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seline" sheetId="1" r:id="rId3"/>
    <sheet state="visible" name="Monte Carlo" sheetId="2" r:id="rId4"/>
    <sheet state="visible" name="MCrands" sheetId="3" r:id="rId5"/>
  </sheets>
  <definedNames/>
  <calcPr/>
</workbook>
</file>

<file path=xl/sharedStrings.xml><?xml version="1.0" encoding="utf-8"?>
<sst xmlns="http://schemas.openxmlformats.org/spreadsheetml/2006/main" count="2512" uniqueCount="1413">
  <si>
    <t>Spreadsheet model to estimate the contribution of gold mines to TB in South Africa</t>
  </si>
  <si>
    <t>Description:</t>
  </si>
  <si>
    <t>This spreadsheet contains cells for users to enter data on mining-related groups in South Africa which are used to compute epidemiological quantities of interest ("Baseline" tab). Separately, means and confidence intervals are computed from distributions specified for two parameters ("Monte Carlo" tab).</t>
  </si>
  <si>
    <t>Color key:</t>
  </si>
  <si>
    <t>Input values: Users can change</t>
  </si>
  <si>
    <t>Input values varied to generate ranges on output</t>
  </si>
  <si>
    <t>Derived values: Users should not change (updates automatically)</t>
  </si>
  <si>
    <t>Output values: Derived values of special interest</t>
  </si>
  <si>
    <t>Output values cited in manuscript</t>
  </si>
  <si>
    <t>Population sizes</t>
  </si>
  <si>
    <t>Subpopulation</t>
  </si>
  <si>
    <t>Estimate (number of individuals)</t>
  </si>
  <si>
    <t>Notes</t>
  </si>
  <si>
    <t>Mining TOTAL</t>
  </si>
  <si>
    <t>Chamber of Mines employment figure for 2011 (Baloyi 2014)</t>
  </si>
  <si>
    <t>Fraction of all SA that are mine workers</t>
  </si>
  <si>
    <t>Peri-mining: Lejweleputswa district (Free State province)</t>
  </si>
  <si>
    <t>From Census 2011, Stats SA (2012), http://www.statssa.gov.za/census/census_2011/census_products/Census_2011_Municipal_fact_sheet.pdf</t>
  </si>
  <si>
    <t>Peri-mining: West Rand district (Gauteng province)</t>
  </si>
  <si>
    <t>Peri-mining: Dr Kenneth Kaunda district (North West province)</t>
  </si>
  <si>
    <t>Peri-mining TOTAL</t>
  </si>
  <si>
    <t>Labor-sending: OR Tambo district (Eastern Cape province)</t>
  </si>
  <si>
    <t>Labor-sending: Alfred Nzo district (Eastern Cape province)</t>
  </si>
  <si>
    <t>Labor-sending: Ugu district (KZN province)</t>
  </si>
  <si>
    <t>Labor-sending: Sisonke district (KZN province)</t>
  </si>
  <si>
    <t>Labor-sending TOTAL</t>
  </si>
  <si>
    <t>All South Africa</t>
  </si>
  <si>
    <t>Other SA TOTAL</t>
  </si>
  <si>
    <t>Demographics</t>
  </si>
  <si>
    <t>Parameter description</t>
  </si>
  <si>
    <t>Value</t>
  </si>
  <si>
    <t>Birth rate per capita</t>
  </si>
  <si>
    <t>Unused</t>
  </si>
  <si>
    <t>Average lifespan in years</t>
  </si>
  <si>
    <t>Disease natural history</t>
  </si>
  <si>
    <t>Number of new infections generated by each smear-positive case per year</t>
  </si>
  <si>
    <t>Wide range of possible values dependent on setting, cf. Sanchez and Blower (1997), http://www.ncbi.nlm.nih.gov/pubmed/9199543</t>
  </si>
  <si>
    <t>Proportion of active cases that are smear-positive</t>
  </si>
  <si>
    <t>Identical to value used by Abu-Raddad et al. (2009), cf. Vynnycky and Fine (1997)</t>
  </si>
  <si>
    <t>Proportion of active cases that are extra-pulmonary</t>
  </si>
  <si>
    <t>Similar to value used by Abu-Raddad et al. (2009), cf. Vynnycky and Fine (1997), Murray and Salomon (1998), Porco and Blower (1998), Vynnycky and Fine (2000), Resch et al. (2006), Dye and Williams (2007)</t>
  </si>
  <si>
    <t>Proportion of active cases that are smear-negative</t>
  </si>
  <si>
    <t>Assume that all TB cases are smear-positive, smear-negative, or extra-pulmonary and therefore these cases sum to 100%</t>
  </si>
  <si>
    <t>Relative infectivity of extra-pulmonary cases</t>
  </si>
  <si>
    <t>Assume extra-pulmonary cases are non-infectious</t>
  </si>
  <si>
    <t>Relative infectivity of smear-negative cases</t>
  </si>
  <si>
    <t>Relative to smear-positive, same as value used by Abu-Raddad et al. (2009), cf. Small et al. (1994)</t>
  </si>
  <si>
    <t>Base infectivity rate</t>
  </si>
  <si>
    <t>Number of new infections generated by each active case per year, averaged over smear-positive, smear-negative, and extra-pulmonary</t>
  </si>
  <si>
    <t>Proportion of infected who progress to primary disease ("fast progressors")</t>
  </si>
  <si>
    <t>Similar to value of 15% used by Abu-Raddad et al. (2009), cf. Ferebee (1970), Krishnamurthy et al. (1976), Sutherland (1976), Comstock (1982), Sutherland et al. (1982), Krishnamurthy (1990), Vynnycky and Fine (1997)</t>
  </si>
  <si>
    <t>Annual progression (re-activation) rate (for "slow progressors")</t>
  </si>
  <si>
    <t>Corresponding to 5% lifetime risk used by Abu-Raddad et al. (2009), cf. Vynnycky and Fine (2000)</t>
  </si>
  <si>
    <t>Immunity from previous exposure</t>
  </si>
  <si>
    <t>Estimated, compare to previous estimates of 40-80% risk reduction, cf. Sutherland et al. (1982), Vynnycky and Fine (1997), Clark and Vynnycky (2004)</t>
  </si>
  <si>
    <t>HIV-specific disease parameters</t>
  </si>
  <si>
    <t>Annual progression (re-activation) rate for HIV-positive, off-ART "slow progressors"</t>
  </si>
  <si>
    <t>Estimated, corresponding to &gt;95% risk of progression after 30 years</t>
  </si>
  <si>
    <t>Annual progression (re-activation) rate for HIV-positive, on-ART "slow progressors"</t>
  </si>
  <si>
    <t>Estimated, corresponding to approx 45% risk of progression after 30 years</t>
  </si>
  <si>
    <t>Mining-specific parameters</t>
  </si>
  <si>
    <t>Mine-specific multiplier on transmission rate</t>
  </si>
  <si>
    <t>Assume transmission increases with mine-like conditions, i.e., high temperatures and humidity, cf. Alvaro-Meca et al. (2016)</t>
  </si>
  <si>
    <t>Peri-mining-specific multiplier on transmission rate</t>
  </si>
  <si>
    <t>Assume transmission is higher in districts that surround the mines</t>
  </si>
  <si>
    <t>Labor-sending-specific multiplier on transmission rate</t>
  </si>
  <si>
    <t>Assume transmission is higher in districts whence mine workers come</t>
  </si>
  <si>
    <t>Proportion of mine workers with silicosis</t>
  </si>
  <si>
    <t xml:space="preserve">Selected from range of 18-20% prevalence among mine workers &gt;37 years old (Churchyard et al. 2004, http://www.ncbi.nlm.nih.gov/pmc/articles/PMC1740677/) and 30-32% prevalence among black miners (Nelson et al. 2010, http://www.ncbi.nlm.nih.gov/pmc/articles/PMC2854773/), </t>
  </si>
  <si>
    <t>Annual progression (re-activation) rate for silicotic "slow progressors"</t>
  </si>
  <si>
    <t>Estimated, corresponding to approx 10% risk of progression after 30 years</t>
  </si>
  <si>
    <t>Multiplier on annual progression (re-activation) rate for HIV-positive who also have silicosis</t>
  </si>
  <si>
    <t>Estimated, corresponding to approx 20% increase over HIV alone</t>
  </si>
  <si>
    <t>Mixing data: Mean proportion of time that a resident of one community spends in destination communities and own community</t>
  </si>
  <si>
    <t>Community of residence -&gt; destination community</t>
  </si>
  <si>
    <t>Mining -&gt; Peri-mining</t>
  </si>
  <si>
    <t>Corresponding to 4.5 hours per work week, based on 3-6 hours per week observed during Thibela TB study (K. Fielding, personal communication), assuming a 40-hour work week</t>
  </si>
  <si>
    <t>Mining -&gt; Labor-sending</t>
  </si>
  <si>
    <t>Corresponding to 6 weeks per year observed during Thibela TB study, assumes all time spent at home (K. Fielding, personal communication)</t>
  </si>
  <si>
    <t>Mining -&gt; Other SA</t>
  </si>
  <si>
    <t>Corresponding to 53.7% of 1 week per year, based on overnight trips in 2011 from any of 3 Peri-mining provinces to any non-Labor-sending, non-Peri-mining province, from Domestic Tourism Survey 2012, Stats SA (2013), www.statssa.gov.za/publications/P03521/P035212012.pdf</t>
  </si>
  <si>
    <t>Peri-mining -&gt; Labor-sending</t>
  </si>
  <si>
    <t>Corresponding to 12.5% of 1 week per year, based on overnight trips in 2011 from any of 3 Peri-mining provinces to either of 2 Labor-sending provinces, from Domestic Tourism Survey 2012, Stats SA (2013), www.statssa.gov.za/publications/P03521/P035212012.pdf</t>
  </si>
  <si>
    <t>Peri-mining -&gt; Other SA</t>
  </si>
  <si>
    <t>Peri-mining -&gt; Mining</t>
  </si>
  <si>
    <t>Assume Peri-mining residents visit Mining communities rarely, set at 5% of value for Peri-mining residents visiting Labor-sending communities</t>
  </si>
  <si>
    <t>Labor-sending -&gt; Mining</t>
  </si>
  <si>
    <t>Assume Labor-sending residents visit Mining communities rarely, set at 5% of value for Labor-sending residents visiting Peri-mining communities</t>
  </si>
  <si>
    <t>Labor-sending -&gt; Peri-mining</t>
  </si>
  <si>
    <t>Corresponding to 30.5% of 1 week per year, based on overnight trips in 2011 from either of 2 Labor-sending provinces to any of 3 Peri-mining provinces, from Domestic Tourism Survey 2012, Stats SA (2013), www.statssa.gov.za/publications/P03521/P035212012.pdf</t>
  </si>
  <si>
    <t>Labor-sending -&gt; Other SA</t>
  </si>
  <si>
    <t>Corresponding to 41.4% of 1 week per year, based on overnight trips in 2011 from either of 2 Labor-sending provinces to any non-Labor-sending, non-Peri-mining province, from Domestic Tourism Survey 2012, Stats SA (2013), www.statssa.gov.za/publications/P03521/P035212012.pdf</t>
  </si>
  <si>
    <t>Other SA -&gt; Mining</t>
  </si>
  <si>
    <t>Assume Other SA residents visit Mining communities rarely, set at 10% of value for Labor-sending residents visting Mining communities</t>
  </si>
  <si>
    <t>Other SA -&gt; Peri-mining</t>
  </si>
  <si>
    <t>Corresponding to 38.9% of 1 week per year, based on overnight trips in 2011 from any non-Labor-sending, non-Peri-mining province to any of 3 Peri-mining provinces, from Domestic Tourism Survey 2012, Stats SA (2013), www.statssa.gov.za/publications/P03521/P035212012.pdf</t>
  </si>
  <si>
    <t>Other SA -&gt; Labor-sending</t>
  </si>
  <si>
    <t>Corresponding to 5.8% of 1 week per year, based on overnight trips in 2011 from any non-Labor-sending, non-Peri-mining province to either of 2 Labor-sending provinces, from Domestic Tourism Survey 2012, Stats SA (2013), www.statssa.gov.za/publications/P03521/P035212012.pdf</t>
  </si>
  <si>
    <t>Community of residence -&gt; own community</t>
  </si>
  <si>
    <t>Mining -&gt; Mining</t>
  </si>
  <si>
    <t>Assume that all travel is domestic and therefore travel to these four areas sum to 100%; expectation for vast majority of time to be spent in own community</t>
  </si>
  <si>
    <t>Peri-mining -&gt; Peri-mining</t>
  </si>
  <si>
    <t>See above</t>
  </si>
  <si>
    <t>Labor-sending -&gt; Labor-sending</t>
  </si>
  <si>
    <t>Other SA -&gt; Other SA</t>
  </si>
  <si>
    <t>Effective population size: Residents of a community plus visitors to a community at a given time</t>
  </si>
  <si>
    <t>Community</t>
  </si>
  <si>
    <t>Mining</t>
  </si>
  <si>
    <t>The number of individuals in each community as person-years, i.e., from each source community weighted by the amount of time spent in a given community</t>
  </si>
  <si>
    <t>Peri-mining</t>
  </si>
  <si>
    <t>Labor-sending</t>
  </si>
  <si>
    <t>Other SA</t>
  </si>
  <si>
    <t>Matrix 1 (beta_ij/N): WAIFW (who-acquires-infection-from-whom) matrix</t>
  </si>
  <si>
    <t>From Mining resident</t>
  </si>
  <si>
    <t>From Peri-mining resident</t>
  </si>
  <si>
    <t>From Labor-sending resident</t>
  </si>
  <si>
    <t>From Other SA resident</t>
  </si>
  <si>
    <t>Mining resident acquires...</t>
  </si>
  <si>
    <t>Each element represents the per-year probability that a susceptible resident of row i will be infected by an infective resident of column j using a frequency-dependent formulation</t>
  </si>
  <si>
    <t>Peri-mining resident acquires...</t>
  </si>
  <si>
    <t>Labor-sending resident acquires...</t>
  </si>
  <si>
    <t>Other SA resident acquires...</t>
  </si>
  <si>
    <t>TB and HIV epidemiological inputs</t>
  </si>
  <si>
    <t>Among Mining residents</t>
  </si>
  <si>
    <t>Among Peri-mining residents</t>
  </si>
  <si>
    <t>Among Labor-sending residents</t>
  </si>
  <si>
    <t>Among Other SA residents</t>
  </si>
  <si>
    <t>TB prevalence</t>
  </si>
  <si>
    <t>TB prevalence of 2.14% observed among all employees in control clusters of Thibela TB study, cf. Table 2 from Churchyard et al. (2014), http://www.nejm.org/doi/full/10.1056/NEJMoa1214289</t>
  </si>
  <si>
    <t>112% times Other SA, based on the population-weighted mean "Reported cases All TB per 100 000" for the 3 Peri-mining districts in 2010, divided by value for South Africa overall, from the District Health Barometer 2010/11, http://www.hst.org.za/sites/default/files/DHB2010_11Datafile.xls</t>
  </si>
  <si>
    <t>135% times Other SA, based on the population-weighted mean "Reported cases All TB per 100 000" for the 4 Labor-sending districts in 2010, divided by value for South Africa overall, from the District Health Barometer 2010/11, http://www.hst.org.za/sites/default/files/DHB2010_11Datafile.xls</t>
  </si>
  <si>
    <t>Estimate for 2011 from the WHO Global Tuberculosis Report 2012, http://apps.who.int/iris/bitstream/10665/75938/1/9789241564502_eng.pdf</t>
  </si>
  <si>
    <t>Latent TB infection prevalence</t>
  </si>
  <si>
    <t>Compare to 89% measured by Hanifa et al. (2009), http://www.ingentaconnect.com/content/iuatld/ijtld/2009/00000013/00000001/art00008, or upper-end value of 88% measured in South African townships by Wood et al. (2010), https://www.ncbi.nlm.nih.gov/pmc/articles/PMC2837545/.</t>
  </si>
  <si>
    <t>Same multiplier as TB prevalence for Peri-mining above</t>
  </si>
  <si>
    <t>Same multiplier as TB prevalence for Labor-sending above</t>
  </si>
  <si>
    <t>Range bounded by (A) estimate for 2014 by Houben and Dodd (2016), http://journals.plos.org/plosmedicine/article?id=10.1371/journal.pmed.1002152, divided by the total population from Stats SA: 17 200 000 / 54 000 000 = 32% and (B) 45% overall LTBI prevalence, varying by age group up to 88% in 31-35 yr olds, by Wood et al. (2010), http://www.ncbi.nlm.nih.gov/pmc/articles/PMC2837545/.</t>
  </si>
  <si>
    <t>HIV prevalence</t>
  </si>
  <si>
    <t>Within range of 20% and 45% reported by Lewis et al. (2009), https://www.ncbi.nlm.nih.gov/pmc/articles/pmid/19745207/, cf. 30% value selected by Vynnycky et al. (2015), https://academic.oup.com/aje/article/181/8/619/84973/Tuberculosis-Control-in-South-African-Gold-Mines. Compare to 11.5% self-reported in control clusters of Thibela TB study, cf. Table S3 from Churchyard et al. (2014), http://www.nejm.org/doi/full/10.1056/NEJMoa1214289; also to 3.5% estimated among young men (ages 15-24) in 2011 by UNAIDS, http://www.unaids.org/en/resources/documents/2016/HIV_estimates_with_uncertainty_bounds_1990-2015.</t>
  </si>
  <si>
    <t>112% times Other SA, based on the population-weighted mean "HIV prevalence among ANC clients tested from the National Surveys" for the 3 Peri-mining districts in 2010, divided by value for South Africa overall, from the District Health Barometer 2010/11, http://www.hst.org.za/sites/default/files/DHB2010_11Datafile.xls</t>
  </si>
  <si>
    <t>112% times Other SA, based on the population-weighted mean "HIV prevalence among ANC clients tested from the National Surveys" for the 4 Labor-sending districts in 2010, divided by value for South Africa overall, from the District Health Barometer 2010/11, http://www.hst.org.za/sites/default/files/DHB2010_11Datafile.xls</t>
  </si>
  <si>
    <t>Based on 6.4M "estimated adults and children living with HIV" in 2011 by UNAIDS, http://www.unaids.org/en/resources/documents/2016/HIV_estimates_with_uncertainty_bounds_1990-2015, divided by 51.8M total population in Census 2011</t>
  </si>
  <si>
    <t>ART prevalence among HIV-positives</t>
  </si>
  <si>
    <t>Assume higher than Other SA</t>
  </si>
  <si>
    <t>Same value as Other SA</t>
  </si>
  <si>
    <t>Same value for Other SA</t>
  </si>
  <si>
    <t>Estimate for 2012 from reported numbers of adults on ART and estimated numbers of adults living with HIV, cf. WHO (2013): Global update on HIV treatment 2013, http://apps.who.int/iris/bitstream/10665/85326/1/9789241505734_eng.pdf. Coverage among eligible population estimated to be 83% (79-87%).</t>
  </si>
  <si>
    <t>Matrix 2 (lambda_ij): Force of infection (per-susceptible rate of infection) attributable to each group</t>
  </si>
  <si>
    <t>From Mining residents</t>
  </si>
  <si>
    <t>From Peri-mining residents</t>
  </si>
  <si>
    <t>From Labor-sending residents</t>
  </si>
  <si>
    <t>From Other SA residents</t>
  </si>
  <si>
    <t>Total from all groups</t>
  </si>
  <si>
    <t>"Total from all groups" here represents the risk of infection among only susceptible mining residents</t>
  </si>
  <si>
    <t>Compare to 3.1% annual risk of infection measured in Johannesburg by Nciyayana et al. (2016), https://bmcinfectdis.biomedcentral.com/articles/10.1186/s12879-016-1989-x; 3.9% annual risk of infection measured in Cape Town by Wood et al. (2010), https://www.ncbi.nlm.nih.gov/pmc/articles/PMC2837545/</t>
  </si>
  <si>
    <t>Matrix 3 (L_ij): Per-capita rate of infection attributable to each group</t>
  </si>
  <si>
    <t>"Total from all groups" here represents the risk of infection among all mining residents, some of whom are already infected or have active disease</t>
  </si>
  <si>
    <t>Matrix 4 (PAF(lambda_ij)): Relative force of infection (per-susceptible rate of infection) attributable to each group</t>
  </si>
  <si>
    <t>"Total from all groups" here should be 1, as this table represents the proportion of the total force of infection found in each (row) community</t>
  </si>
  <si>
    <t>Matrix 5 (PAF(L_j)): Infections attributable to each group</t>
  </si>
  <si>
    <t>Matrix 6 (pcPAF(L_j)): Infections attributable to each group per-capita group</t>
  </si>
  <si>
    <t>Attributable number of infections in SA</t>
  </si>
  <si>
    <t>Attributable fraction of infections in SA</t>
  </si>
  <si>
    <t>Ratio of attributable fraction of infections to population size</t>
  </si>
  <si>
    <t>Number of prevalent cases</t>
  </si>
  <si>
    <t>Fraction of prevalent cases</t>
  </si>
  <si>
    <t>Ratio of attributable fraction of infections to prevalence</t>
  </si>
  <si>
    <t>Calculates the number of infections generated by mining residents across all communities in SA divided by the total number of infections in SA</t>
  </si>
  <si>
    <t>Calculated as the percentage of infections in SA due to mining residents divided by the percentage of the population in SA that are mining residents</t>
  </si>
  <si>
    <t>As above, except for peri-mining residents</t>
  </si>
  <si>
    <t>As above, except for labor-sending residents</t>
  </si>
  <si>
    <t>As above, except for other residents of SA</t>
  </si>
  <si>
    <t>Total (from all SA residents)</t>
  </si>
  <si>
    <t>Value of 1 by definition</t>
  </si>
  <si>
    <t>Matrix 7: Incidence (active cases) in each group</t>
  </si>
  <si>
    <t>Incidence per capita per year</t>
  </si>
  <si>
    <t>Number of incident cases</t>
  </si>
  <si>
    <t>Compare with 0.0295 in control clusters or 0.0302 in intervention clusters of Thibela TB study, cf. Table 2 from Churchyard et al. (2014), http://www.nejm.org/doi/full/10.1056/NEJMoa1214289#t=article</t>
  </si>
  <si>
    <t>NA</t>
  </si>
  <si>
    <t>Among Labor-mining residents</t>
  </si>
  <si>
    <t>Total (among all SA residents)</t>
  </si>
  <si>
    <t>Compare with 0.0100 estimated for 2012 by WHO (2013), Global Tuberculosis Report, http://apps.who.int/iris/bitstream/10665/91355/1/9789241564656_eng.pdf</t>
  </si>
  <si>
    <t>Param 1 rands</t>
  </si>
  <si>
    <t>Param 2 rands</t>
  </si>
  <si>
    <t>Run 1</t>
  </si>
  <si>
    <t>Run 2</t>
  </si>
  <si>
    <t>Run 3</t>
  </si>
  <si>
    <t>Run 4</t>
  </si>
  <si>
    <t>Run 5</t>
  </si>
  <si>
    <t>Run 6</t>
  </si>
  <si>
    <t>Run 7</t>
  </si>
  <si>
    <t>Run 8</t>
  </si>
  <si>
    <t>Run 9</t>
  </si>
  <si>
    <t>Run 10</t>
  </si>
  <si>
    <t>Run 11</t>
  </si>
  <si>
    <t>Run 12</t>
  </si>
  <si>
    <t>Run 13</t>
  </si>
  <si>
    <t>Run 14</t>
  </si>
  <si>
    <t>Run 15</t>
  </si>
  <si>
    <t>Run 16</t>
  </si>
  <si>
    <t>Run 17</t>
  </si>
  <si>
    <t>Run 18</t>
  </si>
  <si>
    <t>Run 19</t>
  </si>
  <si>
    <t>Run 20</t>
  </si>
  <si>
    <t>Run 21</t>
  </si>
  <si>
    <t>Run 22</t>
  </si>
  <si>
    <t>Run 23</t>
  </si>
  <si>
    <t>Run 24</t>
  </si>
  <si>
    <t>Run 25</t>
  </si>
  <si>
    <t>Run 26</t>
  </si>
  <si>
    <t>Run 27</t>
  </si>
  <si>
    <t>Run 28</t>
  </si>
  <si>
    <t>Run 29</t>
  </si>
  <si>
    <t>Run 30</t>
  </si>
  <si>
    <t>Run 31</t>
  </si>
  <si>
    <t>Run 32</t>
  </si>
  <si>
    <t>Run 33</t>
  </si>
  <si>
    <t>Run 34</t>
  </si>
  <si>
    <t>Run 35</t>
  </si>
  <si>
    <t>Run 36</t>
  </si>
  <si>
    <t>Run 37</t>
  </si>
  <si>
    <t>Run 38</t>
  </si>
  <si>
    <t>Run 39</t>
  </si>
  <si>
    <t>Run 40</t>
  </si>
  <si>
    <t>Run 41</t>
  </si>
  <si>
    <t>Run 42</t>
  </si>
  <si>
    <t>Run 43</t>
  </si>
  <si>
    <t>Run 44</t>
  </si>
  <si>
    <t>Run 45</t>
  </si>
  <si>
    <t>Run 46</t>
  </si>
  <si>
    <t>Run 47</t>
  </si>
  <si>
    <t>Run 48</t>
  </si>
  <si>
    <t>Run 49</t>
  </si>
  <si>
    <t>Run 50</t>
  </si>
  <si>
    <t>Run 51</t>
  </si>
  <si>
    <t>Run 52</t>
  </si>
  <si>
    <t>Run 53</t>
  </si>
  <si>
    <t>Run 54</t>
  </si>
  <si>
    <t>Run 55</t>
  </si>
  <si>
    <t>Run 56</t>
  </si>
  <si>
    <t>Run 57</t>
  </si>
  <si>
    <t>Run 58</t>
  </si>
  <si>
    <t>Run 59</t>
  </si>
  <si>
    <t>Run 60</t>
  </si>
  <si>
    <t>Run 61</t>
  </si>
  <si>
    <t>Run 62</t>
  </si>
  <si>
    <t>Run 63</t>
  </si>
  <si>
    <t>Run 64</t>
  </si>
  <si>
    <t>Run 65</t>
  </si>
  <si>
    <t>Run 66</t>
  </si>
  <si>
    <t>Run 67</t>
  </si>
  <si>
    <t>Run 68</t>
  </si>
  <si>
    <t>Run 69</t>
  </si>
  <si>
    <t>Run 70</t>
  </si>
  <si>
    <t>Run 71</t>
  </si>
  <si>
    <t>Run 72</t>
  </si>
  <si>
    <t>Run 73</t>
  </si>
  <si>
    <t>Run 74</t>
  </si>
  <si>
    <t>Run 75</t>
  </si>
  <si>
    <t>Run 76</t>
  </si>
  <si>
    <t>Run 77</t>
  </si>
  <si>
    <t>Run 78</t>
  </si>
  <si>
    <t>Run 79</t>
  </si>
  <si>
    <t>Run 80</t>
  </si>
  <si>
    <t>Run 81</t>
  </si>
  <si>
    <t>Run 82</t>
  </si>
  <si>
    <t>Run 83</t>
  </si>
  <si>
    <t>Run 84</t>
  </si>
  <si>
    <t>Run 85</t>
  </si>
  <si>
    <t>Run 86</t>
  </si>
  <si>
    <t>Run 87</t>
  </si>
  <si>
    <t>Run 88</t>
  </si>
  <si>
    <t>Run 89</t>
  </si>
  <si>
    <t>Run 90</t>
  </si>
  <si>
    <t>Run 91</t>
  </si>
  <si>
    <t>Run 92</t>
  </si>
  <si>
    <t>Run 93</t>
  </si>
  <si>
    <t>Run 94</t>
  </si>
  <si>
    <t>Run 95</t>
  </si>
  <si>
    <t>Run 96</t>
  </si>
  <si>
    <t>Run 97</t>
  </si>
  <si>
    <t>Run 98</t>
  </si>
  <si>
    <t>Run 99</t>
  </si>
  <si>
    <t>Run 100</t>
  </si>
  <si>
    <t>Run 101</t>
  </si>
  <si>
    <t>Run 102</t>
  </si>
  <si>
    <t>Run 103</t>
  </si>
  <si>
    <t>Run 104</t>
  </si>
  <si>
    <t>Run 105</t>
  </si>
  <si>
    <t>Run 106</t>
  </si>
  <si>
    <t>Run 107</t>
  </si>
  <si>
    <t>Run 108</t>
  </si>
  <si>
    <t>Run 109</t>
  </si>
  <si>
    <t>Run 110</t>
  </si>
  <si>
    <t>Run 111</t>
  </si>
  <si>
    <t>Run 112</t>
  </si>
  <si>
    <t>Run 113</t>
  </si>
  <si>
    <t>Run 114</t>
  </si>
  <si>
    <t>Run 115</t>
  </si>
  <si>
    <t>Run 116</t>
  </si>
  <si>
    <t>Run 117</t>
  </si>
  <si>
    <t>Run 118</t>
  </si>
  <si>
    <t>Run 119</t>
  </si>
  <si>
    <t>Run 120</t>
  </si>
  <si>
    <t>Run 121</t>
  </si>
  <si>
    <t>Run 122</t>
  </si>
  <si>
    <t>Run 123</t>
  </si>
  <si>
    <t>Run 124</t>
  </si>
  <si>
    <t>Run 125</t>
  </si>
  <si>
    <t>Run 126</t>
  </si>
  <si>
    <t>Run 127</t>
  </si>
  <si>
    <t>Run 128</t>
  </si>
  <si>
    <t>Run 129</t>
  </si>
  <si>
    <t>Run 130</t>
  </si>
  <si>
    <t>Run 131</t>
  </si>
  <si>
    <t>Run 132</t>
  </si>
  <si>
    <t>Run 133</t>
  </si>
  <si>
    <t>Run 134</t>
  </si>
  <si>
    <t>Run 135</t>
  </si>
  <si>
    <t>Run 136</t>
  </si>
  <si>
    <t>Run 137</t>
  </si>
  <si>
    <t>Run 138</t>
  </si>
  <si>
    <t>Run 139</t>
  </si>
  <si>
    <t>Run 140</t>
  </si>
  <si>
    <t>Run 141</t>
  </si>
  <si>
    <t>Run 142</t>
  </si>
  <si>
    <t>Run 143</t>
  </si>
  <si>
    <t>Run 144</t>
  </si>
  <si>
    <t>Run 145</t>
  </si>
  <si>
    <t>Run 146</t>
  </si>
  <si>
    <t>Run 147</t>
  </si>
  <si>
    <t>Run 148</t>
  </si>
  <si>
    <t>Run 149</t>
  </si>
  <si>
    <t>Run 150</t>
  </si>
  <si>
    <t>Run 151</t>
  </si>
  <si>
    <t>Run 152</t>
  </si>
  <si>
    <t>Run 153</t>
  </si>
  <si>
    <t>Run 154</t>
  </si>
  <si>
    <t>Run 155</t>
  </si>
  <si>
    <t>Run 156</t>
  </si>
  <si>
    <t>Run 157</t>
  </si>
  <si>
    <t>Run 158</t>
  </si>
  <si>
    <t>Run 159</t>
  </si>
  <si>
    <t>Run 160</t>
  </si>
  <si>
    <t>Run 161</t>
  </si>
  <si>
    <t>Run 162</t>
  </si>
  <si>
    <t>Run 163</t>
  </si>
  <si>
    <t>Run 164</t>
  </si>
  <si>
    <t>Run 165</t>
  </si>
  <si>
    <t>Run 166</t>
  </si>
  <si>
    <t>Run 167</t>
  </si>
  <si>
    <t>Run 168</t>
  </si>
  <si>
    <t>Run 169</t>
  </si>
  <si>
    <t>Run 170</t>
  </si>
  <si>
    <t>Run 171</t>
  </si>
  <si>
    <t>Run 172</t>
  </si>
  <si>
    <t>Run 173</t>
  </si>
  <si>
    <t>Run 174</t>
  </si>
  <si>
    <t>Run 175</t>
  </si>
  <si>
    <t>Run 176</t>
  </si>
  <si>
    <t>Run 177</t>
  </si>
  <si>
    <t>Run 178</t>
  </si>
  <si>
    <t>Run 179</t>
  </si>
  <si>
    <t>Run 180</t>
  </si>
  <si>
    <t>Run 181</t>
  </si>
  <si>
    <t>Run 182</t>
  </si>
  <si>
    <t>Run 183</t>
  </si>
  <si>
    <t>Run 184</t>
  </si>
  <si>
    <t>Run 185</t>
  </si>
  <si>
    <t>Run 186</t>
  </si>
  <si>
    <t>Run 187</t>
  </si>
  <si>
    <t>Run 188</t>
  </si>
  <si>
    <t>Run 189</t>
  </si>
  <si>
    <t>Run 190</t>
  </si>
  <si>
    <t>Run 191</t>
  </si>
  <si>
    <t>Run 192</t>
  </si>
  <si>
    <t>Run 193</t>
  </si>
  <si>
    <t>Run 194</t>
  </si>
  <si>
    <t>Run 195</t>
  </si>
  <si>
    <t>Run 196</t>
  </si>
  <si>
    <t>Run 197</t>
  </si>
  <si>
    <t>Run 198</t>
  </si>
  <si>
    <t>Run 199</t>
  </si>
  <si>
    <t>Run 200</t>
  </si>
  <si>
    <t>Run 201</t>
  </si>
  <si>
    <t>Run 202</t>
  </si>
  <si>
    <t>Run 203</t>
  </si>
  <si>
    <t>Run 204</t>
  </si>
  <si>
    <t>Run 205</t>
  </si>
  <si>
    <t>Run 206</t>
  </si>
  <si>
    <t>Run 207</t>
  </si>
  <si>
    <t>Run 208</t>
  </si>
  <si>
    <t>Run 209</t>
  </si>
  <si>
    <t>Run 210</t>
  </si>
  <si>
    <t>Run 211</t>
  </si>
  <si>
    <t>Run 212</t>
  </si>
  <si>
    <t>Run 213</t>
  </si>
  <si>
    <t>Run 214</t>
  </si>
  <si>
    <t>Run 215</t>
  </si>
  <si>
    <t>Run 216</t>
  </si>
  <si>
    <t>Run 217</t>
  </si>
  <si>
    <t>Run 218</t>
  </si>
  <si>
    <t>Run 219</t>
  </si>
  <si>
    <t>Run 220</t>
  </si>
  <si>
    <t>Run 221</t>
  </si>
  <si>
    <t>Run 222</t>
  </si>
  <si>
    <t>Run 223</t>
  </si>
  <si>
    <t>Run 224</t>
  </si>
  <si>
    <t>Run 225</t>
  </si>
  <si>
    <t>Run 226</t>
  </si>
  <si>
    <t>Run 227</t>
  </si>
  <si>
    <t>Run 228</t>
  </si>
  <si>
    <t>Run 229</t>
  </si>
  <si>
    <t>Run 230</t>
  </si>
  <si>
    <t>Run 231</t>
  </si>
  <si>
    <t>Run 232</t>
  </si>
  <si>
    <t>Run 233</t>
  </si>
  <si>
    <t>Run 234</t>
  </si>
  <si>
    <t>Run 235</t>
  </si>
  <si>
    <t>Run 236</t>
  </si>
  <si>
    <t>Run 237</t>
  </si>
  <si>
    <t>Run 238</t>
  </si>
  <si>
    <t>Run 239</t>
  </si>
  <si>
    <t>Run 240</t>
  </si>
  <si>
    <t>Run 241</t>
  </si>
  <si>
    <t>Run 242</t>
  </si>
  <si>
    <t>Run 243</t>
  </si>
  <si>
    <t>Run 244</t>
  </si>
  <si>
    <t>Run 245</t>
  </si>
  <si>
    <t>Run 246</t>
  </si>
  <si>
    <t>Run 247</t>
  </si>
  <si>
    <t>Run 248</t>
  </si>
  <si>
    <t>Run 249</t>
  </si>
  <si>
    <t>Run 250</t>
  </si>
  <si>
    <t>Run 251</t>
  </si>
  <si>
    <t>Run 252</t>
  </si>
  <si>
    <t>Run 253</t>
  </si>
  <si>
    <t>Run 254</t>
  </si>
  <si>
    <t>Run 255</t>
  </si>
  <si>
    <t>Run 256</t>
  </si>
  <si>
    <t>Run 257</t>
  </si>
  <si>
    <t>Run 258</t>
  </si>
  <si>
    <t>Run 259</t>
  </si>
  <si>
    <t>Run 260</t>
  </si>
  <si>
    <t>Run 261</t>
  </si>
  <si>
    <t>Run 262</t>
  </si>
  <si>
    <t>Run 263</t>
  </si>
  <si>
    <t>Run 264</t>
  </si>
  <si>
    <t>Run 265</t>
  </si>
  <si>
    <t>Run 266</t>
  </si>
  <si>
    <t>Run 267</t>
  </si>
  <si>
    <t>Run 268</t>
  </si>
  <si>
    <t>Run 269</t>
  </si>
  <si>
    <t>Run 270</t>
  </si>
  <si>
    <t>Run 271</t>
  </si>
  <si>
    <t>Run 272</t>
  </si>
  <si>
    <t>Run 273</t>
  </si>
  <si>
    <t>Run 274</t>
  </si>
  <si>
    <t>Run 275</t>
  </si>
  <si>
    <t>Run 276</t>
  </si>
  <si>
    <t>Run 277</t>
  </si>
  <si>
    <t>Run 278</t>
  </si>
  <si>
    <t>Run 279</t>
  </si>
  <si>
    <t>Run 280</t>
  </si>
  <si>
    <t>Run 281</t>
  </si>
  <si>
    <t>Run 282</t>
  </si>
  <si>
    <t>Run 283</t>
  </si>
  <si>
    <t>Run 284</t>
  </si>
  <si>
    <t>Run 285</t>
  </si>
  <si>
    <t>Run 286</t>
  </si>
  <si>
    <t>Run 287</t>
  </si>
  <si>
    <t>Run 288</t>
  </si>
  <si>
    <t>Run 289</t>
  </si>
  <si>
    <t>Run 290</t>
  </si>
  <si>
    <t>Run 291</t>
  </si>
  <si>
    <t>Run 292</t>
  </si>
  <si>
    <t>Run 293</t>
  </si>
  <si>
    <t>Run 294</t>
  </si>
  <si>
    <t>Run 295</t>
  </si>
  <si>
    <t>Run 296</t>
  </si>
  <si>
    <t>Run 297</t>
  </si>
  <si>
    <t>Run 298</t>
  </si>
  <si>
    <t>Run 299</t>
  </si>
  <si>
    <t>Run 300</t>
  </si>
  <si>
    <t>Run 301</t>
  </si>
  <si>
    <t>Run 302</t>
  </si>
  <si>
    <t>Run 303</t>
  </si>
  <si>
    <t>Run 304</t>
  </si>
  <si>
    <t>Run 305</t>
  </si>
  <si>
    <t>Run 306</t>
  </si>
  <si>
    <t>Run 307</t>
  </si>
  <si>
    <t>Run 308</t>
  </si>
  <si>
    <t>Run 309</t>
  </si>
  <si>
    <t>Run 310</t>
  </si>
  <si>
    <t>Run 311</t>
  </si>
  <si>
    <t>Run 312</t>
  </si>
  <si>
    <t>Run 313</t>
  </si>
  <si>
    <t>Run 314</t>
  </si>
  <si>
    <t>Run 315</t>
  </si>
  <si>
    <t>Run 316</t>
  </si>
  <si>
    <t>Run 317</t>
  </si>
  <si>
    <t>Run 318</t>
  </si>
  <si>
    <t>Run 319</t>
  </si>
  <si>
    <t>Run 320</t>
  </si>
  <si>
    <t>Run 321</t>
  </si>
  <si>
    <t>Run 322</t>
  </si>
  <si>
    <t>Run 323</t>
  </si>
  <si>
    <t>Run 324</t>
  </si>
  <si>
    <t>Run 325</t>
  </si>
  <si>
    <t>Run 326</t>
  </si>
  <si>
    <t>Run 327</t>
  </si>
  <si>
    <t>Run 328</t>
  </si>
  <si>
    <t>Run 329</t>
  </si>
  <si>
    <t>Run 330</t>
  </si>
  <si>
    <t>Run 331</t>
  </si>
  <si>
    <t>Run 332</t>
  </si>
  <si>
    <t>Run 333</t>
  </si>
  <si>
    <t>Run 334</t>
  </si>
  <si>
    <t>Run 335</t>
  </si>
  <si>
    <t>Run 336</t>
  </si>
  <si>
    <t>Run 337</t>
  </si>
  <si>
    <t>Run 338</t>
  </si>
  <si>
    <t>Run 339</t>
  </si>
  <si>
    <t>Run 340</t>
  </si>
  <si>
    <t>Run 341</t>
  </si>
  <si>
    <t>Run 342</t>
  </si>
  <si>
    <t>Run 343</t>
  </si>
  <si>
    <t>Run 344</t>
  </si>
  <si>
    <t>Run 345</t>
  </si>
  <si>
    <t>Run 346</t>
  </si>
  <si>
    <t>Run 347</t>
  </si>
  <si>
    <t>Run 348</t>
  </si>
  <si>
    <t>Run 349</t>
  </si>
  <si>
    <t>Run 350</t>
  </si>
  <si>
    <t>Run 351</t>
  </si>
  <si>
    <t>Run 352</t>
  </si>
  <si>
    <t>Run 353</t>
  </si>
  <si>
    <t>Run 354</t>
  </si>
  <si>
    <t>Run 355</t>
  </si>
  <si>
    <t>Run 356</t>
  </si>
  <si>
    <t>Run 357</t>
  </si>
  <si>
    <t>Run 358</t>
  </si>
  <si>
    <t>Run 359</t>
  </si>
  <si>
    <t>Run 360</t>
  </si>
  <si>
    <t>Run 361</t>
  </si>
  <si>
    <t>Run 362</t>
  </si>
  <si>
    <t>Run 363</t>
  </si>
  <si>
    <t>Run 364</t>
  </si>
  <si>
    <t>Run 365</t>
  </si>
  <si>
    <t>Run 366</t>
  </si>
  <si>
    <t>Run 367</t>
  </si>
  <si>
    <t>Run 368</t>
  </si>
  <si>
    <t>Run 369</t>
  </si>
  <si>
    <t>Run 370</t>
  </si>
  <si>
    <t>Run 371</t>
  </si>
  <si>
    <t>Run 372</t>
  </si>
  <si>
    <t>Run 373</t>
  </si>
  <si>
    <t>Run 374</t>
  </si>
  <si>
    <t>Run 375</t>
  </si>
  <si>
    <t>Run 376</t>
  </si>
  <si>
    <t>Run 377</t>
  </si>
  <si>
    <t>Run 378</t>
  </si>
  <si>
    <t>Run 379</t>
  </si>
  <si>
    <t>Run 380</t>
  </si>
  <si>
    <t>Run 381</t>
  </si>
  <si>
    <t>Run 382</t>
  </si>
  <si>
    <t>Run 383</t>
  </si>
  <si>
    <t>Run 384</t>
  </si>
  <si>
    <t>Run 385</t>
  </si>
  <si>
    <t>Run 386</t>
  </si>
  <si>
    <t>Run 387</t>
  </si>
  <si>
    <t>Run 388</t>
  </si>
  <si>
    <t>Run 389</t>
  </si>
  <si>
    <t>Run 390</t>
  </si>
  <si>
    <t>Run 391</t>
  </si>
  <si>
    <t>Run 392</t>
  </si>
  <si>
    <t>Run 393</t>
  </si>
  <si>
    <t>Run 394</t>
  </si>
  <si>
    <t>Run 395</t>
  </si>
  <si>
    <t>Run 396</t>
  </si>
  <si>
    <t>Run 397</t>
  </si>
  <si>
    <t>Run 398</t>
  </si>
  <si>
    <t>Run 399</t>
  </si>
  <si>
    <t>Run 400</t>
  </si>
  <si>
    <t>Run 401</t>
  </si>
  <si>
    <t>Run 402</t>
  </si>
  <si>
    <t>Run 403</t>
  </si>
  <si>
    <t>Run 404</t>
  </si>
  <si>
    <t>Run 405</t>
  </si>
  <si>
    <t>Run 406</t>
  </si>
  <si>
    <t>Run 407</t>
  </si>
  <si>
    <t>Run 408</t>
  </si>
  <si>
    <t>Run 409</t>
  </si>
  <si>
    <t>Run 410</t>
  </si>
  <si>
    <t>Run 411</t>
  </si>
  <si>
    <t>Run 412</t>
  </si>
  <si>
    <t>Run 413</t>
  </si>
  <si>
    <t>Run 414</t>
  </si>
  <si>
    <t>Run 415</t>
  </si>
  <si>
    <t>Run 416</t>
  </si>
  <si>
    <t>Run 417</t>
  </si>
  <si>
    <t>Run 418</t>
  </si>
  <si>
    <t>Run 419</t>
  </si>
  <si>
    <t>Run 420</t>
  </si>
  <si>
    <t>Run 421</t>
  </si>
  <si>
    <t>Run 422</t>
  </si>
  <si>
    <t>Run 423</t>
  </si>
  <si>
    <t>Run 424</t>
  </si>
  <si>
    <t>Run 425</t>
  </si>
  <si>
    <t>Run 426</t>
  </si>
  <si>
    <t>Run 427</t>
  </si>
  <si>
    <t>Run 428</t>
  </si>
  <si>
    <t>Run 429</t>
  </si>
  <si>
    <t>Run 430</t>
  </si>
  <si>
    <t>Run 431</t>
  </si>
  <si>
    <t>Run 432</t>
  </si>
  <si>
    <t>Run 433</t>
  </si>
  <si>
    <t>Run 434</t>
  </si>
  <si>
    <t>Run 435</t>
  </si>
  <si>
    <t>Run 436</t>
  </si>
  <si>
    <t>Run 437</t>
  </si>
  <si>
    <t>Run 438</t>
  </si>
  <si>
    <t>Run 439</t>
  </si>
  <si>
    <t>Run 440</t>
  </si>
  <si>
    <t>Run 441</t>
  </si>
  <si>
    <t>Run 442</t>
  </si>
  <si>
    <t>Run 443</t>
  </si>
  <si>
    <t>Run 444</t>
  </si>
  <si>
    <t>Run 445</t>
  </si>
  <si>
    <t>Run 446</t>
  </si>
  <si>
    <t>Run 447</t>
  </si>
  <si>
    <t>Run 448</t>
  </si>
  <si>
    <t>Run 449</t>
  </si>
  <si>
    <t>Run 450</t>
  </si>
  <si>
    <t>Run 451</t>
  </si>
  <si>
    <t>Run 452</t>
  </si>
  <si>
    <t>Run 453</t>
  </si>
  <si>
    <t>Run 454</t>
  </si>
  <si>
    <t>Run 455</t>
  </si>
  <si>
    <t>Run 456</t>
  </si>
  <si>
    <t>Run 457</t>
  </si>
  <si>
    <t>Run 458</t>
  </si>
  <si>
    <t>Run 459</t>
  </si>
  <si>
    <t>Run 460</t>
  </si>
  <si>
    <t>Run 461</t>
  </si>
  <si>
    <t>Run 462</t>
  </si>
  <si>
    <t>Run 463</t>
  </si>
  <si>
    <t>Run 464</t>
  </si>
  <si>
    <t>Run 465</t>
  </si>
  <si>
    <t>Run 466</t>
  </si>
  <si>
    <t>Run 467</t>
  </si>
  <si>
    <t>Run 468</t>
  </si>
  <si>
    <t>Run 469</t>
  </si>
  <si>
    <t>Run 470</t>
  </si>
  <si>
    <t>Run 471</t>
  </si>
  <si>
    <t>Run 472</t>
  </si>
  <si>
    <t>Run 473</t>
  </si>
  <si>
    <t>Run 474</t>
  </si>
  <si>
    <t>Run 475</t>
  </si>
  <si>
    <t>Run 476</t>
  </si>
  <si>
    <t>Run 477</t>
  </si>
  <si>
    <t>Run 478</t>
  </si>
  <si>
    <t>Run 479</t>
  </si>
  <si>
    <t>Run 480</t>
  </si>
  <si>
    <t>Run 481</t>
  </si>
  <si>
    <t>Run 482</t>
  </si>
  <si>
    <t>Run 483</t>
  </si>
  <si>
    <t>Run 484</t>
  </si>
  <si>
    <t>Run 485</t>
  </si>
  <si>
    <t>Run 486</t>
  </si>
  <si>
    <t>Run 487</t>
  </si>
  <si>
    <t>Run 488</t>
  </si>
  <si>
    <t>Run 489</t>
  </si>
  <si>
    <t>Run 490</t>
  </si>
  <si>
    <t>Run 491</t>
  </si>
  <si>
    <t>Run 492</t>
  </si>
  <si>
    <t>Run 493</t>
  </si>
  <si>
    <t>Run 494</t>
  </si>
  <si>
    <t>Run 495</t>
  </si>
  <si>
    <t>Run 496</t>
  </si>
  <si>
    <t>Run 497</t>
  </si>
  <si>
    <t>Run 498</t>
  </si>
  <si>
    <t>Run 499</t>
  </si>
  <si>
    <t>Run 500</t>
  </si>
  <si>
    <t>Run 501</t>
  </si>
  <si>
    <t>Run 502</t>
  </si>
  <si>
    <t>Run 503</t>
  </si>
  <si>
    <t>Run 504</t>
  </si>
  <si>
    <t>Run 505</t>
  </si>
  <si>
    <t>Run 506</t>
  </si>
  <si>
    <t>Run 507</t>
  </si>
  <si>
    <t>Run 508</t>
  </si>
  <si>
    <t>Run 509</t>
  </si>
  <si>
    <t>Run 510</t>
  </si>
  <si>
    <t>Run 511</t>
  </si>
  <si>
    <t>Run 512</t>
  </si>
  <si>
    <t>Run 513</t>
  </si>
  <si>
    <t>Run 514</t>
  </si>
  <si>
    <t>Run 515</t>
  </si>
  <si>
    <t>Run 516</t>
  </si>
  <si>
    <t>Run 517</t>
  </si>
  <si>
    <t>Run 518</t>
  </si>
  <si>
    <t>Run 519</t>
  </si>
  <si>
    <t>Run 520</t>
  </si>
  <si>
    <t>Run 521</t>
  </si>
  <si>
    <t>Run 522</t>
  </si>
  <si>
    <t>Run 523</t>
  </si>
  <si>
    <t>Run 524</t>
  </si>
  <si>
    <t>Run 525</t>
  </si>
  <si>
    <t>Run 526</t>
  </si>
  <si>
    <t>Run 527</t>
  </si>
  <si>
    <t>Run 528</t>
  </si>
  <si>
    <t>Run 529</t>
  </si>
  <si>
    <t>Run 530</t>
  </si>
  <si>
    <t>Run 531</t>
  </si>
  <si>
    <t>Run 532</t>
  </si>
  <si>
    <t>Run 533</t>
  </si>
  <si>
    <t>Run 534</t>
  </si>
  <si>
    <t>Run 535</t>
  </si>
  <si>
    <t>Run 536</t>
  </si>
  <si>
    <t>Run 537</t>
  </si>
  <si>
    <t>Run 538</t>
  </si>
  <si>
    <t>Run 539</t>
  </si>
  <si>
    <t>Run 540</t>
  </si>
  <si>
    <t>Run 541</t>
  </si>
  <si>
    <t>Run 542</t>
  </si>
  <si>
    <t>Run 543</t>
  </si>
  <si>
    <t>Run 544</t>
  </si>
  <si>
    <t>Run 545</t>
  </si>
  <si>
    <t>Run 546</t>
  </si>
  <si>
    <t>Run 547</t>
  </si>
  <si>
    <t>Run 548</t>
  </si>
  <si>
    <t>Run 549</t>
  </si>
  <si>
    <t>Run 550</t>
  </si>
  <si>
    <t>Run 551</t>
  </si>
  <si>
    <t>Run 552</t>
  </si>
  <si>
    <t>Run 553</t>
  </si>
  <si>
    <t>Run 554</t>
  </si>
  <si>
    <t>Run 555</t>
  </si>
  <si>
    <t>Run 556</t>
  </si>
  <si>
    <t>Run 557</t>
  </si>
  <si>
    <t>Run 558</t>
  </si>
  <si>
    <t>Run 559</t>
  </si>
  <si>
    <t>Run 560</t>
  </si>
  <si>
    <t>Run 561</t>
  </si>
  <si>
    <t>Run 562</t>
  </si>
  <si>
    <t>Run 563</t>
  </si>
  <si>
    <t>Run 564</t>
  </si>
  <si>
    <t>Run 565</t>
  </si>
  <si>
    <t>Run 566</t>
  </si>
  <si>
    <t>Run 567</t>
  </si>
  <si>
    <t>Run 568</t>
  </si>
  <si>
    <t>Run 569</t>
  </si>
  <si>
    <t>Run 570</t>
  </si>
  <si>
    <t>Run 571</t>
  </si>
  <si>
    <t>Run 572</t>
  </si>
  <si>
    <t>Run 573</t>
  </si>
  <si>
    <t>Run 574</t>
  </si>
  <si>
    <t>Run 575</t>
  </si>
  <si>
    <t>Run 576</t>
  </si>
  <si>
    <t>Run 577</t>
  </si>
  <si>
    <t>Run 578</t>
  </si>
  <si>
    <t>Run 579</t>
  </si>
  <si>
    <t>Run 580</t>
  </si>
  <si>
    <t>Run 581</t>
  </si>
  <si>
    <t>Run 582</t>
  </si>
  <si>
    <t>Run 583</t>
  </si>
  <si>
    <t>Run 584</t>
  </si>
  <si>
    <t>Run 585</t>
  </si>
  <si>
    <t>Run 586</t>
  </si>
  <si>
    <t>Run 587</t>
  </si>
  <si>
    <t>Run 588</t>
  </si>
  <si>
    <t>Run 589</t>
  </si>
  <si>
    <t>Run 590</t>
  </si>
  <si>
    <t>Run 591</t>
  </si>
  <si>
    <t>Run 592</t>
  </si>
  <si>
    <t>Run 593</t>
  </si>
  <si>
    <t>Run 594</t>
  </si>
  <si>
    <t>Run 595</t>
  </si>
  <si>
    <t>Run 596</t>
  </si>
  <si>
    <t>Run 597</t>
  </si>
  <si>
    <t>Run 598</t>
  </si>
  <si>
    <t>Run 599</t>
  </si>
  <si>
    <t>Run 600</t>
  </si>
  <si>
    <t>Run 601</t>
  </si>
  <si>
    <t>Run 602</t>
  </si>
  <si>
    <t>Run 603</t>
  </si>
  <si>
    <t>Run 604</t>
  </si>
  <si>
    <t>Run 605</t>
  </si>
  <si>
    <t>Run 606</t>
  </si>
  <si>
    <t>Run 607</t>
  </si>
  <si>
    <t>Run 608</t>
  </si>
  <si>
    <t>Run 609</t>
  </si>
  <si>
    <t>Run 610</t>
  </si>
  <si>
    <t>Run 611</t>
  </si>
  <si>
    <t>Run 612</t>
  </si>
  <si>
    <t>Run 613</t>
  </si>
  <si>
    <t>Run 614</t>
  </si>
  <si>
    <t>Run 615</t>
  </si>
  <si>
    <t>Run 616</t>
  </si>
  <si>
    <t>Run 617</t>
  </si>
  <si>
    <t>Run 618</t>
  </si>
  <si>
    <t>Run 619</t>
  </si>
  <si>
    <t>Run 620</t>
  </si>
  <si>
    <t>Run 621</t>
  </si>
  <si>
    <t>Run 622</t>
  </si>
  <si>
    <t>Run 623</t>
  </si>
  <si>
    <t>Run 624</t>
  </si>
  <si>
    <t>Run 625</t>
  </si>
  <si>
    <t>Run 626</t>
  </si>
  <si>
    <t>Run 627</t>
  </si>
  <si>
    <t>Run 628</t>
  </si>
  <si>
    <t>Run 629</t>
  </si>
  <si>
    <t>Run 630</t>
  </si>
  <si>
    <t>Run 631</t>
  </si>
  <si>
    <t>Run 632</t>
  </si>
  <si>
    <t>Run 633</t>
  </si>
  <si>
    <t>Run 634</t>
  </si>
  <si>
    <t>Run 635</t>
  </si>
  <si>
    <t>Run 636</t>
  </si>
  <si>
    <t>Run 637</t>
  </si>
  <si>
    <t>Run 638</t>
  </si>
  <si>
    <t>Run 639</t>
  </si>
  <si>
    <t>Run 640</t>
  </si>
  <si>
    <t>Run 641</t>
  </si>
  <si>
    <t>Run 642</t>
  </si>
  <si>
    <t>Run 643</t>
  </si>
  <si>
    <t>Run 644</t>
  </si>
  <si>
    <t>Run 645</t>
  </si>
  <si>
    <t>Run 646</t>
  </si>
  <si>
    <t>Run 647</t>
  </si>
  <si>
    <t>Run 648</t>
  </si>
  <si>
    <t>Run 649</t>
  </si>
  <si>
    <t>Run 650</t>
  </si>
  <si>
    <t>Run 651</t>
  </si>
  <si>
    <t>Run 652</t>
  </si>
  <si>
    <t>Run 653</t>
  </si>
  <si>
    <t>Run 654</t>
  </si>
  <si>
    <t>Run 655</t>
  </si>
  <si>
    <t>Run 656</t>
  </si>
  <si>
    <t>Run 657</t>
  </si>
  <si>
    <t>Run 658</t>
  </si>
  <si>
    <t>Run 659</t>
  </si>
  <si>
    <t>Run 660</t>
  </si>
  <si>
    <t>Run 661</t>
  </si>
  <si>
    <t>Run 662</t>
  </si>
  <si>
    <t>Run 663</t>
  </si>
  <si>
    <t>Run 664</t>
  </si>
  <si>
    <t>Run 665</t>
  </si>
  <si>
    <t>Run 666</t>
  </si>
  <si>
    <t>Run 667</t>
  </si>
  <si>
    <t>Run 668</t>
  </si>
  <si>
    <t>Run 669</t>
  </si>
  <si>
    <t>Run 670</t>
  </si>
  <si>
    <t>Run 671</t>
  </si>
  <si>
    <t>Run 672</t>
  </si>
  <si>
    <t>Run 673</t>
  </si>
  <si>
    <t>Run 674</t>
  </si>
  <si>
    <t>Run 675</t>
  </si>
  <si>
    <t>Run 676</t>
  </si>
  <si>
    <t>Run 677</t>
  </si>
  <si>
    <t>Run 678</t>
  </si>
  <si>
    <t>Run 679</t>
  </si>
  <si>
    <t>Run 680</t>
  </si>
  <si>
    <t>Run 681</t>
  </si>
  <si>
    <t>Run 682</t>
  </si>
  <si>
    <t>Run 683</t>
  </si>
  <si>
    <t>Run 684</t>
  </si>
  <si>
    <t>Run 685</t>
  </si>
  <si>
    <t>Run 686</t>
  </si>
  <si>
    <t>Run 687</t>
  </si>
  <si>
    <t>Run 688</t>
  </si>
  <si>
    <t>Run 689</t>
  </si>
  <si>
    <t>Run 690</t>
  </si>
  <si>
    <t>Run 691</t>
  </si>
  <si>
    <t>Run 692</t>
  </si>
  <si>
    <t>Run 693</t>
  </si>
  <si>
    <t>Run 694</t>
  </si>
  <si>
    <t>Run 695</t>
  </si>
  <si>
    <t>Run 696</t>
  </si>
  <si>
    <t>Run 697</t>
  </si>
  <si>
    <t>Run 698</t>
  </si>
  <si>
    <t>Run 699</t>
  </si>
  <si>
    <t>Run 700</t>
  </si>
  <si>
    <t>Run 701</t>
  </si>
  <si>
    <t>Run 702</t>
  </si>
  <si>
    <t>Run 703</t>
  </si>
  <si>
    <t>Run 704</t>
  </si>
  <si>
    <t>Run 705</t>
  </si>
  <si>
    <t>Run 706</t>
  </si>
  <si>
    <t>Run 707</t>
  </si>
  <si>
    <t>Run 708</t>
  </si>
  <si>
    <t>Run 709</t>
  </si>
  <si>
    <t>Run 710</t>
  </si>
  <si>
    <t>Run 711</t>
  </si>
  <si>
    <t>Run 712</t>
  </si>
  <si>
    <t>Run 713</t>
  </si>
  <si>
    <t>Run 714</t>
  </si>
  <si>
    <t>Run 715</t>
  </si>
  <si>
    <t>Run 716</t>
  </si>
  <si>
    <t>Run 717</t>
  </si>
  <si>
    <t>Run 718</t>
  </si>
  <si>
    <t>Run 719</t>
  </si>
  <si>
    <t>Run 720</t>
  </si>
  <si>
    <t>Run 721</t>
  </si>
  <si>
    <t>Run 722</t>
  </si>
  <si>
    <t>Run 723</t>
  </si>
  <si>
    <t>Run 724</t>
  </si>
  <si>
    <t>Run 725</t>
  </si>
  <si>
    <t>Run 726</t>
  </si>
  <si>
    <t>Run 727</t>
  </si>
  <si>
    <t>Run 728</t>
  </si>
  <si>
    <t>Run 729</t>
  </si>
  <si>
    <t>Run 730</t>
  </si>
  <si>
    <t>Run 731</t>
  </si>
  <si>
    <t>Run 732</t>
  </si>
  <si>
    <t>Run 733</t>
  </si>
  <si>
    <t>Run 734</t>
  </si>
  <si>
    <t>Run 735</t>
  </si>
  <si>
    <t>Run 736</t>
  </si>
  <si>
    <t>Run 737</t>
  </si>
  <si>
    <t>Run 738</t>
  </si>
  <si>
    <t>Run 739</t>
  </si>
  <si>
    <t>Run 740</t>
  </si>
  <si>
    <t>Run 741</t>
  </si>
  <si>
    <t>Run 742</t>
  </si>
  <si>
    <t>Run 743</t>
  </si>
  <si>
    <t>Run 744</t>
  </si>
  <si>
    <t>Run 745</t>
  </si>
  <si>
    <t>Run 746</t>
  </si>
  <si>
    <t>Run 747</t>
  </si>
  <si>
    <t>Run 748</t>
  </si>
  <si>
    <t>Run 749</t>
  </si>
  <si>
    <t>Run 750</t>
  </si>
  <si>
    <t>Run 751</t>
  </si>
  <si>
    <t>Run 752</t>
  </si>
  <si>
    <t>Run 753</t>
  </si>
  <si>
    <t>Run 754</t>
  </si>
  <si>
    <t>Run 755</t>
  </si>
  <si>
    <t>Run 756</t>
  </si>
  <si>
    <t>Run 757</t>
  </si>
  <si>
    <t>Run 758</t>
  </si>
  <si>
    <t>Run 759</t>
  </si>
  <si>
    <t>Run 760</t>
  </si>
  <si>
    <t>Run 761</t>
  </si>
  <si>
    <t>Run 762</t>
  </si>
  <si>
    <t>Run 763</t>
  </si>
  <si>
    <t>Run 764</t>
  </si>
  <si>
    <t>Run 765</t>
  </si>
  <si>
    <t>Run 766</t>
  </si>
  <si>
    <t>Run 767</t>
  </si>
  <si>
    <t>Run 768</t>
  </si>
  <si>
    <t>Run 769</t>
  </si>
  <si>
    <t>Run 770</t>
  </si>
  <si>
    <t>Run 771</t>
  </si>
  <si>
    <t>Run 772</t>
  </si>
  <si>
    <t>Run 773</t>
  </si>
  <si>
    <t>Run 774</t>
  </si>
  <si>
    <t>Run 775</t>
  </si>
  <si>
    <t>Run 776</t>
  </si>
  <si>
    <t>Run 777</t>
  </si>
  <si>
    <t>Run 778</t>
  </si>
  <si>
    <t>Run 779</t>
  </si>
  <si>
    <t>Run 780</t>
  </si>
  <si>
    <t>Run 781</t>
  </si>
  <si>
    <t>Run 782</t>
  </si>
  <si>
    <t>Run 783</t>
  </si>
  <si>
    <t>Run 784</t>
  </si>
  <si>
    <t>Run 785</t>
  </si>
  <si>
    <t>Run 786</t>
  </si>
  <si>
    <t>Run 787</t>
  </si>
  <si>
    <t>Run 788</t>
  </si>
  <si>
    <t>Run 789</t>
  </si>
  <si>
    <t>Run 790</t>
  </si>
  <si>
    <t>Run 791</t>
  </si>
  <si>
    <t>Run 792</t>
  </si>
  <si>
    <t>Run 793</t>
  </si>
  <si>
    <t>Run 794</t>
  </si>
  <si>
    <t>Run 795</t>
  </si>
  <si>
    <t>Run 796</t>
  </si>
  <si>
    <t>Run 797</t>
  </si>
  <si>
    <t>Run 798</t>
  </si>
  <si>
    <t>Run 799</t>
  </si>
  <si>
    <t>Run 800</t>
  </si>
  <si>
    <t>Run 801</t>
  </si>
  <si>
    <t>Run 802</t>
  </si>
  <si>
    <t>Run 803</t>
  </si>
  <si>
    <t>Run 804</t>
  </si>
  <si>
    <t>Run 805</t>
  </si>
  <si>
    <t>Run 806</t>
  </si>
  <si>
    <t>Run 807</t>
  </si>
  <si>
    <t>Run 808</t>
  </si>
  <si>
    <t>Run 809</t>
  </si>
  <si>
    <t>Run 810</t>
  </si>
  <si>
    <t>Run 811</t>
  </si>
  <si>
    <t>Run 812</t>
  </si>
  <si>
    <t>Run 813</t>
  </si>
  <si>
    <t>Run 814</t>
  </si>
  <si>
    <t>Run 815</t>
  </si>
  <si>
    <t>Run 816</t>
  </si>
  <si>
    <t>Run 817</t>
  </si>
  <si>
    <t>Run 818</t>
  </si>
  <si>
    <t>Run 819</t>
  </si>
  <si>
    <t>Run 820</t>
  </si>
  <si>
    <t>Run 821</t>
  </si>
  <si>
    <t>Run 822</t>
  </si>
  <si>
    <t>Run 823</t>
  </si>
  <si>
    <t>Run 824</t>
  </si>
  <si>
    <t>Run 825</t>
  </si>
  <si>
    <t>Run 826</t>
  </si>
  <si>
    <t>Run 827</t>
  </si>
  <si>
    <t>Run 828</t>
  </si>
  <si>
    <t>Run 829</t>
  </si>
  <si>
    <t>Run 830</t>
  </si>
  <si>
    <t>Run 831</t>
  </si>
  <si>
    <t>Run 832</t>
  </si>
  <si>
    <t>Run 833</t>
  </si>
  <si>
    <t>Run 834</t>
  </si>
  <si>
    <t>Run 835</t>
  </si>
  <si>
    <t>Run 836</t>
  </si>
  <si>
    <t>Run 837</t>
  </si>
  <si>
    <t>Run 838</t>
  </si>
  <si>
    <t>Run 839</t>
  </si>
  <si>
    <t>Run 840</t>
  </si>
  <si>
    <t>Run 841</t>
  </si>
  <si>
    <t>Run 842</t>
  </si>
  <si>
    <t>Run 843</t>
  </si>
  <si>
    <t>Run 844</t>
  </si>
  <si>
    <t>Run 845</t>
  </si>
  <si>
    <t>Run 846</t>
  </si>
  <si>
    <t>Run 847</t>
  </si>
  <si>
    <t>Run 848</t>
  </si>
  <si>
    <t>Run 849</t>
  </si>
  <si>
    <t>Run 850</t>
  </si>
  <si>
    <t>Run 851</t>
  </si>
  <si>
    <t>Run 852</t>
  </si>
  <si>
    <t>Run 853</t>
  </si>
  <si>
    <t>Run 854</t>
  </si>
  <si>
    <t>Run 855</t>
  </si>
  <si>
    <t>Run 856</t>
  </si>
  <si>
    <t>Run 857</t>
  </si>
  <si>
    <t>Run 858</t>
  </si>
  <si>
    <t>Run 859</t>
  </si>
  <si>
    <t>Run 860</t>
  </si>
  <si>
    <t>Run 861</t>
  </si>
  <si>
    <t>Run 862</t>
  </si>
  <si>
    <t>Run 863</t>
  </si>
  <si>
    <t>Run 864</t>
  </si>
  <si>
    <t>Run 865</t>
  </si>
  <si>
    <t>Run 866</t>
  </si>
  <si>
    <t>Run 867</t>
  </si>
  <si>
    <t>Run 868</t>
  </si>
  <si>
    <t>Run 869</t>
  </si>
  <si>
    <t>Run 870</t>
  </si>
  <si>
    <t>Run 871</t>
  </si>
  <si>
    <t>Run 872</t>
  </si>
  <si>
    <t>Run 873</t>
  </si>
  <si>
    <t>Run 874</t>
  </si>
  <si>
    <t>Run 875</t>
  </si>
  <si>
    <t>Run 876</t>
  </si>
  <si>
    <t>Run 877</t>
  </si>
  <si>
    <t>Run 878</t>
  </si>
  <si>
    <t>Run 879</t>
  </si>
  <si>
    <t>Run 880</t>
  </si>
  <si>
    <t>Run 881</t>
  </si>
  <si>
    <t>Run 882</t>
  </si>
  <si>
    <t>Run 883</t>
  </si>
  <si>
    <t>Run 884</t>
  </si>
  <si>
    <t>Run 885</t>
  </si>
  <si>
    <t>Run 886</t>
  </si>
  <si>
    <t>Run 887</t>
  </si>
  <si>
    <t>Run 888</t>
  </si>
  <si>
    <t>Run 889</t>
  </si>
  <si>
    <t>Run 890</t>
  </si>
  <si>
    <t>Run 891</t>
  </si>
  <si>
    <t>Run 892</t>
  </si>
  <si>
    <t>Run 893</t>
  </si>
  <si>
    <t>Run 894</t>
  </si>
  <si>
    <t>Run 895</t>
  </si>
  <si>
    <t>Run 896</t>
  </si>
  <si>
    <t>Run 897</t>
  </si>
  <si>
    <t>Run 898</t>
  </si>
  <si>
    <t>Run 899</t>
  </si>
  <si>
    <t>Run 900</t>
  </si>
  <si>
    <t>Run 901</t>
  </si>
  <si>
    <t>Run 902</t>
  </si>
  <si>
    <t>Run 903</t>
  </si>
  <si>
    <t>Run 904</t>
  </si>
  <si>
    <t>Run 905</t>
  </si>
  <si>
    <t>Run 906</t>
  </si>
  <si>
    <t>Run 907</t>
  </si>
  <si>
    <t>Run 908</t>
  </si>
  <si>
    <t>Run 909</t>
  </si>
  <si>
    <t>Run 910</t>
  </si>
  <si>
    <t>Run 911</t>
  </si>
  <si>
    <t>Run 912</t>
  </si>
  <si>
    <t>Run 913</t>
  </si>
  <si>
    <t>Run 914</t>
  </si>
  <si>
    <t>Run 915</t>
  </si>
  <si>
    <t>Run 916</t>
  </si>
  <si>
    <t>Run 917</t>
  </si>
  <si>
    <t>Run 918</t>
  </si>
  <si>
    <t>Run 919</t>
  </si>
  <si>
    <t>Run 920</t>
  </si>
  <si>
    <t>Run 921</t>
  </si>
  <si>
    <t>Run 922</t>
  </si>
  <si>
    <t>Run 923</t>
  </si>
  <si>
    <t>Run 924</t>
  </si>
  <si>
    <t>Run 925</t>
  </si>
  <si>
    <t>Run 926</t>
  </si>
  <si>
    <t>Run 927</t>
  </si>
  <si>
    <t>Run 928</t>
  </si>
  <si>
    <t>Run 929</t>
  </si>
  <si>
    <t>Run 930</t>
  </si>
  <si>
    <t>Run 931</t>
  </si>
  <si>
    <t>Run 932</t>
  </si>
  <si>
    <t>Run 933</t>
  </si>
  <si>
    <t>Run 934</t>
  </si>
  <si>
    <t>Run 935</t>
  </si>
  <si>
    <t>Run 936</t>
  </si>
  <si>
    <t>Run 937</t>
  </si>
  <si>
    <t>Run 938</t>
  </si>
  <si>
    <t>Run 939</t>
  </si>
  <si>
    <t>Run 940</t>
  </si>
  <si>
    <t>Run 941</t>
  </si>
  <si>
    <t>Run 942</t>
  </si>
  <si>
    <t>Run 943</t>
  </si>
  <si>
    <t>Run 944</t>
  </si>
  <si>
    <t>Run 945</t>
  </si>
  <si>
    <t>Run 946</t>
  </si>
  <si>
    <t>Run 947</t>
  </si>
  <si>
    <t>Run 948</t>
  </si>
  <si>
    <t>Run 949</t>
  </si>
  <si>
    <t>Run 950</t>
  </si>
  <si>
    <t>Run 951</t>
  </si>
  <si>
    <t>Run 952</t>
  </si>
  <si>
    <t>Run 953</t>
  </si>
  <si>
    <t>Run 954</t>
  </si>
  <si>
    <t>Run 955</t>
  </si>
  <si>
    <t>Run 956</t>
  </si>
  <si>
    <t>Run 957</t>
  </si>
  <si>
    <t>Run 958</t>
  </si>
  <si>
    <t>Run 959</t>
  </si>
  <si>
    <t>Run 960</t>
  </si>
  <si>
    <t>Run 961</t>
  </si>
  <si>
    <t>Run 962</t>
  </si>
  <si>
    <t>Run 963</t>
  </si>
  <si>
    <t>Run 964</t>
  </si>
  <si>
    <t>Run 965</t>
  </si>
  <si>
    <t>Run 966</t>
  </si>
  <si>
    <t>Run 967</t>
  </si>
  <si>
    <t>Run 968</t>
  </si>
  <si>
    <t>Run 969</t>
  </si>
  <si>
    <t>Run 970</t>
  </si>
  <si>
    <t>Run 971</t>
  </si>
  <si>
    <t>Run 972</t>
  </si>
  <si>
    <t>Run 973</t>
  </si>
  <si>
    <t>Run 974</t>
  </si>
  <si>
    <t>Run 975</t>
  </si>
  <si>
    <t>Run 976</t>
  </si>
  <si>
    <t>Run 977</t>
  </si>
  <si>
    <t>Run 978</t>
  </si>
  <si>
    <t>Run 979</t>
  </si>
  <si>
    <t>Run 980</t>
  </si>
  <si>
    <t>Run 981</t>
  </si>
  <si>
    <t>Run 982</t>
  </si>
  <si>
    <t>Run 983</t>
  </si>
  <si>
    <t>Run 984</t>
  </si>
  <si>
    <t>Run 985</t>
  </si>
  <si>
    <t>Run 986</t>
  </si>
  <si>
    <t>Run 987</t>
  </si>
  <si>
    <t>Run 988</t>
  </si>
  <si>
    <t>Run 989</t>
  </si>
  <si>
    <t>Run 990</t>
  </si>
  <si>
    <t>Run 991</t>
  </si>
  <si>
    <t>Run 992</t>
  </si>
  <si>
    <t>Run 993</t>
  </si>
  <si>
    <t>Run 994</t>
  </si>
  <si>
    <t>Run 995</t>
  </si>
  <si>
    <t>Run 996</t>
  </si>
  <si>
    <t>Run 997</t>
  </si>
  <si>
    <t>Run 998</t>
  </si>
  <si>
    <t>Run 999</t>
  </si>
  <si>
    <t>Run 1000</t>
  </si>
  <si>
    <t>Run mean</t>
  </si>
  <si>
    <t>Run 0.05 quantile</t>
  </si>
  <si>
    <t>Run 0.95 quantile</t>
  </si>
  <si>
    <t>WAIFW mining acquires from mining</t>
  </si>
  <si>
    <t>WAIFW mining acquires from peri-mining</t>
  </si>
  <si>
    <t>WAIFW mining acquires from labor-sending</t>
  </si>
  <si>
    <t>WAIFW mining acquires from other SA</t>
  </si>
  <si>
    <t>WAIFW peri-mining acquires from mining</t>
  </si>
  <si>
    <t>WAIFW peri-mining acquires from peri-mining</t>
  </si>
  <si>
    <t>WAIFW peri-mining acquires from labor-sending</t>
  </si>
  <si>
    <t>WAIFW peri-mining acquires from other SA</t>
  </si>
  <si>
    <t>WAIFW labor-sending acquires from mining</t>
  </si>
  <si>
    <t>WAIFW labor-sending acquires from peri-mining</t>
  </si>
  <si>
    <t>WAIFW labor-sending acquires from labor-sending</t>
  </si>
  <si>
    <t>WAIFW labor-sending acquires from other SA</t>
  </si>
  <si>
    <t>WAIFW other SA acquires from mining</t>
  </si>
  <si>
    <t>WAIFW other SA acquires from peri-mining</t>
  </si>
  <si>
    <t>WAIFW other SA acquires from labor-sending</t>
  </si>
  <si>
    <t>WAIFW other SA acquires from other SA</t>
  </si>
  <si>
    <t>FOI in mining from mining</t>
  </si>
  <si>
    <t>FOI in mining from peri-mining</t>
  </si>
  <si>
    <t>FOI in mining from labor-sending</t>
  </si>
  <si>
    <t>FOI in mining from other SA</t>
  </si>
  <si>
    <t>FOI in mining (total)</t>
  </si>
  <si>
    <t>FOI in peri-mining from mining</t>
  </si>
  <si>
    <t>FOI in peri-mining from peri-mining</t>
  </si>
  <si>
    <t>FOI in peri-mining from labor-sending</t>
  </si>
  <si>
    <t>FOI in peri-mining from other SA</t>
  </si>
  <si>
    <t>FOI in peri-mining (total)</t>
  </si>
  <si>
    <t>FOI in labor-sending from mining</t>
  </si>
  <si>
    <t>FOI in labor-sending from peri-mining</t>
  </si>
  <si>
    <t>FOI in labor-sending from labor-sending</t>
  </si>
  <si>
    <t>FOI in labor-sending from other SA</t>
  </si>
  <si>
    <t>FOI in labor-sending (total)</t>
  </si>
  <si>
    <t>FOI in other SA from mining</t>
  </si>
  <si>
    <t>FOI in other SA from peri-mining</t>
  </si>
  <si>
    <t>FOI in other SA from labor-sending</t>
  </si>
  <si>
    <t>FOI in other SA from other SA</t>
  </si>
  <si>
    <t>FOI in other SA (total)</t>
  </si>
  <si>
    <t>pcROI in mining from mining</t>
  </si>
  <si>
    <t>pcROI in mining from peri-mining</t>
  </si>
  <si>
    <t>pcROI in mining from labor-sending</t>
  </si>
  <si>
    <t>pcROI in mining from other SA</t>
  </si>
  <si>
    <t>pcROI in mining (total)</t>
  </si>
  <si>
    <t>pcROI in peri-mining from mining</t>
  </si>
  <si>
    <t>pcROI in peri-mining from peri-mining</t>
  </si>
  <si>
    <t>pcROI in peri-mining from labor-sending</t>
  </si>
  <si>
    <t>pcROI in peri-mining from other SA</t>
  </si>
  <si>
    <t>pcROI in peri-mining (total)</t>
  </si>
  <si>
    <t>pcROI in labor-sending from mining</t>
  </si>
  <si>
    <t>pcROI in labor-sending from peri-mining</t>
  </si>
  <si>
    <t>pcROI in labor-sending from labor-sending</t>
  </si>
  <si>
    <t>pcROI in labor-sending from other SA</t>
  </si>
  <si>
    <t>pcROI in labor-sending (total)</t>
  </si>
  <si>
    <t>pcROI in other SA from mining</t>
  </si>
  <si>
    <t>pcROI in other SA from peri-mining</t>
  </si>
  <si>
    <t>pcROI in other SA from labor-sending</t>
  </si>
  <si>
    <t>pcROI in other SA from other SA</t>
  </si>
  <si>
    <t>pcROI in other SA (total)</t>
  </si>
  <si>
    <t>rpcROI in mining from mining</t>
  </si>
  <si>
    <t>rpcROI in mining from peri-mining</t>
  </si>
  <si>
    <t>rpcROI in mining from labor-sending</t>
  </si>
  <si>
    <t>rpcROI in mining from other SA</t>
  </si>
  <si>
    <t>rpcROI in mining (total)</t>
  </si>
  <si>
    <t>rpcROI in peri-mining from mining</t>
  </si>
  <si>
    <t>rpcROI in peri-mining from peri-mining</t>
  </si>
  <si>
    <t>rpcROI in peri-mining from labor-sending</t>
  </si>
  <si>
    <t>rpcROI in peri-mining from other SA</t>
  </si>
  <si>
    <t>rpcROI in peri-mining (total)</t>
  </si>
  <si>
    <t>rpcROI in labor-sending from mining</t>
  </si>
  <si>
    <t>rpcROI in labor-sending from peri-mining</t>
  </si>
  <si>
    <t>rpcROI in labor-sending from labor-sending</t>
  </si>
  <si>
    <t>rpcROI in labor-sending from other SA</t>
  </si>
  <si>
    <t>rpcROI in labor-sending (total)</t>
  </si>
  <si>
    <t>rpcROI in other SA from mining</t>
  </si>
  <si>
    <t>rpcROI in other SA from peri-mining</t>
  </si>
  <si>
    <t>rpcROI in other SA from labor-sending</t>
  </si>
  <si>
    <t>rpcROI in other SA from other SA</t>
  </si>
  <si>
    <t>rpcROI in other SA (total)</t>
  </si>
  <si>
    <t>rFOI in mining from mining</t>
  </si>
  <si>
    <t>rFOI in mining from peri-mining</t>
  </si>
  <si>
    <t>rFOI in mining from labor-sending</t>
  </si>
  <si>
    <t>rFOI in mining from other SA</t>
  </si>
  <si>
    <t>rFOI in mining (total)</t>
  </si>
  <si>
    <t>rFOI in peri-mining from mining</t>
  </si>
  <si>
    <t>rFOI in peri-mining from peri-mining</t>
  </si>
  <si>
    <t>rFOI in peri-mining from labor-sending</t>
  </si>
  <si>
    <t>rFOI in peri-mining from other SA</t>
  </si>
  <si>
    <t>rFOI in peri-mining (total)</t>
  </si>
  <si>
    <t>rFOI in labor-sending from mining</t>
  </si>
  <si>
    <t>rFOI in labor-sending from peri-mining</t>
  </si>
  <si>
    <t>rFOI in labor-sending from labor-sending</t>
  </si>
  <si>
    <t>rFOI in labor-sending from other SA</t>
  </si>
  <si>
    <t>rFOI in labor-sending (total)</t>
  </si>
  <si>
    <t>rFOI in other SA from mining</t>
  </si>
  <si>
    <t>rFOI in other SA from peri-mining</t>
  </si>
  <si>
    <t>rFOI in other SA from labor-sending</t>
  </si>
  <si>
    <t>rFOI in other SA from other SA</t>
  </si>
  <si>
    <t>rFOI in other SA (total)</t>
  </si>
  <si>
    <t>nInf from mining</t>
  </si>
  <si>
    <t>nInf from peri-mining</t>
  </si>
  <si>
    <t>nInf from labor-sending</t>
  </si>
  <si>
    <t>nInf from other SA</t>
  </si>
  <si>
    <t>nInf from all (total)</t>
  </si>
  <si>
    <t>PAF from mining</t>
  </si>
  <si>
    <t>PAF from peri-mining</t>
  </si>
  <si>
    <t>PAF from labor-sending</t>
  </si>
  <si>
    <t>PAF from other SA</t>
  </si>
  <si>
    <t>PAF from all (total)</t>
  </si>
  <si>
    <t>ratio PAF:n mining</t>
  </si>
  <si>
    <t>ratio PAF:n peri-mining</t>
  </si>
  <si>
    <t>ratio PAF:n labor-sending</t>
  </si>
  <si>
    <t>ratio PAF:n other SA</t>
  </si>
  <si>
    <t>ratio PAF:prev mining</t>
  </si>
  <si>
    <t>ratio PAF:prev peri-mining</t>
  </si>
  <si>
    <t>ratio PAF:prev labor-sending</t>
  </si>
  <si>
    <t>ratio PAF:prev other SA</t>
  </si>
  <si>
    <t>Incidence in mining</t>
  </si>
  <si>
    <t>Incidence in peri-mining</t>
  </si>
  <si>
    <t>Incidence in labor-sending</t>
  </si>
  <si>
    <t>Incidence in other SA</t>
  </si>
  <si>
    <t>Incidence in all (total)</t>
  </si>
  <si>
    <t>Baseline!B36</t>
  </si>
  <si>
    <t>Baseline!B45</t>
  </si>
  <si>
    <t>Baseline!B80</t>
  </si>
  <si>
    <t>Baseline!C80</t>
  </si>
  <si>
    <t>Baseline!D80</t>
  </si>
  <si>
    <t>Baseline!E80</t>
  </si>
  <si>
    <t>Baseline!B81</t>
  </si>
  <si>
    <t>Baseline!C81</t>
  </si>
  <si>
    <t>Baseline!D81</t>
  </si>
  <si>
    <t>Baseline!E81</t>
  </si>
  <si>
    <t>Baseline!B82</t>
  </si>
  <si>
    <t>Baseline!C82</t>
  </si>
  <si>
    <t>Baseline!D82</t>
  </si>
  <si>
    <t>Baseline!E82</t>
  </si>
  <si>
    <t>Baseline!B83</t>
  </si>
  <si>
    <t>Baseline!C83</t>
  </si>
  <si>
    <t>Baseline!D83</t>
  </si>
  <si>
    <t>Baseline!E83</t>
  </si>
  <si>
    <t>Baseline!B94</t>
  </si>
  <si>
    <t>Baseline!C94</t>
  </si>
  <si>
    <t>Baseline!D94</t>
  </si>
  <si>
    <t>Baseline!E94</t>
  </si>
  <si>
    <t>Baseline!F94</t>
  </si>
  <si>
    <t>Baseline!B95</t>
  </si>
  <si>
    <t>Baseline!C95</t>
  </si>
  <si>
    <t>Baseline!D95</t>
  </si>
  <si>
    <t>Baseline!E95</t>
  </si>
  <si>
    <t>Baseline!F95</t>
  </si>
  <si>
    <t>Baseline!B96</t>
  </si>
  <si>
    <t>Baseline!C96</t>
  </si>
  <si>
    <t>Baseline!D96</t>
  </si>
  <si>
    <t>Baseline!E96</t>
  </si>
  <si>
    <t>Baseline!F96</t>
  </si>
  <si>
    <t>Baseline!B97</t>
  </si>
  <si>
    <t>Baseline!C97</t>
  </si>
  <si>
    <t>Baseline!D97</t>
  </si>
  <si>
    <t>Baseline!E97</t>
  </si>
  <si>
    <t>Baseline!F97</t>
  </si>
  <si>
    <t>Baseline!B101</t>
  </si>
  <si>
    <t>Baseline!C101</t>
  </si>
  <si>
    <t>Baseline!D101</t>
  </si>
  <si>
    <t>Baseline!E101</t>
  </si>
  <si>
    <t>Baseline!F101</t>
  </si>
  <si>
    <t>Baseline!B102</t>
  </si>
  <si>
    <t>Baseline!C102</t>
  </si>
  <si>
    <t>Baseline!D102</t>
  </si>
  <si>
    <t>Baseline!E102</t>
  </si>
  <si>
    <t>Baseline!F102</t>
  </si>
  <si>
    <t>Baseline!B103</t>
  </si>
  <si>
    <t>Baseline!C103</t>
  </si>
  <si>
    <t>Baseline!D103</t>
  </si>
  <si>
    <t>Baseline!E103</t>
  </si>
  <si>
    <t>Baseline!F103</t>
  </si>
  <si>
    <t>Baseline!B104</t>
  </si>
  <si>
    <t>Baseline!C104</t>
  </si>
  <si>
    <t>Baseline!D104</t>
  </si>
  <si>
    <t>Baseline!E104</t>
  </si>
  <si>
    <t>Baseline!F104</t>
  </si>
  <si>
    <t>Baseline!B108</t>
  </si>
  <si>
    <t>Baseline!C108</t>
  </si>
  <si>
    <t>Baseline!D108</t>
  </si>
  <si>
    <t>Baseline!E108</t>
  </si>
  <si>
    <t>Baseline!F108</t>
  </si>
  <si>
    <t>Baseline!B109</t>
  </si>
  <si>
    <t>Baseline!C109</t>
  </si>
  <si>
    <t>Baseline!D109</t>
  </si>
  <si>
    <t>Baseline!E109</t>
  </si>
  <si>
    <t>Baseline!F109</t>
  </si>
  <si>
    <t>Baseline!B110</t>
  </si>
  <si>
    <t>Baseline!C110</t>
  </si>
  <si>
    <t>Baseline!D110</t>
  </si>
  <si>
    <t>Baseline!E110</t>
  </si>
  <si>
    <t>Baseline!F110</t>
  </si>
  <si>
    <t>Baseline!B111</t>
  </si>
  <si>
    <t>Baseline!C111</t>
  </si>
  <si>
    <t>Baseline!D111</t>
  </si>
  <si>
    <t>Baseline!E111</t>
  </si>
  <si>
    <t>Baseline!F111</t>
  </si>
  <si>
    <t>Baseline!B115</t>
  </si>
  <si>
    <t>Baseline!B116</t>
  </si>
  <si>
    <t>Baseline!B117</t>
  </si>
  <si>
    <t>Baseline!B118</t>
  </si>
  <si>
    <t>Baseline!B119</t>
  </si>
  <si>
    <t>Baseline!C115</t>
  </si>
  <si>
    <t>Baseline!C116</t>
  </si>
  <si>
    <t>Baseline!C117</t>
  </si>
  <si>
    <t>Baseline!C118</t>
  </si>
  <si>
    <t>Baseline!C119</t>
  </si>
  <si>
    <t>Baseline!E115</t>
  </si>
  <si>
    <t>Baseline!E116</t>
  </si>
  <si>
    <t>Baseline!E117</t>
  </si>
  <si>
    <t>Baseline!E118</t>
  </si>
  <si>
    <t>Baseline!I115</t>
  </si>
  <si>
    <t>Baseline!I116</t>
  </si>
  <si>
    <t>Baseline!I117</t>
  </si>
  <si>
    <t>Baseline!I118</t>
  </si>
  <si>
    <t>Baseline!B123</t>
  </si>
  <si>
    <t>Baseline!B124</t>
  </si>
  <si>
    <t>Baseline!B125</t>
  </si>
  <si>
    <t>Baseline!B126</t>
  </si>
  <si>
    <t>Baseline!B127</t>
  </si>
  <si>
    <t>Mean</t>
  </si>
  <si>
    <t>Low</t>
  </si>
  <si>
    <t>High</t>
  </si>
  <si>
    <t>Reference</t>
  </si>
  <si>
    <t>Run 0.025 quantile</t>
  </si>
  <si>
    <t>Run 0.975 quantile</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</si>
</sst>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8.0"/>
      <color rgb="FF000000"/>
      <name val="Calibri"/>
    </font>
    <font>
      <b/>
      <sz val="12.0"/>
      <color rgb="FF000000"/>
      <name val="Calibri"/>
    </font>
    <font>
      <b/>
      <sz val="11.0"/>
      <color rgb="FF000000"/>
      <name val="Calibri"/>
    </font>
    <font>
      <b/>
    </font>
    <font>
      <color rgb="FF000000"/>
      <name val="Calibri"/>
    </font>
    <font/>
    <font>
      <b/>
      <i/>
      <sz val="14.0"/>
      <color rgb="FF000000"/>
      <name val="Calibri"/>
    </font>
    <font>
      <b/>
      <i/>
      <sz val="11.0"/>
      <color rgb="FF000000"/>
      <name val="Calibri"/>
    </font>
    <font>
      <i/>
      <sz val="11.0"/>
      <color rgb="FF000000"/>
      <name val="Calibri"/>
    </font>
    <font>
      <i/>
    </font>
    <font>
      <b/>
      <i/>
      <sz val="11.0"/>
    </font>
    <font>
      <sz val="11.0"/>
    </font>
    <font>
      <b/>
      <i/>
    </font>
    <font>
      <i/>
      <color rgb="FF000000"/>
      <name val="Calibri"/>
    </font>
    <font>
      <sz val="11.0"/>
      <color rgb="FF000000"/>
      <name val="Inconsolata"/>
    </font>
    <font>
      <name val="Calibri"/>
    </font>
    <font>
      <sz val="11.0"/>
      <name val="Calibri"/>
    </font>
  </fonts>
  <fills count="8">
    <fill>
      <patternFill patternType="none"/>
    </fill>
    <fill>
      <patternFill patternType="lightGray"/>
    </fill>
    <fill>
      <patternFill patternType="solid">
        <fgColor rgb="FFA4C2F4"/>
        <bgColor rgb="FFA4C2F4"/>
      </patternFill>
    </fill>
    <fill>
      <patternFill patternType="solid">
        <fgColor rgb="FF93C47D"/>
        <bgColor rgb="FF93C47D"/>
      </patternFill>
    </fill>
    <fill>
      <patternFill patternType="solid">
        <fgColor rgb="FFF4CCCC"/>
        <bgColor rgb="FFF4CCCC"/>
      </patternFill>
    </fill>
    <fill>
      <patternFill patternType="solid">
        <fgColor rgb="FF9FC5E8"/>
        <bgColor rgb="FF9FC5E8"/>
      </patternFill>
    </fill>
    <fill>
      <patternFill patternType="solid">
        <fgColor rgb="FFFFFFFF"/>
        <bgColor rgb="FFFFFFFF"/>
      </patternFill>
    </fill>
    <fill>
      <patternFill patternType="solid">
        <fgColor rgb="FFCFE2F3"/>
        <bgColor rgb="FFCFE2F3"/>
      </patternFill>
    </fill>
  </fills>
  <borders count="20">
    <border/>
    <border>
      <left style="medium">
        <color rgb="FFFF0000"/>
      </left>
      <right style="medium">
        <color rgb="FFFF0000"/>
      </right>
      <top style="medium">
        <color rgb="FFFF0000"/>
      </top>
      <bottom style="medium">
        <color rgb="FFFF0000"/>
      </bottom>
    </border>
    <border>
      <left style="medium">
        <color rgb="FF0000FF"/>
      </left>
      <right style="medium">
        <color rgb="FF0000FF"/>
      </right>
      <top style="medium">
        <color rgb="FF0000FF"/>
      </top>
      <bottom style="medium">
        <color rgb="FF0000FF"/>
      </bottom>
    </border>
    <border>
      <left style="medium">
        <color rgb="FF0000FF"/>
      </left>
      <top style="medium">
        <color rgb="FF0000FF"/>
      </top>
    </border>
    <border>
      <top style="medium">
        <color rgb="FF0000FF"/>
      </top>
    </border>
    <border>
      <right style="medium">
        <color rgb="FF0000FF"/>
      </right>
      <top style="medium">
        <color rgb="FF0000FF"/>
      </top>
    </border>
    <border>
      <left style="medium">
        <color rgb="FF0000FF"/>
      </left>
    </border>
    <border>
      <right style="medium">
        <color rgb="FF0000FF"/>
      </right>
    </border>
    <border>
      <left style="medium">
        <color rgb="FF0000FF"/>
      </left>
      <bottom style="medium">
        <color rgb="FF0000FF"/>
      </bottom>
    </border>
    <border>
      <bottom style="medium">
        <color rgb="FF0000FF"/>
      </bottom>
    </border>
    <border>
      <right style="medium">
        <color rgb="FF0000FF"/>
      </right>
      <bottom style="medium">
        <color rgb="FF0000FF"/>
      </bottom>
    </border>
    <border>
      <left style="medium">
        <color rgb="FF0000FF"/>
      </left>
      <right style="medium">
        <color rgb="FF0000FF"/>
      </right>
      <top style="medium">
        <color rgb="FF0000FF"/>
      </top>
    </border>
    <border>
      <left style="medium">
        <color rgb="FF0000FF"/>
      </left>
      <right style="medium">
        <color rgb="FF0000FF"/>
      </right>
    </border>
    <border>
      <left style="medium">
        <color rgb="FF0000FF"/>
      </left>
      <right style="medium">
        <color rgb="FF0000FF"/>
      </right>
      <bottom style="medium">
        <color rgb="FF0000FF"/>
      </bottom>
    </border>
    <border>
      <left style="medium">
        <color rgb="FFFF0000"/>
      </left>
      <top style="medium">
        <color rgb="FFFF0000"/>
      </top>
    </border>
    <border>
      <right style="medium">
        <color rgb="FFFF0000"/>
      </right>
      <top style="medium">
        <color rgb="FFFF0000"/>
      </top>
    </border>
    <border>
      <left style="medium">
        <color rgb="FFFF0000"/>
      </left>
    </border>
    <border>
      <right style="medium">
        <color rgb="FFFF0000"/>
      </right>
    </border>
    <border>
      <left style="medium">
        <color rgb="FFFF0000"/>
      </left>
      <bottom style="medium">
        <color rgb="FFFF0000"/>
      </bottom>
    </border>
    <border>
      <right style="medium">
        <color rgb="FFFF0000"/>
      </right>
      <bottom style="medium">
        <color rgb="FFFF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wrapText="0"/>
    </xf>
    <xf borderId="0" fillId="0" fontId="0" numFmtId="0" xfId="0" applyAlignment="1" applyFont="1">
      <alignment readingOrder="0" shrinkToFit="0" wrapText="0"/>
    </xf>
    <xf borderId="0" fillId="0" fontId="4" numFmtId="0" xfId="0" applyAlignment="1" applyFont="1">
      <alignment readingOrder="0"/>
    </xf>
    <xf borderId="0" fillId="2" fontId="5" numFmtId="0" xfId="0" applyAlignment="1" applyFill="1" applyFont="1">
      <alignment readingOrder="0" shrinkToFit="0" wrapText="0"/>
    </xf>
    <xf borderId="1" fillId="2" fontId="6" numFmtId="0" xfId="0" applyAlignment="1" applyBorder="1" applyFont="1">
      <alignment readingOrder="0"/>
    </xf>
    <xf borderId="0" fillId="3" fontId="6" numFmtId="0" xfId="0" applyAlignment="1" applyFill="1" applyFont="1">
      <alignment readingOrder="0"/>
    </xf>
    <xf borderId="0" fillId="4" fontId="6" numFmtId="0" xfId="0" applyAlignment="1" applyFill="1" applyFont="1">
      <alignment readingOrder="0"/>
    </xf>
    <xf borderId="2" fillId="4" fontId="6" numFmtId="0" xfId="0" applyAlignment="1" applyBorder="1" applyFont="1">
      <alignment readingOrder="0"/>
    </xf>
    <xf borderId="0" fillId="0" fontId="6" numFmtId="0" xfId="0" applyAlignment="1" applyFont="1">
      <alignment readingOrder="0"/>
    </xf>
    <xf borderId="0" fillId="0" fontId="7" numFmtId="0" xfId="0" applyAlignment="1" applyFont="1">
      <alignment shrinkToFit="0" wrapText="0"/>
    </xf>
    <xf borderId="0" fillId="0" fontId="8" numFmtId="0" xfId="0" applyAlignment="1" applyFont="1">
      <alignment readingOrder="0" shrinkToFit="0" wrapText="0"/>
    </xf>
    <xf borderId="0" fillId="0" fontId="0" numFmtId="0" xfId="0" applyAlignment="1" applyFont="1">
      <alignment shrinkToFit="0" wrapText="0"/>
    </xf>
    <xf borderId="0" fillId="5" fontId="0" numFmtId="0" xfId="0" applyAlignment="1" applyFill="1" applyFont="1">
      <alignment shrinkToFit="0" wrapText="0"/>
    </xf>
    <xf borderId="0" fillId="0" fontId="9" numFmtId="0" xfId="0" applyAlignment="1" applyFont="1">
      <alignment readingOrder="0" shrinkToFit="0" wrapText="0"/>
    </xf>
    <xf borderId="0" fillId="3" fontId="6" numFmtId="0" xfId="0" applyFont="1"/>
    <xf borderId="0" fillId="0" fontId="10" numFmtId="0" xfId="0" applyAlignment="1" applyFont="1">
      <alignment readingOrder="0"/>
    </xf>
    <xf borderId="0" fillId="3" fontId="0" numFmtId="0" xfId="0" applyAlignment="1" applyFont="1">
      <alignment shrinkToFit="0" wrapText="0"/>
    </xf>
    <xf borderId="0" fillId="0" fontId="9" numFmtId="0" xfId="0" applyAlignment="1" applyFont="1">
      <alignment shrinkToFit="0" wrapText="0"/>
    </xf>
    <xf borderId="0" fillId="0" fontId="0" numFmtId="0" xfId="0" applyAlignment="1" applyFont="1">
      <alignment shrinkToFit="0" wrapText="0"/>
    </xf>
    <xf borderId="0" fillId="0" fontId="7" numFmtId="0" xfId="0" applyAlignment="1" applyFont="1">
      <alignment readingOrder="0" shrinkToFit="0" wrapText="0"/>
    </xf>
    <xf borderId="0" fillId="0" fontId="11" numFmtId="0" xfId="0" applyAlignment="1" applyFont="1">
      <alignment readingOrder="0"/>
    </xf>
    <xf borderId="0" fillId="0" fontId="12" numFmtId="0" xfId="0" applyFont="1"/>
    <xf borderId="0" fillId="5" fontId="0" numFmtId="0" xfId="0" applyAlignment="1" applyFont="1">
      <alignment readingOrder="0" shrinkToFit="0" wrapText="0"/>
    </xf>
    <xf borderId="0" fillId="0" fontId="13" numFmtId="0" xfId="0" applyAlignment="1" applyFont="1">
      <alignment readingOrder="0"/>
    </xf>
    <xf borderId="1" fillId="5" fontId="0" numFmtId="0" xfId="0" applyAlignment="1" applyBorder="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wrapText="0"/>
    </xf>
    <xf borderId="0" fillId="6" fontId="14" numFmtId="0" xfId="0" applyAlignment="1" applyFill="1" applyFont="1">
      <alignment readingOrder="0"/>
    </xf>
    <xf borderId="0" fillId="0" fontId="3" numFmtId="0" xfId="0" applyAlignment="1" applyFont="1">
      <alignment shrinkToFit="0" wrapText="0"/>
    </xf>
    <xf borderId="0" fillId="3" fontId="0" numFmtId="0" xfId="0" applyAlignment="1" applyFont="1">
      <alignment readingOrder="0" shrinkToFit="0" wrapText="0"/>
    </xf>
    <xf borderId="0" fillId="0" fontId="8" numFmtId="0" xfId="0" applyAlignment="1" applyFont="1">
      <alignment shrinkToFit="0" wrapText="0"/>
    </xf>
    <xf borderId="0" fillId="6" fontId="0" numFmtId="0" xfId="0" applyAlignment="1" applyFont="1">
      <alignment shrinkToFit="0" wrapText="0"/>
    </xf>
    <xf borderId="0" fillId="3" fontId="8" numFmtId="0" xfId="0" applyAlignment="1" applyFont="1">
      <alignment readingOrder="0" shrinkToFit="0" wrapText="0"/>
    </xf>
    <xf borderId="0" fillId="5" fontId="8" numFmtId="0" xfId="0" applyAlignment="1" applyFont="1">
      <alignment readingOrder="0" shrinkToFit="0" wrapText="0"/>
    </xf>
    <xf borderId="0" fillId="5" fontId="8" numFmtId="0" xfId="0" applyAlignment="1" applyFont="1">
      <alignment shrinkToFit="0" wrapText="0"/>
    </xf>
    <xf borderId="0" fillId="6" fontId="14" numFmtId="0" xfId="0" applyAlignment="1" applyFont="1">
      <alignment readingOrder="0"/>
    </xf>
    <xf borderId="0" fillId="0" fontId="14" numFmtId="0" xfId="0" applyAlignment="1" applyFont="1">
      <alignment readingOrder="0"/>
    </xf>
    <xf borderId="0" fillId="4" fontId="8" numFmtId="0" xfId="0" applyAlignment="1" applyFont="1">
      <alignment shrinkToFit="0" wrapText="0"/>
    </xf>
    <xf borderId="0" fillId="4" fontId="8" numFmtId="0" xfId="0" applyAlignment="1" applyFont="1">
      <alignment readingOrder="0" shrinkToFit="0" wrapText="0"/>
    </xf>
    <xf borderId="3" fillId="4" fontId="0" numFmtId="0" xfId="0" applyAlignment="1" applyBorder="1" applyFont="1">
      <alignment shrinkToFit="0" wrapText="0"/>
    </xf>
    <xf borderId="4" fillId="4" fontId="0" numFmtId="0" xfId="0" applyAlignment="1" applyBorder="1" applyFont="1">
      <alignment shrinkToFit="0" wrapText="0"/>
    </xf>
    <xf borderId="5" fillId="4" fontId="0" numFmtId="0" xfId="0" applyAlignment="1" applyBorder="1" applyFont="1">
      <alignment shrinkToFit="0" wrapText="0"/>
    </xf>
    <xf borderId="6" fillId="4" fontId="0" numFmtId="0" xfId="0" applyAlignment="1" applyBorder="1" applyFont="1">
      <alignment shrinkToFit="0" wrapText="0"/>
    </xf>
    <xf borderId="0" fillId="4" fontId="0" numFmtId="0" xfId="0" applyAlignment="1" applyFont="1">
      <alignment shrinkToFit="0" wrapText="0"/>
    </xf>
    <xf borderId="7" fillId="4" fontId="0" numFmtId="0" xfId="0" applyAlignment="1" applyBorder="1" applyFont="1">
      <alignment shrinkToFit="0" wrapText="0"/>
    </xf>
    <xf borderId="8" fillId="4" fontId="0" numFmtId="0" xfId="0" applyAlignment="1" applyBorder="1" applyFont="1">
      <alignment shrinkToFit="0" wrapText="0"/>
    </xf>
    <xf borderId="9" fillId="4" fontId="0" numFmtId="0" xfId="0" applyAlignment="1" applyBorder="1" applyFont="1">
      <alignment shrinkToFit="0" wrapText="0"/>
    </xf>
    <xf borderId="10" fillId="4" fontId="0" numFmtId="0" xfId="0" applyAlignment="1" applyBorder="1" applyFont="1">
      <alignment shrinkToFit="0" wrapText="0"/>
    </xf>
    <xf borderId="5" fillId="4" fontId="0" numFmtId="0" xfId="0" applyAlignment="1" applyBorder="1" applyFont="1">
      <alignment readingOrder="0" shrinkToFit="0" wrapText="0"/>
    </xf>
    <xf borderId="7" fillId="4" fontId="0" numFmtId="0" xfId="0" applyAlignment="1" applyBorder="1" applyFont="1">
      <alignment readingOrder="0" shrinkToFit="0" wrapText="0"/>
    </xf>
    <xf borderId="10" fillId="4" fontId="0" numFmtId="0" xfId="0" applyAlignment="1" applyBorder="1" applyFont="1">
      <alignment readingOrder="0" shrinkToFit="0" wrapText="0"/>
    </xf>
    <xf borderId="0" fillId="6" fontId="0" numFmtId="0" xfId="0" applyAlignment="1" applyFont="1">
      <alignment readingOrder="0" shrinkToFit="0" wrapText="0"/>
    </xf>
    <xf borderId="0" fillId="0" fontId="8" numFmtId="0" xfId="0" applyAlignment="1" applyFont="1">
      <alignment readingOrder="0"/>
    </xf>
    <xf borderId="0" fillId="4" fontId="13" numFmtId="0" xfId="0" applyAlignment="1" applyFont="1">
      <alignment readingOrder="0"/>
    </xf>
    <xf borderId="0" fillId="6" fontId="9" numFmtId="0" xfId="0" applyAlignment="1" applyFont="1">
      <alignment readingOrder="0" shrinkToFit="0" wrapText="0"/>
    </xf>
    <xf borderId="11" fillId="4" fontId="0" numFmtId="0" xfId="0" applyAlignment="1" applyBorder="1" applyFont="1">
      <alignment shrinkToFit="0" wrapText="0"/>
    </xf>
    <xf borderId="0" fillId="4" fontId="0" numFmtId="0" xfId="0" applyFont="1"/>
    <xf borderId="0" fillId="4" fontId="6" numFmtId="0" xfId="0" applyFont="1"/>
    <xf borderId="11" fillId="4" fontId="6" numFmtId="0" xfId="0" applyBorder="1" applyFont="1"/>
    <xf borderId="0" fillId="6" fontId="15" numFmtId="0" xfId="0" applyFont="1"/>
    <xf borderId="7" fillId="4" fontId="6" numFmtId="0" xfId="0" applyBorder="1" applyFont="1"/>
    <xf borderId="12" fillId="4" fontId="0" numFmtId="0" xfId="0" applyAlignment="1" applyBorder="1" applyFont="1">
      <alignment shrinkToFit="0" wrapText="0"/>
    </xf>
    <xf borderId="12" fillId="4" fontId="6" numFmtId="0" xfId="0" applyBorder="1" applyFont="1"/>
    <xf borderId="13" fillId="4" fontId="0" numFmtId="0" xfId="0" applyAlignment="1" applyBorder="1" applyFont="1">
      <alignment shrinkToFit="0" wrapText="0"/>
    </xf>
    <xf borderId="13" fillId="4" fontId="6" numFmtId="0" xfId="0" applyBorder="1" applyFont="1"/>
    <xf borderId="10" fillId="4" fontId="6" numFmtId="0" xfId="0" applyBorder="1" applyFont="1"/>
    <xf borderId="0" fillId="4" fontId="16" numFmtId="0" xfId="0" applyFont="1"/>
    <xf borderId="0" fillId="6" fontId="16" numFmtId="0" xfId="0" applyFont="1"/>
    <xf borderId="2" fillId="4" fontId="0" numFmtId="0" xfId="0" applyAlignment="1" applyBorder="1" applyFont="1">
      <alignment shrinkToFit="0" wrapText="0"/>
    </xf>
    <xf borderId="0" fillId="4" fontId="0" numFmtId="0" xfId="0" applyAlignment="1" applyFont="1">
      <alignment readingOrder="0" shrinkToFit="0" wrapText="0"/>
    </xf>
    <xf borderId="0" fillId="0" fontId="17" numFmtId="0" xfId="0" applyAlignment="1" applyFont="1">
      <alignment readingOrder="0"/>
    </xf>
    <xf borderId="0" fillId="0" fontId="17" numFmtId="0" xfId="0" applyFont="1"/>
    <xf borderId="0" fillId="0" fontId="0" numFmtId="0" xfId="0" applyAlignment="1" applyFont="1">
      <alignment readingOrder="0" shrinkToFit="0" wrapText="0"/>
    </xf>
    <xf borderId="14" fillId="7" fontId="17" numFmtId="0" xfId="0" applyAlignment="1" applyBorder="1" applyFill="1" applyFont="1">
      <alignment readingOrder="0"/>
    </xf>
    <xf borderId="15" fillId="7" fontId="17" numFmtId="0" xfId="0" applyAlignment="1" applyBorder="1" applyFont="1">
      <alignment readingOrder="0"/>
    </xf>
    <xf borderId="16" fillId="7" fontId="17" numFmtId="0" xfId="0" applyAlignment="1" applyBorder="1" applyFont="1">
      <alignment readingOrder="0"/>
    </xf>
    <xf borderId="17" fillId="7" fontId="17" numFmtId="0" xfId="0" applyAlignment="1" applyBorder="1" applyFont="1">
      <alignment readingOrder="0"/>
    </xf>
    <xf borderId="18" fillId="7" fontId="17" numFmtId="0" xfId="0" applyAlignment="1" applyBorder="1" applyFont="1">
      <alignment readingOrder="0"/>
    </xf>
    <xf borderId="19" fillId="7" fontId="17" numFmtId="0" xfId="0" applyAlignment="1" applyBorder="1" applyFont="1">
      <alignment readingOrder="0"/>
    </xf>
    <xf borderId="0" fillId="3" fontId="17" numFmtId="0" xfId="0" applyAlignment="1" applyFont="1">
      <alignment readingOrder="0"/>
    </xf>
    <xf borderId="0" fillId="6" fontId="0" numFmtId="0" xfId="0" applyFont="1"/>
    <xf borderId="0" fillId="3" fontId="0" numFmtId="0" xfId="0" applyFont="1"/>
    <xf borderId="0" fillId="3" fontId="17" numFmtId="0" xfId="0" applyFont="1"/>
    <xf borderId="0" fillId="3" fontId="15" numFmtId="0" xfId="0" applyFont="1"/>
    <xf borderId="0" fillId="0" fontId="15" numFmtId="0" xfId="0" applyFont="1"/>
    <xf borderId="3" fillId="4" fontId="17" numFmtId="0" xfId="0" applyBorder="1" applyFont="1"/>
    <xf borderId="4" fillId="4" fontId="17" numFmtId="0" xfId="0" applyBorder="1" applyFont="1"/>
    <xf borderId="5" fillId="4" fontId="17" numFmtId="0" xfId="0" applyBorder="1" applyFont="1"/>
    <xf borderId="6" fillId="4" fontId="0" numFmtId="0" xfId="0" applyBorder="1" applyFont="1"/>
    <xf borderId="7" fillId="4" fontId="0" numFmtId="0" xfId="0" applyBorder="1" applyFont="1"/>
    <xf borderId="0" fillId="0" fontId="0" numFmtId="0" xfId="0" applyFont="1"/>
    <xf borderId="8" fillId="4" fontId="0" numFmtId="0" xfId="0" applyBorder="1" applyFont="1"/>
    <xf borderId="9" fillId="4" fontId="0" numFmtId="0" xfId="0" applyBorder="1" applyFont="1"/>
    <xf borderId="10" fillId="4"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66.14"/>
    <col customWidth="1" min="2" max="26" width="28.71"/>
  </cols>
  <sheetData>
    <row r="1" ht="20.25" customHeight="1">
      <c r="A1" s="1" t="s">
        <v>0</v>
      </c>
      <c r="D1" s="2"/>
    </row>
    <row r="2" ht="20.25" customHeight="1">
      <c r="A2" s="3" t="s">
        <v>1</v>
      </c>
      <c r="B2" s="4" t="s">
        <v>2</v>
      </c>
    </row>
    <row r="3" ht="20.25" customHeight="1">
      <c r="A3" s="5" t="s">
        <v>3</v>
      </c>
      <c r="B3" s="6" t="s">
        <v>4</v>
      </c>
      <c r="C3" s="7" t="s">
        <v>5</v>
      </c>
      <c r="D3" s="8" t="s">
        <v>6</v>
      </c>
      <c r="E3" s="9" t="s">
        <v>7</v>
      </c>
      <c r="F3" s="10" t="s">
        <v>8</v>
      </c>
      <c r="H3" s="11"/>
    </row>
    <row r="4" ht="20.25" customHeight="1">
      <c r="A4" s="2"/>
    </row>
    <row r="5" ht="20.25" customHeight="1">
      <c r="A5" s="12" t="s">
        <v>9</v>
      </c>
    </row>
    <row r="6" ht="20.25" customHeight="1">
      <c r="A6" s="13" t="s">
        <v>10</v>
      </c>
      <c r="B6" s="13" t="s">
        <v>11</v>
      </c>
      <c r="C6" s="13" t="s">
        <v>12</v>
      </c>
      <c r="D6" s="14"/>
      <c r="E6" s="14"/>
    </row>
    <row r="7" ht="20.25" customHeight="1">
      <c r="A7" s="15" t="s">
        <v>13</v>
      </c>
      <c r="B7" s="15">
        <v>485000.0</v>
      </c>
      <c r="C7" s="16" t="s">
        <v>14</v>
      </c>
      <c r="D7" s="17">
        <f>B7/B17</f>
        <v>0.009368258717</v>
      </c>
      <c r="E7" s="18" t="s">
        <v>15</v>
      </c>
    </row>
    <row r="8" ht="20.25" customHeight="1">
      <c r="A8" s="15" t="s">
        <v>16</v>
      </c>
      <c r="B8" s="15">
        <v>627626.0</v>
      </c>
      <c r="C8" s="16" t="s">
        <v>17</v>
      </c>
      <c r="D8" s="14"/>
      <c r="E8" s="14"/>
    </row>
    <row r="9" ht="20.25" customHeight="1">
      <c r="A9" s="15" t="s">
        <v>18</v>
      </c>
      <c r="B9" s="15">
        <v>820995.0</v>
      </c>
      <c r="C9" s="16" t="s">
        <v>17</v>
      </c>
      <c r="D9" s="14"/>
      <c r="E9" s="14"/>
    </row>
    <row r="10" ht="20.25" customHeight="1">
      <c r="A10" s="15" t="s">
        <v>19</v>
      </c>
      <c r="B10" s="15">
        <v>695933.0</v>
      </c>
      <c r="C10" s="16" t="s">
        <v>17</v>
      </c>
      <c r="D10" s="14"/>
      <c r="E10" s="14"/>
    </row>
    <row r="11" ht="20.25" customHeight="1">
      <c r="A11" s="19" t="s">
        <v>20</v>
      </c>
      <c r="B11" s="19">
        <f>SUM(B8:B10)</f>
        <v>2144554</v>
      </c>
      <c r="C11" s="20"/>
      <c r="D11" s="14"/>
      <c r="E11" s="14"/>
    </row>
    <row r="12" ht="20.25" customHeight="1">
      <c r="A12" s="15" t="s">
        <v>21</v>
      </c>
      <c r="B12" s="15">
        <v>1364943.0</v>
      </c>
      <c r="C12" s="16" t="s">
        <v>17</v>
      </c>
      <c r="D12" s="14"/>
      <c r="E12" s="14"/>
    </row>
    <row r="13" ht="20.25" customHeight="1">
      <c r="A13" s="15" t="s">
        <v>22</v>
      </c>
      <c r="B13" s="15">
        <v>801344.0</v>
      </c>
      <c r="C13" s="16" t="s">
        <v>17</v>
      </c>
      <c r="D13" s="14"/>
      <c r="E13" s="14"/>
    </row>
    <row r="14" ht="20.25" customHeight="1">
      <c r="A14" s="15" t="s">
        <v>23</v>
      </c>
      <c r="B14" s="15">
        <v>722484.0</v>
      </c>
      <c r="C14" s="16" t="s">
        <v>17</v>
      </c>
      <c r="D14" s="14"/>
      <c r="E14" s="14"/>
    </row>
    <row r="15" ht="20.25" customHeight="1">
      <c r="A15" s="15" t="s">
        <v>24</v>
      </c>
      <c r="B15" s="15">
        <v>461419.0</v>
      </c>
      <c r="C15" s="16" t="s">
        <v>17</v>
      </c>
      <c r="D15" s="14"/>
      <c r="E15" s="14"/>
    </row>
    <row r="16" ht="20.25" customHeight="1">
      <c r="A16" s="19" t="s">
        <v>25</v>
      </c>
      <c r="B16" s="19">
        <f>SUM(B12:B15)</f>
        <v>3350190</v>
      </c>
      <c r="C16" s="20"/>
      <c r="D16" s="14"/>
      <c r="E16" s="14"/>
    </row>
    <row r="17" ht="20.25" customHeight="1">
      <c r="A17" s="15" t="s">
        <v>26</v>
      </c>
      <c r="B17" s="15">
        <v>5.177056E7</v>
      </c>
      <c r="C17" s="16" t="s">
        <v>17</v>
      </c>
      <c r="D17" s="14"/>
      <c r="E17" s="14"/>
      <c r="F17" s="14"/>
      <c r="G17" s="14"/>
      <c r="H17" s="14"/>
      <c r="I17" s="14"/>
      <c r="J17" s="14"/>
      <c r="K17" s="14"/>
      <c r="L17" s="14"/>
      <c r="M17" s="14"/>
      <c r="N17" s="14"/>
      <c r="O17" s="14"/>
      <c r="P17" s="14"/>
      <c r="Q17" s="14"/>
      <c r="R17" s="14"/>
      <c r="S17" s="14"/>
      <c r="T17" s="14"/>
      <c r="U17" s="14"/>
      <c r="V17" s="14"/>
      <c r="W17" s="14"/>
      <c r="X17" s="14"/>
      <c r="Y17" s="14"/>
      <c r="Z17" s="14"/>
    </row>
    <row r="18" ht="20.25" customHeight="1">
      <c r="A18" s="19" t="s">
        <v>27</v>
      </c>
      <c r="B18" s="19">
        <f> B17 - B7 - B11 - B16</f>
        <v>45790816</v>
      </c>
      <c r="D18" s="14"/>
      <c r="E18" s="14"/>
    </row>
    <row r="19" ht="20.25" customHeight="1">
      <c r="A19" s="21"/>
    </row>
    <row r="20" ht="20.25" customHeight="1">
      <c r="A20" s="22" t="s">
        <v>28</v>
      </c>
    </row>
    <row r="21" ht="20.25" customHeight="1">
      <c r="A21" s="13" t="s">
        <v>29</v>
      </c>
      <c r="B21" s="23" t="s">
        <v>30</v>
      </c>
      <c r="C21" s="23" t="s">
        <v>12</v>
      </c>
      <c r="D21" s="24"/>
      <c r="E21" s="24"/>
      <c r="F21" s="24"/>
      <c r="G21" s="24"/>
      <c r="H21" s="24"/>
      <c r="I21" s="24"/>
      <c r="J21" s="24"/>
      <c r="K21" s="24"/>
      <c r="L21" s="24"/>
      <c r="M21" s="24"/>
      <c r="N21" s="24"/>
      <c r="O21" s="24"/>
      <c r="P21" s="24"/>
      <c r="Q21" s="24"/>
      <c r="R21" s="24"/>
      <c r="S21" s="24"/>
      <c r="T21" s="24"/>
      <c r="U21" s="24"/>
      <c r="V21" s="24"/>
      <c r="W21" s="24"/>
      <c r="X21" s="24"/>
      <c r="Y21" s="24"/>
      <c r="Z21" s="24"/>
    </row>
    <row r="22" ht="20.25" customHeight="1">
      <c r="A22" s="25" t="s">
        <v>31</v>
      </c>
      <c r="B22" s="25">
        <v>0.023</v>
      </c>
      <c r="C22" s="16" t="s">
        <v>32</v>
      </c>
    </row>
    <row r="23" ht="20.25" customHeight="1">
      <c r="A23" s="25" t="s">
        <v>33</v>
      </c>
      <c r="B23" s="25">
        <v>58.7</v>
      </c>
      <c r="C23" s="16" t="s">
        <v>32</v>
      </c>
    </row>
    <row r="24" ht="20.25" customHeight="1">
      <c r="A24" s="21"/>
    </row>
    <row r="25" ht="20.25" customHeight="1">
      <c r="A25" s="22" t="s">
        <v>34</v>
      </c>
    </row>
    <row r="26" ht="20.25" customHeight="1">
      <c r="A26" s="13" t="s">
        <v>29</v>
      </c>
      <c r="B26" s="23" t="s">
        <v>30</v>
      </c>
      <c r="C26" s="26" t="s">
        <v>12</v>
      </c>
    </row>
    <row r="27" ht="20.25" customHeight="1">
      <c r="A27" s="25" t="s">
        <v>35</v>
      </c>
      <c r="B27" s="15">
        <v>7.0</v>
      </c>
      <c r="C27" s="16" t="s">
        <v>36</v>
      </c>
    </row>
    <row r="28" ht="20.25" customHeight="1">
      <c r="A28" s="15" t="s">
        <v>37</v>
      </c>
      <c r="B28" s="15">
        <v>0.6</v>
      </c>
      <c r="C28" s="16" t="s">
        <v>38</v>
      </c>
    </row>
    <row r="29" ht="20.25" customHeight="1">
      <c r="A29" s="15" t="s">
        <v>39</v>
      </c>
      <c r="B29" s="25">
        <v>0.2</v>
      </c>
      <c r="C29" s="16" t="s">
        <v>40</v>
      </c>
    </row>
    <row r="30" ht="20.25" customHeight="1">
      <c r="A30" s="19" t="s">
        <v>41</v>
      </c>
      <c r="B30" s="19">
        <f>1-B28-B29</f>
        <v>0.2</v>
      </c>
      <c r="C30" s="18" t="s">
        <v>42</v>
      </c>
    </row>
    <row r="31" ht="20.25" customHeight="1">
      <c r="A31" s="15" t="s">
        <v>43</v>
      </c>
      <c r="B31" s="15">
        <v>0.0</v>
      </c>
      <c r="C31" s="20" t="s">
        <v>44</v>
      </c>
    </row>
    <row r="32" ht="20.25" customHeight="1">
      <c r="A32" s="15" t="s">
        <v>45</v>
      </c>
      <c r="B32" s="15">
        <v>0.25</v>
      </c>
      <c r="C32" s="16" t="s">
        <v>46</v>
      </c>
    </row>
    <row r="33" ht="20.25" customHeight="1">
      <c r="A33" s="19" t="s">
        <v>47</v>
      </c>
      <c r="B33" s="19">
        <f> ( B27 * ( B28 + B29*B31 + B30*B32 ) )</f>
        <v>4.55</v>
      </c>
      <c r="C33" s="18" t="s">
        <v>48</v>
      </c>
    </row>
    <row r="34" ht="20.25" customHeight="1">
      <c r="A34" s="25" t="s">
        <v>49</v>
      </c>
      <c r="B34" s="25">
        <v>0.15</v>
      </c>
      <c r="C34" s="16" t="s">
        <v>50</v>
      </c>
    </row>
    <row r="35" ht="20.25" customHeight="1">
      <c r="A35" s="25" t="s">
        <v>51</v>
      </c>
      <c r="B35" s="25">
        <v>7.5E-4</v>
      </c>
      <c r="C35" s="16" t="s">
        <v>52</v>
      </c>
      <c r="D35" s="14"/>
    </row>
    <row r="36" ht="20.25" customHeight="1">
      <c r="A36" s="15" t="s">
        <v>53</v>
      </c>
      <c r="B36" s="27">
        <v>0.5</v>
      </c>
      <c r="C36" s="16" t="s">
        <v>54</v>
      </c>
    </row>
    <row r="37" ht="20.2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0.25" customHeight="1">
      <c r="A38" s="22" t="s">
        <v>55</v>
      </c>
      <c r="B38" s="21"/>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0.25" customHeight="1">
      <c r="A39" s="13" t="s">
        <v>29</v>
      </c>
      <c r="B39" s="28" t="s">
        <v>30</v>
      </c>
      <c r="C39" s="13" t="s">
        <v>12</v>
      </c>
      <c r="D39" s="14"/>
      <c r="E39" s="14"/>
      <c r="F39" s="14"/>
      <c r="G39" s="14"/>
      <c r="H39" s="14"/>
      <c r="I39" s="14"/>
      <c r="J39" s="14"/>
      <c r="K39" s="14"/>
      <c r="L39" s="14"/>
      <c r="M39" s="14"/>
      <c r="N39" s="14"/>
      <c r="O39" s="14"/>
      <c r="P39" s="14"/>
      <c r="Q39" s="14"/>
      <c r="R39" s="14"/>
      <c r="S39" s="14"/>
      <c r="T39" s="14"/>
      <c r="U39" s="14"/>
      <c r="V39" s="14"/>
      <c r="W39" s="14"/>
      <c r="X39" s="14"/>
      <c r="Y39" s="14"/>
      <c r="Z39" s="14"/>
    </row>
    <row r="40" ht="20.25" customHeight="1">
      <c r="A40" s="25" t="s">
        <v>56</v>
      </c>
      <c r="B40" s="15">
        <v>0.1</v>
      </c>
      <c r="C40" s="16" t="s">
        <v>57</v>
      </c>
      <c r="D40" s="14"/>
      <c r="E40" s="14"/>
      <c r="F40" s="14"/>
      <c r="G40" s="14"/>
      <c r="H40" s="14"/>
      <c r="I40" s="14"/>
      <c r="J40" s="14"/>
      <c r="K40" s="14"/>
      <c r="L40" s="14"/>
      <c r="M40" s="14"/>
      <c r="N40" s="14"/>
      <c r="O40" s="14"/>
      <c r="P40" s="14"/>
      <c r="Q40" s="14"/>
      <c r="R40" s="14"/>
      <c r="S40" s="14"/>
      <c r="T40" s="14"/>
      <c r="U40" s="14"/>
      <c r="V40" s="14"/>
      <c r="W40" s="14"/>
      <c r="X40" s="14"/>
      <c r="Y40" s="14"/>
      <c r="Z40" s="14"/>
    </row>
    <row r="41" ht="20.25" customHeight="1">
      <c r="A41" s="25" t="s">
        <v>58</v>
      </c>
      <c r="B41" s="15">
        <v>0.02</v>
      </c>
      <c r="C41" s="16" t="s">
        <v>59</v>
      </c>
      <c r="D41" s="14"/>
      <c r="E41" s="14"/>
      <c r="F41" s="14"/>
      <c r="G41" s="14"/>
      <c r="H41" s="14"/>
      <c r="I41" s="14"/>
      <c r="J41" s="14"/>
      <c r="K41" s="14"/>
      <c r="L41" s="14"/>
      <c r="M41" s="14"/>
      <c r="N41" s="14"/>
      <c r="O41" s="14"/>
      <c r="P41" s="14"/>
      <c r="Q41" s="14"/>
      <c r="R41" s="14"/>
      <c r="S41" s="14"/>
      <c r="T41" s="14"/>
      <c r="U41" s="14"/>
      <c r="V41" s="14"/>
      <c r="W41" s="14"/>
      <c r="X41" s="14"/>
      <c r="Y41" s="14"/>
      <c r="Z41" s="14"/>
    </row>
    <row r="42" ht="20.2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0.25" customHeight="1">
      <c r="A43" s="22" t="s">
        <v>60</v>
      </c>
    </row>
    <row r="44" ht="20.25" customHeight="1">
      <c r="A44" s="13" t="s">
        <v>29</v>
      </c>
      <c r="B44" s="23" t="s">
        <v>30</v>
      </c>
      <c r="C44" s="23" t="s">
        <v>12</v>
      </c>
    </row>
    <row r="45" ht="20.25" customHeight="1">
      <c r="A45" s="15" t="s">
        <v>61</v>
      </c>
      <c r="B45" s="27">
        <v>2.7</v>
      </c>
      <c r="C45" s="29" t="s">
        <v>62</v>
      </c>
    </row>
    <row r="46" ht="20.25" customHeight="1">
      <c r="A46" s="25" t="s">
        <v>63</v>
      </c>
      <c r="B46" s="25">
        <v>1.2</v>
      </c>
      <c r="C46" s="30" t="s">
        <v>64</v>
      </c>
    </row>
    <row r="47" ht="20.25" customHeight="1">
      <c r="A47" s="25" t="s">
        <v>65</v>
      </c>
      <c r="B47" s="25">
        <v>1.2</v>
      </c>
      <c r="C47" s="30" t="s">
        <v>66</v>
      </c>
    </row>
    <row r="48" ht="20.25" customHeight="1">
      <c r="A48" s="25" t="s">
        <v>67</v>
      </c>
      <c r="B48" s="25">
        <v>0.25</v>
      </c>
      <c r="C48" s="16" t="s">
        <v>68</v>
      </c>
    </row>
    <row r="49" ht="20.25" customHeight="1">
      <c r="A49" s="25" t="s">
        <v>69</v>
      </c>
      <c r="B49" s="25">
        <v>0.0035</v>
      </c>
      <c r="C49" s="29" t="s">
        <v>70</v>
      </c>
    </row>
    <row r="50" ht="20.25" customHeight="1">
      <c r="A50" s="25" t="s">
        <v>71</v>
      </c>
      <c r="B50" s="25">
        <v>1.0</v>
      </c>
      <c r="C50" s="29" t="s">
        <v>72</v>
      </c>
    </row>
    <row r="51" ht="20.25" customHeight="1">
      <c r="A51" s="31"/>
    </row>
    <row r="52" ht="20.25" customHeight="1">
      <c r="A52" s="22" t="s">
        <v>73</v>
      </c>
    </row>
    <row r="53" ht="20.25" customHeight="1">
      <c r="A53" s="13" t="s">
        <v>74</v>
      </c>
      <c r="B53" s="13" t="s">
        <v>30</v>
      </c>
      <c r="C53" s="13" t="s">
        <v>12</v>
      </c>
      <c r="D53" s="14"/>
      <c r="E53" s="14"/>
      <c r="F53" s="14"/>
      <c r="G53" s="14"/>
      <c r="H53" s="14"/>
      <c r="I53" s="14"/>
      <c r="J53" s="14"/>
      <c r="K53" s="14"/>
      <c r="L53" s="14"/>
      <c r="M53" s="14"/>
      <c r="N53" s="14"/>
      <c r="O53" s="14"/>
      <c r="P53" s="14"/>
      <c r="Q53" s="14"/>
      <c r="R53" s="14"/>
      <c r="S53" s="14"/>
      <c r="T53" s="14"/>
      <c r="U53" s="14"/>
      <c r="V53" s="14"/>
      <c r="W53" s="14"/>
      <c r="X53" s="14"/>
      <c r="Y53" s="14"/>
      <c r="Z53" s="14"/>
    </row>
    <row r="54" ht="20.25" customHeight="1">
      <c r="A54" s="15" t="s">
        <v>75</v>
      </c>
      <c r="B54" s="25">
        <v>0.11</v>
      </c>
      <c r="C54" s="16" t="s">
        <v>76</v>
      </c>
      <c r="D54" s="14"/>
      <c r="E54" s="14"/>
      <c r="F54" s="14"/>
    </row>
    <row r="55" ht="20.25" customHeight="1">
      <c r="A55" s="15" t="s">
        <v>77</v>
      </c>
      <c r="B55" s="25">
        <v>0.12</v>
      </c>
      <c r="C55" s="16" t="s">
        <v>78</v>
      </c>
      <c r="D55" s="14"/>
      <c r="E55" s="14"/>
      <c r="F55" s="14"/>
    </row>
    <row r="56" ht="20.25" customHeight="1">
      <c r="A56" s="15" t="s">
        <v>79</v>
      </c>
      <c r="B56" s="25">
        <v>0.01</v>
      </c>
      <c r="C56" s="16" t="s">
        <v>80</v>
      </c>
      <c r="D56" s="14"/>
      <c r="E56" s="14"/>
      <c r="F56" s="14"/>
    </row>
    <row r="57" ht="20.25" customHeight="1">
      <c r="A57" s="15" t="s">
        <v>81</v>
      </c>
      <c r="B57" s="25">
        <v>0.0024</v>
      </c>
      <c r="C57" s="16" t="s">
        <v>82</v>
      </c>
      <c r="D57" s="14"/>
      <c r="E57" s="14"/>
      <c r="F57" s="14"/>
    </row>
    <row r="58" ht="20.25" customHeight="1">
      <c r="A58" s="15" t="s">
        <v>83</v>
      </c>
      <c r="B58" s="25">
        <v>0.01</v>
      </c>
      <c r="C58" s="16" t="s">
        <v>80</v>
      </c>
      <c r="D58" s="14"/>
      <c r="E58" s="14"/>
      <c r="F58" s="14"/>
    </row>
    <row r="59" ht="20.25" customHeight="1">
      <c r="A59" s="15" t="s">
        <v>84</v>
      </c>
      <c r="B59" s="15">
        <f>0.05*B57</f>
        <v>0.00012</v>
      </c>
      <c r="C59" s="16" t="s">
        <v>85</v>
      </c>
      <c r="D59" s="14"/>
      <c r="E59" s="14"/>
      <c r="F59" s="14"/>
    </row>
    <row r="60" ht="20.25" customHeight="1">
      <c r="A60" s="15" t="s">
        <v>86</v>
      </c>
      <c r="B60" s="15">
        <f>0.05*B61</f>
        <v>0.000295</v>
      </c>
      <c r="C60" s="16" t="s">
        <v>87</v>
      </c>
      <c r="D60" s="14"/>
      <c r="E60" s="14"/>
      <c r="F60" s="14"/>
    </row>
    <row r="61" ht="20.25" customHeight="1">
      <c r="A61" s="15" t="s">
        <v>88</v>
      </c>
      <c r="B61" s="25">
        <v>0.0059</v>
      </c>
      <c r="C61" s="16" t="s">
        <v>89</v>
      </c>
      <c r="D61" s="14"/>
      <c r="E61" s="14"/>
      <c r="F61" s="14"/>
    </row>
    <row r="62" ht="20.25" customHeight="1">
      <c r="A62" s="15" t="s">
        <v>90</v>
      </c>
      <c r="B62" s="15">
        <v>0.001</v>
      </c>
      <c r="C62" s="16" t="s">
        <v>91</v>
      </c>
      <c r="D62" s="14"/>
      <c r="E62" s="14"/>
      <c r="F62" s="14"/>
    </row>
    <row r="63" ht="20.25" customHeight="1">
      <c r="A63" s="15" t="s">
        <v>92</v>
      </c>
      <c r="B63" s="15">
        <f>0.1*B60</f>
        <v>0.0000295</v>
      </c>
      <c r="C63" s="16" t="s">
        <v>93</v>
      </c>
      <c r="D63" s="14"/>
      <c r="E63" s="14"/>
      <c r="F63" s="14"/>
    </row>
    <row r="64" ht="20.25" customHeight="1">
      <c r="A64" s="15" t="s">
        <v>94</v>
      </c>
      <c r="B64" s="25">
        <v>0.0075</v>
      </c>
      <c r="C64" s="16" t="s">
        <v>95</v>
      </c>
      <c r="D64" s="14"/>
      <c r="E64" s="14"/>
      <c r="F64" s="14"/>
    </row>
    <row r="65" ht="20.25" customHeight="1">
      <c r="A65" s="15" t="s">
        <v>96</v>
      </c>
      <c r="B65" s="25">
        <v>0.0011</v>
      </c>
      <c r="C65" s="16" t="s">
        <v>97</v>
      </c>
      <c r="D65" s="14"/>
      <c r="E65" s="14"/>
      <c r="F65" s="14"/>
    </row>
    <row r="66" ht="20.25" customHeight="1">
      <c r="A66" s="14"/>
      <c r="B66" s="14"/>
      <c r="C66" s="14"/>
      <c r="D66" s="14"/>
      <c r="E66" s="14"/>
      <c r="F66" s="14"/>
    </row>
    <row r="67" ht="20.25" customHeight="1">
      <c r="A67" s="13" t="s">
        <v>98</v>
      </c>
      <c r="B67" s="13" t="s">
        <v>30</v>
      </c>
      <c r="C67" s="26" t="s">
        <v>12</v>
      </c>
      <c r="E67" s="14"/>
      <c r="F67" s="14"/>
    </row>
    <row r="68" ht="20.25" customHeight="1">
      <c r="A68" s="19" t="s">
        <v>99</v>
      </c>
      <c r="B68" s="19">
        <f>(1-B54-B55-B56)</f>
        <v>0.76</v>
      </c>
      <c r="C68" s="18" t="s">
        <v>100</v>
      </c>
      <c r="E68" s="14"/>
      <c r="F68" s="14"/>
    </row>
    <row r="69" ht="20.25" customHeight="1">
      <c r="A69" s="19" t="s">
        <v>101</v>
      </c>
      <c r="B69" s="19">
        <f>(1-B57-B58-B59)</f>
        <v>0.98748</v>
      </c>
      <c r="C69" s="18" t="s">
        <v>102</v>
      </c>
      <c r="E69" s="14"/>
      <c r="F69" s="14"/>
    </row>
    <row r="70" ht="20.25" customHeight="1">
      <c r="A70" s="19" t="s">
        <v>103</v>
      </c>
      <c r="B70" s="19">
        <f>(1-B60-B61-B62)</f>
        <v>0.992805</v>
      </c>
      <c r="C70" s="18" t="s">
        <v>102</v>
      </c>
      <c r="E70" s="14"/>
      <c r="F70" s="14"/>
    </row>
    <row r="71" ht="20.25" customHeight="1">
      <c r="A71" s="32" t="s">
        <v>104</v>
      </c>
      <c r="B71" s="19">
        <f>(1-B63-B64-B65)</f>
        <v>0.9913705</v>
      </c>
      <c r="C71" s="18" t="s">
        <v>102</v>
      </c>
      <c r="E71" s="14"/>
      <c r="F71" s="14"/>
    </row>
    <row r="72" ht="20.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0.25" customHeight="1">
      <c r="A73" s="22" t="s">
        <v>105</v>
      </c>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0.25" customHeight="1">
      <c r="A74" s="33" t="s">
        <v>106</v>
      </c>
      <c r="B74" s="13" t="s">
        <v>30</v>
      </c>
      <c r="C74" s="26" t="s">
        <v>12</v>
      </c>
    </row>
    <row r="75" ht="20.25" customHeight="1">
      <c r="A75" s="19" t="s">
        <v>107</v>
      </c>
      <c r="B75" s="19">
        <f>(B68*B7 + B59*B11 + B60*B16 + B63*B18)</f>
        <v>371196.4816</v>
      </c>
      <c r="C75" s="18" t="s">
        <v>108</v>
      </c>
    </row>
    <row r="76" ht="20.25" customHeight="1">
      <c r="A76" s="19" t="s">
        <v>109</v>
      </c>
      <c r="B76" s="19">
        <f>(B69*B11 + B54*B7 + B60*B16 + B64*B18)</f>
        <v>2515473.61</v>
      </c>
      <c r="C76" s="18" t="s">
        <v>102</v>
      </c>
    </row>
    <row r="77" ht="20.25" customHeight="1">
      <c r="A77" s="19" t="s">
        <v>110</v>
      </c>
      <c r="B77" s="19">
        <f>(B70*B16 + B56*B7 + B57*B11 + B65*B18)</f>
        <v>3386452.21</v>
      </c>
      <c r="C77" s="18" t="s">
        <v>102</v>
      </c>
    </row>
    <row r="78" ht="20.25" customHeight="1">
      <c r="A78" s="19" t="s">
        <v>111</v>
      </c>
      <c r="B78" s="19">
        <f>(B71*B18 + B56*B7 + B58*B11 + B62*B16)</f>
        <v>45425309.88</v>
      </c>
      <c r="C78" s="18" t="s">
        <v>102</v>
      </c>
    </row>
    <row r="79" ht="20.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0.25" customHeight="1">
      <c r="A80" s="22" t="s">
        <v>112</v>
      </c>
      <c r="F80" s="12"/>
    </row>
    <row r="81" ht="20.25" customHeight="1">
      <c r="A81" s="34"/>
      <c r="B81" s="35" t="s">
        <v>113</v>
      </c>
      <c r="C81" s="35" t="s">
        <v>114</v>
      </c>
      <c r="D81" s="35" t="s">
        <v>115</v>
      </c>
      <c r="E81" s="35" t="s">
        <v>116</v>
      </c>
      <c r="F81" s="26" t="s">
        <v>12</v>
      </c>
    </row>
    <row r="82" ht="20.25" customHeight="1">
      <c r="A82" s="35" t="s">
        <v>117</v>
      </c>
      <c r="B82" s="19">
        <f>B33 * (B45 * B68*B68/B75 + B46 * B54*B54/B76 + B47 * B55*B55/B77 + B56*B56/B78)</f>
        <v>0.00001916555589</v>
      </c>
      <c r="C82" s="19">
        <f>B33 * (B45 * B68*B59/B75 + B46 * B54*B69/B76 + B47 * B55*B57/B77 + B56*B58/B78)</f>
        <v>0.0000002392655789</v>
      </c>
      <c r="D82" s="19">
        <f>B33 * (B45 * B68*B60/B75 + B46 * B54*B61/B76 + B47 * B55*B70/B77 + B56*B62/B78)</f>
        <v>0.000000200914503</v>
      </c>
      <c r="E82" s="19">
        <f>B33 * (B45 * B68*B63/B75 + B46 * B54*B64/B76 + B47 * B55*B65/B77 + B56*B71/B78)</f>
        <v>0.00000000373854666</v>
      </c>
      <c r="F82" s="18" t="s">
        <v>118</v>
      </c>
    </row>
    <row r="83" ht="20.25" customHeight="1">
      <c r="A83" s="35" t="s">
        <v>119</v>
      </c>
      <c r="B83" s="19">
        <f>B33 * (B45 * B59*B68/B75 + B46 * B69*B54/B76 + B47 * B57*B55/B77 + B58*B56/B78)</f>
        <v>0.0000002392655789</v>
      </c>
      <c r="C83" s="19">
        <f>B33 * (B45 * B59*B59/B75 + B46 * B69*B69/B76 + B47 * B57*B57/B77 + B58*B58/B78)</f>
        <v>0.000002116574466</v>
      </c>
      <c r="D83" s="19">
        <f>B33 * (B45 * B59*B60/B75 + B46 * B69*B61/B76 + B47 * B57*B70/B77 + B58*B62/B78)</f>
        <v>0.00000001648986887</v>
      </c>
      <c r="E83" s="19">
        <f>B33 * (B45 * B59*B63/B75 + B46 * B69*B64/B76 + B47 * B57*B65/B77 + B58*B71/B78)</f>
        <v>0.00000001707279866</v>
      </c>
    </row>
    <row r="84" ht="20.25" customHeight="1">
      <c r="A84" s="35" t="s">
        <v>120</v>
      </c>
      <c r="B84" s="19">
        <f>B33 * (B45 * B60*B68/B75 + B46 * B61*B54/B76 + B47 * B70*B55/B77 + B62*B56/B78)</f>
        <v>0.000000200914503</v>
      </c>
      <c r="C84" s="19">
        <f>B33 * (B45 * B60*B59/B75 + B46 * B61*B69/B76 + B47 * B70*B57/B77 + B62*B58/B78)</f>
        <v>0.00000001648986887</v>
      </c>
      <c r="D84" s="19">
        <f>B33 * (B45 * B60*B60/B75 + B46 * B61*B61/B76 + B47 * B70*B70/B77 + B62*B62/B78)</f>
        <v>0.00000158926773</v>
      </c>
      <c r="E84" s="19">
        <f>B33 * (B45 * B60*B63/B75 + B46 * B61*B64/B76 + B47 * B70*B65/B77 + B62*B71/B78)</f>
        <v>0.000000001956412491</v>
      </c>
    </row>
    <row r="85" ht="20.25" customHeight="1">
      <c r="A85" s="35" t="s">
        <v>121</v>
      </c>
      <c r="B85" s="19">
        <f>B33 * (B45 * B63*B68/B75 + B46 * B64*B54/B76 + B47 * B65*B55/B77 + B71*B56/B78)</f>
        <v>0.00000000373854666</v>
      </c>
      <c r="C85" s="19">
        <f>B33 * (B45 * B63*B59/B75 + B46 * B64*B69/B76 + B47 * B65*B57/B77 + B71*B58/B78)</f>
        <v>0.00000001707279866</v>
      </c>
      <c r="D85" s="19">
        <f>B33 * (B45 * B63*B60/B75 + B46 * B64*B61/B76 + B47 * B65*B70/B77 + B71*B62/B78)</f>
        <v>0.000000001956412491</v>
      </c>
      <c r="E85" s="19">
        <f>B33 * (B45 * B63*B63/B75 + B46 * B64*B64/B76 + B47 * B65*B65/B77 + B71*B71/B78)</f>
        <v>0.00000009856721929</v>
      </c>
    </row>
    <row r="86" ht="20.25" customHeight="1">
      <c r="A86" s="31"/>
    </row>
    <row r="87" ht="20.25" customHeight="1">
      <c r="A87" s="12" t="s">
        <v>122</v>
      </c>
    </row>
    <row r="88" ht="20.25" customHeight="1">
      <c r="A88" s="34"/>
      <c r="B88" s="36" t="s">
        <v>123</v>
      </c>
      <c r="C88" s="26" t="s">
        <v>12</v>
      </c>
      <c r="D88" s="35" t="s">
        <v>124</v>
      </c>
      <c r="E88" s="26" t="s">
        <v>12</v>
      </c>
      <c r="F88" s="35" t="s">
        <v>125</v>
      </c>
      <c r="G88" s="26" t="s">
        <v>12</v>
      </c>
      <c r="H88" s="36" t="s">
        <v>126</v>
      </c>
      <c r="I88" s="26" t="s">
        <v>12</v>
      </c>
    </row>
    <row r="89" ht="20.25" customHeight="1">
      <c r="A89" s="37" t="s">
        <v>127</v>
      </c>
      <c r="B89" s="25">
        <v>0.0214</v>
      </c>
      <c r="C89" s="16" t="s">
        <v>128</v>
      </c>
      <c r="D89" s="32">
        <f t="shared" ref="D89:D91" si="1">1.12 * H89</f>
        <v>0.0086016</v>
      </c>
      <c r="E89" s="18" t="s">
        <v>129</v>
      </c>
      <c r="F89" s="32">
        <f> 1.35 * H89</f>
        <v>0.010368</v>
      </c>
      <c r="G89" s="18" t="s">
        <v>130</v>
      </c>
      <c r="H89" s="25">
        <v>0.00768</v>
      </c>
      <c r="I89" s="18" t="s">
        <v>131</v>
      </c>
    </row>
    <row r="90" ht="20.25" customHeight="1">
      <c r="A90" s="37" t="s">
        <v>132</v>
      </c>
      <c r="B90" s="25">
        <v>0.89</v>
      </c>
      <c r="C90" s="18" t="s">
        <v>133</v>
      </c>
      <c r="D90" s="32">
        <f t="shared" si="1"/>
        <v>0.448</v>
      </c>
      <c r="E90" s="18" t="s">
        <v>134</v>
      </c>
      <c r="F90" s="32">
        <f>1.35 * H90</f>
        <v>0.54</v>
      </c>
      <c r="G90" s="18" t="s">
        <v>135</v>
      </c>
      <c r="H90" s="25">
        <v>0.4</v>
      </c>
      <c r="I90" s="16" t="s">
        <v>136</v>
      </c>
    </row>
    <row r="91" ht="20.25" customHeight="1">
      <c r="A91" s="37" t="s">
        <v>137</v>
      </c>
      <c r="B91" s="25">
        <v>0.25</v>
      </c>
      <c r="C91" s="18" t="s">
        <v>138</v>
      </c>
      <c r="D91" s="32">
        <f t="shared" si="1"/>
        <v>0.1904</v>
      </c>
      <c r="E91" s="38" t="s">
        <v>139</v>
      </c>
      <c r="F91" s="32">
        <f>1.12 * H91</f>
        <v>0.1904</v>
      </c>
      <c r="G91" s="38" t="s">
        <v>140</v>
      </c>
      <c r="H91" s="25">
        <v>0.17</v>
      </c>
      <c r="I91" s="16" t="s">
        <v>141</v>
      </c>
    </row>
    <row r="92" ht="20.25" customHeight="1">
      <c r="A92" s="36" t="s">
        <v>142</v>
      </c>
      <c r="B92" s="25">
        <v>0.6</v>
      </c>
      <c r="C92" s="18" t="s">
        <v>143</v>
      </c>
      <c r="D92" s="32">
        <f>H92</f>
        <v>0.35</v>
      </c>
      <c r="E92" s="18" t="s">
        <v>144</v>
      </c>
      <c r="F92" s="32">
        <f>H92</f>
        <v>0.35</v>
      </c>
      <c r="G92" s="18" t="s">
        <v>145</v>
      </c>
      <c r="H92" s="25">
        <v>0.35</v>
      </c>
      <c r="I92" s="39" t="s">
        <v>146</v>
      </c>
    </row>
    <row r="93" ht="20.25" customHeight="1">
      <c r="A93" s="21"/>
    </row>
    <row r="94" ht="20.25" customHeight="1">
      <c r="A94" s="22" t="s">
        <v>147</v>
      </c>
    </row>
    <row r="95" ht="20.25" customHeight="1">
      <c r="A95" s="34"/>
      <c r="B95" s="40" t="s">
        <v>148</v>
      </c>
      <c r="C95" s="40" t="s">
        <v>149</v>
      </c>
      <c r="D95" s="40" t="s">
        <v>150</v>
      </c>
      <c r="E95" s="40" t="s">
        <v>151</v>
      </c>
      <c r="F95" s="40" t="s">
        <v>152</v>
      </c>
      <c r="G95" s="26" t="s">
        <v>12</v>
      </c>
    </row>
    <row r="96" ht="20.25" customHeight="1">
      <c r="A96" s="41" t="s">
        <v>123</v>
      </c>
      <c r="B96" s="42">
        <f>B82 * ( B89 * B7 )</f>
        <v>0.1989193046</v>
      </c>
      <c r="C96" s="43">
        <f>C82 * ( D89 * B11 )</f>
        <v>0.004413635396</v>
      </c>
      <c r="D96" s="43">
        <f>D82 * ( F89 * B16 )</f>
        <v>0.006978719034</v>
      </c>
      <c r="E96" s="43">
        <f>E82 * ( H89 * B18 )</f>
        <v>0.001314747665</v>
      </c>
      <c r="F96" s="44">
        <f t="shared" ref="F96:F99" si="2">SUM(B96:E96)</f>
        <v>0.2116264066</v>
      </c>
      <c r="G96" s="16" t="s">
        <v>153</v>
      </c>
    </row>
    <row r="97" ht="20.25" customHeight="1">
      <c r="A97" s="41" t="s">
        <v>124</v>
      </c>
      <c r="B97" s="45">
        <f>B83 * ( B89 * B7 )</f>
        <v>0.002483337444</v>
      </c>
      <c r="C97" s="46">
        <f>C83 * ( D89 * B11 )</f>
        <v>0.03904359342</v>
      </c>
      <c r="D97" s="46">
        <f>D83 * ( F89 * B16 )</f>
        <v>0.000572771801</v>
      </c>
      <c r="E97" s="46">
        <f>E83 * ( H89 * B18 )</f>
        <v>0.006004050294</v>
      </c>
      <c r="F97" s="47">
        <f t="shared" si="2"/>
        <v>0.04810375296</v>
      </c>
    </row>
    <row r="98" ht="20.25" customHeight="1">
      <c r="A98" s="41" t="s">
        <v>125</v>
      </c>
      <c r="B98" s="45">
        <f>B84 * ( B89 * B7 )</f>
        <v>0.002085291626</v>
      </c>
      <c r="C98" s="46">
        <f>C84 * ( D89 * B11 )</f>
        <v>0.0003041819439</v>
      </c>
      <c r="D98" s="46">
        <f>D84 * ( F89 * B16 )</f>
        <v>0.05520284895</v>
      </c>
      <c r="E98" s="46">
        <f>E84 * ( H89 * B18 )</f>
        <v>0.0006880183634</v>
      </c>
      <c r="F98" s="47">
        <f t="shared" si="2"/>
        <v>0.05828034088</v>
      </c>
    </row>
    <row r="99" ht="20.25" customHeight="1">
      <c r="A99" s="41" t="s">
        <v>126</v>
      </c>
      <c r="B99" s="48">
        <f>B85 * ( B89 * B7 )</f>
        <v>0.00003880237578</v>
      </c>
      <c r="C99" s="49">
        <f>C85 * ( D89 * B11 )</f>
        <v>0.0003149350141</v>
      </c>
      <c r="D99" s="49">
        <f>D85 * ( F89 * B16 )</f>
        <v>0.00006795553775</v>
      </c>
      <c r="E99" s="49">
        <f>E85 * ( H89 * B18 )</f>
        <v>0.03466347573</v>
      </c>
      <c r="F99" s="50">
        <f t="shared" si="2"/>
        <v>0.03508516865</v>
      </c>
      <c r="G99" s="18" t="s">
        <v>154</v>
      </c>
    </row>
    <row r="100" ht="20.25" customHeight="1">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0.25" customHeight="1">
      <c r="A101" s="22" t="s">
        <v>155</v>
      </c>
      <c r="G101" s="14"/>
      <c r="H101" s="14"/>
      <c r="I101" s="14"/>
      <c r="J101" s="14"/>
      <c r="K101" s="14"/>
      <c r="L101" s="14"/>
      <c r="M101" s="14"/>
      <c r="N101" s="14"/>
      <c r="O101" s="14"/>
      <c r="P101" s="14"/>
      <c r="Q101" s="14"/>
      <c r="R101" s="14"/>
      <c r="S101" s="14"/>
      <c r="T101" s="14"/>
      <c r="U101" s="14"/>
      <c r="V101" s="14"/>
      <c r="W101" s="14"/>
      <c r="X101" s="14"/>
      <c r="Y101" s="14"/>
      <c r="Z101" s="14"/>
    </row>
    <row r="102" ht="20.25" customHeight="1">
      <c r="A102" s="34"/>
      <c r="B102" s="40" t="s">
        <v>148</v>
      </c>
      <c r="C102" s="40" t="s">
        <v>149</v>
      </c>
      <c r="D102" s="40" t="s">
        <v>150</v>
      </c>
      <c r="E102" s="40" t="s">
        <v>151</v>
      </c>
      <c r="F102" s="40" t="s">
        <v>152</v>
      </c>
      <c r="G102" s="13" t="s">
        <v>12</v>
      </c>
      <c r="H102" s="14"/>
      <c r="I102" s="14"/>
      <c r="J102" s="14"/>
      <c r="K102" s="14"/>
      <c r="L102" s="14"/>
      <c r="M102" s="14"/>
      <c r="N102" s="14"/>
      <c r="O102" s="14"/>
      <c r="P102" s="14"/>
      <c r="Q102" s="14"/>
      <c r="R102" s="14"/>
      <c r="S102" s="14"/>
      <c r="T102" s="14"/>
      <c r="U102" s="14"/>
      <c r="V102" s="14"/>
      <c r="W102" s="14"/>
      <c r="X102" s="14"/>
      <c r="Y102" s="14"/>
      <c r="Z102" s="14"/>
    </row>
    <row r="103" ht="20.25" customHeight="1">
      <c r="A103" s="41" t="s">
        <v>123</v>
      </c>
      <c r="B103" s="46">
        <f>B96 * ( (1-B90-B89) + (1-B36)*B90 )</f>
        <v>0.1061433409</v>
      </c>
      <c r="C103" s="46">
        <f>C96 * ( (1-B90-B89) + (1-B36)*B90 )</f>
        <v>0.002355115847</v>
      </c>
      <c r="D103" s="46">
        <f>D96 * ( (1-B90-B89) + (1-B36)*B90 )</f>
        <v>0.003723844477</v>
      </c>
      <c r="E103" s="46">
        <f>E96 * ( (1-B90-B89) + (1-B36)*B90 )</f>
        <v>0.000701549354</v>
      </c>
      <c r="F103" s="46">
        <f t="shared" ref="F103:F106" si="3">SUM(B103:E103)</f>
        <v>0.1129238506</v>
      </c>
      <c r="G103" s="16" t="s">
        <v>156</v>
      </c>
      <c r="H103" s="14"/>
      <c r="I103" s="14"/>
      <c r="J103" s="14"/>
      <c r="K103" s="14"/>
      <c r="L103" s="14"/>
      <c r="M103" s="14"/>
      <c r="N103" s="14"/>
      <c r="O103" s="14"/>
      <c r="P103" s="14"/>
      <c r="Q103" s="14"/>
      <c r="R103" s="14"/>
      <c r="S103" s="14"/>
      <c r="T103" s="14"/>
      <c r="U103" s="14"/>
      <c r="V103" s="14"/>
      <c r="W103" s="14"/>
      <c r="X103" s="14"/>
      <c r="Y103" s="14"/>
      <c r="Z103" s="14"/>
    </row>
    <row r="104" ht="20.25" customHeight="1">
      <c r="A104" s="41" t="s">
        <v>124</v>
      </c>
      <c r="B104" s="46">
        <f>B97 * ( (1-D90-D89) + (1-B36)*D90 )</f>
        <v>0.001905709181</v>
      </c>
      <c r="C104" s="46">
        <f>C97 * ( (1-D90-D89) + (1-B36)*D90 )</f>
        <v>0.02996199112</v>
      </c>
      <c r="D104" s="46">
        <f>D97 * ( (1-D90-D89) + (1-B36)*D90 )</f>
        <v>0.0004395441637</v>
      </c>
      <c r="E104" s="46">
        <f>E97 * ( (1-D90-D89) + (1-B36)*D90 )</f>
        <v>0.004607498589</v>
      </c>
      <c r="F104" s="46">
        <f t="shared" si="3"/>
        <v>0.03691474305</v>
      </c>
      <c r="G104" s="14"/>
      <c r="H104" s="14"/>
      <c r="I104" s="14"/>
      <c r="J104" s="14"/>
      <c r="K104" s="14"/>
      <c r="L104" s="14"/>
      <c r="M104" s="14"/>
      <c r="N104" s="14"/>
      <c r="O104" s="14"/>
      <c r="P104" s="14"/>
      <c r="Q104" s="14"/>
      <c r="R104" s="14"/>
      <c r="S104" s="14"/>
      <c r="T104" s="14"/>
      <c r="U104" s="14"/>
      <c r="V104" s="14"/>
      <c r="W104" s="14"/>
      <c r="X104" s="14"/>
      <c r="Y104" s="14"/>
      <c r="Z104" s="14"/>
    </row>
    <row r="105" ht="20.25" customHeight="1">
      <c r="A105" s="41" t="s">
        <v>125</v>
      </c>
      <c r="B105" s="46">
        <f>B98 * ( (1-F90-F89) + (1-B36)*F90 )</f>
        <v>0.001500642584</v>
      </c>
      <c r="C105" s="46">
        <f>C98 * ( (1-F90-F89) + (1-B36)*F90 )</f>
        <v>0.0002188990606</v>
      </c>
      <c r="D105" s="46">
        <f>D98 * ( (1-F90-F89) + (1-B36)*F90 )</f>
        <v>0.0397257366</v>
      </c>
      <c r="E105" s="46">
        <f>E98 * ( (1-F90-F89) + (1-B36)*F90 )</f>
        <v>0.0004951200309</v>
      </c>
      <c r="F105" s="46">
        <f t="shared" si="3"/>
        <v>0.04194039827</v>
      </c>
      <c r="G105" s="14"/>
      <c r="H105" s="14"/>
      <c r="I105" s="14"/>
      <c r="J105" s="14"/>
      <c r="K105" s="14"/>
      <c r="L105" s="14"/>
      <c r="M105" s="14"/>
      <c r="N105" s="14"/>
      <c r="O105" s="14"/>
      <c r="P105" s="14"/>
      <c r="Q105" s="14"/>
      <c r="R105" s="14"/>
      <c r="S105" s="14"/>
      <c r="T105" s="14"/>
      <c r="U105" s="14"/>
      <c r="V105" s="14"/>
      <c r="W105" s="14"/>
      <c r="X105" s="14"/>
      <c r="Y105" s="14"/>
      <c r="Z105" s="14"/>
    </row>
    <row r="106" ht="20.25" customHeight="1">
      <c r="A106" s="41" t="s">
        <v>126</v>
      </c>
      <c r="B106" s="46">
        <f>B99 * ( (1-H90-H89) + (1-B36)*H90 )</f>
        <v>0.00003074389838</v>
      </c>
      <c r="C106" s="46">
        <f>C99 * ( (1-H90-H89) + (1-B36)*H90 )</f>
        <v>0.0002495293104</v>
      </c>
      <c r="D106" s="46">
        <f>D99 * ( (1-H90-H89) + (1-B36)*H90 )</f>
        <v>0.00005384253167</v>
      </c>
      <c r="E106" s="46">
        <f>E99 * ( (1-H90-H89) + (1-B36)*H90 )</f>
        <v>0.02746456509</v>
      </c>
      <c r="F106" s="46">
        <f t="shared" si="3"/>
        <v>0.02779868083</v>
      </c>
      <c r="G106" s="14"/>
      <c r="H106" s="14"/>
      <c r="I106" s="14"/>
      <c r="J106" s="14"/>
      <c r="K106" s="14"/>
      <c r="L106" s="14"/>
      <c r="M106" s="14"/>
      <c r="N106" s="14"/>
      <c r="O106" s="14"/>
      <c r="P106" s="14"/>
      <c r="Q106" s="14"/>
      <c r="R106" s="14"/>
      <c r="S106" s="14"/>
      <c r="T106" s="14"/>
      <c r="U106" s="14"/>
      <c r="V106" s="14"/>
      <c r="W106" s="14"/>
      <c r="X106" s="14"/>
      <c r="Y106" s="14"/>
      <c r="Z106" s="14"/>
    </row>
    <row r="107" ht="20.25" customHeight="1">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0.25" customHeight="1">
      <c r="A108" s="22" t="s">
        <v>157</v>
      </c>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0.25" customHeight="1">
      <c r="A109" s="34"/>
      <c r="B109" s="40" t="s">
        <v>148</v>
      </c>
      <c r="C109" s="40" t="s">
        <v>149</v>
      </c>
      <c r="D109" s="40" t="s">
        <v>150</v>
      </c>
      <c r="E109" s="40" t="s">
        <v>151</v>
      </c>
      <c r="F109" s="41" t="s">
        <v>152</v>
      </c>
      <c r="G109" s="13" t="s">
        <v>12</v>
      </c>
      <c r="H109" s="14"/>
      <c r="I109" s="14"/>
      <c r="J109" s="14"/>
      <c r="K109" s="14"/>
      <c r="L109" s="14"/>
      <c r="M109" s="14"/>
      <c r="N109" s="14"/>
      <c r="O109" s="14"/>
      <c r="P109" s="14"/>
      <c r="Q109" s="14"/>
      <c r="R109" s="14"/>
      <c r="S109" s="14"/>
      <c r="T109" s="14"/>
      <c r="U109" s="14"/>
      <c r="V109" s="14"/>
      <c r="W109" s="14"/>
      <c r="X109" s="14"/>
      <c r="Y109" s="14"/>
      <c r="Z109" s="14"/>
    </row>
    <row r="110" ht="20.25" customHeight="1">
      <c r="A110" s="41" t="s">
        <v>123</v>
      </c>
      <c r="B110" s="42">
        <f t="shared" ref="B110:B113" si="4">B96 / F96</f>
        <v>0.939955026</v>
      </c>
      <c r="C110" s="43">
        <f t="shared" ref="C110:C113" si="5">C96 / F96</f>
        <v>0.02085578764</v>
      </c>
      <c r="D110" s="43">
        <f t="shared" ref="D110:D113" si="6">D96 / F96</f>
        <v>0.03297659845</v>
      </c>
      <c r="E110" s="43">
        <f t="shared" ref="E110:E113" si="7">E96 / F96</f>
        <v>0.006212587955</v>
      </c>
      <c r="F110" s="51">
        <f t="shared" ref="F110:F113" si="8">SUM(B110:E110)</f>
        <v>1</v>
      </c>
      <c r="G110" s="16" t="s">
        <v>158</v>
      </c>
      <c r="H110" s="14"/>
      <c r="I110" s="14"/>
      <c r="J110" s="14"/>
      <c r="K110" s="14"/>
      <c r="L110" s="14"/>
      <c r="M110" s="14"/>
      <c r="N110" s="14"/>
      <c r="O110" s="14"/>
      <c r="P110" s="14"/>
      <c r="Q110" s="14"/>
      <c r="R110" s="14"/>
      <c r="S110" s="14"/>
      <c r="T110" s="14"/>
      <c r="U110" s="14"/>
      <c r="V110" s="14"/>
      <c r="W110" s="14"/>
      <c r="X110" s="14"/>
      <c r="Y110" s="14"/>
      <c r="Z110" s="14"/>
    </row>
    <row r="111" ht="20.25" customHeight="1">
      <c r="A111" s="41" t="s">
        <v>124</v>
      </c>
      <c r="B111" s="45">
        <f t="shared" si="4"/>
        <v>0.05162460912</v>
      </c>
      <c r="C111" s="46">
        <f t="shared" si="5"/>
        <v>0.8116537904</v>
      </c>
      <c r="D111" s="46">
        <f t="shared" si="6"/>
        <v>0.01190700862</v>
      </c>
      <c r="E111" s="46">
        <f t="shared" si="7"/>
        <v>0.1248145919</v>
      </c>
      <c r="F111" s="52">
        <f t="shared" si="8"/>
        <v>1</v>
      </c>
      <c r="G111" s="14"/>
      <c r="H111" s="14"/>
      <c r="I111" s="14"/>
      <c r="J111" s="14"/>
      <c r="K111" s="14"/>
      <c r="L111" s="14"/>
      <c r="M111" s="14"/>
      <c r="N111" s="14"/>
      <c r="O111" s="14"/>
      <c r="P111" s="14"/>
      <c r="Q111" s="14"/>
      <c r="R111" s="14"/>
      <c r="S111" s="14"/>
      <c r="T111" s="14"/>
      <c r="U111" s="14"/>
      <c r="V111" s="14"/>
      <c r="W111" s="14"/>
      <c r="X111" s="14"/>
      <c r="Y111" s="14"/>
      <c r="Z111" s="14"/>
    </row>
    <row r="112" ht="20.25" customHeight="1">
      <c r="A112" s="41" t="s">
        <v>125</v>
      </c>
      <c r="B112" s="45">
        <f t="shared" si="4"/>
        <v>0.03578036083</v>
      </c>
      <c r="C112" s="46">
        <f t="shared" si="5"/>
        <v>0.005219289031</v>
      </c>
      <c r="D112" s="46">
        <f t="shared" si="6"/>
        <v>0.9471950252</v>
      </c>
      <c r="E112" s="46">
        <f t="shared" si="7"/>
        <v>0.01180532497</v>
      </c>
      <c r="F112" s="52">
        <f t="shared" si="8"/>
        <v>1</v>
      </c>
      <c r="G112" s="14"/>
      <c r="H112" s="14"/>
      <c r="I112" s="14"/>
      <c r="J112" s="14"/>
      <c r="K112" s="14"/>
      <c r="L112" s="14"/>
      <c r="M112" s="14"/>
      <c r="N112" s="14"/>
      <c r="O112" s="14"/>
      <c r="P112" s="14"/>
      <c r="Q112" s="14"/>
      <c r="R112" s="14"/>
      <c r="S112" s="14"/>
      <c r="T112" s="14"/>
      <c r="U112" s="14"/>
      <c r="V112" s="14"/>
      <c r="W112" s="14"/>
      <c r="X112" s="14"/>
      <c r="Y112" s="14"/>
      <c r="Z112" s="14"/>
    </row>
    <row r="113" ht="20.25" customHeight="1">
      <c r="A113" s="41" t="s">
        <v>126</v>
      </c>
      <c r="B113" s="48">
        <f t="shared" si="4"/>
        <v>0.001105948105</v>
      </c>
      <c r="C113" s="49">
        <f t="shared" si="5"/>
        <v>0.00897630042</v>
      </c>
      <c r="D113" s="49">
        <f t="shared" si="6"/>
        <v>0.001936873624</v>
      </c>
      <c r="E113" s="49">
        <f t="shared" si="7"/>
        <v>0.9879808779</v>
      </c>
      <c r="F113" s="53">
        <f t="shared" si="8"/>
        <v>1</v>
      </c>
      <c r="G113" s="14"/>
      <c r="H113" s="14"/>
      <c r="I113" s="14"/>
      <c r="J113" s="14"/>
      <c r="K113" s="14"/>
      <c r="L113" s="14"/>
      <c r="M113" s="14"/>
      <c r="N113" s="14"/>
      <c r="O113" s="14"/>
      <c r="P113" s="14"/>
      <c r="Q113" s="14"/>
      <c r="R113" s="14"/>
      <c r="S113" s="14"/>
      <c r="T113" s="14"/>
      <c r="U113" s="14"/>
      <c r="V113" s="14"/>
      <c r="W113" s="14"/>
      <c r="X113" s="14"/>
      <c r="Y113" s="14"/>
      <c r="Z113" s="14"/>
    </row>
    <row r="114" ht="20.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0.25" customHeight="1">
      <c r="A115" s="22" t="s">
        <v>159</v>
      </c>
      <c r="B115" s="14"/>
      <c r="C115" s="14"/>
      <c r="E115" s="22" t="s">
        <v>160</v>
      </c>
      <c r="G115" s="14"/>
      <c r="H115" s="14"/>
      <c r="I115" s="14"/>
      <c r="J115" s="14"/>
      <c r="K115" s="14"/>
      <c r="L115" s="14"/>
      <c r="M115" s="14"/>
      <c r="N115" s="14"/>
      <c r="O115" s="14"/>
      <c r="P115" s="14"/>
      <c r="Q115" s="14"/>
      <c r="R115" s="14"/>
      <c r="S115" s="14"/>
      <c r="T115" s="14"/>
      <c r="U115" s="14"/>
      <c r="V115" s="14"/>
      <c r="W115" s="14"/>
      <c r="X115" s="14"/>
      <c r="Y115" s="14"/>
      <c r="Z115" s="14"/>
    </row>
    <row r="116" ht="20.25" customHeight="1">
      <c r="A116" s="54"/>
      <c r="B116" s="41" t="s">
        <v>161</v>
      </c>
      <c r="C116" s="41" t="s">
        <v>162</v>
      </c>
      <c r="D116" s="55" t="s">
        <v>12</v>
      </c>
      <c r="E116" s="56" t="s">
        <v>163</v>
      </c>
      <c r="F116" s="26" t="s">
        <v>12</v>
      </c>
      <c r="G116" s="56" t="s">
        <v>164</v>
      </c>
      <c r="H116" s="56" t="s">
        <v>165</v>
      </c>
      <c r="I116" s="56" t="s">
        <v>166</v>
      </c>
      <c r="J116" s="11"/>
      <c r="K116" s="26"/>
    </row>
    <row r="117" ht="20.25" customHeight="1">
      <c r="A117" s="40" t="s">
        <v>148</v>
      </c>
      <c r="B117" s="42">
        <f>(B103*B7 + B104*B11 + B105*B16 + B106*B18)</f>
        <v>62001.64256</v>
      </c>
      <c r="C117" s="44">
        <f>B117 / B121</f>
        <v>0.04006914342</v>
      </c>
      <c r="D117" s="57" t="s">
        <v>167</v>
      </c>
      <c r="E117" s="58">
        <f>C117 / (B7/B17)</f>
        <v>4.277117512</v>
      </c>
      <c r="F117" s="18" t="s">
        <v>168</v>
      </c>
      <c r="G117" s="59">
        <f>( B89*B7 )</f>
        <v>10379</v>
      </c>
      <c r="H117" s="60">
        <f>G117 / G121</f>
        <v>0.02499555476</v>
      </c>
      <c r="I117" s="61">
        <f t="shared" ref="I117:I120" si="9">C117 / H117</f>
        <v>1.603050774</v>
      </c>
      <c r="J117" s="62"/>
    </row>
    <row r="118" ht="20.25" customHeight="1">
      <c r="A118" s="41" t="s">
        <v>149</v>
      </c>
      <c r="B118" s="45">
        <f>(C103*B7 + C104*B11 + C105*B16 + C106*B18)</f>
        <v>77556.84327</v>
      </c>
      <c r="C118" s="63">
        <f>B118 / B121</f>
        <v>0.05012183787</v>
      </c>
      <c r="D118" s="57" t="s">
        <v>169</v>
      </c>
      <c r="E118" s="64">
        <f>C118 / (B11/B17)</f>
        <v>1.209965156</v>
      </c>
      <c r="F118" s="18" t="s">
        <v>169</v>
      </c>
      <c r="G118" s="59">
        <f>( D89*B11 )</f>
        <v>18446.59569</v>
      </c>
      <c r="H118" s="60">
        <f>G118 / G121</f>
        <v>0.04442459704</v>
      </c>
      <c r="I118" s="65">
        <f t="shared" si="9"/>
        <v>1.128245189</v>
      </c>
    </row>
    <row r="119" ht="20.25" customHeight="1">
      <c r="A119" s="41" t="s">
        <v>150</v>
      </c>
      <c r="B119" s="45">
        <f>(D103*B7 + D104*B11 + D105*B16 + D106*B18)</f>
        <v>138302.9497</v>
      </c>
      <c r="C119" s="63">
        <f>B119 / B121</f>
        <v>0.08937957929</v>
      </c>
      <c r="D119" s="57" t="s">
        <v>170</v>
      </c>
      <c r="E119" s="64">
        <f>C119 / (B16/B17)</f>
        <v>1.381184611</v>
      </c>
      <c r="F119" s="18" t="s">
        <v>170</v>
      </c>
      <c r="G119" s="59">
        <f>( F89*B16 )</f>
        <v>34734.76992</v>
      </c>
      <c r="H119" s="60">
        <f>G119 / G121</f>
        <v>0.08365110741</v>
      </c>
      <c r="I119" s="65">
        <f t="shared" si="9"/>
        <v>1.068480527</v>
      </c>
    </row>
    <row r="120" ht="20.25" customHeight="1">
      <c r="A120" s="40" t="s">
        <v>151</v>
      </c>
      <c r="B120" s="45">
        <f>(E103*B7 + E104*B11 + E105*B16 + E106*B18)</f>
        <v>1269504.874</v>
      </c>
      <c r="C120" s="63">
        <f>B120 / B121</f>
        <v>0.8204294394</v>
      </c>
      <c r="D120" s="57" t="s">
        <v>171</v>
      </c>
      <c r="E120" s="66">
        <f>C120 / (B18/B17)</f>
        <v>0.9275679106</v>
      </c>
      <c r="F120" s="18" t="s">
        <v>171</v>
      </c>
      <c r="G120" s="59">
        <f>( H89*B18 )</f>
        <v>351673.4669</v>
      </c>
      <c r="H120" s="60">
        <f>G120 / G121</f>
        <v>0.8469287408</v>
      </c>
      <c r="I120" s="67">
        <f t="shared" si="9"/>
        <v>0.9687112976</v>
      </c>
    </row>
    <row r="121" ht="20.25" customHeight="1">
      <c r="A121" s="41" t="s">
        <v>172</v>
      </c>
      <c r="B121" s="48">
        <f>(F103*B7 + F104*B11 + F105*B16 + F106*B18)</f>
        <v>1547366.309</v>
      </c>
      <c r="C121" s="68">
        <f>SUM( C117:C120 )</f>
        <v>1</v>
      </c>
      <c r="D121" s="57" t="s">
        <v>173</v>
      </c>
      <c r="G121" s="69">
        <f>SUM(G116:G120)</f>
        <v>415233.8325</v>
      </c>
      <c r="H121" s="60">
        <f>G121 / G121</f>
        <v>1</v>
      </c>
      <c r="I121" s="70"/>
    </row>
    <row r="122" ht="20.25" customHeight="1">
      <c r="A122" s="21"/>
    </row>
    <row r="123" ht="20.25" customHeight="1">
      <c r="A123" s="22" t="s">
        <v>174</v>
      </c>
      <c r="B123" s="14"/>
      <c r="C123" s="14"/>
    </row>
    <row r="124" ht="20.25" customHeight="1">
      <c r="A124" s="34"/>
      <c r="B124" s="41" t="s">
        <v>175</v>
      </c>
      <c r="C124" s="13" t="s">
        <v>12</v>
      </c>
      <c r="D124" s="41" t="s">
        <v>176</v>
      </c>
      <c r="E124" s="13" t="s">
        <v>12</v>
      </c>
      <c r="F124" s="31"/>
    </row>
    <row r="125" ht="20.25" customHeight="1">
      <c r="A125" s="41" t="s">
        <v>123</v>
      </c>
      <c r="B125" s="71">
        <f>(F103*B34) + (B90*(1-B48)*(1-B91)*B35) + (B90*(1-B48)*B91*((1-B92)*B40 + B92*B41)) + (B90*B48*(1-B91)*B49) + (B90*B48*B91*((1-B92)*B40*B50 + B92*B41*B50 ))</f>
        <v>0.02946810884</v>
      </c>
      <c r="C125" s="18" t="s">
        <v>177</v>
      </c>
      <c r="D125" s="46">
        <f>B125 * B7</f>
        <v>14292.03279</v>
      </c>
    </row>
    <row r="126" ht="20.25" customHeight="1">
      <c r="A126" s="41" t="s">
        <v>124</v>
      </c>
      <c r="B126" s="46">
        <f>(F104*B34) + (D90*(1-D91)*B35) + (D90*D91*((1-D92)*B40 + D92*B41))</f>
        <v>0.01195077946</v>
      </c>
      <c r="C126" s="18" t="s">
        <v>178</v>
      </c>
      <c r="D126" s="72">
        <f>B126 * B11</f>
        <v>25629.09189</v>
      </c>
    </row>
    <row r="127" ht="20.25" customHeight="1">
      <c r="A127" s="41" t="s">
        <v>179</v>
      </c>
      <c r="B127" s="46">
        <f>(F105*B34) + (F90*(1-F91)*B35) + (F90*F91*((1-F92)*B40 + F92*B41))</f>
        <v>0.01402169974</v>
      </c>
      <c r="C127" s="18" t="s">
        <v>178</v>
      </c>
      <c r="D127" s="46">
        <f>B127 * B16</f>
        <v>46975.35825</v>
      </c>
    </row>
    <row r="128" ht="20.25" customHeight="1">
      <c r="A128" s="41" t="s">
        <v>126</v>
      </c>
      <c r="B128" s="46">
        <f>(F106*B34) + (H90*(1-H91)*B35) + (H90*H91*((1-H92)*B40 + H92*B41))</f>
        <v>0.009314802124</v>
      </c>
      <c r="C128" s="18" t="s">
        <v>178</v>
      </c>
      <c r="D128" s="46">
        <f>B128 * B18</f>
        <v>426532.3901</v>
      </c>
    </row>
    <row r="129" ht="20.25" customHeight="1">
      <c r="A129" s="41" t="s">
        <v>180</v>
      </c>
      <c r="B129" s="71">
        <f>(B125*B7 + B126*B11 + B127*B16 + B128*B18 ) / B17</f>
        <v>0.009917390754</v>
      </c>
      <c r="C129" s="18" t="s">
        <v>181</v>
      </c>
      <c r="D129" s="46">
        <f>SUM( D125:D128 )</f>
        <v>513428.8731</v>
      </c>
      <c r="E129" s="11"/>
    </row>
    <row r="130" ht="20.25" customHeight="1">
      <c r="A130" s="21"/>
    </row>
    <row r="131" ht="20.25" customHeight="1">
      <c r="A131" s="21"/>
    </row>
    <row r="132" ht="20.25" customHeight="1">
      <c r="A132" s="21"/>
    </row>
    <row r="133" ht="20.25" customHeight="1">
      <c r="A133" s="21"/>
    </row>
    <row r="134" ht="20.25" customHeight="1">
      <c r="A134" s="21"/>
    </row>
    <row r="135" ht="20.25" customHeight="1">
      <c r="A135" s="21"/>
    </row>
    <row r="136" ht="20.25" customHeight="1">
      <c r="A136" s="21"/>
    </row>
    <row r="137" ht="20.25" customHeight="1">
      <c r="A137" s="21"/>
    </row>
    <row r="138" ht="20.25" customHeight="1">
      <c r="A138" s="21"/>
    </row>
    <row r="139" ht="20.25" customHeight="1">
      <c r="A139" s="21"/>
    </row>
    <row r="140" ht="20.25" customHeight="1">
      <c r="A140" s="21"/>
    </row>
    <row r="141" ht="20.25" customHeight="1">
      <c r="A141" s="21"/>
    </row>
    <row r="142" ht="20.25" customHeight="1">
      <c r="A142" s="21"/>
    </row>
    <row r="143" ht="20.25" customHeight="1">
      <c r="A143" s="21"/>
    </row>
    <row r="144" ht="20.25" customHeight="1">
      <c r="A144" s="21"/>
    </row>
    <row r="145" ht="20.25" customHeight="1">
      <c r="A145" s="21"/>
    </row>
    <row r="146" ht="20.25" customHeight="1">
      <c r="A146" s="21"/>
    </row>
    <row r="147" ht="20.25" customHeight="1">
      <c r="A147" s="21"/>
    </row>
    <row r="148" ht="20.25" customHeight="1">
      <c r="A148" s="21"/>
    </row>
    <row r="149" ht="20.25" customHeight="1">
      <c r="A149" s="21"/>
    </row>
    <row r="150" ht="20.25" customHeight="1">
      <c r="A150" s="21"/>
    </row>
    <row r="151" ht="20.25" customHeight="1">
      <c r="A151" s="21"/>
    </row>
    <row r="152" ht="20.25" customHeight="1">
      <c r="A152" s="21"/>
    </row>
    <row r="153" ht="20.25" customHeight="1">
      <c r="A153" s="21"/>
    </row>
    <row r="154" ht="20.25" customHeight="1">
      <c r="A154" s="21"/>
    </row>
    <row r="155" ht="20.25" customHeight="1">
      <c r="A155" s="21"/>
    </row>
    <row r="156" ht="20.25" customHeight="1">
      <c r="A156" s="21"/>
    </row>
    <row r="157" ht="20.25" customHeight="1">
      <c r="A157" s="21"/>
    </row>
    <row r="158" ht="20.25" customHeight="1">
      <c r="A158" s="21"/>
    </row>
    <row r="159" ht="20.25" customHeight="1">
      <c r="A159" s="21"/>
    </row>
    <row r="160" ht="20.25" customHeight="1">
      <c r="A160" s="21"/>
    </row>
    <row r="161" ht="20.25" customHeight="1">
      <c r="A161" s="21"/>
    </row>
    <row r="162" ht="20.25" customHeight="1">
      <c r="A162" s="21"/>
    </row>
    <row r="163" ht="20.25" customHeight="1">
      <c r="A163" s="21"/>
    </row>
    <row r="164" ht="20.25" customHeight="1">
      <c r="A164" s="21"/>
    </row>
    <row r="165" ht="20.25" customHeight="1">
      <c r="A165" s="21"/>
    </row>
    <row r="166" ht="20.25" customHeight="1">
      <c r="A166" s="21"/>
    </row>
    <row r="167" ht="20.25" customHeight="1">
      <c r="A167" s="21"/>
    </row>
    <row r="168" ht="20.25" customHeight="1">
      <c r="A168" s="21"/>
    </row>
    <row r="169" ht="20.25" customHeight="1">
      <c r="A169" s="21"/>
    </row>
    <row r="170" ht="20.25" customHeight="1">
      <c r="A170" s="21"/>
    </row>
    <row r="171" ht="20.25" customHeight="1">
      <c r="A171" s="21"/>
    </row>
    <row r="172" ht="20.25" customHeight="1">
      <c r="A172" s="21"/>
    </row>
    <row r="173" ht="20.25" customHeight="1">
      <c r="A173" s="21"/>
    </row>
    <row r="174" ht="20.25" customHeight="1">
      <c r="A174" s="21"/>
    </row>
    <row r="175" ht="20.25" customHeight="1">
      <c r="A175" s="21"/>
    </row>
    <row r="176" ht="20.25" customHeight="1">
      <c r="A176" s="21"/>
    </row>
    <row r="177" ht="20.25" customHeight="1">
      <c r="A177" s="21"/>
    </row>
    <row r="178" ht="20.25" customHeight="1">
      <c r="A178" s="21"/>
    </row>
    <row r="179" ht="20.25" customHeight="1">
      <c r="A179" s="21"/>
    </row>
    <row r="180" ht="20.25" customHeight="1">
      <c r="A180" s="21"/>
    </row>
    <row r="181" ht="20.25" customHeight="1">
      <c r="A181" s="21"/>
    </row>
    <row r="182" ht="20.25" customHeight="1">
      <c r="A182" s="21"/>
    </row>
    <row r="183" ht="20.25" customHeight="1">
      <c r="A183" s="21"/>
    </row>
    <row r="184" ht="20.25" customHeight="1">
      <c r="A184" s="21"/>
    </row>
    <row r="185" ht="20.25" customHeight="1">
      <c r="A185" s="21"/>
    </row>
    <row r="186" ht="20.25" customHeight="1">
      <c r="A186" s="21"/>
    </row>
    <row r="187" ht="20.25" customHeight="1">
      <c r="A187" s="21"/>
    </row>
    <row r="188" ht="20.25" customHeight="1">
      <c r="A188" s="21"/>
    </row>
    <row r="189" ht="20.25" customHeight="1">
      <c r="A189" s="21"/>
    </row>
    <row r="190" ht="20.25" customHeight="1">
      <c r="A190" s="21"/>
    </row>
    <row r="191" ht="20.25" customHeight="1">
      <c r="A191" s="21"/>
    </row>
    <row r="192" ht="20.25" customHeight="1">
      <c r="A192" s="21"/>
    </row>
    <row r="193" ht="20.25" customHeight="1">
      <c r="A193" s="21"/>
    </row>
    <row r="194" ht="20.25" customHeight="1">
      <c r="A194" s="21"/>
    </row>
    <row r="195" ht="20.25" customHeight="1">
      <c r="A195" s="21"/>
    </row>
    <row r="196" ht="20.25" customHeight="1">
      <c r="A196" s="21"/>
    </row>
    <row r="197" ht="20.25" customHeight="1">
      <c r="A197" s="21"/>
    </row>
    <row r="198" ht="20.25" customHeight="1">
      <c r="A198" s="21"/>
    </row>
    <row r="199" ht="20.25" customHeight="1">
      <c r="A199" s="21"/>
    </row>
    <row r="200" ht="20.25" customHeight="1">
      <c r="A200" s="21"/>
    </row>
    <row r="201" ht="20.25" customHeight="1">
      <c r="A201" s="21"/>
    </row>
    <row r="202" ht="20.25" customHeight="1">
      <c r="A202" s="21"/>
    </row>
    <row r="203" ht="20.25" customHeight="1">
      <c r="A203" s="21"/>
    </row>
    <row r="204" ht="20.25" customHeight="1">
      <c r="A204" s="21"/>
    </row>
    <row r="205" ht="20.25" customHeight="1">
      <c r="A205" s="21"/>
    </row>
    <row r="206" ht="20.25" customHeight="1">
      <c r="A206" s="21"/>
    </row>
    <row r="207" ht="20.25" customHeight="1">
      <c r="A207" s="21"/>
    </row>
    <row r="208" ht="20.25" customHeight="1">
      <c r="A208" s="21"/>
    </row>
    <row r="209" ht="20.25" customHeight="1">
      <c r="A209" s="21"/>
    </row>
    <row r="210" ht="20.25" customHeight="1">
      <c r="A210" s="21"/>
    </row>
    <row r="211" ht="20.25" customHeight="1">
      <c r="A211" s="21"/>
    </row>
    <row r="212" ht="20.25" customHeight="1">
      <c r="A212" s="21"/>
    </row>
    <row r="213" ht="20.25" customHeight="1">
      <c r="A213" s="21"/>
    </row>
    <row r="214" ht="20.25" customHeight="1">
      <c r="A214" s="21"/>
    </row>
    <row r="215" ht="20.25" customHeight="1">
      <c r="A215" s="21"/>
    </row>
    <row r="216" ht="20.25" customHeight="1">
      <c r="A216" s="21"/>
    </row>
    <row r="217" ht="20.25" customHeight="1">
      <c r="A217" s="21"/>
    </row>
    <row r="218" ht="20.25" customHeight="1">
      <c r="A218" s="21"/>
    </row>
    <row r="219" ht="20.25" customHeight="1">
      <c r="A219" s="21"/>
    </row>
    <row r="220" ht="20.25" customHeight="1">
      <c r="A220" s="21"/>
    </row>
    <row r="221" ht="20.25" customHeight="1">
      <c r="A221" s="21"/>
    </row>
    <row r="222" ht="20.25" customHeight="1">
      <c r="A222" s="21"/>
    </row>
    <row r="223" ht="20.25" customHeight="1">
      <c r="A223" s="21"/>
    </row>
    <row r="224" ht="20.25" customHeight="1">
      <c r="A224" s="21"/>
    </row>
    <row r="225" ht="20.25" customHeight="1">
      <c r="A225" s="21"/>
    </row>
    <row r="226" ht="20.25" customHeight="1">
      <c r="A226" s="21"/>
    </row>
    <row r="227" ht="20.25" customHeight="1">
      <c r="A227" s="21"/>
    </row>
    <row r="228" ht="20.25" customHeight="1">
      <c r="A228" s="21"/>
    </row>
    <row r="229" ht="20.25" customHeight="1">
      <c r="A229" s="21"/>
    </row>
    <row r="230" ht="20.25" customHeight="1">
      <c r="A230" s="21"/>
    </row>
    <row r="231" ht="20.25" customHeight="1">
      <c r="A231" s="21"/>
    </row>
    <row r="232" ht="20.25" customHeight="1">
      <c r="A232" s="21"/>
    </row>
    <row r="233" ht="20.25" customHeight="1">
      <c r="A233" s="21"/>
    </row>
    <row r="234" ht="20.25" customHeight="1">
      <c r="A234" s="21"/>
    </row>
    <row r="235" ht="20.25" customHeight="1">
      <c r="A235" s="21"/>
    </row>
    <row r="236" ht="20.25" customHeight="1">
      <c r="A236" s="21"/>
    </row>
    <row r="237" ht="20.25" customHeight="1">
      <c r="A237" s="21"/>
    </row>
    <row r="238" ht="20.25" customHeight="1">
      <c r="A238" s="21"/>
    </row>
    <row r="239" ht="20.25" customHeight="1">
      <c r="A239" s="21"/>
    </row>
    <row r="240" ht="20.25" customHeight="1">
      <c r="A240" s="21"/>
    </row>
    <row r="241" ht="20.25" customHeight="1">
      <c r="A241" s="21"/>
    </row>
    <row r="242" ht="20.25" customHeight="1">
      <c r="A242" s="21"/>
    </row>
    <row r="243" ht="20.25" customHeight="1">
      <c r="A243" s="21"/>
    </row>
    <row r="244" ht="20.25" customHeight="1">
      <c r="A244" s="21"/>
    </row>
    <row r="245" ht="20.25" customHeight="1">
      <c r="A245" s="21"/>
    </row>
    <row r="246" ht="20.25" customHeight="1">
      <c r="A246" s="21"/>
    </row>
    <row r="247" ht="20.25" customHeight="1">
      <c r="A247" s="21"/>
    </row>
    <row r="248" ht="20.25" customHeight="1">
      <c r="A248" s="21"/>
    </row>
    <row r="249" ht="20.25" customHeight="1">
      <c r="A249" s="21"/>
    </row>
    <row r="250" ht="20.25" customHeight="1">
      <c r="A250" s="21"/>
    </row>
    <row r="251" ht="20.25" customHeight="1">
      <c r="A251" s="21"/>
    </row>
    <row r="252" ht="20.25" customHeight="1">
      <c r="A252" s="21"/>
    </row>
    <row r="253" ht="20.25" customHeight="1">
      <c r="A253" s="21"/>
    </row>
    <row r="254" ht="20.25" customHeight="1">
      <c r="A254" s="21"/>
    </row>
    <row r="255" ht="20.25" customHeight="1">
      <c r="A255" s="21"/>
    </row>
    <row r="256" ht="20.25" customHeight="1">
      <c r="A256" s="21"/>
    </row>
    <row r="257" ht="20.25" customHeight="1">
      <c r="A257" s="21"/>
    </row>
    <row r="258" ht="20.25" customHeight="1">
      <c r="A258" s="21"/>
    </row>
    <row r="259" ht="20.25" customHeight="1">
      <c r="A259" s="21"/>
    </row>
    <row r="260" ht="20.25" customHeight="1">
      <c r="A260" s="21"/>
    </row>
    <row r="261" ht="20.25" customHeight="1">
      <c r="A261" s="21"/>
    </row>
    <row r="262" ht="20.25" customHeight="1">
      <c r="A262" s="21"/>
    </row>
    <row r="263" ht="20.25" customHeight="1">
      <c r="A263" s="21"/>
    </row>
    <row r="264" ht="20.25" customHeight="1">
      <c r="A264" s="21"/>
    </row>
    <row r="265" ht="20.25" customHeight="1">
      <c r="A265" s="21"/>
    </row>
    <row r="266" ht="20.25" customHeight="1">
      <c r="A266" s="21"/>
    </row>
    <row r="267" ht="20.25" customHeight="1">
      <c r="A267" s="21"/>
    </row>
    <row r="268" ht="20.25" customHeight="1">
      <c r="A268" s="21"/>
    </row>
    <row r="269" ht="20.25" customHeight="1">
      <c r="A269" s="21"/>
    </row>
    <row r="270" ht="20.25" customHeight="1">
      <c r="A270" s="21"/>
    </row>
    <row r="271" ht="20.25" customHeight="1">
      <c r="A271" s="21"/>
    </row>
    <row r="272" ht="20.25" customHeight="1">
      <c r="A272" s="21"/>
    </row>
    <row r="273" ht="20.25" customHeight="1">
      <c r="A273" s="21"/>
    </row>
    <row r="274" ht="20.25" customHeight="1">
      <c r="A274" s="21"/>
    </row>
    <row r="275" ht="20.25" customHeight="1">
      <c r="A275" s="21"/>
    </row>
    <row r="276" ht="20.25" customHeight="1">
      <c r="A276" s="21"/>
    </row>
    <row r="277" ht="20.25" customHeight="1">
      <c r="A277" s="21"/>
    </row>
    <row r="278" ht="20.25" customHeight="1">
      <c r="A278" s="21"/>
    </row>
    <row r="279" ht="20.25" customHeight="1">
      <c r="A279" s="21"/>
    </row>
    <row r="280" ht="20.25" customHeight="1">
      <c r="A280" s="21"/>
    </row>
    <row r="281" ht="20.25" customHeight="1">
      <c r="A281" s="21"/>
    </row>
    <row r="282" ht="20.25" customHeight="1">
      <c r="A282" s="21"/>
    </row>
    <row r="283" ht="20.25" customHeight="1">
      <c r="A283" s="21"/>
    </row>
    <row r="284" ht="20.25" customHeight="1">
      <c r="A284" s="21"/>
    </row>
    <row r="285" ht="20.25" customHeight="1">
      <c r="A285" s="21"/>
    </row>
    <row r="286" ht="20.25" customHeight="1">
      <c r="A286" s="21"/>
    </row>
    <row r="287" ht="20.25" customHeight="1">
      <c r="A287" s="21"/>
    </row>
    <row r="288" ht="20.25" customHeight="1">
      <c r="A288" s="21"/>
    </row>
    <row r="289" ht="20.25" customHeight="1">
      <c r="A289" s="21"/>
    </row>
    <row r="290" ht="20.25" customHeight="1">
      <c r="A290" s="21"/>
    </row>
    <row r="291" ht="20.25" customHeight="1">
      <c r="A291" s="21"/>
    </row>
    <row r="292" ht="20.25" customHeight="1">
      <c r="A292" s="21"/>
    </row>
    <row r="293" ht="20.25" customHeight="1">
      <c r="A293" s="21"/>
    </row>
    <row r="294" ht="20.25" customHeight="1">
      <c r="A294" s="21"/>
    </row>
    <row r="295" ht="20.25" customHeight="1">
      <c r="A295" s="21"/>
    </row>
    <row r="296" ht="20.25" customHeight="1">
      <c r="A296" s="21"/>
    </row>
    <row r="297" ht="20.25" customHeight="1">
      <c r="A297" s="21"/>
    </row>
    <row r="298" ht="20.25" customHeight="1">
      <c r="A298" s="21"/>
    </row>
    <row r="299" ht="20.25" customHeight="1">
      <c r="A299" s="21"/>
    </row>
    <row r="300" ht="20.25" customHeight="1">
      <c r="A300" s="21"/>
    </row>
    <row r="301" ht="20.25" customHeight="1">
      <c r="A301" s="21"/>
    </row>
    <row r="302" ht="20.25" customHeight="1">
      <c r="A302" s="21"/>
    </row>
    <row r="303" ht="20.25" customHeight="1">
      <c r="A303" s="21"/>
    </row>
    <row r="304" ht="20.25" customHeight="1">
      <c r="A304" s="21"/>
    </row>
    <row r="305" ht="20.25" customHeight="1">
      <c r="A305" s="21"/>
    </row>
    <row r="306" ht="20.25" customHeight="1">
      <c r="A306" s="21"/>
    </row>
    <row r="307" ht="20.25" customHeight="1">
      <c r="A307" s="21"/>
    </row>
    <row r="308" ht="20.25" customHeight="1">
      <c r="A308" s="21"/>
    </row>
    <row r="309" ht="20.25" customHeight="1">
      <c r="A309" s="21"/>
    </row>
    <row r="310" ht="20.25" customHeight="1">
      <c r="A310" s="21"/>
    </row>
    <row r="311" ht="20.25" customHeight="1">
      <c r="A311" s="21"/>
    </row>
    <row r="312" ht="20.25" customHeight="1">
      <c r="A312" s="21"/>
    </row>
    <row r="313" ht="20.25" customHeight="1">
      <c r="A313" s="21"/>
    </row>
    <row r="314" ht="20.25" customHeight="1">
      <c r="A314" s="21"/>
    </row>
    <row r="315" ht="20.25" customHeight="1">
      <c r="A315" s="21"/>
    </row>
    <row r="316" ht="20.25" customHeight="1">
      <c r="A316" s="21"/>
    </row>
    <row r="317" ht="20.25" customHeight="1">
      <c r="A317" s="21"/>
    </row>
    <row r="318" ht="20.25" customHeight="1">
      <c r="A318" s="21"/>
    </row>
    <row r="319" ht="20.25" customHeight="1">
      <c r="A319" s="21"/>
    </row>
    <row r="320" ht="20.25" customHeight="1">
      <c r="A320" s="21"/>
    </row>
    <row r="321" ht="20.25" customHeight="1">
      <c r="A321" s="21"/>
    </row>
    <row r="322" ht="20.25" customHeight="1">
      <c r="A322" s="21"/>
    </row>
    <row r="323" ht="20.25" customHeight="1">
      <c r="A323" s="21"/>
    </row>
    <row r="324" ht="20.25" customHeight="1">
      <c r="A324" s="21"/>
    </row>
    <row r="325" ht="20.25" customHeight="1">
      <c r="A325" s="21"/>
    </row>
    <row r="326" ht="20.25" customHeight="1">
      <c r="A326" s="21"/>
    </row>
    <row r="327" ht="20.25" customHeight="1">
      <c r="A327" s="21"/>
    </row>
    <row r="328" ht="20.25" customHeight="1">
      <c r="A328" s="21"/>
    </row>
    <row r="329" ht="20.25" customHeight="1">
      <c r="A329" s="21"/>
    </row>
    <row r="330" ht="20.25" customHeight="1">
      <c r="A330" s="21"/>
    </row>
    <row r="331" ht="20.25" customHeight="1">
      <c r="A331" s="21"/>
    </row>
    <row r="332" ht="20.25" customHeight="1">
      <c r="A332" s="21"/>
    </row>
    <row r="333" ht="20.25" customHeight="1">
      <c r="A333" s="21"/>
    </row>
    <row r="334" ht="20.25" customHeight="1">
      <c r="A334" s="21"/>
    </row>
    <row r="335" ht="20.25" customHeight="1">
      <c r="A335" s="21"/>
    </row>
    <row r="336" ht="20.25" customHeight="1">
      <c r="A336" s="21"/>
    </row>
    <row r="337" ht="20.25" customHeight="1">
      <c r="A337" s="21"/>
    </row>
    <row r="338" ht="20.25" customHeight="1">
      <c r="A338" s="21"/>
    </row>
    <row r="339" ht="20.25" customHeight="1">
      <c r="A339" s="21"/>
    </row>
    <row r="340" ht="20.25" customHeight="1">
      <c r="A340" s="21"/>
    </row>
    <row r="341" ht="20.25" customHeight="1">
      <c r="A341" s="21"/>
    </row>
    <row r="342" ht="20.25" customHeight="1">
      <c r="A342" s="21"/>
    </row>
    <row r="343" ht="20.25" customHeight="1">
      <c r="A343" s="21"/>
    </row>
    <row r="344" ht="20.25" customHeight="1">
      <c r="A344" s="21"/>
    </row>
    <row r="345" ht="20.25" customHeight="1">
      <c r="A345" s="21"/>
    </row>
    <row r="346" ht="20.25" customHeight="1">
      <c r="A346" s="21"/>
    </row>
    <row r="347" ht="20.25" customHeight="1">
      <c r="A347" s="21"/>
    </row>
    <row r="348" ht="20.25" customHeight="1">
      <c r="A348" s="21"/>
    </row>
    <row r="349" ht="20.25" customHeight="1">
      <c r="A349" s="21"/>
    </row>
    <row r="350" ht="20.25" customHeight="1">
      <c r="A350" s="21"/>
    </row>
    <row r="351" ht="20.25" customHeight="1">
      <c r="A351" s="21"/>
    </row>
    <row r="352" ht="20.25" customHeight="1">
      <c r="A352" s="21"/>
    </row>
    <row r="353" ht="20.25" customHeight="1">
      <c r="A353" s="21"/>
    </row>
    <row r="354" ht="20.25" customHeight="1">
      <c r="A354" s="21"/>
    </row>
    <row r="355" ht="20.25" customHeight="1">
      <c r="A355" s="21"/>
    </row>
    <row r="356" ht="20.25" customHeight="1">
      <c r="A356" s="21"/>
    </row>
    <row r="357" ht="20.25" customHeight="1">
      <c r="A357" s="21"/>
    </row>
    <row r="358" ht="20.25" customHeight="1">
      <c r="A358" s="21"/>
    </row>
    <row r="359" ht="20.25" customHeight="1">
      <c r="A359" s="21"/>
    </row>
    <row r="360" ht="20.25" customHeight="1">
      <c r="A360" s="21"/>
    </row>
    <row r="361" ht="20.25" customHeight="1">
      <c r="A361" s="21"/>
    </row>
    <row r="362" ht="20.25" customHeight="1">
      <c r="A362" s="21"/>
    </row>
    <row r="363" ht="20.25" customHeight="1">
      <c r="A363" s="21"/>
    </row>
    <row r="364" ht="20.25" customHeight="1">
      <c r="A364" s="21"/>
    </row>
    <row r="365" ht="20.25" customHeight="1">
      <c r="A365" s="21"/>
    </row>
    <row r="366" ht="20.25" customHeight="1">
      <c r="A366" s="21"/>
    </row>
    <row r="367" ht="20.25" customHeight="1">
      <c r="A367" s="21"/>
    </row>
    <row r="368" ht="20.25" customHeight="1">
      <c r="A368" s="21"/>
    </row>
    <row r="369" ht="20.25" customHeight="1">
      <c r="A369" s="21"/>
    </row>
    <row r="370" ht="20.25" customHeight="1">
      <c r="A370" s="21"/>
    </row>
    <row r="371" ht="20.25" customHeight="1">
      <c r="A371" s="21"/>
    </row>
    <row r="372" ht="20.25" customHeight="1">
      <c r="A372" s="21"/>
    </row>
    <row r="373" ht="20.25" customHeight="1">
      <c r="A373" s="21"/>
    </row>
    <row r="374" ht="20.25" customHeight="1">
      <c r="A374" s="21"/>
    </row>
    <row r="375" ht="20.25" customHeight="1">
      <c r="A375" s="21"/>
    </row>
    <row r="376" ht="20.25" customHeight="1">
      <c r="A376" s="21"/>
    </row>
    <row r="377" ht="20.25" customHeight="1">
      <c r="A377" s="21"/>
    </row>
    <row r="378" ht="20.25" customHeight="1">
      <c r="A378" s="21"/>
    </row>
    <row r="379" ht="20.25" customHeight="1">
      <c r="A379" s="21"/>
    </row>
    <row r="380" ht="20.25" customHeight="1">
      <c r="A380" s="21"/>
    </row>
    <row r="381" ht="20.25" customHeight="1">
      <c r="A381" s="21"/>
    </row>
    <row r="382" ht="20.25" customHeight="1">
      <c r="A382" s="21"/>
    </row>
    <row r="383" ht="20.25" customHeight="1">
      <c r="A383" s="21"/>
    </row>
    <row r="384" ht="20.25" customHeight="1">
      <c r="A384" s="21"/>
    </row>
    <row r="385" ht="20.25" customHeight="1">
      <c r="A385" s="21"/>
    </row>
    <row r="386" ht="20.25" customHeight="1">
      <c r="A386" s="21"/>
    </row>
    <row r="387" ht="20.25" customHeight="1">
      <c r="A387" s="21"/>
    </row>
    <row r="388" ht="20.25" customHeight="1">
      <c r="A388" s="21"/>
    </row>
    <row r="389" ht="20.25" customHeight="1">
      <c r="A389" s="21"/>
    </row>
    <row r="390" ht="20.25" customHeight="1">
      <c r="A390" s="21"/>
    </row>
    <row r="391" ht="20.25" customHeight="1">
      <c r="A391" s="21"/>
    </row>
    <row r="392" ht="20.25" customHeight="1">
      <c r="A392" s="21"/>
    </row>
    <row r="393" ht="20.25" customHeight="1">
      <c r="A393" s="21"/>
    </row>
    <row r="394" ht="20.25" customHeight="1">
      <c r="A394" s="21"/>
    </row>
    <row r="395" ht="20.25" customHeight="1">
      <c r="A395" s="21"/>
    </row>
    <row r="396" ht="20.25" customHeight="1">
      <c r="A396" s="21"/>
    </row>
    <row r="397" ht="20.25" customHeight="1">
      <c r="A397" s="21"/>
    </row>
    <row r="398" ht="20.25" customHeight="1">
      <c r="A398" s="21"/>
    </row>
    <row r="399" ht="20.25" customHeight="1">
      <c r="A399" s="21"/>
    </row>
    <row r="400" ht="20.25" customHeight="1">
      <c r="A400" s="21"/>
    </row>
    <row r="401" ht="20.25" customHeight="1">
      <c r="A401" s="21"/>
    </row>
    <row r="402" ht="20.25" customHeight="1">
      <c r="A402" s="21"/>
    </row>
    <row r="403" ht="20.25" customHeight="1">
      <c r="A403" s="21"/>
    </row>
    <row r="404" ht="20.25" customHeight="1">
      <c r="A404" s="21"/>
    </row>
    <row r="405" ht="20.25" customHeight="1">
      <c r="A405" s="21"/>
    </row>
    <row r="406" ht="20.25" customHeight="1">
      <c r="A406" s="21"/>
    </row>
    <row r="407" ht="20.25" customHeight="1">
      <c r="A407" s="21"/>
    </row>
    <row r="408" ht="20.25" customHeight="1">
      <c r="A408" s="21"/>
    </row>
    <row r="409" ht="20.25" customHeight="1">
      <c r="A409" s="21"/>
    </row>
    <row r="410" ht="20.25" customHeight="1">
      <c r="A410" s="21"/>
    </row>
    <row r="411" ht="20.25" customHeight="1">
      <c r="A411" s="21"/>
    </row>
    <row r="412" ht="20.25" customHeight="1">
      <c r="A412" s="21"/>
    </row>
    <row r="413" ht="20.25" customHeight="1">
      <c r="A413" s="21"/>
    </row>
    <row r="414" ht="20.25" customHeight="1">
      <c r="A414" s="21"/>
    </row>
    <row r="415" ht="20.25" customHeight="1">
      <c r="A415" s="21"/>
    </row>
    <row r="416" ht="20.25" customHeight="1">
      <c r="A416" s="21"/>
    </row>
    <row r="417" ht="20.25" customHeight="1">
      <c r="A417" s="21"/>
    </row>
    <row r="418" ht="20.25" customHeight="1">
      <c r="A418" s="21"/>
    </row>
    <row r="419" ht="20.25" customHeight="1">
      <c r="A419" s="21"/>
    </row>
    <row r="420" ht="20.25" customHeight="1">
      <c r="A420" s="21"/>
    </row>
    <row r="421" ht="20.25" customHeight="1">
      <c r="A421" s="21"/>
    </row>
    <row r="422" ht="20.25" customHeight="1">
      <c r="A422" s="21"/>
    </row>
    <row r="423" ht="20.25" customHeight="1">
      <c r="A423" s="21"/>
    </row>
    <row r="424" ht="20.25" customHeight="1">
      <c r="A424" s="21"/>
    </row>
    <row r="425" ht="20.25" customHeight="1">
      <c r="A425" s="21"/>
    </row>
    <row r="426" ht="20.25" customHeight="1">
      <c r="A426" s="21"/>
    </row>
    <row r="427" ht="20.25" customHeight="1">
      <c r="A427" s="21"/>
    </row>
    <row r="428" ht="20.25" customHeight="1">
      <c r="A428" s="21"/>
    </row>
    <row r="429" ht="20.25" customHeight="1">
      <c r="A429" s="21"/>
    </row>
    <row r="430" ht="20.25" customHeight="1">
      <c r="A430" s="21"/>
    </row>
    <row r="431" ht="20.25" customHeight="1">
      <c r="A431" s="21"/>
    </row>
    <row r="432" ht="20.25" customHeight="1">
      <c r="A432" s="21"/>
    </row>
    <row r="433" ht="20.25" customHeight="1">
      <c r="A433" s="21"/>
    </row>
    <row r="434" ht="20.25" customHeight="1">
      <c r="A434" s="21"/>
    </row>
    <row r="435" ht="20.25" customHeight="1">
      <c r="A435" s="21"/>
    </row>
    <row r="436" ht="20.25" customHeight="1">
      <c r="A436" s="21"/>
    </row>
    <row r="437" ht="20.25" customHeight="1">
      <c r="A437" s="21"/>
    </row>
    <row r="438" ht="20.25" customHeight="1">
      <c r="A438" s="21"/>
    </row>
    <row r="439" ht="20.25" customHeight="1">
      <c r="A439" s="21"/>
    </row>
    <row r="440" ht="20.25" customHeight="1">
      <c r="A440" s="21"/>
    </row>
    <row r="441" ht="20.25" customHeight="1">
      <c r="A441" s="21"/>
    </row>
    <row r="442" ht="20.25" customHeight="1">
      <c r="A442" s="21"/>
    </row>
    <row r="443" ht="20.25" customHeight="1">
      <c r="A443" s="21"/>
    </row>
    <row r="444" ht="20.25" customHeight="1">
      <c r="A444" s="21"/>
    </row>
    <row r="445" ht="20.25" customHeight="1">
      <c r="A445" s="21"/>
    </row>
    <row r="446" ht="20.25" customHeight="1">
      <c r="A446" s="21"/>
    </row>
    <row r="447" ht="20.25" customHeight="1">
      <c r="A447" s="21"/>
    </row>
    <row r="448" ht="20.25" customHeight="1">
      <c r="A448" s="21"/>
    </row>
    <row r="449" ht="20.25" customHeight="1">
      <c r="A449" s="21"/>
    </row>
    <row r="450" ht="20.25" customHeight="1">
      <c r="A450" s="21"/>
    </row>
    <row r="451" ht="20.25" customHeight="1">
      <c r="A451" s="21"/>
    </row>
    <row r="452" ht="20.25" customHeight="1">
      <c r="A452" s="21"/>
    </row>
    <row r="453" ht="20.25" customHeight="1">
      <c r="A453" s="21"/>
    </row>
    <row r="454" ht="20.25" customHeight="1">
      <c r="A454" s="21"/>
    </row>
    <row r="455" ht="20.25" customHeight="1">
      <c r="A455" s="21"/>
    </row>
    <row r="456" ht="20.25" customHeight="1">
      <c r="A456" s="21"/>
    </row>
    <row r="457" ht="20.25" customHeight="1">
      <c r="A457" s="21"/>
    </row>
    <row r="458" ht="20.25" customHeight="1">
      <c r="A458" s="21"/>
    </row>
    <row r="459" ht="20.25" customHeight="1">
      <c r="A459" s="21"/>
    </row>
    <row r="460" ht="20.25" customHeight="1">
      <c r="A460" s="21"/>
    </row>
    <row r="461" ht="20.25" customHeight="1">
      <c r="A461" s="21"/>
    </row>
    <row r="462" ht="20.25" customHeight="1">
      <c r="A462" s="21"/>
    </row>
    <row r="463" ht="20.25" customHeight="1">
      <c r="A463" s="21"/>
    </row>
    <row r="464" ht="20.25" customHeight="1">
      <c r="A464" s="21"/>
    </row>
    <row r="465" ht="20.25" customHeight="1">
      <c r="A465" s="21"/>
    </row>
    <row r="466" ht="20.25" customHeight="1">
      <c r="A466" s="21"/>
    </row>
    <row r="467" ht="20.25" customHeight="1">
      <c r="A467" s="21"/>
    </row>
    <row r="468" ht="20.25" customHeight="1">
      <c r="A468" s="21"/>
    </row>
    <row r="469" ht="20.25" customHeight="1">
      <c r="A469" s="21"/>
    </row>
    <row r="470" ht="20.25" customHeight="1">
      <c r="A470" s="21"/>
    </row>
    <row r="471" ht="20.25" customHeight="1">
      <c r="A471" s="21"/>
    </row>
    <row r="472" ht="20.25" customHeight="1">
      <c r="A472" s="21"/>
    </row>
    <row r="473" ht="20.25" customHeight="1">
      <c r="A473" s="21"/>
    </row>
    <row r="474" ht="20.25" customHeight="1">
      <c r="A474" s="21"/>
    </row>
    <row r="475" ht="20.25" customHeight="1">
      <c r="A475" s="21"/>
    </row>
    <row r="476" ht="20.25" customHeight="1">
      <c r="A476" s="21"/>
    </row>
    <row r="477" ht="20.25" customHeight="1">
      <c r="A477" s="21"/>
    </row>
    <row r="478" ht="20.25" customHeight="1">
      <c r="A478" s="21"/>
    </row>
    <row r="479" ht="20.25" customHeight="1">
      <c r="A479" s="21"/>
    </row>
    <row r="480" ht="20.25" customHeight="1">
      <c r="A480" s="21"/>
    </row>
    <row r="481" ht="20.25" customHeight="1">
      <c r="A481" s="21"/>
    </row>
    <row r="482" ht="20.25" customHeight="1">
      <c r="A482" s="21"/>
    </row>
    <row r="483" ht="20.25" customHeight="1">
      <c r="A483" s="21"/>
    </row>
    <row r="484" ht="20.25" customHeight="1">
      <c r="A484" s="21"/>
    </row>
    <row r="485" ht="20.25" customHeight="1">
      <c r="A485" s="21"/>
    </row>
    <row r="486" ht="20.25" customHeight="1">
      <c r="A486" s="21"/>
    </row>
    <row r="487" ht="20.25" customHeight="1">
      <c r="A487" s="21"/>
    </row>
    <row r="488" ht="20.25" customHeight="1">
      <c r="A488" s="21"/>
    </row>
    <row r="489" ht="20.25" customHeight="1">
      <c r="A489" s="21"/>
    </row>
    <row r="490" ht="20.25" customHeight="1">
      <c r="A490" s="21"/>
    </row>
    <row r="491" ht="20.25" customHeight="1">
      <c r="A491" s="21"/>
    </row>
    <row r="492" ht="20.25" customHeight="1">
      <c r="A492" s="21"/>
    </row>
    <row r="493" ht="20.25" customHeight="1">
      <c r="A493" s="21"/>
    </row>
    <row r="494" ht="20.25" customHeight="1">
      <c r="A494" s="21"/>
    </row>
    <row r="495" ht="20.25" customHeight="1">
      <c r="A495" s="21"/>
    </row>
    <row r="496" ht="20.25" customHeight="1">
      <c r="A496" s="21"/>
    </row>
    <row r="497" ht="20.25" customHeight="1">
      <c r="A497" s="21"/>
    </row>
    <row r="498" ht="20.25" customHeight="1">
      <c r="A498" s="21"/>
    </row>
    <row r="499" ht="20.25" customHeight="1">
      <c r="A499" s="21"/>
    </row>
    <row r="500" ht="20.25" customHeight="1">
      <c r="A500" s="21"/>
    </row>
    <row r="501" ht="20.25" customHeight="1">
      <c r="A501" s="21"/>
    </row>
    <row r="502" ht="20.25" customHeight="1">
      <c r="A502" s="21"/>
    </row>
    <row r="503" ht="20.25" customHeight="1">
      <c r="A503" s="21"/>
    </row>
    <row r="504" ht="20.25" customHeight="1">
      <c r="A504" s="21"/>
    </row>
    <row r="505" ht="20.25" customHeight="1">
      <c r="A505" s="21"/>
    </row>
    <row r="506" ht="20.25" customHeight="1">
      <c r="A506" s="21"/>
    </row>
    <row r="507" ht="20.25" customHeight="1">
      <c r="A507" s="21"/>
    </row>
    <row r="508" ht="20.25" customHeight="1">
      <c r="A508" s="21"/>
    </row>
    <row r="509" ht="20.25" customHeight="1">
      <c r="A509" s="21"/>
    </row>
    <row r="510" ht="20.25" customHeight="1">
      <c r="A510" s="21"/>
    </row>
    <row r="511" ht="20.25" customHeight="1">
      <c r="A511" s="21"/>
    </row>
    <row r="512" ht="20.25" customHeight="1">
      <c r="A512" s="21"/>
    </row>
    <row r="513" ht="20.25" customHeight="1">
      <c r="A513" s="21"/>
    </row>
    <row r="514" ht="20.25" customHeight="1">
      <c r="A514" s="21"/>
    </row>
    <row r="515" ht="20.25" customHeight="1">
      <c r="A515" s="21"/>
    </row>
    <row r="516" ht="20.25" customHeight="1">
      <c r="A516" s="21"/>
    </row>
    <row r="517" ht="20.25" customHeight="1">
      <c r="A517" s="21"/>
    </row>
    <row r="518" ht="20.25" customHeight="1">
      <c r="A518" s="21"/>
    </row>
    <row r="519" ht="20.25" customHeight="1">
      <c r="A519" s="21"/>
    </row>
    <row r="520" ht="20.25" customHeight="1">
      <c r="A520" s="21"/>
    </row>
    <row r="521" ht="20.25" customHeight="1">
      <c r="A521" s="21"/>
    </row>
    <row r="522" ht="20.25" customHeight="1">
      <c r="A522" s="21"/>
    </row>
    <row r="523" ht="20.25" customHeight="1">
      <c r="A523" s="21"/>
    </row>
    <row r="524" ht="20.25" customHeight="1">
      <c r="A524" s="21"/>
    </row>
    <row r="525" ht="20.25" customHeight="1">
      <c r="A525" s="21"/>
    </row>
    <row r="526" ht="20.25" customHeight="1">
      <c r="A526" s="21"/>
    </row>
    <row r="527" ht="20.25" customHeight="1">
      <c r="A527" s="21"/>
    </row>
    <row r="528" ht="20.25" customHeight="1">
      <c r="A528" s="21"/>
    </row>
    <row r="529" ht="20.25" customHeight="1">
      <c r="A529" s="21"/>
    </row>
    <row r="530" ht="20.25" customHeight="1">
      <c r="A530" s="21"/>
    </row>
    <row r="531" ht="20.25" customHeight="1">
      <c r="A531" s="21"/>
    </row>
    <row r="532" ht="20.25" customHeight="1">
      <c r="A532" s="21"/>
    </row>
    <row r="533" ht="20.25" customHeight="1">
      <c r="A533" s="21"/>
    </row>
    <row r="534" ht="20.25" customHeight="1">
      <c r="A534" s="21"/>
    </row>
    <row r="535" ht="20.25" customHeight="1">
      <c r="A535" s="21"/>
    </row>
    <row r="536" ht="20.25" customHeight="1">
      <c r="A536" s="21"/>
    </row>
    <row r="537" ht="20.25" customHeight="1">
      <c r="A537" s="21"/>
    </row>
    <row r="538" ht="20.25" customHeight="1">
      <c r="A538" s="21"/>
    </row>
    <row r="539" ht="20.25" customHeight="1">
      <c r="A539" s="21"/>
    </row>
    <row r="540" ht="20.25" customHeight="1">
      <c r="A540" s="21"/>
    </row>
    <row r="541" ht="20.25" customHeight="1">
      <c r="A541" s="21"/>
    </row>
    <row r="542" ht="20.25" customHeight="1">
      <c r="A542" s="21"/>
    </row>
    <row r="543" ht="20.25" customHeight="1">
      <c r="A543" s="21"/>
    </row>
    <row r="544" ht="20.25" customHeight="1">
      <c r="A544" s="21"/>
    </row>
    <row r="545" ht="20.25" customHeight="1">
      <c r="A545" s="21"/>
    </row>
    <row r="546" ht="20.25" customHeight="1">
      <c r="A546" s="21"/>
    </row>
    <row r="547" ht="20.25" customHeight="1">
      <c r="A547" s="21"/>
    </row>
    <row r="548" ht="20.25" customHeight="1">
      <c r="A548" s="21"/>
    </row>
    <row r="549" ht="20.25" customHeight="1">
      <c r="A549" s="21"/>
    </row>
    <row r="550" ht="20.25" customHeight="1">
      <c r="A550" s="21"/>
    </row>
    <row r="551" ht="20.25" customHeight="1">
      <c r="A551" s="21"/>
    </row>
    <row r="552" ht="20.25" customHeight="1">
      <c r="A552" s="21"/>
    </row>
    <row r="553" ht="20.25" customHeight="1">
      <c r="A553" s="21"/>
    </row>
    <row r="554" ht="20.25" customHeight="1">
      <c r="A554" s="21"/>
    </row>
    <row r="555" ht="20.25" customHeight="1">
      <c r="A555" s="21"/>
    </row>
    <row r="556" ht="20.25" customHeight="1">
      <c r="A556" s="21"/>
    </row>
    <row r="557" ht="20.25" customHeight="1">
      <c r="A557" s="21"/>
    </row>
    <row r="558" ht="20.25" customHeight="1">
      <c r="A558" s="21"/>
    </row>
    <row r="559" ht="20.25" customHeight="1">
      <c r="A559" s="21"/>
    </row>
    <row r="560" ht="20.25" customHeight="1">
      <c r="A560" s="21"/>
    </row>
    <row r="561" ht="20.25" customHeight="1">
      <c r="A561" s="21"/>
    </row>
    <row r="562" ht="20.25" customHeight="1">
      <c r="A562" s="21"/>
    </row>
    <row r="563" ht="20.25" customHeight="1">
      <c r="A563" s="21"/>
    </row>
    <row r="564" ht="20.25" customHeight="1">
      <c r="A564" s="21"/>
    </row>
    <row r="565" ht="20.25" customHeight="1">
      <c r="A565" s="21"/>
    </row>
    <row r="566" ht="20.25" customHeight="1">
      <c r="A566" s="21"/>
    </row>
    <row r="567" ht="20.25" customHeight="1">
      <c r="A567" s="21"/>
    </row>
    <row r="568" ht="20.25" customHeight="1">
      <c r="A568" s="21"/>
    </row>
    <row r="569" ht="20.25" customHeight="1">
      <c r="A569" s="21"/>
    </row>
    <row r="570" ht="20.25" customHeight="1">
      <c r="A570" s="21"/>
    </row>
    <row r="571" ht="20.25" customHeight="1">
      <c r="A571" s="21"/>
    </row>
    <row r="572" ht="20.25" customHeight="1">
      <c r="A572" s="21"/>
    </row>
    <row r="573" ht="20.25" customHeight="1">
      <c r="A573" s="21"/>
    </row>
    <row r="574" ht="20.25" customHeight="1">
      <c r="A574" s="21"/>
    </row>
    <row r="575" ht="20.25" customHeight="1">
      <c r="A575" s="21"/>
    </row>
    <row r="576" ht="20.25" customHeight="1">
      <c r="A576" s="21"/>
    </row>
    <row r="577" ht="20.25" customHeight="1">
      <c r="A577" s="21"/>
    </row>
    <row r="578" ht="20.25" customHeight="1">
      <c r="A578" s="21"/>
    </row>
    <row r="579" ht="20.25" customHeight="1">
      <c r="A579" s="21"/>
    </row>
    <row r="580" ht="20.25" customHeight="1">
      <c r="A580" s="21"/>
    </row>
    <row r="581" ht="20.25" customHeight="1">
      <c r="A581" s="21"/>
    </row>
    <row r="582" ht="20.25" customHeight="1">
      <c r="A582" s="21"/>
    </row>
    <row r="583" ht="20.25" customHeight="1">
      <c r="A583" s="21"/>
    </row>
    <row r="584" ht="20.25" customHeight="1">
      <c r="A584" s="21"/>
    </row>
    <row r="585" ht="20.25" customHeight="1">
      <c r="A585" s="21"/>
    </row>
    <row r="586" ht="20.25" customHeight="1">
      <c r="A586" s="21"/>
    </row>
    <row r="587" ht="20.25" customHeight="1">
      <c r="A587" s="21"/>
    </row>
    <row r="588" ht="20.25" customHeight="1">
      <c r="A588" s="21"/>
    </row>
    <row r="589" ht="20.25" customHeight="1">
      <c r="A589" s="21"/>
    </row>
    <row r="590" ht="20.25" customHeight="1">
      <c r="A590" s="21"/>
    </row>
    <row r="591" ht="20.25" customHeight="1">
      <c r="A591" s="21"/>
    </row>
    <row r="592" ht="20.25" customHeight="1">
      <c r="A592" s="21"/>
    </row>
    <row r="593" ht="20.25" customHeight="1">
      <c r="A593" s="21"/>
    </row>
    <row r="594" ht="20.25" customHeight="1">
      <c r="A594" s="21"/>
    </row>
    <row r="595" ht="20.25" customHeight="1">
      <c r="A595" s="21"/>
    </row>
    <row r="596" ht="20.25" customHeight="1">
      <c r="A596" s="21"/>
    </row>
    <row r="597" ht="20.25" customHeight="1">
      <c r="A597" s="21"/>
    </row>
    <row r="598" ht="20.25" customHeight="1">
      <c r="A598" s="21"/>
    </row>
    <row r="599" ht="20.25" customHeight="1">
      <c r="A599" s="21"/>
    </row>
    <row r="600" ht="20.25" customHeight="1">
      <c r="A600" s="21"/>
    </row>
    <row r="601" ht="20.25" customHeight="1">
      <c r="A601" s="21"/>
    </row>
    <row r="602" ht="20.25" customHeight="1">
      <c r="A602" s="21"/>
    </row>
    <row r="603" ht="20.25" customHeight="1">
      <c r="A603" s="21"/>
    </row>
    <row r="604" ht="20.25" customHeight="1">
      <c r="A604" s="21"/>
    </row>
    <row r="605" ht="20.25" customHeight="1">
      <c r="A605" s="21"/>
    </row>
    <row r="606" ht="20.25" customHeight="1">
      <c r="A606" s="21"/>
    </row>
    <row r="607" ht="20.25" customHeight="1">
      <c r="A607" s="21"/>
    </row>
    <row r="608" ht="20.25" customHeight="1">
      <c r="A608" s="21"/>
    </row>
    <row r="609" ht="20.25" customHeight="1">
      <c r="A609" s="21"/>
    </row>
    <row r="610" ht="20.25" customHeight="1">
      <c r="A610" s="21"/>
    </row>
    <row r="611" ht="20.25" customHeight="1">
      <c r="A611" s="21"/>
    </row>
    <row r="612" ht="20.25" customHeight="1">
      <c r="A612" s="21"/>
    </row>
    <row r="613" ht="20.25" customHeight="1">
      <c r="A613" s="21"/>
    </row>
    <row r="614" ht="20.25" customHeight="1">
      <c r="A614" s="21"/>
    </row>
    <row r="615" ht="20.25" customHeight="1">
      <c r="A615" s="21"/>
    </row>
    <row r="616" ht="20.25" customHeight="1">
      <c r="A616" s="21"/>
    </row>
    <row r="617" ht="20.25" customHeight="1">
      <c r="A617" s="21"/>
    </row>
    <row r="618" ht="20.25" customHeight="1">
      <c r="A618" s="21"/>
    </row>
    <row r="619" ht="20.25" customHeight="1">
      <c r="A619" s="21"/>
    </row>
    <row r="620" ht="20.25" customHeight="1">
      <c r="A620" s="21"/>
    </row>
    <row r="621" ht="20.25" customHeight="1">
      <c r="A621" s="21"/>
    </row>
    <row r="622" ht="20.25" customHeight="1">
      <c r="A622" s="21"/>
    </row>
    <row r="623" ht="20.25" customHeight="1">
      <c r="A623" s="21"/>
    </row>
    <row r="624" ht="20.25" customHeight="1">
      <c r="A624" s="21"/>
    </row>
    <row r="625" ht="20.25" customHeight="1">
      <c r="A625" s="21"/>
    </row>
    <row r="626" ht="20.25" customHeight="1">
      <c r="A626" s="21"/>
    </row>
    <row r="627" ht="20.25" customHeight="1">
      <c r="A627" s="21"/>
    </row>
    <row r="628" ht="20.25" customHeight="1">
      <c r="A628" s="21"/>
    </row>
    <row r="629" ht="20.25" customHeight="1">
      <c r="A629" s="21"/>
    </row>
    <row r="630" ht="20.25" customHeight="1">
      <c r="A630" s="21"/>
    </row>
    <row r="631" ht="20.25" customHeight="1">
      <c r="A631" s="21"/>
    </row>
    <row r="632" ht="20.25" customHeight="1">
      <c r="A632" s="21"/>
    </row>
    <row r="633" ht="20.25" customHeight="1">
      <c r="A633" s="21"/>
    </row>
    <row r="634" ht="20.25" customHeight="1">
      <c r="A634" s="21"/>
    </row>
    <row r="635" ht="20.25" customHeight="1">
      <c r="A635" s="21"/>
    </row>
    <row r="636" ht="20.25" customHeight="1">
      <c r="A636" s="21"/>
    </row>
    <row r="637" ht="20.25" customHeight="1">
      <c r="A637" s="21"/>
    </row>
    <row r="638" ht="20.25" customHeight="1">
      <c r="A638" s="21"/>
    </row>
    <row r="639" ht="20.25" customHeight="1">
      <c r="A639" s="21"/>
    </row>
    <row r="640" ht="20.25" customHeight="1">
      <c r="A640" s="21"/>
    </row>
    <row r="641" ht="20.25" customHeight="1">
      <c r="A641" s="21"/>
    </row>
    <row r="642" ht="20.25" customHeight="1">
      <c r="A642" s="21"/>
    </row>
    <row r="643" ht="20.25" customHeight="1">
      <c r="A643" s="21"/>
    </row>
    <row r="644" ht="20.25" customHeight="1">
      <c r="A644" s="21"/>
    </row>
    <row r="645" ht="20.25" customHeight="1">
      <c r="A645" s="21"/>
    </row>
    <row r="646" ht="20.25" customHeight="1">
      <c r="A646" s="21"/>
    </row>
    <row r="647" ht="20.25" customHeight="1">
      <c r="A647" s="21"/>
    </row>
    <row r="648" ht="20.25" customHeight="1">
      <c r="A648" s="21"/>
    </row>
    <row r="649" ht="20.25" customHeight="1">
      <c r="A649" s="21"/>
    </row>
    <row r="650" ht="20.25" customHeight="1">
      <c r="A650" s="21"/>
    </row>
    <row r="651" ht="20.25" customHeight="1">
      <c r="A651" s="21"/>
    </row>
    <row r="652" ht="20.25" customHeight="1">
      <c r="A652" s="21"/>
    </row>
    <row r="653" ht="20.25" customHeight="1">
      <c r="A653" s="21"/>
    </row>
    <row r="654" ht="20.25" customHeight="1">
      <c r="A654" s="21"/>
    </row>
    <row r="655" ht="20.25" customHeight="1">
      <c r="A655" s="21"/>
    </row>
    <row r="656" ht="20.25" customHeight="1">
      <c r="A656" s="21"/>
    </row>
    <row r="657" ht="20.25" customHeight="1">
      <c r="A657" s="21"/>
    </row>
    <row r="658" ht="20.25" customHeight="1">
      <c r="A658" s="21"/>
    </row>
    <row r="659" ht="20.25" customHeight="1">
      <c r="A659" s="21"/>
    </row>
    <row r="660" ht="20.25" customHeight="1">
      <c r="A660" s="21"/>
    </row>
    <row r="661" ht="20.25" customHeight="1">
      <c r="A661" s="21"/>
    </row>
    <row r="662" ht="20.25" customHeight="1">
      <c r="A662" s="21"/>
    </row>
    <row r="663" ht="20.25" customHeight="1">
      <c r="A663" s="21"/>
    </row>
    <row r="664" ht="20.25" customHeight="1">
      <c r="A664" s="21"/>
    </row>
    <row r="665" ht="20.25" customHeight="1">
      <c r="A665" s="21"/>
    </row>
    <row r="666" ht="20.25" customHeight="1">
      <c r="A666" s="21"/>
    </row>
    <row r="667" ht="20.25" customHeight="1">
      <c r="A667" s="21"/>
    </row>
    <row r="668" ht="20.25" customHeight="1">
      <c r="A668" s="21"/>
    </row>
    <row r="669" ht="20.25" customHeight="1">
      <c r="A669" s="21"/>
    </row>
    <row r="670" ht="20.25" customHeight="1">
      <c r="A670" s="21"/>
    </row>
    <row r="671" ht="20.25" customHeight="1">
      <c r="A671" s="21"/>
    </row>
    <row r="672" ht="20.25" customHeight="1">
      <c r="A672" s="21"/>
    </row>
    <row r="673" ht="20.25" customHeight="1">
      <c r="A673" s="21"/>
    </row>
    <row r="674" ht="20.25" customHeight="1">
      <c r="A674" s="21"/>
    </row>
    <row r="675" ht="20.25" customHeight="1">
      <c r="A675" s="21"/>
    </row>
    <row r="676" ht="20.25" customHeight="1">
      <c r="A676" s="21"/>
    </row>
    <row r="677" ht="20.25" customHeight="1">
      <c r="A677" s="21"/>
    </row>
    <row r="678" ht="20.25" customHeight="1">
      <c r="A678" s="21"/>
    </row>
    <row r="679" ht="20.25" customHeight="1">
      <c r="A679" s="21"/>
    </row>
    <row r="680" ht="20.25" customHeight="1">
      <c r="A680" s="21"/>
    </row>
    <row r="681" ht="20.25" customHeight="1">
      <c r="A681" s="21"/>
    </row>
    <row r="682" ht="20.25" customHeight="1">
      <c r="A682" s="21"/>
    </row>
    <row r="683" ht="20.25" customHeight="1">
      <c r="A683" s="21"/>
    </row>
    <row r="684" ht="20.25" customHeight="1">
      <c r="A684" s="21"/>
    </row>
    <row r="685" ht="20.25" customHeight="1">
      <c r="A685" s="21"/>
    </row>
    <row r="686" ht="20.25" customHeight="1">
      <c r="A686" s="21"/>
    </row>
    <row r="687" ht="20.25" customHeight="1">
      <c r="A687" s="21"/>
    </row>
    <row r="688" ht="20.25" customHeight="1">
      <c r="A688" s="21"/>
    </row>
    <row r="689" ht="20.25" customHeight="1">
      <c r="A689" s="21"/>
    </row>
    <row r="690" ht="20.25" customHeight="1">
      <c r="A690" s="21"/>
    </row>
    <row r="691" ht="20.25" customHeight="1">
      <c r="A691" s="21"/>
    </row>
    <row r="692" ht="20.25" customHeight="1">
      <c r="A692" s="21"/>
    </row>
    <row r="693" ht="20.25" customHeight="1">
      <c r="A693" s="21"/>
    </row>
    <row r="694" ht="20.25" customHeight="1">
      <c r="A694" s="21"/>
    </row>
    <row r="695" ht="20.25" customHeight="1">
      <c r="A695" s="21"/>
    </row>
    <row r="696" ht="20.25" customHeight="1">
      <c r="A696" s="21"/>
    </row>
    <row r="697" ht="20.25" customHeight="1">
      <c r="A697" s="21"/>
    </row>
    <row r="698" ht="20.25" customHeight="1">
      <c r="A698" s="21"/>
    </row>
    <row r="699" ht="20.25" customHeight="1">
      <c r="A699" s="21"/>
    </row>
    <row r="700" ht="20.25" customHeight="1">
      <c r="A700" s="21"/>
    </row>
    <row r="701" ht="20.25" customHeight="1">
      <c r="A701" s="21"/>
    </row>
    <row r="702" ht="20.25" customHeight="1">
      <c r="A702" s="21"/>
    </row>
    <row r="703" ht="20.25" customHeight="1">
      <c r="A703" s="21"/>
    </row>
    <row r="704" ht="20.25" customHeight="1">
      <c r="A704" s="21"/>
    </row>
    <row r="705" ht="20.25" customHeight="1">
      <c r="A705" s="21"/>
    </row>
    <row r="706" ht="20.25" customHeight="1">
      <c r="A706" s="21"/>
    </row>
    <row r="707" ht="20.25" customHeight="1">
      <c r="A707" s="21"/>
    </row>
    <row r="708" ht="20.25" customHeight="1">
      <c r="A708" s="21"/>
    </row>
    <row r="709" ht="20.25" customHeight="1">
      <c r="A709" s="21"/>
    </row>
    <row r="710" ht="20.25" customHeight="1">
      <c r="A710" s="21"/>
    </row>
    <row r="711" ht="20.25" customHeight="1">
      <c r="A711" s="21"/>
    </row>
    <row r="712" ht="20.25" customHeight="1">
      <c r="A712" s="21"/>
    </row>
    <row r="713" ht="20.25" customHeight="1">
      <c r="A713" s="21"/>
    </row>
    <row r="714" ht="20.25" customHeight="1">
      <c r="A714" s="21"/>
    </row>
    <row r="715" ht="20.25" customHeight="1">
      <c r="A715" s="21"/>
    </row>
    <row r="716" ht="20.25" customHeight="1">
      <c r="A716" s="21"/>
    </row>
    <row r="717" ht="20.25" customHeight="1">
      <c r="A717" s="21"/>
    </row>
    <row r="718" ht="20.25" customHeight="1">
      <c r="A718" s="21"/>
    </row>
    <row r="719" ht="20.25" customHeight="1">
      <c r="A719" s="21"/>
    </row>
    <row r="720" ht="20.25" customHeight="1">
      <c r="A720" s="21"/>
    </row>
    <row r="721" ht="20.25" customHeight="1">
      <c r="A721" s="21"/>
    </row>
    <row r="722" ht="20.25" customHeight="1">
      <c r="A722" s="21"/>
    </row>
    <row r="723" ht="20.25" customHeight="1">
      <c r="A723" s="21"/>
    </row>
    <row r="724" ht="20.25" customHeight="1">
      <c r="A724" s="21"/>
    </row>
    <row r="725" ht="20.25" customHeight="1">
      <c r="A725" s="21"/>
    </row>
    <row r="726" ht="20.25" customHeight="1">
      <c r="A726" s="21"/>
    </row>
    <row r="727" ht="20.25" customHeight="1">
      <c r="A727" s="21"/>
    </row>
    <row r="728" ht="20.25" customHeight="1">
      <c r="A728" s="21"/>
    </row>
    <row r="729" ht="20.25" customHeight="1">
      <c r="A729" s="21"/>
    </row>
    <row r="730" ht="20.25" customHeight="1">
      <c r="A730" s="21"/>
    </row>
    <row r="731" ht="20.25" customHeight="1">
      <c r="A731" s="21"/>
    </row>
    <row r="732" ht="20.25" customHeight="1">
      <c r="A732" s="21"/>
    </row>
    <row r="733" ht="20.25" customHeight="1">
      <c r="A733" s="21"/>
    </row>
    <row r="734" ht="20.25" customHeight="1">
      <c r="A734" s="21"/>
    </row>
    <row r="735" ht="20.25" customHeight="1">
      <c r="A735" s="21"/>
    </row>
    <row r="736" ht="20.25" customHeight="1">
      <c r="A736" s="21"/>
    </row>
    <row r="737" ht="20.25" customHeight="1">
      <c r="A737" s="21"/>
    </row>
    <row r="738" ht="20.25" customHeight="1">
      <c r="A738" s="21"/>
    </row>
    <row r="739" ht="20.25" customHeight="1">
      <c r="A739" s="21"/>
    </row>
    <row r="740" ht="20.25" customHeight="1">
      <c r="A740" s="21"/>
    </row>
    <row r="741" ht="20.25" customHeight="1">
      <c r="A741" s="21"/>
    </row>
    <row r="742" ht="20.25" customHeight="1">
      <c r="A742" s="21"/>
    </row>
    <row r="743" ht="20.25" customHeight="1">
      <c r="A743" s="21"/>
    </row>
    <row r="744" ht="20.25" customHeight="1">
      <c r="A744" s="21"/>
    </row>
    <row r="745" ht="20.25" customHeight="1">
      <c r="A745" s="21"/>
    </row>
    <row r="746" ht="20.25" customHeight="1">
      <c r="A746" s="21"/>
    </row>
    <row r="747" ht="20.25" customHeight="1">
      <c r="A747" s="21"/>
    </row>
    <row r="748" ht="20.25" customHeight="1">
      <c r="A748" s="21"/>
    </row>
    <row r="749" ht="20.25" customHeight="1">
      <c r="A749" s="21"/>
    </row>
    <row r="750" ht="20.25" customHeight="1">
      <c r="A750" s="21"/>
    </row>
    <row r="751" ht="20.25" customHeight="1">
      <c r="A751" s="21"/>
    </row>
    <row r="752" ht="20.25" customHeight="1">
      <c r="A752" s="21"/>
    </row>
    <row r="753" ht="20.25" customHeight="1">
      <c r="A753" s="21"/>
    </row>
    <row r="754" ht="20.25" customHeight="1">
      <c r="A754" s="21"/>
    </row>
    <row r="755" ht="20.25" customHeight="1">
      <c r="A755" s="21"/>
    </row>
    <row r="756" ht="20.25" customHeight="1">
      <c r="A756" s="21"/>
    </row>
    <row r="757" ht="20.25" customHeight="1">
      <c r="A757" s="21"/>
    </row>
    <row r="758" ht="20.25" customHeight="1">
      <c r="A758" s="21"/>
    </row>
    <row r="759" ht="20.25" customHeight="1">
      <c r="A759" s="21"/>
    </row>
    <row r="760" ht="20.25" customHeight="1">
      <c r="A760" s="21"/>
    </row>
    <row r="761" ht="20.25" customHeight="1">
      <c r="A761" s="21"/>
    </row>
    <row r="762" ht="20.25" customHeight="1">
      <c r="A762" s="21"/>
    </row>
    <row r="763" ht="20.25" customHeight="1">
      <c r="A763" s="21"/>
    </row>
    <row r="764" ht="20.25" customHeight="1">
      <c r="A764" s="21"/>
    </row>
    <row r="765" ht="20.25" customHeight="1">
      <c r="A765" s="21"/>
    </row>
    <row r="766" ht="20.25" customHeight="1">
      <c r="A766" s="21"/>
    </row>
    <row r="767" ht="20.25" customHeight="1">
      <c r="A767" s="21"/>
    </row>
    <row r="768" ht="20.25" customHeight="1">
      <c r="A768" s="21"/>
    </row>
    <row r="769" ht="20.25" customHeight="1">
      <c r="A769" s="21"/>
    </row>
    <row r="770" ht="20.25" customHeight="1">
      <c r="A770" s="21"/>
    </row>
    <row r="771" ht="20.25" customHeight="1">
      <c r="A771" s="21"/>
    </row>
    <row r="772" ht="20.25" customHeight="1">
      <c r="A772" s="21"/>
    </row>
    <row r="773" ht="20.25" customHeight="1">
      <c r="A773" s="21"/>
    </row>
    <row r="774" ht="20.25" customHeight="1">
      <c r="A774" s="21"/>
    </row>
    <row r="775" ht="20.25" customHeight="1">
      <c r="A775" s="21"/>
    </row>
    <row r="776" ht="20.25" customHeight="1">
      <c r="A776" s="21"/>
    </row>
    <row r="777" ht="20.25" customHeight="1">
      <c r="A777" s="21"/>
    </row>
    <row r="778" ht="20.25" customHeight="1">
      <c r="A778" s="21"/>
    </row>
    <row r="779" ht="20.25" customHeight="1">
      <c r="A779" s="21"/>
    </row>
    <row r="780" ht="20.25" customHeight="1">
      <c r="A780" s="21"/>
    </row>
    <row r="781" ht="20.25" customHeight="1">
      <c r="A781" s="21"/>
    </row>
    <row r="782" ht="20.25" customHeight="1">
      <c r="A782" s="21"/>
    </row>
    <row r="783" ht="20.25" customHeight="1">
      <c r="A783" s="21"/>
    </row>
    <row r="784" ht="20.25" customHeight="1">
      <c r="A784" s="21"/>
    </row>
    <row r="785" ht="20.25" customHeight="1">
      <c r="A785" s="21"/>
    </row>
    <row r="786" ht="20.25" customHeight="1">
      <c r="A786" s="21"/>
    </row>
    <row r="787" ht="20.25" customHeight="1">
      <c r="A787" s="21"/>
    </row>
    <row r="788" ht="20.25" customHeight="1">
      <c r="A788" s="21"/>
    </row>
    <row r="789" ht="20.25" customHeight="1">
      <c r="A789" s="21"/>
    </row>
    <row r="790" ht="20.25" customHeight="1">
      <c r="A790" s="21"/>
    </row>
    <row r="791" ht="20.25" customHeight="1">
      <c r="A791" s="21"/>
    </row>
    <row r="792" ht="20.25" customHeight="1">
      <c r="A792" s="21"/>
    </row>
    <row r="793" ht="20.25" customHeight="1">
      <c r="A793" s="21"/>
    </row>
    <row r="794" ht="20.25" customHeight="1">
      <c r="A794" s="21"/>
    </row>
    <row r="795" ht="20.25" customHeight="1">
      <c r="A795" s="21"/>
    </row>
    <row r="796" ht="20.25" customHeight="1">
      <c r="A796" s="21"/>
    </row>
    <row r="797" ht="20.25" customHeight="1">
      <c r="A797" s="21"/>
    </row>
    <row r="798" ht="20.25" customHeight="1">
      <c r="A798" s="21"/>
    </row>
    <row r="799" ht="20.25" customHeight="1">
      <c r="A799" s="21"/>
    </row>
    <row r="800" ht="20.25" customHeight="1">
      <c r="A800" s="21"/>
    </row>
    <row r="801" ht="20.25" customHeight="1">
      <c r="A801" s="21"/>
    </row>
    <row r="802" ht="20.25" customHeight="1">
      <c r="A802" s="21"/>
    </row>
    <row r="803" ht="20.25" customHeight="1">
      <c r="A803" s="21"/>
    </row>
    <row r="804" ht="20.25" customHeight="1">
      <c r="A804" s="21"/>
    </row>
    <row r="805" ht="20.25" customHeight="1">
      <c r="A805" s="21"/>
    </row>
    <row r="806" ht="20.25" customHeight="1">
      <c r="A806" s="21"/>
    </row>
    <row r="807" ht="20.25" customHeight="1">
      <c r="A807" s="21"/>
    </row>
    <row r="808" ht="20.25" customHeight="1">
      <c r="A808" s="21"/>
    </row>
    <row r="809" ht="20.25" customHeight="1">
      <c r="A809" s="21"/>
    </row>
    <row r="810" ht="20.25" customHeight="1">
      <c r="A810" s="21"/>
    </row>
    <row r="811" ht="20.25" customHeight="1">
      <c r="A811" s="21"/>
    </row>
    <row r="812" ht="20.25" customHeight="1">
      <c r="A812" s="21"/>
    </row>
    <row r="813" ht="20.25" customHeight="1">
      <c r="A813" s="21"/>
    </row>
    <row r="814" ht="20.25" customHeight="1">
      <c r="A814" s="21"/>
    </row>
    <row r="815" ht="20.25" customHeight="1">
      <c r="A815" s="21"/>
    </row>
    <row r="816" ht="20.25" customHeight="1">
      <c r="A816" s="21"/>
    </row>
    <row r="817" ht="20.25" customHeight="1">
      <c r="A817" s="21"/>
    </row>
    <row r="818" ht="20.25" customHeight="1">
      <c r="A818" s="21"/>
    </row>
    <row r="819" ht="20.25" customHeight="1">
      <c r="A819" s="21"/>
    </row>
    <row r="820" ht="20.25" customHeight="1">
      <c r="A820" s="21"/>
    </row>
    <row r="821" ht="20.25" customHeight="1">
      <c r="A821" s="21"/>
    </row>
    <row r="822" ht="20.25" customHeight="1">
      <c r="A822" s="21"/>
    </row>
    <row r="823" ht="20.25" customHeight="1">
      <c r="A823" s="21"/>
    </row>
    <row r="824" ht="20.25" customHeight="1">
      <c r="A824" s="21"/>
    </row>
    <row r="825" ht="20.25" customHeight="1">
      <c r="A825" s="21"/>
    </row>
    <row r="826" ht="20.25" customHeight="1">
      <c r="A826" s="21"/>
    </row>
    <row r="827" ht="20.25" customHeight="1">
      <c r="A827" s="21"/>
    </row>
    <row r="828" ht="20.25" customHeight="1">
      <c r="A828" s="21"/>
    </row>
    <row r="829" ht="20.25" customHeight="1">
      <c r="A829" s="21"/>
    </row>
    <row r="830" ht="20.25" customHeight="1">
      <c r="A830" s="21"/>
    </row>
    <row r="831" ht="20.25" customHeight="1">
      <c r="A831" s="21"/>
    </row>
    <row r="832" ht="20.25" customHeight="1">
      <c r="A832" s="21"/>
    </row>
    <row r="833" ht="20.25" customHeight="1">
      <c r="A833" s="21"/>
    </row>
    <row r="834" ht="20.25" customHeight="1">
      <c r="A834" s="21"/>
    </row>
    <row r="835" ht="20.25" customHeight="1">
      <c r="A835" s="21"/>
    </row>
    <row r="836" ht="20.25" customHeight="1">
      <c r="A836" s="21"/>
    </row>
    <row r="837" ht="20.25" customHeight="1">
      <c r="A837" s="21"/>
    </row>
    <row r="838" ht="20.25" customHeight="1">
      <c r="A838" s="21"/>
    </row>
    <row r="839" ht="20.25" customHeight="1">
      <c r="A839" s="21"/>
    </row>
    <row r="840" ht="20.25" customHeight="1">
      <c r="A840" s="21"/>
    </row>
    <row r="841" ht="20.25" customHeight="1">
      <c r="A841" s="21"/>
    </row>
    <row r="842" ht="20.25" customHeight="1">
      <c r="A842" s="21"/>
    </row>
    <row r="843" ht="20.25" customHeight="1">
      <c r="A843" s="21"/>
    </row>
    <row r="844" ht="20.25" customHeight="1">
      <c r="A844" s="21"/>
    </row>
    <row r="845" ht="20.25" customHeight="1">
      <c r="A845" s="21"/>
    </row>
    <row r="846" ht="20.25" customHeight="1">
      <c r="A846" s="21"/>
    </row>
    <row r="847" ht="20.25" customHeight="1">
      <c r="A847" s="21"/>
    </row>
    <row r="848" ht="20.25" customHeight="1">
      <c r="A848" s="21"/>
    </row>
    <row r="849" ht="20.25" customHeight="1">
      <c r="A849" s="21"/>
    </row>
    <row r="850" ht="20.25" customHeight="1">
      <c r="A850" s="21"/>
    </row>
    <row r="851" ht="20.25" customHeight="1">
      <c r="A851" s="21"/>
    </row>
    <row r="852" ht="20.25" customHeight="1">
      <c r="A852" s="21"/>
    </row>
    <row r="853" ht="20.25" customHeight="1">
      <c r="A853" s="21"/>
    </row>
    <row r="854" ht="20.25" customHeight="1">
      <c r="A854" s="21"/>
    </row>
    <row r="855" ht="20.25" customHeight="1">
      <c r="A855" s="21"/>
    </row>
    <row r="856" ht="20.25" customHeight="1">
      <c r="A856" s="21"/>
    </row>
    <row r="857" ht="20.25" customHeight="1">
      <c r="A857" s="21"/>
    </row>
    <row r="858" ht="20.25" customHeight="1">
      <c r="A858" s="21"/>
    </row>
    <row r="859" ht="20.25" customHeight="1">
      <c r="A859" s="21"/>
    </row>
    <row r="860" ht="20.25" customHeight="1">
      <c r="A860" s="21"/>
    </row>
    <row r="861" ht="20.25" customHeight="1">
      <c r="A861" s="21"/>
    </row>
    <row r="862" ht="20.25" customHeight="1">
      <c r="A862" s="21"/>
    </row>
    <row r="863" ht="20.25" customHeight="1">
      <c r="A863" s="21"/>
    </row>
    <row r="864" ht="20.25" customHeight="1">
      <c r="A864" s="21"/>
    </row>
    <row r="865" ht="20.25" customHeight="1">
      <c r="A865" s="21"/>
    </row>
    <row r="866" ht="20.25" customHeight="1">
      <c r="A866" s="21"/>
    </row>
    <row r="867" ht="20.25" customHeight="1">
      <c r="A867" s="21"/>
    </row>
    <row r="868" ht="20.25" customHeight="1">
      <c r="A868" s="21"/>
    </row>
    <row r="869" ht="20.25" customHeight="1">
      <c r="A869" s="21"/>
    </row>
    <row r="870" ht="20.25" customHeight="1">
      <c r="A870" s="21"/>
    </row>
    <row r="871" ht="20.25" customHeight="1">
      <c r="A871" s="21"/>
    </row>
    <row r="872" ht="20.25" customHeight="1">
      <c r="A872" s="21"/>
    </row>
    <row r="873" ht="20.25" customHeight="1">
      <c r="A873" s="21"/>
    </row>
    <row r="874" ht="20.25" customHeight="1">
      <c r="A874" s="21"/>
    </row>
    <row r="875" ht="20.25" customHeight="1">
      <c r="A875" s="21"/>
    </row>
    <row r="876" ht="20.25" customHeight="1">
      <c r="A876" s="21"/>
    </row>
    <row r="877" ht="20.25" customHeight="1">
      <c r="A877" s="21"/>
    </row>
    <row r="878" ht="20.25" customHeight="1">
      <c r="A878" s="21"/>
    </row>
    <row r="879" ht="20.25" customHeight="1">
      <c r="A879" s="21"/>
    </row>
    <row r="880" ht="20.25" customHeight="1">
      <c r="A880" s="21"/>
    </row>
    <row r="881" ht="20.25" customHeight="1">
      <c r="A881" s="21"/>
    </row>
    <row r="882" ht="20.25" customHeight="1">
      <c r="A882" s="21"/>
    </row>
    <row r="883" ht="20.25" customHeight="1">
      <c r="A883" s="21"/>
    </row>
    <row r="884" ht="20.25" customHeight="1">
      <c r="A884" s="21"/>
    </row>
    <row r="885" ht="20.25" customHeight="1">
      <c r="A885" s="21"/>
    </row>
    <row r="886" ht="20.25" customHeight="1">
      <c r="A886" s="21"/>
    </row>
    <row r="887" ht="20.25" customHeight="1">
      <c r="A887" s="21"/>
    </row>
    <row r="888" ht="20.25" customHeight="1">
      <c r="A888" s="21"/>
    </row>
    <row r="889" ht="20.25" customHeight="1">
      <c r="A889" s="21"/>
    </row>
    <row r="890" ht="20.25" customHeight="1">
      <c r="A890" s="21"/>
    </row>
    <row r="891" ht="20.25" customHeight="1">
      <c r="A891" s="21"/>
    </row>
    <row r="892" ht="20.25" customHeight="1">
      <c r="A892" s="21"/>
    </row>
    <row r="893" ht="20.25" customHeight="1">
      <c r="A893" s="21"/>
    </row>
    <row r="894" ht="20.25" customHeight="1">
      <c r="A894" s="21"/>
    </row>
    <row r="895" ht="20.25" customHeight="1">
      <c r="A895" s="21"/>
    </row>
    <row r="896" ht="20.25" customHeight="1">
      <c r="A896" s="21"/>
    </row>
    <row r="897" ht="20.25" customHeight="1">
      <c r="A897" s="21"/>
    </row>
    <row r="898" ht="20.25" customHeight="1">
      <c r="A898" s="21"/>
    </row>
    <row r="899" ht="20.25" customHeight="1">
      <c r="A899" s="21"/>
    </row>
    <row r="900" ht="20.25" customHeight="1">
      <c r="A900" s="21"/>
    </row>
    <row r="901" ht="20.25" customHeight="1">
      <c r="A901" s="21"/>
    </row>
    <row r="902" ht="20.25" customHeight="1">
      <c r="A902" s="21"/>
    </row>
    <row r="903" ht="20.25" customHeight="1">
      <c r="A903" s="21"/>
    </row>
    <row r="904" ht="20.25" customHeight="1">
      <c r="A904" s="21"/>
    </row>
    <row r="905" ht="20.25" customHeight="1">
      <c r="A905" s="21"/>
    </row>
    <row r="906" ht="20.25" customHeight="1">
      <c r="A906" s="21"/>
    </row>
    <row r="907" ht="20.25" customHeight="1">
      <c r="A907" s="21"/>
    </row>
    <row r="908" ht="20.25" customHeight="1">
      <c r="A908" s="21"/>
    </row>
    <row r="909" ht="20.25" customHeight="1">
      <c r="A909" s="21"/>
    </row>
    <row r="910" ht="20.25" customHeight="1">
      <c r="A910" s="21"/>
    </row>
    <row r="911" ht="20.25" customHeight="1">
      <c r="A911" s="21"/>
    </row>
    <row r="912" ht="20.25" customHeight="1">
      <c r="A912" s="21"/>
    </row>
    <row r="913" ht="20.25" customHeight="1">
      <c r="A913" s="21"/>
    </row>
    <row r="914" ht="20.25" customHeight="1">
      <c r="A914" s="21"/>
    </row>
    <row r="915" ht="20.25" customHeight="1">
      <c r="A915" s="21"/>
    </row>
    <row r="916" ht="20.25" customHeight="1">
      <c r="A916" s="21"/>
    </row>
    <row r="917" ht="20.25" customHeight="1">
      <c r="A917" s="21"/>
    </row>
    <row r="918" ht="20.25" customHeight="1">
      <c r="A918" s="21"/>
    </row>
    <row r="919" ht="20.25" customHeight="1">
      <c r="A919" s="21"/>
    </row>
    <row r="920" ht="20.25" customHeight="1">
      <c r="A920" s="21"/>
    </row>
    <row r="921" ht="20.25" customHeight="1">
      <c r="A921" s="21"/>
    </row>
    <row r="922" ht="20.25" customHeight="1">
      <c r="A922" s="21"/>
    </row>
    <row r="923" ht="20.25" customHeight="1">
      <c r="A923" s="21"/>
    </row>
    <row r="924" ht="20.25" customHeight="1">
      <c r="A924" s="21"/>
    </row>
    <row r="925" ht="20.25" customHeight="1">
      <c r="A925" s="21"/>
    </row>
    <row r="926" ht="20.25" customHeight="1">
      <c r="A926" s="21"/>
    </row>
    <row r="927" ht="20.25" customHeight="1">
      <c r="A927" s="21"/>
    </row>
    <row r="928" ht="20.25" customHeight="1">
      <c r="A928" s="21"/>
    </row>
    <row r="929" ht="20.25" customHeight="1">
      <c r="A929" s="21"/>
    </row>
    <row r="930" ht="20.25" customHeight="1">
      <c r="A930" s="21"/>
    </row>
    <row r="931" ht="20.25" customHeight="1">
      <c r="A931" s="21"/>
    </row>
    <row r="932" ht="20.25" customHeight="1">
      <c r="A932" s="21"/>
    </row>
    <row r="933" ht="20.25" customHeight="1">
      <c r="A933" s="21"/>
    </row>
    <row r="934" ht="20.25" customHeight="1">
      <c r="A934" s="21"/>
    </row>
    <row r="935" ht="20.25" customHeight="1">
      <c r="A935" s="21"/>
    </row>
    <row r="936" ht="20.25" customHeight="1">
      <c r="A936" s="21"/>
    </row>
    <row r="937" ht="20.25" customHeight="1">
      <c r="A937" s="21"/>
    </row>
    <row r="938" ht="20.25" customHeight="1">
      <c r="A938" s="21"/>
    </row>
    <row r="939" ht="20.25" customHeight="1">
      <c r="A939" s="21"/>
    </row>
    <row r="940" ht="20.25" customHeight="1">
      <c r="A940" s="21"/>
    </row>
    <row r="941" ht="20.25" customHeight="1">
      <c r="A941" s="21"/>
    </row>
    <row r="942" ht="20.25" customHeight="1">
      <c r="A942" s="21"/>
    </row>
    <row r="943" ht="20.25" customHeight="1">
      <c r="A943" s="21"/>
    </row>
    <row r="944" ht="20.25" customHeight="1">
      <c r="A944" s="21"/>
    </row>
    <row r="945" ht="20.25" customHeight="1">
      <c r="A945" s="21"/>
    </row>
    <row r="946" ht="20.25" customHeight="1">
      <c r="A946" s="21"/>
    </row>
    <row r="947" ht="20.25" customHeight="1">
      <c r="A947" s="21"/>
    </row>
    <row r="948" ht="20.25" customHeight="1">
      <c r="A948" s="21"/>
    </row>
    <row r="949" ht="20.25" customHeight="1">
      <c r="A949" s="21"/>
    </row>
    <row r="950" ht="20.25" customHeight="1">
      <c r="A950" s="21"/>
    </row>
    <row r="951" ht="20.25" customHeight="1">
      <c r="A951" s="21"/>
    </row>
    <row r="952" ht="20.25" customHeight="1">
      <c r="A952" s="21"/>
    </row>
    <row r="953" ht="20.25" customHeight="1">
      <c r="A953" s="21"/>
    </row>
    <row r="954" ht="20.25" customHeight="1">
      <c r="A954" s="21"/>
    </row>
    <row r="955" ht="20.25" customHeight="1">
      <c r="A955" s="21"/>
    </row>
    <row r="956" ht="20.25" customHeight="1">
      <c r="A956" s="21"/>
    </row>
    <row r="957" ht="20.25" customHeight="1">
      <c r="A957" s="21"/>
    </row>
    <row r="958" ht="20.25" customHeight="1">
      <c r="A958" s="21"/>
    </row>
    <row r="959" ht="20.25" customHeight="1">
      <c r="A959" s="21"/>
    </row>
    <row r="960" ht="20.25" customHeight="1">
      <c r="A960" s="21"/>
    </row>
    <row r="961" ht="20.25" customHeight="1">
      <c r="A961" s="21"/>
    </row>
    <row r="962" ht="20.25" customHeight="1">
      <c r="A962" s="21"/>
    </row>
    <row r="963" ht="20.25" customHeight="1">
      <c r="A963" s="21"/>
    </row>
    <row r="964" ht="20.25" customHeight="1">
      <c r="A964" s="21"/>
    </row>
    <row r="965" ht="20.25" customHeight="1">
      <c r="A965" s="21"/>
    </row>
    <row r="966" ht="20.25" customHeight="1">
      <c r="A966" s="21"/>
    </row>
    <row r="967" ht="20.25" customHeight="1">
      <c r="A967" s="21"/>
    </row>
    <row r="968" ht="20.25" customHeight="1">
      <c r="A968" s="21"/>
    </row>
    <row r="969" ht="20.25" customHeight="1">
      <c r="A969" s="21"/>
    </row>
    <row r="970" ht="20.25" customHeight="1">
      <c r="A970" s="21"/>
    </row>
    <row r="971" ht="20.25" customHeight="1">
      <c r="A971" s="21"/>
    </row>
    <row r="972" ht="20.25" customHeight="1">
      <c r="A972" s="21"/>
    </row>
    <row r="973" ht="20.25" customHeight="1">
      <c r="A973" s="21"/>
    </row>
    <row r="974" ht="20.25" customHeight="1">
      <c r="A974" s="21"/>
    </row>
    <row r="975" ht="20.25" customHeight="1">
      <c r="A975" s="21"/>
    </row>
    <row r="976" ht="20.25" customHeight="1">
      <c r="A976" s="21"/>
    </row>
    <row r="977" ht="20.25" customHeight="1">
      <c r="A977" s="21"/>
    </row>
    <row r="978" ht="20.25" customHeight="1">
      <c r="A978" s="21"/>
    </row>
    <row r="979" ht="20.25" customHeight="1">
      <c r="A979" s="21"/>
    </row>
    <row r="980" ht="20.25" customHeight="1">
      <c r="A980" s="21"/>
    </row>
    <row r="981" ht="20.25" customHeight="1">
      <c r="A981" s="21"/>
    </row>
    <row r="982" ht="20.25" customHeight="1">
      <c r="A982" s="21"/>
    </row>
    <row r="983" ht="20.25" customHeight="1">
      <c r="A983" s="21"/>
    </row>
    <row r="984" ht="20.25" customHeight="1">
      <c r="A984" s="21"/>
    </row>
    <row r="985" ht="20.25" customHeight="1">
      <c r="A985" s="21"/>
    </row>
    <row r="986" ht="20.25" customHeight="1">
      <c r="A986" s="21"/>
    </row>
    <row r="987" ht="20.25" customHeight="1">
      <c r="A987" s="21"/>
    </row>
    <row r="988" ht="20.25" customHeight="1">
      <c r="A988" s="21"/>
    </row>
    <row r="989" ht="20.25" customHeight="1">
      <c r="A989" s="21"/>
    </row>
    <row r="990" ht="20.25" customHeight="1">
      <c r="A990" s="21"/>
    </row>
    <row r="991" ht="20.25" customHeight="1">
      <c r="A991" s="21"/>
    </row>
    <row r="992" ht="20.25" customHeight="1">
      <c r="A992" s="21"/>
    </row>
    <row r="993" ht="20.25" customHeight="1">
      <c r="A993" s="21"/>
    </row>
    <row r="994" ht="20.25" customHeight="1">
      <c r="A994" s="21"/>
    </row>
    <row r="995" ht="20.25" customHeight="1">
      <c r="A995" s="21"/>
    </row>
    <row r="996" ht="20.25" customHeight="1">
      <c r="A996" s="21"/>
    </row>
    <row r="997" ht="20.25" customHeight="1">
      <c r="A997" s="21"/>
    </row>
    <row r="998" ht="20.25" customHeight="1">
      <c r="A998" s="21"/>
    </row>
    <row r="999" ht="20.25" customHeight="1">
      <c r="A999" s="21"/>
    </row>
    <row r="1000" ht="20.25" customHeight="1">
      <c r="A1000" s="21"/>
    </row>
    <row r="1001" ht="20.25" customHeight="1">
      <c r="A1001" s="21"/>
    </row>
    <row r="1002" ht="20.25" customHeight="1">
      <c r="A1002" s="21"/>
    </row>
    <row r="1003" ht="20.25" customHeight="1">
      <c r="A1003" s="21"/>
    </row>
    <row r="1004" ht="20.25" customHeight="1">
      <c r="A1004" s="21"/>
    </row>
    <row r="1005" ht="20.25" customHeight="1">
      <c r="A1005" s="21"/>
    </row>
    <row r="1006" ht="20.25" customHeight="1">
      <c r="A1006" s="21"/>
    </row>
    <row r="1007" ht="20.25" customHeight="1">
      <c r="A1007" s="21"/>
    </row>
    <row r="1008" ht="20.25" customHeight="1">
      <c r="A1008" s="21"/>
    </row>
    <row r="1009" ht="20.25" customHeight="1">
      <c r="A1009" s="21"/>
    </row>
    <row r="1010" ht="20.25" customHeight="1">
      <c r="A1010" s="21"/>
    </row>
    <row r="1011" ht="20.25" customHeight="1">
      <c r="A1011" s="21"/>
    </row>
    <row r="1012" ht="20.25" customHeight="1">
      <c r="A1012" s="21"/>
    </row>
    <row r="1013" ht="20.25" customHeight="1">
      <c r="A1013" s="21"/>
    </row>
    <row r="1014" ht="20.25" customHeight="1">
      <c r="A1014" s="21"/>
    </row>
    <row r="1015" ht="20.25" customHeight="1">
      <c r="A1015" s="21"/>
    </row>
    <row r="1016" ht="20.25" customHeight="1">
      <c r="A1016"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7.29" defaultRowHeight="15.0"/>
  <cols>
    <col customWidth="1" min="1" max="132" width="17.57"/>
  </cols>
  <sheetData>
    <row r="1">
      <c r="A1" s="74"/>
      <c r="B1" s="14" t="s">
        <v>53</v>
      </c>
      <c r="C1" s="14" t="s">
        <v>61</v>
      </c>
      <c r="D1" s="73"/>
      <c r="E1" s="75" t="s">
        <v>1187</v>
      </c>
      <c r="F1" s="75" t="s">
        <v>1188</v>
      </c>
      <c r="G1" s="75" t="s">
        <v>1189</v>
      </c>
      <c r="H1" s="75" t="s">
        <v>1190</v>
      </c>
      <c r="I1" s="73" t="s">
        <v>1191</v>
      </c>
      <c r="J1" s="73" t="s">
        <v>1192</v>
      </c>
      <c r="K1" s="73" t="s">
        <v>1193</v>
      </c>
      <c r="L1" s="73" t="s">
        <v>1194</v>
      </c>
      <c r="M1" s="73" t="s">
        <v>1195</v>
      </c>
      <c r="N1" s="73" t="s">
        <v>1196</v>
      </c>
      <c r="O1" s="73" t="s">
        <v>1197</v>
      </c>
      <c r="P1" s="73" t="s">
        <v>1198</v>
      </c>
      <c r="Q1" s="73" t="s">
        <v>1199</v>
      </c>
      <c r="R1" s="73" t="s">
        <v>1200</v>
      </c>
      <c r="S1" s="73" t="s">
        <v>1201</v>
      </c>
      <c r="T1" s="73" t="s">
        <v>1202</v>
      </c>
      <c r="U1" s="74"/>
      <c r="V1" s="73" t="s">
        <v>1203</v>
      </c>
      <c r="W1" s="73" t="s">
        <v>1204</v>
      </c>
      <c r="X1" s="73" t="s">
        <v>1205</v>
      </c>
      <c r="Y1" s="73" t="s">
        <v>1206</v>
      </c>
      <c r="Z1" s="73" t="s">
        <v>1207</v>
      </c>
      <c r="AA1" s="73" t="s">
        <v>1208</v>
      </c>
      <c r="AB1" s="73" t="s">
        <v>1209</v>
      </c>
      <c r="AC1" s="73" t="s">
        <v>1210</v>
      </c>
      <c r="AD1" s="73" t="s">
        <v>1211</v>
      </c>
      <c r="AE1" s="73" t="s">
        <v>1212</v>
      </c>
      <c r="AF1" s="73" t="s">
        <v>1213</v>
      </c>
      <c r="AG1" s="73" t="s">
        <v>1214</v>
      </c>
      <c r="AH1" s="73" t="s">
        <v>1215</v>
      </c>
      <c r="AI1" s="73" t="s">
        <v>1216</v>
      </c>
      <c r="AJ1" s="73" t="s">
        <v>1217</v>
      </c>
      <c r="AK1" s="73" t="s">
        <v>1218</v>
      </c>
      <c r="AL1" s="73" t="s">
        <v>1219</v>
      </c>
      <c r="AM1" s="73" t="s">
        <v>1220</v>
      </c>
      <c r="AN1" s="73" t="s">
        <v>1221</v>
      </c>
      <c r="AO1" s="73" t="s">
        <v>1222</v>
      </c>
      <c r="AP1" s="73"/>
      <c r="AQ1" s="73" t="s">
        <v>1223</v>
      </c>
      <c r="AR1" s="73" t="s">
        <v>1224</v>
      </c>
      <c r="AS1" s="73" t="s">
        <v>1225</v>
      </c>
      <c r="AT1" s="73" t="s">
        <v>1226</v>
      </c>
      <c r="AU1" s="73" t="s">
        <v>1227</v>
      </c>
      <c r="AV1" s="73" t="s">
        <v>1228</v>
      </c>
      <c r="AW1" s="73" t="s">
        <v>1229</v>
      </c>
      <c r="AX1" s="73" t="s">
        <v>1230</v>
      </c>
      <c r="AY1" s="73" t="s">
        <v>1231</v>
      </c>
      <c r="AZ1" s="73" t="s">
        <v>1232</v>
      </c>
      <c r="BA1" s="73" t="s">
        <v>1233</v>
      </c>
      <c r="BB1" s="73" t="s">
        <v>1234</v>
      </c>
      <c r="BC1" s="73" t="s">
        <v>1235</v>
      </c>
      <c r="BD1" s="73" t="s">
        <v>1236</v>
      </c>
      <c r="BE1" s="73" t="s">
        <v>1237</v>
      </c>
      <c r="BF1" s="73" t="s">
        <v>1238</v>
      </c>
      <c r="BG1" s="73" t="s">
        <v>1239</v>
      </c>
      <c r="BH1" s="73" t="s">
        <v>1240</v>
      </c>
      <c r="BI1" s="73" t="s">
        <v>1241</v>
      </c>
      <c r="BJ1" s="73" t="s">
        <v>1242</v>
      </c>
      <c r="BK1" s="73"/>
      <c r="BL1" s="73" t="s">
        <v>1243</v>
      </c>
      <c r="BM1" s="73" t="s">
        <v>1244</v>
      </c>
      <c r="BN1" s="73" t="s">
        <v>1245</v>
      </c>
      <c r="BO1" s="73" t="s">
        <v>1246</v>
      </c>
      <c r="BP1" s="73" t="s">
        <v>1247</v>
      </c>
      <c r="BQ1" s="73" t="s">
        <v>1248</v>
      </c>
      <c r="BR1" s="73" t="s">
        <v>1249</v>
      </c>
      <c r="BS1" s="73" t="s">
        <v>1250</v>
      </c>
      <c r="BT1" s="73" t="s">
        <v>1251</v>
      </c>
      <c r="BU1" s="73" t="s">
        <v>1252</v>
      </c>
      <c r="BV1" s="73" t="s">
        <v>1253</v>
      </c>
      <c r="BW1" s="73" t="s">
        <v>1254</v>
      </c>
      <c r="BX1" s="73" t="s">
        <v>1255</v>
      </c>
      <c r="BY1" s="73" t="s">
        <v>1256</v>
      </c>
      <c r="BZ1" s="73" t="s">
        <v>1257</v>
      </c>
      <c r="CA1" s="73" t="s">
        <v>1258</v>
      </c>
      <c r="CB1" s="73" t="s">
        <v>1259</v>
      </c>
      <c r="CC1" s="73" t="s">
        <v>1260</v>
      </c>
      <c r="CD1" s="73" t="s">
        <v>1261</v>
      </c>
      <c r="CE1" s="73" t="s">
        <v>1262</v>
      </c>
      <c r="CF1" s="73"/>
      <c r="CG1" s="73" t="s">
        <v>1263</v>
      </c>
      <c r="CH1" s="73" t="s">
        <v>1264</v>
      </c>
      <c r="CI1" s="73" t="s">
        <v>1265</v>
      </c>
      <c r="CJ1" s="73" t="s">
        <v>1266</v>
      </c>
      <c r="CK1" s="73" t="s">
        <v>1267</v>
      </c>
      <c r="CL1" s="73" t="s">
        <v>1268</v>
      </c>
      <c r="CM1" s="73" t="s">
        <v>1269</v>
      </c>
      <c r="CN1" s="73" t="s">
        <v>1270</v>
      </c>
      <c r="CO1" s="73" t="s">
        <v>1271</v>
      </c>
      <c r="CP1" s="73" t="s">
        <v>1272</v>
      </c>
      <c r="CQ1" s="73" t="s">
        <v>1273</v>
      </c>
      <c r="CR1" s="73" t="s">
        <v>1274</v>
      </c>
      <c r="CS1" s="73" t="s">
        <v>1275</v>
      </c>
      <c r="CT1" s="73" t="s">
        <v>1276</v>
      </c>
      <c r="CU1" s="73" t="s">
        <v>1277</v>
      </c>
      <c r="CV1" s="73" t="s">
        <v>1278</v>
      </c>
      <c r="CW1" s="73" t="s">
        <v>1279</v>
      </c>
      <c r="CX1" s="73" t="s">
        <v>1280</v>
      </c>
      <c r="CY1" s="73" t="s">
        <v>1281</v>
      </c>
      <c r="CZ1" s="73" t="s">
        <v>1282</v>
      </c>
      <c r="DA1" s="73"/>
      <c r="DB1" s="73" t="s">
        <v>1283</v>
      </c>
      <c r="DC1" s="73" t="s">
        <v>1284</v>
      </c>
      <c r="DD1" s="73" t="s">
        <v>1285</v>
      </c>
      <c r="DE1" s="73" t="s">
        <v>1286</v>
      </c>
      <c r="DF1" s="73" t="s">
        <v>1287</v>
      </c>
      <c r="DG1" s="73"/>
      <c r="DH1" s="73" t="s">
        <v>1288</v>
      </c>
      <c r="DI1" s="73" t="s">
        <v>1289</v>
      </c>
      <c r="DJ1" s="73" t="s">
        <v>1290</v>
      </c>
      <c r="DK1" s="73" t="s">
        <v>1291</v>
      </c>
      <c r="DL1" s="73" t="s">
        <v>1292</v>
      </c>
      <c r="DM1" s="73"/>
      <c r="DN1" s="73" t="s">
        <v>1293</v>
      </c>
      <c r="DO1" s="73" t="s">
        <v>1294</v>
      </c>
      <c r="DP1" s="73" t="s">
        <v>1295</v>
      </c>
      <c r="DQ1" s="73" t="s">
        <v>1296</v>
      </c>
      <c r="DR1" s="73"/>
      <c r="DS1" s="73" t="s">
        <v>1297</v>
      </c>
      <c r="DT1" s="73" t="s">
        <v>1298</v>
      </c>
      <c r="DU1" s="73" t="s">
        <v>1299</v>
      </c>
      <c r="DV1" s="73" t="s">
        <v>1300</v>
      </c>
      <c r="DW1" s="73"/>
      <c r="DX1" s="73" t="s">
        <v>1301</v>
      </c>
      <c r="DY1" s="73" t="s">
        <v>1302</v>
      </c>
      <c r="DZ1" s="73" t="s">
        <v>1303</v>
      </c>
      <c r="EA1" s="73" t="s">
        <v>1304</v>
      </c>
      <c r="EB1" s="73" t="s">
        <v>1305</v>
      </c>
    </row>
    <row r="2">
      <c r="A2" s="74"/>
      <c r="B2" s="75" t="s">
        <v>1306</v>
      </c>
      <c r="C2" s="75" t="s">
        <v>1307</v>
      </c>
      <c r="D2" s="73"/>
      <c r="E2" s="73" t="s">
        <v>1308</v>
      </c>
      <c r="F2" s="73" t="s">
        <v>1309</v>
      </c>
      <c r="G2" s="73" t="s">
        <v>1310</v>
      </c>
      <c r="H2" s="73" t="s">
        <v>1311</v>
      </c>
      <c r="I2" s="73" t="s">
        <v>1312</v>
      </c>
      <c r="J2" s="73" t="s">
        <v>1313</v>
      </c>
      <c r="K2" s="73" t="s">
        <v>1314</v>
      </c>
      <c r="L2" s="73" t="s">
        <v>1315</v>
      </c>
      <c r="M2" s="73" t="s">
        <v>1316</v>
      </c>
      <c r="N2" s="73" t="s">
        <v>1317</v>
      </c>
      <c r="O2" s="73" t="s">
        <v>1318</v>
      </c>
      <c r="P2" s="73" t="s">
        <v>1319</v>
      </c>
      <c r="Q2" s="73" t="s">
        <v>1320</v>
      </c>
      <c r="R2" s="73" t="s">
        <v>1321</v>
      </c>
      <c r="S2" s="73" t="s">
        <v>1322</v>
      </c>
      <c r="T2" s="73" t="s">
        <v>1323</v>
      </c>
      <c r="U2" s="73"/>
      <c r="V2" s="73" t="s">
        <v>1324</v>
      </c>
      <c r="W2" s="73" t="s">
        <v>1325</v>
      </c>
      <c r="X2" s="73" t="s">
        <v>1326</v>
      </c>
      <c r="Y2" s="73" t="s">
        <v>1327</v>
      </c>
      <c r="Z2" s="73" t="s">
        <v>1328</v>
      </c>
      <c r="AA2" s="73" t="s">
        <v>1329</v>
      </c>
      <c r="AB2" s="73" t="s">
        <v>1330</v>
      </c>
      <c r="AC2" s="73" t="s">
        <v>1331</v>
      </c>
      <c r="AD2" s="73" t="s">
        <v>1332</v>
      </c>
      <c r="AE2" s="73" t="s">
        <v>1333</v>
      </c>
      <c r="AF2" s="73" t="s">
        <v>1334</v>
      </c>
      <c r="AG2" s="73" t="s">
        <v>1335</v>
      </c>
      <c r="AH2" s="73" t="s">
        <v>1336</v>
      </c>
      <c r="AI2" s="73" t="s">
        <v>1337</v>
      </c>
      <c r="AJ2" s="73" t="s">
        <v>1338</v>
      </c>
      <c r="AK2" s="73" t="s">
        <v>1339</v>
      </c>
      <c r="AL2" s="73" t="s">
        <v>1340</v>
      </c>
      <c r="AM2" s="73" t="s">
        <v>1341</v>
      </c>
      <c r="AN2" s="73" t="s">
        <v>1342</v>
      </c>
      <c r="AO2" s="73" t="s">
        <v>1343</v>
      </c>
      <c r="AP2" s="73"/>
      <c r="AQ2" s="73" t="s">
        <v>1344</v>
      </c>
      <c r="AR2" s="73" t="s">
        <v>1345</v>
      </c>
      <c r="AS2" s="73" t="s">
        <v>1346</v>
      </c>
      <c r="AT2" s="73" t="s">
        <v>1347</v>
      </c>
      <c r="AU2" s="73" t="s">
        <v>1348</v>
      </c>
      <c r="AV2" s="73" t="s">
        <v>1349</v>
      </c>
      <c r="AW2" s="73" t="s">
        <v>1350</v>
      </c>
      <c r="AX2" s="73" t="s">
        <v>1351</v>
      </c>
      <c r="AY2" s="73" t="s">
        <v>1352</v>
      </c>
      <c r="AZ2" s="73" t="s">
        <v>1353</v>
      </c>
      <c r="BA2" s="73" t="s">
        <v>1354</v>
      </c>
      <c r="BB2" s="73" t="s">
        <v>1355</v>
      </c>
      <c r="BC2" s="73" t="s">
        <v>1356</v>
      </c>
      <c r="BD2" s="73" t="s">
        <v>1357</v>
      </c>
      <c r="BE2" s="73" t="s">
        <v>1358</v>
      </c>
      <c r="BF2" s="73" t="s">
        <v>1359</v>
      </c>
      <c r="BG2" s="73" t="s">
        <v>1360</v>
      </c>
      <c r="BH2" s="73" t="s">
        <v>1361</v>
      </c>
      <c r="BI2" s="73" t="s">
        <v>1362</v>
      </c>
      <c r="BJ2" s="73" t="s">
        <v>1363</v>
      </c>
      <c r="BK2" s="73"/>
      <c r="BL2" s="73" t="s">
        <v>1364</v>
      </c>
      <c r="BM2" s="73" t="s">
        <v>1365</v>
      </c>
      <c r="BN2" s="73" t="s">
        <v>1366</v>
      </c>
      <c r="BO2" s="73" t="s">
        <v>1367</v>
      </c>
      <c r="BP2" s="73" t="s">
        <v>1368</v>
      </c>
      <c r="BQ2" s="73" t="s">
        <v>1369</v>
      </c>
      <c r="BR2" s="73" t="s">
        <v>1370</v>
      </c>
      <c r="BS2" s="73" t="s">
        <v>1371</v>
      </c>
      <c r="BT2" s="73" t="s">
        <v>1372</v>
      </c>
      <c r="BU2" s="73" t="s">
        <v>1373</v>
      </c>
      <c r="BV2" s="73" t="s">
        <v>1374</v>
      </c>
      <c r="BW2" s="73" t="s">
        <v>1375</v>
      </c>
      <c r="BX2" s="73" t="s">
        <v>1376</v>
      </c>
      <c r="BY2" s="73" t="s">
        <v>1377</v>
      </c>
      <c r="BZ2" s="73" t="s">
        <v>1378</v>
      </c>
      <c r="CA2" s="73" t="s">
        <v>1379</v>
      </c>
      <c r="CB2" s="73" t="s">
        <v>1380</v>
      </c>
      <c r="CC2" s="73" t="s">
        <v>1381</v>
      </c>
      <c r="CD2" s="73" t="s">
        <v>1382</v>
      </c>
      <c r="CE2" s="73" t="s">
        <v>1383</v>
      </c>
      <c r="CF2" s="73"/>
      <c r="CG2" s="73" t="s">
        <v>1364</v>
      </c>
      <c r="CH2" s="73" t="s">
        <v>1365</v>
      </c>
      <c r="CI2" s="73" t="s">
        <v>1366</v>
      </c>
      <c r="CJ2" s="73" t="s">
        <v>1367</v>
      </c>
      <c r="CK2" s="73" t="s">
        <v>1368</v>
      </c>
      <c r="CL2" s="73" t="s">
        <v>1369</v>
      </c>
      <c r="CM2" s="73" t="s">
        <v>1370</v>
      </c>
      <c r="CN2" s="73" t="s">
        <v>1371</v>
      </c>
      <c r="CO2" s="73" t="s">
        <v>1372</v>
      </c>
      <c r="CP2" s="73" t="s">
        <v>1373</v>
      </c>
      <c r="CQ2" s="73" t="s">
        <v>1374</v>
      </c>
      <c r="CR2" s="73" t="s">
        <v>1375</v>
      </c>
      <c r="CS2" s="73" t="s">
        <v>1376</v>
      </c>
      <c r="CT2" s="73" t="s">
        <v>1377</v>
      </c>
      <c r="CU2" s="73" t="s">
        <v>1378</v>
      </c>
      <c r="CV2" s="73" t="s">
        <v>1379</v>
      </c>
      <c r="CW2" s="73" t="s">
        <v>1380</v>
      </c>
      <c r="CX2" s="73" t="s">
        <v>1381</v>
      </c>
      <c r="CY2" s="73" t="s">
        <v>1382</v>
      </c>
      <c r="CZ2" s="73" t="s">
        <v>1383</v>
      </c>
      <c r="DA2" s="73"/>
      <c r="DB2" s="73" t="s">
        <v>1384</v>
      </c>
      <c r="DC2" s="73" t="s">
        <v>1385</v>
      </c>
      <c r="DD2" s="73" t="s">
        <v>1386</v>
      </c>
      <c r="DE2" s="73" t="s">
        <v>1387</v>
      </c>
      <c r="DF2" s="73" t="s">
        <v>1388</v>
      </c>
      <c r="DG2" s="73"/>
      <c r="DH2" s="73" t="s">
        <v>1389</v>
      </c>
      <c r="DI2" s="73" t="s">
        <v>1390</v>
      </c>
      <c r="DJ2" s="73" t="s">
        <v>1391</v>
      </c>
      <c r="DK2" s="73" t="s">
        <v>1392</v>
      </c>
      <c r="DL2" s="73" t="s">
        <v>1393</v>
      </c>
      <c r="DM2" s="73"/>
      <c r="DN2" s="73" t="s">
        <v>1394</v>
      </c>
      <c r="DO2" s="73" t="s">
        <v>1395</v>
      </c>
      <c r="DP2" s="73" t="s">
        <v>1396</v>
      </c>
      <c r="DQ2" s="73" t="s">
        <v>1397</v>
      </c>
      <c r="DR2" s="73"/>
      <c r="DS2" s="73" t="s">
        <v>1398</v>
      </c>
      <c r="DT2" s="73" t="s">
        <v>1399</v>
      </c>
      <c r="DU2" s="73" t="s">
        <v>1400</v>
      </c>
      <c r="DV2" s="73" t="s">
        <v>1401</v>
      </c>
      <c r="DW2" s="73"/>
      <c r="DX2" s="73" t="s">
        <v>1402</v>
      </c>
      <c r="DY2" s="73" t="s">
        <v>1403</v>
      </c>
      <c r="DZ2" s="73" t="s">
        <v>1404</v>
      </c>
      <c r="EA2" s="73" t="s">
        <v>1405</v>
      </c>
      <c r="EB2" s="73" t="s">
        <v>1406</v>
      </c>
    </row>
    <row r="3">
      <c r="A3" s="75" t="s">
        <v>1407</v>
      </c>
      <c r="B3" s="76">
        <v>0.5</v>
      </c>
      <c r="C3" s="77">
        <v>2.7</v>
      </c>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74"/>
      <c r="DZ3" s="74"/>
      <c r="EA3" s="74"/>
      <c r="EB3" s="74"/>
    </row>
    <row r="4">
      <c r="A4" s="73" t="s">
        <v>1408</v>
      </c>
      <c r="B4" s="78">
        <f>0.6 * B3</f>
        <v>0.3</v>
      </c>
      <c r="C4" s="79">
        <f>0.8 * C3</f>
        <v>2.16</v>
      </c>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row>
    <row r="5">
      <c r="A5" s="73" t="s">
        <v>1409</v>
      </c>
      <c r="B5" s="80">
        <f>1.4 * B3</f>
        <v>0.7</v>
      </c>
      <c r="C5" s="81">
        <f>1.2 * C3</f>
        <v>3.24</v>
      </c>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74"/>
      <c r="DT5" s="74"/>
      <c r="DU5" s="74"/>
      <c r="DV5" s="74"/>
      <c r="DW5" s="74"/>
      <c r="DX5" s="74"/>
      <c r="DY5" s="74"/>
      <c r="DZ5" s="74"/>
      <c r="EA5" s="74"/>
      <c r="EB5" s="74"/>
    </row>
    <row r="6">
      <c r="A6" s="74"/>
      <c r="B6" s="73"/>
      <c r="C6" s="73"/>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74"/>
      <c r="DT6" s="74"/>
      <c r="DU6" s="74"/>
      <c r="DV6" s="74"/>
      <c r="DW6" s="74"/>
      <c r="DX6" s="74"/>
      <c r="DY6" s="74"/>
      <c r="DZ6" s="74"/>
      <c r="EA6" s="74"/>
      <c r="EB6" s="74"/>
    </row>
    <row r="7">
      <c r="A7" s="73" t="s">
        <v>1410</v>
      </c>
      <c r="B7" s="82">
        <f>Baseline!B$36</f>
        <v>0.5</v>
      </c>
      <c r="C7" s="82">
        <f>Baseline!B$45</f>
        <v>2.7</v>
      </c>
      <c r="D7" s="83"/>
      <c r="E7" s="84">
        <f>Baseline!B$33 * (Baseline!B$45 * Baseline!B$68*Baseline!B$68/Baseline!B$75 + Baseline!B$46 * Baseline!B$54*Baseline!B$54/Baseline!B$76 + Baseline!B$47 * Baseline!B$55*Baseline!B$55/Baseline!B$77 + Baseline!B$56*Baseline!B$56/Baseline!B$78)</f>
        <v>0.00001916555589</v>
      </c>
      <c r="F7" s="84">
        <f>Baseline!B$33 * (Baseline!B$45 * Baseline!B$68*Baseline!B$59/Baseline!B$75 + Baseline!B$46 * Baseline!B$54*Baseline!B$69/Baseline!B$76 + Baseline!B$47 * Baseline!B$55*Baseline!B$57/Baseline!B$77 + Baseline!B$56*Baseline!B$58/Baseline!B$78)</f>
        <v>0.0000002392655789</v>
      </c>
      <c r="G7" s="85">
        <f>Baseline!B$33 * (Baseline!B$45 * Baseline!B$68*Baseline!B$60/Baseline!B$75 + Baseline!B$46 * Baseline!B$54*Baseline!B$61/Baseline!B$76 + Baseline!B$47 * Baseline!B$55*Baseline!B$70/Baseline!B$77 + Baseline!B$56*Baseline!B$62/Baseline!B$78)</f>
        <v>0.000000200914503</v>
      </c>
      <c r="H7" s="84">
        <f>Baseline!B$33 * (Baseline!B$45 * Baseline!B$68*Baseline!B$63/Baseline!B$75 + Baseline!B$46 * Baseline!B$54*Baseline!B$64/Baseline!B$76 + Baseline!B$47 * Baseline!B$55*Baseline!B$65/Baseline!B$77 + Baseline!B$56*Baseline!B$71/Baseline!B$78)</f>
        <v>0.00000000373854666</v>
      </c>
      <c r="I7" s="84">
        <f>Baseline!B$33 * (Baseline!B$45 * Baseline!B$59*Baseline!B$68/Baseline!B$75 + Baseline!B$46 * Baseline!B$69*Baseline!B$54/Baseline!B$76 + Baseline!B$47 * Baseline!B$57*Baseline!B$55/Baseline!B$77 + Baseline!B$58*Baseline!B$56/Baseline!B$78)</f>
        <v>0.0000002392655789</v>
      </c>
      <c r="J7" s="85">
        <f>Baseline!B$33 * (Baseline!B$45 * Baseline!B$59*Baseline!B$59/Baseline!B$75 + Baseline!B$46 * Baseline!B$69*Baseline!B$69/Baseline!B$76 + Baseline!B$47 * Baseline!B$57*Baseline!B$57/Baseline!B$77 + Baseline!B$58*Baseline!B$58/Baseline!B$78)</f>
        <v>0.000002116574466</v>
      </c>
      <c r="K7" s="84">
        <f>Baseline!B$33 * (Baseline!B$45 * Baseline!B$59*Baseline!B$60/Baseline!B$75 + Baseline!B$46 * Baseline!B$69*Baseline!B$61/Baseline!B$76 + Baseline!B$47 * Baseline!B$57*Baseline!B$70/Baseline!B$77 + Baseline!B$58*Baseline!B$62/Baseline!B$78)</f>
        <v>0.00000001648986887</v>
      </c>
      <c r="L7" s="85">
        <f>Baseline!B$33 * (Baseline!B$45 * Baseline!B$59*Baseline!B$63/Baseline!B$75 + Baseline!B$46 * Baseline!B$69*Baseline!B$64/Baseline!B$76 + Baseline!B$47 * Baseline!B$57*Baseline!B$65/Baseline!B$77 + Baseline!B$58*Baseline!B$71/Baseline!B$78)</f>
        <v>0.00000001707279866</v>
      </c>
      <c r="M7" s="84">
        <f>Baseline!B$33 * (Baseline!B$45 * Baseline!B$60*Baseline!B$68/Baseline!B$75 + Baseline!B$46 * Baseline!B$61*Baseline!B$54/Baseline!B$76 + Baseline!B$47 * Baseline!B$70*Baseline!B$55/Baseline!B$77 + Baseline!B$62*Baseline!B$56/Baseline!B$78)</f>
        <v>0.000000200914503</v>
      </c>
      <c r="N7" s="85">
        <f>Baseline!B$33 * (Baseline!B$45 * Baseline!B$60*Baseline!B$59/Baseline!B$75 + Baseline!B$46 * Baseline!B$61*Baseline!B$69/Baseline!B$76 + Baseline!B$47 * Baseline!B$70*Baseline!B$57/Baseline!B$77 + Baseline!B$62*Baseline!B$58/Baseline!B$78)</f>
        <v>0.00000001648986887</v>
      </c>
      <c r="O7" s="85">
        <f>Baseline!B$33 * (Baseline!B$45 * Baseline!B$60*Baseline!B$60/Baseline!B$75 + Baseline!B$46 * Baseline!B$61*Baseline!B$61/Baseline!B$76 + Baseline!B$47 * Baseline!B$70*Baseline!B$70/Baseline!B$77 + Baseline!B$62*Baseline!B$62/Baseline!B$78)</f>
        <v>0.00000158926773</v>
      </c>
      <c r="P7" s="84">
        <f>Baseline!B$33 * (Baseline!B$45 * Baseline!B$60*Baseline!B$63/Baseline!B$75 + Baseline!B$46 * Baseline!B$61*Baseline!B$64/Baseline!B$76 + Baseline!B$47 * Baseline!B$70*Baseline!B$65/Baseline!B$77 + Baseline!B$62*Baseline!B$71/Baseline!B$78)</f>
        <v>0.000000001956412491</v>
      </c>
      <c r="Q7" s="84">
        <f>Baseline!B$33 * (Baseline!B$45 * Baseline!B$63*Baseline!B$68/Baseline!B$75 + Baseline!B$46 * Baseline!B$64*Baseline!B$54/Baseline!B$76 + Baseline!B$47 * Baseline!B$65*Baseline!B$55/Baseline!B$77 + Baseline!B$71*Baseline!B$56/Baseline!B$78)</f>
        <v>0.00000000373854666</v>
      </c>
      <c r="R7" s="84">
        <f>Baseline!B$33 * (Baseline!B$45 * Baseline!B$63*Baseline!B$59/Baseline!B$75 + Baseline!B$46 * Baseline!B$64*Baseline!B$69/Baseline!B$76 + Baseline!B$47 * Baseline!B$65*Baseline!B$57/Baseline!B$77 + Baseline!B$71*Baseline!B$58/Baseline!B$78)</f>
        <v>0.00000001707279866</v>
      </c>
      <c r="S7" s="84">
        <f>Baseline!B$33 * (Baseline!B$45 * Baseline!B$63*Baseline!B$60/Baseline!B$75 + Baseline!B$46 * Baseline!B$64*Baseline!B$61/Baseline!B$76 + Baseline!B$47 * Baseline!B$65*Baseline!B$70/Baseline!B$77 + Baseline!B$71*Baseline!B$62/Baseline!B$78)</f>
        <v>0.000000001956412491</v>
      </c>
      <c r="T7" s="84">
        <f>Baseline!B$33 * (Baseline!B$45 * Baseline!B$63*Baseline!B$63/Baseline!B$75 + Baseline!B$46 * Baseline!B$64*Baseline!B$64/Baseline!B$76 + Baseline!B$47 * Baseline!B$65*Baseline!B$65/Baseline!B$77 + Baseline!B$71*Baseline!B$71/Baseline!B$78)</f>
        <v>0.00000009856721929</v>
      </c>
      <c r="U7" s="83"/>
      <c r="V7" s="84">
        <f>Baseline!B$82 * ( Baseline!B$89 * Baseline!B$7 )</f>
        <v>0.1989193046</v>
      </c>
      <c r="W7" s="84">
        <f>Baseline!C$82 * ( Baseline!D$89 * Baseline!B$11 )</f>
        <v>0.004413635396</v>
      </c>
      <c r="X7" s="84">
        <f>Baseline!D$82 * ( Baseline!F$89 * Baseline!B$16 )</f>
        <v>0.006978719034</v>
      </c>
      <c r="Y7" s="84">
        <f>Baseline!E$82 * ( Baseline!H$89 * Baseline!B$18 )</f>
        <v>0.001314747665</v>
      </c>
      <c r="Z7" s="86">
        <f t="shared" ref="Z7:Z1007" si="1">SUM( V7:Y7 )</f>
        <v>0.2116264066</v>
      </c>
      <c r="AA7" s="84">
        <f>Baseline!B$83 * ( Baseline!B$89 * Baseline!B$7 )</f>
        <v>0.002483337444</v>
      </c>
      <c r="AB7" s="85">
        <f>Baseline!C$83 * ( Baseline!D$89 * Baseline!B$11 )</f>
        <v>0.03904359342</v>
      </c>
      <c r="AC7" s="85">
        <f>Baseline!D$83 * ( Baseline!F$89 * Baseline!B$16 )</f>
        <v>0.000572771801</v>
      </c>
      <c r="AD7" s="85">
        <f>Baseline!D$83 * ( Baseline!F$89 * Baseline!B$16 )</f>
        <v>0.000572771801</v>
      </c>
      <c r="AE7" s="86">
        <f t="shared" ref="AE7:AE1007" si="2">SUM( AA7:AD7 )</f>
        <v>0.04267247446</v>
      </c>
      <c r="AF7" s="86">
        <f>Baseline!B$84 * ( Baseline!B$89 * Baseline!B$7 )</f>
        <v>0.002085291626</v>
      </c>
      <c r="AG7" s="86">
        <f>Baseline!C$84 * ( Baseline!D$89 * Baseline!B$11 )</f>
        <v>0.0003041819439</v>
      </c>
      <c r="AH7" s="86">
        <f>Baseline!D$84 * ( Baseline!F$89 * Baseline!B$16 )</f>
        <v>0.05520284895</v>
      </c>
      <c r="AI7" s="86">
        <f>Baseline!E$84 * ( Baseline!H$89 * Baseline!B$18 )</f>
        <v>0.0006880183634</v>
      </c>
      <c r="AJ7" s="86">
        <f t="shared" ref="AJ7:AJ1007" si="3">SUM( AF7:AI7 )</f>
        <v>0.05828034088</v>
      </c>
      <c r="AK7" s="86">
        <f>Baseline!B$85 * ( Baseline!B$89 * Baseline!B$7 )</f>
        <v>0.00003880237578</v>
      </c>
      <c r="AL7" s="86">
        <f>Baseline!C$85 * ( Baseline!D$89 * Baseline!B$11 )</f>
        <v>0.0003149350141</v>
      </c>
      <c r="AM7" s="86">
        <f>Baseline!D$85 * ( Baseline!F$89 * Baseline!B$16 )</f>
        <v>0.00006795553775</v>
      </c>
      <c r="AN7" s="86">
        <f>Baseline!E$85 * ( Baseline!H$89 * Baseline!B$18 )</f>
        <v>0.03466347573</v>
      </c>
      <c r="AO7" s="86">
        <f t="shared" ref="AO7:AO1007" si="4">SUM( AK7:AN7 )</f>
        <v>0.03508516865</v>
      </c>
      <c r="AP7" s="62"/>
      <c r="AQ7" s="86">
        <f>Baseline!B$96 * ( (1-Baseline!B$90-Baseline!B$89) + (1-Baseline!B$36)*Baseline!B$90 )</f>
        <v>0.1061433409</v>
      </c>
      <c r="AR7" s="86">
        <f>Baseline!C$96 * ( (1-Baseline!B$90-Baseline!B$89) + (1-Baseline!B$36)*Baseline!B$90 )</f>
        <v>0.002355115847</v>
      </c>
      <c r="AS7" s="86">
        <f>Baseline!D$96 * ( (1-Baseline!B$90-Baseline!B$89) + (1-Baseline!B$36)*Baseline!B$90 )</f>
        <v>0.003723844477</v>
      </c>
      <c r="AT7" s="86">
        <f>Baseline!E$96 * ( (1-Baseline!B$90-Baseline!B$89) + (1-Baseline!B$36)*Baseline!B$90 )</f>
        <v>0.000701549354</v>
      </c>
      <c r="AU7" s="86">
        <f t="shared" ref="AU7:AU1007" si="5">SUM( AQ7:AT7 )</f>
        <v>0.1129238506</v>
      </c>
      <c r="AV7" s="86">
        <f>Baseline!B$97 * ( (1-Baseline!D$90-Baseline!D$89) + (1-Baseline!B$36)*Baseline!D$90 )</f>
        <v>0.001905709181</v>
      </c>
      <c r="AW7" s="86">
        <f>Baseline!C$97 * ( (1-Baseline!D$90-Baseline!D$89) + (1-Baseline!B$36)*Baseline!D$90 )</f>
        <v>0.02996199112</v>
      </c>
      <c r="AX7" s="86">
        <f>Baseline!D$97 * ( (1-Baseline!D$90-Baseline!D$89) + (1-Baseline!B$36)*Baseline!D$90 )</f>
        <v>0.0004395441637</v>
      </c>
      <c r="AY7" s="86">
        <f>Baseline!E$97 * ( (1-Baseline!D$90-Baseline!D$89) + (1-Baseline!B$36)*Baseline!D$90 )</f>
        <v>0.004607498589</v>
      </c>
      <c r="AZ7" s="86">
        <f t="shared" ref="AZ7:AZ1007" si="6">SUM( AV7:AY7 )</f>
        <v>0.03691474305</v>
      </c>
      <c r="BA7" s="86">
        <f>Baseline!B$98 * ( (1-Baseline!F$90-Baseline!F$89) + (1-Baseline!B$36)*Baseline!F$90 )</f>
        <v>0.001500642584</v>
      </c>
      <c r="BB7" s="86">
        <f>Baseline!C$98 * ( (1-Baseline!F$90-Baseline!F$89) + (1-Baseline!B$36)*Baseline!F$90 )</f>
        <v>0.0002188990606</v>
      </c>
      <c r="BC7" s="86">
        <f>Baseline!D$98 * ( (1-Baseline!F$90-Baseline!F$89) + (1-Baseline!B$36)*Baseline!F$90 )</f>
        <v>0.0397257366</v>
      </c>
      <c r="BD7" s="86">
        <f>Baseline!E$98 * ( (1-Baseline!F$90-Baseline!F$89) + (1-Baseline!B$36)*Baseline!F$90 )</f>
        <v>0.0004951200309</v>
      </c>
      <c r="BE7" s="86">
        <f t="shared" ref="BE7:BE1007" si="7">SUM( BA7:BD7 )</f>
        <v>0.04194039827</v>
      </c>
      <c r="BF7" s="86">
        <f>Baseline!B$99 * ( (1-Baseline!H$90-Baseline!H$89) + (1-Baseline!B$36)*Baseline!H$90 )</f>
        <v>0.00003074389838</v>
      </c>
      <c r="BG7" s="86">
        <f>Baseline!C$99 * ( (1-Baseline!H$90-Baseline!H$89) + (1-Baseline!B$36)*Baseline!H$90 )</f>
        <v>0.0002495293104</v>
      </c>
      <c r="BH7" s="86">
        <f>Baseline!D$99 * ( (1-Baseline!H$90-Baseline!H$89) + (1-Baseline!B$36)*Baseline!H$90 )</f>
        <v>0.00005384253167</v>
      </c>
      <c r="BI7" s="86">
        <f>Baseline!E$99 * ( (1-Baseline!H$90-Baseline!H$89) + (1-Baseline!B$36)*Baseline!H$90 )</f>
        <v>0.02746456509</v>
      </c>
      <c r="BJ7" s="86">
        <f t="shared" ref="BJ7:BJ1007" si="8">SUM( BF7:BI7 )</f>
        <v>0.02779868083</v>
      </c>
      <c r="BK7" s="62"/>
      <c r="BL7" s="86">
        <f>Baseline!B$96 / Baseline!F$96</f>
        <v>0.939955026</v>
      </c>
      <c r="BM7" s="86">
        <f>Baseline!C$96 / Baseline!F$96</f>
        <v>0.02085578764</v>
      </c>
      <c r="BN7" s="86">
        <f>Baseline!D$96 / Baseline!F$96</f>
        <v>0.03297659845</v>
      </c>
      <c r="BO7" s="86">
        <f>Baseline!E$96 / Baseline!F$96</f>
        <v>0.006212587955</v>
      </c>
      <c r="BP7" s="86">
        <f t="shared" ref="BP7:BP1007" si="9">SUM( BL7:BO7 )</f>
        <v>1</v>
      </c>
      <c r="BQ7" s="86">
        <f>Baseline!B$97 / Baseline!F$97</f>
        <v>0.05162460912</v>
      </c>
      <c r="BR7" s="86">
        <f>Baseline!C$97 / Baseline!F$97</f>
        <v>0.8116537904</v>
      </c>
      <c r="BS7" s="86">
        <f>Baseline!D$97 / Baseline!F$97</f>
        <v>0.01190700862</v>
      </c>
      <c r="BT7" s="86">
        <f>Baseline!E$97 / Baseline!F$97</f>
        <v>0.1248145919</v>
      </c>
      <c r="BU7" s="86">
        <f t="shared" ref="BU7:BU1007" si="10">SUM( BQ7:BT7 )</f>
        <v>1</v>
      </c>
      <c r="BV7" s="86">
        <f>Baseline!B$98 / Baseline!F$98</f>
        <v>0.03578036083</v>
      </c>
      <c r="BW7" s="86">
        <f>Baseline!C$98 / Baseline!F$98</f>
        <v>0.005219289031</v>
      </c>
      <c r="BX7" s="86">
        <f>Baseline!D$98 / Baseline!F$98</f>
        <v>0.9471950252</v>
      </c>
      <c r="BY7" s="86">
        <f>Baseline!E$98 / Baseline!F$98</f>
        <v>0.01180532497</v>
      </c>
      <c r="BZ7" s="86">
        <f t="shared" ref="BZ7:BZ1007" si="11">SUM( BV7:BY7 )</f>
        <v>1</v>
      </c>
      <c r="CA7" s="86">
        <f>Baseline!B$99 / Baseline!F$99</f>
        <v>0.001105948105</v>
      </c>
      <c r="CB7" s="86">
        <f>Baseline!C$99 / Baseline!F$99</f>
        <v>0.00897630042</v>
      </c>
      <c r="CC7" s="86">
        <f>Baseline!D$99 / Baseline!F$99</f>
        <v>0.001936873624</v>
      </c>
      <c r="CD7" s="86">
        <f>Baseline!E$99 / Baseline!F$99</f>
        <v>0.9879808779</v>
      </c>
      <c r="CE7" s="86">
        <f t="shared" ref="CE7:CE1007" si="12">SUM( CA7:CD7 )</f>
        <v>1</v>
      </c>
      <c r="CF7" s="62"/>
      <c r="CG7" s="86">
        <f>Baseline!B$96 / Baseline!F$96</f>
        <v>0.939955026</v>
      </c>
      <c r="CH7" s="86">
        <f>Baseline!C$96 / Baseline!F$96</f>
        <v>0.02085578764</v>
      </c>
      <c r="CI7" s="86">
        <f>Baseline!D$96 / Baseline!F$96</f>
        <v>0.03297659845</v>
      </c>
      <c r="CJ7" s="86">
        <f>Baseline!E$96 / Baseline!F$96</f>
        <v>0.006212587955</v>
      </c>
      <c r="CK7" s="86">
        <f t="shared" ref="CK7:CK1007" si="13">SUM( CG7:CJ7 )</f>
        <v>1</v>
      </c>
      <c r="CL7" s="86">
        <f>Baseline!B$97 / Baseline!F$97</f>
        <v>0.05162460912</v>
      </c>
      <c r="CM7" s="86">
        <f>Baseline!C$97 / Baseline!F$97</f>
        <v>0.8116537904</v>
      </c>
      <c r="CN7" s="86">
        <f>Baseline!D$97 / Baseline!F$97</f>
        <v>0.01190700862</v>
      </c>
      <c r="CO7" s="86">
        <f>Baseline!E$97 / Baseline!F$97</f>
        <v>0.1248145919</v>
      </c>
      <c r="CP7" s="86">
        <f t="shared" ref="CP7:CP1007" si="14">SUM( CL7:CO7 )</f>
        <v>1</v>
      </c>
      <c r="CQ7" s="86">
        <f>Baseline!B$98 / Baseline!F$98</f>
        <v>0.03578036083</v>
      </c>
      <c r="CR7" s="86">
        <f>Baseline!C$98 / Baseline!F$98</f>
        <v>0.005219289031</v>
      </c>
      <c r="CS7" s="86">
        <f>Baseline!D$98 / Baseline!F$98</f>
        <v>0.9471950252</v>
      </c>
      <c r="CT7" s="86">
        <f>Baseline!E$98 / Baseline!F$98</f>
        <v>0.01180532497</v>
      </c>
      <c r="CU7" s="86">
        <f t="shared" ref="CU7:CU1007" si="15">SUM( CQ7:CT7 )</f>
        <v>1</v>
      </c>
      <c r="CV7" s="86">
        <f>Baseline!B$99 / Baseline!F$99</f>
        <v>0.001105948105</v>
      </c>
      <c r="CW7" s="86">
        <f>Baseline!C$99 / Baseline!F$99</f>
        <v>0.00897630042</v>
      </c>
      <c r="CX7" s="86">
        <f>Baseline!D$99 / Baseline!F$99</f>
        <v>0.001936873624</v>
      </c>
      <c r="CY7" s="86">
        <f>Baseline!E$99 / Baseline!F$99</f>
        <v>0.9879808779</v>
      </c>
      <c r="CZ7" s="86">
        <f t="shared" ref="CZ7:CZ1007" si="16">SUM( CV7:CY7 )</f>
        <v>1</v>
      </c>
      <c r="DA7" s="62"/>
      <c r="DB7" s="86">
        <f>(Baseline!B$103*Baseline!B$7 + Baseline!B$104*Baseline!B$11 + Baseline!B$105*Baseline!B$16 + Baseline!B$106*Baseline!B$18)</f>
        <v>62001.64256</v>
      </c>
      <c r="DC7" s="86">
        <f>(Baseline!C$103*Baseline!B$7 + Baseline!C$104*Baseline!B$11 + Baseline!C$105*Baseline!B$16 + Baseline!C$106*Baseline!B$18)</f>
        <v>77556.84327</v>
      </c>
      <c r="DD7" s="86">
        <f>(Baseline!D$103*Baseline!B$7 + Baseline!D$104*Baseline!B$11 + Baseline!D$105*Baseline!B$16 + Baseline!D$106*Baseline!B$18)</f>
        <v>138302.9497</v>
      </c>
      <c r="DE7" s="86">
        <f>(Baseline!E$103*Baseline!B$7 + Baseline!E$104*Baseline!B$11 + Baseline!E$105*Baseline!B$16 + Baseline!E$106*Baseline!B$18)</f>
        <v>1269504.874</v>
      </c>
      <c r="DF7" s="86">
        <f t="shared" ref="DF7:DF1007" si="17">SUM( DB7:DE7 )</f>
        <v>1547366.309</v>
      </c>
      <c r="DG7" s="62"/>
      <c r="DH7" s="86">
        <f>Baseline!B$117 / Baseline!B$121</f>
        <v>0.04006914342</v>
      </c>
      <c r="DI7" s="86">
        <f>Baseline!B$118 / Baseline!B$121</f>
        <v>0.05012183787</v>
      </c>
      <c r="DJ7" s="86">
        <f>Baseline!B$119 / Baseline!B$121</f>
        <v>0.08937957929</v>
      </c>
      <c r="DK7" s="86">
        <f>Baseline!B$120 / Baseline!B$121</f>
        <v>0.8204294394</v>
      </c>
      <c r="DL7" s="86">
        <f t="shared" ref="DL7:DL1007" si="18">SUM( DH7:DK7 )</f>
        <v>1</v>
      </c>
      <c r="DM7" s="62"/>
      <c r="DN7" s="86">
        <f>Baseline!C$117 / (Baseline!B$7/Baseline!B$17)</f>
        <v>4.277117512</v>
      </c>
      <c r="DO7" s="86">
        <f>Baseline!C$118 / (Baseline!B$11/Baseline!B$17)</f>
        <v>1.209965156</v>
      </c>
      <c r="DP7" s="86">
        <f>Baseline!C$119 / (Baseline!B$16/Baseline!B$17)</f>
        <v>1.381184611</v>
      </c>
      <c r="DQ7" s="86">
        <f>Baseline!C$120 / (Baseline!B$18/Baseline!B$17)</f>
        <v>0.9275679106</v>
      </c>
      <c r="DR7" s="87"/>
      <c r="DS7" s="86">
        <f>Baseline!C$117 / Baseline!H$117</f>
        <v>1.603050774</v>
      </c>
      <c r="DT7" s="86">
        <f>Baseline!C$118 / Baseline!H$118</f>
        <v>1.128245189</v>
      </c>
      <c r="DU7" s="86">
        <f>Baseline!C$119 / Baseline!H$119</f>
        <v>1.068480527</v>
      </c>
      <c r="DV7" s="86">
        <f>Baseline!C$120 / Baseline!H$120</f>
        <v>0.9687112976</v>
      </c>
      <c r="DW7" s="87"/>
      <c r="DX7" s="86">
        <f>(Baseline!F$103*Baseline!B$34)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0.02946810884</v>
      </c>
      <c r="DY7" s="86">
        <f>(Baseline!F$104*Baseline!B$34) + (Baseline!D$90*(1-Baseline!D$91)*Baseline!B$35) + (Baseline!D$90*Baseline!D$91*((1-Baseline!D$92)*Baseline!B$40 + Baseline!D$92*Baseline!B$41))</f>
        <v>0.01195077946</v>
      </c>
      <c r="DZ7" s="86">
        <f>(Baseline!F$105*Baseline!B$34) + (Baseline!F$90*(1-Baseline!F$91)*Baseline!B$35) + (Baseline!F$90*Baseline!F$91*((1-Baseline!F$92)*Baseline!B$40 + Baseline!F$92*Baseline!B$41))</f>
        <v>0.01402169974</v>
      </c>
      <c r="EA7" s="86">
        <f>(Baseline!F$106*Baseline!B$34) + (Baseline!H$90*(1-Baseline!H$91)*Baseline!B$35) + (Baseline!H$90*Baseline!H$91*((1-Baseline!H$92)*Baseline!B$40 + Baseline!H$92*Baseline!B$41))</f>
        <v>0.009314802124</v>
      </c>
      <c r="EB7" s="86">
        <f>( Baseline!B$125*Baseline!B$7 + Baseline!B$126*Baseline!B$11 + Baseline!B$127*Baseline!B$16 + Baseline!B$128*Baseline!B$18 ) / Baseline!B$17</f>
        <v>0.009917390754</v>
      </c>
    </row>
    <row r="8">
      <c r="A8" s="73" t="s">
        <v>184</v>
      </c>
      <c r="B8" s="85">
        <f>MIN( MAX( NORMINV( MCrands!B8, (B$5+B$4)/2, (B$5-B$4)/3.29 ), 0 ), 1 )</f>
        <v>0.5626147231</v>
      </c>
      <c r="C8" s="85">
        <f>MAX( NORMINV( MCrands!C8, (C$5+C$4)/2, (C$5-C$4)/3.29 ), 0 )</f>
        <v>2.5365703</v>
      </c>
      <c r="D8" s="83"/>
      <c r="E8" s="84">
        <f>Baseline!B$33 * (C8 * Baseline!B$68*Baseline!B$68/Baseline!B$75 + Baseline!B$46 * Baseline!B$54*Baseline!B$54/Baseline!B$76 + Baseline!B$47 * Baseline!B$55*Baseline!B$55/Baseline!B$77 + Baseline!B$56*Baseline!B$56/Baseline!B$78)</f>
        <v>0.00001800846969</v>
      </c>
      <c r="F8" s="84">
        <f>Baseline!B$33 * (C8 * Baseline!B$68*Baseline!B$59/Baseline!B$75 + Baseline!B$46 * Baseline!B$54*Baseline!B$69/Baseline!B$76 + Baseline!B$47 * Baseline!B$55*Baseline!B$57/Baseline!B$77 + Baseline!B$56*Baseline!B$58/Baseline!B$78)</f>
        <v>0.0000002390828811</v>
      </c>
      <c r="G8" s="85">
        <f>Baseline!B$33 * (C8 * Baseline!B$68*Baseline!B$60/Baseline!B$75 + Baseline!B$46 * Baseline!B$54*Baseline!B$61/Baseline!B$76 + Baseline!B$47 * Baseline!B$55*Baseline!B$70/Baseline!B$77 + Baseline!B$56*Baseline!B$62/Baseline!B$78)</f>
        <v>0.0000002004653708</v>
      </c>
      <c r="H8" s="84">
        <f>Baseline!B$33 * (C8 * Baseline!B$68*Baseline!B$63/Baseline!B$75 + Baseline!B$46 * Baseline!B$54*Baseline!B$64/Baseline!B$76 + Baseline!B$47 * Baseline!B$55*Baseline!B$65/Baseline!B$77 + Baseline!B$56*Baseline!B$71/Baseline!B$78)</f>
        <v>0.000000003693633445</v>
      </c>
      <c r="I8" s="84">
        <f>Baseline!B$33 * (C8 * Baseline!B$59*Baseline!B$68/Baseline!B$75 + Baseline!B$46 * Baseline!B$69*Baseline!B$54/Baseline!B$76 + Baseline!B$47 * Baseline!B$57*Baseline!B$55/Baseline!B$77 + Baseline!B$58*Baseline!B$56/Baseline!B$78)</f>
        <v>0.0000002390828811</v>
      </c>
      <c r="J8" s="85">
        <f>Baseline!B$33 * (C8 * Baseline!B$59*Baseline!B$59/Baseline!B$75 + Baseline!B$46 * Baseline!B$69*Baseline!B$69/Baseline!B$76 + Baseline!B$47 * Baseline!B$57*Baseline!B$57/Baseline!B$77 + Baseline!B$58*Baseline!B$58/Baseline!B$78)</f>
        <v>0.000002116574437</v>
      </c>
      <c r="K8" s="84">
        <f>Baseline!B$33 * (C8 * Baseline!B$59*Baseline!B$60/Baseline!B$75 + Baseline!B$46 * Baseline!B$69*Baseline!B$61/Baseline!B$76 + Baseline!B$47 * Baseline!B$57*Baseline!B$70/Baseline!B$77 + Baseline!B$58*Baseline!B$62/Baseline!B$78)</f>
        <v>0.00000001648979795</v>
      </c>
      <c r="L8" s="85">
        <f>Baseline!B$33 * (C8 * Baseline!B$59*Baseline!B$63/Baseline!B$75 + Baseline!B$46 * Baseline!B$69*Baseline!B$64/Baseline!B$76 + Baseline!B$47 * Baseline!B$57*Baseline!B$65/Baseline!B$77 + Baseline!B$58*Baseline!B$71/Baseline!B$78)</f>
        <v>0.00000001707279157</v>
      </c>
      <c r="M8" s="84">
        <f>Baseline!B$33 * (C8 * Baseline!B$60*Baseline!B$68/Baseline!B$75 + Baseline!B$46 * Baseline!B$61*Baseline!B$54/Baseline!B$76 + Baseline!B$47 * Baseline!B$70*Baseline!B$55/Baseline!B$77 + Baseline!B$62*Baseline!B$56/Baseline!B$78)</f>
        <v>0.0000002004653708</v>
      </c>
      <c r="N8" s="85">
        <f>Baseline!B$33 * (C8 * Baseline!B$60*Baseline!B$59/Baseline!B$75 + Baseline!B$46 * Baseline!B$61*Baseline!B$69/Baseline!B$76 + Baseline!B$47 * Baseline!B$70*Baseline!B$57/Baseline!B$77 + Baseline!B$62*Baseline!B$58/Baseline!B$78)</f>
        <v>0.00000001648979795</v>
      </c>
      <c r="O8" s="85">
        <f>Baseline!B$33 * (C8 * Baseline!B$60*Baseline!B$60/Baseline!B$75 + Baseline!B$46 * Baseline!B$61*Baseline!B$61/Baseline!B$76 + Baseline!B$47 * Baseline!B$70*Baseline!B$70/Baseline!B$77 + Baseline!B$62*Baseline!B$62/Baseline!B$78)</f>
        <v>0.000001589267556</v>
      </c>
      <c r="P8" s="84">
        <f>Baseline!B$33 * (C8 * Baseline!B$60*Baseline!B$63/Baseline!B$75 + Baseline!B$46 * Baseline!B$61*Baseline!B$64/Baseline!B$76 + Baseline!B$47 * Baseline!B$70*Baseline!B$65/Baseline!B$77 + Baseline!B$62*Baseline!B$71/Baseline!B$78)</f>
        <v>0.000000001956395058</v>
      </c>
      <c r="Q8" s="84">
        <f>Baseline!B$33 * (C8 * Baseline!B$63*Baseline!B$68/Baseline!B$75 + Baseline!B$46 * Baseline!B$64*Baseline!B$54/Baseline!B$76 + Baseline!B$47 * Baseline!B$65*Baseline!B$55/Baseline!B$77 + Baseline!B$71*Baseline!B$56/Baseline!B$78)</f>
        <v>0.000000003693633445</v>
      </c>
      <c r="R8" s="84">
        <f>Baseline!B$33 * (C8 * Baseline!B$63*Baseline!B$59/Baseline!B$75 + Baseline!B$46 * Baseline!B$64*Baseline!B$69/Baseline!B$76 + Baseline!B$47 * Baseline!B$65*Baseline!B$57/Baseline!B$77 + Baseline!B$71*Baseline!B$58/Baseline!B$78)</f>
        <v>0.00000001707279157</v>
      </c>
      <c r="S8" s="84">
        <f>Baseline!B$33 * (C8 * Baseline!B$63*Baseline!B$60/Baseline!B$75 + Baseline!B$46 * Baseline!B$64*Baseline!B$61/Baseline!B$76 + Baseline!B$47 * Baseline!B$65*Baseline!B$70/Baseline!B$77 + Baseline!B$71*Baseline!B$62/Baseline!B$78)</f>
        <v>0.000000001956395058</v>
      </c>
      <c r="T8" s="84">
        <f>Baseline!B$33 * (C8 * Baseline!B$63*Baseline!B$63/Baseline!B$75 + Baseline!B$46 * Baseline!B$64*Baseline!B$64/Baseline!B$76 + Baseline!B$47 * Baseline!B$65*Baseline!B$65/Baseline!B$77 + Baseline!B$71*Baseline!B$71/Baseline!B$78)</f>
        <v>0.00000009856721754</v>
      </c>
      <c r="U8" s="83"/>
      <c r="V8" s="84">
        <f>E8 * ( Baseline!B$89 * Baseline!B$7 )</f>
        <v>0.1869099069</v>
      </c>
      <c r="W8" s="84">
        <f>F8 * ( Baseline!D$89 * Baseline!B$11 )</f>
        <v>0.004410265243</v>
      </c>
      <c r="X8" s="84">
        <f>G8 * ( Baseline!F$89 * Baseline!B$16 )</f>
        <v>0.006963118533</v>
      </c>
      <c r="Y8" s="84">
        <f>H8 * ( Baseline!H$89 * Baseline!B$18 )</f>
        <v>0.001298952879</v>
      </c>
      <c r="Z8" s="86">
        <f t="shared" si="1"/>
        <v>0.1995822435</v>
      </c>
      <c r="AA8" s="84">
        <f>I8 * ( Baseline!B$89 * Baseline!B$7 )</f>
        <v>0.002481441223</v>
      </c>
      <c r="AB8" s="85">
        <f>J8 * ( Baseline!D$89 * Baseline!B$11 )</f>
        <v>0.03904359288</v>
      </c>
      <c r="AC8" s="85">
        <f>K8 * ( Baseline!F$89 * Baseline!B$16 )</f>
        <v>0.0005727693378</v>
      </c>
      <c r="AD8" s="85">
        <f>L8 * ( Baseline!F$89 * Baseline!B$16 )</f>
        <v>0.000593019487</v>
      </c>
      <c r="AE8" s="86">
        <f t="shared" si="2"/>
        <v>0.04269082293</v>
      </c>
      <c r="AF8" s="86">
        <f>M8 * ( Baseline!B$89 * Baseline!B$7 )</f>
        <v>0.002080630084</v>
      </c>
      <c r="AG8" s="86">
        <f>N8 * ( Baseline!D$89 * Baseline!B$11 )</f>
        <v>0.0003041806357</v>
      </c>
      <c r="AH8" s="86">
        <f>O8 * ( Baseline!F$89 * Baseline!B$16 )</f>
        <v>0.0552028429</v>
      </c>
      <c r="AI8" s="86">
        <f>P8 * ( Baseline!H$89 * Baseline!B$18 )</f>
        <v>0.0006880122325</v>
      </c>
      <c r="AJ8" s="86">
        <f t="shared" si="3"/>
        <v>0.05827566585</v>
      </c>
      <c r="AK8" s="86">
        <f>Q8 * ( Baseline!B$89 * Baseline!B$7 )</f>
        <v>0.00003833622153</v>
      </c>
      <c r="AL8" s="86">
        <f>R8 * ( Baseline!D$89 * Baseline!B$11 )</f>
        <v>0.0003149348833</v>
      </c>
      <c r="AM8" s="86">
        <f>S8 * ( Baseline!F$89 * Baseline!B$16 )</f>
        <v>0.0000679549322</v>
      </c>
      <c r="AN8" s="86">
        <f>T8 * ( Baseline!H$89 * Baseline!B$18 )</f>
        <v>0.03466347511</v>
      </c>
      <c r="AO8" s="86">
        <f t="shared" si="4"/>
        <v>0.03508470115</v>
      </c>
      <c r="AP8" s="62"/>
      <c r="AQ8" s="86">
        <f>V8 * ( (1-Baseline!B$90-Baseline!B$89) + (1-B8)*Baseline!B$90 )</f>
        <v>0.08931917857</v>
      </c>
      <c r="AR8" s="86">
        <f>W8 * ( (1-Baseline!B$90-Baseline!B$89) + (1-B8)*Baseline!B$90 )</f>
        <v>0.002107546226</v>
      </c>
      <c r="AS8" s="86">
        <f>X8 * ( (1-Baseline!B$90-Baseline!B$89) + (1-B8)*Baseline!B$90 )</f>
        <v>0.003327485621</v>
      </c>
      <c r="AT8" s="86">
        <f>Y8 * ( (1-Baseline!B$90-Baseline!B$89) + (1-B8)*Baseline!B$90 )</f>
        <v>0.0006207343746</v>
      </c>
      <c r="AU8" s="86">
        <f t="shared" si="5"/>
        <v>0.09537494479</v>
      </c>
      <c r="AV8" s="86">
        <f>AA8 * ( (1-Baseline!D$90-Baseline!D$89) + (1-B8)*Baseline!D$90 )</f>
        <v>0.001834646134</v>
      </c>
      <c r="AW8" s="86">
        <f>AB8 * ( (1-Baseline!D$90-Baseline!D$89) + (1-B8)*Baseline!D$90 )</f>
        <v>0.02886676343</v>
      </c>
      <c r="AX8" s="86">
        <f>AC8 * ( (1-Baseline!D$90-Baseline!D$89) + (1-B8)*Baseline!D$90 )</f>
        <v>0.0004234752939</v>
      </c>
      <c r="AY8" s="86">
        <f>AD8 * ( (1-Baseline!D$90-Baseline!D$89) + (1-B8)*Baseline!D$90 )</f>
        <v>0.0004384471811</v>
      </c>
      <c r="AZ8" s="86">
        <f t="shared" si="6"/>
        <v>0.03156333203</v>
      </c>
      <c r="BA8" s="86">
        <f>AF8 * ( (1-Baseline!F$90-Baseline!F$89) + (1-Baseline!B$36)*Baseline!F$90 )</f>
        <v>0.001497287988</v>
      </c>
      <c r="BB8" s="86">
        <f>AG8 * ( (1-Baseline!F$90-Baseline!F$89) + (1-Baseline!B$36)*Baseline!F$90 )</f>
        <v>0.0002188981192</v>
      </c>
      <c r="BC8" s="86">
        <f>AH8 * ( (1-Baseline!F$90-Baseline!F$89) + (1-Baseline!B$36)*Baseline!F$90 )</f>
        <v>0.03972573224</v>
      </c>
      <c r="BD8" s="86">
        <f>AI8 * ( (1-Baseline!F$90-Baseline!F$89) + (1-Baseline!B$36)*Baseline!F$90 )</f>
        <v>0.0004951156189</v>
      </c>
      <c r="BE8" s="86">
        <f t="shared" si="7"/>
        <v>0.04193703397</v>
      </c>
      <c r="BF8" s="86">
        <f>AK8 * ( (1-Baseline!H$90-Baseline!H$89) + (1-Baseline!B$36)*Baseline!H$90 )</f>
        <v>0.00003037455504</v>
      </c>
      <c r="BG8" s="86">
        <f>AL8 * ( (1-Baseline!H$90-Baseline!H$89) + (1-Baseline!B$36)*Baseline!H$90 )</f>
        <v>0.0002495292067</v>
      </c>
      <c r="BH8" s="86">
        <f>AM8 * ( (1-Baseline!H$90-Baseline!H$89) + (1-Baseline!B$36)*Baseline!H$90 )</f>
        <v>0.00005384205188</v>
      </c>
      <c r="BI8" s="86">
        <f>AN8 * ( (1-Baseline!H$90-Baseline!H$89) + (1-Baseline!B$36)*Baseline!H$90 )</f>
        <v>0.0274645646</v>
      </c>
      <c r="BJ8" s="86">
        <f t="shared" si="8"/>
        <v>0.02779831042</v>
      </c>
      <c r="BK8" s="62"/>
      <c r="BL8" s="86">
        <f t="shared" ref="BL8:BL1007" si="19">V8 / Z8</f>
        <v>0.9365056909</v>
      </c>
      <c r="BM8" s="86">
        <f t="shared" ref="BM8:BM1007" si="20">W8 / Z8</f>
        <v>0.02209748305</v>
      </c>
      <c r="BN8" s="86">
        <f t="shared" ref="BN8:BN1007" si="21">X8 / Z8</f>
        <v>0.03488846707</v>
      </c>
      <c r="BO8" s="86">
        <f t="shared" ref="BO8:BO1007" si="22">Y8 / Z8</f>
        <v>0.00650835894</v>
      </c>
      <c r="BP8" s="86">
        <f t="shared" si="9"/>
        <v>1</v>
      </c>
      <c r="BQ8" s="86">
        <f t="shared" ref="BQ8:BQ1007" si="23">AA8 / AE8</f>
        <v>0.05812586998</v>
      </c>
      <c r="BR8" s="86">
        <f t="shared" ref="BR8:BR1007" si="24">AB8 / AE8</f>
        <v>0.914566415</v>
      </c>
      <c r="BS8" s="86">
        <f t="shared" ref="BS8:BS1007" si="25">AC8 / AE8</f>
        <v>0.01341668533</v>
      </c>
      <c r="BT8" s="86">
        <f t="shared" ref="BT8:BT1007" si="26">AD8 / AE8</f>
        <v>0.01389102965</v>
      </c>
      <c r="BU8" s="86">
        <f t="shared" si="10"/>
        <v>1</v>
      </c>
      <c r="BV8" s="86">
        <f t="shared" ref="BV8:BV1007" si="27">AF8 / AJ8</f>
        <v>0.03570324</v>
      </c>
      <c r="BW8" s="86">
        <f t="shared" ref="BW8:BW1007" si="28">AG8 / AJ8</f>
        <v>0.005219685289</v>
      </c>
      <c r="BX8" s="86">
        <f t="shared" ref="BX8:BX1007" si="29">AH8 / AJ8</f>
        <v>0.9472709079</v>
      </c>
      <c r="BY8" s="86">
        <f t="shared" ref="BY8:BY1007" si="30">AI8 / AJ8</f>
        <v>0.01180616682</v>
      </c>
      <c r="BZ8" s="86">
        <f t="shared" si="11"/>
        <v>1</v>
      </c>
      <c r="CA8" s="86">
        <f t="shared" ref="CA8:CA1007" si="31">AK8 / AO8</f>
        <v>0.001092676303</v>
      </c>
      <c r="CB8" s="86">
        <f t="shared" ref="CB8:CB1007" si="32">AL8 / AO8</f>
        <v>0.008976416301</v>
      </c>
      <c r="CC8" s="86">
        <f t="shared" ref="CC8:CC1007" si="33">AM8 / AO8</f>
        <v>0.001936882173</v>
      </c>
      <c r="CD8" s="86">
        <f t="shared" ref="CD8:CD1007" si="34">AN8 / AO8</f>
        <v>0.9879940252</v>
      </c>
      <c r="CE8" s="86">
        <f t="shared" si="12"/>
        <v>1</v>
      </c>
      <c r="CF8" s="62"/>
      <c r="CG8" s="86">
        <f t="shared" ref="CG8:CG1007" si="35">V8 / Z8</f>
        <v>0.9365056909</v>
      </c>
      <c r="CH8" s="86">
        <f t="shared" ref="CH8:CH1007" si="36">W8 / Z8</f>
        <v>0.02209748305</v>
      </c>
      <c r="CI8" s="86">
        <f t="shared" ref="CI8:CI1007" si="37">X8 / Z8</f>
        <v>0.03488846707</v>
      </c>
      <c r="CJ8" s="86">
        <f t="shared" ref="CJ8:CJ1007" si="38">Y8 / Z8</f>
        <v>0.00650835894</v>
      </c>
      <c r="CK8" s="86">
        <f t="shared" si="13"/>
        <v>1</v>
      </c>
      <c r="CL8" s="86">
        <f t="shared" ref="CL8:CL1007" si="39">AA8 / AE8</f>
        <v>0.05812586998</v>
      </c>
      <c r="CM8" s="86">
        <f t="shared" ref="CM8:CM1007" si="40">AB8 / AE8</f>
        <v>0.914566415</v>
      </c>
      <c r="CN8" s="86">
        <f t="shared" ref="CN8:CN1007" si="41">AC8 / AE8</f>
        <v>0.01341668533</v>
      </c>
      <c r="CO8" s="86">
        <f t="shared" ref="CO8:CO1007" si="42">AD8 / AE8</f>
        <v>0.01389102965</v>
      </c>
      <c r="CP8" s="86">
        <f t="shared" si="14"/>
        <v>1</v>
      </c>
      <c r="CQ8" s="86">
        <f t="shared" ref="CQ8:CQ1007" si="43">AF8 / AJ8</f>
        <v>0.03570324</v>
      </c>
      <c r="CR8" s="86">
        <f t="shared" ref="CR8:CR1007" si="44">AG8 / AJ8</f>
        <v>0.005219685289</v>
      </c>
      <c r="CS8" s="86">
        <f t="shared" ref="CS8:CS1007" si="45">AH8 / AJ8</f>
        <v>0.9472709079</v>
      </c>
      <c r="CT8" s="86">
        <f t="shared" ref="CT8:CT1007" si="46">AI8 / AJ8</f>
        <v>0.01180616682</v>
      </c>
      <c r="CU8" s="86">
        <f t="shared" si="15"/>
        <v>1</v>
      </c>
      <c r="CV8" s="86">
        <f t="shared" ref="CV8:CV1007" si="47">AK8 / AO8</f>
        <v>0.001092676303</v>
      </c>
      <c r="CW8" s="86">
        <f t="shared" ref="CW8:CW1007" si="48">AL8 / AO8</f>
        <v>0.008976416301</v>
      </c>
      <c r="CX8" s="86">
        <f t="shared" ref="CX8:CX1007" si="49">AM8 / AO8</f>
        <v>0.001936882173</v>
      </c>
      <c r="CY8" s="86">
        <f t="shared" ref="CY8:CY1007" si="50">AN8 / AO8</f>
        <v>0.9879940252</v>
      </c>
      <c r="CZ8" s="86">
        <f t="shared" si="16"/>
        <v>1</v>
      </c>
      <c r="DA8" s="62"/>
      <c r="DB8" s="86">
        <f>(AQ8*Baseline!B$7 + AV8*Baseline!B$11 + BA8*Baseline!B$16 + BF8*Baseline!B$18)</f>
        <v>53661.37422</v>
      </c>
      <c r="DC8" s="86">
        <f>(AR8*Baseline!B$7 + AW8*Baseline!B$11 + BB8*Baseline!B$16 + BG8*Baseline!B$18)</f>
        <v>75087.98917</v>
      </c>
      <c r="DD8" s="86">
        <f>(AS8*Baseline!B$7 + AX8*Baseline!B$11 + BC8*Baseline!B$16 + BH8*Baseline!B$18)</f>
        <v>138076.2185</v>
      </c>
      <c r="DE8" s="86">
        <f>(AT8*Baseline!B$7 + AY8*Baseline!B$11 + BD8*Baseline!B$16 + BI8*Baseline!B$18)</f>
        <v>1260524.885</v>
      </c>
      <c r="DF8" s="86">
        <f t="shared" si="17"/>
        <v>1527350.467</v>
      </c>
      <c r="DG8" s="62"/>
      <c r="DH8" s="86">
        <f t="shared" ref="DH8:DH1007" si="51">DB8 / DF8</f>
        <v>0.03513363525</v>
      </c>
      <c r="DI8" s="86">
        <f t="shared" ref="DI8:DI1007" si="52">DC8 / DF8</f>
        <v>0.0491622524</v>
      </c>
      <c r="DJ8" s="86">
        <f t="shared" ref="DJ8:DJ1007" si="53">DD8 / DF8</f>
        <v>0.09040244626</v>
      </c>
      <c r="DK8" s="86">
        <f t="shared" ref="DK8:DK1007" si="54">DE8 / DF8</f>
        <v>0.8253016661</v>
      </c>
      <c r="DL8" s="86">
        <f t="shared" si="18"/>
        <v>1</v>
      </c>
      <c r="DM8" s="62"/>
      <c r="DN8" s="86">
        <f>DH8 / (Baseline!B$7/Baseline!B$17)</f>
        <v>3.750284478</v>
      </c>
      <c r="DO8" s="86">
        <f>DI8 / (Baseline!B$11/Baseline!B$17)</f>
        <v>1.186800303</v>
      </c>
      <c r="DP8" s="86">
        <f>DJ8 / (Baseline!B$16/Baseline!B$17)</f>
        <v>1.396990997</v>
      </c>
      <c r="DQ8" s="86">
        <f>DK8 / (Baseline!B$18/Baseline!B$17)</f>
        <v>0.9330763929</v>
      </c>
      <c r="DR8" s="87"/>
      <c r="DS8" s="86">
        <f>DH8 / Baseline!H$117</f>
        <v>1.405595338</v>
      </c>
      <c r="DT8" s="86">
        <f>DI8 / Baseline!H$118</f>
        <v>1.106644869</v>
      </c>
      <c r="DU8" s="86">
        <f>DJ8 / Baseline!H$119</f>
        <v>1.080708302</v>
      </c>
      <c r="DV8" s="86">
        <f>DK8 / Baseline!H$120</f>
        <v>0.9744641153</v>
      </c>
      <c r="DW8" s="87"/>
      <c r="DX8" s="86">
        <f>(AU8*Baseline!B$34)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0.02683577297</v>
      </c>
      <c r="DY8" s="86">
        <f>(AZ8*Baseline!B$34) + (Baseline!D$90*(1-Baseline!D$91)*Baseline!B$35) + (Baseline!D$90*Baseline!D$91*((1-Baseline!D$92)*Baseline!B$40 + Baseline!D$92*Baseline!B$41))</f>
        <v>0.01114806781</v>
      </c>
      <c r="DZ8" s="86">
        <f>(BE8*Baseline!B$34) + (Baseline!F$90*(1-Baseline!F$91)*Baseline!B$35) + (Baseline!F$90*Baseline!F$91*((1-Baseline!F$92)*Baseline!B$40 + Baseline!F$92*Baseline!B$41))</f>
        <v>0.01402119509</v>
      </c>
      <c r="EA8" s="86">
        <f>(BJ8*Baseline!B$34) + (Baseline!H$90*(1-Baseline!H$91)*Baseline!B$35) + (Baseline!H$90*Baseline!H$91*((1-Baseline!H$92)*Baseline!B$40 + Baseline!H$92*Baseline!B$41))</f>
        <v>0.009314746562</v>
      </c>
      <c r="EB8" s="86">
        <f>( DX8*Baseline!B$7 + DY8*Baseline!B$11 + DZ8*Baseline!B$16 + EA8*Baseline!B$18 ) / Baseline!B$17</f>
        <v>0.009859396862</v>
      </c>
    </row>
    <row r="9">
      <c r="A9" s="73" t="s">
        <v>185</v>
      </c>
      <c r="B9" s="85">
        <f>MIN( MAX( NORMINV( MCrands!B9, (B$5+B$4)/2, (B$5-B$4)/3.29 ), 0 ), 1 )</f>
        <v>0.4631090667</v>
      </c>
      <c r="C9" s="85">
        <f>MAX( NORMINV( MCrands!C9, (C$5+C$4)/2, (C$5-C$4)/3.29 ), 0 )</f>
        <v>2.239522615</v>
      </c>
      <c r="D9" s="83"/>
      <c r="E9" s="84">
        <f>Baseline!B$33 * (C9 * Baseline!B$68*Baseline!B$68/Baseline!B$75 + Baseline!B$46 * Baseline!B$54*Baseline!B$54/Baseline!B$76 + Baseline!B$47 * Baseline!B$55*Baseline!B$55/Baseline!B$77 + Baseline!B$56*Baseline!B$56/Baseline!B$78)</f>
        <v>0.00001590536495</v>
      </c>
      <c r="F9" s="84">
        <f>Baseline!B$33 * (C9 * Baseline!B$68*Baseline!B$59/Baseline!B$75 + Baseline!B$46 * Baseline!B$54*Baseline!B$69/Baseline!B$76 + Baseline!B$47 * Baseline!B$55*Baseline!B$57/Baseline!B$77 + Baseline!B$56*Baseline!B$58/Baseline!B$78)</f>
        <v>0.0000002387508119</v>
      </c>
      <c r="G9" s="85">
        <f>Baseline!B$33 * (C9 * Baseline!B$68*Baseline!B$60/Baseline!B$75 + Baseline!B$46 * Baseline!B$54*Baseline!B$61/Baseline!B$76 + Baseline!B$47 * Baseline!B$55*Baseline!B$70/Baseline!B$77 + Baseline!B$56*Baseline!B$62/Baseline!B$78)</f>
        <v>0.0000001996490341</v>
      </c>
      <c r="H9" s="84">
        <f>Baseline!B$33 * (C9 * Baseline!B$68*Baseline!B$63/Baseline!B$75 + Baseline!B$46 * Baseline!B$54*Baseline!B$64/Baseline!B$76 + Baseline!B$47 * Baseline!B$55*Baseline!B$65/Baseline!B$77 + Baseline!B$56*Baseline!B$71/Baseline!B$78)</f>
        <v>0.000000003611999775</v>
      </c>
      <c r="I9" s="84">
        <f>Baseline!B$33 * (C9 * Baseline!B$59*Baseline!B$68/Baseline!B$75 + Baseline!B$46 * Baseline!B$69*Baseline!B$54/Baseline!B$76 + Baseline!B$47 * Baseline!B$57*Baseline!B$55/Baseline!B$77 + Baseline!B$58*Baseline!B$56/Baseline!B$78)</f>
        <v>0.0000002387508119</v>
      </c>
      <c r="J9" s="85">
        <f>Baseline!B$33 * (C9 * Baseline!B$59*Baseline!B$59/Baseline!B$75 + Baseline!B$46 * Baseline!B$69*Baseline!B$69/Baseline!B$76 + Baseline!B$47 * Baseline!B$57*Baseline!B$57/Baseline!B$77 + Baseline!B$58*Baseline!B$58/Baseline!B$78)</f>
        <v>0.000002116574385</v>
      </c>
      <c r="K9" s="84">
        <f>Baseline!B$33 * (C9 * Baseline!B$59*Baseline!B$60/Baseline!B$75 + Baseline!B$46 * Baseline!B$69*Baseline!B$61/Baseline!B$76 + Baseline!B$47 * Baseline!B$57*Baseline!B$70/Baseline!B$77 + Baseline!B$58*Baseline!B$62/Baseline!B$78)</f>
        <v>0.00000001648966905</v>
      </c>
      <c r="L9" s="85">
        <f>Baseline!B$33 * (C9 * Baseline!B$59*Baseline!B$63/Baseline!B$75 + Baseline!B$46 * Baseline!B$69*Baseline!B$64/Baseline!B$76 + Baseline!B$47 * Baseline!B$57*Baseline!B$65/Baseline!B$77 + Baseline!B$58*Baseline!B$71/Baseline!B$78)</f>
        <v>0.00000001707277868</v>
      </c>
      <c r="M9" s="84">
        <f>Baseline!B$33 * (C9 * Baseline!B$60*Baseline!B$68/Baseline!B$75 + Baseline!B$46 * Baseline!B$61*Baseline!B$54/Baseline!B$76 + Baseline!B$47 * Baseline!B$70*Baseline!B$55/Baseline!B$77 + Baseline!B$62*Baseline!B$56/Baseline!B$78)</f>
        <v>0.0000001996490341</v>
      </c>
      <c r="N9" s="85">
        <f>Baseline!B$33 * (C9 * Baseline!B$60*Baseline!B$59/Baseline!B$75 + Baseline!B$46 * Baseline!B$61*Baseline!B$69/Baseline!B$76 + Baseline!B$47 * Baseline!B$70*Baseline!B$57/Baseline!B$77 + Baseline!B$62*Baseline!B$58/Baseline!B$78)</f>
        <v>0.00000001648966905</v>
      </c>
      <c r="O9" s="85">
        <f>Baseline!B$33 * (C9 * Baseline!B$60*Baseline!B$60/Baseline!B$75 + Baseline!B$46 * Baseline!B$61*Baseline!B$61/Baseline!B$76 + Baseline!B$47 * Baseline!B$70*Baseline!B$70/Baseline!B$77 + Baseline!B$62*Baseline!B$62/Baseline!B$78)</f>
        <v>0.000001589267239</v>
      </c>
      <c r="P9" s="84">
        <f>Baseline!B$33 * (C9 * Baseline!B$60*Baseline!B$63/Baseline!B$75 + Baseline!B$46 * Baseline!B$61*Baseline!B$64/Baseline!B$76 + Baseline!B$47 * Baseline!B$70*Baseline!B$65/Baseline!B$77 + Baseline!B$62*Baseline!B$71/Baseline!B$78)</f>
        <v>0.000000001956363371</v>
      </c>
      <c r="Q9" s="84">
        <f>Baseline!B$33 * (C9 * Baseline!B$63*Baseline!B$68/Baseline!B$75 + Baseline!B$46 * Baseline!B$64*Baseline!B$54/Baseline!B$76 + Baseline!B$47 * Baseline!B$65*Baseline!B$55/Baseline!B$77 + Baseline!B$71*Baseline!B$56/Baseline!B$78)</f>
        <v>0.000000003611999775</v>
      </c>
      <c r="R9" s="84">
        <f>Baseline!B$33 * (C9 * Baseline!B$63*Baseline!B$59/Baseline!B$75 + Baseline!B$46 * Baseline!B$64*Baseline!B$69/Baseline!B$76 + Baseline!B$47 * Baseline!B$65*Baseline!B$57/Baseline!B$77 + Baseline!B$71*Baseline!B$58/Baseline!B$78)</f>
        <v>0.00000001707277868</v>
      </c>
      <c r="S9" s="84">
        <f>Baseline!B$33 * (C9 * Baseline!B$63*Baseline!B$60/Baseline!B$75 + Baseline!B$46 * Baseline!B$64*Baseline!B$61/Baseline!B$76 + Baseline!B$47 * Baseline!B$65*Baseline!B$70/Baseline!B$77 + Baseline!B$71*Baseline!B$62/Baseline!B$78)</f>
        <v>0.000000001956363371</v>
      </c>
      <c r="T9" s="84">
        <f>Baseline!B$33 * (C9 * Baseline!B$63*Baseline!B$63/Baseline!B$75 + Baseline!B$46 * Baseline!B$64*Baseline!B$64/Baseline!B$76 + Baseline!B$47 * Baseline!B$65*Baseline!B$65/Baseline!B$77 + Baseline!B$71*Baseline!B$71/Baseline!B$78)</f>
        <v>0.00000009856721437</v>
      </c>
      <c r="U9" s="83"/>
      <c r="V9" s="84">
        <f>E9 * ( Baseline!B$89 * Baseline!B$7 )</f>
        <v>0.1650817828</v>
      </c>
      <c r="W9" s="84">
        <f>F9 * ( Baseline!D$89 * Baseline!B$11 )</f>
        <v>0.004404139697</v>
      </c>
      <c r="X9" s="84">
        <f>G9 * ( Baseline!F$89 * Baseline!B$16 )</f>
        <v>0.006934763265</v>
      </c>
      <c r="Y9" s="84">
        <f>H9 * ( Baseline!H$89 * Baseline!B$18 )</f>
        <v>0.001270244483</v>
      </c>
      <c r="Z9" s="86">
        <f t="shared" si="1"/>
        <v>0.1776909302</v>
      </c>
      <c r="AA9" s="84">
        <f>I9 * ( Baseline!B$89 * Baseline!B$7 )</f>
        <v>0.002477994677</v>
      </c>
      <c r="AB9" s="85">
        <f>J9 * ( Baseline!D$89 * Baseline!B$11 )</f>
        <v>0.03904359192</v>
      </c>
      <c r="AC9" s="85">
        <f>K9 * ( Baseline!F$89 * Baseline!B$16 )</f>
        <v>0.0005727648607</v>
      </c>
      <c r="AD9" s="85">
        <f>L9 * ( Baseline!F$89 * Baseline!B$16 )</f>
        <v>0.0005930190393</v>
      </c>
      <c r="AE9" s="86">
        <f t="shared" si="2"/>
        <v>0.04268737049</v>
      </c>
      <c r="AF9" s="86">
        <f>M9 * ( Baseline!B$89 * Baseline!B$7 )</f>
        <v>0.002072157325</v>
      </c>
      <c r="AG9" s="86">
        <f>N9 * ( Baseline!D$89 * Baseline!B$11 )</f>
        <v>0.000304178258</v>
      </c>
      <c r="AH9" s="86">
        <f>O9 * ( Baseline!F$89 * Baseline!B$16 )</f>
        <v>0.05520283189</v>
      </c>
      <c r="AI9" s="86">
        <f>P9 * ( Baseline!H$89 * Baseline!B$18 )</f>
        <v>0.0006880010891</v>
      </c>
      <c r="AJ9" s="86">
        <f t="shared" si="3"/>
        <v>0.05826716856</v>
      </c>
      <c r="AK9" s="86">
        <f>Q9 * ( Baseline!B$89 * Baseline!B$7 )</f>
        <v>0.00003748894566</v>
      </c>
      <c r="AL9" s="86">
        <f>R9 * ( Baseline!D$89 * Baseline!B$11 )</f>
        <v>0.0003149346455</v>
      </c>
      <c r="AM9" s="86">
        <f>S9 * ( Baseline!F$89 * Baseline!B$16 )</f>
        <v>0.00006795383157</v>
      </c>
      <c r="AN9" s="86">
        <f>T9 * ( Baseline!H$89 * Baseline!B$18 )</f>
        <v>0.034663474</v>
      </c>
      <c r="AO9" s="86">
        <f t="shared" si="4"/>
        <v>0.03508385142</v>
      </c>
      <c r="AP9" s="62"/>
      <c r="AQ9" s="86">
        <f>V9 * ( (1-Baseline!B$90-Baseline!B$89) + (1-B9)*Baseline!B$90 )</f>
        <v>0.09350775802</v>
      </c>
      <c r="AR9" s="86">
        <f>W9 * ( (1-Baseline!B$90-Baseline!B$89) + (1-B9)*Baseline!B$90 )</f>
        <v>0.002494649756</v>
      </c>
      <c r="AS9" s="86">
        <f>X9 * ( (1-Baseline!B$90-Baseline!B$89) + (1-B9)*Baseline!B$90 )</f>
        <v>0.003928078279</v>
      </c>
      <c r="AT9" s="86">
        <f>Y9 * ( (1-Baseline!B$90-Baseline!B$89) + (1-B9)*Baseline!B$90 )</f>
        <v>0.0007195083051</v>
      </c>
      <c r="AU9" s="86">
        <f t="shared" si="5"/>
        <v>0.1006499944</v>
      </c>
      <c r="AV9" s="86">
        <f>AA9 * ( (1-Baseline!D$90-Baseline!D$89) + (1-B9)*Baseline!D$90 )</f>
        <v>0.001942563311</v>
      </c>
      <c r="AW9" s="86">
        <f>AB9 * ( (1-Baseline!D$90-Baseline!D$89) + (1-B9)*Baseline!D$90 )</f>
        <v>0.0306072688</v>
      </c>
      <c r="AX9" s="86">
        <f>AC9 * ( (1-Baseline!D$90-Baseline!D$89) + (1-B9)*Baseline!D$90 )</f>
        <v>0.0004490050016</v>
      </c>
      <c r="AY9" s="86">
        <f>AD9 * ( (1-Baseline!D$90-Baseline!D$89) + (1-B9)*Baseline!D$90 )</f>
        <v>0.0004648827695</v>
      </c>
      <c r="AZ9" s="86">
        <f t="shared" si="6"/>
        <v>0.03346371988</v>
      </c>
      <c r="BA9" s="86">
        <f>AF9 * ( (1-Baseline!F$90-Baseline!F$89) + (1-Baseline!B$36)*Baseline!F$90 )</f>
        <v>0.00149119072</v>
      </c>
      <c r="BB9" s="86">
        <f>AG9 * ( (1-Baseline!F$90-Baseline!F$89) + (1-Baseline!B$36)*Baseline!F$90 )</f>
        <v>0.0002188964082</v>
      </c>
      <c r="BC9" s="86">
        <f>AH9 * ( (1-Baseline!F$90-Baseline!F$89) + (1-Baseline!B$36)*Baseline!F$90 )</f>
        <v>0.03972572432</v>
      </c>
      <c r="BD9" s="86">
        <f>AI9 * ( (1-Baseline!F$90-Baseline!F$89) + (1-Baseline!B$36)*Baseline!F$90 )</f>
        <v>0.0004951075998</v>
      </c>
      <c r="BE9" s="86">
        <f t="shared" si="7"/>
        <v>0.04193091905</v>
      </c>
      <c r="BF9" s="86">
        <f>AK9 * ( (1-Baseline!H$90-Baseline!H$89) + (1-Baseline!B$36)*Baseline!H$90 )</f>
        <v>0.00002970324143</v>
      </c>
      <c r="BG9" s="86">
        <f>AL9 * ( (1-Baseline!H$90-Baseline!H$89) + (1-Baseline!B$36)*Baseline!H$90 )</f>
        <v>0.0002495290184</v>
      </c>
      <c r="BH9" s="86">
        <f>AM9 * ( (1-Baseline!H$90-Baseline!H$89) + (1-Baseline!B$36)*Baseline!H$90 )</f>
        <v>0.00005384117983</v>
      </c>
      <c r="BI9" s="86">
        <f>AN9 * ( (1-Baseline!H$90-Baseline!H$89) + (1-Baseline!B$36)*Baseline!H$90 )</f>
        <v>0.02746456372</v>
      </c>
      <c r="BJ9" s="86">
        <f t="shared" si="8"/>
        <v>0.02779763716</v>
      </c>
      <c r="BK9" s="62"/>
      <c r="BL9" s="86">
        <f t="shared" si="19"/>
        <v>0.9290388799</v>
      </c>
      <c r="BM9" s="86">
        <f t="shared" si="20"/>
        <v>0.02478539389</v>
      </c>
      <c r="BN9" s="86">
        <f t="shared" si="21"/>
        <v>0.03902710879</v>
      </c>
      <c r="BO9" s="86">
        <f t="shared" si="22"/>
        <v>0.007148617441</v>
      </c>
      <c r="BP9" s="86">
        <f t="shared" si="9"/>
        <v>1</v>
      </c>
      <c r="BQ9" s="86">
        <f t="shared" si="23"/>
        <v>0.0580498318</v>
      </c>
      <c r="BR9" s="86">
        <f t="shared" si="24"/>
        <v>0.91464036</v>
      </c>
      <c r="BS9" s="86">
        <f t="shared" si="25"/>
        <v>0.01341766555</v>
      </c>
      <c r="BT9" s="86">
        <f t="shared" si="26"/>
        <v>0.01389214263</v>
      </c>
      <c r="BU9" s="86">
        <f t="shared" si="10"/>
        <v>1</v>
      </c>
      <c r="BV9" s="86">
        <f t="shared" si="27"/>
        <v>0.03556303449</v>
      </c>
      <c r="BW9" s="86">
        <f t="shared" si="28"/>
        <v>0.005220405686</v>
      </c>
      <c r="BX9" s="86">
        <f t="shared" si="29"/>
        <v>0.9474088625</v>
      </c>
      <c r="BY9" s="86">
        <f t="shared" si="30"/>
        <v>0.0118076973</v>
      </c>
      <c r="BZ9" s="86">
        <f t="shared" si="11"/>
        <v>1</v>
      </c>
      <c r="CA9" s="86">
        <f t="shared" si="31"/>
        <v>0.001068552743</v>
      </c>
      <c r="CB9" s="86">
        <f t="shared" si="32"/>
        <v>0.008976626932</v>
      </c>
      <c r="CC9" s="86">
        <f t="shared" si="33"/>
        <v>0.001936897713</v>
      </c>
      <c r="CD9" s="86">
        <f t="shared" si="34"/>
        <v>0.9880179226</v>
      </c>
      <c r="CE9" s="86">
        <f t="shared" si="12"/>
        <v>1</v>
      </c>
      <c r="CF9" s="62"/>
      <c r="CG9" s="86">
        <f t="shared" si="35"/>
        <v>0.9290388799</v>
      </c>
      <c r="CH9" s="86">
        <f t="shared" si="36"/>
        <v>0.02478539389</v>
      </c>
      <c r="CI9" s="86">
        <f t="shared" si="37"/>
        <v>0.03902710879</v>
      </c>
      <c r="CJ9" s="86">
        <f t="shared" si="38"/>
        <v>0.007148617441</v>
      </c>
      <c r="CK9" s="86">
        <f t="shared" si="13"/>
        <v>1</v>
      </c>
      <c r="CL9" s="86">
        <f t="shared" si="39"/>
        <v>0.0580498318</v>
      </c>
      <c r="CM9" s="86">
        <f t="shared" si="40"/>
        <v>0.91464036</v>
      </c>
      <c r="CN9" s="86">
        <f t="shared" si="41"/>
        <v>0.01341766555</v>
      </c>
      <c r="CO9" s="86">
        <f t="shared" si="42"/>
        <v>0.01389214263</v>
      </c>
      <c r="CP9" s="86">
        <f t="shared" si="14"/>
        <v>1</v>
      </c>
      <c r="CQ9" s="86">
        <f t="shared" si="43"/>
        <v>0.03556303449</v>
      </c>
      <c r="CR9" s="86">
        <f t="shared" si="44"/>
        <v>0.005220405686</v>
      </c>
      <c r="CS9" s="86">
        <f t="shared" si="45"/>
        <v>0.9474088625</v>
      </c>
      <c r="CT9" s="86">
        <f t="shared" si="46"/>
        <v>0.0118076973</v>
      </c>
      <c r="CU9" s="86">
        <f t="shared" si="15"/>
        <v>1</v>
      </c>
      <c r="CV9" s="86">
        <f t="shared" si="47"/>
        <v>0.001068552743</v>
      </c>
      <c r="CW9" s="86">
        <f t="shared" si="48"/>
        <v>0.008976626932</v>
      </c>
      <c r="CX9" s="86">
        <f t="shared" si="49"/>
        <v>0.001936897713</v>
      </c>
      <c r="CY9" s="86">
        <f t="shared" si="50"/>
        <v>0.9880179226</v>
      </c>
      <c r="CZ9" s="86">
        <f t="shared" si="16"/>
        <v>1</v>
      </c>
      <c r="DA9" s="62"/>
      <c r="DB9" s="86">
        <f>(AQ9*Baseline!B$7 + AV9*Baseline!B$11 + BA9*Baseline!B$16 + BF9*Baseline!B$18)</f>
        <v>55873.10246</v>
      </c>
      <c r="DC9" s="86">
        <f>(AR9*Baseline!B$7 + AW9*Baseline!B$11 + BB9*Baseline!B$16 + BG9*Baseline!B$18)</f>
        <v>79008.3278</v>
      </c>
      <c r="DD9" s="86">
        <f>(AS9*Baseline!B$7 + AX9*Baseline!B$11 + BC9*Baseline!B$16 + BH9*Baseline!B$18)</f>
        <v>138422.1893</v>
      </c>
      <c r="DE9" s="86">
        <f>(AT9*Baseline!B$7 + AY9*Baseline!B$11 + BD9*Baseline!B$16 + BI9*Baseline!B$18)</f>
        <v>1260629.416</v>
      </c>
      <c r="DF9" s="86">
        <f t="shared" si="17"/>
        <v>1533933.036</v>
      </c>
      <c r="DG9" s="62"/>
      <c r="DH9" s="86">
        <f t="shared" si="51"/>
        <v>0.03642473378</v>
      </c>
      <c r="DI9" s="86">
        <f t="shared" si="52"/>
        <v>0.05150702538</v>
      </c>
      <c r="DJ9" s="86">
        <f t="shared" si="53"/>
        <v>0.09024004708</v>
      </c>
      <c r="DK9" s="86">
        <f t="shared" si="54"/>
        <v>0.8218281938</v>
      </c>
      <c r="DL9" s="86">
        <f t="shared" si="18"/>
        <v>1</v>
      </c>
      <c r="DM9" s="62"/>
      <c r="DN9" s="86">
        <f>DH9 / (Baseline!B$7/Baseline!B$17)</f>
        <v>3.888100754</v>
      </c>
      <c r="DO9" s="86">
        <f>DI9 / (Baseline!B$11/Baseline!B$17)</f>
        <v>1.243404245</v>
      </c>
      <c r="DP9" s="86">
        <f>DJ9 / (Baseline!B$16/Baseline!B$17)</f>
        <v>1.394481439</v>
      </c>
      <c r="DQ9" s="86">
        <f>DK9 / (Baseline!B$18/Baseline!B$17)</f>
        <v>0.9291493258</v>
      </c>
      <c r="DR9" s="87"/>
      <c r="DS9" s="86">
        <f>DH9 / Baseline!H$117</f>
        <v>1.457248464</v>
      </c>
      <c r="DT9" s="86">
        <f>DI9 / Baseline!H$118</f>
        <v>1.159425832</v>
      </c>
      <c r="DU9" s="86">
        <f>DJ9 / Baseline!H$119</f>
        <v>1.078766915</v>
      </c>
      <c r="DV9" s="86">
        <f>DK9 / Baseline!H$120</f>
        <v>0.9703628584</v>
      </c>
      <c r="DW9" s="87"/>
      <c r="DX9" s="86">
        <f>(AU9*Baseline!B$34)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0.0276270304</v>
      </c>
      <c r="DY9" s="86">
        <f>(AZ9*Baseline!B$34) + (Baseline!D$90*(1-Baseline!D$91)*Baseline!B$35) + (Baseline!D$90*Baseline!D$91*((1-Baseline!D$92)*Baseline!B$40 + Baseline!D$92*Baseline!B$41))</f>
        <v>0.01143312598</v>
      </c>
      <c r="DZ9" s="86">
        <f>(BE9*Baseline!B$34) + (Baseline!F$90*(1-Baseline!F$91)*Baseline!B$35) + (Baseline!F$90*Baseline!F$91*((1-Baseline!F$92)*Baseline!B$40 + Baseline!F$92*Baseline!B$41))</f>
        <v>0.01402027786</v>
      </c>
      <c r="EA9" s="86">
        <f>(BJ9*Baseline!B$34) + (Baseline!H$90*(1-Baseline!H$91)*Baseline!B$35) + (Baseline!H$90*Baseline!H$91*((1-Baseline!H$92)*Baseline!B$40 + Baseline!H$92*Baseline!B$41))</f>
        <v>0.009314645574</v>
      </c>
      <c r="EB9" s="86">
        <f>( DX9*Baseline!B$7 + DY9*Baseline!B$11 + DZ9*Baseline!B$16 + EA9*Baseline!B$18 ) / Baseline!B$17</f>
        <v>0.009878469193</v>
      </c>
    </row>
    <row r="10">
      <c r="A10" s="73" t="s">
        <v>186</v>
      </c>
      <c r="B10" s="85">
        <f>MIN( MAX( NORMINV( MCrands!B10, (B$5+B$4)/2, (B$5-B$4)/3.29 ), 0 ), 1 )</f>
        <v>0.4443202593</v>
      </c>
      <c r="C10" s="85">
        <f>MAX( NORMINV( MCrands!C10, (C$5+C$4)/2, (C$5-C$4)/3.29 ), 0 )</f>
        <v>3.190333574</v>
      </c>
      <c r="D10" s="83"/>
      <c r="E10" s="84">
        <f>Baseline!B$33 * (C10 * Baseline!B$68*Baseline!B$68/Baseline!B$75 + Baseline!B$46 * Baseline!B$54*Baseline!B$54/Baseline!B$76 + Baseline!B$47 * Baseline!B$55*Baseline!B$55/Baseline!B$77 + Baseline!B$56*Baseline!B$56/Baseline!B$78)</f>
        <v>0.00002263712936</v>
      </c>
      <c r="F10" s="84">
        <f>Baseline!B$33 * (C10 * Baseline!B$68*Baseline!B$59/Baseline!B$75 + Baseline!B$46 * Baseline!B$54*Baseline!B$69/Baseline!B$76 + Baseline!B$47 * Baseline!B$55*Baseline!B$57/Baseline!B$77 + Baseline!B$56*Baseline!B$58/Baseline!B$78)</f>
        <v>0.0000002398137221</v>
      </c>
      <c r="G10" s="85">
        <f>Baseline!B$33 * (C10 * Baseline!B$68*Baseline!B$60/Baseline!B$75 + Baseline!B$46 * Baseline!B$54*Baseline!B$61/Baseline!B$76 + Baseline!B$47 * Baseline!B$55*Baseline!B$70/Baseline!B$77 + Baseline!B$56*Baseline!B$62/Baseline!B$78)</f>
        <v>0.0000002022620216</v>
      </c>
      <c r="H10" s="84">
        <f>Baseline!B$33 * (C10 * Baseline!B$68*Baseline!B$63/Baseline!B$75 + Baseline!B$46 * Baseline!B$54*Baseline!B$64/Baseline!B$76 + Baseline!B$47 * Baseline!B$55*Baseline!B$65/Baseline!B$77 + Baseline!B$56*Baseline!B$71/Baseline!B$78)</f>
        <v>0.000000003873298525</v>
      </c>
      <c r="I10" s="84">
        <f>Baseline!B$33 * (C10 * Baseline!B$59*Baseline!B$68/Baseline!B$75 + Baseline!B$46 * Baseline!B$69*Baseline!B$54/Baseline!B$76 + Baseline!B$47 * Baseline!B$57*Baseline!B$55/Baseline!B$77 + Baseline!B$58*Baseline!B$56/Baseline!B$78)</f>
        <v>0.0000002398137221</v>
      </c>
      <c r="J10" s="85">
        <f>Baseline!B$33 * (C10 * Baseline!B$59*Baseline!B$59/Baseline!B$75 + Baseline!B$46 * Baseline!B$69*Baseline!B$69/Baseline!B$76 + Baseline!B$47 * Baseline!B$57*Baseline!B$57/Baseline!B$77 + Baseline!B$58*Baseline!B$58/Baseline!B$78)</f>
        <v>0.000002116574553</v>
      </c>
      <c r="K10" s="84">
        <f>Baseline!B$33 * (C10 * Baseline!B$59*Baseline!B$60/Baseline!B$75 + Baseline!B$46 * Baseline!B$69*Baseline!B$61/Baseline!B$76 + Baseline!B$47 * Baseline!B$57*Baseline!B$70/Baseline!B$77 + Baseline!B$58*Baseline!B$62/Baseline!B$78)</f>
        <v>0.00000001649008163</v>
      </c>
      <c r="L10" s="85">
        <f>Baseline!B$33 * (C10 * Baseline!B$59*Baseline!B$63/Baseline!B$75 + Baseline!B$46 * Baseline!B$69*Baseline!B$64/Baseline!B$76 + Baseline!B$47 * Baseline!B$57*Baseline!B$65/Baseline!B$77 + Baseline!B$58*Baseline!B$71/Baseline!B$78)</f>
        <v>0.00000001707281994</v>
      </c>
      <c r="M10" s="84">
        <f>Baseline!B$33 * (C10 * Baseline!B$60*Baseline!B$68/Baseline!B$75 + Baseline!B$46 * Baseline!B$61*Baseline!B$54/Baseline!B$76 + Baseline!B$47 * Baseline!B$70*Baseline!B$55/Baseline!B$77 + Baseline!B$62*Baseline!B$56/Baseline!B$78)</f>
        <v>0.0000002022620216</v>
      </c>
      <c r="N10" s="85">
        <f>Baseline!B$33 * (C10 * Baseline!B$60*Baseline!B$59/Baseline!B$75 + Baseline!B$46 * Baseline!B$61*Baseline!B$69/Baseline!B$76 + Baseline!B$47 * Baseline!B$70*Baseline!B$57/Baseline!B$77 + Baseline!B$62*Baseline!B$58/Baseline!B$78)</f>
        <v>0.00000001649008163</v>
      </c>
      <c r="O10" s="85">
        <f>Baseline!B$33 * (C10 * Baseline!B$60*Baseline!B$60/Baseline!B$75 + Baseline!B$46 * Baseline!B$61*Baseline!B$61/Baseline!B$76 + Baseline!B$47 * Baseline!B$70*Baseline!B$70/Baseline!B$77 + Baseline!B$62*Baseline!B$62/Baseline!B$78)</f>
        <v>0.000001589268253</v>
      </c>
      <c r="P10" s="84">
        <f>Baseline!B$33 * (C10 * Baseline!B$60*Baseline!B$63/Baseline!B$75 + Baseline!B$46 * Baseline!B$61*Baseline!B$64/Baseline!B$76 + Baseline!B$47 * Baseline!B$70*Baseline!B$65/Baseline!B$77 + Baseline!B$62*Baseline!B$71/Baseline!B$78)</f>
        <v>0.000000001956464796</v>
      </c>
      <c r="Q10" s="84">
        <f>Baseline!B$33 * (C10 * Baseline!B$63*Baseline!B$68/Baseline!B$75 + Baseline!B$46 * Baseline!B$64*Baseline!B$54/Baseline!B$76 + Baseline!B$47 * Baseline!B$65*Baseline!B$55/Baseline!B$77 + Baseline!B$71*Baseline!B$56/Baseline!B$78)</f>
        <v>0.000000003873298525</v>
      </c>
      <c r="R10" s="84">
        <f>Baseline!B$33 * (C10 * Baseline!B$63*Baseline!B$59/Baseline!B$75 + Baseline!B$46 * Baseline!B$64*Baseline!B$69/Baseline!B$76 + Baseline!B$47 * Baseline!B$65*Baseline!B$57/Baseline!B$77 + Baseline!B$71*Baseline!B$58/Baseline!B$78)</f>
        <v>0.00000001707281994</v>
      </c>
      <c r="S10" s="84">
        <f>Baseline!B$33 * (C10 * Baseline!B$63*Baseline!B$60/Baseline!B$75 + Baseline!B$46 * Baseline!B$64*Baseline!B$61/Baseline!B$76 + Baseline!B$47 * Baseline!B$65*Baseline!B$70/Baseline!B$77 + Baseline!B$71*Baseline!B$62/Baseline!B$78)</f>
        <v>0.000000001956464796</v>
      </c>
      <c r="T10" s="84">
        <f>Baseline!B$33 * (C10 * Baseline!B$63*Baseline!B$63/Baseline!B$75 + Baseline!B$46 * Baseline!B$64*Baseline!B$64/Baseline!B$76 + Baseline!B$47 * Baseline!B$65*Baseline!B$65/Baseline!B$77 + Baseline!B$71*Baseline!B$71/Baseline!B$78)</f>
        <v>0.00000009856722452</v>
      </c>
      <c r="U10" s="83"/>
      <c r="V10" s="84">
        <f>E10 * ( Baseline!B$89 * Baseline!B$7 )</f>
        <v>0.2349507656</v>
      </c>
      <c r="W10" s="84">
        <f>F10 * ( Baseline!D$89 * Baseline!B$11 )</f>
        <v>0.004423746772</v>
      </c>
      <c r="X10" s="84">
        <f>G10 * ( Baseline!F$89 * Baseline!B$16 )</f>
        <v>0.007025524784</v>
      </c>
      <c r="Y10" s="84">
        <f>H10 * ( Baseline!H$89 * Baseline!B$18 )</f>
        <v>0.00136213632</v>
      </c>
      <c r="Z10" s="86">
        <f t="shared" si="1"/>
        <v>0.2477621735</v>
      </c>
      <c r="AA10" s="84">
        <f>I10 * ( Baseline!B$89 * Baseline!B$7 )</f>
        <v>0.002489026622</v>
      </c>
      <c r="AB10" s="85">
        <f>J10 * ( Baseline!D$89 * Baseline!B$11 )</f>
        <v>0.03904359501</v>
      </c>
      <c r="AC10" s="85">
        <f>K10 * ( Baseline!F$89 * Baseline!B$16 )</f>
        <v>0.0005727791914</v>
      </c>
      <c r="AD10" s="85">
        <f>L10 * ( Baseline!F$89 * Baseline!B$16 )</f>
        <v>0.0005930204724</v>
      </c>
      <c r="AE10" s="86">
        <f t="shared" si="2"/>
        <v>0.0426984213</v>
      </c>
      <c r="AF10" s="86">
        <f>M10 * ( Baseline!B$89 * Baseline!B$7 )</f>
        <v>0.002099277522</v>
      </c>
      <c r="AG10" s="86">
        <f>N10 * ( Baseline!D$89 * Baseline!B$11 )</f>
        <v>0.0003041858687</v>
      </c>
      <c r="AH10" s="86">
        <f>O10 * ( Baseline!F$89 * Baseline!B$16 )</f>
        <v>0.05520286712</v>
      </c>
      <c r="AI10" s="86">
        <f>P10 * ( Baseline!H$89 * Baseline!B$18 )</f>
        <v>0.0006880367577</v>
      </c>
      <c r="AJ10" s="86">
        <f t="shared" si="3"/>
        <v>0.05829436727</v>
      </c>
      <c r="AK10" s="86">
        <f>Q10 * ( Baseline!B$89 * Baseline!B$7 )</f>
        <v>0.00004020096539</v>
      </c>
      <c r="AL10" s="86">
        <f>R10 * ( Baseline!D$89 * Baseline!B$11 )</f>
        <v>0.0003149354066</v>
      </c>
      <c r="AM10" s="86">
        <f>S10 * ( Baseline!F$89 * Baseline!B$16 )</f>
        <v>0.00006795735455</v>
      </c>
      <c r="AN10" s="86">
        <f>T10 * ( Baseline!H$89 * Baseline!B$18 )</f>
        <v>0.03466347757</v>
      </c>
      <c r="AO10" s="86">
        <f t="shared" si="4"/>
        <v>0.03508657129</v>
      </c>
      <c r="AP10" s="62"/>
      <c r="AQ10" s="86">
        <f>V10 * ( (1-Baseline!B$90-Baseline!B$89) + (1-B10)*Baseline!B$90 )</f>
        <v>0.1370127065</v>
      </c>
      <c r="AR10" s="86">
        <f>W10 * ( (1-Baseline!B$90-Baseline!B$89) + (1-B10)*Baseline!B$90 )</f>
        <v>0.002579729912</v>
      </c>
      <c r="AS10" s="86">
        <f>X10 * ( (1-Baseline!B$90-Baseline!B$89) + (1-B10)*Baseline!B$90 )</f>
        <v>0.004096969689</v>
      </c>
      <c r="AT10" s="86">
        <f>Y10 * ( (1-Baseline!B$90-Baseline!B$89) + (1-B10)*Baseline!B$90 )</f>
        <v>0.000794336564</v>
      </c>
      <c r="AU10" s="86">
        <f t="shared" si="5"/>
        <v>0.1444837427</v>
      </c>
      <c r="AV10" s="86">
        <f>AA10 * ( (1-Baseline!D$90-Baseline!D$89) + (1-B10)*Baseline!D$90 )</f>
        <v>0.001972162631</v>
      </c>
      <c r="AW10" s="86">
        <f>AB10 * ( (1-Baseline!D$90-Baseline!D$89) + (1-B10)*Baseline!D$90 )</f>
        <v>0.03093591623</v>
      </c>
      <c r="AX10" s="86">
        <f>AC10 * ( (1-Baseline!D$90-Baseline!D$89) + (1-B10)*Baseline!D$90 )</f>
        <v>0.0004538375392</v>
      </c>
      <c r="AY10" s="86">
        <f>AD10 * ( (1-Baseline!D$90-Baseline!D$89) + (1-B10)*Baseline!D$90 )</f>
        <v>0.000469875575</v>
      </c>
      <c r="AZ10" s="86">
        <f t="shared" si="6"/>
        <v>0.03383179197</v>
      </c>
      <c r="BA10" s="86">
        <f>AF10 * ( (1-Baseline!F$90-Baseline!F$89) + (1-Baseline!B$36)*Baseline!F$90 )</f>
        <v>0.001510707282</v>
      </c>
      <c r="BB10" s="86">
        <f>AG10 * ( (1-Baseline!F$90-Baseline!F$89) + (1-Baseline!B$36)*Baseline!F$90 )</f>
        <v>0.0002189018851</v>
      </c>
      <c r="BC10" s="86">
        <f>AH10 * ( (1-Baseline!F$90-Baseline!F$89) + (1-Baseline!B$36)*Baseline!F$90 )</f>
        <v>0.03972574967</v>
      </c>
      <c r="BD10" s="86">
        <f>AI10 * ( (1-Baseline!F$90-Baseline!F$89) + (1-Baseline!B$36)*Baseline!F$90 )</f>
        <v>0.000495133268</v>
      </c>
      <c r="BE10" s="86">
        <f t="shared" si="7"/>
        <v>0.04195049211</v>
      </c>
      <c r="BF10" s="86">
        <f>AK10 * ( (1-Baseline!H$90-Baseline!H$89) + (1-Baseline!B$36)*Baseline!H$90 )</f>
        <v>0.0000318520289</v>
      </c>
      <c r="BG10" s="86">
        <f>AL10 * ( (1-Baseline!H$90-Baseline!H$89) + (1-Baseline!B$36)*Baseline!H$90 )</f>
        <v>0.0002495296214</v>
      </c>
      <c r="BH10" s="86">
        <f>AM10 * ( (1-Baseline!H$90-Baseline!H$89) + (1-Baseline!B$36)*Baseline!H$90 )</f>
        <v>0.00005384397116</v>
      </c>
      <c r="BI10" s="86">
        <f>AN10 * ( (1-Baseline!H$90-Baseline!H$89) + (1-Baseline!B$36)*Baseline!H$90 )</f>
        <v>0.02746456655</v>
      </c>
      <c r="BJ10" s="86">
        <f t="shared" si="8"/>
        <v>0.02779979217</v>
      </c>
      <c r="BK10" s="62"/>
      <c r="BL10" s="86">
        <f t="shared" si="19"/>
        <v>0.94829151</v>
      </c>
      <c r="BM10" s="86">
        <f t="shared" si="20"/>
        <v>0.01785481096</v>
      </c>
      <c r="BN10" s="86">
        <f t="shared" si="21"/>
        <v>0.02835592167</v>
      </c>
      <c r="BO10" s="86">
        <f t="shared" si="22"/>
        <v>0.00549775739</v>
      </c>
      <c r="BP10" s="86">
        <f t="shared" si="9"/>
        <v>1</v>
      </c>
      <c r="BQ10" s="86">
        <f t="shared" si="23"/>
        <v>0.0582931768</v>
      </c>
      <c r="BR10" s="86">
        <f t="shared" si="24"/>
        <v>0.9144037139</v>
      </c>
      <c r="BS10" s="86">
        <f t="shared" si="25"/>
        <v>0.01341452855</v>
      </c>
      <c r="BT10" s="86">
        <f t="shared" si="26"/>
        <v>0.01388858076</v>
      </c>
      <c r="BU10" s="86">
        <f t="shared" si="10"/>
        <v>1</v>
      </c>
      <c r="BV10" s="86">
        <f t="shared" si="27"/>
        <v>0.03601167009</v>
      </c>
      <c r="BW10" s="86">
        <f t="shared" si="28"/>
        <v>0.005218100529</v>
      </c>
      <c r="BX10" s="86">
        <f t="shared" si="29"/>
        <v>0.9469674294</v>
      </c>
      <c r="BY10" s="86">
        <f t="shared" si="30"/>
        <v>0.01180279999</v>
      </c>
      <c r="BZ10" s="86">
        <f t="shared" si="11"/>
        <v>1</v>
      </c>
      <c r="CA10" s="86">
        <f t="shared" si="31"/>
        <v>0.001145765001</v>
      </c>
      <c r="CB10" s="86">
        <f t="shared" si="32"/>
        <v>0.008975952765</v>
      </c>
      <c r="CC10" s="86">
        <f t="shared" si="33"/>
        <v>0.001936847975</v>
      </c>
      <c r="CD10" s="86">
        <f t="shared" si="34"/>
        <v>0.9879414343</v>
      </c>
      <c r="CE10" s="86">
        <f t="shared" si="12"/>
        <v>1</v>
      </c>
      <c r="CF10" s="62"/>
      <c r="CG10" s="86">
        <f t="shared" si="35"/>
        <v>0.94829151</v>
      </c>
      <c r="CH10" s="86">
        <f t="shared" si="36"/>
        <v>0.01785481096</v>
      </c>
      <c r="CI10" s="86">
        <f t="shared" si="37"/>
        <v>0.02835592167</v>
      </c>
      <c r="CJ10" s="86">
        <f t="shared" si="38"/>
        <v>0.00549775739</v>
      </c>
      <c r="CK10" s="86">
        <f t="shared" si="13"/>
        <v>1</v>
      </c>
      <c r="CL10" s="86">
        <f t="shared" si="39"/>
        <v>0.0582931768</v>
      </c>
      <c r="CM10" s="86">
        <f t="shared" si="40"/>
        <v>0.9144037139</v>
      </c>
      <c r="CN10" s="86">
        <f t="shared" si="41"/>
        <v>0.01341452855</v>
      </c>
      <c r="CO10" s="86">
        <f t="shared" si="42"/>
        <v>0.01388858076</v>
      </c>
      <c r="CP10" s="86">
        <f t="shared" si="14"/>
        <v>1</v>
      </c>
      <c r="CQ10" s="86">
        <f t="shared" si="43"/>
        <v>0.03601167009</v>
      </c>
      <c r="CR10" s="86">
        <f t="shared" si="44"/>
        <v>0.005218100529</v>
      </c>
      <c r="CS10" s="86">
        <f t="shared" si="45"/>
        <v>0.9469674294</v>
      </c>
      <c r="CT10" s="86">
        <f t="shared" si="46"/>
        <v>0.01180279999</v>
      </c>
      <c r="CU10" s="86">
        <f t="shared" si="15"/>
        <v>1</v>
      </c>
      <c r="CV10" s="86">
        <f t="shared" si="47"/>
        <v>0.001145765001</v>
      </c>
      <c r="CW10" s="86">
        <f t="shared" si="48"/>
        <v>0.008975952765</v>
      </c>
      <c r="CX10" s="86">
        <f t="shared" si="49"/>
        <v>0.001936847975</v>
      </c>
      <c r="CY10" s="86">
        <f t="shared" si="50"/>
        <v>0.9879414343</v>
      </c>
      <c r="CZ10" s="86">
        <f t="shared" si="16"/>
        <v>1</v>
      </c>
      <c r="DA10" s="62"/>
      <c r="DB10" s="86">
        <f>(AQ10*Baseline!B$7 + AV10*Baseline!B$11 + BA10*Baseline!B$16 + BF10*Baseline!B$18)</f>
        <v>77200.25873</v>
      </c>
      <c r="DC10" s="86">
        <f>(AR10*Baseline!B$7 + AW10*Baseline!B$11 + BB10*Baseline!B$16 + BG10*Baseline!B$18)</f>
        <v>79754.43979</v>
      </c>
      <c r="DD10" s="86">
        <f>(AS10*Baseline!B$7 + AX10*Baseline!B$11 + BC10*Baseline!B$16 + BH10*Baseline!B$18)</f>
        <v>138514.6781</v>
      </c>
      <c r="DE10" s="86">
        <f>(AT10*Baseline!B$7 + AY10*Baseline!B$11 + BD10*Baseline!B$16 + BI10*Baseline!B$18)</f>
        <v>1260676.63</v>
      </c>
      <c r="DF10" s="86">
        <f t="shared" si="17"/>
        <v>1556146.007</v>
      </c>
      <c r="DG10" s="62"/>
      <c r="DH10" s="86">
        <f t="shared" si="51"/>
        <v>0.04960990703</v>
      </c>
      <c r="DI10" s="86">
        <f t="shared" si="52"/>
        <v>0.05125125754</v>
      </c>
      <c r="DJ10" s="86">
        <f t="shared" si="53"/>
        <v>0.08901136361</v>
      </c>
      <c r="DK10" s="86">
        <f t="shared" si="54"/>
        <v>0.8101274718</v>
      </c>
      <c r="DL10" s="86">
        <f t="shared" si="18"/>
        <v>1</v>
      </c>
      <c r="DM10" s="62"/>
      <c r="DN10" s="86">
        <f>DH10 / (Baseline!B$7/Baseline!B$17)</f>
        <v>5.295531275</v>
      </c>
      <c r="DO10" s="86">
        <f>DI10 / (Baseline!B$11/Baseline!B$17)</f>
        <v>1.237229887</v>
      </c>
      <c r="DP10" s="86">
        <f>DJ10 / (Baseline!B$16/Baseline!B$17)</f>
        <v>1.375494566</v>
      </c>
      <c r="DQ10" s="86">
        <f>DK10 / (Baseline!B$18/Baseline!B$17)</f>
        <v>0.9159206267</v>
      </c>
      <c r="DR10" s="87"/>
      <c r="DS10" s="86">
        <f>DH10 / Baseline!H$117</f>
        <v>1.984749188</v>
      </c>
      <c r="DT10" s="86">
        <f>DI10 / Baseline!H$118</f>
        <v>1.153668484</v>
      </c>
      <c r="DU10" s="86">
        <f>DJ10 / Baseline!H$119</f>
        <v>1.064078724</v>
      </c>
      <c r="DV10" s="86">
        <f>DK10 / Baseline!H$120</f>
        <v>0.9565473844</v>
      </c>
      <c r="DW10" s="87"/>
      <c r="DX10" s="86">
        <f>(AU10*Baseline!B$34)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0.03420209265</v>
      </c>
      <c r="DY10" s="86">
        <f>(AZ10*Baseline!B$34) + (Baseline!D$90*(1-Baseline!D$91)*Baseline!B$35) + (Baseline!D$90*Baseline!D$91*((1-Baseline!D$92)*Baseline!B$40 + Baseline!D$92*Baseline!B$41))</f>
        <v>0.0114883368</v>
      </c>
      <c r="DZ10" s="86">
        <f>(BE10*Baseline!B$34) + (Baseline!F$90*(1-Baseline!F$91)*Baseline!B$35) + (Baseline!F$90*Baseline!F$91*((1-Baseline!F$92)*Baseline!B$40 + Baseline!F$92*Baseline!B$41))</f>
        <v>0.01402321382</v>
      </c>
      <c r="EA10" s="86">
        <f>(BJ10*Baseline!B$34) + (Baseline!H$90*(1-Baseline!H$91)*Baseline!B$35) + (Baseline!H$90*Baseline!H$91*((1-Baseline!H$92)*Baseline!B$40 + Baseline!H$92*Baseline!B$41))</f>
        <v>0.009314968825</v>
      </c>
      <c r="EB10" s="86">
        <f>( DX10*Baseline!B$7 + DY10*Baseline!B$11 + DZ10*Baseline!B$16 + EA10*Baseline!B$18 ) / Baseline!B$17</f>
        <v>0.009942829047</v>
      </c>
    </row>
    <row r="11">
      <c r="A11" s="73" t="s">
        <v>187</v>
      </c>
      <c r="B11" s="85">
        <f>MIN( MAX( NORMINV( MCrands!B11, (B$5+B$4)/2, (B$5-B$4)/3.29 ), 0 ), 1 )</f>
        <v>0.2957367933</v>
      </c>
      <c r="C11" s="85">
        <f>MAX( NORMINV( MCrands!C11, (C$5+C$4)/2, (C$5-C$4)/3.29 ), 0 )</f>
        <v>2.693322166</v>
      </c>
      <c r="D11" s="83"/>
      <c r="E11" s="84">
        <f>Baseline!B$33 * (C11 * Baseline!B$68*Baseline!B$68/Baseline!B$75 + Baseline!B$46 * Baseline!B$54*Baseline!B$54/Baseline!B$76 + Baseline!B$47 * Baseline!B$55*Baseline!B$55/Baseline!B$77 + Baseline!B$56*Baseline!B$56/Baseline!B$78)</f>
        <v>0.00001911827666</v>
      </c>
      <c r="F11" s="84">
        <f>Baseline!B$33 * (C11 * Baseline!B$68*Baseline!B$59/Baseline!B$75 + Baseline!B$46 * Baseline!B$54*Baseline!B$69/Baseline!B$76 + Baseline!B$47 * Baseline!B$55*Baseline!B$57/Baseline!B$77 + Baseline!B$56*Baseline!B$58/Baseline!B$78)</f>
        <v>0.0000002392581138</v>
      </c>
      <c r="G11" s="85">
        <f>Baseline!B$33 * (C11 * Baseline!B$68*Baseline!B$60/Baseline!B$75 + Baseline!B$46 * Baseline!B$54*Baseline!B$61/Baseline!B$76 + Baseline!B$47 * Baseline!B$55*Baseline!B$70/Baseline!B$77 + Baseline!B$56*Baseline!B$62/Baseline!B$78)</f>
        <v>0.0000002008961512</v>
      </c>
      <c r="H11" s="84">
        <f>Baseline!B$33 * (C11 * Baseline!B$68*Baseline!B$63/Baseline!B$75 + Baseline!B$46 * Baseline!B$54*Baseline!B$64/Baseline!B$76 + Baseline!B$47 * Baseline!B$55*Baseline!B$65/Baseline!B$77 + Baseline!B$56*Baseline!B$71/Baseline!B$78)</f>
        <v>0.000000003736711479</v>
      </c>
      <c r="I11" s="84">
        <f>Baseline!B$33 * (C11 * Baseline!B$59*Baseline!B$68/Baseline!B$75 + Baseline!B$46 * Baseline!B$69*Baseline!B$54/Baseline!B$76 + Baseline!B$47 * Baseline!B$57*Baseline!B$55/Baseline!B$77 + Baseline!B$58*Baseline!B$56/Baseline!B$78)</f>
        <v>0.0000002392581138</v>
      </c>
      <c r="J11" s="85">
        <f>Baseline!B$33 * (C11 * Baseline!B$59*Baseline!B$59/Baseline!B$75 + Baseline!B$46 * Baseline!B$69*Baseline!B$69/Baseline!B$76 + Baseline!B$47 * Baseline!B$57*Baseline!B$57/Baseline!B$77 + Baseline!B$58*Baseline!B$58/Baseline!B$78)</f>
        <v>0.000002116574465</v>
      </c>
      <c r="K11" s="84">
        <f>Baseline!B$33 * (C11 * Baseline!B$59*Baseline!B$60/Baseline!B$75 + Baseline!B$46 * Baseline!B$69*Baseline!B$61/Baseline!B$76 + Baseline!B$47 * Baseline!B$57*Baseline!B$70/Baseline!B$77 + Baseline!B$58*Baseline!B$62/Baseline!B$78)</f>
        <v>0.00000001648986597</v>
      </c>
      <c r="L11" s="85">
        <f>Baseline!B$33 * (C11 * Baseline!B$59*Baseline!B$63/Baseline!B$75 + Baseline!B$46 * Baseline!B$69*Baseline!B$64/Baseline!B$76 + Baseline!B$47 * Baseline!B$57*Baseline!B$65/Baseline!B$77 + Baseline!B$58*Baseline!B$71/Baseline!B$78)</f>
        <v>0.00000001707279837</v>
      </c>
      <c r="M11" s="84">
        <f>Baseline!B$33 * (C11 * Baseline!B$60*Baseline!B$68/Baseline!B$75 + Baseline!B$46 * Baseline!B$61*Baseline!B$54/Baseline!B$76 + Baseline!B$47 * Baseline!B$70*Baseline!B$55/Baseline!B$77 + Baseline!B$62*Baseline!B$56/Baseline!B$78)</f>
        <v>0.0000002008961512</v>
      </c>
      <c r="N11" s="85">
        <f>Baseline!B$33 * (C11 * Baseline!B$60*Baseline!B$59/Baseline!B$75 + Baseline!B$46 * Baseline!B$61*Baseline!B$69/Baseline!B$76 + Baseline!B$47 * Baseline!B$70*Baseline!B$57/Baseline!B$77 + Baseline!B$62*Baseline!B$58/Baseline!B$78)</f>
        <v>0.00000001648986597</v>
      </c>
      <c r="O11" s="85">
        <f>Baseline!B$33 * (C11 * Baseline!B$60*Baseline!B$60/Baseline!B$75 + Baseline!B$46 * Baseline!B$61*Baseline!B$61/Baseline!B$76 + Baseline!B$47 * Baseline!B$70*Baseline!B$70/Baseline!B$77 + Baseline!B$62*Baseline!B$62/Baseline!B$78)</f>
        <v>0.000001589267723</v>
      </c>
      <c r="P11" s="84">
        <f>Baseline!B$33 * (C11 * Baseline!B$60*Baseline!B$63/Baseline!B$75 + Baseline!B$46 * Baseline!B$61*Baseline!B$64/Baseline!B$76 + Baseline!B$47 * Baseline!B$70*Baseline!B$65/Baseline!B$77 + Baseline!B$62*Baseline!B$71/Baseline!B$78)</f>
        <v>0.000000001956411779</v>
      </c>
      <c r="Q11" s="84">
        <f>Baseline!B$33 * (C11 * Baseline!B$63*Baseline!B$68/Baseline!B$75 + Baseline!B$46 * Baseline!B$64*Baseline!B$54/Baseline!B$76 + Baseline!B$47 * Baseline!B$65*Baseline!B$55/Baseline!B$77 + Baseline!B$71*Baseline!B$56/Baseline!B$78)</f>
        <v>0.000000003736711479</v>
      </c>
      <c r="R11" s="84">
        <f>Baseline!B$33 * (C11 * Baseline!B$63*Baseline!B$59/Baseline!B$75 + Baseline!B$46 * Baseline!B$64*Baseline!B$69/Baseline!B$76 + Baseline!B$47 * Baseline!B$65*Baseline!B$57/Baseline!B$77 + Baseline!B$71*Baseline!B$58/Baseline!B$78)</f>
        <v>0.00000001707279837</v>
      </c>
      <c r="S11" s="84">
        <f>Baseline!B$33 * (C11 * Baseline!B$63*Baseline!B$60/Baseline!B$75 + Baseline!B$46 * Baseline!B$64*Baseline!B$61/Baseline!B$76 + Baseline!B$47 * Baseline!B$65*Baseline!B$70/Baseline!B$77 + Baseline!B$71*Baseline!B$62/Baseline!B$78)</f>
        <v>0.000000001956411779</v>
      </c>
      <c r="T11" s="84">
        <f>Baseline!B$33 * (C11 * Baseline!B$63*Baseline!B$63/Baseline!B$75 + Baseline!B$46 * Baseline!B$64*Baseline!B$64/Baseline!B$76 + Baseline!B$47 * Baseline!B$65*Baseline!B$65/Baseline!B$77 + Baseline!B$71*Baseline!B$71/Baseline!B$78)</f>
        <v>0.00000009856721921</v>
      </c>
      <c r="U11" s="83"/>
      <c r="V11" s="84">
        <f>E11 * ( Baseline!B$89 * Baseline!B$7 )</f>
        <v>0.1984285935</v>
      </c>
      <c r="W11" s="84">
        <f>F11 * ( Baseline!D$89 * Baseline!B$11 )</f>
        <v>0.00441349769</v>
      </c>
      <c r="X11" s="84">
        <f>G11 * ( Baseline!F$89 * Baseline!B$16 )</f>
        <v>0.006978081588</v>
      </c>
      <c r="Y11" s="84">
        <f>H11 * ( Baseline!H$89 * Baseline!B$18 )</f>
        <v>0.001314102281</v>
      </c>
      <c r="Z11" s="86">
        <f t="shared" si="1"/>
        <v>0.211134275</v>
      </c>
      <c r="AA11" s="84">
        <f>I11 * ( Baseline!B$89 * Baseline!B$7 )</f>
        <v>0.002483259963</v>
      </c>
      <c r="AB11" s="85">
        <f>J11 * ( Baseline!D$89 * Baseline!B$11 )</f>
        <v>0.03904359339</v>
      </c>
      <c r="AC11" s="85">
        <f>K11 * ( Baseline!F$89 * Baseline!B$16 )</f>
        <v>0.0005727717004</v>
      </c>
      <c r="AD11" s="85">
        <f>L11 * ( Baseline!F$89 * Baseline!B$16 )</f>
        <v>0.0005930197233</v>
      </c>
      <c r="AE11" s="86">
        <f t="shared" si="2"/>
        <v>0.04269264478</v>
      </c>
      <c r="AF11" s="86">
        <f>M11 * ( Baseline!B$89 * Baseline!B$7 )</f>
        <v>0.002085101153</v>
      </c>
      <c r="AG11" s="86">
        <f>N11 * ( Baseline!D$89 * Baseline!B$11 )</f>
        <v>0.0003041818904</v>
      </c>
      <c r="AH11" s="86">
        <f>O11 * ( Baseline!F$89 * Baseline!B$16 )</f>
        <v>0.0552028487</v>
      </c>
      <c r="AI11" s="86">
        <f>P11 * ( Baseline!H$89 * Baseline!B$18 )</f>
        <v>0.0006880181129</v>
      </c>
      <c r="AJ11" s="86">
        <f t="shared" si="3"/>
        <v>0.05828014986</v>
      </c>
      <c r="AK11" s="86">
        <f>Q11 * ( Baseline!B$89 * Baseline!B$7 )</f>
        <v>0.00003878332844</v>
      </c>
      <c r="AL11" s="86">
        <f>R11 * ( Baseline!D$89 * Baseline!B$11 )</f>
        <v>0.0003149350088</v>
      </c>
      <c r="AM11" s="86">
        <f>S11 * ( Baseline!F$89 * Baseline!B$16 )</f>
        <v>0.000067955513</v>
      </c>
      <c r="AN11" s="86">
        <f>T11 * ( Baseline!H$89 * Baseline!B$18 )</f>
        <v>0.0346634757</v>
      </c>
      <c r="AO11" s="86">
        <f t="shared" si="4"/>
        <v>0.03508514955</v>
      </c>
      <c r="AP11" s="62"/>
      <c r="AQ11" s="86">
        <f>V11 * ( (1-Baseline!B$90-Baseline!B$89) + (1-B11)*Baseline!B$90 )</f>
        <v>0.1419546756</v>
      </c>
      <c r="AR11" s="86">
        <f>W11 * ( (1-Baseline!B$90-Baseline!B$89) + (1-B11)*Baseline!B$90 )</f>
        <v>0.003157390887</v>
      </c>
      <c r="AS11" s="86">
        <f>X11 * ( (1-Baseline!B$90-Baseline!B$89) + (1-B11)*Baseline!B$90 )</f>
        <v>0.004992079472</v>
      </c>
      <c r="AT11" s="86">
        <f>Y11 * ( (1-Baseline!B$90-Baseline!B$89) + (1-B11)*Baseline!B$90 )</f>
        <v>0.0009401012207</v>
      </c>
      <c r="AU11" s="86">
        <f t="shared" si="5"/>
        <v>0.1510442472</v>
      </c>
      <c r="AV11" s="86">
        <f>AA11 * ( (1-Baseline!D$90-Baseline!D$89) + (1-B11)*Baseline!D$90 )</f>
        <v>0.002132892634</v>
      </c>
      <c r="AW11" s="86">
        <f>AB11 * ( (1-Baseline!D$90-Baseline!D$89) + (1-B11)*Baseline!D$90 )</f>
        <v>0.03353486708</v>
      </c>
      <c r="AX11" s="86">
        <f>AC11 * ( (1-Baseline!D$90-Baseline!D$89) + (1-B11)*Baseline!D$90 )</f>
        <v>0.000491958377</v>
      </c>
      <c r="AY11" s="86">
        <f>AD11 * ( (1-Baseline!D$90-Baseline!D$89) + (1-B11)*Baseline!D$90 )</f>
        <v>0.0005093495723</v>
      </c>
      <c r="AZ11" s="86">
        <f t="shared" si="6"/>
        <v>0.03666906766</v>
      </c>
      <c r="BA11" s="86">
        <f>AF11 * ( (1-Baseline!F$90-Baseline!F$89) + (1-Baseline!B$36)*Baseline!F$90 )</f>
        <v>0.001500505513</v>
      </c>
      <c r="BB11" s="86">
        <f>AG11 * ( (1-Baseline!F$90-Baseline!F$89) + (1-Baseline!B$36)*Baseline!F$90 )</f>
        <v>0.0002188990222</v>
      </c>
      <c r="BC11" s="86">
        <f>AH11 * ( (1-Baseline!F$90-Baseline!F$89) + (1-Baseline!B$36)*Baseline!F$90 )</f>
        <v>0.03972573642</v>
      </c>
      <c r="BD11" s="86">
        <f>AI11 * ( (1-Baseline!F$90-Baseline!F$89) + (1-Baseline!B$36)*Baseline!F$90 )</f>
        <v>0.0004951198506</v>
      </c>
      <c r="BE11" s="86">
        <f t="shared" si="7"/>
        <v>0.0419402608</v>
      </c>
      <c r="BF11" s="86">
        <f>AK11 * ( (1-Baseline!H$90-Baseline!H$89) + (1-Baseline!B$36)*Baseline!H$90 )</f>
        <v>0.00003072880679</v>
      </c>
      <c r="BG11" s="86">
        <f>AL11 * ( (1-Baseline!H$90-Baseline!H$89) + (1-Baseline!B$36)*Baseline!H$90 )</f>
        <v>0.0002495293062</v>
      </c>
      <c r="BH11" s="86">
        <f>AM11 * ( (1-Baseline!H$90-Baseline!H$89) + (1-Baseline!B$36)*Baseline!H$90 )</f>
        <v>0.00005384251206</v>
      </c>
      <c r="BI11" s="86">
        <f>AN11 * ( (1-Baseline!H$90-Baseline!H$89) + (1-Baseline!B$36)*Baseline!H$90 )</f>
        <v>0.02746456507</v>
      </c>
      <c r="BJ11" s="86">
        <f t="shared" si="8"/>
        <v>0.02779866569</v>
      </c>
      <c r="BK11" s="62"/>
      <c r="BL11" s="86">
        <f t="shared" si="19"/>
        <v>0.9398217956</v>
      </c>
      <c r="BM11" s="86">
        <f t="shared" si="20"/>
        <v>0.02090374805</v>
      </c>
      <c r="BN11" s="86">
        <f t="shared" si="21"/>
        <v>0.03305044426</v>
      </c>
      <c r="BO11" s="86">
        <f t="shared" si="22"/>
        <v>0.006224012091</v>
      </c>
      <c r="BP11" s="86">
        <f t="shared" si="9"/>
        <v>1</v>
      </c>
      <c r="BQ11" s="86">
        <f t="shared" si="23"/>
        <v>0.05816599032</v>
      </c>
      <c r="BR11" s="86">
        <f t="shared" si="24"/>
        <v>0.9145273992</v>
      </c>
      <c r="BS11" s="86">
        <f t="shared" si="25"/>
        <v>0.01341616813</v>
      </c>
      <c r="BT11" s="86">
        <f t="shared" si="26"/>
        <v>0.0138904424</v>
      </c>
      <c r="BU11" s="86">
        <f t="shared" si="10"/>
        <v>1</v>
      </c>
      <c r="BV11" s="86">
        <f t="shared" si="27"/>
        <v>0.03577720987</v>
      </c>
      <c r="BW11" s="86">
        <f t="shared" si="28"/>
        <v>0.005219305221</v>
      </c>
      <c r="BX11" s="86">
        <f t="shared" si="29"/>
        <v>0.9471981255</v>
      </c>
      <c r="BY11" s="86">
        <f t="shared" si="30"/>
        <v>0.01180535936</v>
      </c>
      <c r="BZ11" s="86">
        <f t="shared" si="11"/>
        <v>1</v>
      </c>
      <c r="CA11" s="86">
        <f t="shared" si="31"/>
        <v>0.001105405818</v>
      </c>
      <c r="CB11" s="86">
        <f t="shared" si="32"/>
        <v>0.008976305155</v>
      </c>
      <c r="CC11" s="86">
        <f t="shared" si="33"/>
        <v>0.001936873973</v>
      </c>
      <c r="CD11" s="86">
        <f t="shared" si="34"/>
        <v>0.9879814151</v>
      </c>
      <c r="CE11" s="86">
        <f t="shared" si="12"/>
        <v>1</v>
      </c>
      <c r="CF11" s="62"/>
      <c r="CG11" s="86">
        <f t="shared" si="35"/>
        <v>0.9398217956</v>
      </c>
      <c r="CH11" s="86">
        <f t="shared" si="36"/>
        <v>0.02090374805</v>
      </c>
      <c r="CI11" s="86">
        <f t="shared" si="37"/>
        <v>0.03305044426</v>
      </c>
      <c r="CJ11" s="86">
        <f t="shared" si="38"/>
        <v>0.006224012091</v>
      </c>
      <c r="CK11" s="86">
        <f t="shared" si="13"/>
        <v>1</v>
      </c>
      <c r="CL11" s="86">
        <f t="shared" si="39"/>
        <v>0.05816599032</v>
      </c>
      <c r="CM11" s="86">
        <f t="shared" si="40"/>
        <v>0.9145273992</v>
      </c>
      <c r="CN11" s="86">
        <f t="shared" si="41"/>
        <v>0.01341616813</v>
      </c>
      <c r="CO11" s="86">
        <f t="shared" si="42"/>
        <v>0.0138904424</v>
      </c>
      <c r="CP11" s="86">
        <f t="shared" si="14"/>
        <v>1</v>
      </c>
      <c r="CQ11" s="86">
        <f t="shared" si="43"/>
        <v>0.03577720987</v>
      </c>
      <c r="CR11" s="86">
        <f t="shared" si="44"/>
        <v>0.005219305221</v>
      </c>
      <c r="CS11" s="86">
        <f t="shared" si="45"/>
        <v>0.9471981255</v>
      </c>
      <c r="CT11" s="86">
        <f t="shared" si="46"/>
        <v>0.01180535936</v>
      </c>
      <c r="CU11" s="86">
        <f t="shared" si="15"/>
        <v>1</v>
      </c>
      <c r="CV11" s="86">
        <f t="shared" si="47"/>
        <v>0.001105405818</v>
      </c>
      <c r="CW11" s="86">
        <f t="shared" si="48"/>
        <v>0.008976305155</v>
      </c>
      <c r="CX11" s="86">
        <f t="shared" si="49"/>
        <v>0.001936873973</v>
      </c>
      <c r="CY11" s="86">
        <f t="shared" si="50"/>
        <v>0.9879814151</v>
      </c>
      <c r="CZ11" s="86">
        <f t="shared" si="16"/>
        <v>1</v>
      </c>
      <c r="DA11" s="62"/>
      <c r="DB11" s="86">
        <f>(AQ11*Baseline!B$7 + AV11*Baseline!B$11 + BA11*Baseline!B$16 + BF11*Baseline!B$18)</f>
        <v>79856.1968</v>
      </c>
      <c r="DC11" s="86">
        <f>(AR11*Baseline!B$7 + AW11*Baseline!B$11 + BB11*Baseline!B$16 + BG11*Baseline!B$18)</f>
        <v>85608.17177</v>
      </c>
      <c r="DD11" s="86">
        <f>(AS11*Baseline!B$7 + AX11*Baseline!B$11 + BC11*Baseline!B$16 + BH11*Baseline!B$18)</f>
        <v>139030.4473</v>
      </c>
      <c r="DE11" s="86">
        <f>(AT11*Baseline!B$7 + AY11*Baseline!B$11 + BD11*Baseline!B$16 + BI11*Baseline!B$18)</f>
        <v>1260831.868</v>
      </c>
      <c r="DF11" s="86">
        <f t="shared" si="17"/>
        <v>1565326.684</v>
      </c>
      <c r="DG11" s="62"/>
      <c r="DH11" s="86">
        <f t="shared" si="51"/>
        <v>0.05101567464</v>
      </c>
      <c r="DI11" s="86">
        <f t="shared" si="52"/>
        <v>0.05469029095</v>
      </c>
      <c r="DJ11" s="86">
        <f t="shared" si="53"/>
        <v>0.08881880616</v>
      </c>
      <c r="DK11" s="86">
        <f t="shared" si="54"/>
        <v>0.8054752283</v>
      </c>
      <c r="DL11" s="86">
        <f t="shared" si="18"/>
        <v>1</v>
      </c>
      <c r="DM11" s="62"/>
      <c r="DN11" s="86">
        <f>DH11 / (Baseline!B$7/Baseline!B$17)</f>
        <v>5.445587721</v>
      </c>
      <c r="DO11" s="86">
        <f>DI11 / (Baseline!B$11/Baseline!B$17)</f>
        <v>1.3202498</v>
      </c>
      <c r="DP11" s="86">
        <f>DJ11 / (Baseline!B$16/Baseline!B$17)</f>
        <v>1.372518972</v>
      </c>
      <c r="DQ11" s="86">
        <f>DK11 / (Baseline!B$18/Baseline!B$17)</f>
        <v>0.9106608546</v>
      </c>
      <c r="DR11" s="87"/>
      <c r="DS11" s="86">
        <f>DH11 / Baseline!H$117</f>
        <v>2.040989893</v>
      </c>
      <c r="DT11" s="86">
        <f>DI11 / Baseline!H$118</f>
        <v>1.231081306</v>
      </c>
      <c r="DU11" s="86">
        <f>DJ11 / Baseline!H$119</f>
        <v>1.061776812</v>
      </c>
      <c r="DV11" s="86">
        <f>DK11 / Baseline!H$120</f>
        <v>0.9510543089</v>
      </c>
      <c r="DW11" s="87"/>
      <c r="DX11" s="86">
        <f>(AU11*Baseline!B$34)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0.03518616833</v>
      </c>
      <c r="DY11" s="86">
        <f>(AZ11*Baseline!B$34) + (Baseline!D$90*(1-Baseline!D$91)*Baseline!B$35) + (Baseline!D$90*Baseline!D$91*((1-Baseline!D$92)*Baseline!B$40 + Baseline!D$92*Baseline!B$41))</f>
        <v>0.01191392815</v>
      </c>
      <c r="DZ11" s="86">
        <f>(BE11*Baseline!B$34) + (Baseline!F$90*(1-Baseline!F$91)*Baseline!B$35) + (Baseline!F$90*Baseline!F$91*((1-Baseline!F$92)*Baseline!B$40 + Baseline!F$92*Baseline!B$41))</f>
        <v>0.01402167912</v>
      </c>
      <c r="EA11" s="86">
        <f>(BJ11*Baseline!B$34) + (Baseline!H$90*(1-Baseline!H$91)*Baseline!B$35) + (Baseline!H$90*Baseline!H$91*((1-Baseline!H$92)*Baseline!B$40 + Baseline!H$92*Baseline!B$41))</f>
        <v>0.009314799854</v>
      </c>
      <c r="EB11" s="86">
        <f>( DX11*Baseline!B$7 + DY11*Baseline!B$11 + DZ11*Baseline!B$16 + EA11*Baseline!B$18 ) / Baseline!B$17</f>
        <v>0.009969429136</v>
      </c>
    </row>
    <row r="12">
      <c r="A12" s="73" t="s">
        <v>188</v>
      </c>
      <c r="B12" s="85">
        <f>MIN( MAX( NORMINV( MCrands!B12, (B$5+B$4)/2, (B$5-B$4)/3.29 ), 0 ), 1 )</f>
        <v>0.7033711463</v>
      </c>
      <c r="C12" s="85">
        <f>MAX( NORMINV( MCrands!C12, (C$5+C$4)/2, (C$5-C$4)/3.29 ), 0 )</f>
        <v>2.690256309</v>
      </c>
      <c r="D12" s="83"/>
      <c r="E12" s="84">
        <f>Baseline!B$33 * (C12 * Baseline!B$68*Baseline!B$68/Baseline!B$75 + Baseline!B$46 * Baseline!B$54*Baseline!B$54/Baseline!B$76 + Baseline!B$47 * Baseline!B$55*Baseline!B$55/Baseline!B$77 + Baseline!B$56*Baseline!B$56/Baseline!B$78)</f>
        <v>0.00001909657032</v>
      </c>
      <c r="F12" s="84">
        <f>Baseline!B$33 * (C12 * Baseline!B$68*Baseline!B$59/Baseline!B$75 + Baseline!B$46 * Baseline!B$54*Baseline!B$69/Baseline!B$76 + Baseline!B$47 * Baseline!B$55*Baseline!B$57/Baseline!B$77 + Baseline!B$56*Baseline!B$58/Baseline!B$78)</f>
        <v>0.0000002392546865</v>
      </c>
      <c r="G12" s="85">
        <f>Baseline!B$33 * (C12 * Baseline!B$68*Baseline!B$60/Baseline!B$75 + Baseline!B$46 * Baseline!B$54*Baseline!B$61/Baseline!B$76 + Baseline!B$47 * Baseline!B$55*Baseline!B$70/Baseline!B$77 + Baseline!B$56*Baseline!B$62/Baseline!B$78)</f>
        <v>0.0000002008877257</v>
      </c>
      <c r="H12" s="84">
        <f>Baseline!B$33 * (C12 * Baseline!B$68*Baseline!B$63/Baseline!B$75 + Baseline!B$46 * Baseline!B$54*Baseline!B$64/Baseline!B$76 + Baseline!B$47 * Baseline!B$55*Baseline!B$65/Baseline!B$77 + Baseline!B$56*Baseline!B$71/Baseline!B$78)</f>
        <v>0.00000000373586893</v>
      </c>
      <c r="I12" s="84">
        <f>Baseline!B$33 * (C12 * Baseline!B$59*Baseline!B$68/Baseline!B$75 + Baseline!B$46 * Baseline!B$69*Baseline!B$54/Baseline!B$76 + Baseline!B$47 * Baseline!B$57*Baseline!B$55/Baseline!B$77 + Baseline!B$58*Baseline!B$56/Baseline!B$78)</f>
        <v>0.0000002392546865</v>
      </c>
      <c r="J12" s="85">
        <f>Baseline!B$33 * (C12 * Baseline!B$59*Baseline!B$59/Baseline!B$75 + Baseline!B$46 * Baseline!B$69*Baseline!B$69/Baseline!B$76 + Baseline!B$47 * Baseline!B$57*Baseline!B$57/Baseline!B$77 + Baseline!B$58*Baseline!B$58/Baseline!B$78)</f>
        <v>0.000002116574464</v>
      </c>
      <c r="K12" s="84">
        <f>Baseline!B$33 * (C12 * Baseline!B$59*Baseline!B$60/Baseline!B$75 + Baseline!B$46 * Baseline!B$69*Baseline!B$61/Baseline!B$76 + Baseline!B$47 * Baseline!B$57*Baseline!B$70/Baseline!B$77 + Baseline!B$58*Baseline!B$62/Baseline!B$78)</f>
        <v>0.00000001648986464</v>
      </c>
      <c r="L12" s="85">
        <f>Baseline!B$33 * (C12 * Baseline!B$59*Baseline!B$63/Baseline!B$75 + Baseline!B$46 * Baseline!B$69*Baseline!B$64/Baseline!B$76 + Baseline!B$47 * Baseline!B$57*Baseline!B$65/Baseline!B$77 + Baseline!B$58*Baseline!B$71/Baseline!B$78)</f>
        <v>0.00000001707279824</v>
      </c>
      <c r="M12" s="84">
        <f>Baseline!B$33 * (C12 * Baseline!B$60*Baseline!B$68/Baseline!B$75 + Baseline!B$46 * Baseline!B$61*Baseline!B$54/Baseline!B$76 + Baseline!B$47 * Baseline!B$70*Baseline!B$55/Baseline!B$77 + Baseline!B$62*Baseline!B$56/Baseline!B$78)</f>
        <v>0.0000002008877257</v>
      </c>
      <c r="N12" s="85">
        <f>Baseline!B$33 * (C12 * Baseline!B$60*Baseline!B$59/Baseline!B$75 + Baseline!B$46 * Baseline!B$61*Baseline!B$69/Baseline!B$76 + Baseline!B$47 * Baseline!B$70*Baseline!B$57/Baseline!B$77 + Baseline!B$62*Baseline!B$58/Baseline!B$78)</f>
        <v>0.00000001648986464</v>
      </c>
      <c r="O12" s="85">
        <f>Baseline!B$33 * (C12 * Baseline!B$60*Baseline!B$60/Baseline!B$75 + Baseline!B$46 * Baseline!B$61*Baseline!B$61/Baseline!B$76 + Baseline!B$47 * Baseline!B$70*Baseline!B$70/Baseline!B$77 + Baseline!B$62*Baseline!B$62/Baseline!B$78)</f>
        <v>0.00000158926772</v>
      </c>
      <c r="P12" s="84">
        <f>Baseline!B$33 * (C12 * Baseline!B$60*Baseline!B$63/Baseline!B$75 + Baseline!B$46 * Baseline!B$61*Baseline!B$64/Baseline!B$76 + Baseline!B$47 * Baseline!B$70*Baseline!B$65/Baseline!B$77 + Baseline!B$62*Baseline!B$71/Baseline!B$78)</f>
        <v>0.000000001956411452</v>
      </c>
      <c r="Q12" s="84">
        <f>Baseline!B$33 * (C12 * Baseline!B$63*Baseline!B$68/Baseline!B$75 + Baseline!B$46 * Baseline!B$64*Baseline!B$54/Baseline!B$76 + Baseline!B$47 * Baseline!B$65*Baseline!B$55/Baseline!B$77 + Baseline!B$71*Baseline!B$56/Baseline!B$78)</f>
        <v>0.00000000373586893</v>
      </c>
      <c r="R12" s="84">
        <f>Baseline!B$33 * (C12 * Baseline!B$63*Baseline!B$59/Baseline!B$75 + Baseline!B$46 * Baseline!B$64*Baseline!B$69/Baseline!B$76 + Baseline!B$47 * Baseline!B$65*Baseline!B$57/Baseline!B$77 + Baseline!B$71*Baseline!B$58/Baseline!B$78)</f>
        <v>0.00000001707279824</v>
      </c>
      <c r="S12" s="84">
        <f>Baseline!B$33 * (C12 * Baseline!B$63*Baseline!B$60/Baseline!B$75 + Baseline!B$46 * Baseline!B$64*Baseline!B$61/Baseline!B$76 + Baseline!B$47 * Baseline!B$65*Baseline!B$70/Baseline!B$77 + Baseline!B$71*Baseline!B$62/Baseline!B$78)</f>
        <v>0.000000001956411452</v>
      </c>
      <c r="T12" s="84">
        <f>Baseline!B$33 * (C12 * Baseline!B$63*Baseline!B$63/Baseline!B$75 + Baseline!B$46 * Baseline!B$64*Baseline!B$64/Baseline!B$76 + Baseline!B$47 * Baseline!B$65*Baseline!B$65/Baseline!B$77 + Baseline!B$71*Baseline!B$71/Baseline!B$78)</f>
        <v>0.00000009856721918</v>
      </c>
      <c r="U12" s="83"/>
      <c r="V12" s="84">
        <f>E12 * ( Baseline!B$89 * Baseline!B$7 )</f>
        <v>0.1982033034</v>
      </c>
      <c r="W12" s="84">
        <f>F12 * ( Baseline!D$89 * Baseline!B$11 )</f>
        <v>0.004413434467</v>
      </c>
      <c r="X12" s="84">
        <f>G12 * ( Baseline!F$89 * Baseline!B$16 )</f>
        <v>0.006977788931</v>
      </c>
      <c r="Y12" s="84">
        <f>H12 * ( Baseline!H$89 * Baseline!B$18 )</f>
        <v>0.001313805979</v>
      </c>
      <c r="Z12" s="86">
        <f t="shared" si="1"/>
        <v>0.2109083328</v>
      </c>
      <c r="AA12" s="84">
        <f>I12 * ( Baseline!B$89 * Baseline!B$7 )</f>
        <v>0.002483224391</v>
      </c>
      <c r="AB12" s="85">
        <f>J12 * ( Baseline!D$89 * Baseline!B$11 )</f>
        <v>0.03904359338</v>
      </c>
      <c r="AC12" s="85">
        <f>K12 * ( Baseline!F$89 * Baseline!B$16 )</f>
        <v>0.0005727716542</v>
      </c>
      <c r="AD12" s="85">
        <f>L12 * ( Baseline!F$89 * Baseline!B$16 )</f>
        <v>0.0005930197187</v>
      </c>
      <c r="AE12" s="86">
        <f t="shared" si="2"/>
        <v>0.04269260915</v>
      </c>
      <c r="AF12" s="86">
        <f>M12 * ( Baseline!B$89 * Baseline!B$7 )</f>
        <v>0.002085013705</v>
      </c>
      <c r="AG12" s="86">
        <f>N12 * ( Baseline!D$89 * Baseline!B$11 )</f>
        <v>0.0003041818659</v>
      </c>
      <c r="AH12" s="86">
        <f>O12 * ( Baseline!F$89 * Baseline!B$16 )</f>
        <v>0.05520284859</v>
      </c>
      <c r="AI12" s="86">
        <f>P12 * ( Baseline!H$89 * Baseline!B$18 )</f>
        <v>0.0006880179979</v>
      </c>
      <c r="AJ12" s="86">
        <f t="shared" si="3"/>
        <v>0.05828006216</v>
      </c>
      <c r="AK12" s="86">
        <f>Q12 * ( Baseline!B$89 * Baseline!B$7 )</f>
        <v>0.00003877458363</v>
      </c>
      <c r="AL12" s="86">
        <f>R12 * ( Baseline!D$89 * Baseline!B$11 )</f>
        <v>0.0003149350063</v>
      </c>
      <c r="AM12" s="86">
        <f>S12 * ( Baseline!F$89 * Baseline!B$16 )</f>
        <v>0.00006795550165</v>
      </c>
      <c r="AN12" s="86">
        <f>T12 * ( Baseline!H$89 * Baseline!B$18 )</f>
        <v>0.03466347569</v>
      </c>
      <c r="AO12" s="86">
        <f t="shared" si="4"/>
        <v>0.03508514078</v>
      </c>
      <c r="AP12" s="62"/>
      <c r="AQ12" s="86">
        <f>V12 * ( (1-Baseline!B$90-Baseline!B$89) + (1-B12)*Baseline!B$90 )</f>
        <v>0.06988642131</v>
      </c>
      <c r="AR12" s="86">
        <f>W12 * ( (1-Baseline!B$90-Baseline!B$89) + (1-B12)*Baseline!B$90 )</f>
        <v>0.00155617558</v>
      </c>
      <c r="AS12" s="86">
        <f>X12 * ( (1-Baseline!B$90-Baseline!B$89) + (1-B12)*Baseline!B$90 )</f>
        <v>0.002460366143</v>
      </c>
      <c r="AT12" s="86">
        <f>Y12 * ( (1-Baseline!B$90-Baseline!B$89) + (1-B12)*Baseline!B$90 )</f>
        <v>0.0004632475674</v>
      </c>
      <c r="AU12" s="86">
        <f t="shared" si="5"/>
        <v>0.0743662106</v>
      </c>
      <c r="AV12" s="86">
        <f>AA12 * ( (1-Baseline!D$90-Baseline!D$89) + (1-B12)*Baseline!D$90 )</f>
        <v>0.001679375171</v>
      </c>
      <c r="AW12" s="86">
        <f>AB12 * ( (1-Baseline!D$90-Baseline!D$89) + (1-B12)*Baseline!D$90 )</f>
        <v>0.02640471862</v>
      </c>
      <c r="AX12" s="86">
        <f>AC12 * ( (1-Baseline!D$90-Baseline!D$89) + (1-B12)*Baseline!D$90 )</f>
        <v>0.0003873586689</v>
      </c>
      <c r="AY12" s="86">
        <f>AD12 * ( (1-Baseline!D$90-Baseline!D$89) + (1-B12)*Baseline!D$90 )</f>
        <v>0.0004010521945</v>
      </c>
      <c r="AZ12" s="86">
        <f t="shared" si="6"/>
        <v>0.02887250465</v>
      </c>
      <c r="BA12" s="86">
        <f>AF12 * ( (1-Baseline!F$90-Baseline!F$89) + (1-Baseline!B$36)*Baseline!F$90 )</f>
        <v>0.001500442582</v>
      </c>
      <c r="BB12" s="86">
        <f>AG12 * ( (1-Baseline!F$90-Baseline!F$89) + (1-Baseline!B$36)*Baseline!F$90 )</f>
        <v>0.0002188990045</v>
      </c>
      <c r="BC12" s="86">
        <f>AH12 * ( (1-Baseline!F$90-Baseline!F$89) + (1-Baseline!B$36)*Baseline!F$90 )</f>
        <v>0.03972573634</v>
      </c>
      <c r="BD12" s="86">
        <f>AI12 * ( (1-Baseline!F$90-Baseline!F$89) + (1-Baseline!B$36)*Baseline!F$90 )</f>
        <v>0.0004951197678</v>
      </c>
      <c r="BE12" s="86">
        <f t="shared" si="7"/>
        <v>0.04194019769</v>
      </c>
      <c r="BF12" s="86">
        <f>AK12 * ( (1-Baseline!H$90-Baseline!H$89) + (1-Baseline!B$36)*Baseline!H$90 )</f>
        <v>0.0000307218781</v>
      </c>
      <c r="BG12" s="86">
        <f>AL12 * ( (1-Baseline!H$90-Baseline!H$89) + (1-Baseline!B$36)*Baseline!H$90 )</f>
        <v>0.0002495293042</v>
      </c>
      <c r="BH12" s="86">
        <f>AM12 * ( (1-Baseline!H$90-Baseline!H$89) + (1-Baseline!B$36)*Baseline!H$90 )</f>
        <v>0.00005384250306</v>
      </c>
      <c r="BI12" s="86">
        <f>AN12 * ( (1-Baseline!H$90-Baseline!H$89) + (1-Baseline!B$36)*Baseline!H$90 )</f>
        <v>0.02746456506</v>
      </c>
      <c r="BJ12" s="86">
        <f t="shared" si="8"/>
        <v>0.02779865874</v>
      </c>
      <c r="BK12" s="62"/>
      <c r="BL12" s="86">
        <f t="shared" si="19"/>
        <v>0.93976042</v>
      </c>
      <c r="BM12" s="86">
        <f t="shared" si="20"/>
        <v>0.02092584209</v>
      </c>
      <c r="BN12" s="86">
        <f t="shared" si="21"/>
        <v>0.033084463</v>
      </c>
      <c r="BO12" s="86">
        <f t="shared" si="22"/>
        <v>0.006229274877</v>
      </c>
      <c r="BP12" s="86">
        <f t="shared" si="9"/>
        <v>1</v>
      </c>
      <c r="BQ12" s="86">
        <f t="shared" si="23"/>
        <v>0.05816520565</v>
      </c>
      <c r="BR12" s="86">
        <f t="shared" si="24"/>
        <v>0.9145281622</v>
      </c>
      <c r="BS12" s="86">
        <f t="shared" si="25"/>
        <v>0.01341617825</v>
      </c>
      <c r="BT12" s="86">
        <f t="shared" si="26"/>
        <v>0.01389045389</v>
      </c>
      <c r="BU12" s="86">
        <f t="shared" si="10"/>
        <v>1</v>
      </c>
      <c r="BV12" s="86">
        <f t="shared" si="27"/>
        <v>0.03577576323</v>
      </c>
      <c r="BW12" s="86">
        <f t="shared" si="28"/>
        <v>0.005219312654</v>
      </c>
      <c r="BX12" s="86">
        <f t="shared" si="29"/>
        <v>0.947199549</v>
      </c>
      <c r="BY12" s="86">
        <f t="shared" si="30"/>
        <v>0.01180537516</v>
      </c>
      <c r="BZ12" s="86">
        <f t="shared" si="11"/>
        <v>1</v>
      </c>
      <c r="CA12" s="86">
        <f t="shared" si="31"/>
        <v>0.001105156849</v>
      </c>
      <c r="CB12" s="86">
        <f t="shared" si="32"/>
        <v>0.008976307329</v>
      </c>
      <c r="CC12" s="86">
        <f t="shared" si="33"/>
        <v>0.001936874133</v>
      </c>
      <c r="CD12" s="86">
        <f t="shared" si="34"/>
        <v>0.9879816617</v>
      </c>
      <c r="CE12" s="86">
        <f t="shared" si="12"/>
        <v>1</v>
      </c>
      <c r="CF12" s="62"/>
      <c r="CG12" s="86">
        <f t="shared" si="35"/>
        <v>0.93976042</v>
      </c>
      <c r="CH12" s="86">
        <f t="shared" si="36"/>
        <v>0.02092584209</v>
      </c>
      <c r="CI12" s="86">
        <f t="shared" si="37"/>
        <v>0.033084463</v>
      </c>
      <c r="CJ12" s="86">
        <f t="shared" si="38"/>
        <v>0.006229274877</v>
      </c>
      <c r="CK12" s="86">
        <f t="shared" si="13"/>
        <v>1</v>
      </c>
      <c r="CL12" s="86">
        <f t="shared" si="39"/>
        <v>0.05816520565</v>
      </c>
      <c r="CM12" s="86">
        <f t="shared" si="40"/>
        <v>0.9145281622</v>
      </c>
      <c r="CN12" s="86">
        <f t="shared" si="41"/>
        <v>0.01341617825</v>
      </c>
      <c r="CO12" s="86">
        <f t="shared" si="42"/>
        <v>0.01389045389</v>
      </c>
      <c r="CP12" s="86">
        <f t="shared" si="14"/>
        <v>1</v>
      </c>
      <c r="CQ12" s="86">
        <f t="shared" si="43"/>
        <v>0.03577576323</v>
      </c>
      <c r="CR12" s="86">
        <f t="shared" si="44"/>
        <v>0.005219312654</v>
      </c>
      <c r="CS12" s="86">
        <f t="shared" si="45"/>
        <v>0.947199549</v>
      </c>
      <c r="CT12" s="86">
        <f t="shared" si="46"/>
        <v>0.01180537516</v>
      </c>
      <c r="CU12" s="86">
        <f t="shared" si="15"/>
        <v>1</v>
      </c>
      <c r="CV12" s="86">
        <f t="shared" si="47"/>
        <v>0.001105156849</v>
      </c>
      <c r="CW12" s="86">
        <f t="shared" si="48"/>
        <v>0.008976307329</v>
      </c>
      <c r="CX12" s="86">
        <f t="shared" si="49"/>
        <v>0.001936874133</v>
      </c>
      <c r="CY12" s="86">
        <f t="shared" si="50"/>
        <v>0.9879816617</v>
      </c>
      <c r="CZ12" s="86">
        <f t="shared" si="16"/>
        <v>1</v>
      </c>
      <c r="DA12" s="62"/>
      <c r="DB12" s="86">
        <f>(AQ12*Baseline!B$7 + AV12*Baseline!B$11 + BA12*Baseline!B$16 + BF12*Baseline!B$18)</f>
        <v>43929.97268</v>
      </c>
      <c r="DC12" s="86">
        <f>(AR12*Baseline!B$7 + AW12*Baseline!B$11 + BB12*Baseline!B$16 + BG12*Baseline!B$18)</f>
        <v>69540.59381</v>
      </c>
      <c r="DD12" s="86">
        <f>(AS12*Baseline!B$7 + AX12*Baseline!B$11 + BC12*Baseline!B$16 + BH12*Baseline!B$18)</f>
        <v>137578.2459</v>
      </c>
      <c r="DE12" s="86">
        <f>(AT12*Baseline!B$7 + AY12*Baseline!B$11 + BD12*Baseline!B$16 + BI12*Baseline!B$18)</f>
        <v>1260368.344</v>
      </c>
      <c r="DF12" s="86">
        <f t="shared" si="17"/>
        <v>1511417.156</v>
      </c>
      <c r="DG12" s="62"/>
      <c r="DH12" s="86">
        <f t="shared" si="51"/>
        <v>0.02906541884</v>
      </c>
      <c r="DI12" s="86">
        <f t="shared" si="52"/>
        <v>0.04601019218</v>
      </c>
      <c r="DJ12" s="86">
        <f t="shared" si="53"/>
        <v>0.09102599199</v>
      </c>
      <c r="DK12" s="86">
        <f t="shared" si="54"/>
        <v>0.833898397</v>
      </c>
      <c r="DL12" s="86">
        <f t="shared" si="18"/>
        <v>1</v>
      </c>
      <c r="DM12" s="62"/>
      <c r="DN12" s="86">
        <f>DH12 / (Baseline!B$7/Baseline!B$17)</f>
        <v>3.102542288</v>
      </c>
      <c r="DO12" s="86">
        <f>DI12 / (Baseline!B$11/Baseline!B$17)</f>
        <v>1.110708061</v>
      </c>
      <c r="DP12" s="86">
        <f>DJ12 / (Baseline!B$16/Baseline!B$17)</f>
        <v>1.406626663</v>
      </c>
      <c r="DQ12" s="86">
        <f>DK12 / (Baseline!B$18/Baseline!B$17)</f>
        <v>0.9427957562</v>
      </c>
      <c r="DR12" s="87"/>
      <c r="DS12" s="86">
        <f>DH12 / Baseline!H$117</f>
        <v>1.162823514</v>
      </c>
      <c r="DT12" s="86">
        <f>DI12 / Baseline!H$118</f>
        <v>1.035691829</v>
      </c>
      <c r="DU12" s="86">
        <f>DJ12 / Baseline!H$119</f>
        <v>1.088162426</v>
      </c>
      <c r="DV12" s="86">
        <f>DK12 / Baseline!H$120</f>
        <v>0.9846145925</v>
      </c>
      <c r="DW12" s="87"/>
      <c r="DX12" s="86">
        <f>(AU12*Baseline!B$34)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0.02368446284</v>
      </c>
      <c r="DY12" s="86">
        <f>(AZ12*Baseline!B$34) + (Baseline!D$90*(1-Baseline!D$91)*Baseline!B$35) + (Baseline!D$90*Baseline!D$91*((1-Baseline!D$92)*Baseline!B$40 + Baseline!D$92*Baseline!B$41))</f>
        <v>0.0107444437</v>
      </c>
      <c r="DZ12" s="86">
        <f>(BE12*Baseline!B$34) + (Baseline!F$90*(1-Baseline!F$91)*Baseline!B$35) + (Baseline!F$90*Baseline!F$91*((1-Baseline!F$92)*Baseline!B$40 + Baseline!F$92*Baseline!B$41))</f>
        <v>0.01402166965</v>
      </c>
      <c r="EA12" s="86">
        <f>(BJ12*Baseline!B$34) + (Baseline!H$90*(1-Baseline!H$91)*Baseline!B$35) + (Baseline!H$90*Baseline!H$91*((1-Baseline!H$92)*Baseline!B$40 + Baseline!H$92*Baseline!B$41))</f>
        <v>0.009314798812</v>
      </c>
      <c r="EB12" s="86">
        <f>( DX12*Baseline!B$7 + DY12*Baseline!B$11 + DZ12*Baseline!B$16 + EA12*Baseline!B$18 ) / Baseline!B$17</f>
        <v>0.009813231692</v>
      </c>
    </row>
    <row r="13">
      <c r="A13" s="73" t="s">
        <v>189</v>
      </c>
      <c r="B13" s="85">
        <f>MIN( MAX( NORMINV( MCrands!B13, (B$5+B$4)/2, (B$5-B$4)/3.29 ), 0 ), 1 )</f>
        <v>0.4390429383</v>
      </c>
      <c r="C13" s="85">
        <f>MAX( NORMINV( MCrands!C13, (C$5+C$4)/2, (C$5-C$4)/3.29 ), 0 )</f>
        <v>2.60186699</v>
      </c>
      <c r="D13" s="83"/>
      <c r="E13" s="84">
        <f>Baseline!B$33 * (C13 * Baseline!B$68*Baseline!B$68/Baseline!B$75 + Baseline!B$46 * Baseline!B$54*Baseline!B$54/Baseline!B$76 + Baseline!B$47 * Baseline!B$55*Baseline!B$55/Baseline!B$77 + Baseline!B$56*Baseline!B$56/Baseline!B$78)</f>
        <v>0.00001847077182</v>
      </c>
      <c r="F13" s="84">
        <f>Baseline!B$33 * (C13 * Baseline!B$68*Baseline!B$59/Baseline!B$75 + Baseline!B$46 * Baseline!B$54*Baseline!B$69/Baseline!B$76 + Baseline!B$47 * Baseline!B$55*Baseline!B$57/Baseline!B$77 + Baseline!B$56*Baseline!B$58/Baseline!B$78)</f>
        <v>0.0000002391558762</v>
      </c>
      <c r="G13" s="85">
        <f>Baseline!B$33 * (C13 * Baseline!B$68*Baseline!B$60/Baseline!B$75 + Baseline!B$46 * Baseline!B$54*Baseline!B$61/Baseline!B$76 + Baseline!B$47 * Baseline!B$55*Baseline!B$70/Baseline!B$77 + Baseline!B$56*Baseline!B$62/Baseline!B$78)</f>
        <v>0.000000200644817</v>
      </c>
      <c r="H13" s="84">
        <f>Baseline!B$33 * (C13 * Baseline!B$68*Baseline!B$63/Baseline!B$75 + Baseline!B$46 * Baseline!B$54*Baseline!B$64/Baseline!B$76 + Baseline!B$47 * Baseline!B$55*Baseline!B$65/Baseline!B$77 + Baseline!B$56*Baseline!B$71/Baseline!B$78)</f>
        <v>0.000000003711578067</v>
      </c>
      <c r="I13" s="84">
        <f>Baseline!B$33 * (C13 * Baseline!B$59*Baseline!B$68/Baseline!B$75 + Baseline!B$46 * Baseline!B$69*Baseline!B$54/Baseline!B$76 + Baseline!B$47 * Baseline!B$57*Baseline!B$55/Baseline!B$77 + Baseline!B$58*Baseline!B$56/Baseline!B$78)</f>
        <v>0.0000002391558762</v>
      </c>
      <c r="J13" s="85">
        <f>Baseline!B$33 * (C13 * Baseline!B$59*Baseline!B$59/Baseline!B$75 + Baseline!B$46 * Baseline!B$69*Baseline!B$69/Baseline!B$76 + Baseline!B$47 * Baseline!B$57*Baseline!B$57/Baseline!B$77 + Baseline!B$58*Baseline!B$58/Baseline!B$78)</f>
        <v>0.000002116574449</v>
      </c>
      <c r="K13" s="84">
        <f>Baseline!B$33 * (C13 * Baseline!B$59*Baseline!B$60/Baseline!B$75 + Baseline!B$46 * Baseline!B$69*Baseline!B$61/Baseline!B$76 + Baseline!B$47 * Baseline!B$57*Baseline!B$70/Baseline!B$77 + Baseline!B$58*Baseline!B$62/Baseline!B$78)</f>
        <v>0.00000001648982628</v>
      </c>
      <c r="L13" s="85">
        <f>Baseline!B$33 * (C13 * Baseline!B$59*Baseline!B$63/Baseline!B$75 + Baseline!B$46 * Baseline!B$69*Baseline!B$64/Baseline!B$76 + Baseline!B$47 * Baseline!B$57*Baseline!B$65/Baseline!B$77 + Baseline!B$58*Baseline!B$71/Baseline!B$78)</f>
        <v>0.0000000170727944</v>
      </c>
      <c r="M13" s="84">
        <f>Baseline!B$33 * (C13 * Baseline!B$60*Baseline!B$68/Baseline!B$75 + Baseline!B$46 * Baseline!B$61*Baseline!B$54/Baseline!B$76 + Baseline!B$47 * Baseline!B$70*Baseline!B$55/Baseline!B$77 + Baseline!B$62*Baseline!B$56/Baseline!B$78)</f>
        <v>0.000000200644817</v>
      </c>
      <c r="N13" s="85">
        <f>Baseline!B$33 * (C13 * Baseline!B$60*Baseline!B$59/Baseline!B$75 + Baseline!B$46 * Baseline!B$61*Baseline!B$69/Baseline!B$76 + Baseline!B$47 * Baseline!B$70*Baseline!B$57/Baseline!B$77 + Baseline!B$62*Baseline!B$58/Baseline!B$78)</f>
        <v>0.00000001648982628</v>
      </c>
      <c r="O13" s="85">
        <f>Baseline!B$33 * (C13 * Baseline!B$60*Baseline!B$60/Baseline!B$75 + Baseline!B$46 * Baseline!B$61*Baseline!B$61/Baseline!B$76 + Baseline!B$47 * Baseline!B$70*Baseline!B$70/Baseline!B$77 + Baseline!B$62*Baseline!B$62/Baseline!B$78)</f>
        <v>0.000001589267626</v>
      </c>
      <c r="P13" s="84">
        <f>Baseline!B$33 * (C13 * Baseline!B$60*Baseline!B$63/Baseline!B$75 + Baseline!B$46 * Baseline!B$61*Baseline!B$64/Baseline!B$76 + Baseline!B$47 * Baseline!B$70*Baseline!B$65/Baseline!B$77 + Baseline!B$62*Baseline!B$71/Baseline!B$78)</f>
        <v>0.000000001956402023</v>
      </c>
      <c r="Q13" s="84">
        <f>Baseline!B$33 * (C13 * Baseline!B$63*Baseline!B$68/Baseline!B$75 + Baseline!B$46 * Baseline!B$64*Baseline!B$54/Baseline!B$76 + Baseline!B$47 * Baseline!B$65*Baseline!B$55/Baseline!B$77 + Baseline!B$71*Baseline!B$56/Baseline!B$78)</f>
        <v>0.000000003711578067</v>
      </c>
      <c r="R13" s="84">
        <f>Baseline!B$33 * (C13 * Baseline!B$63*Baseline!B$59/Baseline!B$75 + Baseline!B$46 * Baseline!B$64*Baseline!B$69/Baseline!B$76 + Baseline!B$47 * Baseline!B$65*Baseline!B$57/Baseline!B$77 + Baseline!B$71*Baseline!B$58/Baseline!B$78)</f>
        <v>0.0000000170727944</v>
      </c>
      <c r="S13" s="84">
        <f>Baseline!B$33 * (C13 * Baseline!B$63*Baseline!B$60/Baseline!B$75 + Baseline!B$46 * Baseline!B$64*Baseline!B$61/Baseline!B$76 + Baseline!B$47 * Baseline!B$65*Baseline!B$70/Baseline!B$77 + Baseline!B$71*Baseline!B$62/Baseline!B$78)</f>
        <v>0.000000001956402023</v>
      </c>
      <c r="T13" s="84">
        <f>Baseline!B$33 * (C13 * Baseline!B$63*Baseline!B$63/Baseline!B$75 + Baseline!B$46 * Baseline!B$64*Baseline!B$64/Baseline!B$76 + Baseline!B$47 * Baseline!B$65*Baseline!B$65/Baseline!B$77 + Baseline!B$71*Baseline!B$71/Baseline!B$78)</f>
        <v>0.00000009856721824</v>
      </c>
      <c r="U13" s="83"/>
      <c r="V13" s="84">
        <f>E13 * ( Baseline!B$89 * Baseline!B$7 )</f>
        <v>0.1917081407</v>
      </c>
      <c r="W13" s="84">
        <f>F13 * ( Baseline!D$89 * Baseline!B$11 )</f>
        <v>0.004411611754</v>
      </c>
      <c r="X13" s="84">
        <f>G13 * ( Baseline!F$89 * Baseline!B$16 )</f>
        <v>0.006969351556</v>
      </c>
      <c r="Y13" s="84">
        <f>H13 * ( Baseline!H$89 * Baseline!B$18 )</f>
        <v>0.001305263527</v>
      </c>
      <c r="Z13" s="86">
        <f t="shared" si="1"/>
        <v>0.2043943675</v>
      </c>
      <c r="AA13" s="84">
        <f>I13 * ( Baseline!B$89 * Baseline!B$7 )</f>
        <v>0.002482198839</v>
      </c>
      <c r="AB13" s="85">
        <f>J13 * ( Baseline!D$89 * Baseline!B$11 )</f>
        <v>0.0390435931</v>
      </c>
      <c r="AC13" s="85">
        <f>K13 * ( Baseline!F$89 * Baseline!B$16 )</f>
        <v>0.000572770322</v>
      </c>
      <c r="AD13" s="85">
        <f>L13 * ( Baseline!F$89 * Baseline!B$16 )</f>
        <v>0.0005930195855</v>
      </c>
      <c r="AE13" s="86">
        <f t="shared" si="2"/>
        <v>0.04269158184</v>
      </c>
      <c r="AF13" s="86">
        <f>M13 * ( Baseline!B$89 * Baseline!B$7 )</f>
        <v>0.002082492556</v>
      </c>
      <c r="AG13" s="86">
        <f>N13 * ( Baseline!D$89 * Baseline!B$11 )</f>
        <v>0.0003041811584</v>
      </c>
      <c r="AH13" s="86">
        <f>O13 * ( Baseline!F$89 * Baseline!B$16 )</f>
        <v>0.05520284531</v>
      </c>
      <c r="AI13" s="86">
        <f>P13 * ( Baseline!H$89 * Baseline!B$18 )</f>
        <v>0.0006880146821</v>
      </c>
      <c r="AJ13" s="86">
        <f t="shared" si="3"/>
        <v>0.05827753371</v>
      </c>
      <c r="AK13" s="86">
        <f>Q13 * ( Baseline!B$89 * Baseline!B$7 )</f>
        <v>0.00003852246876</v>
      </c>
      <c r="AL13" s="86">
        <f>R13 * ( Baseline!D$89 * Baseline!B$11 )</f>
        <v>0.0003149349356</v>
      </c>
      <c r="AM13" s="86">
        <f>S13 * ( Baseline!F$89 * Baseline!B$16 )</f>
        <v>0.00006795517414</v>
      </c>
      <c r="AN13" s="86">
        <f>T13 * ( Baseline!H$89 * Baseline!B$18 )</f>
        <v>0.03466347536</v>
      </c>
      <c r="AO13" s="86">
        <f t="shared" si="4"/>
        <v>0.03508488794</v>
      </c>
      <c r="AP13" s="62"/>
      <c r="AQ13" s="86">
        <f>V13 * ( (1-Baseline!B$90-Baseline!B$89) + (1-B13)*Baseline!B$90 )</f>
        <v>0.1126959727</v>
      </c>
      <c r="AR13" s="86">
        <f>W13 * ( (1-Baseline!B$90-Baseline!B$89) + (1-B13)*Baseline!B$90 )</f>
        <v>0.002593373844</v>
      </c>
      <c r="AS13" s="86">
        <f>X13 * ( (1-Baseline!B$90-Baseline!B$89) + (1-B13)*Baseline!B$90 )</f>
        <v>0.004096945752</v>
      </c>
      <c r="AT13" s="86">
        <f>Y13 * ( (1-Baseline!B$90-Baseline!B$89) + (1-B13)*Baseline!B$90 )</f>
        <v>0.0007673014939</v>
      </c>
      <c r="AU13" s="86">
        <f t="shared" si="5"/>
        <v>0.1201535938</v>
      </c>
      <c r="AV13" s="86">
        <f>AA13 * ( (1-Baseline!D$90-Baseline!D$89) + (1-B13)*Baseline!D$90 )</f>
        <v>0.001972621199</v>
      </c>
      <c r="AW13" s="86">
        <f>AB13 * ( (1-Baseline!D$90-Baseline!D$89) + (1-B13)*Baseline!D$90 )</f>
        <v>0.03102822313</v>
      </c>
      <c r="AX13" s="86">
        <f>AC13 * ( (1-Baseline!D$90-Baseline!D$89) + (1-B13)*Baseline!D$90 )</f>
        <v>0.000455184678</v>
      </c>
      <c r="AY13" s="86">
        <f>AD13 * ( (1-Baseline!D$90-Baseline!D$89) + (1-B13)*Baseline!D$90 )</f>
        <v>0.0004712769127</v>
      </c>
      <c r="AZ13" s="86">
        <f t="shared" si="6"/>
        <v>0.03392730592</v>
      </c>
      <c r="BA13" s="86">
        <f>AF13 * ( (1-Baseline!F$90-Baseline!F$89) + (1-Baseline!B$36)*Baseline!F$90 )</f>
        <v>0.001498628283</v>
      </c>
      <c r="BB13" s="86">
        <f>AG13 * ( (1-Baseline!F$90-Baseline!F$89) + (1-Baseline!B$36)*Baseline!F$90 )</f>
        <v>0.0002188984954</v>
      </c>
      <c r="BC13" s="86">
        <f>AH13 * ( (1-Baseline!F$90-Baseline!F$89) + (1-Baseline!B$36)*Baseline!F$90 )</f>
        <v>0.03972573398</v>
      </c>
      <c r="BD13" s="86">
        <f>AI13 * ( (1-Baseline!F$90-Baseline!F$89) + (1-Baseline!B$36)*Baseline!F$90 )</f>
        <v>0.0004951173817</v>
      </c>
      <c r="BE13" s="86">
        <f t="shared" si="7"/>
        <v>0.04193837814</v>
      </c>
      <c r="BF13" s="86">
        <f>AK13 * ( (1-Baseline!H$90-Baseline!H$89) + (1-Baseline!B$36)*Baseline!H$90 )</f>
        <v>0.00003052212245</v>
      </c>
      <c r="BG13" s="86">
        <f>AL13 * ( (1-Baseline!H$90-Baseline!H$89) + (1-Baseline!B$36)*Baseline!H$90 )</f>
        <v>0.0002495292482</v>
      </c>
      <c r="BH13" s="86">
        <f>AM13 * ( (1-Baseline!H$90-Baseline!H$89) + (1-Baseline!B$36)*Baseline!H$90 )</f>
        <v>0.00005384224358</v>
      </c>
      <c r="BI13" s="86">
        <f>AN13 * ( (1-Baseline!H$90-Baseline!H$89) + (1-Baseline!B$36)*Baseline!H$90 )</f>
        <v>0.0274645648</v>
      </c>
      <c r="BJ13" s="86">
        <f t="shared" si="8"/>
        <v>0.02779845841</v>
      </c>
      <c r="BK13" s="62"/>
      <c r="BL13" s="86">
        <f t="shared" si="19"/>
        <v>0.9379326006</v>
      </c>
      <c r="BM13" s="86">
        <f t="shared" si="20"/>
        <v>0.02158382252</v>
      </c>
      <c r="BN13" s="86">
        <f t="shared" si="21"/>
        <v>0.03409757147</v>
      </c>
      <c r="BO13" s="86">
        <f t="shared" si="22"/>
        <v>0.00638600536</v>
      </c>
      <c r="BP13" s="86">
        <f t="shared" si="9"/>
        <v>1</v>
      </c>
      <c r="BQ13" s="86">
        <f t="shared" si="23"/>
        <v>0.05814258296</v>
      </c>
      <c r="BR13" s="86">
        <f t="shared" si="24"/>
        <v>0.9145501621</v>
      </c>
      <c r="BS13" s="86">
        <f t="shared" si="25"/>
        <v>0.01341646988</v>
      </c>
      <c r="BT13" s="86">
        <f t="shared" si="26"/>
        <v>0.01389078502</v>
      </c>
      <c r="BU13" s="86">
        <f t="shared" si="10"/>
        <v>1</v>
      </c>
      <c r="BV13" s="86">
        <f t="shared" si="27"/>
        <v>0.03573405433</v>
      </c>
      <c r="BW13" s="86">
        <f t="shared" si="28"/>
        <v>0.00521952696</v>
      </c>
      <c r="BX13" s="86">
        <f t="shared" si="29"/>
        <v>0.9472405883</v>
      </c>
      <c r="BY13" s="86">
        <f t="shared" si="30"/>
        <v>0.01180583045</v>
      </c>
      <c r="BZ13" s="86">
        <f t="shared" si="11"/>
        <v>1</v>
      </c>
      <c r="CA13" s="86">
        <f t="shared" si="31"/>
        <v>0.00109797896</v>
      </c>
      <c r="CB13" s="86">
        <f t="shared" si="32"/>
        <v>0.008976370001</v>
      </c>
      <c r="CC13" s="86">
        <f t="shared" si="33"/>
        <v>0.001936878757</v>
      </c>
      <c r="CD13" s="86">
        <f t="shared" si="34"/>
        <v>0.9879887723</v>
      </c>
      <c r="CE13" s="86">
        <f t="shared" si="12"/>
        <v>1</v>
      </c>
      <c r="CF13" s="62"/>
      <c r="CG13" s="86">
        <f t="shared" si="35"/>
        <v>0.9379326006</v>
      </c>
      <c r="CH13" s="86">
        <f t="shared" si="36"/>
        <v>0.02158382252</v>
      </c>
      <c r="CI13" s="86">
        <f t="shared" si="37"/>
        <v>0.03409757147</v>
      </c>
      <c r="CJ13" s="86">
        <f t="shared" si="38"/>
        <v>0.00638600536</v>
      </c>
      <c r="CK13" s="86">
        <f t="shared" si="13"/>
        <v>1</v>
      </c>
      <c r="CL13" s="86">
        <f t="shared" si="39"/>
        <v>0.05814258296</v>
      </c>
      <c r="CM13" s="86">
        <f t="shared" si="40"/>
        <v>0.9145501621</v>
      </c>
      <c r="CN13" s="86">
        <f t="shared" si="41"/>
        <v>0.01341646988</v>
      </c>
      <c r="CO13" s="86">
        <f t="shared" si="42"/>
        <v>0.01389078502</v>
      </c>
      <c r="CP13" s="86">
        <f t="shared" si="14"/>
        <v>1</v>
      </c>
      <c r="CQ13" s="86">
        <f t="shared" si="43"/>
        <v>0.03573405433</v>
      </c>
      <c r="CR13" s="86">
        <f t="shared" si="44"/>
        <v>0.00521952696</v>
      </c>
      <c r="CS13" s="86">
        <f t="shared" si="45"/>
        <v>0.9472405883</v>
      </c>
      <c r="CT13" s="86">
        <f t="shared" si="46"/>
        <v>0.01180583045</v>
      </c>
      <c r="CU13" s="86">
        <f t="shared" si="15"/>
        <v>1</v>
      </c>
      <c r="CV13" s="86">
        <f t="shared" si="47"/>
        <v>0.00109797896</v>
      </c>
      <c r="CW13" s="86">
        <f t="shared" si="48"/>
        <v>0.008976370001</v>
      </c>
      <c r="CX13" s="86">
        <f t="shared" si="49"/>
        <v>0.001936878757</v>
      </c>
      <c r="CY13" s="86">
        <f t="shared" si="50"/>
        <v>0.9879887723</v>
      </c>
      <c r="CZ13" s="86">
        <f t="shared" si="16"/>
        <v>1</v>
      </c>
      <c r="DA13" s="62"/>
      <c r="DB13" s="86">
        <f>(AQ13*Baseline!B$7 + AV13*Baseline!B$11 + BA13*Baseline!B$16 + BF13*Baseline!B$18)</f>
        <v>65306.26182</v>
      </c>
      <c r="DC13" s="86">
        <f>(AR13*Baseline!B$7 + AW13*Baseline!B$11 + BB13*Baseline!B$16 + BG13*Baseline!B$18)</f>
        <v>79958.98578</v>
      </c>
      <c r="DD13" s="86">
        <f>(AS13*Baseline!B$7 + AX13*Baseline!B$11 + BC13*Baseline!B$16 + BH13*Baseline!B$18)</f>
        <v>138517.4238</v>
      </c>
      <c r="DE13" s="86">
        <f>(AT13*Baseline!B$7 + AY13*Baseline!B$11 + BD13*Baseline!B$16 + BI13*Baseline!B$18)</f>
        <v>1260666.39</v>
      </c>
      <c r="DF13" s="86">
        <f t="shared" si="17"/>
        <v>1544449.062</v>
      </c>
      <c r="DG13" s="62"/>
      <c r="DH13" s="86">
        <f t="shared" si="51"/>
        <v>0.04228450354</v>
      </c>
      <c r="DI13" s="86">
        <f t="shared" si="52"/>
        <v>0.0517718504</v>
      </c>
      <c r="DJ13" s="86">
        <f t="shared" si="53"/>
        <v>0.08968727246</v>
      </c>
      <c r="DK13" s="86">
        <f t="shared" si="54"/>
        <v>0.8162563736</v>
      </c>
      <c r="DL13" s="86">
        <f t="shared" si="18"/>
        <v>1</v>
      </c>
      <c r="DM13" s="62"/>
      <c r="DN13" s="86">
        <f>DH13 / (Baseline!B$7/Baseline!B$17)</f>
        <v>4.513592634</v>
      </c>
      <c r="DO13" s="86">
        <f>DI13 / (Baseline!B$11/Baseline!B$17)</f>
        <v>1.249797248</v>
      </c>
      <c r="DP13" s="86">
        <f>DJ13 / (Baseline!B$16/Baseline!B$17)</f>
        <v>1.3859394</v>
      </c>
      <c r="DQ13" s="86">
        <f>DK13 / (Baseline!B$18/Baseline!B$17)</f>
        <v>0.9228498912</v>
      </c>
      <c r="DR13" s="87"/>
      <c r="DS13" s="86">
        <f>DH13 / Baseline!H$117</f>
        <v>1.691680938</v>
      </c>
      <c r="DT13" s="86">
        <f>DI13 / Baseline!H$118</f>
        <v>1.165387057</v>
      </c>
      <c r="DU13" s="86">
        <f>DJ13 / Baseline!H$119</f>
        <v>1.072158818</v>
      </c>
      <c r="DV13" s="86">
        <f>DK13 / Baseline!H$120</f>
        <v>0.9637840048</v>
      </c>
      <c r="DW13" s="87"/>
      <c r="DX13" s="86">
        <f>(AU13*Baseline!B$34)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0.03055257032</v>
      </c>
      <c r="DY13" s="86">
        <f>(AZ13*Baseline!B$34) + (Baseline!D$90*(1-Baseline!D$91)*Baseline!B$35) + (Baseline!D$90*Baseline!D$91*((1-Baseline!D$92)*Baseline!B$40 + Baseline!D$92*Baseline!B$41))</f>
        <v>0.01150266389</v>
      </c>
      <c r="DZ13" s="86">
        <f>(BE13*Baseline!B$34) + (Baseline!F$90*(1-Baseline!F$91)*Baseline!B$35) + (Baseline!F$90*Baseline!F$91*((1-Baseline!F$92)*Baseline!B$40 + Baseline!F$92*Baseline!B$41))</f>
        <v>0.01402139672</v>
      </c>
      <c r="EA13" s="86">
        <f>(BJ13*Baseline!B$34) + (Baseline!H$90*(1-Baseline!H$91)*Baseline!B$35) + (Baseline!H$90*Baseline!H$91*((1-Baseline!H$92)*Baseline!B$40 + Baseline!H$92*Baseline!B$41))</f>
        <v>0.009314768762</v>
      </c>
      <c r="EB13" s="86">
        <f>( DX13*Baseline!B$7 + DY13*Baseline!B$11 + DZ13*Baseline!B$16 + EA13*Baseline!B$18 ) / Baseline!B$17</f>
        <v>0.009908938323</v>
      </c>
    </row>
    <row r="14">
      <c r="A14" s="73" t="s">
        <v>190</v>
      </c>
      <c r="B14" s="85">
        <f>MIN( MAX( NORMINV( MCrands!B14, (B$5+B$4)/2, (B$5-B$4)/3.29 ), 0 ), 1 )</f>
        <v>0.5498774209</v>
      </c>
      <c r="C14" s="85">
        <f>MAX( NORMINV( MCrands!C14, (C$5+C$4)/2, (C$5-C$4)/3.29 ), 0 )</f>
        <v>2.707777917</v>
      </c>
      <c r="D14" s="83"/>
      <c r="E14" s="84">
        <f>Baseline!B$33 * (C14 * Baseline!B$68*Baseline!B$68/Baseline!B$75 + Baseline!B$46 * Baseline!B$54*Baseline!B$54/Baseline!B$76 + Baseline!B$47 * Baseline!B$55*Baseline!B$55/Baseline!B$77 + Baseline!B$56*Baseline!B$56/Baseline!B$78)</f>
        <v>0.00001922062373</v>
      </c>
      <c r="F14" s="84">
        <f>Baseline!B$33 * (C14 * Baseline!B$68*Baseline!B$59/Baseline!B$75 + Baseline!B$46 * Baseline!B$54*Baseline!B$69/Baseline!B$76 + Baseline!B$47 * Baseline!B$55*Baseline!B$57/Baseline!B$77 + Baseline!B$56*Baseline!B$58/Baseline!B$78)</f>
        <v>0.0000002392742738</v>
      </c>
      <c r="G14" s="85">
        <f>Baseline!B$33 * (C14 * Baseline!B$68*Baseline!B$60/Baseline!B$75 + Baseline!B$46 * Baseline!B$54*Baseline!B$61/Baseline!B$76 + Baseline!B$47 * Baseline!B$55*Baseline!B$70/Baseline!B$77 + Baseline!B$56*Baseline!B$62/Baseline!B$78)</f>
        <v>0.000000200935878</v>
      </c>
      <c r="H14" s="84">
        <f>Baseline!B$33 * (C14 * Baseline!B$68*Baseline!B$63/Baseline!B$75 + Baseline!B$46 * Baseline!B$54*Baseline!B$64/Baseline!B$76 + Baseline!B$47 * Baseline!B$55*Baseline!B$65/Baseline!B$77 + Baseline!B$56*Baseline!B$71/Baseline!B$78)</f>
        <v>0.000000003740684161</v>
      </c>
      <c r="I14" s="84">
        <f>Baseline!B$33 * (C14 * Baseline!B$59*Baseline!B$68/Baseline!B$75 + Baseline!B$46 * Baseline!B$69*Baseline!B$54/Baseline!B$76 + Baseline!B$47 * Baseline!B$57*Baseline!B$55/Baseline!B$77 + Baseline!B$58*Baseline!B$56/Baseline!B$78)</f>
        <v>0.0000002392742738</v>
      </c>
      <c r="J14" s="85">
        <f>Baseline!B$33 * (C14 * Baseline!B$59*Baseline!B$59/Baseline!B$75 + Baseline!B$46 * Baseline!B$69*Baseline!B$69/Baseline!B$76 + Baseline!B$47 * Baseline!B$57*Baseline!B$57/Baseline!B$77 + Baseline!B$58*Baseline!B$58/Baseline!B$78)</f>
        <v>0.000002116574467</v>
      </c>
      <c r="K14" s="84">
        <f>Baseline!B$33 * (C14 * Baseline!B$59*Baseline!B$60/Baseline!B$75 + Baseline!B$46 * Baseline!B$69*Baseline!B$61/Baseline!B$76 + Baseline!B$47 * Baseline!B$57*Baseline!B$70/Baseline!B$77 + Baseline!B$58*Baseline!B$62/Baseline!B$78)</f>
        <v>0.00000001648987224</v>
      </c>
      <c r="L14" s="85">
        <f>Baseline!B$33 * (C14 * Baseline!B$59*Baseline!B$63/Baseline!B$75 + Baseline!B$46 * Baseline!B$69*Baseline!B$64/Baseline!B$76 + Baseline!B$47 * Baseline!B$57*Baseline!B$65/Baseline!B$77 + Baseline!B$58*Baseline!B$71/Baseline!B$78)</f>
        <v>0.000000017072799</v>
      </c>
      <c r="M14" s="84">
        <f>Baseline!B$33 * (C14 * Baseline!B$60*Baseline!B$68/Baseline!B$75 + Baseline!B$46 * Baseline!B$61*Baseline!B$54/Baseline!B$76 + Baseline!B$47 * Baseline!B$70*Baseline!B$55/Baseline!B$77 + Baseline!B$62*Baseline!B$56/Baseline!B$78)</f>
        <v>0.000000200935878</v>
      </c>
      <c r="N14" s="85">
        <f>Baseline!B$33 * (C14 * Baseline!B$60*Baseline!B$59/Baseline!B$75 + Baseline!B$46 * Baseline!B$61*Baseline!B$69/Baseline!B$76 + Baseline!B$47 * Baseline!B$70*Baseline!B$57/Baseline!B$77 + Baseline!B$62*Baseline!B$58/Baseline!B$78)</f>
        <v>0.00000001648987224</v>
      </c>
      <c r="O14" s="85">
        <f>Baseline!B$33 * (C14 * Baseline!B$60*Baseline!B$60/Baseline!B$75 + Baseline!B$46 * Baseline!B$61*Baseline!B$61/Baseline!B$76 + Baseline!B$47 * Baseline!B$70*Baseline!B$70/Baseline!B$77 + Baseline!B$62*Baseline!B$62/Baseline!B$78)</f>
        <v>0.000001589267739</v>
      </c>
      <c r="P14" s="84">
        <f>Baseline!B$33 * (C14 * Baseline!B$60*Baseline!B$63/Baseline!B$75 + Baseline!B$46 * Baseline!B$61*Baseline!B$64/Baseline!B$76 + Baseline!B$47 * Baseline!B$70*Baseline!B$65/Baseline!B$77 + Baseline!B$62*Baseline!B$71/Baseline!B$78)</f>
        <v>0.000000001956413321</v>
      </c>
      <c r="Q14" s="84">
        <f>Baseline!B$33 * (C14 * Baseline!B$63*Baseline!B$68/Baseline!B$75 + Baseline!B$46 * Baseline!B$64*Baseline!B$54/Baseline!B$76 + Baseline!B$47 * Baseline!B$65*Baseline!B$55/Baseline!B$77 + Baseline!B$71*Baseline!B$56/Baseline!B$78)</f>
        <v>0.000000003740684161</v>
      </c>
      <c r="R14" s="84">
        <f>Baseline!B$33 * (C14 * Baseline!B$63*Baseline!B$59/Baseline!B$75 + Baseline!B$46 * Baseline!B$64*Baseline!B$69/Baseline!B$76 + Baseline!B$47 * Baseline!B$65*Baseline!B$57/Baseline!B$77 + Baseline!B$71*Baseline!B$58/Baseline!B$78)</f>
        <v>0.000000017072799</v>
      </c>
      <c r="S14" s="84">
        <f>Baseline!B$33 * (C14 * Baseline!B$63*Baseline!B$60/Baseline!B$75 + Baseline!B$46 * Baseline!B$64*Baseline!B$61/Baseline!B$76 + Baseline!B$47 * Baseline!B$65*Baseline!B$70/Baseline!B$77 + Baseline!B$71*Baseline!B$62/Baseline!B$78)</f>
        <v>0.000000001956413321</v>
      </c>
      <c r="T14" s="84">
        <f>Baseline!B$33 * (C14 * Baseline!B$63*Baseline!B$63/Baseline!B$75 + Baseline!B$46 * Baseline!B$64*Baseline!B$64/Baseline!B$76 + Baseline!B$47 * Baseline!B$65*Baseline!B$65/Baseline!B$77 + Baseline!B$71*Baseline!B$71/Baseline!B$78)</f>
        <v>0.00000009856721937</v>
      </c>
      <c r="U14" s="83"/>
      <c r="V14" s="84">
        <f>E14 * ( Baseline!B$89 * Baseline!B$7 )</f>
        <v>0.1994908537</v>
      </c>
      <c r="W14" s="84">
        <f>F14 * ( Baseline!D$89 * Baseline!B$11 )</f>
        <v>0.004413795788</v>
      </c>
      <c r="X14" s="84">
        <f>G14 * ( Baseline!F$89 * Baseline!B$16 )</f>
        <v>0.00697946149</v>
      </c>
      <c r="Y14" s="84">
        <f>H14 * ( Baseline!H$89 * Baseline!B$18 )</f>
        <v>0.001315499368</v>
      </c>
      <c r="Z14" s="86">
        <f t="shared" si="1"/>
        <v>0.2121996103</v>
      </c>
      <c r="AA14" s="84">
        <f>I14 * ( Baseline!B$89 * Baseline!B$7 )</f>
        <v>0.002483427688</v>
      </c>
      <c r="AB14" s="85">
        <f>J14 * ( Baseline!D$89 * Baseline!B$11 )</f>
        <v>0.03904359344</v>
      </c>
      <c r="AC14" s="85">
        <f>K14 * ( Baseline!F$89 * Baseline!B$16 )</f>
        <v>0.0005727719183</v>
      </c>
      <c r="AD14" s="85">
        <f>L14 * ( Baseline!F$89 * Baseline!B$16 )</f>
        <v>0.0005930197451</v>
      </c>
      <c r="AE14" s="86">
        <f t="shared" si="2"/>
        <v>0.04269281279</v>
      </c>
      <c r="AF14" s="86">
        <f>M14 * ( Baseline!B$89 * Baseline!B$7 )</f>
        <v>0.002085513478</v>
      </c>
      <c r="AG14" s="86">
        <f>N14 * ( Baseline!D$89 * Baseline!B$11 )</f>
        <v>0.0003041820061</v>
      </c>
      <c r="AH14" s="86">
        <f>O14 * ( Baseline!F$89 * Baseline!B$16 )</f>
        <v>0.05520284924</v>
      </c>
      <c r="AI14" s="86">
        <f>P14 * ( Baseline!H$89 * Baseline!B$18 )</f>
        <v>0.0006880186552</v>
      </c>
      <c r="AJ14" s="86">
        <f t="shared" si="3"/>
        <v>0.05828056338</v>
      </c>
      <c r="AK14" s="86">
        <f>Q14 * ( Baseline!B$89 * Baseline!B$7 )</f>
        <v>0.00003882456091</v>
      </c>
      <c r="AL14" s="86">
        <f>R14 * ( Baseline!D$89 * Baseline!B$11 )</f>
        <v>0.0003149350204</v>
      </c>
      <c r="AM14" s="86">
        <f>S14 * ( Baseline!F$89 * Baseline!B$16 )</f>
        <v>0.00006795556657</v>
      </c>
      <c r="AN14" s="86">
        <f>T14 * ( Baseline!H$89 * Baseline!B$18 )</f>
        <v>0.03466347576</v>
      </c>
      <c r="AO14" s="86">
        <f t="shared" si="4"/>
        <v>0.0350851909</v>
      </c>
      <c r="AP14" s="62"/>
      <c r="AQ14" s="86">
        <f>V14 * ( (1-Baseline!B$90-Baseline!B$89) + (1-B14)*Baseline!B$90 )</f>
        <v>0.09759274006</v>
      </c>
      <c r="AR14" s="86">
        <f>W14 * ( (1-Baseline!B$90-Baseline!B$89) + (1-B14)*Baseline!B$90 )</f>
        <v>0.002159269044</v>
      </c>
      <c r="AS14" s="86">
        <f>X14 * ( (1-Baseline!B$90-Baseline!B$89) + (1-B14)*Baseline!B$90 )</f>
        <v>0.003414416042</v>
      </c>
      <c r="AT14" s="86">
        <f>Y14 * ( (1-Baseline!B$90-Baseline!B$89) + (1-B14)*Baseline!B$90 )</f>
        <v>0.0006435542556</v>
      </c>
      <c r="AU14" s="86">
        <f t="shared" si="5"/>
        <v>0.1038099794</v>
      </c>
      <c r="AV14" s="86">
        <f>AA14 * ( (1-Baseline!D$90-Baseline!D$89) + (1-B14)*Baseline!D$90 )</f>
        <v>0.001850286033</v>
      </c>
      <c r="AW14" s="86">
        <f>AB14 * ( (1-Baseline!D$90-Baseline!D$89) + (1-B14)*Baseline!D$90 )</f>
        <v>0.02908955874</v>
      </c>
      <c r="AX14" s="86">
        <f>AC14 * ( (1-Baseline!D$90-Baseline!D$89) + (1-B14)*Baseline!D$90 )</f>
        <v>0.0004267456167</v>
      </c>
      <c r="AY14" s="86">
        <f>AD14 * ( (1-Baseline!D$90-Baseline!D$89) + (1-B14)*Baseline!D$90 )</f>
        <v>0.0004418313272</v>
      </c>
      <c r="AZ14" s="86">
        <f t="shared" si="6"/>
        <v>0.03180842172</v>
      </c>
      <c r="BA14" s="86">
        <f>AF14 * ( (1-Baseline!F$90-Baseline!F$89) + (1-Baseline!B$36)*Baseline!F$90 )</f>
        <v>0.001500802235</v>
      </c>
      <c r="BB14" s="86">
        <f>AG14 * ( (1-Baseline!F$90-Baseline!F$89) + (1-Baseline!B$36)*Baseline!F$90 )</f>
        <v>0.0002188991054</v>
      </c>
      <c r="BC14" s="86">
        <f>AH14 * ( (1-Baseline!F$90-Baseline!F$89) + (1-Baseline!B$36)*Baseline!F$90 )</f>
        <v>0.0397257368</v>
      </c>
      <c r="BD14" s="86">
        <f>AI14 * ( (1-Baseline!F$90-Baseline!F$89) + (1-Baseline!B$36)*Baseline!F$90 )</f>
        <v>0.0004951202409</v>
      </c>
      <c r="BE14" s="86">
        <f t="shared" si="7"/>
        <v>0.04194055838</v>
      </c>
      <c r="BF14" s="86">
        <f>AK14 * ( (1-Baseline!H$90-Baseline!H$89) + (1-Baseline!B$36)*Baseline!H$90 )</f>
        <v>0.0000307614761</v>
      </c>
      <c r="BG14" s="86">
        <f>AL14 * ( (1-Baseline!H$90-Baseline!H$89) + (1-Baseline!B$36)*Baseline!H$90 )</f>
        <v>0.0002495293153</v>
      </c>
      <c r="BH14" s="86">
        <f>AM14 * ( (1-Baseline!H$90-Baseline!H$89) + (1-Baseline!B$36)*Baseline!H$90 )</f>
        <v>0.0000538425545</v>
      </c>
      <c r="BI14" s="86">
        <f>AN14 * ( (1-Baseline!H$90-Baseline!H$89) + (1-Baseline!B$36)*Baseline!H$90 )</f>
        <v>0.02746456511</v>
      </c>
      <c r="BJ14" s="86">
        <f t="shared" si="8"/>
        <v>0.02779869846</v>
      </c>
      <c r="BK14" s="62"/>
      <c r="BL14" s="86">
        <f t="shared" si="19"/>
        <v>0.9401094251</v>
      </c>
      <c r="BM14" s="86">
        <f t="shared" si="20"/>
        <v>0.02080020685</v>
      </c>
      <c r="BN14" s="86">
        <f t="shared" si="21"/>
        <v>0.03289101936</v>
      </c>
      <c r="BO14" s="86">
        <f t="shared" si="22"/>
        <v>0.006199348649</v>
      </c>
      <c r="BP14" s="86">
        <f t="shared" si="9"/>
        <v>1</v>
      </c>
      <c r="BQ14" s="86">
        <f t="shared" si="23"/>
        <v>0.05816969007</v>
      </c>
      <c r="BR14" s="86">
        <f t="shared" si="24"/>
        <v>0.9145238012</v>
      </c>
      <c r="BS14" s="86">
        <f t="shared" si="25"/>
        <v>0.01341612044</v>
      </c>
      <c r="BT14" s="86">
        <f t="shared" si="26"/>
        <v>0.01389038825</v>
      </c>
      <c r="BU14" s="86">
        <f t="shared" si="10"/>
        <v>1</v>
      </c>
      <c r="BV14" s="86">
        <f t="shared" si="27"/>
        <v>0.03578403085</v>
      </c>
      <c r="BW14" s="86">
        <f t="shared" si="28"/>
        <v>0.005219270173</v>
      </c>
      <c r="BX14" s="86">
        <f t="shared" si="29"/>
        <v>0.9471914141</v>
      </c>
      <c r="BY14" s="86">
        <f t="shared" si="30"/>
        <v>0.01180528491</v>
      </c>
      <c r="BZ14" s="86">
        <f t="shared" si="11"/>
        <v>1</v>
      </c>
      <c r="CA14" s="86">
        <f t="shared" si="31"/>
        <v>0.001106579725</v>
      </c>
      <c r="CB14" s="86">
        <f t="shared" si="32"/>
        <v>0.008976294905</v>
      </c>
      <c r="CC14" s="86">
        <f t="shared" si="33"/>
        <v>0.001936873217</v>
      </c>
      <c r="CD14" s="86">
        <f t="shared" si="34"/>
        <v>0.9879802522</v>
      </c>
      <c r="CE14" s="86">
        <f t="shared" si="12"/>
        <v>1</v>
      </c>
      <c r="CF14" s="62"/>
      <c r="CG14" s="86">
        <f t="shared" si="35"/>
        <v>0.9401094251</v>
      </c>
      <c r="CH14" s="86">
        <f t="shared" si="36"/>
        <v>0.02080020685</v>
      </c>
      <c r="CI14" s="86">
        <f t="shared" si="37"/>
        <v>0.03289101936</v>
      </c>
      <c r="CJ14" s="86">
        <f t="shared" si="38"/>
        <v>0.006199348649</v>
      </c>
      <c r="CK14" s="86">
        <f t="shared" si="13"/>
        <v>1</v>
      </c>
      <c r="CL14" s="86">
        <f t="shared" si="39"/>
        <v>0.05816969007</v>
      </c>
      <c r="CM14" s="86">
        <f t="shared" si="40"/>
        <v>0.9145238012</v>
      </c>
      <c r="CN14" s="86">
        <f t="shared" si="41"/>
        <v>0.01341612044</v>
      </c>
      <c r="CO14" s="86">
        <f t="shared" si="42"/>
        <v>0.01389038825</v>
      </c>
      <c r="CP14" s="86">
        <f t="shared" si="14"/>
        <v>1</v>
      </c>
      <c r="CQ14" s="86">
        <f t="shared" si="43"/>
        <v>0.03578403085</v>
      </c>
      <c r="CR14" s="86">
        <f t="shared" si="44"/>
        <v>0.005219270173</v>
      </c>
      <c r="CS14" s="86">
        <f t="shared" si="45"/>
        <v>0.9471914141</v>
      </c>
      <c r="CT14" s="86">
        <f t="shared" si="46"/>
        <v>0.01180528491</v>
      </c>
      <c r="CU14" s="86">
        <f t="shared" si="15"/>
        <v>1</v>
      </c>
      <c r="CV14" s="86">
        <f t="shared" si="47"/>
        <v>0.001106579725</v>
      </c>
      <c r="CW14" s="86">
        <f t="shared" si="48"/>
        <v>0.008976294905</v>
      </c>
      <c r="CX14" s="86">
        <f t="shared" si="49"/>
        <v>0.001936873217</v>
      </c>
      <c r="CY14" s="86">
        <f t="shared" si="50"/>
        <v>0.9879802522</v>
      </c>
      <c r="CZ14" s="86">
        <f t="shared" si="16"/>
        <v>1</v>
      </c>
      <c r="DA14" s="62"/>
      <c r="DB14" s="86">
        <f>(AQ14*Baseline!B$7 + AV14*Baseline!B$11 + BA14*Baseline!B$16 + BF14*Baseline!B$18)</f>
        <v>57737.08298</v>
      </c>
      <c r="DC14" s="86">
        <f>(AR14*Baseline!B$7 + AW14*Baseline!B$11 + BB14*Baseline!B$16 + BG14*Baseline!B$18)</f>
        <v>75590.8796</v>
      </c>
      <c r="DD14" s="86">
        <f>(AS14*Baseline!B$7 + AX14*Baseline!B$11 + BC14*Baseline!B$16 + BH14*Baseline!B$18)</f>
        <v>138125.4315</v>
      </c>
      <c r="DE14" s="86">
        <f>(AT14*Baseline!B$7 + AY14*Baseline!B$11 + BD14*Baseline!B$16 + BI14*Baseline!B$18)</f>
        <v>1260543.249</v>
      </c>
      <c r="DF14" s="86">
        <f t="shared" si="17"/>
        <v>1531996.643</v>
      </c>
      <c r="DG14" s="62"/>
      <c r="DH14" s="86">
        <f t="shared" si="51"/>
        <v>0.03768747355</v>
      </c>
      <c r="DI14" s="86">
        <f t="shared" si="52"/>
        <v>0.04934141333</v>
      </c>
      <c r="DJ14" s="86">
        <f t="shared" si="53"/>
        <v>0.09016040086</v>
      </c>
      <c r="DK14" s="86">
        <f t="shared" si="54"/>
        <v>0.8228107123</v>
      </c>
      <c r="DL14" s="86">
        <f t="shared" si="18"/>
        <v>1</v>
      </c>
      <c r="DM14" s="62"/>
      <c r="DN14" s="86">
        <f>DH14 / (Baseline!B$7/Baseline!B$17)</f>
        <v>4.022889919</v>
      </c>
      <c r="DO14" s="86">
        <f>DI14 / (Baseline!B$11/Baseline!B$17)</f>
        <v>1.191125334</v>
      </c>
      <c r="DP14" s="86">
        <f>DJ14 / (Baseline!B$16/Baseline!B$17)</f>
        <v>1.393250664</v>
      </c>
      <c r="DQ14" s="86">
        <f>DK14 / (Baseline!B$18/Baseline!B$17)</f>
        <v>0.9302601497</v>
      </c>
      <c r="DR14" s="87"/>
      <c r="DS14" s="86">
        <f>DH14 / Baseline!H$117</f>
        <v>1.507767037</v>
      </c>
      <c r="DT14" s="86">
        <f>DI14 / Baseline!H$118</f>
        <v>1.110677791</v>
      </c>
      <c r="DU14" s="86">
        <f>DJ14 / Baseline!H$119</f>
        <v>1.077814791</v>
      </c>
      <c r="DV14" s="86">
        <f>DK14 / Baseline!H$120</f>
        <v>0.9715229542</v>
      </c>
      <c r="DW14" s="87"/>
      <c r="DX14" s="86">
        <f>(AU14*Baseline!B$34)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0.02810102816</v>
      </c>
      <c r="DY14" s="86">
        <f>(AZ14*Baseline!B$34) + (Baseline!D$90*(1-Baseline!D$91)*Baseline!B$35) + (Baseline!D$90*Baseline!D$91*((1-Baseline!D$92)*Baseline!B$40 + Baseline!D$92*Baseline!B$41))</f>
        <v>0.01118483126</v>
      </c>
      <c r="DZ14" s="86">
        <f>(BE14*Baseline!B$34) + (Baseline!F$90*(1-Baseline!F$91)*Baseline!B$35) + (Baseline!F$90*Baseline!F$91*((1-Baseline!F$92)*Baseline!B$40 + Baseline!F$92*Baseline!B$41))</f>
        <v>0.01402172376</v>
      </c>
      <c r="EA14" s="86">
        <f>(BJ14*Baseline!B$34) + (Baseline!H$90*(1-Baseline!H$91)*Baseline!B$35) + (Baseline!H$90*Baseline!H$91*((1-Baseline!H$92)*Baseline!B$40 + Baseline!H$92*Baseline!B$41))</f>
        <v>0.009314804769</v>
      </c>
      <c r="EB14" s="86">
        <f>( DX14*Baseline!B$7 + DY14*Baseline!B$11 + DZ14*Baseline!B$16 + EA14*Baseline!B$18 ) / Baseline!B$17</f>
        <v>0.009872858691</v>
      </c>
    </row>
    <row r="15">
      <c r="A15" s="73" t="s">
        <v>191</v>
      </c>
      <c r="B15" s="85">
        <f>MIN( MAX( NORMINV( MCrands!B15, (B$5+B$4)/2, (B$5-B$4)/3.29 ), 0 ), 1 )</f>
        <v>0.1761903346</v>
      </c>
      <c r="C15" s="85">
        <f>MAX( NORMINV( MCrands!C15, (C$5+C$4)/2, (C$5-C$4)/3.29 ), 0 )</f>
        <v>2.96665583</v>
      </c>
      <c r="D15" s="83"/>
      <c r="E15" s="84">
        <f>Baseline!B$33 * (C15 * Baseline!B$68*Baseline!B$68/Baseline!B$75 + Baseline!B$46 * Baseline!B$54*Baseline!B$54/Baseline!B$76 + Baseline!B$47 * Baseline!B$55*Baseline!B$55/Baseline!B$77 + Baseline!B$56*Baseline!B$56/Baseline!B$78)</f>
        <v>0.00002105348557</v>
      </c>
      <c r="F15" s="84">
        <f>Baseline!B$33 * (C15 * Baseline!B$68*Baseline!B$59/Baseline!B$75 + Baseline!B$46 * Baseline!B$54*Baseline!B$69/Baseline!B$76 + Baseline!B$47 * Baseline!B$55*Baseline!B$57/Baseline!B$77 + Baseline!B$56*Baseline!B$58/Baseline!B$78)</f>
        <v>0.0000002395636731</v>
      </c>
      <c r="G15" s="85">
        <f>Baseline!B$33 * (C15 * Baseline!B$68*Baseline!B$60/Baseline!B$75 + Baseline!B$46 * Baseline!B$54*Baseline!B$61/Baseline!B$76 + Baseline!B$47 * Baseline!B$55*Baseline!B$70/Baseline!B$77 + Baseline!B$56*Baseline!B$62/Baseline!B$78)</f>
        <v>0.0000002016473178</v>
      </c>
      <c r="H15" s="84">
        <f>Baseline!B$33 * (C15 * Baseline!B$68*Baseline!B$63/Baseline!B$75 + Baseline!B$46 * Baseline!B$54*Baseline!B$64/Baseline!B$76 + Baseline!B$47 * Baseline!B$55*Baseline!B$65/Baseline!B$77 + Baseline!B$56*Baseline!B$71/Baseline!B$78)</f>
        <v>0.000000003811828141</v>
      </c>
      <c r="I15" s="84">
        <f>Baseline!B$33 * (C15 * Baseline!B$59*Baseline!B$68/Baseline!B$75 + Baseline!B$46 * Baseline!B$69*Baseline!B$54/Baseline!B$76 + Baseline!B$47 * Baseline!B$57*Baseline!B$55/Baseline!B$77 + Baseline!B$58*Baseline!B$56/Baseline!B$78)</f>
        <v>0.0000002395636731</v>
      </c>
      <c r="J15" s="85">
        <f>Baseline!B$33 * (C15 * Baseline!B$59*Baseline!B$59/Baseline!B$75 + Baseline!B$46 * Baseline!B$69*Baseline!B$69/Baseline!B$76 + Baseline!B$47 * Baseline!B$57*Baseline!B$57/Baseline!B$77 + Baseline!B$58*Baseline!B$58/Baseline!B$78)</f>
        <v>0.000002116574513</v>
      </c>
      <c r="K15" s="84">
        <f>Baseline!B$33 * (C15 * Baseline!B$59*Baseline!B$60/Baseline!B$75 + Baseline!B$46 * Baseline!B$69*Baseline!B$61/Baseline!B$76 + Baseline!B$47 * Baseline!B$57*Baseline!B$70/Baseline!B$77 + Baseline!B$58*Baseline!B$62/Baseline!B$78)</f>
        <v>0.00000001648998457</v>
      </c>
      <c r="L15" s="85">
        <f>Baseline!B$33 * (C15 * Baseline!B$59*Baseline!B$63/Baseline!B$75 + Baseline!B$46 * Baseline!B$69*Baseline!B$64/Baseline!B$76 + Baseline!B$47 * Baseline!B$57*Baseline!B$65/Baseline!B$77 + Baseline!B$58*Baseline!B$71/Baseline!B$78)</f>
        <v>0.00000001707281023</v>
      </c>
      <c r="M15" s="84">
        <f>Baseline!B$33 * (C15 * Baseline!B$60*Baseline!B$68/Baseline!B$75 + Baseline!B$46 * Baseline!B$61*Baseline!B$54/Baseline!B$76 + Baseline!B$47 * Baseline!B$70*Baseline!B$55/Baseline!B$77 + Baseline!B$62*Baseline!B$56/Baseline!B$78)</f>
        <v>0.0000002016473178</v>
      </c>
      <c r="N15" s="85">
        <f>Baseline!B$33 * (C15 * Baseline!B$60*Baseline!B$59/Baseline!B$75 + Baseline!B$46 * Baseline!B$61*Baseline!B$69/Baseline!B$76 + Baseline!B$47 * Baseline!B$70*Baseline!B$57/Baseline!B$77 + Baseline!B$62*Baseline!B$58/Baseline!B$78)</f>
        <v>0.00000001648998457</v>
      </c>
      <c r="O15" s="85">
        <f>Baseline!B$33 * (C15 * Baseline!B$60*Baseline!B$60/Baseline!B$75 + Baseline!B$46 * Baseline!B$61*Baseline!B$61/Baseline!B$76 + Baseline!B$47 * Baseline!B$70*Baseline!B$70/Baseline!B$77 + Baseline!B$62*Baseline!B$62/Baseline!B$78)</f>
        <v>0.000001589268015</v>
      </c>
      <c r="P15" s="84">
        <f>Baseline!B$33 * (C15 * Baseline!B$60*Baseline!B$63/Baseline!B$75 + Baseline!B$46 * Baseline!B$61*Baseline!B$64/Baseline!B$76 + Baseline!B$47 * Baseline!B$70*Baseline!B$65/Baseline!B$77 + Baseline!B$62*Baseline!B$71/Baseline!B$78)</f>
        <v>0.000000001956440936</v>
      </c>
      <c r="Q15" s="84">
        <f>Baseline!B$33 * (C15 * Baseline!B$63*Baseline!B$68/Baseline!B$75 + Baseline!B$46 * Baseline!B$64*Baseline!B$54/Baseline!B$76 + Baseline!B$47 * Baseline!B$65*Baseline!B$55/Baseline!B$77 + Baseline!B$71*Baseline!B$56/Baseline!B$78)</f>
        <v>0.000000003811828141</v>
      </c>
      <c r="R15" s="84">
        <f>Baseline!B$33 * (C15 * Baseline!B$63*Baseline!B$59/Baseline!B$75 + Baseline!B$46 * Baseline!B$64*Baseline!B$69/Baseline!B$76 + Baseline!B$47 * Baseline!B$65*Baseline!B$57/Baseline!B$77 + Baseline!B$71*Baseline!B$58/Baseline!B$78)</f>
        <v>0.00000001707281023</v>
      </c>
      <c r="S15" s="84">
        <f>Baseline!B$33 * (C15 * Baseline!B$63*Baseline!B$60/Baseline!B$75 + Baseline!B$46 * Baseline!B$64*Baseline!B$61/Baseline!B$76 + Baseline!B$47 * Baseline!B$65*Baseline!B$70/Baseline!B$77 + Baseline!B$71*Baseline!B$62/Baseline!B$78)</f>
        <v>0.000000001956440936</v>
      </c>
      <c r="T15" s="84">
        <f>Baseline!B$33 * (C15 * Baseline!B$63*Baseline!B$63/Baseline!B$75 + Baseline!B$46 * Baseline!B$64*Baseline!B$64/Baseline!B$76 + Baseline!B$47 * Baseline!B$65*Baseline!B$65/Baseline!B$77 + Baseline!B$71*Baseline!B$71/Baseline!B$78)</f>
        <v>0.00000009856722213</v>
      </c>
      <c r="U15" s="83"/>
      <c r="V15" s="84">
        <f>E15 * ( Baseline!B$89 * Baseline!B$7 )</f>
        <v>0.2185141267</v>
      </c>
      <c r="W15" s="84">
        <f>F15 * ( Baseline!D$89 * Baseline!B$11 )</f>
        <v>0.004419134218</v>
      </c>
      <c r="X15" s="84">
        <f>G15 * ( Baseline!F$89 * Baseline!B$16 )</f>
        <v>0.007004173188</v>
      </c>
      <c r="Y15" s="84">
        <f>H15 * ( Baseline!H$89 * Baseline!B$18 )</f>
        <v>0.001340518817</v>
      </c>
      <c r="Z15" s="86">
        <f t="shared" si="1"/>
        <v>0.2312779529</v>
      </c>
      <c r="AA15" s="84">
        <f>I15 * ( Baseline!B$89 * Baseline!B$7 )</f>
        <v>0.002486431363</v>
      </c>
      <c r="AB15" s="85">
        <f>J15 * ( Baseline!D$89 * Baseline!B$11 )</f>
        <v>0.03904359428</v>
      </c>
      <c r="AC15" s="85">
        <f>K15 * ( Baseline!F$89 * Baseline!B$16 )</f>
        <v>0.0005727758201</v>
      </c>
      <c r="AD15" s="85">
        <f>L15 * ( Baseline!F$89 * Baseline!B$16 )</f>
        <v>0.0005930201353</v>
      </c>
      <c r="AE15" s="86">
        <f t="shared" si="2"/>
        <v>0.0426958216</v>
      </c>
      <c r="AF15" s="86">
        <f>M15 * ( Baseline!B$89 * Baseline!B$7 )</f>
        <v>0.002092897511</v>
      </c>
      <c r="AG15" s="86">
        <f>N15 * ( Baseline!D$89 * Baseline!B$11 )</f>
        <v>0.0003041840783</v>
      </c>
      <c r="AH15" s="86">
        <f>O15 * ( Baseline!F$89 * Baseline!B$16 )</f>
        <v>0.05520285883</v>
      </c>
      <c r="AI15" s="86">
        <f>P15 * ( Baseline!H$89 * Baseline!B$18 )</f>
        <v>0.0006880283667</v>
      </c>
      <c r="AJ15" s="86">
        <f t="shared" si="3"/>
        <v>0.05828796879</v>
      </c>
      <c r="AK15" s="86">
        <f>Q15 * ( Baseline!B$89 * Baseline!B$7 )</f>
        <v>0.00003956296427</v>
      </c>
      <c r="AL15" s="86">
        <f>R15 * ( Baseline!D$89 * Baseline!B$11 )</f>
        <v>0.0003149352276</v>
      </c>
      <c r="AM15" s="86">
        <f>S15 * ( Baseline!F$89 * Baseline!B$16 )</f>
        <v>0.00006795652577</v>
      </c>
      <c r="AN15" s="86">
        <f>T15 * ( Baseline!H$89 * Baseline!B$18 )</f>
        <v>0.03466347673</v>
      </c>
      <c r="AO15" s="86">
        <f t="shared" si="4"/>
        <v>0.03508593144</v>
      </c>
      <c r="AP15" s="62"/>
      <c r="AQ15" s="86">
        <f>V15 * ( (1-Baseline!B$90-Baseline!B$89) + (1-B15)*Baseline!B$90 )</f>
        <v>0.1795728558</v>
      </c>
      <c r="AR15" s="86">
        <f>W15 * ( (1-Baseline!B$90-Baseline!B$89) + (1-B15)*Baseline!B$90 )</f>
        <v>0.003631602971</v>
      </c>
      <c r="AS15" s="86">
        <f>X15 * ( (1-Baseline!B$90-Baseline!B$89) + (1-B15)*Baseline!B$90 )</f>
        <v>0.005755963702</v>
      </c>
      <c r="AT15" s="86">
        <f>Y15 * ( (1-Baseline!B$90-Baseline!B$89) + (1-B15)*Baseline!B$90 )</f>
        <v>0.001101625766</v>
      </c>
      <c r="AU15" s="86">
        <f t="shared" si="5"/>
        <v>0.1900620482</v>
      </c>
      <c r="AV15" s="86">
        <f>AA15 * ( (1-Baseline!D$90-Baseline!D$89) + (1-B15)*Baseline!D$90 )</f>
        <v>0.002268781917</v>
      </c>
      <c r="AW15" s="86">
        <f>AB15 * ( (1-Baseline!D$90-Baseline!D$89) + (1-B15)*Baseline!D$90 )</f>
        <v>0.03562591834</v>
      </c>
      <c r="AX15" s="86">
        <f>AC15 * ( (1-Baseline!D$90-Baseline!D$89) + (1-B15)*Baseline!D$90 )</f>
        <v>0.0005226379632</v>
      </c>
      <c r="AY15" s="86">
        <f>AD15 * ( (1-Baseline!D$90-Baseline!D$89) + (1-B15)*Baseline!D$90 )</f>
        <v>0.0005411101949</v>
      </c>
      <c r="AZ15" s="86">
        <f t="shared" si="6"/>
        <v>0.03895844841</v>
      </c>
      <c r="BA15" s="86">
        <f>AF15 * ( (1-Baseline!F$90-Baseline!F$89) + (1-Baseline!B$36)*Baseline!F$90 )</f>
        <v>0.001506116022</v>
      </c>
      <c r="BB15" s="86">
        <f>AG15 * ( (1-Baseline!F$90-Baseline!F$89) + (1-Baseline!B$36)*Baseline!F$90 )</f>
        <v>0.0002189005966</v>
      </c>
      <c r="BC15" s="86">
        <f>AH15 * ( (1-Baseline!F$90-Baseline!F$89) + (1-Baseline!B$36)*Baseline!F$90 )</f>
        <v>0.03972574371</v>
      </c>
      <c r="BD15" s="86">
        <f>AI15 * ( (1-Baseline!F$90-Baseline!F$89) + (1-Baseline!B$36)*Baseline!F$90 )</f>
        <v>0.0004951272296</v>
      </c>
      <c r="BE15" s="86">
        <f t="shared" si="7"/>
        <v>0.04194588755</v>
      </c>
      <c r="BF15" s="86">
        <f>AK15 * ( (1-Baseline!H$90-Baseline!H$89) + (1-Baseline!B$36)*Baseline!H$90 )</f>
        <v>0.00003134652785</v>
      </c>
      <c r="BG15" s="86">
        <f>AL15 * ( (1-Baseline!H$90-Baseline!H$89) + (1-Baseline!B$36)*Baseline!H$90 )</f>
        <v>0.0002495294795</v>
      </c>
      <c r="BH15" s="86">
        <f>AM15 * ( (1-Baseline!H$90-Baseline!H$89) + (1-Baseline!B$36)*Baseline!H$90 )</f>
        <v>0.0000538433145</v>
      </c>
      <c r="BI15" s="86">
        <f>AN15 * ( (1-Baseline!H$90-Baseline!H$89) + (1-Baseline!B$36)*Baseline!H$90 )</f>
        <v>0.02746456588</v>
      </c>
      <c r="BJ15" s="86">
        <f t="shared" si="8"/>
        <v>0.0277992852</v>
      </c>
      <c r="BK15" s="62"/>
      <c r="BL15" s="86">
        <f t="shared" si="19"/>
        <v>0.9448117468</v>
      </c>
      <c r="BM15" s="86">
        <f t="shared" si="20"/>
        <v>0.01910745993</v>
      </c>
      <c r="BN15" s="86">
        <f t="shared" si="21"/>
        <v>0.03028465576</v>
      </c>
      <c r="BO15" s="86">
        <f t="shared" si="22"/>
        <v>0.005796137507</v>
      </c>
      <c r="BP15" s="86">
        <f t="shared" si="9"/>
        <v>1</v>
      </c>
      <c r="BQ15" s="86">
        <f t="shared" si="23"/>
        <v>0.05823594135</v>
      </c>
      <c r="BR15" s="86">
        <f t="shared" si="24"/>
        <v>0.9144593737</v>
      </c>
      <c r="BS15" s="86">
        <f t="shared" si="25"/>
        <v>0.01341526638</v>
      </c>
      <c r="BT15" s="86">
        <f t="shared" si="26"/>
        <v>0.01388941852</v>
      </c>
      <c r="BU15" s="86">
        <f t="shared" si="10"/>
        <v>1</v>
      </c>
      <c r="BV15" s="86">
        <f t="shared" si="27"/>
        <v>0.03590616648</v>
      </c>
      <c r="BW15" s="86">
        <f t="shared" si="28"/>
        <v>0.005218642622</v>
      </c>
      <c r="BX15" s="86">
        <f t="shared" si="29"/>
        <v>0.9470712392</v>
      </c>
      <c r="BY15" s="86">
        <f t="shared" si="30"/>
        <v>0.01180395167</v>
      </c>
      <c r="BZ15" s="86">
        <f t="shared" si="11"/>
        <v>1</v>
      </c>
      <c r="CA15" s="86">
        <f t="shared" si="31"/>
        <v>0.001127601937</v>
      </c>
      <c r="CB15" s="86">
        <f t="shared" si="32"/>
        <v>0.008976111353</v>
      </c>
      <c r="CC15" s="86">
        <f t="shared" si="33"/>
        <v>0.001936859675</v>
      </c>
      <c r="CD15" s="86">
        <f t="shared" si="34"/>
        <v>0.987959427</v>
      </c>
      <c r="CE15" s="86">
        <f t="shared" si="12"/>
        <v>1</v>
      </c>
      <c r="CF15" s="62"/>
      <c r="CG15" s="86">
        <f t="shared" si="35"/>
        <v>0.9448117468</v>
      </c>
      <c r="CH15" s="86">
        <f t="shared" si="36"/>
        <v>0.01910745993</v>
      </c>
      <c r="CI15" s="86">
        <f t="shared" si="37"/>
        <v>0.03028465576</v>
      </c>
      <c r="CJ15" s="86">
        <f t="shared" si="38"/>
        <v>0.005796137507</v>
      </c>
      <c r="CK15" s="86">
        <f t="shared" si="13"/>
        <v>1</v>
      </c>
      <c r="CL15" s="86">
        <f t="shared" si="39"/>
        <v>0.05823594135</v>
      </c>
      <c r="CM15" s="86">
        <f t="shared" si="40"/>
        <v>0.9144593737</v>
      </c>
      <c r="CN15" s="86">
        <f t="shared" si="41"/>
        <v>0.01341526638</v>
      </c>
      <c r="CO15" s="86">
        <f t="shared" si="42"/>
        <v>0.01388941852</v>
      </c>
      <c r="CP15" s="86">
        <f t="shared" si="14"/>
        <v>1</v>
      </c>
      <c r="CQ15" s="86">
        <f t="shared" si="43"/>
        <v>0.03590616648</v>
      </c>
      <c r="CR15" s="86">
        <f t="shared" si="44"/>
        <v>0.005218642622</v>
      </c>
      <c r="CS15" s="86">
        <f t="shared" si="45"/>
        <v>0.9470712392</v>
      </c>
      <c r="CT15" s="86">
        <f t="shared" si="46"/>
        <v>0.01180395167</v>
      </c>
      <c r="CU15" s="86">
        <f t="shared" si="15"/>
        <v>1</v>
      </c>
      <c r="CV15" s="86">
        <f t="shared" si="47"/>
        <v>0.001127601937</v>
      </c>
      <c r="CW15" s="86">
        <f t="shared" si="48"/>
        <v>0.008976111353</v>
      </c>
      <c r="CX15" s="86">
        <f t="shared" si="49"/>
        <v>0.001936859675</v>
      </c>
      <c r="CY15" s="86">
        <f t="shared" si="50"/>
        <v>0.987959427</v>
      </c>
      <c r="CZ15" s="86">
        <f t="shared" si="16"/>
        <v>1</v>
      </c>
      <c r="DA15" s="62"/>
      <c r="DB15" s="86">
        <f>(AQ15*Baseline!B$7 + AV15*Baseline!B$11 + BA15*Baseline!B$16 + BF15*Baseline!B$18)</f>
        <v>98439.5183</v>
      </c>
      <c r="DC15" s="86">
        <f>(AR15*Baseline!B$7 + AW15*Baseline!B$11 + BB15*Baseline!B$16 + BG15*Baseline!B$18)</f>
        <v>90322.55019</v>
      </c>
      <c r="DD15" s="86">
        <f>(AS15*Baseline!B$7 + AX15*Baseline!B$11 + BC15*Baseline!B$16 + BH15*Baseline!B$18)</f>
        <v>139466.7863</v>
      </c>
      <c r="DE15" s="86">
        <f>(AT15*Baseline!B$7 + AY15*Baseline!B$11 + BD15*Baseline!B$16 + BI15*Baseline!B$18)</f>
        <v>1260978.382</v>
      </c>
      <c r="DF15" s="86">
        <f t="shared" si="17"/>
        <v>1589207.236</v>
      </c>
      <c r="DG15" s="62"/>
      <c r="DH15" s="86">
        <f t="shared" si="51"/>
        <v>0.06194253087</v>
      </c>
      <c r="DI15" s="86">
        <f t="shared" si="52"/>
        <v>0.05683497288</v>
      </c>
      <c r="DJ15" s="86">
        <f t="shared" si="53"/>
        <v>0.08775871589</v>
      </c>
      <c r="DK15" s="86">
        <f t="shared" si="54"/>
        <v>0.7934637804</v>
      </c>
      <c r="DL15" s="86">
        <f t="shared" si="18"/>
        <v>1</v>
      </c>
      <c r="DM15" s="62"/>
      <c r="DN15" s="86">
        <f>DH15 / (Baseline!B$7/Baseline!B$17)</f>
        <v>6.611957755</v>
      </c>
      <c r="DO15" s="86">
        <f>DI15 / (Baseline!B$11/Baseline!B$17)</f>
        <v>1.372023448</v>
      </c>
      <c r="DP15" s="86">
        <f>DJ15 / (Baseline!B$16/Baseline!B$17)</f>
        <v>1.356137373</v>
      </c>
      <c r="DQ15" s="86">
        <f>DK15 / (Baseline!B$18/Baseline!B$17)</f>
        <v>0.8970808524</v>
      </c>
      <c r="DR15" s="87"/>
      <c r="DS15" s="86">
        <f>DH15 / Baseline!H$117</f>
        <v>2.478141872</v>
      </c>
      <c r="DT15" s="86">
        <f>DI15 / Baseline!H$118</f>
        <v>1.279358208</v>
      </c>
      <c r="DU15" s="86">
        <f>DJ15 / Baseline!H$119</f>
        <v>1.049104054</v>
      </c>
      <c r="DV15" s="86">
        <f>DK15 / Baseline!H$120</f>
        <v>0.9368719494</v>
      </c>
      <c r="DW15" s="87"/>
      <c r="DX15" s="86">
        <f>(AU15*Baseline!B$34)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0.04103883848</v>
      </c>
      <c r="DY15" s="86">
        <f>(AZ15*Baseline!B$34) + (Baseline!D$90*(1-Baseline!D$91)*Baseline!B$35) + (Baseline!D$90*Baseline!D$91*((1-Baseline!D$92)*Baseline!B$40 + Baseline!D$92*Baseline!B$41))</f>
        <v>0.01225733526</v>
      </c>
      <c r="DZ15" s="86">
        <f>(BE15*Baseline!B$34) + (Baseline!F$90*(1-Baseline!F$91)*Baseline!B$35) + (Baseline!F$90*Baseline!F$91*((1-Baseline!F$92)*Baseline!B$40 + Baseline!F$92*Baseline!B$41))</f>
        <v>0.01402252313</v>
      </c>
      <c r="EA15" s="86">
        <f>(BJ15*Baseline!B$34) + (Baseline!H$90*(1-Baseline!H$91)*Baseline!B$35) + (Baseline!H$90*Baseline!H$91*((1-Baseline!H$92)*Baseline!B$40 + Baseline!H$92*Baseline!B$41))</f>
        <v>0.00931489278</v>
      </c>
      <c r="EB15" s="86">
        <f>( DX15*Baseline!B$7 + DY15*Baseline!B$11 + DZ15*Baseline!B$16 + EA15*Baseline!B$18 ) / Baseline!B$17</f>
        <v>0.01003862064</v>
      </c>
    </row>
    <row r="16">
      <c r="A16" s="73" t="s">
        <v>192</v>
      </c>
      <c r="B16" s="85">
        <f>MIN( MAX( NORMINV( MCrands!B16, (B$5+B$4)/2, (B$5-B$4)/3.29 ), 0 ), 1 )</f>
        <v>0.3830750884</v>
      </c>
      <c r="C16" s="85">
        <f>MAX( NORMINV( MCrands!C16, (C$5+C$4)/2, (C$5-C$4)/3.29 ), 0 )</f>
        <v>2.472659434</v>
      </c>
      <c r="D16" s="83"/>
      <c r="E16" s="84">
        <f>Baseline!B$33 * (C16 * Baseline!B$68*Baseline!B$68/Baseline!B$75 + Baseline!B$46 * Baseline!B$54*Baseline!B$54/Baseline!B$76 + Baseline!B$47 * Baseline!B$55*Baseline!B$55/Baseline!B$77 + Baseline!B$56*Baseline!B$56/Baseline!B$78)</f>
        <v>0.00001755597922</v>
      </c>
      <c r="F16" s="84">
        <f>Baseline!B$33 * (C16 * Baseline!B$68*Baseline!B$59/Baseline!B$75 + Baseline!B$46 * Baseline!B$54*Baseline!B$69/Baseline!B$76 + Baseline!B$47 * Baseline!B$55*Baseline!B$57/Baseline!B$77 + Baseline!B$56*Baseline!B$58/Baseline!B$78)</f>
        <v>0.0000002390114352</v>
      </c>
      <c r="G16" s="85">
        <f>Baseline!B$33 * (C16 * Baseline!B$68*Baseline!B$60/Baseline!B$75 + Baseline!B$46 * Baseline!B$54*Baseline!B$61/Baseline!B$76 + Baseline!B$47 * Baseline!B$55*Baseline!B$70/Baseline!B$77 + Baseline!B$56*Baseline!B$62/Baseline!B$78)</f>
        <v>0.0000002002897331</v>
      </c>
      <c r="H16" s="84">
        <f>Baseline!B$33 * (C16 * Baseline!B$68*Baseline!B$63/Baseline!B$75 + Baseline!B$46 * Baseline!B$54*Baseline!B$64/Baseline!B$76 + Baseline!B$47 * Baseline!B$55*Baseline!B$65/Baseline!B$77 + Baseline!B$56*Baseline!B$71/Baseline!B$78)</f>
        <v>0.000000003676069671</v>
      </c>
      <c r="I16" s="84">
        <f>Baseline!B$33 * (C16 * Baseline!B$59*Baseline!B$68/Baseline!B$75 + Baseline!B$46 * Baseline!B$69*Baseline!B$54/Baseline!B$76 + Baseline!B$47 * Baseline!B$57*Baseline!B$55/Baseline!B$77 + Baseline!B$58*Baseline!B$56/Baseline!B$78)</f>
        <v>0.0000002390114352</v>
      </c>
      <c r="J16" s="85">
        <f>Baseline!B$33 * (C16 * Baseline!B$59*Baseline!B$59/Baseline!B$75 + Baseline!B$46 * Baseline!B$69*Baseline!B$69/Baseline!B$76 + Baseline!B$47 * Baseline!B$57*Baseline!B$57/Baseline!B$77 + Baseline!B$58*Baseline!B$58/Baseline!B$78)</f>
        <v>0.000002116574426</v>
      </c>
      <c r="K16" s="84">
        <f>Baseline!B$33 * (C16 * Baseline!B$59*Baseline!B$60/Baseline!B$75 + Baseline!B$46 * Baseline!B$69*Baseline!B$61/Baseline!B$76 + Baseline!B$47 * Baseline!B$57*Baseline!B$70/Baseline!B$77 + Baseline!B$58*Baseline!B$62/Baseline!B$78)</f>
        <v>0.00000001648977022</v>
      </c>
      <c r="L16" s="85">
        <f>Baseline!B$33 * (C16 * Baseline!B$59*Baseline!B$63/Baseline!B$75 + Baseline!B$46 * Baseline!B$69*Baseline!B$64/Baseline!B$76 + Baseline!B$47 * Baseline!B$57*Baseline!B$65/Baseline!B$77 + Baseline!B$58*Baseline!B$71/Baseline!B$78)</f>
        <v>0.0000000170727888</v>
      </c>
      <c r="M16" s="84">
        <f>Baseline!B$33 * (C16 * Baseline!B$60*Baseline!B$68/Baseline!B$75 + Baseline!B$46 * Baseline!B$61*Baseline!B$54/Baseline!B$76 + Baseline!B$47 * Baseline!B$70*Baseline!B$55/Baseline!B$77 + Baseline!B$62*Baseline!B$56/Baseline!B$78)</f>
        <v>0.0000002002897331</v>
      </c>
      <c r="N16" s="85">
        <f>Baseline!B$33 * (C16 * Baseline!B$60*Baseline!B$59/Baseline!B$75 + Baseline!B$46 * Baseline!B$61*Baseline!B$69/Baseline!B$76 + Baseline!B$47 * Baseline!B$70*Baseline!B$57/Baseline!B$77 + Baseline!B$62*Baseline!B$58/Baseline!B$78)</f>
        <v>0.00000001648977022</v>
      </c>
      <c r="O16" s="85">
        <f>Baseline!B$33 * (C16 * Baseline!B$60*Baseline!B$60/Baseline!B$75 + Baseline!B$46 * Baseline!B$61*Baseline!B$61/Baseline!B$76 + Baseline!B$47 * Baseline!B$70*Baseline!B$70/Baseline!B$77 + Baseline!B$62*Baseline!B$62/Baseline!B$78)</f>
        <v>0.000001589267488</v>
      </c>
      <c r="P16" s="84">
        <f>Baseline!B$33 * (C16 * Baseline!B$60*Baseline!B$63/Baseline!B$75 + Baseline!B$46 * Baseline!B$61*Baseline!B$64/Baseline!B$76 + Baseline!B$47 * Baseline!B$70*Baseline!B$65/Baseline!B$77 + Baseline!B$62*Baseline!B$71/Baseline!B$78)</f>
        <v>0.00000000195638824</v>
      </c>
      <c r="Q16" s="84">
        <f>Baseline!B$33 * (C16 * Baseline!B$63*Baseline!B$68/Baseline!B$75 + Baseline!B$46 * Baseline!B$64*Baseline!B$54/Baseline!B$76 + Baseline!B$47 * Baseline!B$65*Baseline!B$55/Baseline!B$77 + Baseline!B$71*Baseline!B$56/Baseline!B$78)</f>
        <v>0.000000003676069671</v>
      </c>
      <c r="R16" s="84">
        <f>Baseline!B$33 * (C16 * Baseline!B$63*Baseline!B$59/Baseline!B$75 + Baseline!B$46 * Baseline!B$64*Baseline!B$69/Baseline!B$76 + Baseline!B$47 * Baseline!B$65*Baseline!B$57/Baseline!B$77 + Baseline!B$71*Baseline!B$58/Baseline!B$78)</f>
        <v>0.0000000170727888</v>
      </c>
      <c r="S16" s="84">
        <f>Baseline!B$33 * (C16 * Baseline!B$63*Baseline!B$60/Baseline!B$75 + Baseline!B$46 * Baseline!B$64*Baseline!B$61/Baseline!B$76 + Baseline!B$47 * Baseline!B$65*Baseline!B$70/Baseline!B$77 + Baseline!B$71*Baseline!B$62/Baseline!B$78)</f>
        <v>0.00000000195638824</v>
      </c>
      <c r="T16" s="84">
        <f>Baseline!B$33 * (C16 * Baseline!B$63*Baseline!B$63/Baseline!B$75 + Baseline!B$46 * Baseline!B$64*Baseline!B$64/Baseline!B$76 + Baseline!B$47 * Baseline!B$65*Baseline!B$65/Baseline!B$77 + Baseline!B$71*Baseline!B$71/Baseline!B$78)</f>
        <v>0.00000009856721686</v>
      </c>
      <c r="U16" s="83"/>
      <c r="V16" s="84">
        <f>E16 * ( Baseline!B$89 * Baseline!B$7 )</f>
        <v>0.1822135084</v>
      </c>
      <c r="W16" s="84">
        <f>F16 * ( Baseline!D$89 * Baseline!B$11 )</f>
        <v>0.00440894731</v>
      </c>
      <c r="X16" s="84">
        <f>G16 * ( Baseline!F$89 * Baseline!B$16 )</f>
        <v>0.006957017796</v>
      </c>
      <c r="Y16" s="84">
        <f>H16 * ( Baseline!H$89 * Baseline!B$18 )</f>
        <v>0.001292776166</v>
      </c>
      <c r="Z16" s="86">
        <f t="shared" si="1"/>
        <v>0.1948722496</v>
      </c>
      <c r="AA16" s="84">
        <f>I16 * ( Baseline!B$89 * Baseline!B$7 )</f>
        <v>0.002480699686</v>
      </c>
      <c r="AB16" s="85">
        <f>J16 * ( Baseline!D$89 * Baseline!B$11 )</f>
        <v>0.03904359268</v>
      </c>
      <c r="AC16" s="85">
        <f>K16 * ( Baseline!F$89 * Baseline!B$16 )</f>
        <v>0.0005727683745</v>
      </c>
      <c r="AD16" s="85">
        <f>L16 * ( Baseline!F$89 * Baseline!B$16 )</f>
        <v>0.0005930193907</v>
      </c>
      <c r="AE16" s="86">
        <f t="shared" si="2"/>
        <v>0.04269008013</v>
      </c>
      <c r="AF16" s="86">
        <f>M16 * ( Baseline!B$89 * Baseline!B$7 )</f>
        <v>0.00207880714</v>
      </c>
      <c r="AG16" s="86">
        <f>N16 * ( Baseline!D$89 * Baseline!B$11 )</f>
        <v>0.0003041801242</v>
      </c>
      <c r="AH16" s="86">
        <f>O16 * ( Baseline!F$89 * Baseline!B$16 )</f>
        <v>0.05520284053</v>
      </c>
      <c r="AI16" s="86">
        <f>P16 * ( Baseline!H$89 * Baseline!B$18 )</f>
        <v>0.000688009835</v>
      </c>
      <c r="AJ16" s="86">
        <f t="shared" si="3"/>
        <v>0.05827383763</v>
      </c>
      <c r="AK16" s="86">
        <f>Q16 * ( Baseline!B$89 * Baseline!B$7 )</f>
        <v>0.00003815392711</v>
      </c>
      <c r="AL16" s="86">
        <f>R16 * ( Baseline!D$89 * Baseline!B$11 )</f>
        <v>0.0003149348322</v>
      </c>
      <c r="AM16" s="86">
        <f>S16 * ( Baseline!F$89 * Baseline!B$16 )</f>
        <v>0.0000679546954</v>
      </c>
      <c r="AN16" s="86">
        <f>T16 * ( Baseline!H$89 * Baseline!B$18 )</f>
        <v>0.03466347487</v>
      </c>
      <c r="AO16" s="86">
        <f t="shared" si="4"/>
        <v>0.03508451833</v>
      </c>
      <c r="AP16" s="62"/>
      <c r="AQ16" s="86">
        <f>V16 * ( (1-Baseline!B$90-Baseline!B$89) + (1-B16)*Baseline!B$90 )</f>
        <v>0.1161908436</v>
      </c>
      <c r="AR16" s="86">
        <f>W16 * ( (1-Baseline!B$90-Baseline!B$89) + (1-B16)*Baseline!B$90 )</f>
        <v>0.002811423324</v>
      </c>
      <c r="AS16" s="86">
        <f>X16 * ( (1-Baseline!B$90-Baseline!B$89) + (1-B16)*Baseline!B$90 )</f>
        <v>0.004436234031</v>
      </c>
      <c r="AT16" s="86">
        <f>Y16 * ( (1-Baseline!B$90-Baseline!B$89) + (1-B16)*Baseline!B$90 )</f>
        <v>0.0008243557496</v>
      </c>
      <c r="AU16" s="86">
        <f t="shared" si="5"/>
        <v>0.1242628567</v>
      </c>
      <c r="AV16" s="86">
        <f>AA16 * ( (1-Baseline!D$90-Baseline!D$89) + (1-B16)*Baseline!D$90 )</f>
        <v>0.002033629875</v>
      </c>
      <c r="AW16" s="86">
        <f>AB16 * ( (1-Baseline!D$90-Baseline!D$89) + (1-B16)*Baseline!D$90 )</f>
        <v>0.03200718609</v>
      </c>
      <c r="AX16" s="86">
        <f>AC16 * ( (1-Baseline!D$90-Baseline!D$89) + (1-B16)*Baseline!D$90 )</f>
        <v>0.0004695444936</v>
      </c>
      <c r="AY16" s="86">
        <f>AD16 * ( (1-Baseline!D$90-Baseline!D$89) + (1-B16)*Baseline!D$90 )</f>
        <v>0.0004861458871</v>
      </c>
      <c r="AZ16" s="86">
        <f t="shared" si="6"/>
        <v>0.03499650635</v>
      </c>
      <c r="BA16" s="86">
        <f>AF16 * ( (1-Baseline!F$90-Baseline!F$89) + (1-Baseline!B$36)*Baseline!F$90 )</f>
        <v>0.00149597614</v>
      </c>
      <c r="BB16" s="86">
        <f>AG16 * ( (1-Baseline!F$90-Baseline!F$89) + (1-Baseline!B$36)*Baseline!F$90 )</f>
        <v>0.0002188977511</v>
      </c>
      <c r="BC16" s="86">
        <f>AH16 * ( (1-Baseline!F$90-Baseline!F$89) + (1-Baseline!B$36)*Baseline!F$90 )</f>
        <v>0.03972573053</v>
      </c>
      <c r="BD16" s="86">
        <f>AI16 * ( (1-Baseline!F$90-Baseline!F$89) + (1-Baseline!B$36)*Baseline!F$90 )</f>
        <v>0.0004951138936</v>
      </c>
      <c r="BE16" s="86">
        <f t="shared" si="7"/>
        <v>0.04193571832</v>
      </c>
      <c r="BF16" s="86">
        <f>AK16 * ( (1-Baseline!H$90-Baseline!H$89) + (1-Baseline!B$36)*Baseline!H$90 )</f>
        <v>0.00003023011953</v>
      </c>
      <c r="BG16" s="86">
        <f>AL16 * ( (1-Baseline!H$90-Baseline!H$89) + (1-Baseline!B$36)*Baseline!H$90 )</f>
        <v>0.0002495291662</v>
      </c>
      <c r="BH16" s="86">
        <f>AM16 * ( (1-Baseline!H$90-Baseline!H$89) + (1-Baseline!B$36)*Baseline!H$90 )</f>
        <v>0.00005384186426</v>
      </c>
      <c r="BI16" s="86">
        <f>AN16 * ( (1-Baseline!H$90-Baseline!H$89) + (1-Baseline!B$36)*Baseline!H$90 )</f>
        <v>0.02746456441</v>
      </c>
      <c r="BJ16" s="86">
        <f t="shared" si="8"/>
        <v>0.02779816556</v>
      </c>
      <c r="BK16" s="62"/>
      <c r="BL16" s="86">
        <f t="shared" si="19"/>
        <v>0.9350408214</v>
      </c>
      <c r="BM16" s="86">
        <f t="shared" si="20"/>
        <v>0.0226248084</v>
      </c>
      <c r="BN16" s="86">
        <f t="shared" si="21"/>
        <v>0.03570040274</v>
      </c>
      <c r="BO16" s="86">
        <f t="shared" si="22"/>
        <v>0.006633967473</v>
      </c>
      <c r="BP16" s="86">
        <f t="shared" si="9"/>
        <v>1</v>
      </c>
      <c r="BQ16" s="86">
        <f t="shared" si="23"/>
        <v>0.05810951113</v>
      </c>
      <c r="BR16" s="86">
        <f t="shared" si="24"/>
        <v>0.9145823236</v>
      </c>
      <c r="BS16" s="86">
        <f t="shared" si="25"/>
        <v>0.01341689622</v>
      </c>
      <c r="BT16" s="86">
        <f t="shared" si="26"/>
        <v>0.01389126909</v>
      </c>
      <c r="BU16" s="86">
        <f t="shared" si="10"/>
        <v>1</v>
      </c>
      <c r="BV16" s="86">
        <f t="shared" si="27"/>
        <v>0.03567307774</v>
      </c>
      <c r="BW16" s="86">
        <f t="shared" si="28"/>
        <v>0.005219840267</v>
      </c>
      <c r="BX16" s="86">
        <f t="shared" si="29"/>
        <v>0.9473005859</v>
      </c>
      <c r="BY16" s="86">
        <f t="shared" si="30"/>
        <v>0.01180649607</v>
      </c>
      <c r="BZ16" s="86">
        <f t="shared" si="11"/>
        <v>1</v>
      </c>
      <c r="CA16" s="86">
        <f t="shared" si="31"/>
        <v>0.001087486132</v>
      </c>
      <c r="CB16" s="86">
        <f t="shared" si="32"/>
        <v>0.008976461618</v>
      </c>
      <c r="CC16" s="86">
        <f t="shared" si="33"/>
        <v>0.001936885516</v>
      </c>
      <c r="CD16" s="86">
        <f t="shared" si="34"/>
        <v>0.9879991667</v>
      </c>
      <c r="CE16" s="86">
        <f t="shared" si="12"/>
        <v>1</v>
      </c>
      <c r="CF16" s="62"/>
      <c r="CG16" s="86">
        <f t="shared" si="35"/>
        <v>0.9350408214</v>
      </c>
      <c r="CH16" s="86">
        <f t="shared" si="36"/>
        <v>0.0226248084</v>
      </c>
      <c r="CI16" s="86">
        <f t="shared" si="37"/>
        <v>0.03570040274</v>
      </c>
      <c r="CJ16" s="86">
        <f t="shared" si="38"/>
        <v>0.006633967473</v>
      </c>
      <c r="CK16" s="86">
        <f t="shared" si="13"/>
        <v>1</v>
      </c>
      <c r="CL16" s="86">
        <f t="shared" si="39"/>
        <v>0.05810951113</v>
      </c>
      <c r="CM16" s="86">
        <f t="shared" si="40"/>
        <v>0.9145823236</v>
      </c>
      <c r="CN16" s="86">
        <f t="shared" si="41"/>
        <v>0.01341689622</v>
      </c>
      <c r="CO16" s="86">
        <f t="shared" si="42"/>
        <v>0.01389126909</v>
      </c>
      <c r="CP16" s="86">
        <f t="shared" si="14"/>
        <v>1</v>
      </c>
      <c r="CQ16" s="86">
        <f t="shared" si="43"/>
        <v>0.03567307774</v>
      </c>
      <c r="CR16" s="86">
        <f t="shared" si="44"/>
        <v>0.005219840267</v>
      </c>
      <c r="CS16" s="86">
        <f t="shared" si="45"/>
        <v>0.9473005859</v>
      </c>
      <c r="CT16" s="86">
        <f t="shared" si="46"/>
        <v>0.01180649607</v>
      </c>
      <c r="CU16" s="86">
        <f t="shared" si="15"/>
        <v>1</v>
      </c>
      <c r="CV16" s="86">
        <f t="shared" si="47"/>
        <v>0.001087486132</v>
      </c>
      <c r="CW16" s="86">
        <f t="shared" si="48"/>
        <v>0.008976461618</v>
      </c>
      <c r="CX16" s="86">
        <f t="shared" si="49"/>
        <v>0.001936885516</v>
      </c>
      <c r="CY16" s="86">
        <f t="shared" si="50"/>
        <v>0.9879991667</v>
      </c>
      <c r="CZ16" s="86">
        <f t="shared" si="16"/>
        <v>1</v>
      </c>
      <c r="DA16" s="62"/>
      <c r="DB16" s="86">
        <f>(AQ16*Baseline!B$7 + AV16*Baseline!B$11 + BA16*Baseline!B$16 + BF16*Baseline!B$18)</f>
        <v>67109.85438</v>
      </c>
      <c r="DC16" s="86">
        <f>(AR16*Baseline!B$7 + AW16*Baseline!B$11 + BB16*Baseline!B$16 + BG16*Baseline!B$18)</f>
        <v>82164.17247</v>
      </c>
      <c r="DD16" s="86">
        <f>(AS16*Baseline!B$7 + AX16*Baseline!B$11 + BC16*Baseline!B$16 + BH16*Baseline!B$18)</f>
        <v>138712.7451</v>
      </c>
      <c r="DE16" s="86">
        <f>(AT16*Baseline!B$7 + AY16*Baseline!B$11 + BD16*Baseline!B$16 + BI16*Baseline!B$18)</f>
        <v>1260725.92</v>
      </c>
      <c r="DF16" s="86">
        <f t="shared" si="17"/>
        <v>1548712.692</v>
      </c>
      <c r="DG16" s="62"/>
      <c r="DH16" s="86">
        <f t="shared" si="51"/>
        <v>0.04333266896</v>
      </c>
      <c r="DI16" s="86">
        <f t="shared" si="52"/>
        <v>0.05305320535</v>
      </c>
      <c r="DJ16" s="86">
        <f t="shared" si="53"/>
        <v>0.0895664805</v>
      </c>
      <c r="DK16" s="86">
        <f t="shared" si="54"/>
        <v>0.8140476452</v>
      </c>
      <c r="DL16" s="86">
        <f t="shared" si="18"/>
        <v>1</v>
      </c>
      <c r="DM16" s="62"/>
      <c r="DN16" s="86">
        <f>DH16 / (Baseline!B$7/Baseline!B$17)</f>
        <v>4.625477398</v>
      </c>
      <c r="DO16" s="86">
        <f>DI16 / (Baseline!B$11/Baseline!B$17)</f>
        <v>1.28072977</v>
      </c>
      <c r="DP16" s="86">
        <f>DJ16 / (Baseline!B$16/Baseline!B$17)</f>
        <v>1.3840728</v>
      </c>
      <c r="DQ16" s="86">
        <f>DK16 / (Baseline!B$18/Baseline!B$17)</f>
        <v>0.9203527288</v>
      </c>
      <c r="DR16" s="62"/>
      <c r="DS16" s="86">
        <f>DH16 / Baseline!H$117</f>
        <v>1.733615011</v>
      </c>
      <c r="DT16" s="86">
        <f>DI16 / Baseline!H$118</f>
        <v>1.194230424</v>
      </c>
      <c r="DU16" s="86">
        <f>DJ16 / Baseline!H$119</f>
        <v>1.070714821</v>
      </c>
      <c r="DV16" s="86">
        <f>DK16 / Baseline!H$120</f>
        <v>0.9611760777</v>
      </c>
      <c r="DW16" s="87"/>
      <c r="DX16" s="86">
        <f>(AU16*Baseline!B$34)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0.03116895976</v>
      </c>
      <c r="DY16" s="86">
        <f>(AZ16*Baseline!B$34) + (Baseline!D$90*(1-Baseline!D$91)*Baseline!B$35) + (Baseline!D$90*Baseline!D$91*((1-Baseline!D$92)*Baseline!B$40 + Baseline!D$92*Baseline!B$41))</f>
        <v>0.01166304395</v>
      </c>
      <c r="DZ16" s="86">
        <f>(BE16*Baseline!B$34) + (Baseline!F$90*(1-Baseline!F$91)*Baseline!B$35) + (Baseline!F$90*Baseline!F$91*((1-Baseline!F$92)*Baseline!B$40 + Baseline!F$92*Baseline!B$41))</f>
        <v>0.01402099775</v>
      </c>
      <c r="EA16" s="86">
        <f>(BJ16*Baseline!B$34) + (Baseline!H$90*(1-Baseline!H$91)*Baseline!B$35) + (Baseline!H$90*Baseline!H$91*((1-Baseline!H$92)*Baseline!B$40 + Baseline!H$92*Baseline!B$41))</f>
        <v>0.009314724834</v>
      </c>
      <c r="EB16" s="86">
        <f>( DX16*Baseline!B$7 + DY16*Baseline!B$11 + DZ16*Baseline!B$16 + EA16*Baseline!B$18 ) / Baseline!B$17</f>
        <v>0.009921291762</v>
      </c>
    </row>
    <row r="17">
      <c r="A17" s="73" t="s">
        <v>193</v>
      </c>
      <c r="B17" s="85">
        <f>MIN( MAX( NORMINV( MCrands!B17, (B$5+B$4)/2, (B$5-B$4)/3.29 ), 0 ), 1 )</f>
        <v>0.5027185481</v>
      </c>
      <c r="C17" s="85">
        <f>MAX( NORMINV( MCrands!C17, (C$5+C$4)/2, (C$5-C$4)/3.29 ), 0 )</f>
        <v>2.959510928</v>
      </c>
      <c r="D17" s="83"/>
      <c r="E17" s="84">
        <f>Baseline!B$33 * (C17 * Baseline!B$68*Baseline!B$68/Baseline!B$75 + Baseline!B$46 * Baseline!B$54*Baseline!B$54/Baseline!B$76 + Baseline!B$47 * Baseline!B$55*Baseline!B$55/Baseline!B$77 + Baseline!B$56*Baseline!B$56/Baseline!B$78)</f>
        <v>0.00002100289949</v>
      </c>
      <c r="F17" s="84">
        <f>Baseline!B$33 * (C17 * Baseline!B$68*Baseline!B$59/Baseline!B$75 + Baseline!B$46 * Baseline!B$54*Baseline!B$69/Baseline!B$76 + Baseline!B$47 * Baseline!B$55*Baseline!B$57/Baseline!B$77 + Baseline!B$56*Baseline!B$58/Baseline!B$78)</f>
        <v>0.0000002395556858</v>
      </c>
      <c r="G17" s="85">
        <f>Baseline!B$33 * (C17 * Baseline!B$68*Baseline!B$60/Baseline!B$75 + Baseline!B$46 * Baseline!B$54*Baseline!B$61/Baseline!B$76 + Baseline!B$47 * Baseline!B$55*Baseline!B$70/Baseline!B$77 + Baseline!B$56*Baseline!B$62/Baseline!B$78)</f>
        <v>0.0000002016276824</v>
      </c>
      <c r="H17" s="84">
        <f>Baseline!B$33 * (C17 * Baseline!B$68*Baseline!B$63/Baseline!B$75 + Baseline!B$46 * Baseline!B$54*Baseline!B$64/Baseline!B$76 + Baseline!B$47 * Baseline!B$55*Baseline!B$65/Baseline!B$77 + Baseline!B$56*Baseline!B$71/Baseline!B$78)</f>
        <v>0.000000003809864602</v>
      </c>
      <c r="I17" s="84">
        <f>Baseline!B$33 * (C17 * Baseline!B$59*Baseline!B$68/Baseline!B$75 + Baseline!B$46 * Baseline!B$69*Baseline!B$54/Baseline!B$76 + Baseline!B$47 * Baseline!B$57*Baseline!B$55/Baseline!B$77 + Baseline!B$58*Baseline!B$56/Baseline!B$78)</f>
        <v>0.0000002395556858</v>
      </c>
      <c r="J17" s="85">
        <f>Baseline!B$33 * (C17 * Baseline!B$59*Baseline!B$59/Baseline!B$75 + Baseline!B$46 * Baseline!B$69*Baseline!B$69/Baseline!B$76 + Baseline!B$47 * Baseline!B$57*Baseline!B$57/Baseline!B$77 + Baseline!B$58*Baseline!B$58/Baseline!B$78)</f>
        <v>0.000002116574512</v>
      </c>
      <c r="K17" s="84">
        <f>Baseline!B$33 * (C17 * Baseline!B$59*Baseline!B$60/Baseline!B$75 + Baseline!B$46 * Baseline!B$69*Baseline!B$61/Baseline!B$76 + Baseline!B$47 * Baseline!B$57*Baseline!B$70/Baseline!B$77 + Baseline!B$58*Baseline!B$62/Baseline!B$78)</f>
        <v>0.00000001648998147</v>
      </c>
      <c r="L17" s="85">
        <f>Baseline!B$33 * (C17 * Baseline!B$59*Baseline!B$63/Baseline!B$75 + Baseline!B$46 * Baseline!B$69*Baseline!B$64/Baseline!B$76 + Baseline!B$47 * Baseline!B$57*Baseline!B$65/Baseline!B$77 + Baseline!B$58*Baseline!B$71/Baseline!B$78)</f>
        <v>0.00000001707280992</v>
      </c>
      <c r="M17" s="84">
        <f>Baseline!B$33 * (C17 * Baseline!B$60*Baseline!B$68/Baseline!B$75 + Baseline!B$46 * Baseline!B$61*Baseline!B$54/Baseline!B$76 + Baseline!B$47 * Baseline!B$70*Baseline!B$55/Baseline!B$77 + Baseline!B$62*Baseline!B$56/Baseline!B$78)</f>
        <v>0.0000002016276824</v>
      </c>
      <c r="N17" s="85">
        <f>Baseline!B$33 * (C17 * Baseline!B$60*Baseline!B$59/Baseline!B$75 + Baseline!B$46 * Baseline!B$61*Baseline!B$69/Baseline!B$76 + Baseline!B$47 * Baseline!B$70*Baseline!B$57/Baseline!B$77 + Baseline!B$62*Baseline!B$58/Baseline!B$78)</f>
        <v>0.00000001648998147</v>
      </c>
      <c r="O17" s="85">
        <f>Baseline!B$33 * (C17 * Baseline!B$60*Baseline!B$60/Baseline!B$75 + Baseline!B$46 * Baseline!B$61*Baseline!B$61/Baseline!B$76 + Baseline!B$47 * Baseline!B$70*Baseline!B$70/Baseline!B$77 + Baseline!B$62*Baseline!B$62/Baseline!B$78)</f>
        <v>0.000001589268007</v>
      </c>
      <c r="P17" s="84">
        <f>Baseline!B$33 * (C17 * Baseline!B$60*Baseline!B$63/Baseline!B$75 + Baseline!B$46 * Baseline!B$61*Baseline!B$64/Baseline!B$76 + Baseline!B$47 * Baseline!B$70*Baseline!B$65/Baseline!B$77 + Baseline!B$62*Baseline!B$71/Baseline!B$78)</f>
        <v>0.000000001956440174</v>
      </c>
      <c r="Q17" s="84">
        <f>Baseline!B$33 * (C17 * Baseline!B$63*Baseline!B$68/Baseline!B$75 + Baseline!B$46 * Baseline!B$64*Baseline!B$54/Baseline!B$76 + Baseline!B$47 * Baseline!B$65*Baseline!B$55/Baseline!B$77 + Baseline!B$71*Baseline!B$56/Baseline!B$78)</f>
        <v>0.000000003809864602</v>
      </c>
      <c r="R17" s="84">
        <f>Baseline!B$33 * (C17 * Baseline!B$63*Baseline!B$59/Baseline!B$75 + Baseline!B$46 * Baseline!B$64*Baseline!B$69/Baseline!B$76 + Baseline!B$47 * Baseline!B$65*Baseline!B$57/Baseline!B$77 + Baseline!B$71*Baseline!B$58/Baseline!B$78)</f>
        <v>0.00000001707280992</v>
      </c>
      <c r="S17" s="84">
        <f>Baseline!B$33 * (C17 * Baseline!B$63*Baseline!B$60/Baseline!B$75 + Baseline!B$46 * Baseline!B$64*Baseline!B$61/Baseline!B$76 + Baseline!B$47 * Baseline!B$65*Baseline!B$70/Baseline!B$77 + Baseline!B$71*Baseline!B$62/Baseline!B$78)</f>
        <v>0.000000001956440174</v>
      </c>
      <c r="T17" s="84">
        <f>Baseline!B$33 * (C17 * Baseline!B$63*Baseline!B$63/Baseline!B$75 + Baseline!B$46 * Baseline!B$64*Baseline!B$64/Baseline!B$76 + Baseline!B$47 * Baseline!B$65*Baseline!B$65/Baseline!B$77 + Baseline!B$71*Baseline!B$71/Baseline!B$78)</f>
        <v>0.00000009856722205</v>
      </c>
      <c r="U17" s="83"/>
      <c r="V17" s="84">
        <f>E17 * ( Baseline!B$89 * Baseline!B$7 )</f>
        <v>0.2179890938</v>
      </c>
      <c r="W17" s="84">
        <f>F17 * ( Baseline!D$89 * Baseline!B$11 )</f>
        <v>0.00441898688</v>
      </c>
      <c r="X17" s="84">
        <f>G17 * ( Baseline!F$89 * Baseline!B$16 )</f>
        <v>0.007003491157</v>
      </c>
      <c r="Y17" s="84">
        <f>H17 * ( Baseline!H$89 * Baseline!B$18 )</f>
        <v>0.001339828293</v>
      </c>
      <c r="Z17" s="86">
        <f t="shared" si="1"/>
        <v>0.2307514001</v>
      </c>
      <c r="AA17" s="84">
        <f>I17 * ( Baseline!B$89 * Baseline!B$7 )</f>
        <v>0.002486348463</v>
      </c>
      <c r="AB17" s="85">
        <f>J17 * ( Baseline!D$89 * Baseline!B$11 )</f>
        <v>0.03904359426</v>
      </c>
      <c r="AC17" s="85">
        <f>K17 * ( Baseline!F$89 * Baseline!B$16 )</f>
        <v>0.0005727757124</v>
      </c>
      <c r="AD17" s="85">
        <f>L17 * ( Baseline!F$89 * Baseline!B$16 )</f>
        <v>0.0005930201245</v>
      </c>
      <c r="AE17" s="86">
        <f t="shared" si="2"/>
        <v>0.04269573856</v>
      </c>
      <c r="AF17" s="86">
        <f>M17 * ( Baseline!B$89 * Baseline!B$7 )</f>
        <v>0.002092693716</v>
      </c>
      <c r="AG17" s="86">
        <f>N17 * ( Baseline!D$89 * Baseline!B$11 )</f>
        <v>0.0003041840211</v>
      </c>
      <c r="AH17" s="86">
        <f>O17 * ( Baseline!F$89 * Baseline!B$16 )</f>
        <v>0.05520285857</v>
      </c>
      <c r="AI17" s="86">
        <f>P17 * ( Baseline!H$89 * Baseline!B$18 )</f>
        <v>0.0006880280986</v>
      </c>
      <c r="AJ17" s="86">
        <f t="shared" si="3"/>
        <v>0.0582877644</v>
      </c>
      <c r="AK17" s="86">
        <f>Q17 * ( Baseline!B$89 * Baseline!B$7 )</f>
        <v>0.0000395425847</v>
      </c>
      <c r="AL17" s="86">
        <f>R17 * ( Baseline!D$89 * Baseline!B$11 )</f>
        <v>0.0003149352218</v>
      </c>
      <c r="AM17" s="86">
        <f>S17 * ( Baseline!F$89 * Baseline!B$16 )</f>
        <v>0.0000679564993</v>
      </c>
      <c r="AN17" s="86">
        <f>T17 * ( Baseline!H$89 * Baseline!B$18 )</f>
        <v>0.0346634767</v>
      </c>
      <c r="AO17" s="86">
        <f t="shared" si="4"/>
        <v>0.03508591101</v>
      </c>
      <c r="AP17" s="62"/>
      <c r="AQ17" s="86">
        <f>V17 * ( (1-Baseline!B$90-Baseline!B$89) + (1-B17)*Baseline!B$90 )</f>
        <v>0.1157915541</v>
      </c>
      <c r="AR17" s="86">
        <f>W17 * ( (1-Baseline!B$90-Baseline!B$89) + (1-B17)*Baseline!B$90 )</f>
        <v>0.002347279626</v>
      </c>
      <c r="AS17" s="86">
        <f>X17 * ( (1-Baseline!B$90-Baseline!B$89) + (1-B17)*Baseline!B$90 )</f>
        <v>0.00372011788</v>
      </c>
      <c r="AT17" s="86">
        <f>Y17 * ( (1-Baseline!B$90-Baseline!B$89) + (1-B17)*Baseline!B$90 )</f>
        <v>0.0007116906521</v>
      </c>
      <c r="AU17" s="86">
        <f t="shared" si="5"/>
        <v>0.1225706423</v>
      </c>
      <c r="AV17" s="86">
        <f>AA17 * ( (1-Baseline!D$90-Baseline!D$89) + (1-B17)*Baseline!D$90 )</f>
        <v>0.001904991685</v>
      </c>
      <c r="AW17" s="86">
        <f>AB17 * ( (1-Baseline!D$90-Baseline!D$89) + (1-B17)*Baseline!D$90 )</f>
        <v>0.0299144402</v>
      </c>
      <c r="AX17" s="86">
        <f>AC17 * ( (1-Baseline!D$90-Baseline!D$89) + (1-B17)*Baseline!D$90 )</f>
        <v>0.0004388495763</v>
      </c>
      <c r="AY17" s="86">
        <f>AD17 * ( (1-Baseline!D$90-Baseline!D$89) + (1-B17)*Baseline!D$90 )</f>
        <v>0.0004543604498</v>
      </c>
      <c r="AZ17" s="86">
        <f t="shared" si="6"/>
        <v>0.03271264191</v>
      </c>
      <c r="BA17" s="86">
        <f>AF17 * ( (1-Baseline!F$90-Baseline!F$89) + (1-Baseline!B$36)*Baseline!F$90 )</f>
        <v>0.001505969364</v>
      </c>
      <c r="BB17" s="86">
        <f>AG17 * ( (1-Baseline!F$90-Baseline!F$89) + (1-Baseline!B$36)*Baseline!F$90 )</f>
        <v>0.0002189005555</v>
      </c>
      <c r="BC17" s="86">
        <f>AH17 * ( (1-Baseline!F$90-Baseline!F$89) + (1-Baseline!B$36)*Baseline!F$90 )</f>
        <v>0.03972574352</v>
      </c>
      <c r="BD17" s="86">
        <f>AI17 * ( (1-Baseline!F$90-Baseline!F$89) + (1-Baseline!B$36)*Baseline!F$90 )</f>
        <v>0.0004951270367</v>
      </c>
      <c r="BE17" s="86">
        <f t="shared" si="7"/>
        <v>0.04194574047</v>
      </c>
      <c r="BF17" s="86">
        <f>AK17 * ( (1-Baseline!H$90-Baseline!H$89) + (1-Baseline!B$36)*Baseline!H$90 )</f>
        <v>0.00003133038071</v>
      </c>
      <c r="BG17" s="86">
        <f>AL17 * ( (1-Baseline!H$90-Baseline!H$89) + (1-Baseline!B$36)*Baseline!H$90 )</f>
        <v>0.000249529475</v>
      </c>
      <c r="BH17" s="86">
        <f>AM17 * ( (1-Baseline!H$90-Baseline!H$89) + (1-Baseline!B$36)*Baseline!H$90 )</f>
        <v>0.00005384329352</v>
      </c>
      <c r="BI17" s="86">
        <f>AN17 * ( (1-Baseline!H$90-Baseline!H$89) + (1-Baseline!B$36)*Baseline!H$90 )</f>
        <v>0.02746456586</v>
      </c>
      <c r="BJ17" s="86">
        <f t="shared" si="8"/>
        <v>0.02779926901</v>
      </c>
      <c r="BK17" s="62"/>
      <c r="BL17" s="86">
        <f t="shared" si="19"/>
        <v>0.9446923992</v>
      </c>
      <c r="BM17" s="86">
        <f t="shared" si="20"/>
        <v>0.01915042283</v>
      </c>
      <c r="BN17" s="86">
        <f t="shared" si="21"/>
        <v>0.03035080677</v>
      </c>
      <c r="BO17" s="86">
        <f t="shared" si="22"/>
        <v>0.005806371239</v>
      </c>
      <c r="BP17" s="86">
        <f t="shared" si="9"/>
        <v>1</v>
      </c>
      <c r="BQ17" s="86">
        <f t="shared" si="23"/>
        <v>0.05823411298</v>
      </c>
      <c r="BR17" s="86">
        <f t="shared" si="24"/>
        <v>0.9144611518</v>
      </c>
      <c r="BS17" s="86">
        <f t="shared" si="25"/>
        <v>0.01341528995</v>
      </c>
      <c r="BT17" s="86">
        <f t="shared" si="26"/>
        <v>0.01388944528</v>
      </c>
      <c r="BU17" s="86">
        <f t="shared" si="10"/>
        <v>1</v>
      </c>
      <c r="BV17" s="86">
        <f t="shared" si="27"/>
        <v>0.03590279602</v>
      </c>
      <c r="BW17" s="86">
        <f t="shared" si="28"/>
        <v>0.00521865994</v>
      </c>
      <c r="BX17" s="86">
        <f t="shared" si="29"/>
        <v>0.9470745556</v>
      </c>
      <c r="BY17" s="86">
        <f t="shared" si="30"/>
        <v>0.01180398846</v>
      </c>
      <c r="BZ17" s="86">
        <f t="shared" si="11"/>
        <v>1</v>
      </c>
      <c r="CA17" s="86">
        <f t="shared" si="31"/>
        <v>0.001127021747</v>
      </c>
      <c r="CB17" s="86">
        <f t="shared" si="32"/>
        <v>0.008976116419</v>
      </c>
      <c r="CC17" s="86">
        <f t="shared" si="33"/>
        <v>0.001936860049</v>
      </c>
      <c r="CD17" s="86">
        <f t="shared" si="34"/>
        <v>0.9879600018</v>
      </c>
      <c r="CE17" s="86">
        <f t="shared" si="12"/>
        <v>1</v>
      </c>
      <c r="CF17" s="62"/>
      <c r="CG17" s="86">
        <f t="shared" si="35"/>
        <v>0.9446923992</v>
      </c>
      <c r="CH17" s="86">
        <f t="shared" si="36"/>
        <v>0.01915042283</v>
      </c>
      <c r="CI17" s="86">
        <f t="shared" si="37"/>
        <v>0.03035080677</v>
      </c>
      <c r="CJ17" s="86">
        <f t="shared" si="38"/>
        <v>0.005806371239</v>
      </c>
      <c r="CK17" s="86">
        <f t="shared" si="13"/>
        <v>1</v>
      </c>
      <c r="CL17" s="86">
        <f t="shared" si="39"/>
        <v>0.05823411298</v>
      </c>
      <c r="CM17" s="86">
        <f t="shared" si="40"/>
        <v>0.9144611518</v>
      </c>
      <c r="CN17" s="86">
        <f t="shared" si="41"/>
        <v>0.01341528995</v>
      </c>
      <c r="CO17" s="86">
        <f t="shared" si="42"/>
        <v>0.01388944528</v>
      </c>
      <c r="CP17" s="86">
        <f t="shared" si="14"/>
        <v>1</v>
      </c>
      <c r="CQ17" s="86">
        <f t="shared" si="43"/>
        <v>0.03590279602</v>
      </c>
      <c r="CR17" s="86">
        <f t="shared" si="44"/>
        <v>0.00521865994</v>
      </c>
      <c r="CS17" s="86">
        <f t="shared" si="45"/>
        <v>0.9470745556</v>
      </c>
      <c r="CT17" s="86">
        <f t="shared" si="46"/>
        <v>0.01180398846</v>
      </c>
      <c r="CU17" s="86">
        <f t="shared" si="15"/>
        <v>1</v>
      </c>
      <c r="CV17" s="86">
        <f t="shared" si="47"/>
        <v>0.001127021747</v>
      </c>
      <c r="CW17" s="86">
        <f t="shared" si="48"/>
        <v>0.008976116419</v>
      </c>
      <c r="CX17" s="86">
        <f t="shared" si="49"/>
        <v>0.001936860049</v>
      </c>
      <c r="CY17" s="86">
        <f t="shared" si="50"/>
        <v>0.9879600018</v>
      </c>
      <c r="CZ17" s="86">
        <f t="shared" si="16"/>
        <v>1</v>
      </c>
      <c r="DA17" s="62"/>
      <c r="DB17" s="86">
        <f>(AQ17*Baseline!B$7 + AV17*Baseline!B$11 + BA17*Baseline!B$16 + BF17*Baseline!B$18)</f>
        <v>66724.18849</v>
      </c>
      <c r="DC17" s="86">
        <f>(AR17*Baseline!B$7 + AW17*Baseline!B$11 + BB17*Baseline!B$16 + BG17*Baseline!B$18)</f>
        <v>77451.07974</v>
      </c>
      <c r="DD17" s="86">
        <f>(AS17*Baseline!B$7 + AX17*Baseline!B$11 + BC17*Baseline!B$16 + BH17*Baseline!B$18)</f>
        <v>138299.7108</v>
      </c>
      <c r="DE17" s="86">
        <f>(AT17*Baseline!B$7 + AY17*Baseline!B$11 + BD17*Baseline!B$16 + BI17*Baseline!B$18)</f>
        <v>1260603.222</v>
      </c>
      <c r="DF17" s="86">
        <f t="shared" si="17"/>
        <v>1543078.201</v>
      </c>
      <c r="DG17" s="62"/>
      <c r="DH17" s="86">
        <f t="shared" si="51"/>
        <v>0.04324096371</v>
      </c>
      <c r="DI17" s="86">
        <f t="shared" si="52"/>
        <v>0.05019258239</v>
      </c>
      <c r="DJ17" s="86">
        <f t="shared" si="53"/>
        <v>0.08962586</v>
      </c>
      <c r="DK17" s="86">
        <f t="shared" si="54"/>
        <v>0.8169405939</v>
      </c>
      <c r="DL17" s="86">
        <f t="shared" si="18"/>
        <v>1</v>
      </c>
      <c r="DM17" s="62"/>
      <c r="DN17" s="86">
        <f>DH17 / (Baseline!B$7/Baseline!B$17)</f>
        <v>4.615688467</v>
      </c>
      <c r="DO17" s="86">
        <f>DI17 / (Baseline!B$11/Baseline!B$17)</f>
        <v>1.211672962</v>
      </c>
      <c r="DP17" s="86">
        <f>DJ17 / (Baseline!B$16/Baseline!B$17)</f>
        <v>1.384990392</v>
      </c>
      <c r="DQ17" s="86">
        <f>DK17 / (Baseline!B$18/Baseline!B$17)</f>
        <v>0.9236234627</v>
      </c>
      <c r="DR17" s="62"/>
      <c r="DS17" s="86">
        <f>DH17 / Baseline!H$117</f>
        <v>1.729946149</v>
      </c>
      <c r="DT17" s="86">
        <f>DI17 / Baseline!H$118</f>
        <v>1.129837651</v>
      </c>
      <c r="DU17" s="86">
        <f>DJ17 / Baseline!H$119</f>
        <v>1.071424668</v>
      </c>
      <c r="DV17" s="86">
        <f>DK17 / Baseline!H$120</f>
        <v>0.964591889</v>
      </c>
      <c r="DW17" s="87"/>
      <c r="DX17" s="86">
        <f>(AU17*Baseline!B$34)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0.03091512759</v>
      </c>
      <c r="DY17" s="86">
        <f>(AZ17*Baseline!B$34) + (Baseline!D$90*(1-Baseline!D$91)*Baseline!B$35) + (Baseline!D$90*Baseline!D$91*((1-Baseline!D$92)*Baseline!B$40 + Baseline!D$92*Baseline!B$41))</f>
        <v>0.01132046429</v>
      </c>
      <c r="DZ17" s="86">
        <f>(BE17*Baseline!B$34) + (Baseline!F$90*(1-Baseline!F$91)*Baseline!B$35) + (Baseline!F$90*Baseline!F$91*((1-Baseline!F$92)*Baseline!B$40 + Baseline!F$92*Baseline!B$41))</f>
        <v>0.01402250107</v>
      </c>
      <c r="EA17" s="86">
        <f>(BJ17*Baseline!B$34) + (Baseline!H$90*(1-Baseline!H$91)*Baseline!B$35) + (Baseline!H$90*Baseline!H$91*((1-Baseline!H$92)*Baseline!B$40 + Baseline!H$92*Baseline!B$41))</f>
        <v>0.009314890351</v>
      </c>
      <c r="EB17" s="86">
        <f>( DX17*Baseline!B$7 + DY17*Baseline!B$11 + DZ17*Baseline!B$16 + EA17*Baseline!B$18 ) / Baseline!B$17</f>
        <v>0.009904966391</v>
      </c>
    </row>
    <row r="18">
      <c r="A18" s="73" t="s">
        <v>194</v>
      </c>
      <c r="B18" s="85">
        <f>MIN( MAX( NORMINV( MCrands!B18, (B$5+B$4)/2, (B$5-B$4)/3.29 ), 0 ), 1 )</f>
        <v>0.5341067635</v>
      </c>
      <c r="C18" s="85">
        <f>MAX( NORMINV( MCrands!C18, (C$5+C$4)/2, (C$5-C$4)/3.29 ), 0 )</f>
        <v>2.876537445</v>
      </c>
      <c r="D18" s="83"/>
      <c r="E18" s="84">
        <f>Baseline!B$33 * (C18 * Baseline!B$68*Baseline!B$68/Baseline!B$75 + Baseline!B$46 * Baseline!B$54*Baseline!B$54/Baseline!B$76 + Baseline!B$47 * Baseline!B$55*Baseline!B$55/Baseline!B$77 + Baseline!B$56*Baseline!B$56/Baseline!B$78)</f>
        <v>0.00002041544524</v>
      </c>
      <c r="F18" s="84">
        <f>Baseline!B$33 * (C18 * Baseline!B$68*Baseline!B$59/Baseline!B$75 + Baseline!B$46 * Baseline!B$54*Baseline!B$69/Baseline!B$76 + Baseline!B$47 * Baseline!B$55*Baseline!B$57/Baseline!B$77 + Baseline!B$56*Baseline!B$58/Baseline!B$78)</f>
        <v>0.0000002394629299</v>
      </c>
      <c r="G18" s="85">
        <f>Baseline!B$33 * (C18 * Baseline!B$68*Baseline!B$60/Baseline!B$75 + Baseline!B$46 * Baseline!B$54*Baseline!B$61/Baseline!B$76 + Baseline!B$47 * Baseline!B$55*Baseline!B$70/Baseline!B$77 + Baseline!B$56*Baseline!B$62/Baseline!B$78)</f>
        <v>0.0000002013996574</v>
      </c>
      <c r="H18" s="84">
        <f>Baseline!B$33 * (C18 * Baseline!B$68*Baseline!B$63/Baseline!B$75 + Baseline!B$46 * Baseline!B$54*Baseline!B$64/Baseline!B$76 + Baseline!B$47 * Baseline!B$55*Baseline!B$65/Baseline!B$77 + Baseline!B$56*Baseline!B$71/Baseline!B$78)</f>
        <v>0.000000003787062101</v>
      </c>
      <c r="I18" s="84">
        <f>Baseline!B$33 * (C18 * Baseline!B$59*Baseline!B$68/Baseline!B$75 + Baseline!B$46 * Baseline!B$69*Baseline!B$54/Baseline!B$76 + Baseline!B$47 * Baseline!B$57*Baseline!B$55/Baseline!B$77 + Baseline!B$58*Baseline!B$56/Baseline!B$78)</f>
        <v>0.0000002394629299</v>
      </c>
      <c r="J18" s="85">
        <f>Baseline!B$33 * (C18 * Baseline!B$59*Baseline!B$59/Baseline!B$75 + Baseline!B$46 * Baseline!B$69*Baseline!B$69/Baseline!B$76 + Baseline!B$47 * Baseline!B$57*Baseline!B$57/Baseline!B$77 + Baseline!B$58*Baseline!B$58/Baseline!B$78)</f>
        <v>0.000002116574497</v>
      </c>
      <c r="K18" s="84">
        <f>Baseline!B$33 * (C18 * Baseline!B$59*Baseline!B$60/Baseline!B$75 + Baseline!B$46 * Baseline!B$69*Baseline!B$61/Baseline!B$76 + Baseline!B$47 * Baseline!B$57*Baseline!B$70/Baseline!B$77 + Baseline!B$58*Baseline!B$62/Baseline!B$78)</f>
        <v>0.00000001648994547</v>
      </c>
      <c r="L18" s="85">
        <f>Baseline!B$33 * (C18 * Baseline!B$59*Baseline!B$63/Baseline!B$75 + Baseline!B$46 * Baseline!B$69*Baseline!B$64/Baseline!B$76 + Baseline!B$47 * Baseline!B$57*Baseline!B$65/Baseline!B$77 + Baseline!B$58*Baseline!B$71/Baseline!B$78)</f>
        <v>0.00000001707280632</v>
      </c>
      <c r="M18" s="84">
        <f>Baseline!B$33 * (C18 * Baseline!B$60*Baseline!B$68/Baseline!B$75 + Baseline!B$46 * Baseline!B$61*Baseline!B$54/Baseline!B$76 + Baseline!B$47 * Baseline!B$70*Baseline!B$55/Baseline!B$77 + Baseline!B$62*Baseline!B$56/Baseline!B$78)</f>
        <v>0.0000002013996574</v>
      </c>
      <c r="N18" s="85">
        <f>Baseline!B$33 * (C18 * Baseline!B$60*Baseline!B$59/Baseline!B$75 + Baseline!B$46 * Baseline!B$61*Baseline!B$69/Baseline!B$76 + Baseline!B$47 * Baseline!B$70*Baseline!B$57/Baseline!B$77 + Baseline!B$62*Baseline!B$58/Baseline!B$78)</f>
        <v>0.00000001648994547</v>
      </c>
      <c r="O18" s="85">
        <f>Baseline!B$33 * (C18 * Baseline!B$60*Baseline!B$60/Baseline!B$75 + Baseline!B$46 * Baseline!B$61*Baseline!B$61/Baseline!B$76 + Baseline!B$47 * Baseline!B$70*Baseline!B$70/Baseline!B$77 + Baseline!B$62*Baseline!B$62/Baseline!B$78)</f>
        <v>0.000001589267919</v>
      </c>
      <c r="P18" s="84">
        <f>Baseline!B$33 * (C18 * Baseline!B$60*Baseline!B$63/Baseline!B$75 + Baseline!B$46 * Baseline!B$61*Baseline!B$64/Baseline!B$76 + Baseline!B$47 * Baseline!B$70*Baseline!B$65/Baseline!B$77 + Baseline!B$62*Baseline!B$71/Baseline!B$78)</f>
        <v>0.000000001956431323</v>
      </c>
      <c r="Q18" s="84">
        <f>Baseline!B$33 * (C18 * Baseline!B$63*Baseline!B$68/Baseline!B$75 + Baseline!B$46 * Baseline!B$64*Baseline!B$54/Baseline!B$76 + Baseline!B$47 * Baseline!B$65*Baseline!B$55/Baseline!B$77 + Baseline!B$71*Baseline!B$56/Baseline!B$78)</f>
        <v>0.000000003787062101</v>
      </c>
      <c r="R18" s="84">
        <f>Baseline!B$33 * (C18 * Baseline!B$63*Baseline!B$59/Baseline!B$75 + Baseline!B$46 * Baseline!B$64*Baseline!B$69/Baseline!B$76 + Baseline!B$47 * Baseline!B$65*Baseline!B$57/Baseline!B$77 + Baseline!B$71*Baseline!B$58/Baseline!B$78)</f>
        <v>0.00000001707280632</v>
      </c>
      <c r="S18" s="84">
        <f>Baseline!B$33 * (C18 * Baseline!B$63*Baseline!B$60/Baseline!B$75 + Baseline!B$46 * Baseline!B$64*Baseline!B$61/Baseline!B$76 + Baseline!B$47 * Baseline!B$65*Baseline!B$70/Baseline!B$77 + Baseline!B$71*Baseline!B$62/Baseline!B$78)</f>
        <v>0.000000001956431323</v>
      </c>
      <c r="T18" s="84">
        <f>Baseline!B$33 * (C18 * Baseline!B$63*Baseline!B$63/Baseline!B$75 + Baseline!B$46 * Baseline!B$64*Baseline!B$64/Baseline!B$76 + Baseline!B$47 * Baseline!B$65*Baseline!B$65/Baseline!B$77 + Baseline!B$71*Baseline!B$71/Baseline!B$78)</f>
        <v>0.00000009856722117</v>
      </c>
      <c r="U18" s="83"/>
      <c r="V18" s="84">
        <f>E18 * ( Baseline!B$89 * Baseline!B$7 )</f>
        <v>0.2118919061</v>
      </c>
      <c r="W18" s="84">
        <f>F18 * ( Baseline!D$89 * Baseline!B$11 )</f>
        <v>0.004417275849</v>
      </c>
      <c r="X18" s="84">
        <f>G18 * ( Baseline!F$89 * Baseline!B$16 )</f>
        <v>0.006995570761</v>
      </c>
      <c r="Y18" s="84">
        <f>H18 * ( Baseline!H$89 * Baseline!B$18 )</f>
        <v>0.001331809259</v>
      </c>
      <c r="Z18" s="86">
        <f t="shared" si="1"/>
        <v>0.224636562</v>
      </c>
      <c r="AA18" s="84">
        <f>I18 * ( Baseline!B$89 * Baseline!B$7 )</f>
        <v>0.002485385749</v>
      </c>
      <c r="AB18" s="85">
        <f>J18 * ( Baseline!D$89 * Baseline!B$11 )</f>
        <v>0.03904359399</v>
      </c>
      <c r="AC18" s="85">
        <f>K18 * ( Baseline!F$89 * Baseline!B$16 )</f>
        <v>0.0005727744618</v>
      </c>
      <c r="AD18" s="85">
        <f>L18 * ( Baseline!F$89 * Baseline!B$16 )</f>
        <v>0.0005930199994</v>
      </c>
      <c r="AE18" s="86">
        <f t="shared" si="2"/>
        <v>0.0426947742</v>
      </c>
      <c r="AF18" s="86">
        <f>M18 * ( Baseline!B$89 * Baseline!B$7 )</f>
        <v>0.002090327044</v>
      </c>
      <c r="AG18" s="86">
        <f>N18 * ( Baseline!D$89 * Baseline!B$11 )</f>
        <v>0.0003041833569</v>
      </c>
      <c r="AH18" s="86">
        <f>O18 * ( Baseline!F$89 * Baseline!B$16 )</f>
        <v>0.05520285549</v>
      </c>
      <c r="AI18" s="86">
        <f>P18 * ( Baseline!H$89 * Baseline!B$18 )</f>
        <v>0.000688024986</v>
      </c>
      <c r="AJ18" s="86">
        <f t="shared" si="3"/>
        <v>0.05828539088</v>
      </c>
      <c r="AK18" s="86">
        <f>Q18 * ( Baseline!B$89 * Baseline!B$7 )</f>
        <v>0.00003930591755</v>
      </c>
      <c r="AL18" s="86">
        <f>R18 * ( Baseline!D$89 * Baseline!B$11 )</f>
        <v>0.0003149351554</v>
      </c>
      <c r="AM18" s="86">
        <f>S18 * ( Baseline!F$89 * Baseline!B$16 )</f>
        <v>0.00006795619186</v>
      </c>
      <c r="AN18" s="86">
        <f>T18 * ( Baseline!H$89 * Baseline!B$18 )</f>
        <v>0.03466347639</v>
      </c>
      <c r="AO18" s="86">
        <f t="shared" si="4"/>
        <v>0.03508567365</v>
      </c>
      <c r="AP18" s="62"/>
      <c r="AQ18" s="86">
        <f>V18 * ( (1-Baseline!B$90-Baseline!B$89) + (1-B18)*Baseline!B$90 )</f>
        <v>0.1066335381</v>
      </c>
      <c r="AR18" s="86">
        <f>W18 * ( (1-Baseline!B$90-Baseline!B$89) + (1-B18)*Baseline!B$90 )</f>
        <v>0.002222971898</v>
      </c>
      <c r="AS18" s="86">
        <f>X18 * ( (1-Baseline!B$90-Baseline!B$89) + (1-B18)*Baseline!B$90 )</f>
        <v>0.003520485871</v>
      </c>
      <c r="AT18" s="86">
        <f>Y18 * ( (1-Baseline!B$90-Baseline!B$89) + (1-B18)*Baseline!B$90 )</f>
        <v>0.0006702263243</v>
      </c>
      <c r="AU18" s="86">
        <f t="shared" si="5"/>
        <v>0.1130472222</v>
      </c>
      <c r="AV18" s="86">
        <f>AA18 * ( (1-Baseline!D$90-Baseline!D$89) + (1-B18)*Baseline!D$90 )</f>
        <v>0.001869304775</v>
      </c>
      <c r="AW18" s="86">
        <f>AB18 * ( (1-Baseline!D$90-Baseline!D$89) + (1-B18)*Baseline!D$90 )</f>
        <v>0.02936541208</v>
      </c>
      <c r="AX18" s="86">
        <f>AC18 * ( (1-Baseline!D$90-Baseline!D$89) + (1-B18)*Baseline!D$90 )</f>
        <v>0.0004307943091</v>
      </c>
      <c r="AY18" s="86">
        <f>AD18 * ( (1-Baseline!D$90-Baseline!D$89) + (1-B18)*Baseline!D$90 )</f>
        <v>0.0004460213539</v>
      </c>
      <c r="AZ18" s="86">
        <f t="shared" si="6"/>
        <v>0.03211153252</v>
      </c>
      <c r="BA18" s="86">
        <f>AF18 * ( (1-Baseline!F$90-Baseline!F$89) + (1-Baseline!B$36)*Baseline!F$90 )</f>
        <v>0.001504266231</v>
      </c>
      <c r="BB18" s="86">
        <f>AG18 * ( (1-Baseline!F$90-Baseline!F$89) + (1-Baseline!B$36)*Baseline!F$90 )</f>
        <v>0.0002189000775</v>
      </c>
      <c r="BC18" s="86">
        <f>AH18 * ( (1-Baseline!F$90-Baseline!F$89) + (1-Baseline!B$36)*Baseline!F$90 )</f>
        <v>0.0397257413</v>
      </c>
      <c r="BD18" s="86">
        <f>AI18 * ( (1-Baseline!F$90-Baseline!F$89) + (1-Baseline!B$36)*Baseline!F$90 )</f>
        <v>0.0004951247967</v>
      </c>
      <c r="BE18" s="86">
        <f t="shared" si="7"/>
        <v>0.04194403241</v>
      </c>
      <c r="BF18" s="86">
        <f>AK18 * ( (1-Baseline!H$90-Baseline!H$89) + (1-Baseline!B$36)*Baseline!H$90 )</f>
        <v>0.00003114286459</v>
      </c>
      <c r="BG18" s="86">
        <f>AL18 * ( (1-Baseline!H$90-Baseline!H$89) + (1-Baseline!B$36)*Baseline!H$90 )</f>
        <v>0.0002495294224</v>
      </c>
      <c r="BH18" s="86">
        <f>AM18 * ( (1-Baseline!H$90-Baseline!H$89) + (1-Baseline!B$36)*Baseline!H$90 )</f>
        <v>0.00005384304994</v>
      </c>
      <c r="BI18" s="86">
        <f>AN18 * ( (1-Baseline!H$90-Baseline!H$89) + (1-Baseline!B$36)*Baseline!H$90 )</f>
        <v>0.02746456561</v>
      </c>
      <c r="BJ18" s="86">
        <f t="shared" si="8"/>
        <v>0.02779908095</v>
      </c>
      <c r="BK18" s="62"/>
      <c r="BL18" s="86">
        <f t="shared" si="19"/>
        <v>0.9432654428</v>
      </c>
      <c r="BM18" s="86">
        <f t="shared" si="20"/>
        <v>0.01966410014</v>
      </c>
      <c r="BN18" s="86">
        <f t="shared" si="21"/>
        <v>0.03114172822</v>
      </c>
      <c r="BO18" s="86">
        <f t="shared" si="22"/>
        <v>0.005928728818</v>
      </c>
      <c r="BP18" s="86">
        <f t="shared" si="9"/>
        <v>1</v>
      </c>
      <c r="BQ18" s="86">
        <f t="shared" si="23"/>
        <v>0.05821287958</v>
      </c>
      <c r="BR18" s="86">
        <f t="shared" si="24"/>
        <v>0.9144818007</v>
      </c>
      <c r="BS18" s="86">
        <f t="shared" si="25"/>
        <v>0.01341556367</v>
      </c>
      <c r="BT18" s="86">
        <f t="shared" si="26"/>
        <v>0.01388975608</v>
      </c>
      <c r="BU18" s="86">
        <f t="shared" si="10"/>
        <v>1</v>
      </c>
      <c r="BV18" s="86">
        <f t="shared" si="27"/>
        <v>0.03586365318</v>
      </c>
      <c r="BW18" s="86">
        <f t="shared" si="28"/>
        <v>0.005218861062</v>
      </c>
      <c r="BX18" s="86">
        <f t="shared" si="29"/>
        <v>0.94711307</v>
      </c>
      <c r="BY18" s="86">
        <f t="shared" si="30"/>
        <v>0.01180441575</v>
      </c>
      <c r="BZ18" s="86">
        <f t="shared" si="11"/>
        <v>1</v>
      </c>
      <c r="CA18" s="86">
        <f t="shared" si="31"/>
        <v>0.001120283964</v>
      </c>
      <c r="CB18" s="86">
        <f t="shared" si="32"/>
        <v>0.008976175249</v>
      </c>
      <c r="CC18" s="86">
        <f t="shared" si="33"/>
        <v>0.001936864389</v>
      </c>
      <c r="CD18" s="86">
        <f t="shared" si="34"/>
        <v>0.9879666764</v>
      </c>
      <c r="CE18" s="86">
        <f t="shared" si="12"/>
        <v>1</v>
      </c>
      <c r="CF18" s="62"/>
      <c r="CG18" s="86">
        <f t="shared" si="35"/>
        <v>0.9432654428</v>
      </c>
      <c r="CH18" s="86">
        <f t="shared" si="36"/>
        <v>0.01966410014</v>
      </c>
      <c r="CI18" s="86">
        <f t="shared" si="37"/>
        <v>0.03114172822</v>
      </c>
      <c r="CJ18" s="86">
        <f t="shared" si="38"/>
        <v>0.005928728818</v>
      </c>
      <c r="CK18" s="86">
        <f t="shared" si="13"/>
        <v>1</v>
      </c>
      <c r="CL18" s="86">
        <f t="shared" si="39"/>
        <v>0.05821287958</v>
      </c>
      <c r="CM18" s="86">
        <f t="shared" si="40"/>
        <v>0.9144818007</v>
      </c>
      <c r="CN18" s="86">
        <f t="shared" si="41"/>
        <v>0.01341556367</v>
      </c>
      <c r="CO18" s="86">
        <f t="shared" si="42"/>
        <v>0.01388975608</v>
      </c>
      <c r="CP18" s="86">
        <f t="shared" si="14"/>
        <v>1</v>
      </c>
      <c r="CQ18" s="86">
        <f t="shared" si="43"/>
        <v>0.03586365318</v>
      </c>
      <c r="CR18" s="86">
        <f t="shared" si="44"/>
        <v>0.005218861062</v>
      </c>
      <c r="CS18" s="86">
        <f t="shared" si="45"/>
        <v>0.94711307</v>
      </c>
      <c r="CT18" s="86">
        <f t="shared" si="46"/>
        <v>0.01180441575</v>
      </c>
      <c r="CU18" s="86">
        <f t="shared" si="15"/>
        <v>1</v>
      </c>
      <c r="CV18" s="86">
        <f t="shared" si="47"/>
        <v>0.001120283964</v>
      </c>
      <c r="CW18" s="86">
        <f t="shared" si="48"/>
        <v>0.008976175249</v>
      </c>
      <c r="CX18" s="86">
        <f t="shared" si="49"/>
        <v>0.001936864389</v>
      </c>
      <c r="CY18" s="86">
        <f t="shared" si="50"/>
        <v>0.9879666764</v>
      </c>
      <c r="CZ18" s="86">
        <f t="shared" si="16"/>
        <v>1</v>
      </c>
      <c r="DA18" s="62"/>
      <c r="DB18" s="86">
        <f>(AQ18*Baseline!B$7 + AV18*Baseline!B$11 + BA18*Baseline!B$16 + BF18*Baseline!B$18)</f>
        <v>62191.7259</v>
      </c>
      <c r="DC18" s="86">
        <f>(AR18*Baseline!B$7 + AW18*Baseline!B$11 + BB18*Baseline!B$16 + BG18*Baseline!B$18)</f>
        <v>76213.36602</v>
      </c>
      <c r="DD18" s="86">
        <f>(AS18*Baseline!B$7 + AX18*Baseline!B$11 + BC18*Baseline!B$16 + BH18*Baseline!B$18)</f>
        <v>138185.5958</v>
      </c>
      <c r="DE18" s="86">
        <f>(AT18*Baseline!B$7 + AY18*Baseline!B$11 + BD18*Baseline!B$16 + BI18*Baseline!B$18)</f>
        <v>1260565.209</v>
      </c>
      <c r="DF18" s="86">
        <f t="shared" si="17"/>
        <v>1537155.897</v>
      </c>
      <c r="DG18" s="62"/>
      <c r="DH18" s="86">
        <f t="shared" si="51"/>
        <v>0.04045895802</v>
      </c>
      <c r="DI18" s="86">
        <f t="shared" si="52"/>
        <v>0.04958076547</v>
      </c>
      <c r="DJ18" s="86">
        <f t="shared" si="53"/>
        <v>0.0898969298</v>
      </c>
      <c r="DK18" s="86">
        <f t="shared" si="54"/>
        <v>0.8200633467</v>
      </c>
      <c r="DL18" s="86">
        <f t="shared" si="18"/>
        <v>1</v>
      </c>
      <c r="DM18" s="62"/>
      <c r="DN18" s="86">
        <f>DH18 / (Baseline!B$7/Baseline!B$17)</f>
        <v>4.318727657</v>
      </c>
      <c r="DO18" s="86">
        <f>DI18 / (Baseline!B$11/Baseline!B$17)</f>
        <v>1.196903409</v>
      </c>
      <c r="DP18" s="86">
        <f>DJ18 / (Baseline!B$16/Baseline!B$17)</f>
        <v>1.38917924</v>
      </c>
      <c r="DQ18" s="86">
        <f>DK18 / (Baseline!B$18/Baseline!B$17)</f>
        <v>0.9271540104</v>
      </c>
      <c r="DR18" s="62"/>
      <c r="DS18" s="86">
        <f>DH18 / Baseline!H$117</f>
        <v>1.618646131</v>
      </c>
      <c r="DT18" s="86">
        <f>DI18 / Baseline!H$118</f>
        <v>1.116065621</v>
      </c>
      <c r="DU18" s="86">
        <f>DJ18 / Baseline!H$119</f>
        <v>1.074665149</v>
      </c>
      <c r="DV18" s="86">
        <f>DK18 / Baseline!H$120</f>
        <v>0.9682790384</v>
      </c>
      <c r="DW18" s="87"/>
      <c r="DX18" s="86">
        <f>(AU18*Baseline!B$34)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0.02948661459</v>
      </c>
      <c r="DY18" s="86">
        <f>(AZ18*Baseline!B$34) + (Baseline!D$90*(1-Baseline!D$91)*Baseline!B$35) + (Baseline!D$90*Baseline!D$91*((1-Baseline!D$92)*Baseline!B$40 + Baseline!D$92*Baseline!B$41))</f>
        <v>0.01123029788</v>
      </c>
      <c r="DZ18" s="86">
        <f>(BE18*Baseline!B$34) + (Baseline!F$90*(1-Baseline!F$91)*Baseline!B$35) + (Baseline!F$90*Baseline!F$91*((1-Baseline!F$92)*Baseline!B$40 + Baseline!F$92*Baseline!B$41))</f>
        <v>0.01402224486</v>
      </c>
      <c r="EA18" s="86">
        <f>(BJ18*Baseline!B$34) + (Baseline!H$90*(1-Baseline!H$91)*Baseline!B$35) + (Baseline!H$90*Baseline!H$91*((1-Baseline!H$92)*Baseline!B$40 + Baseline!H$92*Baseline!B$41))</f>
        <v>0.009314862142</v>
      </c>
      <c r="EB18" s="86">
        <f>( DX18*Baseline!B$7 + DY18*Baseline!B$11 + DZ18*Baseline!B$16 + EA18*Baseline!B$18 ) / Baseline!B$17</f>
        <v>0.00988780711</v>
      </c>
    </row>
    <row r="19">
      <c r="A19" s="73" t="s">
        <v>195</v>
      </c>
      <c r="B19" s="85">
        <f>MIN( MAX( NORMINV( MCrands!B19, (B$5+B$4)/2, (B$5-B$4)/3.29 ), 0 ), 1 )</f>
        <v>0.43412255</v>
      </c>
      <c r="C19" s="85">
        <f>MAX( NORMINV( MCrands!C19, (C$5+C$4)/2, (C$5-C$4)/3.29 ), 0 )</f>
        <v>3.041029375</v>
      </c>
      <c r="D19" s="83"/>
      <c r="E19" s="84">
        <f>Baseline!B$33 * (C19 * Baseline!B$68*Baseline!B$68/Baseline!B$75 + Baseline!B$46 * Baseline!B$54*Baseline!B$54/Baseline!B$76 + Baseline!B$47 * Baseline!B$55*Baseline!B$55/Baseline!B$77 + Baseline!B$56*Baseline!B$56/Baseline!B$78)</f>
        <v>0.00002158005205</v>
      </c>
      <c r="F19" s="84">
        <f>Baseline!B$33 * (C19 * Baseline!B$68*Baseline!B$59/Baseline!B$75 + Baseline!B$46 * Baseline!B$54*Baseline!B$69/Baseline!B$76 + Baseline!B$47 * Baseline!B$55*Baseline!B$57/Baseline!B$77 + Baseline!B$56*Baseline!B$58/Baseline!B$78)</f>
        <v>0.0000002396468152</v>
      </c>
      <c r="G19" s="85">
        <f>Baseline!B$33 * (C19 * Baseline!B$68*Baseline!B$60/Baseline!B$75 + Baseline!B$46 * Baseline!B$54*Baseline!B$61/Baseline!B$76 + Baseline!B$47 * Baseline!B$55*Baseline!B$70/Baseline!B$77 + Baseline!B$56*Baseline!B$62/Baseline!B$78)</f>
        <v>0.0000002018517087</v>
      </c>
      <c r="H19" s="84">
        <f>Baseline!B$33 * (C19 * Baseline!B$68*Baseline!B$63/Baseline!B$75 + Baseline!B$46 * Baseline!B$54*Baseline!B$64/Baseline!B$76 + Baseline!B$47 * Baseline!B$55*Baseline!B$65/Baseline!B$77 + Baseline!B$56*Baseline!B$71/Baseline!B$78)</f>
        <v>0.000000003832267234</v>
      </c>
      <c r="I19" s="84">
        <f>Baseline!B$33 * (C19 * Baseline!B$59*Baseline!B$68/Baseline!B$75 + Baseline!B$46 * Baseline!B$69*Baseline!B$54/Baseline!B$76 + Baseline!B$47 * Baseline!B$57*Baseline!B$55/Baseline!B$77 + Baseline!B$58*Baseline!B$56/Baseline!B$78)</f>
        <v>0.0000002396468152</v>
      </c>
      <c r="J19" s="85">
        <f>Baseline!B$33 * (C19 * Baseline!B$59*Baseline!B$59/Baseline!B$75 + Baseline!B$46 * Baseline!B$69*Baseline!B$69/Baseline!B$76 + Baseline!B$47 * Baseline!B$57*Baseline!B$57/Baseline!B$77 + Baseline!B$58*Baseline!B$58/Baseline!B$78)</f>
        <v>0.000002116574526</v>
      </c>
      <c r="K19" s="84">
        <f>Baseline!B$33 * (C19 * Baseline!B$59*Baseline!B$60/Baseline!B$75 + Baseline!B$46 * Baseline!B$69*Baseline!B$61/Baseline!B$76 + Baseline!B$47 * Baseline!B$57*Baseline!B$70/Baseline!B$77 + Baseline!B$58*Baseline!B$62/Baseline!B$78)</f>
        <v>0.00000001649001684</v>
      </c>
      <c r="L19" s="85">
        <f>Baseline!B$33 * (C19 * Baseline!B$59*Baseline!B$63/Baseline!B$75 + Baseline!B$46 * Baseline!B$69*Baseline!B$64/Baseline!B$76 + Baseline!B$47 * Baseline!B$57*Baseline!B$65/Baseline!B$77 + Baseline!B$58*Baseline!B$71/Baseline!B$78)</f>
        <v>0.00000001707281346</v>
      </c>
      <c r="M19" s="84">
        <f>Baseline!B$33 * (C19 * Baseline!B$60*Baseline!B$68/Baseline!B$75 + Baseline!B$46 * Baseline!B$61*Baseline!B$54/Baseline!B$76 + Baseline!B$47 * Baseline!B$70*Baseline!B$55/Baseline!B$77 + Baseline!B$62*Baseline!B$56/Baseline!B$78)</f>
        <v>0.0000002018517087</v>
      </c>
      <c r="N19" s="85">
        <f>Baseline!B$33 * (C19 * Baseline!B$60*Baseline!B$59/Baseline!B$75 + Baseline!B$46 * Baseline!B$61*Baseline!B$69/Baseline!B$76 + Baseline!B$47 * Baseline!B$70*Baseline!B$57/Baseline!B$77 + Baseline!B$62*Baseline!B$58/Baseline!B$78)</f>
        <v>0.00000001649001684</v>
      </c>
      <c r="O19" s="85">
        <f>Baseline!B$33 * (C19 * Baseline!B$60*Baseline!B$60/Baseline!B$75 + Baseline!B$46 * Baseline!B$61*Baseline!B$61/Baseline!B$76 + Baseline!B$47 * Baseline!B$70*Baseline!B$70/Baseline!B$77 + Baseline!B$62*Baseline!B$62/Baseline!B$78)</f>
        <v>0.000001589268094</v>
      </c>
      <c r="P19" s="84">
        <f>Baseline!B$33 * (C19 * Baseline!B$60*Baseline!B$63/Baseline!B$75 + Baseline!B$46 * Baseline!B$61*Baseline!B$64/Baseline!B$76 + Baseline!B$47 * Baseline!B$70*Baseline!B$65/Baseline!B$77 + Baseline!B$62*Baseline!B$71/Baseline!B$78)</f>
        <v>0.00000000195644887</v>
      </c>
      <c r="Q19" s="84">
        <f>Baseline!B$33 * (C19 * Baseline!B$63*Baseline!B$68/Baseline!B$75 + Baseline!B$46 * Baseline!B$64*Baseline!B$54/Baseline!B$76 + Baseline!B$47 * Baseline!B$65*Baseline!B$55/Baseline!B$77 + Baseline!B$71*Baseline!B$56/Baseline!B$78)</f>
        <v>0.000000003832267234</v>
      </c>
      <c r="R19" s="84">
        <f>Baseline!B$33 * (C19 * Baseline!B$63*Baseline!B$59/Baseline!B$75 + Baseline!B$46 * Baseline!B$64*Baseline!B$69/Baseline!B$76 + Baseline!B$47 * Baseline!B$65*Baseline!B$57/Baseline!B$77 + Baseline!B$71*Baseline!B$58/Baseline!B$78)</f>
        <v>0.00000001707281346</v>
      </c>
      <c r="S19" s="84">
        <f>Baseline!B$33 * (C19 * Baseline!B$63*Baseline!B$60/Baseline!B$75 + Baseline!B$46 * Baseline!B$64*Baseline!B$61/Baseline!B$76 + Baseline!B$47 * Baseline!B$65*Baseline!B$70/Baseline!B$77 + Baseline!B$71*Baseline!B$62/Baseline!B$78)</f>
        <v>0.00000000195644887</v>
      </c>
      <c r="T19" s="84">
        <f>Baseline!B$33 * (C19 * Baseline!B$63*Baseline!B$63/Baseline!B$75 + Baseline!B$46 * Baseline!B$64*Baseline!B$64/Baseline!B$76 + Baseline!B$47 * Baseline!B$65*Baseline!B$65/Baseline!B$77 + Baseline!B$71*Baseline!B$71/Baseline!B$78)</f>
        <v>0.00000009856722292</v>
      </c>
      <c r="U19" s="83"/>
      <c r="V19" s="84">
        <f>E19 * ( Baseline!B$89 * Baseline!B$7 )</f>
        <v>0.2239793602</v>
      </c>
      <c r="W19" s="84">
        <f>F19 * ( Baseline!D$89 * Baseline!B$11 )</f>
        <v>0.004420667907</v>
      </c>
      <c r="X19" s="84">
        <f>G19 * ( Baseline!F$89 * Baseline!B$16 )</f>
        <v>0.00701127266</v>
      </c>
      <c r="Y19" s="84">
        <f>H19 * ( Baseline!H$89 * Baseline!B$18 )</f>
        <v>0.001347706704</v>
      </c>
      <c r="Z19" s="86">
        <f t="shared" si="1"/>
        <v>0.2367590074</v>
      </c>
      <c r="AA19" s="84">
        <f>I19 * ( Baseline!B$89 * Baseline!B$7 )</f>
        <v>0.002487294295</v>
      </c>
      <c r="AB19" s="85">
        <f>J19 * ( Baseline!D$89 * Baseline!B$11 )</f>
        <v>0.03904359453</v>
      </c>
      <c r="AC19" s="85">
        <f>K19 * ( Baseline!F$89 * Baseline!B$16 )</f>
        <v>0.0005727769411</v>
      </c>
      <c r="AD19" s="85">
        <f>L19 * ( Baseline!F$89 * Baseline!B$16 )</f>
        <v>0.0005930202474</v>
      </c>
      <c r="AE19" s="86">
        <f t="shared" si="2"/>
        <v>0.04269668601</v>
      </c>
      <c r="AF19" s="86">
        <f>M19 * ( Baseline!B$89 * Baseline!B$7 )</f>
        <v>0.002095018885</v>
      </c>
      <c r="AG19" s="86">
        <f>N19 * ( Baseline!D$89 * Baseline!B$11 )</f>
        <v>0.0003041846736</v>
      </c>
      <c r="AH19" s="86">
        <f>O19 * ( Baseline!F$89 * Baseline!B$16 )</f>
        <v>0.05520286159</v>
      </c>
      <c r="AI19" s="86">
        <f>P19 * ( Baseline!H$89 * Baseline!B$18 )</f>
        <v>0.0006880311567</v>
      </c>
      <c r="AJ19" s="86">
        <f t="shared" si="3"/>
        <v>0.0582900963</v>
      </c>
      <c r="AK19" s="86">
        <f>Q19 * ( Baseline!B$89 * Baseline!B$7 )</f>
        <v>0.00003977510162</v>
      </c>
      <c r="AL19" s="86">
        <f>R19 * ( Baseline!D$89 * Baseline!B$11 )</f>
        <v>0.0003149352871</v>
      </c>
      <c r="AM19" s="86">
        <f>S19 * ( Baseline!F$89 * Baseline!B$16 )</f>
        <v>0.00006795680134</v>
      </c>
      <c r="AN19" s="86">
        <f>T19 * ( Baseline!H$89 * Baseline!B$18 )</f>
        <v>0.03466347701</v>
      </c>
      <c r="AO19" s="86">
        <f t="shared" si="4"/>
        <v>0.0350861442</v>
      </c>
      <c r="AP19" s="62"/>
      <c r="AQ19" s="86">
        <f>V19 * ( (1-Baseline!B$90-Baseline!B$89) + (1-B19)*Baseline!B$90 )</f>
        <v>0.1326475049</v>
      </c>
      <c r="AR19" s="86">
        <f>W19 * ( (1-Baseline!B$90-Baseline!B$89) + (1-B19)*Baseline!B$90 )</f>
        <v>0.002618056268</v>
      </c>
      <c r="AS19" s="86">
        <f>X19 * ( (1-Baseline!B$90-Baseline!B$89) + (1-B19)*Baseline!B$90 )</f>
        <v>0.004152292532</v>
      </c>
      <c r="AT19" s="86">
        <f>Y19 * ( (1-Baseline!B$90-Baseline!B$89) + (1-B19)*Baseline!B$90 )</f>
        <v>0.0007981535955</v>
      </c>
      <c r="AU19" s="86">
        <f t="shared" si="5"/>
        <v>0.1402160073</v>
      </c>
      <c r="AV19" s="86">
        <f>AA19 * ( (1-Baseline!D$90-Baseline!D$89) + (1-B19)*Baseline!D$90 )</f>
        <v>0.001982153421</v>
      </c>
      <c r="AW19" s="86">
        <f>AB19 * ( (1-Baseline!D$90-Baseline!D$89) + (1-B19)*Baseline!D$90 )</f>
        <v>0.03111428939</v>
      </c>
      <c r="AX19" s="86">
        <f>AC19 * ( (1-Baseline!D$90-Baseline!D$89) + (1-B19)*Baseline!D$90 )</f>
        <v>0.0004564525299</v>
      </c>
      <c r="AY19" s="86">
        <f>AD19 * ( (1-Baseline!D$90-Baseline!D$89) + (1-B19)*Baseline!D$90 )</f>
        <v>0.0004725846534</v>
      </c>
      <c r="AZ19" s="86">
        <f t="shared" si="6"/>
        <v>0.03402547999</v>
      </c>
      <c r="BA19" s="86">
        <f>AF19 * ( (1-Baseline!F$90-Baseline!F$89) + (1-Baseline!B$36)*Baseline!F$90 )</f>
        <v>0.00150764263</v>
      </c>
      <c r="BB19" s="86">
        <f>AG19 * ( (1-Baseline!F$90-Baseline!F$89) + (1-Baseline!B$36)*Baseline!F$90 )</f>
        <v>0.000218901025</v>
      </c>
      <c r="BC19" s="86">
        <f>AH19 * ( (1-Baseline!F$90-Baseline!F$89) + (1-Baseline!B$36)*Baseline!F$90 )</f>
        <v>0.03972574569</v>
      </c>
      <c r="BD19" s="86">
        <f>AI19 * ( (1-Baseline!F$90-Baseline!F$89) + (1-Baseline!B$36)*Baseline!F$90 )</f>
        <v>0.0004951292374</v>
      </c>
      <c r="BE19" s="86">
        <f t="shared" si="7"/>
        <v>0.04194741858</v>
      </c>
      <c r="BF19" s="86">
        <f>AK19 * ( (1-Baseline!H$90-Baseline!H$89) + (1-Baseline!B$36)*Baseline!H$90 )</f>
        <v>0.00003151460852</v>
      </c>
      <c r="BG19" s="86">
        <f>AL19 * ( (1-Baseline!H$90-Baseline!H$89) + (1-Baseline!B$36)*Baseline!H$90 )</f>
        <v>0.0002495295267</v>
      </c>
      <c r="BH19" s="86">
        <f>AM19 * ( (1-Baseline!H$90-Baseline!H$89) + (1-Baseline!B$36)*Baseline!H$90 )</f>
        <v>0.00005384353284</v>
      </c>
      <c r="BI19" s="86">
        <f>AN19 * ( (1-Baseline!H$90-Baseline!H$89) + (1-Baseline!B$36)*Baseline!H$90 )</f>
        <v>0.0274645661</v>
      </c>
      <c r="BJ19" s="86">
        <f t="shared" si="8"/>
        <v>0.02779945377</v>
      </c>
      <c r="BK19" s="62"/>
      <c r="BL19" s="86">
        <f t="shared" si="19"/>
        <v>0.9460225509</v>
      </c>
      <c r="BM19" s="86">
        <f t="shared" si="20"/>
        <v>0.01867159334</v>
      </c>
      <c r="BN19" s="86">
        <f t="shared" si="21"/>
        <v>0.02961354136</v>
      </c>
      <c r="BO19" s="86">
        <f t="shared" si="22"/>
        <v>0.005692314387</v>
      </c>
      <c r="BP19" s="86">
        <f t="shared" si="9"/>
        <v>1</v>
      </c>
      <c r="BQ19" s="86">
        <f t="shared" si="23"/>
        <v>0.05825497309</v>
      </c>
      <c r="BR19" s="86">
        <f t="shared" si="24"/>
        <v>0.9144408659</v>
      </c>
      <c r="BS19" s="86">
        <f t="shared" si="25"/>
        <v>0.01341502104</v>
      </c>
      <c r="BT19" s="86">
        <f t="shared" si="26"/>
        <v>0.01388913995</v>
      </c>
      <c r="BU19" s="86">
        <f t="shared" si="10"/>
        <v>1</v>
      </c>
      <c r="BV19" s="86">
        <f t="shared" si="27"/>
        <v>0.03594124933</v>
      </c>
      <c r="BW19" s="86">
        <f t="shared" si="28"/>
        <v>0.005218462362</v>
      </c>
      <c r="BX19" s="86">
        <f t="shared" si="29"/>
        <v>0.9470367196</v>
      </c>
      <c r="BY19" s="86">
        <f t="shared" si="30"/>
        <v>0.01180356871</v>
      </c>
      <c r="BZ19" s="86">
        <f t="shared" si="11"/>
        <v>1</v>
      </c>
      <c r="CA19" s="86">
        <f t="shared" si="31"/>
        <v>0.001133641286</v>
      </c>
      <c r="CB19" s="86">
        <f t="shared" si="32"/>
        <v>0.008976058621</v>
      </c>
      <c r="CC19" s="86">
        <f t="shared" si="33"/>
        <v>0.001936855785</v>
      </c>
      <c r="CD19" s="86">
        <f t="shared" si="34"/>
        <v>0.9879534443</v>
      </c>
      <c r="CE19" s="86">
        <f t="shared" si="12"/>
        <v>1</v>
      </c>
      <c r="CF19" s="62"/>
      <c r="CG19" s="86">
        <f t="shared" si="35"/>
        <v>0.9460225509</v>
      </c>
      <c r="CH19" s="86">
        <f t="shared" si="36"/>
        <v>0.01867159334</v>
      </c>
      <c r="CI19" s="86">
        <f t="shared" si="37"/>
        <v>0.02961354136</v>
      </c>
      <c r="CJ19" s="86">
        <f t="shared" si="38"/>
        <v>0.005692314387</v>
      </c>
      <c r="CK19" s="86">
        <f t="shared" si="13"/>
        <v>1</v>
      </c>
      <c r="CL19" s="86">
        <f t="shared" si="39"/>
        <v>0.05825497309</v>
      </c>
      <c r="CM19" s="86">
        <f t="shared" si="40"/>
        <v>0.9144408659</v>
      </c>
      <c r="CN19" s="86">
        <f t="shared" si="41"/>
        <v>0.01341502104</v>
      </c>
      <c r="CO19" s="86">
        <f t="shared" si="42"/>
        <v>0.01388913995</v>
      </c>
      <c r="CP19" s="86">
        <f t="shared" si="14"/>
        <v>1</v>
      </c>
      <c r="CQ19" s="86">
        <f t="shared" si="43"/>
        <v>0.03594124933</v>
      </c>
      <c r="CR19" s="86">
        <f t="shared" si="44"/>
        <v>0.005218462362</v>
      </c>
      <c r="CS19" s="86">
        <f t="shared" si="45"/>
        <v>0.9470367196</v>
      </c>
      <c r="CT19" s="86">
        <f t="shared" si="46"/>
        <v>0.01180356871</v>
      </c>
      <c r="CU19" s="86">
        <f t="shared" si="15"/>
        <v>1</v>
      </c>
      <c r="CV19" s="86">
        <f t="shared" si="47"/>
        <v>0.001133641286</v>
      </c>
      <c r="CW19" s="86">
        <f t="shared" si="48"/>
        <v>0.008976058621</v>
      </c>
      <c r="CX19" s="86">
        <f t="shared" si="49"/>
        <v>0.001936855785</v>
      </c>
      <c r="CY19" s="86">
        <f t="shared" si="50"/>
        <v>0.9879534443</v>
      </c>
      <c r="CZ19" s="86">
        <f t="shared" si="16"/>
        <v>1</v>
      </c>
      <c r="DA19" s="62"/>
      <c r="DB19" s="86">
        <f>(AQ19*Baseline!B$7 + AV19*Baseline!B$11 + BA19*Baseline!B$16 + BF19*Baseline!B$18)</f>
        <v>75078.84382</v>
      </c>
      <c r="DC19" s="86">
        <f>(AR19*Baseline!B$7 + AW19*Baseline!B$11 + BB19*Baseline!B$16 + BG19*Baseline!B$18)</f>
        <v>80155.55172</v>
      </c>
      <c r="DD19" s="86">
        <f>(AS19*Baseline!B$7 + AX19*Baseline!B$11 + BC19*Baseline!B$16 + BH19*Baseline!B$18)</f>
        <v>138547.0842</v>
      </c>
      <c r="DE19" s="86">
        <f>(AT19*Baseline!B$7 + AY19*Baseline!B$11 + BD19*Baseline!B$16 + BI19*Baseline!B$18)</f>
        <v>1260684.258</v>
      </c>
      <c r="DF19" s="86">
        <f t="shared" si="17"/>
        <v>1554465.737</v>
      </c>
      <c r="DG19" s="62"/>
      <c r="DH19" s="86">
        <f t="shared" si="51"/>
        <v>0.04829880905</v>
      </c>
      <c r="DI19" s="86">
        <f t="shared" si="52"/>
        <v>0.05156469505</v>
      </c>
      <c r="DJ19" s="86">
        <f t="shared" si="53"/>
        <v>0.08912842586</v>
      </c>
      <c r="DK19" s="86">
        <f t="shared" si="54"/>
        <v>0.81100807</v>
      </c>
      <c r="DL19" s="86">
        <f t="shared" si="18"/>
        <v>1</v>
      </c>
      <c r="DM19" s="62"/>
      <c r="DN19" s="86">
        <f>DH19 / (Baseline!B$7/Baseline!B$17)</f>
        <v>5.155580189</v>
      </c>
      <c r="DO19" s="86">
        <f>DI19 / (Baseline!B$11/Baseline!B$17)</f>
        <v>1.244796419</v>
      </c>
      <c r="DP19" s="86">
        <f>DJ19 / (Baseline!B$16/Baseline!B$17)</f>
        <v>1.377303532</v>
      </c>
      <c r="DQ19" s="86">
        <f>DK19 / (Baseline!B$18/Baseline!B$17)</f>
        <v>0.9169162207</v>
      </c>
      <c r="DR19" s="62"/>
      <c r="DS19" s="86">
        <f>DH19 / Baseline!H$117</f>
        <v>1.932295942</v>
      </c>
      <c r="DT19" s="86">
        <f>DI19 / Baseline!H$118</f>
        <v>1.160723979</v>
      </c>
      <c r="DU19" s="86">
        <f>DJ19 / Baseline!H$119</f>
        <v>1.065478134</v>
      </c>
      <c r="DV19" s="86">
        <f>DK19 / Baseline!H$120</f>
        <v>0.9575871393</v>
      </c>
      <c r="DW19" s="87"/>
      <c r="DX19" s="86">
        <f>(AU19*Baseline!B$34)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0.03356193234</v>
      </c>
      <c r="DY19" s="86">
        <f>(AZ19*Baseline!B$34) + (Baseline!D$90*(1-Baseline!D$91)*Baseline!B$35) + (Baseline!D$90*Baseline!D$91*((1-Baseline!D$92)*Baseline!B$40 + Baseline!D$92*Baseline!B$41))</f>
        <v>0.01151739</v>
      </c>
      <c r="DZ19" s="86">
        <f>(BE19*Baseline!B$34) + (Baseline!F$90*(1-Baseline!F$91)*Baseline!B$35) + (Baseline!F$90*Baseline!F$91*((1-Baseline!F$92)*Baseline!B$40 + Baseline!F$92*Baseline!B$41))</f>
        <v>0.01402275279</v>
      </c>
      <c r="EA19" s="86">
        <f>(BJ19*Baseline!B$34) + (Baseline!H$90*(1-Baseline!H$91)*Baseline!B$35) + (Baseline!H$90*Baseline!H$91*((1-Baseline!H$92)*Baseline!B$40 + Baseline!H$92*Baseline!B$41))</f>
        <v>0.009314918065</v>
      </c>
      <c r="EB19" s="86">
        <f>( DX19*Baseline!B$7 + DY19*Baseline!B$11 + DZ19*Baseline!B$16 + EA19*Baseline!B$18 ) / Baseline!B$17</f>
        <v>0.009937960635</v>
      </c>
    </row>
    <row r="20">
      <c r="A20" s="73" t="s">
        <v>196</v>
      </c>
      <c r="B20" s="85">
        <f>MIN( MAX( NORMINV( MCrands!B20, (B$5+B$4)/2, (B$5-B$4)/3.29 ), 0 ), 1 )</f>
        <v>0.4368906175</v>
      </c>
      <c r="C20" s="85">
        <f>MAX( NORMINV( MCrands!C20, (C$5+C$4)/2, (C$5-C$4)/3.29 ), 0 )</f>
        <v>2.897618871</v>
      </c>
      <c r="D20" s="83"/>
      <c r="E20" s="84">
        <f>Baseline!B$33 * (C20 * Baseline!B$68*Baseline!B$68/Baseline!B$75 + Baseline!B$46 * Baseline!B$54*Baseline!B$54/Baseline!B$76 + Baseline!B$47 * Baseline!B$55*Baseline!B$55/Baseline!B$77 + Baseline!B$56*Baseline!B$56/Baseline!B$78)</f>
        <v>0.00002056470223</v>
      </c>
      <c r="F20" s="84">
        <f>Baseline!B$33 * (C20 * Baseline!B$68*Baseline!B$59/Baseline!B$75 + Baseline!B$46 * Baseline!B$54*Baseline!B$69/Baseline!B$76 + Baseline!B$47 * Baseline!B$55*Baseline!B$57/Baseline!B$77 + Baseline!B$56*Baseline!B$58/Baseline!B$78)</f>
        <v>0.0000002394864968</v>
      </c>
      <c r="G20" s="85">
        <f>Baseline!B$33 * (C20 * Baseline!B$68*Baseline!B$60/Baseline!B$75 + Baseline!B$46 * Baseline!B$54*Baseline!B$61/Baseline!B$76 + Baseline!B$47 * Baseline!B$55*Baseline!B$70/Baseline!B$77 + Baseline!B$56*Baseline!B$62/Baseline!B$78)</f>
        <v>0.0000002014575927</v>
      </c>
      <c r="H20" s="84">
        <f>Baseline!B$33 * (C20 * Baseline!B$68*Baseline!B$63/Baseline!B$75 + Baseline!B$46 * Baseline!B$54*Baseline!B$64/Baseline!B$76 + Baseline!B$47 * Baseline!B$55*Baseline!B$65/Baseline!B$77 + Baseline!B$56*Baseline!B$71/Baseline!B$78)</f>
        <v>0.00000000379285563</v>
      </c>
      <c r="I20" s="84">
        <f>Baseline!B$33 * (C20 * Baseline!B$59*Baseline!B$68/Baseline!B$75 + Baseline!B$46 * Baseline!B$69*Baseline!B$54/Baseline!B$76 + Baseline!B$47 * Baseline!B$57*Baseline!B$55/Baseline!B$77 + Baseline!B$58*Baseline!B$56/Baseline!B$78)</f>
        <v>0.0000002394864968</v>
      </c>
      <c r="J20" s="85">
        <f>Baseline!B$33 * (C20 * Baseline!B$59*Baseline!B$59/Baseline!B$75 + Baseline!B$46 * Baseline!B$69*Baseline!B$69/Baseline!B$76 + Baseline!B$47 * Baseline!B$57*Baseline!B$57/Baseline!B$77 + Baseline!B$58*Baseline!B$58/Baseline!B$78)</f>
        <v>0.000002116574501</v>
      </c>
      <c r="K20" s="84">
        <f>Baseline!B$33 * (C20 * Baseline!B$59*Baseline!B$60/Baseline!B$75 + Baseline!B$46 * Baseline!B$69*Baseline!B$61/Baseline!B$76 + Baseline!B$47 * Baseline!B$57*Baseline!B$70/Baseline!B$77 + Baseline!B$58*Baseline!B$62/Baseline!B$78)</f>
        <v>0.00000001648995462</v>
      </c>
      <c r="L20" s="85">
        <f>Baseline!B$33 * (C20 * Baseline!B$59*Baseline!B$63/Baseline!B$75 + Baseline!B$46 * Baseline!B$69*Baseline!B$64/Baseline!B$76 + Baseline!B$47 * Baseline!B$57*Baseline!B$65/Baseline!B$77 + Baseline!B$58*Baseline!B$71/Baseline!B$78)</f>
        <v>0.00000001707280724</v>
      </c>
      <c r="M20" s="84">
        <f>Baseline!B$33 * (C20 * Baseline!B$60*Baseline!B$68/Baseline!B$75 + Baseline!B$46 * Baseline!B$61*Baseline!B$54/Baseline!B$76 + Baseline!B$47 * Baseline!B$70*Baseline!B$55/Baseline!B$77 + Baseline!B$62*Baseline!B$56/Baseline!B$78)</f>
        <v>0.0000002014575927</v>
      </c>
      <c r="N20" s="85">
        <f>Baseline!B$33 * (C20 * Baseline!B$60*Baseline!B$59/Baseline!B$75 + Baseline!B$46 * Baseline!B$61*Baseline!B$69/Baseline!B$76 + Baseline!B$47 * Baseline!B$70*Baseline!B$57/Baseline!B$77 + Baseline!B$62*Baseline!B$58/Baseline!B$78)</f>
        <v>0.00000001648995462</v>
      </c>
      <c r="O20" s="85">
        <f>Baseline!B$33 * (C20 * Baseline!B$60*Baseline!B$60/Baseline!B$75 + Baseline!B$46 * Baseline!B$61*Baseline!B$61/Baseline!B$76 + Baseline!B$47 * Baseline!B$70*Baseline!B$70/Baseline!B$77 + Baseline!B$62*Baseline!B$62/Baseline!B$78)</f>
        <v>0.000001589267941</v>
      </c>
      <c r="P20" s="84">
        <f>Baseline!B$33 * (C20 * Baseline!B$60*Baseline!B$63/Baseline!B$75 + Baseline!B$46 * Baseline!B$61*Baseline!B$64/Baseline!B$76 + Baseline!B$47 * Baseline!B$70*Baseline!B$65/Baseline!B$77 + Baseline!B$62*Baseline!B$71/Baseline!B$78)</f>
        <v>0.000000001956433572</v>
      </c>
      <c r="Q20" s="84">
        <f>Baseline!B$33 * (C20 * Baseline!B$63*Baseline!B$68/Baseline!B$75 + Baseline!B$46 * Baseline!B$64*Baseline!B$54/Baseline!B$76 + Baseline!B$47 * Baseline!B$65*Baseline!B$55/Baseline!B$77 + Baseline!B$71*Baseline!B$56/Baseline!B$78)</f>
        <v>0.00000000379285563</v>
      </c>
      <c r="R20" s="84">
        <f>Baseline!B$33 * (C20 * Baseline!B$63*Baseline!B$59/Baseline!B$75 + Baseline!B$46 * Baseline!B$64*Baseline!B$69/Baseline!B$76 + Baseline!B$47 * Baseline!B$65*Baseline!B$57/Baseline!B$77 + Baseline!B$71*Baseline!B$58/Baseline!B$78)</f>
        <v>0.00000001707280724</v>
      </c>
      <c r="S20" s="84">
        <f>Baseline!B$33 * (C20 * Baseline!B$63*Baseline!B$60/Baseline!B$75 + Baseline!B$46 * Baseline!B$64*Baseline!B$61/Baseline!B$76 + Baseline!B$47 * Baseline!B$65*Baseline!B$70/Baseline!B$77 + Baseline!B$71*Baseline!B$62/Baseline!B$78)</f>
        <v>0.000000001956433572</v>
      </c>
      <c r="T20" s="84">
        <f>Baseline!B$33 * (C20 * Baseline!B$63*Baseline!B$63/Baseline!B$75 + Baseline!B$46 * Baseline!B$64*Baseline!B$64/Baseline!B$76 + Baseline!B$47 * Baseline!B$65*Baseline!B$65/Baseline!B$77 + Baseline!B$71*Baseline!B$71/Baseline!B$78)</f>
        <v>0.00000009856722139</v>
      </c>
      <c r="U20" s="83"/>
      <c r="V20" s="84">
        <f>E20 * ( Baseline!B$89 * Baseline!B$7 )</f>
        <v>0.2134410445</v>
      </c>
      <c r="W20" s="84">
        <f>F20 * ( Baseline!D$89 * Baseline!B$11 )</f>
        <v>0.004417710578</v>
      </c>
      <c r="X20" s="84">
        <f>G20 * ( Baseline!F$89 * Baseline!B$16 )</f>
        <v>0.00699758313</v>
      </c>
      <c r="Y20" s="84">
        <f>H20 * ( Baseline!H$89 * Baseline!B$18 )</f>
        <v>0.001333846689</v>
      </c>
      <c r="Z20" s="86">
        <f t="shared" si="1"/>
        <v>0.2261901849</v>
      </c>
      <c r="AA20" s="84">
        <f>I20 * ( Baseline!B$89 * Baseline!B$7 )</f>
        <v>0.00248563035</v>
      </c>
      <c r="AB20" s="85">
        <f>J20 * ( Baseline!D$89 * Baseline!B$11 )</f>
        <v>0.03904359406</v>
      </c>
      <c r="AC20" s="85">
        <f>K20 * ( Baseline!F$89 * Baseline!B$16 )</f>
        <v>0.0005727747796</v>
      </c>
      <c r="AD20" s="85">
        <f>L20 * ( Baseline!F$89 * Baseline!B$16 )</f>
        <v>0.0005930200312</v>
      </c>
      <c r="AE20" s="86">
        <f t="shared" si="2"/>
        <v>0.04269501922</v>
      </c>
      <c r="AF20" s="86">
        <f>M20 * ( Baseline!B$89 * Baseline!B$7 )</f>
        <v>0.002090928354</v>
      </c>
      <c r="AG20" s="86">
        <f>N20 * ( Baseline!D$89 * Baseline!B$11 )</f>
        <v>0.0003041835257</v>
      </c>
      <c r="AH20" s="86">
        <f>O20 * ( Baseline!F$89 * Baseline!B$16 )</f>
        <v>0.05520285627</v>
      </c>
      <c r="AI20" s="86">
        <f>P20 * ( Baseline!H$89 * Baseline!B$18 )</f>
        <v>0.0006880257768</v>
      </c>
      <c r="AJ20" s="86">
        <f t="shared" si="3"/>
        <v>0.05828599393</v>
      </c>
      <c r="AK20" s="86">
        <f>Q20 * ( Baseline!B$89 * Baseline!B$7 )</f>
        <v>0.00003936604858</v>
      </c>
      <c r="AL20" s="86">
        <f>R20 * ( Baseline!D$89 * Baseline!B$11 )</f>
        <v>0.0003149351723</v>
      </c>
      <c r="AM20" s="86">
        <f>S20 * ( Baseline!F$89 * Baseline!B$16 )</f>
        <v>0.00006795626997</v>
      </c>
      <c r="AN20" s="86">
        <f>T20 * ( Baseline!H$89 * Baseline!B$18 )</f>
        <v>0.03466347647</v>
      </c>
      <c r="AO20" s="86">
        <f t="shared" si="4"/>
        <v>0.03508573396</v>
      </c>
      <c r="AP20" s="62"/>
      <c r="AQ20" s="86">
        <f>V20 * ( (1-Baseline!B$90-Baseline!B$89) + (1-B20)*Baseline!B$90 )</f>
        <v>0.1258805593</v>
      </c>
      <c r="AR20" s="86">
        <f>W20 * ( (1-Baseline!B$90-Baseline!B$89) + (1-B20)*Baseline!B$90 )</f>
        <v>0.002605421463</v>
      </c>
      <c r="AS20" s="86">
        <f>X20 * ( (1-Baseline!B$90-Baseline!B$89) + (1-B20)*Baseline!B$90 )</f>
        <v>0.004126946062</v>
      </c>
      <c r="AT20" s="86">
        <f>Y20 * ( (1-Baseline!B$90-Baseline!B$89) + (1-B20)*Baseline!B$90 )</f>
        <v>0.0007866592275</v>
      </c>
      <c r="AU20" s="86">
        <f t="shared" si="5"/>
        <v>0.133399586</v>
      </c>
      <c r="AV20" s="86">
        <f>AA20 * ( (1-Baseline!D$90-Baseline!D$89) + (1-B20)*Baseline!D$90 )</f>
        <v>0.001977744989</v>
      </c>
      <c r="AW20" s="86">
        <f>AB20 * ( (1-Baseline!D$90-Baseline!D$89) + (1-B20)*Baseline!D$90 )</f>
        <v>0.03106587128</v>
      </c>
      <c r="AX20" s="86">
        <f>AC20 * ( (1-Baseline!D$90-Baseline!D$89) + (1-B20)*Baseline!D$90 )</f>
        <v>0.0004557405127</v>
      </c>
      <c r="AY20" s="86">
        <f>AD20 * ( (1-Baseline!D$90-Baseline!D$89) + (1-B20)*Baseline!D$90 )</f>
        <v>0.0004718490805</v>
      </c>
      <c r="AZ20" s="86">
        <f t="shared" si="6"/>
        <v>0.03397120586</v>
      </c>
      <c r="BA20" s="86">
        <f>AF20 * ( (1-Baseline!F$90-Baseline!F$89) + (1-Baseline!B$36)*Baseline!F$90 )</f>
        <v>0.001504698953</v>
      </c>
      <c r="BB20" s="86">
        <f>AG20 * ( (1-Baseline!F$90-Baseline!F$89) + (1-Baseline!B$36)*Baseline!F$90 )</f>
        <v>0.000218900199</v>
      </c>
      <c r="BC20" s="86">
        <f>AH20 * ( (1-Baseline!F$90-Baseline!F$89) + (1-Baseline!B$36)*Baseline!F$90 )</f>
        <v>0.03972574187</v>
      </c>
      <c r="BD20" s="86">
        <f>AI20 * ( (1-Baseline!F$90-Baseline!F$89) + (1-Baseline!B$36)*Baseline!F$90 )</f>
        <v>0.0004951253658</v>
      </c>
      <c r="BE20" s="86">
        <f t="shared" si="7"/>
        <v>0.04194446638</v>
      </c>
      <c r="BF20" s="86">
        <f>AK20 * ( (1-Baseline!H$90-Baseline!H$89) + (1-Baseline!B$36)*Baseline!H$90 )</f>
        <v>0.00003119050761</v>
      </c>
      <c r="BG20" s="86">
        <f>AL20 * ( (1-Baseline!H$90-Baseline!H$89) + (1-Baseline!B$36)*Baseline!H$90 )</f>
        <v>0.0002495294357</v>
      </c>
      <c r="BH20" s="86">
        <f>AM20 * ( (1-Baseline!H$90-Baseline!H$89) + (1-Baseline!B$36)*Baseline!H$90 )</f>
        <v>0.00005384311182</v>
      </c>
      <c r="BI20" s="86">
        <f>AN20 * ( (1-Baseline!H$90-Baseline!H$89) + (1-Baseline!B$36)*Baseline!H$90 )</f>
        <v>0.02746456568</v>
      </c>
      <c r="BJ20" s="86">
        <f t="shared" si="8"/>
        <v>0.02779912873</v>
      </c>
      <c r="BK20" s="62"/>
      <c r="BL20" s="86">
        <f t="shared" si="19"/>
        <v>0.9436353067</v>
      </c>
      <c r="BM20" s="86">
        <f t="shared" si="20"/>
        <v>0.01953095613</v>
      </c>
      <c r="BN20" s="86">
        <f t="shared" si="21"/>
        <v>0.03093672315</v>
      </c>
      <c r="BO20" s="86">
        <f t="shared" si="22"/>
        <v>0.005897014008</v>
      </c>
      <c r="BP20" s="86">
        <f t="shared" si="9"/>
        <v>1</v>
      </c>
      <c r="BQ20" s="86">
        <f t="shared" si="23"/>
        <v>0.05821827453</v>
      </c>
      <c r="BR20" s="86">
        <f t="shared" si="24"/>
        <v>0.9144765542</v>
      </c>
      <c r="BS20" s="86">
        <f t="shared" si="25"/>
        <v>0.01341549413</v>
      </c>
      <c r="BT20" s="86">
        <f t="shared" si="26"/>
        <v>0.01388967711</v>
      </c>
      <c r="BU20" s="86">
        <f t="shared" si="10"/>
        <v>1</v>
      </c>
      <c r="BV20" s="86">
        <f t="shared" si="27"/>
        <v>0.03587359867</v>
      </c>
      <c r="BW20" s="86">
        <f t="shared" si="28"/>
        <v>0.005218809961</v>
      </c>
      <c r="BX20" s="86">
        <f t="shared" si="29"/>
        <v>0.9471032842</v>
      </c>
      <c r="BY20" s="86">
        <f t="shared" si="30"/>
        <v>0.01180430718</v>
      </c>
      <c r="BZ20" s="86">
        <f t="shared" si="11"/>
        <v>1</v>
      </c>
      <c r="CA20" s="86">
        <f t="shared" si="31"/>
        <v>0.00112199587</v>
      </c>
      <c r="CB20" s="86">
        <f t="shared" si="32"/>
        <v>0.008976160301</v>
      </c>
      <c r="CC20" s="86">
        <f t="shared" si="33"/>
        <v>0.001936863286</v>
      </c>
      <c r="CD20" s="86">
        <f t="shared" si="34"/>
        <v>0.9879649805</v>
      </c>
      <c r="CE20" s="86">
        <f t="shared" si="12"/>
        <v>1</v>
      </c>
      <c r="CF20" s="62"/>
      <c r="CG20" s="86">
        <f t="shared" si="35"/>
        <v>0.9436353067</v>
      </c>
      <c r="CH20" s="86">
        <f t="shared" si="36"/>
        <v>0.01953095613</v>
      </c>
      <c r="CI20" s="86">
        <f t="shared" si="37"/>
        <v>0.03093672315</v>
      </c>
      <c r="CJ20" s="86">
        <f t="shared" si="38"/>
        <v>0.005897014008</v>
      </c>
      <c r="CK20" s="86">
        <f t="shared" si="13"/>
        <v>1</v>
      </c>
      <c r="CL20" s="86">
        <f t="shared" si="39"/>
        <v>0.05821827453</v>
      </c>
      <c r="CM20" s="86">
        <f t="shared" si="40"/>
        <v>0.9144765542</v>
      </c>
      <c r="CN20" s="86">
        <f t="shared" si="41"/>
        <v>0.01341549413</v>
      </c>
      <c r="CO20" s="86">
        <f t="shared" si="42"/>
        <v>0.01388967711</v>
      </c>
      <c r="CP20" s="86">
        <f t="shared" si="14"/>
        <v>1</v>
      </c>
      <c r="CQ20" s="86">
        <f t="shared" si="43"/>
        <v>0.03587359867</v>
      </c>
      <c r="CR20" s="86">
        <f t="shared" si="44"/>
        <v>0.005218809961</v>
      </c>
      <c r="CS20" s="86">
        <f t="shared" si="45"/>
        <v>0.9471032842</v>
      </c>
      <c r="CT20" s="86">
        <f t="shared" si="46"/>
        <v>0.01180430718</v>
      </c>
      <c r="CU20" s="86">
        <f t="shared" si="15"/>
        <v>1</v>
      </c>
      <c r="CV20" s="86">
        <f t="shared" si="47"/>
        <v>0.00112199587</v>
      </c>
      <c r="CW20" s="86">
        <f t="shared" si="48"/>
        <v>0.008976160301</v>
      </c>
      <c r="CX20" s="86">
        <f t="shared" si="49"/>
        <v>0.001936863286</v>
      </c>
      <c r="CY20" s="86">
        <f t="shared" si="50"/>
        <v>0.9879649805</v>
      </c>
      <c r="CZ20" s="86">
        <f t="shared" si="16"/>
        <v>1</v>
      </c>
      <c r="DA20" s="62"/>
      <c r="DB20" s="86">
        <f>(AQ20*Baseline!B$7 + AV20*Baseline!B$11 + BA20*Baseline!B$16 + BF20*Baseline!B$18)</f>
        <v>71762.71836</v>
      </c>
      <c r="DC20" s="86">
        <f>(AR20*Baseline!B$7 + AW20*Baseline!B$11 + BB20*Baseline!B$16 + BG20*Baseline!B$18)</f>
        <v>80045.58166</v>
      </c>
      <c r="DD20" s="86">
        <f>(AS20*Baseline!B$7 + AX20*Baseline!B$11 + BC20*Baseline!B$16 + BH20*Baseline!B$18)</f>
        <v>138533.2321</v>
      </c>
      <c r="DE20" s="86">
        <f>(AT20*Baseline!B$7 + AY20*Baseline!B$11 + BD20*Baseline!B$16 + BI20*Baseline!B$18)</f>
        <v>1260677.073</v>
      </c>
      <c r="DF20" s="86">
        <f t="shared" si="17"/>
        <v>1551018.605</v>
      </c>
      <c r="DG20" s="62"/>
      <c r="DH20" s="86">
        <f t="shared" si="51"/>
        <v>0.0462681222</v>
      </c>
      <c r="DI20" s="86">
        <f t="shared" si="52"/>
        <v>0.05160839554</v>
      </c>
      <c r="DJ20" s="86">
        <f t="shared" si="53"/>
        <v>0.08931758245</v>
      </c>
      <c r="DK20" s="86">
        <f t="shared" si="54"/>
        <v>0.8128058998</v>
      </c>
      <c r="DL20" s="86">
        <f t="shared" si="18"/>
        <v>1</v>
      </c>
      <c r="DM20" s="62"/>
      <c r="DN20" s="86">
        <f>DH20 / (Baseline!B$7/Baseline!B$17)</f>
        <v>4.938817725</v>
      </c>
      <c r="DO20" s="86">
        <f>DI20 / (Baseline!B$11/Baseline!B$17)</f>
        <v>1.245851369</v>
      </c>
      <c r="DP20" s="86">
        <f>DJ20 / (Baseline!B$16/Baseline!B$17)</f>
        <v>1.380226573</v>
      </c>
      <c r="DQ20" s="86">
        <f>DK20 / (Baseline!B$18/Baseline!B$17)</f>
        <v>0.918948826</v>
      </c>
      <c r="DR20" s="62"/>
      <c r="DS20" s="86">
        <f>DH20 / Baseline!H$117</f>
        <v>1.851054023</v>
      </c>
      <c r="DT20" s="86">
        <f>DI20 / Baseline!H$118</f>
        <v>1.161707679</v>
      </c>
      <c r="DU20" s="86">
        <f>DJ20 / Baseline!H$119</f>
        <v>1.067739391</v>
      </c>
      <c r="DV20" s="86">
        <f>DK20 / Baseline!H$120</f>
        <v>0.9597099032</v>
      </c>
      <c r="DW20" s="87"/>
      <c r="DX20" s="86">
        <f>(AU20*Baseline!B$34)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0.03253946916</v>
      </c>
      <c r="DY20" s="86">
        <f>(AZ20*Baseline!B$34) + (Baseline!D$90*(1-Baseline!D$91)*Baseline!B$35) + (Baseline!D$90*Baseline!D$91*((1-Baseline!D$92)*Baseline!B$40 + Baseline!D$92*Baseline!B$41))</f>
        <v>0.01150924888</v>
      </c>
      <c r="DZ20" s="86">
        <f>(BE20*Baseline!B$34) + (Baseline!F$90*(1-Baseline!F$91)*Baseline!B$35) + (Baseline!F$90*Baseline!F$91*((1-Baseline!F$92)*Baseline!B$40 + Baseline!F$92*Baseline!B$41))</f>
        <v>0.01402230996</v>
      </c>
      <c r="EA20" s="86">
        <f>(BJ20*Baseline!B$34) + (Baseline!H$90*(1-Baseline!H$91)*Baseline!B$35) + (Baseline!H$90*Baseline!H$91*((1-Baseline!H$92)*Baseline!B$40 + Baseline!H$92*Baseline!B$41))</f>
        <v>0.00931486931</v>
      </c>
      <c r="EB20" s="86">
        <f>( DX20*Baseline!B$7 + DY20*Baseline!B$11 + DZ20*Baseline!B$16 + EA20*Baseline!B$18 ) / Baseline!B$17</f>
        <v>0.009927972915</v>
      </c>
    </row>
    <row r="21">
      <c r="A21" s="73" t="s">
        <v>197</v>
      </c>
      <c r="B21" s="85">
        <f>MIN( MAX( NORMINV( MCrands!B21, (B$5+B$4)/2, (B$5-B$4)/3.29 ), 0 ), 1 )</f>
        <v>0.3076317373</v>
      </c>
      <c r="C21" s="85">
        <f>MAX( NORMINV( MCrands!C21, (C$5+C$4)/2, (C$5-C$4)/3.29 ), 0 )</f>
        <v>2.455158988</v>
      </c>
      <c r="D21" s="83"/>
      <c r="E21" s="84">
        <f>Baseline!B$33 * (C21 * Baseline!B$68*Baseline!B$68/Baseline!B$75 + Baseline!B$46 * Baseline!B$54*Baseline!B$54/Baseline!B$76 + Baseline!B$47 * Baseline!B$55*Baseline!B$55/Baseline!B$77 + Baseline!B$56*Baseline!B$56/Baseline!B$78)</f>
        <v>0.00001743207565</v>
      </c>
      <c r="F21" s="84">
        <f>Baseline!B$33 * (C21 * Baseline!B$68*Baseline!B$59/Baseline!B$75 + Baseline!B$46 * Baseline!B$54*Baseline!B$69/Baseline!B$76 + Baseline!B$47 * Baseline!B$55*Baseline!B$57/Baseline!B$77 + Baseline!B$56*Baseline!B$58/Baseline!B$78)</f>
        <v>0.0000002389918715</v>
      </c>
      <c r="G21" s="85">
        <f>Baseline!B$33 * (C21 * Baseline!B$68*Baseline!B$60/Baseline!B$75 + Baseline!B$46 * Baseline!B$54*Baseline!B$61/Baseline!B$76 + Baseline!B$47 * Baseline!B$55*Baseline!B$70/Baseline!B$77 + Baseline!B$56*Baseline!B$62/Baseline!B$78)</f>
        <v>0.0000002002416389</v>
      </c>
      <c r="H21" s="84">
        <f>Baseline!B$33 * (C21 * Baseline!B$68*Baseline!B$63/Baseline!B$75 + Baseline!B$46 * Baseline!B$54*Baseline!B$64/Baseline!B$76 + Baseline!B$47 * Baseline!B$55*Baseline!B$65/Baseline!B$77 + Baseline!B$56*Baseline!B$71/Baseline!B$78)</f>
        <v>0.000000003671260256</v>
      </c>
      <c r="I21" s="84">
        <f>Baseline!B$33 * (C21 * Baseline!B$59*Baseline!B$68/Baseline!B$75 + Baseline!B$46 * Baseline!B$69*Baseline!B$54/Baseline!B$76 + Baseline!B$47 * Baseline!B$57*Baseline!B$55/Baseline!B$77 + Baseline!B$58*Baseline!B$56/Baseline!B$78)</f>
        <v>0.0000002389918715</v>
      </c>
      <c r="J21" s="85">
        <f>Baseline!B$33 * (C21 * Baseline!B$59*Baseline!B$59/Baseline!B$75 + Baseline!B$46 * Baseline!B$69*Baseline!B$69/Baseline!B$76 + Baseline!B$47 * Baseline!B$57*Baseline!B$57/Baseline!B$77 + Baseline!B$58*Baseline!B$58/Baseline!B$78)</f>
        <v>0.000002116574423</v>
      </c>
      <c r="K21" s="84">
        <f>Baseline!B$33 * (C21 * Baseline!B$59*Baseline!B$60/Baseline!B$75 + Baseline!B$46 * Baseline!B$69*Baseline!B$61/Baseline!B$76 + Baseline!B$47 * Baseline!B$57*Baseline!B$70/Baseline!B$77 + Baseline!B$58*Baseline!B$62/Baseline!B$78)</f>
        <v>0.00000001648976262</v>
      </c>
      <c r="L21" s="85">
        <f>Baseline!B$33 * (C21 * Baseline!B$59*Baseline!B$63/Baseline!B$75 + Baseline!B$46 * Baseline!B$69*Baseline!B$64/Baseline!B$76 + Baseline!B$47 * Baseline!B$57*Baseline!B$65/Baseline!B$77 + Baseline!B$58*Baseline!B$71/Baseline!B$78)</f>
        <v>0.00000001707278804</v>
      </c>
      <c r="M21" s="84">
        <f>Baseline!B$33 * (C21 * Baseline!B$60*Baseline!B$68/Baseline!B$75 + Baseline!B$46 * Baseline!B$61*Baseline!B$54/Baseline!B$76 + Baseline!B$47 * Baseline!B$70*Baseline!B$55/Baseline!B$77 + Baseline!B$62*Baseline!B$56/Baseline!B$78)</f>
        <v>0.0000002002416389</v>
      </c>
      <c r="N21" s="85">
        <f>Baseline!B$33 * (C21 * Baseline!B$60*Baseline!B$59/Baseline!B$75 + Baseline!B$46 * Baseline!B$61*Baseline!B$69/Baseline!B$76 + Baseline!B$47 * Baseline!B$70*Baseline!B$57/Baseline!B$77 + Baseline!B$62*Baseline!B$58/Baseline!B$78)</f>
        <v>0.00000001648976262</v>
      </c>
      <c r="O21" s="85">
        <f>Baseline!B$33 * (C21 * Baseline!B$60*Baseline!B$60/Baseline!B$75 + Baseline!B$46 * Baseline!B$61*Baseline!B$61/Baseline!B$76 + Baseline!B$47 * Baseline!B$70*Baseline!B$70/Baseline!B$77 + Baseline!B$62*Baseline!B$62/Baseline!B$78)</f>
        <v>0.000001589267469</v>
      </c>
      <c r="P21" s="84">
        <f>Baseline!B$33 * (C21 * Baseline!B$60*Baseline!B$63/Baseline!B$75 + Baseline!B$46 * Baseline!B$61*Baseline!B$64/Baseline!B$76 + Baseline!B$47 * Baseline!B$70*Baseline!B$65/Baseline!B$77 + Baseline!B$62*Baseline!B$71/Baseline!B$78)</f>
        <v>0.000000001956386373</v>
      </c>
      <c r="Q21" s="84">
        <f>Baseline!B$33 * (C21 * Baseline!B$63*Baseline!B$68/Baseline!B$75 + Baseline!B$46 * Baseline!B$64*Baseline!B$54/Baseline!B$76 + Baseline!B$47 * Baseline!B$65*Baseline!B$55/Baseline!B$77 + Baseline!B$71*Baseline!B$56/Baseline!B$78)</f>
        <v>0.000000003671260256</v>
      </c>
      <c r="R21" s="84">
        <f>Baseline!B$33 * (C21 * Baseline!B$63*Baseline!B$59/Baseline!B$75 + Baseline!B$46 * Baseline!B$64*Baseline!B$69/Baseline!B$76 + Baseline!B$47 * Baseline!B$65*Baseline!B$57/Baseline!B$77 + Baseline!B$71*Baseline!B$58/Baseline!B$78)</f>
        <v>0.00000001707278804</v>
      </c>
      <c r="S21" s="84">
        <f>Baseline!B$33 * (C21 * Baseline!B$63*Baseline!B$60/Baseline!B$75 + Baseline!B$46 * Baseline!B$64*Baseline!B$61/Baseline!B$76 + Baseline!B$47 * Baseline!B$65*Baseline!B$70/Baseline!B$77 + Baseline!B$71*Baseline!B$62/Baseline!B$78)</f>
        <v>0.000000001956386373</v>
      </c>
      <c r="T21" s="84">
        <f>Baseline!B$33 * (C21 * Baseline!B$63*Baseline!B$63/Baseline!B$75 + Baseline!B$46 * Baseline!B$64*Baseline!B$64/Baseline!B$76 + Baseline!B$47 * Baseline!B$65*Baseline!B$65/Baseline!B$77 + Baseline!B$71*Baseline!B$71/Baseline!B$78)</f>
        <v>0.00000009856721667</v>
      </c>
      <c r="U21" s="83"/>
      <c r="V21" s="84">
        <f>E21 * ( Baseline!B$89 * Baseline!B$7 )</f>
        <v>0.1809275132</v>
      </c>
      <c r="W21" s="84">
        <f>F21 * ( Baseline!D$89 * Baseline!B$11 )</f>
        <v>0.004408586426</v>
      </c>
      <c r="X21" s="84">
        <f>G21 * ( Baseline!F$89 * Baseline!B$16 )</f>
        <v>0.006955347257</v>
      </c>
      <c r="Y21" s="84">
        <f>H21 * ( Baseline!H$89 * Baseline!B$18 )</f>
        <v>0.001291084822</v>
      </c>
      <c r="Z21" s="86">
        <f t="shared" si="1"/>
        <v>0.1935825317</v>
      </c>
      <c r="AA21" s="84">
        <f>I21 * ( Baseline!B$89 * Baseline!B$7 )</f>
        <v>0.002480496634</v>
      </c>
      <c r="AB21" s="85">
        <f>J21 * ( Baseline!D$89 * Baseline!B$11 )</f>
        <v>0.03904359262</v>
      </c>
      <c r="AC21" s="85">
        <f>K21 * ( Baseline!F$89 * Baseline!B$16 )</f>
        <v>0.0005727681108</v>
      </c>
      <c r="AD21" s="85">
        <f>L21 * ( Baseline!F$89 * Baseline!B$16 )</f>
        <v>0.0005930193643</v>
      </c>
      <c r="AE21" s="86">
        <f t="shared" si="2"/>
        <v>0.04268987673</v>
      </c>
      <c r="AF21" s="86">
        <f>M21 * ( Baseline!B$89 * Baseline!B$7 )</f>
        <v>0.00207830797</v>
      </c>
      <c r="AG21" s="86">
        <f>N21 * ( Baseline!D$89 * Baseline!B$11 )</f>
        <v>0.0003041799841</v>
      </c>
      <c r="AH21" s="86">
        <f>O21 * ( Baseline!F$89 * Baseline!B$16 )</f>
        <v>0.05520283988</v>
      </c>
      <c r="AI21" s="86">
        <f>P21 * ( Baseline!H$89 * Baseline!B$18 )</f>
        <v>0.0006880091785</v>
      </c>
      <c r="AJ21" s="86">
        <f t="shared" si="3"/>
        <v>0.05827333701</v>
      </c>
      <c r="AK21" s="86">
        <f>Q21 * ( Baseline!B$89 * Baseline!B$7 )</f>
        <v>0.00003810401019</v>
      </c>
      <c r="AL21" s="86">
        <f>R21 * ( Baseline!D$89 * Baseline!B$11 )</f>
        <v>0.0003149348181</v>
      </c>
      <c r="AM21" s="86">
        <f>S21 * ( Baseline!F$89 * Baseline!B$16 )</f>
        <v>0.00006795463055</v>
      </c>
      <c r="AN21" s="86">
        <f>T21 * ( Baseline!H$89 * Baseline!B$18 )</f>
        <v>0.03466347481</v>
      </c>
      <c r="AO21" s="86">
        <f t="shared" si="4"/>
        <v>0.03508446827</v>
      </c>
      <c r="AP21" s="62"/>
      <c r="AQ21" s="86">
        <f>V21 * ( (1-Baseline!B$90-Baseline!B$89) + (1-B21)*Baseline!B$90 )</f>
        <v>0.1275191141</v>
      </c>
      <c r="AR21" s="86">
        <f>W21 * ( (1-Baseline!B$90-Baseline!B$89) + (1-B21)*Baseline!B$90 )</f>
        <v>0.003107205897</v>
      </c>
      <c r="AS21" s="86">
        <f>X21 * ( (1-Baseline!B$90-Baseline!B$89) + (1-B21)*Baseline!B$90 )</f>
        <v>0.004902182677</v>
      </c>
      <c r="AT21" s="86">
        <f>Y21 * ( (1-Baseline!B$90-Baseline!B$89) + (1-B21)*Baseline!B$90 )</f>
        <v>0.0009099665933</v>
      </c>
      <c r="AU21" s="86">
        <f t="shared" si="5"/>
        <v>0.1364384693</v>
      </c>
      <c r="AV21" s="86">
        <f>AA21 * ( (1-Baseline!D$90-Baseline!D$89) + (1-B21)*Baseline!D$90 )</f>
        <v>0.002117300784</v>
      </c>
      <c r="AW21" s="86">
        <f>AB21 * ( (1-Baseline!D$90-Baseline!D$89) + (1-B21)*Baseline!D$90 )</f>
        <v>0.03332680565</v>
      </c>
      <c r="AX21" s="86">
        <f>AC21 * ( (1-Baseline!D$90-Baseline!D$89) + (1-B21)*Baseline!D$90 )</f>
        <v>0.0004889030498</v>
      </c>
      <c r="AY21" s="86">
        <f>AD21 * ( (1-Baseline!D$90-Baseline!D$89) + (1-B21)*Baseline!D$90 )</f>
        <v>0.0005061891023</v>
      </c>
      <c r="AZ21" s="86">
        <f t="shared" si="6"/>
        <v>0.03643919858</v>
      </c>
      <c r="BA21" s="86">
        <f>AF21 * ( (1-Baseline!F$90-Baseline!F$89) + (1-Baseline!B$36)*Baseline!F$90 )</f>
        <v>0.001495616921</v>
      </c>
      <c r="BB21" s="86">
        <f>AG21 * ( (1-Baseline!F$90-Baseline!F$89) + (1-Baseline!B$36)*Baseline!F$90 )</f>
        <v>0.0002188976503</v>
      </c>
      <c r="BC21" s="86">
        <f>AH21 * ( (1-Baseline!F$90-Baseline!F$89) + (1-Baseline!B$36)*Baseline!F$90 )</f>
        <v>0.03972573007</v>
      </c>
      <c r="BD21" s="86">
        <f>AI21 * ( (1-Baseline!F$90-Baseline!F$89) + (1-Baseline!B$36)*Baseline!F$90 )</f>
        <v>0.0004951134211</v>
      </c>
      <c r="BE21" s="86">
        <f t="shared" si="7"/>
        <v>0.04193535806</v>
      </c>
      <c r="BF21" s="86">
        <f>AK21 * ( (1-Baseline!H$90-Baseline!H$89) + (1-Baseline!B$36)*Baseline!H$90 )</f>
        <v>0.00003019056936</v>
      </c>
      <c r="BG21" s="86">
        <f>AL21 * ( (1-Baseline!H$90-Baseline!H$89) + (1-Baseline!B$36)*Baseline!H$90 )</f>
        <v>0.0002495291551</v>
      </c>
      <c r="BH21" s="86">
        <f>AM21 * ( (1-Baseline!H$90-Baseline!H$89) + (1-Baseline!B$36)*Baseline!H$90 )</f>
        <v>0.00005384181288</v>
      </c>
      <c r="BI21" s="86">
        <f>AN21 * ( (1-Baseline!H$90-Baseline!H$89) + (1-Baseline!B$36)*Baseline!H$90 )</f>
        <v>0.02746456436</v>
      </c>
      <c r="BJ21" s="86">
        <f t="shared" si="8"/>
        <v>0.0277981259</v>
      </c>
      <c r="BK21" s="62"/>
      <c r="BL21" s="86">
        <f t="shared" si="19"/>
        <v>0.9346272704</v>
      </c>
      <c r="BM21" s="86">
        <f t="shared" si="20"/>
        <v>0.02277367895</v>
      </c>
      <c r="BN21" s="86">
        <f t="shared" si="21"/>
        <v>0.03592962235</v>
      </c>
      <c r="BO21" s="86">
        <f t="shared" si="22"/>
        <v>0.006669428336</v>
      </c>
      <c r="BP21" s="86">
        <f t="shared" si="9"/>
        <v>1</v>
      </c>
      <c r="BQ21" s="86">
        <f t="shared" si="23"/>
        <v>0.05810503156</v>
      </c>
      <c r="BR21" s="86">
        <f t="shared" si="24"/>
        <v>0.9145866798</v>
      </c>
      <c r="BS21" s="86">
        <f t="shared" si="25"/>
        <v>0.01341695396</v>
      </c>
      <c r="BT21" s="86">
        <f t="shared" si="26"/>
        <v>0.01389133466</v>
      </c>
      <c r="BU21" s="86">
        <f t="shared" si="10"/>
        <v>1</v>
      </c>
      <c r="BV21" s="86">
        <f t="shared" si="27"/>
        <v>0.0356648182</v>
      </c>
      <c r="BW21" s="86">
        <f t="shared" si="28"/>
        <v>0.005219882706</v>
      </c>
      <c r="BX21" s="86">
        <f t="shared" si="29"/>
        <v>0.9473087129</v>
      </c>
      <c r="BY21" s="86">
        <f t="shared" si="30"/>
        <v>0.01180658623</v>
      </c>
      <c r="BZ21" s="86">
        <f t="shared" si="11"/>
        <v>1</v>
      </c>
      <c r="CA21" s="86">
        <f t="shared" si="31"/>
        <v>0.001086064919</v>
      </c>
      <c r="CB21" s="86">
        <f t="shared" si="32"/>
        <v>0.008976474027</v>
      </c>
      <c r="CC21" s="86">
        <f t="shared" si="33"/>
        <v>0.001936886432</v>
      </c>
      <c r="CD21" s="86">
        <f t="shared" si="34"/>
        <v>0.9880005746</v>
      </c>
      <c r="CE21" s="86">
        <f t="shared" si="12"/>
        <v>1</v>
      </c>
      <c r="CF21" s="62"/>
      <c r="CG21" s="86">
        <f t="shared" si="35"/>
        <v>0.9346272704</v>
      </c>
      <c r="CH21" s="86">
        <f t="shared" si="36"/>
        <v>0.02277367895</v>
      </c>
      <c r="CI21" s="86">
        <f t="shared" si="37"/>
        <v>0.03592962235</v>
      </c>
      <c r="CJ21" s="86">
        <f t="shared" si="38"/>
        <v>0.006669428336</v>
      </c>
      <c r="CK21" s="86">
        <f t="shared" si="13"/>
        <v>1</v>
      </c>
      <c r="CL21" s="86">
        <f t="shared" si="39"/>
        <v>0.05810503156</v>
      </c>
      <c r="CM21" s="86">
        <f t="shared" si="40"/>
        <v>0.9145866798</v>
      </c>
      <c r="CN21" s="86">
        <f t="shared" si="41"/>
        <v>0.01341695396</v>
      </c>
      <c r="CO21" s="86">
        <f t="shared" si="42"/>
        <v>0.01389133466</v>
      </c>
      <c r="CP21" s="86">
        <f t="shared" si="14"/>
        <v>1</v>
      </c>
      <c r="CQ21" s="86">
        <f t="shared" si="43"/>
        <v>0.0356648182</v>
      </c>
      <c r="CR21" s="86">
        <f t="shared" si="44"/>
        <v>0.005219882706</v>
      </c>
      <c r="CS21" s="86">
        <f t="shared" si="45"/>
        <v>0.9473087129</v>
      </c>
      <c r="CT21" s="86">
        <f t="shared" si="46"/>
        <v>0.01180658623</v>
      </c>
      <c r="CU21" s="86">
        <f t="shared" si="15"/>
        <v>1</v>
      </c>
      <c r="CV21" s="86">
        <f t="shared" si="47"/>
        <v>0.001086064919</v>
      </c>
      <c r="CW21" s="86">
        <f t="shared" si="48"/>
        <v>0.008976474027</v>
      </c>
      <c r="CX21" s="86">
        <f t="shared" si="49"/>
        <v>0.001936886432</v>
      </c>
      <c r="CY21" s="86">
        <f t="shared" si="50"/>
        <v>0.9880005746</v>
      </c>
      <c r="CZ21" s="86">
        <f t="shared" si="16"/>
        <v>1</v>
      </c>
      <c r="DA21" s="62"/>
      <c r="DB21" s="86">
        <f>(AQ21*Baseline!B$7 + AV21*Baseline!B$11 + BA21*Baseline!B$16 + BF21*Baseline!B$18)</f>
        <v>72780.48789</v>
      </c>
      <c r="DC21" s="86">
        <f>(AR21*Baseline!B$7 + AW21*Baseline!B$11 + BB21*Baseline!B$16 + BG21*Baseline!B$18)</f>
        <v>85137.62156</v>
      </c>
      <c r="DD21" s="86">
        <f>(AS21*Baseline!B$7 + AX21*Baseline!B$11 + BC21*Baseline!B$16 + BH21*Baseline!B$18)</f>
        <v>138980.2418</v>
      </c>
      <c r="DE21" s="86">
        <f>(AT21*Baseline!B$7 + AY21*Baseline!B$11 + BD21*Baseline!B$16 + BI21*Baseline!B$18)</f>
        <v>1260810.421</v>
      </c>
      <c r="DF21" s="86">
        <f t="shared" si="17"/>
        <v>1557708.772</v>
      </c>
      <c r="DG21" s="62"/>
      <c r="DH21" s="86">
        <f t="shared" si="51"/>
        <v>0.04672278233</v>
      </c>
      <c r="DI21" s="86">
        <f t="shared" si="52"/>
        <v>0.05465567319</v>
      </c>
      <c r="DJ21" s="86">
        <f t="shared" si="53"/>
        <v>0.08922094056</v>
      </c>
      <c r="DK21" s="86">
        <f t="shared" si="54"/>
        <v>0.8094006039</v>
      </c>
      <c r="DL21" s="86">
        <f t="shared" si="18"/>
        <v>1</v>
      </c>
      <c r="DM21" s="62"/>
      <c r="DN21" s="86">
        <f>DH21 / (Baseline!B$7/Baseline!B$17)</f>
        <v>4.987349703</v>
      </c>
      <c r="DO21" s="86">
        <f>DI21 / (Baseline!B$11/Baseline!B$17)</f>
        <v>1.31941411</v>
      </c>
      <c r="DP21" s="86">
        <f>DJ21 / (Baseline!B$16/Baseline!B$17)</f>
        <v>1.378733163</v>
      </c>
      <c r="DQ21" s="86">
        <f>DK21 / (Baseline!B$18/Baseline!B$17)</f>
        <v>0.9150988384</v>
      </c>
      <c r="DR21" s="62"/>
      <c r="DS21" s="86">
        <f>DH21 / Baseline!H$117</f>
        <v>1.869243662</v>
      </c>
      <c r="DT21" s="86">
        <f>DI21 / Baseline!H$118</f>
        <v>1.230302058</v>
      </c>
      <c r="DU21" s="86">
        <f>DJ21 / Baseline!H$119</f>
        <v>1.066584093</v>
      </c>
      <c r="DV21" s="86">
        <f>DK21 / Baseline!H$120</f>
        <v>0.9556891447</v>
      </c>
      <c r="DW21" s="87"/>
      <c r="DX21" s="86">
        <f>(AU21*Baseline!B$34)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0.03299530165</v>
      </c>
      <c r="DY21" s="86">
        <f>(AZ21*Baseline!B$34) + (Baseline!D$90*(1-Baseline!D$91)*Baseline!B$35) + (Baseline!D$90*Baseline!D$91*((1-Baseline!D$92)*Baseline!B$40 + Baseline!D$92*Baseline!B$41))</f>
        <v>0.01187944779</v>
      </c>
      <c r="DZ21" s="86">
        <f>(BE21*Baseline!B$34) + (Baseline!F$90*(1-Baseline!F$91)*Baseline!B$35) + (Baseline!F$90*Baseline!F$91*((1-Baseline!F$92)*Baseline!B$40 + Baseline!F$92*Baseline!B$41))</f>
        <v>0.01402094371</v>
      </c>
      <c r="EA21" s="86">
        <f>(BJ21*Baseline!B$34) + (Baseline!H$90*(1-Baseline!H$91)*Baseline!B$35) + (Baseline!H$90*Baseline!H$91*((1-Baseline!H$92)*Baseline!B$40 + Baseline!H$92*Baseline!B$41))</f>
        <v>0.009314718885</v>
      </c>
      <c r="EB21" s="86">
        <f>( DX21*Baseline!B$7 + DY21*Baseline!B$11 + DZ21*Baseline!B$16 + EA21*Baseline!B$18 ) / Baseline!B$17</f>
        <v>0.009947357002</v>
      </c>
    </row>
    <row r="22">
      <c r="A22" s="73" t="s">
        <v>198</v>
      </c>
      <c r="B22" s="85">
        <f>MIN( MAX( NORMINV( MCrands!B22, (B$5+B$4)/2, (B$5-B$4)/3.29 ), 0 ), 1 )</f>
        <v>0.3635509746</v>
      </c>
      <c r="C22" s="85">
        <f>MAX( NORMINV( MCrands!C22, (C$5+C$4)/2, (C$5-C$4)/3.29 ), 0 )</f>
        <v>2.631031601</v>
      </c>
      <c r="D22" s="83"/>
      <c r="E22" s="84">
        <f>Baseline!B$33 * (C22 * Baseline!B$68*Baseline!B$68/Baseline!B$75 + Baseline!B$46 * Baseline!B$54*Baseline!B$54/Baseline!B$76 + Baseline!B$47 * Baseline!B$55*Baseline!B$55/Baseline!B$77 + Baseline!B$56*Baseline!B$56/Baseline!B$78)</f>
        <v>0.00001867725796</v>
      </c>
      <c r="F22" s="84">
        <f>Baseline!B$33 * (C22 * Baseline!B$68*Baseline!B$59/Baseline!B$75 + Baseline!B$46 * Baseline!B$54*Baseline!B$69/Baseline!B$76 + Baseline!B$47 * Baseline!B$55*Baseline!B$57/Baseline!B$77 + Baseline!B$56*Baseline!B$58/Baseline!B$78)</f>
        <v>0.0000002391884792</v>
      </c>
      <c r="G22" s="85">
        <f>Baseline!B$33 * (C22 * Baseline!B$68*Baseline!B$60/Baseline!B$75 + Baseline!B$46 * Baseline!B$54*Baseline!B$61/Baseline!B$76 + Baseline!B$47 * Baseline!B$55*Baseline!B$70/Baseline!B$77 + Baseline!B$56*Baseline!B$62/Baseline!B$78)</f>
        <v>0.0000002007249663</v>
      </c>
      <c r="H22" s="84">
        <f>Baseline!B$33 * (C22 * Baseline!B$68*Baseline!B$63/Baseline!B$75 + Baseline!B$46 * Baseline!B$54*Baseline!B$64/Baseline!B$76 + Baseline!B$47 * Baseline!B$55*Baseline!B$65/Baseline!B$77 + Baseline!B$56*Baseline!B$71/Baseline!B$78)</f>
        <v>0.00000000371959299</v>
      </c>
      <c r="I22" s="84">
        <f>Baseline!B$33 * (C22 * Baseline!B$59*Baseline!B$68/Baseline!B$75 + Baseline!B$46 * Baseline!B$69*Baseline!B$54/Baseline!B$76 + Baseline!B$47 * Baseline!B$57*Baseline!B$55/Baseline!B$77 + Baseline!B$58*Baseline!B$56/Baseline!B$78)</f>
        <v>0.0000002391884792</v>
      </c>
      <c r="J22" s="85">
        <f>Baseline!B$33 * (C22 * Baseline!B$59*Baseline!B$59/Baseline!B$75 + Baseline!B$46 * Baseline!B$69*Baseline!B$69/Baseline!B$76 + Baseline!B$47 * Baseline!B$57*Baseline!B$57/Baseline!B$77 + Baseline!B$58*Baseline!B$58/Baseline!B$78)</f>
        <v>0.000002116574454</v>
      </c>
      <c r="K22" s="84">
        <f>Baseline!B$33 * (C22 * Baseline!B$59*Baseline!B$60/Baseline!B$75 + Baseline!B$46 * Baseline!B$69*Baseline!B$61/Baseline!B$76 + Baseline!B$47 * Baseline!B$57*Baseline!B$70/Baseline!B$77 + Baseline!B$58*Baseline!B$62/Baseline!B$78)</f>
        <v>0.00000001648983894</v>
      </c>
      <c r="L22" s="85">
        <f>Baseline!B$33 * (C22 * Baseline!B$59*Baseline!B$63/Baseline!B$75 + Baseline!B$46 * Baseline!B$69*Baseline!B$64/Baseline!B$76 + Baseline!B$47 * Baseline!B$57*Baseline!B$65/Baseline!B$77 + Baseline!B$58*Baseline!B$71/Baseline!B$78)</f>
        <v>0.00000001707279567</v>
      </c>
      <c r="M22" s="84">
        <f>Baseline!B$33 * (C22 * Baseline!B$60*Baseline!B$68/Baseline!B$75 + Baseline!B$46 * Baseline!B$61*Baseline!B$54/Baseline!B$76 + Baseline!B$47 * Baseline!B$70*Baseline!B$55/Baseline!B$77 + Baseline!B$62*Baseline!B$56/Baseline!B$78)</f>
        <v>0.0000002007249663</v>
      </c>
      <c r="N22" s="85">
        <f>Baseline!B$33 * (C22 * Baseline!B$60*Baseline!B$59/Baseline!B$75 + Baseline!B$46 * Baseline!B$61*Baseline!B$69/Baseline!B$76 + Baseline!B$47 * Baseline!B$70*Baseline!B$57/Baseline!B$77 + Baseline!B$62*Baseline!B$58/Baseline!B$78)</f>
        <v>0.00000001648983894</v>
      </c>
      <c r="O22" s="85">
        <f>Baseline!B$33 * (C22 * Baseline!B$60*Baseline!B$60/Baseline!B$75 + Baseline!B$46 * Baseline!B$61*Baseline!B$61/Baseline!B$76 + Baseline!B$47 * Baseline!B$70*Baseline!B$70/Baseline!B$77 + Baseline!B$62*Baseline!B$62/Baseline!B$78)</f>
        <v>0.000001589267657</v>
      </c>
      <c r="P22" s="84">
        <f>Baseline!B$33 * (C22 * Baseline!B$60*Baseline!B$63/Baseline!B$75 + Baseline!B$46 * Baseline!B$61*Baseline!B$64/Baseline!B$76 + Baseline!B$47 * Baseline!B$70*Baseline!B$65/Baseline!B$77 + Baseline!B$62*Baseline!B$71/Baseline!B$78)</f>
        <v>0.000000001956405134</v>
      </c>
      <c r="Q22" s="84">
        <f>Baseline!B$33 * (C22 * Baseline!B$63*Baseline!B$68/Baseline!B$75 + Baseline!B$46 * Baseline!B$64*Baseline!B$54/Baseline!B$76 + Baseline!B$47 * Baseline!B$65*Baseline!B$55/Baseline!B$77 + Baseline!B$71*Baseline!B$56/Baseline!B$78)</f>
        <v>0.00000000371959299</v>
      </c>
      <c r="R22" s="84">
        <f>Baseline!B$33 * (C22 * Baseline!B$63*Baseline!B$59/Baseline!B$75 + Baseline!B$46 * Baseline!B$64*Baseline!B$69/Baseline!B$76 + Baseline!B$47 * Baseline!B$65*Baseline!B$57/Baseline!B$77 + Baseline!B$71*Baseline!B$58/Baseline!B$78)</f>
        <v>0.00000001707279567</v>
      </c>
      <c r="S22" s="84">
        <f>Baseline!B$33 * (C22 * Baseline!B$63*Baseline!B$60/Baseline!B$75 + Baseline!B$46 * Baseline!B$64*Baseline!B$61/Baseline!B$76 + Baseline!B$47 * Baseline!B$65*Baseline!B$70/Baseline!B$77 + Baseline!B$71*Baseline!B$62/Baseline!B$78)</f>
        <v>0.000000001956405134</v>
      </c>
      <c r="T22" s="84">
        <f>Baseline!B$33 * (C22 * Baseline!B$63*Baseline!B$63/Baseline!B$75 + Baseline!B$46 * Baseline!B$64*Baseline!B$64/Baseline!B$76 + Baseline!B$47 * Baseline!B$65*Baseline!B$65/Baseline!B$77 + Baseline!B$71*Baseline!B$71/Baseline!B$78)</f>
        <v>0.00000009856721855</v>
      </c>
      <c r="U22" s="83"/>
      <c r="V22" s="84">
        <f>E22 * ( Baseline!B$89 * Baseline!B$7 )</f>
        <v>0.1938512604</v>
      </c>
      <c r="W22" s="84">
        <f>F22 * ( Baseline!D$89 * Baseline!B$11 )</f>
        <v>0.00441221317</v>
      </c>
      <c r="X22" s="84">
        <f>G22 * ( Baseline!F$89 * Baseline!B$16 )</f>
        <v>0.006972135521</v>
      </c>
      <c r="Y22" s="84">
        <f>H22 * ( Baseline!H$89 * Baseline!B$18 )</f>
        <v>0.001308082162</v>
      </c>
      <c r="Z22" s="86">
        <f t="shared" si="1"/>
        <v>0.2065436913</v>
      </c>
      <c r="AA22" s="84">
        <f>I22 * ( Baseline!B$89 * Baseline!B$7 )</f>
        <v>0.002482537226</v>
      </c>
      <c r="AB22" s="85">
        <f>J22 * ( Baseline!D$89 * Baseline!B$11 )</f>
        <v>0.03904359319</v>
      </c>
      <c r="AC22" s="85">
        <f>K22 * ( Baseline!F$89 * Baseline!B$16 )</f>
        <v>0.0005727707615</v>
      </c>
      <c r="AD22" s="85">
        <f>L22 * ( Baseline!F$89 * Baseline!B$16 )</f>
        <v>0.0005930196294</v>
      </c>
      <c r="AE22" s="86">
        <f t="shared" si="2"/>
        <v>0.04269192081</v>
      </c>
      <c r="AF22" s="86">
        <f>M22 * ( Baseline!B$89 * Baseline!B$7 )</f>
        <v>0.002083324425</v>
      </c>
      <c r="AG22" s="86">
        <f>N22 * ( Baseline!D$89 * Baseline!B$11 )</f>
        <v>0.0003041813918</v>
      </c>
      <c r="AH22" s="86">
        <f>O22 * ( Baseline!F$89 * Baseline!B$16 )</f>
        <v>0.0552028464</v>
      </c>
      <c r="AI22" s="86">
        <f>P22 * ( Baseline!H$89 * Baseline!B$18 )</f>
        <v>0.0006880157761</v>
      </c>
      <c r="AJ22" s="86">
        <f t="shared" si="3"/>
        <v>0.05827836799</v>
      </c>
      <c r="AK22" s="86">
        <f>Q22 * ( Baseline!B$89 * Baseline!B$7 )</f>
        <v>0.00003860565565</v>
      </c>
      <c r="AL22" s="86">
        <f>R22 * ( Baseline!D$89 * Baseline!B$11 )</f>
        <v>0.0003149349589</v>
      </c>
      <c r="AM22" s="86">
        <f>S22 * ( Baseline!F$89 * Baseline!B$16 )</f>
        <v>0.0000679552822</v>
      </c>
      <c r="AN22" s="86">
        <f>T22 * ( Baseline!H$89 * Baseline!B$18 )</f>
        <v>0.03466347547</v>
      </c>
      <c r="AO22" s="86">
        <f t="shared" si="4"/>
        <v>0.03508497136</v>
      </c>
      <c r="AP22" s="62"/>
      <c r="AQ22" s="86">
        <f>V22 * ( (1-Baseline!B$90-Baseline!B$89) + (1-B22)*Baseline!B$90 )</f>
        <v>0.1269802584</v>
      </c>
      <c r="AR22" s="86">
        <f>W22 * ( (1-Baseline!B$90-Baseline!B$89) + (1-B22)*Baseline!B$90 )</f>
        <v>0.002890174493</v>
      </c>
      <c r="AS22" s="86">
        <f>X22 * ( (1-Baseline!B$90-Baseline!B$89) + (1-B22)*Baseline!B$90 )</f>
        <v>0.00456702509</v>
      </c>
      <c r="AT22" s="86">
        <f>Y22 * ( (1-Baseline!B$90-Baseline!B$89) + (1-B22)*Baseline!B$90 )</f>
        <v>0.0008568456589</v>
      </c>
      <c r="AU22" s="86">
        <f t="shared" si="5"/>
        <v>0.1352943036</v>
      </c>
      <c r="AV22" s="86">
        <f>AA22 * ( (1-Baseline!D$90-Baseline!D$89) + (1-B22)*Baseline!D$90 )</f>
        <v>0.002056850519</v>
      </c>
      <c r="AW22" s="86">
        <f>AB22 * ( (1-Baseline!D$90-Baseline!D$89) + (1-B22)*Baseline!D$90 )</f>
        <v>0.03234869313</v>
      </c>
      <c r="AX22" s="86">
        <f>AC22 * ( (1-Baseline!D$90-Baseline!D$89) + (1-B22)*Baseline!D$90 )</f>
        <v>0.0004745563634</v>
      </c>
      <c r="AY22" s="86">
        <f>AD22 * ( (1-Baseline!D$90-Baseline!D$89) + (1-B22)*Baseline!D$90 )</f>
        <v>0.0004913331086</v>
      </c>
      <c r="AZ22" s="86">
        <f t="shared" si="6"/>
        <v>0.03537143312</v>
      </c>
      <c r="BA22" s="86">
        <f>AF22 * ( (1-Baseline!F$90-Baseline!F$89) + (1-Baseline!B$36)*Baseline!F$90 )</f>
        <v>0.001499226923</v>
      </c>
      <c r="BB22" s="86">
        <f>AG22 * ( (1-Baseline!F$90-Baseline!F$89) + (1-Baseline!B$36)*Baseline!F$90 )</f>
        <v>0.0002188986634</v>
      </c>
      <c r="BC22" s="86">
        <f>AH22 * ( (1-Baseline!F$90-Baseline!F$89) + (1-Baseline!B$36)*Baseline!F$90 )</f>
        <v>0.03972573476</v>
      </c>
      <c r="BD22" s="86">
        <f>AI22 * ( (1-Baseline!F$90-Baseline!F$89) + (1-Baseline!B$36)*Baseline!F$90 )</f>
        <v>0.000495118169</v>
      </c>
      <c r="BE22" s="86">
        <f t="shared" si="7"/>
        <v>0.04193897851</v>
      </c>
      <c r="BF22" s="86">
        <f>AK22 * ( (1-Baseline!H$90-Baseline!H$89) + (1-Baseline!B$36)*Baseline!H$90 )</f>
        <v>0.00003058803308</v>
      </c>
      <c r="BG22" s="86">
        <f>AL22 * ( (1-Baseline!H$90-Baseline!H$89) + (1-Baseline!B$36)*Baseline!H$90 )</f>
        <v>0.0002495292667</v>
      </c>
      <c r="BH22" s="86">
        <f>AM22 * ( (1-Baseline!H$90-Baseline!H$89) + (1-Baseline!B$36)*Baseline!H$90 )</f>
        <v>0.0000538423292</v>
      </c>
      <c r="BI22" s="86">
        <f>AN22 * ( (1-Baseline!H$90-Baseline!H$89) + (1-Baseline!B$36)*Baseline!H$90 )</f>
        <v>0.02746456488</v>
      </c>
      <c r="BJ22" s="86">
        <f t="shared" si="8"/>
        <v>0.02779852451</v>
      </c>
      <c r="BK22" s="62"/>
      <c r="BL22" s="86">
        <f t="shared" si="19"/>
        <v>0.9385484457</v>
      </c>
      <c r="BM22" s="86">
        <f t="shared" si="20"/>
        <v>0.02136212993</v>
      </c>
      <c r="BN22" s="86">
        <f t="shared" si="21"/>
        <v>0.033756226</v>
      </c>
      <c r="BO22" s="86">
        <f t="shared" si="22"/>
        <v>0.006333198338</v>
      </c>
      <c r="BP22" s="86">
        <f t="shared" si="9"/>
        <v>1</v>
      </c>
      <c r="BQ22" s="86">
        <f t="shared" si="23"/>
        <v>0.05815004758</v>
      </c>
      <c r="BR22" s="86">
        <f t="shared" si="24"/>
        <v>0.914542903</v>
      </c>
      <c r="BS22" s="86">
        <f t="shared" si="25"/>
        <v>0.01341637365</v>
      </c>
      <c r="BT22" s="86">
        <f t="shared" si="26"/>
        <v>0.01389067576</v>
      </c>
      <c r="BU22" s="86">
        <f t="shared" si="10"/>
        <v>1</v>
      </c>
      <c r="BV22" s="86">
        <f t="shared" si="27"/>
        <v>0.03574781685</v>
      </c>
      <c r="BW22" s="86">
        <f t="shared" si="28"/>
        <v>0.005219456246</v>
      </c>
      <c r="BX22" s="86">
        <f t="shared" si="29"/>
        <v>0.9472270467</v>
      </c>
      <c r="BY22" s="86">
        <f t="shared" si="30"/>
        <v>0.01180568022</v>
      </c>
      <c r="BZ22" s="86">
        <f t="shared" si="11"/>
        <v>1</v>
      </c>
      <c r="CA22" s="86">
        <f t="shared" si="31"/>
        <v>0.001100347361</v>
      </c>
      <c r="CB22" s="86">
        <f t="shared" si="32"/>
        <v>0.008976349322</v>
      </c>
      <c r="CC22" s="86">
        <f t="shared" si="33"/>
        <v>0.001936877231</v>
      </c>
      <c r="CD22" s="86">
        <f t="shared" si="34"/>
        <v>0.9879864261</v>
      </c>
      <c r="CE22" s="86">
        <f t="shared" si="12"/>
        <v>1</v>
      </c>
      <c r="CF22" s="62"/>
      <c r="CG22" s="86">
        <f t="shared" si="35"/>
        <v>0.9385484457</v>
      </c>
      <c r="CH22" s="86">
        <f t="shared" si="36"/>
        <v>0.02136212993</v>
      </c>
      <c r="CI22" s="86">
        <f t="shared" si="37"/>
        <v>0.033756226</v>
      </c>
      <c r="CJ22" s="86">
        <f t="shared" si="38"/>
        <v>0.006333198338</v>
      </c>
      <c r="CK22" s="86">
        <f t="shared" si="13"/>
        <v>1</v>
      </c>
      <c r="CL22" s="86">
        <f t="shared" si="39"/>
        <v>0.05815004758</v>
      </c>
      <c r="CM22" s="86">
        <f t="shared" si="40"/>
        <v>0.914542903</v>
      </c>
      <c r="CN22" s="86">
        <f t="shared" si="41"/>
        <v>0.01341637365</v>
      </c>
      <c r="CO22" s="86">
        <f t="shared" si="42"/>
        <v>0.01389067576</v>
      </c>
      <c r="CP22" s="86">
        <f t="shared" si="14"/>
        <v>1</v>
      </c>
      <c r="CQ22" s="86">
        <f t="shared" si="43"/>
        <v>0.03574781685</v>
      </c>
      <c r="CR22" s="86">
        <f t="shared" si="44"/>
        <v>0.005219456246</v>
      </c>
      <c r="CS22" s="86">
        <f t="shared" si="45"/>
        <v>0.9472270467</v>
      </c>
      <c r="CT22" s="86">
        <f t="shared" si="46"/>
        <v>0.01180568022</v>
      </c>
      <c r="CU22" s="86">
        <f t="shared" si="15"/>
        <v>1</v>
      </c>
      <c r="CV22" s="86">
        <f t="shared" si="47"/>
        <v>0.001100347361</v>
      </c>
      <c r="CW22" s="86">
        <f t="shared" si="48"/>
        <v>0.008976349322</v>
      </c>
      <c r="CX22" s="86">
        <f t="shared" si="49"/>
        <v>0.001936877231</v>
      </c>
      <c r="CY22" s="86">
        <f t="shared" si="50"/>
        <v>0.9879864261</v>
      </c>
      <c r="CZ22" s="86">
        <f t="shared" si="16"/>
        <v>1</v>
      </c>
      <c r="DA22" s="62"/>
      <c r="DB22" s="86">
        <f>(AQ22*Baseline!B$7 + AV22*Baseline!B$11 + BA22*Baseline!B$16 + BF22*Baseline!B$18)</f>
        <v>72419.79836</v>
      </c>
      <c r="DC22" s="86">
        <f>(AR22*Baseline!B$7 + AW22*Baseline!B$11 + BB22*Baseline!B$16 + BG22*Baseline!B$18)</f>
        <v>82934.75473</v>
      </c>
      <c r="DD22" s="86">
        <f>(AS22*Baseline!B$7 + AX22*Baseline!B$11 + BC22*Baseline!B$16 + BH22*Baseline!B$18)</f>
        <v>138786.9624</v>
      </c>
      <c r="DE22" s="86">
        <f>(AT22*Baseline!B$7 + AY22*Baseline!B$11 + BD22*Baseline!B$16 + BI22*Baseline!B$18)</f>
        <v>1260752.838</v>
      </c>
      <c r="DF22" s="86">
        <f t="shared" si="17"/>
        <v>1554894.353</v>
      </c>
      <c r="DG22" s="62"/>
      <c r="DH22" s="86">
        <f t="shared" si="51"/>
        <v>0.04657538194</v>
      </c>
      <c r="DI22" s="86">
        <f t="shared" si="52"/>
        <v>0.0533378712</v>
      </c>
      <c r="DJ22" s="86">
        <f t="shared" si="53"/>
        <v>0.08925813008</v>
      </c>
      <c r="DK22" s="86">
        <f t="shared" si="54"/>
        <v>0.8108286168</v>
      </c>
      <c r="DL22" s="86">
        <f t="shared" si="18"/>
        <v>1</v>
      </c>
      <c r="DM22" s="62"/>
      <c r="DN22" s="86">
        <f>DH22 / (Baseline!B$7/Baseline!B$17)</f>
        <v>4.97161568</v>
      </c>
      <c r="DO22" s="86">
        <f>DI22 / (Baseline!B$11/Baseline!B$17)</f>
        <v>1.28760174</v>
      </c>
      <c r="DP22" s="86">
        <f>DJ22 / (Baseline!B$16/Baseline!B$17)</f>
        <v>1.379307854</v>
      </c>
      <c r="DQ22" s="86">
        <f>DK22 / (Baseline!B$18/Baseline!B$17)</f>
        <v>0.916713333</v>
      </c>
      <c r="DR22" s="62"/>
      <c r="DS22" s="86">
        <f>DH22 / Baseline!H$117</f>
        <v>1.863346598</v>
      </c>
      <c r="DT22" s="86">
        <f>DI22 / Baseline!H$118</f>
        <v>1.200638267</v>
      </c>
      <c r="DU22" s="86">
        <f>DJ22 / Baseline!H$119</f>
        <v>1.067028672</v>
      </c>
      <c r="DV22" s="86">
        <f>DK22 / Baseline!H$120</f>
        <v>0.9573752522</v>
      </c>
      <c r="DW22" s="87"/>
      <c r="DX22" s="86">
        <f>(AU22*Baseline!B$34)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0.03282367679</v>
      </c>
      <c r="DY22" s="86">
        <f>(AZ22*Baseline!B$34) + (Baseline!D$90*(1-Baseline!D$91)*Baseline!B$35) + (Baseline!D$90*Baseline!D$91*((1-Baseline!D$92)*Baseline!B$40 + Baseline!D$92*Baseline!B$41))</f>
        <v>0.01171928297</v>
      </c>
      <c r="DZ22" s="86">
        <f>(BE22*Baseline!B$34) + (Baseline!F$90*(1-Baseline!F$91)*Baseline!B$35) + (Baseline!F$90*Baseline!F$91*((1-Baseline!F$92)*Baseline!B$40 + Baseline!F$92*Baseline!B$41))</f>
        <v>0.01402148678</v>
      </c>
      <c r="EA22" s="86">
        <f>(BJ22*Baseline!B$34) + (Baseline!H$90*(1-Baseline!H$91)*Baseline!B$35) + (Baseline!H$90*Baseline!H$91*((1-Baseline!H$92)*Baseline!B$40 + Baseline!H$92*Baseline!B$41))</f>
        <v>0.009314778677</v>
      </c>
      <c r="EB22" s="86">
        <f>( DX22*Baseline!B$7 + DY22*Baseline!B$11 + DZ22*Baseline!B$16 + EA22*Baseline!B$18 ) / Baseline!B$17</f>
        <v>0.009939202506</v>
      </c>
    </row>
    <row r="23">
      <c r="A23" s="73" t="s">
        <v>199</v>
      </c>
      <c r="B23" s="85">
        <f>MIN( MAX( NORMINV( MCrands!B23, (B$5+B$4)/2, (B$5-B$4)/3.29 ), 0 ), 1 )</f>
        <v>0.5026465724</v>
      </c>
      <c r="C23" s="85">
        <f>MAX( NORMINV( MCrands!C23, (C$5+C$4)/2, (C$5-C$4)/3.29 ), 0 )</f>
        <v>2.365456871</v>
      </c>
      <c r="D23" s="83"/>
      <c r="E23" s="84">
        <f>Baseline!B$33 * (C23 * Baseline!B$68*Baseline!B$68/Baseline!B$75 + Baseline!B$46 * Baseline!B$54*Baseline!B$54/Baseline!B$76 + Baseline!B$47 * Baseline!B$55*Baseline!B$55/Baseline!B$77 + Baseline!B$56*Baseline!B$56/Baseline!B$78)</f>
        <v>0.00001679698251</v>
      </c>
      <c r="F23" s="84">
        <f>Baseline!B$33 * (C23 * Baseline!B$68*Baseline!B$59/Baseline!B$75 + Baseline!B$46 * Baseline!B$54*Baseline!B$69/Baseline!B$76 + Baseline!B$47 * Baseline!B$55*Baseline!B$57/Baseline!B$77 + Baseline!B$56*Baseline!B$58/Baseline!B$78)</f>
        <v>0.0000002388915936</v>
      </c>
      <c r="G23" s="85">
        <f>Baseline!B$33 * (C23 * Baseline!B$68*Baseline!B$60/Baseline!B$75 + Baseline!B$46 * Baseline!B$54*Baseline!B$61/Baseline!B$76 + Baseline!B$47 * Baseline!B$55*Baseline!B$70/Baseline!B$77 + Baseline!B$56*Baseline!B$62/Baseline!B$78)</f>
        <v>0.0000001999951225</v>
      </c>
      <c r="H23" s="84">
        <f>Baseline!B$33 * (C23 * Baseline!B$68*Baseline!B$63/Baseline!B$75 + Baseline!B$46 * Baseline!B$54*Baseline!B$64/Baseline!B$76 + Baseline!B$47 * Baseline!B$55*Baseline!B$65/Baseline!B$77 + Baseline!B$56*Baseline!B$71/Baseline!B$78)</f>
        <v>0.000000003646608614</v>
      </c>
      <c r="I23" s="84">
        <f>Baseline!B$33 * (C23 * Baseline!B$59*Baseline!B$68/Baseline!B$75 + Baseline!B$46 * Baseline!B$69*Baseline!B$54/Baseline!B$76 + Baseline!B$47 * Baseline!B$57*Baseline!B$55/Baseline!B$77 + Baseline!B$58*Baseline!B$56/Baseline!B$78)</f>
        <v>0.0000002388915936</v>
      </c>
      <c r="J23" s="85">
        <f>Baseline!B$33 * (C23 * Baseline!B$59*Baseline!B$59/Baseline!B$75 + Baseline!B$46 * Baseline!B$69*Baseline!B$69/Baseline!B$76 + Baseline!B$47 * Baseline!B$57*Baseline!B$57/Baseline!B$77 + Baseline!B$58*Baseline!B$58/Baseline!B$78)</f>
        <v>0.000002116574407</v>
      </c>
      <c r="K23" s="84">
        <f>Baseline!B$33 * (C23 * Baseline!B$59*Baseline!B$60/Baseline!B$75 + Baseline!B$46 * Baseline!B$69*Baseline!B$61/Baseline!B$76 + Baseline!B$47 * Baseline!B$57*Baseline!B$70/Baseline!B$77 + Baseline!B$58*Baseline!B$62/Baseline!B$78)</f>
        <v>0.0000000164897237</v>
      </c>
      <c r="L23" s="85">
        <f>Baseline!B$33 * (C23 * Baseline!B$59*Baseline!B$63/Baseline!B$75 + Baseline!B$46 * Baseline!B$69*Baseline!B$64/Baseline!B$76 + Baseline!B$47 * Baseline!B$57*Baseline!B$65/Baseline!B$77 + Baseline!B$58*Baseline!B$71/Baseline!B$78)</f>
        <v>0.00000001707278414</v>
      </c>
      <c r="M23" s="84">
        <f>Baseline!B$33 * (C23 * Baseline!B$60*Baseline!B$68/Baseline!B$75 + Baseline!B$46 * Baseline!B$61*Baseline!B$54/Baseline!B$76 + Baseline!B$47 * Baseline!B$70*Baseline!B$55/Baseline!B$77 + Baseline!B$62*Baseline!B$56/Baseline!B$78)</f>
        <v>0.0000001999951225</v>
      </c>
      <c r="N23" s="85">
        <f>Baseline!B$33 * (C23 * Baseline!B$60*Baseline!B$59/Baseline!B$75 + Baseline!B$46 * Baseline!B$61*Baseline!B$69/Baseline!B$76 + Baseline!B$47 * Baseline!B$70*Baseline!B$57/Baseline!B$77 + Baseline!B$62*Baseline!B$58/Baseline!B$78)</f>
        <v>0.0000000164897237</v>
      </c>
      <c r="O23" s="85">
        <f>Baseline!B$33 * (C23 * Baseline!B$60*Baseline!B$60/Baseline!B$75 + Baseline!B$46 * Baseline!B$61*Baseline!B$61/Baseline!B$76 + Baseline!B$47 * Baseline!B$70*Baseline!B$70/Baseline!B$77 + Baseline!B$62*Baseline!B$62/Baseline!B$78)</f>
        <v>0.000001589267373</v>
      </c>
      <c r="P23" s="84">
        <f>Baseline!B$33 * (C23 * Baseline!B$60*Baseline!B$63/Baseline!B$75 + Baseline!B$46 * Baseline!B$61*Baseline!B$64/Baseline!B$76 + Baseline!B$47 * Baseline!B$70*Baseline!B$65/Baseline!B$77 + Baseline!B$62*Baseline!B$71/Baseline!B$78)</f>
        <v>0.000000001956376805</v>
      </c>
      <c r="Q23" s="84">
        <f>Baseline!B$33 * (C23 * Baseline!B$63*Baseline!B$68/Baseline!B$75 + Baseline!B$46 * Baseline!B$64*Baseline!B$54/Baseline!B$76 + Baseline!B$47 * Baseline!B$65*Baseline!B$55/Baseline!B$77 + Baseline!B$71*Baseline!B$56/Baseline!B$78)</f>
        <v>0.000000003646608614</v>
      </c>
      <c r="R23" s="84">
        <f>Baseline!B$33 * (C23 * Baseline!B$63*Baseline!B$59/Baseline!B$75 + Baseline!B$46 * Baseline!B$64*Baseline!B$69/Baseline!B$76 + Baseline!B$47 * Baseline!B$65*Baseline!B$57/Baseline!B$77 + Baseline!B$71*Baseline!B$58/Baseline!B$78)</f>
        <v>0.00000001707278414</v>
      </c>
      <c r="S23" s="84">
        <f>Baseline!B$33 * (C23 * Baseline!B$63*Baseline!B$60/Baseline!B$75 + Baseline!B$46 * Baseline!B$64*Baseline!B$61/Baseline!B$76 + Baseline!B$47 * Baseline!B$65*Baseline!B$70/Baseline!B$77 + Baseline!B$71*Baseline!B$62/Baseline!B$78)</f>
        <v>0.000000001956376805</v>
      </c>
      <c r="T23" s="84">
        <f>Baseline!B$33 * (C23 * Baseline!B$63*Baseline!B$63/Baseline!B$75 + Baseline!B$46 * Baseline!B$64*Baseline!B$64/Baseline!B$76 + Baseline!B$47 * Baseline!B$65*Baseline!B$65/Baseline!B$77 + Baseline!B$71*Baseline!B$71/Baseline!B$78)</f>
        <v>0.00000009856721572</v>
      </c>
      <c r="U23" s="83"/>
      <c r="V23" s="84">
        <f>E23 * ( Baseline!B$89 * Baseline!B$7 )</f>
        <v>0.1743358814</v>
      </c>
      <c r="W23" s="84">
        <f>F23 * ( Baseline!D$89 * Baseline!B$11 )</f>
        <v>0.004406736641</v>
      </c>
      <c r="X23" s="84">
        <f>G23 * ( Baseline!F$89 * Baseline!B$16 )</f>
        <v>0.006946784566</v>
      </c>
      <c r="Y23" s="84">
        <f>H23 * ( Baseline!H$89 * Baseline!B$18 )</f>
        <v>0.001282415494</v>
      </c>
      <c r="Z23" s="86">
        <f t="shared" si="1"/>
        <v>0.1869718181</v>
      </c>
      <c r="AA23" s="84">
        <f>I23 * ( Baseline!B$89 * Baseline!B$7 )</f>
        <v>0.00247945585</v>
      </c>
      <c r="AB23" s="85">
        <f>J23 * ( Baseline!D$89 * Baseline!B$11 )</f>
        <v>0.03904359233</v>
      </c>
      <c r="AC23" s="85">
        <f>K23 * ( Baseline!F$89 * Baseline!B$16 )</f>
        <v>0.0005727667588</v>
      </c>
      <c r="AD23" s="85">
        <f>L23 * ( Baseline!F$89 * Baseline!B$16 )</f>
        <v>0.0005930192291</v>
      </c>
      <c r="AE23" s="86">
        <f t="shared" si="2"/>
        <v>0.04268883417</v>
      </c>
      <c r="AF23" s="86">
        <f>M23 * ( Baseline!B$89 * Baseline!B$7 )</f>
        <v>0.002075749377</v>
      </c>
      <c r="AG23" s="86">
        <f>N23 * ( Baseline!D$89 * Baseline!B$11 )</f>
        <v>0.0003041792661</v>
      </c>
      <c r="AH23" s="86">
        <f>O23 * ( Baseline!F$89 * Baseline!B$16 )</f>
        <v>0.05520283656</v>
      </c>
      <c r="AI23" s="86">
        <f>P23 * ( Baseline!H$89 * Baseline!B$18 )</f>
        <v>0.0006880058134</v>
      </c>
      <c r="AJ23" s="86">
        <f t="shared" si="3"/>
        <v>0.05827077101</v>
      </c>
      <c r="AK23" s="86">
        <f>Q23 * ( Baseline!B$89 * Baseline!B$7 )</f>
        <v>0.0000378481508</v>
      </c>
      <c r="AL23" s="86">
        <f>R23 * ( Baseline!D$89 * Baseline!B$11 )</f>
        <v>0.0003149347463</v>
      </c>
      <c r="AM23" s="86">
        <f>S23 * ( Baseline!F$89 * Baseline!B$16 )</f>
        <v>0.00006795429819</v>
      </c>
      <c r="AN23" s="86">
        <f>T23 * ( Baseline!H$89 * Baseline!B$18 )</f>
        <v>0.03466347447</v>
      </c>
      <c r="AO23" s="86">
        <f t="shared" si="4"/>
        <v>0.03508421167</v>
      </c>
      <c r="AP23" s="62"/>
      <c r="AQ23" s="86">
        <f>V23 * ( (1-Baseline!B$90-Baseline!B$89) + (1-B23)*Baseline!B$90 )</f>
        <v>0.09261498698</v>
      </c>
      <c r="AR23" s="86">
        <f>W23 * ( (1-Baseline!B$90-Baseline!B$89) + (1-B23)*Baseline!B$90 )</f>
        <v>0.002341054826</v>
      </c>
      <c r="AS23" s="86">
        <f>X23 * ( (1-Baseline!B$90-Baseline!B$89) + (1-B23)*Baseline!B$90 )</f>
        <v>0.003690441444</v>
      </c>
      <c r="AT23" s="86">
        <f>Y23 * ( (1-Baseline!B$90-Baseline!B$89) + (1-B23)*Baseline!B$90 )</f>
        <v>0.0006812762425</v>
      </c>
      <c r="AU23" s="86">
        <f t="shared" si="5"/>
        <v>0.09932775949</v>
      </c>
      <c r="AV23" s="86">
        <f>AA23 * ( (1-Baseline!D$90-Baseline!D$89) + (1-B23)*Baseline!D$90 )</f>
        <v>0.00189979065</v>
      </c>
      <c r="AW23" s="86">
        <f>AB23 * ( (1-Baseline!D$90-Baseline!D$89) + (1-B23)*Baseline!D$90 )</f>
        <v>0.02991569768</v>
      </c>
      <c r="AX23" s="86">
        <f>AC23 * ( (1-Baseline!D$90-Baseline!D$89) + (1-B23)*Baseline!D$90 )</f>
        <v>0.0004388611851</v>
      </c>
      <c r="AY23" s="86">
        <f>AD23 * ( (1-Baseline!D$90-Baseline!D$89) + (1-B23)*Baseline!D$90 )</f>
        <v>0.0004543788858</v>
      </c>
      <c r="AZ23" s="86">
        <f t="shared" si="6"/>
        <v>0.0327087284</v>
      </c>
      <c r="BA23" s="86">
        <f>AF23 * ( (1-Baseline!F$90-Baseline!F$89) + (1-Baseline!B$36)*Baseline!F$90 )</f>
        <v>0.001493775675</v>
      </c>
      <c r="BB23" s="86">
        <f>AG23 * ( (1-Baseline!F$90-Baseline!F$89) + (1-Baseline!B$36)*Baseline!F$90 )</f>
        <v>0.0002188971336</v>
      </c>
      <c r="BC23" s="86">
        <f>AH23 * ( (1-Baseline!F$90-Baseline!F$89) + (1-Baseline!B$36)*Baseline!F$90 )</f>
        <v>0.03972572768</v>
      </c>
      <c r="BD23" s="86">
        <f>AI23 * ( (1-Baseline!F$90-Baseline!F$89) + (1-Baseline!B$36)*Baseline!F$90 )</f>
        <v>0.0004951109995</v>
      </c>
      <c r="BE23" s="86">
        <f t="shared" si="7"/>
        <v>0.04193351148</v>
      </c>
      <c r="BF23" s="86">
        <f>AK23 * ( (1-Baseline!H$90-Baseline!H$89) + (1-Baseline!B$36)*Baseline!H$90 )</f>
        <v>0.00002998784685</v>
      </c>
      <c r="BG23" s="86">
        <f>AL23 * ( (1-Baseline!H$90-Baseline!H$89) + (1-Baseline!B$36)*Baseline!H$90 )</f>
        <v>0.0002495290982</v>
      </c>
      <c r="BH23" s="86">
        <f>AM23 * ( (1-Baseline!H$90-Baseline!H$89) + (1-Baseline!B$36)*Baseline!H$90 )</f>
        <v>0.00005384154954</v>
      </c>
      <c r="BI23" s="86">
        <f>AN23 * ( (1-Baseline!H$90-Baseline!H$89) + (1-Baseline!B$36)*Baseline!H$90 )</f>
        <v>0.02746456409</v>
      </c>
      <c r="BJ23" s="86">
        <f t="shared" si="8"/>
        <v>0.02779792259</v>
      </c>
      <c r="BK23" s="62"/>
      <c r="BL23" s="86">
        <f t="shared" si="19"/>
        <v>0.932417961</v>
      </c>
      <c r="BM23" s="86">
        <f t="shared" si="20"/>
        <v>0.02356898855</v>
      </c>
      <c r="BN23" s="86">
        <f t="shared" si="21"/>
        <v>0.03715417989</v>
      </c>
      <c r="BO23" s="86">
        <f t="shared" si="22"/>
        <v>0.006858870531</v>
      </c>
      <c r="BP23" s="86">
        <f t="shared" si="9"/>
        <v>1</v>
      </c>
      <c r="BQ23" s="86">
        <f t="shared" si="23"/>
        <v>0.05808206991</v>
      </c>
      <c r="BR23" s="86">
        <f t="shared" si="24"/>
        <v>0.9146090094</v>
      </c>
      <c r="BS23" s="86">
        <f t="shared" si="25"/>
        <v>0.01341724997</v>
      </c>
      <c r="BT23" s="86">
        <f t="shared" si="26"/>
        <v>0.01389167075</v>
      </c>
      <c r="BU23" s="86">
        <f t="shared" si="10"/>
        <v>1</v>
      </c>
      <c r="BV23" s="86">
        <f t="shared" si="27"/>
        <v>0.03562248003</v>
      </c>
      <c r="BW23" s="86">
        <f t="shared" si="28"/>
        <v>0.005220100246</v>
      </c>
      <c r="BX23" s="86">
        <f t="shared" si="29"/>
        <v>0.9473503713</v>
      </c>
      <c r="BY23" s="86">
        <f t="shared" si="30"/>
        <v>0.0118070484</v>
      </c>
      <c r="BZ23" s="86">
        <f t="shared" si="11"/>
        <v>1</v>
      </c>
      <c r="CA23" s="86">
        <f t="shared" si="31"/>
        <v>0.001078780141</v>
      </c>
      <c r="CB23" s="86">
        <f t="shared" si="32"/>
        <v>0.008976537633</v>
      </c>
      <c r="CC23" s="86">
        <f t="shared" si="33"/>
        <v>0.001936891124</v>
      </c>
      <c r="CD23" s="86">
        <f t="shared" si="34"/>
        <v>0.9880077911</v>
      </c>
      <c r="CE23" s="86">
        <f t="shared" si="12"/>
        <v>1</v>
      </c>
      <c r="CF23" s="62"/>
      <c r="CG23" s="86">
        <f t="shared" si="35"/>
        <v>0.932417961</v>
      </c>
      <c r="CH23" s="86">
        <f t="shared" si="36"/>
        <v>0.02356898855</v>
      </c>
      <c r="CI23" s="86">
        <f t="shared" si="37"/>
        <v>0.03715417989</v>
      </c>
      <c r="CJ23" s="86">
        <f t="shared" si="38"/>
        <v>0.006858870531</v>
      </c>
      <c r="CK23" s="86">
        <f t="shared" si="13"/>
        <v>1</v>
      </c>
      <c r="CL23" s="86">
        <f t="shared" si="39"/>
        <v>0.05808206991</v>
      </c>
      <c r="CM23" s="86">
        <f t="shared" si="40"/>
        <v>0.9146090094</v>
      </c>
      <c r="CN23" s="86">
        <f t="shared" si="41"/>
        <v>0.01341724997</v>
      </c>
      <c r="CO23" s="86">
        <f t="shared" si="42"/>
        <v>0.01389167075</v>
      </c>
      <c r="CP23" s="86">
        <f t="shared" si="14"/>
        <v>1</v>
      </c>
      <c r="CQ23" s="86">
        <f t="shared" si="43"/>
        <v>0.03562248003</v>
      </c>
      <c r="CR23" s="86">
        <f t="shared" si="44"/>
        <v>0.005220100246</v>
      </c>
      <c r="CS23" s="86">
        <f t="shared" si="45"/>
        <v>0.9473503713</v>
      </c>
      <c r="CT23" s="86">
        <f t="shared" si="46"/>
        <v>0.0118070484</v>
      </c>
      <c r="CU23" s="86">
        <f t="shared" si="15"/>
        <v>1</v>
      </c>
      <c r="CV23" s="86">
        <f t="shared" si="47"/>
        <v>0.001078780141</v>
      </c>
      <c r="CW23" s="86">
        <f t="shared" si="48"/>
        <v>0.008976537633</v>
      </c>
      <c r="CX23" s="86">
        <f t="shared" si="49"/>
        <v>0.001936891124</v>
      </c>
      <c r="CY23" s="86">
        <f t="shared" si="50"/>
        <v>0.9880077911</v>
      </c>
      <c r="CZ23" s="86">
        <f t="shared" si="16"/>
        <v>1</v>
      </c>
      <c r="DA23" s="62"/>
      <c r="DB23" s="86">
        <f>(AQ23*Baseline!B$7 + AV23*Baseline!B$11 + BA23*Baseline!B$16 + BF23*Baseline!B$18)</f>
        <v>55370.07263</v>
      </c>
      <c r="DC23" s="86">
        <f>(AR23*Baseline!B$7 + AW23*Baseline!B$11 + BB23*Baseline!B$16 + BG23*Baseline!B$18)</f>
        <v>77450.72873</v>
      </c>
      <c r="DD23" s="86">
        <f>(AS23*Baseline!B$7 + AX23*Baseline!B$11 + BC23*Baseline!B$16 + BH23*Baseline!B$18)</f>
        <v>138285.2097</v>
      </c>
      <c r="DE23" s="86">
        <f>(AT23*Baseline!B$7 + AY23*Baseline!B$11 + BD23*Baseline!B$16 + BI23*Baseline!B$18)</f>
        <v>1260588.376</v>
      </c>
      <c r="DF23" s="86">
        <f t="shared" si="17"/>
        <v>1531694.387</v>
      </c>
      <c r="DG23" s="62"/>
      <c r="DH23" s="86">
        <f t="shared" si="51"/>
        <v>0.0361495564</v>
      </c>
      <c r="DI23" s="86">
        <f t="shared" si="52"/>
        <v>0.05056539306</v>
      </c>
      <c r="DJ23" s="86">
        <f t="shared" si="53"/>
        <v>0.09028250732</v>
      </c>
      <c r="DK23" s="86">
        <f t="shared" si="54"/>
        <v>0.8230025432</v>
      </c>
      <c r="DL23" s="86">
        <f t="shared" si="18"/>
        <v>1</v>
      </c>
      <c r="DM23" s="62"/>
      <c r="DN23" s="86">
        <f>DH23 / (Baseline!B$7/Baseline!B$17)</f>
        <v>3.858727378</v>
      </c>
      <c r="DO23" s="86">
        <f>DI23 / (Baseline!B$11/Baseline!B$17)</f>
        <v>1.22067279</v>
      </c>
      <c r="DP23" s="86">
        <f>DJ23 / (Baseline!B$16/Baseline!B$17)</f>
        <v>1.395137578</v>
      </c>
      <c r="DQ23" s="86">
        <f>DK23 / (Baseline!B$18/Baseline!B$17)</f>
        <v>0.9304770315</v>
      </c>
      <c r="DR23" s="62"/>
      <c r="DS23" s="86">
        <f>DH23 / Baseline!H$117</f>
        <v>1.446239411</v>
      </c>
      <c r="DT23" s="86">
        <f>DI23 / Baseline!H$118</f>
        <v>1.138229639</v>
      </c>
      <c r="DU23" s="86">
        <f>DJ23 / Baseline!H$119</f>
        <v>1.079274502</v>
      </c>
      <c r="DV23" s="86">
        <f>DK23 / Baseline!H$120</f>
        <v>0.9717494561</v>
      </c>
      <c r="DW23" s="87"/>
      <c r="DX23" s="86">
        <f>(AU23*Baseline!B$34)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0.02742869517</v>
      </c>
      <c r="DY23" s="86">
        <f>(AZ23*Baseline!B$34) + (Baseline!D$90*(1-Baseline!D$91)*Baseline!B$35) + (Baseline!D$90*Baseline!D$91*((1-Baseline!D$92)*Baseline!B$40 + Baseline!D$92*Baseline!B$41))</f>
        <v>0.01131987726</v>
      </c>
      <c r="DZ23" s="86">
        <f>(BE23*Baseline!B$34) + (Baseline!F$90*(1-Baseline!F$91)*Baseline!B$35) + (Baseline!F$90*Baseline!F$91*((1-Baseline!F$92)*Baseline!B$40 + Baseline!F$92*Baseline!B$41))</f>
        <v>0.01402066672</v>
      </c>
      <c r="EA23" s="86">
        <f>(BJ23*Baseline!B$34) + (Baseline!H$90*(1-Baseline!H$91)*Baseline!B$35) + (Baseline!H$90*Baseline!H$91*((1-Baseline!H$92)*Baseline!B$40 + Baseline!H$92*Baseline!B$41))</f>
        <v>0.009314688388</v>
      </c>
      <c r="EB23" s="86">
        <f>( DX23*Baseline!B$7 + DY23*Baseline!B$11 + DZ23*Baseline!B$16 + EA23*Baseline!B$18 ) / Baseline!B$17</f>
        <v>0.009871982933</v>
      </c>
    </row>
    <row r="24">
      <c r="A24" s="73" t="s">
        <v>200</v>
      </c>
      <c r="B24" s="85">
        <f>MIN( MAX( NORMINV( MCrands!B24, (B$5+B$4)/2, (B$5-B$4)/3.29 ), 0 ), 1 )</f>
        <v>0.4968514202</v>
      </c>
      <c r="C24" s="85">
        <f>MAX( NORMINV( MCrands!C24, (C$5+C$4)/2, (C$5-C$4)/3.29 ), 0 )</f>
        <v>2.675779485</v>
      </c>
      <c r="D24" s="83"/>
      <c r="E24" s="84">
        <f>Baseline!B$33 * (C24 * Baseline!B$68*Baseline!B$68/Baseline!B$75 + Baseline!B$46 * Baseline!B$54*Baseline!B$54/Baseline!B$76 + Baseline!B$47 * Baseline!B$55*Baseline!B$55/Baseline!B$77 + Baseline!B$56*Baseline!B$56/Baseline!B$78)</f>
        <v>0.00001899407406</v>
      </c>
      <c r="F24" s="84">
        <f>Baseline!B$33 * (C24 * Baseline!B$68*Baseline!B$59/Baseline!B$75 + Baseline!B$46 * Baseline!B$54*Baseline!B$69/Baseline!B$76 + Baseline!B$47 * Baseline!B$55*Baseline!B$57/Baseline!B$77 + Baseline!B$56*Baseline!B$58/Baseline!B$78)</f>
        <v>0.0000002392385028</v>
      </c>
      <c r="G24" s="85">
        <f>Baseline!B$33 * (C24 * Baseline!B$68*Baseline!B$60/Baseline!B$75 + Baseline!B$46 * Baseline!B$54*Baseline!B$61/Baseline!B$76 + Baseline!B$47 * Baseline!B$55*Baseline!B$70/Baseline!B$77 + Baseline!B$56*Baseline!B$62/Baseline!B$78)</f>
        <v>0.0000002008479409</v>
      </c>
      <c r="H24" s="84">
        <f>Baseline!B$33 * (C24 * Baseline!B$68*Baseline!B$63/Baseline!B$75 + Baseline!B$46 * Baseline!B$54*Baseline!B$64/Baseline!B$76 + Baseline!B$47 * Baseline!B$55*Baseline!B$65/Baseline!B$77 + Baseline!B$56*Baseline!B$71/Baseline!B$78)</f>
        <v>0.000000003731890457</v>
      </c>
      <c r="I24" s="84">
        <f>Baseline!B$33 * (C24 * Baseline!B$59*Baseline!B$68/Baseline!B$75 + Baseline!B$46 * Baseline!B$69*Baseline!B$54/Baseline!B$76 + Baseline!B$47 * Baseline!B$57*Baseline!B$55/Baseline!B$77 + Baseline!B$58*Baseline!B$56/Baseline!B$78)</f>
        <v>0.0000002392385028</v>
      </c>
      <c r="J24" s="85">
        <f>Baseline!B$33 * (C24 * Baseline!B$59*Baseline!B$59/Baseline!B$75 + Baseline!B$46 * Baseline!B$69*Baseline!B$69/Baseline!B$76 + Baseline!B$47 * Baseline!B$57*Baseline!B$57/Baseline!B$77 + Baseline!B$58*Baseline!B$58/Baseline!B$78)</f>
        <v>0.000002116574462</v>
      </c>
      <c r="K24" s="84">
        <f>Baseline!B$33 * (C24 * Baseline!B$59*Baseline!B$60/Baseline!B$75 + Baseline!B$46 * Baseline!B$69*Baseline!B$61/Baseline!B$76 + Baseline!B$47 * Baseline!B$57*Baseline!B$70/Baseline!B$77 + Baseline!B$58*Baseline!B$62/Baseline!B$78)</f>
        <v>0.00000001648985836</v>
      </c>
      <c r="L24" s="85">
        <f>Baseline!B$33 * (C24 * Baseline!B$59*Baseline!B$63/Baseline!B$75 + Baseline!B$46 * Baseline!B$69*Baseline!B$64/Baseline!B$76 + Baseline!B$47 * Baseline!B$57*Baseline!B$65/Baseline!B$77 + Baseline!B$58*Baseline!B$71/Baseline!B$78)</f>
        <v>0.00000001707279761</v>
      </c>
      <c r="M24" s="84">
        <f>Baseline!B$33 * (C24 * Baseline!B$60*Baseline!B$68/Baseline!B$75 + Baseline!B$46 * Baseline!B$61*Baseline!B$54/Baseline!B$76 + Baseline!B$47 * Baseline!B$70*Baseline!B$55/Baseline!B$77 + Baseline!B$62*Baseline!B$56/Baseline!B$78)</f>
        <v>0.0000002008479409</v>
      </c>
      <c r="N24" s="85">
        <f>Baseline!B$33 * (C24 * Baseline!B$60*Baseline!B$59/Baseline!B$75 + Baseline!B$46 * Baseline!B$61*Baseline!B$69/Baseline!B$76 + Baseline!B$47 * Baseline!B$70*Baseline!B$57/Baseline!B$77 + Baseline!B$62*Baseline!B$58/Baseline!B$78)</f>
        <v>0.00000001648985836</v>
      </c>
      <c r="O24" s="85">
        <f>Baseline!B$33 * (C24 * Baseline!B$60*Baseline!B$60/Baseline!B$75 + Baseline!B$46 * Baseline!B$61*Baseline!B$61/Baseline!B$76 + Baseline!B$47 * Baseline!B$70*Baseline!B$70/Baseline!B$77 + Baseline!B$62*Baseline!B$62/Baseline!B$78)</f>
        <v>0.000001589267704</v>
      </c>
      <c r="P24" s="84">
        <f>Baseline!B$33 * (C24 * Baseline!B$60*Baseline!B$63/Baseline!B$75 + Baseline!B$46 * Baseline!B$61*Baseline!B$64/Baseline!B$76 + Baseline!B$47 * Baseline!B$70*Baseline!B$65/Baseline!B$77 + Baseline!B$62*Baseline!B$71/Baseline!B$78)</f>
        <v>0.000000001956409907</v>
      </c>
      <c r="Q24" s="84">
        <f>Baseline!B$33 * (C24 * Baseline!B$63*Baseline!B$68/Baseline!B$75 + Baseline!B$46 * Baseline!B$64*Baseline!B$54/Baseline!B$76 + Baseline!B$47 * Baseline!B$65*Baseline!B$55/Baseline!B$77 + Baseline!B$71*Baseline!B$56/Baseline!B$78)</f>
        <v>0.000000003731890457</v>
      </c>
      <c r="R24" s="84">
        <f>Baseline!B$33 * (C24 * Baseline!B$63*Baseline!B$59/Baseline!B$75 + Baseline!B$46 * Baseline!B$64*Baseline!B$69/Baseline!B$76 + Baseline!B$47 * Baseline!B$65*Baseline!B$57/Baseline!B$77 + Baseline!B$71*Baseline!B$58/Baseline!B$78)</f>
        <v>0.00000001707279761</v>
      </c>
      <c r="S24" s="84">
        <f>Baseline!B$33 * (C24 * Baseline!B$63*Baseline!B$60/Baseline!B$75 + Baseline!B$46 * Baseline!B$64*Baseline!B$61/Baseline!B$76 + Baseline!B$47 * Baseline!B$65*Baseline!B$70/Baseline!B$77 + Baseline!B$71*Baseline!B$62/Baseline!B$78)</f>
        <v>0.000000001956409907</v>
      </c>
      <c r="T24" s="84">
        <f>Baseline!B$33 * (C24 * Baseline!B$63*Baseline!B$63/Baseline!B$75 + Baseline!B$46 * Baseline!B$64*Baseline!B$64/Baseline!B$76 + Baseline!B$47 * Baseline!B$65*Baseline!B$65/Baseline!B$77 + Baseline!B$71*Baseline!B$71/Baseline!B$78)</f>
        <v>0.00000009856721903</v>
      </c>
      <c r="U24" s="83"/>
      <c r="V24" s="84">
        <f>E24 * ( Baseline!B$89 * Baseline!B$7 )</f>
        <v>0.1971394946</v>
      </c>
      <c r="W24" s="84">
        <f>F24 * ( Baseline!D$89 * Baseline!B$11 )</f>
        <v>0.004413135935</v>
      </c>
      <c r="X24" s="84">
        <f>G24 * ( Baseline!F$89 * Baseline!B$16 )</f>
        <v>0.006976407018</v>
      </c>
      <c r="Y24" s="84">
        <f>H24 * ( Baseline!H$89 * Baseline!B$18 )</f>
        <v>0.001312406855</v>
      </c>
      <c r="Z24" s="86">
        <f t="shared" si="1"/>
        <v>0.2098414444</v>
      </c>
      <c r="AA24" s="84">
        <f>I24 * ( Baseline!B$89 * Baseline!B$7 )</f>
        <v>0.002483056421</v>
      </c>
      <c r="AB24" s="85">
        <f>J24 * ( Baseline!D$89 * Baseline!B$11 )</f>
        <v>0.03904359334</v>
      </c>
      <c r="AC24" s="85">
        <f>K24 * ( Baseline!F$89 * Baseline!B$16 )</f>
        <v>0.000572771436</v>
      </c>
      <c r="AD24" s="85">
        <f>L24 * ( Baseline!F$89 * Baseline!B$16 )</f>
        <v>0.0005930196969</v>
      </c>
      <c r="AE24" s="86">
        <f t="shared" si="2"/>
        <v>0.04269244089</v>
      </c>
      <c r="AF24" s="86">
        <f>M24 * ( Baseline!B$89 * Baseline!B$7 )</f>
        <v>0.002084600779</v>
      </c>
      <c r="AG24" s="86">
        <f>N24 * ( Baseline!D$89 * Baseline!B$11 )</f>
        <v>0.00030418175</v>
      </c>
      <c r="AH24" s="86">
        <f>O24 * ( Baseline!F$89 * Baseline!B$16 )</f>
        <v>0.05520284805</v>
      </c>
      <c r="AI24" s="86">
        <f>P24 * ( Baseline!H$89 * Baseline!B$18 )</f>
        <v>0.0006880174548</v>
      </c>
      <c r="AJ24" s="86">
        <f t="shared" si="3"/>
        <v>0.05827964804</v>
      </c>
      <c r="AK24" s="86">
        <f>Q24 * ( Baseline!B$89 * Baseline!B$7 )</f>
        <v>0.00003873329105</v>
      </c>
      <c r="AL24" s="86">
        <f>R24 * ( Baseline!D$89 * Baseline!B$11 )</f>
        <v>0.0003149349947</v>
      </c>
      <c r="AM24" s="86">
        <f>S24 * ( Baseline!F$89 * Baseline!B$16 )</f>
        <v>0.00006795544801</v>
      </c>
      <c r="AN24" s="86">
        <f>T24 * ( Baseline!H$89 * Baseline!B$18 )</f>
        <v>0.03466347564</v>
      </c>
      <c r="AO24" s="86">
        <f t="shared" si="4"/>
        <v>0.03508509937</v>
      </c>
      <c r="AP24" s="62"/>
      <c r="AQ24" s="86">
        <f>V24 * ( (1-Baseline!B$90-Baseline!B$89) + (1-B24)*Baseline!B$90 )</f>
        <v>0.1057460657</v>
      </c>
      <c r="AR24" s="86">
        <f>W24 * ( (1-Baseline!B$90-Baseline!B$89) + (1-B24)*Baseline!B$90 )</f>
        <v>0.002367215983</v>
      </c>
      <c r="AS24" s="86">
        <f>X24 * ( (1-Baseline!B$90-Baseline!B$89) + (1-B24)*Baseline!B$90 )</f>
        <v>0.003742160324</v>
      </c>
      <c r="AT24" s="86">
        <f>Y24 * ( (1-Baseline!B$90-Baseline!B$89) + (1-B24)*Baseline!B$90 )</f>
        <v>0.0007039779716</v>
      </c>
      <c r="AU24" s="86">
        <f t="shared" si="5"/>
        <v>0.11255942</v>
      </c>
      <c r="AV24" s="86">
        <f>AA24 * ( (1-Baseline!D$90-Baseline!D$89) + (1-B24)*Baseline!D$90 )</f>
        <v>0.001908996034</v>
      </c>
      <c r="AW24" s="86">
        <f>AB24 * ( (1-Baseline!D$90-Baseline!D$89) + (1-B24)*Baseline!D$90 )</f>
        <v>0.03001706454</v>
      </c>
      <c r="AX24" s="86">
        <f>AC24 * ( (1-Baseline!D$90-Baseline!D$89) + (1-B24)*Baseline!D$90 )</f>
        <v>0.0004403518142</v>
      </c>
      <c r="AY24" s="86">
        <f>AD24 * ( (1-Baseline!D$90-Baseline!D$89) + (1-B24)*Baseline!D$90 )</f>
        <v>0.0004559188586</v>
      </c>
      <c r="AZ24" s="86">
        <f t="shared" si="6"/>
        <v>0.03282233124</v>
      </c>
      <c r="BA24" s="86">
        <f>AF24 * ( (1-Baseline!F$90-Baseline!F$89) + (1-Baseline!B$36)*Baseline!F$90 )</f>
        <v>0.001500145428</v>
      </c>
      <c r="BB24" s="86">
        <f>AG24 * ( (1-Baseline!F$90-Baseline!F$89) + (1-Baseline!B$36)*Baseline!F$90 )</f>
        <v>0.0002188989211</v>
      </c>
      <c r="BC24" s="86">
        <f>AH24 * ( (1-Baseline!F$90-Baseline!F$89) + (1-Baseline!B$36)*Baseline!F$90 )</f>
        <v>0.03972573595</v>
      </c>
      <c r="BD24" s="86">
        <f>AI24 * ( (1-Baseline!F$90-Baseline!F$89) + (1-Baseline!B$36)*Baseline!F$90 )</f>
        <v>0.000495119377</v>
      </c>
      <c r="BE24" s="86">
        <f t="shared" si="7"/>
        <v>0.04193989968</v>
      </c>
      <c r="BF24" s="86">
        <f>AK24 * ( (1-Baseline!H$90-Baseline!H$89) + (1-Baseline!B$36)*Baseline!H$90 )</f>
        <v>0.00003068916117</v>
      </c>
      <c r="BG24" s="86">
        <f>AL24 * ( (1-Baseline!H$90-Baseline!H$89) + (1-Baseline!B$36)*Baseline!H$90 )</f>
        <v>0.000249529295</v>
      </c>
      <c r="BH24" s="86">
        <f>AM24 * ( (1-Baseline!H$90-Baseline!H$89) + (1-Baseline!B$36)*Baseline!H$90 )</f>
        <v>0.00005384246056</v>
      </c>
      <c r="BI24" s="86">
        <f>AN24 * ( (1-Baseline!H$90-Baseline!H$89) + (1-Baseline!B$36)*Baseline!H$90 )</f>
        <v>0.02746456502</v>
      </c>
      <c r="BJ24" s="86">
        <f t="shared" si="8"/>
        <v>0.02779862593</v>
      </c>
      <c r="BK24" s="62"/>
      <c r="BL24" s="86">
        <f t="shared" si="19"/>
        <v>0.9394688221</v>
      </c>
      <c r="BM24" s="86">
        <f t="shared" si="20"/>
        <v>0.02103081184</v>
      </c>
      <c r="BN24" s="86">
        <f t="shared" si="21"/>
        <v>0.03324608747</v>
      </c>
      <c r="BO24" s="86">
        <f t="shared" si="22"/>
        <v>0.006254278598</v>
      </c>
      <c r="BP24" s="86">
        <f t="shared" si="9"/>
        <v>1</v>
      </c>
      <c r="BQ24" s="86">
        <f t="shared" si="23"/>
        <v>0.05816150047</v>
      </c>
      <c r="BR24" s="86">
        <f t="shared" si="24"/>
        <v>0.9145317654</v>
      </c>
      <c r="BS24" s="86">
        <f t="shared" si="25"/>
        <v>0.01341622601</v>
      </c>
      <c r="BT24" s="86">
        <f t="shared" si="26"/>
        <v>0.01389050812</v>
      </c>
      <c r="BU24" s="86">
        <f t="shared" si="10"/>
        <v>1</v>
      </c>
      <c r="BV24" s="86">
        <f t="shared" si="27"/>
        <v>0.0357689322</v>
      </c>
      <c r="BW24" s="86">
        <f t="shared" si="28"/>
        <v>0.005219347753</v>
      </c>
      <c r="BX24" s="86">
        <f t="shared" si="29"/>
        <v>0.9472062703</v>
      </c>
      <c r="BY24" s="86">
        <f t="shared" si="30"/>
        <v>0.01180544972</v>
      </c>
      <c r="BZ24" s="86">
        <f t="shared" si="11"/>
        <v>1</v>
      </c>
      <c r="CA24" s="86">
        <f t="shared" si="31"/>
        <v>0.001103981227</v>
      </c>
      <c r="CB24" s="86">
        <f t="shared" si="32"/>
        <v>0.008976317593</v>
      </c>
      <c r="CC24" s="86">
        <f t="shared" si="33"/>
        <v>0.001936874891</v>
      </c>
      <c r="CD24" s="86">
        <f t="shared" si="34"/>
        <v>0.9879828263</v>
      </c>
      <c r="CE24" s="86">
        <f t="shared" si="12"/>
        <v>1</v>
      </c>
      <c r="CF24" s="62"/>
      <c r="CG24" s="86">
        <f t="shared" si="35"/>
        <v>0.9394688221</v>
      </c>
      <c r="CH24" s="86">
        <f t="shared" si="36"/>
        <v>0.02103081184</v>
      </c>
      <c r="CI24" s="86">
        <f t="shared" si="37"/>
        <v>0.03324608747</v>
      </c>
      <c r="CJ24" s="86">
        <f t="shared" si="38"/>
        <v>0.006254278598</v>
      </c>
      <c r="CK24" s="86">
        <f t="shared" si="13"/>
        <v>1</v>
      </c>
      <c r="CL24" s="86">
        <f t="shared" si="39"/>
        <v>0.05816150047</v>
      </c>
      <c r="CM24" s="86">
        <f t="shared" si="40"/>
        <v>0.9145317654</v>
      </c>
      <c r="CN24" s="86">
        <f t="shared" si="41"/>
        <v>0.01341622601</v>
      </c>
      <c r="CO24" s="86">
        <f t="shared" si="42"/>
        <v>0.01389050812</v>
      </c>
      <c r="CP24" s="86">
        <f t="shared" si="14"/>
        <v>1</v>
      </c>
      <c r="CQ24" s="86">
        <f t="shared" si="43"/>
        <v>0.0357689322</v>
      </c>
      <c r="CR24" s="86">
        <f t="shared" si="44"/>
        <v>0.005219347753</v>
      </c>
      <c r="CS24" s="86">
        <f t="shared" si="45"/>
        <v>0.9472062703</v>
      </c>
      <c r="CT24" s="86">
        <f t="shared" si="46"/>
        <v>0.01180544972</v>
      </c>
      <c r="CU24" s="86">
        <f t="shared" si="15"/>
        <v>1</v>
      </c>
      <c r="CV24" s="86">
        <f t="shared" si="47"/>
        <v>0.001103981227</v>
      </c>
      <c r="CW24" s="86">
        <f t="shared" si="48"/>
        <v>0.008976317593</v>
      </c>
      <c r="CX24" s="86">
        <f t="shared" si="49"/>
        <v>0.001936874891</v>
      </c>
      <c r="CY24" s="86">
        <f t="shared" si="50"/>
        <v>0.9879828263</v>
      </c>
      <c r="CZ24" s="86">
        <f t="shared" si="16"/>
        <v>1</v>
      </c>
      <c r="DA24" s="62"/>
      <c r="DB24" s="86">
        <f>(AQ24*Baseline!B$7 + AV24*Baseline!B$11 + BA24*Baseline!B$16 + BF24*Baseline!B$18)</f>
        <v>61811.8409</v>
      </c>
      <c r="DC24" s="86">
        <f>(AR24*Baseline!B$7 + AW24*Baseline!B$11 + BB24*Baseline!B$16 + BG24*Baseline!B$18)</f>
        <v>77680.81858</v>
      </c>
      <c r="DD24" s="86">
        <f>(AS24*Baseline!B$7 + AX24*Baseline!B$11 + BC24*Baseline!B$16 + BH24*Baseline!B$18)</f>
        <v>138313.5595</v>
      </c>
      <c r="DE24" s="86">
        <f>(AT24*Baseline!B$7 + AY24*Baseline!B$11 + BD24*Baseline!B$16 + BI24*Baseline!B$18)</f>
        <v>1260602.759</v>
      </c>
      <c r="DF24" s="86">
        <f t="shared" si="17"/>
        <v>1538408.978</v>
      </c>
      <c r="DG24" s="62"/>
      <c r="DH24" s="86">
        <f t="shared" si="51"/>
        <v>0.04017906928</v>
      </c>
      <c r="DI24" s="86">
        <f t="shared" si="52"/>
        <v>0.05049425718</v>
      </c>
      <c r="DJ24" s="86">
        <f t="shared" si="53"/>
        <v>0.08990688529</v>
      </c>
      <c r="DK24" s="86">
        <f t="shared" si="54"/>
        <v>0.8194197883</v>
      </c>
      <c r="DL24" s="86">
        <f t="shared" si="18"/>
        <v>1</v>
      </c>
      <c r="DM24" s="62"/>
      <c r="DN24" s="86">
        <f>DH24 / (Baseline!B$7/Baseline!B$17)</f>
        <v>4.288851375</v>
      </c>
      <c r="DO24" s="86">
        <f>DI24 / (Baseline!B$11/Baseline!B$17)</f>
        <v>1.218955536</v>
      </c>
      <c r="DP24" s="86">
        <f>DJ24 / (Baseline!B$16/Baseline!B$17)</f>
        <v>1.389333082</v>
      </c>
      <c r="DQ24" s="86">
        <f>DK24 / (Baseline!B$18/Baseline!B$17)</f>
        <v>0.9264264108</v>
      </c>
      <c r="DR24" s="62"/>
      <c r="DS24" s="86">
        <f>DH24 / Baseline!H$117</f>
        <v>1.607448591</v>
      </c>
      <c r="DT24" s="86">
        <f>DI24 / Baseline!H$118</f>
        <v>1.136628367</v>
      </c>
      <c r="DU24" s="86">
        <f>DJ24 / Baseline!H$119</f>
        <v>1.074784161</v>
      </c>
      <c r="DV24" s="86">
        <f>DK24 / Baseline!H$120</f>
        <v>0.9675191652</v>
      </c>
      <c r="DW24" s="87"/>
      <c r="DX24" s="86">
        <f>(AU24*Baseline!B$34)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0.02941344425</v>
      </c>
      <c r="DY24" s="86">
        <f>(AZ24*Baseline!B$34) + (Baseline!D$90*(1-Baseline!D$91)*Baseline!B$35) + (Baseline!D$90*Baseline!D$91*((1-Baseline!D$92)*Baseline!B$40 + Baseline!D$92*Baseline!B$41))</f>
        <v>0.01133691769</v>
      </c>
      <c r="DZ24" s="86">
        <f>(BE24*Baseline!B$34) + (Baseline!F$90*(1-Baseline!F$91)*Baseline!B$35) + (Baseline!F$90*Baseline!F$91*((1-Baseline!F$92)*Baseline!B$40 + Baseline!F$92*Baseline!B$41))</f>
        <v>0.01402162495</v>
      </c>
      <c r="EA24" s="86">
        <f>(BJ24*Baseline!B$34) + (Baseline!H$90*(1-Baseline!H$91)*Baseline!B$35) + (Baseline!H$90*Baseline!H$91*((1-Baseline!H$92)*Baseline!B$40 + Baseline!H$92*Baseline!B$41))</f>
        <v>0.00931479389</v>
      </c>
      <c r="EB24" s="86">
        <f>( DX24*Baseline!B$7 + DY24*Baseline!B$11 + DZ24*Baseline!B$16 + EA24*Baseline!B$18 ) / Baseline!B$17</f>
        <v>0.009891437787</v>
      </c>
    </row>
    <row r="25">
      <c r="A25" s="73" t="s">
        <v>201</v>
      </c>
      <c r="B25" s="85">
        <f>MIN( MAX( NORMINV( MCrands!B25, (B$5+B$4)/2, (B$5-B$4)/3.29 ), 0 ), 1 )</f>
        <v>0.5231656254</v>
      </c>
      <c r="C25" s="85">
        <f>MAX( NORMINV( MCrands!C25, (C$5+C$4)/2, (C$5-C$4)/3.29 ), 0 )</f>
        <v>2.737587082</v>
      </c>
      <c r="D25" s="83"/>
      <c r="E25" s="84">
        <f>Baseline!B$33 * (C25 * Baseline!B$68*Baseline!B$68/Baseline!B$75 + Baseline!B$46 * Baseline!B$54*Baseline!B$54/Baseline!B$76 + Baseline!B$47 * Baseline!B$55*Baseline!B$55/Baseline!B$77 + Baseline!B$56*Baseline!B$56/Baseline!B$78)</f>
        <v>0.00001943167333</v>
      </c>
      <c r="F25" s="84">
        <f>Baseline!B$33 * (C25 * Baseline!B$68*Baseline!B$59/Baseline!B$75 + Baseline!B$46 * Baseline!B$54*Baseline!B$69/Baseline!B$76 + Baseline!B$47 * Baseline!B$55*Baseline!B$57/Baseline!B$77 + Baseline!B$56*Baseline!B$58/Baseline!B$78)</f>
        <v>0.0000002393075975</v>
      </c>
      <c r="G25" s="85">
        <f>Baseline!B$33 * (C25 * Baseline!B$68*Baseline!B$60/Baseline!B$75 + Baseline!B$46 * Baseline!B$54*Baseline!B$61/Baseline!B$76 + Baseline!B$47 * Baseline!B$55*Baseline!B$70/Baseline!B$77 + Baseline!B$56*Baseline!B$62/Baseline!B$78)</f>
        <v>0.0000002010177986</v>
      </c>
      <c r="H25" s="84">
        <f>Baseline!B$33 * (C25 * Baseline!B$68*Baseline!B$63/Baseline!B$75 + Baseline!B$46 * Baseline!B$54*Baseline!B$64/Baseline!B$76 + Baseline!B$47 * Baseline!B$55*Baseline!B$65/Baseline!B$77 + Baseline!B$56*Baseline!B$71/Baseline!B$78)</f>
        <v>0.000000003748876218</v>
      </c>
      <c r="I25" s="84">
        <f>Baseline!B$33 * (C25 * Baseline!B$59*Baseline!B$68/Baseline!B$75 + Baseline!B$46 * Baseline!B$69*Baseline!B$54/Baseline!B$76 + Baseline!B$47 * Baseline!B$57*Baseline!B$55/Baseline!B$77 + Baseline!B$58*Baseline!B$56/Baseline!B$78)</f>
        <v>0.0000002393075975</v>
      </c>
      <c r="J25" s="85">
        <f>Baseline!B$33 * (C25 * Baseline!B$59*Baseline!B$59/Baseline!B$75 + Baseline!B$46 * Baseline!B$69*Baseline!B$69/Baseline!B$76 + Baseline!B$47 * Baseline!B$57*Baseline!B$57/Baseline!B$77 + Baseline!B$58*Baseline!B$58/Baseline!B$78)</f>
        <v>0.000002116574473</v>
      </c>
      <c r="K25" s="84">
        <f>Baseline!B$33 * (C25 * Baseline!B$59*Baseline!B$60/Baseline!B$75 + Baseline!B$46 * Baseline!B$69*Baseline!B$61/Baseline!B$76 + Baseline!B$47 * Baseline!B$57*Baseline!B$70/Baseline!B$77 + Baseline!B$58*Baseline!B$62/Baseline!B$78)</f>
        <v>0.00000001648988517</v>
      </c>
      <c r="L25" s="85">
        <f>Baseline!B$33 * (C25 * Baseline!B$59*Baseline!B$63/Baseline!B$75 + Baseline!B$46 * Baseline!B$69*Baseline!B$64/Baseline!B$76 + Baseline!B$47 * Baseline!B$57*Baseline!B$65/Baseline!B$77 + Baseline!B$58*Baseline!B$71/Baseline!B$78)</f>
        <v>0.00000001707280029</v>
      </c>
      <c r="M25" s="84">
        <f>Baseline!B$33 * (C25 * Baseline!B$60*Baseline!B$68/Baseline!B$75 + Baseline!B$46 * Baseline!B$61*Baseline!B$54/Baseline!B$76 + Baseline!B$47 * Baseline!B$70*Baseline!B$55/Baseline!B$77 + Baseline!B$62*Baseline!B$56/Baseline!B$78)</f>
        <v>0.0000002010177986</v>
      </c>
      <c r="N25" s="85">
        <f>Baseline!B$33 * (C25 * Baseline!B$60*Baseline!B$59/Baseline!B$75 + Baseline!B$46 * Baseline!B$61*Baseline!B$69/Baseline!B$76 + Baseline!B$47 * Baseline!B$70*Baseline!B$57/Baseline!B$77 + Baseline!B$62*Baseline!B$58/Baseline!B$78)</f>
        <v>0.00000001648988517</v>
      </c>
      <c r="O25" s="85">
        <f>Baseline!B$33 * (C25 * Baseline!B$60*Baseline!B$60/Baseline!B$75 + Baseline!B$46 * Baseline!B$61*Baseline!B$61/Baseline!B$76 + Baseline!B$47 * Baseline!B$70*Baseline!B$70/Baseline!B$77 + Baseline!B$62*Baseline!B$62/Baseline!B$78)</f>
        <v>0.00000158926777</v>
      </c>
      <c r="P25" s="84">
        <f>Baseline!B$33 * (C25 * Baseline!B$60*Baseline!B$63/Baseline!B$75 + Baseline!B$46 * Baseline!B$61*Baseline!B$64/Baseline!B$76 + Baseline!B$47 * Baseline!B$70*Baseline!B$65/Baseline!B$77 + Baseline!B$62*Baseline!B$71/Baseline!B$78)</f>
        <v>0.000000001956416501</v>
      </c>
      <c r="Q25" s="84">
        <f>Baseline!B$33 * (C25 * Baseline!B$63*Baseline!B$68/Baseline!B$75 + Baseline!B$46 * Baseline!B$64*Baseline!B$54/Baseline!B$76 + Baseline!B$47 * Baseline!B$65*Baseline!B$55/Baseline!B$77 + Baseline!B$71*Baseline!B$56/Baseline!B$78)</f>
        <v>0.000000003748876218</v>
      </c>
      <c r="R25" s="84">
        <f>Baseline!B$33 * (C25 * Baseline!B$63*Baseline!B$59/Baseline!B$75 + Baseline!B$46 * Baseline!B$64*Baseline!B$69/Baseline!B$76 + Baseline!B$47 * Baseline!B$65*Baseline!B$57/Baseline!B$77 + Baseline!B$71*Baseline!B$58/Baseline!B$78)</f>
        <v>0.00000001707280029</v>
      </c>
      <c r="S25" s="84">
        <f>Baseline!B$33 * (C25 * Baseline!B$63*Baseline!B$60/Baseline!B$75 + Baseline!B$46 * Baseline!B$64*Baseline!B$61/Baseline!B$76 + Baseline!B$47 * Baseline!B$65*Baseline!B$70/Baseline!B$77 + Baseline!B$71*Baseline!B$62/Baseline!B$78)</f>
        <v>0.000000001956416501</v>
      </c>
      <c r="T25" s="84">
        <f>Baseline!B$33 * (C25 * Baseline!B$63*Baseline!B$63/Baseline!B$75 + Baseline!B$46 * Baseline!B$64*Baseline!B$64/Baseline!B$76 + Baseline!B$47 * Baseline!B$65*Baseline!B$65/Baseline!B$77 + Baseline!B$71*Baseline!B$71/Baseline!B$78)</f>
        <v>0.00000009856721969</v>
      </c>
      <c r="U25" s="83"/>
      <c r="V25" s="84">
        <f>E25 * ( Baseline!B$89 * Baseline!B$7 )</f>
        <v>0.2016813375</v>
      </c>
      <c r="W25" s="84">
        <f>F25 * ( Baseline!D$89 * Baseline!B$11 )</f>
        <v>0.004414410495</v>
      </c>
      <c r="X25" s="84">
        <f>G25 * ( Baseline!F$89 * Baseline!B$16 )</f>
        <v>0.006982306983</v>
      </c>
      <c r="Y25" s="84">
        <f>H25 * ( Baseline!H$89 * Baseline!B$18 )</f>
        <v>0.001318380297</v>
      </c>
      <c r="Z25" s="86">
        <f t="shared" si="1"/>
        <v>0.2143964353</v>
      </c>
      <c r="AA25" s="84">
        <f>I25 * ( Baseline!B$89 * Baseline!B$7 )</f>
        <v>0.002483773554</v>
      </c>
      <c r="AB25" s="85">
        <f>J25 * ( Baseline!D$89 * Baseline!B$11 )</f>
        <v>0.03904359354</v>
      </c>
      <c r="AC25" s="85">
        <f>K25 * ( Baseline!F$89 * Baseline!B$16 )</f>
        <v>0.0005727723676</v>
      </c>
      <c r="AD25" s="85">
        <f>L25 * ( Baseline!F$89 * Baseline!B$16 )</f>
        <v>0.00059301979</v>
      </c>
      <c r="AE25" s="86">
        <f t="shared" si="2"/>
        <v>0.04269315925</v>
      </c>
      <c r="AF25" s="86">
        <f>M25 * ( Baseline!B$89 * Baseline!B$7 )</f>
        <v>0.002086363731</v>
      </c>
      <c r="AG25" s="86">
        <f>N25 * ( Baseline!D$89 * Baseline!B$11 )</f>
        <v>0.0003041822447</v>
      </c>
      <c r="AH25" s="86">
        <f>O25 * ( Baseline!F$89 * Baseline!B$16 )</f>
        <v>0.05520285034</v>
      </c>
      <c r="AI25" s="86">
        <f>P25 * ( Baseline!H$89 * Baseline!B$18 )</f>
        <v>0.0006880197734</v>
      </c>
      <c r="AJ25" s="86">
        <f t="shared" si="3"/>
        <v>0.05828141609</v>
      </c>
      <c r="AK25" s="86">
        <f>Q25 * ( Baseline!B$89 * Baseline!B$7 )</f>
        <v>0.00003890958627</v>
      </c>
      <c r="AL25" s="86">
        <f>R25 * ( Baseline!D$89 * Baseline!B$11 )</f>
        <v>0.0003149350442</v>
      </c>
      <c r="AM25" s="86">
        <f>S25 * ( Baseline!F$89 * Baseline!B$16 )</f>
        <v>0.00006795567702</v>
      </c>
      <c r="AN25" s="86">
        <f>T25 * ( Baseline!H$89 * Baseline!B$18 )</f>
        <v>0.03466347587</v>
      </c>
      <c r="AO25" s="86">
        <f t="shared" si="4"/>
        <v>0.03508527618</v>
      </c>
      <c r="AP25" s="62"/>
      <c r="AQ25" s="86">
        <f>V25 * ( (1-Baseline!B$90-Baseline!B$89) + (1-B25)*Baseline!B$90 )</f>
        <v>0.1034590155</v>
      </c>
      <c r="AR25" s="86">
        <f>W25 * ( (1-Baseline!B$90-Baseline!B$89) + (1-B25)*Baseline!B$90 )</f>
        <v>0.002264515744</v>
      </c>
      <c r="AS25" s="86">
        <f>X25 * ( (1-Baseline!B$90-Baseline!B$89) + (1-B25)*Baseline!B$90 )</f>
        <v>0.003581801944</v>
      </c>
      <c r="AT25" s="86">
        <f>Y25 * ( (1-Baseline!B$90-Baseline!B$89) + (1-B25)*Baseline!B$90 )</f>
        <v>0.0006763061436</v>
      </c>
      <c r="AU25" s="86">
        <f t="shared" si="5"/>
        <v>0.1099816394</v>
      </c>
      <c r="AV25" s="86">
        <f>AA25 * ( (1-Baseline!D$90-Baseline!D$89) + (1-B25)*Baseline!D$90 )</f>
        <v>0.001880266752</v>
      </c>
      <c r="AW25" s="86">
        <f>AB25 * ( (1-Baseline!D$90-Baseline!D$89) + (1-B25)*Baseline!D$90 )</f>
        <v>0.02955678898</v>
      </c>
      <c r="AX25" s="86">
        <f>AC25 * ( (1-Baseline!D$90-Baseline!D$89) + (1-B25)*Baseline!D$90 )</f>
        <v>0.0004336002521</v>
      </c>
      <c r="AY25" s="86">
        <f>AD25 * ( (1-Baseline!D$90-Baseline!D$89) + (1-B25)*Baseline!D$90 )</f>
        <v>0.0004489279599</v>
      </c>
      <c r="AZ25" s="86">
        <f t="shared" si="6"/>
        <v>0.03231958395</v>
      </c>
      <c r="BA25" s="86">
        <f>AF25 * ( (1-Baseline!F$90-Baseline!F$89) + (1-Baseline!B$36)*Baseline!F$90 )</f>
        <v>0.001501414105</v>
      </c>
      <c r="BB25" s="86">
        <f>AG25 * ( (1-Baseline!F$90-Baseline!F$89) + (1-Baseline!B$36)*Baseline!F$90 )</f>
        <v>0.0002188992771</v>
      </c>
      <c r="BC25" s="86">
        <f>AH25 * ( (1-Baseline!F$90-Baseline!F$89) + (1-Baseline!B$36)*Baseline!F$90 )</f>
        <v>0.0397257376</v>
      </c>
      <c r="BD25" s="86">
        <f>AI25 * ( (1-Baseline!F$90-Baseline!F$89) + (1-Baseline!B$36)*Baseline!F$90 )</f>
        <v>0.0004951210456</v>
      </c>
      <c r="BE25" s="86">
        <f t="shared" si="7"/>
        <v>0.04194117203</v>
      </c>
      <c r="BF25" s="86">
        <f>AK25 * ( (1-Baseline!H$90-Baseline!H$89) + (1-Baseline!B$36)*Baseline!H$90 )</f>
        <v>0.00003082884339</v>
      </c>
      <c r="BG25" s="86">
        <f>AL25 * ( (1-Baseline!H$90-Baseline!H$89) + (1-Baseline!B$36)*Baseline!H$90 )</f>
        <v>0.0002495293342</v>
      </c>
      <c r="BH25" s="86">
        <f>AM25 * ( (1-Baseline!H$90-Baseline!H$89) + (1-Baseline!B$36)*Baseline!H$90 )</f>
        <v>0.00005384264201</v>
      </c>
      <c r="BI25" s="86">
        <f>AN25 * ( (1-Baseline!H$90-Baseline!H$89) + (1-Baseline!B$36)*Baseline!H$90 )</f>
        <v>0.0274645652</v>
      </c>
      <c r="BJ25" s="86">
        <f t="shared" si="8"/>
        <v>0.02779876602</v>
      </c>
      <c r="BK25" s="62"/>
      <c r="BL25" s="86">
        <f t="shared" si="19"/>
        <v>0.9406935206</v>
      </c>
      <c r="BM25" s="86">
        <f t="shared" si="20"/>
        <v>0.02058994353</v>
      </c>
      <c r="BN25" s="86">
        <f t="shared" si="21"/>
        <v>0.03256727181</v>
      </c>
      <c r="BO25" s="86">
        <f t="shared" si="22"/>
        <v>0.006149264072</v>
      </c>
      <c r="BP25" s="86">
        <f t="shared" si="9"/>
        <v>1</v>
      </c>
      <c r="BQ25" s="86">
        <f t="shared" si="23"/>
        <v>0.05817731922</v>
      </c>
      <c r="BR25" s="86">
        <f t="shared" si="24"/>
        <v>0.9145163821</v>
      </c>
      <c r="BS25" s="86">
        <f t="shared" si="25"/>
        <v>0.01341602209</v>
      </c>
      <c r="BT25" s="86">
        <f t="shared" si="26"/>
        <v>0.01389027658</v>
      </c>
      <c r="BU25" s="86">
        <f t="shared" si="10"/>
        <v>1</v>
      </c>
      <c r="BV25" s="86">
        <f t="shared" si="27"/>
        <v>0.03579809605</v>
      </c>
      <c r="BW25" s="86">
        <f t="shared" si="28"/>
        <v>0.005219197904</v>
      </c>
      <c r="BX25" s="86">
        <f t="shared" si="29"/>
        <v>0.9471775747</v>
      </c>
      <c r="BY25" s="86">
        <f t="shared" si="30"/>
        <v>0.01180513137</v>
      </c>
      <c r="BZ25" s="86">
        <f t="shared" si="11"/>
        <v>1</v>
      </c>
      <c r="CA25" s="86">
        <f t="shared" si="31"/>
        <v>0.001109000427</v>
      </c>
      <c r="CB25" s="86">
        <f t="shared" si="32"/>
        <v>0.008976273769</v>
      </c>
      <c r="CC25" s="86">
        <f t="shared" si="33"/>
        <v>0.001936871657</v>
      </c>
      <c r="CD25" s="86">
        <f t="shared" si="34"/>
        <v>0.9879778541</v>
      </c>
      <c r="CE25" s="86">
        <f t="shared" si="12"/>
        <v>1</v>
      </c>
      <c r="CF25" s="62"/>
      <c r="CG25" s="86">
        <f t="shared" si="35"/>
        <v>0.9406935206</v>
      </c>
      <c r="CH25" s="86">
        <f t="shared" si="36"/>
        <v>0.02058994353</v>
      </c>
      <c r="CI25" s="86">
        <f t="shared" si="37"/>
        <v>0.03256727181</v>
      </c>
      <c r="CJ25" s="86">
        <f t="shared" si="38"/>
        <v>0.006149264072</v>
      </c>
      <c r="CK25" s="86">
        <f t="shared" si="13"/>
        <v>1</v>
      </c>
      <c r="CL25" s="86">
        <f t="shared" si="39"/>
        <v>0.05817731922</v>
      </c>
      <c r="CM25" s="86">
        <f t="shared" si="40"/>
        <v>0.9145163821</v>
      </c>
      <c r="CN25" s="86">
        <f t="shared" si="41"/>
        <v>0.01341602209</v>
      </c>
      <c r="CO25" s="86">
        <f t="shared" si="42"/>
        <v>0.01389027658</v>
      </c>
      <c r="CP25" s="86">
        <f t="shared" si="14"/>
        <v>1</v>
      </c>
      <c r="CQ25" s="86">
        <f t="shared" si="43"/>
        <v>0.03579809605</v>
      </c>
      <c r="CR25" s="86">
        <f t="shared" si="44"/>
        <v>0.005219197904</v>
      </c>
      <c r="CS25" s="86">
        <f t="shared" si="45"/>
        <v>0.9471775747</v>
      </c>
      <c r="CT25" s="86">
        <f t="shared" si="46"/>
        <v>0.01180513137</v>
      </c>
      <c r="CU25" s="86">
        <f t="shared" si="15"/>
        <v>1</v>
      </c>
      <c r="CV25" s="86">
        <f t="shared" si="47"/>
        <v>0.001109000427</v>
      </c>
      <c r="CW25" s="86">
        <f t="shared" si="48"/>
        <v>0.008976273769</v>
      </c>
      <c r="CX25" s="86">
        <f t="shared" si="49"/>
        <v>0.001936871657</v>
      </c>
      <c r="CY25" s="86">
        <f t="shared" si="50"/>
        <v>0.9879778541</v>
      </c>
      <c r="CZ25" s="86">
        <f t="shared" si="16"/>
        <v>1</v>
      </c>
      <c r="DA25" s="62"/>
      <c r="DB25" s="86">
        <f>(AQ25*Baseline!B$7 + AV25*Baseline!B$11 + BA25*Baseline!B$16 + BF25*Baseline!B$18)</f>
        <v>60651.65654</v>
      </c>
      <c r="DC25" s="86">
        <f>(AR25*Baseline!B$7 + AW25*Baseline!B$11 + BB25*Baseline!B$16 + BG25*Baseline!B$18)</f>
        <v>76643.92617</v>
      </c>
      <c r="DD25" s="86">
        <f>(AS25*Baseline!B$7 + AX25*Baseline!B$11 + BC25*Baseline!B$16 + BH25*Baseline!B$18)</f>
        <v>138221.3205</v>
      </c>
      <c r="DE25" s="86">
        <f>(AT25*Baseline!B$7 + AY25*Baseline!B$11 + BD25*Baseline!B$16 + BI25*Baseline!B$18)</f>
        <v>1260574.36</v>
      </c>
      <c r="DF25" s="86">
        <f t="shared" si="17"/>
        <v>1536091.263</v>
      </c>
      <c r="DG25" s="62"/>
      <c r="DH25" s="86">
        <f t="shared" si="51"/>
        <v>0.03948440955</v>
      </c>
      <c r="DI25" s="86">
        <f t="shared" si="52"/>
        <v>0.04989542485</v>
      </c>
      <c r="DJ25" s="86">
        <f t="shared" si="53"/>
        <v>0.08998249243</v>
      </c>
      <c r="DK25" s="86">
        <f t="shared" si="54"/>
        <v>0.8206376732</v>
      </c>
      <c r="DL25" s="86">
        <f t="shared" si="18"/>
        <v>1</v>
      </c>
      <c r="DM25" s="62"/>
      <c r="DN25" s="86">
        <f>DH25 / (Baseline!B$7/Baseline!B$17)</f>
        <v>4.214701018</v>
      </c>
      <c r="DO25" s="86">
        <f>DI25 / (Baseline!B$11/Baseline!B$17)</f>
        <v>1.204499437</v>
      </c>
      <c r="DP25" s="86">
        <f>DJ25 / (Baseline!B$16/Baseline!B$17)</f>
        <v>1.390501441</v>
      </c>
      <c r="DQ25" s="86">
        <f>DK25 / (Baseline!B$18/Baseline!B$17)</f>
        <v>0.9278033372</v>
      </c>
      <c r="DR25" s="62"/>
      <c r="DS25" s="86">
        <f>DH25 / Baseline!H$117</f>
        <v>1.57965726</v>
      </c>
      <c r="DT25" s="86">
        <f>DI25 / Baseline!H$118</f>
        <v>1.12314862</v>
      </c>
      <c r="DU25" s="86">
        <f>DJ25 / Baseline!H$119</f>
        <v>1.075688</v>
      </c>
      <c r="DV25" s="86">
        <f>DK25 / Baseline!H$120</f>
        <v>0.9689571668</v>
      </c>
      <c r="DW25" s="87"/>
      <c r="DX25" s="86">
        <f>(AU25*Baseline!B$34)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0.02902677716</v>
      </c>
      <c r="DY25" s="86">
        <f>(AZ25*Baseline!B$34) + (Baseline!D$90*(1-Baseline!D$91)*Baseline!B$35) + (Baseline!D$90*Baseline!D$91*((1-Baseline!D$92)*Baseline!B$40 + Baseline!D$92*Baseline!B$41))</f>
        <v>0.01126150559</v>
      </c>
      <c r="DZ25" s="86">
        <f>(BE25*Baseline!B$34) + (Baseline!F$90*(1-Baseline!F$91)*Baseline!B$35) + (Baseline!F$90*Baseline!F$91*((1-Baseline!F$92)*Baseline!B$40 + Baseline!F$92*Baseline!B$41))</f>
        <v>0.0140218158</v>
      </c>
      <c r="EA25" s="86">
        <f>(BJ25*Baseline!B$34) + (Baseline!H$90*(1-Baseline!H$91)*Baseline!B$35) + (Baseline!H$90*Baseline!H$91*((1-Baseline!H$92)*Baseline!B$40 + Baseline!H$92*Baseline!B$41))</f>
        <v>0.009314814903</v>
      </c>
      <c r="EB25" s="86">
        <f>( DX25*Baseline!B$7 + DY25*Baseline!B$11 + DZ25*Baseline!B$16 + EA25*Baseline!B$18 ) / Baseline!B$17</f>
        <v>0.00988472244</v>
      </c>
    </row>
    <row r="26">
      <c r="A26" s="73" t="s">
        <v>202</v>
      </c>
      <c r="B26" s="85">
        <f>MIN( MAX( NORMINV( MCrands!B26, (B$5+B$4)/2, (B$5-B$4)/3.29 ), 0 ), 1 )</f>
        <v>0.6836835738</v>
      </c>
      <c r="C26" s="85">
        <f>MAX( NORMINV( MCrands!C26, (C$5+C$4)/2, (C$5-C$4)/3.29 ), 0 )</f>
        <v>2.280544928</v>
      </c>
      <c r="D26" s="83"/>
      <c r="E26" s="84">
        <f>Baseline!B$33 * (C26 * Baseline!B$68*Baseline!B$68/Baseline!B$75 + Baseline!B$46 * Baseline!B$54*Baseline!B$54/Baseline!B$76 + Baseline!B$47 * Baseline!B$55*Baseline!B$55/Baseline!B$77 + Baseline!B$56*Baseline!B$56/Baseline!B$78)</f>
        <v>0.00001619580391</v>
      </c>
      <c r="F26" s="84">
        <f>Baseline!B$33 * (C26 * Baseline!B$68*Baseline!B$59/Baseline!B$75 + Baseline!B$46 * Baseline!B$54*Baseline!B$69/Baseline!B$76 + Baseline!B$47 * Baseline!B$55*Baseline!B$57/Baseline!B$77 + Baseline!B$56*Baseline!B$58/Baseline!B$78)</f>
        <v>0.0000002387966707</v>
      </c>
      <c r="G26" s="85">
        <f>Baseline!B$33 * (C26 * Baseline!B$68*Baseline!B$60/Baseline!B$75 + Baseline!B$46 * Baseline!B$54*Baseline!B$61/Baseline!B$76 + Baseline!B$47 * Baseline!B$55*Baseline!B$70/Baseline!B$77 + Baseline!B$56*Baseline!B$62/Baseline!B$78)</f>
        <v>0.0000001997617703</v>
      </c>
      <c r="H26" s="84">
        <f>Baseline!B$33 * (C26 * Baseline!B$68*Baseline!B$63/Baseline!B$75 + Baseline!B$46 * Baseline!B$54*Baseline!B$64/Baseline!B$76 + Baseline!B$47 * Baseline!B$55*Baseline!B$65/Baseline!B$77 + Baseline!B$56*Baseline!B$71/Baseline!B$78)</f>
        <v>0.000000003623273392</v>
      </c>
      <c r="I26" s="84">
        <f>Baseline!B$33 * (C26 * Baseline!B$59*Baseline!B$68/Baseline!B$75 + Baseline!B$46 * Baseline!B$69*Baseline!B$54/Baseline!B$76 + Baseline!B$47 * Baseline!B$57*Baseline!B$55/Baseline!B$77 + Baseline!B$58*Baseline!B$56/Baseline!B$78)</f>
        <v>0.0000002387966707</v>
      </c>
      <c r="J26" s="85">
        <f>Baseline!B$33 * (C26 * Baseline!B$59*Baseline!B$59/Baseline!B$75 + Baseline!B$46 * Baseline!B$69*Baseline!B$69/Baseline!B$76 + Baseline!B$47 * Baseline!B$57*Baseline!B$57/Baseline!B$77 + Baseline!B$58*Baseline!B$58/Baseline!B$78)</f>
        <v>0.000002116574392</v>
      </c>
      <c r="K26" s="84">
        <f>Baseline!B$33 * (C26 * Baseline!B$59*Baseline!B$60/Baseline!B$75 + Baseline!B$46 * Baseline!B$69*Baseline!B$61/Baseline!B$76 + Baseline!B$47 * Baseline!B$57*Baseline!B$70/Baseline!B$77 + Baseline!B$58*Baseline!B$62/Baseline!B$78)</f>
        <v>0.00000001648968685</v>
      </c>
      <c r="L26" s="85">
        <f>Baseline!B$33 * (C26 * Baseline!B$59*Baseline!B$63/Baseline!B$75 + Baseline!B$46 * Baseline!B$69*Baseline!B$64/Baseline!B$76 + Baseline!B$47 * Baseline!B$57*Baseline!B$65/Baseline!B$77 + Baseline!B$58*Baseline!B$71/Baseline!B$78)</f>
        <v>0.00000001707278046</v>
      </c>
      <c r="M26" s="84">
        <f>Baseline!B$33 * (C26 * Baseline!B$60*Baseline!B$68/Baseline!B$75 + Baseline!B$46 * Baseline!B$61*Baseline!B$54/Baseline!B$76 + Baseline!B$47 * Baseline!B$70*Baseline!B$55/Baseline!B$77 + Baseline!B$62*Baseline!B$56/Baseline!B$78)</f>
        <v>0.0000001997617703</v>
      </c>
      <c r="N26" s="85">
        <f>Baseline!B$33 * (C26 * Baseline!B$60*Baseline!B$59/Baseline!B$75 + Baseline!B$46 * Baseline!B$61*Baseline!B$69/Baseline!B$76 + Baseline!B$47 * Baseline!B$70*Baseline!B$57/Baseline!B$77 + Baseline!B$62*Baseline!B$58/Baseline!B$78)</f>
        <v>0.00000001648968685</v>
      </c>
      <c r="O26" s="85">
        <f>Baseline!B$33 * (C26 * Baseline!B$60*Baseline!B$60/Baseline!B$75 + Baseline!B$46 * Baseline!B$61*Baseline!B$61/Baseline!B$76 + Baseline!B$47 * Baseline!B$70*Baseline!B$70/Baseline!B$77 + Baseline!B$62*Baseline!B$62/Baseline!B$78)</f>
        <v>0.000001589267283</v>
      </c>
      <c r="P26" s="84">
        <f>Baseline!B$33 * (C26 * Baseline!B$60*Baseline!B$63/Baseline!B$75 + Baseline!B$46 * Baseline!B$61*Baseline!B$64/Baseline!B$76 + Baseline!B$47 * Baseline!B$70*Baseline!B$65/Baseline!B$77 + Baseline!B$62*Baseline!B$71/Baseline!B$78)</f>
        <v>0.000000001956367747</v>
      </c>
      <c r="Q26" s="84">
        <f>Baseline!B$33 * (C26 * Baseline!B$63*Baseline!B$68/Baseline!B$75 + Baseline!B$46 * Baseline!B$64*Baseline!B$54/Baseline!B$76 + Baseline!B$47 * Baseline!B$65*Baseline!B$55/Baseline!B$77 + Baseline!B$71*Baseline!B$56/Baseline!B$78)</f>
        <v>0.000000003623273392</v>
      </c>
      <c r="R26" s="84">
        <f>Baseline!B$33 * (C26 * Baseline!B$63*Baseline!B$59/Baseline!B$75 + Baseline!B$46 * Baseline!B$64*Baseline!B$69/Baseline!B$76 + Baseline!B$47 * Baseline!B$65*Baseline!B$57/Baseline!B$77 + Baseline!B$71*Baseline!B$58/Baseline!B$78)</f>
        <v>0.00000001707278046</v>
      </c>
      <c r="S26" s="84">
        <f>Baseline!B$33 * (C26 * Baseline!B$63*Baseline!B$60/Baseline!B$75 + Baseline!B$46 * Baseline!B$64*Baseline!B$61/Baseline!B$76 + Baseline!B$47 * Baseline!B$65*Baseline!B$70/Baseline!B$77 + Baseline!B$71*Baseline!B$62/Baseline!B$78)</f>
        <v>0.000000001956367747</v>
      </c>
      <c r="T26" s="84">
        <f>Baseline!B$33 * (C26 * Baseline!B$63*Baseline!B$63/Baseline!B$75 + Baseline!B$46 * Baseline!B$64*Baseline!B$64/Baseline!B$76 + Baseline!B$47 * Baseline!B$65*Baseline!B$65/Baseline!B$77 + Baseline!B$71*Baseline!B$71/Baseline!B$78)</f>
        <v>0.00000009856721481</v>
      </c>
      <c r="U26" s="83"/>
      <c r="V26" s="84">
        <f>E26 * ( Baseline!B$89 * Baseline!B$7 )</f>
        <v>0.1680962488</v>
      </c>
      <c r="W26" s="84">
        <f>F26 * ( Baseline!D$89 * Baseline!B$11 )</f>
        <v>0.004404985636</v>
      </c>
      <c r="X26" s="84">
        <f>G26 * ( Baseline!F$89 * Baseline!B$16 )</f>
        <v>0.00693867913</v>
      </c>
      <c r="Y26" s="84">
        <f>H26 * ( Baseline!H$89 * Baseline!B$18 )</f>
        <v>0.001274209115</v>
      </c>
      <c r="Z26" s="86">
        <f t="shared" si="1"/>
        <v>0.1807141227</v>
      </c>
      <c r="AA26" s="84">
        <f>I26 * ( Baseline!B$89 * Baseline!B$7 )</f>
        <v>0.002478470645</v>
      </c>
      <c r="AB26" s="85">
        <f>J26 * ( Baseline!D$89 * Baseline!B$11 )</f>
        <v>0.03904359205</v>
      </c>
      <c r="AC26" s="85">
        <f>K26 * ( Baseline!F$89 * Baseline!B$16 )</f>
        <v>0.000572765479</v>
      </c>
      <c r="AD26" s="85">
        <f>L26 * ( Baseline!F$89 * Baseline!B$16 )</f>
        <v>0.0005930191012</v>
      </c>
      <c r="AE26" s="86">
        <f t="shared" si="2"/>
        <v>0.04268784728</v>
      </c>
      <c r="AF26" s="86">
        <f>M26 * ( Baseline!B$89 * Baseline!B$7 )</f>
        <v>0.002073327414</v>
      </c>
      <c r="AG26" s="86">
        <f>N26 * ( Baseline!D$89 * Baseline!B$11 )</f>
        <v>0.0003041785864</v>
      </c>
      <c r="AH26" s="86">
        <f>O26 * ( Baseline!F$89 * Baseline!B$16 )</f>
        <v>0.05520283341</v>
      </c>
      <c r="AI26" s="86">
        <f>P26 * ( Baseline!H$89 * Baseline!B$18 )</f>
        <v>0.000688002628</v>
      </c>
      <c r="AJ26" s="86">
        <f t="shared" si="3"/>
        <v>0.05826834204</v>
      </c>
      <c r="AK26" s="86">
        <f>Q26 * ( Baseline!B$89 * Baseline!B$7 )</f>
        <v>0.00003760595454</v>
      </c>
      <c r="AL26" s="86">
        <f>R26 * ( Baseline!D$89 * Baseline!B$11 )</f>
        <v>0.0003149346784</v>
      </c>
      <c r="AM26" s="86">
        <f>S26 * ( Baseline!F$89 * Baseline!B$16 )</f>
        <v>0.00006795398357</v>
      </c>
      <c r="AN26" s="86">
        <f>T26 * ( Baseline!H$89 * Baseline!B$18 )</f>
        <v>0.03466347415</v>
      </c>
      <c r="AO26" s="86">
        <f t="shared" si="4"/>
        <v>0.03508396877</v>
      </c>
      <c r="AP26" s="62"/>
      <c r="AQ26" s="86">
        <f>V26 * ( (1-Baseline!B$90-Baseline!B$89) + (1-B26)*Baseline!B$90 )</f>
        <v>0.06221605582</v>
      </c>
      <c r="AR26" s="86">
        <f>W26 * ( (1-Baseline!B$90-Baseline!B$89) + (1-B26)*Baseline!B$90 )</f>
        <v>0.001630380417</v>
      </c>
      <c r="AS26" s="86">
        <f>X26 * ( (1-Baseline!B$90-Baseline!B$89) + (1-B26)*Baseline!B$90 )</f>
        <v>0.002568155156</v>
      </c>
      <c r="AT26" s="86">
        <f>Y26 * ( (1-Baseline!B$90-Baseline!B$89) + (1-B26)*Baseline!B$90 )</f>
        <v>0.0004716123411</v>
      </c>
      <c r="AU26" s="86">
        <f t="shared" si="5"/>
        <v>0.06688620373</v>
      </c>
      <c r="AV26" s="86">
        <f>AA26 * ( (1-Baseline!D$90-Baseline!D$89) + (1-B26)*Baseline!D$90 )</f>
        <v>0.001698020461</v>
      </c>
      <c r="AW26" s="86">
        <f>AB26 * ( (1-Baseline!D$90-Baseline!D$89) + (1-B26)*Baseline!D$90 )</f>
        <v>0.02674908347</v>
      </c>
      <c r="AX26" s="86">
        <f>AC26 * ( (1-Baseline!D$90-Baseline!D$89) + (1-B26)*Baseline!D$90 )</f>
        <v>0.0003924063028</v>
      </c>
      <c r="AY26" s="86">
        <f>AD26 * ( (1-Baseline!D$90-Baseline!D$89) + (1-B26)*Baseline!D$90 )</f>
        <v>0.0004062822246</v>
      </c>
      <c r="AZ26" s="86">
        <f t="shared" si="6"/>
        <v>0.02924579246</v>
      </c>
      <c r="BA26" s="86">
        <f>AF26 * ( (1-Baseline!F$90-Baseline!F$89) + (1-Baseline!B$36)*Baseline!F$90 )</f>
        <v>0.001492032754</v>
      </c>
      <c r="BB26" s="86">
        <f>AG26 * ( (1-Baseline!F$90-Baseline!F$89) + (1-Baseline!B$36)*Baseline!F$90 )</f>
        <v>0.0002188966445</v>
      </c>
      <c r="BC26" s="86">
        <f>AH26 * ( (1-Baseline!F$90-Baseline!F$89) + (1-Baseline!B$36)*Baseline!F$90 )</f>
        <v>0.03972572541</v>
      </c>
      <c r="BD26" s="86">
        <f>AI26 * ( (1-Baseline!F$90-Baseline!F$89) + (1-Baseline!B$36)*Baseline!F$90 )</f>
        <v>0.0004951087072</v>
      </c>
      <c r="BE26" s="86">
        <f t="shared" si="7"/>
        <v>0.04193176352</v>
      </c>
      <c r="BF26" s="86">
        <f>AK26 * ( (1-Baseline!H$90-Baseline!H$89) + (1-Baseline!B$36)*Baseline!H$90 )</f>
        <v>0.0000297959499</v>
      </c>
      <c r="BG26" s="86">
        <f>AL26 * ( (1-Baseline!H$90-Baseline!H$89) + (1-Baseline!B$36)*Baseline!H$90 )</f>
        <v>0.0002495290444</v>
      </c>
      <c r="BH26" s="86">
        <f>AM26 * ( (1-Baseline!H$90-Baseline!H$89) + (1-Baseline!B$36)*Baseline!H$90 )</f>
        <v>0.00005384130026</v>
      </c>
      <c r="BI26" s="86">
        <f>AN26 * ( (1-Baseline!H$90-Baseline!H$89) + (1-Baseline!B$36)*Baseline!H$90 )</f>
        <v>0.02746456384</v>
      </c>
      <c r="BJ26" s="86">
        <f t="shared" si="8"/>
        <v>0.02779773014</v>
      </c>
      <c r="BK26" s="62"/>
      <c r="BL26" s="86">
        <f t="shared" si="19"/>
        <v>0.93017771</v>
      </c>
      <c r="BM26" s="86">
        <f t="shared" si="20"/>
        <v>0.02437543658</v>
      </c>
      <c r="BN26" s="86">
        <f t="shared" si="21"/>
        <v>0.03839588753</v>
      </c>
      <c r="BO26" s="86">
        <f t="shared" si="22"/>
        <v>0.007050965892</v>
      </c>
      <c r="BP26" s="86">
        <f t="shared" si="9"/>
        <v>1</v>
      </c>
      <c r="BQ26" s="86">
        <f t="shared" si="23"/>
        <v>0.05806033341</v>
      </c>
      <c r="BR26" s="86">
        <f t="shared" si="24"/>
        <v>0.9146301475</v>
      </c>
      <c r="BS26" s="86">
        <f t="shared" si="25"/>
        <v>0.01341753018</v>
      </c>
      <c r="BT26" s="86">
        <f t="shared" si="26"/>
        <v>0.01389198891</v>
      </c>
      <c r="BU26" s="86">
        <f t="shared" si="10"/>
        <v>1</v>
      </c>
      <c r="BV26" s="86">
        <f t="shared" si="27"/>
        <v>0.03558239932</v>
      </c>
      <c r="BW26" s="86">
        <f t="shared" si="28"/>
        <v>0.005220306186</v>
      </c>
      <c r="BX26" s="86">
        <f t="shared" si="29"/>
        <v>0.9473898086</v>
      </c>
      <c r="BY26" s="86">
        <f t="shared" si="30"/>
        <v>0.01180748592</v>
      </c>
      <c r="BZ26" s="86">
        <f t="shared" si="11"/>
        <v>1</v>
      </c>
      <c r="CA26" s="86">
        <f t="shared" si="31"/>
        <v>0.001071884278</v>
      </c>
      <c r="CB26" s="86">
        <f t="shared" si="32"/>
        <v>0.008976597843</v>
      </c>
      <c r="CC26" s="86">
        <f t="shared" si="33"/>
        <v>0.001936895567</v>
      </c>
      <c r="CD26" s="86">
        <f t="shared" si="34"/>
        <v>0.9880146223</v>
      </c>
      <c r="CE26" s="86">
        <f t="shared" si="12"/>
        <v>1</v>
      </c>
      <c r="CF26" s="62"/>
      <c r="CG26" s="86">
        <f t="shared" si="35"/>
        <v>0.93017771</v>
      </c>
      <c r="CH26" s="86">
        <f t="shared" si="36"/>
        <v>0.02437543658</v>
      </c>
      <c r="CI26" s="86">
        <f t="shared" si="37"/>
        <v>0.03839588753</v>
      </c>
      <c r="CJ26" s="86">
        <f t="shared" si="38"/>
        <v>0.007050965892</v>
      </c>
      <c r="CK26" s="86">
        <f t="shared" si="13"/>
        <v>1</v>
      </c>
      <c r="CL26" s="86">
        <f t="shared" si="39"/>
        <v>0.05806033341</v>
      </c>
      <c r="CM26" s="86">
        <f t="shared" si="40"/>
        <v>0.9146301475</v>
      </c>
      <c r="CN26" s="86">
        <f t="shared" si="41"/>
        <v>0.01341753018</v>
      </c>
      <c r="CO26" s="86">
        <f t="shared" si="42"/>
        <v>0.01389198891</v>
      </c>
      <c r="CP26" s="86">
        <f t="shared" si="14"/>
        <v>1</v>
      </c>
      <c r="CQ26" s="86">
        <f t="shared" si="43"/>
        <v>0.03558239932</v>
      </c>
      <c r="CR26" s="86">
        <f t="shared" si="44"/>
        <v>0.005220306186</v>
      </c>
      <c r="CS26" s="86">
        <f t="shared" si="45"/>
        <v>0.9473898086</v>
      </c>
      <c r="CT26" s="86">
        <f t="shared" si="46"/>
        <v>0.01180748592</v>
      </c>
      <c r="CU26" s="86">
        <f t="shared" si="15"/>
        <v>1</v>
      </c>
      <c r="CV26" s="86">
        <f t="shared" si="47"/>
        <v>0.001071884278</v>
      </c>
      <c r="CW26" s="86">
        <f t="shared" si="48"/>
        <v>0.008976597843</v>
      </c>
      <c r="CX26" s="86">
        <f t="shared" si="49"/>
        <v>0.001936895567</v>
      </c>
      <c r="CY26" s="86">
        <f t="shared" si="50"/>
        <v>0.9880146223</v>
      </c>
      <c r="CZ26" s="86">
        <f t="shared" si="16"/>
        <v>1</v>
      </c>
      <c r="DA26" s="62"/>
      <c r="DB26" s="86">
        <f>(AQ26*Baseline!B$7 + AV26*Baseline!B$11 + BA26*Baseline!B$16 + BF26*Baseline!B$18)</f>
        <v>40179.25771</v>
      </c>
      <c r="DC26" s="86">
        <f>(AR26*Baseline!B$7 + AW26*Baseline!B$11 + BB26*Baseline!B$16 + BG26*Baseline!B$18)</f>
        <v>70315.07236</v>
      </c>
      <c r="DD26" s="86">
        <f>(AS26*Baseline!B$7 + AX26*Baseline!B$11 + BC26*Baseline!B$16 + BH26*Baseline!B$18)</f>
        <v>137641.2568</v>
      </c>
      <c r="DE26" s="86">
        <f>(AT26*Baseline!B$7 + AY26*Baseline!B$11 + BD26*Baseline!B$16 + BI26*Baseline!B$18)</f>
        <v>1260383.524</v>
      </c>
      <c r="DF26" s="86">
        <f t="shared" si="17"/>
        <v>1508519.111</v>
      </c>
      <c r="DG26" s="62"/>
      <c r="DH26" s="86">
        <f t="shared" si="51"/>
        <v>0.02663490136</v>
      </c>
      <c r="DI26" s="86">
        <f t="shared" si="52"/>
        <v>0.04661198646</v>
      </c>
      <c r="DJ26" s="86">
        <f t="shared" si="53"/>
        <v>0.09124263383</v>
      </c>
      <c r="DK26" s="86">
        <f t="shared" si="54"/>
        <v>0.8355104783</v>
      </c>
      <c r="DL26" s="86">
        <f t="shared" si="18"/>
        <v>1</v>
      </c>
      <c r="DM26" s="62"/>
      <c r="DN26" s="86">
        <f>DH26 / (Baseline!B$7/Baseline!B$17)</f>
        <v>2.843100534</v>
      </c>
      <c r="DO26" s="86">
        <f>DI26 / (Baseline!B$11/Baseline!B$17)</f>
        <v>1.125235663</v>
      </c>
      <c r="DP26" s="86">
        <f>DJ26 / (Baseline!B$16/Baseline!B$17)</f>
        <v>1.409974434</v>
      </c>
      <c r="DQ26" s="86">
        <f>DK26 / (Baseline!B$18/Baseline!B$17)</f>
        <v>0.9446183564</v>
      </c>
      <c r="DR26" s="62"/>
      <c r="DS26" s="86">
        <f>DH26 / Baseline!H$117</f>
        <v>1.065585526</v>
      </c>
      <c r="DT26" s="86">
        <f>DI26 / Baseline!H$118</f>
        <v>1.04923825</v>
      </c>
      <c r="DU26" s="86">
        <f>DJ26 / Baseline!H$119</f>
        <v>1.090752253</v>
      </c>
      <c r="DV26" s="86">
        <f>DK26 / Baseline!H$120</f>
        <v>0.9865180364</v>
      </c>
      <c r="DW26" s="87"/>
      <c r="DX26" s="86">
        <f>(AU26*Baseline!B$34)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0.02256246181</v>
      </c>
      <c r="DY26" s="86">
        <f>(AZ26*Baseline!B$34) + (Baseline!D$90*(1-Baseline!D$91)*Baseline!B$35) + (Baseline!D$90*Baseline!D$91*((1-Baseline!D$92)*Baseline!B$40 + Baseline!D$92*Baseline!B$41))</f>
        <v>0.01080043687</v>
      </c>
      <c r="DZ26" s="86">
        <f>(BE26*Baseline!B$34) + (Baseline!F$90*(1-Baseline!F$91)*Baseline!B$35) + (Baseline!F$90*Baseline!F$91*((1-Baseline!F$92)*Baseline!B$40 + Baseline!F$92*Baseline!B$41))</f>
        <v>0.01402040453</v>
      </c>
      <c r="EA26" s="86">
        <f>(BJ26*Baseline!B$34) + (Baseline!H$90*(1-Baseline!H$91)*Baseline!B$35) + (Baseline!H$90*Baseline!H$91*((1-Baseline!H$92)*Baseline!B$40 + Baseline!H$92*Baseline!B$41))</f>
        <v>0.00931465952</v>
      </c>
      <c r="EB26" s="86">
        <f>( DX26*Baseline!B$7 + DY26*Baseline!B$11 + DZ26*Baseline!B$16 + EA26*Baseline!B$18 ) / Baseline!B$17</f>
        <v>0.009804834897</v>
      </c>
    </row>
    <row r="27">
      <c r="A27" s="73" t="s">
        <v>203</v>
      </c>
      <c r="B27" s="85">
        <f>MIN( MAX( NORMINV( MCrands!B27, (B$5+B$4)/2, (B$5-B$4)/3.29 ), 0 ), 1 )</f>
        <v>0.62957468</v>
      </c>
      <c r="C27" s="85">
        <f>MAX( NORMINV( MCrands!C27, (C$5+C$4)/2, (C$5-C$4)/3.29 ), 0 )</f>
        <v>3.070457585</v>
      </c>
      <c r="D27" s="83"/>
      <c r="E27" s="84">
        <f>Baseline!B$33 * (C27 * Baseline!B$68*Baseline!B$68/Baseline!B$75 + Baseline!B$46 * Baseline!B$54*Baseline!B$54/Baseline!B$76 + Baseline!B$47 * Baseline!B$55*Baseline!B$55/Baseline!B$77 + Baseline!B$56*Baseline!B$56/Baseline!B$78)</f>
        <v>0.00002178840448</v>
      </c>
      <c r="F27" s="84">
        <f>Baseline!B$33 * (C27 * Baseline!B$68*Baseline!B$59/Baseline!B$75 + Baseline!B$46 * Baseline!B$54*Baseline!B$69/Baseline!B$76 + Baseline!B$47 * Baseline!B$55*Baseline!B$57/Baseline!B$77 + Baseline!B$56*Baseline!B$58/Baseline!B$78)</f>
        <v>0.0000002396797129</v>
      </c>
      <c r="G27" s="85">
        <f>Baseline!B$33 * (C27 * Baseline!B$68*Baseline!B$60/Baseline!B$75 + Baseline!B$46 * Baseline!B$54*Baseline!B$61/Baseline!B$76 + Baseline!B$47 * Baseline!B$55*Baseline!B$70/Baseline!B$77 + Baseline!B$56*Baseline!B$62/Baseline!B$78)</f>
        <v>0.0000002019325824</v>
      </c>
      <c r="H27" s="84">
        <f>Baseline!B$33 * (C27 * Baseline!B$68*Baseline!B$63/Baseline!B$75 + Baseline!B$46 * Baseline!B$54*Baseline!B$64/Baseline!B$76 + Baseline!B$47 * Baseline!B$55*Baseline!B$65/Baseline!B$77 + Baseline!B$56*Baseline!B$71/Baseline!B$78)</f>
        <v>0.000000003840354598</v>
      </c>
      <c r="I27" s="84">
        <f>Baseline!B$33 * (C27 * Baseline!B$59*Baseline!B$68/Baseline!B$75 + Baseline!B$46 * Baseline!B$69*Baseline!B$54/Baseline!B$76 + Baseline!B$47 * Baseline!B$57*Baseline!B$55/Baseline!B$77 + Baseline!B$58*Baseline!B$56/Baseline!B$78)</f>
        <v>0.0000002396797129</v>
      </c>
      <c r="J27" s="85">
        <f>Baseline!B$33 * (C27 * Baseline!B$59*Baseline!B$59/Baseline!B$75 + Baseline!B$46 * Baseline!B$69*Baseline!B$69/Baseline!B$76 + Baseline!B$47 * Baseline!B$57*Baseline!B$57/Baseline!B$77 + Baseline!B$58*Baseline!B$58/Baseline!B$78)</f>
        <v>0.000002116574531</v>
      </c>
      <c r="K27" s="84">
        <f>Baseline!B$33 * (C27 * Baseline!B$59*Baseline!B$60/Baseline!B$75 + Baseline!B$46 * Baseline!B$69*Baseline!B$61/Baseline!B$76 + Baseline!B$47 * Baseline!B$57*Baseline!B$70/Baseline!B$77 + Baseline!B$58*Baseline!B$62/Baseline!B$78)</f>
        <v>0.00000001649002961</v>
      </c>
      <c r="L27" s="85">
        <f>Baseline!B$33 * (C27 * Baseline!B$59*Baseline!B$63/Baseline!B$75 + Baseline!B$46 * Baseline!B$69*Baseline!B$64/Baseline!B$76 + Baseline!B$47 * Baseline!B$57*Baseline!B$65/Baseline!B$77 + Baseline!B$58*Baseline!B$71/Baseline!B$78)</f>
        <v>0.00000001707281474</v>
      </c>
      <c r="M27" s="84">
        <f>Baseline!B$33 * (C27 * Baseline!B$60*Baseline!B$68/Baseline!B$75 + Baseline!B$46 * Baseline!B$61*Baseline!B$54/Baseline!B$76 + Baseline!B$47 * Baseline!B$70*Baseline!B$55/Baseline!B$77 + Baseline!B$62*Baseline!B$56/Baseline!B$78)</f>
        <v>0.0000002019325824</v>
      </c>
      <c r="N27" s="85">
        <f>Baseline!B$33 * (C27 * Baseline!B$60*Baseline!B$59/Baseline!B$75 + Baseline!B$46 * Baseline!B$61*Baseline!B$69/Baseline!B$76 + Baseline!B$47 * Baseline!B$70*Baseline!B$57/Baseline!B$77 + Baseline!B$62*Baseline!B$58/Baseline!B$78)</f>
        <v>0.00000001649002961</v>
      </c>
      <c r="O27" s="85">
        <f>Baseline!B$33 * (C27 * Baseline!B$60*Baseline!B$60/Baseline!B$75 + Baseline!B$46 * Baseline!B$61*Baseline!B$61/Baseline!B$76 + Baseline!B$47 * Baseline!B$70*Baseline!B$70/Baseline!B$77 + Baseline!B$62*Baseline!B$62/Baseline!B$78)</f>
        <v>0.000001589268125</v>
      </c>
      <c r="P27" s="84">
        <f>Baseline!B$33 * (C27 * Baseline!B$60*Baseline!B$63/Baseline!B$75 + Baseline!B$46 * Baseline!B$61*Baseline!B$64/Baseline!B$76 + Baseline!B$47 * Baseline!B$70*Baseline!B$65/Baseline!B$77 + Baseline!B$62*Baseline!B$71/Baseline!B$78)</f>
        <v>0.000000001956452009</v>
      </c>
      <c r="Q27" s="84">
        <f>Baseline!B$33 * (C27 * Baseline!B$63*Baseline!B$68/Baseline!B$75 + Baseline!B$46 * Baseline!B$64*Baseline!B$54/Baseline!B$76 + Baseline!B$47 * Baseline!B$65*Baseline!B$55/Baseline!B$77 + Baseline!B$71*Baseline!B$56/Baseline!B$78)</f>
        <v>0.000000003840354598</v>
      </c>
      <c r="R27" s="84">
        <f>Baseline!B$33 * (C27 * Baseline!B$63*Baseline!B$59/Baseline!B$75 + Baseline!B$46 * Baseline!B$64*Baseline!B$69/Baseline!B$76 + Baseline!B$47 * Baseline!B$65*Baseline!B$57/Baseline!B$77 + Baseline!B$71*Baseline!B$58/Baseline!B$78)</f>
        <v>0.00000001707281474</v>
      </c>
      <c r="S27" s="84">
        <f>Baseline!B$33 * (C27 * Baseline!B$63*Baseline!B$60/Baseline!B$75 + Baseline!B$46 * Baseline!B$64*Baseline!B$61/Baseline!B$76 + Baseline!B$47 * Baseline!B$65*Baseline!B$70/Baseline!B$77 + Baseline!B$71*Baseline!B$62/Baseline!B$78)</f>
        <v>0.000000001956452009</v>
      </c>
      <c r="T27" s="84">
        <f>Baseline!B$33 * (C27 * Baseline!B$63*Baseline!B$63/Baseline!B$75 + Baseline!B$46 * Baseline!B$64*Baseline!B$64/Baseline!B$76 + Baseline!B$47 * Baseline!B$65*Baseline!B$65/Baseline!B$77 + Baseline!B$71*Baseline!B$71/Baseline!B$78)</f>
        <v>0.00000009856722324</v>
      </c>
      <c r="U27" s="83"/>
      <c r="V27" s="84">
        <f>E27 * ( Baseline!B$89 * Baseline!B$7 )</f>
        <v>0.2261418501</v>
      </c>
      <c r="W27" s="84">
        <f>F27 * ( Baseline!D$89 * Baseline!B$11 )</f>
        <v>0.004421274758</v>
      </c>
      <c r="X27" s="84">
        <f>G27 * ( Baseline!F$89 * Baseline!B$16 )</f>
        <v>0.007014081787</v>
      </c>
      <c r="Y27" s="84">
        <f>H27 * ( Baseline!H$89 * Baseline!B$18 )</f>
        <v>0.001350550816</v>
      </c>
      <c r="Z27" s="86">
        <f t="shared" si="1"/>
        <v>0.2389277574</v>
      </c>
      <c r="AA27" s="84">
        <f>I27 * ( Baseline!B$89 * Baseline!B$7 )</f>
        <v>0.00248763574</v>
      </c>
      <c r="AB27" s="85">
        <f>J27 * ( Baseline!D$89 * Baseline!B$11 )</f>
        <v>0.03904359462</v>
      </c>
      <c r="AC27" s="85">
        <f>K27 * ( Baseline!F$89 * Baseline!B$16 )</f>
        <v>0.0005727773846</v>
      </c>
      <c r="AD27" s="85">
        <f>L27 * ( Baseline!F$89 * Baseline!B$16 )</f>
        <v>0.0005930202917</v>
      </c>
      <c r="AE27" s="86">
        <f t="shared" si="2"/>
        <v>0.04269702804</v>
      </c>
      <c r="AF27" s="86">
        <f>M27 * ( Baseline!B$89 * Baseline!B$7 )</f>
        <v>0.002095858272</v>
      </c>
      <c r="AG27" s="86">
        <f>N27 * ( Baseline!D$89 * Baseline!B$11 )</f>
        <v>0.0003041849092</v>
      </c>
      <c r="AH27" s="86">
        <f>O27 * ( Baseline!F$89 * Baseline!B$16 )</f>
        <v>0.05520286268</v>
      </c>
      <c r="AI27" s="86">
        <f>P27 * ( Baseline!H$89 * Baseline!B$18 )</f>
        <v>0.0006880322607</v>
      </c>
      <c r="AJ27" s="86">
        <f t="shared" si="3"/>
        <v>0.05829093812</v>
      </c>
      <c r="AK27" s="86">
        <f>Q27 * ( Baseline!B$89 * Baseline!B$7 )</f>
        <v>0.00003985904038</v>
      </c>
      <c r="AL27" s="86">
        <f>R27 * ( Baseline!D$89 * Baseline!B$11 )</f>
        <v>0.0003149353107</v>
      </c>
      <c r="AM27" s="86">
        <f>S27 * ( Baseline!F$89 * Baseline!B$16 )</f>
        <v>0.00006795691038</v>
      </c>
      <c r="AN27" s="86">
        <f>T27 * ( Baseline!H$89 * Baseline!B$18 )</f>
        <v>0.03466347712</v>
      </c>
      <c r="AO27" s="86">
        <f t="shared" si="4"/>
        <v>0.03508622838</v>
      </c>
      <c r="AP27" s="62"/>
      <c r="AQ27" s="86">
        <f>V27 * ( (1-Baseline!B$90-Baseline!B$89) + (1-B27)*Baseline!B$90 )</f>
        <v>0.0945902817</v>
      </c>
      <c r="AR27" s="86">
        <f>W27 * ( (1-Baseline!B$90-Baseline!B$89) + (1-B27)*Baseline!B$90 )</f>
        <v>0.001849324328</v>
      </c>
      <c r="AS27" s="86">
        <f>X27 * ( (1-Baseline!B$90-Baseline!B$89) + (1-B27)*Baseline!B$90 )</f>
        <v>0.002933839853</v>
      </c>
      <c r="AT27" s="86">
        <f>Y27 * ( (1-Baseline!B$90-Baseline!B$89) + (1-B27)*Baseline!B$90 )</f>
        <v>0.0005649064163</v>
      </c>
      <c r="AU27" s="86">
        <f t="shared" si="5"/>
        <v>0.0999383523</v>
      </c>
      <c r="AV27" s="86">
        <f>AA27 * ( (1-Baseline!D$90-Baseline!D$89) + (1-B27)*Baseline!D$90 )</f>
        <v>0.001764601784</v>
      </c>
      <c r="AW27" s="86">
        <f>AB27 * ( (1-Baseline!D$90-Baseline!D$89) + (1-B27)*Baseline!D$90 )</f>
        <v>0.02769553259</v>
      </c>
      <c r="AX27" s="86">
        <f>AC27 * ( (1-Baseline!D$90-Baseline!D$89) + (1-B27)*Baseline!D$90 )</f>
        <v>0.0004062990326</v>
      </c>
      <c r="AY27" s="86">
        <f>AD27 * ( (1-Baseline!D$90-Baseline!D$89) + (1-B27)*Baseline!D$90 )</f>
        <v>0.0004206583173</v>
      </c>
      <c r="AZ27" s="86">
        <f t="shared" si="6"/>
        <v>0.03028709172</v>
      </c>
      <c r="BA27" s="86">
        <f>AF27 * ( (1-Baseline!F$90-Baseline!F$89) + (1-Baseline!B$36)*Baseline!F$90 )</f>
        <v>0.00150824668</v>
      </c>
      <c r="BB27" s="86">
        <f>AG27 * ( (1-Baseline!F$90-Baseline!F$89) + (1-Baseline!B$36)*Baseline!F$90 )</f>
        <v>0.0002189011945</v>
      </c>
      <c r="BC27" s="86">
        <f>AH27 * ( (1-Baseline!F$90-Baseline!F$89) + (1-Baseline!B$36)*Baseline!F$90 )</f>
        <v>0.03972574647</v>
      </c>
      <c r="BD27" s="86">
        <f>AI27 * ( (1-Baseline!F$90-Baseline!F$89) + (1-Baseline!B$36)*Baseline!F$90 )</f>
        <v>0.0004951300318</v>
      </c>
      <c r="BE27" s="86">
        <f t="shared" si="7"/>
        <v>0.04194802438</v>
      </c>
      <c r="BF27" s="86">
        <f>AK27 * ( (1-Baseline!H$90-Baseline!H$89) + (1-Baseline!B$36)*Baseline!H$90 )</f>
        <v>0.00003158111487</v>
      </c>
      <c r="BG27" s="86">
        <f>AL27 * ( (1-Baseline!H$90-Baseline!H$89) + (1-Baseline!B$36)*Baseline!H$90 )</f>
        <v>0.0002495295453</v>
      </c>
      <c r="BH27" s="86">
        <f>AM27 * ( (1-Baseline!H$90-Baseline!H$89) + (1-Baseline!B$36)*Baseline!H$90 )</f>
        <v>0.00005384361923</v>
      </c>
      <c r="BI27" s="86">
        <f>AN27 * ( (1-Baseline!H$90-Baseline!H$89) + (1-Baseline!B$36)*Baseline!H$90 )</f>
        <v>0.02746456619</v>
      </c>
      <c r="BJ27" s="86">
        <f t="shared" si="8"/>
        <v>0.02779952047</v>
      </c>
      <c r="BK27" s="62"/>
      <c r="BL27" s="86">
        <f t="shared" si="19"/>
        <v>0.9464863041</v>
      </c>
      <c r="BM27" s="86">
        <f t="shared" si="20"/>
        <v>0.01850465097</v>
      </c>
      <c r="BN27" s="86">
        <f t="shared" si="21"/>
        <v>0.02935649613</v>
      </c>
      <c r="BO27" s="86">
        <f t="shared" si="22"/>
        <v>0.005652548829</v>
      </c>
      <c r="BP27" s="86">
        <f t="shared" si="9"/>
        <v>1</v>
      </c>
      <c r="BQ27" s="86">
        <f t="shared" si="23"/>
        <v>0.05826250338</v>
      </c>
      <c r="BR27" s="86">
        <f t="shared" si="24"/>
        <v>0.9144335429</v>
      </c>
      <c r="BS27" s="86">
        <f t="shared" si="25"/>
        <v>0.01341492396</v>
      </c>
      <c r="BT27" s="86">
        <f t="shared" si="26"/>
        <v>0.01388902973</v>
      </c>
      <c r="BU27" s="86">
        <f t="shared" si="10"/>
        <v>1</v>
      </c>
      <c r="BV27" s="86">
        <f t="shared" si="27"/>
        <v>0.03595513025</v>
      </c>
      <c r="BW27" s="86">
        <f t="shared" si="28"/>
        <v>0.005218391039</v>
      </c>
      <c r="BX27" s="86">
        <f t="shared" si="29"/>
        <v>0.9470230615</v>
      </c>
      <c r="BY27" s="86">
        <f t="shared" si="30"/>
        <v>0.01180341718</v>
      </c>
      <c r="BZ27" s="86">
        <f t="shared" si="11"/>
        <v>1</v>
      </c>
      <c r="CA27" s="86">
        <f t="shared" si="31"/>
        <v>0.001136030922</v>
      </c>
      <c r="CB27" s="86">
        <f t="shared" si="32"/>
        <v>0.008976037757</v>
      </c>
      <c r="CC27" s="86">
        <f t="shared" si="33"/>
        <v>0.001936854245</v>
      </c>
      <c r="CD27" s="86">
        <f t="shared" si="34"/>
        <v>0.9879510771</v>
      </c>
      <c r="CE27" s="86">
        <f t="shared" si="12"/>
        <v>1</v>
      </c>
      <c r="CF27" s="62"/>
      <c r="CG27" s="86">
        <f t="shared" si="35"/>
        <v>0.9464863041</v>
      </c>
      <c r="CH27" s="86">
        <f t="shared" si="36"/>
        <v>0.01850465097</v>
      </c>
      <c r="CI27" s="86">
        <f t="shared" si="37"/>
        <v>0.02935649613</v>
      </c>
      <c r="CJ27" s="86">
        <f t="shared" si="38"/>
        <v>0.005652548829</v>
      </c>
      <c r="CK27" s="86">
        <f t="shared" si="13"/>
        <v>1</v>
      </c>
      <c r="CL27" s="86">
        <f t="shared" si="39"/>
        <v>0.05826250338</v>
      </c>
      <c r="CM27" s="86">
        <f t="shared" si="40"/>
        <v>0.9144335429</v>
      </c>
      <c r="CN27" s="86">
        <f t="shared" si="41"/>
        <v>0.01341492396</v>
      </c>
      <c r="CO27" s="86">
        <f t="shared" si="42"/>
        <v>0.01388902973</v>
      </c>
      <c r="CP27" s="86">
        <f t="shared" si="14"/>
        <v>1</v>
      </c>
      <c r="CQ27" s="86">
        <f t="shared" si="43"/>
        <v>0.03595513025</v>
      </c>
      <c r="CR27" s="86">
        <f t="shared" si="44"/>
        <v>0.005218391039</v>
      </c>
      <c r="CS27" s="86">
        <f t="shared" si="45"/>
        <v>0.9470230615</v>
      </c>
      <c r="CT27" s="86">
        <f t="shared" si="46"/>
        <v>0.01180341718</v>
      </c>
      <c r="CU27" s="86">
        <f t="shared" si="15"/>
        <v>1</v>
      </c>
      <c r="CV27" s="86">
        <f t="shared" si="47"/>
        <v>0.001136030922</v>
      </c>
      <c r="CW27" s="86">
        <f t="shared" si="48"/>
        <v>0.008976037757</v>
      </c>
      <c r="CX27" s="86">
        <f t="shared" si="49"/>
        <v>0.001936854245</v>
      </c>
      <c r="CY27" s="86">
        <f t="shared" si="50"/>
        <v>0.9879510771</v>
      </c>
      <c r="CZ27" s="86">
        <f t="shared" si="16"/>
        <v>1</v>
      </c>
      <c r="DA27" s="62"/>
      <c r="DB27" s="86">
        <f>(AQ27*Baseline!B$7 + AV27*Baseline!B$11 + BA27*Baseline!B$16 + BF27*Baseline!B$18)</f>
        <v>56159.60841</v>
      </c>
      <c r="DC27" s="86">
        <f>(AR27*Baseline!B$7 + AW27*Baseline!B$11 + BB27*Baseline!B$16 + BG27*Baseline!B$18)</f>
        <v>72451.00959</v>
      </c>
      <c r="DD27" s="86">
        <f>(AS27*Baseline!B$7 + AX27*Baseline!B$11 + BC27*Baseline!B$16 + BH27*Baseline!B$18)</f>
        <v>137848.5844</v>
      </c>
      <c r="DE27" s="86">
        <f>(AT27*Baseline!B$7 + AY27*Baseline!B$11 + BD27*Baseline!B$16 + BI27*Baseline!B$18)</f>
        <v>1260459.781</v>
      </c>
      <c r="DF27" s="86">
        <f t="shared" si="17"/>
        <v>1526918.983</v>
      </c>
      <c r="DG27" s="62"/>
      <c r="DH27" s="86">
        <f t="shared" si="51"/>
        <v>0.03677969102</v>
      </c>
      <c r="DI27" s="86">
        <f t="shared" si="52"/>
        <v>0.04744915113</v>
      </c>
      <c r="DJ27" s="86">
        <f t="shared" si="53"/>
        <v>0.09027891193</v>
      </c>
      <c r="DK27" s="86">
        <f t="shared" si="54"/>
        <v>0.8254922459</v>
      </c>
      <c r="DL27" s="86">
        <f t="shared" si="18"/>
        <v>1</v>
      </c>
      <c r="DM27" s="62"/>
      <c r="DN27" s="86">
        <f>DH27 / (Baseline!B$7/Baseline!B$17)</f>
        <v>3.925990104</v>
      </c>
      <c r="DO27" s="86">
        <f>DI27 / (Baseline!B$11/Baseline!B$17)</f>
        <v>1.145445219</v>
      </c>
      <c r="DP27" s="86">
        <f>DJ27 / (Baseline!B$16/Baseline!B$17)</f>
        <v>1.395082018</v>
      </c>
      <c r="DQ27" s="86">
        <f>DK27 / (Baseline!B$18/Baseline!B$17)</f>
        <v>0.9332918603</v>
      </c>
      <c r="DR27" s="62"/>
      <c r="DS27" s="86">
        <f>DH27 / Baseline!H$117</f>
        <v>1.471449278</v>
      </c>
      <c r="DT27" s="86">
        <f>DI27 / Baseline!H$118</f>
        <v>1.06808287</v>
      </c>
      <c r="DU27" s="86">
        <f>DJ27 / Baseline!H$119</f>
        <v>1.079231522</v>
      </c>
      <c r="DV27" s="86">
        <f>DK27 / Baseline!H$120</f>
        <v>0.9746891399</v>
      </c>
      <c r="DW27" s="87"/>
      <c r="DX27" s="86">
        <f>(AU27*Baseline!B$34)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0.02752028409</v>
      </c>
      <c r="DY27" s="86">
        <f>(AZ27*Baseline!B$34) + (Baseline!D$90*(1-Baseline!D$91)*Baseline!B$35) + (Baseline!D$90*Baseline!D$91*((1-Baseline!D$92)*Baseline!B$40 + Baseline!D$92*Baseline!B$41))</f>
        <v>0.01095663176</v>
      </c>
      <c r="DZ27" s="86">
        <f>(BE27*Baseline!B$34) + (Baseline!F$90*(1-Baseline!F$91)*Baseline!B$35) + (Baseline!F$90*Baseline!F$91*((1-Baseline!F$92)*Baseline!B$40 + Baseline!F$92*Baseline!B$41))</f>
        <v>0.01402284366</v>
      </c>
      <c r="EA27" s="86">
        <f>(BJ27*Baseline!B$34) + (Baseline!H$90*(1-Baseline!H$91)*Baseline!B$35) + (Baseline!H$90*Baseline!H$91*((1-Baseline!H$92)*Baseline!B$40 + Baseline!H$92*Baseline!B$41))</f>
        <v>0.00931492807</v>
      </c>
      <c r="EB27" s="86">
        <f>( DX27*Baseline!B$7 + DY27*Baseline!B$11 + DZ27*Baseline!B$16 + EA27*Baseline!B$18 ) / Baseline!B$17</f>
        <v>0.00985814668</v>
      </c>
    </row>
    <row r="28">
      <c r="A28" s="73" t="s">
        <v>204</v>
      </c>
      <c r="B28" s="85">
        <f>MIN( MAX( NORMINV( MCrands!B28, (B$5+B$4)/2, (B$5-B$4)/3.29 ), 0 ), 1 )</f>
        <v>0.6756850411</v>
      </c>
      <c r="C28" s="85">
        <f>MAX( NORMINV( MCrands!C28, (C$5+C$4)/2, (C$5-C$4)/3.29 ), 0 )</f>
        <v>2.91732443</v>
      </c>
      <c r="D28" s="83"/>
      <c r="E28" s="84">
        <f>Baseline!B$33 * (C28 * Baseline!B$68*Baseline!B$68/Baseline!B$75 + Baseline!B$46 * Baseline!B$54*Baseline!B$54/Baseline!B$76 + Baseline!B$47 * Baseline!B$55*Baseline!B$55/Baseline!B$77 + Baseline!B$56*Baseline!B$56/Baseline!B$78)</f>
        <v>0.00002070421807</v>
      </c>
      <c r="F28" s="84">
        <f>Baseline!B$33 * (C28 * Baseline!B$68*Baseline!B$59/Baseline!B$75 + Baseline!B$46 * Baseline!B$54*Baseline!B$69/Baseline!B$76 + Baseline!B$47 * Baseline!B$55*Baseline!B$57/Baseline!B$77 + Baseline!B$56*Baseline!B$58/Baseline!B$78)</f>
        <v>0.0000002395085256</v>
      </c>
      <c r="G28" s="85">
        <f>Baseline!B$33 * (C28 * Baseline!B$68*Baseline!B$60/Baseline!B$75 + Baseline!B$46 * Baseline!B$54*Baseline!B$61/Baseline!B$76 + Baseline!B$47 * Baseline!B$55*Baseline!B$70/Baseline!B$77 + Baseline!B$56*Baseline!B$62/Baseline!B$78)</f>
        <v>0.0000002015117468</v>
      </c>
      <c r="H28" s="84">
        <f>Baseline!B$33 * (C28 * Baseline!B$68*Baseline!B$63/Baseline!B$75 + Baseline!B$46 * Baseline!B$54*Baseline!B$64/Baseline!B$76 + Baseline!B$47 * Baseline!B$55*Baseline!B$65/Baseline!B$77 + Baseline!B$56*Baseline!B$71/Baseline!B$78)</f>
        <v>0.000000003798271047</v>
      </c>
      <c r="I28" s="84">
        <f>Baseline!B$33 * (C28 * Baseline!B$59*Baseline!B$68/Baseline!B$75 + Baseline!B$46 * Baseline!B$69*Baseline!B$54/Baseline!B$76 + Baseline!B$47 * Baseline!B$57*Baseline!B$55/Baseline!B$77 + Baseline!B$58*Baseline!B$56/Baseline!B$78)</f>
        <v>0.0000002395085256</v>
      </c>
      <c r="J28" s="85">
        <f>Baseline!B$33 * (C28 * Baseline!B$59*Baseline!B$59/Baseline!B$75 + Baseline!B$46 * Baseline!B$69*Baseline!B$69/Baseline!B$76 + Baseline!B$47 * Baseline!B$57*Baseline!B$57/Baseline!B$77 + Baseline!B$58*Baseline!B$58/Baseline!B$78)</f>
        <v>0.000002116574504</v>
      </c>
      <c r="K28" s="84">
        <f>Baseline!B$33 * (C28 * Baseline!B$59*Baseline!B$60/Baseline!B$75 + Baseline!B$46 * Baseline!B$69*Baseline!B$61/Baseline!B$76 + Baseline!B$47 * Baseline!B$57*Baseline!B$70/Baseline!B$77 + Baseline!B$58*Baseline!B$62/Baseline!B$78)</f>
        <v>0.00000001648996317</v>
      </c>
      <c r="L28" s="85">
        <f>Baseline!B$33 * (C28 * Baseline!B$59*Baseline!B$63/Baseline!B$75 + Baseline!B$46 * Baseline!B$69*Baseline!B$64/Baseline!B$76 + Baseline!B$47 * Baseline!B$57*Baseline!B$65/Baseline!B$77 + Baseline!B$58*Baseline!B$71/Baseline!B$78)</f>
        <v>0.00000001707280809</v>
      </c>
      <c r="M28" s="84">
        <f>Baseline!B$33 * (C28 * Baseline!B$60*Baseline!B$68/Baseline!B$75 + Baseline!B$46 * Baseline!B$61*Baseline!B$54/Baseline!B$76 + Baseline!B$47 * Baseline!B$70*Baseline!B$55/Baseline!B$77 + Baseline!B$62*Baseline!B$56/Baseline!B$78)</f>
        <v>0.0000002015117468</v>
      </c>
      <c r="N28" s="85">
        <f>Baseline!B$33 * (C28 * Baseline!B$60*Baseline!B$59/Baseline!B$75 + Baseline!B$46 * Baseline!B$61*Baseline!B$69/Baseline!B$76 + Baseline!B$47 * Baseline!B$70*Baseline!B$57/Baseline!B$77 + Baseline!B$62*Baseline!B$58/Baseline!B$78)</f>
        <v>0.00000001648996317</v>
      </c>
      <c r="O28" s="85">
        <f>Baseline!B$33 * (C28 * Baseline!B$60*Baseline!B$60/Baseline!B$75 + Baseline!B$46 * Baseline!B$61*Baseline!B$61/Baseline!B$76 + Baseline!B$47 * Baseline!B$70*Baseline!B$70/Baseline!B$77 + Baseline!B$62*Baseline!B$62/Baseline!B$78)</f>
        <v>0.000001589267962</v>
      </c>
      <c r="P28" s="84">
        <f>Baseline!B$33 * (C28 * Baseline!B$60*Baseline!B$63/Baseline!B$75 + Baseline!B$46 * Baseline!B$61*Baseline!B$64/Baseline!B$76 + Baseline!B$47 * Baseline!B$70*Baseline!B$65/Baseline!B$77 + Baseline!B$62*Baseline!B$71/Baseline!B$78)</f>
        <v>0.000000001956435674</v>
      </c>
      <c r="Q28" s="84">
        <f>Baseline!B$33 * (C28 * Baseline!B$63*Baseline!B$68/Baseline!B$75 + Baseline!B$46 * Baseline!B$64*Baseline!B$54/Baseline!B$76 + Baseline!B$47 * Baseline!B$65*Baseline!B$55/Baseline!B$77 + Baseline!B$71*Baseline!B$56/Baseline!B$78)</f>
        <v>0.000000003798271047</v>
      </c>
      <c r="R28" s="84">
        <f>Baseline!B$33 * (C28 * Baseline!B$63*Baseline!B$59/Baseline!B$75 + Baseline!B$46 * Baseline!B$64*Baseline!B$69/Baseline!B$76 + Baseline!B$47 * Baseline!B$65*Baseline!B$57/Baseline!B$77 + Baseline!B$71*Baseline!B$58/Baseline!B$78)</f>
        <v>0.00000001707280809</v>
      </c>
      <c r="S28" s="84">
        <f>Baseline!B$33 * (C28 * Baseline!B$63*Baseline!B$60/Baseline!B$75 + Baseline!B$46 * Baseline!B$64*Baseline!B$61/Baseline!B$76 + Baseline!B$47 * Baseline!B$65*Baseline!B$70/Baseline!B$77 + Baseline!B$71*Baseline!B$62/Baseline!B$78)</f>
        <v>0.000000001956435674</v>
      </c>
      <c r="T28" s="84">
        <f>Baseline!B$33 * (C28 * Baseline!B$63*Baseline!B$63/Baseline!B$75 + Baseline!B$46 * Baseline!B$64*Baseline!B$64/Baseline!B$76 + Baseline!B$47 * Baseline!B$65*Baseline!B$65/Baseline!B$77 + Baseline!B$71*Baseline!B$71/Baseline!B$78)</f>
        <v>0.0000000985672216</v>
      </c>
      <c r="U28" s="83"/>
      <c r="V28" s="84">
        <f>E28 * ( Baseline!B$89 * Baseline!B$7 )</f>
        <v>0.2148890793</v>
      </c>
      <c r="W28" s="84">
        <f>F28 * ( Baseline!D$89 * Baseline!B$11 )</f>
        <v>0.004418116935</v>
      </c>
      <c r="X28" s="84">
        <f>G28 * ( Baseline!F$89 * Baseline!B$16 )</f>
        <v>0.006999464163</v>
      </c>
      <c r="Y28" s="84">
        <f>H28 * ( Baseline!H$89 * Baseline!B$18 )</f>
        <v>0.001335751147</v>
      </c>
      <c r="Z28" s="86">
        <f t="shared" si="1"/>
        <v>0.2276424116</v>
      </c>
      <c r="AA28" s="84">
        <f>I28 * ( Baseline!B$89 * Baseline!B$7 )</f>
        <v>0.002485858987</v>
      </c>
      <c r="AB28" s="85">
        <f>J28 * ( Baseline!D$89 * Baseline!B$11 )</f>
        <v>0.03904359412</v>
      </c>
      <c r="AC28" s="85">
        <f>K28 * ( Baseline!F$89 * Baseline!B$16 )</f>
        <v>0.0005727750766</v>
      </c>
      <c r="AD28" s="85">
        <f>L28 * ( Baseline!F$89 * Baseline!B$16 )</f>
        <v>0.0005930200609</v>
      </c>
      <c r="AE28" s="86">
        <f t="shared" si="2"/>
        <v>0.04269524825</v>
      </c>
      <c r="AF28" s="86">
        <f>M28 * ( Baseline!B$89 * Baseline!B$7 )</f>
        <v>0.00209149042</v>
      </c>
      <c r="AG28" s="86">
        <f>N28 * ( Baseline!D$89 * Baseline!B$11 )</f>
        <v>0.0003041836834</v>
      </c>
      <c r="AH28" s="86">
        <f>O28 * ( Baseline!F$89 * Baseline!B$16 )</f>
        <v>0.055202857</v>
      </c>
      <c r="AI28" s="86">
        <f>P28 * ( Baseline!H$89 * Baseline!B$18 )</f>
        <v>0.0006880265161</v>
      </c>
      <c r="AJ28" s="86">
        <f t="shared" si="3"/>
        <v>0.05828655762</v>
      </c>
      <c r="AK28" s="86">
        <f>Q28 * ( Baseline!B$89 * Baseline!B$7 )</f>
        <v>0.0000394222552</v>
      </c>
      <c r="AL28" s="86">
        <f>R28 * ( Baseline!D$89 * Baseline!B$11 )</f>
        <v>0.0003149351881</v>
      </c>
      <c r="AM28" s="86">
        <f>S28 * ( Baseline!F$89 * Baseline!B$16 )</f>
        <v>0.00006795634299</v>
      </c>
      <c r="AN28" s="86">
        <f>T28 * ( Baseline!H$89 * Baseline!B$18 )</f>
        <v>0.03466347654</v>
      </c>
      <c r="AO28" s="86">
        <f t="shared" si="4"/>
        <v>0.03508579033</v>
      </c>
      <c r="AP28" s="62"/>
      <c r="AQ28" s="86">
        <f>V28 * ( (1-Baseline!B$90-Baseline!B$89) + (1-B28)*Baseline!B$90 )</f>
        <v>0.08106482364</v>
      </c>
      <c r="AR28" s="86">
        <f>W28 * ( (1-Baseline!B$90-Baseline!B$89) + (1-B28)*Baseline!B$90 )</f>
        <v>0.001666691817</v>
      </c>
      <c r="AS28" s="86">
        <f>X28 * ( (1-Baseline!B$90-Baseline!B$89) + (1-B28)*Baseline!B$90 )</f>
        <v>0.002640480055</v>
      </c>
      <c r="AT28" s="86">
        <f>Y28 * ( (1-Baseline!B$90-Baseline!B$89) + (1-B28)*Baseline!B$90 )</f>
        <v>0.0005038991815</v>
      </c>
      <c r="AU28" s="86">
        <f t="shared" si="5"/>
        <v>0.08587589469</v>
      </c>
      <c r="AV28" s="86">
        <f>AA28 * ( (1-Baseline!D$90-Baseline!D$89) + (1-B28)*Baseline!D$90 )</f>
        <v>0.001711989959</v>
      </c>
      <c r="AW28" s="86">
        <f>AB28 * ( (1-Baseline!D$90-Baseline!D$89) + (1-B28)*Baseline!D$90 )</f>
        <v>0.02688899147</v>
      </c>
      <c r="AX28" s="86">
        <f>AC28 * ( (1-Baseline!D$90-Baseline!D$89) + (1-B28)*Baseline!D$90 )</f>
        <v>0.0003944653276</v>
      </c>
      <c r="AY28" s="86">
        <f>AD28 * ( (1-Baseline!D$90-Baseline!D$89) + (1-B28)*Baseline!D$90 )</f>
        <v>0.0004084078762</v>
      </c>
      <c r="AZ28" s="86">
        <f t="shared" si="6"/>
        <v>0.02940385463</v>
      </c>
      <c r="BA28" s="86">
        <f>AF28 * ( (1-Baseline!F$90-Baseline!F$89) + (1-Baseline!B$36)*Baseline!F$90 )</f>
        <v>0.001505103434</v>
      </c>
      <c r="BB28" s="86">
        <f>AG28 * ( (1-Baseline!F$90-Baseline!F$89) + (1-Baseline!B$36)*Baseline!F$90 )</f>
        <v>0.0002189003125</v>
      </c>
      <c r="BC28" s="86">
        <f>AH28 * ( (1-Baseline!F$90-Baseline!F$89) + (1-Baseline!B$36)*Baseline!F$90 )</f>
        <v>0.03972574239</v>
      </c>
      <c r="BD28" s="86">
        <f>AI28 * ( (1-Baseline!F$90-Baseline!F$89) + (1-Baseline!B$36)*Baseline!F$90 )</f>
        <v>0.0004951258978</v>
      </c>
      <c r="BE28" s="86">
        <f t="shared" si="7"/>
        <v>0.04194487204</v>
      </c>
      <c r="BF28" s="86">
        <f>AK28 * ( (1-Baseline!H$90-Baseline!H$89) + (1-Baseline!B$36)*Baseline!H$90 )</f>
        <v>0.00003123504124</v>
      </c>
      <c r="BG28" s="86">
        <f>AL28 * ( (1-Baseline!H$90-Baseline!H$89) + (1-Baseline!B$36)*Baseline!H$90 )</f>
        <v>0.0002495294482</v>
      </c>
      <c r="BH28" s="86">
        <f>AM28 * ( (1-Baseline!H$90-Baseline!H$89) + (1-Baseline!B$36)*Baseline!H$90 )</f>
        <v>0.00005384316968</v>
      </c>
      <c r="BI28" s="86">
        <f>AN28 * ( (1-Baseline!H$90-Baseline!H$89) + (1-Baseline!B$36)*Baseline!H$90 )</f>
        <v>0.02746456573</v>
      </c>
      <c r="BJ28" s="86">
        <f t="shared" si="8"/>
        <v>0.02779917339</v>
      </c>
      <c r="BK28" s="62"/>
      <c r="BL28" s="86">
        <f t="shared" si="19"/>
        <v>0.9439764666</v>
      </c>
      <c r="BM28" s="86">
        <f t="shared" si="20"/>
        <v>0.01940814501</v>
      </c>
      <c r="BN28" s="86">
        <f t="shared" si="21"/>
        <v>0.03074762789</v>
      </c>
      <c r="BO28" s="86">
        <f t="shared" si="22"/>
        <v>0.005867760485</v>
      </c>
      <c r="BP28" s="86">
        <f t="shared" si="9"/>
        <v>1</v>
      </c>
      <c r="BQ28" s="86">
        <f t="shared" si="23"/>
        <v>0.05822331732</v>
      </c>
      <c r="BR28" s="86">
        <f t="shared" si="24"/>
        <v>0.9144716503</v>
      </c>
      <c r="BS28" s="86">
        <f t="shared" si="25"/>
        <v>0.01341542912</v>
      </c>
      <c r="BT28" s="86">
        <f t="shared" si="26"/>
        <v>0.0138896033</v>
      </c>
      <c r="BU28" s="86">
        <f t="shared" si="10"/>
        <v>1</v>
      </c>
      <c r="BV28" s="86">
        <f t="shared" si="27"/>
        <v>0.03588289489</v>
      </c>
      <c r="BW28" s="86">
        <f t="shared" si="28"/>
        <v>0.005218762195</v>
      </c>
      <c r="BX28" s="86">
        <f t="shared" si="29"/>
        <v>0.9470941372</v>
      </c>
      <c r="BY28" s="86">
        <f t="shared" si="30"/>
        <v>0.01180420571</v>
      </c>
      <c r="BZ28" s="86">
        <f t="shared" si="11"/>
        <v>1</v>
      </c>
      <c r="CA28" s="86">
        <f t="shared" si="31"/>
        <v>0.001123596043</v>
      </c>
      <c r="CB28" s="86">
        <f t="shared" si="32"/>
        <v>0.00897614633</v>
      </c>
      <c r="CC28" s="86">
        <f t="shared" si="33"/>
        <v>0.001936862255</v>
      </c>
      <c r="CD28" s="86">
        <f t="shared" si="34"/>
        <v>0.9879633954</v>
      </c>
      <c r="CE28" s="86">
        <f t="shared" si="12"/>
        <v>1</v>
      </c>
      <c r="CF28" s="62"/>
      <c r="CG28" s="86">
        <f t="shared" si="35"/>
        <v>0.9439764666</v>
      </c>
      <c r="CH28" s="86">
        <f t="shared" si="36"/>
        <v>0.01940814501</v>
      </c>
      <c r="CI28" s="86">
        <f t="shared" si="37"/>
        <v>0.03074762789</v>
      </c>
      <c r="CJ28" s="86">
        <f t="shared" si="38"/>
        <v>0.005867760485</v>
      </c>
      <c r="CK28" s="86">
        <f t="shared" si="13"/>
        <v>1</v>
      </c>
      <c r="CL28" s="86">
        <f t="shared" si="39"/>
        <v>0.05822331732</v>
      </c>
      <c r="CM28" s="86">
        <f t="shared" si="40"/>
        <v>0.9144716503</v>
      </c>
      <c r="CN28" s="86">
        <f t="shared" si="41"/>
        <v>0.01341542912</v>
      </c>
      <c r="CO28" s="86">
        <f t="shared" si="42"/>
        <v>0.0138896033</v>
      </c>
      <c r="CP28" s="86">
        <f t="shared" si="14"/>
        <v>1</v>
      </c>
      <c r="CQ28" s="86">
        <f t="shared" si="43"/>
        <v>0.03588289489</v>
      </c>
      <c r="CR28" s="86">
        <f t="shared" si="44"/>
        <v>0.005218762195</v>
      </c>
      <c r="CS28" s="86">
        <f t="shared" si="45"/>
        <v>0.9470941372</v>
      </c>
      <c r="CT28" s="86">
        <f t="shared" si="46"/>
        <v>0.01180420571</v>
      </c>
      <c r="CU28" s="86">
        <f t="shared" si="15"/>
        <v>1</v>
      </c>
      <c r="CV28" s="86">
        <f t="shared" si="47"/>
        <v>0.001123596043</v>
      </c>
      <c r="CW28" s="86">
        <f t="shared" si="48"/>
        <v>0.00897614633</v>
      </c>
      <c r="CX28" s="86">
        <f t="shared" si="49"/>
        <v>0.001936862255</v>
      </c>
      <c r="CY28" s="86">
        <f t="shared" si="50"/>
        <v>0.9879633954</v>
      </c>
      <c r="CZ28" s="86">
        <f t="shared" si="16"/>
        <v>1</v>
      </c>
      <c r="DA28" s="62"/>
      <c r="DB28" s="86">
        <f>(AQ28*Baseline!B$7 + AV28*Baseline!B$11 + BA28*Baseline!B$16 + BF28*Baseline!B$18)</f>
        <v>49460.55488</v>
      </c>
      <c r="DC28" s="86">
        <f>(AR28*Baseline!B$7 + AW28*Baseline!B$11 + BB28*Baseline!B$16 + BG28*Baseline!B$18)</f>
        <v>70632.75442</v>
      </c>
      <c r="DD28" s="86">
        <f>(AS28*Baseline!B$7 + AX28*Baseline!B$11 + BC28*Baseline!B$16 + BH28*Baseline!B$18)</f>
        <v>137680.8926</v>
      </c>
      <c r="DE28" s="86">
        <f>(AT28*Baseline!B$7 + AY28*Baseline!B$11 + BD28*Baseline!B$16 + BI28*Baseline!B$18)</f>
        <v>1260403.886</v>
      </c>
      <c r="DF28" s="86">
        <f t="shared" si="17"/>
        <v>1518178.088</v>
      </c>
      <c r="DG28" s="62"/>
      <c r="DH28" s="86">
        <f t="shared" si="51"/>
        <v>0.03257888866</v>
      </c>
      <c r="DI28" s="86">
        <f t="shared" si="52"/>
        <v>0.0465246831</v>
      </c>
      <c r="DJ28" s="86">
        <f t="shared" si="53"/>
        <v>0.09068823593</v>
      </c>
      <c r="DK28" s="86">
        <f t="shared" si="54"/>
        <v>0.8302081923</v>
      </c>
      <c r="DL28" s="86">
        <f t="shared" si="18"/>
        <v>1</v>
      </c>
      <c r="DM28" s="62"/>
      <c r="DN28" s="86">
        <f>DH28 / (Baseline!B$7/Baseline!B$17)</f>
        <v>3.477582082</v>
      </c>
      <c r="DO28" s="86">
        <f>DI28 / (Baseline!B$11/Baseline!B$17)</f>
        <v>1.123128118</v>
      </c>
      <c r="DP28" s="86">
        <f>DJ28 / (Baseline!B$16/Baseline!B$17)</f>
        <v>1.401407311</v>
      </c>
      <c r="DQ28" s="86">
        <f>DK28 / (Baseline!B$18/Baseline!B$17)</f>
        <v>0.938623654</v>
      </c>
      <c r="DR28" s="62"/>
      <c r="DS28" s="86">
        <f>DH28 / Baseline!H$117</f>
        <v>1.303387301</v>
      </c>
      <c r="DT28" s="86">
        <f>DI28 / Baseline!H$118</f>
        <v>1.047273047</v>
      </c>
      <c r="DU28" s="86">
        <f>DJ28 / Baseline!H$119</f>
        <v>1.08412475</v>
      </c>
      <c r="DV28" s="86">
        <f>DK28 / Baseline!H$120</f>
        <v>0.9802574317</v>
      </c>
      <c r="DW28" s="87"/>
      <c r="DX28" s="86">
        <f>(AU28*Baseline!B$34)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0.02541091545</v>
      </c>
      <c r="DY28" s="86">
        <f>(AZ28*Baseline!B$34) + (Baseline!D$90*(1-Baseline!D$91)*Baseline!B$35) + (Baseline!D$90*Baseline!D$91*((1-Baseline!D$92)*Baseline!B$40 + Baseline!D$92*Baseline!B$41))</f>
        <v>0.01082414619</v>
      </c>
      <c r="DZ28" s="86">
        <f>(BE28*Baseline!B$34) + (Baseline!F$90*(1-Baseline!F$91)*Baseline!B$35) + (Baseline!F$90*Baseline!F$91*((1-Baseline!F$92)*Baseline!B$40 + Baseline!F$92*Baseline!B$41))</f>
        <v>0.01402237081</v>
      </c>
      <c r="EA28" s="86">
        <f>(BJ28*Baseline!B$34) + (Baseline!H$90*(1-Baseline!H$91)*Baseline!B$35) + (Baseline!H$90*Baseline!H$91*((1-Baseline!H$92)*Baseline!B$40 + Baseline!H$92*Baseline!B$41))</f>
        <v>0.009314876009</v>
      </c>
      <c r="EB28" s="86">
        <f>( DX28*Baseline!B$7 + DY28*Baseline!B$11 + DZ28*Baseline!B$16 + EA28*Baseline!B$18 ) / Baseline!B$17</f>
        <v>0.009832820813</v>
      </c>
    </row>
    <row r="29">
      <c r="A29" s="73" t="s">
        <v>205</v>
      </c>
      <c r="B29" s="85">
        <f>MIN( MAX( NORMINV( MCrands!B29, (B$5+B$4)/2, (B$5-B$4)/3.29 ), 0 ), 1 )</f>
        <v>0.554503142</v>
      </c>
      <c r="C29" s="85">
        <f>MAX( NORMINV( MCrands!C29, (C$5+C$4)/2, (C$5-C$4)/3.29 ), 0 )</f>
        <v>3.010685823</v>
      </c>
      <c r="D29" s="83"/>
      <c r="E29" s="84">
        <f>Baseline!B$33 * (C29 * Baseline!B$68*Baseline!B$68/Baseline!B$75 + Baseline!B$46 * Baseline!B$54*Baseline!B$54/Baseline!B$76 + Baseline!B$47 * Baseline!B$55*Baseline!B$55/Baseline!B$77 + Baseline!B$56*Baseline!B$56/Baseline!B$78)</f>
        <v>0.00002136521897</v>
      </c>
      <c r="F29" s="84">
        <f>Baseline!B$33 * (C29 * Baseline!B$68*Baseline!B$59/Baseline!B$75 + Baseline!B$46 * Baseline!B$54*Baseline!B$69/Baseline!B$76 + Baseline!B$47 * Baseline!B$55*Baseline!B$57/Baseline!B$77 + Baseline!B$56*Baseline!B$58/Baseline!B$78)</f>
        <v>0.0000002396128941</v>
      </c>
      <c r="G29" s="85">
        <f>Baseline!B$33 * (C29 * Baseline!B$68*Baseline!B$60/Baseline!B$75 + Baseline!B$46 * Baseline!B$54*Baseline!B$61/Baseline!B$76 + Baseline!B$47 * Baseline!B$55*Baseline!B$70/Baseline!B$77 + Baseline!B$56*Baseline!B$62/Baseline!B$78)</f>
        <v>0.0000002017683196</v>
      </c>
      <c r="H29" s="84">
        <f>Baseline!B$33 * (C29 * Baseline!B$68*Baseline!B$63/Baseline!B$75 + Baseline!B$46 * Baseline!B$54*Baseline!B$64/Baseline!B$76 + Baseline!B$47 * Baseline!B$55*Baseline!B$65/Baseline!B$77 + Baseline!B$56*Baseline!B$71/Baseline!B$78)</f>
        <v>0.000000003823928319</v>
      </c>
      <c r="I29" s="84">
        <f>Baseline!B$33 * (C29 * Baseline!B$59*Baseline!B$68/Baseline!B$75 + Baseline!B$46 * Baseline!B$69*Baseline!B$54/Baseline!B$76 + Baseline!B$47 * Baseline!B$57*Baseline!B$55/Baseline!B$77 + Baseline!B$58*Baseline!B$56/Baseline!B$78)</f>
        <v>0.0000002396128941</v>
      </c>
      <c r="J29" s="85">
        <f>Baseline!B$33 * (C29 * Baseline!B$59*Baseline!B$59/Baseline!B$75 + Baseline!B$46 * Baseline!B$69*Baseline!B$69/Baseline!B$76 + Baseline!B$47 * Baseline!B$57*Baseline!B$57/Baseline!B$77 + Baseline!B$58*Baseline!B$58/Baseline!B$78)</f>
        <v>0.000002116574521</v>
      </c>
      <c r="K29" s="84">
        <f>Baseline!B$33 * (C29 * Baseline!B$59*Baseline!B$60/Baseline!B$75 + Baseline!B$46 * Baseline!B$69*Baseline!B$61/Baseline!B$76 + Baseline!B$47 * Baseline!B$57*Baseline!B$70/Baseline!B$77 + Baseline!B$58*Baseline!B$62/Baseline!B$78)</f>
        <v>0.00000001649000368</v>
      </c>
      <c r="L29" s="85">
        <f>Baseline!B$33 * (C29 * Baseline!B$59*Baseline!B$63/Baseline!B$75 + Baseline!B$46 * Baseline!B$69*Baseline!B$64/Baseline!B$76 + Baseline!B$47 * Baseline!B$57*Baseline!B$65/Baseline!B$77 + Baseline!B$58*Baseline!B$71/Baseline!B$78)</f>
        <v>0.00000001707281214</v>
      </c>
      <c r="M29" s="84">
        <f>Baseline!B$33 * (C29 * Baseline!B$60*Baseline!B$68/Baseline!B$75 + Baseline!B$46 * Baseline!B$61*Baseline!B$54/Baseline!B$76 + Baseline!B$47 * Baseline!B$70*Baseline!B$55/Baseline!B$77 + Baseline!B$62*Baseline!B$56/Baseline!B$78)</f>
        <v>0.0000002017683196</v>
      </c>
      <c r="N29" s="85">
        <f>Baseline!B$33 * (C29 * Baseline!B$60*Baseline!B$59/Baseline!B$75 + Baseline!B$46 * Baseline!B$61*Baseline!B$69/Baseline!B$76 + Baseline!B$47 * Baseline!B$70*Baseline!B$57/Baseline!B$77 + Baseline!B$62*Baseline!B$58/Baseline!B$78)</f>
        <v>0.00000001649000368</v>
      </c>
      <c r="O29" s="85">
        <f>Baseline!B$33 * (C29 * Baseline!B$60*Baseline!B$60/Baseline!B$75 + Baseline!B$46 * Baseline!B$61*Baseline!B$61/Baseline!B$76 + Baseline!B$47 * Baseline!B$70*Baseline!B$70/Baseline!B$77 + Baseline!B$62*Baseline!B$62/Baseline!B$78)</f>
        <v>0.000001589268062</v>
      </c>
      <c r="P29" s="84">
        <f>Baseline!B$33 * (C29 * Baseline!B$60*Baseline!B$63/Baseline!B$75 + Baseline!B$46 * Baseline!B$61*Baseline!B$64/Baseline!B$76 + Baseline!B$47 * Baseline!B$70*Baseline!B$65/Baseline!B$77 + Baseline!B$62*Baseline!B$71/Baseline!B$78)</f>
        <v>0.000000001956445633</v>
      </c>
      <c r="Q29" s="84">
        <f>Baseline!B$33 * (C29 * Baseline!B$63*Baseline!B$68/Baseline!B$75 + Baseline!B$46 * Baseline!B$64*Baseline!B$54/Baseline!B$76 + Baseline!B$47 * Baseline!B$65*Baseline!B$55/Baseline!B$77 + Baseline!B$71*Baseline!B$56/Baseline!B$78)</f>
        <v>0.000000003823928319</v>
      </c>
      <c r="R29" s="84">
        <f>Baseline!B$33 * (C29 * Baseline!B$63*Baseline!B$59/Baseline!B$75 + Baseline!B$46 * Baseline!B$64*Baseline!B$69/Baseline!B$76 + Baseline!B$47 * Baseline!B$65*Baseline!B$57/Baseline!B$77 + Baseline!B$71*Baseline!B$58/Baseline!B$78)</f>
        <v>0.00000001707281214</v>
      </c>
      <c r="S29" s="84">
        <f>Baseline!B$33 * (C29 * Baseline!B$63*Baseline!B$60/Baseline!B$75 + Baseline!B$46 * Baseline!B$64*Baseline!B$61/Baseline!B$76 + Baseline!B$47 * Baseline!B$65*Baseline!B$70/Baseline!B$77 + Baseline!B$71*Baseline!B$62/Baseline!B$78)</f>
        <v>0.000000001956445633</v>
      </c>
      <c r="T29" s="84">
        <f>Baseline!B$33 * (C29 * Baseline!B$63*Baseline!B$63/Baseline!B$75 + Baseline!B$46 * Baseline!B$64*Baseline!B$64/Baseline!B$76 + Baseline!B$47 * Baseline!B$65*Baseline!B$65/Baseline!B$77 + Baseline!B$71*Baseline!B$71/Baseline!B$78)</f>
        <v>0.0000000985672226</v>
      </c>
      <c r="U29" s="83"/>
      <c r="V29" s="84">
        <f>E29 * ( Baseline!B$89 * Baseline!B$7 )</f>
        <v>0.2217496077</v>
      </c>
      <c r="W29" s="84">
        <f>F29 * ( Baseline!D$89 * Baseline!B$11 )</f>
        <v>0.00442004218</v>
      </c>
      <c r="X29" s="84">
        <f>G29 * ( Baseline!F$89 * Baseline!B$16 )</f>
        <v>0.007008376157</v>
      </c>
      <c r="Y29" s="84">
        <f>H29 * ( Baseline!H$89 * Baseline!B$18 )</f>
        <v>0.001344774129</v>
      </c>
      <c r="Z29" s="86">
        <f t="shared" si="1"/>
        <v>0.2345228002</v>
      </c>
      <c r="AA29" s="84">
        <f>I29 * ( Baseline!B$89 * Baseline!B$7 )</f>
        <v>0.002486942228</v>
      </c>
      <c r="AB29" s="85">
        <f>J29 * ( Baseline!D$89 * Baseline!B$11 )</f>
        <v>0.03904359443</v>
      </c>
      <c r="AC29" s="85">
        <f>K29 * ( Baseline!F$89 * Baseline!B$16 )</f>
        <v>0.0005727764837</v>
      </c>
      <c r="AD29" s="85">
        <f>L29 * ( Baseline!F$89 * Baseline!B$16 )</f>
        <v>0.0005930202016</v>
      </c>
      <c r="AE29" s="86">
        <f t="shared" si="2"/>
        <v>0.04269633334</v>
      </c>
      <c r="AF29" s="86">
        <f>M29 * ( Baseline!B$89 * Baseline!B$7 )</f>
        <v>0.002094153389</v>
      </c>
      <c r="AG29" s="86">
        <f>N29 * ( Baseline!D$89 * Baseline!B$11 )</f>
        <v>0.0003041844307</v>
      </c>
      <c r="AH29" s="86">
        <f>O29 * ( Baseline!F$89 * Baseline!B$16 )</f>
        <v>0.05520286046</v>
      </c>
      <c r="AI29" s="86">
        <f>P29 * ( Baseline!H$89 * Baseline!B$18 )</f>
        <v>0.0006880300184</v>
      </c>
      <c r="AJ29" s="86">
        <f t="shared" si="3"/>
        <v>0.0582892283</v>
      </c>
      <c r="AK29" s="86">
        <f>Q29 * ( Baseline!B$89 * Baseline!B$7 )</f>
        <v>0.00003968855202</v>
      </c>
      <c r="AL29" s="86">
        <f>R29 * ( Baseline!D$89 * Baseline!B$11 )</f>
        <v>0.0003149352628</v>
      </c>
      <c r="AM29" s="86">
        <f>S29 * ( Baseline!F$89 * Baseline!B$16 )</f>
        <v>0.00006795668891</v>
      </c>
      <c r="AN29" s="86">
        <f>T29 * ( Baseline!H$89 * Baseline!B$18 )</f>
        <v>0.03466347689</v>
      </c>
      <c r="AO29" s="86">
        <f t="shared" si="4"/>
        <v>0.0350860574</v>
      </c>
      <c r="AP29" s="62"/>
      <c r="AQ29" s="86">
        <f>V29 * ( (1-Baseline!B$90-Baseline!B$89) + (1-B29)*Baseline!B$90 )</f>
        <v>0.1075690058</v>
      </c>
      <c r="AR29" s="86">
        <f>W29 * ( (1-Baseline!B$90-Baseline!B$89) + (1-B29)*Baseline!B$90 )</f>
        <v>0.002144128001</v>
      </c>
      <c r="AS29" s="86">
        <f>X29 * ( (1-Baseline!B$90-Baseline!B$89) + (1-B29)*Baseline!B$90 )</f>
        <v>0.003399708634</v>
      </c>
      <c r="AT29" s="86">
        <f>Y29 * ( (1-Baseline!B$90-Baseline!B$89) + (1-B29)*Baseline!B$90 )</f>
        <v>0.0006523394456</v>
      </c>
      <c r="AU29" s="86">
        <f t="shared" si="5"/>
        <v>0.1137651819</v>
      </c>
      <c r="AV29" s="86">
        <f>AA29 * ( (1-Baseline!D$90-Baseline!D$89) + (1-B29)*Baseline!D$90 )</f>
        <v>0.001847750805</v>
      </c>
      <c r="AW29" s="86">
        <f>AB29 * ( (1-Baseline!D$90-Baseline!D$89) + (1-B29)*Baseline!D$90 )</f>
        <v>0.02900864853</v>
      </c>
      <c r="AX29" s="86">
        <f>AC29 * ( (1-Baseline!D$90-Baseline!D$89) + (1-B29)*Baseline!D$90 )</f>
        <v>0.0004255620403</v>
      </c>
      <c r="AY29" s="86">
        <f>AD29 * ( (1-Baseline!D$90-Baseline!D$89) + (1-B29)*Baseline!D$90 )</f>
        <v>0.0004406027379</v>
      </c>
      <c r="AZ29" s="86">
        <f t="shared" si="6"/>
        <v>0.03172256412</v>
      </c>
      <c r="BA29" s="86">
        <f>AF29 * ( (1-Baseline!F$90-Baseline!F$89) + (1-Baseline!B$36)*Baseline!F$90 )</f>
        <v>0.001507019791</v>
      </c>
      <c r="BB29" s="86">
        <f>AG29 * ( (1-Baseline!F$90-Baseline!F$89) + (1-Baseline!B$36)*Baseline!F$90 )</f>
        <v>0.0002189008502</v>
      </c>
      <c r="BC29" s="86">
        <f>AH29 * ( (1-Baseline!F$90-Baseline!F$89) + (1-Baseline!B$36)*Baseline!F$90 )</f>
        <v>0.03972574488</v>
      </c>
      <c r="BD29" s="86">
        <f>AI29 * ( (1-Baseline!F$90-Baseline!F$89) + (1-Baseline!B$36)*Baseline!F$90 )</f>
        <v>0.0004951284182</v>
      </c>
      <c r="BE29" s="86">
        <f t="shared" si="7"/>
        <v>0.04194679394</v>
      </c>
      <c r="BF29" s="86">
        <f>AK29 * ( (1-Baseline!H$90-Baseline!H$89) + (1-Baseline!B$36)*Baseline!H$90 )</f>
        <v>0.00003144603354</v>
      </c>
      <c r="BG29" s="86">
        <f>AL29 * ( (1-Baseline!H$90-Baseline!H$89) + (1-Baseline!B$36)*Baseline!H$90 )</f>
        <v>0.0002495295074</v>
      </c>
      <c r="BH29" s="86">
        <f>AM29 * ( (1-Baseline!H$90-Baseline!H$89) + (1-Baseline!B$36)*Baseline!H$90 )</f>
        <v>0.00005384344376</v>
      </c>
      <c r="BI29" s="86">
        <f>AN29 * ( (1-Baseline!H$90-Baseline!H$89) + (1-Baseline!B$36)*Baseline!H$90 )</f>
        <v>0.02746456601</v>
      </c>
      <c r="BJ29" s="86">
        <f t="shared" si="8"/>
        <v>0.027799385</v>
      </c>
      <c r="BK29" s="62"/>
      <c r="BL29" s="86">
        <f t="shared" si="19"/>
        <v>0.9455353916</v>
      </c>
      <c r="BM29" s="86">
        <f t="shared" si="20"/>
        <v>0.01884696147</v>
      </c>
      <c r="BN29" s="86">
        <f t="shared" si="21"/>
        <v>0.02988355995</v>
      </c>
      <c r="BO29" s="86">
        <f t="shared" si="22"/>
        <v>0.005734086955</v>
      </c>
      <c r="BP29" s="86">
        <f t="shared" si="9"/>
        <v>1</v>
      </c>
      <c r="BQ29" s="86">
        <f t="shared" si="23"/>
        <v>0.05824720845</v>
      </c>
      <c r="BR29" s="86">
        <f t="shared" si="24"/>
        <v>0.9144484168</v>
      </c>
      <c r="BS29" s="86">
        <f t="shared" si="25"/>
        <v>0.01341512113</v>
      </c>
      <c r="BT29" s="86">
        <f t="shared" si="26"/>
        <v>0.0138892536</v>
      </c>
      <c r="BU29" s="86">
        <f t="shared" si="10"/>
        <v>1</v>
      </c>
      <c r="BV29" s="86">
        <f t="shared" si="27"/>
        <v>0.03592693624</v>
      </c>
      <c r="BW29" s="86">
        <f t="shared" si="28"/>
        <v>0.005218535904</v>
      </c>
      <c r="BX29" s="86">
        <f t="shared" si="29"/>
        <v>0.9470508029</v>
      </c>
      <c r="BY29" s="86">
        <f t="shared" si="30"/>
        <v>0.01180372495</v>
      </c>
      <c r="BZ29" s="86">
        <f t="shared" si="11"/>
        <v>1</v>
      </c>
      <c r="CA29" s="86">
        <f t="shared" si="31"/>
        <v>0.00113117731</v>
      </c>
      <c r="CB29" s="86">
        <f t="shared" si="32"/>
        <v>0.008976080135</v>
      </c>
      <c r="CC29" s="86">
        <f t="shared" si="33"/>
        <v>0.001936857372</v>
      </c>
      <c r="CD29" s="86">
        <f t="shared" si="34"/>
        <v>0.9879558852</v>
      </c>
      <c r="CE29" s="86">
        <f t="shared" si="12"/>
        <v>1</v>
      </c>
      <c r="CF29" s="62"/>
      <c r="CG29" s="86">
        <f t="shared" si="35"/>
        <v>0.9455353916</v>
      </c>
      <c r="CH29" s="86">
        <f t="shared" si="36"/>
        <v>0.01884696147</v>
      </c>
      <c r="CI29" s="86">
        <f t="shared" si="37"/>
        <v>0.02988355995</v>
      </c>
      <c r="CJ29" s="86">
        <f t="shared" si="38"/>
        <v>0.005734086955</v>
      </c>
      <c r="CK29" s="86">
        <f t="shared" si="13"/>
        <v>1</v>
      </c>
      <c r="CL29" s="86">
        <f t="shared" si="39"/>
        <v>0.05824720845</v>
      </c>
      <c r="CM29" s="86">
        <f t="shared" si="40"/>
        <v>0.9144484168</v>
      </c>
      <c r="CN29" s="86">
        <f t="shared" si="41"/>
        <v>0.01341512113</v>
      </c>
      <c r="CO29" s="86">
        <f t="shared" si="42"/>
        <v>0.0138892536</v>
      </c>
      <c r="CP29" s="86">
        <f t="shared" si="14"/>
        <v>1</v>
      </c>
      <c r="CQ29" s="86">
        <f t="shared" si="43"/>
        <v>0.03592693624</v>
      </c>
      <c r="CR29" s="86">
        <f t="shared" si="44"/>
        <v>0.005218535904</v>
      </c>
      <c r="CS29" s="86">
        <f t="shared" si="45"/>
        <v>0.9470508029</v>
      </c>
      <c r="CT29" s="86">
        <f t="shared" si="46"/>
        <v>0.01180372495</v>
      </c>
      <c r="CU29" s="86">
        <f t="shared" si="15"/>
        <v>1</v>
      </c>
      <c r="CV29" s="86">
        <f t="shared" si="47"/>
        <v>0.00113117731</v>
      </c>
      <c r="CW29" s="86">
        <f t="shared" si="48"/>
        <v>0.008976080135</v>
      </c>
      <c r="CX29" s="86">
        <f t="shared" si="49"/>
        <v>0.001936857372</v>
      </c>
      <c r="CY29" s="86">
        <f t="shared" si="50"/>
        <v>0.9879558852</v>
      </c>
      <c r="CZ29" s="86">
        <f t="shared" si="16"/>
        <v>1</v>
      </c>
      <c r="DA29" s="62"/>
      <c r="DB29" s="86">
        <f>(AQ29*Baseline!B$7 + AV29*Baseline!B$11 + BA29*Baseline!B$16 + BF29*Baseline!B$18)</f>
        <v>62622.31138</v>
      </c>
      <c r="DC29" s="86">
        <f>(AR29*Baseline!B$7 + AW29*Baseline!B$11 + BB29*Baseline!B$16 + BG29*Baseline!B$18)</f>
        <v>75410.03453</v>
      </c>
      <c r="DD29" s="86">
        <f>(AS29*Baseline!B$7 + AX29*Baseline!B$11 + BC29*Baseline!B$16 + BH29*Baseline!B$18)</f>
        <v>138115.8279</v>
      </c>
      <c r="DE29" s="86">
        <f>(AT29*Baseline!B$7 + AY29*Baseline!B$11 + BD29*Baseline!B$16 + BI29*Baseline!B$18)</f>
        <v>1260544.944</v>
      </c>
      <c r="DF29" s="86">
        <f t="shared" si="17"/>
        <v>1536693.118</v>
      </c>
      <c r="DG29" s="62"/>
      <c r="DH29" s="86">
        <f t="shared" si="51"/>
        <v>0.04075134499</v>
      </c>
      <c r="DI29" s="86">
        <f t="shared" si="52"/>
        <v>0.04907293047</v>
      </c>
      <c r="DJ29" s="86">
        <f t="shared" si="53"/>
        <v>0.08987860122</v>
      </c>
      <c r="DK29" s="86">
        <f t="shared" si="54"/>
        <v>0.8202971233</v>
      </c>
      <c r="DL29" s="86">
        <f t="shared" si="18"/>
        <v>1</v>
      </c>
      <c r="DM29" s="62"/>
      <c r="DN29" s="86">
        <f>DH29 / (Baseline!B$7/Baseline!B$17)</f>
        <v>4.349938043</v>
      </c>
      <c r="DO29" s="86">
        <f>DI29 / (Baseline!B$11/Baseline!B$17)</f>
        <v>1.184644029</v>
      </c>
      <c r="DP29" s="86">
        <f>DJ29 / (Baseline!B$16/Baseline!B$17)</f>
        <v>1.388896008</v>
      </c>
      <c r="DQ29" s="86">
        <f>DK29 / (Baseline!B$18/Baseline!B$17)</f>
        <v>0.9274183155</v>
      </c>
      <c r="DR29" s="62"/>
      <c r="DS29" s="86">
        <f>DH29 / Baseline!H$117</f>
        <v>1.63034369</v>
      </c>
      <c r="DT29" s="86">
        <f>DI29 / Baseline!H$118</f>
        <v>1.104634228</v>
      </c>
      <c r="DU29" s="86">
        <f>DJ29 / Baseline!H$119</f>
        <v>1.074446041</v>
      </c>
      <c r="DV29" s="86">
        <f>DK29 / Baseline!H$120</f>
        <v>0.9685550671</v>
      </c>
      <c r="DW29" s="87"/>
      <c r="DX29" s="86">
        <f>(AU29*Baseline!B$34)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0.02959430854</v>
      </c>
      <c r="DY29" s="86">
        <f>(AZ29*Baseline!B$34) + (Baseline!D$90*(1-Baseline!D$91)*Baseline!B$35) + (Baseline!D$90*Baseline!D$91*((1-Baseline!D$92)*Baseline!B$40 + Baseline!D$92*Baseline!B$41))</f>
        <v>0.01117195262</v>
      </c>
      <c r="DZ29" s="86">
        <f>(BE29*Baseline!B$34) + (Baseline!F$90*(1-Baseline!F$91)*Baseline!B$35) + (Baseline!F$90*Baseline!F$91*((1-Baseline!F$92)*Baseline!B$40 + Baseline!F$92*Baseline!B$41))</f>
        <v>0.01402265909</v>
      </c>
      <c r="EA29" s="86">
        <f>(BJ29*Baseline!B$34) + (Baseline!H$90*(1-Baseline!H$91)*Baseline!B$35) + (Baseline!H$90*Baseline!H$91*((1-Baseline!H$92)*Baseline!B$40 + Baseline!H$92*Baseline!B$41))</f>
        <v>0.009314907749</v>
      </c>
      <c r="EB29" s="86">
        <f>( DX29*Baseline!B$7 + DY29*Baseline!B$11 + DZ29*Baseline!B$16 + EA29*Baseline!B$18 ) / Baseline!B$17</f>
        <v>0.009886466254</v>
      </c>
    </row>
    <row r="30">
      <c r="A30" s="73" t="s">
        <v>206</v>
      </c>
      <c r="B30" s="85">
        <f>MIN( MAX( NORMINV( MCrands!B30, (B$5+B$4)/2, (B$5-B$4)/3.29 ), 0 ), 1 )</f>
        <v>0.3134428631</v>
      </c>
      <c r="C30" s="85">
        <f>MAX( NORMINV( MCrands!C30, (C$5+C$4)/2, (C$5-C$4)/3.29 ), 0 )</f>
        <v>2.524629898</v>
      </c>
      <c r="D30" s="83"/>
      <c r="E30" s="84">
        <f>Baseline!B$33 * (C30 * Baseline!B$68*Baseline!B$68/Baseline!B$75 + Baseline!B$46 * Baseline!B$54*Baseline!B$54/Baseline!B$76 + Baseline!B$47 * Baseline!B$55*Baseline!B$55/Baseline!B$77 + Baseline!B$56*Baseline!B$56/Baseline!B$78)</f>
        <v>0.00001792393136</v>
      </c>
      <c r="F30" s="84">
        <f>Baseline!B$33 * (C30 * Baseline!B$68*Baseline!B$59/Baseline!B$75 + Baseline!B$46 * Baseline!B$54*Baseline!B$69/Baseline!B$76 + Baseline!B$47 * Baseline!B$55*Baseline!B$57/Baseline!B$77 + Baseline!B$56*Baseline!B$58/Baseline!B$78)</f>
        <v>0.0000002390695329</v>
      </c>
      <c r="G30" s="85">
        <f>Baseline!B$33 * (C30 * Baseline!B$68*Baseline!B$60/Baseline!B$75 + Baseline!B$46 * Baseline!B$54*Baseline!B$61/Baseline!B$76 + Baseline!B$47 * Baseline!B$55*Baseline!B$70/Baseline!B$77 + Baseline!B$56*Baseline!B$62/Baseline!B$78)</f>
        <v>0.0000002004325566</v>
      </c>
      <c r="H30" s="84">
        <f>Baseline!B$33 * (C30 * Baseline!B$68*Baseline!B$63/Baseline!B$75 + Baseline!B$46 * Baseline!B$54*Baseline!B$64/Baseline!B$76 + Baseline!B$47 * Baseline!B$55*Baseline!B$65/Baseline!B$77 + Baseline!B$56*Baseline!B$71/Baseline!B$78)</f>
        <v>0.000000003690352023</v>
      </c>
      <c r="I30" s="84">
        <f>Baseline!B$33 * (C30 * Baseline!B$59*Baseline!B$68/Baseline!B$75 + Baseline!B$46 * Baseline!B$69*Baseline!B$54/Baseline!B$76 + Baseline!B$47 * Baseline!B$57*Baseline!B$55/Baseline!B$77 + Baseline!B$58*Baseline!B$56/Baseline!B$78)</f>
        <v>0.0000002390695329</v>
      </c>
      <c r="J30" s="85">
        <f>Baseline!B$33 * (C30 * Baseline!B$59*Baseline!B$59/Baseline!B$75 + Baseline!B$46 * Baseline!B$69*Baseline!B$69/Baseline!B$76 + Baseline!B$47 * Baseline!B$57*Baseline!B$57/Baseline!B$77 + Baseline!B$58*Baseline!B$58/Baseline!B$78)</f>
        <v>0.000002116574435</v>
      </c>
      <c r="K30" s="84">
        <f>Baseline!B$33 * (C30 * Baseline!B$59*Baseline!B$60/Baseline!B$75 + Baseline!B$46 * Baseline!B$69*Baseline!B$61/Baseline!B$76 + Baseline!B$47 * Baseline!B$57*Baseline!B$70/Baseline!B$77 + Baseline!B$58*Baseline!B$62/Baseline!B$78)</f>
        <v>0.00000001648979277</v>
      </c>
      <c r="L30" s="85">
        <f>Baseline!B$33 * (C30 * Baseline!B$59*Baseline!B$63/Baseline!B$75 + Baseline!B$46 * Baseline!B$69*Baseline!B$64/Baseline!B$76 + Baseline!B$47 * Baseline!B$57*Baseline!B$65/Baseline!B$77 + Baseline!B$58*Baseline!B$71/Baseline!B$78)</f>
        <v>0.00000001707279105</v>
      </c>
      <c r="M30" s="84">
        <f>Baseline!B$33 * (C30 * Baseline!B$60*Baseline!B$68/Baseline!B$75 + Baseline!B$46 * Baseline!B$61*Baseline!B$54/Baseline!B$76 + Baseline!B$47 * Baseline!B$70*Baseline!B$55/Baseline!B$77 + Baseline!B$62*Baseline!B$56/Baseline!B$78)</f>
        <v>0.0000002004325566</v>
      </c>
      <c r="N30" s="85">
        <f>Baseline!B$33 * (C30 * Baseline!B$60*Baseline!B$59/Baseline!B$75 + Baseline!B$46 * Baseline!B$61*Baseline!B$69/Baseline!B$76 + Baseline!B$47 * Baseline!B$70*Baseline!B$57/Baseline!B$77 + Baseline!B$62*Baseline!B$58/Baseline!B$78)</f>
        <v>0.00000001648979277</v>
      </c>
      <c r="O30" s="85">
        <f>Baseline!B$33 * (C30 * Baseline!B$60*Baseline!B$60/Baseline!B$75 + Baseline!B$46 * Baseline!B$61*Baseline!B$61/Baseline!B$76 + Baseline!B$47 * Baseline!B$70*Baseline!B$70/Baseline!B$77 + Baseline!B$62*Baseline!B$62/Baseline!B$78)</f>
        <v>0.000001589267543</v>
      </c>
      <c r="P30" s="84">
        <f>Baseline!B$33 * (C30 * Baseline!B$60*Baseline!B$63/Baseline!B$75 + Baseline!B$46 * Baseline!B$61*Baseline!B$64/Baseline!B$76 + Baseline!B$47 * Baseline!B$70*Baseline!B$65/Baseline!B$77 + Baseline!B$62*Baseline!B$71/Baseline!B$78)</f>
        <v>0.000000001956393784</v>
      </c>
      <c r="Q30" s="84">
        <f>Baseline!B$33 * (C30 * Baseline!B$63*Baseline!B$68/Baseline!B$75 + Baseline!B$46 * Baseline!B$64*Baseline!B$54/Baseline!B$76 + Baseline!B$47 * Baseline!B$65*Baseline!B$55/Baseline!B$77 + Baseline!B$71*Baseline!B$56/Baseline!B$78)</f>
        <v>0.000000003690352023</v>
      </c>
      <c r="R30" s="84">
        <f>Baseline!B$33 * (C30 * Baseline!B$63*Baseline!B$59/Baseline!B$75 + Baseline!B$46 * Baseline!B$64*Baseline!B$69/Baseline!B$76 + Baseline!B$47 * Baseline!B$65*Baseline!B$57/Baseline!B$77 + Baseline!B$71*Baseline!B$58/Baseline!B$78)</f>
        <v>0.00000001707279105</v>
      </c>
      <c r="S30" s="84">
        <f>Baseline!B$33 * (C30 * Baseline!B$63*Baseline!B$60/Baseline!B$75 + Baseline!B$46 * Baseline!B$64*Baseline!B$61/Baseline!B$76 + Baseline!B$47 * Baseline!B$65*Baseline!B$70/Baseline!B$77 + Baseline!B$71*Baseline!B$62/Baseline!B$78)</f>
        <v>0.000000001956393784</v>
      </c>
      <c r="T30" s="84">
        <f>Baseline!B$33 * (C30 * Baseline!B$63*Baseline!B$63/Baseline!B$75 + Baseline!B$46 * Baseline!B$64*Baseline!B$64/Baseline!B$76 + Baseline!B$47 * Baseline!B$65*Baseline!B$65/Baseline!B$77 + Baseline!B$71*Baseline!B$71/Baseline!B$78)</f>
        <v>0.00000009856721741</v>
      </c>
      <c r="U30" s="83"/>
      <c r="V30" s="84">
        <f>E30 * ( Baseline!B$89 * Baseline!B$7 )</f>
        <v>0.1860324836</v>
      </c>
      <c r="W30" s="84">
        <f>F30 * ( Baseline!D$89 * Baseline!B$11 )</f>
        <v>0.004410019015</v>
      </c>
      <c r="X30" s="84">
        <f>G30 * ( Baseline!F$89 * Baseline!B$16 )</f>
        <v>0.006961978738</v>
      </c>
      <c r="Y30" s="84">
        <f>H30 * ( Baseline!H$89 * Baseline!B$18 )</f>
        <v>0.00129779889</v>
      </c>
      <c r="Z30" s="86">
        <f t="shared" si="1"/>
        <v>0.1987022802</v>
      </c>
      <c r="AA30" s="84">
        <f>I30 * ( Baseline!B$89 * Baseline!B$7 )</f>
        <v>0.002481302682</v>
      </c>
      <c r="AB30" s="85">
        <f>J30 * ( Baseline!D$89 * Baseline!B$11 )</f>
        <v>0.03904359285</v>
      </c>
      <c r="AC30" s="85">
        <f>K30 * ( Baseline!F$89 * Baseline!B$16 )</f>
        <v>0.0005727691578</v>
      </c>
      <c r="AD30" s="85">
        <f>L30 * ( Baseline!F$89 * Baseline!B$16 )</f>
        <v>0.000593019469</v>
      </c>
      <c r="AE30" s="86">
        <f t="shared" si="2"/>
        <v>0.04269068415</v>
      </c>
      <c r="AF30" s="86">
        <f>M30 * ( Baseline!B$89 * Baseline!B$7 )</f>
        <v>0.002080289505</v>
      </c>
      <c r="AG30" s="86">
        <f>N30 * ( Baseline!D$89 * Baseline!B$11 )</f>
        <v>0.0003041805401</v>
      </c>
      <c r="AH30" s="86">
        <f>O30 * ( Baseline!F$89 * Baseline!B$16 )</f>
        <v>0.05520284245</v>
      </c>
      <c r="AI30" s="86">
        <f>P30 * ( Baseline!H$89 * Baseline!B$18 )</f>
        <v>0.0006880117846</v>
      </c>
      <c r="AJ30" s="86">
        <f t="shared" si="3"/>
        <v>0.05827532428</v>
      </c>
      <c r="AK30" s="86">
        <f>Q30 * ( Baseline!B$89 * Baseline!B$7 )</f>
        <v>0.00003830216365</v>
      </c>
      <c r="AL30" s="86">
        <f>R30 * ( Baseline!D$89 * Baseline!B$11 )</f>
        <v>0.0003149348738</v>
      </c>
      <c r="AM30" s="86">
        <f>S30 * ( Baseline!F$89 * Baseline!B$16 )</f>
        <v>0.00006795488796</v>
      </c>
      <c r="AN30" s="86">
        <f>T30 * ( Baseline!H$89 * Baseline!B$18 )</f>
        <v>0.03466347507</v>
      </c>
      <c r="AO30" s="86">
        <f t="shared" si="4"/>
        <v>0.03508466699</v>
      </c>
      <c r="AP30" s="62"/>
      <c r="AQ30" s="86">
        <f>V30 * ( (1-Baseline!B$90-Baseline!B$89) + (1-B30)*Baseline!B$90 )</f>
        <v>0.1301549951</v>
      </c>
      <c r="AR30" s="86">
        <f>W30 * ( (1-Baseline!B$90-Baseline!B$89) + (1-B30)*Baseline!B$90 )</f>
        <v>0.00308540741</v>
      </c>
      <c r="AS30" s="86">
        <f>X30 * ( (1-Baseline!B$90-Baseline!B$89) + (1-B30)*Baseline!B$90 )</f>
        <v>0.004870849925</v>
      </c>
      <c r="AT30" s="86">
        <f>Y30 * ( (1-Baseline!B$90-Baseline!B$89) + (1-B30)*Baseline!B$90 )</f>
        <v>0.0009079866319</v>
      </c>
      <c r="AU30" s="86">
        <f t="shared" si="5"/>
        <v>0.1390192391</v>
      </c>
      <c r="AV30" s="86">
        <f>AA30 * ( (1-Baseline!D$90-Baseline!D$89) + (1-B30)*Baseline!D$90 )</f>
        <v>0.002111529025</v>
      </c>
      <c r="AW30" s="86">
        <f>AB30 * ( (1-Baseline!D$90-Baseline!D$89) + (1-B30)*Baseline!D$90 )</f>
        <v>0.03322516036</v>
      </c>
      <c r="AX30" s="86">
        <f>AC30 * ( (1-Baseline!D$90-Baseline!D$89) + (1-B30)*Baseline!D$90 )</f>
        <v>0.0004874128053</v>
      </c>
      <c r="AY30" s="86">
        <f>AD30 * ( (1-Baseline!D$90-Baseline!D$89) + (1-B30)*Baseline!D$90 )</f>
        <v>0.0005046453341</v>
      </c>
      <c r="AZ30" s="86">
        <f t="shared" si="6"/>
        <v>0.03632874753</v>
      </c>
      <c r="BA30" s="86">
        <f>AF30 * ( (1-Baseline!F$90-Baseline!F$89) + (1-Baseline!B$36)*Baseline!F$90 )</f>
        <v>0.001497042897</v>
      </c>
      <c r="BB30" s="86">
        <f>AG30 * ( (1-Baseline!F$90-Baseline!F$89) + (1-Baseline!B$36)*Baseline!F$90 )</f>
        <v>0.0002188980505</v>
      </c>
      <c r="BC30" s="86">
        <f>AH30 * ( (1-Baseline!F$90-Baseline!F$89) + (1-Baseline!B$36)*Baseline!F$90 )</f>
        <v>0.03972573192</v>
      </c>
      <c r="BD30" s="86">
        <f>AI30 * ( (1-Baseline!F$90-Baseline!F$89) + (1-Baseline!B$36)*Baseline!F$90 )</f>
        <v>0.0004951152966</v>
      </c>
      <c r="BE30" s="86">
        <f t="shared" si="7"/>
        <v>0.04193678816</v>
      </c>
      <c r="BF30" s="86">
        <f>AK30 * ( (1-Baseline!H$90-Baseline!H$89) + (1-Baseline!B$36)*Baseline!H$90 )</f>
        <v>0.0000303475703</v>
      </c>
      <c r="BG30" s="86">
        <f>AL30 * ( (1-Baseline!H$90-Baseline!H$89) + (1-Baseline!B$36)*Baseline!H$90 )</f>
        <v>0.0002495291992</v>
      </c>
      <c r="BH30" s="86">
        <f>AM30 * ( (1-Baseline!H$90-Baseline!H$89) + (1-Baseline!B$36)*Baseline!H$90 )</f>
        <v>0.00005384201683</v>
      </c>
      <c r="BI30" s="86">
        <f>AN30 * ( (1-Baseline!H$90-Baseline!H$89) + (1-Baseline!B$36)*Baseline!H$90 )</f>
        <v>0.02746456457</v>
      </c>
      <c r="BJ30" s="86">
        <f t="shared" si="8"/>
        <v>0.02779828335</v>
      </c>
      <c r="BK30" s="62"/>
      <c r="BL30" s="86">
        <f t="shared" si="19"/>
        <v>0.9362372861</v>
      </c>
      <c r="BM30" s="86">
        <f t="shared" si="20"/>
        <v>0.02219410372</v>
      </c>
      <c r="BN30" s="86">
        <f t="shared" si="21"/>
        <v>0.03503723627</v>
      </c>
      <c r="BO30" s="86">
        <f t="shared" si="22"/>
        <v>0.006531373917</v>
      </c>
      <c r="BP30" s="86">
        <f t="shared" si="9"/>
        <v>1</v>
      </c>
      <c r="BQ30" s="86">
        <f t="shared" si="23"/>
        <v>0.05812281371</v>
      </c>
      <c r="BR30" s="86">
        <f t="shared" si="24"/>
        <v>0.9145693872</v>
      </c>
      <c r="BS30" s="86">
        <f t="shared" si="25"/>
        <v>0.01341672473</v>
      </c>
      <c r="BT30" s="86">
        <f t="shared" si="26"/>
        <v>0.01389107438</v>
      </c>
      <c r="BU30" s="86">
        <f t="shared" si="10"/>
        <v>1</v>
      </c>
      <c r="BV30" s="86">
        <f t="shared" si="27"/>
        <v>0.03569760496</v>
      </c>
      <c r="BW30" s="86">
        <f t="shared" si="28"/>
        <v>0.005219714243</v>
      </c>
      <c r="BX30" s="86">
        <f t="shared" si="29"/>
        <v>0.9472764525</v>
      </c>
      <c r="BY30" s="86">
        <f t="shared" si="30"/>
        <v>0.01180622833</v>
      </c>
      <c r="BZ30" s="86">
        <f t="shared" si="11"/>
        <v>1</v>
      </c>
      <c r="CA30" s="86">
        <f t="shared" si="31"/>
        <v>0.001091706632</v>
      </c>
      <c r="CB30" s="86">
        <f t="shared" si="32"/>
        <v>0.008976424767</v>
      </c>
      <c r="CC30" s="86">
        <f t="shared" si="33"/>
        <v>0.001936882798</v>
      </c>
      <c r="CD30" s="86">
        <f t="shared" si="34"/>
        <v>0.9879949858</v>
      </c>
      <c r="CE30" s="86">
        <f t="shared" si="12"/>
        <v>1</v>
      </c>
      <c r="CF30" s="62"/>
      <c r="CG30" s="86">
        <f t="shared" si="35"/>
        <v>0.9362372861</v>
      </c>
      <c r="CH30" s="86">
        <f t="shared" si="36"/>
        <v>0.02219410372</v>
      </c>
      <c r="CI30" s="86">
        <f t="shared" si="37"/>
        <v>0.03503723627</v>
      </c>
      <c r="CJ30" s="86">
        <f t="shared" si="38"/>
        <v>0.006531373917</v>
      </c>
      <c r="CK30" s="86">
        <f t="shared" si="13"/>
        <v>1</v>
      </c>
      <c r="CL30" s="86">
        <f t="shared" si="39"/>
        <v>0.05812281371</v>
      </c>
      <c r="CM30" s="86">
        <f t="shared" si="40"/>
        <v>0.9145693872</v>
      </c>
      <c r="CN30" s="86">
        <f t="shared" si="41"/>
        <v>0.01341672473</v>
      </c>
      <c r="CO30" s="86">
        <f t="shared" si="42"/>
        <v>0.01389107438</v>
      </c>
      <c r="CP30" s="86">
        <f t="shared" si="14"/>
        <v>1</v>
      </c>
      <c r="CQ30" s="86">
        <f t="shared" si="43"/>
        <v>0.03569760496</v>
      </c>
      <c r="CR30" s="86">
        <f t="shared" si="44"/>
        <v>0.005219714243</v>
      </c>
      <c r="CS30" s="86">
        <f t="shared" si="45"/>
        <v>0.9472764525</v>
      </c>
      <c r="CT30" s="86">
        <f t="shared" si="46"/>
        <v>0.01180622833</v>
      </c>
      <c r="CU30" s="86">
        <f t="shared" si="15"/>
        <v>1</v>
      </c>
      <c r="CV30" s="86">
        <f t="shared" si="47"/>
        <v>0.001091706632</v>
      </c>
      <c r="CW30" s="86">
        <f t="shared" si="48"/>
        <v>0.008976424767</v>
      </c>
      <c r="CX30" s="86">
        <f t="shared" si="49"/>
        <v>0.001936882798</v>
      </c>
      <c r="CY30" s="86">
        <f t="shared" si="50"/>
        <v>0.9879949858</v>
      </c>
      <c r="CZ30" s="86">
        <f t="shared" si="16"/>
        <v>1</v>
      </c>
      <c r="DA30" s="62"/>
      <c r="DB30" s="86">
        <f>(AQ30*Baseline!B$7 + AV30*Baseline!B$11 + BA30*Baseline!B$16 + BF30*Baseline!B$18)</f>
        <v>74058.47879</v>
      </c>
      <c r="DC30" s="86">
        <f>(AR30*Baseline!B$7 + AW30*Baseline!B$11 + BB30*Baseline!B$16 + BG30*Baseline!B$18)</f>
        <v>84909.06885</v>
      </c>
      <c r="DD30" s="86">
        <f>(AS30*Baseline!B$7 + AX30*Baseline!B$11 + BC30*Baseline!B$16 + BH30*Baseline!B$18)</f>
        <v>138961.865</v>
      </c>
      <c r="DE30" s="86">
        <f>(AT30*Baseline!B$7 + AY30*Baseline!B$11 + BD30*Baseline!B$16 + BI30*Baseline!B$18)</f>
        <v>1260806.166</v>
      </c>
      <c r="DF30" s="86">
        <f t="shared" si="17"/>
        <v>1558735.578</v>
      </c>
      <c r="DG30" s="62"/>
      <c r="DH30" s="86">
        <f t="shared" si="51"/>
        <v>0.0475118935</v>
      </c>
      <c r="DI30" s="86">
        <f t="shared" si="52"/>
        <v>0.05447304215</v>
      </c>
      <c r="DJ30" s="86">
        <f t="shared" si="53"/>
        <v>0.08915037736</v>
      </c>
      <c r="DK30" s="86">
        <f t="shared" si="54"/>
        <v>0.808864687</v>
      </c>
      <c r="DL30" s="86">
        <f t="shared" si="18"/>
        <v>1</v>
      </c>
      <c r="DM30" s="62"/>
      <c r="DN30" s="86">
        <f>DH30 / (Baseline!B$7/Baseline!B$17)</f>
        <v>5.07158213</v>
      </c>
      <c r="DO30" s="86">
        <f>DI30 / (Baseline!B$11/Baseline!B$17)</f>
        <v>1.31500531</v>
      </c>
      <c r="DP30" s="86">
        <f>DJ30 / (Baseline!B$16/Baseline!B$17)</f>
        <v>1.377642749</v>
      </c>
      <c r="DQ30" s="86">
        <f>DK30 / (Baseline!B$18/Baseline!B$17)</f>
        <v>0.914492937</v>
      </c>
      <c r="DR30" s="62"/>
      <c r="DS30" s="86">
        <f>DH30 / Baseline!H$117</f>
        <v>1.900813723</v>
      </c>
      <c r="DT30" s="86">
        <f>DI30 / Baseline!H$118</f>
        <v>1.226191024</v>
      </c>
      <c r="DU30" s="86">
        <f>DJ30 / Baseline!H$119</f>
        <v>1.065740552</v>
      </c>
      <c r="DV30" s="86">
        <f>DK30 / Baseline!H$120</f>
        <v>0.9550563678</v>
      </c>
      <c r="DW30" s="87"/>
      <c r="DX30" s="86">
        <f>(AU30*Baseline!B$34)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0.03338241711</v>
      </c>
      <c r="DY30" s="86">
        <f>(AZ30*Baseline!B$34) + (Baseline!D$90*(1-Baseline!D$91)*Baseline!B$35) + (Baseline!D$90*Baseline!D$91*((1-Baseline!D$92)*Baseline!B$40 + Baseline!D$92*Baseline!B$41))</f>
        <v>0.01186288013</v>
      </c>
      <c r="DZ30" s="86">
        <f>(BE30*Baseline!B$34) + (Baseline!F$90*(1-Baseline!F$91)*Baseline!B$35) + (Baseline!F$90*Baseline!F$91*((1-Baseline!F$92)*Baseline!B$40 + Baseline!F$92*Baseline!B$41))</f>
        <v>0.01402115822</v>
      </c>
      <c r="EA30" s="86">
        <f>(BJ30*Baseline!B$34) + (Baseline!H$90*(1-Baseline!H$91)*Baseline!B$35) + (Baseline!H$90*Baseline!H$91*((1-Baseline!H$92)*Baseline!B$40 + Baseline!H$92*Baseline!B$41))</f>
        <v>0.009314742503</v>
      </c>
      <c r="EB30" s="86">
        <f>( DX30*Baseline!B$7 + DY30*Baseline!B$11 + DZ30*Baseline!B$16 + EA30*Baseline!B$18 ) / Baseline!B$17</f>
        <v>0.00995033207</v>
      </c>
    </row>
    <row r="31">
      <c r="A31" s="73" t="s">
        <v>207</v>
      </c>
      <c r="B31" s="85">
        <f>MIN( MAX( NORMINV( MCrands!B31, (B$5+B$4)/2, (B$5-B$4)/3.29 ), 0 ), 1 )</f>
        <v>0.6810244517</v>
      </c>
      <c r="C31" s="85">
        <f>MAX( NORMINV( MCrands!C31, (C$5+C$4)/2, (C$5-C$4)/3.29 ), 0 )</f>
        <v>3.403593197</v>
      </c>
      <c r="D31" s="83"/>
      <c r="E31" s="84">
        <f>Baseline!B$33 * (C31 * Baseline!B$68*Baseline!B$68/Baseline!B$75 + Baseline!B$46 * Baseline!B$54*Baseline!B$54/Baseline!B$76 + Baseline!B$47 * Baseline!B$55*Baseline!B$55/Baseline!B$77 + Baseline!B$56*Baseline!B$56/Baseline!B$78)</f>
        <v>0.00002414701261</v>
      </c>
      <c r="F31" s="84">
        <f>Baseline!B$33 * (C31 * Baseline!B$68*Baseline!B$59/Baseline!B$75 + Baseline!B$46 * Baseline!B$54*Baseline!B$69/Baseline!B$76 + Baseline!B$47 * Baseline!B$55*Baseline!B$57/Baseline!B$77 + Baseline!B$56*Baseline!B$58/Baseline!B$78)</f>
        <v>0.0000002400521247</v>
      </c>
      <c r="G31" s="85">
        <f>Baseline!B$33 * (C31 * Baseline!B$68*Baseline!B$60/Baseline!B$75 + Baseline!B$46 * Baseline!B$54*Baseline!B$61/Baseline!B$76 + Baseline!B$47 * Baseline!B$55*Baseline!B$70/Baseline!B$77 + Baseline!B$56*Baseline!B$62/Baseline!B$78)</f>
        <v>0.0000002028480947</v>
      </c>
      <c r="H31" s="84">
        <f>Baseline!B$33 * (C31 * Baseline!B$68*Baseline!B$63/Baseline!B$75 + Baseline!B$46 * Baseline!B$54*Baseline!B$64/Baseline!B$76 + Baseline!B$47 * Baseline!B$55*Baseline!B$65/Baseline!B$77 + Baseline!B$56*Baseline!B$71/Baseline!B$78)</f>
        <v>0.000000003931905835</v>
      </c>
      <c r="I31" s="84">
        <f>Baseline!B$33 * (C31 * Baseline!B$59*Baseline!B$68/Baseline!B$75 + Baseline!B$46 * Baseline!B$69*Baseline!B$54/Baseline!B$76 + Baseline!B$47 * Baseline!B$57*Baseline!B$55/Baseline!B$77 + Baseline!B$58*Baseline!B$56/Baseline!B$78)</f>
        <v>0.0000002400521247</v>
      </c>
      <c r="J31" s="85">
        <f>Baseline!B$33 * (C31 * Baseline!B$59*Baseline!B$59/Baseline!B$75 + Baseline!B$46 * Baseline!B$69*Baseline!B$69/Baseline!B$76 + Baseline!B$47 * Baseline!B$57*Baseline!B$57/Baseline!B$77 + Baseline!B$58*Baseline!B$58/Baseline!B$78)</f>
        <v>0.00000211657459</v>
      </c>
      <c r="K31" s="84">
        <f>Baseline!B$33 * (C31 * Baseline!B$59*Baseline!B$60/Baseline!B$75 + Baseline!B$46 * Baseline!B$69*Baseline!B$61/Baseline!B$76 + Baseline!B$47 * Baseline!B$57*Baseline!B$70/Baseline!B$77 + Baseline!B$58*Baseline!B$62/Baseline!B$78)</f>
        <v>0.00000001649017417</v>
      </c>
      <c r="L31" s="85">
        <f>Baseline!B$33 * (C31 * Baseline!B$59*Baseline!B$63/Baseline!B$75 + Baseline!B$46 * Baseline!B$69*Baseline!B$64/Baseline!B$76 + Baseline!B$47 * Baseline!B$57*Baseline!B$65/Baseline!B$77 + Baseline!B$58*Baseline!B$71/Baseline!B$78)</f>
        <v>0.00000001707282919</v>
      </c>
      <c r="M31" s="84">
        <f>Baseline!B$33 * (C31 * Baseline!B$60*Baseline!B$68/Baseline!B$75 + Baseline!B$46 * Baseline!B$61*Baseline!B$54/Baseline!B$76 + Baseline!B$47 * Baseline!B$70*Baseline!B$55/Baseline!B$77 + Baseline!B$62*Baseline!B$56/Baseline!B$78)</f>
        <v>0.0000002028480947</v>
      </c>
      <c r="N31" s="85">
        <f>Baseline!B$33 * (C31 * Baseline!B$60*Baseline!B$59/Baseline!B$75 + Baseline!B$46 * Baseline!B$61*Baseline!B$69/Baseline!B$76 + Baseline!B$47 * Baseline!B$70*Baseline!B$57/Baseline!B$77 + Baseline!B$62*Baseline!B$58/Baseline!B$78)</f>
        <v>0.00000001649017417</v>
      </c>
      <c r="O31" s="85">
        <f>Baseline!B$33 * (C31 * Baseline!B$60*Baseline!B$60/Baseline!B$75 + Baseline!B$46 * Baseline!B$61*Baseline!B$61/Baseline!B$76 + Baseline!B$47 * Baseline!B$70*Baseline!B$70/Baseline!B$77 + Baseline!B$62*Baseline!B$62/Baseline!B$78)</f>
        <v>0.000001589268481</v>
      </c>
      <c r="P31" s="84">
        <f>Baseline!B$33 * (C31 * Baseline!B$60*Baseline!B$63/Baseline!B$75 + Baseline!B$46 * Baseline!B$61*Baseline!B$64/Baseline!B$76 + Baseline!B$47 * Baseline!B$70*Baseline!B$65/Baseline!B$77 + Baseline!B$62*Baseline!B$71/Baseline!B$78)</f>
        <v>0.000000001956487545</v>
      </c>
      <c r="Q31" s="84">
        <f>Baseline!B$33 * (C31 * Baseline!B$63*Baseline!B$68/Baseline!B$75 + Baseline!B$46 * Baseline!B$64*Baseline!B$54/Baseline!B$76 + Baseline!B$47 * Baseline!B$65*Baseline!B$55/Baseline!B$77 + Baseline!B$71*Baseline!B$56/Baseline!B$78)</f>
        <v>0.000000003931905835</v>
      </c>
      <c r="R31" s="84">
        <f>Baseline!B$33 * (C31 * Baseline!B$63*Baseline!B$59/Baseline!B$75 + Baseline!B$46 * Baseline!B$64*Baseline!B$69/Baseline!B$76 + Baseline!B$47 * Baseline!B$65*Baseline!B$57/Baseline!B$77 + Baseline!B$71*Baseline!B$58/Baseline!B$78)</f>
        <v>0.00000001707282919</v>
      </c>
      <c r="S31" s="84">
        <f>Baseline!B$33 * (C31 * Baseline!B$63*Baseline!B$60/Baseline!B$75 + Baseline!B$46 * Baseline!B$64*Baseline!B$61/Baseline!B$76 + Baseline!B$47 * Baseline!B$65*Baseline!B$70/Baseline!B$77 + Baseline!B$71*Baseline!B$62/Baseline!B$78)</f>
        <v>0.000000001956487545</v>
      </c>
      <c r="T31" s="84">
        <f>Baseline!B$33 * (C31 * Baseline!B$63*Baseline!B$63/Baseline!B$75 + Baseline!B$46 * Baseline!B$64*Baseline!B$64/Baseline!B$76 + Baseline!B$47 * Baseline!B$65*Baseline!B$65/Baseline!B$77 + Baseline!B$71*Baseline!B$71/Baseline!B$78)</f>
        <v>0.00000009856722679</v>
      </c>
      <c r="U31" s="83"/>
      <c r="V31" s="84">
        <f>E31 * ( Baseline!B$89 * Baseline!B$7 )</f>
        <v>0.2506218439</v>
      </c>
      <c r="W31" s="84">
        <f>F31 * ( Baseline!D$89 * Baseline!B$11 )</f>
        <v>0.004428144488</v>
      </c>
      <c r="X31" s="84">
        <f>G31 * ( Baseline!F$89 * Baseline!B$16 )</f>
        <v>0.007045881899</v>
      </c>
      <c r="Y31" s="84">
        <f>H31 * ( Baseline!H$89 * Baseline!B$18 )</f>
        <v>0.001382746956</v>
      </c>
      <c r="Z31" s="86">
        <f t="shared" si="1"/>
        <v>0.2634786172</v>
      </c>
      <c r="AA31" s="84">
        <f>I31 * ( Baseline!B$89 * Baseline!B$7 )</f>
        <v>0.002491501002</v>
      </c>
      <c r="AB31" s="85">
        <f>J31 * ( Baseline!D$89 * Baseline!B$11 )</f>
        <v>0.03904359571</v>
      </c>
      <c r="AC31" s="85">
        <f>K31 * ( Baseline!F$89 * Baseline!B$16 )</f>
        <v>0.0005727824057</v>
      </c>
      <c r="AD31" s="85">
        <f>L31 * ( Baseline!F$89 * Baseline!B$16 )</f>
        <v>0.0005930207938</v>
      </c>
      <c r="AE31" s="86">
        <f t="shared" si="2"/>
        <v>0.04270089991</v>
      </c>
      <c r="AF31" s="86">
        <f>M31 * ( Baseline!B$89 * Baseline!B$7 )</f>
        <v>0.002105360375</v>
      </c>
      <c r="AG31" s="86">
        <f>N31 * ( Baseline!D$89 * Baseline!B$11 )</f>
        <v>0.0003041875757</v>
      </c>
      <c r="AH31" s="86">
        <f>O31 * ( Baseline!F$89 * Baseline!B$16 )</f>
        <v>0.05520287502</v>
      </c>
      <c r="AI31" s="86">
        <f>P31 * ( Baseline!H$89 * Baseline!B$18 )</f>
        <v>0.0006880447579</v>
      </c>
      <c r="AJ31" s="86">
        <f t="shared" si="3"/>
        <v>0.05830046773</v>
      </c>
      <c r="AK31" s="86">
        <f>Q31 * ( Baseline!B$89 * Baseline!B$7 )</f>
        <v>0.00004080925066</v>
      </c>
      <c r="AL31" s="86">
        <f>R31 * ( Baseline!D$89 * Baseline!B$11 )</f>
        <v>0.0003149355773</v>
      </c>
      <c r="AM31" s="86">
        <f>S31 * ( Baseline!F$89 * Baseline!B$16 )</f>
        <v>0.00006795814473</v>
      </c>
      <c r="AN31" s="86">
        <f>T31 * ( Baseline!H$89 * Baseline!B$18 )</f>
        <v>0.03466347837</v>
      </c>
      <c r="AO31" s="86">
        <f t="shared" si="4"/>
        <v>0.03508718134</v>
      </c>
      <c r="AP31" s="62"/>
      <c r="AQ31" s="86">
        <f>V31 * ( (1-Baseline!B$90-Baseline!B$89) + (1-B31)*Baseline!B$90 )</f>
        <v>0.09335368902</v>
      </c>
      <c r="AR31" s="86">
        <f>W31 * ( (1-Baseline!B$90-Baseline!B$89) + (1-B31)*Baseline!B$90 )</f>
        <v>0.001649431738</v>
      </c>
      <c r="AS31" s="86">
        <f>X31 * ( (1-Baseline!B$90-Baseline!B$89) + (1-B31)*Baseline!B$90 )</f>
        <v>0.002624508134</v>
      </c>
      <c r="AT31" s="86">
        <f>Y31 * ( (1-Baseline!B$90-Baseline!B$89) + (1-B31)*Baseline!B$90 )</f>
        <v>0.0005150569774</v>
      </c>
      <c r="AU31" s="86">
        <f t="shared" si="5"/>
        <v>0.09814268587</v>
      </c>
      <c r="AV31" s="86">
        <f>AA31 * ( (1-Baseline!D$90-Baseline!D$89) + (1-B31)*Baseline!D$90 )</f>
        <v>0.001709915757</v>
      </c>
      <c r="AW31" s="86">
        <f>AB31 * ( (1-Baseline!D$90-Baseline!D$89) + (1-B31)*Baseline!D$90 )</f>
        <v>0.02679559809</v>
      </c>
      <c r="AX31" s="86">
        <f>AC31 * ( (1-Baseline!D$90-Baseline!D$89) + (1-B31)*Baseline!D$90 )</f>
        <v>0.0003931002475</v>
      </c>
      <c r="AY31" s="86">
        <f>AD31 * ( (1-Baseline!D$90-Baseline!D$89) + (1-B31)*Baseline!D$90 )</f>
        <v>0.0004069898421</v>
      </c>
      <c r="AZ31" s="86">
        <f t="shared" si="6"/>
        <v>0.02930560394</v>
      </c>
      <c r="BA31" s="86">
        <f>AF31 * ( (1-Baseline!F$90-Baseline!F$89) + (1-Baseline!B$36)*Baseline!F$90 )</f>
        <v>0.001515084697</v>
      </c>
      <c r="BB31" s="86">
        <f>AG31 * ( (1-Baseline!F$90-Baseline!F$89) + (1-Baseline!B$36)*Baseline!F$90 )</f>
        <v>0.0002189031135</v>
      </c>
      <c r="BC31" s="86">
        <f>AH31 * ( (1-Baseline!F$90-Baseline!F$89) + (1-Baseline!B$36)*Baseline!F$90 )</f>
        <v>0.03972575536</v>
      </c>
      <c r="BD31" s="86">
        <f>AI31 * ( (1-Baseline!F$90-Baseline!F$89) + (1-Baseline!B$36)*Baseline!F$90 )</f>
        <v>0.0004951390252</v>
      </c>
      <c r="BE31" s="86">
        <f t="shared" si="7"/>
        <v>0.04195488219</v>
      </c>
      <c r="BF31" s="86">
        <f>AK31 * ( (1-Baseline!H$90-Baseline!H$89) + (1-Baseline!B$36)*Baseline!H$90 )</f>
        <v>0.00003233398548</v>
      </c>
      <c r="BG31" s="86">
        <f>AL31 * ( (1-Baseline!H$90-Baseline!H$89) + (1-Baseline!B$36)*Baseline!H$90 )</f>
        <v>0.0002495297566</v>
      </c>
      <c r="BH31" s="86">
        <f>AM31 * ( (1-Baseline!H$90-Baseline!H$89) + (1-Baseline!B$36)*Baseline!H$90 )</f>
        <v>0.00005384459723</v>
      </c>
      <c r="BI31" s="86">
        <f>AN31 * ( (1-Baseline!H$90-Baseline!H$89) + (1-Baseline!B$36)*Baseline!H$90 )</f>
        <v>0.02746456718</v>
      </c>
      <c r="BJ31" s="86">
        <f t="shared" si="8"/>
        <v>0.02780027552</v>
      </c>
      <c r="BK31" s="62"/>
      <c r="BL31" s="86">
        <f t="shared" si="19"/>
        <v>0.9512037315</v>
      </c>
      <c r="BM31" s="86">
        <f t="shared" si="20"/>
        <v>0.01680646625</v>
      </c>
      <c r="BN31" s="86">
        <f t="shared" si="21"/>
        <v>0.02674175982</v>
      </c>
      <c r="BO31" s="86">
        <f t="shared" si="22"/>
        <v>0.005248042407</v>
      </c>
      <c r="BP31" s="86">
        <f t="shared" si="9"/>
        <v>1</v>
      </c>
      <c r="BQ31" s="86">
        <f t="shared" si="23"/>
        <v>0.05834773992</v>
      </c>
      <c r="BR31" s="86">
        <f t="shared" si="24"/>
        <v>0.9143506528</v>
      </c>
      <c r="BS31" s="86">
        <f t="shared" si="25"/>
        <v>0.01341382516</v>
      </c>
      <c r="BT31" s="86">
        <f t="shared" si="26"/>
        <v>0.01388778211</v>
      </c>
      <c r="BU31" s="86">
        <f t="shared" si="10"/>
        <v>1</v>
      </c>
      <c r="BV31" s="86">
        <f t="shared" si="27"/>
        <v>0.03611223815</v>
      </c>
      <c r="BW31" s="86">
        <f t="shared" si="28"/>
        <v>0.005217583795</v>
      </c>
      <c r="BX31" s="86">
        <f t="shared" si="29"/>
        <v>0.9468684759</v>
      </c>
      <c r="BY31" s="86">
        <f t="shared" si="30"/>
        <v>0.01180170219</v>
      </c>
      <c r="BZ31" s="86">
        <f t="shared" si="11"/>
        <v>1</v>
      </c>
      <c r="CA31" s="86">
        <f t="shared" si="31"/>
        <v>0.001163081476</v>
      </c>
      <c r="CB31" s="86">
        <f t="shared" si="32"/>
        <v>0.008975801569</v>
      </c>
      <c r="CC31" s="86">
        <f t="shared" si="33"/>
        <v>0.00193683682</v>
      </c>
      <c r="CD31" s="86">
        <f t="shared" si="34"/>
        <v>0.9879242801</v>
      </c>
      <c r="CE31" s="86">
        <f t="shared" si="12"/>
        <v>1</v>
      </c>
      <c r="CF31" s="62"/>
      <c r="CG31" s="86">
        <f t="shared" si="35"/>
        <v>0.9512037315</v>
      </c>
      <c r="CH31" s="86">
        <f t="shared" si="36"/>
        <v>0.01680646625</v>
      </c>
      <c r="CI31" s="86">
        <f t="shared" si="37"/>
        <v>0.02674175982</v>
      </c>
      <c r="CJ31" s="86">
        <f t="shared" si="38"/>
        <v>0.005248042407</v>
      </c>
      <c r="CK31" s="86">
        <f t="shared" si="13"/>
        <v>1</v>
      </c>
      <c r="CL31" s="86">
        <f t="shared" si="39"/>
        <v>0.05834773992</v>
      </c>
      <c r="CM31" s="86">
        <f t="shared" si="40"/>
        <v>0.9143506528</v>
      </c>
      <c r="CN31" s="86">
        <f t="shared" si="41"/>
        <v>0.01341382516</v>
      </c>
      <c r="CO31" s="86">
        <f t="shared" si="42"/>
        <v>0.01388778211</v>
      </c>
      <c r="CP31" s="86">
        <f t="shared" si="14"/>
        <v>1</v>
      </c>
      <c r="CQ31" s="86">
        <f t="shared" si="43"/>
        <v>0.03611223815</v>
      </c>
      <c r="CR31" s="86">
        <f t="shared" si="44"/>
        <v>0.005217583795</v>
      </c>
      <c r="CS31" s="86">
        <f t="shared" si="45"/>
        <v>0.9468684759</v>
      </c>
      <c r="CT31" s="86">
        <f t="shared" si="46"/>
        <v>0.01180170219</v>
      </c>
      <c r="CU31" s="86">
        <f t="shared" si="15"/>
        <v>1</v>
      </c>
      <c r="CV31" s="86">
        <f t="shared" si="47"/>
        <v>0.001163081476</v>
      </c>
      <c r="CW31" s="86">
        <f t="shared" si="48"/>
        <v>0.008975801569</v>
      </c>
      <c r="CX31" s="86">
        <f t="shared" si="49"/>
        <v>0.00193683682</v>
      </c>
      <c r="CY31" s="86">
        <f t="shared" si="50"/>
        <v>0.9879242801</v>
      </c>
      <c r="CZ31" s="86">
        <f t="shared" si="16"/>
        <v>1</v>
      </c>
      <c r="DA31" s="62"/>
      <c r="DB31" s="86">
        <f>(AQ31*Baseline!B$7 + AV31*Baseline!B$11 + BA31*Baseline!B$16 + BF31*Baseline!B$18)</f>
        <v>55499.96703</v>
      </c>
      <c r="DC31" s="86">
        <f>(AR31*Baseline!B$7 + AW31*Baseline!B$11 + BB31*Baseline!B$16 + BG31*Baseline!B$18)</f>
        <v>70424.11965</v>
      </c>
      <c r="DD31" s="86">
        <f>(AS31*Baseline!B$7 + AX31*Baseline!B$11 + BC31*Baseline!B$16 + BH31*Baseline!B$18)</f>
        <v>137670.3275</v>
      </c>
      <c r="DE31" s="86">
        <f>(AT31*Baseline!B$7 + AY31*Baseline!B$11 + BD31*Baseline!B$16 + BI31*Baseline!B$18)</f>
        <v>1260406.366</v>
      </c>
      <c r="DF31" s="86">
        <f t="shared" si="17"/>
        <v>1524000.781</v>
      </c>
      <c r="DG31" s="62"/>
      <c r="DH31" s="86">
        <f t="shared" si="51"/>
        <v>0.03641728255</v>
      </c>
      <c r="DI31" s="86">
        <f t="shared" si="52"/>
        <v>0.0462100286</v>
      </c>
      <c r="DJ31" s="86">
        <f t="shared" si="53"/>
        <v>0.09033481432</v>
      </c>
      <c r="DK31" s="86">
        <f t="shared" si="54"/>
        <v>0.8270378745</v>
      </c>
      <c r="DL31" s="86">
        <f t="shared" si="18"/>
        <v>1</v>
      </c>
      <c r="DM31" s="62"/>
      <c r="DN31" s="86">
        <f>DH31 / (Baseline!B$7/Baseline!B$17)</f>
        <v>3.887305384</v>
      </c>
      <c r="DO31" s="86">
        <f>DI31 / (Baseline!B$11/Baseline!B$17)</f>
        <v>1.115532208</v>
      </c>
      <c r="DP31" s="86">
        <f>DJ31 / (Baseline!B$16/Baseline!B$17)</f>
        <v>1.395945879</v>
      </c>
      <c r="DQ31" s="86">
        <f>DK31 / (Baseline!B$18/Baseline!B$17)</f>
        <v>0.9350393298</v>
      </c>
      <c r="DR31" s="62"/>
      <c r="DS31" s="86">
        <f>DH31 / Baseline!H$117</f>
        <v>1.456950362</v>
      </c>
      <c r="DT31" s="86">
        <f>DI31 / Baseline!H$118</f>
        <v>1.040190158</v>
      </c>
      <c r="DU31" s="86">
        <f>DJ31 / Baseline!H$119</f>
        <v>1.079899802</v>
      </c>
      <c r="DV31" s="86">
        <f>DK31 / Baseline!H$120</f>
        <v>0.9765141206</v>
      </c>
      <c r="DW31" s="87"/>
      <c r="DX31" s="86">
        <f>(AU31*Baseline!B$34)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0.02725093413</v>
      </c>
      <c r="DY31" s="86">
        <f>(AZ31*Baseline!B$34) + (Baseline!D$90*(1-Baseline!D$91)*Baseline!B$35) + (Baseline!D$90*Baseline!D$91*((1-Baseline!D$92)*Baseline!B$40 + Baseline!D$92*Baseline!B$41))</f>
        <v>0.01080940859</v>
      </c>
      <c r="DZ31" s="86">
        <f>(BE31*Baseline!B$34) + (Baseline!F$90*(1-Baseline!F$91)*Baseline!B$35) + (Baseline!F$90*Baseline!F$91*((1-Baseline!F$92)*Baseline!B$40 + Baseline!F$92*Baseline!B$41))</f>
        <v>0.01402387233</v>
      </c>
      <c r="EA31" s="86">
        <f>(BJ31*Baseline!B$34) + (Baseline!H$90*(1-Baseline!H$91)*Baseline!B$35) + (Baseline!H$90*Baseline!H$91*((1-Baseline!H$92)*Baseline!B$40 + Baseline!H$92*Baseline!B$41))</f>
        <v>0.009315041328</v>
      </c>
      <c r="EB31" s="86">
        <f>( DX31*Baseline!B$7 + DY31*Baseline!B$11 + DZ31*Baseline!B$16 + EA31*Baseline!B$18 ) / Baseline!B$17</f>
        <v>0.009849691481</v>
      </c>
    </row>
    <row r="32">
      <c r="A32" s="73" t="s">
        <v>208</v>
      </c>
      <c r="B32" s="85">
        <f>MIN( MAX( NORMINV( MCrands!B32, (B$5+B$4)/2, (B$5-B$4)/3.29 ), 0 ), 1 )</f>
        <v>0.3992496273</v>
      </c>
      <c r="C32" s="85">
        <f>MAX( NORMINV( MCrands!C32, (C$5+C$4)/2, (C$5-C$4)/3.29 ), 0 )</f>
        <v>2.532467825</v>
      </c>
      <c r="D32" s="83"/>
      <c r="E32" s="84">
        <f>Baseline!B$33 * (C32 * Baseline!B$68*Baseline!B$68/Baseline!B$75 + Baseline!B$46 * Baseline!B$54*Baseline!B$54/Baseline!B$76 + Baseline!B$47 * Baseline!B$55*Baseline!B$55/Baseline!B$77 + Baseline!B$56*Baseline!B$56/Baseline!B$78)</f>
        <v>0.00001797942406</v>
      </c>
      <c r="F32" s="84">
        <f>Baseline!B$33 * (C32 * Baseline!B$68*Baseline!B$59/Baseline!B$75 + Baseline!B$46 * Baseline!B$54*Baseline!B$69/Baseline!B$76 + Baseline!B$47 * Baseline!B$55*Baseline!B$57/Baseline!B$77 + Baseline!B$56*Baseline!B$58/Baseline!B$78)</f>
        <v>0.0000002390782949</v>
      </c>
      <c r="G32" s="85">
        <f>Baseline!B$33 * (C32 * Baseline!B$68*Baseline!B$60/Baseline!B$75 + Baseline!B$46 * Baseline!B$54*Baseline!B$61/Baseline!B$76 + Baseline!B$47 * Baseline!B$55*Baseline!B$70/Baseline!B$77 + Baseline!B$56*Baseline!B$62/Baseline!B$78)</f>
        <v>0.0000002004540965</v>
      </c>
      <c r="H32" s="84">
        <f>Baseline!B$33 * (C32 * Baseline!B$68*Baseline!B$63/Baseline!B$75 + Baseline!B$46 * Baseline!B$54*Baseline!B$64/Baseline!B$76 + Baseline!B$47 * Baseline!B$55*Baseline!B$65/Baseline!B$77 + Baseline!B$56*Baseline!B$71/Baseline!B$78)</f>
        <v>0.000000003692506017</v>
      </c>
      <c r="I32" s="84">
        <f>Baseline!B$33 * (C32 * Baseline!B$59*Baseline!B$68/Baseline!B$75 + Baseline!B$46 * Baseline!B$69*Baseline!B$54/Baseline!B$76 + Baseline!B$47 * Baseline!B$57*Baseline!B$55/Baseline!B$77 + Baseline!B$58*Baseline!B$56/Baseline!B$78)</f>
        <v>0.0000002390782949</v>
      </c>
      <c r="J32" s="85">
        <f>Baseline!B$33 * (C32 * Baseline!B$59*Baseline!B$59/Baseline!B$75 + Baseline!B$46 * Baseline!B$69*Baseline!B$69/Baseline!B$76 + Baseline!B$47 * Baseline!B$57*Baseline!B$57/Baseline!B$77 + Baseline!B$58*Baseline!B$58/Baseline!B$78)</f>
        <v>0.000002116574437</v>
      </c>
      <c r="K32" s="84">
        <f>Baseline!B$33 * (C32 * Baseline!B$59*Baseline!B$60/Baseline!B$75 + Baseline!B$46 * Baseline!B$69*Baseline!B$61/Baseline!B$76 + Baseline!B$47 * Baseline!B$57*Baseline!B$70/Baseline!B$77 + Baseline!B$58*Baseline!B$62/Baseline!B$78)</f>
        <v>0.00000001648979617</v>
      </c>
      <c r="L32" s="85">
        <f>Baseline!B$33 * (C32 * Baseline!B$59*Baseline!B$63/Baseline!B$75 + Baseline!B$46 * Baseline!B$69*Baseline!B$64/Baseline!B$76 + Baseline!B$47 * Baseline!B$57*Baseline!B$65/Baseline!B$77 + Baseline!B$58*Baseline!B$71/Baseline!B$78)</f>
        <v>0.00000001707279139</v>
      </c>
      <c r="M32" s="84">
        <f>Baseline!B$33 * (C32 * Baseline!B$60*Baseline!B$68/Baseline!B$75 + Baseline!B$46 * Baseline!B$61*Baseline!B$54/Baseline!B$76 + Baseline!B$47 * Baseline!B$70*Baseline!B$55/Baseline!B$77 + Baseline!B$62*Baseline!B$56/Baseline!B$78)</f>
        <v>0.0000002004540965</v>
      </c>
      <c r="N32" s="85">
        <f>Baseline!B$33 * (C32 * Baseline!B$60*Baseline!B$59/Baseline!B$75 + Baseline!B$46 * Baseline!B$61*Baseline!B$69/Baseline!B$76 + Baseline!B$47 * Baseline!B$70*Baseline!B$57/Baseline!B$77 + Baseline!B$62*Baseline!B$58/Baseline!B$78)</f>
        <v>0.00000001648979617</v>
      </c>
      <c r="O32" s="85">
        <f>Baseline!B$33 * (C32 * Baseline!B$60*Baseline!B$60/Baseline!B$75 + Baseline!B$46 * Baseline!B$61*Baseline!B$61/Baseline!B$76 + Baseline!B$47 * Baseline!B$70*Baseline!B$70/Baseline!B$77 + Baseline!B$62*Baseline!B$62/Baseline!B$78)</f>
        <v>0.000001589267552</v>
      </c>
      <c r="P32" s="84">
        <f>Baseline!B$33 * (C32 * Baseline!B$60*Baseline!B$63/Baseline!B$75 + Baseline!B$46 * Baseline!B$61*Baseline!B$64/Baseline!B$76 + Baseline!B$47 * Baseline!B$70*Baseline!B$65/Baseline!B$77 + Baseline!B$62*Baseline!B$71/Baseline!B$78)</f>
        <v>0.00000000195639462</v>
      </c>
      <c r="Q32" s="84">
        <f>Baseline!B$33 * (C32 * Baseline!B$63*Baseline!B$68/Baseline!B$75 + Baseline!B$46 * Baseline!B$64*Baseline!B$54/Baseline!B$76 + Baseline!B$47 * Baseline!B$65*Baseline!B$55/Baseline!B$77 + Baseline!B$71*Baseline!B$56/Baseline!B$78)</f>
        <v>0.000000003692506017</v>
      </c>
      <c r="R32" s="84">
        <f>Baseline!B$33 * (C32 * Baseline!B$63*Baseline!B$59/Baseline!B$75 + Baseline!B$46 * Baseline!B$64*Baseline!B$69/Baseline!B$76 + Baseline!B$47 * Baseline!B$65*Baseline!B$57/Baseline!B$77 + Baseline!B$71*Baseline!B$58/Baseline!B$78)</f>
        <v>0.00000001707279139</v>
      </c>
      <c r="S32" s="84">
        <f>Baseline!B$33 * (C32 * Baseline!B$63*Baseline!B$60/Baseline!B$75 + Baseline!B$46 * Baseline!B$64*Baseline!B$61/Baseline!B$76 + Baseline!B$47 * Baseline!B$65*Baseline!B$70/Baseline!B$77 + Baseline!B$71*Baseline!B$62/Baseline!B$78)</f>
        <v>0.00000000195639462</v>
      </c>
      <c r="T32" s="84">
        <f>Baseline!B$33 * (C32 * Baseline!B$63*Baseline!B$63/Baseline!B$75 + Baseline!B$46 * Baseline!B$64*Baseline!B$64/Baseline!B$76 + Baseline!B$47 * Baseline!B$65*Baseline!B$65/Baseline!B$77 + Baseline!B$71*Baseline!B$71/Baseline!B$78)</f>
        <v>0.0000000985672175</v>
      </c>
      <c r="U32" s="83"/>
      <c r="V32" s="84">
        <f>E32 * ( Baseline!B$89 * Baseline!B$7 )</f>
        <v>0.1866084424</v>
      </c>
      <c r="W32" s="84">
        <f>F32 * ( Baseline!D$89 * Baseline!B$11 )</f>
        <v>0.004410180644</v>
      </c>
      <c r="X32" s="84">
        <f>G32 * ( Baseline!F$89 * Baseline!B$16 )</f>
        <v>0.006962726923</v>
      </c>
      <c r="Y32" s="84">
        <f>H32 * ( Baseline!H$89 * Baseline!B$18 )</f>
        <v>0.001298556392</v>
      </c>
      <c r="Z32" s="86">
        <f t="shared" si="1"/>
        <v>0.1992799063</v>
      </c>
      <c r="AA32" s="84">
        <f>I32 * ( Baseline!B$89 * Baseline!B$7 )</f>
        <v>0.002481393623</v>
      </c>
      <c r="AB32" s="85">
        <f>J32 * ( Baseline!D$89 * Baseline!B$11 )</f>
        <v>0.03904359287</v>
      </c>
      <c r="AC32" s="85">
        <f>K32 * ( Baseline!F$89 * Baseline!B$16 )</f>
        <v>0.000572769276</v>
      </c>
      <c r="AD32" s="85">
        <f>L32 * ( Baseline!F$89 * Baseline!B$16 )</f>
        <v>0.0005930194809</v>
      </c>
      <c r="AE32" s="86">
        <f t="shared" si="2"/>
        <v>0.04269077525</v>
      </c>
      <c r="AF32" s="86">
        <f>M32 * ( Baseline!B$89 * Baseline!B$7 )</f>
        <v>0.002080513068</v>
      </c>
      <c r="AG32" s="86">
        <f>N32 * ( Baseline!D$89 * Baseline!B$11 )</f>
        <v>0.0003041806029</v>
      </c>
      <c r="AH32" s="86">
        <f>O32 * ( Baseline!F$89 * Baseline!B$16 )</f>
        <v>0.05520284274</v>
      </c>
      <c r="AI32" s="86">
        <f>P32 * ( Baseline!H$89 * Baseline!B$18 )</f>
        <v>0.0006880120786</v>
      </c>
      <c r="AJ32" s="86">
        <f t="shared" si="3"/>
        <v>0.05827554849</v>
      </c>
      <c r="AK32" s="86">
        <f>Q32 * ( Baseline!B$89 * Baseline!B$7 )</f>
        <v>0.00003832451995</v>
      </c>
      <c r="AL32" s="86">
        <f>R32 * ( Baseline!D$89 * Baseline!B$11 )</f>
        <v>0.00031493488</v>
      </c>
      <c r="AM32" s="86">
        <f>S32 * ( Baseline!F$89 * Baseline!B$16 )</f>
        <v>0.000067954917</v>
      </c>
      <c r="AN32" s="86">
        <f>T32 * ( Baseline!H$89 * Baseline!B$18 )</f>
        <v>0.0346634751</v>
      </c>
      <c r="AO32" s="86">
        <f t="shared" si="4"/>
        <v>0.03508468942</v>
      </c>
      <c r="AP32" s="62"/>
      <c r="AQ32" s="86">
        <f>V32 * ( (1-Baseline!B$90-Baseline!B$89) + (1-B32)*Baseline!B$90 )</f>
        <v>0.1163070392</v>
      </c>
      <c r="AR32" s="86">
        <f>W32 * ( (1-Baseline!B$90-Baseline!B$89) + (1-B32)*Baseline!B$90 )</f>
        <v>0.002748723727</v>
      </c>
      <c r="AS32" s="86">
        <f>X32 * ( (1-Baseline!B$90-Baseline!B$89) + (1-B32)*Baseline!B$90 )</f>
        <v>0.004339643712</v>
      </c>
      <c r="AT32" s="86">
        <f>Y32 * ( (1-Baseline!B$90-Baseline!B$89) + (1-B32)*Baseline!B$90 )</f>
        <v>0.0008093484269</v>
      </c>
      <c r="AU32" s="86">
        <f t="shared" si="5"/>
        <v>0.1242047551</v>
      </c>
      <c r="AV32" s="86">
        <f>AA32 * ( (1-Baseline!D$90-Baseline!D$89) + (1-B32)*Baseline!D$90 )</f>
        <v>0.002016218093</v>
      </c>
      <c r="AW32" s="86">
        <f>AB32 * ( (1-Baseline!D$90-Baseline!D$89) + (1-B32)*Baseline!D$90 )</f>
        <v>0.03172426883</v>
      </c>
      <c r="AX32" s="86">
        <f>AC32 * ( (1-Baseline!D$90-Baseline!D$89) + (1-B32)*Baseline!D$90 )</f>
        <v>0.0004653948356</v>
      </c>
      <c r="AY32" s="86">
        <f>AD32 * ( (1-Baseline!D$90-Baseline!D$89) + (1-B32)*Baseline!D$90 )</f>
        <v>0.0004818488271</v>
      </c>
      <c r="AZ32" s="86">
        <f t="shared" si="6"/>
        <v>0.03468773058</v>
      </c>
      <c r="BA32" s="86">
        <f>AF32 * ( (1-Baseline!F$90-Baseline!F$89) + (1-Baseline!B$36)*Baseline!F$90 )</f>
        <v>0.00149720378</v>
      </c>
      <c r="BB32" s="86">
        <f>AG32 * ( (1-Baseline!F$90-Baseline!F$89) + (1-Baseline!B$36)*Baseline!F$90 )</f>
        <v>0.0002188980956</v>
      </c>
      <c r="BC32" s="86">
        <f>AH32 * ( (1-Baseline!F$90-Baseline!F$89) + (1-Baseline!B$36)*Baseline!F$90 )</f>
        <v>0.03972573213</v>
      </c>
      <c r="BD32" s="86">
        <f>AI32 * ( (1-Baseline!F$90-Baseline!F$89) + (1-Baseline!B$36)*Baseline!F$90 )</f>
        <v>0.0004951155082</v>
      </c>
      <c r="BE32" s="86">
        <f t="shared" si="7"/>
        <v>0.04193694951</v>
      </c>
      <c r="BF32" s="86">
        <f>AK32 * ( (1-Baseline!H$90-Baseline!H$89) + (1-Baseline!B$36)*Baseline!H$90 )</f>
        <v>0.00003036528364</v>
      </c>
      <c r="BG32" s="86">
        <f>AL32 * ( (1-Baseline!H$90-Baseline!H$89) + (1-Baseline!B$36)*Baseline!H$90 )</f>
        <v>0.0002495292041</v>
      </c>
      <c r="BH32" s="86">
        <f>AM32 * ( (1-Baseline!H$90-Baseline!H$89) + (1-Baseline!B$36)*Baseline!H$90 )</f>
        <v>0.00005384203984</v>
      </c>
      <c r="BI32" s="86">
        <f>AN32 * ( (1-Baseline!H$90-Baseline!H$89) + (1-Baseline!B$36)*Baseline!H$90 )</f>
        <v>0.02746456459</v>
      </c>
      <c r="BJ32" s="86">
        <f t="shared" si="8"/>
        <v>0.02779830112</v>
      </c>
      <c r="BK32" s="62"/>
      <c r="BL32" s="86">
        <f t="shared" si="19"/>
        <v>0.9364137399</v>
      </c>
      <c r="BM32" s="86">
        <f t="shared" si="20"/>
        <v>0.02213058369</v>
      </c>
      <c r="BN32" s="86">
        <f t="shared" si="21"/>
        <v>0.03493943294</v>
      </c>
      <c r="BO32" s="86">
        <f t="shared" si="22"/>
        <v>0.00651624349</v>
      </c>
      <c r="BP32" s="86">
        <f t="shared" si="9"/>
        <v>1</v>
      </c>
      <c r="BQ32" s="86">
        <f t="shared" si="23"/>
        <v>0.05812481991</v>
      </c>
      <c r="BR32" s="86">
        <f t="shared" si="24"/>
        <v>0.9145674362</v>
      </c>
      <c r="BS32" s="86">
        <f t="shared" si="25"/>
        <v>0.01341669887</v>
      </c>
      <c r="BT32" s="86">
        <f t="shared" si="26"/>
        <v>0.01389104502</v>
      </c>
      <c r="BU32" s="86">
        <f t="shared" si="10"/>
        <v>1</v>
      </c>
      <c r="BV32" s="86">
        <f t="shared" si="27"/>
        <v>0.03570130392</v>
      </c>
      <c r="BW32" s="86">
        <f t="shared" si="28"/>
        <v>0.005219695237</v>
      </c>
      <c r="BX32" s="86">
        <f t="shared" si="29"/>
        <v>0.9472728129</v>
      </c>
      <c r="BY32" s="86">
        <f t="shared" si="30"/>
        <v>0.01180618795</v>
      </c>
      <c r="BZ32" s="86">
        <f t="shared" si="11"/>
        <v>1</v>
      </c>
      <c r="CA32" s="86">
        <f t="shared" si="31"/>
        <v>0.001092343144</v>
      </c>
      <c r="CB32" s="86">
        <f t="shared" si="32"/>
        <v>0.00897641921</v>
      </c>
      <c r="CC32" s="86">
        <f t="shared" si="33"/>
        <v>0.001936882388</v>
      </c>
      <c r="CD32" s="86">
        <f t="shared" si="34"/>
        <v>0.9879943553</v>
      </c>
      <c r="CE32" s="86">
        <f t="shared" si="12"/>
        <v>1</v>
      </c>
      <c r="CF32" s="62"/>
      <c r="CG32" s="86">
        <f t="shared" si="35"/>
        <v>0.9364137399</v>
      </c>
      <c r="CH32" s="86">
        <f t="shared" si="36"/>
        <v>0.02213058369</v>
      </c>
      <c r="CI32" s="86">
        <f t="shared" si="37"/>
        <v>0.03493943294</v>
      </c>
      <c r="CJ32" s="86">
        <f t="shared" si="38"/>
        <v>0.00651624349</v>
      </c>
      <c r="CK32" s="86">
        <f t="shared" si="13"/>
        <v>1</v>
      </c>
      <c r="CL32" s="86">
        <f t="shared" si="39"/>
        <v>0.05812481991</v>
      </c>
      <c r="CM32" s="86">
        <f t="shared" si="40"/>
        <v>0.9145674362</v>
      </c>
      <c r="CN32" s="86">
        <f t="shared" si="41"/>
        <v>0.01341669887</v>
      </c>
      <c r="CO32" s="86">
        <f t="shared" si="42"/>
        <v>0.01389104502</v>
      </c>
      <c r="CP32" s="86">
        <f t="shared" si="14"/>
        <v>1</v>
      </c>
      <c r="CQ32" s="86">
        <f t="shared" si="43"/>
        <v>0.03570130392</v>
      </c>
      <c r="CR32" s="86">
        <f t="shared" si="44"/>
        <v>0.005219695237</v>
      </c>
      <c r="CS32" s="86">
        <f t="shared" si="45"/>
        <v>0.9472728129</v>
      </c>
      <c r="CT32" s="86">
        <f t="shared" si="46"/>
        <v>0.01180618795</v>
      </c>
      <c r="CU32" s="86">
        <f t="shared" si="15"/>
        <v>1</v>
      </c>
      <c r="CV32" s="86">
        <f t="shared" si="47"/>
        <v>0.001092343144</v>
      </c>
      <c r="CW32" s="86">
        <f t="shared" si="48"/>
        <v>0.00897641921</v>
      </c>
      <c r="CX32" s="86">
        <f t="shared" si="49"/>
        <v>0.001936882388</v>
      </c>
      <c r="CY32" s="86">
        <f t="shared" si="50"/>
        <v>0.9879943553</v>
      </c>
      <c r="CZ32" s="86">
        <f t="shared" si="16"/>
        <v>1</v>
      </c>
      <c r="DA32" s="62"/>
      <c r="DB32" s="86">
        <f>(AQ32*Baseline!B$7 + AV32*Baseline!B$11 + BA32*Baseline!B$16 + BF32*Baseline!B$18)</f>
        <v>67139.17086</v>
      </c>
      <c r="DC32" s="86">
        <f>(AR32*Baseline!B$7 + AW32*Baseline!B$11 + BB32*Baseline!B$16 + BG32*Baseline!B$18)</f>
        <v>81527.0347</v>
      </c>
      <c r="DD32" s="86">
        <f>(AS32*Baseline!B$7 + AX32*Baseline!B$11 + BC32*Baseline!B$16 + BH32*Baseline!B$18)</f>
        <v>138657.013</v>
      </c>
      <c r="DE32" s="86">
        <f>(AT32*Baseline!B$7 + AY32*Baseline!B$11 + BD32*Baseline!B$16 + BI32*Baseline!B$18)</f>
        <v>1260709.44</v>
      </c>
      <c r="DF32" s="86">
        <f t="shared" si="17"/>
        <v>1548032.658</v>
      </c>
      <c r="DG32" s="62"/>
      <c r="DH32" s="86">
        <f t="shared" si="51"/>
        <v>0.04337064241</v>
      </c>
      <c r="DI32" s="86">
        <f t="shared" si="52"/>
        <v>0.05266493202</v>
      </c>
      <c r="DJ32" s="86">
        <f t="shared" si="53"/>
        <v>0.08956982419</v>
      </c>
      <c r="DK32" s="86">
        <f t="shared" si="54"/>
        <v>0.8143946014</v>
      </c>
      <c r="DL32" s="86">
        <f t="shared" si="18"/>
        <v>1</v>
      </c>
      <c r="DM32" s="62"/>
      <c r="DN32" s="86">
        <f>DH32 / (Baseline!B$7/Baseline!B$17)</f>
        <v>4.629530815</v>
      </c>
      <c r="DO32" s="86">
        <f>DI32 / (Baseline!B$11/Baseline!B$17)</f>
        <v>1.271356666</v>
      </c>
      <c r="DP32" s="86">
        <f>DJ32 / (Baseline!B$16/Baseline!B$17)</f>
        <v>1.38412447</v>
      </c>
      <c r="DQ32" s="86">
        <f>DK32 / (Baseline!B$18/Baseline!B$17)</f>
        <v>0.9207449934</v>
      </c>
      <c r="DR32" s="62"/>
      <c r="DS32" s="86">
        <f>DH32 / Baseline!H$117</f>
        <v>1.73513422</v>
      </c>
      <c r="DT32" s="86">
        <f>DI32 / Baseline!H$118</f>
        <v>1.185490371</v>
      </c>
      <c r="DU32" s="86">
        <f>DJ32 / Baseline!H$119</f>
        <v>1.070754793</v>
      </c>
      <c r="DV32" s="86">
        <f>DK32 / Baseline!H$120</f>
        <v>0.9615857417</v>
      </c>
      <c r="DW32" s="87"/>
      <c r="DX32" s="86">
        <f>(AU32*Baseline!B$34)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0.03116024452</v>
      </c>
      <c r="DY32" s="86">
        <f>(AZ32*Baseline!B$34) + (Baseline!D$90*(1-Baseline!D$91)*Baseline!B$35) + (Baseline!D$90*Baseline!D$91*((1-Baseline!D$92)*Baseline!B$40 + Baseline!D$92*Baseline!B$41))</f>
        <v>0.01161672759</v>
      </c>
      <c r="DZ32" s="86">
        <f>(BE32*Baseline!B$34) + (Baseline!F$90*(1-Baseline!F$91)*Baseline!B$35) + (Baseline!F$90*Baseline!F$91*((1-Baseline!F$92)*Baseline!B$40 + Baseline!F$92*Baseline!B$41))</f>
        <v>0.01402118243</v>
      </c>
      <c r="EA32" s="86">
        <f>(BJ32*Baseline!B$34) + (Baseline!H$90*(1-Baseline!H$91)*Baseline!B$35) + (Baseline!H$90*Baseline!H$91*((1-Baseline!H$92)*Baseline!B$40 + Baseline!H$92*Baseline!B$41))</f>
        <v>0.009314745168</v>
      </c>
      <c r="EB32" s="86">
        <f>( DX32*Baseline!B$7 + DY32*Baseline!B$11 + DZ32*Baseline!B$16 + EA32*Baseline!B$18 ) / Baseline!B$17</f>
        <v>0.009919321433</v>
      </c>
    </row>
    <row r="33">
      <c r="A33" s="73" t="s">
        <v>209</v>
      </c>
      <c r="B33" s="85">
        <f>MIN( MAX( NORMINV( MCrands!B33, (B$5+B$4)/2, (B$5-B$4)/3.29 ), 0 ), 1 )</f>
        <v>0.4491039055</v>
      </c>
      <c r="C33" s="85">
        <f>MAX( NORMINV( MCrands!C33, (C$5+C$4)/2, (C$5-C$4)/3.29 ), 0 )</f>
        <v>2.86513931</v>
      </c>
      <c r="D33" s="83"/>
      <c r="E33" s="84">
        <f>Baseline!B$33 * (C33 * Baseline!B$68*Baseline!B$68/Baseline!B$75 + Baseline!B$46 * Baseline!B$54*Baseline!B$54/Baseline!B$76 + Baseline!B$47 * Baseline!B$55*Baseline!B$55/Baseline!B$77 + Baseline!B$56*Baseline!B$56/Baseline!B$78)</f>
        <v>0.00002033474617</v>
      </c>
      <c r="F33" s="84">
        <f>Baseline!B$33 * (C33 * Baseline!B$68*Baseline!B$59/Baseline!B$75 + Baseline!B$46 * Baseline!B$54*Baseline!B$69/Baseline!B$76 + Baseline!B$47 * Baseline!B$55*Baseline!B$57/Baseline!B$77 + Baseline!B$56*Baseline!B$58/Baseline!B$78)</f>
        <v>0.0000002394501879</v>
      </c>
      <c r="G33" s="85">
        <f>Baseline!B$33 * (C33 * Baseline!B$68*Baseline!B$60/Baseline!B$75 + Baseline!B$46 * Baseline!B$54*Baseline!B$61/Baseline!B$76 + Baseline!B$47 * Baseline!B$55*Baseline!B$70/Baseline!B$77 + Baseline!B$56*Baseline!B$62/Baseline!B$78)</f>
        <v>0.0000002013683334</v>
      </c>
      <c r="H33" s="84">
        <f>Baseline!B$33 * (C33 * Baseline!B$68*Baseline!B$63/Baseline!B$75 + Baseline!B$46 * Baseline!B$54*Baseline!B$64/Baseline!B$76 + Baseline!B$47 * Baseline!B$55*Baseline!B$65/Baseline!B$77 + Baseline!B$56*Baseline!B$71/Baseline!B$78)</f>
        <v>0.000000003783929703</v>
      </c>
      <c r="I33" s="84">
        <f>Baseline!B$33 * (C33 * Baseline!B$59*Baseline!B$68/Baseline!B$75 + Baseline!B$46 * Baseline!B$69*Baseline!B$54/Baseline!B$76 + Baseline!B$47 * Baseline!B$57*Baseline!B$55/Baseline!B$77 + Baseline!B$58*Baseline!B$56/Baseline!B$78)</f>
        <v>0.0000002394501879</v>
      </c>
      <c r="J33" s="85">
        <f>Baseline!B$33 * (C33 * Baseline!B$59*Baseline!B$59/Baseline!B$75 + Baseline!B$46 * Baseline!B$69*Baseline!B$69/Baseline!B$76 + Baseline!B$47 * Baseline!B$57*Baseline!B$57/Baseline!B$77 + Baseline!B$58*Baseline!B$58/Baseline!B$78)</f>
        <v>0.000002116574495</v>
      </c>
      <c r="K33" s="84">
        <f>Baseline!B$33 * (C33 * Baseline!B$59*Baseline!B$60/Baseline!B$75 + Baseline!B$46 * Baseline!B$69*Baseline!B$61/Baseline!B$76 + Baseline!B$47 * Baseline!B$57*Baseline!B$70/Baseline!B$77 + Baseline!B$58*Baseline!B$62/Baseline!B$78)</f>
        <v>0.00000001648994052</v>
      </c>
      <c r="L33" s="85">
        <f>Baseline!B$33 * (C33 * Baseline!B$59*Baseline!B$63/Baseline!B$75 + Baseline!B$46 * Baseline!B$69*Baseline!B$64/Baseline!B$76 + Baseline!B$47 * Baseline!B$57*Baseline!B$65/Baseline!B$77 + Baseline!B$58*Baseline!B$71/Baseline!B$78)</f>
        <v>0.00000001707280583</v>
      </c>
      <c r="M33" s="84">
        <f>Baseline!B$33 * (C33 * Baseline!B$60*Baseline!B$68/Baseline!B$75 + Baseline!B$46 * Baseline!B$61*Baseline!B$54/Baseline!B$76 + Baseline!B$47 * Baseline!B$70*Baseline!B$55/Baseline!B$77 + Baseline!B$62*Baseline!B$56/Baseline!B$78)</f>
        <v>0.0000002013683334</v>
      </c>
      <c r="N33" s="85">
        <f>Baseline!B$33 * (C33 * Baseline!B$60*Baseline!B$59/Baseline!B$75 + Baseline!B$46 * Baseline!B$61*Baseline!B$69/Baseline!B$76 + Baseline!B$47 * Baseline!B$70*Baseline!B$57/Baseline!B$77 + Baseline!B$62*Baseline!B$58/Baseline!B$78)</f>
        <v>0.00000001648994052</v>
      </c>
      <c r="O33" s="85">
        <f>Baseline!B$33 * (C33 * Baseline!B$60*Baseline!B$60/Baseline!B$75 + Baseline!B$46 * Baseline!B$61*Baseline!B$61/Baseline!B$76 + Baseline!B$47 * Baseline!B$70*Baseline!B$70/Baseline!B$77 + Baseline!B$62*Baseline!B$62/Baseline!B$78)</f>
        <v>0.000001589267906</v>
      </c>
      <c r="P33" s="84">
        <f>Baseline!B$33 * (C33 * Baseline!B$60*Baseline!B$63/Baseline!B$75 + Baseline!B$46 * Baseline!B$61*Baseline!B$64/Baseline!B$76 + Baseline!B$47 * Baseline!B$70*Baseline!B$65/Baseline!B$77 + Baseline!B$62*Baseline!B$71/Baseline!B$78)</f>
        <v>0.000000001956430107</v>
      </c>
      <c r="Q33" s="84">
        <f>Baseline!B$33 * (C33 * Baseline!B$63*Baseline!B$68/Baseline!B$75 + Baseline!B$46 * Baseline!B$64*Baseline!B$54/Baseline!B$76 + Baseline!B$47 * Baseline!B$65*Baseline!B$55/Baseline!B$77 + Baseline!B$71*Baseline!B$56/Baseline!B$78)</f>
        <v>0.000000003783929703</v>
      </c>
      <c r="R33" s="84">
        <f>Baseline!B$33 * (C33 * Baseline!B$63*Baseline!B$59/Baseline!B$75 + Baseline!B$46 * Baseline!B$64*Baseline!B$69/Baseline!B$76 + Baseline!B$47 * Baseline!B$65*Baseline!B$57/Baseline!B$77 + Baseline!B$71*Baseline!B$58/Baseline!B$78)</f>
        <v>0.00000001707280583</v>
      </c>
      <c r="S33" s="84">
        <f>Baseline!B$33 * (C33 * Baseline!B$63*Baseline!B$60/Baseline!B$75 + Baseline!B$46 * Baseline!B$64*Baseline!B$61/Baseline!B$76 + Baseline!B$47 * Baseline!B$65*Baseline!B$70/Baseline!B$77 + Baseline!B$71*Baseline!B$62/Baseline!B$78)</f>
        <v>0.000000001956430107</v>
      </c>
      <c r="T33" s="84">
        <f>Baseline!B$33 * (C33 * Baseline!B$63*Baseline!B$63/Baseline!B$75 + Baseline!B$46 * Baseline!B$64*Baseline!B$64/Baseline!B$76 + Baseline!B$47 * Baseline!B$65*Baseline!B$65/Baseline!B$77 + Baseline!B$71*Baseline!B$71/Baseline!B$78)</f>
        <v>0.00000009856722105</v>
      </c>
      <c r="U33" s="83"/>
      <c r="V33" s="84">
        <f>E33 * ( Baseline!B$89 * Baseline!B$7 )</f>
        <v>0.2110543305</v>
      </c>
      <c r="W33" s="84">
        <f>F33 * ( Baseline!D$89 * Baseline!B$11 )</f>
        <v>0.004417040803</v>
      </c>
      <c r="X33" s="84">
        <f>G33 * ( Baseline!F$89 * Baseline!B$16 )</f>
        <v>0.00699448273</v>
      </c>
      <c r="Y33" s="84">
        <f>H33 * ( Baseline!H$89 * Baseline!B$18 )</f>
        <v>0.001330707677</v>
      </c>
      <c r="Z33" s="86">
        <f t="shared" si="1"/>
        <v>0.2237965617</v>
      </c>
      <c r="AA33" s="84">
        <f>I33 * ( Baseline!B$89 * Baseline!B$7 )</f>
        <v>0.0024852535</v>
      </c>
      <c r="AB33" s="85">
        <f>J33 * ( Baseline!D$89 * Baseline!B$11 )</f>
        <v>0.03904359395</v>
      </c>
      <c r="AC33" s="85">
        <f>K33 * ( Baseline!F$89 * Baseline!B$16 )</f>
        <v>0.00057277429</v>
      </c>
      <c r="AD33" s="85">
        <f>L33 * ( Baseline!F$89 * Baseline!B$16 )</f>
        <v>0.0005930199823</v>
      </c>
      <c r="AE33" s="86">
        <f t="shared" si="2"/>
        <v>0.04269464173</v>
      </c>
      <c r="AF33" s="86">
        <f>M33 * ( Baseline!B$89 * Baseline!B$7 )</f>
        <v>0.002090001932</v>
      </c>
      <c r="AG33" s="86">
        <f>N33 * ( Baseline!D$89 * Baseline!B$11 )</f>
        <v>0.0003041832657</v>
      </c>
      <c r="AH33" s="86">
        <f>O33 * ( Baseline!F$89 * Baseline!B$16 )</f>
        <v>0.05520285507</v>
      </c>
      <c r="AI33" s="86">
        <f>P33 * ( Baseline!H$89 * Baseline!B$18 )</f>
        <v>0.0006880245584</v>
      </c>
      <c r="AJ33" s="86">
        <f t="shared" si="3"/>
        <v>0.05828506483</v>
      </c>
      <c r="AK33" s="86">
        <f>Q33 * ( Baseline!B$89 * Baseline!B$7 )</f>
        <v>0.00003927340639</v>
      </c>
      <c r="AL33" s="86">
        <f>R33 * ( Baseline!D$89 * Baseline!B$11 )</f>
        <v>0.0003149351463</v>
      </c>
      <c r="AM33" s="86">
        <f>S33 * ( Baseline!F$89 * Baseline!B$16 )</f>
        <v>0.00006795614963</v>
      </c>
      <c r="AN33" s="86">
        <f>T33 * ( Baseline!H$89 * Baseline!B$18 )</f>
        <v>0.03466347635</v>
      </c>
      <c r="AO33" s="86">
        <f t="shared" si="4"/>
        <v>0.03508564105</v>
      </c>
      <c r="AP33" s="62"/>
      <c r="AQ33" s="86">
        <f>V33 * ( (1-Baseline!B$90-Baseline!B$89) + (1-B33)*Baseline!B$90 )</f>
        <v>0.1221788294</v>
      </c>
      <c r="AR33" s="86">
        <f>W33 * ( (1-Baseline!B$90-Baseline!B$89) + (1-B33)*Baseline!B$90 )</f>
        <v>0.002557013985</v>
      </c>
      <c r="AS33" s="86">
        <f>X33 * ( (1-Baseline!B$90-Baseline!B$89) + (1-B33)*Baseline!B$90 )</f>
        <v>0.004049088735</v>
      </c>
      <c r="AT33" s="86">
        <f>Y33 * ( (1-Baseline!B$90-Baseline!B$89) + (1-B33)*Baseline!B$90 )</f>
        <v>0.0007703433796</v>
      </c>
      <c r="AU33" s="86">
        <f t="shared" si="5"/>
        <v>0.1295552755</v>
      </c>
      <c r="AV33" s="86">
        <f>AA33 * ( (1-Baseline!D$90-Baseline!D$89) + (1-B33)*Baseline!D$90 )</f>
        <v>0.001963846944</v>
      </c>
      <c r="AW33" s="86">
        <f>AB33 * ( (1-Baseline!D$90-Baseline!D$89) + (1-B33)*Baseline!D$90 )</f>
        <v>0.0308522421</v>
      </c>
      <c r="AX33" s="86">
        <f>AC33 * ( (1-Baseline!D$90-Baseline!D$89) + (1-B33)*Baseline!D$90 )</f>
        <v>0.0004526061583</v>
      </c>
      <c r="AY33" s="86">
        <f>AD33 * ( (1-Baseline!D$90-Baseline!D$89) + (1-B33)*Baseline!D$90 )</f>
        <v>0.0004686043012</v>
      </c>
      <c r="AZ33" s="86">
        <f t="shared" si="6"/>
        <v>0.0337372995</v>
      </c>
      <c r="BA33" s="86">
        <f>AF33 * ( (1-Baseline!F$90-Baseline!F$89) + (1-Baseline!B$36)*Baseline!F$90 )</f>
        <v>0.001504032271</v>
      </c>
      <c r="BB33" s="86">
        <f>AG33 * ( (1-Baseline!F$90-Baseline!F$89) + (1-Baseline!B$36)*Baseline!F$90 )</f>
        <v>0.0002189000119</v>
      </c>
      <c r="BC33" s="86">
        <f>AH33 * ( (1-Baseline!F$90-Baseline!F$89) + (1-Baseline!B$36)*Baseline!F$90 )</f>
        <v>0.039725741</v>
      </c>
      <c r="BD33" s="86">
        <f>AI33 * ( (1-Baseline!F$90-Baseline!F$89) + (1-Baseline!B$36)*Baseline!F$90 )</f>
        <v>0.000495124489</v>
      </c>
      <c r="BE33" s="86">
        <f t="shared" si="7"/>
        <v>0.04194379777</v>
      </c>
      <c r="BF33" s="86">
        <f>AK33 * ( (1-Baseline!H$90-Baseline!H$89) + (1-Baseline!B$36)*Baseline!H$90 )</f>
        <v>0.00003111710535</v>
      </c>
      <c r="BG33" s="86">
        <f>AL33 * ( (1-Baseline!H$90-Baseline!H$89) + (1-Baseline!B$36)*Baseline!H$90 )</f>
        <v>0.0002495294151</v>
      </c>
      <c r="BH33" s="86">
        <f>AM33 * ( (1-Baseline!H$90-Baseline!H$89) + (1-Baseline!B$36)*Baseline!H$90 )</f>
        <v>0.00005384301647</v>
      </c>
      <c r="BI33" s="86">
        <f>AN33 * ( (1-Baseline!H$90-Baseline!H$89) + (1-Baseline!B$36)*Baseline!H$90 )</f>
        <v>0.02746456558</v>
      </c>
      <c r="BJ33" s="86">
        <f t="shared" si="8"/>
        <v>0.02779905512</v>
      </c>
      <c r="BK33" s="62"/>
      <c r="BL33" s="86">
        <f t="shared" si="19"/>
        <v>0.943063329</v>
      </c>
      <c r="BM33" s="86">
        <f t="shared" si="20"/>
        <v>0.01973685731</v>
      </c>
      <c r="BN33" s="86">
        <f t="shared" si="21"/>
        <v>0.0312537542</v>
      </c>
      <c r="BO33" s="86">
        <f t="shared" si="22"/>
        <v>0.005946059525</v>
      </c>
      <c r="BP33" s="86">
        <f t="shared" si="9"/>
        <v>1</v>
      </c>
      <c r="BQ33" s="86">
        <f t="shared" si="23"/>
        <v>0.05820996265</v>
      </c>
      <c r="BR33" s="86">
        <f t="shared" si="24"/>
        <v>0.9144846373</v>
      </c>
      <c r="BS33" s="86">
        <f t="shared" si="25"/>
        <v>0.01341560128</v>
      </c>
      <c r="BT33" s="86">
        <f t="shared" si="26"/>
        <v>0.01388979877</v>
      </c>
      <c r="BU33" s="86">
        <f t="shared" si="10"/>
        <v>1</v>
      </c>
      <c r="BV33" s="86">
        <f t="shared" si="27"/>
        <v>0.03585827585</v>
      </c>
      <c r="BW33" s="86">
        <f t="shared" si="28"/>
        <v>0.005218888692</v>
      </c>
      <c r="BX33" s="86">
        <f t="shared" si="29"/>
        <v>0.947118361</v>
      </c>
      <c r="BY33" s="86">
        <f t="shared" si="30"/>
        <v>0.01180447445</v>
      </c>
      <c r="BZ33" s="86">
        <f t="shared" si="11"/>
        <v>1</v>
      </c>
      <c r="CA33" s="86">
        <f t="shared" si="31"/>
        <v>0.001119358382</v>
      </c>
      <c r="CB33" s="86">
        <f t="shared" si="32"/>
        <v>0.00897618333</v>
      </c>
      <c r="CC33" s="86">
        <f t="shared" si="33"/>
        <v>0.001936864985</v>
      </c>
      <c r="CD33" s="86">
        <f t="shared" si="34"/>
        <v>0.9879675933</v>
      </c>
      <c r="CE33" s="86">
        <f t="shared" si="12"/>
        <v>1</v>
      </c>
      <c r="CF33" s="62"/>
      <c r="CG33" s="86">
        <f t="shared" si="35"/>
        <v>0.943063329</v>
      </c>
      <c r="CH33" s="86">
        <f t="shared" si="36"/>
        <v>0.01973685731</v>
      </c>
      <c r="CI33" s="86">
        <f t="shared" si="37"/>
        <v>0.0312537542</v>
      </c>
      <c r="CJ33" s="86">
        <f t="shared" si="38"/>
        <v>0.005946059525</v>
      </c>
      <c r="CK33" s="86">
        <f t="shared" si="13"/>
        <v>1</v>
      </c>
      <c r="CL33" s="86">
        <f t="shared" si="39"/>
        <v>0.05820996265</v>
      </c>
      <c r="CM33" s="86">
        <f t="shared" si="40"/>
        <v>0.9144846373</v>
      </c>
      <c r="CN33" s="86">
        <f t="shared" si="41"/>
        <v>0.01341560128</v>
      </c>
      <c r="CO33" s="86">
        <f t="shared" si="42"/>
        <v>0.01388979877</v>
      </c>
      <c r="CP33" s="86">
        <f t="shared" si="14"/>
        <v>1</v>
      </c>
      <c r="CQ33" s="86">
        <f t="shared" si="43"/>
        <v>0.03585827585</v>
      </c>
      <c r="CR33" s="86">
        <f t="shared" si="44"/>
        <v>0.005218888692</v>
      </c>
      <c r="CS33" s="86">
        <f t="shared" si="45"/>
        <v>0.947118361</v>
      </c>
      <c r="CT33" s="86">
        <f t="shared" si="46"/>
        <v>0.01180447445</v>
      </c>
      <c r="CU33" s="86">
        <f t="shared" si="15"/>
        <v>1</v>
      </c>
      <c r="CV33" s="86">
        <f t="shared" si="47"/>
        <v>0.001119358382</v>
      </c>
      <c r="CW33" s="86">
        <f t="shared" si="48"/>
        <v>0.00897618333</v>
      </c>
      <c r="CX33" s="86">
        <f t="shared" si="49"/>
        <v>0.001936864985</v>
      </c>
      <c r="CY33" s="86">
        <f t="shared" si="50"/>
        <v>0.9879675933</v>
      </c>
      <c r="CZ33" s="86">
        <f t="shared" si="16"/>
        <v>1</v>
      </c>
      <c r="DA33" s="62"/>
      <c r="DB33" s="86">
        <f>(AQ33*Baseline!B$7 + AV33*Baseline!B$11 + BA33*Baseline!B$16 + BF33*Baseline!B$18)</f>
        <v>69931.97958</v>
      </c>
      <c r="DC33" s="86">
        <f>(AR33*Baseline!B$7 + AW33*Baseline!B$11 + BB33*Baseline!B$16 + BG33*Baseline!B$18)</f>
        <v>79563.96315</v>
      </c>
      <c r="DD33" s="86">
        <f>(AS33*Baseline!B$7 + AX33*Baseline!B$11 + BC33*Baseline!B$16 + BH33*Baseline!B$18)</f>
        <v>138488.7423</v>
      </c>
      <c r="DE33" s="86">
        <f>(AT33*Baseline!B$7 + AY33*Baseline!B$11 + BD33*Baseline!B$16 + BI33*Baseline!B$18)</f>
        <v>1260662.194</v>
      </c>
      <c r="DF33" s="86">
        <f t="shared" si="17"/>
        <v>1548646.879</v>
      </c>
      <c r="DG33" s="62"/>
      <c r="DH33" s="86">
        <f t="shared" si="51"/>
        <v>0.04515682725</v>
      </c>
      <c r="DI33" s="86">
        <f t="shared" si="52"/>
        <v>0.05137643981</v>
      </c>
      <c r="DJ33" s="86">
        <f t="shared" si="53"/>
        <v>0.08942564259</v>
      </c>
      <c r="DK33" s="86">
        <f t="shared" si="54"/>
        <v>0.8140410904</v>
      </c>
      <c r="DL33" s="86">
        <f t="shared" si="18"/>
        <v>1</v>
      </c>
      <c r="DM33" s="62"/>
      <c r="DN33" s="86">
        <f>DH33 / (Baseline!B$7/Baseline!B$17)</f>
        <v>4.820194298</v>
      </c>
      <c r="DO33" s="86">
        <f>DI33 / (Baseline!B$11/Baseline!B$17)</f>
        <v>1.240251847</v>
      </c>
      <c r="DP33" s="86">
        <f>DJ33 / (Baseline!B$16/Baseline!B$17)</f>
        <v>1.381896428</v>
      </c>
      <c r="DQ33" s="86">
        <f>DK33 / (Baseline!B$18/Baseline!B$17)</f>
        <v>0.920345318</v>
      </c>
      <c r="DR33" s="62"/>
      <c r="DS33" s="86">
        <f>DH33 / Baseline!H$117</f>
        <v>1.806594319</v>
      </c>
      <c r="DT33" s="86">
        <f>DI33 / Baseline!H$118</f>
        <v>1.156486344</v>
      </c>
      <c r="DU33" s="86">
        <f>DJ33 / Baseline!H$119</f>
        <v>1.069031186</v>
      </c>
      <c r="DV33" s="86">
        <f>DK33 / Baseline!H$120</f>
        <v>0.9611683382</v>
      </c>
      <c r="DW33" s="87"/>
      <c r="DX33" s="86">
        <f>(AU33*Baseline!B$34)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0.03196282257</v>
      </c>
      <c r="DY33" s="86">
        <f>(AZ33*Baseline!B$34) + (Baseline!D$90*(1-Baseline!D$91)*Baseline!B$35) + (Baseline!D$90*Baseline!D$91*((1-Baseline!D$92)*Baseline!B$40 + Baseline!D$92*Baseline!B$41))</f>
        <v>0.01147416293</v>
      </c>
      <c r="DZ33" s="86">
        <f>(BE33*Baseline!B$34) + (Baseline!F$90*(1-Baseline!F$91)*Baseline!B$35) + (Baseline!F$90*Baseline!F$91*((1-Baseline!F$92)*Baseline!B$40 + Baseline!F$92*Baseline!B$41))</f>
        <v>0.01402220967</v>
      </c>
      <c r="EA33" s="86">
        <f>(BJ33*Baseline!B$34) + (Baseline!H$90*(1-Baseline!H$91)*Baseline!B$35) + (Baseline!H$90*Baseline!H$91*((1-Baseline!H$92)*Baseline!B$40 + Baseline!H$92*Baseline!B$41))</f>
        <v>0.009314858267</v>
      </c>
      <c r="EB33" s="86">
        <f>( DX33*Baseline!B$7 + DY33*Baseline!B$11 + DZ33*Baseline!B$16 + EA33*Baseline!B$18 ) / Baseline!B$17</f>
        <v>0.009921101076</v>
      </c>
    </row>
    <row r="34">
      <c r="A34" s="73" t="s">
        <v>210</v>
      </c>
      <c r="B34" s="85">
        <f>MIN( MAX( NORMINV( MCrands!B34, (B$5+B$4)/2, (B$5-B$4)/3.29 ), 0 ), 1 )</f>
        <v>0.5798445907</v>
      </c>
      <c r="C34" s="85">
        <f>MAX( NORMINV( MCrands!C34, (C$5+C$4)/2, (C$5-C$4)/3.29 ), 0 )</f>
        <v>2.735387894</v>
      </c>
      <c r="D34" s="83"/>
      <c r="E34" s="84">
        <f>Baseline!B$33 * (C34 * Baseline!B$68*Baseline!B$68/Baseline!B$75 + Baseline!B$46 * Baseline!B$54*Baseline!B$54/Baseline!B$76 + Baseline!B$47 * Baseline!B$55*Baseline!B$55/Baseline!B$77 + Baseline!B$56*Baseline!B$56/Baseline!B$78)</f>
        <v>0.00001941610303</v>
      </c>
      <c r="F34" s="84">
        <f>Baseline!B$33 * (C34 * Baseline!B$68*Baseline!B$59/Baseline!B$75 + Baseline!B$46 * Baseline!B$54*Baseline!B$69/Baseline!B$76 + Baseline!B$47 * Baseline!B$55*Baseline!B$57/Baseline!B$77 + Baseline!B$56*Baseline!B$58/Baseline!B$78)</f>
        <v>0.000000239305139</v>
      </c>
      <c r="G34" s="85">
        <f>Baseline!B$33 * (C34 * Baseline!B$68*Baseline!B$60/Baseline!B$75 + Baseline!B$46 * Baseline!B$54*Baseline!B$61/Baseline!B$76 + Baseline!B$47 * Baseline!B$55*Baseline!B$70/Baseline!B$77 + Baseline!B$56*Baseline!B$62/Baseline!B$78)</f>
        <v>0.0000002010117548</v>
      </c>
      <c r="H34" s="84">
        <f>Baseline!B$33 * (C34 * Baseline!B$68*Baseline!B$63/Baseline!B$75 + Baseline!B$46 * Baseline!B$54*Baseline!B$64/Baseline!B$76 + Baseline!B$47 * Baseline!B$55*Baseline!B$65/Baseline!B$77 + Baseline!B$56*Baseline!B$71/Baseline!B$78)</f>
        <v>0.000000003748271845</v>
      </c>
      <c r="I34" s="84">
        <f>Baseline!B$33 * (C34 * Baseline!B$59*Baseline!B$68/Baseline!B$75 + Baseline!B$46 * Baseline!B$69*Baseline!B$54/Baseline!B$76 + Baseline!B$47 * Baseline!B$57*Baseline!B$55/Baseline!B$77 + Baseline!B$58*Baseline!B$56/Baseline!B$78)</f>
        <v>0.000000239305139</v>
      </c>
      <c r="J34" s="85">
        <f>Baseline!B$33 * (C34 * Baseline!B$59*Baseline!B$59/Baseline!B$75 + Baseline!B$46 * Baseline!B$69*Baseline!B$69/Baseline!B$76 + Baseline!B$47 * Baseline!B$57*Baseline!B$57/Baseline!B$77 + Baseline!B$58*Baseline!B$58/Baseline!B$78)</f>
        <v>0.000002116574472</v>
      </c>
      <c r="K34" s="84">
        <f>Baseline!B$33 * (C34 * Baseline!B$59*Baseline!B$60/Baseline!B$75 + Baseline!B$46 * Baseline!B$69*Baseline!B$61/Baseline!B$76 + Baseline!B$47 * Baseline!B$57*Baseline!B$70/Baseline!B$77 + Baseline!B$58*Baseline!B$62/Baseline!B$78)</f>
        <v>0.00000001648988422</v>
      </c>
      <c r="L34" s="85">
        <f>Baseline!B$33 * (C34 * Baseline!B$59*Baseline!B$63/Baseline!B$75 + Baseline!B$46 * Baseline!B$69*Baseline!B$64/Baseline!B$76 + Baseline!B$47 * Baseline!B$57*Baseline!B$65/Baseline!B$77 + Baseline!B$58*Baseline!B$71/Baseline!B$78)</f>
        <v>0.0000000170728002</v>
      </c>
      <c r="M34" s="84">
        <f>Baseline!B$33 * (C34 * Baseline!B$60*Baseline!B$68/Baseline!B$75 + Baseline!B$46 * Baseline!B$61*Baseline!B$54/Baseline!B$76 + Baseline!B$47 * Baseline!B$70*Baseline!B$55/Baseline!B$77 + Baseline!B$62*Baseline!B$56/Baseline!B$78)</f>
        <v>0.0000002010117548</v>
      </c>
      <c r="N34" s="85">
        <f>Baseline!B$33 * (C34 * Baseline!B$60*Baseline!B$59/Baseline!B$75 + Baseline!B$46 * Baseline!B$61*Baseline!B$69/Baseline!B$76 + Baseline!B$47 * Baseline!B$70*Baseline!B$57/Baseline!B$77 + Baseline!B$62*Baseline!B$58/Baseline!B$78)</f>
        <v>0.00000001648988422</v>
      </c>
      <c r="O34" s="85">
        <f>Baseline!B$33 * (C34 * Baseline!B$60*Baseline!B$60/Baseline!B$75 + Baseline!B$46 * Baseline!B$61*Baseline!B$61/Baseline!B$76 + Baseline!B$47 * Baseline!B$70*Baseline!B$70/Baseline!B$77 + Baseline!B$62*Baseline!B$62/Baseline!B$78)</f>
        <v>0.000001589267768</v>
      </c>
      <c r="P34" s="84">
        <f>Baseline!B$33 * (C34 * Baseline!B$60*Baseline!B$63/Baseline!B$75 + Baseline!B$46 * Baseline!B$61*Baseline!B$64/Baseline!B$76 + Baseline!B$47 * Baseline!B$70*Baseline!B$65/Baseline!B$77 + Baseline!B$62*Baseline!B$71/Baseline!B$78)</f>
        <v>0.000000001956416266</v>
      </c>
      <c r="Q34" s="84">
        <f>Baseline!B$33 * (C34 * Baseline!B$63*Baseline!B$68/Baseline!B$75 + Baseline!B$46 * Baseline!B$64*Baseline!B$54/Baseline!B$76 + Baseline!B$47 * Baseline!B$65*Baseline!B$55/Baseline!B$77 + Baseline!B$71*Baseline!B$56/Baseline!B$78)</f>
        <v>0.000000003748271845</v>
      </c>
      <c r="R34" s="84">
        <f>Baseline!B$33 * (C34 * Baseline!B$63*Baseline!B$59/Baseline!B$75 + Baseline!B$46 * Baseline!B$64*Baseline!B$69/Baseline!B$76 + Baseline!B$47 * Baseline!B$65*Baseline!B$57/Baseline!B$77 + Baseline!B$71*Baseline!B$58/Baseline!B$78)</f>
        <v>0.0000000170728002</v>
      </c>
      <c r="S34" s="84">
        <f>Baseline!B$33 * (C34 * Baseline!B$63*Baseline!B$60/Baseline!B$75 + Baseline!B$46 * Baseline!B$64*Baseline!B$61/Baseline!B$76 + Baseline!B$47 * Baseline!B$65*Baseline!B$70/Baseline!B$77 + Baseline!B$71*Baseline!B$62/Baseline!B$78)</f>
        <v>0.000000001956416266</v>
      </c>
      <c r="T34" s="84">
        <f>Baseline!B$33 * (C34 * Baseline!B$63*Baseline!B$63/Baseline!B$75 + Baseline!B$46 * Baseline!B$64*Baseline!B$64/Baseline!B$76 + Baseline!B$47 * Baseline!B$65*Baseline!B$65/Baseline!B$77 + Baseline!B$71*Baseline!B$71/Baseline!B$78)</f>
        <v>0.00000009856721966</v>
      </c>
      <c r="U34" s="83"/>
      <c r="V34" s="84">
        <f>E34 * ( Baseline!B$89 * Baseline!B$7 )</f>
        <v>0.2015197333</v>
      </c>
      <c r="W34" s="84">
        <f>F34 * ( Baseline!D$89 * Baseline!B$11 )</f>
        <v>0.004414365145</v>
      </c>
      <c r="X34" s="84">
        <f>G34 * ( Baseline!F$89 * Baseline!B$16 )</f>
        <v>0.006982097055</v>
      </c>
      <c r="Y34" s="84">
        <f>H34 * ( Baseline!H$89 * Baseline!B$18 )</f>
        <v>0.001318167754</v>
      </c>
      <c r="Z34" s="86">
        <f t="shared" si="1"/>
        <v>0.2142343633</v>
      </c>
      <c r="AA34" s="84">
        <f>I34 * ( Baseline!B$89 * Baseline!B$7 )</f>
        <v>0.002483748038</v>
      </c>
      <c r="AB34" s="85">
        <f>J34 * ( Baseline!D$89 * Baseline!B$11 )</f>
        <v>0.03904359353</v>
      </c>
      <c r="AC34" s="85">
        <f>K34 * ( Baseline!F$89 * Baseline!B$16 )</f>
        <v>0.0005727723344</v>
      </c>
      <c r="AD34" s="85">
        <f>L34 * ( Baseline!F$89 * Baseline!B$16 )</f>
        <v>0.0005930197867</v>
      </c>
      <c r="AE34" s="86">
        <f t="shared" si="2"/>
        <v>0.04269313369</v>
      </c>
      <c r="AF34" s="86">
        <f>M34 * ( Baseline!B$89 * Baseline!B$7 )</f>
        <v>0.002086301003</v>
      </c>
      <c r="AG34" s="86">
        <f>N34 * ( Baseline!D$89 * Baseline!B$11 )</f>
        <v>0.0003041822271</v>
      </c>
      <c r="AH34" s="86">
        <f>O34 * ( Baseline!F$89 * Baseline!B$16 )</f>
        <v>0.05520285026</v>
      </c>
      <c r="AI34" s="86">
        <f>P34 * ( Baseline!H$89 * Baseline!B$18 )</f>
        <v>0.0006880196909</v>
      </c>
      <c r="AJ34" s="86">
        <f t="shared" si="3"/>
        <v>0.05828135318</v>
      </c>
      <c r="AK34" s="86">
        <f>Q34 * ( Baseline!B$89 * Baseline!B$7 )</f>
        <v>0.00003890331348</v>
      </c>
      <c r="AL34" s="86">
        <f>R34 * ( Baseline!D$89 * Baseline!B$11 )</f>
        <v>0.0003149350425</v>
      </c>
      <c r="AM34" s="86">
        <f>S34 * ( Baseline!F$89 * Baseline!B$16 )</f>
        <v>0.00006795566887</v>
      </c>
      <c r="AN34" s="86">
        <f>T34 * ( Baseline!H$89 * Baseline!B$18 )</f>
        <v>0.03466347586</v>
      </c>
      <c r="AO34" s="86">
        <f t="shared" si="4"/>
        <v>0.03508526988</v>
      </c>
      <c r="AP34" s="62"/>
      <c r="AQ34" s="86">
        <f>V34 * ( (1-Baseline!B$90-Baseline!B$89) + (1-B34)*Baseline!B$90 )</f>
        <v>0.09321059775</v>
      </c>
      <c r="AR34" s="86">
        <f>W34 * ( (1-Baseline!B$90-Baseline!B$89) + (1-B34)*Baseline!B$90 )</f>
        <v>0.002041813013</v>
      </c>
      <c r="AS34" s="86">
        <f>X34 * ( (1-Baseline!B$90-Baseline!B$89) + (1-B34)*Baseline!B$90 )</f>
        <v>0.003229487402</v>
      </c>
      <c r="AT34" s="86">
        <f>Y34 * ( (1-Baseline!B$90-Baseline!B$89) + (1-B34)*Baseline!B$90 )</f>
        <v>0.0006097030911</v>
      </c>
      <c r="AU34" s="86">
        <f t="shared" si="5"/>
        <v>0.09909160125</v>
      </c>
      <c r="AV34" s="86">
        <f>AA34 * ( (1-Baseline!D$90-Baseline!D$89) + (1-B34)*Baseline!D$90 )</f>
        <v>0.001817179667</v>
      </c>
      <c r="AW34" s="86">
        <f>AB34 * ( (1-Baseline!D$90-Baseline!D$89) + (1-B34)*Baseline!D$90 )</f>
        <v>0.02856538716</v>
      </c>
      <c r="AX34" s="86">
        <f>AC34 * ( (1-Baseline!D$90-Baseline!D$89) + (1-B34)*Baseline!D$90 )</f>
        <v>0.0004190562909</v>
      </c>
      <c r="AY34" s="86">
        <f>AD34 * ( (1-Baseline!D$90-Baseline!D$89) + (1-B34)*Baseline!D$90 )</f>
        <v>0.0004338698944</v>
      </c>
      <c r="AZ34" s="86">
        <f t="shared" si="6"/>
        <v>0.03123549301</v>
      </c>
      <c r="BA34" s="86">
        <f>AF34 * ( (1-Baseline!F$90-Baseline!F$89) + (1-Baseline!B$36)*Baseline!F$90 )</f>
        <v>0.001501368964</v>
      </c>
      <c r="BB34" s="86">
        <f>AG34 * ( (1-Baseline!F$90-Baseline!F$89) + (1-Baseline!B$36)*Baseline!F$90 )</f>
        <v>0.0002188992645</v>
      </c>
      <c r="BC34" s="86">
        <f>AH34 * ( (1-Baseline!F$90-Baseline!F$89) + (1-Baseline!B$36)*Baseline!F$90 )</f>
        <v>0.03972573754</v>
      </c>
      <c r="BD34" s="86">
        <f>AI34 * ( (1-Baseline!F$90-Baseline!F$89) + (1-Baseline!B$36)*Baseline!F$90 )</f>
        <v>0.0004951209862</v>
      </c>
      <c r="BE34" s="86">
        <f t="shared" si="7"/>
        <v>0.04194112675</v>
      </c>
      <c r="BF34" s="86">
        <f>AK34 * ( (1-Baseline!H$90-Baseline!H$89) + (1-Baseline!B$36)*Baseline!H$90 )</f>
        <v>0.00003082387333</v>
      </c>
      <c r="BG34" s="86">
        <f>AL34 * ( (1-Baseline!H$90-Baseline!H$89) + (1-Baseline!B$36)*Baseline!H$90 )</f>
        <v>0.0002495293328</v>
      </c>
      <c r="BH34" s="86">
        <f>AM34 * ( (1-Baseline!H$90-Baseline!H$89) + (1-Baseline!B$36)*Baseline!H$90 )</f>
        <v>0.00005384263556</v>
      </c>
      <c r="BI34" s="86">
        <f>AN34 * ( (1-Baseline!H$90-Baseline!H$89) + (1-Baseline!B$36)*Baseline!H$90 )</f>
        <v>0.02746456519</v>
      </c>
      <c r="BJ34" s="86">
        <f t="shared" si="8"/>
        <v>0.02779876103</v>
      </c>
      <c r="BK34" s="62"/>
      <c r="BL34" s="86">
        <f t="shared" si="19"/>
        <v>0.9406508379</v>
      </c>
      <c r="BM34" s="86">
        <f t="shared" si="20"/>
        <v>0.02060530849</v>
      </c>
      <c r="BN34" s="86">
        <f t="shared" si="21"/>
        <v>0.03259092961</v>
      </c>
      <c r="BO34" s="86">
        <f t="shared" si="22"/>
        <v>0.006152923995</v>
      </c>
      <c r="BP34" s="86">
        <f t="shared" si="9"/>
        <v>1</v>
      </c>
      <c r="BQ34" s="86">
        <f t="shared" si="23"/>
        <v>0.05817675638</v>
      </c>
      <c r="BR34" s="86">
        <f t="shared" si="24"/>
        <v>0.9145169295</v>
      </c>
      <c r="BS34" s="86">
        <f t="shared" si="25"/>
        <v>0.01341602934</v>
      </c>
      <c r="BT34" s="86">
        <f t="shared" si="26"/>
        <v>0.01389028482</v>
      </c>
      <c r="BU34" s="86">
        <f t="shared" si="10"/>
        <v>1</v>
      </c>
      <c r="BV34" s="86">
        <f t="shared" si="27"/>
        <v>0.0357970584</v>
      </c>
      <c r="BW34" s="86">
        <f t="shared" si="28"/>
        <v>0.005219203236</v>
      </c>
      <c r="BX34" s="86">
        <f t="shared" si="29"/>
        <v>0.9471785957</v>
      </c>
      <c r="BY34" s="86">
        <f t="shared" si="30"/>
        <v>0.0118051427</v>
      </c>
      <c r="BZ34" s="86">
        <f t="shared" si="11"/>
        <v>1</v>
      </c>
      <c r="CA34" s="86">
        <f t="shared" si="31"/>
        <v>0.001108821839</v>
      </c>
      <c r="CB34" s="86">
        <f t="shared" si="32"/>
        <v>0.008976275328</v>
      </c>
      <c r="CC34" s="86">
        <f t="shared" si="33"/>
        <v>0.001936871772</v>
      </c>
      <c r="CD34" s="86">
        <f t="shared" si="34"/>
        <v>0.9879780311</v>
      </c>
      <c r="CE34" s="86">
        <f t="shared" si="12"/>
        <v>1</v>
      </c>
      <c r="CF34" s="62"/>
      <c r="CG34" s="86">
        <f t="shared" si="35"/>
        <v>0.9406508379</v>
      </c>
      <c r="CH34" s="86">
        <f t="shared" si="36"/>
        <v>0.02060530849</v>
      </c>
      <c r="CI34" s="86">
        <f t="shared" si="37"/>
        <v>0.03259092961</v>
      </c>
      <c r="CJ34" s="86">
        <f t="shared" si="38"/>
        <v>0.006152923995</v>
      </c>
      <c r="CK34" s="86">
        <f t="shared" si="13"/>
        <v>1</v>
      </c>
      <c r="CL34" s="86">
        <f t="shared" si="39"/>
        <v>0.05817675638</v>
      </c>
      <c r="CM34" s="86">
        <f t="shared" si="40"/>
        <v>0.9145169295</v>
      </c>
      <c r="CN34" s="86">
        <f t="shared" si="41"/>
        <v>0.01341602934</v>
      </c>
      <c r="CO34" s="86">
        <f t="shared" si="42"/>
        <v>0.01389028482</v>
      </c>
      <c r="CP34" s="86">
        <f t="shared" si="14"/>
        <v>1</v>
      </c>
      <c r="CQ34" s="86">
        <f t="shared" si="43"/>
        <v>0.0357970584</v>
      </c>
      <c r="CR34" s="86">
        <f t="shared" si="44"/>
        <v>0.005219203236</v>
      </c>
      <c r="CS34" s="86">
        <f t="shared" si="45"/>
        <v>0.9471785957</v>
      </c>
      <c r="CT34" s="86">
        <f t="shared" si="46"/>
        <v>0.0118051427</v>
      </c>
      <c r="CU34" s="86">
        <f t="shared" si="15"/>
        <v>1</v>
      </c>
      <c r="CV34" s="86">
        <f t="shared" si="47"/>
        <v>0.001108821839</v>
      </c>
      <c r="CW34" s="86">
        <f t="shared" si="48"/>
        <v>0.008976275328</v>
      </c>
      <c r="CX34" s="86">
        <f t="shared" si="49"/>
        <v>0.001936871772</v>
      </c>
      <c r="CY34" s="86">
        <f t="shared" si="50"/>
        <v>0.9879780311</v>
      </c>
      <c r="CZ34" s="86">
        <f t="shared" si="16"/>
        <v>1</v>
      </c>
      <c r="DA34" s="62"/>
      <c r="DB34" s="86">
        <f>(AQ34*Baseline!B$7 + AV34*Baseline!B$11 + BA34*Baseline!B$16 + BF34*Baseline!B$18)</f>
        <v>55545.50143</v>
      </c>
      <c r="DC34" s="86">
        <f>(AR34*Baseline!B$7 + AW34*Baseline!B$11 + BB34*Baseline!B$16 + BG34*Baseline!B$18)</f>
        <v>74409.8005</v>
      </c>
      <c r="DD34" s="86">
        <f>(AS34*Baseline!B$7 + AX34*Baseline!B$11 + BC34*Baseline!B$16 + BH34*Baseline!B$18)</f>
        <v>138019.2571</v>
      </c>
      <c r="DE34" s="86">
        <f>(AT34*Baseline!B$7 + AY34*Baseline!B$11 + BD34*Baseline!B$16 + BI34*Baseline!B$18)</f>
        <v>1260509.764</v>
      </c>
      <c r="DF34" s="86">
        <f t="shared" si="17"/>
        <v>1528484.323</v>
      </c>
      <c r="DG34" s="62"/>
      <c r="DH34" s="86">
        <f t="shared" si="51"/>
        <v>0.03634024935</v>
      </c>
      <c r="DI34" s="86">
        <f t="shared" si="52"/>
        <v>0.04868208288</v>
      </c>
      <c r="DJ34" s="86">
        <f t="shared" si="53"/>
        <v>0.09029811756</v>
      </c>
      <c r="DK34" s="86">
        <f t="shared" si="54"/>
        <v>0.8246795502</v>
      </c>
      <c r="DL34" s="86">
        <f t="shared" si="18"/>
        <v>1</v>
      </c>
      <c r="DM34" s="62"/>
      <c r="DN34" s="86">
        <f>DH34 / (Baseline!B$7/Baseline!B$17)</f>
        <v>3.879082597</v>
      </c>
      <c r="DO34" s="86">
        <f>DI34 / (Baseline!B$11/Baseline!B$17)</f>
        <v>1.175208781</v>
      </c>
      <c r="DP34" s="86">
        <f>DJ34 / (Baseline!B$16/Baseline!B$17)</f>
        <v>1.395378803</v>
      </c>
      <c r="DQ34" s="86">
        <f>DK34 / (Baseline!B$18/Baseline!B$17)</f>
        <v>0.932373036</v>
      </c>
      <c r="DR34" s="62"/>
      <c r="DS34" s="86">
        <f>DH34 / Baseline!H$117</f>
        <v>1.453868486</v>
      </c>
      <c r="DT34" s="86">
        <f>DI34 / Baseline!H$118</f>
        <v>1.095836229</v>
      </c>
      <c r="DU34" s="86">
        <f>DJ34 / Baseline!H$119</f>
        <v>1.079461114</v>
      </c>
      <c r="DV34" s="86">
        <f>DK34 / Baseline!H$120</f>
        <v>0.9737295601</v>
      </c>
      <c r="DW34" s="87"/>
      <c r="DX34" s="86">
        <f>(AU34*Baseline!B$34)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0.02739327144</v>
      </c>
      <c r="DY34" s="86">
        <f>(AZ34*Baseline!B$34) + (Baseline!D$90*(1-Baseline!D$91)*Baseline!B$35) + (Baseline!D$90*Baseline!D$91*((1-Baseline!D$92)*Baseline!B$40 + Baseline!D$92*Baseline!B$41))</f>
        <v>0.01109889195</v>
      </c>
      <c r="DZ34" s="86">
        <f>(BE34*Baseline!B$34) + (Baseline!F$90*(1-Baseline!F$91)*Baseline!B$35) + (Baseline!F$90*Baseline!F$91*((1-Baseline!F$92)*Baseline!B$40 + Baseline!F$92*Baseline!B$41))</f>
        <v>0.01402180901</v>
      </c>
      <c r="EA34" s="86">
        <f>(BJ34*Baseline!B$34) + (Baseline!H$90*(1-Baseline!H$91)*Baseline!B$35) + (Baseline!H$90*Baseline!H$91*((1-Baseline!H$92)*Baseline!B$40 + Baseline!H$92*Baseline!B$41))</f>
        <v>0.009314814155</v>
      </c>
      <c r="EB34" s="86">
        <f>( DX34*Baseline!B$7 + DY34*Baseline!B$11 + DZ34*Baseline!B$16 + EA34*Baseline!B$18 ) / Baseline!B$17</f>
        <v>0.009862682095</v>
      </c>
    </row>
    <row r="35">
      <c r="A35" s="73" t="s">
        <v>211</v>
      </c>
      <c r="B35" s="85">
        <f>MIN( MAX( NORMINV( MCrands!B35, (B$5+B$4)/2, (B$5-B$4)/3.29 ), 0 ), 1 )</f>
        <v>0.3922707913</v>
      </c>
      <c r="C35" s="85">
        <f>MAX( NORMINV( MCrands!C35, (C$5+C$4)/2, (C$5-C$4)/3.29 ), 0 )</f>
        <v>2.6833538</v>
      </c>
      <c r="D35" s="83"/>
      <c r="E35" s="84">
        <f>Baseline!B$33 * (C35 * Baseline!B$68*Baseline!B$68/Baseline!B$75 + Baseline!B$46 * Baseline!B$54*Baseline!B$54/Baseline!B$76 + Baseline!B$47 * Baseline!B$55*Baseline!B$55/Baseline!B$77 + Baseline!B$56*Baseline!B$56/Baseline!B$78)</f>
        <v>0.00001904770039</v>
      </c>
      <c r="F35" s="84">
        <f>Baseline!B$33 * (C35 * Baseline!B$68*Baseline!B$59/Baseline!B$75 + Baseline!B$46 * Baseline!B$54*Baseline!B$69/Baseline!B$76 + Baseline!B$47 * Baseline!B$55*Baseline!B$57/Baseline!B$77 + Baseline!B$56*Baseline!B$58/Baseline!B$78)</f>
        <v>0.0000002392469702</v>
      </c>
      <c r="G35" s="85">
        <f>Baseline!B$33 * (C35 * Baseline!B$68*Baseline!B$60/Baseline!B$75 + Baseline!B$46 * Baseline!B$54*Baseline!B$61/Baseline!B$76 + Baseline!B$47 * Baseline!B$55*Baseline!B$70/Baseline!B$77 + Baseline!B$56*Baseline!B$62/Baseline!B$78)</f>
        <v>0.0000002008687564</v>
      </c>
      <c r="H35" s="84">
        <f>Baseline!B$33 * (C35 * Baseline!B$68*Baseline!B$63/Baseline!B$75 + Baseline!B$46 * Baseline!B$54*Baseline!B$64/Baseline!B$76 + Baseline!B$47 * Baseline!B$55*Baseline!B$65/Baseline!B$77 + Baseline!B$56*Baseline!B$71/Baseline!B$78)</f>
        <v>0.000000003733972006</v>
      </c>
      <c r="I35" s="84">
        <f>Baseline!B$33 * (C35 * Baseline!B$59*Baseline!B$68/Baseline!B$75 + Baseline!B$46 * Baseline!B$69*Baseline!B$54/Baseline!B$76 + Baseline!B$47 * Baseline!B$57*Baseline!B$55/Baseline!B$77 + Baseline!B$58*Baseline!B$56/Baseline!B$78)</f>
        <v>0.0000002392469702</v>
      </c>
      <c r="J35" s="85">
        <f>Baseline!B$33 * (C35 * Baseline!B$59*Baseline!B$59/Baseline!B$75 + Baseline!B$46 * Baseline!B$69*Baseline!B$69/Baseline!B$76 + Baseline!B$47 * Baseline!B$57*Baseline!B$57/Baseline!B$77 + Baseline!B$58*Baseline!B$58/Baseline!B$78)</f>
        <v>0.000002116574463</v>
      </c>
      <c r="K35" s="84">
        <f>Baseline!B$33 * (C35 * Baseline!B$59*Baseline!B$60/Baseline!B$75 + Baseline!B$46 * Baseline!B$69*Baseline!B$61/Baseline!B$76 + Baseline!B$47 * Baseline!B$57*Baseline!B$70/Baseline!B$77 + Baseline!B$58*Baseline!B$62/Baseline!B$78)</f>
        <v>0.00000001648986164</v>
      </c>
      <c r="L35" s="85">
        <f>Baseline!B$33 * (C35 * Baseline!B$59*Baseline!B$63/Baseline!B$75 + Baseline!B$46 * Baseline!B$69*Baseline!B$64/Baseline!B$76 + Baseline!B$47 * Baseline!B$57*Baseline!B$65/Baseline!B$77 + Baseline!B$58*Baseline!B$71/Baseline!B$78)</f>
        <v>0.00000001707279794</v>
      </c>
      <c r="M35" s="84">
        <f>Baseline!B$33 * (C35 * Baseline!B$60*Baseline!B$68/Baseline!B$75 + Baseline!B$46 * Baseline!B$61*Baseline!B$54/Baseline!B$76 + Baseline!B$47 * Baseline!B$70*Baseline!B$55/Baseline!B$77 + Baseline!B$62*Baseline!B$56/Baseline!B$78)</f>
        <v>0.0000002008687564</v>
      </c>
      <c r="N35" s="85">
        <f>Baseline!B$33 * (C35 * Baseline!B$60*Baseline!B$59/Baseline!B$75 + Baseline!B$46 * Baseline!B$61*Baseline!B$69/Baseline!B$76 + Baseline!B$47 * Baseline!B$70*Baseline!B$57/Baseline!B$77 + Baseline!B$62*Baseline!B$58/Baseline!B$78)</f>
        <v>0.00000001648986164</v>
      </c>
      <c r="O35" s="85">
        <f>Baseline!B$33 * (C35 * Baseline!B$60*Baseline!B$60/Baseline!B$75 + Baseline!B$46 * Baseline!B$61*Baseline!B$61/Baseline!B$76 + Baseline!B$47 * Baseline!B$70*Baseline!B$70/Baseline!B$77 + Baseline!B$62*Baseline!B$62/Baseline!B$78)</f>
        <v>0.000001589267712</v>
      </c>
      <c r="P35" s="84">
        <f>Baseline!B$33 * (C35 * Baseline!B$60*Baseline!B$63/Baseline!B$75 + Baseline!B$46 * Baseline!B$61*Baseline!B$64/Baseline!B$76 + Baseline!B$47 * Baseline!B$70*Baseline!B$65/Baseline!B$77 + Baseline!B$62*Baseline!B$71/Baseline!B$78)</f>
        <v>0.000000001956410715</v>
      </c>
      <c r="Q35" s="84">
        <f>Baseline!B$33 * (C35 * Baseline!B$63*Baseline!B$68/Baseline!B$75 + Baseline!B$46 * Baseline!B$64*Baseline!B$54/Baseline!B$76 + Baseline!B$47 * Baseline!B$65*Baseline!B$55/Baseline!B$77 + Baseline!B$71*Baseline!B$56/Baseline!B$78)</f>
        <v>0.000000003733972006</v>
      </c>
      <c r="R35" s="84">
        <f>Baseline!B$33 * (C35 * Baseline!B$63*Baseline!B$59/Baseline!B$75 + Baseline!B$46 * Baseline!B$64*Baseline!B$69/Baseline!B$76 + Baseline!B$47 * Baseline!B$65*Baseline!B$57/Baseline!B$77 + Baseline!B$71*Baseline!B$58/Baseline!B$78)</f>
        <v>0.00000001707279794</v>
      </c>
      <c r="S35" s="84">
        <f>Baseline!B$33 * (C35 * Baseline!B$63*Baseline!B$60/Baseline!B$75 + Baseline!B$46 * Baseline!B$64*Baseline!B$61/Baseline!B$76 + Baseline!B$47 * Baseline!B$65*Baseline!B$70/Baseline!B$77 + Baseline!B$71*Baseline!B$62/Baseline!B$78)</f>
        <v>0.000000001956410715</v>
      </c>
      <c r="T35" s="84">
        <f>Baseline!B$33 * (C35 * Baseline!B$63*Baseline!B$63/Baseline!B$75 + Baseline!B$46 * Baseline!B$64*Baseline!B$64/Baseline!B$76 + Baseline!B$47 * Baseline!B$65*Baseline!B$65/Baseline!B$77 + Baseline!B$71*Baseline!B$71/Baseline!B$78)</f>
        <v>0.00000009856721911</v>
      </c>
      <c r="U35" s="83"/>
      <c r="V35" s="84">
        <f>E35 * ( Baseline!B$89 * Baseline!B$7 )</f>
        <v>0.1976960824</v>
      </c>
      <c r="W35" s="84">
        <f>F35 * ( Baseline!D$89 * Baseline!B$11 )</f>
        <v>0.004413292128</v>
      </c>
      <c r="X35" s="84">
        <f>G35 * ( Baseline!F$89 * Baseline!B$16 )</f>
        <v>0.006977130039</v>
      </c>
      <c r="Y35" s="84">
        <f>H35 * ( Baseline!H$89 * Baseline!B$18 )</f>
        <v>0.00131313888</v>
      </c>
      <c r="Z35" s="86">
        <f t="shared" si="1"/>
        <v>0.2103996434</v>
      </c>
      <c r="AA35" s="84">
        <f>I35 * ( Baseline!B$89 * Baseline!B$7 )</f>
        <v>0.002483144303</v>
      </c>
      <c r="AB35" s="85">
        <f>J35 * ( Baseline!D$89 * Baseline!B$11 )</f>
        <v>0.03904359336</v>
      </c>
      <c r="AC35" s="85">
        <f>K35 * ( Baseline!F$89 * Baseline!B$16 )</f>
        <v>0.0005727715501</v>
      </c>
      <c r="AD35" s="85">
        <f>L35 * ( Baseline!F$89 * Baseline!B$16 )</f>
        <v>0.0005930197083</v>
      </c>
      <c r="AE35" s="86">
        <f t="shared" si="2"/>
        <v>0.04269252892</v>
      </c>
      <c r="AF35" s="86">
        <f>M35 * ( Baseline!B$89 * Baseline!B$7 )</f>
        <v>0.002084816823</v>
      </c>
      <c r="AG35" s="86">
        <f>N35 * ( Baseline!D$89 * Baseline!B$11 )</f>
        <v>0.0003041818106</v>
      </c>
      <c r="AH35" s="86">
        <f>O35 * ( Baseline!F$89 * Baseline!B$16 )</f>
        <v>0.05520284833</v>
      </c>
      <c r="AI35" s="86">
        <f>P35 * ( Baseline!H$89 * Baseline!B$18 )</f>
        <v>0.0006880177389</v>
      </c>
      <c r="AJ35" s="86">
        <f t="shared" si="3"/>
        <v>0.05827986471</v>
      </c>
      <c r="AK35" s="86">
        <f>Q35 * ( Baseline!B$89 * Baseline!B$7 )</f>
        <v>0.00003875489545</v>
      </c>
      <c r="AL35" s="86">
        <f>R35 * ( Baseline!D$89 * Baseline!B$11 )</f>
        <v>0.0003149350008</v>
      </c>
      <c r="AM35" s="86">
        <f>S35 * ( Baseline!F$89 * Baseline!B$16 )</f>
        <v>0.00006795547607</v>
      </c>
      <c r="AN35" s="86">
        <f>T35 * ( Baseline!H$89 * Baseline!B$18 )</f>
        <v>0.03466347566</v>
      </c>
      <c r="AO35" s="86">
        <f t="shared" si="4"/>
        <v>0.03508512104</v>
      </c>
      <c r="AP35" s="62"/>
      <c r="AQ35" s="86">
        <f>V35 * ( (1-Baseline!B$90-Baseline!B$89) + (1-B35)*Baseline!B$90 )</f>
        <v>0.1244455314</v>
      </c>
      <c r="AR35" s="86">
        <f>W35 * ( (1-Baseline!B$90-Baseline!B$89) + (1-B35)*Baseline!B$90 )</f>
        <v>0.002778074696</v>
      </c>
      <c r="AS35" s="86">
        <f>X35 * ( (1-Baseline!B$90-Baseline!B$89) + (1-B35)*Baseline!B$90 )</f>
        <v>0.00439195681</v>
      </c>
      <c r="AT35" s="86">
        <f>Y35 * ( (1-Baseline!B$90-Baseline!B$89) + (1-B35)*Baseline!B$90 )</f>
        <v>0.0008265933437</v>
      </c>
      <c r="AU35" s="86">
        <f t="shared" si="5"/>
        <v>0.1324421563</v>
      </c>
      <c r="AV35" s="86">
        <f>AA35 * ( (1-Baseline!D$90-Baseline!D$89) + (1-B35)*Baseline!D$90 )</f>
        <v>0.002025404178</v>
      </c>
      <c r="AW35" s="86">
        <f>AB35 * ( (1-Baseline!D$90-Baseline!D$89) + (1-B35)*Baseline!D$90 )</f>
        <v>0.03184633974</v>
      </c>
      <c r="AX35" s="86">
        <f>AC35 * ( (1-Baseline!D$90-Baseline!D$89) + (1-B35)*Baseline!D$90 )</f>
        <v>0.0004671874643</v>
      </c>
      <c r="AY35" s="86">
        <f>AD35 * ( (1-Baseline!D$90-Baseline!D$89) + (1-B35)*Baseline!D$90 )</f>
        <v>0.000483703099</v>
      </c>
      <c r="AZ35" s="86">
        <f t="shared" si="6"/>
        <v>0.03482263448</v>
      </c>
      <c r="BA35" s="86">
        <f>AF35 * ( (1-Baseline!F$90-Baseline!F$89) + (1-Baseline!B$36)*Baseline!F$90 )</f>
        <v>0.0015003009</v>
      </c>
      <c r="BB35" s="86">
        <f>AG35 * ( (1-Baseline!F$90-Baseline!F$89) + (1-Baseline!B$36)*Baseline!F$90 )</f>
        <v>0.0002188989648</v>
      </c>
      <c r="BC35" s="86">
        <f>AH35 * ( (1-Baseline!F$90-Baseline!F$89) + (1-Baseline!B$36)*Baseline!F$90 )</f>
        <v>0.03972573615</v>
      </c>
      <c r="BD35" s="86">
        <f>AI35 * ( (1-Baseline!F$90-Baseline!F$89) + (1-Baseline!B$36)*Baseline!F$90 )</f>
        <v>0.0004951195815</v>
      </c>
      <c r="BE35" s="86">
        <f t="shared" si="7"/>
        <v>0.0419400556</v>
      </c>
      <c r="BF35" s="86">
        <f>AK35 * ( (1-Baseline!H$90-Baseline!H$89) + (1-Baseline!B$36)*Baseline!H$90 )</f>
        <v>0.00003070627876</v>
      </c>
      <c r="BG35" s="86">
        <f>AL35 * ( (1-Baseline!H$90-Baseline!H$89) + (1-Baseline!B$36)*Baseline!H$90 )</f>
        <v>0.0002495292998</v>
      </c>
      <c r="BH35" s="86">
        <f>AM35 * ( (1-Baseline!H$90-Baseline!H$89) + (1-Baseline!B$36)*Baseline!H$90 )</f>
        <v>0.0000538424828</v>
      </c>
      <c r="BI35" s="86">
        <f>AN35 * ( (1-Baseline!H$90-Baseline!H$89) + (1-Baseline!B$36)*Baseline!H$90 )</f>
        <v>0.02746456504</v>
      </c>
      <c r="BJ35" s="86">
        <f t="shared" si="8"/>
        <v>0.0277986431</v>
      </c>
      <c r="BK35" s="62"/>
      <c r="BL35" s="86">
        <f t="shared" si="19"/>
        <v>0.9396217558</v>
      </c>
      <c r="BM35" s="86">
        <f t="shared" si="20"/>
        <v>0.02097575859</v>
      </c>
      <c r="BN35" s="86">
        <f t="shared" si="21"/>
        <v>0.03316132064</v>
      </c>
      <c r="BO35" s="86">
        <f t="shared" si="22"/>
        <v>0.006241164952</v>
      </c>
      <c r="BP35" s="86">
        <f t="shared" si="9"/>
        <v>1</v>
      </c>
      <c r="BQ35" s="86">
        <f t="shared" si="23"/>
        <v>0.05816343903</v>
      </c>
      <c r="BR35" s="86">
        <f t="shared" si="24"/>
        <v>0.9145298802</v>
      </c>
      <c r="BS35" s="86">
        <f t="shared" si="25"/>
        <v>0.01341620102</v>
      </c>
      <c r="BT35" s="86">
        <f t="shared" si="26"/>
        <v>0.01389047974</v>
      </c>
      <c r="BU35" s="86">
        <f t="shared" si="10"/>
        <v>1</v>
      </c>
      <c r="BV35" s="86">
        <f t="shared" si="27"/>
        <v>0.03577250622</v>
      </c>
      <c r="BW35" s="86">
        <f t="shared" si="28"/>
        <v>0.005219329389</v>
      </c>
      <c r="BX35" s="86">
        <f t="shared" si="29"/>
        <v>0.9472027537</v>
      </c>
      <c r="BY35" s="86">
        <f t="shared" si="30"/>
        <v>0.01180541071</v>
      </c>
      <c r="BZ35" s="86">
        <f t="shared" si="11"/>
        <v>1</v>
      </c>
      <c r="CA35" s="86">
        <f t="shared" si="31"/>
        <v>0.001104596316</v>
      </c>
      <c r="CB35" s="86">
        <f t="shared" si="32"/>
        <v>0.008976312223</v>
      </c>
      <c r="CC35" s="86">
        <f t="shared" si="33"/>
        <v>0.001936874494</v>
      </c>
      <c r="CD35" s="86">
        <f t="shared" si="34"/>
        <v>0.987982217</v>
      </c>
      <c r="CE35" s="86">
        <f t="shared" si="12"/>
        <v>1</v>
      </c>
      <c r="CF35" s="62"/>
      <c r="CG35" s="86">
        <f t="shared" si="35"/>
        <v>0.9396217558</v>
      </c>
      <c r="CH35" s="86">
        <f t="shared" si="36"/>
        <v>0.02097575859</v>
      </c>
      <c r="CI35" s="86">
        <f t="shared" si="37"/>
        <v>0.03316132064</v>
      </c>
      <c r="CJ35" s="86">
        <f t="shared" si="38"/>
        <v>0.006241164952</v>
      </c>
      <c r="CK35" s="86">
        <f t="shared" si="13"/>
        <v>1</v>
      </c>
      <c r="CL35" s="86">
        <f t="shared" si="39"/>
        <v>0.05816343903</v>
      </c>
      <c r="CM35" s="86">
        <f t="shared" si="40"/>
        <v>0.9145298802</v>
      </c>
      <c r="CN35" s="86">
        <f t="shared" si="41"/>
        <v>0.01341620102</v>
      </c>
      <c r="CO35" s="86">
        <f t="shared" si="42"/>
        <v>0.01389047974</v>
      </c>
      <c r="CP35" s="86">
        <f t="shared" si="14"/>
        <v>1</v>
      </c>
      <c r="CQ35" s="86">
        <f t="shared" si="43"/>
        <v>0.03577250622</v>
      </c>
      <c r="CR35" s="86">
        <f t="shared" si="44"/>
        <v>0.005219329389</v>
      </c>
      <c r="CS35" s="86">
        <f t="shared" si="45"/>
        <v>0.9472027537</v>
      </c>
      <c r="CT35" s="86">
        <f t="shared" si="46"/>
        <v>0.01180541071</v>
      </c>
      <c r="CU35" s="86">
        <f t="shared" si="15"/>
        <v>1</v>
      </c>
      <c r="CV35" s="86">
        <f t="shared" si="47"/>
        <v>0.001104596316</v>
      </c>
      <c r="CW35" s="86">
        <f t="shared" si="48"/>
        <v>0.008976312223</v>
      </c>
      <c r="CX35" s="86">
        <f t="shared" si="49"/>
        <v>0.001936874494</v>
      </c>
      <c r="CY35" s="86">
        <f t="shared" si="50"/>
        <v>0.987982217</v>
      </c>
      <c r="CZ35" s="86">
        <f t="shared" si="16"/>
        <v>1</v>
      </c>
      <c r="DA35" s="62"/>
      <c r="DB35" s="86">
        <f>(AQ35*Baseline!B$7 + AV35*Baseline!B$11 + BA35*Baseline!B$16 + BF35*Baseline!B$18)</f>
        <v>71132.02999</v>
      </c>
      <c r="DC35" s="86">
        <f>(AR35*Baseline!B$7 + AW35*Baseline!B$11 + BB35*Baseline!B$16 + BG35*Baseline!B$18)</f>
        <v>81803.06489</v>
      </c>
      <c r="DD35" s="86">
        <f>(AS35*Baseline!B$7 + AX35*Baseline!B$11 + BC35*Baseline!B$16 + BH35*Baseline!B$18)</f>
        <v>138686.263</v>
      </c>
      <c r="DE35" s="86">
        <f>(AT35*Baseline!B$7 + AY35*Baseline!B$11 + BD35*Baseline!B$16 + BI35*Baseline!B$18)</f>
        <v>1260721.814</v>
      </c>
      <c r="DF35" s="86">
        <f t="shared" si="17"/>
        <v>1552343.172</v>
      </c>
      <c r="DG35" s="62"/>
      <c r="DH35" s="86">
        <f t="shared" si="51"/>
        <v>0.0458223615</v>
      </c>
      <c r="DI35" s="86">
        <f t="shared" si="52"/>
        <v>0.05269650833</v>
      </c>
      <c r="DJ35" s="86">
        <f t="shared" si="53"/>
        <v>0.08933995107</v>
      </c>
      <c r="DK35" s="86">
        <f t="shared" si="54"/>
        <v>0.8121411791</v>
      </c>
      <c r="DL35" s="86">
        <f t="shared" si="18"/>
        <v>1</v>
      </c>
      <c r="DM35" s="62"/>
      <c r="DN35" s="86">
        <f>DH35 / (Baseline!B$7/Baseline!B$17)</f>
        <v>4.891235702</v>
      </c>
      <c r="DO35" s="86">
        <f>DI35 / (Baseline!B$11/Baseline!B$17)</f>
        <v>1.272118933</v>
      </c>
      <c r="DP35" s="86">
        <f>DJ35 / (Baseline!B$16/Baseline!B$17)</f>
        <v>1.380572235</v>
      </c>
      <c r="DQ35" s="86">
        <f>DK35 / (Baseline!B$18/Baseline!B$17)</f>
        <v>0.9181973006</v>
      </c>
      <c r="DR35" s="62"/>
      <c r="DS35" s="86">
        <f>DH35 / Baseline!H$117</f>
        <v>1.833220424</v>
      </c>
      <c r="DT35" s="86">
        <f>DI35 / Baseline!H$118</f>
        <v>1.186201155</v>
      </c>
      <c r="DU35" s="86">
        <f>DJ35 / Baseline!H$119</f>
        <v>1.068006794</v>
      </c>
      <c r="DV35" s="86">
        <f>DK35 / Baseline!H$120</f>
        <v>0.9589250429</v>
      </c>
      <c r="DW35" s="87"/>
      <c r="DX35" s="86">
        <f>(AU35*Baseline!B$34)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0.03239585469</v>
      </c>
      <c r="DY35" s="86">
        <f>(AZ35*Baseline!B$34) + (Baseline!D$90*(1-Baseline!D$91)*Baseline!B$35) + (Baseline!D$90*Baseline!D$91*((1-Baseline!D$92)*Baseline!B$40 + Baseline!D$92*Baseline!B$41))</f>
        <v>0.01163696317</v>
      </c>
      <c r="DZ35" s="86">
        <f>(BE35*Baseline!B$34) + (Baseline!F$90*(1-Baseline!F$91)*Baseline!B$35) + (Baseline!F$90*Baseline!F$91*((1-Baseline!F$92)*Baseline!B$40 + Baseline!F$92*Baseline!B$41))</f>
        <v>0.01402164834</v>
      </c>
      <c r="EA35" s="86">
        <f>(BJ35*Baseline!B$34) + (Baseline!H$90*(1-Baseline!H$91)*Baseline!B$35) + (Baseline!H$90*Baseline!H$91*((1-Baseline!H$92)*Baseline!B$40 + Baseline!H$92*Baseline!B$41))</f>
        <v>0.009314796465</v>
      </c>
      <c r="EB35" s="86">
        <f>( DX35*Baseline!B$7 + DY35*Baseline!B$11 + DZ35*Baseline!B$16 + EA35*Baseline!B$18 ) / Baseline!B$17</f>
        <v>0.009931810714</v>
      </c>
    </row>
    <row r="36">
      <c r="A36" s="73" t="s">
        <v>212</v>
      </c>
      <c r="B36" s="85">
        <f>MIN( MAX( NORMINV( MCrands!B36, (B$5+B$4)/2, (B$5-B$4)/3.29 ), 0 ), 1 )</f>
        <v>0.3464059933</v>
      </c>
      <c r="C36" s="85">
        <f>MAX( NORMINV( MCrands!C36, (C$5+C$4)/2, (C$5-C$4)/3.29 ), 0 )</f>
        <v>2.533409467</v>
      </c>
      <c r="D36" s="83"/>
      <c r="E36" s="84">
        <f>Baseline!B$33 * (C36 * Baseline!B$68*Baseline!B$68/Baseline!B$75 + Baseline!B$46 * Baseline!B$54*Baseline!B$54/Baseline!B$76 + Baseline!B$47 * Baseline!B$55*Baseline!B$55/Baseline!B$77 + Baseline!B$56*Baseline!B$56/Baseline!B$78)</f>
        <v>0.00001798609092</v>
      </c>
      <c r="F36" s="84">
        <f>Baseline!B$33 * (C36 * Baseline!B$68*Baseline!B$59/Baseline!B$75 + Baseline!B$46 * Baseline!B$54*Baseline!B$69/Baseline!B$76 + Baseline!B$47 * Baseline!B$55*Baseline!B$57/Baseline!B$77 + Baseline!B$56*Baseline!B$58/Baseline!B$78)</f>
        <v>0.0000002390793476</v>
      </c>
      <c r="G36" s="85">
        <f>Baseline!B$33 * (C36 * Baseline!B$68*Baseline!B$60/Baseline!B$75 + Baseline!B$46 * Baseline!B$54*Baseline!B$61/Baseline!B$76 + Baseline!B$47 * Baseline!B$55*Baseline!B$70/Baseline!B$77 + Baseline!B$56*Baseline!B$62/Baseline!B$78)</f>
        <v>0.0000002004566843</v>
      </c>
      <c r="H36" s="84">
        <f>Baseline!B$33 * (C36 * Baseline!B$68*Baseline!B$63/Baseline!B$75 + Baseline!B$46 * Baseline!B$54*Baseline!B$64/Baseline!B$76 + Baseline!B$47 * Baseline!B$55*Baseline!B$65/Baseline!B$77 + Baseline!B$56*Baseline!B$71/Baseline!B$78)</f>
        <v>0.000000003692764796</v>
      </c>
      <c r="I36" s="84">
        <f>Baseline!B$33 * (C36 * Baseline!B$59*Baseline!B$68/Baseline!B$75 + Baseline!B$46 * Baseline!B$69*Baseline!B$54/Baseline!B$76 + Baseline!B$47 * Baseline!B$57*Baseline!B$55/Baseline!B$77 + Baseline!B$58*Baseline!B$56/Baseline!B$78)</f>
        <v>0.0000002390793476</v>
      </c>
      <c r="J36" s="85">
        <f>Baseline!B$33 * (C36 * Baseline!B$59*Baseline!B$59/Baseline!B$75 + Baseline!B$46 * Baseline!B$69*Baseline!B$69/Baseline!B$76 + Baseline!B$47 * Baseline!B$57*Baseline!B$57/Baseline!B$77 + Baseline!B$58*Baseline!B$58/Baseline!B$78)</f>
        <v>0.000002116574437</v>
      </c>
      <c r="K36" s="84">
        <f>Baseline!B$33 * (C36 * Baseline!B$59*Baseline!B$60/Baseline!B$75 + Baseline!B$46 * Baseline!B$69*Baseline!B$61/Baseline!B$76 + Baseline!B$47 * Baseline!B$57*Baseline!B$70/Baseline!B$77 + Baseline!B$58*Baseline!B$62/Baseline!B$78)</f>
        <v>0.00000001648979658</v>
      </c>
      <c r="L36" s="85">
        <f>Baseline!B$33 * (C36 * Baseline!B$59*Baseline!B$63/Baseline!B$75 + Baseline!B$46 * Baseline!B$69*Baseline!B$64/Baseline!B$76 + Baseline!B$47 * Baseline!B$57*Baseline!B$65/Baseline!B$77 + Baseline!B$58*Baseline!B$71/Baseline!B$78)</f>
        <v>0.00000001707279143</v>
      </c>
      <c r="M36" s="84">
        <f>Baseline!B$33 * (C36 * Baseline!B$60*Baseline!B$68/Baseline!B$75 + Baseline!B$46 * Baseline!B$61*Baseline!B$54/Baseline!B$76 + Baseline!B$47 * Baseline!B$70*Baseline!B$55/Baseline!B$77 + Baseline!B$62*Baseline!B$56/Baseline!B$78)</f>
        <v>0.0000002004566843</v>
      </c>
      <c r="N36" s="85">
        <f>Baseline!B$33 * (C36 * Baseline!B$60*Baseline!B$59/Baseline!B$75 + Baseline!B$46 * Baseline!B$61*Baseline!B$69/Baseline!B$76 + Baseline!B$47 * Baseline!B$70*Baseline!B$57/Baseline!B$77 + Baseline!B$62*Baseline!B$58/Baseline!B$78)</f>
        <v>0.00000001648979658</v>
      </c>
      <c r="O36" s="85">
        <f>Baseline!B$33 * (C36 * Baseline!B$60*Baseline!B$60/Baseline!B$75 + Baseline!B$46 * Baseline!B$61*Baseline!B$61/Baseline!B$76 + Baseline!B$47 * Baseline!B$70*Baseline!B$70/Baseline!B$77 + Baseline!B$62*Baseline!B$62/Baseline!B$78)</f>
        <v>0.000001589267553</v>
      </c>
      <c r="P36" s="84">
        <f>Baseline!B$33 * (C36 * Baseline!B$60*Baseline!B$63/Baseline!B$75 + Baseline!B$46 * Baseline!B$61*Baseline!B$64/Baseline!B$76 + Baseline!B$47 * Baseline!B$70*Baseline!B$65/Baseline!B$77 + Baseline!B$62*Baseline!B$71/Baseline!B$78)</f>
        <v>0.000000001956394721</v>
      </c>
      <c r="Q36" s="84">
        <f>Baseline!B$33 * (C36 * Baseline!B$63*Baseline!B$68/Baseline!B$75 + Baseline!B$46 * Baseline!B$64*Baseline!B$54/Baseline!B$76 + Baseline!B$47 * Baseline!B$65*Baseline!B$55/Baseline!B$77 + Baseline!B$71*Baseline!B$56/Baseline!B$78)</f>
        <v>0.000000003692764796</v>
      </c>
      <c r="R36" s="84">
        <f>Baseline!B$33 * (C36 * Baseline!B$63*Baseline!B$59/Baseline!B$75 + Baseline!B$46 * Baseline!B$64*Baseline!B$69/Baseline!B$76 + Baseline!B$47 * Baseline!B$65*Baseline!B$57/Baseline!B$77 + Baseline!B$71*Baseline!B$58/Baseline!B$78)</f>
        <v>0.00000001707279143</v>
      </c>
      <c r="S36" s="84">
        <f>Baseline!B$33 * (C36 * Baseline!B$63*Baseline!B$60/Baseline!B$75 + Baseline!B$46 * Baseline!B$64*Baseline!B$61/Baseline!B$76 + Baseline!B$47 * Baseline!B$65*Baseline!B$70/Baseline!B$77 + Baseline!B$71*Baseline!B$62/Baseline!B$78)</f>
        <v>0.000000001956394721</v>
      </c>
      <c r="T36" s="84">
        <f>Baseline!B$33 * (C36 * Baseline!B$63*Baseline!B$63/Baseline!B$75 + Baseline!B$46 * Baseline!B$64*Baseline!B$64/Baseline!B$76 + Baseline!B$47 * Baseline!B$65*Baseline!B$65/Baseline!B$77 + Baseline!B$71*Baseline!B$71/Baseline!B$78)</f>
        <v>0.00000009856721751</v>
      </c>
      <c r="U36" s="83"/>
      <c r="V36" s="84">
        <f>E36 * ( Baseline!B$89 * Baseline!B$7 )</f>
        <v>0.1866776376</v>
      </c>
      <c r="W36" s="84">
        <f>F36 * ( Baseline!D$89 * Baseline!B$11 )</f>
        <v>0.004410200062</v>
      </c>
      <c r="X36" s="84">
        <f>G36 * ( Baseline!F$89 * Baseline!B$16 )</f>
        <v>0.006962816809</v>
      </c>
      <c r="Y36" s="84">
        <f>H36 * ( Baseline!H$89 * Baseline!B$18 )</f>
        <v>0.001298647398</v>
      </c>
      <c r="Z36" s="86">
        <f t="shared" si="1"/>
        <v>0.1993493019</v>
      </c>
      <c r="AA36" s="84">
        <f>I36 * ( Baseline!B$89 * Baseline!B$7 )</f>
        <v>0.002481404549</v>
      </c>
      <c r="AB36" s="85">
        <f>J36 * ( Baseline!D$89 * Baseline!B$11 )</f>
        <v>0.03904359287</v>
      </c>
      <c r="AC36" s="85">
        <f>K36 * ( Baseline!F$89 * Baseline!B$16 )</f>
        <v>0.0005727692902</v>
      </c>
      <c r="AD36" s="85">
        <f>L36 * ( Baseline!F$89 * Baseline!B$16 )</f>
        <v>0.0005930194823</v>
      </c>
      <c r="AE36" s="86">
        <f t="shared" si="2"/>
        <v>0.0426907862</v>
      </c>
      <c r="AF36" s="86">
        <f>M36 * ( Baseline!B$89 * Baseline!B$7 )</f>
        <v>0.002080539927</v>
      </c>
      <c r="AG36" s="86">
        <f>N36 * ( Baseline!D$89 * Baseline!B$11 )</f>
        <v>0.0003041806104</v>
      </c>
      <c r="AH36" s="86">
        <f>O36 * ( Baseline!F$89 * Baseline!B$16 )</f>
        <v>0.05520284278</v>
      </c>
      <c r="AI36" s="86">
        <f>P36 * ( Baseline!H$89 * Baseline!B$18 )</f>
        <v>0.000688012114</v>
      </c>
      <c r="AJ36" s="86">
        <f t="shared" si="3"/>
        <v>0.05827557543</v>
      </c>
      <c r="AK36" s="86">
        <f>Q36 * ( Baseline!B$89 * Baseline!B$7 )</f>
        <v>0.00003832720581</v>
      </c>
      <c r="AL36" s="86">
        <f>R36 * ( Baseline!D$89 * Baseline!B$11 )</f>
        <v>0.0003149348808</v>
      </c>
      <c r="AM36" s="86">
        <f>S36 * ( Baseline!F$89 * Baseline!B$16 )</f>
        <v>0.00006795492049</v>
      </c>
      <c r="AN36" s="86">
        <f>T36 * ( Baseline!H$89 * Baseline!B$18 )</f>
        <v>0.0346634751</v>
      </c>
      <c r="AO36" s="86">
        <f t="shared" si="4"/>
        <v>0.03508469211</v>
      </c>
      <c r="AP36" s="62"/>
      <c r="AQ36" s="86">
        <f>V36 * ( (1-Baseline!B$90-Baseline!B$89) + (1-B36)*Baseline!B$90 )</f>
        <v>0.1251297715</v>
      </c>
      <c r="AR36" s="86">
        <f>W36 * ( (1-Baseline!B$90-Baseline!B$89) + (1-B36)*Baseline!B$90 )</f>
        <v>0.002956151218</v>
      </c>
      <c r="AS36" s="86">
        <f>X36 * ( (1-Baseline!B$90-Baseline!B$89) + (1-B36)*Baseline!B$90 )</f>
        <v>0.004667166819</v>
      </c>
      <c r="AT36" s="86">
        <f>Y36 * ( (1-Baseline!B$90-Baseline!B$89) + (1-B36)*Baseline!B$90 )</f>
        <v>0.0008704816185</v>
      </c>
      <c r="AU36" s="86">
        <f t="shared" si="5"/>
        <v>0.1336235711</v>
      </c>
      <c r="AV36" s="86">
        <f>AA36 * ( (1-Baseline!D$90-Baseline!D$89) + (1-B36)*Baseline!D$90 )</f>
        <v>0.002074971613</v>
      </c>
      <c r="AW36" s="86">
        <f>AB36 * ( (1-Baseline!D$90-Baseline!D$89) + (1-B36)*Baseline!D$90 )</f>
        <v>0.03264858482</v>
      </c>
      <c r="AX36" s="86">
        <f>AC36 * ( (1-Baseline!D$90-Baseline!D$89) + (1-B36)*Baseline!D$90 )</f>
        <v>0.0004789545576</v>
      </c>
      <c r="AY36" s="86">
        <f>AD36 * ( (1-Baseline!D$90-Baseline!D$89) + (1-B36)*Baseline!D$90 )</f>
        <v>0.0004958879406</v>
      </c>
      <c r="AZ36" s="86">
        <f t="shared" si="6"/>
        <v>0.03569839893</v>
      </c>
      <c r="BA36" s="86">
        <f>AF36 * ( (1-Baseline!F$90-Baseline!F$89) + (1-Baseline!B$36)*Baseline!F$90 )</f>
        <v>0.001497223108</v>
      </c>
      <c r="BB36" s="86">
        <f>AG36 * ( (1-Baseline!F$90-Baseline!F$89) + (1-Baseline!B$36)*Baseline!F$90 )</f>
        <v>0.000218898101</v>
      </c>
      <c r="BC36" s="86">
        <f>AH36 * ( (1-Baseline!F$90-Baseline!F$89) + (1-Baseline!B$36)*Baseline!F$90 )</f>
        <v>0.03972573215</v>
      </c>
      <c r="BD36" s="86">
        <f>AI36 * ( (1-Baseline!F$90-Baseline!F$89) + (1-Baseline!B$36)*Baseline!F$90 )</f>
        <v>0.0004951155336</v>
      </c>
      <c r="BE36" s="86">
        <f t="shared" si="7"/>
        <v>0.0419369689</v>
      </c>
      <c r="BF36" s="86">
        <f>AK36 * ( (1-Baseline!H$90-Baseline!H$89) + (1-Baseline!B$36)*Baseline!H$90 )</f>
        <v>0.00003036741171</v>
      </c>
      <c r="BG36" s="86">
        <f>AL36 * ( (1-Baseline!H$90-Baseline!H$89) + (1-Baseline!B$36)*Baseline!H$90 )</f>
        <v>0.0002495292047</v>
      </c>
      <c r="BH36" s="86">
        <f>AM36 * ( (1-Baseline!H$90-Baseline!H$89) + (1-Baseline!B$36)*Baseline!H$90 )</f>
        <v>0.0000538420426</v>
      </c>
      <c r="BI36" s="86">
        <f>AN36 * ( (1-Baseline!H$90-Baseline!H$89) + (1-Baseline!B$36)*Baseline!H$90 )</f>
        <v>0.02746456459</v>
      </c>
      <c r="BJ36" s="86">
        <f t="shared" si="8"/>
        <v>0.02779830325</v>
      </c>
      <c r="BK36" s="62"/>
      <c r="BL36" s="86">
        <f t="shared" si="19"/>
        <v>0.9364348701</v>
      </c>
      <c r="BM36" s="86">
        <f t="shared" si="20"/>
        <v>0.02212297721</v>
      </c>
      <c r="BN36" s="86">
        <f t="shared" si="21"/>
        <v>0.03492772105</v>
      </c>
      <c r="BO36" s="86">
        <f t="shared" si="22"/>
        <v>0.006514431632</v>
      </c>
      <c r="BP36" s="86">
        <f t="shared" si="9"/>
        <v>1</v>
      </c>
      <c r="BQ36" s="86">
        <f t="shared" si="23"/>
        <v>0.05812506093</v>
      </c>
      <c r="BR36" s="86">
        <f t="shared" si="24"/>
        <v>0.9145672018</v>
      </c>
      <c r="BS36" s="86">
        <f t="shared" si="25"/>
        <v>0.01341669576</v>
      </c>
      <c r="BT36" s="86">
        <f t="shared" si="26"/>
        <v>0.01389104149</v>
      </c>
      <c r="BU36" s="86">
        <f t="shared" si="10"/>
        <v>1</v>
      </c>
      <c r="BV36" s="86">
        <f t="shared" si="27"/>
        <v>0.03570174831</v>
      </c>
      <c r="BW36" s="86">
        <f t="shared" si="28"/>
        <v>0.005219692953</v>
      </c>
      <c r="BX36" s="86">
        <f t="shared" si="29"/>
        <v>0.9472723756</v>
      </c>
      <c r="BY36" s="86">
        <f t="shared" si="30"/>
        <v>0.0118061831</v>
      </c>
      <c r="BZ36" s="86">
        <f t="shared" si="11"/>
        <v>1</v>
      </c>
      <c r="CA36" s="86">
        <f t="shared" si="31"/>
        <v>0.001092419614</v>
      </c>
      <c r="CB36" s="86">
        <f t="shared" si="32"/>
        <v>0.008976418542</v>
      </c>
      <c r="CC36" s="86">
        <f t="shared" si="33"/>
        <v>0.001936882338</v>
      </c>
      <c r="CD36" s="86">
        <f t="shared" si="34"/>
        <v>0.9879942795</v>
      </c>
      <c r="CE36" s="86">
        <f t="shared" si="12"/>
        <v>1</v>
      </c>
      <c r="CF36" s="62"/>
      <c r="CG36" s="86">
        <f t="shared" si="35"/>
        <v>0.9364348701</v>
      </c>
      <c r="CH36" s="86">
        <f t="shared" si="36"/>
        <v>0.02212297721</v>
      </c>
      <c r="CI36" s="86">
        <f t="shared" si="37"/>
        <v>0.03492772105</v>
      </c>
      <c r="CJ36" s="86">
        <f t="shared" si="38"/>
        <v>0.006514431632</v>
      </c>
      <c r="CK36" s="86">
        <f t="shared" si="13"/>
        <v>1</v>
      </c>
      <c r="CL36" s="86">
        <f t="shared" si="39"/>
        <v>0.05812506093</v>
      </c>
      <c r="CM36" s="86">
        <f t="shared" si="40"/>
        <v>0.9145672018</v>
      </c>
      <c r="CN36" s="86">
        <f t="shared" si="41"/>
        <v>0.01341669576</v>
      </c>
      <c r="CO36" s="86">
        <f t="shared" si="42"/>
        <v>0.01389104149</v>
      </c>
      <c r="CP36" s="86">
        <f t="shared" si="14"/>
        <v>1</v>
      </c>
      <c r="CQ36" s="86">
        <f t="shared" si="43"/>
        <v>0.03570174831</v>
      </c>
      <c r="CR36" s="86">
        <f t="shared" si="44"/>
        <v>0.005219692953</v>
      </c>
      <c r="CS36" s="86">
        <f t="shared" si="45"/>
        <v>0.9472723756</v>
      </c>
      <c r="CT36" s="86">
        <f t="shared" si="46"/>
        <v>0.0118061831</v>
      </c>
      <c r="CU36" s="86">
        <f t="shared" si="15"/>
        <v>1</v>
      </c>
      <c r="CV36" s="86">
        <f t="shared" si="47"/>
        <v>0.001092419614</v>
      </c>
      <c r="CW36" s="86">
        <f t="shared" si="48"/>
        <v>0.008976418542</v>
      </c>
      <c r="CX36" s="86">
        <f t="shared" si="49"/>
        <v>0.001936882338</v>
      </c>
      <c r="CY36" s="86">
        <f t="shared" si="50"/>
        <v>0.9879942795</v>
      </c>
      <c r="CZ36" s="86">
        <f t="shared" si="16"/>
        <v>1</v>
      </c>
      <c r="DA36" s="62"/>
      <c r="DB36" s="86">
        <f>(AQ36*Baseline!B$7 + AV36*Baseline!B$11 + BA36*Baseline!B$16 + BF36*Baseline!B$18)</f>
        <v>71544.35828</v>
      </c>
      <c r="DC36" s="86">
        <f>(AR36*Baseline!B$7 + AW36*Baseline!B$11 + BB36*Baseline!B$16 + BG36*Baseline!B$18)</f>
        <v>83609.88264</v>
      </c>
      <c r="DD36" s="86">
        <f>(AS36*Baseline!B$7 + AX36*Baseline!B$11 + BC36*Baseline!B$16 + BH36*Baseline!B$18)</f>
        <v>138844.9415</v>
      </c>
      <c r="DE36" s="86">
        <f>(AT36*Baseline!B$7 + AY36*Baseline!B$11 + BD36*Baseline!B$16 + BI36*Baseline!B$18)</f>
        <v>1260769.197</v>
      </c>
      <c r="DF36" s="86">
        <f t="shared" si="17"/>
        <v>1554768.379</v>
      </c>
      <c r="DG36" s="62"/>
      <c r="DH36" s="86">
        <f t="shared" si="51"/>
        <v>0.04601608782</v>
      </c>
      <c r="DI36" s="86">
        <f t="shared" si="52"/>
        <v>0.05377642339</v>
      </c>
      <c r="DJ36" s="86">
        <f t="shared" si="53"/>
        <v>0.08930265327</v>
      </c>
      <c r="DK36" s="86">
        <f t="shared" si="54"/>
        <v>0.8109048355</v>
      </c>
      <c r="DL36" s="86">
        <f t="shared" si="18"/>
        <v>1</v>
      </c>
      <c r="DM36" s="62"/>
      <c r="DN36" s="86">
        <f>DH36 / (Baseline!B$7/Baseline!B$17)</f>
        <v>4.911914712</v>
      </c>
      <c r="DO36" s="86">
        <f>DI36 / (Baseline!B$11/Baseline!B$17)</f>
        <v>1.298188599</v>
      </c>
      <c r="DP36" s="86">
        <f>DJ36 / (Baseline!B$16/Baseline!B$17)</f>
        <v>1.379995872</v>
      </c>
      <c r="DQ36" s="86">
        <f>DK36 / (Baseline!B$18/Baseline!B$17)</f>
        <v>0.916799505</v>
      </c>
      <c r="DR36" s="62"/>
      <c r="DS36" s="86">
        <f>DH36 / Baseline!H$117</f>
        <v>1.840970855</v>
      </c>
      <c r="DT36" s="86">
        <f>DI36 / Baseline!H$118</f>
        <v>1.2105101</v>
      </c>
      <c r="DU36" s="86">
        <f>DJ36 / Baseline!H$119</f>
        <v>1.067560921</v>
      </c>
      <c r="DV36" s="86">
        <f>DK36 / Baseline!H$120</f>
        <v>0.9574652465</v>
      </c>
      <c r="DW36" s="87"/>
      <c r="DX36" s="86">
        <f>(AU36*Baseline!B$34)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0.03257306692</v>
      </c>
      <c r="DY36" s="86">
        <f>(AZ36*Baseline!B$34) + (Baseline!D$90*(1-Baseline!D$91)*Baseline!B$35) + (Baseline!D$90*Baseline!D$91*((1-Baseline!D$92)*Baseline!B$40 + Baseline!D$92*Baseline!B$41))</f>
        <v>0.01176832784</v>
      </c>
      <c r="DZ36" s="86">
        <f>(BE36*Baseline!B$34) + (Baseline!F$90*(1-Baseline!F$91)*Baseline!B$35) + (Baseline!F$90*Baseline!F$91*((1-Baseline!F$92)*Baseline!B$40 + Baseline!F$92*Baseline!B$41))</f>
        <v>0.01402118533</v>
      </c>
      <c r="EA36" s="86">
        <f>(BJ36*Baseline!B$34) + (Baseline!H$90*(1-Baseline!H$91)*Baseline!B$35) + (Baseline!H$90*Baseline!H$91*((1-Baseline!H$92)*Baseline!B$40 + Baseline!H$92*Baseline!B$41))</f>
        <v>0.009314745488</v>
      </c>
      <c r="EB36" s="86">
        <f>( DX36*Baseline!B$7 + DY36*Baseline!B$11 + DZ36*Baseline!B$16 + EA36*Baseline!B$18 ) / Baseline!B$17</f>
        <v>0.009938837509</v>
      </c>
    </row>
    <row r="37">
      <c r="A37" s="73" t="s">
        <v>213</v>
      </c>
      <c r="B37" s="85">
        <f>MIN( MAX( NORMINV( MCrands!B37, (B$5+B$4)/2, (B$5-B$4)/3.29 ), 0 ), 1 )</f>
        <v>0.343943962</v>
      </c>
      <c r="C37" s="85">
        <f>MAX( NORMINV( MCrands!C37, (C$5+C$4)/2, (C$5-C$4)/3.29 ), 0 )</f>
        <v>2.74693006</v>
      </c>
      <c r="D37" s="83"/>
      <c r="E37" s="84">
        <f>Baseline!B$33 * (C37 * Baseline!B$68*Baseline!B$68/Baseline!B$75 + Baseline!B$46 * Baseline!B$54*Baseline!B$54/Baseline!B$76 + Baseline!B$47 * Baseline!B$55*Baseline!B$55/Baseline!B$77 + Baseline!B$56*Baseline!B$56/Baseline!B$78)</f>
        <v>0.00001949782184</v>
      </c>
      <c r="F37" s="84">
        <f>Baseline!B$33 * (C37 * Baseline!B$68*Baseline!B$59/Baseline!B$75 + Baseline!B$46 * Baseline!B$54*Baseline!B$69/Baseline!B$76 + Baseline!B$47 * Baseline!B$55*Baseline!B$57/Baseline!B$77 + Baseline!B$56*Baseline!B$58/Baseline!B$78)</f>
        <v>0.000000239318042</v>
      </c>
      <c r="G37" s="85">
        <f>Baseline!B$33 * (C37 * Baseline!B$68*Baseline!B$60/Baseline!B$75 + Baseline!B$46 * Baseline!B$54*Baseline!B$61/Baseline!B$76 + Baseline!B$47 * Baseline!B$55*Baseline!B$70/Baseline!B$77 + Baseline!B$56*Baseline!B$62/Baseline!B$78)</f>
        <v>0.0000002010434746</v>
      </c>
      <c r="H37" s="84">
        <f>Baseline!B$33 * (C37 * Baseline!B$68*Baseline!B$63/Baseline!B$75 + Baseline!B$46 * Baseline!B$54*Baseline!B$64/Baseline!B$76 + Baseline!B$47 * Baseline!B$55*Baseline!B$65/Baseline!B$77 + Baseline!B$56*Baseline!B$71/Baseline!B$78)</f>
        <v>0.000000003751443825</v>
      </c>
      <c r="I37" s="84">
        <f>Baseline!B$33 * (C37 * Baseline!B$59*Baseline!B$68/Baseline!B$75 + Baseline!B$46 * Baseline!B$69*Baseline!B$54/Baseline!B$76 + Baseline!B$47 * Baseline!B$57*Baseline!B$55/Baseline!B$77 + Baseline!B$58*Baseline!B$56/Baseline!B$78)</f>
        <v>0.000000239318042</v>
      </c>
      <c r="J37" s="85">
        <f>Baseline!B$33 * (C37 * Baseline!B$59*Baseline!B$59/Baseline!B$75 + Baseline!B$46 * Baseline!B$69*Baseline!B$69/Baseline!B$76 + Baseline!B$47 * Baseline!B$57*Baseline!B$57/Baseline!B$77 + Baseline!B$58*Baseline!B$58/Baseline!B$78)</f>
        <v>0.000002116574474</v>
      </c>
      <c r="K37" s="84">
        <f>Baseline!B$33 * (C37 * Baseline!B$59*Baseline!B$60/Baseline!B$75 + Baseline!B$46 * Baseline!B$69*Baseline!B$61/Baseline!B$76 + Baseline!B$47 * Baseline!B$57*Baseline!B$70/Baseline!B$77 + Baseline!B$58*Baseline!B$62/Baseline!B$78)</f>
        <v>0.00000001648988923</v>
      </c>
      <c r="L37" s="85">
        <f>Baseline!B$33 * (C37 * Baseline!B$59*Baseline!B$63/Baseline!B$75 + Baseline!B$46 * Baseline!B$69*Baseline!B$64/Baseline!B$76 + Baseline!B$47 * Baseline!B$57*Baseline!B$65/Baseline!B$77 + Baseline!B$58*Baseline!B$71/Baseline!B$78)</f>
        <v>0.0000000170728007</v>
      </c>
      <c r="M37" s="84">
        <f>Baseline!B$33 * (C37 * Baseline!B$60*Baseline!B$68/Baseline!B$75 + Baseline!B$46 * Baseline!B$61*Baseline!B$54/Baseline!B$76 + Baseline!B$47 * Baseline!B$70*Baseline!B$55/Baseline!B$77 + Baseline!B$62*Baseline!B$56/Baseline!B$78)</f>
        <v>0.0000002010434746</v>
      </c>
      <c r="N37" s="85">
        <f>Baseline!B$33 * (C37 * Baseline!B$60*Baseline!B$59/Baseline!B$75 + Baseline!B$46 * Baseline!B$61*Baseline!B$69/Baseline!B$76 + Baseline!B$47 * Baseline!B$70*Baseline!B$57/Baseline!B$77 + Baseline!B$62*Baseline!B$58/Baseline!B$78)</f>
        <v>0.00000001648988923</v>
      </c>
      <c r="O37" s="85">
        <f>Baseline!B$33 * (C37 * Baseline!B$60*Baseline!B$60/Baseline!B$75 + Baseline!B$46 * Baseline!B$61*Baseline!B$61/Baseline!B$76 + Baseline!B$47 * Baseline!B$70*Baseline!B$70/Baseline!B$77 + Baseline!B$62*Baseline!B$62/Baseline!B$78)</f>
        <v>0.00000158926778</v>
      </c>
      <c r="P37" s="84">
        <f>Baseline!B$33 * (C37 * Baseline!B$60*Baseline!B$63/Baseline!B$75 + Baseline!B$46 * Baseline!B$61*Baseline!B$64/Baseline!B$76 + Baseline!B$47 * Baseline!B$70*Baseline!B$65/Baseline!B$77 + Baseline!B$62*Baseline!B$71/Baseline!B$78)</f>
        <v>0.000000001956417497</v>
      </c>
      <c r="Q37" s="84">
        <f>Baseline!B$33 * (C37 * Baseline!B$63*Baseline!B$68/Baseline!B$75 + Baseline!B$46 * Baseline!B$64*Baseline!B$54/Baseline!B$76 + Baseline!B$47 * Baseline!B$65*Baseline!B$55/Baseline!B$77 + Baseline!B$71*Baseline!B$56/Baseline!B$78)</f>
        <v>0.000000003751443825</v>
      </c>
      <c r="R37" s="84">
        <f>Baseline!B$33 * (C37 * Baseline!B$63*Baseline!B$59/Baseline!B$75 + Baseline!B$46 * Baseline!B$64*Baseline!B$69/Baseline!B$76 + Baseline!B$47 * Baseline!B$65*Baseline!B$57/Baseline!B$77 + Baseline!B$71*Baseline!B$58/Baseline!B$78)</f>
        <v>0.0000000170728007</v>
      </c>
      <c r="S37" s="84">
        <f>Baseline!B$33 * (C37 * Baseline!B$63*Baseline!B$60/Baseline!B$75 + Baseline!B$46 * Baseline!B$64*Baseline!B$61/Baseline!B$76 + Baseline!B$47 * Baseline!B$65*Baseline!B$70/Baseline!B$77 + Baseline!B$71*Baseline!B$62/Baseline!B$78)</f>
        <v>0.000000001956417497</v>
      </c>
      <c r="T37" s="84">
        <f>Baseline!B$33 * (C37 * Baseline!B$63*Baseline!B$63/Baseline!B$75 + Baseline!B$46 * Baseline!B$64*Baseline!B$64/Baseline!B$76 + Baseline!B$47 * Baseline!B$65*Baseline!B$65/Baseline!B$77 + Baseline!B$71*Baseline!B$71/Baseline!B$78)</f>
        <v>0.00000009856721979</v>
      </c>
      <c r="U37" s="83"/>
      <c r="V37" s="84">
        <f>E37 * ( Baseline!B$89 * Baseline!B$7 )</f>
        <v>0.2023678928</v>
      </c>
      <c r="W37" s="84">
        <f>F37 * ( Baseline!D$89 * Baseline!B$11 )</f>
        <v>0.004414603161</v>
      </c>
      <c r="X37" s="84">
        <f>G37 * ( Baseline!F$89 * Baseline!B$16 )</f>
        <v>0.006983198835</v>
      </c>
      <c r="Y37" s="84">
        <f>H37 * ( Baseline!H$89 * Baseline!B$18 )</f>
        <v>0.001319283256</v>
      </c>
      <c r="Z37" s="86">
        <f t="shared" si="1"/>
        <v>0.2150849781</v>
      </c>
      <c r="AA37" s="84">
        <f>I37 * ( Baseline!B$89 * Baseline!B$7 )</f>
        <v>0.002483881958</v>
      </c>
      <c r="AB37" s="85">
        <f>J37 * ( Baseline!D$89 * Baseline!B$11 )</f>
        <v>0.03904359357</v>
      </c>
      <c r="AC37" s="85">
        <f>K37 * ( Baseline!F$89 * Baseline!B$16 )</f>
        <v>0.0005727725084</v>
      </c>
      <c r="AD37" s="85">
        <f>L37 * ( Baseline!F$89 * Baseline!B$16 )</f>
        <v>0.0005930198041</v>
      </c>
      <c r="AE37" s="86">
        <f t="shared" si="2"/>
        <v>0.04269326784</v>
      </c>
      <c r="AF37" s="86">
        <f>M37 * ( Baseline!B$89 * Baseline!B$7 )</f>
        <v>0.002086630223</v>
      </c>
      <c r="AG37" s="86">
        <f>N37 * ( Baseline!D$89 * Baseline!B$11 )</f>
        <v>0.0003041823195</v>
      </c>
      <c r="AH37" s="86">
        <f>O37 * ( Baseline!F$89 * Baseline!B$16 )</f>
        <v>0.05520285069</v>
      </c>
      <c r="AI37" s="86">
        <f>P37 * ( Baseline!H$89 * Baseline!B$18 )</f>
        <v>0.0006880201239</v>
      </c>
      <c r="AJ37" s="86">
        <f t="shared" si="3"/>
        <v>0.05828168336</v>
      </c>
      <c r="AK37" s="86">
        <f>Q37 * ( Baseline!B$89 * Baseline!B$7 )</f>
        <v>0.00003893623546</v>
      </c>
      <c r="AL37" s="86">
        <f>R37 * ( Baseline!D$89 * Baseline!B$11 )</f>
        <v>0.0003149350517</v>
      </c>
      <c r="AM37" s="86">
        <f>S37 * ( Baseline!F$89 * Baseline!B$16 )</f>
        <v>0.00006795571163</v>
      </c>
      <c r="AN37" s="86">
        <f>T37 * ( Baseline!H$89 * Baseline!B$18 )</f>
        <v>0.0346634759</v>
      </c>
      <c r="AO37" s="86">
        <f t="shared" si="4"/>
        <v>0.0350853029</v>
      </c>
      <c r="AP37" s="62"/>
      <c r="AQ37" s="86">
        <f>V37 * ( (1-Baseline!B$90-Baseline!B$89) + (1-B37)*Baseline!B$90 )</f>
        <v>0.1360903587</v>
      </c>
      <c r="AR37" s="86">
        <f>W37 * ( (1-Baseline!B$90-Baseline!B$89) + (1-B37)*Baseline!B$90 )</f>
        <v>0.002968775922</v>
      </c>
      <c r="AS37" s="86">
        <f>X37 * ( (1-Baseline!B$90-Baseline!B$89) + (1-B37)*Baseline!B$90 )</f>
        <v>0.004696130503</v>
      </c>
      <c r="AT37" s="86">
        <f>Y37 * ( (1-Baseline!B$90-Baseline!B$89) + (1-B37)*Baseline!B$90 )</f>
        <v>0.0008872046301</v>
      </c>
      <c r="AU37" s="86">
        <f t="shared" si="5"/>
        <v>0.1446424698</v>
      </c>
      <c r="AV37" s="86">
        <f>AA37 * ( (1-Baseline!D$90-Baseline!D$89) + (1-B37)*Baseline!D$90 )</f>
        <v>0.00207978294</v>
      </c>
      <c r="AW37" s="86">
        <f>AB37 * ( (1-Baseline!D$90-Baseline!D$89) + (1-B37)*Baseline!D$90 )</f>
        <v>0.03269165009</v>
      </c>
      <c r="AX37" s="86">
        <f>AC37 * ( (1-Baseline!D$90-Baseline!D$89) + (1-B37)*Baseline!D$90 )</f>
        <v>0.000479589011</v>
      </c>
      <c r="AY37" s="86">
        <f>AD37 * ( (1-Baseline!D$90-Baseline!D$89) + (1-B37)*Baseline!D$90 )</f>
        <v>0.0004965423047</v>
      </c>
      <c r="AZ37" s="86">
        <f t="shared" si="6"/>
        <v>0.03574756435</v>
      </c>
      <c r="BA37" s="86">
        <f>AF37 * ( (1-Baseline!F$90-Baseline!F$89) + (1-Baseline!B$36)*Baseline!F$90 )</f>
        <v>0.001501605881</v>
      </c>
      <c r="BB37" s="86">
        <f>AG37 * ( (1-Baseline!F$90-Baseline!F$89) + (1-Baseline!B$36)*Baseline!F$90 )</f>
        <v>0.000218899331</v>
      </c>
      <c r="BC37" s="86">
        <f>AH37 * ( (1-Baseline!F$90-Baseline!F$89) + (1-Baseline!B$36)*Baseline!F$90 )</f>
        <v>0.03972573785</v>
      </c>
      <c r="BD37" s="86">
        <f>AI37 * ( (1-Baseline!F$90-Baseline!F$89) + (1-Baseline!B$36)*Baseline!F$90 )</f>
        <v>0.0004951212978</v>
      </c>
      <c r="BE37" s="86">
        <f t="shared" si="7"/>
        <v>0.04194136436</v>
      </c>
      <c r="BF37" s="86">
        <f>AK37 * ( (1-Baseline!H$90-Baseline!H$89) + (1-Baseline!B$36)*Baseline!H$90 )</f>
        <v>0.00003084995808</v>
      </c>
      <c r="BG37" s="86">
        <f>AL37 * ( (1-Baseline!H$90-Baseline!H$89) + (1-Baseline!B$36)*Baseline!H$90 )</f>
        <v>0.0002495293402</v>
      </c>
      <c r="BH37" s="86">
        <f>AM37 * ( (1-Baseline!H$90-Baseline!H$89) + (1-Baseline!B$36)*Baseline!H$90 )</f>
        <v>0.00005384266944</v>
      </c>
      <c r="BI37" s="86">
        <f>AN37 * ( (1-Baseline!H$90-Baseline!H$89) + (1-Baseline!B$36)*Baseline!H$90 )</f>
        <v>0.02746456523</v>
      </c>
      <c r="BJ37" s="86">
        <f t="shared" si="8"/>
        <v>0.0277987872</v>
      </c>
      <c r="BK37" s="62"/>
      <c r="BL37" s="86">
        <f t="shared" si="19"/>
        <v>0.9408741356</v>
      </c>
      <c r="BM37" s="86">
        <f t="shared" si="20"/>
        <v>0.02052492554</v>
      </c>
      <c r="BN37" s="86">
        <f t="shared" si="21"/>
        <v>0.03246716204</v>
      </c>
      <c r="BO37" s="86">
        <f t="shared" si="22"/>
        <v>0.006133776833</v>
      </c>
      <c r="BP37" s="86">
        <f t="shared" si="9"/>
        <v>1</v>
      </c>
      <c r="BQ37" s="86">
        <f t="shared" si="23"/>
        <v>0.05817971037</v>
      </c>
      <c r="BR37" s="86">
        <f t="shared" si="24"/>
        <v>0.9145140568</v>
      </c>
      <c r="BS37" s="86">
        <f t="shared" si="25"/>
        <v>0.01341599126</v>
      </c>
      <c r="BT37" s="86">
        <f t="shared" si="26"/>
        <v>0.01389024158</v>
      </c>
      <c r="BU37" s="86">
        <f t="shared" si="10"/>
        <v>1</v>
      </c>
      <c r="BV37" s="86">
        <f t="shared" si="27"/>
        <v>0.03580250437</v>
      </c>
      <c r="BW37" s="86">
        <f t="shared" si="28"/>
        <v>0.005219175254</v>
      </c>
      <c r="BX37" s="86">
        <f t="shared" si="29"/>
        <v>0.9471732371</v>
      </c>
      <c r="BY37" s="86">
        <f t="shared" si="30"/>
        <v>0.01180508325</v>
      </c>
      <c r="BZ37" s="86">
        <f t="shared" si="11"/>
        <v>1</v>
      </c>
      <c r="CA37" s="86">
        <f t="shared" si="31"/>
        <v>0.001109759137</v>
      </c>
      <c r="CB37" s="86">
        <f t="shared" si="32"/>
        <v>0.008976267144</v>
      </c>
      <c r="CC37" s="86">
        <f t="shared" si="33"/>
        <v>0.001936871169</v>
      </c>
      <c r="CD37" s="86">
        <f t="shared" si="34"/>
        <v>0.9879771026</v>
      </c>
      <c r="CE37" s="86">
        <f t="shared" si="12"/>
        <v>1</v>
      </c>
      <c r="CF37" s="62"/>
      <c r="CG37" s="86">
        <f t="shared" si="35"/>
        <v>0.9408741356</v>
      </c>
      <c r="CH37" s="86">
        <f t="shared" si="36"/>
        <v>0.02052492554</v>
      </c>
      <c r="CI37" s="86">
        <f t="shared" si="37"/>
        <v>0.03246716204</v>
      </c>
      <c r="CJ37" s="86">
        <f t="shared" si="38"/>
        <v>0.006133776833</v>
      </c>
      <c r="CK37" s="86">
        <f t="shared" si="13"/>
        <v>1</v>
      </c>
      <c r="CL37" s="86">
        <f t="shared" si="39"/>
        <v>0.05817971037</v>
      </c>
      <c r="CM37" s="86">
        <f t="shared" si="40"/>
        <v>0.9145140568</v>
      </c>
      <c r="CN37" s="86">
        <f t="shared" si="41"/>
        <v>0.01341599126</v>
      </c>
      <c r="CO37" s="86">
        <f t="shared" si="42"/>
        <v>0.01389024158</v>
      </c>
      <c r="CP37" s="86">
        <f t="shared" si="14"/>
        <v>1</v>
      </c>
      <c r="CQ37" s="86">
        <f t="shared" si="43"/>
        <v>0.03580250437</v>
      </c>
      <c r="CR37" s="86">
        <f t="shared" si="44"/>
        <v>0.005219175254</v>
      </c>
      <c r="CS37" s="86">
        <f t="shared" si="45"/>
        <v>0.9471732371</v>
      </c>
      <c r="CT37" s="86">
        <f t="shared" si="46"/>
        <v>0.01180508325</v>
      </c>
      <c r="CU37" s="86">
        <f t="shared" si="15"/>
        <v>1</v>
      </c>
      <c r="CV37" s="86">
        <f t="shared" si="47"/>
        <v>0.001109759137</v>
      </c>
      <c r="CW37" s="86">
        <f t="shared" si="48"/>
        <v>0.008976267144</v>
      </c>
      <c r="CX37" s="86">
        <f t="shared" si="49"/>
        <v>0.001936871169</v>
      </c>
      <c r="CY37" s="86">
        <f t="shared" si="50"/>
        <v>0.9879771026</v>
      </c>
      <c r="CZ37" s="86">
        <f t="shared" si="16"/>
        <v>1</v>
      </c>
      <c r="DA37" s="62"/>
      <c r="DB37" s="86">
        <f>(AQ37*Baseline!B$7 + AV37*Baseline!B$11 + BA37*Baseline!B$16 + BF37*Baseline!B$18)</f>
        <v>76907.34056</v>
      </c>
      <c r="DC37" s="86">
        <f>(AR37*Baseline!B$7 + AW37*Baseline!B$11 + BB37*Baseline!B$16 + BG37*Baseline!B$18)</f>
        <v>83708.37175</v>
      </c>
      <c r="DD37" s="86">
        <f>(AS37*Baseline!B$7 + AX37*Baseline!B$11 + BC37*Baseline!B$16 + BH37*Baseline!B$18)</f>
        <v>138860.3973</v>
      </c>
      <c r="DE37" s="86">
        <f>(AT37*Baseline!B$7 + AY37*Baseline!B$11 + BD37*Baseline!B$16 + BI37*Baseline!B$18)</f>
        <v>1260778.759</v>
      </c>
      <c r="DF37" s="86">
        <f t="shared" si="17"/>
        <v>1560254.869</v>
      </c>
      <c r="DG37" s="62"/>
      <c r="DH37" s="86">
        <f t="shared" si="51"/>
        <v>0.04929152415</v>
      </c>
      <c r="DI37" s="86">
        <f t="shared" si="52"/>
        <v>0.05365044738</v>
      </c>
      <c r="DJ37" s="86">
        <f t="shared" si="53"/>
        <v>0.08899853482</v>
      </c>
      <c r="DK37" s="86">
        <f t="shared" si="54"/>
        <v>0.8080594936</v>
      </c>
      <c r="DL37" s="86">
        <f t="shared" si="18"/>
        <v>1</v>
      </c>
      <c r="DM37" s="62"/>
      <c r="DN37" s="86">
        <f>DH37 / (Baseline!B$7/Baseline!B$17)</f>
        <v>5.261545997</v>
      </c>
      <c r="DO37" s="86">
        <f>DI37 / (Baseline!B$11/Baseline!B$17)</f>
        <v>1.295147478</v>
      </c>
      <c r="DP37" s="86">
        <f>DJ37 / (Baseline!B$16/Baseline!B$17)</f>
        <v>1.375296323</v>
      </c>
      <c r="DQ37" s="86">
        <f>DK37 / (Baseline!B$18/Baseline!B$17)</f>
        <v>0.9135825948</v>
      </c>
      <c r="DR37" s="62"/>
      <c r="DS37" s="86">
        <f>DH37 / Baseline!H$117</f>
        <v>1.972011608</v>
      </c>
      <c r="DT37" s="86">
        <f>DI37 / Baseline!H$118</f>
        <v>1.207674373</v>
      </c>
      <c r="DU37" s="86">
        <f>DJ37 / Baseline!H$119</f>
        <v>1.063925363</v>
      </c>
      <c r="DV37" s="86">
        <f>DK37 / Baseline!H$120</f>
        <v>0.9541056464</v>
      </c>
      <c r="DW37" s="87"/>
      <c r="DX37" s="86">
        <f>(AU37*Baseline!B$34)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0.03422590171</v>
      </c>
      <c r="DY37" s="86">
        <f>(AZ37*Baseline!B$34) + (Baseline!D$90*(1-Baseline!D$91)*Baseline!B$35) + (Baseline!D$90*Baseline!D$91*((1-Baseline!D$92)*Baseline!B$40 + Baseline!D$92*Baseline!B$41))</f>
        <v>0.01177570265</v>
      </c>
      <c r="DZ37" s="86">
        <f>(BE37*Baseline!B$34) + (Baseline!F$90*(1-Baseline!F$91)*Baseline!B$35) + (Baseline!F$90*Baseline!F$91*((1-Baseline!F$92)*Baseline!B$40 + Baseline!F$92*Baseline!B$41))</f>
        <v>0.01402184465</v>
      </c>
      <c r="EA37" s="86">
        <f>(BJ37*Baseline!B$34) + (Baseline!H$90*(1-Baseline!H$91)*Baseline!B$35) + (Baseline!H$90*Baseline!H$91*((1-Baseline!H$92)*Baseline!B$40 + Baseline!H$92*Baseline!B$41))</f>
        <v>0.009314818079</v>
      </c>
      <c r="EB37" s="86">
        <f>( DX37*Baseline!B$7 + DY37*Baseline!B$11 + DZ37*Baseline!B$16 + EA37*Baseline!B$18 ) / Baseline!B$17</f>
        <v>0.009954734062</v>
      </c>
    </row>
    <row r="38">
      <c r="A38" s="73" t="s">
        <v>214</v>
      </c>
      <c r="B38" s="85">
        <f>MIN( MAX( NORMINV( MCrands!B38, (B$5+B$4)/2, (B$5-B$4)/3.29 ), 0 ), 1 )</f>
        <v>0.3843010306</v>
      </c>
      <c r="C38" s="85">
        <f>MAX( NORMINV( MCrands!C38, (C$5+C$4)/2, (C$5-C$4)/3.29 ), 0 )</f>
        <v>2.204323683</v>
      </c>
      <c r="D38" s="83"/>
      <c r="E38" s="84">
        <f>Baseline!B$33 * (C38 * Baseline!B$68*Baseline!B$68/Baseline!B$75 + Baseline!B$46 * Baseline!B$54*Baseline!B$54/Baseline!B$76 + Baseline!B$47 * Baseline!B$55*Baseline!B$55/Baseline!B$77 + Baseline!B$56*Baseline!B$56/Baseline!B$78)</f>
        <v>0.00001565615567</v>
      </c>
      <c r="F38" s="84">
        <f>Baseline!B$33 * (C38 * Baseline!B$68*Baseline!B$59/Baseline!B$75 + Baseline!B$46 * Baseline!B$54*Baseline!B$69/Baseline!B$76 + Baseline!B$47 * Baseline!B$55*Baseline!B$57/Baseline!B$77 + Baseline!B$56*Baseline!B$58/Baseline!B$78)</f>
        <v>0.0000002387114631</v>
      </c>
      <c r="G38" s="85">
        <f>Baseline!B$33 * (C38 * Baseline!B$68*Baseline!B$60/Baseline!B$75 + Baseline!B$46 * Baseline!B$54*Baseline!B$61/Baseline!B$76 + Baseline!B$47 * Baseline!B$55*Baseline!B$70/Baseline!B$77 + Baseline!B$56*Baseline!B$62/Baseline!B$78)</f>
        <v>0.0000001995523016</v>
      </c>
      <c r="H38" s="84">
        <f>Baseline!B$33 * (C38 * Baseline!B$68*Baseline!B$63/Baseline!B$75 + Baseline!B$46 * Baseline!B$54*Baseline!B$64/Baseline!B$76 + Baseline!B$47 * Baseline!B$55*Baseline!B$65/Baseline!B$77 + Baseline!B$56*Baseline!B$71/Baseline!B$78)</f>
        <v>0.000000003602326519</v>
      </c>
      <c r="I38" s="84">
        <f>Baseline!B$33 * (C38 * Baseline!B$59*Baseline!B$68/Baseline!B$75 + Baseline!B$46 * Baseline!B$69*Baseline!B$54/Baseline!B$76 + Baseline!B$47 * Baseline!B$57*Baseline!B$55/Baseline!B$77 + Baseline!B$58*Baseline!B$56/Baseline!B$78)</f>
        <v>0.0000002387114631</v>
      </c>
      <c r="J38" s="85">
        <f>Baseline!B$33 * (C38 * Baseline!B$59*Baseline!B$59/Baseline!B$75 + Baseline!B$46 * Baseline!B$69*Baseline!B$69/Baseline!B$76 + Baseline!B$47 * Baseline!B$57*Baseline!B$57/Baseline!B$77 + Baseline!B$58*Baseline!B$58/Baseline!B$78)</f>
        <v>0.000002116574379</v>
      </c>
      <c r="K38" s="84">
        <f>Baseline!B$33 * (C38 * Baseline!B$59*Baseline!B$60/Baseline!B$75 + Baseline!B$46 * Baseline!B$69*Baseline!B$61/Baseline!B$76 + Baseline!B$47 * Baseline!B$57*Baseline!B$70/Baseline!B$77 + Baseline!B$58*Baseline!B$62/Baseline!B$78)</f>
        <v>0.00000001648965378</v>
      </c>
      <c r="L38" s="85">
        <f>Baseline!B$33 * (C38 * Baseline!B$59*Baseline!B$63/Baseline!B$75 + Baseline!B$46 * Baseline!B$69*Baseline!B$64/Baseline!B$76 + Baseline!B$47 * Baseline!B$57*Baseline!B$65/Baseline!B$77 + Baseline!B$58*Baseline!B$71/Baseline!B$78)</f>
        <v>0.00000001707277715</v>
      </c>
      <c r="M38" s="84">
        <f>Baseline!B$33 * (C38 * Baseline!B$60*Baseline!B$68/Baseline!B$75 + Baseline!B$46 * Baseline!B$61*Baseline!B$54/Baseline!B$76 + Baseline!B$47 * Baseline!B$70*Baseline!B$55/Baseline!B$77 + Baseline!B$62*Baseline!B$56/Baseline!B$78)</f>
        <v>0.0000001995523016</v>
      </c>
      <c r="N38" s="85">
        <f>Baseline!B$33 * (C38 * Baseline!B$60*Baseline!B$59/Baseline!B$75 + Baseline!B$46 * Baseline!B$61*Baseline!B$69/Baseline!B$76 + Baseline!B$47 * Baseline!B$70*Baseline!B$57/Baseline!B$77 + Baseline!B$62*Baseline!B$58/Baseline!B$78)</f>
        <v>0.00000001648965378</v>
      </c>
      <c r="O38" s="85">
        <f>Baseline!B$33 * (C38 * Baseline!B$60*Baseline!B$60/Baseline!B$75 + Baseline!B$46 * Baseline!B$61*Baseline!B$61/Baseline!B$76 + Baseline!B$47 * Baseline!B$70*Baseline!B$70/Baseline!B$77 + Baseline!B$62*Baseline!B$62/Baseline!B$78)</f>
        <v>0.000001589267201</v>
      </c>
      <c r="P38" s="84">
        <f>Baseline!B$33 * (C38 * Baseline!B$60*Baseline!B$63/Baseline!B$75 + Baseline!B$46 * Baseline!B$61*Baseline!B$64/Baseline!B$76 + Baseline!B$47 * Baseline!B$70*Baseline!B$65/Baseline!B$77 + Baseline!B$62*Baseline!B$71/Baseline!B$78)</f>
        <v>0.000000001956359616</v>
      </c>
      <c r="Q38" s="84">
        <f>Baseline!B$33 * (C38 * Baseline!B$63*Baseline!B$68/Baseline!B$75 + Baseline!B$46 * Baseline!B$64*Baseline!B$54/Baseline!B$76 + Baseline!B$47 * Baseline!B$65*Baseline!B$55/Baseline!B$77 + Baseline!B$71*Baseline!B$56/Baseline!B$78)</f>
        <v>0.000000003602326519</v>
      </c>
      <c r="R38" s="84">
        <f>Baseline!B$33 * (C38 * Baseline!B$63*Baseline!B$59/Baseline!B$75 + Baseline!B$46 * Baseline!B$64*Baseline!B$69/Baseline!B$76 + Baseline!B$47 * Baseline!B$65*Baseline!B$57/Baseline!B$77 + Baseline!B$71*Baseline!B$58/Baseline!B$78)</f>
        <v>0.00000001707277715</v>
      </c>
      <c r="S38" s="84">
        <f>Baseline!B$33 * (C38 * Baseline!B$63*Baseline!B$60/Baseline!B$75 + Baseline!B$46 * Baseline!B$64*Baseline!B$61/Baseline!B$76 + Baseline!B$47 * Baseline!B$65*Baseline!B$70/Baseline!B$77 + Baseline!B$71*Baseline!B$62/Baseline!B$78)</f>
        <v>0.000000001956359616</v>
      </c>
      <c r="T38" s="84">
        <f>Baseline!B$33 * (C38 * Baseline!B$63*Baseline!B$63/Baseline!B$75 + Baseline!B$46 * Baseline!B$64*Baseline!B$64/Baseline!B$76 + Baseline!B$47 * Baseline!B$65*Baseline!B$65/Baseline!B$77 + Baseline!B$71*Baseline!B$71/Baseline!B$78)</f>
        <v>0.000000098567214</v>
      </c>
      <c r="U38" s="83"/>
      <c r="V38" s="84">
        <f>E38 * ( Baseline!B$89 * Baseline!B$7 )</f>
        <v>0.1624952397</v>
      </c>
      <c r="W38" s="84">
        <f>F38 * ( Baseline!D$89 * Baseline!B$11 )</f>
        <v>0.004403413845</v>
      </c>
      <c r="X38" s="84">
        <f>G38 * ( Baseline!F$89 * Baseline!B$16 )</f>
        <v>0.006931403282</v>
      </c>
      <c r="Y38" s="84">
        <f>H38 * ( Baseline!H$89 * Baseline!B$18 )</f>
        <v>0.001266842656</v>
      </c>
      <c r="Z38" s="86">
        <f t="shared" si="1"/>
        <v>0.1750968994</v>
      </c>
      <c r="AA38" s="84">
        <f>I38 * ( Baseline!B$89 * Baseline!B$7 )</f>
        <v>0.002477586275</v>
      </c>
      <c r="AB38" s="85">
        <f>J38 * ( Baseline!D$89 * Baseline!B$11 )</f>
        <v>0.0390435918</v>
      </c>
      <c r="AC38" s="85">
        <f>K38 * ( Baseline!F$89 * Baseline!B$16 )</f>
        <v>0.0005727643301</v>
      </c>
      <c r="AD38" s="85">
        <f>L38 * ( Baseline!F$89 * Baseline!B$16 )</f>
        <v>0.0005930189863</v>
      </c>
      <c r="AE38" s="86">
        <f t="shared" si="2"/>
        <v>0.04268696139</v>
      </c>
      <c r="AF38" s="86">
        <f>M38 * ( Baseline!B$89 * Baseline!B$7 )</f>
        <v>0.002071153338</v>
      </c>
      <c r="AG38" s="86">
        <f>N38 * ( Baseline!D$89 * Baseline!B$11 )</f>
        <v>0.0003041779763</v>
      </c>
      <c r="AH38" s="86">
        <f>O38 * ( Baseline!F$89 * Baseline!B$16 )</f>
        <v>0.05520283059</v>
      </c>
      <c r="AI38" s="86">
        <f>P38 * ( Baseline!H$89 * Baseline!B$18 )</f>
        <v>0.0006879997687</v>
      </c>
      <c r="AJ38" s="86">
        <f t="shared" si="3"/>
        <v>0.05826616167</v>
      </c>
      <c r="AK38" s="86">
        <f>Q38 * ( Baseline!B$89 * Baseline!B$7 )</f>
        <v>0.00003738854695</v>
      </c>
      <c r="AL38" s="86">
        <f>R38 * ( Baseline!D$89 * Baseline!B$11 )</f>
        <v>0.0003149346174</v>
      </c>
      <c r="AM38" s="86">
        <f>S38 * ( Baseline!F$89 * Baseline!B$16 )</f>
        <v>0.00006795370115</v>
      </c>
      <c r="AN38" s="86">
        <f>T38 * ( Baseline!H$89 * Baseline!B$18 )</f>
        <v>0.03466347387</v>
      </c>
      <c r="AO38" s="86">
        <f t="shared" si="4"/>
        <v>0.03508375073</v>
      </c>
      <c r="AP38" s="62"/>
      <c r="AQ38" s="86">
        <f>V38 * ( (1-Baseline!B$90-Baseline!B$89) + (1-B38)*Baseline!B$90 )</f>
        <v>0.1034399331</v>
      </c>
      <c r="AR38" s="86">
        <f>W38 * ( (1-Baseline!B$90-Baseline!B$89) + (1-B38)*Baseline!B$90 )</f>
        <v>0.002803090323</v>
      </c>
      <c r="AS38" s="86">
        <f>X38 * ( (1-Baseline!B$90-Baseline!B$89) + (1-B38)*Baseline!B$90 )</f>
        <v>0.004412337823</v>
      </c>
      <c r="AT38" s="86">
        <f>Y38 * ( (1-Baseline!B$90-Baseline!B$89) + (1-B38)*Baseline!B$90 )</f>
        <v>0.000806436668</v>
      </c>
      <c r="AU38" s="86">
        <f t="shared" si="5"/>
        <v>0.111461798</v>
      </c>
      <c r="AV38" s="86">
        <f>AA38 * ( (1-Baseline!D$90-Baseline!D$89) + (1-B38)*Baseline!D$90 )</f>
        <v>0.002029716816</v>
      </c>
      <c r="AW38" s="86">
        <f>AB38 * ( (1-Baseline!D$90-Baseline!D$89) + (1-B38)*Baseline!D$90 )</f>
        <v>0.03198574177</v>
      </c>
      <c r="AX38" s="86">
        <f>AC38 * ( (1-Baseline!D$90-Baseline!D$89) + (1-B38)*Baseline!D$90 )</f>
        <v>0.0004692266032</v>
      </c>
      <c r="AY38" s="86">
        <f>AD38 * ( (1-Baseline!D$90-Baseline!D$89) + (1-B38)*Baseline!D$90 )</f>
        <v>0.0004858198564</v>
      </c>
      <c r="AZ38" s="86">
        <f t="shared" si="6"/>
        <v>0.03497050505</v>
      </c>
      <c r="BA38" s="86">
        <f>AF38 * ( (1-Baseline!F$90-Baseline!F$89) + (1-Baseline!B$36)*Baseline!F$90 )</f>
        <v>0.001490468219</v>
      </c>
      <c r="BB38" s="86">
        <f>AG38 * ( (1-Baseline!F$90-Baseline!F$89) + (1-Baseline!B$36)*Baseline!F$90 )</f>
        <v>0.0002188962054</v>
      </c>
      <c r="BC38" s="86">
        <f>AH38 * ( (1-Baseline!F$90-Baseline!F$89) + (1-Baseline!B$36)*Baseline!F$90 )</f>
        <v>0.03972572338</v>
      </c>
      <c r="BD38" s="86">
        <f>AI38 * ( (1-Baseline!F$90-Baseline!F$89) + (1-Baseline!B$36)*Baseline!F$90 )</f>
        <v>0.0004951066495</v>
      </c>
      <c r="BE38" s="86">
        <f t="shared" si="7"/>
        <v>0.04193019445</v>
      </c>
      <c r="BF38" s="86">
        <f>AK38 * ( (1-Baseline!H$90-Baseline!H$89) + (1-Baseline!B$36)*Baseline!H$90 )</f>
        <v>0.00002962369352</v>
      </c>
      <c r="BG38" s="86">
        <f>AL38 * ( (1-Baseline!H$90-Baseline!H$89) + (1-Baseline!B$36)*Baseline!H$90 )</f>
        <v>0.000249528996</v>
      </c>
      <c r="BH38" s="86">
        <f>AM38 * ( (1-Baseline!H$90-Baseline!H$89) + (1-Baseline!B$36)*Baseline!H$90 )</f>
        <v>0.00005384107649</v>
      </c>
      <c r="BI38" s="86">
        <f>AN38 * ( (1-Baseline!H$90-Baseline!H$89) + (1-Baseline!B$36)*Baseline!H$90 )</f>
        <v>0.02746456361</v>
      </c>
      <c r="BJ38" s="86">
        <f t="shared" si="8"/>
        <v>0.02779755738</v>
      </c>
      <c r="BK38" s="62"/>
      <c r="BL38" s="86">
        <f t="shared" si="19"/>
        <v>0.9280303659</v>
      </c>
      <c r="BM38" s="86">
        <f t="shared" si="20"/>
        <v>0.02514843986</v>
      </c>
      <c r="BN38" s="86">
        <f t="shared" si="21"/>
        <v>0.03958609949</v>
      </c>
      <c r="BO38" s="86">
        <f t="shared" si="22"/>
        <v>0.007235094739</v>
      </c>
      <c r="BP38" s="86">
        <f t="shared" si="9"/>
        <v>1</v>
      </c>
      <c r="BQ38" s="86">
        <f t="shared" si="23"/>
        <v>0.05804082077</v>
      </c>
      <c r="BR38" s="86">
        <f t="shared" si="24"/>
        <v>0.914649123</v>
      </c>
      <c r="BS38" s="86">
        <f t="shared" si="25"/>
        <v>0.01341778172</v>
      </c>
      <c r="BT38" s="86">
        <f t="shared" si="26"/>
        <v>0.01389227452</v>
      </c>
      <c r="BU38" s="86">
        <f t="shared" si="10"/>
        <v>1</v>
      </c>
      <c r="BV38" s="86">
        <f t="shared" si="27"/>
        <v>0.035546418</v>
      </c>
      <c r="BW38" s="86">
        <f t="shared" si="28"/>
        <v>0.005220491064</v>
      </c>
      <c r="BX38" s="86">
        <f t="shared" si="29"/>
        <v>0.9474252122</v>
      </c>
      <c r="BY38" s="86">
        <f t="shared" si="30"/>
        <v>0.01180787869</v>
      </c>
      <c r="BZ38" s="86">
        <f t="shared" si="11"/>
        <v>1</v>
      </c>
      <c r="CA38" s="86">
        <f t="shared" si="31"/>
        <v>0.001065694122</v>
      </c>
      <c r="CB38" s="86">
        <f t="shared" si="32"/>
        <v>0.008976651891</v>
      </c>
      <c r="CC38" s="86">
        <f t="shared" si="33"/>
        <v>0.001936899554</v>
      </c>
      <c r="CD38" s="86">
        <f t="shared" si="34"/>
        <v>0.9880207544</v>
      </c>
      <c r="CE38" s="86">
        <f t="shared" si="12"/>
        <v>1</v>
      </c>
      <c r="CF38" s="62"/>
      <c r="CG38" s="86">
        <f t="shared" si="35"/>
        <v>0.9280303659</v>
      </c>
      <c r="CH38" s="86">
        <f t="shared" si="36"/>
        <v>0.02514843986</v>
      </c>
      <c r="CI38" s="86">
        <f t="shared" si="37"/>
        <v>0.03958609949</v>
      </c>
      <c r="CJ38" s="86">
        <f t="shared" si="38"/>
        <v>0.007235094739</v>
      </c>
      <c r="CK38" s="86">
        <f t="shared" si="13"/>
        <v>1</v>
      </c>
      <c r="CL38" s="86">
        <f t="shared" si="39"/>
        <v>0.05804082077</v>
      </c>
      <c r="CM38" s="86">
        <f t="shared" si="40"/>
        <v>0.914649123</v>
      </c>
      <c r="CN38" s="86">
        <f t="shared" si="41"/>
        <v>0.01341778172</v>
      </c>
      <c r="CO38" s="86">
        <f t="shared" si="42"/>
        <v>0.01389227452</v>
      </c>
      <c r="CP38" s="86">
        <f t="shared" si="14"/>
        <v>1</v>
      </c>
      <c r="CQ38" s="86">
        <f t="shared" si="43"/>
        <v>0.035546418</v>
      </c>
      <c r="CR38" s="86">
        <f t="shared" si="44"/>
        <v>0.005220491064</v>
      </c>
      <c r="CS38" s="86">
        <f t="shared" si="45"/>
        <v>0.9474252122</v>
      </c>
      <c r="CT38" s="86">
        <f t="shared" si="46"/>
        <v>0.01180787869</v>
      </c>
      <c r="CU38" s="86">
        <f t="shared" si="15"/>
        <v>1</v>
      </c>
      <c r="CV38" s="86">
        <f t="shared" si="47"/>
        <v>0.001065694122</v>
      </c>
      <c r="CW38" s="86">
        <f t="shared" si="48"/>
        <v>0.008976651891</v>
      </c>
      <c r="CX38" s="86">
        <f t="shared" si="49"/>
        <v>0.001936899554</v>
      </c>
      <c r="CY38" s="86">
        <f t="shared" si="50"/>
        <v>0.9880207544</v>
      </c>
      <c r="CZ38" s="86">
        <f t="shared" si="16"/>
        <v>1</v>
      </c>
      <c r="DA38" s="62"/>
      <c r="DB38" s="86">
        <f>(AQ38*Baseline!B$7 + AV38*Baseline!B$11 + BA38*Baseline!B$16 + BF38*Baseline!B$18)</f>
        <v>60871.04971</v>
      </c>
      <c r="DC38" s="86">
        <f>(AR38*Baseline!B$7 + AW38*Baseline!B$11 + BB38*Baseline!B$16 + BG38*Baseline!B$18)</f>
        <v>82114.12949</v>
      </c>
      <c r="DD38" s="86">
        <f>(AS38*Baseline!B$7 + AX38*Baseline!B$11 + BC38*Baseline!B$16 + BH38*Baseline!B$18)</f>
        <v>138700.4137</v>
      </c>
      <c r="DE38" s="86">
        <f>(AT38*Baseline!B$7 + AY38*Baseline!B$11 + BD38*Baseline!B$16 + BI38*Baseline!B$18)</f>
        <v>1260716.469</v>
      </c>
      <c r="DF38" s="86">
        <f t="shared" si="17"/>
        <v>1542402.062</v>
      </c>
      <c r="DG38" s="62"/>
      <c r="DH38" s="86">
        <f t="shared" si="51"/>
        <v>0.03946509877</v>
      </c>
      <c r="DI38" s="86">
        <f t="shared" si="52"/>
        <v>0.05323782399</v>
      </c>
      <c r="DJ38" s="86">
        <f t="shared" si="53"/>
        <v>0.08992494052</v>
      </c>
      <c r="DK38" s="86">
        <f t="shared" si="54"/>
        <v>0.8173721367</v>
      </c>
      <c r="DL38" s="86">
        <f t="shared" si="18"/>
        <v>1</v>
      </c>
      <c r="DM38" s="62"/>
      <c r="DN38" s="86">
        <f>DH38 / (Baseline!B$7/Baseline!B$17)</f>
        <v>4.212639719</v>
      </c>
      <c r="DO38" s="86">
        <f>DI38 / (Baseline!B$11/Baseline!B$17)</f>
        <v>1.285186552</v>
      </c>
      <c r="DP38" s="86">
        <f>DJ38 / (Baseline!B$16/Baseline!B$17)</f>
        <v>1.38961209</v>
      </c>
      <c r="DQ38" s="86">
        <f>DK38 / (Baseline!B$18/Baseline!B$17)</f>
        <v>0.92411136</v>
      </c>
      <c r="DR38" s="62"/>
      <c r="DS38" s="86">
        <f>DH38 / Baseline!H$117</f>
        <v>1.578884691</v>
      </c>
      <c r="DT38" s="86">
        <f>DI38 / Baseline!H$118</f>
        <v>1.198386199</v>
      </c>
      <c r="DU38" s="86">
        <f>DJ38 / Baseline!H$119</f>
        <v>1.075000001</v>
      </c>
      <c r="DV38" s="86">
        <f>DK38 / Baseline!H$120</f>
        <v>0.9651014275</v>
      </c>
      <c r="DW38" s="87"/>
      <c r="DX38" s="86">
        <f>(AU38*Baseline!B$34)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0.02924880094</v>
      </c>
      <c r="DY38" s="86">
        <f>(AZ38*Baseline!B$34) + (Baseline!D$90*(1-Baseline!D$91)*Baseline!B$35) + (Baseline!D$90*Baseline!D$91*((1-Baseline!D$92)*Baseline!B$40 + Baseline!D$92*Baseline!B$41))</f>
        <v>0.01165914376</v>
      </c>
      <c r="DZ38" s="86">
        <f>(BE38*Baseline!B$34) + (Baseline!F$90*(1-Baseline!F$91)*Baseline!B$35) + (Baseline!F$90*Baseline!F$91*((1-Baseline!F$92)*Baseline!B$40 + Baseline!F$92*Baseline!B$41))</f>
        <v>0.01402016917</v>
      </c>
      <c r="EA38" s="86">
        <f>(BJ38*Baseline!B$34) + (Baseline!H$90*(1-Baseline!H$91)*Baseline!B$35) + (Baseline!H$90*Baseline!H$91*((1-Baseline!H$92)*Baseline!B$40 + Baseline!H$92*Baseline!B$41))</f>
        <v>0.009314633607</v>
      </c>
      <c r="EB38" s="86">
        <f>( DX38*Baseline!B$7 + DY38*Baseline!B$11 + DZ38*Baseline!B$16 + EA38*Baseline!B$18 ) / Baseline!B$17</f>
        <v>0.009903007346</v>
      </c>
    </row>
    <row r="39">
      <c r="A39" s="73" t="s">
        <v>215</v>
      </c>
      <c r="B39" s="85">
        <f>MIN( MAX( NORMINV( MCrands!B39, (B$5+B$4)/2, (B$5-B$4)/3.29 ), 0 ), 1 )</f>
        <v>0.5146503069</v>
      </c>
      <c r="C39" s="85">
        <f>MAX( NORMINV( MCrands!C39, (C$5+C$4)/2, (C$5-C$4)/3.29 ), 0 )</f>
        <v>2.515977918</v>
      </c>
      <c r="D39" s="83"/>
      <c r="E39" s="84">
        <f>Baseline!B$33 * (C39 * Baseline!B$68*Baseline!B$68/Baseline!B$75 + Baseline!B$46 * Baseline!B$54*Baseline!B$54/Baseline!B$76 + Baseline!B$47 * Baseline!B$55*Baseline!B$55/Baseline!B$77 + Baseline!B$56*Baseline!B$56/Baseline!B$78)</f>
        <v>0.00001786267513</v>
      </c>
      <c r="F39" s="84">
        <f>Baseline!B$33 * (C39 * Baseline!B$68*Baseline!B$59/Baseline!B$75 + Baseline!B$46 * Baseline!B$54*Baseline!B$69/Baseline!B$76 + Baseline!B$47 * Baseline!B$55*Baseline!B$57/Baseline!B$77 + Baseline!B$56*Baseline!B$58/Baseline!B$78)</f>
        <v>0.0000002390598609</v>
      </c>
      <c r="G39" s="85">
        <f>Baseline!B$33 * (C39 * Baseline!B$68*Baseline!B$60/Baseline!B$75 + Baseline!B$46 * Baseline!B$54*Baseline!B$61/Baseline!B$76 + Baseline!B$47 * Baseline!B$55*Baseline!B$70/Baseline!B$77 + Baseline!B$56*Baseline!B$62/Baseline!B$78)</f>
        <v>0.0000002004087795</v>
      </c>
      <c r="H39" s="84">
        <f>Baseline!B$33 * (C39 * Baseline!B$68*Baseline!B$63/Baseline!B$75 + Baseline!B$46 * Baseline!B$54*Baseline!B$64/Baseline!B$76 + Baseline!B$47 * Baseline!B$55*Baseline!B$65/Baseline!B$77 + Baseline!B$56*Baseline!B$71/Baseline!B$78)</f>
        <v>0.000000003687974314</v>
      </c>
      <c r="I39" s="84">
        <f>Baseline!B$33 * (C39 * Baseline!B$59*Baseline!B$68/Baseline!B$75 + Baseline!B$46 * Baseline!B$69*Baseline!B$54/Baseline!B$76 + Baseline!B$47 * Baseline!B$57*Baseline!B$55/Baseline!B$77 + Baseline!B$58*Baseline!B$56/Baseline!B$78)</f>
        <v>0.0000002390598609</v>
      </c>
      <c r="J39" s="85">
        <f>Baseline!B$33 * (C39 * Baseline!B$59*Baseline!B$59/Baseline!B$75 + Baseline!B$46 * Baseline!B$69*Baseline!B$69/Baseline!B$76 + Baseline!B$47 * Baseline!B$57*Baseline!B$57/Baseline!B$77 + Baseline!B$58*Baseline!B$58/Baseline!B$78)</f>
        <v>0.000002116574434</v>
      </c>
      <c r="K39" s="84">
        <f>Baseline!B$33 * (C39 * Baseline!B$59*Baseline!B$60/Baseline!B$75 + Baseline!B$46 * Baseline!B$69*Baseline!B$61/Baseline!B$76 + Baseline!B$47 * Baseline!B$57*Baseline!B$70/Baseline!B$77 + Baseline!B$58*Baseline!B$62/Baseline!B$78)</f>
        <v>0.00000001648978901</v>
      </c>
      <c r="L39" s="85">
        <f>Baseline!B$33 * (C39 * Baseline!B$59*Baseline!B$63/Baseline!B$75 + Baseline!B$46 * Baseline!B$69*Baseline!B$64/Baseline!B$76 + Baseline!B$47 * Baseline!B$57*Baseline!B$65/Baseline!B$77 + Baseline!B$58*Baseline!B$71/Baseline!B$78)</f>
        <v>0.00000001707279068</v>
      </c>
      <c r="M39" s="84">
        <f>Baseline!B$33 * (C39 * Baseline!B$60*Baseline!B$68/Baseline!B$75 + Baseline!B$46 * Baseline!B$61*Baseline!B$54/Baseline!B$76 + Baseline!B$47 * Baseline!B$70*Baseline!B$55/Baseline!B$77 + Baseline!B$62*Baseline!B$56/Baseline!B$78)</f>
        <v>0.0000002004087795</v>
      </c>
      <c r="N39" s="85">
        <f>Baseline!B$33 * (C39 * Baseline!B$60*Baseline!B$59/Baseline!B$75 + Baseline!B$46 * Baseline!B$61*Baseline!B$69/Baseline!B$76 + Baseline!B$47 * Baseline!B$70*Baseline!B$57/Baseline!B$77 + Baseline!B$62*Baseline!B$58/Baseline!B$78)</f>
        <v>0.00000001648978901</v>
      </c>
      <c r="O39" s="85">
        <f>Baseline!B$33 * (C39 * Baseline!B$60*Baseline!B$60/Baseline!B$75 + Baseline!B$46 * Baseline!B$61*Baseline!B$61/Baseline!B$76 + Baseline!B$47 * Baseline!B$70*Baseline!B$70/Baseline!B$77 + Baseline!B$62*Baseline!B$62/Baseline!B$78)</f>
        <v>0.000001589267534</v>
      </c>
      <c r="P39" s="84">
        <f>Baseline!B$33 * (C39 * Baseline!B$60*Baseline!B$63/Baseline!B$75 + Baseline!B$46 * Baseline!B$61*Baseline!B$64/Baseline!B$76 + Baseline!B$47 * Baseline!B$70*Baseline!B$65/Baseline!B$77 + Baseline!B$62*Baseline!B$71/Baseline!B$78)</f>
        <v>0.000000001956392861</v>
      </c>
      <c r="Q39" s="84">
        <f>Baseline!B$33 * (C39 * Baseline!B$63*Baseline!B$68/Baseline!B$75 + Baseline!B$46 * Baseline!B$64*Baseline!B$54/Baseline!B$76 + Baseline!B$47 * Baseline!B$65*Baseline!B$55/Baseline!B$77 + Baseline!B$71*Baseline!B$56/Baseline!B$78)</f>
        <v>0.000000003687974314</v>
      </c>
      <c r="R39" s="84">
        <f>Baseline!B$33 * (C39 * Baseline!B$63*Baseline!B$59/Baseline!B$75 + Baseline!B$46 * Baseline!B$64*Baseline!B$69/Baseline!B$76 + Baseline!B$47 * Baseline!B$65*Baseline!B$57/Baseline!B$77 + Baseline!B$71*Baseline!B$58/Baseline!B$78)</f>
        <v>0.00000001707279068</v>
      </c>
      <c r="S39" s="84">
        <f>Baseline!B$33 * (C39 * Baseline!B$63*Baseline!B$60/Baseline!B$75 + Baseline!B$46 * Baseline!B$64*Baseline!B$61/Baseline!B$76 + Baseline!B$47 * Baseline!B$65*Baseline!B$70/Baseline!B$77 + Baseline!B$71*Baseline!B$62/Baseline!B$78)</f>
        <v>0.000000001956392861</v>
      </c>
      <c r="T39" s="84">
        <f>Baseline!B$33 * (C39 * Baseline!B$63*Baseline!B$63/Baseline!B$75 + Baseline!B$46 * Baseline!B$64*Baseline!B$64/Baseline!B$76 + Baseline!B$47 * Baseline!B$65*Baseline!B$65/Baseline!B$77 + Baseline!B$71*Baseline!B$71/Baseline!B$78)</f>
        <v>0.00000009856721732</v>
      </c>
      <c r="U39" s="83"/>
      <c r="V39" s="84">
        <f>E39 * ( Baseline!B$89 * Baseline!B$7 )</f>
        <v>0.1853967052</v>
      </c>
      <c r="W39" s="84">
        <f>F39 * ( Baseline!D$89 * Baseline!B$11 )</f>
        <v>0.004409840599</v>
      </c>
      <c r="X39" s="84">
        <f>G39 * ( Baseline!F$89 * Baseline!B$16 )</f>
        <v>0.006961152846</v>
      </c>
      <c r="Y39" s="84">
        <f>H39 * ( Baseline!H$89 * Baseline!B$18 )</f>
        <v>0.001296962713</v>
      </c>
      <c r="Z39" s="86">
        <f t="shared" si="1"/>
        <v>0.1980646613</v>
      </c>
      <c r="AA39" s="84">
        <f>I39 * ( Baseline!B$89 * Baseline!B$7 )</f>
        <v>0.002481202296</v>
      </c>
      <c r="AB39" s="85">
        <f>J39 * ( Baseline!D$89 * Baseline!B$11 )</f>
        <v>0.03904359282</v>
      </c>
      <c r="AC39" s="85">
        <f>K39 * ( Baseline!F$89 * Baseline!B$16 )</f>
        <v>0.0005727690274</v>
      </c>
      <c r="AD39" s="85">
        <f>L39 * ( Baseline!F$89 * Baseline!B$16 )</f>
        <v>0.000593019456</v>
      </c>
      <c r="AE39" s="86">
        <f t="shared" si="2"/>
        <v>0.0426905836</v>
      </c>
      <c r="AF39" s="86">
        <f>M39 * ( Baseline!B$89 * Baseline!B$7 )</f>
        <v>0.002080042723</v>
      </c>
      <c r="AG39" s="86">
        <f>N39 * ( Baseline!D$89 * Baseline!B$11 )</f>
        <v>0.0003041804709</v>
      </c>
      <c r="AH39" s="86">
        <f>O39 * ( Baseline!F$89 * Baseline!B$16 )</f>
        <v>0.05520284213</v>
      </c>
      <c r="AI39" s="86">
        <f>P39 * ( Baseline!H$89 * Baseline!B$18 )</f>
        <v>0.00068801146</v>
      </c>
      <c r="AJ39" s="86">
        <f t="shared" si="3"/>
        <v>0.05827507679</v>
      </c>
      <c r="AK39" s="86">
        <f>Q39 * ( Baseline!B$89 * Baseline!B$7 )</f>
        <v>0.00003827748541</v>
      </c>
      <c r="AL39" s="86">
        <f>R39 * ( Baseline!D$89 * Baseline!B$11 )</f>
        <v>0.0003149348668</v>
      </c>
      <c r="AM39" s="86">
        <f>S39 * ( Baseline!F$89 * Baseline!B$16 )</f>
        <v>0.0000679548559</v>
      </c>
      <c r="AN39" s="86">
        <f>T39 * ( Baseline!H$89 * Baseline!B$18 )</f>
        <v>0.03466347504</v>
      </c>
      <c r="AO39" s="86">
        <f t="shared" si="4"/>
        <v>0.03508464224</v>
      </c>
      <c r="AP39" s="62"/>
      <c r="AQ39" s="86">
        <f>V39 * ( (1-Baseline!B$90-Baseline!B$89) + (1-B39)*Baseline!B$90 )</f>
        <v>0.0965103363</v>
      </c>
      <c r="AR39" s="86">
        <f>W39 * ( (1-Baseline!B$90-Baseline!B$89) + (1-B39)*Baseline!B$90 )</f>
        <v>0.002295592033</v>
      </c>
      <c r="AS39" s="86">
        <f>X39 * ( (1-Baseline!B$90-Baseline!B$89) + (1-B39)*Baseline!B$90 )</f>
        <v>0.003623706266</v>
      </c>
      <c r="AT39" s="86">
        <f>Y39 * ( (1-Baseline!B$90-Baseline!B$89) + (1-B39)*Baseline!B$90 )</f>
        <v>0.0006751485011</v>
      </c>
      <c r="AU39" s="86">
        <f t="shared" si="5"/>
        <v>0.1031047831</v>
      </c>
      <c r="AV39" s="86">
        <f>AA39 * ( (1-Baseline!D$90-Baseline!D$89) + (1-B39)*Baseline!D$90 )</f>
        <v>0.001887785704</v>
      </c>
      <c r="AW39" s="86">
        <f>AB39 * ( (1-Baseline!D$90-Baseline!D$89) + (1-B39)*Baseline!D$90 )</f>
        <v>0.02970573438</v>
      </c>
      <c r="AX39" s="86">
        <f>AC39 * ( (1-Baseline!D$90-Baseline!D$89) + (1-B39)*Baseline!D$90 )</f>
        <v>0.0004357827588</v>
      </c>
      <c r="AY39" s="86">
        <f>AD39 * ( (1-Baseline!D$90-Baseline!D$89) + (1-B39)*Baseline!D$90 )</f>
        <v>0.0004511899949</v>
      </c>
      <c r="AZ39" s="86">
        <f t="shared" si="6"/>
        <v>0.03248049284</v>
      </c>
      <c r="BA39" s="86">
        <f>AF39 * ( (1-Baseline!F$90-Baseline!F$89) + (1-Baseline!B$36)*Baseline!F$90 )</f>
        <v>0.001496865305</v>
      </c>
      <c r="BB39" s="86">
        <f>AG39 * ( (1-Baseline!F$90-Baseline!F$89) + (1-Baseline!B$36)*Baseline!F$90 )</f>
        <v>0.0002188980006</v>
      </c>
      <c r="BC39" s="86">
        <f>AH39 * ( (1-Baseline!F$90-Baseline!F$89) + (1-Baseline!B$36)*Baseline!F$90 )</f>
        <v>0.03972573169</v>
      </c>
      <c r="BD39" s="86">
        <f>AI39 * ( (1-Baseline!F$90-Baseline!F$89) + (1-Baseline!B$36)*Baseline!F$90 )</f>
        <v>0.000495115063</v>
      </c>
      <c r="BE39" s="86">
        <f t="shared" si="7"/>
        <v>0.04193661006</v>
      </c>
      <c r="BF39" s="86">
        <f>AK39 * ( (1-Baseline!H$90-Baseline!H$89) + (1-Baseline!B$36)*Baseline!H$90 )</f>
        <v>0.00003032801724</v>
      </c>
      <c r="BG39" s="86">
        <f>AL39 * ( (1-Baseline!H$90-Baseline!H$89) + (1-Baseline!B$36)*Baseline!H$90 )</f>
        <v>0.0002495291937</v>
      </c>
      <c r="BH39" s="86">
        <f>AM39 * ( (1-Baseline!H$90-Baseline!H$89) + (1-Baseline!B$36)*Baseline!H$90 )</f>
        <v>0.00005384199143</v>
      </c>
      <c r="BI39" s="86">
        <f>AN39 * ( (1-Baseline!H$90-Baseline!H$89) + (1-Baseline!B$36)*Baseline!H$90 )</f>
        <v>0.02746456454</v>
      </c>
      <c r="BJ39" s="86">
        <f t="shared" si="8"/>
        <v>0.02779826374</v>
      </c>
      <c r="BK39" s="62"/>
      <c r="BL39" s="86">
        <f t="shared" si="19"/>
        <v>0.9360413106</v>
      </c>
      <c r="BM39" s="86">
        <f t="shared" si="20"/>
        <v>0.0222646512</v>
      </c>
      <c r="BN39" s="86">
        <f t="shared" si="21"/>
        <v>0.03514585994</v>
      </c>
      <c r="BO39" s="86">
        <f t="shared" si="22"/>
        <v>0.006548178278</v>
      </c>
      <c r="BP39" s="86">
        <f t="shared" si="9"/>
        <v>1</v>
      </c>
      <c r="BQ39" s="86">
        <f t="shared" si="23"/>
        <v>0.05812059914</v>
      </c>
      <c r="BR39" s="86">
        <f t="shared" si="24"/>
        <v>0.9145715408</v>
      </c>
      <c r="BS39" s="86">
        <f t="shared" si="25"/>
        <v>0.01341675328</v>
      </c>
      <c r="BT39" s="86">
        <f t="shared" si="26"/>
        <v>0.0138911068</v>
      </c>
      <c r="BU39" s="86">
        <f t="shared" si="10"/>
        <v>1</v>
      </c>
      <c r="BV39" s="86">
        <f t="shared" si="27"/>
        <v>0.03569352178</v>
      </c>
      <c r="BW39" s="86">
        <f t="shared" si="28"/>
        <v>0.005219735223</v>
      </c>
      <c r="BX39" s="86">
        <f t="shared" si="29"/>
        <v>0.9472804701</v>
      </c>
      <c r="BY39" s="86">
        <f t="shared" si="30"/>
        <v>0.0118062729</v>
      </c>
      <c r="BZ39" s="86">
        <f t="shared" si="11"/>
        <v>1</v>
      </c>
      <c r="CA39" s="86">
        <f t="shared" si="31"/>
        <v>0.001091004011</v>
      </c>
      <c r="CB39" s="86">
        <f t="shared" si="32"/>
        <v>0.008976430902</v>
      </c>
      <c r="CC39" s="86">
        <f t="shared" si="33"/>
        <v>0.00193688325</v>
      </c>
      <c r="CD39" s="86">
        <f t="shared" si="34"/>
        <v>0.9879956818</v>
      </c>
      <c r="CE39" s="86">
        <f t="shared" si="12"/>
        <v>1</v>
      </c>
      <c r="CF39" s="62"/>
      <c r="CG39" s="86">
        <f t="shared" si="35"/>
        <v>0.9360413106</v>
      </c>
      <c r="CH39" s="86">
        <f t="shared" si="36"/>
        <v>0.0222646512</v>
      </c>
      <c r="CI39" s="86">
        <f t="shared" si="37"/>
        <v>0.03514585994</v>
      </c>
      <c r="CJ39" s="86">
        <f t="shared" si="38"/>
        <v>0.006548178278</v>
      </c>
      <c r="CK39" s="86">
        <f t="shared" si="13"/>
        <v>1</v>
      </c>
      <c r="CL39" s="86">
        <f t="shared" si="39"/>
        <v>0.05812059914</v>
      </c>
      <c r="CM39" s="86">
        <f t="shared" si="40"/>
        <v>0.9145715408</v>
      </c>
      <c r="CN39" s="86">
        <f t="shared" si="41"/>
        <v>0.01341675328</v>
      </c>
      <c r="CO39" s="86">
        <f t="shared" si="42"/>
        <v>0.0138911068</v>
      </c>
      <c r="CP39" s="86">
        <f t="shared" si="14"/>
        <v>1</v>
      </c>
      <c r="CQ39" s="86">
        <f t="shared" si="43"/>
        <v>0.03569352178</v>
      </c>
      <c r="CR39" s="86">
        <f t="shared" si="44"/>
        <v>0.005219735223</v>
      </c>
      <c r="CS39" s="86">
        <f t="shared" si="45"/>
        <v>0.9472804701</v>
      </c>
      <c r="CT39" s="86">
        <f t="shared" si="46"/>
        <v>0.0118062729</v>
      </c>
      <c r="CU39" s="86">
        <f t="shared" si="15"/>
        <v>1</v>
      </c>
      <c r="CV39" s="86">
        <f t="shared" si="47"/>
        <v>0.001091004011</v>
      </c>
      <c r="CW39" s="86">
        <f t="shared" si="48"/>
        <v>0.008976430902</v>
      </c>
      <c r="CX39" s="86">
        <f t="shared" si="49"/>
        <v>0.00193688325</v>
      </c>
      <c r="CY39" s="86">
        <f t="shared" si="50"/>
        <v>0.9879956818</v>
      </c>
      <c r="CZ39" s="86">
        <f t="shared" si="16"/>
        <v>1</v>
      </c>
      <c r="DA39" s="62"/>
      <c r="DB39" s="86">
        <f>(AQ39*Baseline!B$7 + AV39*Baseline!B$11 + BA39*Baseline!B$16 + BF39*Baseline!B$18)</f>
        <v>57259.49932</v>
      </c>
      <c r="DC39" s="86">
        <f>(AR39*Baseline!B$7 + AW39*Baseline!B$11 + BB39*Baseline!B$16 + BG39*Baseline!B$18)</f>
        <v>76978.40892</v>
      </c>
      <c r="DD39" s="86">
        <f>(AS39*Baseline!B$7 + AX39*Baseline!B$11 + BC39*Baseline!B$16 + BH39*Baseline!B$18)</f>
        <v>138246.275</v>
      </c>
      <c r="DE39" s="86">
        <f>(AT39*Baseline!B$7 + AY39*Baseline!B$11 + BD39*Baseline!B$16 + BI39*Baseline!B$18)</f>
        <v>1260578.599</v>
      </c>
      <c r="DF39" s="86">
        <f t="shared" si="17"/>
        <v>1533062.782</v>
      </c>
      <c r="DG39" s="62"/>
      <c r="DH39" s="86">
        <f t="shared" si="51"/>
        <v>0.03734974195</v>
      </c>
      <c r="DI39" s="86">
        <f t="shared" si="52"/>
        <v>0.05021216991</v>
      </c>
      <c r="DJ39" s="86">
        <f t="shared" si="53"/>
        <v>0.09017652542</v>
      </c>
      <c r="DK39" s="86">
        <f t="shared" si="54"/>
        <v>0.8222615627</v>
      </c>
      <c r="DL39" s="86">
        <f t="shared" si="18"/>
        <v>1</v>
      </c>
      <c r="DM39" s="62"/>
      <c r="DN39" s="86">
        <f>DH39 / (Baseline!B$7/Baseline!B$17)</f>
        <v>3.986839292</v>
      </c>
      <c r="DO39" s="86">
        <f>DI39 / (Baseline!B$11/Baseline!B$17)</f>
        <v>1.212145814</v>
      </c>
      <c r="DP39" s="86">
        <f>DJ39 / (Baseline!B$16/Baseline!B$17)</f>
        <v>1.393499837</v>
      </c>
      <c r="DQ39" s="86">
        <f>DK39 / (Baseline!B$18/Baseline!B$17)</f>
        <v>0.9296392877</v>
      </c>
      <c r="DR39" s="62"/>
      <c r="DS39" s="86">
        <f>DH39 / Baseline!H$117</f>
        <v>1.494255371</v>
      </c>
      <c r="DT39" s="86">
        <f>DI39 / Baseline!H$118</f>
        <v>1.130278568</v>
      </c>
      <c r="DU39" s="86">
        <f>DJ39 / Baseline!H$119</f>
        <v>1.078007551</v>
      </c>
      <c r="DV39" s="86">
        <f>DK39 / Baseline!H$120</f>
        <v>0.9708745531</v>
      </c>
      <c r="DW39" s="87"/>
      <c r="DX39" s="86">
        <f>(AU39*Baseline!B$34)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0.02799524871</v>
      </c>
      <c r="DY39" s="86">
        <f>(AZ39*Baseline!B$34) + (Baseline!D$90*(1-Baseline!D$91)*Baseline!B$35) + (Baseline!D$90*Baseline!D$91*((1-Baseline!D$92)*Baseline!B$40 + Baseline!D$92*Baseline!B$41))</f>
        <v>0.01128564193</v>
      </c>
      <c r="DZ39" s="86">
        <f>(BE39*Baseline!B$34) + (Baseline!F$90*(1-Baseline!F$91)*Baseline!B$35) + (Baseline!F$90*Baseline!F$91*((1-Baseline!F$92)*Baseline!B$40 + Baseline!F$92*Baseline!B$41))</f>
        <v>0.01402113151</v>
      </c>
      <c r="EA39" s="86">
        <f>(BJ39*Baseline!B$34) + (Baseline!H$90*(1-Baseline!H$91)*Baseline!B$35) + (Baseline!H$90*Baseline!H$91*((1-Baseline!H$92)*Baseline!B$40 + Baseline!H$92*Baseline!B$41))</f>
        <v>0.009314739561</v>
      </c>
      <c r="EB39" s="86">
        <f>( DX39*Baseline!B$7 + DY39*Baseline!B$11 + DZ39*Baseline!B$16 + EA39*Baseline!B$18 ) / Baseline!B$17</f>
        <v>0.009875947722</v>
      </c>
    </row>
    <row r="40">
      <c r="A40" s="73" t="s">
        <v>216</v>
      </c>
      <c r="B40" s="85">
        <f>MIN( MAX( NORMINV( MCrands!B40, (B$5+B$4)/2, (B$5-B$4)/3.29 ), 0 ), 1 )</f>
        <v>0.3140338967</v>
      </c>
      <c r="C40" s="85">
        <f>MAX( NORMINV( MCrands!C40, (C$5+C$4)/2, (C$5-C$4)/3.29 ), 0 )</f>
        <v>2.642867601</v>
      </c>
      <c r="D40" s="83"/>
      <c r="E40" s="84">
        <f>Baseline!B$33 * (C40 * Baseline!B$68*Baseline!B$68/Baseline!B$75 + Baseline!B$46 * Baseline!B$54*Baseline!B$54/Baseline!B$76 + Baseline!B$47 * Baseline!B$55*Baseline!B$55/Baseline!B$77 + Baseline!B$56*Baseline!B$56/Baseline!B$78)</f>
        <v>0.00001876105713</v>
      </c>
      <c r="F40" s="84">
        <f>Baseline!B$33 * (C40 * Baseline!B$68*Baseline!B$59/Baseline!B$75 + Baseline!B$46 * Baseline!B$54*Baseline!B$69/Baseline!B$76 + Baseline!B$47 * Baseline!B$55*Baseline!B$57/Baseline!B$77 + Baseline!B$56*Baseline!B$58/Baseline!B$78)</f>
        <v>0.0000002392017107</v>
      </c>
      <c r="G40" s="85">
        <f>Baseline!B$33 * (C40 * Baseline!B$68*Baseline!B$60/Baseline!B$75 + Baseline!B$46 * Baseline!B$54*Baseline!B$61/Baseline!B$76 + Baseline!B$47 * Baseline!B$55*Baseline!B$70/Baseline!B$77 + Baseline!B$56*Baseline!B$62/Baseline!B$78)</f>
        <v>0.0000002007574936</v>
      </c>
      <c r="H40" s="84">
        <f>Baseline!B$33 * (C40 * Baseline!B$68*Baseline!B$63/Baseline!B$75 + Baseline!B$46 * Baseline!B$54*Baseline!B$64/Baseline!B$76 + Baseline!B$47 * Baseline!B$55*Baseline!B$65/Baseline!B$77 + Baseline!B$56*Baseline!B$71/Baseline!B$78)</f>
        <v>0.000000003722845721</v>
      </c>
      <c r="I40" s="84">
        <f>Baseline!B$33 * (C40 * Baseline!B$59*Baseline!B$68/Baseline!B$75 + Baseline!B$46 * Baseline!B$69*Baseline!B$54/Baseline!B$76 + Baseline!B$47 * Baseline!B$57*Baseline!B$55/Baseline!B$77 + Baseline!B$58*Baseline!B$56/Baseline!B$78)</f>
        <v>0.0000002392017107</v>
      </c>
      <c r="J40" s="85">
        <f>Baseline!B$33 * (C40 * Baseline!B$59*Baseline!B$59/Baseline!B$75 + Baseline!B$46 * Baseline!B$69*Baseline!B$69/Baseline!B$76 + Baseline!B$47 * Baseline!B$57*Baseline!B$57/Baseline!B$77 + Baseline!B$58*Baseline!B$58/Baseline!B$78)</f>
        <v>0.000002116574456</v>
      </c>
      <c r="K40" s="84">
        <f>Baseline!B$33 * (C40 * Baseline!B$59*Baseline!B$60/Baseline!B$75 + Baseline!B$46 * Baseline!B$69*Baseline!B$61/Baseline!B$76 + Baseline!B$47 * Baseline!B$57*Baseline!B$70/Baseline!B$77 + Baseline!B$58*Baseline!B$62/Baseline!B$78)</f>
        <v>0.00000001648984407</v>
      </c>
      <c r="L40" s="85">
        <f>Baseline!B$33 * (C40 * Baseline!B$59*Baseline!B$63/Baseline!B$75 + Baseline!B$46 * Baseline!B$69*Baseline!B$64/Baseline!B$76 + Baseline!B$47 * Baseline!B$57*Baseline!B$65/Baseline!B$77 + Baseline!B$58*Baseline!B$71/Baseline!B$78)</f>
        <v>0.00000001707279618</v>
      </c>
      <c r="M40" s="84">
        <f>Baseline!B$33 * (C40 * Baseline!B$60*Baseline!B$68/Baseline!B$75 + Baseline!B$46 * Baseline!B$61*Baseline!B$54/Baseline!B$76 + Baseline!B$47 * Baseline!B$70*Baseline!B$55/Baseline!B$77 + Baseline!B$62*Baseline!B$56/Baseline!B$78)</f>
        <v>0.0000002007574936</v>
      </c>
      <c r="N40" s="85">
        <f>Baseline!B$33 * (C40 * Baseline!B$60*Baseline!B$59/Baseline!B$75 + Baseline!B$46 * Baseline!B$61*Baseline!B$69/Baseline!B$76 + Baseline!B$47 * Baseline!B$70*Baseline!B$57/Baseline!B$77 + Baseline!B$62*Baseline!B$58/Baseline!B$78)</f>
        <v>0.00000001648984407</v>
      </c>
      <c r="O40" s="85">
        <f>Baseline!B$33 * (C40 * Baseline!B$60*Baseline!B$60/Baseline!B$75 + Baseline!B$46 * Baseline!B$61*Baseline!B$61/Baseline!B$76 + Baseline!B$47 * Baseline!B$70*Baseline!B$70/Baseline!B$77 + Baseline!B$62*Baseline!B$62/Baseline!B$78)</f>
        <v>0.000001589267669</v>
      </c>
      <c r="P40" s="84">
        <f>Baseline!B$33 * (C40 * Baseline!B$60*Baseline!B$63/Baseline!B$75 + Baseline!B$46 * Baseline!B$61*Baseline!B$64/Baseline!B$76 + Baseline!B$47 * Baseline!B$70*Baseline!B$65/Baseline!B$77 + Baseline!B$62*Baseline!B$71/Baseline!B$78)</f>
        <v>0.000000001956406397</v>
      </c>
      <c r="Q40" s="84">
        <f>Baseline!B$33 * (C40 * Baseline!B$63*Baseline!B$68/Baseline!B$75 + Baseline!B$46 * Baseline!B$64*Baseline!B$54/Baseline!B$76 + Baseline!B$47 * Baseline!B$65*Baseline!B$55/Baseline!B$77 + Baseline!B$71*Baseline!B$56/Baseline!B$78)</f>
        <v>0.000000003722845721</v>
      </c>
      <c r="R40" s="84">
        <f>Baseline!B$33 * (C40 * Baseline!B$63*Baseline!B$59/Baseline!B$75 + Baseline!B$46 * Baseline!B$64*Baseline!B$69/Baseline!B$76 + Baseline!B$47 * Baseline!B$65*Baseline!B$57/Baseline!B$77 + Baseline!B$71*Baseline!B$58/Baseline!B$78)</f>
        <v>0.00000001707279618</v>
      </c>
      <c r="S40" s="84">
        <f>Baseline!B$33 * (C40 * Baseline!B$63*Baseline!B$60/Baseline!B$75 + Baseline!B$46 * Baseline!B$64*Baseline!B$61/Baseline!B$76 + Baseline!B$47 * Baseline!B$65*Baseline!B$70/Baseline!B$77 + Baseline!B$71*Baseline!B$62/Baseline!B$78)</f>
        <v>0.000000001956406397</v>
      </c>
      <c r="T40" s="84">
        <f>Baseline!B$33 * (C40 * Baseline!B$63*Baseline!B$63/Baseline!B$75 + Baseline!B$46 * Baseline!B$64*Baseline!B$64/Baseline!B$76 + Baseline!B$47 * Baseline!B$65*Baseline!B$65/Baseline!B$77 + Baseline!B$71*Baseline!B$71/Baseline!B$78)</f>
        <v>0.00000009856721868</v>
      </c>
      <c r="U40" s="83"/>
      <c r="V40" s="84">
        <f>E40 * ( Baseline!B$89 * Baseline!B$7 )</f>
        <v>0.1947210119</v>
      </c>
      <c r="W40" s="84">
        <f>F40 * ( Baseline!D$89 * Baseline!B$11 )</f>
        <v>0.004412457245</v>
      </c>
      <c r="X40" s="84">
        <f>G40 * ( Baseline!F$89 * Baseline!B$16 )</f>
        <v>0.006973265349</v>
      </c>
      <c r="Y40" s="84">
        <f>H40 * ( Baseline!H$89 * Baseline!B$18 )</f>
        <v>0.001309226061</v>
      </c>
      <c r="Z40" s="86">
        <f t="shared" si="1"/>
        <v>0.2074159606</v>
      </c>
      <c r="AA40" s="84">
        <f>I40 * ( Baseline!B$89 * Baseline!B$7 )</f>
        <v>0.002482674555</v>
      </c>
      <c r="AB40" s="85">
        <f>J40 * ( Baseline!D$89 * Baseline!B$11 )</f>
        <v>0.03904359323</v>
      </c>
      <c r="AC40" s="85">
        <f>K40 * ( Baseline!F$89 * Baseline!B$16 )</f>
        <v>0.0005727709399</v>
      </c>
      <c r="AD40" s="85">
        <f>L40 * ( Baseline!F$89 * Baseline!B$16 )</f>
        <v>0.0005930196473</v>
      </c>
      <c r="AE40" s="86">
        <f t="shared" si="2"/>
        <v>0.04269205837</v>
      </c>
      <c r="AF40" s="86">
        <f>M40 * ( Baseline!B$89 * Baseline!B$7 )</f>
        <v>0.002083662026</v>
      </c>
      <c r="AG40" s="86">
        <f>N40 * ( Baseline!D$89 * Baseline!B$11 )</f>
        <v>0.0003041814866</v>
      </c>
      <c r="AH40" s="86">
        <f>O40 * ( Baseline!F$89 * Baseline!B$16 )</f>
        <v>0.05520284683</v>
      </c>
      <c r="AI40" s="86">
        <f>P40 * ( Baseline!H$89 * Baseline!B$18 )</f>
        <v>0.0006880162201</v>
      </c>
      <c r="AJ40" s="86">
        <f t="shared" si="3"/>
        <v>0.05827870657</v>
      </c>
      <c r="AK40" s="86">
        <f>Q40 * ( Baseline!B$89 * Baseline!B$7 )</f>
        <v>0.00003863941574</v>
      </c>
      <c r="AL40" s="86">
        <f>R40 * ( Baseline!D$89 * Baseline!B$11 )</f>
        <v>0.0003149349684</v>
      </c>
      <c r="AM40" s="86">
        <f>S40 * ( Baseline!F$89 * Baseline!B$16 )</f>
        <v>0.00006795532606</v>
      </c>
      <c r="AN40" s="86">
        <f>T40 * ( Baseline!H$89 * Baseline!B$18 )</f>
        <v>0.03466347551</v>
      </c>
      <c r="AO40" s="86">
        <f t="shared" si="4"/>
        <v>0.03508500522</v>
      </c>
      <c r="AP40" s="62"/>
      <c r="AQ40" s="86">
        <f>V40 * ( (1-Baseline!B$90-Baseline!B$89) + (1-B40)*Baseline!B$90 )</f>
        <v>0.1361313739</v>
      </c>
      <c r="AR40" s="86">
        <f>W40 * ( (1-Baseline!B$90-Baseline!B$89) + (1-B40)*Baseline!B$90 )</f>
        <v>0.003084792243</v>
      </c>
      <c r="AS40" s="86">
        <f>X40 * ( (1-Baseline!B$90-Baseline!B$89) + (1-B40)*Baseline!B$90 )</f>
        <v>0.004875078366</v>
      </c>
      <c r="AT40" s="86">
        <f>Y40 * ( (1-Baseline!B$90-Baseline!B$89) + (1-B40)*Baseline!B$90 )</f>
        <v>0.0009152928117</v>
      </c>
      <c r="AU40" s="86">
        <f t="shared" si="5"/>
        <v>0.1450065374</v>
      </c>
      <c r="AV40" s="86">
        <f>AA40 * ( (1-Baseline!D$90-Baseline!D$89) + (1-B40)*Baseline!D$90 )</f>
        <v>0.002112039086</v>
      </c>
      <c r="AW40" s="86">
        <f>AB40 * ( (1-Baseline!D$90-Baseline!D$89) + (1-B40)*Baseline!D$90 )</f>
        <v>0.03321482261</v>
      </c>
      <c r="AX40" s="86">
        <f>AC40 * ( (1-Baseline!D$90-Baseline!D$89) + (1-B40)*Baseline!D$90 )</f>
        <v>0.0004872626618</v>
      </c>
      <c r="AY40" s="86">
        <f>AD40 * ( (1-Baseline!D$90-Baseline!D$89) + (1-B40)*Baseline!D$90 )</f>
        <v>0.0005044884642</v>
      </c>
      <c r="AZ40" s="86">
        <f t="shared" si="6"/>
        <v>0.03631861282</v>
      </c>
      <c r="BA40" s="86">
        <f>AF40 * ( (1-Baseline!F$90-Baseline!F$89) + (1-Baseline!B$36)*Baseline!F$90 )</f>
        <v>0.001499469871</v>
      </c>
      <c r="BB40" s="86">
        <f>AG40 * ( (1-Baseline!F$90-Baseline!F$89) + (1-Baseline!B$36)*Baseline!F$90 )</f>
        <v>0.0002188987315</v>
      </c>
      <c r="BC40" s="86">
        <f>AH40 * ( (1-Baseline!F$90-Baseline!F$89) + (1-Baseline!B$36)*Baseline!F$90 )</f>
        <v>0.03972573507</v>
      </c>
      <c r="BD40" s="86">
        <f>AI40 * ( (1-Baseline!F$90-Baseline!F$89) + (1-Baseline!B$36)*Baseline!F$90 )</f>
        <v>0.0004951184885</v>
      </c>
      <c r="BE40" s="86">
        <f t="shared" si="7"/>
        <v>0.04193922216</v>
      </c>
      <c r="BF40" s="86">
        <f>AK40 * ( (1-Baseline!H$90-Baseline!H$89) + (1-Baseline!B$36)*Baseline!H$90 )</f>
        <v>0.00003061478188</v>
      </c>
      <c r="BG40" s="86">
        <f>AL40 * ( (1-Baseline!H$90-Baseline!H$89) + (1-Baseline!B$36)*Baseline!H$90 )</f>
        <v>0.0002495292742</v>
      </c>
      <c r="BH40" s="86">
        <f>AM40 * ( (1-Baseline!H$90-Baseline!H$89) + (1-Baseline!B$36)*Baseline!H$90 )</f>
        <v>0.00005384236394</v>
      </c>
      <c r="BI40" s="86">
        <f>AN40 * ( (1-Baseline!H$90-Baseline!H$89) + (1-Baseline!B$36)*Baseline!H$90 )</f>
        <v>0.02746456492</v>
      </c>
      <c r="BJ40" s="86">
        <f t="shared" si="8"/>
        <v>0.02779855134</v>
      </c>
      <c r="BK40" s="62"/>
      <c r="BL40" s="86">
        <f t="shared" si="19"/>
        <v>0.9387947359</v>
      </c>
      <c r="BM40" s="86">
        <f t="shared" si="20"/>
        <v>0.02127347014</v>
      </c>
      <c r="BN40" s="86">
        <f t="shared" si="21"/>
        <v>0.03361971436</v>
      </c>
      <c r="BO40" s="86">
        <f t="shared" si="22"/>
        <v>0.006312079638</v>
      </c>
      <c r="BP40" s="86">
        <f t="shared" si="9"/>
        <v>1</v>
      </c>
      <c r="BQ40" s="86">
        <f t="shared" si="23"/>
        <v>0.05815307694</v>
      </c>
      <c r="BR40" s="86">
        <f t="shared" si="24"/>
        <v>0.914539957</v>
      </c>
      <c r="BS40" s="86">
        <f t="shared" si="25"/>
        <v>0.0134163346</v>
      </c>
      <c r="BT40" s="86">
        <f t="shared" si="26"/>
        <v>0.01389063142</v>
      </c>
      <c r="BU40" s="86">
        <f t="shared" si="10"/>
        <v>1</v>
      </c>
      <c r="BV40" s="86">
        <f t="shared" si="27"/>
        <v>0.03575340203</v>
      </c>
      <c r="BW40" s="86">
        <f t="shared" si="28"/>
        <v>0.005219427549</v>
      </c>
      <c r="BX40" s="86">
        <f t="shared" si="29"/>
        <v>0.9472215512</v>
      </c>
      <c r="BY40" s="86">
        <f t="shared" si="30"/>
        <v>0.01180561925</v>
      </c>
      <c r="BZ40" s="86">
        <f t="shared" si="11"/>
        <v>1</v>
      </c>
      <c r="CA40" s="86">
        <f t="shared" si="31"/>
        <v>0.001101308536</v>
      </c>
      <c r="CB40" s="86">
        <f t="shared" si="32"/>
        <v>0.00897634093</v>
      </c>
      <c r="CC40" s="86">
        <f t="shared" si="33"/>
        <v>0.001936876612</v>
      </c>
      <c r="CD40" s="86">
        <f t="shared" si="34"/>
        <v>0.9879854739</v>
      </c>
      <c r="CE40" s="86">
        <f t="shared" si="12"/>
        <v>1</v>
      </c>
      <c r="CF40" s="62"/>
      <c r="CG40" s="86">
        <f t="shared" si="35"/>
        <v>0.9387947359</v>
      </c>
      <c r="CH40" s="86">
        <f t="shared" si="36"/>
        <v>0.02127347014</v>
      </c>
      <c r="CI40" s="86">
        <f t="shared" si="37"/>
        <v>0.03361971436</v>
      </c>
      <c r="CJ40" s="86">
        <f t="shared" si="38"/>
        <v>0.006312079638</v>
      </c>
      <c r="CK40" s="86">
        <f t="shared" si="13"/>
        <v>1</v>
      </c>
      <c r="CL40" s="86">
        <f t="shared" si="39"/>
        <v>0.05815307694</v>
      </c>
      <c r="CM40" s="86">
        <f t="shared" si="40"/>
        <v>0.914539957</v>
      </c>
      <c r="CN40" s="86">
        <f t="shared" si="41"/>
        <v>0.0134163346</v>
      </c>
      <c r="CO40" s="86">
        <f t="shared" si="42"/>
        <v>0.01389063142</v>
      </c>
      <c r="CP40" s="86">
        <f t="shared" si="14"/>
        <v>1</v>
      </c>
      <c r="CQ40" s="86">
        <f t="shared" si="43"/>
        <v>0.03575340203</v>
      </c>
      <c r="CR40" s="86">
        <f t="shared" si="44"/>
        <v>0.005219427549</v>
      </c>
      <c r="CS40" s="86">
        <f t="shared" si="45"/>
        <v>0.9472215512</v>
      </c>
      <c r="CT40" s="86">
        <f t="shared" si="46"/>
        <v>0.01180561925</v>
      </c>
      <c r="CU40" s="86">
        <f t="shared" si="15"/>
        <v>1</v>
      </c>
      <c r="CV40" s="86">
        <f t="shared" si="47"/>
        <v>0.001101308536</v>
      </c>
      <c r="CW40" s="86">
        <f t="shared" si="48"/>
        <v>0.00897634093</v>
      </c>
      <c r="CX40" s="86">
        <f t="shared" si="49"/>
        <v>0.001936876612</v>
      </c>
      <c r="CY40" s="86">
        <f t="shared" si="50"/>
        <v>0.9879854739</v>
      </c>
      <c r="CZ40" s="86">
        <f t="shared" si="16"/>
        <v>1</v>
      </c>
      <c r="DA40" s="62"/>
      <c r="DB40" s="86">
        <f>(AQ40*Baseline!B$7 + AV40*Baseline!B$11 + BA40*Baseline!B$16 + BF40*Baseline!B$18)</f>
        <v>76978.48304</v>
      </c>
      <c r="DC40" s="86">
        <f>(AR40*Baseline!B$7 + AW40*Baseline!B$11 + BB40*Baseline!B$16 + BG40*Baseline!B$18)</f>
        <v>84886.60634</v>
      </c>
      <c r="DD40" s="86">
        <f>(AS40*Baseline!B$7 + AX40*Baseline!B$11 + BC40*Baseline!B$16 + BH40*Baseline!B$18)</f>
        <v>138963.6203</v>
      </c>
      <c r="DE40" s="86">
        <f>(AT40*Baseline!B$7 + AY40*Baseline!B$11 + BD40*Baseline!B$16 + BI40*Baseline!B$18)</f>
        <v>1260809.399</v>
      </c>
      <c r="DF40" s="86">
        <f t="shared" si="17"/>
        <v>1561638.109</v>
      </c>
      <c r="DG40" s="62"/>
      <c r="DH40" s="86">
        <f t="shared" si="51"/>
        <v>0.0492934199</v>
      </c>
      <c r="DI40" s="86">
        <f t="shared" si="52"/>
        <v>0.05435741216</v>
      </c>
      <c r="DJ40" s="86">
        <f t="shared" si="53"/>
        <v>0.08898580244</v>
      </c>
      <c r="DK40" s="86">
        <f t="shared" si="54"/>
        <v>0.8073633655</v>
      </c>
      <c r="DL40" s="86">
        <f t="shared" si="18"/>
        <v>1</v>
      </c>
      <c r="DM40" s="62"/>
      <c r="DN40" s="86">
        <f>DH40 / (Baseline!B$7/Baseline!B$17)</f>
        <v>5.261748355</v>
      </c>
      <c r="DO40" s="86">
        <f>DI40 / (Baseline!B$11/Baseline!B$17)</f>
        <v>1.312213946</v>
      </c>
      <c r="DP40" s="86">
        <f>DJ40 / (Baseline!B$16/Baseline!B$17)</f>
        <v>1.375099569</v>
      </c>
      <c r="DQ40" s="86">
        <f>DK40 / (Baseline!B$18/Baseline!B$17)</f>
        <v>0.9127955605</v>
      </c>
      <c r="DR40" s="62"/>
      <c r="DS40" s="86">
        <f>DH40 / Baseline!H$117</f>
        <v>1.972087452</v>
      </c>
      <c r="DT40" s="86">
        <f>DI40 / Baseline!H$118</f>
        <v>1.223588187</v>
      </c>
      <c r="DU40" s="86">
        <f>DJ40 / Baseline!H$119</f>
        <v>1.063773155</v>
      </c>
      <c r="DV40" s="86">
        <f>DK40 / Baseline!H$120</f>
        <v>0.9532837022</v>
      </c>
      <c r="DW40" s="87"/>
      <c r="DX40" s="86">
        <f>(AU40*Baseline!B$34)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0.03428051185</v>
      </c>
      <c r="DY40" s="86">
        <f>(AZ40*Baseline!B$34) + (Baseline!D$90*(1-Baseline!D$91)*Baseline!B$35) + (Baseline!D$90*Baseline!D$91*((1-Baseline!D$92)*Baseline!B$40 + Baseline!D$92*Baseline!B$41))</f>
        <v>0.01186135992</v>
      </c>
      <c r="DZ40" s="86">
        <f>(BE40*Baseline!B$34) + (Baseline!F$90*(1-Baseline!F$91)*Baseline!B$35) + (Baseline!F$90*Baseline!F$91*((1-Baseline!F$92)*Baseline!B$40 + Baseline!F$92*Baseline!B$41))</f>
        <v>0.01402152332</v>
      </c>
      <c r="EA40" s="86">
        <f>(BJ40*Baseline!B$34) + (Baseline!H$90*(1-Baseline!H$91)*Baseline!B$35) + (Baseline!H$90*Baseline!H$91*((1-Baseline!H$92)*Baseline!B$40 + Baseline!H$92*Baseline!B$41))</f>
        <v>0.009314782701</v>
      </c>
      <c r="EB40" s="86">
        <f>( DX40*Baseline!B$7 + DY40*Baseline!B$11 + DZ40*Baseline!B$16 + EA40*Baseline!B$18 ) / Baseline!B$17</f>
        <v>0.009958741862</v>
      </c>
    </row>
    <row r="41">
      <c r="A41" s="73" t="s">
        <v>217</v>
      </c>
      <c r="B41" s="85">
        <f>MIN( MAX( NORMINV( MCrands!B41, (B$5+B$4)/2, (B$5-B$4)/3.29 ), 0 ), 1 )</f>
        <v>0.1910550449</v>
      </c>
      <c r="C41" s="85">
        <f>MAX( NORMINV( MCrands!C41, (C$5+C$4)/2, (C$5-C$4)/3.29 ), 0 )</f>
        <v>2.471028862</v>
      </c>
      <c r="D41" s="83"/>
      <c r="E41" s="84">
        <f>Baseline!B$33 * (C41 * Baseline!B$68*Baseline!B$68/Baseline!B$75 + Baseline!B$46 * Baseline!B$54*Baseline!B$54/Baseline!B$76 + Baseline!B$47 * Baseline!B$55*Baseline!B$55/Baseline!B$77 + Baseline!B$56*Baseline!B$56/Baseline!B$78)</f>
        <v>0.00001754443473</v>
      </c>
      <c r="F41" s="84">
        <f>Baseline!B$33 * (C41 * Baseline!B$68*Baseline!B$59/Baseline!B$75 + Baseline!B$46 * Baseline!B$54*Baseline!B$69/Baseline!B$76 + Baseline!B$47 * Baseline!B$55*Baseline!B$57/Baseline!B$77 + Baseline!B$56*Baseline!B$58/Baseline!B$78)</f>
        <v>0.0000002390096124</v>
      </c>
      <c r="G41" s="85">
        <f>Baseline!B$33 * (C41 * Baseline!B$68*Baseline!B$60/Baseline!B$75 + Baseline!B$46 * Baseline!B$54*Baseline!B$61/Baseline!B$76 + Baseline!B$47 * Baseline!B$55*Baseline!B$70/Baseline!B$77 + Baseline!B$56*Baseline!B$62/Baseline!B$78)</f>
        <v>0.000000200285252</v>
      </c>
      <c r="H41" s="84">
        <f>Baseline!B$33 * (C41 * Baseline!B$68*Baseline!B$63/Baseline!B$75 + Baseline!B$46 * Baseline!B$54*Baseline!B$64/Baseline!B$76 + Baseline!B$47 * Baseline!B$55*Baseline!B$65/Baseline!B$77 + Baseline!B$56*Baseline!B$71/Baseline!B$78)</f>
        <v>0.000000003675621562</v>
      </c>
      <c r="I41" s="84">
        <f>Baseline!B$33 * (C41 * Baseline!B$59*Baseline!B$68/Baseline!B$75 + Baseline!B$46 * Baseline!B$69*Baseline!B$54/Baseline!B$76 + Baseline!B$47 * Baseline!B$57*Baseline!B$55/Baseline!B$77 + Baseline!B$58*Baseline!B$56/Baseline!B$78)</f>
        <v>0.0000002390096124</v>
      </c>
      <c r="J41" s="85">
        <f>Baseline!B$33 * (C41 * Baseline!B$59*Baseline!B$59/Baseline!B$75 + Baseline!B$46 * Baseline!B$69*Baseline!B$69/Baseline!B$76 + Baseline!B$47 * Baseline!B$57*Baseline!B$57/Baseline!B$77 + Baseline!B$58*Baseline!B$58/Baseline!B$78)</f>
        <v>0.000002116574426</v>
      </c>
      <c r="K41" s="84">
        <f>Baseline!B$33 * (C41 * Baseline!B$59*Baseline!B$60/Baseline!B$75 + Baseline!B$46 * Baseline!B$69*Baseline!B$61/Baseline!B$76 + Baseline!B$47 * Baseline!B$57*Baseline!B$70/Baseline!B$77 + Baseline!B$58*Baseline!B$62/Baseline!B$78)</f>
        <v>0.00000001648976951</v>
      </c>
      <c r="L41" s="85">
        <f>Baseline!B$33 * (C41 * Baseline!B$59*Baseline!B$63/Baseline!B$75 + Baseline!B$46 * Baseline!B$69*Baseline!B$64/Baseline!B$76 + Baseline!B$47 * Baseline!B$57*Baseline!B$65/Baseline!B$77 + Baseline!B$58*Baseline!B$71/Baseline!B$78)</f>
        <v>0.00000001707278873</v>
      </c>
      <c r="M41" s="84">
        <f>Baseline!B$33 * (C41 * Baseline!B$60*Baseline!B$68/Baseline!B$75 + Baseline!B$46 * Baseline!B$61*Baseline!B$54/Baseline!B$76 + Baseline!B$47 * Baseline!B$70*Baseline!B$55/Baseline!B$77 + Baseline!B$62*Baseline!B$56/Baseline!B$78)</f>
        <v>0.000000200285252</v>
      </c>
      <c r="N41" s="85">
        <f>Baseline!B$33 * (C41 * Baseline!B$60*Baseline!B$59/Baseline!B$75 + Baseline!B$46 * Baseline!B$61*Baseline!B$69/Baseline!B$76 + Baseline!B$47 * Baseline!B$70*Baseline!B$57/Baseline!B$77 + Baseline!B$62*Baseline!B$58/Baseline!B$78)</f>
        <v>0.00000001648976951</v>
      </c>
      <c r="O41" s="85">
        <f>Baseline!B$33 * (C41 * Baseline!B$60*Baseline!B$60/Baseline!B$75 + Baseline!B$46 * Baseline!B$61*Baseline!B$61/Baseline!B$76 + Baseline!B$47 * Baseline!B$70*Baseline!B$70/Baseline!B$77 + Baseline!B$62*Baseline!B$62/Baseline!B$78)</f>
        <v>0.000001589267486</v>
      </c>
      <c r="P41" s="84">
        <f>Baseline!B$33 * (C41 * Baseline!B$60*Baseline!B$63/Baseline!B$75 + Baseline!B$46 * Baseline!B$61*Baseline!B$64/Baseline!B$76 + Baseline!B$47 * Baseline!B$70*Baseline!B$65/Baseline!B$77 + Baseline!B$62*Baseline!B$71/Baseline!B$78)</f>
        <v>0.000000001956388066</v>
      </c>
      <c r="Q41" s="84">
        <f>Baseline!B$33 * (C41 * Baseline!B$63*Baseline!B$68/Baseline!B$75 + Baseline!B$46 * Baseline!B$64*Baseline!B$54/Baseline!B$76 + Baseline!B$47 * Baseline!B$65*Baseline!B$55/Baseline!B$77 + Baseline!B$71*Baseline!B$56/Baseline!B$78)</f>
        <v>0.000000003675621562</v>
      </c>
      <c r="R41" s="84">
        <f>Baseline!B$33 * (C41 * Baseline!B$63*Baseline!B$59/Baseline!B$75 + Baseline!B$46 * Baseline!B$64*Baseline!B$69/Baseline!B$76 + Baseline!B$47 * Baseline!B$65*Baseline!B$57/Baseline!B$77 + Baseline!B$71*Baseline!B$58/Baseline!B$78)</f>
        <v>0.00000001707278873</v>
      </c>
      <c r="S41" s="84">
        <f>Baseline!B$33 * (C41 * Baseline!B$63*Baseline!B$60/Baseline!B$75 + Baseline!B$46 * Baseline!B$64*Baseline!B$61/Baseline!B$76 + Baseline!B$47 * Baseline!B$65*Baseline!B$70/Baseline!B$77 + Baseline!B$71*Baseline!B$62/Baseline!B$78)</f>
        <v>0.000000001956388066</v>
      </c>
      <c r="T41" s="84">
        <f>Baseline!B$33 * (C41 * Baseline!B$63*Baseline!B$63/Baseline!B$75 + Baseline!B$46 * Baseline!B$64*Baseline!B$64/Baseline!B$76 + Baseline!B$47 * Baseline!B$65*Baseline!B$65/Baseline!B$77 + Baseline!B$71*Baseline!B$71/Baseline!B$78)</f>
        <v>0.00000009856721684</v>
      </c>
      <c r="U41" s="83"/>
      <c r="V41" s="84">
        <f>E41 * ( Baseline!B$89 * Baseline!B$7 )</f>
        <v>0.1820936881</v>
      </c>
      <c r="W41" s="84">
        <f>F41 * ( Baseline!D$89 * Baseline!B$11 )</f>
        <v>0.004408913686</v>
      </c>
      <c r="X41" s="84">
        <f>G41 * ( Baseline!F$89 * Baseline!B$16 )</f>
        <v>0.006956862146</v>
      </c>
      <c r="Y41" s="84">
        <f>H41 * ( Baseline!H$89 * Baseline!B$18 )</f>
        <v>0.001292618578</v>
      </c>
      <c r="Z41" s="86">
        <f t="shared" si="1"/>
        <v>0.1947520825</v>
      </c>
      <c r="AA41" s="84">
        <f>I41 * ( Baseline!B$89 * Baseline!B$7 )</f>
        <v>0.002480680767</v>
      </c>
      <c r="AB41" s="85">
        <f>J41 * ( Baseline!D$89 * Baseline!B$11 )</f>
        <v>0.03904359267</v>
      </c>
      <c r="AC41" s="85">
        <f>K41 * ( Baseline!F$89 * Baseline!B$16 )</f>
        <v>0.00057276835</v>
      </c>
      <c r="AD41" s="85">
        <f>L41 * ( Baseline!F$89 * Baseline!B$16 )</f>
        <v>0.0005930193883</v>
      </c>
      <c r="AE41" s="86">
        <f t="shared" si="2"/>
        <v>0.04269006118</v>
      </c>
      <c r="AF41" s="86">
        <f>M41 * ( Baseline!B$89 * Baseline!B$7 )</f>
        <v>0.00207876063</v>
      </c>
      <c r="AG41" s="86">
        <f>N41 * ( Baseline!D$89 * Baseline!B$11 )</f>
        <v>0.0003041801111</v>
      </c>
      <c r="AH41" s="86">
        <f>O41 * ( Baseline!F$89 * Baseline!B$16 )</f>
        <v>0.05520284047</v>
      </c>
      <c r="AI41" s="86">
        <f>P41 * ( Baseline!H$89 * Baseline!B$18 )</f>
        <v>0.0006880097738</v>
      </c>
      <c r="AJ41" s="86">
        <f t="shared" si="3"/>
        <v>0.05827379098</v>
      </c>
      <c r="AK41" s="86">
        <f>Q41 * ( Baseline!B$89 * Baseline!B$7 )</f>
        <v>0.00003814927619</v>
      </c>
      <c r="AL41" s="86">
        <f>R41 * ( Baseline!D$89 * Baseline!B$11 )</f>
        <v>0.0003149348309</v>
      </c>
      <c r="AM41" s="86">
        <f>S41 * ( Baseline!F$89 * Baseline!B$16 )</f>
        <v>0.00006795468936</v>
      </c>
      <c r="AN41" s="86">
        <f>T41 * ( Baseline!H$89 * Baseline!B$18 )</f>
        <v>0.03466347487</v>
      </c>
      <c r="AO41" s="86">
        <f t="shared" si="4"/>
        <v>0.03508451366</v>
      </c>
      <c r="AP41" s="62"/>
      <c r="AQ41" s="86">
        <f>V41 * ( (1-Baseline!B$90-Baseline!B$89) + (1-B41)*Baseline!B$90 )</f>
        <v>0.1472338564</v>
      </c>
      <c r="AR41" s="86">
        <f>W41 * ( (1-Baseline!B$90-Baseline!B$89) + (1-B41)*Baseline!B$90 )</f>
        <v>0.003564875703</v>
      </c>
      <c r="AS41" s="86">
        <f>X41 * ( (1-Baseline!B$90-Baseline!B$89) + (1-B41)*Baseline!B$90 )</f>
        <v>0.005625047484</v>
      </c>
      <c r="AT41" s="86">
        <f>Y41 * ( (1-Baseline!B$90-Baseline!B$89) + (1-B41)*Baseline!B$90 )</f>
        <v>0.001045160983</v>
      </c>
      <c r="AU41" s="86">
        <f t="shared" si="5"/>
        <v>0.1574689405</v>
      </c>
      <c r="AV41" s="86">
        <f>AA41 * ( (1-Baseline!D$90-Baseline!D$89) + (1-B41)*Baseline!D$90 )</f>
        <v>0.002247014878</v>
      </c>
      <c r="AW41" s="86">
        <f>AB41 * ( (1-Baseline!D$90-Baseline!D$89) + (1-B41)*Baseline!D$90 )</f>
        <v>0.03536591035</v>
      </c>
      <c r="AX41" s="86">
        <f>AC41 * ( (1-Baseline!D$90-Baseline!D$89) + (1-B41)*Baseline!D$90 )</f>
        <v>0.000518816859</v>
      </c>
      <c r="AY41" s="86">
        <f>AD41 * ( (1-Baseline!D$90-Baseline!D$89) + (1-B41)*Baseline!D$90 )</f>
        <v>0.0005371603658</v>
      </c>
      <c r="AZ41" s="86">
        <f t="shared" si="6"/>
        <v>0.03866890245</v>
      </c>
      <c r="BA41" s="86">
        <f>AF41 * ( (1-Baseline!F$90-Baseline!F$89) + (1-Baseline!B$36)*Baseline!F$90 )</f>
        <v>0.00149594267</v>
      </c>
      <c r="BB41" s="86">
        <f>AG41 * ( (1-Baseline!F$90-Baseline!F$89) + (1-Baseline!B$36)*Baseline!F$90 )</f>
        <v>0.0002188977417</v>
      </c>
      <c r="BC41" s="86">
        <f>AH41 * ( (1-Baseline!F$90-Baseline!F$89) + (1-Baseline!B$36)*Baseline!F$90 )</f>
        <v>0.03972573049</v>
      </c>
      <c r="BD41" s="86">
        <f>AI41 * ( (1-Baseline!F$90-Baseline!F$89) + (1-Baseline!B$36)*Baseline!F$90 )</f>
        <v>0.0004951138496</v>
      </c>
      <c r="BE41" s="86">
        <f t="shared" si="7"/>
        <v>0.04193568475</v>
      </c>
      <c r="BF41" s="86">
        <f>AK41 * ( (1-Baseline!H$90-Baseline!H$89) + (1-Baseline!B$36)*Baseline!H$90 )</f>
        <v>0.00003022643451</v>
      </c>
      <c r="BG41" s="86">
        <f>AL41 * ( (1-Baseline!H$90-Baseline!H$89) + (1-Baseline!B$36)*Baseline!H$90 )</f>
        <v>0.0002495291652</v>
      </c>
      <c r="BH41" s="86">
        <f>AM41 * ( (1-Baseline!H$90-Baseline!H$89) + (1-Baseline!B$36)*Baseline!H$90 )</f>
        <v>0.00005384185947</v>
      </c>
      <c r="BI41" s="86">
        <f>AN41 * ( (1-Baseline!H$90-Baseline!H$89) + (1-Baseline!B$36)*Baseline!H$90 )</f>
        <v>0.02746456441</v>
      </c>
      <c r="BJ41" s="86">
        <f t="shared" si="8"/>
        <v>0.02779816187</v>
      </c>
      <c r="BK41" s="62"/>
      <c r="BL41" s="86">
        <f t="shared" si="19"/>
        <v>0.9350025209</v>
      </c>
      <c r="BM41" s="86">
        <f t="shared" si="20"/>
        <v>0.02263859584</v>
      </c>
      <c r="BN41" s="86">
        <f t="shared" si="21"/>
        <v>0.03572163161</v>
      </c>
      <c r="BO41" s="86">
        <f t="shared" si="22"/>
        <v>0.006637251634</v>
      </c>
      <c r="BP41" s="86">
        <f t="shared" si="9"/>
        <v>1</v>
      </c>
      <c r="BQ41" s="86">
        <f t="shared" si="23"/>
        <v>0.05810909376</v>
      </c>
      <c r="BR41" s="86">
        <f t="shared" si="24"/>
        <v>0.9145827294</v>
      </c>
      <c r="BS41" s="86">
        <f t="shared" si="25"/>
        <v>0.0134169016</v>
      </c>
      <c r="BT41" s="86">
        <f t="shared" si="26"/>
        <v>0.0138912752</v>
      </c>
      <c r="BU41" s="86">
        <f t="shared" si="10"/>
        <v>1</v>
      </c>
      <c r="BV41" s="86">
        <f t="shared" si="27"/>
        <v>0.03567230817</v>
      </c>
      <c r="BW41" s="86">
        <f t="shared" si="28"/>
        <v>0.005219844221</v>
      </c>
      <c r="BX41" s="86">
        <f t="shared" si="29"/>
        <v>0.9473013431</v>
      </c>
      <c r="BY41" s="86">
        <f t="shared" si="30"/>
        <v>0.01180650447</v>
      </c>
      <c r="BZ41" s="86">
        <f t="shared" si="11"/>
        <v>1</v>
      </c>
      <c r="CA41" s="86">
        <f t="shared" si="31"/>
        <v>0.001087353713</v>
      </c>
      <c r="CB41" s="86">
        <f t="shared" si="32"/>
        <v>0.008976462774</v>
      </c>
      <c r="CC41" s="86">
        <f t="shared" si="33"/>
        <v>0.001936885602</v>
      </c>
      <c r="CD41" s="86">
        <f t="shared" si="34"/>
        <v>0.9879992979</v>
      </c>
      <c r="CE41" s="86">
        <f t="shared" si="12"/>
        <v>1</v>
      </c>
      <c r="CF41" s="62"/>
      <c r="CG41" s="86">
        <f t="shared" si="35"/>
        <v>0.9350025209</v>
      </c>
      <c r="CH41" s="86">
        <f t="shared" si="36"/>
        <v>0.02263859584</v>
      </c>
      <c r="CI41" s="86">
        <f t="shared" si="37"/>
        <v>0.03572163161</v>
      </c>
      <c r="CJ41" s="86">
        <f t="shared" si="38"/>
        <v>0.006637251634</v>
      </c>
      <c r="CK41" s="86">
        <f t="shared" si="13"/>
        <v>1</v>
      </c>
      <c r="CL41" s="86">
        <f t="shared" si="39"/>
        <v>0.05810909376</v>
      </c>
      <c r="CM41" s="86">
        <f t="shared" si="40"/>
        <v>0.9145827294</v>
      </c>
      <c r="CN41" s="86">
        <f t="shared" si="41"/>
        <v>0.0134169016</v>
      </c>
      <c r="CO41" s="86">
        <f t="shared" si="42"/>
        <v>0.0138912752</v>
      </c>
      <c r="CP41" s="86">
        <f t="shared" si="14"/>
        <v>1</v>
      </c>
      <c r="CQ41" s="86">
        <f t="shared" si="43"/>
        <v>0.03567230817</v>
      </c>
      <c r="CR41" s="86">
        <f t="shared" si="44"/>
        <v>0.005219844221</v>
      </c>
      <c r="CS41" s="86">
        <f t="shared" si="45"/>
        <v>0.9473013431</v>
      </c>
      <c r="CT41" s="86">
        <f t="shared" si="46"/>
        <v>0.01180650447</v>
      </c>
      <c r="CU41" s="86">
        <f t="shared" si="15"/>
        <v>1</v>
      </c>
      <c r="CV41" s="86">
        <f t="shared" si="47"/>
        <v>0.001087353713</v>
      </c>
      <c r="CW41" s="86">
        <f t="shared" si="48"/>
        <v>0.008976462774</v>
      </c>
      <c r="CX41" s="86">
        <f t="shared" si="49"/>
        <v>0.001936885602</v>
      </c>
      <c r="CY41" s="86">
        <f t="shared" si="50"/>
        <v>0.9879992979</v>
      </c>
      <c r="CZ41" s="86">
        <f t="shared" si="16"/>
        <v>1</v>
      </c>
      <c r="DA41" s="62"/>
      <c r="DB41" s="86">
        <f>(AQ41*Baseline!B$7 + AV41*Baseline!B$11 + BA41*Baseline!B$16 + BF41*Baseline!B$18)</f>
        <v>82623.05036</v>
      </c>
      <c r="DC41" s="86">
        <f>(AR41*Baseline!B$7 + AW41*Baseline!B$11 + BB41*Baseline!B$16 + BG41*Baseline!B$18)</f>
        <v>89732.56233</v>
      </c>
      <c r="DD41" s="86">
        <f>(AS41*Baseline!B$7 + AX41*Baseline!B$11 + BC41*Baseline!B$16 + BH41*Baseline!B$18)</f>
        <v>139394.9865</v>
      </c>
      <c r="DE41" s="86">
        <f>(AT41*Baseline!B$7 + AY41*Baseline!B$11 + BD41*Baseline!B$16 + BI41*Baseline!B$18)</f>
        <v>1260942.413</v>
      </c>
      <c r="DF41" s="86">
        <f t="shared" si="17"/>
        <v>1572693.012</v>
      </c>
      <c r="DG41" s="62"/>
      <c r="DH41" s="86">
        <f t="shared" si="51"/>
        <v>0.05253603196</v>
      </c>
      <c r="DI41" s="86">
        <f t="shared" si="52"/>
        <v>0.05705662937</v>
      </c>
      <c r="DJ41" s="86">
        <f t="shared" si="53"/>
        <v>0.0886345812</v>
      </c>
      <c r="DK41" s="86">
        <f t="shared" si="54"/>
        <v>0.8017727575</v>
      </c>
      <c r="DL41" s="86">
        <f t="shared" si="18"/>
        <v>1</v>
      </c>
      <c r="DM41" s="62"/>
      <c r="DN41" s="86">
        <f>DH41 / (Baseline!B$7/Baseline!B$17)</f>
        <v>5.607875865</v>
      </c>
      <c r="DO41" s="86">
        <f>DI41 / (Baseline!B$11/Baseline!B$17)</f>
        <v>1.377374342</v>
      </c>
      <c r="DP41" s="86">
        <f>DJ41 / (Baseline!B$16/Baseline!B$17)</f>
        <v>1.369672139</v>
      </c>
      <c r="DQ41" s="86">
        <f>DK41 / (Baseline!B$18/Baseline!B$17)</f>
        <v>0.9064748846</v>
      </c>
      <c r="DR41" s="62"/>
      <c r="DS41" s="86">
        <f>DH41 / Baseline!H$117</f>
        <v>2.101815001</v>
      </c>
      <c r="DT41" s="86">
        <f>DI41 / Baseline!H$118</f>
        <v>1.284347708</v>
      </c>
      <c r="DU41" s="86">
        <f>DJ41 / Baseline!H$119</f>
        <v>1.059574511</v>
      </c>
      <c r="DV41" s="86">
        <f>DK41 / Baseline!H$120</f>
        <v>0.9466826651</v>
      </c>
      <c r="DW41" s="87"/>
      <c r="DX41" s="86">
        <f>(AU41*Baseline!B$34)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0.03614987233</v>
      </c>
      <c r="DY41" s="86">
        <f>(AZ41*Baseline!B$34) + (Baseline!D$90*(1-Baseline!D$91)*Baseline!B$35) + (Baseline!D$90*Baseline!D$91*((1-Baseline!D$92)*Baseline!B$40 + Baseline!D$92*Baseline!B$41))</f>
        <v>0.01221390337</v>
      </c>
      <c r="DZ41" s="86">
        <f>(BE41*Baseline!B$34) + (Baseline!F$90*(1-Baseline!F$91)*Baseline!B$35) + (Baseline!F$90*Baseline!F$91*((1-Baseline!F$92)*Baseline!B$40 + Baseline!F$92*Baseline!B$41))</f>
        <v>0.01402099271</v>
      </c>
      <c r="EA41" s="86">
        <f>(BJ41*Baseline!B$34) + (Baseline!H$90*(1-Baseline!H$91)*Baseline!B$35) + (Baseline!H$90*Baseline!H$91*((1-Baseline!H$92)*Baseline!B$40 + Baseline!H$92*Baseline!B$41))</f>
        <v>0.00931472428</v>
      </c>
      <c r="EB41" s="86">
        <f>( DX41*Baseline!B$7 + DY41*Baseline!B$11 + DZ41*Baseline!B$16 + EA41*Baseline!B$18 ) / Baseline!B$17</f>
        <v>0.009990772334</v>
      </c>
    </row>
    <row r="42">
      <c r="A42" s="73" t="s">
        <v>218</v>
      </c>
      <c r="B42" s="85">
        <f>MIN( MAX( NORMINV( MCrands!B42, (B$5+B$4)/2, (B$5-B$4)/3.29 ), 0 ), 1 )</f>
        <v>0.2829493431</v>
      </c>
      <c r="C42" s="85">
        <f>MAX( NORMINV( MCrands!C42, (C$5+C$4)/2, (C$5-C$4)/3.29 ), 0 )</f>
        <v>3.100905903</v>
      </c>
      <c r="D42" s="83"/>
      <c r="E42" s="84">
        <f>Baseline!B$33 * (C42 * Baseline!B$68*Baseline!B$68/Baseline!B$75 + Baseline!B$46 * Baseline!B$54*Baseline!B$54/Baseline!B$76 + Baseline!B$47 * Baseline!B$55*Baseline!B$55/Baseline!B$77 + Baseline!B$56*Baseline!B$56/Baseline!B$78)</f>
        <v>0.0000220039793</v>
      </c>
      <c r="F42" s="84">
        <f>Baseline!B$33 * (C42 * Baseline!B$68*Baseline!B$59/Baseline!B$75 + Baseline!B$46 * Baseline!B$54*Baseline!B$69/Baseline!B$76 + Baseline!B$47 * Baseline!B$55*Baseline!B$57/Baseline!B$77 + Baseline!B$56*Baseline!B$58/Baseline!B$78)</f>
        <v>0.000000239713751</v>
      </c>
      <c r="G42" s="85">
        <f>Baseline!B$33 * (C42 * Baseline!B$68*Baseline!B$60/Baseline!B$75 + Baseline!B$46 * Baseline!B$54*Baseline!B$61/Baseline!B$76 + Baseline!B$47 * Baseline!B$55*Baseline!B$70/Baseline!B$77 + Baseline!B$56*Baseline!B$62/Baseline!B$78)</f>
        <v>0.0000002020162594</v>
      </c>
      <c r="H42" s="84">
        <f>Baseline!B$33 * (C42 * Baseline!B$68*Baseline!B$63/Baseline!B$75 + Baseline!B$46 * Baseline!B$54*Baseline!B$64/Baseline!B$76 + Baseline!B$47 * Baseline!B$55*Baseline!B$65/Baseline!B$77 + Baseline!B$56*Baseline!B$71/Baseline!B$78)</f>
        <v>0.000000003848722305</v>
      </c>
      <c r="I42" s="84">
        <f>Baseline!B$33 * (C42 * Baseline!B$59*Baseline!B$68/Baseline!B$75 + Baseline!B$46 * Baseline!B$69*Baseline!B$54/Baseline!B$76 + Baseline!B$47 * Baseline!B$57*Baseline!B$55/Baseline!B$77 + Baseline!B$58*Baseline!B$56/Baseline!B$78)</f>
        <v>0.000000239713751</v>
      </c>
      <c r="J42" s="85">
        <f>Baseline!B$33 * (C42 * Baseline!B$59*Baseline!B$59/Baseline!B$75 + Baseline!B$46 * Baseline!B$69*Baseline!B$69/Baseline!B$76 + Baseline!B$47 * Baseline!B$57*Baseline!B$57/Baseline!B$77 + Baseline!B$58*Baseline!B$58/Baseline!B$78)</f>
        <v>0.000002116574537</v>
      </c>
      <c r="K42" s="84">
        <f>Baseline!B$33 * (C42 * Baseline!B$59*Baseline!B$60/Baseline!B$75 + Baseline!B$46 * Baseline!B$69*Baseline!B$61/Baseline!B$76 + Baseline!B$47 * Baseline!B$57*Baseline!B$70/Baseline!B$77 + Baseline!B$58*Baseline!B$62/Baseline!B$78)</f>
        <v>0.00000001649004283</v>
      </c>
      <c r="L42" s="85">
        <f>Baseline!B$33 * (C42 * Baseline!B$59*Baseline!B$63/Baseline!B$75 + Baseline!B$46 * Baseline!B$69*Baseline!B$64/Baseline!B$76 + Baseline!B$47 * Baseline!B$57*Baseline!B$65/Baseline!B$77 + Baseline!B$58*Baseline!B$71/Baseline!B$78)</f>
        <v>0.00000001707281606</v>
      </c>
      <c r="M42" s="84">
        <f>Baseline!B$33 * (C42 * Baseline!B$60*Baseline!B$68/Baseline!B$75 + Baseline!B$46 * Baseline!B$61*Baseline!B$54/Baseline!B$76 + Baseline!B$47 * Baseline!B$70*Baseline!B$55/Baseline!B$77 + Baseline!B$62*Baseline!B$56/Baseline!B$78)</f>
        <v>0.0000002020162594</v>
      </c>
      <c r="N42" s="85">
        <f>Baseline!B$33 * (C42 * Baseline!B$60*Baseline!B$59/Baseline!B$75 + Baseline!B$46 * Baseline!B$61*Baseline!B$69/Baseline!B$76 + Baseline!B$47 * Baseline!B$70*Baseline!B$57/Baseline!B$77 + Baseline!B$62*Baseline!B$58/Baseline!B$78)</f>
        <v>0.00000001649004283</v>
      </c>
      <c r="O42" s="85">
        <f>Baseline!B$33 * (C42 * Baseline!B$60*Baseline!B$60/Baseline!B$75 + Baseline!B$46 * Baseline!B$61*Baseline!B$61/Baseline!B$76 + Baseline!B$47 * Baseline!B$70*Baseline!B$70/Baseline!B$77 + Baseline!B$62*Baseline!B$62/Baseline!B$78)</f>
        <v>0.000001589268158</v>
      </c>
      <c r="P42" s="84">
        <f>Baseline!B$33 * (C42 * Baseline!B$60*Baseline!B$63/Baseline!B$75 + Baseline!B$46 * Baseline!B$61*Baseline!B$64/Baseline!B$76 + Baseline!B$47 * Baseline!B$70*Baseline!B$65/Baseline!B$77 + Baseline!B$62*Baseline!B$71/Baseline!B$78)</f>
        <v>0.000000001956455257</v>
      </c>
      <c r="Q42" s="84">
        <f>Baseline!B$33 * (C42 * Baseline!B$63*Baseline!B$68/Baseline!B$75 + Baseline!B$46 * Baseline!B$64*Baseline!B$54/Baseline!B$76 + Baseline!B$47 * Baseline!B$65*Baseline!B$55/Baseline!B$77 + Baseline!B$71*Baseline!B$56/Baseline!B$78)</f>
        <v>0.000000003848722305</v>
      </c>
      <c r="R42" s="84">
        <f>Baseline!B$33 * (C42 * Baseline!B$63*Baseline!B$59/Baseline!B$75 + Baseline!B$46 * Baseline!B$64*Baseline!B$69/Baseline!B$76 + Baseline!B$47 * Baseline!B$65*Baseline!B$57/Baseline!B$77 + Baseline!B$71*Baseline!B$58/Baseline!B$78)</f>
        <v>0.00000001707281606</v>
      </c>
      <c r="S42" s="84">
        <f>Baseline!B$33 * (C42 * Baseline!B$63*Baseline!B$60/Baseline!B$75 + Baseline!B$46 * Baseline!B$64*Baseline!B$61/Baseline!B$76 + Baseline!B$47 * Baseline!B$65*Baseline!B$70/Baseline!B$77 + Baseline!B$71*Baseline!B$62/Baseline!B$78)</f>
        <v>0.000000001956455257</v>
      </c>
      <c r="T42" s="84">
        <f>Baseline!B$33 * (C42 * Baseline!B$63*Baseline!B$63/Baseline!B$75 + Baseline!B$46 * Baseline!B$64*Baseline!B$64/Baseline!B$76 + Baseline!B$47 * Baseline!B$65*Baseline!B$65/Baseline!B$77 + Baseline!B$71*Baseline!B$71/Baseline!B$78)</f>
        <v>0.00000009856722356</v>
      </c>
      <c r="U42" s="83"/>
      <c r="V42" s="84">
        <f>E42 * ( Baseline!B$89 * Baseline!B$7 )</f>
        <v>0.2283793012</v>
      </c>
      <c r="W42" s="84">
        <f>F42 * ( Baseline!D$89 * Baseline!B$11 )</f>
        <v>0.004421902646</v>
      </c>
      <c r="X42" s="84">
        <f>G42 * ( Baseline!F$89 * Baseline!B$16 )</f>
        <v>0.007016988291</v>
      </c>
      <c r="Y42" s="84">
        <f>H42 * ( Baseline!H$89 * Baseline!B$18 )</f>
        <v>0.001353493516</v>
      </c>
      <c r="Z42" s="86">
        <f t="shared" si="1"/>
        <v>0.2411716856</v>
      </c>
      <c r="AA42" s="84">
        <f>I42 * ( Baseline!B$89 * Baseline!B$7 )</f>
        <v>0.002487989022</v>
      </c>
      <c r="AB42" s="85">
        <f>J42 * ( Baseline!D$89 * Baseline!B$11 )</f>
        <v>0.03904359472</v>
      </c>
      <c r="AC42" s="85">
        <f>K42 * ( Baseline!F$89 * Baseline!B$16 )</f>
        <v>0.0005727778436</v>
      </c>
      <c r="AD42" s="85">
        <f>L42 * ( Baseline!F$89 * Baseline!B$16 )</f>
        <v>0.0005930203376</v>
      </c>
      <c r="AE42" s="86">
        <f t="shared" si="2"/>
        <v>0.04269738192</v>
      </c>
      <c r="AF42" s="86">
        <f>M42 * ( Baseline!B$89 * Baseline!B$7 )</f>
        <v>0.002096726757</v>
      </c>
      <c r="AG42" s="86">
        <f>N42 * ( Baseline!D$89 * Baseline!B$11 )</f>
        <v>0.0003041851529</v>
      </c>
      <c r="AH42" s="86">
        <f>O42 * ( Baseline!F$89 * Baseline!B$16 )</f>
        <v>0.05520286381</v>
      </c>
      <c r="AI42" s="86">
        <f>P42 * ( Baseline!H$89 * Baseline!B$18 )</f>
        <v>0.0006880334029</v>
      </c>
      <c r="AJ42" s="86">
        <f t="shared" si="3"/>
        <v>0.05829180912</v>
      </c>
      <c r="AK42" s="86">
        <f>Q42 * ( Baseline!B$89 * Baseline!B$7 )</f>
        <v>0.00003994588881</v>
      </c>
      <c r="AL42" s="86">
        <f>R42 * ( Baseline!D$89 * Baseline!B$11 )</f>
        <v>0.000314935335</v>
      </c>
      <c r="AM42" s="86">
        <f>S42 * ( Baseline!F$89 * Baseline!B$16 )</f>
        <v>0.0000679570232</v>
      </c>
      <c r="AN42" s="86">
        <f>T42 * ( Baseline!H$89 * Baseline!B$18 )</f>
        <v>0.03466347723</v>
      </c>
      <c r="AO42" s="86">
        <f t="shared" si="4"/>
        <v>0.03508631548</v>
      </c>
      <c r="AP42" s="62"/>
      <c r="AQ42" s="86">
        <f>V42 * ( (1-Baseline!B$90-Baseline!B$89) + (1-B42)*Baseline!B$90 )</f>
        <v>0.165980386</v>
      </c>
      <c r="AR42" s="86">
        <f>W42 * ( (1-Baseline!B$90-Baseline!B$89) + (1-B42)*Baseline!B$90 )</f>
        <v>0.00321372867</v>
      </c>
      <c r="AS42" s="86">
        <f>X42 * ( (1-Baseline!B$90-Baseline!B$89) + (1-B42)*Baseline!B$90 )</f>
        <v>0.00509977226</v>
      </c>
      <c r="AT42" s="86">
        <f>Y42 * ( (1-Baseline!B$90-Baseline!B$89) + (1-B42)*Baseline!B$90 )</f>
        <v>0.0009836853649</v>
      </c>
      <c r="AU42" s="86">
        <f t="shared" si="5"/>
        <v>0.1752775723</v>
      </c>
      <c r="AV42" s="86">
        <f>AA42 * ( (1-Baseline!D$90-Baseline!D$89) + (1-B42)*Baseline!D$90 )</f>
        <v>0.002151207599</v>
      </c>
      <c r="AW42" s="86">
        <f>AB42 * ( (1-Baseline!D$90-Baseline!D$89) + (1-B42)*Baseline!D$90 )</f>
        <v>0.03375854029</v>
      </c>
      <c r="AX42" s="86">
        <f>AC42 * ( (1-Baseline!D$90-Baseline!D$89) + (1-B42)*Baseline!D$90 )</f>
        <v>0.0004952449703</v>
      </c>
      <c r="AY42" s="86">
        <f>AD42 * ( (1-Baseline!D$90-Baseline!D$89) + (1-B42)*Baseline!D$90 )</f>
        <v>0.0005127473816</v>
      </c>
      <c r="AZ42" s="86">
        <f t="shared" si="6"/>
        <v>0.03691774024</v>
      </c>
      <c r="BA42" s="86">
        <f>AF42 * ( (1-Baseline!F$90-Baseline!F$89) + (1-Baseline!B$36)*Baseline!F$90 )</f>
        <v>0.001508871669</v>
      </c>
      <c r="BB42" s="86">
        <f>AG42 * ( (1-Baseline!F$90-Baseline!F$89) + (1-Baseline!B$36)*Baseline!F$90 )</f>
        <v>0.0002189013699</v>
      </c>
      <c r="BC42" s="86">
        <f>AH42 * ( (1-Baseline!F$90-Baseline!F$89) + (1-Baseline!B$36)*Baseline!F$90 )</f>
        <v>0.03972574729</v>
      </c>
      <c r="BD42" s="86">
        <f>AI42 * ( (1-Baseline!F$90-Baseline!F$89) + (1-Baseline!B$36)*Baseline!F$90 )</f>
        <v>0.0004951308538</v>
      </c>
      <c r="BE42" s="86">
        <f t="shared" si="7"/>
        <v>0.04194865118</v>
      </c>
      <c r="BF42" s="86">
        <f>AK42 * ( (1-Baseline!H$90-Baseline!H$89) + (1-Baseline!B$36)*Baseline!H$90 )</f>
        <v>0.00003164992662</v>
      </c>
      <c r="BG42" s="86">
        <f>AL42 * ( (1-Baseline!H$90-Baseline!H$89) + (1-Baseline!B$36)*Baseline!H$90 )</f>
        <v>0.0002495295646</v>
      </c>
      <c r="BH42" s="86">
        <f>AM42 * ( (1-Baseline!H$90-Baseline!H$89) + (1-Baseline!B$36)*Baseline!H$90 )</f>
        <v>0.00005384370862</v>
      </c>
      <c r="BI42" s="86">
        <f>AN42 * ( (1-Baseline!H$90-Baseline!H$89) + (1-Baseline!B$36)*Baseline!H$90 )</f>
        <v>0.02746456628</v>
      </c>
      <c r="BJ42" s="86">
        <f t="shared" si="8"/>
        <v>0.02779958948</v>
      </c>
      <c r="BK42" s="62"/>
      <c r="BL42" s="86">
        <f t="shared" si="19"/>
        <v>0.9469573536</v>
      </c>
      <c r="BM42" s="86">
        <f t="shared" si="20"/>
        <v>0.01833508206</v>
      </c>
      <c r="BN42" s="86">
        <f t="shared" si="21"/>
        <v>0.02909540675</v>
      </c>
      <c r="BO42" s="86">
        <f t="shared" si="22"/>
        <v>0.005612157632</v>
      </c>
      <c r="BP42" s="86">
        <f t="shared" si="9"/>
        <v>1</v>
      </c>
      <c r="BQ42" s="86">
        <f t="shared" si="23"/>
        <v>0.05827029457</v>
      </c>
      <c r="BR42" s="86">
        <f t="shared" si="24"/>
        <v>0.9144259662</v>
      </c>
      <c r="BS42" s="86">
        <f t="shared" si="25"/>
        <v>0.01341482353</v>
      </c>
      <c r="BT42" s="86">
        <f t="shared" si="26"/>
        <v>0.01388891569</v>
      </c>
      <c r="BU42" s="86">
        <f t="shared" si="10"/>
        <v>1</v>
      </c>
      <c r="BV42" s="86">
        <f t="shared" si="27"/>
        <v>0.03596949191</v>
      </c>
      <c r="BW42" s="86">
        <f t="shared" si="28"/>
        <v>0.005218317247</v>
      </c>
      <c r="BX42" s="86">
        <f t="shared" si="29"/>
        <v>0.9470089304</v>
      </c>
      <c r="BY42" s="86">
        <f t="shared" si="30"/>
        <v>0.01180326041</v>
      </c>
      <c r="BZ42" s="86">
        <f t="shared" si="11"/>
        <v>1</v>
      </c>
      <c r="CA42" s="86">
        <f t="shared" si="31"/>
        <v>0.001138503381</v>
      </c>
      <c r="CB42" s="86">
        <f t="shared" si="32"/>
        <v>0.008976016169</v>
      </c>
      <c r="CC42" s="86">
        <f t="shared" si="33"/>
        <v>0.001936852652</v>
      </c>
      <c r="CD42" s="86">
        <f t="shared" si="34"/>
        <v>0.9879486278</v>
      </c>
      <c r="CE42" s="86">
        <f t="shared" si="12"/>
        <v>1</v>
      </c>
      <c r="CF42" s="62"/>
      <c r="CG42" s="86">
        <f t="shared" si="35"/>
        <v>0.9469573536</v>
      </c>
      <c r="CH42" s="86">
        <f t="shared" si="36"/>
        <v>0.01833508206</v>
      </c>
      <c r="CI42" s="86">
        <f t="shared" si="37"/>
        <v>0.02909540675</v>
      </c>
      <c r="CJ42" s="86">
        <f t="shared" si="38"/>
        <v>0.005612157632</v>
      </c>
      <c r="CK42" s="86">
        <f t="shared" si="13"/>
        <v>1</v>
      </c>
      <c r="CL42" s="86">
        <f t="shared" si="39"/>
        <v>0.05827029457</v>
      </c>
      <c r="CM42" s="86">
        <f t="shared" si="40"/>
        <v>0.9144259662</v>
      </c>
      <c r="CN42" s="86">
        <f t="shared" si="41"/>
        <v>0.01341482353</v>
      </c>
      <c r="CO42" s="86">
        <f t="shared" si="42"/>
        <v>0.01388891569</v>
      </c>
      <c r="CP42" s="86">
        <f t="shared" si="14"/>
        <v>1</v>
      </c>
      <c r="CQ42" s="86">
        <f t="shared" si="43"/>
        <v>0.03596949191</v>
      </c>
      <c r="CR42" s="86">
        <f t="shared" si="44"/>
        <v>0.005218317247</v>
      </c>
      <c r="CS42" s="86">
        <f t="shared" si="45"/>
        <v>0.9470089304</v>
      </c>
      <c r="CT42" s="86">
        <f t="shared" si="46"/>
        <v>0.01180326041</v>
      </c>
      <c r="CU42" s="86">
        <f t="shared" si="15"/>
        <v>1</v>
      </c>
      <c r="CV42" s="86">
        <f t="shared" si="47"/>
        <v>0.001138503381</v>
      </c>
      <c r="CW42" s="86">
        <f t="shared" si="48"/>
        <v>0.008976016169</v>
      </c>
      <c r="CX42" s="86">
        <f t="shared" si="49"/>
        <v>0.001936852652</v>
      </c>
      <c r="CY42" s="86">
        <f t="shared" si="50"/>
        <v>0.9879486278</v>
      </c>
      <c r="CZ42" s="86">
        <f t="shared" si="16"/>
        <v>1</v>
      </c>
      <c r="DA42" s="62"/>
      <c r="DB42" s="86">
        <f>(AQ42*Baseline!B$7 + AV42*Baseline!B$11 + BA42*Baseline!B$16 + BF42*Baseline!B$18)</f>
        <v>91618.1508</v>
      </c>
      <c r="DC42" s="86">
        <f>(AR42*Baseline!B$7 + AW42*Baseline!B$11 + BB42*Baseline!B$16 + BG42*Baseline!B$18)</f>
        <v>86115.19458</v>
      </c>
      <c r="DD42" s="86">
        <f>(AS42*Baseline!B$7 + AX42*Baseline!B$11 + BC42*Baseline!B$16 + BH42*Baseline!B$18)</f>
        <v>139089.8178</v>
      </c>
      <c r="DE42" s="86">
        <f>(AT42*Baseline!B$7 + AY42*Baseline!B$11 + BD42*Baseline!B$16 + BI42*Baseline!B$18)</f>
        <v>1260860.385</v>
      </c>
      <c r="DF42" s="86">
        <f t="shared" si="17"/>
        <v>1577683.548</v>
      </c>
      <c r="DG42" s="62"/>
      <c r="DH42" s="86">
        <f t="shared" si="51"/>
        <v>0.05807131024</v>
      </c>
      <c r="DI42" s="86">
        <f t="shared" si="52"/>
        <v>0.05458331277</v>
      </c>
      <c r="DJ42" s="86">
        <f t="shared" si="53"/>
        <v>0.08816078352</v>
      </c>
      <c r="DK42" s="86">
        <f t="shared" si="54"/>
        <v>0.7991845935</v>
      </c>
      <c r="DL42" s="86">
        <f t="shared" si="18"/>
        <v>1</v>
      </c>
      <c r="DM42" s="62"/>
      <c r="DN42" s="86">
        <f>DH42 / (Baseline!B$7/Baseline!B$17)</f>
        <v>6.198730414</v>
      </c>
      <c r="DO42" s="86">
        <f>DI42 / (Baseline!B$11/Baseline!B$17)</f>
        <v>1.317667295</v>
      </c>
      <c r="DP42" s="86">
        <f>DJ42 / (Baseline!B$16/Baseline!B$17)</f>
        <v>1.362350533</v>
      </c>
      <c r="DQ42" s="86">
        <f>DK42 / (Baseline!B$18/Baseline!B$17)</f>
        <v>0.9035487367</v>
      </c>
      <c r="DR42" s="62"/>
      <c r="DS42" s="86">
        <f>DH42 / Baseline!H$117</f>
        <v>2.323265508</v>
      </c>
      <c r="DT42" s="86">
        <f>DI42 / Baseline!H$118</f>
        <v>1.228673222</v>
      </c>
      <c r="DU42" s="86">
        <f>DJ42 / Baseline!H$119</f>
        <v>1.053910537</v>
      </c>
      <c r="DV42" s="86">
        <f>DK42 / Baseline!H$120</f>
        <v>0.9436267244</v>
      </c>
      <c r="DW42" s="87"/>
      <c r="DX42" s="86">
        <f>(AU42*Baseline!B$34)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0.03882116709</v>
      </c>
      <c r="DY42" s="86">
        <f>(AZ42*Baseline!B$34) + (Baseline!D$90*(1-Baseline!D$91)*Baseline!B$35) + (Baseline!D$90*Baseline!D$91*((1-Baseline!D$92)*Baseline!B$40 + Baseline!D$92*Baseline!B$41))</f>
        <v>0.01195122904</v>
      </c>
      <c r="DZ42" s="86">
        <f>(BE42*Baseline!B$34) + (Baseline!F$90*(1-Baseline!F$91)*Baseline!B$35) + (Baseline!F$90*Baseline!F$91*((1-Baseline!F$92)*Baseline!B$40 + Baseline!F$92*Baseline!B$41))</f>
        <v>0.01402293768</v>
      </c>
      <c r="EA42" s="86">
        <f>(BJ42*Baseline!B$34) + (Baseline!H$90*(1-Baseline!H$91)*Baseline!B$35) + (Baseline!H$90*Baseline!H$91*((1-Baseline!H$92)*Baseline!B$40 + Baseline!H$92*Baseline!B$41))</f>
        <v>0.009314938422</v>
      </c>
      <c r="EB42" s="86">
        <f>( DX42*Baseline!B$7 + DY42*Baseline!B$11 + DZ42*Baseline!B$16 + EA42*Baseline!B$18 ) / Baseline!B$17</f>
        <v>0.01000523191</v>
      </c>
    </row>
    <row r="43">
      <c r="A43" s="73" t="s">
        <v>219</v>
      </c>
      <c r="B43" s="85">
        <f>MIN( MAX( NORMINV( MCrands!B43, (B$5+B$4)/2, (B$5-B$4)/3.29 ), 0 ), 1 )</f>
        <v>0.6121670093</v>
      </c>
      <c r="C43" s="85">
        <f>MAX( NORMINV( MCrands!C43, (C$5+C$4)/2, (C$5-C$4)/3.29 ), 0 )</f>
        <v>3.211666575</v>
      </c>
      <c r="D43" s="83"/>
      <c r="E43" s="84">
        <f>Baseline!B$33 * (C43 * Baseline!B$68*Baseline!B$68/Baseline!B$75 + Baseline!B$46 * Baseline!B$54*Baseline!B$54/Baseline!B$76 + Baseline!B$47 * Baseline!B$55*Baseline!B$55/Baseline!B$77 + Baseline!B$56*Baseline!B$56/Baseline!B$78)</f>
        <v>0.00002278816752</v>
      </c>
      <c r="F43" s="84">
        <f>Baseline!B$33 * (C43 * Baseline!B$68*Baseline!B$59/Baseline!B$75 + Baseline!B$46 * Baseline!B$54*Baseline!B$69/Baseline!B$76 + Baseline!B$47 * Baseline!B$55*Baseline!B$57/Baseline!B$77 + Baseline!B$56*Baseline!B$58/Baseline!B$78)</f>
        <v>0.0000002398375702</v>
      </c>
      <c r="G43" s="85">
        <f>Baseline!B$33 * (C43 * Baseline!B$68*Baseline!B$60/Baseline!B$75 + Baseline!B$46 * Baseline!B$54*Baseline!B$61/Baseline!B$76 + Baseline!B$47 * Baseline!B$55*Baseline!B$70/Baseline!B$77 + Baseline!B$56*Baseline!B$62/Baseline!B$78)</f>
        <v>0.0000002023206483</v>
      </c>
      <c r="H43" s="84">
        <f>Baseline!B$33 * (C43 * Baseline!B$68*Baseline!B$63/Baseline!B$75 + Baseline!B$46 * Baseline!B$54*Baseline!B$64/Baseline!B$76 + Baseline!B$47 * Baseline!B$55*Baseline!B$65/Baseline!B$77 + Baseline!B$56*Baseline!B$71/Baseline!B$78)</f>
        <v>0.00000000387916119</v>
      </c>
      <c r="I43" s="84">
        <f>Baseline!B$33 * (C43 * Baseline!B$59*Baseline!B$68/Baseline!B$75 + Baseline!B$46 * Baseline!B$69*Baseline!B$54/Baseline!B$76 + Baseline!B$47 * Baseline!B$57*Baseline!B$55/Baseline!B$77 + Baseline!B$58*Baseline!B$56/Baseline!B$78)</f>
        <v>0.0000002398375702</v>
      </c>
      <c r="J43" s="85">
        <f>Baseline!B$33 * (C43 * Baseline!B$59*Baseline!B$59/Baseline!B$75 + Baseline!B$46 * Baseline!B$69*Baseline!B$69/Baseline!B$76 + Baseline!B$47 * Baseline!B$57*Baseline!B$57/Baseline!B$77 + Baseline!B$58*Baseline!B$58/Baseline!B$78)</f>
        <v>0.000002116574556</v>
      </c>
      <c r="K43" s="84">
        <f>Baseline!B$33 * (C43 * Baseline!B$59*Baseline!B$60/Baseline!B$75 + Baseline!B$46 * Baseline!B$69*Baseline!B$61/Baseline!B$76 + Baseline!B$47 * Baseline!B$57*Baseline!B$70/Baseline!B$77 + Baseline!B$58*Baseline!B$62/Baseline!B$78)</f>
        <v>0.00000001649009089</v>
      </c>
      <c r="L43" s="85">
        <f>Baseline!B$33 * (C43 * Baseline!B$59*Baseline!B$63/Baseline!B$75 + Baseline!B$46 * Baseline!B$69*Baseline!B$64/Baseline!B$76 + Baseline!B$47 * Baseline!B$57*Baseline!B$65/Baseline!B$77 + Baseline!B$58*Baseline!B$71/Baseline!B$78)</f>
        <v>0.00000001707282086</v>
      </c>
      <c r="M43" s="84">
        <f>Baseline!B$33 * (C43 * Baseline!B$60*Baseline!B$68/Baseline!B$75 + Baseline!B$46 * Baseline!B$61*Baseline!B$54/Baseline!B$76 + Baseline!B$47 * Baseline!B$70*Baseline!B$55/Baseline!B$77 + Baseline!B$62*Baseline!B$56/Baseline!B$78)</f>
        <v>0.0000002023206483</v>
      </c>
      <c r="N43" s="85">
        <f>Baseline!B$33 * (C43 * Baseline!B$60*Baseline!B$59/Baseline!B$75 + Baseline!B$46 * Baseline!B$61*Baseline!B$69/Baseline!B$76 + Baseline!B$47 * Baseline!B$70*Baseline!B$57/Baseline!B$77 + Baseline!B$62*Baseline!B$58/Baseline!B$78)</f>
        <v>0.00000001649009089</v>
      </c>
      <c r="O43" s="85">
        <f>Baseline!B$33 * (C43 * Baseline!B$60*Baseline!B$60/Baseline!B$75 + Baseline!B$46 * Baseline!B$61*Baseline!B$61/Baseline!B$76 + Baseline!B$47 * Baseline!B$70*Baseline!B$70/Baseline!B$77 + Baseline!B$62*Baseline!B$62/Baseline!B$78)</f>
        <v>0.000001589268276</v>
      </c>
      <c r="P43" s="84">
        <f>Baseline!B$33 * (C43 * Baseline!B$60*Baseline!B$63/Baseline!B$75 + Baseline!B$46 * Baseline!B$61*Baseline!B$64/Baseline!B$76 + Baseline!B$47 * Baseline!B$70*Baseline!B$65/Baseline!B$77 + Baseline!B$62*Baseline!B$71/Baseline!B$78)</f>
        <v>0.000000001956467072</v>
      </c>
      <c r="Q43" s="84">
        <f>Baseline!B$33 * (C43 * Baseline!B$63*Baseline!B$68/Baseline!B$75 + Baseline!B$46 * Baseline!B$64*Baseline!B$54/Baseline!B$76 + Baseline!B$47 * Baseline!B$65*Baseline!B$55/Baseline!B$77 + Baseline!B$71*Baseline!B$56/Baseline!B$78)</f>
        <v>0.00000000387916119</v>
      </c>
      <c r="R43" s="84">
        <f>Baseline!B$33 * (C43 * Baseline!B$63*Baseline!B$59/Baseline!B$75 + Baseline!B$46 * Baseline!B$64*Baseline!B$69/Baseline!B$76 + Baseline!B$47 * Baseline!B$65*Baseline!B$57/Baseline!B$77 + Baseline!B$71*Baseline!B$58/Baseline!B$78)</f>
        <v>0.00000001707282086</v>
      </c>
      <c r="S43" s="84">
        <f>Baseline!B$33 * (C43 * Baseline!B$63*Baseline!B$60/Baseline!B$75 + Baseline!B$46 * Baseline!B$64*Baseline!B$61/Baseline!B$76 + Baseline!B$47 * Baseline!B$65*Baseline!B$70/Baseline!B$77 + Baseline!B$71*Baseline!B$62/Baseline!B$78)</f>
        <v>0.000000001956467072</v>
      </c>
      <c r="T43" s="84">
        <f>Baseline!B$33 * (C43 * Baseline!B$63*Baseline!B$63/Baseline!B$75 + Baseline!B$46 * Baseline!B$64*Baseline!B$64/Baseline!B$76 + Baseline!B$47 * Baseline!B$65*Baseline!B$65/Baseline!B$77 + Baseline!B$71*Baseline!B$71/Baseline!B$78)</f>
        <v>0.00000009856722474</v>
      </c>
      <c r="U43" s="83"/>
      <c r="V43" s="84">
        <f>E43 * ( Baseline!B$89 * Baseline!B$7 )</f>
        <v>0.2365183907</v>
      </c>
      <c r="W43" s="84">
        <f>F43 * ( Baseline!D$89 * Baseline!B$11 )</f>
        <v>0.004424186688</v>
      </c>
      <c r="X43" s="84">
        <f>G43 * ( Baseline!F$89 * Baseline!B$16 )</f>
        <v>0.007027561168</v>
      </c>
      <c r="Y43" s="84">
        <f>H43 * ( Baseline!H$89 * Baseline!B$18 )</f>
        <v>0.001364198064</v>
      </c>
      <c r="Z43" s="86">
        <f t="shared" si="1"/>
        <v>0.2493343366</v>
      </c>
      <c r="AA43" s="84">
        <f>I43 * ( Baseline!B$89 * Baseline!B$7 )</f>
        <v>0.002489274141</v>
      </c>
      <c r="AB43" s="85">
        <f>J43 * ( Baseline!D$89 * Baseline!B$11 )</f>
        <v>0.03904359508</v>
      </c>
      <c r="AC43" s="85">
        <f>K43 * ( Baseline!F$89 * Baseline!B$16 )</f>
        <v>0.000572779513</v>
      </c>
      <c r="AD43" s="85">
        <f>L43 * ( Baseline!F$89 * Baseline!B$16 )</f>
        <v>0.0005930205046</v>
      </c>
      <c r="AE43" s="86">
        <f t="shared" si="2"/>
        <v>0.04269866924</v>
      </c>
      <c r="AF43" s="86">
        <f>M43 * ( Baseline!B$89 * Baseline!B$7 )</f>
        <v>0.002099886008</v>
      </c>
      <c r="AG43" s="86">
        <f>N43 * ( Baseline!D$89 * Baseline!B$11 )</f>
        <v>0.0003041860394</v>
      </c>
      <c r="AH43" s="86">
        <f>O43 * ( Baseline!F$89 * Baseline!B$16 )</f>
        <v>0.05520286791</v>
      </c>
      <c r="AI43" s="86">
        <f>P43 * ( Baseline!H$89 * Baseline!B$18 )</f>
        <v>0.000688037558</v>
      </c>
      <c r="AJ43" s="86">
        <f t="shared" si="3"/>
        <v>0.05829497752</v>
      </c>
      <c r="AK43" s="86">
        <f>Q43 * ( Baseline!B$89 * Baseline!B$7 )</f>
        <v>0.00004026181399</v>
      </c>
      <c r="AL43" s="86">
        <f>R43 * ( Baseline!D$89 * Baseline!B$11 )</f>
        <v>0.0003149354237</v>
      </c>
      <c r="AM43" s="86">
        <f>S43 * ( Baseline!F$89 * Baseline!B$16 )</f>
        <v>0.00006795743359</v>
      </c>
      <c r="AN43" s="86">
        <f>T43 * ( Baseline!H$89 * Baseline!B$18 )</f>
        <v>0.03466347765</v>
      </c>
      <c r="AO43" s="86">
        <f t="shared" si="4"/>
        <v>0.03508663232</v>
      </c>
      <c r="AP43" s="62"/>
      <c r="AQ43" s="86">
        <f>V43 * ( (1-Baseline!B$90-Baseline!B$89) + (1-B43)*Baseline!B$90 )</f>
        <v>0.1025949044</v>
      </c>
      <c r="AR43" s="86">
        <f>W43 * ( (1-Baseline!B$90-Baseline!B$89) + (1-B43)*Baseline!B$90 )</f>
        <v>0.001919085484</v>
      </c>
      <c r="AS43" s="86">
        <f>X43 * ( (1-Baseline!B$90-Baseline!B$89) + (1-B43)*Baseline!B$90 )</f>
        <v>0.003048354777</v>
      </c>
      <c r="AT43" s="86">
        <f>Y43 * ( (1-Baseline!B$90-Baseline!B$89) + (1-B43)*Baseline!B$90 )</f>
        <v>0.000591750052</v>
      </c>
      <c r="AU43" s="86">
        <f t="shared" si="5"/>
        <v>0.1081540947</v>
      </c>
      <c r="AV43" s="86">
        <f>AA43 * ( (1-Baseline!D$90-Baseline!D$89) + (1-B43)*Baseline!D$90 )</f>
        <v>0.001785176926</v>
      </c>
      <c r="AW43" s="86">
        <f>AB43 * ( (1-Baseline!D$90-Baseline!D$89) + (1-B43)*Baseline!D$90 )</f>
        <v>0.02800001972</v>
      </c>
      <c r="AX43" s="86">
        <f>AC43 * ( (1-Baseline!D$90-Baseline!D$89) + (1-B43)*Baseline!D$90 )</f>
        <v>0.0004107674415</v>
      </c>
      <c r="AY43" s="86">
        <f>AD43 * ( (1-Baseline!D$90-Baseline!D$89) + (1-B43)*Baseline!D$90 )</f>
        <v>0.0004252832196</v>
      </c>
      <c r="AZ43" s="86">
        <f t="shared" si="6"/>
        <v>0.03062124731</v>
      </c>
      <c r="BA43" s="86">
        <f>AF43 * ( (1-Baseline!F$90-Baseline!F$89) + (1-Baseline!B$36)*Baseline!F$90 )</f>
        <v>0.001511145168</v>
      </c>
      <c r="BB43" s="86">
        <f>AG43 * ( (1-Baseline!F$90-Baseline!F$89) + (1-Baseline!B$36)*Baseline!F$90 )</f>
        <v>0.0002189020079</v>
      </c>
      <c r="BC43" s="86">
        <f>AH43 * ( (1-Baseline!F$90-Baseline!F$89) + (1-Baseline!B$36)*Baseline!F$90 )</f>
        <v>0.03972575024</v>
      </c>
      <c r="BD43" s="86">
        <f>AI43 * ( (1-Baseline!F$90-Baseline!F$89) + (1-Baseline!B$36)*Baseline!F$90 )</f>
        <v>0.0004951338439</v>
      </c>
      <c r="BE43" s="86">
        <f t="shared" si="7"/>
        <v>0.04195093126</v>
      </c>
      <c r="BF43" s="86">
        <f>AK43 * ( (1-Baseline!H$90-Baseline!H$89) + (1-Baseline!B$36)*Baseline!H$90 )</f>
        <v>0.00003190024046</v>
      </c>
      <c r="BG43" s="86">
        <f>AL43 * ( (1-Baseline!H$90-Baseline!H$89) + (1-Baseline!B$36)*Baseline!H$90 )</f>
        <v>0.0002495296349</v>
      </c>
      <c r="BH43" s="86">
        <f>AM43 * ( (1-Baseline!H$90-Baseline!H$89) + (1-Baseline!B$36)*Baseline!H$90 )</f>
        <v>0.00005384403379</v>
      </c>
      <c r="BI43" s="86">
        <f>AN43 * ( (1-Baseline!H$90-Baseline!H$89) + (1-Baseline!B$36)*Baseline!H$90 )</f>
        <v>0.02746456661</v>
      </c>
      <c r="BJ43" s="86">
        <f t="shared" si="8"/>
        <v>0.02779984052</v>
      </c>
      <c r="BK43" s="62"/>
      <c r="BL43" s="86">
        <f t="shared" si="19"/>
        <v>0.9485993542</v>
      </c>
      <c r="BM43" s="86">
        <f t="shared" si="20"/>
        <v>0.01774399286</v>
      </c>
      <c r="BN43" s="86">
        <f t="shared" si="21"/>
        <v>0.02818529234</v>
      </c>
      <c r="BO43" s="86">
        <f t="shared" si="22"/>
        <v>0.005471360595</v>
      </c>
      <c r="BP43" s="86">
        <f t="shared" si="9"/>
        <v>1</v>
      </c>
      <c r="BQ43" s="86">
        <f t="shared" si="23"/>
        <v>0.0582986352</v>
      </c>
      <c r="BR43" s="86">
        <f t="shared" si="24"/>
        <v>0.9143984058</v>
      </c>
      <c r="BS43" s="86">
        <f t="shared" si="25"/>
        <v>0.01341445818</v>
      </c>
      <c r="BT43" s="86">
        <f t="shared" si="26"/>
        <v>0.01388850086</v>
      </c>
      <c r="BU43" s="86">
        <f t="shared" si="10"/>
        <v>1</v>
      </c>
      <c r="BV43" s="86">
        <f t="shared" si="27"/>
        <v>0.03602173117</v>
      </c>
      <c r="BW43" s="86">
        <f t="shared" si="28"/>
        <v>0.005218048834</v>
      </c>
      <c r="BX43" s="86">
        <f t="shared" si="29"/>
        <v>0.9469575298</v>
      </c>
      <c r="BY43" s="86">
        <f t="shared" si="30"/>
        <v>0.01180269017</v>
      </c>
      <c r="BZ43" s="86">
        <f t="shared" si="11"/>
        <v>1</v>
      </c>
      <c r="CA43" s="86">
        <f t="shared" si="31"/>
        <v>0.001147497247</v>
      </c>
      <c r="CB43" s="86">
        <f t="shared" si="32"/>
        <v>0.00897593764</v>
      </c>
      <c r="CC43" s="86">
        <f t="shared" si="33"/>
        <v>0.001936846859</v>
      </c>
      <c r="CD43" s="86">
        <f t="shared" si="34"/>
        <v>0.9879397183</v>
      </c>
      <c r="CE43" s="86">
        <f t="shared" si="12"/>
        <v>1</v>
      </c>
      <c r="CF43" s="62"/>
      <c r="CG43" s="86">
        <f t="shared" si="35"/>
        <v>0.9485993542</v>
      </c>
      <c r="CH43" s="86">
        <f t="shared" si="36"/>
        <v>0.01774399286</v>
      </c>
      <c r="CI43" s="86">
        <f t="shared" si="37"/>
        <v>0.02818529234</v>
      </c>
      <c r="CJ43" s="86">
        <f t="shared" si="38"/>
        <v>0.005471360595</v>
      </c>
      <c r="CK43" s="86">
        <f t="shared" si="13"/>
        <v>1</v>
      </c>
      <c r="CL43" s="86">
        <f t="shared" si="39"/>
        <v>0.0582986352</v>
      </c>
      <c r="CM43" s="86">
        <f t="shared" si="40"/>
        <v>0.9143984058</v>
      </c>
      <c r="CN43" s="86">
        <f t="shared" si="41"/>
        <v>0.01341445818</v>
      </c>
      <c r="CO43" s="86">
        <f t="shared" si="42"/>
        <v>0.01388850086</v>
      </c>
      <c r="CP43" s="86">
        <f t="shared" si="14"/>
        <v>1</v>
      </c>
      <c r="CQ43" s="86">
        <f t="shared" si="43"/>
        <v>0.03602173117</v>
      </c>
      <c r="CR43" s="86">
        <f t="shared" si="44"/>
        <v>0.005218048834</v>
      </c>
      <c r="CS43" s="86">
        <f t="shared" si="45"/>
        <v>0.9469575298</v>
      </c>
      <c r="CT43" s="86">
        <f t="shared" si="46"/>
        <v>0.01180269017</v>
      </c>
      <c r="CU43" s="86">
        <f t="shared" si="15"/>
        <v>1</v>
      </c>
      <c r="CV43" s="86">
        <f t="shared" si="47"/>
        <v>0.001147497247</v>
      </c>
      <c r="CW43" s="86">
        <f t="shared" si="48"/>
        <v>0.00897593764</v>
      </c>
      <c r="CX43" s="86">
        <f t="shared" si="49"/>
        <v>0.001936846859</v>
      </c>
      <c r="CY43" s="86">
        <f t="shared" si="50"/>
        <v>0.9879397183</v>
      </c>
      <c r="CZ43" s="86">
        <f t="shared" si="16"/>
        <v>1</v>
      </c>
      <c r="DA43" s="62"/>
      <c r="DB43" s="86">
        <f>(AQ43*Baseline!B$7 + AV43*Baseline!B$11 + BA43*Baseline!B$16 + BF43*Baseline!B$18)</f>
        <v>60110.29843</v>
      </c>
      <c r="DC43" s="86">
        <f>(AR43*Baseline!B$7 + AW43*Baseline!B$11 + BB43*Baseline!B$16 + BG43*Baseline!B$18)</f>
        <v>73137.83967</v>
      </c>
      <c r="DD43" s="86">
        <f>(AS43*Baseline!B$7 + AX43*Baseline!B$11 + BC43*Baseline!B$16 + BH43*Baseline!B$18)</f>
        <v>137913.7385</v>
      </c>
      <c r="DE43" s="86">
        <f>(AT43*Baseline!B$7 + AY43*Baseline!B$11 + BD43*Baseline!B$16 + BI43*Baseline!B$18)</f>
        <v>1260482.75</v>
      </c>
      <c r="DF43" s="86">
        <f t="shared" si="17"/>
        <v>1531644.627</v>
      </c>
      <c r="DG43" s="62"/>
      <c r="DH43" s="86">
        <f t="shared" si="51"/>
        <v>0.0392455909</v>
      </c>
      <c r="DI43" s="86">
        <f t="shared" si="52"/>
        <v>0.04775118092</v>
      </c>
      <c r="DJ43" s="86">
        <f t="shared" si="53"/>
        <v>0.09004290947</v>
      </c>
      <c r="DK43" s="86">
        <f t="shared" si="54"/>
        <v>0.8229603187</v>
      </c>
      <c r="DL43" s="86">
        <f t="shared" si="18"/>
        <v>1</v>
      </c>
      <c r="DM43" s="62"/>
      <c r="DN43" s="86">
        <f>DH43 / (Baseline!B$7/Baseline!B$17)</f>
        <v>4.189208698</v>
      </c>
      <c r="DO43" s="86">
        <f>DI43 / (Baseline!B$11/Baseline!B$17)</f>
        <v>1.152736362</v>
      </c>
      <c r="DP43" s="86">
        <f>DJ43 / (Baseline!B$16/Baseline!B$17)</f>
        <v>1.391435067</v>
      </c>
      <c r="DQ43" s="86">
        <f>DK43 / (Baseline!B$18/Baseline!B$17)</f>
        <v>0.930429293</v>
      </c>
      <c r="DR43" s="62"/>
      <c r="DS43" s="86">
        <f>DH43 / Baseline!H$117</f>
        <v>1.570102815</v>
      </c>
      <c r="DT43" s="86">
        <f>DI43 / Baseline!H$118</f>
        <v>1.074881577</v>
      </c>
      <c r="DU43" s="86">
        <f>DJ43 / Baseline!H$119</f>
        <v>1.07641025</v>
      </c>
      <c r="DV43" s="86">
        <f>DK43 / Baseline!H$120</f>
        <v>0.9716996001</v>
      </c>
      <c r="DW43" s="87"/>
      <c r="DX43" s="86">
        <f>(AU43*Baseline!B$34)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0.02875264546</v>
      </c>
      <c r="DY43" s="86">
        <f>(AZ43*Baseline!B$34) + (Baseline!D$90*(1-Baseline!D$91)*Baseline!B$35) + (Baseline!D$90*Baseline!D$91*((1-Baseline!D$92)*Baseline!B$40 + Baseline!D$92*Baseline!B$41))</f>
        <v>0.0110067551</v>
      </c>
      <c r="DZ43" s="86">
        <f>(BE43*Baseline!B$34) + (Baseline!F$90*(1-Baseline!F$91)*Baseline!B$35) + (Baseline!F$90*Baseline!F$91*((1-Baseline!F$92)*Baseline!B$40 + Baseline!F$92*Baseline!B$41))</f>
        <v>0.01402327969</v>
      </c>
      <c r="EA43" s="86">
        <f>(BJ43*Baseline!B$34) + (Baseline!H$90*(1-Baseline!H$91)*Baseline!B$35) + (Baseline!H$90*Baseline!H$91*((1-Baseline!H$92)*Baseline!B$40 + Baseline!H$92*Baseline!B$41))</f>
        <v>0.009314976078</v>
      </c>
      <c r="EB43" s="86">
        <f>( DX43*Baseline!B$7 + DY43*Baseline!B$11 + DZ43*Baseline!B$16 + EA43*Baseline!B$18 ) / Baseline!B$17</f>
        <v>0.009871838758</v>
      </c>
    </row>
    <row r="44">
      <c r="A44" s="73" t="s">
        <v>220</v>
      </c>
      <c r="B44" s="85">
        <f>MIN( MAX( NORMINV( MCrands!B44, (B$5+B$4)/2, (B$5-B$4)/3.29 ), 0 ), 1 )</f>
        <v>0.6138278543</v>
      </c>
      <c r="C44" s="85">
        <f>MAX( NORMINV( MCrands!C44, (C$5+C$4)/2, (C$5-C$4)/3.29 ), 0 )</f>
        <v>2.670657406</v>
      </c>
      <c r="D44" s="83"/>
      <c r="E44" s="84">
        <f>Baseline!B$33 * (C44 * Baseline!B$68*Baseline!B$68/Baseline!B$75 + Baseline!B$46 * Baseline!B$54*Baseline!B$54/Baseline!B$76 + Baseline!B$47 * Baseline!B$55*Baseline!B$55/Baseline!B$77 + Baseline!B$56*Baseline!B$56/Baseline!B$78)</f>
        <v>0.00001895780962</v>
      </c>
      <c r="F44" s="84">
        <f>Baseline!B$33 * (C44 * Baseline!B$68*Baseline!B$59/Baseline!B$75 + Baseline!B$46 * Baseline!B$54*Baseline!B$69/Baseline!B$76 + Baseline!B$47 * Baseline!B$55*Baseline!B$57/Baseline!B$77 + Baseline!B$56*Baseline!B$58/Baseline!B$78)</f>
        <v>0.0000002392327769</v>
      </c>
      <c r="G44" s="85">
        <f>Baseline!B$33 * (C44 * Baseline!B$68*Baseline!B$60/Baseline!B$75 + Baseline!B$46 * Baseline!B$54*Baseline!B$61/Baseline!B$76 + Baseline!B$47 * Baseline!B$55*Baseline!B$70/Baseline!B$77 + Baseline!B$56*Baseline!B$62/Baseline!B$78)</f>
        <v>0.0000002008338646</v>
      </c>
      <c r="H44" s="84">
        <f>Baseline!B$33 * (C44 * Baseline!B$68*Baseline!B$63/Baseline!B$75 + Baseline!B$46 * Baseline!B$54*Baseline!B$64/Baseline!B$76 + Baseline!B$47 * Baseline!B$55*Baseline!B$65/Baseline!B$77 + Baseline!B$56*Baseline!B$71/Baseline!B$78)</f>
        <v>0.000000003730482824</v>
      </c>
      <c r="I44" s="84">
        <f>Baseline!B$33 * (C44 * Baseline!B$59*Baseline!B$68/Baseline!B$75 + Baseline!B$46 * Baseline!B$69*Baseline!B$54/Baseline!B$76 + Baseline!B$47 * Baseline!B$57*Baseline!B$55/Baseline!B$77 + Baseline!B$58*Baseline!B$56/Baseline!B$78)</f>
        <v>0.0000002392327769</v>
      </c>
      <c r="J44" s="85">
        <f>Baseline!B$33 * (C44 * Baseline!B$59*Baseline!B$59/Baseline!B$75 + Baseline!B$46 * Baseline!B$69*Baseline!B$69/Baseline!B$76 + Baseline!B$47 * Baseline!B$57*Baseline!B$57/Baseline!B$77 + Baseline!B$58*Baseline!B$58/Baseline!B$78)</f>
        <v>0.000002116574461</v>
      </c>
      <c r="K44" s="84">
        <f>Baseline!B$33 * (C44 * Baseline!B$59*Baseline!B$60/Baseline!B$75 + Baseline!B$46 * Baseline!B$69*Baseline!B$61/Baseline!B$76 + Baseline!B$47 * Baseline!B$57*Baseline!B$70/Baseline!B$77 + Baseline!B$58*Baseline!B$62/Baseline!B$78)</f>
        <v>0.00000001648985613</v>
      </c>
      <c r="L44" s="85">
        <f>Baseline!B$33 * (C44 * Baseline!B$59*Baseline!B$63/Baseline!B$75 + Baseline!B$46 * Baseline!B$69*Baseline!B$64/Baseline!B$76 + Baseline!B$47 * Baseline!B$57*Baseline!B$65/Baseline!B$77 + Baseline!B$58*Baseline!B$71/Baseline!B$78)</f>
        <v>0.00000001707279739</v>
      </c>
      <c r="M44" s="84">
        <f>Baseline!B$33 * (C44 * Baseline!B$60*Baseline!B$68/Baseline!B$75 + Baseline!B$46 * Baseline!B$61*Baseline!B$54/Baseline!B$76 + Baseline!B$47 * Baseline!B$70*Baseline!B$55/Baseline!B$77 + Baseline!B$62*Baseline!B$56/Baseline!B$78)</f>
        <v>0.0000002008338646</v>
      </c>
      <c r="N44" s="85">
        <f>Baseline!B$33 * (C44 * Baseline!B$60*Baseline!B$59/Baseline!B$75 + Baseline!B$46 * Baseline!B$61*Baseline!B$69/Baseline!B$76 + Baseline!B$47 * Baseline!B$70*Baseline!B$57/Baseline!B$77 + Baseline!B$62*Baseline!B$58/Baseline!B$78)</f>
        <v>0.00000001648985613</v>
      </c>
      <c r="O44" s="85">
        <f>Baseline!B$33 * (C44 * Baseline!B$60*Baseline!B$60/Baseline!B$75 + Baseline!B$46 * Baseline!B$61*Baseline!B$61/Baseline!B$76 + Baseline!B$47 * Baseline!B$70*Baseline!B$70/Baseline!B$77 + Baseline!B$62*Baseline!B$62/Baseline!B$78)</f>
        <v>0.000001589267699</v>
      </c>
      <c r="P44" s="84">
        <f>Baseline!B$33 * (C44 * Baseline!B$60*Baseline!B$63/Baseline!B$75 + Baseline!B$46 * Baseline!B$61*Baseline!B$64/Baseline!B$76 + Baseline!B$47 * Baseline!B$70*Baseline!B$65/Baseline!B$77 + Baseline!B$62*Baseline!B$71/Baseline!B$78)</f>
        <v>0.000000001956409361</v>
      </c>
      <c r="Q44" s="84">
        <f>Baseline!B$33 * (C44 * Baseline!B$63*Baseline!B$68/Baseline!B$75 + Baseline!B$46 * Baseline!B$64*Baseline!B$54/Baseline!B$76 + Baseline!B$47 * Baseline!B$65*Baseline!B$55/Baseline!B$77 + Baseline!B$71*Baseline!B$56/Baseline!B$78)</f>
        <v>0.000000003730482824</v>
      </c>
      <c r="R44" s="84">
        <f>Baseline!B$33 * (C44 * Baseline!B$63*Baseline!B$59/Baseline!B$75 + Baseline!B$46 * Baseline!B$64*Baseline!B$69/Baseline!B$76 + Baseline!B$47 * Baseline!B$65*Baseline!B$57/Baseline!B$77 + Baseline!B$71*Baseline!B$58/Baseline!B$78)</f>
        <v>0.00000001707279739</v>
      </c>
      <c r="S44" s="84">
        <f>Baseline!B$33 * (C44 * Baseline!B$63*Baseline!B$60/Baseline!B$75 + Baseline!B$46 * Baseline!B$64*Baseline!B$61/Baseline!B$76 + Baseline!B$47 * Baseline!B$65*Baseline!B$70/Baseline!B$77 + Baseline!B$71*Baseline!B$62/Baseline!B$78)</f>
        <v>0.000000001956409361</v>
      </c>
      <c r="T44" s="84">
        <f>Baseline!B$33 * (C44 * Baseline!B$63*Baseline!B$63/Baseline!B$75 + Baseline!B$46 * Baseline!B$64*Baseline!B$64/Baseline!B$76 + Baseline!B$47 * Baseline!B$65*Baseline!B$65/Baseline!B$77 + Baseline!B$71*Baseline!B$71/Baseline!B$78)</f>
        <v>0.00000009856721897</v>
      </c>
      <c r="U44" s="83"/>
      <c r="V44" s="84">
        <f>E44 * ( Baseline!B$89 * Baseline!B$7 )</f>
        <v>0.196763106</v>
      </c>
      <c r="W44" s="84">
        <f>F44 * ( Baseline!D$89 * Baseline!B$11 )</f>
        <v>0.00441303031</v>
      </c>
      <c r="X44" s="84">
        <f>G44 * ( Baseline!F$89 * Baseline!B$16 )</f>
        <v>0.00697591808</v>
      </c>
      <c r="Y44" s="84">
        <f>H44 * ( Baseline!H$89 * Baseline!B$18 )</f>
        <v>0.001311911828</v>
      </c>
      <c r="Z44" s="86">
        <f t="shared" si="1"/>
        <v>0.2094639663</v>
      </c>
      <c r="AA44" s="84">
        <f>I44 * ( Baseline!B$89 * Baseline!B$7 )</f>
        <v>0.002482996991</v>
      </c>
      <c r="AB44" s="85">
        <f>J44 * ( Baseline!D$89 * Baseline!B$11 )</f>
        <v>0.03904359332</v>
      </c>
      <c r="AC44" s="85">
        <f>K44 * ( Baseline!F$89 * Baseline!B$16 )</f>
        <v>0.0005727713588</v>
      </c>
      <c r="AD44" s="85">
        <f>L44 * ( Baseline!F$89 * Baseline!B$16 )</f>
        <v>0.0005930196891</v>
      </c>
      <c r="AE44" s="86">
        <f t="shared" si="2"/>
        <v>0.04269238136</v>
      </c>
      <c r="AF44" s="86">
        <f>M44 * ( Baseline!B$89 * Baseline!B$7 )</f>
        <v>0.002084454681</v>
      </c>
      <c r="AG44" s="86">
        <f>N44 * ( Baseline!D$89 * Baseline!B$11 )</f>
        <v>0.000304181709</v>
      </c>
      <c r="AH44" s="86">
        <f>O44 * ( Baseline!F$89 * Baseline!B$16 )</f>
        <v>0.05520284786</v>
      </c>
      <c r="AI44" s="86">
        <f>P44 * ( Baseline!H$89 * Baseline!B$18 )</f>
        <v>0.0006880172626</v>
      </c>
      <c r="AJ44" s="86">
        <f t="shared" si="3"/>
        <v>0.05827950152</v>
      </c>
      <c r="AK44" s="86">
        <f>Q44 * ( Baseline!B$89 * Baseline!B$7 )</f>
        <v>0.00003871868123</v>
      </c>
      <c r="AL44" s="86">
        <f>R44 * ( Baseline!D$89 * Baseline!B$11 )</f>
        <v>0.0003149349906</v>
      </c>
      <c r="AM44" s="86">
        <f>S44 * ( Baseline!F$89 * Baseline!B$16 )</f>
        <v>0.00006795542903</v>
      </c>
      <c r="AN44" s="86">
        <f>T44 * ( Baseline!H$89 * Baseline!B$18 )</f>
        <v>0.03466347562</v>
      </c>
      <c r="AO44" s="86">
        <f t="shared" si="4"/>
        <v>0.03508508472</v>
      </c>
      <c r="AP44" s="62"/>
      <c r="AQ44" s="86">
        <f>V44 * ( (1-Baseline!B$90-Baseline!B$89) + (1-B44)*Baseline!B$90 )</f>
        <v>0.08505935465</v>
      </c>
      <c r="AR44" s="86">
        <f>W44 * ( (1-Baseline!B$90-Baseline!B$89) + (1-B44)*Baseline!B$90 )</f>
        <v>0.001907723037</v>
      </c>
      <c r="AS44" s="86">
        <f>X44 * ( (1-Baseline!B$90-Baseline!B$89) + (1-B44)*Baseline!B$90 )</f>
        <v>0.003015642017</v>
      </c>
      <c r="AT44" s="86">
        <f>Y44 * ( (1-Baseline!B$90-Baseline!B$89) + (1-B44)*Baseline!B$90 )</f>
        <v>0.0005671305749</v>
      </c>
      <c r="AU44" s="86">
        <f t="shared" si="5"/>
        <v>0.09054985028</v>
      </c>
      <c r="AV44" s="86">
        <f>AA44 * ( (1-Baseline!D$90-Baseline!D$89) + (1-B44)*Baseline!D$90 )</f>
        <v>0.001778827788</v>
      </c>
      <c r="AW44" s="86">
        <f>AB44 * ( (1-Baseline!D$90-Baseline!D$89) + (1-B44)*Baseline!D$90 )</f>
        <v>0.02797096774</v>
      </c>
      <c r="AX44" s="86">
        <f>AC44 * ( (1-Baseline!D$90-Baseline!D$89) + (1-B44)*Baseline!D$90 )</f>
        <v>0.0004103354183</v>
      </c>
      <c r="AY44" s="86">
        <f>AD44 * ( (1-Baseline!D$90-Baseline!D$89) + (1-B44)*Baseline!D$90 )</f>
        <v>0.0004248413935</v>
      </c>
      <c r="AZ44" s="86">
        <f t="shared" si="6"/>
        <v>0.03058497234</v>
      </c>
      <c r="BA44" s="86">
        <f>AF44 * ( (1-Baseline!F$90-Baseline!F$89) + (1-Baseline!B$36)*Baseline!F$90 )</f>
        <v>0.001500040291</v>
      </c>
      <c r="BB44" s="86">
        <f>AG44 * ( (1-Baseline!F$90-Baseline!F$89) + (1-Baseline!B$36)*Baseline!F$90 )</f>
        <v>0.0002188988916</v>
      </c>
      <c r="BC44" s="86">
        <f>AH44 * ( (1-Baseline!F$90-Baseline!F$89) + (1-Baseline!B$36)*Baseline!F$90 )</f>
        <v>0.03972573581</v>
      </c>
      <c r="BD44" s="86">
        <f>AI44 * ( (1-Baseline!F$90-Baseline!F$89) + (1-Baseline!B$36)*Baseline!F$90 )</f>
        <v>0.0004951192388</v>
      </c>
      <c r="BE44" s="86">
        <f t="shared" si="7"/>
        <v>0.04193979424</v>
      </c>
      <c r="BF44" s="86">
        <f>AK44 * ( (1-Baseline!H$90-Baseline!H$89) + (1-Baseline!B$36)*Baseline!H$90 )</f>
        <v>0.00003067758551</v>
      </c>
      <c r="BG44" s="86">
        <f>AL44 * ( (1-Baseline!H$90-Baseline!H$89) + (1-Baseline!B$36)*Baseline!H$90 )</f>
        <v>0.0002495292918</v>
      </c>
      <c r="BH44" s="86">
        <f>AM44 * ( (1-Baseline!H$90-Baseline!H$89) + (1-Baseline!B$36)*Baseline!H$90 )</f>
        <v>0.00005384244553</v>
      </c>
      <c r="BI44" s="86">
        <f>AN44 * ( (1-Baseline!H$90-Baseline!H$89) + (1-Baseline!B$36)*Baseline!H$90 )</f>
        <v>0.027464565</v>
      </c>
      <c r="BJ44" s="86">
        <f t="shared" si="8"/>
        <v>0.02779861432</v>
      </c>
      <c r="BK44" s="62"/>
      <c r="BL44" s="86">
        <f t="shared" si="19"/>
        <v>0.9393649397</v>
      </c>
      <c r="BM44" s="86">
        <f t="shared" si="20"/>
        <v>0.02106820752</v>
      </c>
      <c r="BN44" s="86">
        <f t="shared" si="21"/>
        <v>0.03330366652</v>
      </c>
      <c r="BO44" s="86">
        <f t="shared" si="22"/>
        <v>0.006263186224</v>
      </c>
      <c r="BP44" s="86">
        <f t="shared" si="9"/>
        <v>1</v>
      </c>
      <c r="BQ44" s="86">
        <f t="shared" si="23"/>
        <v>0.05816018953</v>
      </c>
      <c r="BR44" s="86">
        <f t="shared" si="24"/>
        <v>0.9145330403</v>
      </c>
      <c r="BS44" s="86">
        <f t="shared" si="25"/>
        <v>0.01341624291</v>
      </c>
      <c r="BT44" s="86">
        <f t="shared" si="26"/>
        <v>0.01389052731</v>
      </c>
      <c r="BU44" s="86">
        <f t="shared" si="10"/>
        <v>1</v>
      </c>
      <c r="BV44" s="86">
        <f t="shared" si="27"/>
        <v>0.03576651527</v>
      </c>
      <c r="BW44" s="86">
        <f t="shared" si="28"/>
        <v>0.005219360171</v>
      </c>
      <c r="BX44" s="86">
        <f t="shared" si="29"/>
        <v>0.9472086485</v>
      </c>
      <c r="BY44" s="86">
        <f t="shared" si="30"/>
        <v>0.01180547611</v>
      </c>
      <c r="BZ44" s="86">
        <f t="shared" si="11"/>
        <v>1</v>
      </c>
      <c r="CA44" s="86">
        <f t="shared" si="31"/>
        <v>0.001103565277</v>
      </c>
      <c r="CB44" s="86">
        <f t="shared" si="32"/>
        <v>0.008976321225</v>
      </c>
      <c r="CC44" s="86">
        <f t="shared" si="33"/>
        <v>0.001936875159</v>
      </c>
      <c r="CD44" s="86">
        <f t="shared" si="34"/>
        <v>0.9879832383</v>
      </c>
      <c r="CE44" s="86">
        <f t="shared" si="12"/>
        <v>1</v>
      </c>
      <c r="CF44" s="62"/>
      <c r="CG44" s="86">
        <f t="shared" si="35"/>
        <v>0.9393649397</v>
      </c>
      <c r="CH44" s="86">
        <f t="shared" si="36"/>
        <v>0.02106820752</v>
      </c>
      <c r="CI44" s="86">
        <f t="shared" si="37"/>
        <v>0.03330366652</v>
      </c>
      <c r="CJ44" s="86">
        <f t="shared" si="38"/>
        <v>0.006263186224</v>
      </c>
      <c r="CK44" s="86">
        <f t="shared" si="13"/>
        <v>1</v>
      </c>
      <c r="CL44" s="86">
        <f t="shared" si="39"/>
        <v>0.05816018953</v>
      </c>
      <c r="CM44" s="86">
        <f t="shared" si="40"/>
        <v>0.9145330403</v>
      </c>
      <c r="CN44" s="86">
        <f t="shared" si="41"/>
        <v>0.01341624291</v>
      </c>
      <c r="CO44" s="86">
        <f t="shared" si="42"/>
        <v>0.01389052731</v>
      </c>
      <c r="CP44" s="86">
        <f t="shared" si="14"/>
        <v>1</v>
      </c>
      <c r="CQ44" s="86">
        <f t="shared" si="43"/>
        <v>0.03576651527</v>
      </c>
      <c r="CR44" s="86">
        <f t="shared" si="44"/>
        <v>0.005219360171</v>
      </c>
      <c r="CS44" s="86">
        <f t="shared" si="45"/>
        <v>0.9472086485</v>
      </c>
      <c r="CT44" s="86">
        <f t="shared" si="46"/>
        <v>0.01180547611</v>
      </c>
      <c r="CU44" s="86">
        <f t="shared" si="15"/>
        <v>1</v>
      </c>
      <c r="CV44" s="86">
        <f t="shared" si="47"/>
        <v>0.001103565277</v>
      </c>
      <c r="CW44" s="86">
        <f t="shared" si="48"/>
        <v>0.008976321225</v>
      </c>
      <c r="CX44" s="86">
        <f t="shared" si="49"/>
        <v>0.001936875159</v>
      </c>
      <c r="CY44" s="86">
        <f t="shared" si="50"/>
        <v>0.9879832383</v>
      </c>
      <c r="CZ44" s="86">
        <f t="shared" si="16"/>
        <v>1</v>
      </c>
      <c r="DA44" s="62"/>
      <c r="DB44" s="86">
        <f>(AQ44*Baseline!B$7 + AV44*Baseline!B$11 + BA44*Baseline!B$16 + BF44*Baseline!B$18)</f>
        <v>51498.75091</v>
      </c>
      <c r="DC44" s="86">
        <f>(AR44*Baseline!B$7 + AW44*Baseline!B$11 + BB44*Baseline!B$16 + BG44*Baseline!B$18)</f>
        <v>73069.99918</v>
      </c>
      <c r="DD44" s="86">
        <f>(AS44*Baseline!B$7 + AX44*Baseline!B$11 + BC44*Baseline!B$16 + BH44*Baseline!B$18)</f>
        <v>137896.8252</v>
      </c>
      <c r="DE44" s="86">
        <f>(AT44*Baseline!B$7 + AY44*Baseline!B$11 + BD44*Baseline!B$16 + BI44*Baseline!B$18)</f>
        <v>1260469.74</v>
      </c>
      <c r="DF44" s="86">
        <f t="shared" si="17"/>
        <v>1522935.315</v>
      </c>
      <c r="DG44" s="62"/>
      <c r="DH44" s="86">
        <f t="shared" si="51"/>
        <v>0.0338154552</v>
      </c>
      <c r="DI44" s="86">
        <f t="shared" si="52"/>
        <v>0.0479797129</v>
      </c>
      <c r="DJ44" s="86">
        <f t="shared" si="53"/>
        <v>0.09054673818</v>
      </c>
      <c r="DK44" s="86">
        <f t="shared" si="54"/>
        <v>0.8276580937</v>
      </c>
      <c r="DL44" s="86">
        <f t="shared" si="18"/>
        <v>1</v>
      </c>
      <c r="DM44" s="62"/>
      <c r="DN44" s="86">
        <f>DH44 / (Baseline!B$7/Baseline!B$17)</f>
        <v>3.609577427</v>
      </c>
      <c r="DO44" s="86">
        <f>DI44 / (Baseline!B$11/Baseline!B$17)</f>
        <v>1.158253234</v>
      </c>
      <c r="DP44" s="86">
        <f>DJ44 / (Baseline!B$16/Baseline!B$17)</f>
        <v>1.399220743</v>
      </c>
      <c r="DQ44" s="86">
        <f>DK44 / (Baseline!B$18/Baseline!B$17)</f>
        <v>0.9357405424</v>
      </c>
      <c r="DR44" s="62"/>
      <c r="DS44" s="86">
        <f>DH44 / Baseline!H$117</f>
        <v>1.352858759</v>
      </c>
      <c r="DT44" s="86">
        <f>DI44 / Baseline!H$118</f>
        <v>1.080025844</v>
      </c>
      <c r="DU44" s="86">
        <f>DJ44 / Baseline!H$119</f>
        <v>1.082433228</v>
      </c>
      <c r="DV44" s="86">
        <f>DK44 / Baseline!H$120</f>
        <v>0.9772464363</v>
      </c>
      <c r="DW44" s="87"/>
      <c r="DX44" s="86">
        <f>(AU44*Baseline!B$34)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0.02611200879</v>
      </c>
      <c r="DY44" s="86">
        <f>(AZ44*Baseline!B$34) + (Baseline!D$90*(1-Baseline!D$91)*Baseline!B$35) + (Baseline!D$90*Baseline!D$91*((1-Baseline!D$92)*Baseline!B$40 + Baseline!D$92*Baseline!B$41))</f>
        <v>0.01100131385</v>
      </c>
      <c r="DZ44" s="86">
        <f>(BE44*Baseline!B$34) + (Baseline!F$90*(1-Baseline!F$91)*Baseline!B$35) + (Baseline!F$90*Baseline!F$91*((1-Baseline!F$92)*Baseline!B$40 + Baseline!F$92*Baseline!B$41))</f>
        <v>0.01402160914</v>
      </c>
      <c r="EA44" s="86">
        <f>(BJ44*Baseline!B$34) + (Baseline!H$90*(1-Baseline!H$91)*Baseline!B$35) + (Baseline!H$90*Baseline!H$91*((1-Baseline!H$92)*Baseline!B$40 + Baseline!H$92*Baseline!B$41))</f>
        <v>0.009314792149</v>
      </c>
      <c r="EB44" s="86">
        <f>( DX44*Baseline!B$7 + DY44*Baseline!B$11 + DZ44*Baseline!B$16 + EA44*Baseline!B$18 ) / Baseline!B$17</f>
        <v>0.009846604401</v>
      </c>
    </row>
    <row r="45">
      <c r="A45" s="73" t="s">
        <v>221</v>
      </c>
      <c r="B45" s="85">
        <f>MIN( MAX( NORMINV( MCrands!B45, (B$5+B$4)/2, (B$5-B$4)/3.29 ), 0 ), 1 )</f>
        <v>0.5672940543</v>
      </c>
      <c r="C45" s="85">
        <f>MAX( NORMINV( MCrands!C45, (C$5+C$4)/2, (C$5-C$4)/3.29 ), 0 )</f>
        <v>2.693889965</v>
      </c>
      <c r="D45" s="83"/>
      <c r="E45" s="84">
        <f>Baseline!B$33 * (C45 * Baseline!B$68*Baseline!B$68/Baseline!B$75 + Baseline!B$46 * Baseline!B$54*Baseline!B$54/Baseline!B$76 + Baseline!B$47 * Baseline!B$55*Baseline!B$55/Baseline!B$77 + Baseline!B$56*Baseline!B$56/Baseline!B$78)</f>
        <v>0.00001912229669</v>
      </c>
      <c r="F45" s="84">
        <f>Baseline!B$33 * (C45 * Baseline!B$68*Baseline!B$59/Baseline!B$75 + Baseline!B$46 * Baseline!B$54*Baseline!B$69/Baseline!B$76 + Baseline!B$47 * Baseline!B$55*Baseline!B$57/Baseline!B$77 + Baseline!B$56*Baseline!B$58/Baseline!B$78)</f>
        <v>0.0000002392587485</v>
      </c>
      <c r="G45" s="85">
        <f>Baseline!B$33 * (C45 * Baseline!B$68*Baseline!B$60/Baseline!B$75 + Baseline!B$46 * Baseline!B$54*Baseline!B$61/Baseline!B$76 + Baseline!B$47 * Baseline!B$55*Baseline!B$70/Baseline!B$77 + Baseline!B$56*Baseline!B$62/Baseline!B$78)</f>
        <v>0.0000002008977116</v>
      </c>
      <c r="H45" s="84">
        <f>Baseline!B$33 * (C45 * Baseline!B$68*Baseline!B$63/Baseline!B$75 + Baseline!B$46 * Baseline!B$54*Baseline!B$64/Baseline!B$76 + Baseline!B$47 * Baseline!B$55*Baseline!B$65/Baseline!B$77 + Baseline!B$56*Baseline!B$71/Baseline!B$78)</f>
        <v>0.00000000373686752</v>
      </c>
      <c r="I45" s="84">
        <f>Baseline!B$33 * (C45 * Baseline!B$59*Baseline!B$68/Baseline!B$75 + Baseline!B$46 * Baseline!B$69*Baseline!B$54/Baseline!B$76 + Baseline!B$47 * Baseline!B$57*Baseline!B$55/Baseline!B$77 + Baseline!B$58*Baseline!B$56/Baseline!B$78)</f>
        <v>0.0000002392587485</v>
      </c>
      <c r="J45" s="85">
        <f>Baseline!B$33 * (C45 * Baseline!B$59*Baseline!B$59/Baseline!B$75 + Baseline!B$46 * Baseline!B$69*Baseline!B$69/Baseline!B$76 + Baseline!B$47 * Baseline!B$57*Baseline!B$57/Baseline!B$77 + Baseline!B$58*Baseline!B$58/Baseline!B$78)</f>
        <v>0.000002116574465</v>
      </c>
      <c r="K45" s="84">
        <f>Baseline!B$33 * (C45 * Baseline!B$59*Baseline!B$60/Baseline!B$75 + Baseline!B$46 * Baseline!B$69*Baseline!B$61/Baseline!B$76 + Baseline!B$47 * Baseline!B$57*Baseline!B$70/Baseline!B$77 + Baseline!B$58*Baseline!B$62/Baseline!B$78)</f>
        <v>0.00000001648986621</v>
      </c>
      <c r="L45" s="85">
        <f>Baseline!B$33 * (C45 * Baseline!B$59*Baseline!B$63/Baseline!B$75 + Baseline!B$46 * Baseline!B$69*Baseline!B$64/Baseline!B$76 + Baseline!B$47 * Baseline!B$57*Baseline!B$65/Baseline!B$77 + Baseline!B$58*Baseline!B$71/Baseline!B$78)</f>
        <v>0.0000000170727984</v>
      </c>
      <c r="M45" s="84">
        <f>Baseline!B$33 * (C45 * Baseline!B$60*Baseline!B$68/Baseline!B$75 + Baseline!B$46 * Baseline!B$61*Baseline!B$54/Baseline!B$76 + Baseline!B$47 * Baseline!B$70*Baseline!B$55/Baseline!B$77 + Baseline!B$62*Baseline!B$56/Baseline!B$78)</f>
        <v>0.0000002008977116</v>
      </c>
      <c r="N45" s="85">
        <f>Baseline!B$33 * (C45 * Baseline!B$60*Baseline!B$59/Baseline!B$75 + Baseline!B$46 * Baseline!B$61*Baseline!B$69/Baseline!B$76 + Baseline!B$47 * Baseline!B$70*Baseline!B$57/Baseline!B$77 + Baseline!B$62*Baseline!B$58/Baseline!B$78)</f>
        <v>0.00000001648986621</v>
      </c>
      <c r="O45" s="85">
        <f>Baseline!B$33 * (C45 * Baseline!B$60*Baseline!B$60/Baseline!B$75 + Baseline!B$46 * Baseline!B$61*Baseline!B$61/Baseline!B$76 + Baseline!B$47 * Baseline!B$70*Baseline!B$70/Baseline!B$77 + Baseline!B$62*Baseline!B$62/Baseline!B$78)</f>
        <v>0.000001589267724</v>
      </c>
      <c r="P45" s="84">
        <f>Baseline!B$33 * (C45 * Baseline!B$60*Baseline!B$63/Baseline!B$75 + Baseline!B$46 * Baseline!B$61*Baseline!B$64/Baseline!B$76 + Baseline!B$47 * Baseline!B$70*Baseline!B$65/Baseline!B$77 + Baseline!B$62*Baseline!B$71/Baseline!B$78)</f>
        <v>0.000000001956411839</v>
      </c>
      <c r="Q45" s="84">
        <f>Baseline!B$33 * (C45 * Baseline!B$63*Baseline!B$68/Baseline!B$75 + Baseline!B$46 * Baseline!B$64*Baseline!B$54/Baseline!B$76 + Baseline!B$47 * Baseline!B$65*Baseline!B$55/Baseline!B$77 + Baseline!B$71*Baseline!B$56/Baseline!B$78)</f>
        <v>0.00000000373686752</v>
      </c>
      <c r="R45" s="84">
        <f>Baseline!B$33 * (C45 * Baseline!B$63*Baseline!B$59/Baseline!B$75 + Baseline!B$46 * Baseline!B$64*Baseline!B$69/Baseline!B$76 + Baseline!B$47 * Baseline!B$65*Baseline!B$57/Baseline!B$77 + Baseline!B$71*Baseline!B$58/Baseline!B$78)</f>
        <v>0.0000000170727984</v>
      </c>
      <c r="S45" s="84">
        <f>Baseline!B$33 * (C45 * Baseline!B$63*Baseline!B$60/Baseline!B$75 + Baseline!B$46 * Baseline!B$64*Baseline!B$61/Baseline!B$76 + Baseline!B$47 * Baseline!B$65*Baseline!B$70/Baseline!B$77 + Baseline!B$71*Baseline!B$62/Baseline!B$78)</f>
        <v>0.000000001956411839</v>
      </c>
      <c r="T45" s="84">
        <f>Baseline!B$33 * (C45 * Baseline!B$63*Baseline!B$63/Baseline!B$75 + Baseline!B$46 * Baseline!B$64*Baseline!B$64/Baseline!B$76 + Baseline!B$47 * Baseline!B$65*Baseline!B$65/Baseline!B$77 + Baseline!B$71*Baseline!B$71/Baseline!B$78)</f>
        <v>0.00000009856721922</v>
      </c>
      <c r="U45" s="83"/>
      <c r="V45" s="84">
        <f>E45 * ( Baseline!B$89 * Baseline!B$7 )</f>
        <v>0.1984703174</v>
      </c>
      <c r="W45" s="84">
        <f>F45 * ( Baseline!D$89 * Baseline!B$11 )</f>
        <v>0.004413509398</v>
      </c>
      <c r="X45" s="84">
        <f>G45 * ( Baseline!F$89 * Baseline!B$16 )</f>
        <v>0.006978135789</v>
      </c>
      <c r="Y45" s="84">
        <f>H45 * ( Baseline!H$89 * Baseline!B$18 )</f>
        <v>0.001314157156</v>
      </c>
      <c r="Z45" s="86">
        <f t="shared" si="1"/>
        <v>0.2111761197</v>
      </c>
      <c r="AA45" s="84">
        <f>I45 * ( Baseline!B$89 * Baseline!B$7 )</f>
        <v>0.002483266551</v>
      </c>
      <c r="AB45" s="85">
        <f>J45 * ( Baseline!D$89 * Baseline!B$11 )</f>
        <v>0.0390435934</v>
      </c>
      <c r="AC45" s="85">
        <f>K45 * ( Baseline!F$89 * Baseline!B$16 )</f>
        <v>0.0005727717089</v>
      </c>
      <c r="AD45" s="85">
        <f>L45 * ( Baseline!F$89 * Baseline!B$16 )</f>
        <v>0.0005930197242</v>
      </c>
      <c r="AE45" s="86">
        <f t="shared" si="2"/>
        <v>0.04269265138</v>
      </c>
      <c r="AF45" s="86">
        <f>M45 * ( Baseline!B$89 * Baseline!B$7 )</f>
        <v>0.002085117348</v>
      </c>
      <c r="AG45" s="86">
        <f>N45 * ( Baseline!D$89 * Baseline!B$11 )</f>
        <v>0.000304181895</v>
      </c>
      <c r="AH45" s="86">
        <f>O45 * ( Baseline!F$89 * Baseline!B$16 )</f>
        <v>0.05520284872</v>
      </c>
      <c r="AI45" s="86">
        <f>P45 * ( Baseline!H$89 * Baseline!B$18 )</f>
        <v>0.0006880181342</v>
      </c>
      <c r="AJ45" s="86">
        <f t="shared" si="3"/>
        <v>0.0582801661</v>
      </c>
      <c r="AK45" s="86">
        <f>Q45 * ( Baseline!B$89 * Baseline!B$7 )</f>
        <v>0.00003878494799</v>
      </c>
      <c r="AL45" s="86">
        <f>R45 * ( Baseline!D$89 * Baseline!B$11 )</f>
        <v>0.0003149350092</v>
      </c>
      <c r="AM45" s="86">
        <f>S45 * ( Baseline!F$89 * Baseline!B$16 )</f>
        <v>0.00006795551511</v>
      </c>
      <c r="AN45" s="86">
        <f>T45 * ( Baseline!H$89 * Baseline!B$18 )</f>
        <v>0.0346634757</v>
      </c>
      <c r="AO45" s="86">
        <f t="shared" si="4"/>
        <v>0.03508515118</v>
      </c>
      <c r="AP45" s="62"/>
      <c r="AQ45" s="86">
        <f>V45 * ( (1-Baseline!B$90-Baseline!B$89) + (1-B45)*Baseline!B$90 )</f>
        <v>0.09401703498</v>
      </c>
      <c r="AR45" s="86">
        <f>W45 * ( (1-Baseline!B$90-Baseline!B$89) + (1-B45)*Baseline!B$90 )</f>
        <v>0.002090715997</v>
      </c>
      <c r="AS45" s="86">
        <f>X45 * ( (1-Baseline!B$90-Baseline!B$89) + (1-B45)*Baseline!B$90 )</f>
        <v>0.003305600783</v>
      </c>
      <c r="AT45" s="86">
        <f>Y45 * ( (1-Baseline!B$90-Baseline!B$89) + (1-B45)*Baseline!B$90 )</f>
        <v>0.0006225271413</v>
      </c>
      <c r="AU45" s="86">
        <f t="shared" si="5"/>
        <v>0.1000358789</v>
      </c>
      <c r="AV45" s="86">
        <f>AA45 * ( (1-Baseline!D$90-Baseline!D$89) + (1-B45)*Baseline!D$90 )</f>
        <v>0.001830789913</v>
      </c>
      <c r="AW45" s="86">
        <f>AB45 * ( (1-Baseline!D$90-Baseline!D$89) + (1-B45)*Baseline!D$90 )</f>
        <v>0.02878491514</v>
      </c>
      <c r="AX45" s="86">
        <f>AC45 * ( (1-Baseline!D$90-Baseline!D$89) + (1-B45)*Baseline!D$90 )</f>
        <v>0.0004222763225</v>
      </c>
      <c r="AY45" s="86">
        <f>AD45 * ( (1-Baseline!D$90-Baseline!D$89) + (1-B45)*Baseline!D$90 )</f>
        <v>0.0004372041852</v>
      </c>
      <c r="AZ45" s="86">
        <f t="shared" si="6"/>
        <v>0.03147518556</v>
      </c>
      <c r="BA45" s="86">
        <f>AF45 * ( (1-Baseline!F$90-Baseline!F$89) + (1-Baseline!B$36)*Baseline!F$90 )</f>
        <v>0.001500517168</v>
      </c>
      <c r="BB45" s="86">
        <f>AG45 * ( (1-Baseline!F$90-Baseline!F$89) + (1-Baseline!B$36)*Baseline!F$90 )</f>
        <v>0.0002188990254</v>
      </c>
      <c r="BC45" s="86">
        <f>AH45 * ( (1-Baseline!F$90-Baseline!F$89) + (1-Baseline!B$36)*Baseline!F$90 )</f>
        <v>0.03972573643</v>
      </c>
      <c r="BD45" s="86">
        <f>AI45 * ( (1-Baseline!F$90-Baseline!F$89) + (1-Baseline!B$36)*Baseline!F$90 )</f>
        <v>0.0004951198659</v>
      </c>
      <c r="BE45" s="86">
        <f t="shared" si="7"/>
        <v>0.04194027249</v>
      </c>
      <c r="BF45" s="86">
        <f>AK45 * ( (1-Baseline!H$90-Baseline!H$89) + (1-Baseline!B$36)*Baseline!H$90 )</f>
        <v>0.00003073008999</v>
      </c>
      <c r="BG45" s="86">
        <f>AL45 * ( (1-Baseline!H$90-Baseline!H$89) + (1-Baseline!B$36)*Baseline!H$90 )</f>
        <v>0.0002495293065</v>
      </c>
      <c r="BH45" s="86">
        <f>AM45 * ( (1-Baseline!H$90-Baseline!H$89) + (1-Baseline!B$36)*Baseline!H$90 )</f>
        <v>0.00005384251373</v>
      </c>
      <c r="BI45" s="86">
        <f>AN45 * ( (1-Baseline!H$90-Baseline!H$89) + (1-Baseline!B$36)*Baseline!H$90 )</f>
        <v>0.02746456507</v>
      </c>
      <c r="BJ45" s="86">
        <f t="shared" si="8"/>
        <v>0.02779866698</v>
      </c>
      <c r="BK45" s="62"/>
      <c r="BL45" s="86">
        <f t="shared" si="19"/>
        <v>0.939833148</v>
      </c>
      <c r="BM45" s="86">
        <f t="shared" si="20"/>
        <v>0.0208996614</v>
      </c>
      <c r="BN45" s="86">
        <f t="shared" si="21"/>
        <v>0.03304415195</v>
      </c>
      <c r="BO45" s="86">
        <f t="shared" si="22"/>
        <v>0.006223038655</v>
      </c>
      <c r="BP45" s="86">
        <f t="shared" si="9"/>
        <v>1</v>
      </c>
      <c r="BQ45" s="86">
        <f t="shared" si="23"/>
        <v>0.05816613564</v>
      </c>
      <c r="BR45" s="86">
        <f t="shared" si="24"/>
        <v>0.9145272578</v>
      </c>
      <c r="BS45" s="86">
        <f t="shared" si="25"/>
        <v>0.01341616626</v>
      </c>
      <c r="BT45" s="86">
        <f t="shared" si="26"/>
        <v>0.01389044027</v>
      </c>
      <c r="BU45" s="86">
        <f t="shared" si="10"/>
        <v>1</v>
      </c>
      <c r="BV45" s="86">
        <f t="shared" si="27"/>
        <v>0.03577747779</v>
      </c>
      <c r="BW45" s="86">
        <f t="shared" si="28"/>
        <v>0.005219303844</v>
      </c>
      <c r="BX45" s="86">
        <f t="shared" si="29"/>
        <v>0.9471978619</v>
      </c>
      <c r="BY45" s="86">
        <f t="shared" si="30"/>
        <v>0.01180535644</v>
      </c>
      <c r="BZ45" s="86">
        <f t="shared" si="11"/>
        <v>1</v>
      </c>
      <c r="CA45" s="86">
        <f t="shared" si="31"/>
        <v>0.001105451927</v>
      </c>
      <c r="CB45" s="86">
        <f t="shared" si="32"/>
        <v>0.008976304752</v>
      </c>
      <c r="CC45" s="86">
        <f t="shared" si="33"/>
        <v>0.001936873943</v>
      </c>
      <c r="CD45" s="86">
        <f t="shared" si="34"/>
        <v>0.9879813694</v>
      </c>
      <c r="CE45" s="86">
        <f t="shared" si="12"/>
        <v>1</v>
      </c>
      <c r="CF45" s="62"/>
      <c r="CG45" s="86">
        <f t="shared" si="35"/>
        <v>0.939833148</v>
      </c>
      <c r="CH45" s="86">
        <f t="shared" si="36"/>
        <v>0.0208996614</v>
      </c>
      <c r="CI45" s="86">
        <f t="shared" si="37"/>
        <v>0.03304415195</v>
      </c>
      <c r="CJ45" s="86">
        <f t="shared" si="38"/>
        <v>0.006223038655</v>
      </c>
      <c r="CK45" s="86">
        <f t="shared" si="13"/>
        <v>1</v>
      </c>
      <c r="CL45" s="86">
        <f t="shared" si="39"/>
        <v>0.05816613564</v>
      </c>
      <c r="CM45" s="86">
        <f t="shared" si="40"/>
        <v>0.9145272578</v>
      </c>
      <c r="CN45" s="86">
        <f t="shared" si="41"/>
        <v>0.01341616626</v>
      </c>
      <c r="CO45" s="86">
        <f t="shared" si="42"/>
        <v>0.01389044027</v>
      </c>
      <c r="CP45" s="86">
        <f t="shared" si="14"/>
        <v>1</v>
      </c>
      <c r="CQ45" s="86">
        <f t="shared" si="43"/>
        <v>0.03577747779</v>
      </c>
      <c r="CR45" s="86">
        <f t="shared" si="44"/>
        <v>0.005219303844</v>
      </c>
      <c r="CS45" s="86">
        <f t="shared" si="45"/>
        <v>0.9471978619</v>
      </c>
      <c r="CT45" s="86">
        <f t="shared" si="46"/>
        <v>0.01180535644</v>
      </c>
      <c r="CU45" s="86">
        <f t="shared" si="15"/>
        <v>1</v>
      </c>
      <c r="CV45" s="86">
        <f t="shared" si="47"/>
        <v>0.001105451927</v>
      </c>
      <c r="CW45" s="86">
        <f t="shared" si="48"/>
        <v>0.008976304752</v>
      </c>
      <c r="CX45" s="86">
        <f t="shared" si="49"/>
        <v>0.001936873943</v>
      </c>
      <c r="CY45" s="86">
        <f t="shared" si="50"/>
        <v>0.9879813694</v>
      </c>
      <c r="CZ45" s="86">
        <f t="shared" si="16"/>
        <v>1</v>
      </c>
      <c r="DA45" s="62"/>
      <c r="DB45" s="86">
        <f>(AQ45*Baseline!B$7 + AV45*Baseline!B$11 + BA45*Baseline!B$16 + BF45*Baseline!B$18)</f>
        <v>55958.6633</v>
      </c>
      <c r="DC45" s="86">
        <f>(AR45*Baseline!B$7 + AW45*Baseline!B$11 + BB45*Baseline!B$16 + BG45*Baseline!B$18)</f>
        <v>74904.30606</v>
      </c>
      <c r="DD45" s="86">
        <f>(AS45*Baseline!B$7 + AX45*Baseline!B$11 + BC45*Baseline!B$16 + BH45*Baseline!B$18)</f>
        <v>138063.0683</v>
      </c>
      <c r="DE45" s="86">
        <f>(AT45*Baseline!B$7 + AY45*Baseline!B$11 + BD45*Baseline!B$16 + BI45*Baseline!B$18)</f>
        <v>1260523.125</v>
      </c>
      <c r="DF45" s="86">
        <f t="shared" si="17"/>
        <v>1529449.163</v>
      </c>
      <c r="DG45" s="62"/>
      <c r="DH45" s="86">
        <f t="shared" si="51"/>
        <v>0.03658746212</v>
      </c>
      <c r="DI45" s="86">
        <f t="shared" si="52"/>
        <v>0.04897469487</v>
      </c>
      <c r="DJ45" s="86">
        <f t="shared" si="53"/>
        <v>0.0902697989</v>
      </c>
      <c r="DK45" s="86">
        <f t="shared" si="54"/>
        <v>0.8241680441</v>
      </c>
      <c r="DL45" s="86">
        <f t="shared" si="18"/>
        <v>1</v>
      </c>
      <c r="DM45" s="62"/>
      <c r="DN45" s="86">
        <f>DH45 / (Baseline!B$7/Baseline!B$17)</f>
        <v>3.905470934</v>
      </c>
      <c r="DO45" s="86">
        <f>DI45 / (Baseline!B$11/Baseline!B$17)</f>
        <v>1.182272575</v>
      </c>
      <c r="DP45" s="86">
        <f>DJ45 / (Baseline!B$16/Baseline!B$17)</f>
        <v>1.394941194</v>
      </c>
      <c r="DQ45" s="86">
        <f>DK45 / (Baseline!B$18/Baseline!B$17)</f>
        <v>0.9317947332</v>
      </c>
      <c r="DR45" s="62"/>
      <c r="DS45" s="86">
        <f>DH45 / Baseline!H$117</f>
        <v>1.463758755</v>
      </c>
      <c r="DT45" s="86">
        <f>DI45 / Baseline!H$118</f>
        <v>1.10242294</v>
      </c>
      <c r="DU45" s="86">
        <f>DJ45 / Baseline!H$119</f>
        <v>1.079122581</v>
      </c>
      <c r="DV45" s="86">
        <f>DK45 / Baseline!H$120</f>
        <v>0.973125606</v>
      </c>
      <c r="DW45" s="87"/>
      <c r="DX45" s="86">
        <f>(AU45*Baseline!B$34)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0.02753491309</v>
      </c>
      <c r="DY45" s="86">
        <f>(AZ45*Baseline!B$34) + (Baseline!D$90*(1-Baseline!D$91)*Baseline!B$35) + (Baseline!D$90*Baseline!D$91*((1-Baseline!D$92)*Baseline!B$40 + Baseline!D$92*Baseline!B$41))</f>
        <v>0.01113484583</v>
      </c>
      <c r="DZ45" s="86">
        <f>(BE45*Baseline!B$34) + (Baseline!F$90*(1-Baseline!F$91)*Baseline!B$35) + (Baseline!F$90*Baseline!F$91*((1-Baseline!F$92)*Baseline!B$40 + Baseline!F$92*Baseline!B$41))</f>
        <v>0.01402168087</v>
      </c>
      <c r="EA45" s="86">
        <f>(BJ45*Baseline!B$34) + (Baseline!H$90*(1-Baseline!H$91)*Baseline!B$35) + (Baseline!H$90*Baseline!H$91*((1-Baseline!H$92)*Baseline!B$40 + Baseline!H$92*Baseline!B$41))</f>
        <v>0.009314800047</v>
      </c>
      <c r="EB45" s="86">
        <f>( DX45*Baseline!B$7 + DY45*Baseline!B$11 + DZ45*Baseline!B$16 + EA45*Baseline!B$18 ) / Baseline!B$17</f>
        <v>0.009865477621</v>
      </c>
    </row>
    <row r="46">
      <c r="A46" s="73" t="s">
        <v>222</v>
      </c>
      <c r="B46" s="85">
        <f>MIN( MAX( NORMINV( MCrands!B46, (B$5+B$4)/2, (B$5-B$4)/3.29 ), 0 ), 1 )</f>
        <v>0.7385931772</v>
      </c>
      <c r="C46" s="85">
        <f>MAX( NORMINV( MCrands!C46, (C$5+C$4)/2, (C$5-C$4)/3.29 ), 0 )</f>
        <v>2.493036153</v>
      </c>
      <c r="D46" s="83"/>
      <c r="E46" s="84">
        <f>Baseline!B$33 * (C46 * Baseline!B$68*Baseline!B$68/Baseline!B$75 + Baseline!B$46 * Baseline!B$54*Baseline!B$54/Baseline!B$76 + Baseline!B$47 * Baseline!B$55*Baseline!B$55/Baseline!B$77 + Baseline!B$56*Baseline!B$56/Baseline!B$78)</f>
        <v>0.00001770024688</v>
      </c>
      <c r="F46" s="84">
        <f>Baseline!B$33 * (C46 * Baseline!B$68*Baseline!B$59/Baseline!B$75 + Baseline!B$46 * Baseline!B$54*Baseline!B$69/Baseline!B$76 + Baseline!B$47 * Baseline!B$55*Baseline!B$57/Baseline!B$77 + Baseline!B$56*Baseline!B$58/Baseline!B$78)</f>
        <v>0.0000002390342143</v>
      </c>
      <c r="G46" s="85">
        <f>Baseline!B$33 * (C46 * Baseline!B$68*Baseline!B$60/Baseline!B$75 + Baseline!B$46 * Baseline!B$54*Baseline!B$61/Baseline!B$76 + Baseline!B$47 * Baseline!B$55*Baseline!B$70/Baseline!B$77 + Baseline!B$56*Baseline!B$62/Baseline!B$78)</f>
        <v>0.0000002003457317</v>
      </c>
      <c r="H46" s="84">
        <f>Baseline!B$33 * (C46 * Baseline!B$68*Baseline!B$63/Baseline!B$75 + Baseline!B$46 * Baseline!B$54*Baseline!B$64/Baseline!B$76 + Baseline!B$47 * Baseline!B$55*Baseline!B$65/Baseline!B$77 + Baseline!B$56*Baseline!B$71/Baseline!B$78)</f>
        <v>0.000000003681669534</v>
      </c>
      <c r="I46" s="84">
        <f>Baseline!B$33 * (C46 * Baseline!B$59*Baseline!B$68/Baseline!B$75 + Baseline!B$46 * Baseline!B$69*Baseline!B$54/Baseline!B$76 + Baseline!B$47 * Baseline!B$57*Baseline!B$55/Baseline!B$77 + Baseline!B$58*Baseline!B$56/Baseline!B$78)</f>
        <v>0.0000002390342143</v>
      </c>
      <c r="J46" s="85">
        <f>Baseline!B$33 * (C46 * Baseline!B$59*Baseline!B$59/Baseline!B$75 + Baseline!B$46 * Baseline!B$69*Baseline!B$69/Baseline!B$76 + Baseline!B$47 * Baseline!B$57*Baseline!B$57/Baseline!B$77 + Baseline!B$58*Baseline!B$58/Baseline!B$78)</f>
        <v>0.00000211657443</v>
      </c>
      <c r="K46" s="84">
        <f>Baseline!B$33 * (C46 * Baseline!B$59*Baseline!B$60/Baseline!B$75 + Baseline!B$46 * Baseline!B$69*Baseline!B$61/Baseline!B$76 + Baseline!B$47 * Baseline!B$57*Baseline!B$70/Baseline!B$77 + Baseline!B$58*Baseline!B$62/Baseline!B$78)</f>
        <v>0.00000001648977906</v>
      </c>
      <c r="L46" s="85">
        <f>Baseline!B$33 * (C46 * Baseline!B$59*Baseline!B$63/Baseline!B$75 + Baseline!B$46 * Baseline!B$69*Baseline!B$64/Baseline!B$76 + Baseline!B$47 * Baseline!B$57*Baseline!B$65/Baseline!B$77 + Baseline!B$58*Baseline!B$71/Baseline!B$78)</f>
        <v>0.00000001707278968</v>
      </c>
      <c r="M46" s="84">
        <f>Baseline!B$33 * (C46 * Baseline!B$60*Baseline!B$68/Baseline!B$75 + Baseline!B$46 * Baseline!B$61*Baseline!B$54/Baseline!B$76 + Baseline!B$47 * Baseline!B$70*Baseline!B$55/Baseline!B$77 + Baseline!B$62*Baseline!B$56/Baseline!B$78)</f>
        <v>0.0000002003457317</v>
      </c>
      <c r="N46" s="85">
        <f>Baseline!B$33 * (C46 * Baseline!B$60*Baseline!B$59/Baseline!B$75 + Baseline!B$46 * Baseline!B$61*Baseline!B$69/Baseline!B$76 + Baseline!B$47 * Baseline!B$70*Baseline!B$57/Baseline!B$77 + Baseline!B$62*Baseline!B$58/Baseline!B$78)</f>
        <v>0.00000001648977906</v>
      </c>
      <c r="O46" s="85">
        <f>Baseline!B$33 * (C46 * Baseline!B$60*Baseline!B$60/Baseline!B$75 + Baseline!B$46 * Baseline!B$61*Baseline!B$61/Baseline!B$76 + Baseline!B$47 * Baseline!B$70*Baseline!B$70/Baseline!B$77 + Baseline!B$62*Baseline!B$62/Baseline!B$78)</f>
        <v>0.000001589267509</v>
      </c>
      <c r="P46" s="84">
        <f>Baseline!B$33 * (C46 * Baseline!B$60*Baseline!B$63/Baseline!B$75 + Baseline!B$46 * Baseline!B$61*Baseline!B$64/Baseline!B$76 + Baseline!B$47 * Baseline!B$70*Baseline!B$65/Baseline!B$77 + Baseline!B$62*Baseline!B$71/Baseline!B$78)</f>
        <v>0.000000001956390414</v>
      </c>
      <c r="Q46" s="84">
        <f>Baseline!B$33 * (C46 * Baseline!B$63*Baseline!B$68/Baseline!B$75 + Baseline!B$46 * Baseline!B$64*Baseline!B$54/Baseline!B$76 + Baseline!B$47 * Baseline!B$65*Baseline!B$55/Baseline!B$77 + Baseline!B$71*Baseline!B$56/Baseline!B$78)</f>
        <v>0.000000003681669534</v>
      </c>
      <c r="R46" s="84">
        <f>Baseline!B$33 * (C46 * Baseline!B$63*Baseline!B$59/Baseline!B$75 + Baseline!B$46 * Baseline!B$64*Baseline!B$69/Baseline!B$76 + Baseline!B$47 * Baseline!B$65*Baseline!B$57/Baseline!B$77 + Baseline!B$71*Baseline!B$58/Baseline!B$78)</f>
        <v>0.00000001707278968</v>
      </c>
      <c r="S46" s="84">
        <f>Baseline!B$33 * (C46 * Baseline!B$63*Baseline!B$60/Baseline!B$75 + Baseline!B$46 * Baseline!B$64*Baseline!B$61/Baseline!B$76 + Baseline!B$47 * Baseline!B$65*Baseline!B$70/Baseline!B$77 + Baseline!B$71*Baseline!B$62/Baseline!B$78)</f>
        <v>0.000000001956390414</v>
      </c>
      <c r="T46" s="84">
        <f>Baseline!B$33 * (C46 * Baseline!B$63*Baseline!B$63/Baseline!B$75 + Baseline!B$46 * Baseline!B$64*Baseline!B$64/Baseline!B$76 + Baseline!B$47 * Baseline!B$65*Baseline!B$65/Baseline!B$77 + Baseline!B$71*Baseline!B$71/Baseline!B$78)</f>
        <v>0.00000009856721708</v>
      </c>
      <c r="U46" s="83"/>
      <c r="V46" s="84">
        <f>E46 * ( Baseline!B$89 * Baseline!B$7 )</f>
        <v>0.1837108624</v>
      </c>
      <c r="W46" s="84">
        <f>F46 * ( Baseline!D$89 * Baseline!B$11 )</f>
        <v>0.004409367507</v>
      </c>
      <c r="X46" s="84">
        <f>G46 * ( Baseline!F$89 * Baseline!B$16 )</f>
        <v>0.006958962895</v>
      </c>
      <c r="Y46" s="84">
        <f>H46 * ( Baseline!H$89 * Baseline!B$18 )</f>
        <v>0.001294745489</v>
      </c>
      <c r="Z46" s="86">
        <f t="shared" si="1"/>
        <v>0.1963739383</v>
      </c>
      <c r="AA46" s="84">
        <f>I46 * ( Baseline!B$89 * Baseline!B$7 )</f>
        <v>0.002480936111</v>
      </c>
      <c r="AB46" s="85">
        <f>J46 * ( Baseline!D$89 * Baseline!B$11 )</f>
        <v>0.03904359274</v>
      </c>
      <c r="AC46" s="85">
        <f>K46 * ( Baseline!F$89 * Baseline!B$16 )</f>
        <v>0.0005727686817</v>
      </c>
      <c r="AD46" s="85">
        <f>L46 * ( Baseline!F$89 * Baseline!B$16 )</f>
        <v>0.0005930194214</v>
      </c>
      <c r="AE46" s="86">
        <f t="shared" si="2"/>
        <v>0.04269031696</v>
      </c>
      <c r="AF46" s="86">
        <f>M46 * ( Baseline!B$89 * Baseline!B$7 )</f>
        <v>0.002079388349</v>
      </c>
      <c r="AG46" s="86">
        <f>N46 * ( Baseline!D$89 * Baseline!B$11 )</f>
        <v>0.0003041802873</v>
      </c>
      <c r="AH46" s="86">
        <f>O46 * ( Baseline!F$89 * Baseline!B$16 )</f>
        <v>0.05520284128</v>
      </c>
      <c r="AI46" s="86">
        <f>P46 * ( Baseline!H$89 * Baseline!B$18 )</f>
        <v>0.0006880105994</v>
      </c>
      <c r="AJ46" s="86">
        <f t="shared" si="3"/>
        <v>0.05827442052</v>
      </c>
      <c r="AK46" s="86">
        <f>Q46 * ( Baseline!B$89 * Baseline!B$7 )</f>
        <v>0.00003821204809</v>
      </c>
      <c r="AL46" s="86">
        <f>R46 * ( Baseline!D$89 * Baseline!B$11 )</f>
        <v>0.0003149348485</v>
      </c>
      <c r="AM46" s="86">
        <f>S46 * ( Baseline!F$89 * Baseline!B$16 )</f>
        <v>0.0000679547709</v>
      </c>
      <c r="AN46" s="86">
        <f>T46 * ( Baseline!H$89 * Baseline!B$18 )</f>
        <v>0.03466347495</v>
      </c>
      <c r="AO46" s="86">
        <f t="shared" si="4"/>
        <v>0.03508457662</v>
      </c>
      <c r="AP46" s="62"/>
      <c r="AQ46" s="86">
        <f>V46 * ( (1-Baseline!B$90-Baseline!B$89) + (1-B46)*Baseline!B$90 )</f>
        <v>0.05901749524</v>
      </c>
      <c r="AR46" s="86">
        <f>W46 * ( (1-Baseline!B$90-Baseline!B$89) + (1-B46)*Baseline!B$90 )</f>
        <v>0.001416518449</v>
      </c>
      <c r="AS46" s="86">
        <f>X46 * ( (1-Baseline!B$90-Baseline!B$89) + (1-B46)*Baseline!B$90 )</f>
        <v>0.002235581251</v>
      </c>
      <c r="AT46" s="86">
        <f>Y46 * ( (1-Baseline!B$90-Baseline!B$89) + (1-B46)*Baseline!B$90 )</f>
        <v>0.0004159396714</v>
      </c>
      <c r="AU46" s="86">
        <f t="shared" si="5"/>
        <v>0.06308553461</v>
      </c>
      <c r="AV46" s="86">
        <f>AA46 * ( (1-Baseline!D$90-Baseline!D$89) + (1-B46)*Baseline!D$90 )</f>
        <v>0.001638679778</v>
      </c>
      <c r="AW46" s="86">
        <f>AB46 * ( (1-Baseline!D$90-Baseline!D$89) + (1-B46)*Baseline!D$90 )</f>
        <v>0.02578863099</v>
      </c>
      <c r="AX46" s="86">
        <f>AC46 * ( (1-Baseline!D$90-Baseline!D$89) + (1-B46)*Baseline!D$90 )</f>
        <v>0.0003783186725</v>
      </c>
      <c r="AY46" s="86">
        <f>AD46 * ( (1-Baseline!D$90-Baseline!D$89) + (1-B46)*Baseline!D$90 )</f>
        <v>0.0003916944614</v>
      </c>
      <c r="AZ46" s="86">
        <f t="shared" si="6"/>
        <v>0.0281973239</v>
      </c>
      <c r="BA46" s="86">
        <f>AF46 * ( (1-Baseline!F$90-Baseline!F$89) + (1-Baseline!B$36)*Baseline!F$90 )</f>
        <v>0.001496394397</v>
      </c>
      <c r="BB46" s="86">
        <f>AG46 * ( (1-Baseline!F$90-Baseline!F$89) + (1-Baseline!B$36)*Baseline!F$90 )</f>
        <v>0.0002188978685</v>
      </c>
      <c r="BC46" s="86">
        <f>AH46 * ( (1-Baseline!F$90-Baseline!F$89) + (1-Baseline!B$36)*Baseline!F$90 )</f>
        <v>0.03972573108</v>
      </c>
      <c r="BD46" s="86">
        <f>AI46 * ( (1-Baseline!F$90-Baseline!F$89) + (1-Baseline!B$36)*Baseline!F$90 )</f>
        <v>0.0004951144437</v>
      </c>
      <c r="BE46" s="86">
        <f t="shared" si="7"/>
        <v>0.04193613779</v>
      </c>
      <c r="BF46" s="86">
        <f>AK46 * ( (1-Baseline!H$90-Baseline!H$89) + (1-Baseline!B$36)*Baseline!H$90 )</f>
        <v>0.00003027616994</v>
      </c>
      <c r="BG46" s="86">
        <f>AL46 * ( (1-Baseline!H$90-Baseline!H$89) + (1-Baseline!B$36)*Baseline!H$90 )</f>
        <v>0.0002495291791</v>
      </c>
      <c r="BH46" s="86">
        <f>AM46 * ( (1-Baseline!H$90-Baseline!H$89) + (1-Baseline!B$36)*Baseline!H$90 )</f>
        <v>0.00005384192408</v>
      </c>
      <c r="BI46" s="86">
        <f>AN46 * ( (1-Baseline!H$90-Baseline!H$89) + (1-Baseline!B$36)*Baseline!H$90 )</f>
        <v>0.02746456447</v>
      </c>
      <c r="BJ46" s="86">
        <f t="shared" si="8"/>
        <v>0.02779821175</v>
      </c>
      <c r="BK46" s="62"/>
      <c r="BL46" s="86">
        <f t="shared" si="19"/>
        <v>0.9355154966</v>
      </c>
      <c r="BM46" s="86">
        <f t="shared" si="20"/>
        <v>0.0224539343</v>
      </c>
      <c r="BN46" s="86">
        <f t="shared" si="21"/>
        <v>0.03543730373</v>
      </c>
      <c r="BO46" s="86">
        <f t="shared" si="22"/>
        <v>0.006593265381</v>
      </c>
      <c r="BP46" s="86">
        <f t="shared" si="9"/>
        <v>1</v>
      </c>
      <c r="BQ46" s="86">
        <f t="shared" si="23"/>
        <v>0.05811472689</v>
      </c>
      <c r="BR46" s="86">
        <f t="shared" si="24"/>
        <v>0.9145772514</v>
      </c>
      <c r="BS46" s="86">
        <f t="shared" si="25"/>
        <v>0.01341682898</v>
      </c>
      <c r="BT46" s="86">
        <f t="shared" si="26"/>
        <v>0.01389119275</v>
      </c>
      <c r="BU46" s="86">
        <f t="shared" si="10"/>
        <v>1</v>
      </c>
      <c r="BV46" s="86">
        <f t="shared" si="27"/>
        <v>0.03568269458</v>
      </c>
      <c r="BW46" s="86">
        <f t="shared" si="28"/>
        <v>0.005219790854</v>
      </c>
      <c r="BX46" s="86">
        <f t="shared" si="29"/>
        <v>0.9472911235</v>
      </c>
      <c r="BY46" s="86">
        <f t="shared" si="30"/>
        <v>0.01180639109</v>
      </c>
      <c r="BZ46" s="86">
        <f t="shared" si="11"/>
        <v>1</v>
      </c>
      <c r="CA46" s="86">
        <f t="shared" si="31"/>
        <v>0.001089140921</v>
      </c>
      <c r="CB46" s="86">
        <f t="shared" si="32"/>
        <v>0.008976447169</v>
      </c>
      <c r="CC46" s="86">
        <f t="shared" si="33"/>
        <v>0.00193688445</v>
      </c>
      <c r="CD46" s="86">
        <f t="shared" si="34"/>
        <v>0.9879975275</v>
      </c>
      <c r="CE46" s="86">
        <f t="shared" si="12"/>
        <v>1</v>
      </c>
      <c r="CF46" s="62"/>
      <c r="CG46" s="86">
        <f t="shared" si="35"/>
        <v>0.9355154966</v>
      </c>
      <c r="CH46" s="86">
        <f t="shared" si="36"/>
        <v>0.0224539343</v>
      </c>
      <c r="CI46" s="86">
        <f t="shared" si="37"/>
        <v>0.03543730373</v>
      </c>
      <c r="CJ46" s="86">
        <f t="shared" si="38"/>
        <v>0.006593265381</v>
      </c>
      <c r="CK46" s="86">
        <f t="shared" si="13"/>
        <v>1</v>
      </c>
      <c r="CL46" s="86">
        <f t="shared" si="39"/>
        <v>0.05811472689</v>
      </c>
      <c r="CM46" s="86">
        <f t="shared" si="40"/>
        <v>0.9145772514</v>
      </c>
      <c r="CN46" s="86">
        <f t="shared" si="41"/>
        <v>0.01341682898</v>
      </c>
      <c r="CO46" s="86">
        <f t="shared" si="42"/>
        <v>0.01389119275</v>
      </c>
      <c r="CP46" s="86">
        <f t="shared" si="14"/>
        <v>1</v>
      </c>
      <c r="CQ46" s="86">
        <f t="shared" si="43"/>
        <v>0.03568269458</v>
      </c>
      <c r="CR46" s="86">
        <f t="shared" si="44"/>
        <v>0.005219790854</v>
      </c>
      <c r="CS46" s="86">
        <f t="shared" si="45"/>
        <v>0.9472911235</v>
      </c>
      <c r="CT46" s="86">
        <f t="shared" si="46"/>
        <v>0.01180639109</v>
      </c>
      <c r="CU46" s="86">
        <f t="shared" si="15"/>
        <v>1</v>
      </c>
      <c r="CV46" s="86">
        <f t="shared" si="47"/>
        <v>0.001089140921</v>
      </c>
      <c r="CW46" s="86">
        <f t="shared" si="48"/>
        <v>0.008976447169</v>
      </c>
      <c r="CX46" s="86">
        <f t="shared" si="49"/>
        <v>0.00193688445</v>
      </c>
      <c r="CY46" s="86">
        <f t="shared" si="50"/>
        <v>0.9879975275</v>
      </c>
      <c r="CZ46" s="86">
        <f t="shared" si="16"/>
        <v>1</v>
      </c>
      <c r="DA46" s="62"/>
      <c r="DB46" s="86">
        <f>(AQ46*Baseline!B$7 + AV46*Baseline!B$11 + BA46*Baseline!B$16 + BF46*Baseline!B$18)</f>
        <v>38537.29853</v>
      </c>
      <c r="DC46" s="86">
        <f>(AR46*Baseline!B$7 + AW46*Baseline!B$11 + BB46*Baseline!B$16 + BG46*Baseline!B$18)</f>
        <v>68151.61737</v>
      </c>
      <c r="DD46" s="86">
        <f>(AS46*Baseline!B$7 + AX46*Baseline!B$11 + BC46*Baseline!B$16 + BH46*Baseline!B$18)</f>
        <v>137449.7944</v>
      </c>
      <c r="DE46" s="86">
        <f>(AT46*Baseline!B$7 + AY46*Baseline!B$11 + BD46*Baseline!B$16 + BI46*Baseline!B$18)</f>
        <v>1260325.286</v>
      </c>
      <c r="DF46" s="86">
        <f t="shared" si="17"/>
        <v>1504463.997</v>
      </c>
      <c r="DG46" s="62"/>
      <c r="DH46" s="86">
        <f t="shared" si="51"/>
        <v>0.02561530128</v>
      </c>
      <c r="DI46" s="86">
        <f t="shared" si="52"/>
        <v>0.04529960007</v>
      </c>
      <c r="DJ46" s="86">
        <f t="shared" si="53"/>
        <v>0.0913613052</v>
      </c>
      <c r="DK46" s="86">
        <f t="shared" si="54"/>
        <v>0.8377237934</v>
      </c>
      <c r="DL46" s="86">
        <f t="shared" si="18"/>
        <v>1</v>
      </c>
      <c r="DM46" s="62"/>
      <c r="DN46" s="86">
        <f>DH46 / (Baseline!B$7/Baseline!B$17)</f>
        <v>2.734264931</v>
      </c>
      <c r="DO46" s="86">
        <f>DI46 / (Baseline!B$11/Baseline!B$17)</f>
        <v>1.093554027</v>
      </c>
      <c r="DP46" s="86">
        <f>DJ46 / (Baseline!B$16/Baseline!B$17)</f>
        <v>1.411808265</v>
      </c>
      <c r="DQ46" s="86">
        <f>DK46 / (Baseline!B$18/Baseline!B$17)</f>
        <v>0.9471207046</v>
      </c>
      <c r="DR46" s="62"/>
      <c r="DS46" s="86">
        <f>DH46 / Baseline!H$117</f>
        <v>1.024794269</v>
      </c>
      <c r="DT46" s="86">
        <f>DI46 / Baseline!H$118</f>
        <v>1.019696364</v>
      </c>
      <c r="DU46" s="86">
        <f>DJ46 / Baseline!H$119</f>
        <v>1.092170899</v>
      </c>
      <c r="DV46" s="86">
        <f>DK46 / Baseline!H$120</f>
        <v>0.9891313792</v>
      </c>
      <c r="DW46" s="87"/>
      <c r="DX46" s="86">
        <f>(AU46*Baseline!B$34)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0.02199236144</v>
      </c>
      <c r="DY46" s="86">
        <f>(AZ46*Baseline!B$34) + (Baseline!D$90*(1-Baseline!D$91)*Baseline!B$35) + (Baseline!D$90*Baseline!D$91*((1-Baseline!D$92)*Baseline!B$40 + Baseline!D$92*Baseline!B$41))</f>
        <v>0.01064316659</v>
      </c>
      <c r="DZ46" s="86">
        <f>(BE46*Baseline!B$34) + (Baseline!F$90*(1-Baseline!F$91)*Baseline!B$35) + (Baseline!F$90*Baseline!F$91*((1-Baseline!F$92)*Baseline!B$40 + Baseline!F$92*Baseline!B$41))</f>
        <v>0.01402106067</v>
      </c>
      <c r="EA46" s="86">
        <f>(BJ46*Baseline!B$34) + (Baseline!H$90*(1-Baseline!H$91)*Baseline!B$35) + (Baseline!H$90*Baseline!H$91*((1-Baseline!H$92)*Baseline!B$40 + Baseline!H$92*Baseline!B$41))</f>
        <v>0.009314731762</v>
      </c>
      <c r="EB46" s="86">
        <f>( DX46*Baseline!B$7 + DY46*Baseline!B$11 + DZ46*Baseline!B$16 + EA46*Baseline!B$18 ) / Baseline!B$17</f>
        <v>0.009793085611</v>
      </c>
    </row>
    <row r="47">
      <c r="A47" s="73" t="s">
        <v>223</v>
      </c>
      <c r="B47" s="85">
        <f>MIN( MAX( NORMINV( MCrands!B47, (B$5+B$4)/2, (B$5-B$4)/3.29 ), 0 ), 1 )</f>
        <v>0.6302292934</v>
      </c>
      <c r="C47" s="85">
        <f>MAX( NORMINV( MCrands!C47, (C$5+C$4)/2, (C$5-C$4)/3.29 ), 0 )</f>
        <v>2.369746153</v>
      </c>
      <c r="D47" s="83"/>
      <c r="E47" s="84">
        <f>Baseline!B$33 * (C47 * Baseline!B$68*Baseline!B$68/Baseline!B$75 + Baseline!B$46 * Baseline!B$54*Baseline!B$54/Baseline!B$76 + Baseline!B$47 * Baseline!B$55*Baseline!B$55/Baseline!B$77 + Baseline!B$56*Baseline!B$56/Baseline!B$78)</f>
        <v>0.00001682735072</v>
      </c>
      <c r="F47" s="84">
        <f>Baseline!B$33 * (C47 * Baseline!B$68*Baseline!B$59/Baseline!B$75 + Baseline!B$46 * Baseline!B$54*Baseline!B$69/Baseline!B$76 + Baseline!B$47 * Baseline!B$55*Baseline!B$57/Baseline!B$77 + Baseline!B$56*Baseline!B$58/Baseline!B$78)</f>
        <v>0.0000002388963886</v>
      </c>
      <c r="G47" s="85">
        <f>Baseline!B$33 * (C47 * Baseline!B$68*Baseline!B$60/Baseline!B$75 + Baseline!B$46 * Baseline!B$54*Baseline!B$61/Baseline!B$76 + Baseline!B$47 * Baseline!B$55*Baseline!B$70/Baseline!B$77 + Baseline!B$56*Baseline!B$62/Baseline!B$78)</f>
        <v>0.0000002000069102</v>
      </c>
      <c r="H47" s="84">
        <f>Baseline!B$33 * (C47 * Baseline!B$68*Baseline!B$63/Baseline!B$75 + Baseline!B$46 * Baseline!B$54*Baseline!B$64/Baseline!B$76 + Baseline!B$47 * Baseline!B$55*Baseline!B$65/Baseline!B$77 + Baseline!B$56*Baseline!B$71/Baseline!B$78)</f>
        <v>0.00000000364778738</v>
      </c>
      <c r="I47" s="84">
        <f>Baseline!B$33 * (C47 * Baseline!B$59*Baseline!B$68/Baseline!B$75 + Baseline!B$46 * Baseline!B$69*Baseline!B$54/Baseline!B$76 + Baseline!B$47 * Baseline!B$57*Baseline!B$55/Baseline!B$77 + Baseline!B$58*Baseline!B$56/Baseline!B$78)</f>
        <v>0.0000002388963886</v>
      </c>
      <c r="J47" s="85">
        <f>Baseline!B$33 * (C47 * Baseline!B$59*Baseline!B$59/Baseline!B$75 + Baseline!B$46 * Baseline!B$69*Baseline!B$69/Baseline!B$76 + Baseline!B$47 * Baseline!B$57*Baseline!B$57/Baseline!B$77 + Baseline!B$58*Baseline!B$58/Baseline!B$78)</f>
        <v>0.000002116574408</v>
      </c>
      <c r="K47" s="84">
        <f>Baseline!B$33 * (C47 * Baseline!B$59*Baseline!B$60/Baseline!B$75 + Baseline!B$46 * Baseline!B$69*Baseline!B$61/Baseline!B$76 + Baseline!B$47 * Baseline!B$57*Baseline!B$70/Baseline!B$77 + Baseline!B$58*Baseline!B$62/Baseline!B$78)</f>
        <v>0.00000001648972556</v>
      </c>
      <c r="L47" s="85">
        <f>Baseline!B$33 * (C47 * Baseline!B$59*Baseline!B$63/Baseline!B$75 + Baseline!B$46 * Baseline!B$69*Baseline!B$64/Baseline!B$76 + Baseline!B$47 * Baseline!B$57*Baseline!B$65/Baseline!B$77 + Baseline!B$58*Baseline!B$71/Baseline!B$78)</f>
        <v>0.00000001707278433</v>
      </c>
      <c r="M47" s="84">
        <f>Baseline!B$33 * (C47 * Baseline!B$60*Baseline!B$68/Baseline!B$75 + Baseline!B$46 * Baseline!B$61*Baseline!B$54/Baseline!B$76 + Baseline!B$47 * Baseline!B$70*Baseline!B$55/Baseline!B$77 + Baseline!B$62*Baseline!B$56/Baseline!B$78)</f>
        <v>0.0000002000069102</v>
      </c>
      <c r="N47" s="85">
        <f>Baseline!B$33 * (C47 * Baseline!B$60*Baseline!B$59/Baseline!B$75 + Baseline!B$46 * Baseline!B$61*Baseline!B$69/Baseline!B$76 + Baseline!B$47 * Baseline!B$70*Baseline!B$57/Baseline!B$77 + Baseline!B$62*Baseline!B$58/Baseline!B$78)</f>
        <v>0.00000001648972556</v>
      </c>
      <c r="O47" s="85">
        <f>Baseline!B$33 * (C47 * Baseline!B$60*Baseline!B$60/Baseline!B$75 + Baseline!B$46 * Baseline!B$61*Baseline!B$61/Baseline!B$76 + Baseline!B$47 * Baseline!B$70*Baseline!B$70/Baseline!B$77 + Baseline!B$62*Baseline!B$62/Baseline!B$78)</f>
        <v>0.000001589267378</v>
      </c>
      <c r="P47" s="84">
        <f>Baseline!B$33 * (C47 * Baseline!B$60*Baseline!B$63/Baseline!B$75 + Baseline!B$46 * Baseline!B$61*Baseline!B$64/Baseline!B$76 + Baseline!B$47 * Baseline!B$70*Baseline!B$65/Baseline!B$77 + Baseline!B$62*Baseline!B$71/Baseline!B$78)</f>
        <v>0.000000001956377262</v>
      </c>
      <c r="Q47" s="84">
        <f>Baseline!B$33 * (C47 * Baseline!B$63*Baseline!B$68/Baseline!B$75 + Baseline!B$46 * Baseline!B$64*Baseline!B$54/Baseline!B$76 + Baseline!B$47 * Baseline!B$65*Baseline!B$55/Baseline!B$77 + Baseline!B$71*Baseline!B$56/Baseline!B$78)</f>
        <v>0.00000000364778738</v>
      </c>
      <c r="R47" s="84">
        <f>Baseline!B$33 * (C47 * Baseline!B$63*Baseline!B$59/Baseline!B$75 + Baseline!B$46 * Baseline!B$64*Baseline!B$69/Baseline!B$76 + Baseline!B$47 * Baseline!B$65*Baseline!B$57/Baseline!B$77 + Baseline!B$71*Baseline!B$58/Baseline!B$78)</f>
        <v>0.00000001707278433</v>
      </c>
      <c r="S47" s="84">
        <f>Baseline!B$33 * (C47 * Baseline!B$63*Baseline!B$60/Baseline!B$75 + Baseline!B$46 * Baseline!B$64*Baseline!B$61/Baseline!B$76 + Baseline!B$47 * Baseline!B$65*Baseline!B$70/Baseline!B$77 + Baseline!B$71*Baseline!B$62/Baseline!B$78)</f>
        <v>0.000000001956377262</v>
      </c>
      <c r="T47" s="84">
        <f>Baseline!B$33 * (C47 * Baseline!B$63*Baseline!B$63/Baseline!B$75 + Baseline!B$46 * Baseline!B$64*Baseline!B$64/Baseline!B$76 + Baseline!B$47 * Baseline!B$65*Baseline!B$65/Baseline!B$77 + Baseline!B$71*Baseline!B$71/Baseline!B$78)</f>
        <v>0.00000009856721576</v>
      </c>
      <c r="U47" s="83"/>
      <c r="V47" s="84">
        <f>E47 * ( Baseline!B$89 * Baseline!B$7 )</f>
        <v>0.1746510732</v>
      </c>
      <c r="W47" s="84">
        <f>F47 * ( Baseline!D$89 * Baseline!B$11 )</f>
        <v>0.004406825092</v>
      </c>
      <c r="X47" s="84">
        <f>G47 * ( Baseline!F$89 * Baseline!B$16 )</f>
        <v>0.006947194007</v>
      </c>
      <c r="Y47" s="84">
        <f>H47 * ( Baseline!H$89 * Baseline!B$18 )</f>
        <v>0.001282830034</v>
      </c>
      <c r="Z47" s="86">
        <f t="shared" si="1"/>
        <v>0.1872879223</v>
      </c>
      <c r="AA47" s="84">
        <f>I47 * ( Baseline!B$89 * Baseline!B$7 )</f>
        <v>0.002479505618</v>
      </c>
      <c r="AB47" s="85">
        <f>J47 * ( Baseline!D$89 * Baseline!B$11 )</f>
        <v>0.03904359234</v>
      </c>
      <c r="AC47" s="85">
        <f>K47 * ( Baseline!F$89 * Baseline!B$16 )</f>
        <v>0.0005727668234</v>
      </c>
      <c r="AD47" s="85">
        <f>L47 * ( Baseline!F$89 * Baseline!B$16 )</f>
        <v>0.0005930192356</v>
      </c>
      <c r="AE47" s="86">
        <f t="shared" si="2"/>
        <v>0.04268888402</v>
      </c>
      <c r="AF47" s="86">
        <f>M47 * ( Baseline!B$89 * Baseline!B$7 )</f>
        <v>0.002075871721</v>
      </c>
      <c r="AG47" s="86">
        <f>N47 * ( Baseline!D$89 * Baseline!B$11 )</f>
        <v>0.0003041793004</v>
      </c>
      <c r="AH47" s="86">
        <f>O47 * ( Baseline!F$89 * Baseline!B$16 )</f>
        <v>0.05520283671</v>
      </c>
      <c r="AI47" s="86">
        <f>P47 * ( Baseline!H$89 * Baseline!B$18 )</f>
        <v>0.0006880059743</v>
      </c>
      <c r="AJ47" s="86">
        <f t="shared" si="3"/>
        <v>0.05827089371</v>
      </c>
      <c r="AK47" s="86">
        <f>Q47 * ( Baseline!B$89 * Baseline!B$7 )</f>
        <v>0.00003786038522</v>
      </c>
      <c r="AL47" s="86">
        <f>R47 * ( Baseline!D$89 * Baseline!B$11 )</f>
        <v>0.0003149347498</v>
      </c>
      <c r="AM47" s="86">
        <f>S47 * ( Baseline!F$89 * Baseline!B$16 )</f>
        <v>0.00006795431408</v>
      </c>
      <c r="AN47" s="86">
        <f>T47 * ( Baseline!H$89 * Baseline!B$18 )</f>
        <v>0.03466347449</v>
      </c>
      <c r="AO47" s="86">
        <f t="shared" si="4"/>
        <v>0.03508422394</v>
      </c>
      <c r="AP47" s="62"/>
      <c r="AQ47" s="86">
        <f>V47 * ( (1-Baseline!B$90-Baseline!B$89) + (1-B47)*Baseline!B$90 )</f>
        <v>0.07295104223</v>
      </c>
      <c r="AR47" s="86">
        <f>W47 * ( (1-Baseline!B$90-Baseline!B$89) + (1-B47)*Baseline!B$90 )</f>
        <v>0.0018407129</v>
      </c>
      <c r="AS47" s="86">
        <f>X47 * ( (1-Baseline!B$90-Baseline!B$89) + (1-B47)*Baseline!B$90 )</f>
        <v>0.002901814654</v>
      </c>
      <c r="AT47" s="86">
        <f>Y47 * ( (1-Baseline!B$90-Baseline!B$89) + (1-B47)*Baseline!B$90 )</f>
        <v>0.0005358328828</v>
      </c>
      <c r="AU47" s="86">
        <f t="shared" si="5"/>
        <v>0.07822940267</v>
      </c>
      <c r="AV47" s="86">
        <f>AA47 * ( (1-Baseline!D$90-Baseline!D$89) + (1-B47)*Baseline!D$90 )</f>
        <v>0.001758107533</v>
      </c>
      <c r="AW47" s="86">
        <f>AB47 * ( (1-Baseline!D$90-Baseline!D$89) + (1-B47)*Baseline!D$90 )</f>
        <v>0.02768408078</v>
      </c>
      <c r="AX47" s="86">
        <f>AC47 * ( (1-Baseline!D$90-Baseline!D$89) + (1-B47)*Baseline!D$90 )</f>
        <v>0.0004061235675</v>
      </c>
      <c r="AY47" s="86">
        <f>AD47 * ( (1-Baseline!D$90-Baseline!D$89) + (1-B47)*Baseline!D$90 )</f>
        <v>0.0004204836553</v>
      </c>
      <c r="AZ47" s="86">
        <f t="shared" si="6"/>
        <v>0.03026879554</v>
      </c>
      <c r="BA47" s="86">
        <f>AF47 * ( (1-Baseline!F$90-Baseline!F$89) + (1-Baseline!B$36)*Baseline!F$90 )</f>
        <v>0.001493863718</v>
      </c>
      <c r="BB47" s="86">
        <f>AG47 * ( (1-Baseline!F$90-Baseline!F$89) + (1-Baseline!B$36)*Baseline!F$90 )</f>
        <v>0.0002188971583</v>
      </c>
      <c r="BC47" s="86">
        <f>AH47 * ( (1-Baseline!F$90-Baseline!F$89) + (1-Baseline!B$36)*Baseline!F$90 )</f>
        <v>0.03972572779</v>
      </c>
      <c r="BD47" s="86">
        <f>AI47 * ( (1-Baseline!F$90-Baseline!F$89) + (1-Baseline!B$36)*Baseline!F$90 )</f>
        <v>0.0004951111153</v>
      </c>
      <c r="BE47" s="86">
        <f t="shared" si="7"/>
        <v>0.04193359978</v>
      </c>
      <c r="BF47" s="86">
        <f>AK47 * ( (1-Baseline!H$90-Baseline!H$89) + (1-Baseline!B$36)*Baseline!H$90 )</f>
        <v>0.00002999754042</v>
      </c>
      <c r="BG47" s="86">
        <f>AL47 * ( (1-Baseline!H$90-Baseline!H$89) + (1-Baseline!B$36)*Baseline!H$90 )</f>
        <v>0.0002495291009</v>
      </c>
      <c r="BH47" s="86">
        <f>AM47 * ( (1-Baseline!H$90-Baseline!H$89) + (1-Baseline!B$36)*Baseline!H$90 )</f>
        <v>0.00005384156213</v>
      </c>
      <c r="BI47" s="86">
        <f>AN47 * ( (1-Baseline!H$90-Baseline!H$89) + (1-Baseline!B$36)*Baseline!H$90 )</f>
        <v>0.02746456411</v>
      </c>
      <c r="BJ47" s="86">
        <f t="shared" si="8"/>
        <v>0.02779793231</v>
      </c>
      <c r="BK47" s="62"/>
      <c r="BL47" s="86">
        <f t="shared" si="19"/>
        <v>0.932527154</v>
      </c>
      <c r="BM47" s="86">
        <f t="shared" si="20"/>
        <v>0.02352968113</v>
      </c>
      <c r="BN47" s="86">
        <f t="shared" si="21"/>
        <v>0.03709365731</v>
      </c>
      <c r="BO47" s="86">
        <f t="shared" si="22"/>
        <v>0.006849507532</v>
      </c>
      <c r="BP47" s="86">
        <f t="shared" si="9"/>
        <v>1</v>
      </c>
      <c r="BQ47" s="86">
        <f t="shared" si="23"/>
        <v>0.05808316789</v>
      </c>
      <c r="BR47" s="86">
        <f t="shared" si="24"/>
        <v>0.9146079416</v>
      </c>
      <c r="BS47" s="86">
        <f t="shared" si="25"/>
        <v>0.01341723581</v>
      </c>
      <c r="BT47" s="86">
        <f t="shared" si="26"/>
        <v>0.01389165468</v>
      </c>
      <c r="BU47" s="86">
        <f t="shared" si="10"/>
        <v>1</v>
      </c>
      <c r="BV47" s="86">
        <f t="shared" si="27"/>
        <v>0.03562450459</v>
      </c>
      <c r="BW47" s="86">
        <f t="shared" si="28"/>
        <v>0.005220089843</v>
      </c>
      <c r="BX47" s="86">
        <f t="shared" si="29"/>
        <v>0.9473483793</v>
      </c>
      <c r="BY47" s="86">
        <f t="shared" si="30"/>
        <v>0.0118070263</v>
      </c>
      <c r="BZ47" s="86">
        <f t="shared" si="11"/>
        <v>1</v>
      </c>
      <c r="CA47" s="86">
        <f t="shared" si="31"/>
        <v>0.001079128479</v>
      </c>
      <c r="CB47" s="86">
        <f t="shared" si="32"/>
        <v>0.008976534591</v>
      </c>
      <c r="CC47" s="86">
        <f t="shared" si="33"/>
        <v>0.0019368909</v>
      </c>
      <c r="CD47" s="86">
        <f t="shared" si="34"/>
        <v>0.988007446</v>
      </c>
      <c r="CE47" s="86">
        <f t="shared" si="12"/>
        <v>1</v>
      </c>
      <c r="CF47" s="62"/>
      <c r="CG47" s="86">
        <f t="shared" si="35"/>
        <v>0.932527154</v>
      </c>
      <c r="CH47" s="86">
        <f t="shared" si="36"/>
        <v>0.02352968113</v>
      </c>
      <c r="CI47" s="86">
        <f t="shared" si="37"/>
        <v>0.03709365731</v>
      </c>
      <c r="CJ47" s="86">
        <f t="shared" si="38"/>
        <v>0.006849507532</v>
      </c>
      <c r="CK47" s="86">
        <f t="shared" si="13"/>
        <v>1</v>
      </c>
      <c r="CL47" s="86">
        <f t="shared" si="39"/>
        <v>0.05808316789</v>
      </c>
      <c r="CM47" s="86">
        <f t="shared" si="40"/>
        <v>0.9146079416</v>
      </c>
      <c r="CN47" s="86">
        <f t="shared" si="41"/>
        <v>0.01341723581</v>
      </c>
      <c r="CO47" s="86">
        <f t="shared" si="42"/>
        <v>0.01389165468</v>
      </c>
      <c r="CP47" s="86">
        <f t="shared" si="14"/>
        <v>1</v>
      </c>
      <c r="CQ47" s="86">
        <f t="shared" si="43"/>
        <v>0.03562450459</v>
      </c>
      <c r="CR47" s="86">
        <f t="shared" si="44"/>
        <v>0.005220089843</v>
      </c>
      <c r="CS47" s="86">
        <f t="shared" si="45"/>
        <v>0.9473483793</v>
      </c>
      <c r="CT47" s="86">
        <f t="shared" si="46"/>
        <v>0.0118070263</v>
      </c>
      <c r="CU47" s="86">
        <f t="shared" si="15"/>
        <v>1</v>
      </c>
      <c r="CV47" s="86">
        <f t="shared" si="47"/>
        <v>0.001079128479</v>
      </c>
      <c r="CW47" s="86">
        <f t="shared" si="48"/>
        <v>0.008976534591</v>
      </c>
      <c r="CX47" s="86">
        <f t="shared" si="49"/>
        <v>0.0019368909</v>
      </c>
      <c r="CY47" s="86">
        <f t="shared" si="50"/>
        <v>0.988007446</v>
      </c>
      <c r="CZ47" s="86">
        <f t="shared" si="16"/>
        <v>1</v>
      </c>
      <c r="DA47" s="62"/>
      <c r="DB47" s="86">
        <f>(AQ47*Baseline!B$7 + AV47*Baseline!B$11 + BA47*Baseline!B$16 + BF47*Baseline!B$18)</f>
        <v>45529.95117</v>
      </c>
      <c r="DC47" s="86">
        <f>(AR47*Baseline!B$7 + AW47*Baseline!B$11 + BB47*Baseline!B$16 + BG47*Baseline!B$18)</f>
        <v>72422.24015</v>
      </c>
      <c r="DD47" s="86">
        <f>(AS47*Baseline!B$7 + AX47*Baseline!B$11 + BC47*Baseline!B$16 + BH47*Baseline!B$18)</f>
        <v>137832.5191</v>
      </c>
      <c r="DE47" s="86">
        <f>(AT47*Baseline!B$7 + AY47*Baseline!B$11 + BD47*Baseline!B$16 + BI47*Baseline!B$18)</f>
        <v>1260445.147</v>
      </c>
      <c r="DF47" s="86">
        <f t="shared" si="17"/>
        <v>1516229.857</v>
      </c>
      <c r="DG47" s="62"/>
      <c r="DH47" s="86">
        <f t="shared" si="51"/>
        <v>0.03002839639</v>
      </c>
      <c r="DI47" s="86">
        <f t="shared" si="52"/>
        <v>0.04776468411</v>
      </c>
      <c r="DJ47" s="86">
        <f t="shared" si="53"/>
        <v>0.09090476516</v>
      </c>
      <c r="DK47" s="86">
        <f t="shared" si="54"/>
        <v>0.8313021543</v>
      </c>
      <c r="DL47" s="86">
        <f t="shared" si="18"/>
        <v>1</v>
      </c>
      <c r="DM47" s="62"/>
      <c r="DN47" s="86">
        <f>DH47 / (Baseline!B$7/Baseline!B$17)</f>
        <v>3.205333809</v>
      </c>
      <c r="DO47" s="86">
        <f>DI47 / (Baseline!B$11/Baseline!B$17)</f>
        <v>1.153062336</v>
      </c>
      <c r="DP47" s="86">
        <f>DJ47 / (Baseline!B$16/Baseline!B$17)</f>
        <v>1.404753342</v>
      </c>
      <c r="DQ47" s="86">
        <f>DK47 / (Baseline!B$18/Baseline!B$17)</f>
        <v>0.9398604746</v>
      </c>
      <c r="DR47" s="62"/>
      <c r="DS47" s="86">
        <f>DH47 / Baseline!H$117</f>
        <v>1.201349467</v>
      </c>
      <c r="DT47" s="86">
        <f>DI47 / Baseline!H$118</f>
        <v>1.075185534</v>
      </c>
      <c r="DU47" s="86">
        <f>DJ47 / Baseline!H$119</f>
        <v>1.08671323</v>
      </c>
      <c r="DV47" s="86">
        <f>DK47 / Baseline!H$120</f>
        <v>0.9815491131</v>
      </c>
      <c r="DW47" s="87"/>
      <c r="DX47" s="86">
        <f>(AU47*Baseline!B$34)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0.02426394165</v>
      </c>
      <c r="DY47" s="86">
        <f>(AZ47*Baseline!B$34) + (Baseline!D$90*(1-Baseline!D$91)*Baseline!B$35) + (Baseline!D$90*Baseline!D$91*((1-Baseline!D$92)*Baseline!B$40 + Baseline!D$92*Baseline!B$41))</f>
        <v>0.01095388733</v>
      </c>
      <c r="DZ47" s="86">
        <f>(BE47*Baseline!B$34) + (Baseline!F$90*(1-Baseline!F$91)*Baseline!B$35) + (Baseline!F$90*Baseline!F$91*((1-Baseline!F$92)*Baseline!B$40 + Baseline!F$92*Baseline!B$41))</f>
        <v>0.01402067997</v>
      </c>
      <c r="EA47" s="86">
        <f>(BJ47*Baseline!B$34) + (Baseline!H$90*(1-Baseline!H$91)*Baseline!B$35) + (Baseline!H$90*Baseline!H$91*((1-Baseline!H$92)*Baseline!B$40 + Baseline!H$92*Baseline!B$41))</f>
        <v>0.009314689846</v>
      </c>
      <c r="EB47" s="86">
        <f>( DX47*Baseline!B$7 + DY47*Baseline!B$11 + DZ47*Baseline!B$16 + EA47*Baseline!B$18 ) / Baseline!B$17</f>
        <v>0.00982717601</v>
      </c>
    </row>
    <row r="48">
      <c r="A48" s="73" t="s">
        <v>224</v>
      </c>
      <c r="B48" s="85">
        <f>MIN( MAX( NORMINV( MCrands!B48, (B$5+B$4)/2, (B$5-B$4)/3.29 ), 0 ), 1 )</f>
        <v>0.7995229207</v>
      </c>
      <c r="C48" s="85">
        <f>MAX( NORMINV( MCrands!C48, (C$5+C$4)/2, (C$5-C$4)/3.29 ), 0 )</f>
        <v>3.047348746</v>
      </c>
      <c r="D48" s="83"/>
      <c r="E48" s="84">
        <f>Baseline!B$33 * (C48 * Baseline!B$68*Baseline!B$68/Baseline!B$75 + Baseline!B$46 * Baseline!B$54*Baseline!B$54/Baseline!B$76 + Baseline!B$47 * Baseline!B$55*Baseline!B$55/Baseline!B$77 + Baseline!B$56*Baseline!B$56/Baseline!B$78)</f>
        <v>0.00002162479335</v>
      </c>
      <c r="F48" s="84">
        <f>Baseline!B$33 * (C48 * Baseline!B$68*Baseline!B$59/Baseline!B$75 + Baseline!B$46 * Baseline!B$54*Baseline!B$69/Baseline!B$76 + Baseline!B$47 * Baseline!B$55*Baseline!B$57/Baseline!B$77 + Baseline!B$56*Baseline!B$58/Baseline!B$78)</f>
        <v>0.0000002396538796</v>
      </c>
      <c r="G48" s="85">
        <f>Baseline!B$33 * (C48 * Baseline!B$68*Baseline!B$60/Baseline!B$75 + Baseline!B$46 * Baseline!B$54*Baseline!B$61/Baseline!B$76 + Baseline!B$47 * Baseline!B$55*Baseline!B$70/Baseline!B$77 + Baseline!B$56*Baseline!B$62/Baseline!B$78)</f>
        <v>0.0000002018690754</v>
      </c>
      <c r="H48" s="84">
        <f>Baseline!B$33 * (C48 * Baseline!B$68*Baseline!B$63/Baseline!B$75 + Baseline!B$46 * Baseline!B$54*Baseline!B$64/Baseline!B$76 + Baseline!B$47 * Baseline!B$55*Baseline!B$65/Baseline!B$77 + Baseline!B$56*Baseline!B$71/Baseline!B$78)</f>
        <v>0.000000003834003903</v>
      </c>
      <c r="I48" s="84">
        <f>Baseline!B$33 * (C48 * Baseline!B$59*Baseline!B$68/Baseline!B$75 + Baseline!B$46 * Baseline!B$69*Baseline!B$54/Baseline!B$76 + Baseline!B$47 * Baseline!B$57*Baseline!B$55/Baseline!B$77 + Baseline!B$58*Baseline!B$56/Baseline!B$78)</f>
        <v>0.0000002396538796</v>
      </c>
      <c r="J48" s="85">
        <f>Baseline!B$33 * (C48 * Baseline!B$59*Baseline!B$59/Baseline!B$75 + Baseline!B$46 * Baseline!B$69*Baseline!B$69/Baseline!B$76 + Baseline!B$47 * Baseline!B$57*Baseline!B$57/Baseline!B$77 + Baseline!B$58*Baseline!B$58/Baseline!B$78)</f>
        <v>0.000002116574527</v>
      </c>
      <c r="K48" s="84">
        <f>Baseline!B$33 * (C48 * Baseline!B$59*Baseline!B$60/Baseline!B$75 + Baseline!B$46 * Baseline!B$69*Baseline!B$61/Baseline!B$76 + Baseline!B$47 * Baseline!B$57*Baseline!B$70/Baseline!B$77 + Baseline!B$58*Baseline!B$62/Baseline!B$78)</f>
        <v>0.00000001649001959</v>
      </c>
      <c r="L48" s="85">
        <f>Baseline!B$33 * (C48 * Baseline!B$59*Baseline!B$63/Baseline!B$75 + Baseline!B$46 * Baseline!B$69*Baseline!B$64/Baseline!B$76 + Baseline!B$47 * Baseline!B$57*Baseline!B$65/Baseline!B$77 + Baseline!B$58*Baseline!B$71/Baseline!B$78)</f>
        <v>0.00000001707281373</v>
      </c>
      <c r="M48" s="84">
        <f>Baseline!B$33 * (C48 * Baseline!B$60*Baseline!B$68/Baseline!B$75 + Baseline!B$46 * Baseline!B$61*Baseline!B$54/Baseline!B$76 + Baseline!B$47 * Baseline!B$70*Baseline!B$55/Baseline!B$77 + Baseline!B$62*Baseline!B$56/Baseline!B$78)</f>
        <v>0.0000002018690754</v>
      </c>
      <c r="N48" s="85">
        <f>Baseline!B$33 * (C48 * Baseline!B$60*Baseline!B$59/Baseline!B$75 + Baseline!B$46 * Baseline!B$61*Baseline!B$69/Baseline!B$76 + Baseline!B$47 * Baseline!B$70*Baseline!B$57/Baseline!B$77 + Baseline!B$62*Baseline!B$58/Baseline!B$78)</f>
        <v>0.00000001649001959</v>
      </c>
      <c r="O48" s="85">
        <f>Baseline!B$33 * (C48 * Baseline!B$60*Baseline!B$60/Baseline!B$75 + Baseline!B$46 * Baseline!B$61*Baseline!B$61/Baseline!B$76 + Baseline!B$47 * Baseline!B$70*Baseline!B$70/Baseline!B$77 + Baseline!B$62*Baseline!B$62/Baseline!B$78)</f>
        <v>0.000001589268101</v>
      </c>
      <c r="P48" s="84">
        <f>Baseline!B$33 * (C48 * Baseline!B$60*Baseline!B$63/Baseline!B$75 + Baseline!B$46 * Baseline!B$61*Baseline!B$64/Baseline!B$76 + Baseline!B$47 * Baseline!B$70*Baseline!B$65/Baseline!B$77 + Baseline!B$62*Baseline!B$71/Baseline!B$78)</f>
        <v>0.000000001956449544</v>
      </c>
      <c r="Q48" s="84">
        <f>Baseline!B$33 * (C48 * Baseline!B$63*Baseline!B$68/Baseline!B$75 + Baseline!B$46 * Baseline!B$64*Baseline!B$54/Baseline!B$76 + Baseline!B$47 * Baseline!B$65*Baseline!B$55/Baseline!B$77 + Baseline!B$71*Baseline!B$56/Baseline!B$78)</f>
        <v>0.000000003834003903</v>
      </c>
      <c r="R48" s="84">
        <f>Baseline!B$33 * (C48 * Baseline!B$63*Baseline!B$59/Baseline!B$75 + Baseline!B$46 * Baseline!B$64*Baseline!B$69/Baseline!B$76 + Baseline!B$47 * Baseline!B$65*Baseline!B$57/Baseline!B$77 + Baseline!B$71*Baseline!B$58/Baseline!B$78)</f>
        <v>0.00000001707281373</v>
      </c>
      <c r="S48" s="84">
        <f>Baseline!B$33 * (C48 * Baseline!B$63*Baseline!B$60/Baseline!B$75 + Baseline!B$46 * Baseline!B$64*Baseline!B$61/Baseline!B$76 + Baseline!B$47 * Baseline!B$65*Baseline!B$70/Baseline!B$77 + Baseline!B$71*Baseline!B$62/Baseline!B$78)</f>
        <v>0.000000001956449544</v>
      </c>
      <c r="T48" s="84">
        <f>Baseline!B$33 * (C48 * Baseline!B$63*Baseline!B$63/Baseline!B$75 + Baseline!B$46 * Baseline!B$64*Baseline!B$64/Baseline!B$76 + Baseline!B$47 * Baseline!B$65*Baseline!B$65/Baseline!B$77 + Baseline!B$71*Baseline!B$71/Baseline!B$78)</f>
        <v>0.00000009856722299</v>
      </c>
      <c r="U48" s="83"/>
      <c r="V48" s="84">
        <f>E48 * ( Baseline!B$89 * Baseline!B$7 )</f>
        <v>0.2244437302</v>
      </c>
      <c r="W48" s="84">
        <f>F48 * ( Baseline!D$89 * Baseline!B$11 )</f>
        <v>0.004420798221</v>
      </c>
      <c r="X48" s="84">
        <f>G48 * ( Baseline!F$89 * Baseline!B$16 )</f>
        <v>0.007011875888</v>
      </c>
      <c r="Y48" s="84">
        <f>H48 * ( Baseline!H$89 * Baseline!B$18 )</f>
        <v>0.001348317445</v>
      </c>
      <c r="Z48" s="86">
        <f t="shared" si="1"/>
        <v>0.2372247217</v>
      </c>
      <c r="AA48" s="84">
        <f>I48 * ( Baseline!B$89 * Baseline!B$7 )</f>
        <v>0.002487367616</v>
      </c>
      <c r="AB48" s="85">
        <f>J48 * ( Baseline!D$89 * Baseline!B$11 )</f>
        <v>0.03904359455</v>
      </c>
      <c r="AC48" s="85">
        <f>K48 * ( Baseline!F$89 * Baseline!B$16 )</f>
        <v>0.0005727770363</v>
      </c>
      <c r="AD48" s="85">
        <f>L48 * ( Baseline!F$89 * Baseline!B$16 )</f>
        <v>0.0005930202569</v>
      </c>
      <c r="AE48" s="86">
        <f t="shared" si="2"/>
        <v>0.04269675946</v>
      </c>
      <c r="AF48" s="86">
        <f>M48 * ( Baseline!B$89 * Baseline!B$7 )</f>
        <v>0.002095199134</v>
      </c>
      <c r="AG48" s="86">
        <f>N48 * ( Baseline!D$89 * Baseline!B$11 )</f>
        <v>0.0003041847242</v>
      </c>
      <c r="AH48" s="86">
        <f>O48 * ( Baseline!F$89 * Baseline!B$16 )</f>
        <v>0.05520286182</v>
      </c>
      <c r="AI48" s="86">
        <f>P48 * ( Baseline!H$89 * Baseline!B$18 )</f>
        <v>0.0006880313938</v>
      </c>
      <c r="AJ48" s="86">
        <f t="shared" si="3"/>
        <v>0.05829027707</v>
      </c>
      <c r="AK48" s="86">
        <f>Q48 * ( Baseline!B$89 * Baseline!B$7 )</f>
        <v>0.00003979312651</v>
      </c>
      <c r="AL48" s="86">
        <f>R48 * ( Baseline!D$89 * Baseline!B$11 )</f>
        <v>0.0003149352922</v>
      </c>
      <c r="AM48" s="86">
        <f>S48 * ( Baseline!F$89 * Baseline!B$16 )</f>
        <v>0.00006795682476</v>
      </c>
      <c r="AN48" s="86">
        <f>T48 * ( Baseline!H$89 * Baseline!B$18 )</f>
        <v>0.03466347703</v>
      </c>
      <c r="AO48" s="86">
        <f t="shared" si="4"/>
        <v>0.03508616227</v>
      </c>
      <c r="AP48" s="62"/>
      <c r="AQ48" s="86">
        <f>V48 * ( (1-Baseline!B$90-Baseline!B$89) + (1-B48)*Baseline!B$90 )</f>
        <v>0.0599319974</v>
      </c>
      <c r="AR48" s="86">
        <f>W48 * ( (1-Baseline!B$90-Baseline!B$89) + (1-B48)*Baseline!B$90 )</f>
        <v>0.001180461879</v>
      </c>
      <c r="AS48" s="86">
        <f>X48 * ( (1-Baseline!B$90-Baseline!B$89) + (1-B48)*Baseline!B$90 )</f>
        <v>0.001872343358</v>
      </c>
      <c r="AT48" s="86">
        <f>Y48 * ( (1-Baseline!B$90-Baseline!B$89) + (1-B48)*Baseline!B$90 )</f>
        <v>0.0003600339271</v>
      </c>
      <c r="AU48" s="86">
        <f t="shared" si="5"/>
        <v>0.06334483657</v>
      </c>
      <c r="AV48" s="86">
        <f>AA48 * ( (1-Baseline!D$90-Baseline!D$89) + (1-B48)*Baseline!D$90 )</f>
        <v>0.00157503135</v>
      </c>
      <c r="AW48" s="86">
        <f>AB48 * ( (1-Baseline!D$90-Baseline!D$89) + (1-B48)*Baseline!D$90 )</f>
        <v>0.02472287773</v>
      </c>
      <c r="AX48" s="86">
        <f>AC48 * ( (1-Baseline!D$90-Baseline!D$89) + (1-B48)*Baseline!D$90 )</f>
        <v>0.0003626893681</v>
      </c>
      <c r="AY48" s="86">
        <f>AD48 * ( (1-Baseline!D$90-Baseline!D$89) + (1-B48)*Baseline!D$90 )</f>
        <v>0.0003755076209</v>
      </c>
      <c r="AZ48" s="86">
        <f t="shared" si="6"/>
        <v>0.02703610606</v>
      </c>
      <c r="BA48" s="86">
        <f>AF48 * ( (1-Baseline!F$90-Baseline!F$89) + (1-Baseline!B$36)*Baseline!F$90 )</f>
        <v>0.001507772343</v>
      </c>
      <c r="BB48" s="86">
        <f>AG48 * ( (1-Baseline!F$90-Baseline!F$89) + (1-Baseline!B$36)*Baseline!F$90 )</f>
        <v>0.0002189010614</v>
      </c>
      <c r="BC48" s="86">
        <f>AH48 * ( (1-Baseline!F$90-Baseline!F$89) + (1-Baseline!B$36)*Baseline!F$90 )</f>
        <v>0.03972574586</v>
      </c>
      <c r="BD48" s="86">
        <f>AI48 * ( (1-Baseline!F$90-Baseline!F$89) + (1-Baseline!B$36)*Baseline!F$90 )</f>
        <v>0.000495129408</v>
      </c>
      <c r="BE48" s="86">
        <f t="shared" si="7"/>
        <v>0.04194754867</v>
      </c>
      <c r="BF48" s="86">
        <f>AK48 * ( (1-Baseline!H$90-Baseline!H$89) + (1-Baseline!B$36)*Baseline!H$90 )</f>
        <v>0.00003152889</v>
      </c>
      <c r="BG48" s="86">
        <f>AL48 * ( (1-Baseline!H$90-Baseline!H$89) + (1-Baseline!B$36)*Baseline!H$90 )</f>
        <v>0.0002495295307</v>
      </c>
      <c r="BH48" s="86">
        <f>AM48 * ( (1-Baseline!H$90-Baseline!H$89) + (1-Baseline!B$36)*Baseline!H$90 )</f>
        <v>0.00005384355139</v>
      </c>
      <c r="BI48" s="86">
        <f>AN48 * ( (1-Baseline!H$90-Baseline!H$89) + (1-Baseline!B$36)*Baseline!H$90 )</f>
        <v>0.02746456612</v>
      </c>
      <c r="BJ48" s="86">
        <f t="shared" si="8"/>
        <v>0.02779946809</v>
      </c>
      <c r="BK48" s="62"/>
      <c r="BL48" s="86">
        <f t="shared" si="19"/>
        <v>0.9461228515</v>
      </c>
      <c r="BM48" s="86">
        <f t="shared" si="20"/>
        <v>0.01863548701</v>
      </c>
      <c r="BN48" s="86">
        <f t="shared" si="21"/>
        <v>0.02955794757</v>
      </c>
      <c r="BO48" s="86">
        <f t="shared" si="22"/>
        <v>0.005683713885</v>
      </c>
      <c r="BP48" s="86">
        <f t="shared" si="9"/>
        <v>1</v>
      </c>
      <c r="BQ48" s="86">
        <f t="shared" si="23"/>
        <v>0.05825659014</v>
      </c>
      <c r="BR48" s="86">
        <f t="shared" si="24"/>
        <v>0.9144392934</v>
      </c>
      <c r="BS48" s="86">
        <f t="shared" si="25"/>
        <v>0.01341500019</v>
      </c>
      <c r="BT48" s="86">
        <f t="shared" si="26"/>
        <v>0.01388911628</v>
      </c>
      <c r="BU48" s="86">
        <f t="shared" si="10"/>
        <v>1</v>
      </c>
      <c r="BV48" s="86">
        <f t="shared" si="27"/>
        <v>0.03594423013</v>
      </c>
      <c r="BW48" s="86">
        <f t="shared" si="28"/>
        <v>0.005218447046</v>
      </c>
      <c r="BX48" s="86">
        <f t="shared" si="29"/>
        <v>0.9470337867</v>
      </c>
      <c r="BY48" s="86">
        <f t="shared" si="30"/>
        <v>0.01180353617</v>
      </c>
      <c r="BZ48" s="86">
        <f t="shared" si="11"/>
        <v>1</v>
      </c>
      <c r="CA48" s="86">
        <f t="shared" si="31"/>
        <v>0.001134154434</v>
      </c>
      <c r="CB48" s="86">
        <f t="shared" si="32"/>
        <v>0.008976054141</v>
      </c>
      <c r="CC48" s="86">
        <f t="shared" si="33"/>
        <v>0.001936855454</v>
      </c>
      <c r="CD48" s="86">
        <f t="shared" si="34"/>
        <v>0.987952936</v>
      </c>
      <c r="CE48" s="86">
        <f t="shared" si="12"/>
        <v>1</v>
      </c>
      <c r="CF48" s="62"/>
      <c r="CG48" s="86">
        <f t="shared" si="35"/>
        <v>0.9461228515</v>
      </c>
      <c r="CH48" s="86">
        <f t="shared" si="36"/>
        <v>0.01863548701</v>
      </c>
      <c r="CI48" s="86">
        <f t="shared" si="37"/>
        <v>0.02955794757</v>
      </c>
      <c r="CJ48" s="86">
        <f t="shared" si="38"/>
        <v>0.005683713885</v>
      </c>
      <c r="CK48" s="86">
        <f t="shared" si="13"/>
        <v>1</v>
      </c>
      <c r="CL48" s="86">
        <f t="shared" si="39"/>
        <v>0.05825659014</v>
      </c>
      <c r="CM48" s="86">
        <f t="shared" si="40"/>
        <v>0.9144392934</v>
      </c>
      <c r="CN48" s="86">
        <f t="shared" si="41"/>
        <v>0.01341500019</v>
      </c>
      <c r="CO48" s="86">
        <f t="shared" si="42"/>
        <v>0.01388911628</v>
      </c>
      <c r="CP48" s="86">
        <f t="shared" si="14"/>
        <v>1</v>
      </c>
      <c r="CQ48" s="86">
        <f t="shared" si="43"/>
        <v>0.03594423013</v>
      </c>
      <c r="CR48" s="86">
        <f t="shared" si="44"/>
        <v>0.005218447046</v>
      </c>
      <c r="CS48" s="86">
        <f t="shared" si="45"/>
        <v>0.9470337867</v>
      </c>
      <c r="CT48" s="86">
        <f t="shared" si="46"/>
        <v>0.01180353617</v>
      </c>
      <c r="CU48" s="86">
        <f t="shared" si="15"/>
        <v>1</v>
      </c>
      <c r="CV48" s="86">
        <f t="shared" si="47"/>
        <v>0.001134154434</v>
      </c>
      <c r="CW48" s="86">
        <f t="shared" si="48"/>
        <v>0.008976054141</v>
      </c>
      <c r="CX48" s="86">
        <f t="shared" si="49"/>
        <v>0.001936855454</v>
      </c>
      <c r="CY48" s="86">
        <f t="shared" si="50"/>
        <v>0.987952936</v>
      </c>
      <c r="CZ48" s="86">
        <f t="shared" si="16"/>
        <v>1</v>
      </c>
      <c r="DA48" s="62"/>
      <c r="DB48" s="86">
        <f>(AQ48*Baseline!B$7 + AV48*Baseline!B$11 + BA48*Baseline!B$16 + BF48*Baseline!B$18)</f>
        <v>38939.81595</v>
      </c>
      <c r="DC48" s="86">
        <f>(AR48*Baseline!B$7 + AW48*Baseline!B$11 + BB48*Baseline!B$16 + BG48*Baseline!B$18)</f>
        <v>65751.5913</v>
      </c>
      <c r="DD48" s="86">
        <f>(AS48*Baseline!B$7 + AX48*Baseline!B$11 + BC48*Baseline!B$16 + BH48*Baseline!B$18)</f>
        <v>137240.2301</v>
      </c>
      <c r="DE48" s="86">
        <f>(AT48*Baseline!B$7 + AY48*Baseline!B$11 + BD48*Baseline!B$16 + BI48*Baseline!B$18)</f>
        <v>1260263.584</v>
      </c>
      <c r="DF48" s="86">
        <f t="shared" si="17"/>
        <v>1502195.222</v>
      </c>
      <c r="DG48" s="62"/>
      <c r="DH48" s="86">
        <f t="shared" si="51"/>
        <v>0.02592194103</v>
      </c>
      <c r="DI48" s="86">
        <f t="shared" si="52"/>
        <v>0.04377033714</v>
      </c>
      <c r="DJ48" s="86">
        <f t="shared" si="53"/>
        <v>0.09135978345</v>
      </c>
      <c r="DK48" s="86">
        <f t="shared" si="54"/>
        <v>0.8389479384</v>
      </c>
      <c r="DL48" s="86">
        <f t="shared" si="18"/>
        <v>1</v>
      </c>
      <c r="DM48" s="62"/>
      <c r="DN48" s="86">
        <f>DH48 / (Baseline!B$7/Baseline!B$17)</f>
        <v>2.766996708</v>
      </c>
      <c r="DO48" s="86">
        <f>DI48 / (Baseline!B$11/Baseline!B$17)</f>
        <v>1.056636888</v>
      </c>
      <c r="DP48" s="86">
        <f>DJ48 / (Baseline!B$16/Baseline!B$17)</f>
        <v>1.41178475</v>
      </c>
      <c r="DQ48" s="86">
        <f>DK48 / (Baseline!B$18/Baseline!B$17)</f>
        <v>0.9485047085</v>
      </c>
      <c r="DR48" s="62"/>
      <c r="DS48" s="86">
        <f>DH48 / Baseline!H$117</f>
        <v>1.037062041</v>
      </c>
      <c r="DT48" s="86">
        <f>DI48 / Baseline!H$118</f>
        <v>0.9852725755</v>
      </c>
      <c r="DU48" s="86">
        <f>DJ48 / Baseline!H$119</f>
        <v>1.092152708</v>
      </c>
      <c r="DV48" s="86">
        <f>DK48 / Baseline!H$120</f>
        <v>0.9905767723</v>
      </c>
      <c r="DW48" s="87"/>
      <c r="DX48" s="86">
        <f>(AU48*Baseline!B$34)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0.02203125674</v>
      </c>
      <c r="DY48" s="86">
        <f>(AZ48*Baseline!B$34) + (Baseline!D$90*(1-Baseline!D$91)*Baseline!B$35) + (Baseline!D$90*Baseline!D$91*((1-Baseline!D$92)*Baseline!B$40 + Baseline!D$92*Baseline!B$41))</f>
        <v>0.01046898391</v>
      </c>
      <c r="DZ48" s="86">
        <f>(BE48*Baseline!B$34) + (Baseline!F$90*(1-Baseline!F$91)*Baseline!B$35) + (Baseline!F$90*Baseline!F$91*((1-Baseline!F$92)*Baseline!B$40 + Baseline!F$92*Baseline!B$41))</f>
        <v>0.0140227723</v>
      </c>
      <c r="EA48" s="86">
        <f>(BJ48*Baseline!B$34) + (Baseline!H$90*(1-Baseline!H$91)*Baseline!B$35) + (Baseline!H$90*Baseline!H$91*((1-Baseline!H$92)*Baseline!B$40 + Baseline!H$92*Baseline!B$41))</f>
        <v>0.009314920214</v>
      </c>
      <c r="EB48" s="86">
        <f>( DX48*Baseline!B$7 + DY48*Baseline!B$11 + DZ48*Baseline!B$16 + EA48*Baseline!B$18 ) / Baseline!B$17</f>
        <v>0.009786512063</v>
      </c>
    </row>
    <row r="49">
      <c r="A49" s="73" t="s">
        <v>225</v>
      </c>
      <c r="B49" s="85">
        <f>MIN( MAX( NORMINV( MCrands!B49, (B$5+B$4)/2, (B$5-B$4)/3.29 ), 0 ), 1 )</f>
        <v>0.4113765024</v>
      </c>
      <c r="C49" s="85">
        <f>MAX( NORMINV( MCrands!C49, (C$5+C$4)/2, (C$5-C$4)/3.29 ), 0 )</f>
        <v>2.458137932</v>
      </c>
      <c r="D49" s="83"/>
      <c r="E49" s="84">
        <f>Baseline!B$33 * (C49 * Baseline!B$68*Baseline!B$68/Baseline!B$75 + Baseline!B$46 * Baseline!B$54*Baseline!B$54/Baseline!B$76 + Baseline!B$47 * Baseline!B$55*Baseline!B$55/Baseline!B$77 + Baseline!B$56*Baseline!B$56/Baseline!B$78)</f>
        <v>0.00001745316664</v>
      </c>
      <c r="F49" s="84">
        <f>Baseline!B$33 * (C49 * Baseline!B$68*Baseline!B$59/Baseline!B$75 + Baseline!B$46 * Baseline!B$54*Baseline!B$69/Baseline!B$76 + Baseline!B$47 * Baseline!B$55*Baseline!B$57/Baseline!B$77 + Baseline!B$56*Baseline!B$58/Baseline!B$78)</f>
        <v>0.0000002389952017</v>
      </c>
      <c r="G49" s="85">
        <f>Baseline!B$33 * (C49 * Baseline!B$68*Baseline!B$60/Baseline!B$75 + Baseline!B$46 * Baseline!B$54*Baseline!B$61/Baseline!B$76 + Baseline!B$47 * Baseline!B$55*Baseline!B$70/Baseline!B$77 + Baseline!B$56*Baseline!B$62/Baseline!B$78)</f>
        <v>0.0000002002498256</v>
      </c>
      <c r="H49" s="84">
        <f>Baseline!B$33 * (C49 * Baseline!B$68*Baseline!B$63/Baseline!B$75 + Baseline!B$46 * Baseline!B$54*Baseline!B$64/Baseline!B$76 + Baseline!B$47 * Baseline!B$55*Baseline!B$65/Baseline!B$77 + Baseline!B$56*Baseline!B$71/Baseline!B$78)</f>
        <v>0.000000003672078919</v>
      </c>
      <c r="I49" s="84">
        <f>Baseline!B$33 * (C49 * Baseline!B$59*Baseline!B$68/Baseline!B$75 + Baseline!B$46 * Baseline!B$69*Baseline!B$54/Baseline!B$76 + Baseline!B$47 * Baseline!B$57*Baseline!B$55/Baseline!B$77 + Baseline!B$58*Baseline!B$56/Baseline!B$78)</f>
        <v>0.0000002389952017</v>
      </c>
      <c r="J49" s="85">
        <f>Baseline!B$33 * (C49 * Baseline!B$59*Baseline!B$59/Baseline!B$75 + Baseline!B$46 * Baseline!B$69*Baseline!B$69/Baseline!B$76 + Baseline!B$47 * Baseline!B$57*Baseline!B$57/Baseline!B$77 + Baseline!B$58*Baseline!B$58/Baseline!B$78)</f>
        <v>0.000002116574423</v>
      </c>
      <c r="K49" s="84">
        <f>Baseline!B$33 * (C49 * Baseline!B$59*Baseline!B$60/Baseline!B$75 + Baseline!B$46 * Baseline!B$69*Baseline!B$61/Baseline!B$76 + Baseline!B$47 * Baseline!B$57*Baseline!B$70/Baseline!B$77 + Baseline!B$58*Baseline!B$62/Baseline!B$78)</f>
        <v>0.00000001648976392</v>
      </c>
      <c r="L49" s="85">
        <f>Baseline!B$33 * (C49 * Baseline!B$59*Baseline!B$63/Baseline!B$75 + Baseline!B$46 * Baseline!B$69*Baseline!B$64/Baseline!B$76 + Baseline!B$47 * Baseline!B$57*Baseline!B$65/Baseline!B$77 + Baseline!B$58*Baseline!B$71/Baseline!B$78)</f>
        <v>0.00000001707278817</v>
      </c>
      <c r="M49" s="84">
        <f>Baseline!B$33 * (C49 * Baseline!B$60*Baseline!B$68/Baseline!B$75 + Baseline!B$46 * Baseline!B$61*Baseline!B$54/Baseline!B$76 + Baseline!B$47 * Baseline!B$70*Baseline!B$55/Baseline!B$77 + Baseline!B$62*Baseline!B$56/Baseline!B$78)</f>
        <v>0.0000002002498256</v>
      </c>
      <c r="N49" s="85">
        <f>Baseline!B$33 * (C49 * Baseline!B$60*Baseline!B$59/Baseline!B$75 + Baseline!B$46 * Baseline!B$61*Baseline!B$69/Baseline!B$76 + Baseline!B$47 * Baseline!B$70*Baseline!B$57/Baseline!B$77 + Baseline!B$62*Baseline!B$58/Baseline!B$78)</f>
        <v>0.00000001648976392</v>
      </c>
      <c r="O49" s="85">
        <f>Baseline!B$33 * (C49 * Baseline!B$60*Baseline!B$60/Baseline!B$75 + Baseline!B$46 * Baseline!B$61*Baseline!B$61/Baseline!B$76 + Baseline!B$47 * Baseline!B$70*Baseline!B$70/Baseline!B$77 + Baseline!B$62*Baseline!B$62/Baseline!B$78)</f>
        <v>0.000001589267472</v>
      </c>
      <c r="P49" s="84">
        <f>Baseline!B$33 * (C49 * Baseline!B$60*Baseline!B$63/Baseline!B$75 + Baseline!B$46 * Baseline!B$61*Baseline!B$64/Baseline!B$76 + Baseline!B$47 * Baseline!B$70*Baseline!B$65/Baseline!B$77 + Baseline!B$62*Baseline!B$71/Baseline!B$78)</f>
        <v>0.000000001956386691</v>
      </c>
      <c r="Q49" s="84">
        <f>Baseline!B$33 * (C49 * Baseline!B$63*Baseline!B$68/Baseline!B$75 + Baseline!B$46 * Baseline!B$64*Baseline!B$54/Baseline!B$76 + Baseline!B$47 * Baseline!B$65*Baseline!B$55/Baseline!B$77 + Baseline!B$71*Baseline!B$56/Baseline!B$78)</f>
        <v>0.000000003672078919</v>
      </c>
      <c r="R49" s="84">
        <f>Baseline!B$33 * (C49 * Baseline!B$63*Baseline!B$59/Baseline!B$75 + Baseline!B$46 * Baseline!B$64*Baseline!B$69/Baseline!B$76 + Baseline!B$47 * Baseline!B$65*Baseline!B$57/Baseline!B$77 + Baseline!B$71*Baseline!B$58/Baseline!B$78)</f>
        <v>0.00000001707278817</v>
      </c>
      <c r="S49" s="84">
        <f>Baseline!B$33 * (C49 * Baseline!B$63*Baseline!B$60/Baseline!B$75 + Baseline!B$46 * Baseline!B$64*Baseline!B$61/Baseline!B$76 + Baseline!B$47 * Baseline!B$65*Baseline!B$70/Baseline!B$77 + Baseline!B$71*Baseline!B$62/Baseline!B$78)</f>
        <v>0.000000001956386691</v>
      </c>
      <c r="T49" s="84">
        <f>Baseline!B$33 * (C49 * Baseline!B$63*Baseline!B$63/Baseline!B$75 + Baseline!B$46 * Baseline!B$64*Baseline!B$64/Baseline!B$76 + Baseline!B$47 * Baseline!B$65*Baseline!B$65/Baseline!B$77 + Baseline!B$71*Baseline!B$71/Baseline!B$78)</f>
        <v>0.00000009856721671</v>
      </c>
      <c r="U49" s="83"/>
      <c r="V49" s="84">
        <f>E49 * ( Baseline!B$89 * Baseline!B$7 )</f>
        <v>0.1811464166</v>
      </c>
      <c r="W49" s="84">
        <f>F49 * ( Baseline!D$89 * Baseline!B$11 )</f>
        <v>0.004408647856</v>
      </c>
      <c r="X49" s="84">
        <f>G49 * ( Baseline!F$89 * Baseline!B$16 )</f>
        <v>0.006955631617</v>
      </c>
      <c r="Y49" s="84">
        <f>H49 * ( Baseline!H$89 * Baseline!B$18 )</f>
        <v>0.001291372724</v>
      </c>
      <c r="Z49" s="86">
        <f t="shared" si="1"/>
        <v>0.1938020687</v>
      </c>
      <c r="AA49" s="84">
        <f>I49 * ( Baseline!B$89 * Baseline!B$7 )</f>
        <v>0.002480531198</v>
      </c>
      <c r="AB49" s="85">
        <f>J49 * ( Baseline!D$89 * Baseline!B$11 )</f>
        <v>0.03904359263</v>
      </c>
      <c r="AC49" s="85">
        <f>K49 * ( Baseline!F$89 * Baseline!B$16 )</f>
        <v>0.0005727681557</v>
      </c>
      <c r="AD49" s="85">
        <f>L49 * ( Baseline!F$89 * Baseline!B$16 )</f>
        <v>0.0005930193688</v>
      </c>
      <c r="AE49" s="86">
        <f t="shared" si="2"/>
        <v>0.04268991135</v>
      </c>
      <c r="AF49" s="86">
        <f>M49 * ( Baseline!B$89 * Baseline!B$7 )</f>
        <v>0.00207839294</v>
      </c>
      <c r="AG49" s="86">
        <f>N49 * ( Baseline!D$89 * Baseline!B$11 )</f>
        <v>0.0003041800079</v>
      </c>
      <c r="AH49" s="86">
        <f>O49 * ( Baseline!F$89 * Baseline!B$16 )</f>
        <v>0.05520283999</v>
      </c>
      <c r="AI49" s="86">
        <f>P49 * ( Baseline!H$89 * Baseline!B$18 )</f>
        <v>0.0006880092902</v>
      </c>
      <c r="AJ49" s="86">
        <f t="shared" si="3"/>
        <v>0.05827342223</v>
      </c>
      <c r="AK49" s="86">
        <f>Q49 * ( Baseline!B$89 * Baseline!B$7 )</f>
        <v>0.0000381125071</v>
      </c>
      <c r="AL49" s="86">
        <f>R49 * ( Baseline!D$89 * Baseline!B$11 )</f>
        <v>0.0003149348205</v>
      </c>
      <c r="AM49" s="86">
        <f>S49 * ( Baseline!F$89 * Baseline!B$16 )</f>
        <v>0.00006795464159</v>
      </c>
      <c r="AN49" s="86">
        <f>T49 * ( Baseline!H$89 * Baseline!B$18 )</f>
        <v>0.03466347482</v>
      </c>
      <c r="AO49" s="86">
        <f t="shared" si="4"/>
        <v>0.03508447679</v>
      </c>
      <c r="AP49" s="62"/>
      <c r="AQ49" s="86">
        <f>V49 * ( (1-Baseline!B$90-Baseline!B$89) + (1-B49)*Baseline!B$90 )</f>
        <v>0.1109476357</v>
      </c>
      <c r="AR49" s="86">
        <f>W49 * ( (1-Baseline!B$90-Baseline!B$89) + (1-B49)*Baseline!B$90 )</f>
        <v>0.002700186212</v>
      </c>
      <c r="AS49" s="86">
        <f>X49 * ( (1-Baseline!B$90-Baseline!B$89) + (1-B49)*Baseline!B$90 )</f>
        <v>0.004260149869</v>
      </c>
      <c r="AT49" s="86">
        <f>Y49 * ( (1-Baseline!B$90-Baseline!B$89) + (1-B49)*Baseline!B$90 )</f>
        <v>0.0007909333967</v>
      </c>
      <c r="AU49" s="86">
        <f t="shared" si="5"/>
        <v>0.1186989052</v>
      </c>
      <c r="AV49" s="86">
        <f>AA49 * ( (1-Baseline!D$90-Baseline!D$89) + (1-B49)*Baseline!D$90 )</f>
        <v>0.002002041014</v>
      </c>
      <c r="AW49" s="86">
        <f>AB49 * ( (1-Baseline!D$90-Baseline!D$89) + (1-B49)*Baseline!D$90 )</f>
        <v>0.03151215104</v>
      </c>
      <c r="AX49" s="86">
        <f>AC49 * ( (1-Baseline!D$90-Baseline!D$89) + (1-B49)*Baseline!D$90 )</f>
        <v>0.0004622821676</v>
      </c>
      <c r="AY49" s="86">
        <f>AD49 * ( (1-Baseline!D$90-Baseline!D$89) + (1-B49)*Baseline!D$90 )</f>
        <v>0.0004786269567</v>
      </c>
      <c r="AZ49" s="86">
        <f t="shared" si="6"/>
        <v>0.03445510117</v>
      </c>
      <c r="BA49" s="86">
        <f>AF49 * ( (1-Baseline!F$90-Baseline!F$89) + (1-Baseline!B$36)*Baseline!F$90 )</f>
        <v>0.001495678068</v>
      </c>
      <c r="BB49" s="86">
        <f>AG49 * ( (1-Baseline!F$90-Baseline!F$89) + (1-Baseline!B$36)*Baseline!F$90 )</f>
        <v>0.0002188976675</v>
      </c>
      <c r="BC49" s="86">
        <f>AH49 * ( (1-Baseline!F$90-Baseline!F$89) + (1-Baseline!B$36)*Baseline!F$90 )</f>
        <v>0.03972573015</v>
      </c>
      <c r="BD49" s="86">
        <f>AI49 * ( (1-Baseline!F$90-Baseline!F$89) + (1-Baseline!B$36)*Baseline!F$90 )</f>
        <v>0.0004951135016</v>
      </c>
      <c r="BE49" s="86">
        <f t="shared" si="7"/>
        <v>0.04193541938</v>
      </c>
      <c r="BF49" s="86">
        <f>AK49 * ( (1-Baseline!H$90-Baseline!H$89) + (1-Baseline!B$36)*Baseline!H$90 )</f>
        <v>0.00003019730163</v>
      </c>
      <c r="BG49" s="86">
        <f>AL49 * ( (1-Baseline!H$90-Baseline!H$89) + (1-Baseline!B$36)*Baseline!H$90 )</f>
        <v>0.000249529157</v>
      </c>
      <c r="BH49" s="86">
        <f>AM49 * ( (1-Baseline!H$90-Baseline!H$89) + (1-Baseline!B$36)*Baseline!H$90 )</f>
        <v>0.00005384182163</v>
      </c>
      <c r="BI49" s="86">
        <f>AN49 * ( (1-Baseline!H$90-Baseline!H$89) + (1-Baseline!B$36)*Baseline!H$90 )</f>
        <v>0.02746456437</v>
      </c>
      <c r="BJ49" s="86">
        <f t="shared" si="8"/>
        <v>0.02779813265</v>
      </c>
      <c r="BK49" s="62"/>
      <c r="BL49" s="86">
        <f t="shared" si="19"/>
        <v>0.9346980542</v>
      </c>
      <c r="BM49" s="86">
        <f t="shared" si="20"/>
        <v>0.02274819812</v>
      </c>
      <c r="BN49" s="86">
        <f t="shared" si="21"/>
        <v>0.0358903889</v>
      </c>
      <c r="BO49" s="86">
        <f t="shared" si="22"/>
        <v>0.00666335882</v>
      </c>
      <c r="BP49" s="86">
        <f t="shared" si="9"/>
        <v>1</v>
      </c>
      <c r="BQ49" s="86">
        <f t="shared" si="23"/>
        <v>0.05810579408</v>
      </c>
      <c r="BR49" s="86">
        <f t="shared" si="24"/>
        <v>0.9145859383</v>
      </c>
      <c r="BS49" s="86">
        <f t="shared" si="25"/>
        <v>0.01341694413</v>
      </c>
      <c r="BT49" s="86">
        <f t="shared" si="26"/>
        <v>0.0138913235</v>
      </c>
      <c r="BU49" s="86">
        <f t="shared" si="10"/>
        <v>1</v>
      </c>
      <c r="BV49" s="86">
        <f t="shared" si="27"/>
        <v>0.03566622416</v>
      </c>
      <c r="BW49" s="86">
        <f t="shared" si="28"/>
        <v>0.005219875482</v>
      </c>
      <c r="BX49" s="86">
        <f t="shared" si="29"/>
        <v>0.9473073295</v>
      </c>
      <c r="BY49" s="86">
        <f t="shared" si="30"/>
        <v>0.01180657088</v>
      </c>
      <c r="BZ49" s="86">
        <f t="shared" si="11"/>
        <v>1</v>
      </c>
      <c r="CA49" s="86">
        <f t="shared" si="31"/>
        <v>0.00108630684</v>
      </c>
      <c r="CB49" s="86">
        <f t="shared" si="32"/>
        <v>0.008976471915</v>
      </c>
      <c r="CC49" s="86">
        <f t="shared" si="33"/>
        <v>0.001936886276</v>
      </c>
      <c r="CD49" s="86">
        <f t="shared" si="34"/>
        <v>0.988000335</v>
      </c>
      <c r="CE49" s="86">
        <f t="shared" si="12"/>
        <v>1</v>
      </c>
      <c r="CF49" s="62"/>
      <c r="CG49" s="86">
        <f t="shared" si="35"/>
        <v>0.9346980542</v>
      </c>
      <c r="CH49" s="86">
        <f t="shared" si="36"/>
        <v>0.02274819812</v>
      </c>
      <c r="CI49" s="86">
        <f t="shared" si="37"/>
        <v>0.0358903889</v>
      </c>
      <c r="CJ49" s="86">
        <f t="shared" si="38"/>
        <v>0.00666335882</v>
      </c>
      <c r="CK49" s="86">
        <f t="shared" si="13"/>
        <v>1</v>
      </c>
      <c r="CL49" s="86">
        <f t="shared" si="39"/>
        <v>0.05810579408</v>
      </c>
      <c r="CM49" s="86">
        <f t="shared" si="40"/>
        <v>0.9145859383</v>
      </c>
      <c r="CN49" s="86">
        <f t="shared" si="41"/>
        <v>0.01341694413</v>
      </c>
      <c r="CO49" s="86">
        <f t="shared" si="42"/>
        <v>0.0138913235</v>
      </c>
      <c r="CP49" s="86">
        <f t="shared" si="14"/>
        <v>1</v>
      </c>
      <c r="CQ49" s="86">
        <f t="shared" si="43"/>
        <v>0.03566622416</v>
      </c>
      <c r="CR49" s="86">
        <f t="shared" si="44"/>
        <v>0.005219875482</v>
      </c>
      <c r="CS49" s="86">
        <f t="shared" si="45"/>
        <v>0.9473073295</v>
      </c>
      <c r="CT49" s="86">
        <f t="shared" si="46"/>
        <v>0.01180657088</v>
      </c>
      <c r="CU49" s="86">
        <f t="shared" si="15"/>
        <v>1</v>
      </c>
      <c r="CV49" s="86">
        <f t="shared" si="47"/>
        <v>0.00108630684</v>
      </c>
      <c r="CW49" s="86">
        <f t="shared" si="48"/>
        <v>0.008976471915</v>
      </c>
      <c r="CX49" s="86">
        <f t="shared" si="49"/>
        <v>0.001936886276</v>
      </c>
      <c r="CY49" s="86">
        <f t="shared" si="50"/>
        <v>0.988000335</v>
      </c>
      <c r="CZ49" s="86">
        <f t="shared" si="16"/>
        <v>1</v>
      </c>
      <c r="DA49" s="62"/>
      <c r="DB49" s="86">
        <f>(AQ49*Baseline!B$7 + AV49*Baseline!B$11 + BA49*Baseline!B$16 + BF49*Baseline!B$18)</f>
        <v>64496.65316</v>
      </c>
      <c r="DC49" s="86">
        <f>(AR49*Baseline!B$7 + AW49*Baseline!B$11 + BB49*Baseline!B$16 + BG49*Baseline!B$18)</f>
        <v>81048.59236</v>
      </c>
      <c r="DD49" s="86">
        <f>(AS49*Baseline!B$7 + AX49*Baseline!B$11 + BC49*Baseline!B$16 + BH49*Baseline!B$18)</f>
        <v>138611.7666</v>
      </c>
      <c r="DE49" s="86">
        <f>(AT49*Baseline!B$7 + AY49*Baseline!B$11 + BD49*Baseline!B$16 + BI49*Baseline!B$18)</f>
        <v>1260693.582</v>
      </c>
      <c r="DF49" s="86">
        <f t="shared" si="17"/>
        <v>1544850.594</v>
      </c>
      <c r="DG49" s="62"/>
      <c r="DH49" s="86">
        <f t="shared" si="51"/>
        <v>0.04174944387</v>
      </c>
      <c r="DI49" s="86">
        <f t="shared" si="52"/>
        <v>0.05246370922</v>
      </c>
      <c r="DJ49" s="86">
        <f t="shared" si="53"/>
        <v>0.08972503045</v>
      </c>
      <c r="DK49" s="86">
        <f t="shared" si="54"/>
        <v>0.8160618165</v>
      </c>
      <c r="DL49" s="86">
        <f t="shared" si="18"/>
        <v>1</v>
      </c>
      <c r="DM49" s="62"/>
      <c r="DN49" s="86">
        <f>DH49 / (Baseline!B$7/Baseline!B$17)</f>
        <v>4.456478534</v>
      </c>
      <c r="DO49" s="86">
        <f>DI49 / (Baseline!B$11/Baseline!B$17)</f>
        <v>1.266499051</v>
      </c>
      <c r="DP49" s="86">
        <f>DJ49 / (Baseline!B$16/Baseline!B$17)</f>
        <v>1.386522876</v>
      </c>
      <c r="DQ49" s="86">
        <f>DK49 / (Baseline!B$18/Baseline!B$17)</f>
        <v>0.9226299272</v>
      </c>
      <c r="DR49" s="62"/>
      <c r="DS49" s="86">
        <f>DH49 / Baseline!H$117</f>
        <v>1.670274745</v>
      </c>
      <c r="DT49" s="86">
        <f>DI49 / Baseline!H$118</f>
        <v>1.180960835</v>
      </c>
      <c r="DU49" s="86">
        <f>DJ49 / Baseline!H$119</f>
        <v>1.072610193</v>
      </c>
      <c r="DV49" s="86">
        <f>DK49 / Baseline!H$120</f>
        <v>0.963554284</v>
      </c>
      <c r="DW49" s="87"/>
      <c r="DX49" s="86">
        <f>(AU49*Baseline!B$34)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0.03033436703</v>
      </c>
      <c r="DY49" s="86">
        <f>(AZ49*Baseline!B$34) + (Baseline!D$90*(1-Baseline!D$91)*Baseline!B$35) + (Baseline!D$90*Baseline!D$91*((1-Baseline!D$92)*Baseline!B$40 + Baseline!D$92*Baseline!B$41))</f>
        <v>0.01158183318</v>
      </c>
      <c r="DZ49" s="86">
        <f>(BE49*Baseline!B$34) + (Baseline!F$90*(1-Baseline!F$91)*Baseline!B$35) + (Baseline!F$90*Baseline!F$91*((1-Baseline!F$92)*Baseline!B$40 + Baseline!F$92*Baseline!B$41))</f>
        <v>0.01402095291</v>
      </c>
      <c r="EA49" s="86">
        <f>(BJ49*Baseline!B$34) + (Baseline!H$90*(1-Baseline!H$91)*Baseline!B$35) + (Baseline!H$90*Baseline!H$91*((1-Baseline!H$92)*Baseline!B$40 + Baseline!H$92*Baseline!B$41))</f>
        <v>0.009314719897</v>
      </c>
      <c r="EB49" s="86">
        <f>( DX49*Baseline!B$7 + DY49*Baseline!B$11 + DZ49*Baseline!B$16 + EA49*Baseline!B$18 ) / Baseline!B$17</f>
        <v>0.009910101722</v>
      </c>
    </row>
    <row r="50">
      <c r="A50" s="73" t="s">
        <v>226</v>
      </c>
      <c r="B50" s="85">
        <f>MIN( MAX( NORMINV( MCrands!B50, (B$5+B$4)/2, (B$5-B$4)/3.29 ), 0 ), 1 )</f>
        <v>0.4108860201</v>
      </c>
      <c r="C50" s="85">
        <f>MAX( NORMINV( MCrands!C50, (C$5+C$4)/2, (C$5-C$4)/3.29 ), 0 )</f>
        <v>2.746472467</v>
      </c>
      <c r="D50" s="83"/>
      <c r="E50" s="84">
        <f>Baseline!B$33 * (C50 * Baseline!B$68*Baseline!B$68/Baseline!B$75 + Baseline!B$46 * Baseline!B$54*Baseline!B$54/Baseline!B$76 + Baseline!B$47 * Baseline!B$55*Baseline!B$55/Baseline!B$77 + Baseline!B$56*Baseline!B$56/Baseline!B$78)</f>
        <v>0.00001949458207</v>
      </c>
      <c r="F50" s="84">
        <f>Baseline!B$33 * (C50 * Baseline!B$68*Baseline!B$59/Baseline!B$75 + Baseline!B$46 * Baseline!B$54*Baseline!B$69/Baseline!B$76 + Baseline!B$47 * Baseline!B$55*Baseline!B$57/Baseline!B$77 + Baseline!B$56*Baseline!B$58/Baseline!B$78)</f>
        <v>0.0000002393175304</v>
      </c>
      <c r="G50" s="85">
        <f>Baseline!B$33 * (C50 * Baseline!B$68*Baseline!B$60/Baseline!B$75 + Baseline!B$46 * Baseline!B$54*Baseline!B$61/Baseline!B$76 + Baseline!B$47 * Baseline!B$55*Baseline!B$70/Baseline!B$77 + Baseline!B$56*Baseline!B$62/Baseline!B$78)</f>
        <v>0.0000002010422171</v>
      </c>
      <c r="H50" s="84">
        <f>Baseline!B$33 * (C50 * Baseline!B$68*Baseline!B$63/Baseline!B$75 + Baseline!B$46 * Baseline!B$54*Baseline!B$64/Baseline!B$76 + Baseline!B$47 * Baseline!B$55*Baseline!B$65/Baseline!B$77 + Baseline!B$56*Baseline!B$71/Baseline!B$78)</f>
        <v>0.000000003751318071</v>
      </c>
      <c r="I50" s="84">
        <f>Baseline!B$33 * (C50 * Baseline!B$59*Baseline!B$68/Baseline!B$75 + Baseline!B$46 * Baseline!B$69*Baseline!B$54/Baseline!B$76 + Baseline!B$47 * Baseline!B$57*Baseline!B$55/Baseline!B$77 + Baseline!B$58*Baseline!B$56/Baseline!B$78)</f>
        <v>0.0000002393175304</v>
      </c>
      <c r="J50" s="85">
        <f>Baseline!B$33 * (C50 * Baseline!B$59*Baseline!B$59/Baseline!B$75 + Baseline!B$46 * Baseline!B$69*Baseline!B$69/Baseline!B$76 + Baseline!B$47 * Baseline!B$57*Baseline!B$57/Baseline!B$77 + Baseline!B$58*Baseline!B$58/Baseline!B$78)</f>
        <v>0.000002116574474</v>
      </c>
      <c r="K50" s="84">
        <f>Baseline!B$33 * (C50 * Baseline!B$59*Baseline!B$60/Baseline!B$75 + Baseline!B$46 * Baseline!B$69*Baseline!B$61/Baseline!B$76 + Baseline!B$47 * Baseline!B$57*Baseline!B$70/Baseline!B$77 + Baseline!B$58*Baseline!B$62/Baseline!B$78)</f>
        <v>0.00000001648988903</v>
      </c>
      <c r="L50" s="85">
        <f>Baseline!B$33 * (C50 * Baseline!B$59*Baseline!B$63/Baseline!B$75 + Baseline!B$46 * Baseline!B$69*Baseline!B$64/Baseline!B$76 + Baseline!B$47 * Baseline!B$57*Baseline!B$65/Baseline!B$77 + Baseline!B$58*Baseline!B$71/Baseline!B$78)</f>
        <v>0.00000001707280068</v>
      </c>
      <c r="M50" s="84">
        <f>Baseline!B$33 * (C50 * Baseline!B$60*Baseline!B$68/Baseline!B$75 + Baseline!B$46 * Baseline!B$61*Baseline!B$54/Baseline!B$76 + Baseline!B$47 * Baseline!B$70*Baseline!B$55/Baseline!B$77 + Baseline!B$62*Baseline!B$56/Baseline!B$78)</f>
        <v>0.0000002010422171</v>
      </c>
      <c r="N50" s="85">
        <f>Baseline!B$33 * (C50 * Baseline!B$60*Baseline!B$59/Baseline!B$75 + Baseline!B$46 * Baseline!B$61*Baseline!B$69/Baseline!B$76 + Baseline!B$47 * Baseline!B$70*Baseline!B$57/Baseline!B$77 + Baseline!B$62*Baseline!B$58/Baseline!B$78)</f>
        <v>0.00000001648988903</v>
      </c>
      <c r="O50" s="85">
        <f>Baseline!B$33 * (C50 * Baseline!B$60*Baseline!B$60/Baseline!B$75 + Baseline!B$46 * Baseline!B$61*Baseline!B$61/Baseline!B$76 + Baseline!B$47 * Baseline!B$70*Baseline!B$70/Baseline!B$77 + Baseline!B$62*Baseline!B$62/Baseline!B$78)</f>
        <v>0.00000158926778</v>
      </c>
      <c r="P50" s="84">
        <f>Baseline!B$33 * (C50 * Baseline!B$60*Baseline!B$63/Baseline!B$75 + Baseline!B$46 * Baseline!B$61*Baseline!B$64/Baseline!B$76 + Baseline!B$47 * Baseline!B$70*Baseline!B$65/Baseline!B$77 + Baseline!B$62*Baseline!B$71/Baseline!B$78)</f>
        <v>0.000000001956417448</v>
      </c>
      <c r="Q50" s="84">
        <f>Baseline!B$33 * (C50 * Baseline!B$63*Baseline!B$68/Baseline!B$75 + Baseline!B$46 * Baseline!B$64*Baseline!B$54/Baseline!B$76 + Baseline!B$47 * Baseline!B$65*Baseline!B$55/Baseline!B$77 + Baseline!B$71*Baseline!B$56/Baseline!B$78)</f>
        <v>0.000000003751318071</v>
      </c>
      <c r="R50" s="84">
        <f>Baseline!B$33 * (C50 * Baseline!B$63*Baseline!B$59/Baseline!B$75 + Baseline!B$46 * Baseline!B$64*Baseline!B$69/Baseline!B$76 + Baseline!B$47 * Baseline!B$65*Baseline!B$57/Baseline!B$77 + Baseline!B$71*Baseline!B$58/Baseline!B$78)</f>
        <v>0.00000001707280068</v>
      </c>
      <c r="S50" s="84">
        <f>Baseline!B$33 * (C50 * Baseline!B$63*Baseline!B$60/Baseline!B$75 + Baseline!B$46 * Baseline!B$64*Baseline!B$61/Baseline!B$76 + Baseline!B$47 * Baseline!B$65*Baseline!B$70/Baseline!B$77 + Baseline!B$71*Baseline!B$62/Baseline!B$78)</f>
        <v>0.000000001956417448</v>
      </c>
      <c r="T50" s="84">
        <f>Baseline!B$33 * (C50 * Baseline!B$63*Baseline!B$63/Baseline!B$75 + Baseline!B$46 * Baseline!B$64*Baseline!B$64/Baseline!B$76 + Baseline!B$47 * Baseline!B$65*Baseline!B$65/Baseline!B$77 + Baseline!B$71*Baseline!B$71/Baseline!B$78)</f>
        <v>0.00000009856721978</v>
      </c>
      <c r="U50" s="83"/>
      <c r="V50" s="84">
        <f>E50 * ( Baseline!B$89 * Baseline!B$7 )</f>
        <v>0.2023342673</v>
      </c>
      <c r="W50" s="84">
        <f>F50 * ( Baseline!D$89 * Baseline!B$11 )</f>
        <v>0.004414593724</v>
      </c>
      <c r="X50" s="84">
        <f>G50 * ( Baseline!F$89 * Baseline!B$16 )</f>
        <v>0.006983155154</v>
      </c>
      <c r="Y50" s="84">
        <f>H50 * ( Baseline!H$89 * Baseline!B$18 )</f>
        <v>0.001319239031</v>
      </c>
      <c r="Z50" s="86">
        <f t="shared" si="1"/>
        <v>0.2150512552</v>
      </c>
      <c r="AA50" s="84">
        <f>I50 * ( Baseline!B$89 * Baseline!B$7 )</f>
        <v>0.002483876648</v>
      </c>
      <c r="AB50" s="85">
        <f>J50 * ( Baseline!D$89 * Baseline!B$11 )</f>
        <v>0.03904359357</v>
      </c>
      <c r="AC50" s="85">
        <f>K50 * ( Baseline!F$89 * Baseline!B$16 )</f>
        <v>0.0005727725015</v>
      </c>
      <c r="AD50" s="85">
        <f>L50 * ( Baseline!F$89 * Baseline!B$16 )</f>
        <v>0.0005930198034</v>
      </c>
      <c r="AE50" s="86">
        <f t="shared" si="2"/>
        <v>0.04269326252</v>
      </c>
      <c r="AF50" s="86">
        <f>M50 * ( Baseline!B$89 * Baseline!B$7 )</f>
        <v>0.002086617171</v>
      </c>
      <c r="AG50" s="86">
        <f>N50 * ( Baseline!D$89 * Baseline!B$11 )</f>
        <v>0.0003041823159</v>
      </c>
      <c r="AH50" s="86">
        <f>O50 * ( Baseline!F$89 * Baseline!B$16 )</f>
        <v>0.05520285067</v>
      </c>
      <c r="AI50" s="86">
        <f>P50 * ( Baseline!H$89 * Baseline!B$18 )</f>
        <v>0.0006880201068</v>
      </c>
      <c r="AJ50" s="86">
        <f t="shared" si="3"/>
        <v>0.05828167027</v>
      </c>
      <c r="AK50" s="86">
        <f>Q50 * ( Baseline!B$89 * Baseline!B$7 )</f>
        <v>0.00003893493026</v>
      </c>
      <c r="AL50" s="86">
        <f>R50 * ( Baseline!D$89 * Baseline!B$11 )</f>
        <v>0.0003149350513</v>
      </c>
      <c r="AM50" s="86">
        <f>S50 * ( Baseline!F$89 * Baseline!B$16 )</f>
        <v>0.00006795570994</v>
      </c>
      <c r="AN50" s="86">
        <f>T50 * ( Baseline!H$89 * Baseline!B$18 )</f>
        <v>0.0346634759</v>
      </c>
      <c r="AO50" s="86">
        <f t="shared" si="4"/>
        <v>0.03508530159</v>
      </c>
      <c r="AP50" s="62"/>
      <c r="AQ50" s="86">
        <f>V50 * ( (1-Baseline!B$90-Baseline!B$89) + (1-B50)*Baseline!B$90 )</f>
        <v>0.1240129876</v>
      </c>
      <c r="AR50" s="86">
        <f>W50 * ( (1-Baseline!B$90-Baseline!B$89) + (1-B50)*Baseline!B$90 )</f>
        <v>0.002705755006</v>
      </c>
      <c r="AS50" s="86">
        <f>X50 * ( (1-Baseline!B$90-Baseline!B$89) + (1-B50)*Baseline!B$90 )</f>
        <v>0.004280055696</v>
      </c>
      <c r="AT50" s="86">
        <f>Y50 * ( (1-Baseline!B$90-Baseline!B$89) + (1-B50)*Baseline!B$90 )</f>
        <v>0.0008085766971</v>
      </c>
      <c r="AU50" s="86">
        <f t="shared" si="5"/>
        <v>0.131807375</v>
      </c>
      <c r="AV50" s="86">
        <f>AA50 * ( (1-Baseline!D$90-Baseline!D$89) + (1-B50)*Baseline!D$90 )</f>
        <v>0.00200528693</v>
      </c>
      <c r="AW50" s="86">
        <f>AB50 * ( (1-Baseline!D$90-Baseline!D$89) + (1-B50)*Baseline!D$90 )</f>
        <v>0.03152073108</v>
      </c>
      <c r="AX50" s="86">
        <f>AC50 * ( (1-Baseline!D$90-Baseline!D$89) + (1-B50)*Baseline!D$90 )</f>
        <v>0.0004624115338</v>
      </c>
      <c r="AY50" s="86">
        <f>AD50 * ( (1-Baseline!D$90-Baseline!D$89) + (1-B50)*Baseline!D$90 )</f>
        <v>0.0004787576153</v>
      </c>
      <c r="AZ50" s="86">
        <f t="shared" si="6"/>
        <v>0.03446718716</v>
      </c>
      <c r="BA50" s="86">
        <f>AF50 * ( (1-Baseline!F$90-Baseline!F$89) + (1-Baseline!B$36)*Baseline!F$90 )</f>
        <v>0.001501596488</v>
      </c>
      <c r="BB50" s="86">
        <f>AG50 * ( (1-Baseline!F$90-Baseline!F$89) + (1-Baseline!B$36)*Baseline!F$90 )</f>
        <v>0.0002188993283</v>
      </c>
      <c r="BC50" s="86">
        <f>AH50 * ( (1-Baseline!F$90-Baseline!F$89) + (1-Baseline!B$36)*Baseline!F$90 )</f>
        <v>0.03972573784</v>
      </c>
      <c r="BD50" s="86">
        <f>AI50 * ( (1-Baseline!F$90-Baseline!F$89) + (1-Baseline!B$36)*Baseline!F$90 )</f>
        <v>0.0004951212855</v>
      </c>
      <c r="BE50" s="86">
        <f t="shared" si="7"/>
        <v>0.04194135494</v>
      </c>
      <c r="BF50" s="86">
        <f>AK50 * ( (1-Baseline!H$90-Baseline!H$89) + (1-Baseline!B$36)*Baseline!H$90 )</f>
        <v>0.00003084892394</v>
      </c>
      <c r="BG50" s="86">
        <f>AL50 * ( (1-Baseline!H$90-Baseline!H$89) + (1-Baseline!B$36)*Baseline!H$90 )</f>
        <v>0.0002495293399</v>
      </c>
      <c r="BH50" s="86">
        <f>AM50 * ( (1-Baseline!H$90-Baseline!H$89) + (1-Baseline!B$36)*Baseline!H$90 )</f>
        <v>0.0000538426681</v>
      </c>
      <c r="BI50" s="86">
        <f>AN50 * ( (1-Baseline!H$90-Baseline!H$89) + (1-Baseline!B$36)*Baseline!H$90 )</f>
        <v>0.02746456523</v>
      </c>
      <c r="BJ50" s="86">
        <f t="shared" si="8"/>
        <v>0.02779878616</v>
      </c>
      <c r="BK50" s="62"/>
      <c r="BL50" s="86">
        <f t="shared" si="19"/>
        <v>0.9408653165</v>
      </c>
      <c r="BM50" s="86">
        <f t="shared" si="20"/>
        <v>0.02052810024</v>
      </c>
      <c r="BN50" s="86">
        <f t="shared" si="21"/>
        <v>0.0324720502</v>
      </c>
      <c r="BO50" s="86">
        <f t="shared" si="22"/>
        <v>0.006134533044</v>
      </c>
      <c r="BP50" s="86">
        <f t="shared" si="9"/>
        <v>1</v>
      </c>
      <c r="BQ50" s="86">
        <f t="shared" si="23"/>
        <v>0.05817959326</v>
      </c>
      <c r="BR50" s="86">
        <f t="shared" si="24"/>
        <v>0.9145141707</v>
      </c>
      <c r="BS50" s="86">
        <f t="shared" si="25"/>
        <v>0.01341599277</v>
      </c>
      <c r="BT50" s="86">
        <f t="shared" si="26"/>
        <v>0.01389024329</v>
      </c>
      <c r="BU50" s="86">
        <f t="shared" si="10"/>
        <v>1</v>
      </c>
      <c r="BV50" s="86">
        <f t="shared" si="27"/>
        <v>0.03580228846</v>
      </c>
      <c r="BW50" s="86">
        <f t="shared" si="28"/>
        <v>0.005219176363</v>
      </c>
      <c r="BX50" s="86">
        <f t="shared" si="29"/>
        <v>0.9471734496</v>
      </c>
      <c r="BY50" s="86">
        <f t="shared" si="30"/>
        <v>0.01180508561</v>
      </c>
      <c r="BZ50" s="86">
        <f t="shared" si="11"/>
        <v>1</v>
      </c>
      <c r="CA50" s="86">
        <f t="shared" si="31"/>
        <v>0.001109721977</v>
      </c>
      <c r="CB50" s="86">
        <f t="shared" si="32"/>
        <v>0.008976267469</v>
      </c>
      <c r="CC50" s="86">
        <f t="shared" si="33"/>
        <v>0.001936871193</v>
      </c>
      <c r="CD50" s="86">
        <f t="shared" si="34"/>
        <v>0.9879771394</v>
      </c>
      <c r="CE50" s="86">
        <f t="shared" si="12"/>
        <v>1</v>
      </c>
      <c r="CF50" s="62"/>
      <c r="CG50" s="86">
        <f t="shared" si="35"/>
        <v>0.9408653165</v>
      </c>
      <c r="CH50" s="86">
        <f t="shared" si="36"/>
        <v>0.02052810024</v>
      </c>
      <c r="CI50" s="86">
        <f t="shared" si="37"/>
        <v>0.0324720502</v>
      </c>
      <c r="CJ50" s="86">
        <f t="shared" si="38"/>
        <v>0.006134533044</v>
      </c>
      <c r="CK50" s="86">
        <f t="shared" si="13"/>
        <v>1</v>
      </c>
      <c r="CL50" s="86">
        <f t="shared" si="39"/>
        <v>0.05817959326</v>
      </c>
      <c r="CM50" s="86">
        <f t="shared" si="40"/>
        <v>0.9145141707</v>
      </c>
      <c r="CN50" s="86">
        <f t="shared" si="41"/>
        <v>0.01341599277</v>
      </c>
      <c r="CO50" s="86">
        <f t="shared" si="42"/>
        <v>0.01389024329</v>
      </c>
      <c r="CP50" s="86">
        <f t="shared" si="14"/>
        <v>1</v>
      </c>
      <c r="CQ50" s="86">
        <f t="shared" si="43"/>
        <v>0.03580228846</v>
      </c>
      <c r="CR50" s="86">
        <f t="shared" si="44"/>
        <v>0.005219176363</v>
      </c>
      <c r="CS50" s="86">
        <f t="shared" si="45"/>
        <v>0.9471734496</v>
      </c>
      <c r="CT50" s="86">
        <f t="shared" si="46"/>
        <v>0.01180508561</v>
      </c>
      <c r="CU50" s="86">
        <f t="shared" si="15"/>
        <v>1</v>
      </c>
      <c r="CV50" s="86">
        <f t="shared" si="47"/>
        <v>0.001109721977</v>
      </c>
      <c r="CW50" s="86">
        <f t="shared" si="48"/>
        <v>0.008976267469</v>
      </c>
      <c r="CX50" s="86">
        <f t="shared" si="49"/>
        <v>0.001936871193</v>
      </c>
      <c r="CY50" s="86">
        <f t="shared" si="50"/>
        <v>0.9879771394</v>
      </c>
      <c r="CZ50" s="86">
        <f t="shared" si="16"/>
        <v>1</v>
      </c>
      <c r="DA50" s="62"/>
      <c r="DB50" s="86">
        <f>(AQ50*Baseline!B$7 + AV50*Baseline!B$11 + BA50*Baseline!B$16 + BF50*Baseline!B$18)</f>
        <v>70889.97601</v>
      </c>
      <c r="DC50" s="86">
        <f>(AR50*Baseline!B$7 + AW50*Baseline!B$11 + BB50*Baseline!B$16 + BG50*Baseline!B$18)</f>
        <v>81069.70753</v>
      </c>
      <c r="DD50" s="86">
        <f>(AS50*Baseline!B$7 + AX50*Baseline!B$11 + BC50*Baseline!B$16 + BH50*Baseline!B$18)</f>
        <v>138621.7629</v>
      </c>
      <c r="DE50" s="86">
        <f>(AT50*Baseline!B$7 + AY50*Baseline!B$11 + BD50*Baseline!B$16 + BI50*Baseline!B$18)</f>
        <v>1260702.484</v>
      </c>
      <c r="DF50" s="86">
        <f t="shared" si="17"/>
        <v>1551283.931</v>
      </c>
      <c r="DG50" s="62"/>
      <c r="DH50" s="86">
        <f t="shared" si="51"/>
        <v>0.04569761512</v>
      </c>
      <c r="DI50" s="86">
        <f t="shared" si="52"/>
        <v>0.05225974814</v>
      </c>
      <c r="DJ50" s="86">
        <f t="shared" si="53"/>
        <v>0.08935937523</v>
      </c>
      <c r="DK50" s="86">
        <f t="shared" si="54"/>
        <v>0.8126832615</v>
      </c>
      <c r="DL50" s="86">
        <f t="shared" si="18"/>
        <v>1</v>
      </c>
      <c r="DM50" s="62"/>
      <c r="DN50" s="86">
        <f>DH50 / (Baseline!B$7/Baseline!B$17)</f>
        <v>4.877919846</v>
      </c>
      <c r="DO50" s="86">
        <f>DI50 / (Baseline!B$11/Baseline!B$17)</f>
        <v>1.261575333</v>
      </c>
      <c r="DP50" s="86">
        <f>DJ50 / (Baseline!B$16/Baseline!B$17)</f>
        <v>1.380872397</v>
      </c>
      <c r="DQ50" s="86">
        <f>DK50 / (Baseline!B$18/Baseline!B$17)</f>
        <v>0.9188101726</v>
      </c>
      <c r="DR50" s="62"/>
      <c r="DS50" s="86">
        <f>DH50 / Baseline!H$117</f>
        <v>1.828229681</v>
      </c>
      <c r="DT50" s="86">
        <f>DI50 / Baseline!H$118</f>
        <v>1.176369661</v>
      </c>
      <c r="DU50" s="86">
        <f>DJ50 / Baseline!H$119</f>
        <v>1.068238999</v>
      </c>
      <c r="DV50" s="86">
        <f>DK50 / Baseline!H$120</f>
        <v>0.9595650996</v>
      </c>
      <c r="DW50" s="87"/>
      <c r="DX50" s="86">
        <f>(AU50*Baseline!B$34)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0.03230063749</v>
      </c>
      <c r="DY50" s="86">
        <f>(AZ50*Baseline!B$34) + (Baseline!D$90*(1-Baseline!D$91)*Baseline!B$35) + (Baseline!D$90*Baseline!D$91*((1-Baseline!D$92)*Baseline!B$40 + Baseline!D$92*Baseline!B$41))</f>
        <v>0.01158364607</v>
      </c>
      <c r="DZ50" s="86">
        <f>(BE50*Baseline!B$34) + (Baseline!F$90*(1-Baseline!F$91)*Baseline!B$35) + (Baseline!F$90*Baseline!F$91*((1-Baseline!F$92)*Baseline!B$40 + Baseline!F$92*Baseline!B$41))</f>
        <v>0.01402184324</v>
      </c>
      <c r="EA50" s="86">
        <f>(BJ50*Baseline!B$34) + (Baseline!H$90*(1-Baseline!H$91)*Baseline!B$35) + (Baseline!H$90*Baseline!H$91*((1-Baseline!H$92)*Baseline!B$40 + Baseline!H$92*Baseline!B$41))</f>
        <v>0.009314817924</v>
      </c>
      <c r="EB50" s="86">
        <f>( DX50*Baseline!B$7 + DY50*Baseline!B$11 + DZ50*Baseline!B$16 + EA50*Baseline!B$18 ) / Baseline!B$17</f>
        <v>0.00992874167</v>
      </c>
    </row>
    <row r="51">
      <c r="A51" s="73" t="s">
        <v>227</v>
      </c>
      <c r="B51" s="85">
        <f>MIN( MAX( NORMINV( MCrands!B51, (B$5+B$4)/2, (B$5-B$4)/3.29 ), 0 ), 1 )</f>
        <v>0.5326582289</v>
      </c>
      <c r="C51" s="85">
        <f>MAX( NORMINV( MCrands!C51, (C$5+C$4)/2, (C$5-C$4)/3.29 ), 0 )</f>
        <v>2.980183651</v>
      </c>
      <c r="D51" s="83"/>
      <c r="E51" s="84">
        <f>Baseline!B$33 * (C51 * Baseline!B$68*Baseline!B$68/Baseline!B$75 + Baseline!B$46 * Baseline!B$54*Baseline!B$54/Baseline!B$76 + Baseline!B$47 * Baseline!B$55*Baseline!B$55/Baseline!B$77 + Baseline!B$56*Baseline!B$56/Baseline!B$78)</f>
        <v>0.00002114926286</v>
      </c>
      <c r="F51" s="84">
        <f>Baseline!B$33 * (C51 * Baseline!B$68*Baseline!B$59/Baseline!B$75 + Baseline!B$46 * Baseline!B$54*Baseline!B$69/Baseline!B$76 + Baseline!B$47 * Baseline!B$55*Baseline!B$57/Baseline!B$77 + Baseline!B$56*Baseline!B$58/Baseline!B$78)</f>
        <v>0.0000002395787958</v>
      </c>
      <c r="G51" s="85">
        <f>Baseline!B$33 * (C51 * Baseline!B$68*Baseline!B$60/Baseline!B$75 + Baseline!B$46 * Baseline!B$54*Baseline!B$61/Baseline!B$76 + Baseline!B$47 * Baseline!B$55*Baseline!B$70/Baseline!B$77 + Baseline!B$56*Baseline!B$62/Baseline!B$78)</f>
        <v>0.0000002016844945</v>
      </c>
      <c r="H51" s="84">
        <f>Baseline!B$33 * (C51 * Baseline!B$68*Baseline!B$63/Baseline!B$75 + Baseline!B$46 * Baseline!B$54*Baseline!B$64/Baseline!B$76 + Baseline!B$47 * Baseline!B$55*Baseline!B$65/Baseline!B$77 + Baseline!B$56*Baseline!B$71/Baseline!B$78)</f>
        <v>0.000000003815545812</v>
      </c>
      <c r="I51" s="84">
        <f>Baseline!B$33 * (C51 * Baseline!B$59*Baseline!B$68/Baseline!B$75 + Baseline!B$46 * Baseline!B$69*Baseline!B$54/Baseline!B$76 + Baseline!B$47 * Baseline!B$57*Baseline!B$55/Baseline!B$77 + Baseline!B$58*Baseline!B$56/Baseline!B$78)</f>
        <v>0.0000002395787958</v>
      </c>
      <c r="J51" s="85">
        <f>Baseline!B$33 * (C51 * Baseline!B$59*Baseline!B$59/Baseline!B$75 + Baseline!B$46 * Baseline!B$69*Baseline!B$69/Baseline!B$76 + Baseline!B$47 * Baseline!B$57*Baseline!B$57/Baseline!B$77 + Baseline!B$58*Baseline!B$58/Baseline!B$78)</f>
        <v>0.000002116574516</v>
      </c>
      <c r="K51" s="84">
        <f>Baseline!B$33 * (C51 * Baseline!B$59*Baseline!B$60/Baseline!B$75 + Baseline!B$46 * Baseline!B$69*Baseline!B$61/Baseline!B$76 + Baseline!B$47 * Baseline!B$57*Baseline!B$70/Baseline!B$77 + Baseline!B$58*Baseline!B$62/Baseline!B$78)</f>
        <v>0.00000001648999044</v>
      </c>
      <c r="L51" s="85">
        <f>Baseline!B$33 * (C51 * Baseline!B$59*Baseline!B$63/Baseline!B$75 + Baseline!B$46 * Baseline!B$69*Baseline!B$64/Baseline!B$76 + Baseline!B$47 * Baseline!B$57*Baseline!B$65/Baseline!B$77 + Baseline!B$58*Baseline!B$71/Baseline!B$78)</f>
        <v>0.00000001707281082</v>
      </c>
      <c r="M51" s="84">
        <f>Baseline!B$33 * (C51 * Baseline!B$60*Baseline!B$68/Baseline!B$75 + Baseline!B$46 * Baseline!B$61*Baseline!B$54/Baseline!B$76 + Baseline!B$47 * Baseline!B$70*Baseline!B$55/Baseline!B$77 + Baseline!B$62*Baseline!B$56/Baseline!B$78)</f>
        <v>0.0000002016844945</v>
      </c>
      <c r="N51" s="85">
        <f>Baseline!B$33 * (C51 * Baseline!B$60*Baseline!B$59/Baseline!B$75 + Baseline!B$46 * Baseline!B$61*Baseline!B$69/Baseline!B$76 + Baseline!B$47 * Baseline!B$70*Baseline!B$57/Baseline!B$77 + Baseline!B$62*Baseline!B$58/Baseline!B$78)</f>
        <v>0.00000001648999044</v>
      </c>
      <c r="O51" s="85">
        <f>Baseline!B$33 * (C51 * Baseline!B$60*Baseline!B$60/Baseline!B$75 + Baseline!B$46 * Baseline!B$61*Baseline!B$61/Baseline!B$76 + Baseline!B$47 * Baseline!B$70*Baseline!B$70/Baseline!B$77 + Baseline!B$62*Baseline!B$62/Baseline!B$78)</f>
        <v>0.000001589268029</v>
      </c>
      <c r="P51" s="84">
        <f>Baseline!B$33 * (C51 * Baseline!B$60*Baseline!B$63/Baseline!B$75 + Baseline!B$46 * Baseline!B$61*Baseline!B$64/Baseline!B$76 + Baseline!B$47 * Baseline!B$70*Baseline!B$65/Baseline!B$77 + Baseline!B$62*Baseline!B$71/Baseline!B$78)</f>
        <v>0.000000001956442379</v>
      </c>
      <c r="Q51" s="84">
        <f>Baseline!B$33 * (C51 * Baseline!B$63*Baseline!B$68/Baseline!B$75 + Baseline!B$46 * Baseline!B$64*Baseline!B$54/Baseline!B$76 + Baseline!B$47 * Baseline!B$65*Baseline!B$55/Baseline!B$77 + Baseline!B$71*Baseline!B$56/Baseline!B$78)</f>
        <v>0.000000003815545812</v>
      </c>
      <c r="R51" s="84">
        <f>Baseline!B$33 * (C51 * Baseline!B$63*Baseline!B$59/Baseline!B$75 + Baseline!B$46 * Baseline!B$64*Baseline!B$69/Baseline!B$76 + Baseline!B$47 * Baseline!B$65*Baseline!B$57/Baseline!B$77 + Baseline!B$71*Baseline!B$58/Baseline!B$78)</f>
        <v>0.00000001707281082</v>
      </c>
      <c r="S51" s="84">
        <f>Baseline!B$33 * (C51 * Baseline!B$63*Baseline!B$60/Baseline!B$75 + Baseline!B$46 * Baseline!B$64*Baseline!B$61/Baseline!B$76 + Baseline!B$47 * Baseline!B$65*Baseline!B$70/Baseline!B$77 + Baseline!B$71*Baseline!B$62/Baseline!B$78)</f>
        <v>0.000000001956442379</v>
      </c>
      <c r="T51" s="84">
        <f>Baseline!B$33 * (C51 * Baseline!B$63*Baseline!B$63/Baseline!B$75 + Baseline!B$46 * Baseline!B$64*Baseline!B$64/Baseline!B$76 + Baseline!B$47 * Baseline!B$65*Baseline!B$65/Baseline!B$77 + Baseline!B$71*Baseline!B$71/Baseline!B$78)</f>
        <v>0.00000009856722227</v>
      </c>
      <c r="U51" s="83"/>
      <c r="V51" s="84">
        <f>E51 * ( Baseline!B$89 * Baseline!B$7 )</f>
        <v>0.2195081992</v>
      </c>
      <c r="W51" s="84">
        <f>F51 * ( Baseline!D$89 * Baseline!B$11 )</f>
        <v>0.004419413181</v>
      </c>
      <c r="X51" s="84">
        <f>G51 * ( Baseline!F$89 * Baseline!B$16 )</f>
        <v>0.007005464513</v>
      </c>
      <c r="Y51" s="84">
        <f>H51 * ( Baseline!H$89 * Baseline!B$18 )</f>
        <v>0.001341826224</v>
      </c>
      <c r="Z51" s="86">
        <f t="shared" si="1"/>
        <v>0.2322749031</v>
      </c>
      <c r="AA51" s="84">
        <f>I51 * ( Baseline!B$89 * Baseline!B$7 )</f>
        <v>0.002486588322</v>
      </c>
      <c r="AB51" s="85">
        <f>J51 * ( Baseline!D$89 * Baseline!B$11 )</f>
        <v>0.03904359433</v>
      </c>
      <c r="AC51" s="85">
        <f>K51 * ( Baseline!F$89 * Baseline!B$16 )</f>
        <v>0.000572776024</v>
      </c>
      <c r="AD51" s="85">
        <f>L51 * ( Baseline!F$89 * Baseline!B$16 )</f>
        <v>0.0005930201557</v>
      </c>
      <c r="AE51" s="86">
        <f t="shared" si="2"/>
        <v>0.04269597883</v>
      </c>
      <c r="AF51" s="86">
        <f>M51 * ( Baseline!B$89 * Baseline!B$7 )</f>
        <v>0.002093283368</v>
      </c>
      <c r="AG51" s="86">
        <f>N51 * ( Baseline!D$89 * Baseline!B$11 )</f>
        <v>0.0003041841866</v>
      </c>
      <c r="AH51" s="86">
        <f>O51 * ( Baseline!F$89 * Baseline!B$16 )</f>
        <v>0.05520285933</v>
      </c>
      <c r="AI51" s="86">
        <f>P51 * ( Baseline!H$89 * Baseline!B$18 )</f>
        <v>0.0006880288742</v>
      </c>
      <c r="AJ51" s="86">
        <f t="shared" si="3"/>
        <v>0.05828835576</v>
      </c>
      <c r="AK51" s="86">
        <f>Q51 * ( Baseline!B$89 * Baseline!B$7 )</f>
        <v>0.00003960154998</v>
      </c>
      <c r="AL51" s="86">
        <f>R51 * ( Baseline!D$89 * Baseline!B$11 )</f>
        <v>0.0003149352384</v>
      </c>
      <c r="AM51" s="86">
        <f>S51 * ( Baseline!F$89 * Baseline!B$16 )</f>
        <v>0.00006795657589</v>
      </c>
      <c r="AN51" s="86">
        <f>T51 * ( Baseline!H$89 * Baseline!B$18 )</f>
        <v>0.03466347678</v>
      </c>
      <c r="AO51" s="86">
        <f t="shared" si="4"/>
        <v>0.03508597014</v>
      </c>
      <c r="AP51" s="62"/>
      <c r="AQ51" s="86">
        <f>V51 * ( (1-Baseline!B$90-Baseline!B$89) + (1-B51)*Baseline!B$90 )</f>
        <v>0.1107493885</v>
      </c>
      <c r="AR51" s="86">
        <f>W51 * ( (1-Baseline!B$90-Baseline!B$89) + (1-B51)*Baseline!B$90 )</f>
        <v>0.002229744989</v>
      </c>
      <c r="AS51" s="86">
        <f>X51 * ( (1-Baseline!B$90-Baseline!B$89) + (1-B51)*Baseline!B$90 )</f>
        <v>0.003534496267</v>
      </c>
      <c r="AT51" s="86">
        <f>Y51 * ( (1-Baseline!B$90-Baseline!B$89) + (1-B51)*Baseline!B$90 )</f>
        <v>0.0006769971885</v>
      </c>
      <c r="AU51" s="86">
        <f t="shared" si="5"/>
        <v>0.1171906269</v>
      </c>
      <c r="AV51" s="86">
        <f>AA51 * ( (1-Baseline!D$90-Baseline!D$89) + (1-B51)*Baseline!D$90 )</f>
        <v>0.001871822908</v>
      </c>
      <c r="AW51" s="86">
        <f>AB51 * ( (1-Baseline!D$90-Baseline!D$89) + (1-B51)*Baseline!D$90 )</f>
        <v>0.02939074942</v>
      </c>
      <c r="AX51" s="86">
        <f>AC51 * ( (1-Baseline!D$90-Baseline!D$89) + (1-B51)*Baseline!D$90 )</f>
        <v>0.0004311671834</v>
      </c>
      <c r="AY51" s="86">
        <f>AD51 * ( (1-Baseline!D$90-Baseline!D$89) + (1-B51)*Baseline!D$90 )</f>
        <v>0.000446406308</v>
      </c>
      <c r="AZ51" s="86">
        <f t="shared" si="6"/>
        <v>0.03214014582</v>
      </c>
      <c r="BA51" s="86">
        <f>AF51 * ( (1-Baseline!F$90-Baseline!F$89) + (1-Baseline!B$36)*Baseline!F$90 )</f>
        <v>0.001506393697</v>
      </c>
      <c r="BB51" s="86">
        <f>AG51 * ( (1-Baseline!F$90-Baseline!F$89) + (1-Baseline!B$36)*Baseline!F$90 )</f>
        <v>0.0002189006745</v>
      </c>
      <c r="BC51" s="86">
        <f>AH51 * ( (1-Baseline!F$90-Baseline!F$89) + (1-Baseline!B$36)*Baseline!F$90 )</f>
        <v>0.03972574407</v>
      </c>
      <c r="BD51" s="86">
        <f>AI51 * ( (1-Baseline!F$90-Baseline!F$89) + (1-Baseline!B$36)*Baseline!F$90 )</f>
        <v>0.0004951275948</v>
      </c>
      <c r="BE51" s="86">
        <f t="shared" si="7"/>
        <v>0.04194616603</v>
      </c>
      <c r="BF51" s="86">
        <f>AK51 * ( (1-Baseline!H$90-Baseline!H$89) + (1-Baseline!B$36)*Baseline!H$90 )</f>
        <v>0.00003137710008</v>
      </c>
      <c r="BG51" s="86">
        <f>AL51 * ( (1-Baseline!H$90-Baseline!H$89) + (1-Baseline!B$36)*Baseline!H$90 )</f>
        <v>0.0002495294881</v>
      </c>
      <c r="BH51" s="86">
        <f>AM51 * ( (1-Baseline!H$90-Baseline!H$89) + (1-Baseline!B$36)*Baseline!H$90 )</f>
        <v>0.00005384335421</v>
      </c>
      <c r="BI51" s="86">
        <f>AN51 * ( (1-Baseline!H$90-Baseline!H$89) + (1-Baseline!B$36)*Baseline!H$90 )</f>
        <v>0.02746456592</v>
      </c>
      <c r="BJ51" s="86">
        <f t="shared" si="8"/>
        <v>0.02779931586</v>
      </c>
      <c r="BK51" s="62"/>
      <c r="BL51" s="86">
        <f t="shared" si="19"/>
        <v>0.9450362319</v>
      </c>
      <c r="BM51" s="86">
        <f t="shared" si="20"/>
        <v>0.01902664955</v>
      </c>
      <c r="BN51" s="86">
        <f t="shared" si="21"/>
        <v>0.03016023005</v>
      </c>
      <c r="BO51" s="86">
        <f t="shared" si="22"/>
        <v>0.00577688853</v>
      </c>
      <c r="BP51" s="86">
        <f t="shared" si="9"/>
        <v>1</v>
      </c>
      <c r="BQ51" s="86">
        <f t="shared" si="23"/>
        <v>0.0582394031</v>
      </c>
      <c r="BR51" s="86">
        <f t="shared" si="24"/>
        <v>0.9144560073</v>
      </c>
      <c r="BS51" s="86">
        <f t="shared" si="25"/>
        <v>0.01341522175</v>
      </c>
      <c r="BT51" s="86">
        <f t="shared" si="26"/>
        <v>0.01388936785</v>
      </c>
      <c r="BU51" s="86">
        <f t="shared" si="10"/>
        <v>1</v>
      </c>
      <c r="BV51" s="86">
        <f t="shared" si="27"/>
        <v>0.0359125479</v>
      </c>
      <c r="BW51" s="86">
        <f t="shared" si="28"/>
        <v>0.005218609834</v>
      </c>
      <c r="BX51" s="86">
        <f t="shared" si="29"/>
        <v>0.9470649603</v>
      </c>
      <c r="BY51" s="86">
        <f t="shared" si="30"/>
        <v>0.01180388201</v>
      </c>
      <c r="BZ51" s="86">
        <f t="shared" si="11"/>
        <v>1</v>
      </c>
      <c r="CA51" s="86">
        <f t="shared" si="31"/>
        <v>0.001128700441</v>
      </c>
      <c r="CB51" s="86">
        <f t="shared" si="32"/>
        <v>0.008976101761</v>
      </c>
      <c r="CC51" s="86">
        <f t="shared" si="33"/>
        <v>0.001936858967</v>
      </c>
      <c r="CD51" s="86">
        <f t="shared" si="34"/>
        <v>0.9879583388</v>
      </c>
      <c r="CE51" s="86">
        <f t="shared" si="12"/>
        <v>1</v>
      </c>
      <c r="CF51" s="62"/>
      <c r="CG51" s="86">
        <f t="shared" si="35"/>
        <v>0.9450362319</v>
      </c>
      <c r="CH51" s="86">
        <f t="shared" si="36"/>
        <v>0.01902664955</v>
      </c>
      <c r="CI51" s="86">
        <f t="shared" si="37"/>
        <v>0.03016023005</v>
      </c>
      <c r="CJ51" s="86">
        <f t="shared" si="38"/>
        <v>0.00577688853</v>
      </c>
      <c r="CK51" s="86">
        <f t="shared" si="13"/>
        <v>1</v>
      </c>
      <c r="CL51" s="86">
        <f t="shared" si="39"/>
        <v>0.0582394031</v>
      </c>
      <c r="CM51" s="86">
        <f t="shared" si="40"/>
        <v>0.9144560073</v>
      </c>
      <c r="CN51" s="86">
        <f t="shared" si="41"/>
        <v>0.01341522175</v>
      </c>
      <c r="CO51" s="86">
        <f t="shared" si="42"/>
        <v>0.01388936785</v>
      </c>
      <c r="CP51" s="86">
        <f t="shared" si="14"/>
        <v>1</v>
      </c>
      <c r="CQ51" s="86">
        <f t="shared" si="43"/>
        <v>0.0359125479</v>
      </c>
      <c r="CR51" s="86">
        <f t="shared" si="44"/>
        <v>0.005218609834</v>
      </c>
      <c r="CS51" s="86">
        <f t="shared" si="45"/>
        <v>0.9470649603</v>
      </c>
      <c r="CT51" s="86">
        <f t="shared" si="46"/>
        <v>0.01180388201</v>
      </c>
      <c r="CU51" s="86">
        <f t="shared" si="15"/>
        <v>1</v>
      </c>
      <c r="CV51" s="86">
        <f t="shared" si="47"/>
        <v>0.001128700441</v>
      </c>
      <c r="CW51" s="86">
        <f t="shared" si="48"/>
        <v>0.008976101761</v>
      </c>
      <c r="CX51" s="86">
        <f t="shared" si="49"/>
        <v>0.001936858967</v>
      </c>
      <c r="CY51" s="86">
        <f t="shared" si="50"/>
        <v>0.9879583388</v>
      </c>
      <c r="CZ51" s="86">
        <f t="shared" si="16"/>
        <v>1</v>
      </c>
      <c r="DA51" s="62"/>
      <c r="DB51" s="86">
        <f>(AQ51*Baseline!B$7 + AV51*Baseline!B$11 + BA51*Baseline!B$16 + BF51*Baseline!B$18)</f>
        <v>64211.16684</v>
      </c>
      <c r="DC51" s="86">
        <f>(AR51*Baseline!B$7 + AW51*Baseline!B$11 + BB51*Baseline!B$16 + BG51*Baseline!B$18)</f>
        <v>76270.99328</v>
      </c>
      <c r="DD51" s="86">
        <f>(AS51*Baseline!B$7 + AX51*Baseline!B$11 + BC51*Baseline!B$16 + BH51*Baseline!B$18)</f>
        <v>138193.2136</v>
      </c>
      <c r="DE51" s="86">
        <f>(AT51*Baseline!B$7 + AY51*Baseline!B$11 + BD51*Baseline!B$16 + BI51*Baseline!B$18)</f>
        <v>1260569.342</v>
      </c>
      <c r="DF51" s="86">
        <f t="shared" si="17"/>
        <v>1539244.716</v>
      </c>
      <c r="DG51" s="62"/>
      <c r="DH51" s="86">
        <f t="shared" si="51"/>
        <v>0.04171602226</v>
      </c>
      <c r="DI51" s="86">
        <f t="shared" si="52"/>
        <v>0.04955092097</v>
      </c>
      <c r="DJ51" s="86">
        <f t="shared" si="53"/>
        <v>0.08977988504</v>
      </c>
      <c r="DK51" s="86">
        <f t="shared" si="54"/>
        <v>0.8189531717</v>
      </c>
      <c r="DL51" s="86">
        <f t="shared" si="18"/>
        <v>1</v>
      </c>
      <c r="DM51" s="62"/>
      <c r="DN51" s="86">
        <f>DH51 / (Baseline!B$7/Baseline!B$17)</f>
        <v>4.452910997</v>
      </c>
      <c r="DO51" s="86">
        <f>DI51 / (Baseline!B$11/Baseline!B$17)</f>
        <v>1.196182949</v>
      </c>
      <c r="DP51" s="86">
        <f>DJ51 / (Baseline!B$16/Baseline!B$17)</f>
        <v>1.387370545</v>
      </c>
      <c r="DQ51" s="86">
        <f>DK51 / (Baseline!B$18/Baseline!B$17)</f>
        <v>0.9258988596</v>
      </c>
      <c r="DR51" s="62"/>
      <c r="DS51" s="86">
        <f>DH51 / Baseline!H$117</f>
        <v>1.668937643</v>
      </c>
      <c r="DT51" s="86">
        <f>DI51 / Baseline!H$118</f>
        <v>1.115393819</v>
      </c>
      <c r="DU51" s="86">
        <f>DJ51 / Baseline!H$119</f>
        <v>1.073265947</v>
      </c>
      <c r="DV51" s="86">
        <f>DK51 / Baseline!H$120</f>
        <v>0.9669682138</v>
      </c>
      <c r="DW51" s="87"/>
      <c r="DX51" s="86">
        <f>(AU51*Baseline!B$34)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0.03010812529</v>
      </c>
      <c r="DY51" s="86">
        <f>(AZ51*Baseline!B$34) + (Baseline!D$90*(1-Baseline!D$91)*Baseline!B$35) + (Baseline!D$90*Baseline!D$91*((1-Baseline!D$92)*Baseline!B$40 + Baseline!D$92*Baseline!B$41))</f>
        <v>0.01123458987</v>
      </c>
      <c r="DZ51" s="86">
        <f>(BE51*Baseline!B$34) + (Baseline!F$90*(1-Baseline!F$91)*Baseline!B$35) + (Baseline!F$90*Baseline!F$91*((1-Baseline!F$92)*Baseline!B$40 + Baseline!F$92*Baseline!B$41))</f>
        <v>0.01402256491</v>
      </c>
      <c r="EA51" s="86">
        <f>(BJ51*Baseline!B$34) + (Baseline!H$90*(1-Baseline!H$91)*Baseline!B$35) + (Baseline!H$90*Baseline!H$91*((1-Baseline!H$92)*Baseline!B$40 + Baseline!H$92*Baseline!B$41))</f>
        <v>0.009314897379</v>
      </c>
      <c r="EB51" s="86">
        <f>( DX51*Baseline!B$7 + DY51*Baseline!B$11 + DZ51*Baseline!B$16 + EA51*Baseline!B$18 ) / Baseline!B$17</f>
        <v>0.009893859253</v>
      </c>
    </row>
    <row r="52">
      <c r="A52" s="73" t="s">
        <v>228</v>
      </c>
      <c r="B52" s="85">
        <f>MIN( MAX( NORMINV( MCrands!B52, (B$5+B$4)/2, (B$5-B$4)/3.29 ), 0 ), 1 )</f>
        <v>0.4956843878</v>
      </c>
      <c r="C52" s="85">
        <f>MAX( NORMINV( MCrands!C52, (C$5+C$4)/2, (C$5-C$4)/3.29 ), 0 )</f>
        <v>2.078012671</v>
      </c>
      <c r="D52" s="83"/>
      <c r="E52" s="84">
        <f>Baseline!B$33 * (C52 * Baseline!B$68*Baseline!B$68/Baseline!B$75 + Baseline!B$46 * Baseline!B$54*Baseline!B$54/Baseline!B$76 + Baseline!B$47 * Baseline!B$55*Baseline!B$55/Baseline!B$77 + Baseline!B$56*Baseline!B$56/Baseline!B$78)</f>
        <v>0.00001476187067</v>
      </c>
      <c r="F52" s="84">
        <f>Baseline!B$33 * (C52 * Baseline!B$68*Baseline!B$59/Baseline!B$75 + Baseline!B$46 * Baseline!B$54*Baseline!B$69/Baseline!B$76 + Baseline!B$47 * Baseline!B$55*Baseline!B$57/Baseline!B$77 + Baseline!B$56*Baseline!B$58/Baseline!B$78)</f>
        <v>0.0000002385702602</v>
      </c>
      <c r="G52" s="85">
        <f>Baseline!B$33 * (C52 * Baseline!B$68*Baseline!B$60/Baseline!B$75 + Baseline!B$46 * Baseline!B$54*Baseline!B$61/Baseline!B$76 + Baseline!B$47 * Baseline!B$55*Baseline!B$70/Baseline!B$77 + Baseline!B$56*Baseline!B$62/Baseline!B$78)</f>
        <v>0.0000001992051778</v>
      </c>
      <c r="H52" s="84">
        <f>Baseline!B$33 * (C52 * Baseline!B$68*Baseline!B$63/Baseline!B$75 + Baseline!B$46 * Baseline!B$54*Baseline!B$64/Baseline!B$76 + Baseline!B$47 * Baseline!B$55*Baseline!B$65/Baseline!B$77 + Baseline!B$56*Baseline!B$71/Baseline!B$78)</f>
        <v>0.000000003567614141</v>
      </c>
      <c r="I52" s="84">
        <f>Baseline!B$33 * (C52 * Baseline!B$59*Baseline!B$68/Baseline!B$75 + Baseline!B$46 * Baseline!B$69*Baseline!B$54/Baseline!B$76 + Baseline!B$47 * Baseline!B$57*Baseline!B$55/Baseline!B$77 + Baseline!B$58*Baseline!B$56/Baseline!B$78)</f>
        <v>0.0000002385702602</v>
      </c>
      <c r="J52" s="85">
        <f>Baseline!B$33 * (C52 * Baseline!B$59*Baseline!B$59/Baseline!B$75 + Baseline!B$46 * Baseline!B$69*Baseline!B$69/Baseline!B$76 + Baseline!B$47 * Baseline!B$57*Baseline!B$57/Baseline!B$77 + Baseline!B$58*Baseline!B$58/Baseline!B$78)</f>
        <v>0.000002116574356</v>
      </c>
      <c r="K52" s="84">
        <f>Baseline!B$33 * (C52 * Baseline!B$59*Baseline!B$60/Baseline!B$75 + Baseline!B$46 * Baseline!B$69*Baseline!B$61/Baseline!B$76 + Baseline!B$47 * Baseline!B$57*Baseline!B$70/Baseline!B$77 + Baseline!B$58*Baseline!B$62/Baseline!B$78)</f>
        <v>0.00000001648959897</v>
      </c>
      <c r="L52" s="85">
        <f>Baseline!B$33 * (C52 * Baseline!B$59*Baseline!B$63/Baseline!B$75 + Baseline!B$46 * Baseline!B$69*Baseline!B$64/Baseline!B$76 + Baseline!B$47 * Baseline!B$57*Baseline!B$65/Baseline!B$77 + Baseline!B$58*Baseline!B$71/Baseline!B$78)</f>
        <v>0.00000001707277167</v>
      </c>
      <c r="M52" s="84">
        <f>Baseline!B$33 * (C52 * Baseline!B$60*Baseline!B$68/Baseline!B$75 + Baseline!B$46 * Baseline!B$61*Baseline!B$54/Baseline!B$76 + Baseline!B$47 * Baseline!B$70*Baseline!B$55/Baseline!B$77 + Baseline!B$62*Baseline!B$56/Baseline!B$78)</f>
        <v>0.0000001992051778</v>
      </c>
      <c r="N52" s="85">
        <f>Baseline!B$33 * (C52 * Baseline!B$60*Baseline!B$59/Baseline!B$75 + Baseline!B$46 * Baseline!B$61*Baseline!B$69/Baseline!B$76 + Baseline!B$47 * Baseline!B$70*Baseline!B$57/Baseline!B$77 + Baseline!B$62*Baseline!B$58/Baseline!B$78)</f>
        <v>0.00000001648959897</v>
      </c>
      <c r="O52" s="85">
        <f>Baseline!B$33 * (C52 * Baseline!B$60*Baseline!B$60/Baseline!B$75 + Baseline!B$46 * Baseline!B$61*Baseline!B$61/Baseline!B$76 + Baseline!B$47 * Baseline!B$70*Baseline!B$70/Baseline!B$77 + Baseline!B$62*Baseline!B$62/Baseline!B$78)</f>
        <v>0.000001589267067</v>
      </c>
      <c r="P52" s="84">
        <f>Baseline!B$33 * (C52 * Baseline!B$60*Baseline!B$63/Baseline!B$75 + Baseline!B$46 * Baseline!B$61*Baseline!B$64/Baseline!B$76 + Baseline!B$47 * Baseline!B$70*Baseline!B$65/Baseline!B$77 + Baseline!B$62*Baseline!B$71/Baseline!B$78)</f>
        <v>0.000000001956346142</v>
      </c>
      <c r="Q52" s="84">
        <f>Baseline!B$33 * (C52 * Baseline!B$63*Baseline!B$68/Baseline!B$75 + Baseline!B$46 * Baseline!B$64*Baseline!B$54/Baseline!B$76 + Baseline!B$47 * Baseline!B$65*Baseline!B$55/Baseline!B$77 + Baseline!B$71*Baseline!B$56/Baseline!B$78)</f>
        <v>0.000000003567614141</v>
      </c>
      <c r="R52" s="84">
        <f>Baseline!B$33 * (C52 * Baseline!B$63*Baseline!B$59/Baseline!B$75 + Baseline!B$46 * Baseline!B$64*Baseline!B$69/Baseline!B$76 + Baseline!B$47 * Baseline!B$65*Baseline!B$57/Baseline!B$77 + Baseline!B$71*Baseline!B$58/Baseline!B$78)</f>
        <v>0.00000001707277167</v>
      </c>
      <c r="S52" s="84">
        <f>Baseline!B$33 * (C52 * Baseline!B$63*Baseline!B$60/Baseline!B$75 + Baseline!B$46 * Baseline!B$64*Baseline!B$61/Baseline!B$76 + Baseline!B$47 * Baseline!B$65*Baseline!B$70/Baseline!B$77 + Baseline!B$71*Baseline!B$62/Baseline!B$78)</f>
        <v>0.000000001956346142</v>
      </c>
      <c r="T52" s="84">
        <f>Baseline!B$33 * (C52 * Baseline!B$63*Baseline!B$63/Baseline!B$75 + Baseline!B$46 * Baseline!B$64*Baseline!B$64/Baseline!B$76 + Baseline!B$47 * Baseline!B$65*Baseline!B$65/Baseline!B$77 + Baseline!B$71*Baseline!B$71/Baseline!B$78)</f>
        <v>0.00000009856721265</v>
      </c>
      <c r="U52" s="83"/>
      <c r="V52" s="84">
        <f>E52 * ( Baseline!B$89 * Baseline!B$7 )</f>
        <v>0.1532134556</v>
      </c>
      <c r="W52" s="84">
        <f>F52 * ( Baseline!D$89 * Baseline!B$11 )</f>
        <v>0.004400809133</v>
      </c>
      <c r="X52" s="84">
        <f>G52 * ( Baseline!F$89 * Baseline!B$16 )</f>
        <v>0.006919346017</v>
      </c>
      <c r="Y52" s="84">
        <f>H52 * ( Baseline!H$89 * Baseline!B$18 )</f>
        <v>0.001254635234</v>
      </c>
      <c r="Z52" s="86">
        <f t="shared" si="1"/>
        <v>0.165788246</v>
      </c>
      <c r="AA52" s="84">
        <f>I52 * ( Baseline!B$89 * Baseline!B$7 )</f>
        <v>0.002476120731</v>
      </c>
      <c r="AB52" s="85">
        <f>J52 * ( Baseline!D$89 * Baseline!B$11 )</f>
        <v>0.03904359139</v>
      </c>
      <c r="AC52" s="85">
        <f>K52 * ( Baseline!F$89 * Baseline!B$16 )</f>
        <v>0.0005727624264</v>
      </c>
      <c r="AD52" s="85">
        <f>L52 * ( Baseline!F$89 * Baseline!B$16 )</f>
        <v>0.0005930187959</v>
      </c>
      <c r="AE52" s="86">
        <f t="shared" si="2"/>
        <v>0.04268549334</v>
      </c>
      <c r="AF52" s="86">
        <f>M52 * ( Baseline!B$89 * Baseline!B$7 )</f>
        <v>0.00206755054</v>
      </c>
      <c r="AG52" s="86">
        <f>N52 * ( Baseline!D$89 * Baseline!B$11 )</f>
        <v>0.0003041769653</v>
      </c>
      <c r="AH52" s="86">
        <f>O52 * ( Baseline!F$89 * Baseline!B$16 )</f>
        <v>0.0552028259</v>
      </c>
      <c r="AI52" s="86">
        <f>P52 * ( Baseline!H$89 * Baseline!B$18 )</f>
        <v>0.0006879950303</v>
      </c>
      <c r="AJ52" s="86">
        <f t="shared" si="3"/>
        <v>0.05826254844</v>
      </c>
      <c r="AK52" s="86">
        <f>Q52 * ( Baseline!B$89 * Baseline!B$7 )</f>
        <v>0.00003702826717</v>
      </c>
      <c r="AL52" s="86">
        <f>R52 * ( Baseline!D$89 * Baseline!B$11 )</f>
        <v>0.0003149345163</v>
      </c>
      <c r="AM52" s="86">
        <f>S52 * ( Baseline!F$89 * Baseline!B$16 )</f>
        <v>0.00006795323314</v>
      </c>
      <c r="AN52" s="86">
        <f>T52 * ( Baseline!H$89 * Baseline!B$18 )</f>
        <v>0.03466347339</v>
      </c>
      <c r="AO52" s="86">
        <f t="shared" si="4"/>
        <v>0.03508338941</v>
      </c>
      <c r="AP52" s="62"/>
      <c r="AQ52" s="86">
        <f>V52 * ( (1-Baseline!B$90-Baseline!B$89) + (1-B52)*Baseline!B$90 )</f>
        <v>0.08234317671</v>
      </c>
      <c r="AR52" s="86">
        <f>W52 * ( (1-Baseline!B$90-Baseline!B$89) + (1-B52)*Baseline!B$90 )</f>
        <v>0.002365174799</v>
      </c>
      <c r="AS52" s="86">
        <f>X52 * ( (1-Baseline!B$90-Baseline!B$89) + (1-B52)*Baseline!B$90 )</f>
        <v>0.003718739516</v>
      </c>
      <c r="AT52" s="86">
        <f>Y52 * ( (1-Baseline!B$90-Baseline!B$89) + (1-B52)*Baseline!B$90 )</f>
        <v>0.0006742922827</v>
      </c>
      <c r="AU52" s="86">
        <f t="shared" si="5"/>
        <v>0.0891013833</v>
      </c>
      <c r="AV52" s="86">
        <f>AA52 * ( (1-Baseline!D$90-Baseline!D$89) + (1-B52)*Baseline!D$90 )</f>
        <v>0.001904958405</v>
      </c>
      <c r="AW52" s="86">
        <f>AB52 * ( (1-Baseline!D$90-Baseline!D$89) + (1-B52)*Baseline!D$90 )</f>
        <v>0.03003747622</v>
      </c>
      <c r="AX52" s="86">
        <f>AC52 * ( (1-Baseline!D$90-Baseline!D$89) + (1-B52)*Baseline!D$90 )</f>
        <v>0.0004406443452</v>
      </c>
      <c r="AY52" s="86">
        <f>AD52 * ( (1-Baseline!D$90-Baseline!D$89) + (1-B52)*Baseline!D$90 )</f>
        <v>0.0004562282143</v>
      </c>
      <c r="AZ52" s="86">
        <f t="shared" si="6"/>
        <v>0.03283930718</v>
      </c>
      <c r="BA52" s="86">
        <f>AF52 * ( (1-Baseline!F$90-Baseline!F$89) + (1-Baseline!B$36)*Baseline!F$90 )</f>
        <v>0.00148787553</v>
      </c>
      <c r="BB52" s="86">
        <f>AG52 * ( (1-Baseline!F$90-Baseline!F$89) + (1-Baseline!B$36)*Baseline!F$90 )</f>
        <v>0.0002188954779</v>
      </c>
      <c r="BC52" s="86">
        <f>AH52 * ( (1-Baseline!F$90-Baseline!F$89) + (1-Baseline!B$36)*Baseline!F$90 )</f>
        <v>0.03972572001</v>
      </c>
      <c r="BD52" s="86">
        <f>AI52 * ( (1-Baseline!F$90-Baseline!F$89) + (1-Baseline!B$36)*Baseline!F$90 )</f>
        <v>0.0004951032396</v>
      </c>
      <c r="BE52" s="86">
        <f t="shared" si="7"/>
        <v>0.04192759426</v>
      </c>
      <c r="BF52" s="86">
        <f>AK52 * ( (1-Baseline!H$90-Baseline!H$89) + (1-Baseline!B$36)*Baseline!H$90 )</f>
        <v>0.00002933823665</v>
      </c>
      <c r="BG52" s="86">
        <f>AL52 * ( (1-Baseline!H$90-Baseline!H$89) + (1-Baseline!B$36)*Baseline!H$90 )</f>
        <v>0.0002495289159</v>
      </c>
      <c r="BH52" s="86">
        <f>AM52 * ( (1-Baseline!H$90-Baseline!H$89) + (1-Baseline!B$36)*Baseline!H$90 )</f>
        <v>0.00005384070568</v>
      </c>
      <c r="BI52" s="86">
        <f>AN52 * ( (1-Baseline!H$90-Baseline!H$89) + (1-Baseline!B$36)*Baseline!H$90 )</f>
        <v>0.02746456324</v>
      </c>
      <c r="BJ52" s="86">
        <f t="shared" si="8"/>
        <v>0.0277972711</v>
      </c>
      <c r="BK52" s="62"/>
      <c r="BL52" s="86">
        <f t="shared" si="19"/>
        <v>0.9241514963</v>
      </c>
      <c r="BM52" s="86">
        <f t="shared" si="20"/>
        <v>0.02654475959</v>
      </c>
      <c r="BN52" s="86">
        <f t="shared" si="21"/>
        <v>0.04173604694</v>
      </c>
      <c r="BO52" s="86">
        <f t="shared" si="22"/>
        <v>0.00756769713</v>
      </c>
      <c r="BP52" s="86">
        <f t="shared" si="9"/>
        <v>1</v>
      </c>
      <c r="BQ52" s="86">
        <f t="shared" si="23"/>
        <v>0.05800848337</v>
      </c>
      <c r="BR52" s="86">
        <f t="shared" si="24"/>
        <v>0.9146805702</v>
      </c>
      <c r="BS52" s="86">
        <f t="shared" si="25"/>
        <v>0.01341819858</v>
      </c>
      <c r="BT52" s="86">
        <f t="shared" si="26"/>
        <v>0.01389274785</v>
      </c>
      <c r="BU52" s="86">
        <f t="shared" si="10"/>
        <v>1</v>
      </c>
      <c r="BV52" s="86">
        <f t="shared" si="27"/>
        <v>0.03548678517</v>
      </c>
      <c r="BW52" s="86">
        <f t="shared" si="28"/>
        <v>0.005220797466</v>
      </c>
      <c r="BX52" s="86">
        <f t="shared" si="29"/>
        <v>0.9474838877</v>
      </c>
      <c r="BY52" s="86">
        <f t="shared" si="30"/>
        <v>0.01180852964</v>
      </c>
      <c r="BZ52" s="86">
        <f t="shared" si="11"/>
        <v>1</v>
      </c>
      <c r="CA52" s="86">
        <f t="shared" si="31"/>
        <v>0.001055435857</v>
      </c>
      <c r="CB52" s="86">
        <f t="shared" si="32"/>
        <v>0.00897674146</v>
      </c>
      <c r="CC52" s="86">
        <f t="shared" si="33"/>
        <v>0.001936906162</v>
      </c>
      <c r="CD52" s="86">
        <f t="shared" si="34"/>
        <v>0.9880309165</v>
      </c>
      <c r="CE52" s="86">
        <f t="shared" si="12"/>
        <v>1</v>
      </c>
      <c r="CF52" s="62"/>
      <c r="CG52" s="86">
        <f t="shared" si="35"/>
        <v>0.9241514963</v>
      </c>
      <c r="CH52" s="86">
        <f t="shared" si="36"/>
        <v>0.02654475959</v>
      </c>
      <c r="CI52" s="86">
        <f t="shared" si="37"/>
        <v>0.04173604694</v>
      </c>
      <c r="CJ52" s="86">
        <f t="shared" si="38"/>
        <v>0.00756769713</v>
      </c>
      <c r="CK52" s="86">
        <f t="shared" si="13"/>
        <v>1</v>
      </c>
      <c r="CL52" s="86">
        <f t="shared" si="39"/>
        <v>0.05800848337</v>
      </c>
      <c r="CM52" s="86">
        <f t="shared" si="40"/>
        <v>0.9146805702</v>
      </c>
      <c r="CN52" s="86">
        <f t="shared" si="41"/>
        <v>0.01341819858</v>
      </c>
      <c r="CO52" s="86">
        <f t="shared" si="42"/>
        <v>0.01389274785</v>
      </c>
      <c r="CP52" s="86">
        <f t="shared" si="14"/>
        <v>1</v>
      </c>
      <c r="CQ52" s="86">
        <f t="shared" si="43"/>
        <v>0.03548678517</v>
      </c>
      <c r="CR52" s="86">
        <f t="shared" si="44"/>
        <v>0.005220797466</v>
      </c>
      <c r="CS52" s="86">
        <f t="shared" si="45"/>
        <v>0.9474838877</v>
      </c>
      <c r="CT52" s="86">
        <f t="shared" si="46"/>
        <v>0.01180852964</v>
      </c>
      <c r="CU52" s="86">
        <f t="shared" si="15"/>
        <v>1</v>
      </c>
      <c r="CV52" s="86">
        <f t="shared" si="47"/>
        <v>0.001055435857</v>
      </c>
      <c r="CW52" s="86">
        <f t="shared" si="48"/>
        <v>0.00897674146</v>
      </c>
      <c r="CX52" s="86">
        <f t="shared" si="49"/>
        <v>0.001936906162</v>
      </c>
      <c r="CY52" s="86">
        <f t="shared" si="50"/>
        <v>0.9880309165</v>
      </c>
      <c r="CZ52" s="86">
        <f t="shared" si="16"/>
        <v>1</v>
      </c>
      <c r="DA52" s="62"/>
      <c r="DB52" s="86">
        <f>(AQ52*Baseline!B$7 + AV52*Baseline!B$11 + BA52*Baseline!B$16 + BF52*Baseline!B$18)</f>
        <v>50349.81439</v>
      </c>
      <c r="DC52" s="86">
        <f>(AR52*Baseline!B$7 + AW52*Baseline!B$11 + BB52*Baseline!B$16 + BG52*Baseline!B$18)</f>
        <v>77723.57367</v>
      </c>
      <c r="DD52" s="86">
        <f>(AS52*Baseline!B$7 + AX52*Baseline!B$11 + BC52*Baseline!B$16 + BH52*Baseline!B$18)</f>
        <v>138302.694</v>
      </c>
      <c r="DE52" s="86">
        <f>(AT52*Baseline!B$7 + AY52*Baseline!B$11 + BD52*Baseline!B$16 + BI52*Baseline!B$18)</f>
        <v>1260588.89</v>
      </c>
      <c r="DF52" s="86">
        <f t="shared" si="17"/>
        <v>1526964.972</v>
      </c>
      <c r="DG52" s="62"/>
      <c r="DH52" s="86">
        <f t="shared" si="51"/>
        <v>0.03297378481</v>
      </c>
      <c r="DI52" s="86">
        <f t="shared" si="52"/>
        <v>0.05090069197</v>
      </c>
      <c r="DJ52" s="86">
        <f t="shared" si="53"/>
        <v>0.09057358656</v>
      </c>
      <c r="DK52" s="86">
        <f t="shared" si="54"/>
        <v>0.8255519367</v>
      </c>
      <c r="DL52" s="86">
        <f t="shared" si="18"/>
        <v>1</v>
      </c>
      <c r="DM52" s="62"/>
      <c r="DN52" s="86">
        <f>DH52 / (Baseline!B$7/Baseline!B$17)</f>
        <v>3.519734649</v>
      </c>
      <c r="DO52" s="86">
        <f>DI52 / (Baseline!B$11/Baseline!B$17)</f>
        <v>1.228767067</v>
      </c>
      <c r="DP52" s="86">
        <f>DJ52 / (Baseline!B$16/Baseline!B$17)</f>
        <v>1.399635632</v>
      </c>
      <c r="DQ52" s="86">
        <f>DK52 / (Baseline!B$18/Baseline!B$17)</f>
        <v>0.9333593459</v>
      </c>
      <c r="DR52" s="62"/>
      <c r="DS52" s="86">
        <f>DH52 / Baseline!H$117</f>
        <v>1.319185956</v>
      </c>
      <c r="DT52" s="86">
        <f>DI52 / Baseline!H$118</f>
        <v>1.145777235</v>
      </c>
      <c r="DU52" s="86">
        <f>DJ52 / Baseline!H$119</f>
        <v>1.082754184</v>
      </c>
      <c r="DV52" s="86">
        <f>DK52 / Baseline!H$120</f>
        <v>0.974759619</v>
      </c>
      <c r="DW52" s="87"/>
      <c r="DX52" s="86">
        <f>(AU52*Baseline!B$34)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0.02589473875</v>
      </c>
      <c r="DY52" s="86">
        <f>(AZ52*Baseline!B$34) + (Baseline!D$90*(1-Baseline!D$91)*Baseline!B$35) + (Baseline!D$90*Baseline!D$91*((1-Baseline!D$92)*Baseline!B$40 + Baseline!D$92*Baseline!B$41))</f>
        <v>0.01133946408</v>
      </c>
      <c r="DZ52" s="86">
        <f>(BE52*Baseline!B$34) + (Baseline!F$90*(1-Baseline!F$91)*Baseline!B$35) + (Baseline!F$90*Baseline!F$91*((1-Baseline!F$92)*Baseline!B$40 + Baseline!F$92*Baseline!B$41))</f>
        <v>0.01401977914</v>
      </c>
      <c r="EA52" s="86">
        <f>(BJ52*Baseline!B$34) + (Baseline!H$90*(1-Baseline!H$91)*Baseline!B$35) + (Baseline!H$90*Baseline!H$91*((1-Baseline!H$92)*Baseline!B$40 + Baseline!H$92*Baseline!B$41))</f>
        <v>0.009314590665</v>
      </c>
      <c r="EB52" s="86">
        <f>( DX52*Baseline!B$7 + DY52*Baseline!B$11 + DZ52*Baseline!B$16 + EA52*Baseline!B$18 ) / Baseline!B$17</f>
        <v>0.009858279927</v>
      </c>
    </row>
    <row r="53">
      <c r="A53" s="73" t="s">
        <v>229</v>
      </c>
      <c r="B53" s="85">
        <f>MIN( MAX( NORMINV( MCrands!B53, (B$5+B$4)/2, (B$5-B$4)/3.29 ), 0 ), 1 )</f>
        <v>0.3905175628</v>
      </c>
      <c r="C53" s="85">
        <f>MAX( NORMINV( MCrands!C53, (C$5+C$4)/2, (C$5-C$4)/3.29 ), 0 )</f>
        <v>2.827831323</v>
      </c>
      <c r="D53" s="83"/>
      <c r="E53" s="84">
        <f>Baseline!B$33 * (C53 * Baseline!B$68*Baseline!B$68/Baseline!B$75 + Baseline!B$46 * Baseline!B$54*Baseline!B$54/Baseline!B$76 + Baseline!B$47 * Baseline!B$55*Baseline!B$55/Baseline!B$77 + Baseline!B$56*Baseline!B$56/Baseline!B$78)</f>
        <v>0.00002007060472</v>
      </c>
      <c r="F53" s="84">
        <f>Baseline!B$33 * (C53 * Baseline!B$68*Baseline!B$59/Baseline!B$75 + Baseline!B$46 * Baseline!B$54*Baseline!B$69/Baseline!B$76 + Baseline!B$47 * Baseline!B$55*Baseline!B$57/Baseline!B$77 + Baseline!B$56*Baseline!B$58/Baseline!B$78)</f>
        <v>0.0000002394084814</v>
      </c>
      <c r="G53" s="85">
        <f>Baseline!B$33 * (C53 * Baseline!B$68*Baseline!B$60/Baseline!B$75 + Baseline!B$46 * Baseline!B$54*Baseline!B$61/Baseline!B$76 + Baseline!B$47 * Baseline!B$55*Baseline!B$70/Baseline!B$77 + Baseline!B$56*Baseline!B$62/Baseline!B$78)</f>
        <v>0.0000002012658048</v>
      </c>
      <c r="H53" s="84">
        <f>Baseline!B$33 * (C53 * Baseline!B$68*Baseline!B$63/Baseline!B$75 + Baseline!B$46 * Baseline!B$54*Baseline!B$64/Baseline!B$76 + Baseline!B$47 * Baseline!B$55*Baseline!B$65/Baseline!B$77 + Baseline!B$56*Baseline!B$71/Baseline!B$78)</f>
        <v>0.000000003773676845</v>
      </c>
      <c r="I53" s="84">
        <f>Baseline!B$33 * (C53 * Baseline!B$59*Baseline!B$68/Baseline!B$75 + Baseline!B$46 * Baseline!B$69*Baseline!B$54/Baseline!B$76 + Baseline!B$47 * Baseline!B$57*Baseline!B$55/Baseline!B$77 + Baseline!B$58*Baseline!B$56/Baseline!B$78)</f>
        <v>0.0000002394084814</v>
      </c>
      <c r="J53" s="85">
        <f>Baseline!B$33 * (C53 * Baseline!B$59*Baseline!B$59/Baseline!B$75 + Baseline!B$46 * Baseline!B$69*Baseline!B$69/Baseline!B$76 + Baseline!B$47 * Baseline!B$57*Baseline!B$57/Baseline!B$77 + Baseline!B$58*Baseline!B$58/Baseline!B$78)</f>
        <v>0.000002116574489</v>
      </c>
      <c r="K53" s="84">
        <f>Baseline!B$33 * (C53 * Baseline!B$59*Baseline!B$60/Baseline!B$75 + Baseline!B$46 * Baseline!B$69*Baseline!B$61/Baseline!B$76 + Baseline!B$47 * Baseline!B$57*Baseline!B$70/Baseline!B$77 + Baseline!B$58*Baseline!B$62/Baseline!B$78)</f>
        <v>0.00000001648992433</v>
      </c>
      <c r="L53" s="85">
        <f>Baseline!B$33 * (C53 * Baseline!B$59*Baseline!B$63/Baseline!B$75 + Baseline!B$46 * Baseline!B$69*Baseline!B$64/Baseline!B$76 + Baseline!B$47 * Baseline!B$57*Baseline!B$65/Baseline!B$77 + Baseline!B$58*Baseline!B$71/Baseline!B$78)</f>
        <v>0.00000001707280421</v>
      </c>
      <c r="M53" s="84">
        <f>Baseline!B$33 * (C53 * Baseline!B$60*Baseline!B$68/Baseline!B$75 + Baseline!B$46 * Baseline!B$61*Baseline!B$54/Baseline!B$76 + Baseline!B$47 * Baseline!B$70*Baseline!B$55/Baseline!B$77 + Baseline!B$62*Baseline!B$56/Baseline!B$78)</f>
        <v>0.0000002012658048</v>
      </c>
      <c r="N53" s="85">
        <f>Baseline!B$33 * (C53 * Baseline!B$60*Baseline!B$59/Baseline!B$75 + Baseline!B$46 * Baseline!B$61*Baseline!B$69/Baseline!B$76 + Baseline!B$47 * Baseline!B$70*Baseline!B$57/Baseline!B$77 + Baseline!B$62*Baseline!B$58/Baseline!B$78)</f>
        <v>0.00000001648992433</v>
      </c>
      <c r="O53" s="85">
        <f>Baseline!B$33 * (C53 * Baseline!B$60*Baseline!B$60/Baseline!B$75 + Baseline!B$46 * Baseline!B$61*Baseline!B$61/Baseline!B$76 + Baseline!B$47 * Baseline!B$70*Baseline!B$70/Baseline!B$77 + Baseline!B$62*Baseline!B$62/Baseline!B$78)</f>
        <v>0.000001589267867</v>
      </c>
      <c r="P53" s="84">
        <f>Baseline!B$33 * (C53 * Baseline!B$60*Baseline!B$63/Baseline!B$75 + Baseline!B$46 * Baseline!B$61*Baseline!B$64/Baseline!B$76 + Baseline!B$47 * Baseline!B$70*Baseline!B$65/Baseline!B$77 + Baseline!B$62*Baseline!B$71/Baseline!B$78)</f>
        <v>0.000000001956426127</v>
      </c>
      <c r="Q53" s="84">
        <f>Baseline!B$33 * (C53 * Baseline!B$63*Baseline!B$68/Baseline!B$75 + Baseline!B$46 * Baseline!B$64*Baseline!B$54/Baseline!B$76 + Baseline!B$47 * Baseline!B$65*Baseline!B$55/Baseline!B$77 + Baseline!B$71*Baseline!B$56/Baseline!B$78)</f>
        <v>0.000000003773676845</v>
      </c>
      <c r="R53" s="84">
        <f>Baseline!B$33 * (C53 * Baseline!B$63*Baseline!B$59/Baseline!B$75 + Baseline!B$46 * Baseline!B$64*Baseline!B$69/Baseline!B$76 + Baseline!B$47 * Baseline!B$65*Baseline!B$57/Baseline!B$77 + Baseline!B$71*Baseline!B$58/Baseline!B$78)</f>
        <v>0.00000001707280421</v>
      </c>
      <c r="S53" s="84">
        <f>Baseline!B$33 * (C53 * Baseline!B$63*Baseline!B$60/Baseline!B$75 + Baseline!B$46 * Baseline!B$64*Baseline!B$61/Baseline!B$76 + Baseline!B$47 * Baseline!B$65*Baseline!B$70/Baseline!B$77 + Baseline!B$71*Baseline!B$62/Baseline!B$78)</f>
        <v>0.000000001956426127</v>
      </c>
      <c r="T53" s="84">
        <f>Baseline!B$33 * (C53 * Baseline!B$63*Baseline!B$63/Baseline!B$75 + Baseline!B$46 * Baseline!B$64*Baseline!B$64/Baseline!B$76 + Baseline!B$47 * Baseline!B$65*Baseline!B$65/Baseline!B$77 + Baseline!B$71*Baseline!B$71/Baseline!B$78)</f>
        <v>0.00000009856722065</v>
      </c>
      <c r="U53" s="83"/>
      <c r="V53" s="84">
        <f>E53 * ( Baseline!B$89 * Baseline!B$7 )</f>
        <v>0.2083128064</v>
      </c>
      <c r="W53" s="84">
        <f>F53 * ( Baseline!D$89 * Baseline!B$11 )</f>
        <v>0.00441627146</v>
      </c>
      <c r="X53" s="84">
        <f>G53 * ( Baseline!F$89 * Baseline!B$16 )</f>
        <v>0.006990921423</v>
      </c>
      <c r="Y53" s="84">
        <f>H53 * ( Baseline!H$89 * Baseline!B$18 )</f>
        <v>0.001327102019</v>
      </c>
      <c r="Z53" s="86">
        <f t="shared" si="1"/>
        <v>0.2210471013</v>
      </c>
      <c r="AA53" s="84">
        <f>I53 * ( Baseline!B$89 * Baseline!B$7 )</f>
        <v>0.002484820628</v>
      </c>
      <c r="AB53" s="85">
        <f>J53 * ( Baseline!D$89 * Baseline!B$11 )</f>
        <v>0.03904359383</v>
      </c>
      <c r="AC53" s="85">
        <f>K53 * ( Baseline!F$89 * Baseline!B$16 )</f>
        <v>0.0005727737277</v>
      </c>
      <c r="AD53" s="85">
        <f>L53 * ( Baseline!F$89 * Baseline!B$16 )</f>
        <v>0.000593019926</v>
      </c>
      <c r="AE53" s="86">
        <f t="shared" si="2"/>
        <v>0.04269420811</v>
      </c>
      <c r="AF53" s="86">
        <f>M53 * ( Baseline!B$89 * Baseline!B$7 )</f>
        <v>0.002088937788</v>
      </c>
      <c r="AG53" s="86">
        <f>N53 * ( Baseline!D$89 * Baseline!B$11 )</f>
        <v>0.0003041829671</v>
      </c>
      <c r="AH53" s="86">
        <f>O53 * ( Baseline!F$89 * Baseline!B$16 )</f>
        <v>0.05520285369</v>
      </c>
      <c r="AI53" s="86">
        <f>P53 * ( Baseline!H$89 * Baseline!B$18 )</f>
        <v>0.0006880231588</v>
      </c>
      <c r="AJ53" s="86">
        <f t="shared" si="3"/>
        <v>0.0582839976</v>
      </c>
      <c r="AK53" s="86">
        <f>Q53 * ( Baseline!B$89 * Baseline!B$7 )</f>
        <v>0.00003916699197</v>
      </c>
      <c r="AL53" s="86">
        <f>R53 * ( Baseline!D$89 * Baseline!B$11 )</f>
        <v>0.0003149351164</v>
      </c>
      <c r="AM53" s="86">
        <f>S53 * ( Baseline!F$89 * Baseline!B$16 )</f>
        <v>0.00006795601139</v>
      </c>
      <c r="AN53" s="86">
        <f>T53 * ( Baseline!H$89 * Baseline!B$18 )</f>
        <v>0.03466347621</v>
      </c>
      <c r="AO53" s="86">
        <f t="shared" si="4"/>
        <v>0.03508553433</v>
      </c>
      <c r="AP53" s="62"/>
      <c r="AQ53" s="86">
        <f>V53 * ( (1-Baseline!B$90-Baseline!B$89) + (1-B53)*Baseline!B$90 )</f>
        <v>0.1314535819</v>
      </c>
      <c r="AR53" s="86">
        <f>W53 * ( (1-Baseline!B$90-Baseline!B$89) + (1-B53)*Baseline!B$90 )</f>
        <v>0.002786841156</v>
      </c>
      <c r="AS53" s="86">
        <f>X53 * ( (1-Baseline!B$90-Baseline!B$89) + (1-B53)*Baseline!B$90 )</f>
        <v>0.004411546645</v>
      </c>
      <c r="AT53" s="86">
        <f>Y53 * ( (1-Baseline!B$90-Baseline!B$89) + (1-B53)*Baseline!B$90 )</f>
        <v>0.0008374536208</v>
      </c>
      <c r="AU53" s="86">
        <f t="shared" si="5"/>
        <v>0.1394894234</v>
      </c>
      <c r="AV53" s="86">
        <f>AA53 * ( (1-Baseline!D$90-Baseline!D$89) + (1-B53)*Baseline!D$90 )</f>
        <v>0.002028723184</v>
      </c>
      <c r="AW53" s="86">
        <f>AB53 * ( (1-Baseline!D$90-Baseline!D$89) + (1-B53)*Baseline!D$90 )</f>
        <v>0.03187700678</v>
      </c>
      <c r="AX53" s="86">
        <f>AC53 * ( (1-Baseline!D$90-Baseline!D$89) + (1-B53)*Baseline!D$90 )</f>
        <v>0.0004676391236</v>
      </c>
      <c r="AY53" s="86">
        <f>AD53 * ( (1-Baseline!D$90-Baseline!D$89) + (1-B53)*Baseline!D$90 )</f>
        <v>0.0004841690619</v>
      </c>
      <c r="AZ53" s="86">
        <f t="shared" si="6"/>
        <v>0.03485753815</v>
      </c>
      <c r="BA53" s="86">
        <f>AF53 * ( (1-Baseline!F$90-Baseline!F$89) + (1-Baseline!B$36)*Baseline!F$90 )</f>
        <v>0.001503266478</v>
      </c>
      <c r="BB53" s="86">
        <f>AG53 * ( (1-Baseline!F$90-Baseline!F$89) + (1-Baseline!B$36)*Baseline!F$90 )</f>
        <v>0.000218899797</v>
      </c>
      <c r="BC53" s="86">
        <f>AH53 * ( (1-Baseline!F$90-Baseline!F$89) + (1-Baseline!B$36)*Baseline!F$90 )</f>
        <v>0.03972574</v>
      </c>
      <c r="BD53" s="86">
        <f>AI53 * ( (1-Baseline!F$90-Baseline!F$89) + (1-Baseline!B$36)*Baseline!F$90 )</f>
        <v>0.0004951234818</v>
      </c>
      <c r="BE53" s="86">
        <f t="shared" si="7"/>
        <v>0.04194302976</v>
      </c>
      <c r="BF53" s="86">
        <f>AK53 * ( (1-Baseline!H$90-Baseline!H$89) + (1-Baseline!B$36)*Baseline!H$90 )</f>
        <v>0.00003103279108</v>
      </c>
      <c r="BG53" s="86">
        <f>AL53 * ( (1-Baseline!H$90-Baseline!H$89) + (1-Baseline!B$36)*Baseline!H$90 )</f>
        <v>0.0002495293915</v>
      </c>
      <c r="BH53" s="86">
        <f>AM53 * ( (1-Baseline!H$90-Baseline!H$89) + (1-Baseline!B$36)*Baseline!H$90 )</f>
        <v>0.00005384290695</v>
      </c>
      <c r="BI53" s="86">
        <f>AN53 * ( (1-Baseline!H$90-Baseline!H$89) + (1-Baseline!B$36)*Baseline!H$90 )</f>
        <v>0.02746456547</v>
      </c>
      <c r="BJ53" s="86">
        <f t="shared" si="8"/>
        <v>0.02779897056</v>
      </c>
      <c r="BK53" s="62"/>
      <c r="BL53" s="86">
        <f t="shared" si="19"/>
        <v>0.9423910342</v>
      </c>
      <c r="BM53" s="86">
        <f t="shared" si="20"/>
        <v>0.01997887072</v>
      </c>
      <c r="BN53" s="86">
        <f t="shared" si="21"/>
        <v>0.03162638814</v>
      </c>
      <c r="BO53" s="86">
        <f t="shared" si="22"/>
        <v>0.006003706952</v>
      </c>
      <c r="BP53" s="86">
        <f t="shared" si="9"/>
        <v>1</v>
      </c>
      <c r="BQ53" s="86">
        <f t="shared" si="23"/>
        <v>0.05820041495</v>
      </c>
      <c r="BR53" s="86">
        <f t="shared" si="24"/>
        <v>0.9144939222</v>
      </c>
      <c r="BS53" s="86">
        <f t="shared" si="25"/>
        <v>0.01341572436</v>
      </c>
      <c r="BT53" s="86">
        <f t="shared" si="26"/>
        <v>0.01388993852</v>
      </c>
      <c r="BU53" s="86">
        <f t="shared" si="10"/>
        <v>1</v>
      </c>
      <c r="BV53" s="86">
        <f t="shared" si="27"/>
        <v>0.03584067453</v>
      </c>
      <c r="BW53" s="86">
        <f t="shared" si="28"/>
        <v>0.00521897913</v>
      </c>
      <c r="BX53" s="86">
        <f t="shared" si="29"/>
        <v>0.9471356798</v>
      </c>
      <c r="BY53" s="86">
        <f t="shared" si="30"/>
        <v>0.01180466658</v>
      </c>
      <c r="BZ53" s="86">
        <f t="shared" si="11"/>
        <v>1</v>
      </c>
      <c r="CA53" s="86">
        <f t="shared" si="31"/>
        <v>0.001116328787</v>
      </c>
      <c r="CB53" s="86">
        <f t="shared" si="32"/>
        <v>0.008976209783</v>
      </c>
      <c r="CC53" s="86">
        <f t="shared" si="33"/>
        <v>0.001936866937</v>
      </c>
      <c r="CD53" s="86">
        <f t="shared" si="34"/>
        <v>0.9879705945</v>
      </c>
      <c r="CE53" s="86">
        <f t="shared" si="12"/>
        <v>1</v>
      </c>
      <c r="CF53" s="62"/>
      <c r="CG53" s="86">
        <f t="shared" si="35"/>
        <v>0.9423910342</v>
      </c>
      <c r="CH53" s="86">
        <f t="shared" si="36"/>
        <v>0.01997887072</v>
      </c>
      <c r="CI53" s="86">
        <f t="shared" si="37"/>
        <v>0.03162638814</v>
      </c>
      <c r="CJ53" s="86">
        <f t="shared" si="38"/>
        <v>0.006003706952</v>
      </c>
      <c r="CK53" s="86">
        <f t="shared" si="13"/>
        <v>1</v>
      </c>
      <c r="CL53" s="86">
        <f t="shared" si="39"/>
        <v>0.05820041495</v>
      </c>
      <c r="CM53" s="86">
        <f t="shared" si="40"/>
        <v>0.9144939222</v>
      </c>
      <c r="CN53" s="86">
        <f t="shared" si="41"/>
        <v>0.01341572436</v>
      </c>
      <c r="CO53" s="86">
        <f t="shared" si="42"/>
        <v>0.01388993852</v>
      </c>
      <c r="CP53" s="86">
        <f t="shared" si="14"/>
        <v>1</v>
      </c>
      <c r="CQ53" s="86">
        <f t="shared" si="43"/>
        <v>0.03584067453</v>
      </c>
      <c r="CR53" s="86">
        <f t="shared" si="44"/>
        <v>0.00521897913</v>
      </c>
      <c r="CS53" s="86">
        <f t="shared" si="45"/>
        <v>0.9471356798</v>
      </c>
      <c r="CT53" s="86">
        <f t="shared" si="46"/>
        <v>0.01180466658</v>
      </c>
      <c r="CU53" s="86">
        <f t="shared" si="15"/>
        <v>1</v>
      </c>
      <c r="CV53" s="86">
        <f t="shared" si="47"/>
        <v>0.001116328787</v>
      </c>
      <c r="CW53" s="86">
        <f t="shared" si="48"/>
        <v>0.008976209783</v>
      </c>
      <c r="CX53" s="86">
        <f t="shared" si="49"/>
        <v>0.001936866937</v>
      </c>
      <c r="CY53" s="86">
        <f t="shared" si="50"/>
        <v>0.9879705945</v>
      </c>
      <c r="CZ53" s="86">
        <f t="shared" si="16"/>
        <v>1</v>
      </c>
      <c r="DA53" s="62"/>
      <c r="DB53" s="86">
        <f>(AQ53*Baseline!B$7 + AV53*Baseline!B$11 + BA53*Baseline!B$16 + BF53*Baseline!B$18)</f>
        <v>74562.93881</v>
      </c>
      <c r="DC53" s="86">
        <f>(AR53*Baseline!B$7 + AW53*Baseline!B$11 + BB53*Baseline!B$16 + BG53*Baseline!B$18)</f>
        <v>81873.09071</v>
      </c>
      <c r="DD53" s="86">
        <f>(AS53*Baseline!B$7 + AX53*Baseline!B$11 + BC53*Baseline!B$16 + BH53*Baseline!B$18)</f>
        <v>138696.765</v>
      </c>
      <c r="DE53" s="86">
        <f>(AT53*Baseline!B$7 + AY53*Baseline!B$11 + BD53*Baseline!B$16 + BI53*Baseline!B$18)</f>
        <v>1260728.113</v>
      </c>
      <c r="DF53" s="86">
        <f t="shared" si="17"/>
        <v>1555860.908</v>
      </c>
      <c r="DG53" s="62"/>
      <c r="DH53" s="86">
        <f t="shared" si="51"/>
        <v>0.04792391044</v>
      </c>
      <c r="DI53" s="86">
        <f t="shared" si="52"/>
        <v>0.05262237151</v>
      </c>
      <c r="DJ53" s="86">
        <f t="shared" si="53"/>
        <v>0.08914470717</v>
      </c>
      <c r="DK53" s="86">
        <f t="shared" si="54"/>
        <v>0.8103090109</v>
      </c>
      <c r="DL53" s="86">
        <f t="shared" si="18"/>
        <v>1</v>
      </c>
      <c r="DM53" s="62"/>
      <c r="DN53" s="86">
        <f>DH53 / (Baseline!B$7/Baseline!B$17)</f>
        <v>5.115562229</v>
      </c>
      <c r="DO53" s="86">
        <f>DI53 / (Baseline!B$11/Baseline!B$17)</f>
        <v>1.270329235</v>
      </c>
      <c r="DP53" s="86">
        <f>DJ53 / (Baseline!B$16/Baseline!B$17)</f>
        <v>1.377555127</v>
      </c>
      <c r="DQ53" s="86">
        <f>DK53 / (Baseline!B$18/Baseline!B$17)</f>
        <v>0.9161258726</v>
      </c>
      <c r="DR53" s="62"/>
      <c r="DS53" s="86">
        <f>DH53 / Baseline!H$117</f>
        <v>1.917297331</v>
      </c>
      <c r="DT53" s="86">
        <f>DI53 / Baseline!H$118</f>
        <v>1.184532332</v>
      </c>
      <c r="DU53" s="86">
        <f>DJ53 / Baseline!H$119</f>
        <v>1.065672768</v>
      </c>
      <c r="DV53" s="86">
        <f>DK53 / Baseline!H$120</f>
        <v>0.9567617343</v>
      </c>
      <c r="DW53" s="87"/>
      <c r="DX53" s="86">
        <f>(AU53*Baseline!B$34)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0.03345294475</v>
      </c>
      <c r="DY53" s="86">
        <f>(AZ53*Baseline!B$34) + (Baseline!D$90*(1-Baseline!D$91)*Baseline!B$35) + (Baseline!D$90*Baseline!D$91*((1-Baseline!D$92)*Baseline!B$40 + Baseline!D$92*Baseline!B$41))</f>
        <v>0.01164219872</v>
      </c>
      <c r="DZ53" s="86">
        <f>(BE53*Baseline!B$34) + (Baseline!F$90*(1-Baseline!F$91)*Baseline!B$35) + (Baseline!F$90*Baseline!F$91*((1-Baseline!F$92)*Baseline!B$40 + Baseline!F$92*Baseline!B$41))</f>
        <v>0.01402209446</v>
      </c>
      <c r="EA53" s="86">
        <f>(BJ53*Baseline!B$34) + (Baseline!H$90*(1-Baseline!H$91)*Baseline!B$35) + (Baseline!H$90*Baseline!H$91*((1-Baseline!H$92)*Baseline!B$40 + Baseline!H$92*Baseline!B$41))</f>
        <v>0.009314845584</v>
      </c>
      <c r="EB53" s="86">
        <f>( DX53*Baseline!B$7 + DY53*Baseline!B$11 + DZ53*Baseline!B$16 + EA53*Baseline!B$18 ) / Baseline!B$17</f>
        <v>0.009942003001</v>
      </c>
    </row>
    <row r="54">
      <c r="A54" s="73" t="s">
        <v>230</v>
      </c>
      <c r="B54" s="85">
        <f>MIN( MAX( NORMINV( MCrands!B54, (B$5+B$4)/2, (B$5-B$4)/3.29 ), 0 ), 1 )</f>
        <v>0.4028887246</v>
      </c>
      <c r="C54" s="85">
        <f>MAX( NORMINV( MCrands!C54, (C$5+C$4)/2, (C$5-C$4)/3.29 ), 0 )</f>
        <v>3.445310723</v>
      </c>
      <c r="D54" s="83"/>
      <c r="E54" s="84">
        <f>Baseline!B$33 * (C54 * Baseline!B$68*Baseline!B$68/Baseline!B$75 + Baseline!B$46 * Baseline!B$54*Baseline!B$54/Baseline!B$76 + Baseline!B$47 * Baseline!B$55*Baseline!B$55/Baseline!B$77 + Baseline!B$56*Baseline!B$56/Baseline!B$78)</f>
        <v>0.0000244423737</v>
      </c>
      <c r="F54" s="84">
        <f>Baseline!B$33 * (C54 * Baseline!B$68*Baseline!B$59/Baseline!B$75 + Baseline!B$46 * Baseline!B$54*Baseline!B$69/Baseline!B$76 + Baseline!B$47 * Baseline!B$55*Baseline!B$57/Baseline!B$77 + Baseline!B$56*Baseline!B$58/Baseline!B$78)</f>
        <v>0.0000002400987607</v>
      </c>
      <c r="G54" s="85">
        <f>Baseline!B$33 * (C54 * Baseline!B$68*Baseline!B$60/Baseline!B$75 + Baseline!B$46 * Baseline!B$54*Baseline!B$61/Baseline!B$76 + Baseline!B$47 * Baseline!B$55*Baseline!B$70/Baseline!B$77 + Baseline!B$56*Baseline!B$62/Baseline!B$78)</f>
        <v>0.0000002029627415</v>
      </c>
      <c r="H54" s="84">
        <f>Baseline!B$33 * (C54 * Baseline!B$68*Baseline!B$63/Baseline!B$75 + Baseline!B$46 * Baseline!B$54*Baseline!B$64/Baseline!B$76 + Baseline!B$47 * Baseline!B$55*Baseline!B$65/Baseline!B$77 + Baseline!B$56*Baseline!B$71/Baseline!B$78)</f>
        <v>0.000000003943370509</v>
      </c>
      <c r="I54" s="84">
        <f>Baseline!B$33 * (C54 * Baseline!B$59*Baseline!B$68/Baseline!B$75 + Baseline!B$46 * Baseline!B$69*Baseline!B$54/Baseline!B$76 + Baseline!B$47 * Baseline!B$57*Baseline!B$55/Baseline!B$77 + Baseline!B$58*Baseline!B$56/Baseline!B$78)</f>
        <v>0.0000002400987607</v>
      </c>
      <c r="J54" s="85">
        <f>Baseline!B$33 * (C54 * Baseline!B$59*Baseline!B$59/Baseline!B$75 + Baseline!B$46 * Baseline!B$69*Baseline!B$69/Baseline!B$76 + Baseline!B$47 * Baseline!B$57*Baseline!B$57/Baseline!B$77 + Baseline!B$58*Baseline!B$58/Baseline!B$78)</f>
        <v>0.000002116574598</v>
      </c>
      <c r="K54" s="84">
        <f>Baseline!B$33 * (C54 * Baseline!B$59*Baseline!B$60/Baseline!B$75 + Baseline!B$46 * Baseline!B$69*Baseline!B$61/Baseline!B$76 + Baseline!B$47 * Baseline!B$57*Baseline!B$70/Baseline!B$77 + Baseline!B$58*Baseline!B$62/Baseline!B$78)</f>
        <v>0.00000001649019227</v>
      </c>
      <c r="L54" s="85">
        <f>Baseline!B$33 * (C54 * Baseline!B$59*Baseline!B$63/Baseline!B$75 + Baseline!B$46 * Baseline!B$69*Baseline!B$64/Baseline!B$76 + Baseline!B$47 * Baseline!B$57*Baseline!B$65/Baseline!B$77 + Baseline!B$58*Baseline!B$71/Baseline!B$78)</f>
        <v>0.000000017072831</v>
      </c>
      <c r="M54" s="84">
        <f>Baseline!B$33 * (C54 * Baseline!B$60*Baseline!B$68/Baseline!B$75 + Baseline!B$46 * Baseline!B$61*Baseline!B$54/Baseline!B$76 + Baseline!B$47 * Baseline!B$70*Baseline!B$55/Baseline!B$77 + Baseline!B$62*Baseline!B$56/Baseline!B$78)</f>
        <v>0.0000002029627415</v>
      </c>
      <c r="N54" s="85">
        <f>Baseline!B$33 * (C54 * Baseline!B$60*Baseline!B$59/Baseline!B$75 + Baseline!B$46 * Baseline!B$61*Baseline!B$69/Baseline!B$76 + Baseline!B$47 * Baseline!B$70*Baseline!B$57/Baseline!B$77 + Baseline!B$62*Baseline!B$58/Baseline!B$78)</f>
        <v>0.00000001649019227</v>
      </c>
      <c r="O54" s="85">
        <f>Baseline!B$33 * (C54 * Baseline!B$60*Baseline!B$60/Baseline!B$75 + Baseline!B$46 * Baseline!B$61*Baseline!B$61/Baseline!B$76 + Baseline!B$47 * Baseline!B$70*Baseline!B$70/Baseline!B$77 + Baseline!B$62*Baseline!B$62/Baseline!B$78)</f>
        <v>0.000001589268525</v>
      </c>
      <c r="P54" s="84">
        <f>Baseline!B$33 * (C54 * Baseline!B$60*Baseline!B$63/Baseline!B$75 + Baseline!B$46 * Baseline!B$61*Baseline!B$64/Baseline!B$76 + Baseline!B$47 * Baseline!B$70*Baseline!B$65/Baseline!B$77 + Baseline!B$62*Baseline!B$71/Baseline!B$78)</f>
        <v>0.000000001956491995</v>
      </c>
      <c r="Q54" s="84">
        <f>Baseline!B$33 * (C54 * Baseline!B$63*Baseline!B$68/Baseline!B$75 + Baseline!B$46 * Baseline!B$64*Baseline!B$54/Baseline!B$76 + Baseline!B$47 * Baseline!B$65*Baseline!B$55/Baseline!B$77 + Baseline!B$71*Baseline!B$56/Baseline!B$78)</f>
        <v>0.000000003943370509</v>
      </c>
      <c r="R54" s="84">
        <f>Baseline!B$33 * (C54 * Baseline!B$63*Baseline!B$59/Baseline!B$75 + Baseline!B$46 * Baseline!B$64*Baseline!B$69/Baseline!B$76 + Baseline!B$47 * Baseline!B$65*Baseline!B$57/Baseline!B$77 + Baseline!B$71*Baseline!B$58/Baseline!B$78)</f>
        <v>0.000000017072831</v>
      </c>
      <c r="S54" s="84">
        <f>Baseline!B$33 * (C54 * Baseline!B$63*Baseline!B$60/Baseline!B$75 + Baseline!B$46 * Baseline!B$64*Baseline!B$61/Baseline!B$76 + Baseline!B$47 * Baseline!B$65*Baseline!B$70/Baseline!B$77 + Baseline!B$71*Baseline!B$62/Baseline!B$78)</f>
        <v>0.000000001956491995</v>
      </c>
      <c r="T54" s="84">
        <f>Baseline!B$33 * (C54 * Baseline!B$63*Baseline!B$63/Baseline!B$75 + Baseline!B$46 * Baseline!B$64*Baseline!B$64/Baseline!B$76 + Baseline!B$47 * Baseline!B$65*Baseline!B$65/Baseline!B$77 + Baseline!B$71*Baseline!B$71/Baseline!B$78)</f>
        <v>0.00000009856722724</v>
      </c>
      <c r="U54" s="83"/>
      <c r="V54" s="84">
        <f>E54 * ( Baseline!B$89 * Baseline!B$7 )</f>
        <v>0.2536873966</v>
      </c>
      <c r="W54" s="84">
        <f>F54 * ( Baseline!D$89 * Baseline!B$11 )</f>
        <v>0.004429004763</v>
      </c>
      <c r="X54" s="84">
        <f>G54 * ( Baseline!F$89 * Baseline!B$16 )</f>
        <v>0.007049864127</v>
      </c>
      <c r="Y54" s="84">
        <f>H54 * ( Baseline!H$89 * Baseline!B$18 )</f>
        <v>0.001386778778</v>
      </c>
      <c r="Z54" s="86">
        <f t="shared" si="1"/>
        <v>0.2665530443</v>
      </c>
      <c r="AA54" s="84">
        <f>I54 * ( Baseline!B$89 * Baseline!B$7 )</f>
        <v>0.002491985037</v>
      </c>
      <c r="AB54" s="85">
        <f>J54 * ( Baseline!D$89 * Baseline!B$11 )</f>
        <v>0.03904359584</v>
      </c>
      <c r="AC54" s="85">
        <f>K54 * ( Baseline!F$89 * Baseline!B$16 )</f>
        <v>0.0005727830345</v>
      </c>
      <c r="AD54" s="85">
        <f>L54 * ( Baseline!F$89 * Baseline!B$16 )</f>
        <v>0.0005930208567</v>
      </c>
      <c r="AE54" s="86">
        <f t="shared" si="2"/>
        <v>0.04270138477</v>
      </c>
      <c r="AF54" s="86">
        <f>M54 * ( Baseline!B$89 * Baseline!B$7 )</f>
        <v>0.002106550294</v>
      </c>
      <c r="AG54" s="86">
        <f>N54 * ( Baseline!D$89 * Baseline!B$11 )</f>
        <v>0.0003041879096</v>
      </c>
      <c r="AH54" s="86">
        <f>O54 * ( Baseline!F$89 * Baseline!B$16 )</f>
        <v>0.05520287657</v>
      </c>
      <c r="AI54" s="86">
        <f>P54 * ( Baseline!H$89 * Baseline!B$18 )</f>
        <v>0.0006880463228</v>
      </c>
      <c r="AJ54" s="86">
        <f t="shared" si="3"/>
        <v>0.05830166109</v>
      </c>
      <c r="AK54" s="86">
        <f>Q54 * ( Baseline!B$89 * Baseline!B$7 )</f>
        <v>0.00004092824251</v>
      </c>
      <c r="AL54" s="86">
        <f>R54 * ( Baseline!D$89 * Baseline!B$11 )</f>
        <v>0.0003149356107</v>
      </c>
      <c r="AM54" s="86">
        <f>S54 * ( Baseline!F$89 * Baseline!B$16 )</f>
        <v>0.0000679582993</v>
      </c>
      <c r="AN54" s="86">
        <f>T54 * ( Baseline!H$89 * Baseline!B$18 )</f>
        <v>0.03466347852</v>
      </c>
      <c r="AO54" s="86">
        <f t="shared" si="4"/>
        <v>0.03508730068</v>
      </c>
      <c r="AP54" s="62"/>
      <c r="AQ54" s="86">
        <f>V54 * ( (1-Baseline!B$90-Baseline!B$89) + (1-B54)*Baseline!B$90 )</f>
        <v>0.1572935517</v>
      </c>
      <c r="AR54" s="86">
        <f>W54 * ( (1-Baseline!B$90-Baseline!B$89) + (1-B54)*Baseline!B$90 )</f>
        <v>0.00274611155</v>
      </c>
      <c r="AS54" s="86">
        <f>X54 * ( (1-Baseline!B$90-Baseline!B$89) + (1-B54)*Baseline!B$90 )</f>
        <v>0.004371120452</v>
      </c>
      <c r="AT54" s="86">
        <f>Y54 * ( (1-Baseline!B$90-Baseline!B$89) + (1-B54)*Baseline!B$90 )</f>
        <v>0.0008598431076</v>
      </c>
      <c r="AU54" s="86">
        <f t="shared" si="5"/>
        <v>0.1652706269</v>
      </c>
      <c r="AV54" s="86">
        <f>AA54 * ( (1-Baseline!D$90-Baseline!D$89) + (1-B54)*Baseline!D$90 )</f>
        <v>0.002020761261</v>
      </c>
      <c r="AW54" s="86">
        <f>AB54 * ( (1-Baseline!D$90-Baseline!D$89) + (1-B54)*Baseline!D$90 )</f>
        <v>0.03166061786</v>
      </c>
      <c r="AX54" s="86">
        <f>AC54 * ( (1-Baseline!D$90-Baseline!D$89) + (1-B54)*Baseline!D$90 )</f>
        <v>0.0004644721978</v>
      </c>
      <c r="AY54" s="86">
        <f>AD54 * ( (1-Baseline!D$90-Baseline!D$89) + (1-B54)*Baseline!D$90 )</f>
        <v>0.0004808831339</v>
      </c>
      <c r="AZ54" s="86">
        <f t="shared" si="6"/>
        <v>0.03462673445</v>
      </c>
      <c r="BA54" s="86">
        <f>AF54 * ( (1-Baseline!F$90-Baseline!F$89) + (1-Baseline!B$36)*Baseline!F$90 )</f>
        <v>0.001515941001</v>
      </c>
      <c r="BB54" s="86">
        <f>AG54 * ( (1-Baseline!F$90-Baseline!F$89) + (1-Baseline!B$36)*Baseline!F$90 )</f>
        <v>0.0002189033538</v>
      </c>
      <c r="BC54" s="86">
        <f>AH54 * ( (1-Baseline!F$90-Baseline!F$89) + (1-Baseline!B$36)*Baseline!F$90 )</f>
        <v>0.03972575647</v>
      </c>
      <c r="BD54" s="86">
        <f>AI54 * ( (1-Baseline!F$90-Baseline!F$89) + (1-Baseline!B$36)*Baseline!F$90 )</f>
        <v>0.0004951401514</v>
      </c>
      <c r="BE54" s="86">
        <f t="shared" si="7"/>
        <v>0.04195574098</v>
      </c>
      <c r="BF54" s="86">
        <f>AK54 * ( (1-Baseline!H$90-Baseline!H$89) + (1-Baseline!B$36)*Baseline!H$90 )</f>
        <v>0.00003242826511</v>
      </c>
      <c r="BG54" s="86">
        <f>AL54 * ( (1-Baseline!H$90-Baseline!H$89) + (1-Baseline!B$36)*Baseline!H$90 )</f>
        <v>0.0002495297831</v>
      </c>
      <c r="BH54" s="86">
        <f>AM54 * ( (1-Baseline!H$90-Baseline!H$89) + (1-Baseline!B$36)*Baseline!H$90 )</f>
        <v>0.0000538447197</v>
      </c>
      <c r="BI54" s="86">
        <f>AN54 * ( (1-Baseline!H$90-Baseline!H$89) + (1-Baseline!B$36)*Baseline!H$90 )</f>
        <v>0.0274645673</v>
      </c>
      <c r="BJ54" s="86">
        <f t="shared" si="8"/>
        <v>0.02780037007</v>
      </c>
      <c r="BK54" s="62"/>
      <c r="BL54" s="86">
        <f t="shared" si="19"/>
        <v>0.9517332556</v>
      </c>
      <c r="BM54" s="86">
        <f t="shared" si="20"/>
        <v>0.01661584761</v>
      </c>
      <c r="BN54" s="86">
        <f t="shared" si="21"/>
        <v>0.02644825965</v>
      </c>
      <c r="BO54" s="86">
        <f t="shared" si="22"/>
        <v>0.005202637178</v>
      </c>
      <c r="BP54" s="86">
        <f t="shared" si="9"/>
        <v>1</v>
      </c>
      <c r="BQ54" s="86">
        <f t="shared" si="23"/>
        <v>0.05835841274</v>
      </c>
      <c r="BR54" s="86">
        <f t="shared" si="24"/>
        <v>0.9143402738</v>
      </c>
      <c r="BS54" s="86">
        <f t="shared" si="25"/>
        <v>0.01341368758</v>
      </c>
      <c r="BT54" s="86">
        <f t="shared" si="26"/>
        <v>0.01388762589</v>
      </c>
      <c r="BU54" s="86">
        <f t="shared" si="10"/>
        <v>1</v>
      </c>
      <c r="BV54" s="86">
        <f t="shared" si="27"/>
        <v>0.03613190867</v>
      </c>
      <c r="BW54" s="86">
        <f t="shared" si="28"/>
        <v>0.005217482725</v>
      </c>
      <c r="BX54" s="86">
        <f t="shared" si="29"/>
        <v>0.9468491211</v>
      </c>
      <c r="BY54" s="86">
        <f t="shared" si="30"/>
        <v>0.01180148747</v>
      </c>
      <c r="BZ54" s="86">
        <f t="shared" si="11"/>
        <v>1</v>
      </c>
      <c r="CA54" s="86">
        <f t="shared" si="31"/>
        <v>0.001166468828</v>
      </c>
      <c r="CB54" s="86">
        <f t="shared" si="32"/>
        <v>0.008975771993</v>
      </c>
      <c r="CC54" s="86">
        <f t="shared" si="33"/>
        <v>0.001936834638</v>
      </c>
      <c r="CD54" s="86">
        <f t="shared" si="34"/>
        <v>0.9879209245</v>
      </c>
      <c r="CE54" s="86">
        <f t="shared" si="12"/>
        <v>1</v>
      </c>
      <c r="CF54" s="62"/>
      <c r="CG54" s="86">
        <f t="shared" si="35"/>
        <v>0.9517332556</v>
      </c>
      <c r="CH54" s="86">
        <f t="shared" si="36"/>
        <v>0.01661584761</v>
      </c>
      <c r="CI54" s="86">
        <f t="shared" si="37"/>
        <v>0.02644825965</v>
      </c>
      <c r="CJ54" s="86">
        <f t="shared" si="38"/>
        <v>0.005202637178</v>
      </c>
      <c r="CK54" s="86">
        <f t="shared" si="13"/>
        <v>1</v>
      </c>
      <c r="CL54" s="86">
        <f t="shared" si="39"/>
        <v>0.05835841274</v>
      </c>
      <c r="CM54" s="86">
        <f t="shared" si="40"/>
        <v>0.9143402738</v>
      </c>
      <c r="CN54" s="86">
        <f t="shared" si="41"/>
        <v>0.01341368758</v>
      </c>
      <c r="CO54" s="86">
        <f t="shared" si="42"/>
        <v>0.01388762589</v>
      </c>
      <c r="CP54" s="86">
        <f t="shared" si="14"/>
        <v>1</v>
      </c>
      <c r="CQ54" s="86">
        <f t="shared" si="43"/>
        <v>0.03613190867</v>
      </c>
      <c r="CR54" s="86">
        <f t="shared" si="44"/>
        <v>0.005217482725</v>
      </c>
      <c r="CS54" s="86">
        <f t="shared" si="45"/>
        <v>0.9468491211</v>
      </c>
      <c r="CT54" s="86">
        <f t="shared" si="46"/>
        <v>0.01180148747</v>
      </c>
      <c r="CU54" s="86">
        <f t="shared" si="15"/>
        <v>1</v>
      </c>
      <c r="CV54" s="86">
        <f t="shared" si="47"/>
        <v>0.001166468828</v>
      </c>
      <c r="CW54" s="86">
        <f t="shared" si="48"/>
        <v>0.008975771993</v>
      </c>
      <c r="CX54" s="86">
        <f t="shared" si="49"/>
        <v>0.001936834638</v>
      </c>
      <c r="CY54" s="86">
        <f t="shared" si="50"/>
        <v>0.9879209245</v>
      </c>
      <c r="CZ54" s="86">
        <f t="shared" si="16"/>
        <v>1</v>
      </c>
      <c r="DA54" s="62"/>
      <c r="DB54" s="86">
        <f>(AQ54*Baseline!B$7 + AV54*Baseline!B$11 + BA54*Baseline!B$16 + BF54*Baseline!B$18)</f>
        <v>87184.61134</v>
      </c>
      <c r="DC54" s="86">
        <f>(AR54*Baseline!B$7 + AW54*Baseline!B$11 + BB54*Baseline!B$16 + BG54*Baseline!B$18)</f>
        <v>81389.30898</v>
      </c>
      <c r="DD54" s="86">
        <f>(AS54*Baseline!B$7 + AX54*Baseline!B$11 + BC54*Baseline!B$16 + BH54*Baseline!B$18)</f>
        <v>138670.5048</v>
      </c>
      <c r="DE54" s="86">
        <f>(AT54*Baseline!B$7 + AY54*Baseline!B$11 + BD54*Baseline!B$16 + BI54*Baseline!B$18)</f>
        <v>1260732.065</v>
      </c>
      <c r="DF54" s="86">
        <f t="shared" si="17"/>
        <v>1567976.49</v>
      </c>
      <c r="DG54" s="62"/>
      <c r="DH54" s="86">
        <f t="shared" si="51"/>
        <v>0.05560326438</v>
      </c>
      <c r="DI54" s="86">
        <f t="shared" si="52"/>
        <v>0.05190722532</v>
      </c>
      <c r="DJ54" s="86">
        <f t="shared" si="53"/>
        <v>0.08843914797</v>
      </c>
      <c r="DK54" s="86">
        <f t="shared" si="54"/>
        <v>0.8040503623</v>
      </c>
      <c r="DL54" s="86">
        <f t="shared" si="18"/>
        <v>1</v>
      </c>
      <c r="DM54" s="62"/>
      <c r="DN54" s="86">
        <f>DH54 / (Baseline!B$7/Baseline!B$17)</f>
        <v>5.935282753</v>
      </c>
      <c r="DO54" s="86">
        <f>DI54 / (Baseline!B$11/Baseline!B$17)</f>
        <v>1.253065263</v>
      </c>
      <c r="DP54" s="86">
        <f>DJ54 / (Baseline!B$16/Baseline!B$17)</f>
        <v>1.366652105</v>
      </c>
      <c r="DQ54" s="86">
        <f>DK54 / (Baseline!B$18/Baseline!B$17)</f>
        <v>0.9090499179</v>
      </c>
      <c r="DR54" s="62"/>
      <c r="DS54" s="86">
        <f>DH54 / Baseline!H$117</f>
        <v>2.224526117</v>
      </c>
      <c r="DT54" s="86">
        <f>DI54 / Baseline!H$118</f>
        <v>1.168434353</v>
      </c>
      <c r="DU54" s="86">
        <f>DJ54 / Baseline!H$119</f>
        <v>1.057238221</v>
      </c>
      <c r="DV54" s="86">
        <f>DK54 / Baseline!H$120</f>
        <v>0.9493719171</v>
      </c>
      <c r="DW54" s="87"/>
      <c r="DX54" s="86">
        <f>(AU54*Baseline!B$34)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0.03732012528</v>
      </c>
      <c r="DY54" s="86">
        <f>(AZ54*Baseline!B$34) + (Baseline!D$90*(1-Baseline!D$91)*Baseline!B$35) + (Baseline!D$90*Baseline!D$91*((1-Baseline!D$92)*Baseline!B$40 + Baseline!D$92*Baseline!B$41))</f>
        <v>0.01160757817</v>
      </c>
      <c r="DZ54" s="86">
        <f>(BE54*Baseline!B$34) + (Baseline!F$90*(1-Baseline!F$91)*Baseline!B$35) + (Baseline!F$90*Baseline!F$91*((1-Baseline!F$92)*Baseline!B$40 + Baseline!F$92*Baseline!B$41))</f>
        <v>0.01402400115</v>
      </c>
      <c r="EA54" s="86">
        <f>(BJ54*Baseline!B$34) + (Baseline!H$90*(1-Baseline!H$91)*Baseline!B$35) + (Baseline!H$90*Baseline!H$91*((1-Baseline!H$92)*Baseline!B$40 + Baseline!H$92*Baseline!B$41))</f>
        <v>0.009315055511</v>
      </c>
      <c r="EB54" s="86">
        <f>( DX54*Baseline!B$7 + DY54*Baseline!B$11 + DZ54*Baseline!B$16 + EA54*Baseline!B$18 ) / Baseline!B$17</f>
        <v>0.009977106685</v>
      </c>
    </row>
    <row r="55">
      <c r="A55" s="73" t="s">
        <v>231</v>
      </c>
      <c r="B55" s="85">
        <f>MIN( MAX( NORMINV( MCrands!B55, (B$5+B$4)/2, (B$5-B$4)/3.29 ), 0 ), 1 )</f>
        <v>0.5047947967</v>
      </c>
      <c r="C55" s="85">
        <f>MAX( NORMINV( MCrands!C55, (C$5+C$4)/2, (C$5-C$4)/3.29 ), 0 )</f>
        <v>3.209286041</v>
      </c>
      <c r="D55" s="83"/>
      <c r="E55" s="84">
        <f>Baseline!B$33 * (C55 * Baseline!B$68*Baseline!B$68/Baseline!B$75 + Baseline!B$46 * Baseline!B$54*Baseline!B$54/Baseline!B$76 + Baseline!B$47 * Baseline!B$55*Baseline!B$55/Baseline!B$77 + Baseline!B$56*Baseline!B$56/Baseline!B$78)</f>
        <v>0.00002277131328</v>
      </c>
      <c r="F55" s="84">
        <f>Baseline!B$33 * (C55 * Baseline!B$68*Baseline!B$59/Baseline!B$75 + Baseline!B$46 * Baseline!B$54*Baseline!B$69/Baseline!B$76 + Baseline!B$47 * Baseline!B$55*Baseline!B$57/Baseline!B$77 + Baseline!B$56*Baseline!B$58/Baseline!B$78)</f>
        <v>0.000000239834909</v>
      </c>
      <c r="G55" s="85">
        <f>Baseline!B$33 * (C55 * Baseline!B$68*Baseline!B$60/Baseline!B$75 + Baseline!B$46 * Baseline!B$54*Baseline!B$61/Baseline!B$76 + Baseline!B$47 * Baseline!B$55*Baseline!B$70/Baseline!B$77 + Baseline!B$56*Baseline!B$62/Baseline!B$78)</f>
        <v>0.0000002023141062</v>
      </c>
      <c r="H55" s="84">
        <f>Baseline!B$33 * (C55 * Baseline!B$68*Baseline!B$63/Baseline!B$75 + Baseline!B$46 * Baseline!B$54*Baseline!B$64/Baseline!B$76 + Baseline!B$47 * Baseline!B$55*Baseline!B$65/Baseline!B$77 + Baseline!B$56*Baseline!B$71/Baseline!B$78)</f>
        <v>0.00000000387850698</v>
      </c>
      <c r="I55" s="84">
        <f>Baseline!B$33 * (C55 * Baseline!B$59*Baseline!B$68/Baseline!B$75 + Baseline!B$46 * Baseline!B$69*Baseline!B$54/Baseline!B$76 + Baseline!B$47 * Baseline!B$57*Baseline!B$55/Baseline!B$77 + Baseline!B$58*Baseline!B$56/Baseline!B$78)</f>
        <v>0.000000239834909</v>
      </c>
      <c r="J55" s="85">
        <f>Baseline!B$33 * (C55 * Baseline!B$59*Baseline!B$59/Baseline!B$75 + Baseline!B$46 * Baseline!B$69*Baseline!B$69/Baseline!B$76 + Baseline!B$47 * Baseline!B$57*Baseline!B$57/Baseline!B$77 + Baseline!B$58*Baseline!B$58/Baseline!B$78)</f>
        <v>0.000002116574556</v>
      </c>
      <c r="K55" s="84">
        <f>Baseline!B$33 * (C55 * Baseline!B$59*Baseline!B$60/Baseline!B$75 + Baseline!B$46 * Baseline!B$69*Baseline!B$61/Baseline!B$76 + Baseline!B$47 * Baseline!B$57*Baseline!B$70/Baseline!B$77 + Baseline!B$58*Baseline!B$62/Baseline!B$78)</f>
        <v>0.00000001649008986</v>
      </c>
      <c r="L55" s="85">
        <f>Baseline!B$33 * (C55 * Baseline!B$59*Baseline!B$63/Baseline!B$75 + Baseline!B$46 * Baseline!B$69*Baseline!B$64/Baseline!B$76 + Baseline!B$47 * Baseline!B$57*Baseline!B$65/Baseline!B$77 + Baseline!B$58*Baseline!B$71/Baseline!B$78)</f>
        <v>0.00000001707282076</v>
      </c>
      <c r="M55" s="84">
        <f>Baseline!B$33 * (C55 * Baseline!B$60*Baseline!B$68/Baseline!B$75 + Baseline!B$46 * Baseline!B$61*Baseline!B$54/Baseline!B$76 + Baseline!B$47 * Baseline!B$70*Baseline!B$55/Baseline!B$77 + Baseline!B$62*Baseline!B$56/Baseline!B$78)</f>
        <v>0.0000002023141062</v>
      </c>
      <c r="N55" s="85">
        <f>Baseline!B$33 * (C55 * Baseline!B$60*Baseline!B$59/Baseline!B$75 + Baseline!B$46 * Baseline!B$61*Baseline!B$69/Baseline!B$76 + Baseline!B$47 * Baseline!B$70*Baseline!B$57/Baseline!B$77 + Baseline!B$62*Baseline!B$58/Baseline!B$78)</f>
        <v>0.00000001649008986</v>
      </c>
      <c r="O55" s="85">
        <f>Baseline!B$33 * (C55 * Baseline!B$60*Baseline!B$60/Baseline!B$75 + Baseline!B$46 * Baseline!B$61*Baseline!B$61/Baseline!B$76 + Baseline!B$47 * Baseline!B$70*Baseline!B$70/Baseline!B$77 + Baseline!B$62*Baseline!B$62/Baseline!B$78)</f>
        <v>0.000001589268274</v>
      </c>
      <c r="P55" s="84">
        <f>Baseline!B$33 * (C55 * Baseline!B$60*Baseline!B$63/Baseline!B$75 + Baseline!B$46 * Baseline!B$61*Baseline!B$64/Baseline!B$76 + Baseline!B$47 * Baseline!B$70*Baseline!B$65/Baseline!B$77 + Baseline!B$62*Baseline!B$71/Baseline!B$78)</f>
        <v>0.000000001956466818</v>
      </c>
      <c r="Q55" s="84">
        <f>Baseline!B$33 * (C55 * Baseline!B$63*Baseline!B$68/Baseline!B$75 + Baseline!B$46 * Baseline!B$64*Baseline!B$54/Baseline!B$76 + Baseline!B$47 * Baseline!B$65*Baseline!B$55/Baseline!B$77 + Baseline!B$71*Baseline!B$56/Baseline!B$78)</f>
        <v>0.00000000387850698</v>
      </c>
      <c r="R55" s="84">
        <f>Baseline!B$33 * (C55 * Baseline!B$63*Baseline!B$59/Baseline!B$75 + Baseline!B$46 * Baseline!B$64*Baseline!B$69/Baseline!B$76 + Baseline!B$47 * Baseline!B$65*Baseline!B$57/Baseline!B$77 + Baseline!B$71*Baseline!B$58/Baseline!B$78)</f>
        <v>0.00000001707282076</v>
      </c>
      <c r="S55" s="84">
        <f>Baseline!B$33 * (C55 * Baseline!B$63*Baseline!B$60/Baseline!B$75 + Baseline!B$46 * Baseline!B$64*Baseline!B$61/Baseline!B$76 + Baseline!B$47 * Baseline!B$65*Baseline!B$70/Baseline!B$77 + Baseline!B$71*Baseline!B$62/Baseline!B$78)</f>
        <v>0.000000001956466818</v>
      </c>
      <c r="T55" s="84">
        <f>Baseline!B$33 * (C55 * Baseline!B$63*Baseline!B$63/Baseline!B$75 + Baseline!B$46 * Baseline!B$64*Baseline!B$64/Baseline!B$76 + Baseline!B$47 * Baseline!B$65*Baseline!B$65/Baseline!B$77 + Baseline!B$71*Baseline!B$71/Baseline!B$78)</f>
        <v>0.00000009856722472</v>
      </c>
      <c r="U55" s="83"/>
      <c r="V55" s="84">
        <f>E55 * ( Baseline!B$89 * Baseline!B$7 )</f>
        <v>0.2363434606</v>
      </c>
      <c r="W55" s="84">
        <f>F55 * ( Baseline!D$89 * Baseline!B$11 )</f>
        <v>0.004424137598</v>
      </c>
      <c r="X55" s="84">
        <f>G55 * ( Baseline!F$89 * Baseline!B$16 )</f>
        <v>0.007027333929</v>
      </c>
      <c r="Y55" s="84">
        <f>H55 * ( Baseline!H$89 * Baseline!B$18 )</f>
        <v>0.001363967996</v>
      </c>
      <c r="Z55" s="86">
        <f t="shared" si="1"/>
        <v>0.2491589001</v>
      </c>
      <c r="AA55" s="84">
        <f>I55 * ( Baseline!B$89 * Baseline!B$7 )</f>
        <v>0.002489246521</v>
      </c>
      <c r="AB55" s="85">
        <f>J55 * ( Baseline!D$89 * Baseline!B$11 )</f>
        <v>0.03904359507</v>
      </c>
      <c r="AC55" s="85">
        <f>K55 * ( Baseline!F$89 * Baseline!B$16 )</f>
        <v>0.0005727794771</v>
      </c>
      <c r="AD55" s="85">
        <f>L55 * ( Baseline!F$89 * Baseline!B$16 )</f>
        <v>0.000593020501</v>
      </c>
      <c r="AE55" s="86">
        <f t="shared" si="2"/>
        <v>0.04269864157</v>
      </c>
      <c r="AF55" s="86">
        <f>M55 * ( Baseline!B$89 * Baseline!B$7 )</f>
        <v>0.002099818108</v>
      </c>
      <c r="AG55" s="86">
        <f>N55 * ( Baseline!D$89 * Baseline!B$11 )</f>
        <v>0.0003041860204</v>
      </c>
      <c r="AH55" s="86">
        <f>O55 * ( Baseline!F$89 * Baseline!B$16 )</f>
        <v>0.05520286782</v>
      </c>
      <c r="AI55" s="86">
        <f>P55 * ( Baseline!H$89 * Baseline!B$18 )</f>
        <v>0.0006880374687</v>
      </c>
      <c r="AJ55" s="86">
        <f t="shared" si="3"/>
        <v>0.05829490942</v>
      </c>
      <c r="AK55" s="86">
        <f>Q55 * ( Baseline!B$89 * Baseline!B$7 )</f>
        <v>0.00004025502394</v>
      </c>
      <c r="AL55" s="86">
        <f>R55 * ( Baseline!D$89 * Baseline!B$11 )</f>
        <v>0.0003149354218</v>
      </c>
      <c r="AM55" s="86">
        <f>S55 * ( Baseline!F$89 * Baseline!B$16 )</f>
        <v>0.00006795742477</v>
      </c>
      <c r="AN55" s="86">
        <f>T55 * ( Baseline!H$89 * Baseline!B$18 )</f>
        <v>0.03466347764</v>
      </c>
      <c r="AO55" s="86">
        <f t="shared" si="4"/>
        <v>0.03508662551</v>
      </c>
      <c r="AP55" s="62"/>
      <c r="AQ55" s="86">
        <f>V55 * ( (1-Baseline!B$90-Baseline!B$89) + (1-B55)*Baseline!B$90 )</f>
        <v>0.1251043058</v>
      </c>
      <c r="AR55" s="86">
        <f>W55 * ( (1-Baseline!B$90-Baseline!B$89) + (1-B55)*Baseline!B$90 )</f>
        <v>0.002341840395</v>
      </c>
      <c r="AS55" s="86">
        <f>X55 * ( (1-Baseline!B$90-Baseline!B$89) + (1-B55)*Baseline!B$90 )</f>
        <v>0.003719797157</v>
      </c>
      <c r="AT55" s="86">
        <f>Y55 * ( (1-Baseline!B$90-Baseline!B$89) + (1-B55)*Baseline!B$90 )</f>
        <v>0.0007219927678</v>
      </c>
      <c r="AU55" s="86">
        <f t="shared" si="5"/>
        <v>0.1318879361</v>
      </c>
      <c r="AV55" s="86">
        <f>AA55 * ( (1-Baseline!D$90-Baseline!D$89) + (1-B55)*Baseline!D$90 )</f>
        <v>0.001904896724</v>
      </c>
      <c r="AW55" s="86">
        <f>AB55 * ( (1-Baseline!D$90-Baseline!D$89) + (1-B55)*Baseline!D$90 )</f>
        <v>0.02987812406</v>
      </c>
      <c r="AX55" s="86">
        <f>AC55 * ( (1-Baseline!D$90-Baseline!D$89) + (1-B55)*Baseline!D$90 )</f>
        <v>0.0004383196845</v>
      </c>
      <c r="AY55" s="86">
        <f>AD55 * ( (1-Baseline!D$90-Baseline!D$89) + (1-B55)*Baseline!D$90 )</f>
        <v>0.0004538091347</v>
      </c>
      <c r="AZ55" s="86">
        <f t="shared" si="6"/>
        <v>0.0326751496</v>
      </c>
      <c r="BA55" s="86">
        <f>AF55 * ( (1-Baseline!F$90-Baseline!F$89) + (1-Baseline!B$36)*Baseline!F$90 )</f>
        <v>0.001511096305</v>
      </c>
      <c r="BB55" s="86">
        <f>AG55 * ( (1-Baseline!F$90-Baseline!F$89) + (1-Baseline!B$36)*Baseline!F$90 )</f>
        <v>0.0002189019942</v>
      </c>
      <c r="BC55" s="86">
        <f>AH55 * ( (1-Baseline!F$90-Baseline!F$89) + (1-Baseline!B$36)*Baseline!F$90 )</f>
        <v>0.03972575018</v>
      </c>
      <c r="BD55" s="86">
        <f>AI55 * ( (1-Baseline!F$90-Baseline!F$89) + (1-Baseline!B$36)*Baseline!F$90 )</f>
        <v>0.0004951337796</v>
      </c>
      <c r="BE55" s="86">
        <f t="shared" si="7"/>
        <v>0.04195088225</v>
      </c>
      <c r="BF55" s="86">
        <f>AK55 * ( (1-Baseline!H$90-Baseline!H$89) + (1-Baseline!B$36)*Baseline!H$90 )</f>
        <v>0.00003189486057</v>
      </c>
      <c r="BG55" s="86">
        <f>AL55 * ( (1-Baseline!H$90-Baseline!H$89) + (1-Baseline!B$36)*Baseline!H$90 )</f>
        <v>0.0002495296334</v>
      </c>
      <c r="BH55" s="86">
        <f>AM55 * ( (1-Baseline!H$90-Baseline!H$89) + (1-Baseline!B$36)*Baseline!H$90 )</f>
        <v>0.0000538440268</v>
      </c>
      <c r="BI55" s="86">
        <f>AN55 * ( (1-Baseline!H$90-Baseline!H$89) + (1-Baseline!B$36)*Baseline!H$90 )</f>
        <v>0.0274645666</v>
      </c>
      <c r="BJ55" s="86">
        <f t="shared" si="8"/>
        <v>0.02779983512</v>
      </c>
      <c r="BK55" s="62"/>
      <c r="BL55" s="86">
        <f t="shared" si="19"/>
        <v>0.9485651947</v>
      </c>
      <c r="BM55" s="86">
        <f t="shared" si="20"/>
        <v>0.01775628965</v>
      </c>
      <c r="BN55" s="86">
        <f t="shared" si="21"/>
        <v>0.02820422601</v>
      </c>
      <c r="BO55" s="86">
        <f t="shared" si="22"/>
        <v>0.005474289682</v>
      </c>
      <c r="BP55" s="86">
        <f t="shared" si="9"/>
        <v>1</v>
      </c>
      <c r="BQ55" s="86">
        <f t="shared" si="23"/>
        <v>0.0582980261</v>
      </c>
      <c r="BR55" s="86">
        <f t="shared" si="24"/>
        <v>0.9143989981</v>
      </c>
      <c r="BS55" s="86">
        <f t="shared" si="25"/>
        <v>0.01341446603</v>
      </c>
      <c r="BT55" s="86">
        <f t="shared" si="26"/>
        <v>0.01388850978</v>
      </c>
      <c r="BU55" s="86">
        <f t="shared" si="10"/>
        <v>1</v>
      </c>
      <c r="BV55" s="86">
        <f t="shared" si="27"/>
        <v>0.03602060847</v>
      </c>
      <c r="BW55" s="86">
        <f t="shared" si="28"/>
        <v>0.005218054602</v>
      </c>
      <c r="BX55" s="86">
        <f t="shared" si="29"/>
        <v>0.9469586345</v>
      </c>
      <c r="BY55" s="86">
        <f t="shared" si="30"/>
        <v>0.01180270242</v>
      </c>
      <c r="BZ55" s="86">
        <f t="shared" si="11"/>
        <v>1</v>
      </c>
      <c r="CA55" s="86">
        <f t="shared" si="31"/>
        <v>0.001147303947</v>
      </c>
      <c r="CB55" s="86">
        <f t="shared" si="32"/>
        <v>0.008975939328</v>
      </c>
      <c r="CC55" s="86">
        <f t="shared" si="33"/>
        <v>0.001936846983</v>
      </c>
      <c r="CD55" s="86">
        <f t="shared" si="34"/>
        <v>0.9879399097</v>
      </c>
      <c r="CE55" s="86">
        <f t="shared" si="12"/>
        <v>1</v>
      </c>
      <c r="CF55" s="62"/>
      <c r="CG55" s="86">
        <f t="shared" si="35"/>
        <v>0.9485651947</v>
      </c>
      <c r="CH55" s="86">
        <f t="shared" si="36"/>
        <v>0.01775628965</v>
      </c>
      <c r="CI55" s="86">
        <f t="shared" si="37"/>
        <v>0.02820422601</v>
      </c>
      <c r="CJ55" s="86">
        <f t="shared" si="38"/>
        <v>0.005474289682</v>
      </c>
      <c r="CK55" s="86">
        <f t="shared" si="13"/>
        <v>1</v>
      </c>
      <c r="CL55" s="86">
        <f t="shared" si="39"/>
        <v>0.0582980261</v>
      </c>
      <c r="CM55" s="86">
        <f t="shared" si="40"/>
        <v>0.9143989981</v>
      </c>
      <c r="CN55" s="86">
        <f t="shared" si="41"/>
        <v>0.01341446603</v>
      </c>
      <c r="CO55" s="86">
        <f t="shared" si="42"/>
        <v>0.01388850978</v>
      </c>
      <c r="CP55" s="86">
        <f t="shared" si="14"/>
        <v>1</v>
      </c>
      <c r="CQ55" s="86">
        <f t="shared" si="43"/>
        <v>0.03602060847</v>
      </c>
      <c r="CR55" s="86">
        <f t="shared" si="44"/>
        <v>0.005218054602</v>
      </c>
      <c r="CS55" s="86">
        <f t="shared" si="45"/>
        <v>0.9469586345</v>
      </c>
      <c r="CT55" s="86">
        <f t="shared" si="46"/>
        <v>0.01180270242</v>
      </c>
      <c r="CU55" s="86">
        <f t="shared" si="15"/>
        <v>1</v>
      </c>
      <c r="CV55" s="86">
        <f t="shared" si="47"/>
        <v>0.001147303947</v>
      </c>
      <c r="CW55" s="86">
        <f t="shared" si="48"/>
        <v>0.008975939328</v>
      </c>
      <c r="CX55" s="86">
        <f t="shared" si="49"/>
        <v>0.001936846983</v>
      </c>
      <c r="CY55" s="86">
        <f t="shared" si="50"/>
        <v>0.9879399097</v>
      </c>
      <c r="CZ55" s="86">
        <f t="shared" si="16"/>
        <v>1</v>
      </c>
      <c r="DA55" s="62"/>
      <c r="DB55" s="86">
        <f>(AQ55*Baseline!B$7 + AV55*Baseline!B$11 + BA55*Baseline!B$16 + BF55*Baseline!B$18)</f>
        <v>71283.69362</v>
      </c>
      <c r="DC55" s="86">
        <f>(AR55*Baseline!B$7 + AW55*Baseline!B$11 + BB55*Baseline!B$16 + BG55*Baseline!B$18)</f>
        <v>77370.57185</v>
      </c>
      <c r="DD55" s="86">
        <f>(AS55*Baseline!B$7 + AX55*Baseline!B$11 + BC55*Baseline!B$16 + BH55*Baseline!B$18)</f>
        <v>138298.4748</v>
      </c>
      <c r="DE55" s="86">
        <f>(AT55*Baseline!B$7 + AY55*Baseline!B$11 + BD55*Baseline!B$16 + BI55*Baseline!B$18)</f>
        <v>1260607.093</v>
      </c>
      <c r="DF55" s="86">
        <f t="shared" si="17"/>
        <v>1547559.833</v>
      </c>
      <c r="DG55" s="62"/>
      <c r="DH55" s="86">
        <f t="shared" si="51"/>
        <v>0.04606199521</v>
      </c>
      <c r="DI55" s="86">
        <f t="shared" si="52"/>
        <v>0.04999520549</v>
      </c>
      <c r="DJ55" s="86">
        <f t="shared" si="53"/>
        <v>0.08936551067</v>
      </c>
      <c r="DK55" s="86">
        <f t="shared" si="54"/>
        <v>0.8145772886</v>
      </c>
      <c r="DL55" s="86">
        <f t="shared" si="18"/>
        <v>1</v>
      </c>
      <c r="DM55" s="62"/>
      <c r="DN55" s="86">
        <f>DH55 / (Baseline!B$7/Baseline!B$17)</f>
        <v>4.916815025</v>
      </c>
      <c r="DO55" s="86">
        <f>DI55 / (Baseline!B$11/Baseline!B$17)</f>
        <v>1.20690819</v>
      </c>
      <c r="DP55" s="86">
        <f>DJ55 / (Baseline!B$16/Baseline!B$17)</f>
        <v>1.380967208</v>
      </c>
      <c r="DQ55" s="86">
        <f>DK55 / (Baseline!B$18/Baseline!B$17)</f>
        <v>0.9209515374</v>
      </c>
      <c r="DR55" s="62"/>
      <c r="DS55" s="86">
        <f>DH55 / Baseline!H$117</f>
        <v>1.842807477</v>
      </c>
      <c r="DT55" s="86">
        <f>DI55 / Baseline!H$118</f>
        <v>1.125394687</v>
      </c>
      <c r="DU55" s="86">
        <f>DJ55 / Baseline!H$119</f>
        <v>1.068312344</v>
      </c>
      <c r="DV55" s="86">
        <f>DK55 / Baseline!H$120</f>
        <v>0.9618014473</v>
      </c>
      <c r="DW55" s="87"/>
      <c r="DX55" s="86">
        <f>(AU55*Baseline!B$34)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0.03231272167</v>
      </c>
      <c r="DY55" s="86">
        <f>(AZ55*Baseline!B$34) + (Baseline!D$90*(1-Baseline!D$91)*Baseline!B$35) + (Baseline!D$90*Baseline!D$91*((1-Baseline!D$92)*Baseline!B$40 + Baseline!D$92*Baseline!B$41))</f>
        <v>0.01131484044</v>
      </c>
      <c r="DZ55" s="86">
        <f>(BE55*Baseline!B$34) + (Baseline!F$90*(1-Baseline!F$91)*Baseline!B$35) + (Baseline!F$90*Baseline!F$91*((1-Baseline!F$92)*Baseline!B$40 + Baseline!F$92*Baseline!B$41))</f>
        <v>0.01402327234</v>
      </c>
      <c r="EA55" s="86">
        <f>(BJ55*Baseline!B$34) + (Baseline!H$90*(1-Baseline!H$91)*Baseline!B$35) + (Baseline!H$90*Baseline!H$91*((1-Baseline!H$92)*Baseline!B$40 + Baseline!H$92*Baseline!B$41))</f>
        <v>0.009314975268</v>
      </c>
      <c r="EB55" s="86">
        <f>( DX55*Baseline!B$7 + DY55*Baseline!B$11 + DZ55*Baseline!B$16 + EA55*Baseline!B$18 ) / Baseline!B$17</f>
        <v>0.00991795147</v>
      </c>
    </row>
    <row r="56">
      <c r="A56" s="73" t="s">
        <v>232</v>
      </c>
      <c r="B56" s="85">
        <f>MIN( MAX( NORMINV( MCrands!B56, (B$5+B$4)/2, (B$5-B$4)/3.29 ), 0 ), 1 )</f>
        <v>0.365643323</v>
      </c>
      <c r="C56" s="85">
        <f>MAX( NORMINV( MCrands!C56, (C$5+C$4)/2, (C$5-C$4)/3.29 ), 0 )</f>
        <v>2.679585664</v>
      </c>
      <c r="D56" s="83"/>
      <c r="E56" s="84">
        <f>Baseline!B$33 * (C56 * Baseline!B$68*Baseline!B$68/Baseline!B$75 + Baseline!B$46 * Baseline!B$54*Baseline!B$54/Baseline!B$76 + Baseline!B$47 * Baseline!B$55*Baseline!B$55/Baseline!B$77 + Baseline!B$56*Baseline!B$56/Baseline!B$78)</f>
        <v>0.0000190210219</v>
      </c>
      <c r="F56" s="84">
        <f>Baseline!B$33 * (C56 * Baseline!B$68*Baseline!B$59/Baseline!B$75 + Baseline!B$46 * Baseline!B$54*Baseline!B$69/Baseline!B$76 + Baseline!B$47 * Baseline!B$55*Baseline!B$57/Baseline!B$77 + Baseline!B$56*Baseline!B$58/Baseline!B$78)</f>
        <v>0.0000002392427578</v>
      </c>
      <c r="G56" s="85">
        <f>Baseline!B$33 * (C56 * Baseline!B$68*Baseline!B$60/Baseline!B$75 + Baseline!B$46 * Baseline!B$54*Baseline!B$61/Baseline!B$76 + Baseline!B$47 * Baseline!B$55*Baseline!B$70/Baseline!B$77 + Baseline!B$56*Baseline!B$62/Baseline!B$78)</f>
        <v>0.000000200858401</v>
      </c>
      <c r="H56" s="84">
        <f>Baseline!B$33 * (C56 * Baseline!B$68*Baseline!B$63/Baseline!B$75 + Baseline!B$46 * Baseline!B$54*Baseline!B$64/Baseline!B$76 + Baseline!B$47 * Baseline!B$55*Baseline!B$65/Baseline!B$77 + Baseline!B$56*Baseline!B$71/Baseline!B$78)</f>
        <v>0.000000003732936459</v>
      </c>
      <c r="I56" s="84">
        <f>Baseline!B$33 * (C56 * Baseline!B$59*Baseline!B$68/Baseline!B$75 + Baseline!B$46 * Baseline!B$69*Baseline!B$54/Baseline!B$76 + Baseline!B$47 * Baseline!B$57*Baseline!B$55/Baseline!B$77 + Baseline!B$58*Baseline!B$56/Baseline!B$78)</f>
        <v>0.0000002392427578</v>
      </c>
      <c r="J56" s="85">
        <f>Baseline!B$33 * (C56 * Baseline!B$59*Baseline!B$59/Baseline!B$75 + Baseline!B$46 * Baseline!B$69*Baseline!B$69/Baseline!B$76 + Baseline!B$47 * Baseline!B$57*Baseline!B$57/Baseline!B$77 + Baseline!B$58*Baseline!B$58/Baseline!B$78)</f>
        <v>0.000002116574463</v>
      </c>
      <c r="K56" s="84">
        <f>Baseline!B$33 * (C56 * Baseline!B$59*Baseline!B$60/Baseline!B$75 + Baseline!B$46 * Baseline!B$69*Baseline!B$61/Baseline!B$76 + Baseline!B$47 * Baseline!B$57*Baseline!B$70/Baseline!B$77 + Baseline!B$58*Baseline!B$62/Baseline!B$78)</f>
        <v>0.00000001648986001</v>
      </c>
      <c r="L56" s="85">
        <f>Baseline!B$33 * (C56 * Baseline!B$59*Baseline!B$63/Baseline!B$75 + Baseline!B$46 * Baseline!B$69*Baseline!B$64/Baseline!B$76 + Baseline!B$47 * Baseline!B$57*Baseline!B$65/Baseline!B$77 + Baseline!B$58*Baseline!B$71/Baseline!B$78)</f>
        <v>0.00000001707279777</v>
      </c>
      <c r="M56" s="84">
        <f>Baseline!B$33 * (C56 * Baseline!B$60*Baseline!B$68/Baseline!B$75 + Baseline!B$46 * Baseline!B$61*Baseline!B$54/Baseline!B$76 + Baseline!B$47 * Baseline!B$70*Baseline!B$55/Baseline!B$77 + Baseline!B$62*Baseline!B$56/Baseline!B$78)</f>
        <v>0.000000200858401</v>
      </c>
      <c r="N56" s="85">
        <f>Baseline!B$33 * (C56 * Baseline!B$60*Baseline!B$59/Baseline!B$75 + Baseline!B$46 * Baseline!B$61*Baseline!B$69/Baseline!B$76 + Baseline!B$47 * Baseline!B$70*Baseline!B$57/Baseline!B$77 + Baseline!B$62*Baseline!B$58/Baseline!B$78)</f>
        <v>0.00000001648986001</v>
      </c>
      <c r="O56" s="85">
        <f>Baseline!B$33 * (C56 * Baseline!B$60*Baseline!B$60/Baseline!B$75 + Baseline!B$46 * Baseline!B$61*Baseline!B$61/Baseline!B$76 + Baseline!B$47 * Baseline!B$70*Baseline!B$70/Baseline!B$77 + Baseline!B$62*Baseline!B$62/Baseline!B$78)</f>
        <v>0.000001589267708</v>
      </c>
      <c r="P56" s="84">
        <f>Baseline!B$33 * (C56 * Baseline!B$60*Baseline!B$63/Baseline!B$75 + Baseline!B$46 * Baseline!B$61*Baseline!B$64/Baseline!B$76 + Baseline!B$47 * Baseline!B$70*Baseline!B$65/Baseline!B$77 + Baseline!B$62*Baseline!B$71/Baseline!B$78)</f>
        <v>0.000000001956410313</v>
      </c>
      <c r="Q56" s="84">
        <f>Baseline!B$33 * (C56 * Baseline!B$63*Baseline!B$68/Baseline!B$75 + Baseline!B$46 * Baseline!B$64*Baseline!B$54/Baseline!B$76 + Baseline!B$47 * Baseline!B$65*Baseline!B$55/Baseline!B$77 + Baseline!B$71*Baseline!B$56/Baseline!B$78)</f>
        <v>0.000000003732936459</v>
      </c>
      <c r="R56" s="84">
        <f>Baseline!B$33 * (C56 * Baseline!B$63*Baseline!B$59/Baseline!B$75 + Baseline!B$46 * Baseline!B$64*Baseline!B$69/Baseline!B$76 + Baseline!B$47 * Baseline!B$65*Baseline!B$57/Baseline!B$77 + Baseline!B$71*Baseline!B$58/Baseline!B$78)</f>
        <v>0.00000001707279777</v>
      </c>
      <c r="S56" s="84">
        <f>Baseline!B$33 * (C56 * Baseline!B$63*Baseline!B$60/Baseline!B$75 + Baseline!B$46 * Baseline!B$64*Baseline!B$61/Baseline!B$76 + Baseline!B$47 * Baseline!B$65*Baseline!B$70/Baseline!B$77 + Baseline!B$71*Baseline!B$62/Baseline!B$78)</f>
        <v>0.000000001956410313</v>
      </c>
      <c r="T56" s="84">
        <f>Baseline!B$33 * (C56 * Baseline!B$63*Baseline!B$63/Baseline!B$75 + Baseline!B$46 * Baseline!B$64*Baseline!B$64/Baseline!B$76 + Baseline!B$47 * Baseline!B$65*Baseline!B$65/Baseline!B$77 + Baseline!B$71*Baseline!B$71/Baseline!B$78)</f>
        <v>0.00000009856721907</v>
      </c>
      <c r="U56" s="83"/>
      <c r="V56" s="84">
        <f>E56 * ( Baseline!B$89 * Baseline!B$7 )</f>
        <v>0.1974191863</v>
      </c>
      <c r="W56" s="84">
        <f>F56 * ( Baseline!D$89 * Baseline!B$11 )</f>
        <v>0.004413214423</v>
      </c>
      <c r="X56" s="84">
        <f>G56 * ( Baseline!F$89 * Baseline!B$16 )</f>
        <v>0.006976770344</v>
      </c>
      <c r="Y56" s="84">
        <f>H56 * ( Baseline!H$89 * Baseline!B$18 )</f>
        <v>0.001312774706</v>
      </c>
      <c r="Z56" s="86">
        <f t="shared" si="1"/>
        <v>0.2101219458</v>
      </c>
      <c r="AA56" s="84">
        <f>I56 * ( Baseline!B$89 * Baseline!B$7 )</f>
        <v>0.002483100583</v>
      </c>
      <c r="AB56" s="85">
        <f>J56 * ( Baseline!D$89 * Baseline!B$11 )</f>
        <v>0.03904359335</v>
      </c>
      <c r="AC56" s="85">
        <f>K56 * ( Baseline!F$89 * Baseline!B$16 )</f>
        <v>0.0005727714934</v>
      </c>
      <c r="AD56" s="85">
        <f>L56 * ( Baseline!F$89 * Baseline!B$16 )</f>
        <v>0.0005930197026</v>
      </c>
      <c r="AE56" s="86">
        <f t="shared" si="2"/>
        <v>0.04269248513</v>
      </c>
      <c r="AF56" s="86">
        <f>M56 * ( Baseline!B$89 * Baseline!B$7 )</f>
        <v>0.002084709344</v>
      </c>
      <c r="AG56" s="86">
        <f>N56 * ( Baseline!D$89 * Baseline!B$11 )</f>
        <v>0.0003041817805</v>
      </c>
      <c r="AH56" s="86">
        <f>O56 * ( Baseline!F$89 * Baseline!B$16 )</f>
        <v>0.05520284819</v>
      </c>
      <c r="AI56" s="86">
        <f>P56 * ( Baseline!H$89 * Baseline!B$18 )</f>
        <v>0.0006880175976</v>
      </c>
      <c r="AJ56" s="86">
        <f t="shared" si="3"/>
        <v>0.05827975692</v>
      </c>
      <c r="AK56" s="86">
        <f>Q56 * ( Baseline!B$89 * Baseline!B$7 )</f>
        <v>0.00003874414751</v>
      </c>
      <c r="AL56" s="86">
        <f>R56 * ( Baseline!D$89 * Baseline!B$11 )</f>
        <v>0.0003149349978</v>
      </c>
      <c r="AM56" s="86">
        <f>S56 * ( Baseline!F$89 * Baseline!B$16 )</f>
        <v>0.00006795546211</v>
      </c>
      <c r="AN56" s="86">
        <f>T56 * ( Baseline!H$89 * Baseline!B$18 )</f>
        <v>0.03466347565</v>
      </c>
      <c r="AO56" s="86">
        <f t="shared" si="4"/>
        <v>0.03508511026</v>
      </c>
      <c r="AP56" s="62"/>
      <c r="AQ56" s="86">
        <f>V56 * ( (1-Baseline!B$90-Baseline!B$89) + (1-B56)*Baseline!B$90 )</f>
        <v>0.1289497592</v>
      </c>
      <c r="AR56" s="86">
        <f>W56 * ( (1-Baseline!B$90-Baseline!B$89) + (1-B56)*Baseline!B$90 )</f>
        <v>0.002882612111</v>
      </c>
      <c r="AS56" s="86">
        <f>X56 * ( (1-Baseline!B$90-Baseline!B$89) + (1-B56)*Baseline!B$90 )</f>
        <v>0.004557069011</v>
      </c>
      <c r="AT56" s="86">
        <f>Y56 * ( (1-Baseline!B$90-Baseline!B$89) + (1-B56)*Baseline!B$90 )</f>
        <v>0.0008574748252</v>
      </c>
      <c r="AU56" s="86">
        <f t="shared" si="5"/>
        <v>0.1372469152</v>
      </c>
      <c r="AV56" s="86">
        <f>AA56 * ( (1-Baseline!D$90-Baseline!D$89) + (1-B56)*Baseline!D$90 )</f>
        <v>0.002054989686</v>
      </c>
      <c r="AW56" s="86">
        <f>AB56 * ( (1-Baseline!D$90-Baseline!D$89) + (1-B56)*Baseline!D$90 )</f>
        <v>0.03231209489</v>
      </c>
      <c r="AX56" s="86">
        <f>AC56 * ( (1-Baseline!D$90-Baseline!D$89) + (1-B56)*Baseline!D$90 )</f>
        <v>0.0004740200698</v>
      </c>
      <c r="AY56" s="86">
        <f>AD56 * ( (1-Baseline!D$90-Baseline!D$89) + (1-B56)*Baseline!D$90 )</f>
        <v>0.0004907772891</v>
      </c>
      <c r="AZ56" s="86">
        <f t="shared" si="6"/>
        <v>0.03533188194</v>
      </c>
      <c r="BA56" s="86">
        <f>AF56 * ( (1-Baseline!F$90-Baseline!F$89) + (1-Baseline!B$36)*Baseline!F$90 )</f>
        <v>0.001500223554</v>
      </c>
      <c r="BB56" s="86">
        <f>AG56 * ( (1-Baseline!F$90-Baseline!F$89) + (1-Baseline!B$36)*Baseline!F$90 )</f>
        <v>0.000218898943</v>
      </c>
      <c r="BC56" s="86">
        <f>AH56 * ( (1-Baseline!F$90-Baseline!F$89) + (1-Baseline!B$36)*Baseline!F$90 )</f>
        <v>0.03972573605</v>
      </c>
      <c r="BD56" s="86">
        <f>AI56 * ( (1-Baseline!F$90-Baseline!F$89) + (1-Baseline!B$36)*Baseline!F$90 )</f>
        <v>0.0004951194798</v>
      </c>
      <c r="BE56" s="86">
        <f t="shared" si="7"/>
        <v>0.04193997803</v>
      </c>
      <c r="BF56" s="86">
        <f>AK56 * ( (1-Baseline!H$90-Baseline!H$89) + (1-Baseline!B$36)*Baseline!H$90 )</f>
        <v>0.00003069776295</v>
      </c>
      <c r="BG56" s="86">
        <f>AL56 * ( (1-Baseline!H$90-Baseline!H$89) + (1-Baseline!B$36)*Baseline!H$90 )</f>
        <v>0.0002495292974</v>
      </c>
      <c r="BH56" s="86">
        <f>AM56 * ( (1-Baseline!H$90-Baseline!H$89) + (1-Baseline!B$36)*Baseline!H$90 )</f>
        <v>0.00005384247174</v>
      </c>
      <c r="BI56" s="86">
        <f>AN56 * ( (1-Baseline!H$90-Baseline!H$89) + (1-Baseline!B$36)*Baseline!H$90 )</f>
        <v>0.02746456503</v>
      </c>
      <c r="BJ56" s="86">
        <f t="shared" si="8"/>
        <v>0.02779863456</v>
      </c>
      <c r="BK56" s="62"/>
      <c r="BL56" s="86">
        <f t="shared" si="19"/>
        <v>0.9395457746</v>
      </c>
      <c r="BM56" s="86">
        <f t="shared" si="20"/>
        <v>0.02100311039</v>
      </c>
      <c r="BN56" s="86">
        <f t="shared" si="21"/>
        <v>0.03320343488</v>
      </c>
      <c r="BO56" s="86">
        <f t="shared" si="22"/>
        <v>0.006247680133</v>
      </c>
      <c r="BP56" s="86">
        <f t="shared" si="9"/>
        <v>1</v>
      </c>
      <c r="BQ56" s="86">
        <f t="shared" si="23"/>
        <v>0.05816247462</v>
      </c>
      <c r="BR56" s="86">
        <f t="shared" si="24"/>
        <v>0.9145308181</v>
      </c>
      <c r="BS56" s="86">
        <f t="shared" si="25"/>
        <v>0.01341621345</v>
      </c>
      <c r="BT56" s="86">
        <f t="shared" si="26"/>
        <v>0.01389049386</v>
      </c>
      <c r="BU56" s="86">
        <f t="shared" si="10"/>
        <v>1</v>
      </c>
      <c r="BV56" s="86">
        <f t="shared" si="27"/>
        <v>0.03577072819</v>
      </c>
      <c r="BW56" s="86">
        <f t="shared" si="28"/>
        <v>0.005219338525</v>
      </c>
      <c r="BX56" s="86">
        <f t="shared" si="29"/>
        <v>0.9472045032</v>
      </c>
      <c r="BY56" s="86">
        <f t="shared" si="30"/>
        <v>0.01180543012</v>
      </c>
      <c r="BZ56" s="86">
        <f t="shared" si="11"/>
        <v>1</v>
      </c>
      <c r="CA56" s="86">
        <f t="shared" si="31"/>
        <v>0.001104290316</v>
      </c>
      <c r="CB56" s="86">
        <f t="shared" si="32"/>
        <v>0.008976314895</v>
      </c>
      <c r="CC56" s="86">
        <f t="shared" si="33"/>
        <v>0.001936874692</v>
      </c>
      <c r="CD56" s="86">
        <f t="shared" si="34"/>
        <v>0.9879825201</v>
      </c>
      <c r="CE56" s="86">
        <f t="shared" si="12"/>
        <v>1</v>
      </c>
      <c r="CF56" s="62"/>
      <c r="CG56" s="86">
        <f t="shared" si="35"/>
        <v>0.9395457746</v>
      </c>
      <c r="CH56" s="86">
        <f t="shared" si="36"/>
        <v>0.02100311039</v>
      </c>
      <c r="CI56" s="86">
        <f t="shared" si="37"/>
        <v>0.03320343488</v>
      </c>
      <c r="CJ56" s="86">
        <f t="shared" si="38"/>
        <v>0.006247680133</v>
      </c>
      <c r="CK56" s="86">
        <f t="shared" si="13"/>
        <v>1</v>
      </c>
      <c r="CL56" s="86">
        <f t="shared" si="39"/>
        <v>0.05816247462</v>
      </c>
      <c r="CM56" s="86">
        <f t="shared" si="40"/>
        <v>0.9145308181</v>
      </c>
      <c r="CN56" s="86">
        <f t="shared" si="41"/>
        <v>0.01341621345</v>
      </c>
      <c r="CO56" s="86">
        <f t="shared" si="42"/>
        <v>0.01389049386</v>
      </c>
      <c r="CP56" s="86">
        <f t="shared" si="14"/>
        <v>1</v>
      </c>
      <c r="CQ56" s="86">
        <f t="shared" si="43"/>
        <v>0.03577072819</v>
      </c>
      <c r="CR56" s="86">
        <f t="shared" si="44"/>
        <v>0.005219338525</v>
      </c>
      <c r="CS56" s="86">
        <f t="shared" si="45"/>
        <v>0.9472045032</v>
      </c>
      <c r="CT56" s="86">
        <f t="shared" si="46"/>
        <v>0.01180543012</v>
      </c>
      <c r="CU56" s="86">
        <f t="shared" si="15"/>
        <v>1</v>
      </c>
      <c r="CV56" s="86">
        <f t="shared" si="47"/>
        <v>0.001104290316</v>
      </c>
      <c r="CW56" s="86">
        <f t="shared" si="48"/>
        <v>0.008976314895</v>
      </c>
      <c r="CX56" s="86">
        <f t="shared" si="49"/>
        <v>0.001936874692</v>
      </c>
      <c r="CY56" s="86">
        <f t="shared" si="50"/>
        <v>0.9879825201</v>
      </c>
      <c r="CZ56" s="86">
        <f t="shared" si="16"/>
        <v>1</v>
      </c>
      <c r="DA56" s="62"/>
      <c r="DB56" s="86">
        <f>(AQ56*Baseline!B$7 + AV56*Baseline!B$11 + BA56*Baseline!B$16 + BF56*Baseline!B$18)</f>
        <v>73379.37914</v>
      </c>
      <c r="DC56" s="86">
        <f>(AR56*Baseline!B$7 + AW56*Baseline!B$11 + BB56*Baseline!B$16 + BG56*Baseline!B$18)</f>
        <v>82852.60241</v>
      </c>
      <c r="DD56" s="86">
        <f>(AS56*Baseline!B$7 + AX56*Baseline!B$11 + BC56*Baseline!B$16 + BH56*Baseline!B$18)</f>
        <v>138780.9945</v>
      </c>
      <c r="DE56" s="86">
        <f>(AT56*Baseline!B$7 + AY56*Baseline!B$11 + BD56*Baseline!B$16 + BI56*Baseline!B$18)</f>
        <v>1260751.962</v>
      </c>
      <c r="DF56" s="86">
        <f t="shared" si="17"/>
        <v>1555764.938</v>
      </c>
      <c r="DG56" s="62"/>
      <c r="DH56" s="86">
        <f t="shared" si="51"/>
        <v>0.04716610933</v>
      </c>
      <c r="DI56" s="86">
        <f t="shared" si="52"/>
        <v>0.05325521896</v>
      </c>
      <c r="DJ56" s="86">
        <f t="shared" si="53"/>
        <v>0.08920434644</v>
      </c>
      <c r="DK56" s="86">
        <f t="shared" si="54"/>
        <v>0.8103743253</v>
      </c>
      <c r="DL56" s="86">
        <f t="shared" si="18"/>
        <v>1</v>
      </c>
      <c r="DM56" s="62"/>
      <c r="DN56" s="86">
        <f>DH56 / (Baseline!B$7/Baseline!B$17)</f>
        <v>5.034671944</v>
      </c>
      <c r="DO56" s="86">
        <f>DI56 / (Baseline!B$11/Baseline!B$17)</f>
        <v>1.285606475</v>
      </c>
      <c r="DP56" s="86">
        <f>DJ56 / (Baseline!B$16/Baseline!B$17)</f>
        <v>1.378476734</v>
      </c>
      <c r="DQ56" s="86">
        <f>DK56 / (Baseline!B$18/Baseline!B$17)</f>
        <v>0.9161997163</v>
      </c>
      <c r="DR56" s="62"/>
      <c r="DS56" s="86">
        <f>DH56 / Baseline!H$117</f>
        <v>1.886979896</v>
      </c>
      <c r="DT56" s="86">
        <f>DI56 / Baseline!H$118</f>
        <v>1.198777761</v>
      </c>
      <c r="DU56" s="86">
        <f>DJ56 / Baseline!H$119</f>
        <v>1.06638572</v>
      </c>
      <c r="DV56" s="86">
        <f>DK56 / Baseline!H$120</f>
        <v>0.9568388534</v>
      </c>
      <c r="DW56" s="87"/>
      <c r="DX56" s="86">
        <f>(AU56*Baseline!B$34)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0.03311656853</v>
      </c>
      <c r="DY56" s="86">
        <f>(AZ56*Baseline!B$34) + (Baseline!D$90*(1-Baseline!D$91)*Baseline!B$35) + (Baseline!D$90*Baseline!D$91*((1-Baseline!D$92)*Baseline!B$40 + Baseline!D$92*Baseline!B$41))</f>
        <v>0.01171335029</v>
      </c>
      <c r="DZ56" s="86">
        <f>(BE56*Baseline!B$34) + (Baseline!F$90*(1-Baseline!F$91)*Baseline!B$35) + (Baseline!F$90*Baseline!F$91*((1-Baseline!F$92)*Baseline!B$40 + Baseline!F$92*Baseline!B$41))</f>
        <v>0.0140216367</v>
      </c>
      <c r="EA56" s="86">
        <f>(BJ56*Baseline!B$34) + (Baseline!H$90*(1-Baseline!H$91)*Baseline!B$35) + (Baseline!H$90*Baseline!H$91*((1-Baseline!H$92)*Baseline!B$40 + Baseline!H$92*Baseline!B$41))</f>
        <v>0.009314795184</v>
      </c>
      <c r="EB56" s="86">
        <f>( DX56*Baseline!B$7 + DY56*Baseline!B$11 + DZ56*Baseline!B$16 + EA56*Baseline!B$18 ) / Baseline!B$17</f>
        <v>0.009941724937</v>
      </c>
    </row>
    <row r="57">
      <c r="A57" s="73" t="s">
        <v>233</v>
      </c>
      <c r="B57" s="85">
        <f>MIN( MAX( NORMINV( MCrands!B57, (B$5+B$4)/2, (B$5-B$4)/3.29 ), 0 ), 1 )</f>
        <v>0.5012543485</v>
      </c>
      <c r="C57" s="85">
        <f>MAX( NORMINV( MCrands!C57, (C$5+C$4)/2, (C$5-C$4)/3.29 ), 0 )</f>
        <v>2.673284376</v>
      </c>
      <c r="D57" s="83"/>
      <c r="E57" s="84">
        <f>Baseline!B$33 * (C57 * Baseline!B$68*Baseline!B$68/Baseline!B$75 + Baseline!B$46 * Baseline!B$54*Baseline!B$54/Baseline!B$76 + Baseline!B$47 * Baseline!B$55*Baseline!B$55/Baseline!B$77 + Baseline!B$56*Baseline!B$56/Baseline!B$78)</f>
        <v>0.00001897640863</v>
      </c>
      <c r="F57" s="84">
        <f>Baseline!B$33 * (C57 * Baseline!B$68*Baseline!B$59/Baseline!B$75 + Baseline!B$46 * Baseline!B$54*Baseline!B$69/Baseline!B$76 + Baseline!B$47 * Baseline!B$55*Baseline!B$57/Baseline!B$77 + Baseline!B$56*Baseline!B$58/Baseline!B$78)</f>
        <v>0.0000002392357136</v>
      </c>
      <c r="G57" s="85">
        <f>Baseline!B$33 * (C57 * Baseline!B$68*Baseline!B$60/Baseline!B$75 + Baseline!B$46 * Baseline!B$54*Baseline!B$61/Baseline!B$76 + Baseline!B$47 * Baseline!B$55*Baseline!B$70/Baseline!B$77 + Baseline!B$56*Baseline!B$62/Baseline!B$78)</f>
        <v>0.000000200841084</v>
      </c>
      <c r="H57" s="84">
        <f>Baseline!B$33 * (C57 * Baseline!B$68*Baseline!B$63/Baseline!B$75 + Baseline!B$46 * Baseline!B$54*Baseline!B$64/Baseline!B$76 + Baseline!B$47 * Baseline!B$55*Baseline!B$65/Baseline!B$77 + Baseline!B$56*Baseline!B$71/Baseline!B$78)</f>
        <v>0.00000000373120476</v>
      </c>
      <c r="I57" s="84">
        <f>Baseline!B$33 * (C57 * Baseline!B$59*Baseline!B$68/Baseline!B$75 + Baseline!B$46 * Baseline!B$69*Baseline!B$54/Baseline!B$76 + Baseline!B$47 * Baseline!B$57*Baseline!B$55/Baseline!B$77 + Baseline!B$58*Baseline!B$56/Baseline!B$78)</f>
        <v>0.0000002392357136</v>
      </c>
      <c r="J57" s="85">
        <f>Baseline!B$33 * (C57 * Baseline!B$59*Baseline!B$59/Baseline!B$75 + Baseline!B$46 * Baseline!B$69*Baseline!B$69/Baseline!B$76 + Baseline!B$47 * Baseline!B$57*Baseline!B$57/Baseline!B$77 + Baseline!B$58*Baseline!B$58/Baseline!B$78)</f>
        <v>0.000002116574461</v>
      </c>
      <c r="K57" s="84">
        <f>Baseline!B$33 * (C57 * Baseline!B$59*Baseline!B$60/Baseline!B$75 + Baseline!B$46 * Baseline!B$69*Baseline!B$61/Baseline!B$76 + Baseline!B$47 * Baseline!B$57*Baseline!B$70/Baseline!B$77 + Baseline!B$58*Baseline!B$62/Baseline!B$78)</f>
        <v>0.00000001648985727</v>
      </c>
      <c r="L57" s="85">
        <f>Baseline!B$33 * (C57 * Baseline!B$59*Baseline!B$63/Baseline!B$75 + Baseline!B$46 * Baseline!B$69*Baseline!B$64/Baseline!B$76 + Baseline!B$47 * Baseline!B$57*Baseline!B$65/Baseline!B$77 + Baseline!B$58*Baseline!B$71/Baseline!B$78)</f>
        <v>0.0000000170727975</v>
      </c>
      <c r="M57" s="84">
        <f>Baseline!B$33 * (C57 * Baseline!B$60*Baseline!B$68/Baseline!B$75 + Baseline!B$46 * Baseline!B$61*Baseline!B$54/Baseline!B$76 + Baseline!B$47 * Baseline!B$70*Baseline!B$55/Baseline!B$77 + Baseline!B$62*Baseline!B$56/Baseline!B$78)</f>
        <v>0.000000200841084</v>
      </c>
      <c r="N57" s="85">
        <f>Baseline!B$33 * (C57 * Baseline!B$60*Baseline!B$59/Baseline!B$75 + Baseline!B$46 * Baseline!B$61*Baseline!B$69/Baseline!B$76 + Baseline!B$47 * Baseline!B$70*Baseline!B$57/Baseline!B$77 + Baseline!B$62*Baseline!B$58/Baseline!B$78)</f>
        <v>0.00000001648985727</v>
      </c>
      <c r="O57" s="85">
        <f>Baseline!B$33 * (C57 * Baseline!B$60*Baseline!B$60/Baseline!B$75 + Baseline!B$46 * Baseline!B$61*Baseline!B$61/Baseline!B$76 + Baseline!B$47 * Baseline!B$70*Baseline!B$70/Baseline!B$77 + Baseline!B$62*Baseline!B$62/Baseline!B$78)</f>
        <v>0.000001589267702</v>
      </c>
      <c r="P57" s="84">
        <f>Baseline!B$33 * (C57 * Baseline!B$60*Baseline!B$63/Baseline!B$75 + Baseline!B$46 * Baseline!B$61*Baseline!B$64/Baseline!B$76 + Baseline!B$47 * Baseline!B$70*Baseline!B$65/Baseline!B$77 + Baseline!B$62*Baseline!B$71/Baseline!B$78)</f>
        <v>0.000000001956409641</v>
      </c>
      <c r="Q57" s="84">
        <f>Baseline!B$33 * (C57 * Baseline!B$63*Baseline!B$68/Baseline!B$75 + Baseline!B$46 * Baseline!B$64*Baseline!B$54/Baseline!B$76 + Baseline!B$47 * Baseline!B$65*Baseline!B$55/Baseline!B$77 + Baseline!B$71*Baseline!B$56/Baseline!B$78)</f>
        <v>0.00000000373120476</v>
      </c>
      <c r="R57" s="84">
        <f>Baseline!B$33 * (C57 * Baseline!B$63*Baseline!B$59/Baseline!B$75 + Baseline!B$46 * Baseline!B$64*Baseline!B$69/Baseline!B$76 + Baseline!B$47 * Baseline!B$65*Baseline!B$57/Baseline!B$77 + Baseline!B$71*Baseline!B$58/Baseline!B$78)</f>
        <v>0.0000000170727975</v>
      </c>
      <c r="S57" s="84">
        <f>Baseline!B$33 * (C57 * Baseline!B$63*Baseline!B$60/Baseline!B$75 + Baseline!B$46 * Baseline!B$64*Baseline!B$61/Baseline!B$76 + Baseline!B$47 * Baseline!B$65*Baseline!B$70/Baseline!B$77 + Baseline!B$71*Baseline!B$62/Baseline!B$78)</f>
        <v>0.000000001956409641</v>
      </c>
      <c r="T57" s="84">
        <f>Baseline!B$33 * (C57 * Baseline!B$63*Baseline!B$63/Baseline!B$75 + Baseline!B$46 * Baseline!B$64*Baseline!B$64/Baseline!B$76 + Baseline!B$47 * Baseline!B$65*Baseline!B$65/Baseline!B$77 + Baseline!B$71*Baseline!B$71/Baseline!B$78)</f>
        <v>0.000000098567219</v>
      </c>
      <c r="U57" s="83"/>
      <c r="V57" s="84">
        <f>E57 * ( Baseline!B$89 * Baseline!B$7 )</f>
        <v>0.1969561452</v>
      </c>
      <c r="W57" s="84">
        <f>F57 * ( Baseline!D$89 * Baseline!B$11 )</f>
        <v>0.004413084482</v>
      </c>
      <c r="X57" s="84">
        <f>G57 * ( Baseline!F$89 * Baseline!B$16 )</f>
        <v>0.006976168842</v>
      </c>
      <c r="Y57" s="84">
        <f>H57 * ( Baseline!H$89 * Baseline!B$18 )</f>
        <v>0.001312165713</v>
      </c>
      <c r="Z57" s="86">
        <f t="shared" si="1"/>
        <v>0.2096575642</v>
      </c>
      <c r="AA57" s="84">
        <f>I57 * ( Baseline!B$89 * Baseline!B$7 )</f>
        <v>0.002483027471</v>
      </c>
      <c r="AB57" s="85">
        <f>J57 * ( Baseline!D$89 * Baseline!B$11 )</f>
        <v>0.03904359333</v>
      </c>
      <c r="AC57" s="85">
        <f>K57 * ( Baseline!F$89 * Baseline!B$16 )</f>
        <v>0.0005727713984</v>
      </c>
      <c r="AD57" s="85">
        <f>L57 * ( Baseline!F$89 * Baseline!B$16 )</f>
        <v>0.0005930196931</v>
      </c>
      <c r="AE57" s="86">
        <f t="shared" si="2"/>
        <v>0.04269241189</v>
      </c>
      <c r="AF57" s="86">
        <f>M57 * ( Baseline!B$89 * Baseline!B$7 )</f>
        <v>0.00208452961</v>
      </c>
      <c r="AG57" s="86">
        <f>N57 * ( Baseline!D$89 * Baseline!B$11 )</f>
        <v>0.00030418173</v>
      </c>
      <c r="AH57" s="86">
        <f>O57 * ( Baseline!F$89 * Baseline!B$16 )</f>
        <v>0.05520284796</v>
      </c>
      <c r="AI57" s="86">
        <f>P57 * ( Baseline!H$89 * Baseline!B$18 )</f>
        <v>0.0006880173612</v>
      </c>
      <c r="AJ57" s="86">
        <f t="shared" si="3"/>
        <v>0.05827957666</v>
      </c>
      <c r="AK57" s="86">
        <f>Q57 * ( Baseline!B$89 * Baseline!B$7 )</f>
        <v>0.0000387261742</v>
      </c>
      <c r="AL57" s="86">
        <f>R57 * ( Baseline!D$89 * Baseline!B$11 )</f>
        <v>0.0003149349927</v>
      </c>
      <c r="AM57" s="86">
        <f>S57 * ( Baseline!F$89 * Baseline!B$16 )</f>
        <v>0.00006795543876</v>
      </c>
      <c r="AN57" s="86">
        <f>T57 * ( Baseline!H$89 * Baseline!B$18 )</f>
        <v>0.03466347563</v>
      </c>
      <c r="AO57" s="86">
        <f t="shared" si="4"/>
        <v>0.03508509223</v>
      </c>
      <c r="AP57" s="62"/>
      <c r="AQ57" s="86">
        <f>V57 * ( (1-Baseline!B$90-Baseline!B$89) + (1-B57)*Baseline!B$90 )</f>
        <v>0.1048759231</v>
      </c>
      <c r="AR57" s="86">
        <f>W57 * ( (1-Baseline!B$90-Baseline!B$89) + (1-B57)*Baseline!B$90 )</f>
        <v>0.002349895244</v>
      </c>
      <c r="AS57" s="86">
        <f>X57 * ( (1-Baseline!B$90-Baseline!B$89) + (1-B57)*Baseline!B$90 )</f>
        <v>0.003714695707</v>
      </c>
      <c r="AT57" s="86">
        <f>Y57 * ( (1-Baseline!B$90-Baseline!B$89) + (1-B57)*Baseline!B$90 )</f>
        <v>0.000698706762</v>
      </c>
      <c r="AU57" s="86">
        <f t="shared" si="5"/>
        <v>0.1116392208</v>
      </c>
      <c r="AV57" s="86">
        <f>AA57 * ( (1-Baseline!D$90-Baseline!D$89) + (1-B57)*Baseline!D$90 )</f>
        <v>0.001904075976</v>
      </c>
      <c r="AW57" s="86">
        <f>AB57 * ( (1-Baseline!D$90-Baseline!D$89) + (1-B57)*Baseline!D$90 )</f>
        <v>0.02994005058</v>
      </c>
      <c r="AX57" s="86">
        <f>AC57 * ( (1-Baseline!D$90-Baseline!D$89) + (1-B57)*Baseline!D$90 )</f>
        <v>0.0004392219869</v>
      </c>
      <c r="AY57" s="86">
        <f>AD57 * ( (1-Baseline!D$90-Baseline!D$89) + (1-B57)*Baseline!D$90 )</f>
        <v>0.0004547491173</v>
      </c>
      <c r="AZ57" s="86">
        <f t="shared" si="6"/>
        <v>0.03273809766</v>
      </c>
      <c r="BA57" s="86">
        <f>AF57 * ( (1-Baseline!F$90-Baseline!F$89) + (1-Baseline!B$36)*Baseline!F$90 )</f>
        <v>0.001500094213</v>
      </c>
      <c r="BB57" s="86">
        <f>AG57 * ( (1-Baseline!F$90-Baseline!F$89) + (1-Baseline!B$36)*Baseline!F$90 )</f>
        <v>0.0002188989067</v>
      </c>
      <c r="BC57" s="86">
        <f>AH57 * ( (1-Baseline!F$90-Baseline!F$89) + (1-Baseline!B$36)*Baseline!F$90 )</f>
        <v>0.03972573588</v>
      </c>
      <c r="BD57" s="86">
        <f>AI57 * ( (1-Baseline!F$90-Baseline!F$89) + (1-Baseline!B$36)*Baseline!F$90 )</f>
        <v>0.0004951193097</v>
      </c>
      <c r="BE57" s="86">
        <f t="shared" si="7"/>
        <v>0.04193984831</v>
      </c>
      <c r="BF57" s="86">
        <f>AK57 * ( (1-Baseline!H$90-Baseline!H$89) + (1-Baseline!B$36)*Baseline!H$90 )</f>
        <v>0.00003068352234</v>
      </c>
      <c r="BG57" s="86">
        <f>AL57 * ( (1-Baseline!H$90-Baseline!H$89) + (1-Baseline!B$36)*Baseline!H$90 )</f>
        <v>0.0002495292934</v>
      </c>
      <c r="BH57" s="86">
        <f>AM57 * ( (1-Baseline!H$90-Baseline!H$89) + (1-Baseline!B$36)*Baseline!H$90 )</f>
        <v>0.00005384245324</v>
      </c>
      <c r="BI57" s="86">
        <f>AN57 * ( (1-Baseline!H$90-Baseline!H$89) + (1-Baseline!B$36)*Baseline!H$90 )</f>
        <v>0.02746456501</v>
      </c>
      <c r="BJ57" s="86">
        <f t="shared" si="8"/>
        <v>0.02779862028</v>
      </c>
      <c r="BK57" s="62"/>
      <c r="BL57" s="86">
        <f t="shared" si="19"/>
        <v>0.9394182648</v>
      </c>
      <c r="BM57" s="86">
        <f t="shared" si="20"/>
        <v>0.02104901151</v>
      </c>
      <c r="BN57" s="86">
        <f t="shared" si="21"/>
        <v>0.03327410994</v>
      </c>
      <c r="BO57" s="86">
        <f t="shared" si="22"/>
        <v>0.006258613747</v>
      </c>
      <c r="BP57" s="86">
        <f t="shared" si="9"/>
        <v>1</v>
      </c>
      <c r="BQ57" s="86">
        <f t="shared" si="23"/>
        <v>0.05816086187</v>
      </c>
      <c r="BR57" s="86">
        <f t="shared" si="24"/>
        <v>0.9145323864</v>
      </c>
      <c r="BS57" s="86">
        <f t="shared" si="25"/>
        <v>0.01341623424</v>
      </c>
      <c r="BT57" s="86">
        <f t="shared" si="26"/>
        <v>0.01389051747</v>
      </c>
      <c r="BU57" s="86">
        <f t="shared" si="10"/>
        <v>1</v>
      </c>
      <c r="BV57" s="86">
        <f t="shared" si="27"/>
        <v>0.03576775484</v>
      </c>
      <c r="BW57" s="86">
        <f t="shared" si="28"/>
        <v>0.005219353802</v>
      </c>
      <c r="BX57" s="86">
        <f t="shared" si="29"/>
        <v>0.9472074288</v>
      </c>
      <c r="BY57" s="86">
        <f t="shared" si="30"/>
        <v>0.01180546258</v>
      </c>
      <c r="BZ57" s="86">
        <f t="shared" si="11"/>
        <v>1</v>
      </c>
      <c r="CA57" s="86">
        <f t="shared" si="31"/>
        <v>0.001103778606</v>
      </c>
      <c r="CB57" s="86">
        <f t="shared" si="32"/>
        <v>0.008976319363</v>
      </c>
      <c r="CC57" s="86">
        <f t="shared" si="33"/>
        <v>0.001936875021</v>
      </c>
      <c r="CD57" s="86">
        <f t="shared" si="34"/>
        <v>0.987983027</v>
      </c>
      <c r="CE57" s="86">
        <f t="shared" si="12"/>
        <v>1</v>
      </c>
      <c r="CF57" s="62"/>
      <c r="CG57" s="86">
        <f t="shared" si="35"/>
        <v>0.9394182648</v>
      </c>
      <c r="CH57" s="86">
        <f t="shared" si="36"/>
        <v>0.02104901151</v>
      </c>
      <c r="CI57" s="86">
        <f t="shared" si="37"/>
        <v>0.03327410994</v>
      </c>
      <c r="CJ57" s="86">
        <f t="shared" si="38"/>
        <v>0.006258613747</v>
      </c>
      <c r="CK57" s="86">
        <f t="shared" si="13"/>
        <v>1</v>
      </c>
      <c r="CL57" s="86">
        <f t="shared" si="39"/>
        <v>0.05816086187</v>
      </c>
      <c r="CM57" s="86">
        <f t="shared" si="40"/>
        <v>0.9145323864</v>
      </c>
      <c r="CN57" s="86">
        <f t="shared" si="41"/>
        <v>0.01341623424</v>
      </c>
      <c r="CO57" s="86">
        <f t="shared" si="42"/>
        <v>0.01389051747</v>
      </c>
      <c r="CP57" s="86">
        <f t="shared" si="14"/>
        <v>1</v>
      </c>
      <c r="CQ57" s="86">
        <f t="shared" si="43"/>
        <v>0.03576775484</v>
      </c>
      <c r="CR57" s="86">
        <f t="shared" si="44"/>
        <v>0.005219353802</v>
      </c>
      <c r="CS57" s="86">
        <f t="shared" si="45"/>
        <v>0.9472074288</v>
      </c>
      <c r="CT57" s="86">
        <f t="shared" si="46"/>
        <v>0.01180546258</v>
      </c>
      <c r="CU57" s="86">
        <f t="shared" si="15"/>
        <v>1</v>
      </c>
      <c r="CV57" s="86">
        <f t="shared" si="47"/>
        <v>0.001103778606</v>
      </c>
      <c r="CW57" s="86">
        <f t="shared" si="48"/>
        <v>0.008976319363</v>
      </c>
      <c r="CX57" s="86">
        <f t="shared" si="49"/>
        <v>0.001936875021</v>
      </c>
      <c r="CY57" s="86">
        <f t="shared" si="50"/>
        <v>0.987983027</v>
      </c>
      <c r="CZ57" s="86">
        <f t="shared" si="16"/>
        <v>1</v>
      </c>
      <c r="DA57" s="62"/>
      <c r="DB57" s="86">
        <f>(AQ57*Baseline!B$7 + AV57*Baseline!B$11 + BA57*Baseline!B$16 + BF57*Baseline!B$18)</f>
        <v>61378.84061</v>
      </c>
      <c r="DC57" s="86">
        <f>(AR57*Baseline!B$7 + AW57*Baseline!B$11 + BB57*Baseline!B$16 + BG57*Baseline!B$18)</f>
        <v>77507.25731</v>
      </c>
      <c r="DD57" s="86">
        <f>(AS57*Baseline!B$7 + AX57*Baseline!B$11 + BC57*Baseline!B$16 + BH57*Baseline!B$18)</f>
        <v>138297.8157</v>
      </c>
      <c r="DE57" s="86">
        <f>(AT57*Baseline!B$7 + AY57*Baseline!B$11 + BD57*Baseline!B$16 + BI57*Baseline!B$18)</f>
        <v>1260597.693</v>
      </c>
      <c r="DF57" s="86">
        <f t="shared" si="17"/>
        <v>1537781.607</v>
      </c>
      <c r="DG57" s="62"/>
      <c r="DH57" s="86">
        <f t="shared" si="51"/>
        <v>0.03991388656</v>
      </c>
      <c r="DI57" s="86">
        <f t="shared" si="52"/>
        <v>0.05040199269</v>
      </c>
      <c r="DJ57" s="86">
        <f t="shared" si="53"/>
        <v>0.0899333267</v>
      </c>
      <c r="DK57" s="86">
        <f t="shared" si="54"/>
        <v>0.8197507941</v>
      </c>
      <c r="DL57" s="86">
        <f t="shared" si="18"/>
        <v>1</v>
      </c>
      <c r="DM57" s="62"/>
      <c r="DN57" s="86">
        <f>DH57 / (Baseline!B$7/Baseline!B$17)</f>
        <v>4.260544863</v>
      </c>
      <c r="DO57" s="86">
        <f>DI57 / (Baseline!B$11/Baseline!B$17)</f>
        <v>1.216728227</v>
      </c>
      <c r="DP57" s="86">
        <f>DJ57 / (Baseline!B$16/Baseline!B$17)</f>
        <v>1.389741682</v>
      </c>
      <c r="DQ57" s="86">
        <f>DK57 / (Baseline!B$18/Baseline!B$17)</f>
        <v>0.926800642</v>
      </c>
      <c r="DR57" s="62"/>
      <c r="DS57" s="86">
        <f>DH57 / Baseline!H$117</f>
        <v>1.596839395</v>
      </c>
      <c r="DT57" s="86">
        <f>DI57 / Baseline!H$118</f>
        <v>1.134551488</v>
      </c>
      <c r="DU57" s="86">
        <f>DJ57 / Baseline!H$119</f>
        <v>1.075100253</v>
      </c>
      <c r="DV57" s="86">
        <f>DK57 / Baseline!H$120</f>
        <v>0.9679099959</v>
      </c>
      <c r="DW57" s="87"/>
      <c r="DX57" s="86">
        <f>(AU57*Baseline!B$34)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0.02927541437</v>
      </c>
      <c r="DY57" s="86">
        <f>(AZ57*Baseline!B$34) + (Baseline!D$90*(1-Baseline!D$91)*Baseline!B$35) + (Baseline!D$90*Baseline!D$91*((1-Baseline!D$92)*Baseline!B$40 + Baseline!D$92*Baseline!B$41))</f>
        <v>0.01132428265</v>
      </c>
      <c r="DZ57" s="86">
        <f>(BE57*Baseline!B$34) + (Baseline!F$90*(1-Baseline!F$91)*Baseline!B$35) + (Baseline!F$90*Baseline!F$91*((1-Baseline!F$92)*Baseline!B$40 + Baseline!F$92*Baseline!B$41))</f>
        <v>0.01402161725</v>
      </c>
      <c r="EA57" s="86">
        <f>(BJ57*Baseline!B$34) + (Baseline!H$90*(1-Baseline!H$91)*Baseline!B$35) + (Baseline!H$90*Baseline!H$91*((1-Baseline!H$92)*Baseline!B$40 + Baseline!H$92*Baseline!B$41))</f>
        <v>0.009314793042</v>
      </c>
      <c r="EB57" s="86">
        <f>( DX57*Baseline!B$7 + DY57*Baseline!B$11 + DZ57*Baseline!B$16 + EA57*Baseline!B$18 ) / Baseline!B$17</f>
        <v>0.009889620042</v>
      </c>
    </row>
    <row r="58">
      <c r="A58" s="73" t="s">
        <v>234</v>
      </c>
      <c r="B58" s="85">
        <f>MIN( MAX( NORMINV( MCrands!B58, (B$5+B$4)/2, (B$5-B$4)/3.29 ), 0 ), 1 )</f>
        <v>0.5812815208</v>
      </c>
      <c r="C58" s="85">
        <f>MAX( NORMINV( MCrands!C58, (C$5+C$4)/2, (C$5-C$4)/3.29 ), 0 )</f>
        <v>3.093798437</v>
      </c>
      <c r="D58" s="83"/>
      <c r="E58" s="84">
        <f>Baseline!B$33 * (C58 * Baseline!B$68*Baseline!B$68/Baseline!B$75 + Baseline!B$46 * Baseline!B$54*Baseline!B$54/Baseline!B$76 + Baseline!B$47 * Baseline!B$55*Baseline!B$55/Baseline!B$77 + Baseline!B$56*Baseline!B$56/Baseline!B$78)</f>
        <v>0.00002195365827</v>
      </c>
      <c r="F58" s="84">
        <f>Baseline!B$33 * (C58 * Baseline!B$68*Baseline!B$59/Baseline!B$75 + Baseline!B$46 * Baseline!B$54*Baseline!B$69/Baseline!B$76 + Baseline!B$47 * Baseline!B$55*Baseline!B$57/Baseline!B$77 + Baseline!B$56*Baseline!B$58/Baseline!B$78)</f>
        <v>0.0000002397058056</v>
      </c>
      <c r="G58" s="85">
        <f>Baseline!B$33 * (C58 * Baseline!B$68*Baseline!B$60/Baseline!B$75 + Baseline!B$46 * Baseline!B$54*Baseline!B$61/Baseline!B$76 + Baseline!B$47 * Baseline!B$55*Baseline!B$70/Baseline!B$77 + Baseline!B$56*Baseline!B$62/Baseline!B$78)</f>
        <v>0.0000002019967269</v>
      </c>
      <c r="H58" s="84">
        <f>Baseline!B$33 * (C58 * Baseline!B$68*Baseline!B$63/Baseline!B$75 + Baseline!B$46 * Baseline!B$54*Baseline!B$64/Baseline!B$76 + Baseline!B$47 * Baseline!B$55*Baseline!B$65/Baseline!B$77 + Baseline!B$56*Baseline!B$71/Baseline!B$78)</f>
        <v>0.000000003846769055</v>
      </c>
      <c r="I58" s="84">
        <f>Baseline!B$33 * (C58 * Baseline!B$59*Baseline!B$68/Baseline!B$75 + Baseline!B$46 * Baseline!B$69*Baseline!B$54/Baseline!B$76 + Baseline!B$47 * Baseline!B$57*Baseline!B$55/Baseline!B$77 + Baseline!B$58*Baseline!B$56/Baseline!B$78)</f>
        <v>0.0000002397058056</v>
      </c>
      <c r="J58" s="85">
        <f>Baseline!B$33 * (C58 * Baseline!B$59*Baseline!B$59/Baseline!B$75 + Baseline!B$46 * Baseline!B$69*Baseline!B$69/Baseline!B$76 + Baseline!B$47 * Baseline!B$57*Baseline!B$57/Baseline!B$77 + Baseline!B$58*Baseline!B$58/Baseline!B$78)</f>
        <v>0.000002116574536</v>
      </c>
      <c r="K58" s="84">
        <f>Baseline!B$33 * (C58 * Baseline!B$59*Baseline!B$60/Baseline!B$75 + Baseline!B$46 * Baseline!B$69*Baseline!B$61/Baseline!B$76 + Baseline!B$47 * Baseline!B$57*Baseline!B$70/Baseline!B$77 + Baseline!B$58*Baseline!B$62/Baseline!B$78)</f>
        <v>0.00000001649003974</v>
      </c>
      <c r="L58" s="85">
        <f>Baseline!B$33 * (C58 * Baseline!B$59*Baseline!B$63/Baseline!B$75 + Baseline!B$46 * Baseline!B$69*Baseline!B$64/Baseline!B$76 + Baseline!B$47 * Baseline!B$57*Baseline!B$65/Baseline!B$77 + Baseline!B$58*Baseline!B$71/Baseline!B$78)</f>
        <v>0.00000001707281575</v>
      </c>
      <c r="M58" s="84">
        <f>Baseline!B$33 * (C58 * Baseline!B$60*Baseline!B$68/Baseline!B$75 + Baseline!B$46 * Baseline!B$61*Baseline!B$54/Baseline!B$76 + Baseline!B$47 * Baseline!B$70*Baseline!B$55/Baseline!B$77 + Baseline!B$62*Baseline!B$56/Baseline!B$78)</f>
        <v>0.0000002019967269</v>
      </c>
      <c r="N58" s="85">
        <f>Baseline!B$33 * (C58 * Baseline!B$60*Baseline!B$59/Baseline!B$75 + Baseline!B$46 * Baseline!B$61*Baseline!B$69/Baseline!B$76 + Baseline!B$47 * Baseline!B$70*Baseline!B$57/Baseline!B$77 + Baseline!B$62*Baseline!B$58/Baseline!B$78)</f>
        <v>0.00000001649003974</v>
      </c>
      <c r="O58" s="85">
        <f>Baseline!B$33 * (C58 * Baseline!B$60*Baseline!B$60/Baseline!B$75 + Baseline!B$46 * Baseline!B$61*Baseline!B$61/Baseline!B$76 + Baseline!B$47 * Baseline!B$70*Baseline!B$70/Baseline!B$77 + Baseline!B$62*Baseline!B$62/Baseline!B$78)</f>
        <v>0.00000158926815</v>
      </c>
      <c r="P58" s="84">
        <f>Baseline!B$33 * (C58 * Baseline!B$60*Baseline!B$63/Baseline!B$75 + Baseline!B$46 * Baseline!B$61*Baseline!B$64/Baseline!B$76 + Baseline!B$47 * Baseline!B$70*Baseline!B$65/Baseline!B$77 + Baseline!B$62*Baseline!B$71/Baseline!B$78)</f>
        <v>0.000000001956454499</v>
      </c>
      <c r="Q58" s="84">
        <f>Baseline!B$33 * (C58 * Baseline!B$63*Baseline!B$68/Baseline!B$75 + Baseline!B$46 * Baseline!B$64*Baseline!B$54/Baseline!B$76 + Baseline!B$47 * Baseline!B$65*Baseline!B$55/Baseline!B$77 + Baseline!B$71*Baseline!B$56/Baseline!B$78)</f>
        <v>0.000000003846769055</v>
      </c>
      <c r="R58" s="84">
        <f>Baseline!B$33 * (C58 * Baseline!B$63*Baseline!B$59/Baseline!B$75 + Baseline!B$46 * Baseline!B$64*Baseline!B$69/Baseline!B$76 + Baseline!B$47 * Baseline!B$65*Baseline!B$57/Baseline!B$77 + Baseline!B$71*Baseline!B$58/Baseline!B$78)</f>
        <v>0.00000001707281575</v>
      </c>
      <c r="S58" s="84">
        <f>Baseline!B$33 * (C58 * Baseline!B$63*Baseline!B$60/Baseline!B$75 + Baseline!B$46 * Baseline!B$64*Baseline!B$61/Baseline!B$76 + Baseline!B$47 * Baseline!B$65*Baseline!B$70/Baseline!B$77 + Baseline!B$71*Baseline!B$62/Baseline!B$78)</f>
        <v>0.000000001956454499</v>
      </c>
      <c r="T58" s="84">
        <f>Baseline!B$33 * (C58 * Baseline!B$63*Baseline!B$63/Baseline!B$75 + Baseline!B$46 * Baseline!B$64*Baseline!B$64/Baseline!B$76 + Baseline!B$47 * Baseline!B$65*Baseline!B$65/Baseline!B$77 + Baseline!B$71*Baseline!B$71/Baseline!B$78)</f>
        <v>0.00000009856722349</v>
      </c>
      <c r="U58" s="83"/>
      <c r="V58" s="84">
        <f>E58 * ( Baseline!B$89 * Baseline!B$7 )</f>
        <v>0.2278570192</v>
      </c>
      <c r="W58" s="84">
        <f>F58 * ( Baseline!D$89 * Baseline!B$11 )</f>
        <v>0.00442175608</v>
      </c>
      <c r="X58" s="84">
        <f>G58 * ( Baseline!F$89 * Baseline!B$16 )</f>
        <v>0.007016309834</v>
      </c>
      <c r="Y58" s="84">
        <f>H58 * ( Baseline!H$89 * Baseline!B$18 )</f>
        <v>0.00135280661</v>
      </c>
      <c r="Z58" s="86">
        <f t="shared" si="1"/>
        <v>0.2406478918</v>
      </c>
      <c r="AA58" s="84">
        <f>I58 * ( Baseline!B$89 * Baseline!B$7 )</f>
        <v>0.002487906556</v>
      </c>
      <c r="AB58" s="85">
        <f>J58 * ( Baseline!D$89 * Baseline!B$11 )</f>
        <v>0.0390435947</v>
      </c>
      <c r="AC58" s="85">
        <f>K58 * ( Baseline!F$89 * Baseline!B$16 )</f>
        <v>0.0005727777364</v>
      </c>
      <c r="AD58" s="85">
        <f>L58 * ( Baseline!F$89 * Baseline!B$16 )</f>
        <v>0.0005930203269</v>
      </c>
      <c r="AE58" s="86">
        <f t="shared" si="2"/>
        <v>0.04269729932</v>
      </c>
      <c r="AF58" s="86">
        <f>M58 * ( Baseline!B$89 * Baseline!B$7 )</f>
        <v>0.002096524029</v>
      </c>
      <c r="AG58" s="86">
        <f>N58 * ( Baseline!D$89 * Baseline!B$11 )</f>
        <v>0.000304185096</v>
      </c>
      <c r="AH58" s="86">
        <f>O58 * ( Baseline!F$89 * Baseline!B$16 )</f>
        <v>0.05520286354</v>
      </c>
      <c r="AI58" s="86">
        <f>P58 * ( Baseline!H$89 * Baseline!B$18 )</f>
        <v>0.0006880331363</v>
      </c>
      <c r="AJ58" s="86">
        <f t="shared" si="3"/>
        <v>0.0582916058</v>
      </c>
      <c r="AK58" s="86">
        <f>Q58 * ( Baseline!B$89 * Baseline!B$7 )</f>
        <v>0.00003992561602</v>
      </c>
      <c r="AL58" s="86">
        <f>R58 * ( Baseline!D$89 * Baseline!B$11 )</f>
        <v>0.0003149353293</v>
      </c>
      <c r="AM58" s="86">
        <f>S58 * ( Baseline!F$89 * Baseline!B$16 )</f>
        <v>0.00006795699686</v>
      </c>
      <c r="AN58" s="86">
        <f>T58 * ( Baseline!H$89 * Baseline!B$18 )</f>
        <v>0.0346634772</v>
      </c>
      <c r="AO58" s="86">
        <f t="shared" si="4"/>
        <v>0.03508629515</v>
      </c>
      <c r="AP58" s="62"/>
      <c r="AQ58" s="86">
        <f>V58 * ( (1-Baseline!B$90-Baseline!B$89) + (1-B58)*Baseline!B$90 )</f>
        <v>0.1051012026</v>
      </c>
      <c r="AR58" s="86">
        <f>W58 * ( (1-Baseline!B$90-Baseline!B$89) + (1-B58)*Baseline!B$90 )</f>
        <v>0.002039576762</v>
      </c>
      <c r="AS58" s="86">
        <f>X58 * ( (1-Baseline!B$90-Baseline!B$89) + (1-B58)*Baseline!B$90 )</f>
        <v>0.00323633919</v>
      </c>
      <c r="AT58" s="86">
        <f>Y58 * ( (1-Baseline!B$90-Baseline!B$89) + (1-B58)*Baseline!B$90 )</f>
        <v>0.000623994828</v>
      </c>
      <c r="AU58" s="86">
        <f t="shared" si="5"/>
        <v>0.1110011133</v>
      </c>
      <c r="AV58" s="86">
        <f>AA58 * ( (1-Baseline!D$90-Baseline!D$89) + (1-B58)*Baseline!D$90 )</f>
        <v>0.00181862058</v>
      </c>
      <c r="AW58" s="86">
        <f>AB58 * ( (1-Baseline!D$90-Baseline!D$89) + (1-B58)*Baseline!D$90 )</f>
        <v>0.02854025391</v>
      </c>
      <c r="AX58" s="86">
        <f>AC58 * ( (1-Baseline!D$90-Baseline!D$89) + (1-B58)*Baseline!D$90 )</f>
        <v>0.0004186915205</v>
      </c>
      <c r="AY58" s="86">
        <f>AD58 * ( (1-Baseline!D$90-Baseline!D$89) + (1-B58)*Baseline!D$90 )</f>
        <v>0.0004334885359</v>
      </c>
      <c r="AZ58" s="86">
        <f t="shared" si="6"/>
        <v>0.03121105454</v>
      </c>
      <c r="BA58" s="86">
        <f>AF58 * ( (1-Baseline!F$90-Baseline!F$89) + (1-Baseline!B$36)*Baseline!F$90 )</f>
        <v>0.00150872578</v>
      </c>
      <c r="BB58" s="86">
        <f>AG58 * ( (1-Baseline!F$90-Baseline!F$89) + (1-Baseline!B$36)*Baseline!F$90 )</f>
        <v>0.000218901329</v>
      </c>
      <c r="BC58" s="86">
        <f>AH58 * ( (1-Baseline!F$90-Baseline!F$89) + (1-Baseline!B$36)*Baseline!F$90 )</f>
        <v>0.0397257471</v>
      </c>
      <c r="BD58" s="86">
        <f>AI58 * ( (1-Baseline!F$90-Baseline!F$89) + (1-Baseline!B$36)*Baseline!F$90 )</f>
        <v>0.0004951306619</v>
      </c>
      <c r="BE58" s="86">
        <f t="shared" si="7"/>
        <v>0.04194850487</v>
      </c>
      <c r="BF58" s="86">
        <f>AK58 * ( (1-Baseline!H$90-Baseline!H$89) + (1-Baseline!B$36)*Baseline!H$90 )</f>
        <v>0.00003163386409</v>
      </c>
      <c r="BG58" s="86">
        <f>AL58 * ( (1-Baseline!H$90-Baseline!H$89) + (1-Baseline!B$36)*Baseline!H$90 )</f>
        <v>0.0002495295601</v>
      </c>
      <c r="BH58" s="86">
        <f>AM58 * ( (1-Baseline!H$90-Baseline!H$89) + (1-Baseline!B$36)*Baseline!H$90 )</f>
        <v>0.00005384368776</v>
      </c>
      <c r="BI58" s="86">
        <f>AN58 * ( (1-Baseline!H$90-Baseline!H$89) + (1-Baseline!B$36)*Baseline!H$90 )</f>
        <v>0.02746456626</v>
      </c>
      <c r="BJ58" s="86">
        <f t="shared" si="8"/>
        <v>0.02779957337</v>
      </c>
      <c r="BK58" s="62"/>
      <c r="BL58" s="86">
        <f t="shared" si="19"/>
        <v>0.9468481837</v>
      </c>
      <c r="BM58" s="86">
        <f t="shared" si="20"/>
        <v>0.01837438112</v>
      </c>
      <c r="BN58" s="86">
        <f t="shared" si="21"/>
        <v>0.02915591648</v>
      </c>
      <c r="BO58" s="86">
        <f t="shared" si="22"/>
        <v>0.005621518643</v>
      </c>
      <c r="BP58" s="86">
        <f t="shared" si="9"/>
        <v>1</v>
      </c>
      <c r="BQ58" s="86">
        <f t="shared" si="23"/>
        <v>0.0582684759</v>
      </c>
      <c r="BR58" s="86">
        <f t="shared" si="24"/>
        <v>0.9144277348</v>
      </c>
      <c r="BS58" s="86">
        <f t="shared" si="25"/>
        <v>0.01341484697</v>
      </c>
      <c r="BT58" s="86">
        <f t="shared" si="26"/>
        <v>0.01388894231</v>
      </c>
      <c r="BU58" s="86">
        <f t="shared" si="10"/>
        <v>1</v>
      </c>
      <c r="BV58" s="86">
        <f t="shared" si="27"/>
        <v>0.03596613955</v>
      </c>
      <c r="BW58" s="86">
        <f t="shared" si="28"/>
        <v>0.005218334472</v>
      </c>
      <c r="BX58" s="86">
        <f t="shared" si="29"/>
        <v>0.947012229</v>
      </c>
      <c r="BY58" s="86">
        <f t="shared" si="30"/>
        <v>0.01180329701</v>
      </c>
      <c r="BZ58" s="86">
        <f t="shared" si="11"/>
        <v>1</v>
      </c>
      <c r="CA58" s="86">
        <f t="shared" si="31"/>
        <v>0.001137926243</v>
      </c>
      <c r="CB58" s="86">
        <f t="shared" si="32"/>
        <v>0.008976021208</v>
      </c>
      <c r="CC58" s="86">
        <f t="shared" si="33"/>
        <v>0.001936853024</v>
      </c>
      <c r="CD58" s="86">
        <f t="shared" si="34"/>
        <v>0.9879491995</v>
      </c>
      <c r="CE58" s="86">
        <f t="shared" si="12"/>
        <v>1</v>
      </c>
      <c r="CF58" s="62"/>
      <c r="CG58" s="86">
        <f t="shared" si="35"/>
        <v>0.9468481837</v>
      </c>
      <c r="CH58" s="86">
        <f t="shared" si="36"/>
        <v>0.01837438112</v>
      </c>
      <c r="CI58" s="86">
        <f t="shared" si="37"/>
        <v>0.02915591648</v>
      </c>
      <c r="CJ58" s="86">
        <f t="shared" si="38"/>
        <v>0.005621518643</v>
      </c>
      <c r="CK58" s="86">
        <f t="shared" si="13"/>
        <v>1</v>
      </c>
      <c r="CL58" s="86">
        <f t="shared" si="39"/>
        <v>0.0582684759</v>
      </c>
      <c r="CM58" s="86">
        <f t="shared" si="40"/>
        <v>0.9144277348</v>
      </c>
      <c r="CN58" s="86">
        <f t="shared" si="41"/>
        <v>0.01341484697</v>
      </c>
      <c r="CO58" s="86">
        <f t="shared" si="42"/>
        <v>0.01388894231</v>
      </c>
      <c r="CP58" s="86">
        <f t="shared" si="14"/>
        <v>1</v>
      </c>
      <c r="CQ58" s="86">
        <f t="shared" si="43"/>
        <v>0.03596613955</v>
      </c>
      <c r="CR58" s="86">
        <f t="shared" si="44"/>
        <v>0.005218334472</v>
      </c>
      <c r="CS58" s="86">
        <f t="shared" si="45"/>
        <v>0.947012229</v>
      </c>
      <c r="CT58" s="86">
        <f t="shared" si="46"/>
        <v>0.01180329701</v>
      </c>
      <c r="CU58" s="86">
        <f t="shared" si="15"/>
        <v>1</v>
      </c>
      <c r="CV58" s="86">
        <f t="shared" si="47"/>
        <v>0.001137926243</v>
      </c>
      <c r="CW58" s="86">
        <f t="shared" si="48"/>
        <v>0.008976021208</v>
      </c>
      <c r="CX58" s="86">
        <f t="shared" si="49"/>
        <v>0.001936853024</v>
      </c>
      <c r="CY58" s="86">
        <f t="shared" si="50"/>
        <v>0.9879491995</v>
      </c>
      <c r="CZ58" s="86">
        <f t="shared" si="16"/>
        <v>1</v>
      </c>
      <c r="DA58" s="62"/>
      <c r="DB58" s="86">
        <f>(AQ58*Baseline!B$7 + AV58*Baseline!B$11 + BA58*Baseline!B$16 + BF58*Baseline!B$18)</f>
        <v>61377.27175</v>
      </c>
      <c r="DC58" s="86">
        <f>(AR58*Baseline!B$7 + AW58*Baseline!B$11 + BB58*Baseline!B$16 + BG58*Baseline!B$18)</f>
        <v>74354.83363</v>
      </c>
      <c r="DD58" s="86">
        <f>(AS58*Baseline!B$7 + AX58*Baseline!B$11 + BC58*Baseline!B$16 + BH58*Baseline!B$18)</f>
        <v>138021.8781</v>
      </c>
      <c r="DE58" s="86">
        <f>(AT58*Baseline!B$7 + AY58*Baseline!B$11 + BD58*Baseline!B$16 + BI58*Baseline!B$18)</f>
        <v>1260515.959</v>
      </c>
      <c r="DF58" s="86">
        <f t="shared" si="17"/>
        <v>1534269.942</v>
      </c>
      <c r="DG58" s="62"/>
      <c r="DH58" s="86">
        <f t="shared" si="51"/>
        <v>0.04000421963</v>
      </c>
      <c r="DI58" s="86">
        <f t="shared" si="52"/>
        <v>0.04846268024</v>
      </c>
      <c r="DJ58" s="86">
        <f t="shared" si="53"/>
        <v>0.08995931832</v>
      </c>
      <c r="DK58" s="86">
        <f t="shared" si="54"/>
        <v>0.8215737818</v>
      </c>
      <c r="DL58" s="86">
        <f t="shared" si="18"/>
        <v>1</v>
      </c>
      <c r="DM58" s="62"/>
      <c r="DN58" s="86">
        <f>DH58 / (Baseline!B$7/Baseline!B$17)</f>
        <v>4.270187325</v>
      </c>
      <c r="DO58" s="86">
        <f>DI58 / (Baseline!B$11/Baseline!B$17)</f>
        <v>1.169912297</v>
      </c>
      <c r="DP58" s="86">
        <f>DJ58 / (Baseline!B$16/Baseline!B$17)</f>
        <v>1.390143331</v>
      </c>
      <c r="DQ58" s="86">
        <f>DK58 / (Baseline!B$18/Baseline!B$17)</f>
        <v>0.9288616906</v>
      </c>
      <c r="DR58" s="62"/>
      <c r="DS58" s="86">
        <f>DH58 / Baseline!H$117</f>
        <v>1.600453361</v>
      </c>
      <c r="DT58" s="86">
        <f>DI58 / Baseline!H$118</f>
        <v>1.090897464</v>
      </c>
      <c r="DU58" s="86">
        <f>DJ58 / Baseline!H$119</f>
        <v>1.075410967</v>
      </c>
      <c r="DV58" s="86">
        <f>DK58 / Baseline!H$120</f>
        <v>0.9700624648</v>
      </c>
      <c r="DW58" s="87"/>
      <c r="DX58" s="86">
        <f>(AU58*Baseline!B$34)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0.02917969825</v>
      </c>
      <c r="DY58" s="86">
        <f>(AZ58*Baseline!B$34) + (Baseline!D$90*(1-Baseline!D$91)*Baseline!B$35) + (Baseline!D$90*Baseline!D$91*((1-Baseline!D$92)*Baseline!B$40 + Baseline!D$92*Baseline!B$41))</f>
        <v>0.01109522618</v>
      </c>
      <c r="DZ58" s="86">
        <f>(BE58*Baseline!B$34) + (Baseline!F$90*(1-Baseline!F$91)*Baseline!B$35) + (Baseline!F$90*Baseline!F$91*((1-Baseline!F$92)*Baseline!B$40 + Baseline!F$92*Baseline!B$41))</f>
        <v>0.01402291573</v>
      </c>
      <c r="EA58" s="86">
        <f>(BJ58*Baseline!B$34) + (Baseline!H$90*(1-Baseline!H$91)*Baseline!B$35) + (Baseline!H$90*Baseline!H$91*((1-Baseline!H$92)*Baseline!B$40 + Baseline!H$92*Baseline!B$41))</f>
        <v>0.009314936006</v>
      </c>
      <c r="EB58" s="86">
        <f>( DX58*Baseline!B$7 + DY58*Baseline!B$11 + DZ58*Baseline!B$16 + EA58*Baseline!B$18 ) / Baseline!B$17</f>
        <v>0.009879445346</v>
      </c>
    </row>
    <row r="59">
      <c r="A59" s="73" t="s">
        <v>235</v>
      </c>
      <c r="B59" s="85">
        <f>MIN( MAX( NORMINV( MCrands!B59, (B$5+B$4)/2, (B$5-B$4)/3.29 ), 0 ), 1 )</f>
        <v>0.6984465321</v>
      </c>
      <c r="C59" s="85">
        <f>MAX( NORMINV( MCrands!C59, (C$5+C$4)/2, (C$5-C$4)/3.29 ), 0 )</f>
        <v>3.148435679</v>
      </c>
      <c r="D59" s="83"/>
      <c r="E59" s="84">
        <f>Baseline!B$33 * (C59 * Baseline!B$68*Baseline!B$68/Baseline!B$75 + Baseline!B$46 * Baseline!B$54*Baseline!B$54/Baseline!B$76 + Baseline!B$47 * Baseline!B$55*Baseline!B$55/Baseline!B$77 + Baseline!B$56*Baseline!B$56/Baseline!B$78)</f>
        <v>0.00002234049126</v>
      </c>
      <c r="F59" s="84">
        <f>Baseline!B$33 * (C59 * Baseline!B$68*Baseline!B$59/Baseline!B$75 + Baseline!B$46 * Baseline!B$54*Baseline!B$69/Baseline!B$76 + Baseline!B$47 * Baseline!B$55*Baseline!B$57/Baseline!B$77 + Baseline!B$56*Baseline!B$58/Baseline!B$78)</f>
        <v>0.0000002397668845</v>
      </c>
      <c r="G59" s="85">
        <f>Baseline!B$33 * (C59 * Baseline!B$68*Baseline!B$60/Baseline!B$75 + Baseline!B$46 * Baseline!B$54*Baseline!B$61/Baseline!B$76 + Baseline!B$47 * Baseline!B$55*Baseline!B$70/Baseline!B$77 + Baseline!B$56*Baseline!B$62/Baseline!B$78)</f>
        <v>0.0000002021468792</v>
      </c>
      <c r="H59" s="84">
        <f>Baseline!B$33 * (C59 * Baseline!B$68*Baseline!B$63/Baseline!B$75 + Baseline!B$46 * Baseline!B$54*Baseline!B$64/Baseline!B$76 + Baseline!B$47 * Baseline!B$55*Baseline!B$65/Baseline!B$77 + Baseline!B$56*Baseline!B$71/Baseline!B$78)</f>
        <v>0.000000003861784283</v>
      </c>
      <c r="I59" s="84">
        <f>Baseline!B$33 * (C59 * Baseline!B$59*Baseline!B$68/Baseline!B$75 + Baseline!B$46 * Baseline!B$69*Baseline!B$54/Baseline!B$76 + Baseline!B$47 * Baseline!B$57*Baseline!B$55/Baseline!B$77 + Baseline!B$58*Baseline!B$56/Baseline!B$78)</f>
        <v>0.0000002397668845</v>
      </c>
      <c r="J59" s="85">
        <f>Baseline!B$33 * (C59 * Baseline!B$59*Baseline!B$59/Baseline!B$75 + Baseline!B$46 * Baseline!B$69*Baseline!B$69/Baseline!B$76 + Baseline!B$47 * Baseline!B$57*Baseline!B$57/Baseline!B$77 + Baseline!B$58*Baseline!B$58/Baseline!B$78)</f>
        <v>0.000002116574545</v>
      </c>
      <c r="K59" s="84">
        <f>Baseline!B$33 * (C59 * Baseline!B$59*Baseline!B$60/Baseline!B$75 + Baseline!B$46 * Baseline!B$69*Baseline!B$61/Baseline!B$76 + Baseline!B$47 * Baseline!B$57*Baseline!B$70/Baseline!B$77 + Baseline!B$58*Baseline!B$62/Baseline!B$78)</f>
        <v>0.00000001649006345</v>
      </c>
      <c r="L59" s="85">
        <f>Baseline!B$33 * (C59 * Baseline!B$59*Baseline!B$63/Baseline!B$75 + Baseline!B$46 * Baseline!B$69*Baseline!B$64/Baseline!B$76 + Baseline!B$47 * Baseline!B$57*Baseline!B$65/Baseline!B$77 + Baseline!B$58*Baseline!B$71/Baseline!B$78)</f>
        <v>0.00000001707281812</v>
      </c>
      <c r="M59" s="84">
        <f>Baseline!B$33 * (C59 * Baseline!B$60*Baseline!B$68/Baseline!B$75 + Baseline!B$46 * Baseline!B$61*Baseline!B$54/Baseline!B$76 + Baseline!B$47 * Baseline!B$70*Baseline!B$55/Baseline!B$77 + Baseline!B$62*Baseline!B$56/Baseline!B$78)</f>
        <v>0.0000002021468792</v>
      </c>
      <c r="N59" s="85">
        <f>Baseline!B$33 * (C59 * Baseline!B$60*Baseline!B$59/Baseline!B$75 + Baseline!B$46 * Baseline!B$61*Baseline!B$69/Baseline!B$76 + Baseline!B$47 * Baseline!B$70*Baseline!B$57/Baseline!B$77 + Baseline!B$62*Baseline!B$58/Baseline!B$78)</f>
        <v>0.00000001649006345</v>
      </c>
      <c r="O59" s="85">
        <f>Baseline!B$33 * (C59 * Baseline!B$60*Baseline!B$60/Baseline!B$75 + Baseline!B$46 * Baseline!B$61*Baseline!B$61/Baseline!B$76 + Baseline!B$47 * Baseline!B$70*Baseline!B$70/Baseline!B$77 + Baseline!B$62*Baseline!B$62/Baseline!B$78)</f>
        <v>0.000001589268209</v>
      </c>
      <c r="P59" s="84">
        <f>Baseline!B$33 * (C59 * Baseline!B$60*Baseline!B$63/Baseline!B$75 + Baseline!B$46 * Baseline!B$61*Baseline!B$64/Baseline!B$76 + Baseline!B$47 * Baseline!B$70*Baseline!B$65/Baseline!B$77 + Baseline!B$62*Baseline!B$71/Baseline!B$78)</f>
        <v>0.000000001956460327</v>
      </c>
      <c r="Q59" s="84">
        <f>Baseline!B$33 * (C59 * Baseline!B$63*Baseline!B$68/Baseline!B$75 + Baseline!B$46 * Baseline!B$64*Baseline!B$54/Baseline!B$76 + Baseline!B$47 * Baseline!B$65*Baseline!B$55/Baseline!B$77 + Baseline!B$71*Baseline!B$56/Baseline!B$78)</f>
        <v>0.000000003861784283</v>
      </c>
      <c r="R59" s="84">
        <f>Baseline!B$33 * (C59 * Baseline!B$63*Baseline!B$59/Baseline!B$75 + Baseline!B$46 * Baseline!B$64*Baseline!B$69/Baseline!B$76 + Baseline!B$47 * Baseline!B$65*Baseline!B$57/Baseline!B$77 + Baseline!B$71*Baseline!B$58/Baseline!B$78)</f>
        <v>0.00000001707281812</v>
      </c>
      <c r="S59" s="84">
        <f>Baseline!B$33 * (C59 * Baseline!B$63*Baseline!B$60/Baseline!B$75 + Baseline!B$46 * Baseline!B$64*Baseline!B$61/Baseline!B$76 + Baseline!B$47 * Baseline!B$65*Baseline!B$70/Baseline!B$77 + Baseline!B$71*Baseline!B$62/Baseline!B$78)</f>
        <v>0.000000001956460327</v>
      </c>
      <c r="T59" s="84">
        <f>Baseline!B$33 * (C59 * Baseline!B$63*Baseline!B$63/Baseline!B$75 + Baseline!B$46 * Baseline!B$64*Baseline!B$64/Baseline!B$76 + Baseline!B$47 * Baseline!B$65*Baseline!B$65/Baseline!B$77 + Baseline!B$71*Baseline!B$71/Baseline!B$78)</f>
        <v>0.00000009856722407</v>
      </c>
      <c r="U59" s="83"/>
      <c r="V59" s="84">
        <f>E59 * ( Baseline!B$89 * Baseline!B$7 )</f>
        <v>0.2318719588</v>
      </c>
      <c r="W59" s="84">
        <f>F59 * ( Baseline!D$89 * Baseline!B$11 )</f>
        <v>0.004422882777</v>
      </c>
      <c r="X59" s="84">
        <f>G59 * ( Baseline!F$89 * Baseline!B$16 )</f>
        <v>0.007021525339</v>
      </c>
      <c r="Y59" s="84">
        <f>H59 * ( Baseline!H$89 * Baseline!B$18 )</f>
        <v>0.001358087067</v>
      </c>
      <c r="Z59" s="86">
        <f t="shared" si="1"/>
        <v>0.244674454</v>
      </c>
      <c r="AA59" s="84">
        <f>I59 * ( Baseline!B$89 * Baseline!B$7 )</f>
        <v>0.002488540494</v>
      </c>
      <c r="AB59" s="85">
        <f>J59 * ( Baseline!D$89 * Baseline!B$11 )</f>
        <v>0.03904359488</v>
      </c>
      <c r="AC59" s="85">
        <f>K59 * ( Baseline!F$89 * Baseline!B$16 )</f>
        <v>0.0005727785599</v>
      </c>
      <c r="AD59" s="85">
        <f>L59 * ( Baseline!F$89 * Baseline!B$16 )</f>
        <v>0.0005930204093</v>
      </c>
      <c r="AE59" s="86">
        <f t="shared" si="2"/>
        <v>0.04269793434</v>
      </c>
      <c r="AF59" s="86">
        <f>M59 * ( Baseline!B$89 * Baseline!B$7 )</f>
        <v>0.002098082459</v>
      </c>
      <c r="AG59" s="86">
        <f>N59 * ( Baseline!D$89 * Baseline!B$11 )</f>
        <v>0.0003041855333</v>
      </c>
      <c r="AH59" s="86">
        <f>O59 * ( Baseline!F$89 * Baseline!B$16 )</f>
        <v>0.05520286557</v>
      </c>
      <c r="AI59" s="86">
        <f>P59 * ( Baseline!H$89 * Baseline!B$18 )</f>
        <v>0.0006880351859</v>
      </c>
      <c r="AJ59" s="86">
        <f t="shared" si="3"/>
        <v>0.05829316875</v>
      </c>
      <c r="AK59" s="86">
        <f>Q59 * ( Baseline!B$89 * Baseline!B$7 )</f>
        <v>0.00004008145907</v>
      </c>
      <c r="AL59" s="86">
        <f>R59 * ( Baseline!D$89 * Baseline!B$11 )</f>
        <v>0.0003149353731</v>
      </c>
      <c r="AM59" s="86">
        <f>S59 * ( Baseline!F$89 * Baseline!B$16 )</f>
        <v>0.00006795719931</v>
      </c>
      <c r="AN59" s="86">
        <f>T59 * ( Baseline!H$89 * Baseline!B$18 )</f>
        <v>0.03466347741</v>
      </c>
      <c r="AO59" s="86">
        <f t="shared" si="4"/>
        <v>0.03508645144</v>
      </c>
      <c r="AP59" s="62"/>
      <c r="AQ59" s="86">
        <f>V59 * ( (1-Baseline!B$90-Baseline!B$89) + (1-B59)*Baseline!B$90 )</f>
        <v>0.08277425157</v>
      </c>
      <c r="AR59" s="86">
        <f>W59 * ( (1-Baseline!B$90-Baseline!B$89) + (1-B59)*Baseline!B$90 )</f>
        <v>0.001578892133</v>
      </c>
      <c r="AS59" s="86">
        <f>X59 * ( (1-Baseline!B$90-Baseline!B$89) + (1-B59)*Baseline!B$90 )</f>
        <v>0.002506562276</v>
      </c>
      <c r="AT59" s="86">
        <f>Y59 * ( (1-Baseline!B$90-Baseline!B$89) + (1-B59)*Baseline!B$90 )</f>
        <v>0.0004848134338</v>
      </c>
      <c r="AU59" s="86">
        <f t="shared" si="5"/>
        <v>0.08734451941</v>
      </c>
      <c r="AV59" s="86">
        <f>AA59 * ( (1-Baseline!D$90-Baseline!D$89) + (1-B59)*Baseline!D$90 )</f>
        <v>0.001688460674</v>
      </c>
      <c r="AW59" s="86">
        <f>AB59 * ( (1-Baseline!D$90-Baseline!D$89) + (1-B59)*Baseline!D$90 )</f>
        <v>0.02649085867</v>
      </c>
      <c r="AX59" s="86">
        <f>AC59 * ( (1-Baseline!D$90-Baseline!D$89) + (1-B59)*Baseline!D$90 )</f>
        <v>0.0003886270188</v>
      </c>
      <c r="AY59" s="86">
        <f>AD59 * ( (1-Baseline!D$90-Baseline!D$89) + (1-B59)*Baseline!D$90 )</f>
        <v>0.0004023609993</v>
      </c>
      <c r="AZ59" s="86">
        <f t="shared" si="6"/>
        <v>0.02897030736</v>
      </c>
      <c r="BA59" s="86">
        <f>AF59 * ( (1-Baseline!F$90-Baseline!F$89) + (1-Baseline!B$36)*Baseline!F$90 )</f>
        <v>0.001509847276</v>
      </c>
      <c r="BB59" s="86">
        <f>AG59 * ( (1-Baseline!F$90-Baseline!F$89) + (1-Baseline!B$36)*Baseline!F$90 )</f>
        <v>0.0002189016437</v>
      </c>
      <c r="BC59" s="86">
        <f>AH59 * ( (1-Baseline!F$90-Baseline!F$89) + (1-Baseline!B$36)*Baseline!F$90 )</f>
        <v>0.03972574855</v>
      </c>
      <c r="BD59" s="86">
        <f>AI59 * ( (1-Baseline!F$90-Baseline!F$89) + (1-Baseline!B$36)*Baseline!F$90 )</f>
        <v>0.0004951321369</v>
      </c>
      <c r="BE59" s="86">
        <f t="shared" si="7"/>
        <v>0.04194962961</v>
      </c>
      <c r="BF59" s="86">
        <f>AK59 * ( (1-Baseline!H$90-Baseline!H$89) + (1-Baseline!B$36)*Baseline!H$90 )</f>
        <v>0.00003175734165</v>
      </c>
      <c r="BG59" s="86">
        <f>AL59 * ( (1-Baseline!H$90-Baseline!H$89) + (1-Baseline!B$36)*Baseline!H$90 )</f>
        <v>0.0002495295948</v>
      </c>
      <c r="BH59" s="86">
        <f>AM59 * ( (1-Baseline!H$90-Baseline!H$89) + (1-Baseline!B$36)*Baseline!H$90 )</f>
        <v>0.00005384384816</v>
      </c>
      <c r="BI59" s="86">
        <f>AN59 * ( (1-Baseline!H$90-Baseline!H$89) + (1-Baseline!B$36)*Baseline!H$90 )</f>
        <v>0.02746456642</v>
      </c>
      <c r="BJ59" s="86">
        <f t="shared" si="8"/>
        <v>0.02779969721</v>
      </c>
      <c r="BK59" s="62"/>
      <c r="BL59" s="86">
        <f t="shared" si="19"/>
        <v>0.9476753908</v>
      </c>
      <c r="BM59" s="86">
        <f t="shared" si="20"/>
        <v>0.01807660222</v>
      </c>
      <c r="BN59" s="86">
        <f t="shared" si="21"/>
        <v>0.02869741906</v>
      </c>
      <c r="BO59" s="86">
        <f t="shared" si="22"/>
        <v>0.005550587914</v>
      </c>
      <c r="BP59" s="86">
        <f t="shared" si="9"/>
        <v>1</v>
      </c>
      <c r="BQ59" s="86">
        <f t="shared" si="23"/>
        <v>0.05828245635</v>
      </c>
      <c r="BR59" s="86">
        <f t="shared" si="24"/>
        <v>0.9144141392</v>
      </c>
      <c r="BS59" s="86">
        <f t="shared" si="25"/>
        <v>0.01341466675</v>
      </c>
      <c r="BT59" s="86">
        <f t="shared" si="26"/>
        <v>0.01388873767</v>
      </c>
      <c r="BU59" s="86">
        <f t="shared" si="10"/>
        <v>1</v>
      </c>
      <c r="BV59" s="86">
        <f t="shared" si="27"/>
        <v>0.03599190959</v>
      </c>
      <c r="BW59" s="86">
        <f t="shared" si="28"/>
        <v>0.005218202062</v>
      </c>
      <c r="BX59" s="86">
        <f t="shared" si="29"/>
        <v>0.9469868726</v>
      </c>
      <c r="BY59" s="86">
        <f t="shared" si="30"/>
        <v>0.0118030157</v>
      </c>
      <c r="BZ59" s="86">
        <f t="shared" si="11"/>
        <v>1</v>
      </c>
      <c r="CA59" s="86">
        <f t="shared" si="31"/>
        <v>0.001142362862</v>
      </c>
      <c r="CB59" s="86">
        <f t="shared" si="32"/>
        <v>0.00897598247</v>
      </c>
      <c r="CC59" s="86">
        <f t="shared" si="33"/>
        <v>0.001936850166</v>
      </c>
      <c r="CD59" s="86">
        <f t="shared" si="34"/>
        <v>0.9879448045</v>
      </c>
      <c r="CE59" s="86">
        <f t="shared" si="12"/>
        <v>1</v>
      </c>
      <c r="CF59" s="62"/>
      <c r="CG59" s="86">
        <f t="shared" si="35"/>
        <v>0.9476753908</v>
      </c>
      <c r="CH59" s="86">
        <f t="shared" si="36"/>
        <v>0.01807660222</v>
      </c>
      <c r="CI59" s="86">
        <f t="shared" si="37"/>
        <v>0.02869741906</v>
      </c>
      <c r="CJ59" s="86">
        <f t="shared" si="38"/>
        <v>0.005550587914</v>
      </c>
      <c r="CK59" s="86">
        <f t="shared" si="13"/>
        <v>1</v>
      </c>
      <c r="CL59" s="86">
        <f t="shared" si="39"/>
        <v>0.05828245635</v>
      </c>
      <c r="CM59" s="86">
        <f t="shared" si="40"/>
        <v>0.9144141392</v>
      </c>
      <c r="CN59" s="86">
        <f t="shared" si="41"/>
        <v>0.01341466675</v>
      </c>
      <c r="CO59" s="86">
        <f t="shared" si="42"/>
        <v>0.01388873767</v>
      </c>
      <c r="CP59" s="86">
        <f t="shared" si="14"/>
        <v>1</v>
      </c>
      <c r="CQ59" s="86">
        <f t="shared" si="43"/>
        <v>0.03599190959</v>
      </c>
      <c r="CR59" s="86">
        <f t="shared" si="44"/>
        <v>0.005218202062</v>
      </c>
      <c r="CS59" s="86">
        <f t="shared" si="45"/>
        <v>0.9469868726</v>
      </c>
      <c r="CT59" s="86">
        <f t="shared" si="46"/>
        <v>0.0118030157</v>
      </c>
      <c r="CU59" s="86">
        <f t="shared" si="15"/>
        <v>1</v>
      </c>
      <c r="CV59" s="86">
        <f t="shared" si="47"/>
        <v>0.001142362862</v>
      </c>
      <c r="CW59" s="86">
        <f t="shared" si="48"/>
        <v>0.00897598247</v>
      </c>
      <c r="CX59" s="86">
        <f t="shared" si="49"/>
        <v>0.001936850166</v>
      </c>
      <c r="CY59" s="86">
        <f t="shared" si="50"/>
        <v>0.9879448045</v>
      </c>
      <c r="CZ59" s="86">
        <f t="shared" si="16"/>
        <v>1</v>
      </c>
      <c r="DA59" s="62"/>
      <c r="DB59" s="86">
        <f>(AQ59*Baseline!B$7 + AV59*Baseline!B$11 + BA59*Baseline!B$16 + BF59*Baseline!B$18)</f>
        <v>50278.97694</v>
      </c>
      <c r="DC59" s="86">
        <f>(AR59*Baseline!B$7 + AW59*Baseline!B$11 + BB59*Baseline!B$16 + BG59*Baseline!B$18)</f>
        <v>69736.36547</v>
      </c>
      <c r="DD59" s="86">
        <f>(AS59*Baseline!B$7 + AX59*Baseline!B$11 + BC59*Baseline!B$16 + BH59*Baseline!B$18)</f>
        <v>137603.4736</v>
      </c>
      <c r="DE59" s="86">
        <f>(AT59*Baseline!B$7 + AY59*Baseline!B$11 + BD59*Baseline!B$16 + BI59*Baseline!B$18)</f>
        <v>1260381.714</v>
      </c>
      <c r="DF59" s="86">
        <f t="shared" si="17"/>
        <v>1518000.53</v>
      </c>
      <c r="DG59" s="62"/>
      <c r="DH59" s="86">
        <f t="shared" si="51"/>
        <v>0.03312184413</v>
      </c>
      <c r="DI59" s="86">
        <f t="shared" si="52"/>
        <v>0.04593961867</v>
      </c>
      <c r="DJ59" s="86">
        <f t="shared" si="53"/>
        <v>0.09064784296</v>
      </c>
      <c r="DK59" s="86">
        <f t="shared" si="54"/>
        <v>0.8302906942</v>
      </c>
      <c r="DL59" s="86">
        <f t="shared" si="18"/>
        <v>1</v>
      </c>
      <c r="DM59" s="62"/>
      <c r="DN59" s="86">
        <f>DH59 / (Baseline!B$7/Baseline!B$17)</f>
        <v>3.535539008</v>
      </c>
      <c r="DO59" s="86">
        <f>DI59 / (Baseline!B$11/Baseline!B$17)</f>
        <v>1.109004382</v>
      </c>
      <c r="DP59" s="86">
        <f>DJ59 / (Baseline!B$16/Baseline!B$17)</f>
        <v>1.400783118</v>
      </c>
      <c r="DQ59" s="86">
        <f>DK59 / (Baseline!B$18/Baseline!B$17)</f>
        <v>0.9387169297</v>
      </c>
      <c r="DR59" s="62"/>
      <c r="DS59" s="86">
        <f>DH59 / Baseline!H$117</f>
        <v>1.325109382</v>
      </c>
      <c r="DT59" s="86">
        <f>DI59 / Baseline!H$118</f>
        <v>1.034103216</v>
      </c>
      <c r="DU59" s="86">
        <f>DJ59 / Baseline!H$119</f>
        <v>1.083641876</v>
      </c>
      <c r="DV59" s="86">
        <f>DK59 / Baseline!H$120</f>
        <v>0.9803548448</v>
      </c>
      <c r="DW59" s="87"/>
      <c r="DX59" s="86">
        <f>(AU59*Baseline!B$34)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0.02563120916</v>
      </c>
      <c r="DY59" s="86">
        <f>(AZ59*Baseline!B$34) + (Baseline!D$90*(1-Baseline!D$91)*Baseline!B$35) + (Baseline!D$90*Baseline!D$91*((1-Baseline!D$92)*Baseline!B$40 + Baseline!D$92*Baseline!B$41))</f>
        <v>0.0107591141</v>
      </c>
      <c r="DZ59" s="86">
        <f>(BE59*Baseline!B$34) + (Baseline!F$90*(1-Baseline!F$91)*Baseline!B$35) + (Baseline!F$90*Baseline!F$91*((1-Baseline!F$92)*Baseline!B$40 + Baseline!F$92*Baseline!B$41))</f>
        <v>0.01402308444</v>
      </c>
      <c r="EA59" s="86">
        <f>(BJ59*Baseline!B$34) + (Baseline!H$90*(1-Baseline!H$91)*Baseline!B$35) + (Baseline!H$90*Baseline!H$91*((1-Baseline!H$92)*Baseline!B$40 + Baseline!H$92*Baseline!B$41))</f>
        <v>0.009314954581</v>
      </c>
      <c r="EB59" s="86">
        <f>( DX59*Baseline!B$7 + DY59*Baseline!B$11 + DZ59*Baseline!B$16 + EA59*Baseline!B$18 ) / Baseline!B$17</f>
        <v>0.009832306356</v>
      </c>
    </row>
    <row r="60">
      <c r="A60" s="73" t="s">
        <v>236</v>
      </c>
      <c r="B60" s="85">
        <f>MIN( MAX( NORMINV( MCrands!B60, (B$5+B$4)/2, (B$5-B$4)/3.29 ), 0 ), 1 )</f>
        <v>0.6573731922</v>
      </c>
      <c r="C60" s="85">
        <f>MAX( NORMINV( MCrands!C60, (C$5+C$4)/2, (C$5-C$4)/3.29 ), 0 )</f>
        <v>3.069665185</v>
      </c>
      <c r="D60" s="83"/>
      <c r="E60" s="84">
        <f>Baseline!B$33 * (C60 * Baseline!B$68*Baseline!B$68/Baseline!B$75 + Baseline!B$46 * Baseline!B$54*Baseline!B$54/Baseline!B$76 + Baseline!B$47 * Baseline!B$55*Baseline!B$55/Baseline!B$77 + Baseline!B$56*Baseline!B$56/Baseline!B$78)</f>
        <v>0.00002178279427</v>
      </c>
      <c r="F60" s="84">
        <f>Baseline!B$33 * (C60 * Baseline!B$68*Baseline!B$59/Baseline!B$75 + Baseline!B$46 * Baseline!B$54*Baseline!B$69/Baseline!B$76 + Baseline!B$47 * Baseline!B$55*Baseline!B$57/Baseline!B$77 + Baseline!B$56*Baseline!B$58/Baseline!B$78)</f>
        <v>0.0000002396788271</v>
      </c>
      <c r="G60" s="85">
        <f>Baseline!B$33 * (C60 * Baseline!B$68*Baseline!B$60/Baseline!B$75 + Baseline!B$46 * Baseline!B$54*Baseline!B$61/Baseline!B$76 + Baseline!B$47 * Baseline!B$55*Baseline!B$70/Baseline!B$77 + Baseline!B$56*Baseline!B$62/Baseline!B$78)</f>
        <v>0.0000002019304047</v>
      </c>
      <c r="H60" s="84">
        <f>Baseline!B$33 * (C60 * Baseline!B$68*Baseline!B$63/Baseline!B$75 + Baseline!B$46 * Baseline!B$54*Baseline!B$64/Baseline!B$76 + Baseline!B$47 * Baseline!B$55*Baseline!B$65/Baseline!B$77 + Baseline!B$56*Baseline!B$71/Baseline!B$78)</f>
        <v>0.000000003840136834</v>
      </c>
      <c r="I60" s="84">
        <f>Baseline!B$33 * (C60 * Baseline!B$59*Baseline!B$68/Baseline!B$75 + Baseline!B$46 * Baseline!B$69*Baseline!B$54/Baseline!B$76 + Baseline!B$47 * Baseline!B$57*Baseline!B$55/Baseline!B$77 + Baseline!B$58*Baseline!B$56/Baseline!B$78)</f>
        <v>0.0000002396788271</v>
      </c>
      <c r="J60" s="85">
        <f>Baseline!B$33 * (C60 * Baseline!B$59*Baseline!B$59/Baseline!B$75 + Baseline!B$46 * Baseline!B$69*Baseline!B$69/Baseline!B$76 + Baseline!B$47 * Baseline!B$57*Baseline!B$57/Baseline!B$77 + Baseline!B$58*Baseline!B$58/Baseline!B$78)</f>
        <v>0.000002116574531</v>
      </c>
      <c r="K60" s="84">
        <f>Baseline!B$33 * (C60 * Baseline!B$59*Baseline!B$60/Baseline!B$75 + Baseline!B$46 * Baseline!B$69*Baseline!B$61/Baseline!B$76 + Baseline!B$47 * Baseline!B$57*Baseline!B$70/Baseline!B$77 + Baseline!B$58*Baseline!B$62/Baseline!B$78)</f>
        <v>0.00000001649002927</v>
      </c>
      <c r="L60" s="85">
        <f>Baseline!B$33 * (C60 * Baseline!B$59*Baseline!B$63/Baseline!B$75 + Baseline!B$46 * Baseline!B$69*Baseline!B$64/Baseline!B$76 + Baseline!B$47 * Baseline!B$57*Baseline!B$65/Baseline!B$77 + Baseline!B$58*Baseline!B$71/Baseline!B$78)</f>
        <v>0.0000000170728147</v>
      </c>
      <c r="M60" s="84">
        <f>Baseline!B$33 * (C60 * Baseline!B$60*Baseline!B$68/Baseline!B$75 + Baseline!B$46 * Baseline!B$61*Baseline!B$54/Baseline!B$76 + Baseline!B$47 * Baseline!B$70*Baseline!B$55/Baseline!B$77 + Baseline!B$62*Baseline!B$56/Baseline!B$78)</f>
        <v>0.0000002019304047</v>
      </c>
      <c r="N60" s="85">
        <f>Baseline!B$33 * (C60 * Baseline!B$60*Baseline!B$59/Baseline!B$75 + Baseline!B$46 * Baseline!B$61*Baseline!B$69/Baseline!B$76 + Baseline!B$47 * Baseline!B$70*Baseline!B$57/Baseline!B$77 + Baseline!B$62*Baseline!B$58/Baseline!B$78)</f>
        <v>0.00000001649002927</v>
      </c>
      <c r="O60" s="85">
        <f>Baseline!B$33 * (C60 * Baseline!B$60*Baseline!B$60/Baseline!B$75 + Baseline!B$46 * Baseline!B$61*Baseline!B$61/Baseline!B$76 + Baseline!B$47 * Baseline!B$70*Baseline!B$70/Baseline!B$77 + Baseline!B$62*Baseline!B$62/Baseline!B$78)</f>
        <v>0.000001589268125</v>
      </c>
      <c r="P60" s="84">
        <f>Baseline!B$33 * (C60 * Baseline!B$60*Baseline!B$63/Baseline!B$75 + Baseline!B$46 * Baseline!B$61*Baseline!B$64/Baseline!B$76 + Baseline!B$47 * Baseline!B$70*Baseline!B$65/Baseline!B$77 + Baseline!B$62*Baseline!B$71/Baseline!B$78)</f>
        <v>0.000000001956451924</v>
      </c>
      <c r="Q60" s="84">
        <f>Baseline!B$33 * (C60 * Baseline!B$63*Baseline!B$68/Baseline!B$75 + Baseline!B$46 * Baseline!B$64*Baseline!B$54/Baseline!B$76 + Baseline!B$47 * Baseline!B$65*Baseline!B$55/Baseline!B$77 + Baseline!B$71*Baseline!B$56/Baseline!B$78)</f>
        <v>0.000000003840136834</v>
      </c>
      <c r="R60" s="84">
        <f>Baseline!B$33 * (C60 * Baseline!B$63*Baseline!B$59/Baseline!B$75 + Baseline!B$46 * Baseline!B$64*Baseline!B$69/Baseline!B$76 + Baseline!B$47 * Baseline!B$65*Baseline!B$57/Baseline!B$77 + Baseline!B$71*Baseline!B$58/Baseline!B$78)</f>
        <v>0.0000000170728147</v>
      </c>
      <c r="S60" s="84">
        <f>Baseline!B$33 * (C60 * Baseline!B$63*Baseline!B$60/Baseline!B$75 + Baseline!B$46 * Baseline!B$64*Baseline!B$61/Baseline!B$76 + Baseline!B$47 * Baseline!B$65*Baseline!B$70/Baseline!B$77 + Baseline!B$71*Baseline!B$62/Baseline!B$78)</f>
        <v>0.000000001956451924</v>
      </c>
      <c r="T60" s="84">
        <f>Baseline!B$33 * (C60 * Baseline!B$63*Baseline!B$63/Baseline!B$75 + Baseline!B$46 * Baseline!B$64*Baseline!B$64/Baseline!B$76 + Baseline!B$47 * Baseline!B$65*Baseline!B$65/Baseline!B$77 + Baseline!B$71*Baseline!B$71/Baseline!B$78)</f>
        <v>0.00000009856722323</v>
      </c>
      <c r="U60" s="83"/>
      <c r="V60" s="84">
        <f>E60 * ( Baseline!B$89 * Baseline!B$7 )</f>
        <v>0.2260836218</v>
      </c>
      <c r="W60" s="84">
        <f>F60 * ( Baseline!D$89 * Baseline!B$11 )</f>
        <v>0.004421258418</v>
      </c>
      <c r="X60" s="84">
        <f>G60 * ( Baseline!F$89 * Baseline!B$16 )</f>
        <v>0.007014006147</v>
      </c>
      <c r="Y60" s="84">
        <f>H60 * ( Baseline!H$89 * Baseline!B$18 )</f>
        <v>0.001350474234</v>
      </c>
      <c r="Z60" s="86">
        <f t="shared" si="1"/>
        <v>0.2388693606</v>
      </c>
      <c r="AA60" s="84">
        <f>I60 * ( Baseline!B$89 * Baseline!B$7 )</f>
        <v>0.002487626546</v>
      </c>
      <c r="AB60" s="85">
        <f>J60 * ( Baseline!D$89 * Baseline!B$11 )</f>
        <v>0.03904359462</v>
      </c>
      <c r="AC60" s="85">
        <f>K60 * ( Baseline!F$89 * Baseline!B$16 )</f>
        <v>0.0005727773727</v>
      </c>
      <c r="AD60" s="85">
        <f>L60 * ( Baseline!F$89 * Baseline!B$16 )</f>
        <v>0.0005930202905</v>
      </c>
      <c r="AE60" s="86">
        <f t="shared" si="2"/>
        <v>0.04269701883</v>
      </c>
      <c r="AF60" s="86">
        <f>M60 * ( Baseline!B$89 * Baseline!B$7 )</f>
        <v>0.00209583567</v>
      </c>
      <c r="AG60" s="86">
        <f>N60 * ( Baseline!D$89 * Baseline!B$11 )</f>
        <v>0.0003041849028</v>
      </c>
      <c r="AH60" s="86">
        <f>O60 * ( Baseline!F$89 * Baseline!B$16 )</f>
        <v>0.05520286265</v>
      </c>
      <c r="AI60" s="86">
        <f>P60 * ( Baseline!H$89 * Baseline!B$18 )</f>
        <v>0.000688032231</v>
      </c>
      <c r="AJ60" s="86">
        <f t="shared" si="3"/>
        <v>0.05829091545</v>
      </c>
      <c r="AK60" s="86">
        <f>Q60 * ( Baseline!B$89 * Baseline!B$7 )</f>
        <v>0.0000398567802</v>
      </c>
      <c r="AL60" s="86">
        <f>R60 * ( Baseline!D$89 * Baseline!B$11 )</f>
        <v>0.00031493531</v>
      </c>
      <c r="AM60" s="86">
        <f>S60 * ( Baseline!F$89 * Baseline!B$16 )</f>
        <v>0.00006795690745</v>
      </c>
      <c r="AN60" s="86">
        <f>T60 * ( Baseline!H$89 * Baseline!B$18 )</f>
        <v>0.03466347711</v>
      </c>
      <c r="AO60" s="86">
        <f t="shared" si="4"/>
        <v>0.03508622611</v>
      </c>
      <c r="AP60" s="62"/>
      <c r="AQ60" s="86">
        <f>V60 * ( (1-Baseline!B$90-Baseline!B$89) + (1-B60)*Baseline!B$90 )</f>
        <v>0.08897246444</v>
      </c>
      <c r="AR60" s="86">
        <f>W60 * ( (1-Baseline!B$90-Baseline!B$89) + (1-B60)*Baseline!B$90 )</f>
        <v>0.001739932571</v>
      </c>
      <c r="AS60" s="86">
        <f>X60 * ( (1-Baseline!B$90-Baseline!B$89) + (1-B60)*Baseline!B$90 )</f>
        <v>0.002760276962</v>
      </c>
      <c r="AT60" s="86">
        <f>Y60 * ( (1-Baseline!B$90-Baseline!B$89) + (1-B60)*Baseline!B$90 )</f>
        <v>0.0005314627384</v>
      </c>
      <c r="AU60" s="86">
        <f t="shared" si="5"/>
        <v>0.09400413671</v>
      </c>
      <c r="AV60" s="86">
        <f>AA60 * ( (1-Baseline!D$90-Baseline!D$89) + (1-B60)*Baseline!D$90 )</f>
        <v>0.001733615024</v>
      </c>
      <c r="AW60" s="86">
        <f>AB60 * ( (1-Baseline!D$90-Baseline!D$89) + (1-B60)*Baseline!D$90 )</f>
        <v>0.02720929407</v>
      </c>
      <c r="AX60" s="86">
        <f>AC60 * ( (1-Baseline!D$90-Baseline!D$89) + (1-B60)*Baseline!D$90 )</f>
        <v>0.0003991658074</v>
      </c>
      <c r="AY60" s="86">
        <f>AD60 * ( (1-Baseline!D$90-Baseline!D$89) + (1-B60)*Baseline!D$90 )</f>
        <v>0.0004132729998</v>
      </c>
      <c r="AZ60" s="86">
        <f t="shared" si="6"/>
        <v>0.0297553479</v>
      </c>
      <c r="BA60" s="86">
        <f>AF60 * ( (1-Baseline!F$90-Baseline!F$89) + (1-Baseline!B$36)*Baseline!F$90 )</f>
        <v>0.001508230415</v>
      </c>
      <c r="BB60" s="86">
        <f>AG60 * ( (1-Baseline!F$90-Baseline!F$89) + (1-Baseline!B$36)*Baseline!F$90 )</f>
        <v>0.00021890119</v>
      </c>
      <c r="BC60" s="86">
        <f>AH60 * ( (1-Baseline!F$90-Baseline!F$89) + (1-Baseline!B$36)*Baseline!F$90 )</f>
        <v>0.03972574645</v>
      </c>
      <c r="BD60" s="86">
        <f>AI60 * ( (1-Baseline!F$90-Baseline!F$89) + (1-Baseline!B$36)*Baseline!F$90 )</f>
        <v>0.0004951300104</v>
      </c>
      <c r="BE60" s="86">
        <f t="shared" si="7"/>
        <v>0.04194800807</v>
      </c>
      <c r="BF60" s="86">
        <f>AK60 * ( (1-Baseline!H$90-Baseline!H$89) + (1-Baseline!B$36)*Baseline!H$90 )</f>
        <v>0.00003157932409</v>
      </c>
      <c r="BG60" s="86">
        <f>AL60 * ( (1-Baseline!H$90-Baseline!H$89) + (1-Baseline!B$36)*Baseline!H$90 )</f>
        <v>0.0002495295448</v>
      </c>
      <c r="BH60" s="86">
        <f>AM60 * ( (1-Baseline!H$90-Baseline!H$89) + (1-Baseline!B$36)*Baseline!H$90 )</f>
        <v>0.00005384361691</v>
      </c>
      <c r="BI60" s="86">
        <f>AN60 * ( (1-Baseline!H$90-Baseline!H$89) + (1-Baseline!B$36)*Baseline!H$90 )</f>
        <v>0.02746456619</v>
      </c>
      <c r="BJ60" s="86">
        <f t="shared" si="8"/>
        <v>0.02779951867</v>
      </c>
      <c r="BK60" s="62"/>
      <c r="BL60" s="86">
        <f t="shared" si="19"/>
        <v>0.9464739271</v>
      </c>
      <c r="BM60" s="86">
        <f t="shared" si="20"/>
        <v>0.01850910643</v>
      </c>
      <c r="BN60" s="86">
        <f t="shared" si="21"/>
        <v>0.02936335632</v>
      </c>
      <c r="BO60" s="86">
        <f t="shared" si="22"/>
        <v>0.005653610118</v>
      </c>
      <c r="BP60" s="86">
        <f t="shared" si="9"/>
        <v>1</v>
      </c>
      <c r="BQ60" s="86">
        <f t="shared" si="23"/>
        <v>0.05826230061</v>
      </c>
      <c r="BR60" s="86">
        <f t="shared" si="24"/>
        <v>0.9144337401</v>
      </c>
      <c r="BS60" s="86">
        <f t="shared" si="25"/>
        <v>0.01341492658</v>
      </c>
      <c r="BT60" s="86">
        <f t="shared" si="26"/>
        <v>0.0138890327</v>
      </c>
      <c r="BU60" s="86">
        <f t="shared" si="10"/>
        <v>1</v>
      </c>
      <c r="BV60" s="86">
        <f t="shared" si="27"/>
        <v>0.03595475649</v>
      </c>
      <c r="BW60" s="86">
        <f t="shared" si="28"/>
        <v>0.00521839296</v>
      </c>
      <c r="BX60" s="86">
        <f t="shared" si="29"/>
        <v>0.9470234293</v>
      </c>
      <c r="BY60" s="86">
        <f t="shared" si="30"/>
        <v>0.01180342126</v>
      </c>
      <c r="BZ60" s="86">
        <f t="shared" si="11"/>
        <v>1</v>
      </c>
      <c r="CA60" s="86">
        <f t="shared" si="31"/>
        <v>0.001135966578</v>
      </c>
      <c r="CB60" s="86">
        <f t="shared" si="32"/>
        <v>0.008976038318</v>
      </c>
      <c r="CC60" s="86">
        <f t="shared" si="33"/>
        <v>0.001936854287</v>
      </c>
      <c r="CD60" s="86">
        <f t="shared" si="34"/>
        <v>0.9879511408</v>
      </c>
      <c r="CE60" s="86">
        <f t="shared" si="12"/>
        <v>1</v>
      </c>
      <c r="CF60" s="62"/>
      <c r="CG60" s="86">
        <f t="shared" si="35"/>
        <v>0.9464739271</v>
      </c>
      <c r="CH60" s="86">
        <f t="shared" si="36"/>
        <v>0.01850910643</v>
      </c>
      <c r="CI60" s="86">
        <f t="shared" si="37"/>
        <v>0.02936335632</v>
      </c>
      <c r="CJ60" s="86">
        <f t="shared" si="38"/>
        <v>0.005653610118</v>
      </c>
      <c r="CK60" s="86">
        <f t="shared" si="13"/>
        <v>1</v>
      </c>
      <c r="CL60" s="86">
        <f t="shared" si="39"/>
        <v>0.05826230061</v>
      </c>
      <c r="CM60" s="86">
        <f t="shared" si="40"/>
        <v>0.9144337401</v>
      </c>
      <c r="CN60" s="86">
        <f t="shared" si="41"/>
        <v>0.01341492658</v>
      </c>
      <c r="CO60" s="86">
        <f t="shared" si="42"/>
        <v>0.0138890327</v>
      </c>
      <c r="CP60" s="86">
        <f t="shared" si="14"/>
        <v>1</v>
      </c>
      <c r="CQ60" s="86">
        <f t="shared" si="43"/>
        <v>0.03595475649</v>
      </c>
      <c r="CR60" s="86">
        <f t="shared" si="44"/>
        <v>0.00521839296</v>
      </c>
      <c r="CS60" s="86">
        <f t="shared" si="45"/>
        <v>0.9470234293</v>
      </c>
      <c r="CT60" s="86">
        <f t="shared" si="46"/>
        <v>0.01180342126</v>
      </c>
      <c r="CU60" s="86">
        <f t="shared" si="15"/>
        <v>1</v>
      </c>
      <c r="CV60" s="86">
        <f t="shared" si="47"/>
        <v>0.001135966578</v>
      </c>
      <c r="CW60" s="86">
        <f t="shared" si="48"/>
        <v>0.008976038318</v>
      </c>
      <c r="CX60" s="86">
        <f t="shared" si="49"/>
        <v>0.001936854287</v>
      </c>
      <c r="CY60" s="86">
        <f t="shared" si="50"/>
        <v>0.9879511408</v>
      </c>
      <c r="CZ60" s="86">
        <f t="shared" si="16"/>
        <v>1</v>
      </c>
      <c r="DA60" s="62"/>
      <c r="DB60" s="86">
        <f>(AQ60*Baseline!B$7 + AV60*Baseline!B$11 + BA60*Baseline!B$16 + BF60*Baseline!B$18)</f>
        <v>53368.37776</v>
      </c>
      <c r="DC60" s="86">
        <f>(AR60*Baseline!B$7 + AW60*Baseline!B$11 + BB60*Baseline!B$16 + BG60*Baseline!B$18)</f>
        <v>71355.18978</v>
      </c>
      <c r="DD60" s="86">
        <f>(AS60*Baseline!B$7 + AX60*Baseline!B$11 + BC60*Baseline!B$16 + BH60*Baseline!B$18)</f>
        <v>137749.1086</v>
      </c>
      <c r="DE60" s="86">
        <f>(AT60*Baseline!B$7 + AY60*Baseline!B$11 + BD60*Baseline!B$16 + BI60*Baseline!B$18)</f>
        <v>1260427.722</v>
      </c>
      <c r="DF60" s="86">
        <f t="shared" si="17"/>
        <v>1522900.398</v>
      </c>
      <c r="DG60" s="62"/>
      <c r="DH60" s="86">
        <f t="shared" si="51"/>
        <v>0.03504390558</v>
      </c>
      <c r="DI60" s="86">
        <f t="shared" si="52"/>
        <v>0.0468547975</v>
      </c>
      <c r="DJ60" s="86">
        <f t="shared" si="53"/>
        <v>0.09045181732</v>
      </c>
      <c r="DK60" s="86">
        <f t="shared" si="54"/>
        <v>0.8276494796</v>
      </c>
      <c r="DL60" s="86">
        <f t="shared" si="18"/>
        <v>1</v>
      </c>
      <c r="DM60" s="62"/>
      <c r="DN60" s="86">
        <f>DH60 / (Baseline!B$7/Baseline!B$17)</f>
        <v>3.740706426</v>
      </c>
      <c r="DO60" s="86">
        <f>DI60 / (Baseline!B$11/Baseline!B$17)</f>
        <v>1.131097238</v>
      </c>
      <c r="DP60" s="86">
        <f>DJ60 / (Baseline!B$16/Baseline!B$17)</f>
        <v>1.397753929</v>
      </c>
      <c r="DQ60" s="86">
        <f>DK60 / (Baseline!B$18/Baseline!B$17)</f>
        <v>0.9357308034</v>
      </c>
      <c r="DR60" s="62"/>
      <c r="DS60" s="86">
        <f>DH60 / Baseline!H$117</f>
        <v>1.402005513</v>
      </c>
      <c r="DT60" s="86">
        <f>DI60 / Baseline!H$118</f>
        <v>1.054703939</v>
      </c>
      <c r="DU60" s="86">
        <f>DJ60 / Baseline!H$119</f>
        <v>1.081298504</v>
      </c>
      <c r="DV60" s="86">
        <f>DK60 / Baseline!H$120</f>
        <v>0.9772362653</v>
      </c>
      <c r="DW60" s="87"/>
      <c r="DX60" s="86">
        <f>(AU60*Baseline!B$34)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0.02663015176</v>
      </c>
      <c r="DY60" s="86">
        <f>(AZ60*Baseline!B$34) + (Baseline!D$90*(1-Baseline!D$91)*Baseline!B$35) + (Baseline!D$90*Baseline!D$91*((1-Baseline!D$92)*Baseline!B$40 + Baseline!D$92*Baseline!B$41))</f>
        <v>0.01087687018</v>
      </c>
      <c r="DZ60" s="86">
        <f>(BE60*Baseline!B$34) + (Baseline!F$90*(1-Baseline!F$91)*Baseline!B$35) + (Baseline!F$90*Baseline!F$91*((1-Baseline!F$92)*Baseline!B$40 + Baseline!F$92*Baseline!B$41))</f>
        <v>0.01402284121</v>
      </c>
      <c r="EA60" s="86">
        <f>(BJ60*Baseline!B$34) + (Baseline!H$90*(1-Baseline!H$91)*Baseline!B$35) + (Baseline!H$90*Baseline!H$91*((1-Baseline!H$92)*Baseline!B$40 + Baseline!H$92*Baseline!B$41))</f>
        <v>0.009314927801</v>
      </c>
      <c r="EB60" s="86">
        <f>( DX60*Baseline!B$7 + DY60*Baseline!B$11 + DZ60*Baseline!B$16 + EA60*Baseline!B$18 ) / Baseline!B$17</f>
        <v>0.009846503234</v>
      </c>
    </row>
    <row r="61">
      <c r="A61" s="73" t="s">
        <v>237</v>
      </c>
      <c r="B61" s="85">
        <f>MIN( MAX( NORMINV( MCrands!B61, (B$5+B$4)/2, (B$5-B$4)/3.29 ), 0 ), 1 )</f>
        <v>0.2673290284</v>
      </c>
      <c r="C61" s="85">
        <f>MAX( NORMINV( MCrands!C61, (C$5+C$4)/2, (C$5-C$4)/3.29 ), 0 )</f>
        <v>3.115585356</v>
      </c>
      <c r="D61" s="83"/>
      <c r="E61" s="84">
        <f>Baseline!B$33 * (C61 * Baseline!B$68*Baseline!B$68/Baseline!B$75 + Baseline!B$46 * Baseline!B$54*Baseline!B$54/Baseline!B$76 + Baseline!B$47 * Baseline!B$55*Baseline!B$55/Baseline!B$77 + Baseline!B$56*Baseline!B$56/Baseline!B$78)</f>
        <v>0.00002210791018</v>
      </c>
      <c r="F61" s="84">
        <f>Baseline!B$33 * (C61 * Baseline!B$68*Baseline!B$59/Baseline!B$75 + Baseline!B$46 * Baseline!B$54*Baseline!B$69/Baseline!B$76 + Baseline!B$47 * Baseline!B$55*Baseline!B$57/Baseline!B$77 + Baseline!B$56*Baseline!B$58/Baseline!B$78)</f>
        <v>0.0000002397301612</v>
      </c>
      <c r="G61" s="85">
        <f>Baseline!B$33 * (C61 * Baseline!B$68*Baseline!B$60/Baseline!B$75 + Baseline!B$46 * Baseline!B$54*Baseline!B$61/Baseline!B$76 + Baseline!B$47 * Baseline!B$55*Baseline!B$70/Baseline!B$77 + Baseline!B$56*Baseline!B$62/Baseline!B$78)</f>
        <v>0.000000202056601</v>
      </c>
      <c r="H61" s="84">
        <f>Baseline!B$33 * (C61 * Baseline!B$68*Baseline!B$63/Baseline!B$75 + Baseline!B$46 * Baseline!B$54*Baseline!B$64/Baseline!B$76 + Baseline!B$47 * Baseline!B$55*Baseline!B$65/Baseline!B$77 + Baseline!B$56*Baseline!B$71/Baseline!B$78)</f>
        <v>0.000000003852756465</v>
      </c>
      <c r="I61" s="84">
        <f>Baseline!B$33 * (C61 * Baseline!B$59*Baseline!B$68/Baseline!B$75 + Baseline!B$46 * Baseline!B$69*Baseline!B$54/Baseline!B$76 + Baseline!B$47 * Baseline!B$57*Baseline!B$55/Baseline!B$77 + Baseline!B$58*Baseline!B$56/Baseline!B$78)</f>
        <v>0.0000002397301612</v>
      </c>
      <c r="J61" s="85">
        <f>Baseline!B$33 * (C61 * Baseline!B$59*Baseline!B$59/Baseline!B$75 + Baseline!B$46 * Baseline!B$69*Baseline!B$69/Baseline!B$76 + Baseline!B$47 * Baseline!B$57*Baseline!B$57/Baseline!B$77 + Baseline!B$58*Baseline!B$58/Baseline!B$78)</f>
        <v>0.000002116574539</v>
      </c>
      <c r="K61" s="84">
        <f>Baseline!B$33 * (C61 * Baseline!B$59*Baseline!B$60/Baseline!B$75 + Baseline!B$46 * Baseline!B$69*Baseline!B$61/Baseline!B$76 + Baseline!B$47 * Baseline!B$57*Baseline!B$70/Baseline!B$77 + Baseline!B$58*Baseline!B$62/Baseline!B$78)</f>
        <v>0.0000000164900492</v>
      </c>
      <c r="L61" s="85">
        <f>Baseline!B$33 * (C61 * Baseline!B$59*Baseline!B$63/Baseline!B$75 + Baseline!B$46 * Baseline!B$69*Baseline!B$64/Baseline!B$76 + Baseline!B$47 * Baseline!B$57*Baseline!B$65/Baseline!B$77 + Baseline!B$58*Baseline!B$71/Baseline!B$78)</f>
        <v>0.00000001707281669</v>
      </c>
      <c r="M61" s="84">
        <f>Baseline!B$33 * (C61 * Baseline!B$60*Baseline!B$68/Baseline!B$75 + Baseline!B$46 * Baseline!B$61*Baseline!B$54/Baseline!B$76 + Baseline!B$47 * Baseline!B$70*Baseline!B$55/Baseline!B$77 + Baseline!B$62*Baseline!B$56/Baseline!B$78)</f>
        <v>0.000000202056601</v>
      </c>
      <c r="N61" s="85">
        <f>Baseline!B$33 * (C61 * Baseline!B$60*Baseline!B$59/Baseline!B$75 + Baseline!B$46 * Baseline!B$61*Baseline!B$69/Baseline!B$76 + Baseline!B$47 * Baseline!B$70*Baseline!B$57/Baseline!B$77 + Baseline!B$62*Baseline!B$58/Baseline!B$78)</f>
        <v>0.0000000164900492</v>
      </c>
      <c r="O61" s="85">
        <f>Baseline!B$33 * (C61 * Baseline!B$60*Baseline!B$60/Baseline!B$75 + Baseline!B$46 * Baseline!B$61*Baseline!B$61/Baseline!B$76 + Baseline!B$47 * Baseline!B$70*Baseline!B$70/Baseline!B$77 + Baseline!B$62*Baseline!B$62/Baseline!B$78)</f>
        <v>0.000001589268174</v>
      </c>
      <c r="P61" s="84">
        <f>Baseline!B$33 * (C61 * Baseline!B$60*Baseline!B$63/Baseline!B$75 + Baseline!B$46 * Baseline!B$61*Baseline!B$64/Baseline!B$76 + Baseline!B$47 * Baseline!B$70*Baseline!B$65/Baseline!B$77 + Baseline!B$62*Baseline!B$71/Baseline!B$78)</f>
        <v>0.000000001956456823</v>
      </c>
      <c r="Q61" s="84">
        <f>Baseline!B$33 * (C61 * Baseline!B$63*Baseline!B$68/Baseline!B$75 + Baseline!B$46 * Baseline!B$64*Baseline!B$54/Baseline!B$76 + Baseline!B$47 * Baseline!B$65*Baseline!B$55/Baseline!B$77 + Baseline!B$71*Baseline!B$56/Baseline!B$78)</f>
        <v>0.000000003852756465</v>
      </c>
      <c r="R61" s="84">
        <f>Baseline!B$33 * (C61 * Baseline!B$63*Baseline!B$59/Baseline!B$75 + Baseline!B$46 * Baseline!B$64*Baseline!B$69/Baseline!B$76 + Baseline!B$47 * Baseline!B$65*Baseline!B$57/Baseline!B$77 + Baseline!B$71*Baseline!B$58/Baseline!B$78)</f>
        <v>0.00000001707281669</v>
      </c>
      <c r="S61" s="84">
        <f>Baseline!B$33 * (C61 * Baseline!B$63*Baseline!B$60/Baseline!B$75 + Baseline!B$46 * Baseline!B$64*Baseline!B$61/Baseline!B$76 + Baseline!B$47 * Baseline!B$65*Baseline!B$70/Baseline!B$77 + Baseline!B$71*Baseline!B$62/Baseline!B$78)</f>
        <v>0.000000001956456823</v>
      </c>
      <c r="T61" s="84">
        <f>Baseline!B$33 * (C61 * Baseline!B$63*Baseline!B$63/Baseline!B$75 + Baseline!B$46 * Baseline!B$64*Baseline!B$64/Baseline!B$76 + Baseline!B$47 * Baseline!B$65*Baseline!B$65/Baseline!B$77 + Baseline!B$71*Baseline!B$71/Baseline!B$78)</f>
        <v>0.00000009856722372</v>
      </c>
      <c r="U61" s="83"/>
      <c r="V61" s="84">
        <f>E61 * ( Baseline!B$89 * Baseline!B$7 )</f>
        <v>0.2294579998</v>
      </c>
      <c r="W61" s="84">
        <f>F61 * ( Baseline!D$89 * Baseline!B$11 )</f>
        <v>0.004422205357</v>
      </c>
      <c r="X61" s="84">
        <f>G61 * ( Baseline!F$89 * Baseline!B$16 )</f>
        <v>0.007018389547</v>
      </c>
      <c r="Y61" s="84">
        <f>H61 * ( Baseline!H$89 * Baseline!B$18 )</f>
        <v>0.001354912223</v>
      </c>
      <c r="Z61" s="86">
        <f t="shared" si="1"/>
        <v>0.2422535069</v>
      </c>
      <c r="AA61" s="84">
        <f>I61 * ( Baseline!B$89 * Baseline!B$7 )</f>
        <v>0.002488159343</v>
      </c>
      <c r="AB61" s="85">
        <f>J61 * ( Baseline!D$89 * Baseline!B$11 )</f>
        <v>0.03904359477</v>
      </c>
      <c r="AC61" s="85">
        <f>K61 * ( Baseline!F$89 * Baseline!B$16 )</f>
        <v>0.0005727780648</v>
      </c>
      <c r="AD61" s="85">
        <f>L61 * ( Baseline!F$89 * Baseline!B$16 )</f>
        <v>0.0005930203597</v>
      </c>
      <c r="AE61" s="86">
        <f t="shared" si="2"/>
        <v>0.04269755254</v>
      </c>
      <c r="AF61" s="86">
        <f>M61 * ( Baseline!B$89 * Baseline!B$7 )</f>
        <v>0.002097145462</v>
      </c>
      <c r="AG61" s="86">
        <f>N61 * ( Baseline!D$89 * Baseline!B$11 )</f>
        <v>0.0003041852704</v>
      </c>
      <c r="AH61" s="86">
        <f>O61 * ( Baseline!F$89 * Baseline!B$16 )</f>
        <v>0.05520286435</v>
      </c>
      <c r="AI61" s="86">
        <f>P61 * ( Baseline!H$89 * Baseline!B$18 )</f>
        <v>0.0006880339536</v>
      </c>
      <c r="AJ61" s="86">
        <f t="shared" si="3"/>
        <v>0.05829222904</v>
      </c>
      <c r="AK61" s="86">
        <f>Q61 * ( Baseline!B$89 * Baseline!B$7 )</f>
        <v>0.00003998775935</v>
      </c>
      <c r="AL61" s="86">
        <f>R61 * ( Baseline!D$89 * Baseline!B$11 )</f>
        <v>0.0003149353468</v>
      </c>
      <c r="AM61" s="86">
        <f>S61 * ( Baseline!F$89 * Baseline!B$16 )</f>
        <v>0.00006795707759</v>
      </c>
      <c r="AN61" s="86">
        <f>T61 * ( Baseline!H$89 * Baseline!B$18 )</f>
        <v>0.03466347729</v>
      </c>
      <c r="AO61" s="86">
        <f t="shared" si="4"/>
        <v>0.03508635747</v>
      </c>
      <c r="AP61" s="62"/>
      <c r="AQ61" s="86">
        <f>V61 * ( (1-Baseline!B$90-Baseline!B$89) + (1-B61)*Baseline!B$90 )</f>
        <v>0.1699543007</v>
      </c>
      <c r="AR61" s="86">
        <f>W61 * ( (1-Baseline!B$90-Baseline!B$89) + (1-B61)*Baseline!B$90 )</f>
        <v>0.003275426526</v>
      </c>
      <c r="AS61" s="86">
        <f>X61 * ( (1-Baseline!B$90-Baseline!B$89) + (1-B61)*Baseline!B$90 )</f>
        <v>0.00519836087</v>
      </c>
      <c r="AT61" s="86">
        <f>Y61 * ( (1-Baseline!B$90-Baseline!B$89) + (1-B61)*Baseline!B$90 )</f>
        <v>0.001003552544</v>
      </c>
      <c r="AU61" s="86">
        <f t="shared" si="5"/>
        <v>0.1794316406</v>
      </c>
      <c r="AV61" s="86">
        <f>AA61 * ( (1-Baseline!D$90-Baseline!D$89) + (1-B61)*Baseline!D$90 )</f>
        <v>0.002168766757</v>
      </c>
      <c r="AW61" s="86">
        <f>AB61 * ( (1-Baseline!D$90-Baseline!D$89) + (1-B61)*Baseline!D$90 )</f>
        <v>0.03403176354</v>
      </c>
      <c r="AX61" s="86">
        <f>AC61 * ( (1-Baseline!D$90-Baseline!D$89) + (1-B61)*Baseline!D$90 )</f>
        <v>0.0004992534058</v>
      </c>
      <c r="AY61" s="86">
        <f>AD61 * ( (1-Baseline!D$90-Baseline!D$89) + (1-B61)*Baseline!D$90 )</f>
        <v>0.0005168972985</v>
      </c>
      <c r="AZ61" s="86">
        <f t="shared" si="6"/>
        <v>0.037216681</v>
      </c>
      <c r="BA61" s="86">
        <f>AF61 * ( (1-Baseline!F$90-Baseline!F$89) + (1-Baseline!B$36)*Baseline!F$90 )</f>
        <v>0.001509172983</v>
      </c>
      <c r="BB61" s="86">
        <f>AG61 * ( (1-Baseline!F$90-Baseline!F$89) + (1-Baseline!B$36)*Baseline!F$90 )</f>
        <v>0.0002189014545</v>
      </c>
      <c r="BC61" s="86">
        <f>AH61 * ( (1-Baseline!F$90-Baseline!F$89) + (1-Baseline!B$36)*Baseline!F$90 )</f>
        <v>0.03972574768</v>
      </c>
      <c r="BD61" s="86">
        <f>AI61 * ( (1-Baseline!F$90-Baseline!F$89) + (1-Baseline!B$36)*Baseline!F$90 )</f>
        <v>0.0004951312501</v>
      </c>
      <c r="BE61" s="86">
        <f t="shared" si="7"/>
        <v>0.04194895337</v>
      </c>
      <c r="BF61" s="86">
        <f>AK61 * ( (1-Baseline!H$90-Baseline!H$89) + (1-Baseline!B$36)*Baseline!H$90 )</f>
        <v>0.00003168310149</v>
      </c>
      <c r="BG61" s="86">
        <f>AL61 * ( (1-Baseline!H$90-Baseline!H$89) + (1-Baseline!B$36)*Baseline!H$90 )</f>
        <v>0.000249529574</v>
      </c>
      <c r="BH61" s="86">
        <f>AM61 * ( (1-Baseline!H$90-Baseline!H$89) + (1-Baseline!B$36)*Baseline!H$90 )</f>
        <v>0.00005384375172</v>
      </c>
      <c r="BI61" s="86">
        <f>AN61 * ( (1-Baseline!H$90-Baseline!H$89) + (1-Baseline!B$36)*Baseline!H$90 )</f>
        <v>0.02746456632</v>
      </c>
      <c r="BJ61" s="86">
        <f t="shared" si="8"/>
        <v>0.02779962275</v>
      </c>
      <c r="BK61" s="62"/>
      <c r="BL61" s="86">
        <f t="shared" si="19"/>
        <v>0.9471813338</v>
      </c>
      <c r="BM61" s="86">
        <f t="shared" si="20"/>
        <v>0.01825445342</v>
      </c>
      <c r="BN61" s="86">
        <f t="shared" si="21"/>
        <v>0.02897126088</v>
      </c>
      <c r="BO61" s="86">
        <f t="shared" si="22"/>
        <v>0.005592951946</v>
      </c>
      <c r="BP61" s="86">
        <f t="shared" si="9"/>
        <v>1</v>
      </c>
      <c r="BQ61" s="86">
        <f t="shared" si="23"/>
        <v>0.05827405074</v>
      </c>
      <c r="BR61" s="86">
        <f t="shared" si="24"/>
        <v>0.9144223135</v>
      </c>
      <c r="BS61" s="86">
        <f t="shared" si="25"/>
        <v>0.0134147751</v>
      </c>
      <c r="BT61" s="86">
        <f t="shared" si="26"/>
        <v>0.01388886071</v>
      </c>
      <c r="BU61" s="86">
        <f t="shared" si="10"/>
        <v>1</v>
      </c>
      <c r="BV61" s="86">
        <f t="shared" si="27"/>
        <v>0.03597641567</v>
      </c>
      <c r="BW61" s="86">
        <f t="shared" si="28"/>
        <v>0.005218281672</v>
      </c>
      <c r="BX61" s="86">
        <f t="shared" si="29"/>
        <v>0.9470021178</v>
      </c>
      <c r="BY61" s="86">
        <f t="shared" si="30"/>
        <v>0.01180318483</v>
      </c>
      <c r="BZ61" s="86">
        <f t="shared" si="11"/>
        <v>1</v>
      </c>
      <c r="CA61" s="86">
        <f t="shared" si="31"/>
        <v>0.001139695375</v>
      </c>
      <c r="CB61" s="86">
        <f t="shared" si="32"/>
        <v>0.008976005761</v>
      </c>
      <c r="CC61" s="86">
        <f t="shared" si="33"/>
        <v>0.001936851885</v>
      </c>
      <c r="CD61" s="86">
        <f t="shared" si="34"/>
        <v>0.987947447</v>
      </c>
      <c r="CE61" s="86">
        <f t="shared" si="12"/>
        <v>1</v>
      </c>
      <c r="CF61" s="62"/>
      <c r="CG61" s="86">
        <f t="shared" si="35"/>
        <v>0.9471813338</v>
      </c>
      <c r="CH61" s="86">
        <f t="shared" si="36"/>
        <v>0.01825445342</v>
      </c>
      <c r="CI61" s="86">
        <f t="shared" si="37"/>
        <v>0.02897126088</v>
      </c>
      <c r="CJ61" s="86">
        <f t="shared" si="38"/>
        <v>0.005592951946</v>
      </c>
      <c r="CK61" s="86">
        <f t="shared" si="13"/>
        <v>1</v>
      </c>
      <c r="CL61" s="86">
        <f t="shared" si="39"/>
        <v>0.05827405074</v>
      </c>
      <c r="CM61" s="86">
        <f t="shared" si="40"/>
        <v>0.9144223135</v>
      </c>
      <c r="CN61" s="86">
        <f t="shared" si="41"/>
        <v>0.0134147751</v>
      </c>
      <c r="CO61" s="86">
        <f t="shared" si="42"/>
        <v>0.01388886071</v>
      </c>
      <c r="CP61" s="86">
        <f t="shared" si="14"/>
        <v>1</v>
      </c>
      <c r="CQ61" s="86">
        <f t="shared" si="43"/>
        <v>0.03597641567</v>
      </c>
      <c r="CR61" s="86">
        <f t="shared" si="44"/>
        <v>0.005218281672</v>
      </c>
      <c r="CS61" s="86">
        <f t="shared" si="45"/>
        <v>0.9470021178</v>
      </c>
      <c r="CT61" s="86">
        <f t="shared" si="46"/>
        <v>0.01180318483</v>
      </c>
      <c r="CU61" s="86">
        <f t="shared" si="15"/>
        <v>1</v>
      </c>
      <c r="CV61" s="86">
        <f t="shared" si="47"/>
        <v>0.001139695375</v>
      </c>
      <c r="CW61" s="86">
        <f t="shared" si="48"/>
        <v>0.008976005761</v>
      </c>
      <c r="CX61" s="86">
        <f t="shared" si="49"/>
        <v>0.001936851885</v>
      </c>
      <c r="CY61" s="86">
        <f t="shared" si="50"/>
        <v>0.987947447</v>
      </c>
      <c r="CZ61" s="86">
        <f t="shared" si="16"/>
        <v>1</v>
      </c>
      <c r="DA61" s="62"/>
      <c r="DB61" s="86">
        <f>(AQ61*Baseline!B$7 + AV61*Baseline!B$11 + BA61*Baseline!B$16 + BF61*Baseline!B$18)</f>
        <v>93585.68457</v>
      </c>
      <c r="DC61" s="86">
        <f>(AR61*Baseline!B$7 + AW61*Baseline!B$11 + BB61*Baseline!B$16 + BG61*Baseline!B$18)</f>
        <v>86731.06077</v>
      </c>
      <c r="DD61" s="86">
        <f>(AS61*Baseline!B$7 + AX61*Baseline!B$11 + BC61*Baseline!B$16 + BH61*Baseline!B$18)</f>
        <v>139146.2328</v>
      </c>
      <c r="DE61" s="86">
        <f>(AT61*Baseline!B$7 + AY61*Baseline!B$11 + BD61*Baseline!B$16 + BI61*Baseline!B$18)</f>
        <v>1260878.924</v>
      </c>
      <c r="DF61" s="86">
        <f t="shared" si="17"/>
        <v>1580341.902</v>
      </c>
      <c r="DG61" s="62"/>
      <c r="DH61" s="86">
        <f t="shared" si="51"/>
        <v>0.05921863139</v>
      </c>
      <c r="DI61" s="86">
        <f t="shared" si="52"/>
        <v>0.05488120049</v>
      </c>
      <c r="DJ61" s="86">
        <f t="shared" si="53"/>
        <v>0.0880481829</v>
      </c>
      <c r="DK61" s="86">
        <f t="shared" si="54"/>
        <v>0.7978519852</v>
      </c>
      <c r="DL61" s="86">
        <f t="shared" si="18"/>
        <v>1</v>
      </c>
      <c r="DM61" s="62"/>
      <c r="DN61" s="86">
        <f>DH61 / (Baseline!B$7/Baseline!B$17)</f>
        <v>6.321199401</v>
      </c>
      <c r="DO61" s="86">
        <f>DI61 / (Baseline!B$11/Baseline!B$17)</f>
        <v>1.324858447</v>
      </c>
      <c r="DP61" s="86">
        <f>DJ61 / (Baseline!B$16/Baseline!B$17)</f>
        <v>1.360610513</v>
      </c>
      <c r="DQ61" s="86">
        <f>DK61 / (Baseline!B$18/Baseline!B$17)</f>
        <v>0.9020421054</v>
      </c>
      <c r="DR61" s="62"/>
      <c r="DS61" s="86">
        <f>DH61 / Baseline!H$117</f>
        <v>2.369166516</v>
      </c>
      <c r="DT61" s="86">
        <f>DI61 / Baseline!H$118</f>
        <v>1.23537869</v>
      </c>
      <c r="DU61" s="86">
        <f>DJ61 / Baseline!H$119</f>
        <v>1.052564462</v>
      </c>
      <c r="DV61" s="86">
        <f>DK61 / Baseline!H$120</f>
        <v>0.9420532647</v>
      </c>
      <c r="DW61" s="87"/>
      <c r="DX61" s="86">
        <f>(AU61*Baseline!B$34)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0.03944427735</v>
      </c>
      <c r="DY61" s="86">
        <f>(AZ61*Baseline!B$34) + (Baseline!D$90*(1-Baseline!D$91)*Baseline!B$35) + (Baseline!D$90*Baseline!D$91*((1-Baseline!D$92)*Baseline!B$40 + Baseline!D$92*Baseline!B$41))</f>
        <v>0.01199607015</v>
      </c>
      <c r="DZ61" s="86">
        <f>(BE61*Baseline!B$34) + (Baseline!F$90*(1-Baseline!F$91)*Baseline!B$35) + (Baseline!F$90*Baseline!F$91*((1-Baseline!F$92)*Baseline!B$40 + Baseline!F$92*Baseline!B$41))</f>
        <v>0.014022983</v>
      </c>
      <c r="EA61" s="86">
        <f>(BJ61*Baseline!B$34) + (Baseline!H$90*(1-Baseline!H$91)*Baseline!B$35) + (Baseline!H$90*Baseline!H$91*((1-Baseline!H$92)*Baseline!B$40 + Baseline!H$92*Baseline!B$41))</f>
        <v>0.009314943413</v>
      </c>
      <c r="EB61" s="86">
        <f>( DX61*Baseline!B$7 + DY61*Baseline!B$11 + DZ61*Baseline!B$16 + EA61*Baseline!B$18 ) / Baseline!B$17</f>
        <v>0.01001293422</v>
      </c>
    </row>
    <row r="62">
      <c r="A62" s="73" t="s">
        <v>238</v>
      </c>
      <c r="B62" s="85">
        <f>MIN( MAX( NORMINV( MCrands!B62, (B$5+B$4)/2, (B$5-B$4)/3.29 ), 0 ), 1 )</f>
        <v>0.3999069378</v>
      </c>
      <c r="C62" s="85">
        <f>MAX( NORMINV( MCrands!C62, (C$5+C$4)/2, (C$5-C$4)/3.29 ), 0 )</f>
        <v>2.536104527</v>
      </c>
      <c r="D62" s="83"/>
      <c r="E62" s="84">
        <f>Baseline!B$33 * (C62 * Baseline!B$68*Baseline!B$68/Baseline!B$75 + Baseline!B$46 * Baseline!B$54*Baseline!B$54/Baseline!B$76 + Baseline!B$47 * Baseline!B$55*Baseline!B$55/Baseline!B$77 + Baseline!B$56*Baseline!B$56/Baseline!B$78)</f>
        <v>0.000018005172</v>
      </c>
      <c r="F62" s="84">
        <f>Baseline!B$33 * (C62 * Baseline!B$68*Baseline!B$59/Baseline!B$75 + Baseline!B$46 * Baseline!B$54*Baseline!B$69/Baseline!B$76 + Baseline!B$47 * Baseline!B$55*Baseline!B$57/Baseline!B$77 + Baseline!B$56*Baseline!B$58/Baseline!B$78)</f>
        <v>0.0000002390823604</v>
      </c>
      <c r="G62" s="85">
        <f>Baseline!B$33 * (C62 * Baseline!B$68*Baseline!B$60/Baseline!B$75 + Baseline!B$46 * Baseline!B$54*Baseline!B$61/Baseline!B$76 + Baseline!B$47 * Baseline!B$55*Baseline!B$70/Baseline!B$77 + Baseline!B$56*Baseline!B$62/Baseline!B$78)</f>
        <v>0.0000002004640908</v>
      </c>
      <c r="H62" s="84">
        <f>Baseline!B$33 * (C62 * Baseline!B$68*Baseline!B$63/Baseline!B$75 + Baseline!B$46 * Baseline!B$54*Baseline!B$64/Baseline!B$76 + Baseline!B$47 * Baseline!B$55*Baseline!B$65/Baseline!B$77 + Baseline!B$56*Baseline!B$71/Baseline!B$78)</f>
        <v>0.000000003693505443</v>
      </c>
      <c r="I62" s="84">
        <f>Baseline!B$33 * (C62 * Baseline!B$59*Baseline!B$68/Baseline!B$75 + Baseline!B$46 * Baseline!B$69*Baseline!B$54/Baseline!B$76 + Baseline!B$47 * Baseline!B$57*Baseline!B$55/Baseline!B$77 + Baseline!B$58*Baseline!B$56/Baseline!B$78)</f>
        <v>0.0000002390823604</v>
      </c>
      <c r="J62" s="85">
        <f>Baseline!B$33 * (C62 * Baseline!B$59*Baseline!B$59/Baseline!B$75 + Baseline!B$46 * Baseline!B$69*Baseline!B$69/Baseline!B$76 + Baseline!B$47 * Baseline!B$57*Baseline!B$57/Baseline!B$77 + Baseline!B$58*Baseline!B$58/Baseline!B$78)</f>
        <v>0.000002116574437</v>
      </c>
      <c r="K62" s="84">
        <f>Baseline!B$33 * (C62 * Baseline!B$59*Baseline!B$60/Baseline!B$75 + Baseline!B$46 * Baseline!B$69*Baseline!B$61/Baseline!B$76 + Baseline!B$47 * Baseline!B$57*Baseline!B$70/Baseline!B$77 + Baseline!B$58*Baseline!B$62/Baseline!B$78)</f>
        <v>0.00000001648979775</v>
      </c>
      <c r="L62" s="85">
        <f>Baseline!B$33 * (C62 * Baseline!B$59*Baseline!B$63/Baseline!B$75 + Baseline!B$46 * Baseline!B$69*Baseline!B$64/Baseline!B$76 + Baseline!B$47 * Baseline!B$57*Baseline!B$65/Baseline!B$77 + Baseline!B$58*Baseline!B$71/Baseline!B$78)</f>
        <v>0.00000001707279155</v>
      </c>
      <c r="M62" s="84">
        <f>Baseline!B$33 * (C62 * Baseline!B$60*Baseline!B$68/Baseline!B$75 + Baseline!B$46 * Baseline!B$61*Baseline!B$54/Baseline!B$76 + Baseline!B$47 * Baseline!B$70*Baseline!B$55/Baseline!B$77 + Baseline!B$62*Baseline!B$56/Baseline!B$78)</f>
        <v>0.0000002004640908</v>
      </c>
      <c r="N62" s="85">
        <f>Baseline!B$33 * (C62 * Baseline!B$60*Baseline!B$59/Baseline!B$75 + Baseline!B$46 * Baseline!B$61*Baseline!B$69/Baseline!B$76 + Baseline!B$47 * Baseline!B$70*Baseline!B$57/Baseline!B$77 + Baseline!B$62*Baseline!B$58/Baseline!B$78)</f>
        <v>0.00000001648979775</v>
      </c>
      <c r="O62" s="85">
        <f>Baseline!B$33 * (C62 * Baseline!B$60*Baseline!B$60/Baseline!B$75 + Baseline!B$46 * Baseline!B$61*Baseline!B$61/Baseline!B$76 + Baseline!B$47 * Baseline!B$70*Baseline!B$70/Baseline!B$77 + Baseline!B$62*Baseline!B$62/Baseline!B$78)</f>
        <v>0.000001589267555</v>
      </c>
      <c r="P62" s="84">
        <f>Baseline!B$33 * (C62 * Baseline!B$60*Baseline!B$63/Baseline!B$75 + Baseline!B$46 * Baseline!B$61*Baseline!B$64/Baseline!B$76 + Baseline!B$47 * Baseline!B$70*Baseline!B$65/Baseline!B$77 + Baseline!B$62*Baseline!B$71/Baseline!B$78)</f>
        <v>0.000000001956395008</v>
      </c>
      <c r="Q62" s="84">
        <f>Baseline!B$33 * (C62 * Baseline!B$63*Baseline!B$68/Baseline!B$75 + Baseline!B$46 * Baseline!B$64*Baseline!B$54/Baseline!B$76 + Baseline!B$47 * Baseline!B$65*Baseline!B$55/Baseline!B$77 + Baseline!B$71*Baseline!B$56/Baseline!B$78)</f>
        <v>0.000000003693505443</v>
      </c>
      <c r="R62" s="84">
        <f>Baseline!B$33 * (C62 * Baseline!B$63*Baseline!B$59/Baseline!B$75 + Baseline!B$46 * Baseline!B$64*Baseline!B$69/Baseline!B$76 + Baseline!B$47 * Baseline!B$65*Baseline!B$57/Baseline!B$77 + Baseline!B$71*Baseline!B$58/Baseline!B$78)</f>
        <v>0.00000001707279155</v>
      </c>
      <c r="S62" s="84">
        <f>Baseline!B$33 * (C62 * Baseline!B$63*Baseline!B$60/Baseline!B$75 + Baseline!B$46 * Baseline!B$64*Baseline!B$61/Baseline!B$76 + Baseline!B$47 * Baseline!B$65*Baseline!B$70/Baseline!B$77 + Baseline!B$71*Baseline!B$62/Baseline!B$78)</f>
        <v>0.000000001956395008</v>
      </c>
      <c r="T62" s="84">
        <f>Baseline!B$33 * (C62 * Baseline!B$63*Baseline!B$63/Baseline!B$75 + Baseline!B$46 * Baseline!B$64*Baseline!B$64/Baseline!B$76 + Baseline!B$47 * Baseline!B$65*Baseline!B$65/Baseline!B$77 + Baseline!B$71*Baseline!B$71/Baseline!B$78)</f>
        <v>0.00000009856721754</v>
      </c>
      <c r="U62" s="83"/>
      <c r="V62" s="84">
        <f>E62 * ( Baseline!B$89 * Baseline!B$7 )</f>
        <v>0.1868756802</v>
      </c>
      <c r="W62" s="84">
        <f>F62 * ( Baseline!D$89 * Baseline!B$11 )</f>
        <v>0.004410255638</v>
      </c>
      <c r="X62" s="84">
        <f>G62 * ( Baseline!F$89 * Baseline!B$16 )</f>
        <v>0.006963074071</v>
      </c>
      <c r="Y62" s="84">
        <f>H62 * ( Baseline!H$89 * Baseline!B$18 )</f>
        <v>0.001298907864</v>
      </c>
      <c r="Z62" s="86">
        <f t="shared" si="1"/>
        <v>0.1995479178</v>
      </c>
      <c r="AA62" s="84">
        <f>I62 * ( Baseline!B$89 * Baseline!B$7 )</f>
        <v>0.002481435819</v>
      </c>
      <c r="AB62" s="85">
        <f>J62 * ( Baseline!D$89 * Baseline!B$11 )</f>
        <v>0.03904359288</v>
      </c>
      <c r="AC62" s="85">
        <f>K62 * ( Baseline!F$89 * Baseline!B$16 )</f>
        <v>0.0005727693308</v>
      </c>
      <c r="AD62" s="85">
        <f>L62 * ( Baseline!F$89 * Baseline!B$16 )</f>
        <v>0.0005930194863</v>
      </c>
      <c r="AE62" s="86">
        <f t="shared" si="2"/>
        <v>0.04269081752</v>
      </c>
      <c r="AF62" s="86">
        <f>M62 * ( Baseline!B$89 * Baseline!B$7 )</f>
        <v>0.002080616798</v>
      </c>
      <c r="AG62" s="86">
        <f>N62 * ( Baseline!D$89 * Baseline!B$11 )</f>
        <v>0.000304180632</v>
      </c>
      <c r="AH62" s="86">
        <f>O62 * ( Baseline!F$89 * Baseline!B$16 )</f>
        <v>0.05520284288</v>
      </c>
      <c r="AI62" s="86">
        <f>P62 * ( Baseline!H$89 * Baseline!B$18 )</f>
        <v>0.0006880122151</v>
      </c>
      <c r="AJ62" s="86">
        <f t="shared" si="3"/>
        <v>0.05827565252</v>
      </c>
      <c r="AK62" s="86">
        <f>Q62 * ( Baseline!B$89 * Baseline!B$7 )</f>
        <v>0.00003833489299</v>
      </c>
      <c r="AL62" s="86">
        <f>R62 * ( Baseline!D$89 * Baseline!B$11 )</f>
        <v>0.0003149348829</v>
      </c>
      <c r="AM62" s="86">
        <f>S62 * ( Baseline!F$89 * Baseline!B$16 )</f>
        <v>0.00006795493048</v>
      </c>
      <c r="AN62" s="86">
        <f>T62 * ( Baseline!H$89 * Baseline!B$18 )</f>
        <v>0.03466347511</v>
      </c>
      <c r="AO62" s="86">
        <f t="shared" si="4"/>
        <v>0.03508469982</v>
      </c>
      <c r="AP62" s="62"/>
      <c r="AQ62" s="86">
        <f>V62 * ( (1-Baseline!B$90-Baseline!B$89) + (1-B62)*Baseline!B$90 )</f>
        <v>0.1163642765</v>
      </c>
      <c r="AR62" s="86">
        <f>W62 * ( (1-Baseline!B$90-Baseline!B$89) + (1-B62)*Baseline!B$90 )</f>
        <v>0.002746190441</v>
      </c>
      <c r="AS62" s="86">
        <f>X62 * ( (1-Baseline!B$90-Baseline!B$89) + (1-B62)*Baseline!B$90 )</f>
        <v>0.004335786636</v>
      </c>
      <c r="AT62" s="86">
        <f>Y62 * ( (1-Baseline!B$90-Baseline!B$89) + (1-B62)*Baseline!B$90 )</f>
        <v>0.0008088076187</v>
      </c>
      <c r="AU62" s="86">
        <f t="shared" si="5"/>
        <v>0.1242550612</v>
      </c>
      <c r="AV62" s="86">
        <f>AA62 * ( (1-Baseline!D$90-Baseline!D$89) + (1-B62)*Baseline!D$90 )</f>
        <v>0.002015521657</v>
      </c>
      <c r="AW62" s="86">
        <f>AB62 * ( (1-Baseline!D$90-Baseline!D$89) + (1-B62)*Baseline!D$90 )</f>
        <v>0.03171277147</v>
      </c>
      <c r="AX62" s="86">
        <f>AC62 * ( (1-Baseline!D$90-Baseline!D$89) + (1-B62)*Baseline!D$90 )</f>
        <v>0.0004652262138</v>
      </c>
      <c r="AY62" s="86">
        <f>AD62 * ( (1-Baseline!D$90-Baseline!D$89) + (1-B62)*Baseline!D$90 )</f>
        <v>0.0004816742021</v>
      </c>
      <c r="AZ62" s="86">
        <f t="shared" si="6"/>
        <v>0.03467519354</v>
      </c>
      <c r="BA62" s="86">
        <f>AF62 * ( (1-Baseline!F$90-Baseline!F$89) + (1-Baseline!B$36)*Baseline!F$90 )</f>
        <v>0.001497278428</v>
      </c>
      <c r="BB62" s="86">
        <f>AG62 * ( (1-Baseline!F$90-Baseline!F$89) + (1-Baseline!B$36)*Baseline!F$90 )</f>
        <v>0.0002188981166</v>
      </c>
      <c r="BC62" s="86">
        <f>AH62 * ( (1-Baseline!F$90-Baseline!F$89) + (1-Baseline!B$36)*Baseline!F$90 )</f>
        <v>0.03972573223</v>
      </c>
      <c r="BD62" s="86">
        <f>AI62 * ( (1-Baseline!F$90-Baseline!F$89) + (1-Baseline!B$36)*Baseline!F$90 )</f>
        <v>0.0004951156063</v>
      </c>
      <c r="BE62" s="86">
        <f t="shared" si="7"/>
        <v>0.04193702438</v>
      </c>
      <c r="BF62" s="86">
        <f>AK62 * ( (1-Baseline!H$90-Baseline!H$89) + (1-Baseline!B$36)*Baseline!H$90 )</f>
        <v>0.00003037350242</v>
      </c>
      <c r="BG62" s="86">
        <f>AL62 * ( (1-Baseline!H$90-Baseline!H$89) + (1-Baseline!B$36)*Baseline!H$90 )</f>
        <v>0.0002495292065</v>
      </c>
      <c r="BH62" s="86">
        <f>AM62 * ( (1-Baseline!H$90-Baseline!H$89) + (1-Baseline!B$36)*Baseline!H$90 )</f>
        <v>0.00005384205052</v>
      </c>
      <c r="BI62" s="86">
        <f>AN62 * ( (1-Baseline!H$90-Baseline!H$89) + (1-Baseline!B$36)*Baseline!H$90 )</f>
        <v>0.0274645646</v>
      </c>
      <c r="BJ62" s="86">
        <f t="shared" si="8"/>
        <v>0.02779830936</v>
      </c>
      <c r="BK62" s="62"/>
      <c r="BL62" s="86">
        <f t="shared" si="19"/>
        <v>0.9364952653</v>
      </c>
      <c r="BM62" s="86">
        <f t="shared" si="20"/>
        <v>0.02210123607</v>
      </c>
      <c r="BN62" s="86">
        <f t="shared" si="21"/>
        <v>0.0348942457</v>
      </c>
      <c r="BO62" s="86">
        <f t="shared" si="22"/>
        <v>0.006509252908</v>
      </c>
      <c r="BP62" s="86">
        <f t="shared" si="9"/>
        <v>1</v>
      </c>
      <c r="BQ62" s="86">
        <f t="shared" si="23"/>
        <v>0.05812575076</v>
      </c>
      <c r="BR62" s="86">
        <f t="shared" si="24"/>
        <v>0.914566531</v>
      </c>
      <c r="BS62" s="86">
        <f t="shared" si="25"/>
        <v>0.01341668687</v>
      </c>
      <c r="BT62" s="86">
        <f t="shared" si="26"/>
        <v>0.01389103139</v>
      </c>
      <c r="BU62" s="86">
        <f t="shared" si="10"/>
        <v>1</v>
      </c>
      <c r="BV62" s="86">
        <f t="shared" si="27"/>
        <v>0.03570302019</v>
      </c>
      <c r="BW62" s="86">
        <f t="shared" si="28"/>
        <v>0.005219686418</v>
      </c>
      <c r="BX62" s="86">
        <f t="shared" si="29"/>
        <v>0.9472711242</v>
      </c>
      <c r="BY62" s="86">
        <f t="shared" si="30"/>
        <v>0.01180616922</v>
      </c>
      <c r="BZ62" s="86">
        <f t="shared" si="11"/>
        <v>1</v>
      </c>
      <c r="CA62" s="86">
        <f t="shared" si="31"/>
        <v>0.001092638478</v>
      </c>
      <c r="CB62" s="86">
        <f t="shared" si="32"/>
        <v>0.008976416631</v>
      </c>
      <c r="CC62" s="86">
        <f t="shared" si="33"/>
        <v>0.001936882197</v>
      </c>
      <c r="CD62" s="86">
        <f t="shared" si="34"/>
        <v>0.9879940627</v>
      </c>
      <c r="CE62" s="86">
        <f t="shared" si="12"/>
        <v>1</v>
      </c>
      <c r="CF62" s="62"/>
      <c r="CG62" s="86">
        <f t="shared" si="35"/>
        <v>0.9364952653</v>
      </c>
      <c r="CH62" s="86">
        <f t="shared" si="36"/>
        <v>0.02210123607</v>
      </c>
      <c r="CI62" s="86">
        <f t="shared" si="37"/>
        <v>0.0348942457</v>
      </c>
      <c r="CJ62" s="86">
        <f t="shared" si="38"/>
        <v>0.006509252908</v>
      </c>
      <c r="CK62" s="86">
        <f t="shared" si="13"/>
        <v>1</v>
      </c>
      <c r="CL62" s="86">
        <f t="shared" si="39"/>
        <v>0.05812575076</v>
      </c>
      <c r="CM62" s="86">
        <f t="shared" si="40"/>
        <v>0.914566531</v>
      </c>
      <c r="CN62" s="86">
        <f t="shared" si="41"/>
        <v>0.01341668687</v>
      </c>
      <c r="CO62" s="86">
        <f t="shared" si="42"/>
        <v>0.01389103139</v>
      </c>
      <c r="CP62" s="86">
        <f t="shared" si="14"/>
        <v>1</v>
      </c>
      <c r="CQ62" s="86">
        <f t="shared" si="43"/>
        <v>0.03570302019</v>
      </c>
      <c r="CR62" s="86">
        <f t="shared" si="44"/>
        <v>0.005219686418</v>
      </c>
      <c r="CS62" s="86">
        <f t="shared" si="45"/>
        <v>0.9472711242</v>
      </c>
      <c r="CT62" s="86">
        <f t="shared" si="46"/>
        <v>0.01180616922</v>
      </c>
      <c r="CU62" s="86">
        <f t="shared" si="15"/>
        <v>1</v>
      </c>
      <c r="CV62" s="86">
        <f t="shared" si="47"/>
        <v>0.001092638478</v>
      </c>
      <c r="CW62" s="86">
        <f t="shared" si="48"/>
        <v>0.008976416631</v>
      </c>
      <c r="CX62" s="86">
        <f t="shared" si="49"/>
        <v>0.001936882197</v>
      </c>
      <c r="CY62" s="86">
        <f t="shared" si="50"/>
        <v>0.9879940627</v>
      </c>
      <c r="CZ62" s="86">
        <f t="shared" si="16"/>
        <v>1</v>
      </c>
      <c r="DA62" s="62"/>
      <c r="DB62" s="86">
        <f>(AQ62*Baseline!B$7 + AV62*Baseline!B$11 + BA62*Baseline!B$16 + BF62*Baseline!B$18)</f>
        <v>67166.06383</v>
      </c>
      <c r="DC62" s="86">
        <f>(AR62*Baseline!B$7 + AW62*Baseline!B$11 + BB62*Baseline!B$16 + BG62*Baseline!B$18)</f>
        <v>81501.14953</v>
      </c>
      <c r="DD62" s="86">
        <f>(AS62*Baseline!B$7 + AX62*Baseline!B$11 + BC62*Baseline!B$16 + BH62*Baseline!B$18)</f>
        <v>138654.7815</v>
      </c>
      <c r="DE62" s="86">
        <f>(AT62*Baseline!B$7 + AY62*Baseline!B$11 + BD62*Baseline!B$16 + BI62*Baseline!B$18)</f>
        <v>1260708.804</v>
      </c>
      <c r="DF62" s="86">
        <f t="shared" si="17"/>
        <v>1548030.798</v>
      </c>
      <c r="DG62" s="62"/>
      <c r="DH62" s="86">
        <f t="shared" si="51"/>
        <v>0.04338806689</v>
      </c>
      <c r="DI62" s="86">
        <f t="shared" si="52"/>
        <v>0.05264827393</v>
      </c>
      <c r="DJ62" s="86">
        <f t="shared" si="53"/>
        <v>0.08956849029</v>
      </c>
      <c r="DK62" s="86">
        <f t="shared" si="54"/>
        <v>0.8143951689</v>
      </c>
      <c r="DL62" s="86">
        <f t="shared" si="18"/>
        <v>1</v>
      </c>
      <c r="DM62" s="62"/>
      <c r="DN62" s="86">
        <f>DH62 / (Baseline!B$7/Baseline!B$17)</f>
        <v>4.631390763</v>
      </c>
      <c r="DO62" s="86">
        <f>DI62 / (Baseline!B$11/Baseline!B$17)</f>
        <v>1.270954532</v>
      </c>
      <c r="DP62" s="86">
        <f>DJ62 / (Baseline!B$16/Baseline!B$17)</f>
        <v>1.384103857</v>
      </c>
      <c r="DQ62" s="86">
        <f>DK62 / (Baseline!B$18/Baseline!B$17)</f>
        <v>0.920745635</v>
      </c>
      <c r="DR62" s="62"/>
      <c r="DS62" s="86">
        <f>DH62 / Baseline!H$117</f>
        <v>1.735831323</v>
      </c>
      <c r="DT62" s="86">
        <f>DI62 / Baseline!H$118</f>
        <v>1.185115396</v>
      </c>
      <c r="DU62" s="86">
        <f>DJ62 / Baseline!H$119</f>
        <v>1.070738847</v>
      </c>
      <c r="DV62" s="86">
        <f>DK62 / Baseline!H$120</f>
        <v>0.9615864118</v>
      </c>
      <c r="DW62" s="87"/>
      <c r="DX62" s="86">
        <f>(AU62*Baseline!B$34)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0.03116779044</v>
      </c>
      <c r="DY62" s="86">
        <f>(AZ62*Baseline!B$34) + (Baseline!D$90*(1-Baseline!D$91)*Baseline!B$35) + (Baseline!D$90*Baseline!D$91*((1-Baseline!D$92)*Baseline!B$40 + Baseline!D$92*Baseline!B$41))</f>
        <v>0.01161484703</v>
      </c>
      <c r="DZ62" s="86">
        <f>(BE62*Baseline!B$34) + (Baseline!F$90*(1-Baseline!F$91)*Baseline!B$35) + (Baseline!F$90*Baseline!F$91*((1-Baseline!F$92)*Baseline!B$40 + Baseline!F$92*Baseline!B$41))</f>
        <v>0.01402119366</v>
      </c>
      <c r="EA62" s="86">
        <f>(BJ62*Baseline!B$34) + (Baseline!H$90*(1-Baseline!H$91)*Baseline!B$35) + (Baseline!H$90*Baseline!H$91*((1-Baseline!H$92)*Baseline!B$40 + Baseline!H$92*Baseline!B$41))</f>
        <v>0.009314746404</v>
      </c>
      <c r="EB62" s="86">
        <f>( DX62*Baseline!B$7 + DY62*Baseline!B$11 + DZ62*Baseline!B$16 + EA62*Baseline!B$18 ) / Baseline!B$17</f>
        <v>0.009919316045</v>
      </c>
    </row>
    <row r="63">
      <c r="A63" s="73" t="s">
        <v>239</v>
      </c>
      <c r="B63" s="85">
        <f>MIN( MAX( NORMINV( MCrands!B63, (B$5+B$4)/2, (B$5-B$4)/3.29 ), 0 ), 1 )</f>
        <v>0.5078900241</v>
      </c>
      <c r="C63" s="85">
        <f>MAX( NORMINV( MCrands!C63, (C$5+C$4)/2, (C$5-C$4)/3.29 ), 0 )</f>
        <v>2.876539634</v>
      </c>
      <c r="D63" s="83"/>
      <c r="E63" s="84">
        <f>Baseline!B$33 * (C63 * Baseline!B$68*Baseline!B$68/Baseline!B$75 + Baseline!B$46 * Baseline!B$54*Baseline!B$54/Baseline!B$76 + Baseline!B$47 * Baseline!B$55*Baseline!B$55/Baseline!B$77 + Baseline!B$56*Baseline!B$56/Baseline!B$78)</f>
        <v>0.00002041546073</v>
      </c>
      <c r="F63" s="84">
        <f>Baseline!B$33 * (C63 * Baseline!B$68*Baseline!B$59/Baseline!B$75 + Baseline!B$46 * Baseline!B$54*Baseline!B$69/Baseline!B$76 + Baseline!B$47 * Baseline!B$55*Baseline!B$57/Baseline!B$77 + Baseline!B$56*Baseline!B$58/Baseline!B$78)</f>
        <v>0.0000002394629323</v>
      </c>
      <c r="G63" s="85">
        <f>Baseline!B$33 * (C63 * Baseline!B$68*Baseline!B$60/Baseline!B$75 + Baseline!B$46 * Baseline!B$54*Baseline!B$61/Baseline!B$76 + Baseline!B$47 * Baseline!B$55*Baseline!B$70/Baseline!B$77 + Baseline!B$56*Baseline!B$62/Baseline!B$78)</f>
        <v>0.0000002013996634</v>
      </c>
      <c r="H63" s="84">
        <f>Baseline!B$33 * (C63 * Baseline!B$68*Baseline!B$63/Baseline!B$75 + Baseline!B$46 * Baseline!B$54*Baseline!B$64/Baseline!B$76 + Baseline!B$47 * Baseline!B$55*Baseline!B$65/Baseline!B$77 + Baseline!B$56*Baseline!B$71/Baseline!B$78)</f>
        <v>0.000000003787062703</v>
      </c>
      <c r="I63" s="84">
        <f>Baseline!B$33 * (C63 * Baseline!B$59*Baseline!B$68/Baseline!B$75 + Baseline!B$46 * Baseline!B$69*Baseline!B$54/Baseline!B$76 + Baseline!B$47 * Baseline!B$57*Baseline!B$55/Baseline!B$77 + Baseline!B$58*Baseline!B$56/Baseline!B$78)</f>
        <v>0.0000002394629323</v>
      </c>
      <c r="J63" s="85">
        <f>Baseline!B$33 * (C63 * Baseline!B$59*Baseline!B$59/Baseline!B$75 + Baseline!B$46 * Baseline!B$69*Baseline!B$69/Baseline!B$76 + Baseline!B$47 * Baseline!B$57*Baseline!B$57/Baseline!B$77 + Baseline!B$58*Baseline!B$58/Baseline!B$78)</f>
        <v>0.000002116574497</v>
      </c>
      <c r="K63" s="84">
        <f>Baseline!B$33 * (C63 * Baseline!B$59*Baseline!B$60/Baseline!B$75 + Baseline!B$46 * Baseline!B$69*Baseline!B$61/Baseline!B$76 + Baseline!B$47 * Baseline!B$57*Baseline!B$70/Baseline!B$77 + Baseline!B$58*Baseline!B$62/Baseline!B$78)</f>
        <v>0.00000001648994547</v>
      </c>
      <c r="L63" s="85">
        <f>Baseline!B$33 * (C63 * Baseline!B$59*Baseline!B$63/Baseline!B$75 + Baseline!B$46 * Baseline!B$69*Baseline!B$64/Baseline!B$76 + Baseline!B$47 * Baseline!B$57*Baseline!B$65/Baseline!B$77 + Baseline!B$58*Baseline!B$71/Baseline!B$78)</f>
        <v>0.00000001707280632</v>
      </c>
      <c r="M63" s="84">
        <f>Baseline!B$33 * (C63 * Baseline!B$60*Baseline!B$68/Baseline!B$75 + Baseline!B$46 * Baseline!B$61*Baseline!B$54/Baseline!B$76 + Baseline!B$47 * Baseline!B$70*Baseline!B$55/Baseline!B$77 + Baseline!B$62*Baseline!B$56/Baseline!B$78)</f>
        <v>0.0000002013996634</v>
      </c>
      <c r="N63" s="85">
        <f>Baseline!B$33 * (C63 * Baseline!B$60*Baseline!B$59/Baseline!B$75 + Baseline!B$46 * Baseline!B$61*Baseline!B$69/Baseline!B$76 + Baseline!B$47 * Baseline!B$70*Baseline!B$57/Baseline!B$77 + Baseline!B$62*Baseline!B$58/Baseline!B$78)</f>
        <v>0.00000001648994547</v>
      </c>
      <c r="O63" s="85">
        <f>Baseline!B$33 * (C63 * Baseline!B$60*Baseline!B$60/Baseline!B$75 + Baseline!B$46 * Baseline!B$61*Baseline!B$61/Baseline!B$76 + Baseline!B$47 * Baseline!B$70*Baseline!B$70/Baseline!B$77 + Baseline!B$62*Baseline!B$62/Baseline!B$78)</f>
        <v>0.000001589267919</v>
      </c>
      <c r="P63" s="84">
        <f>Baseline!B$33 * (C63 * Baseline!B$60*Baseline!B$63/Baseline!B$75 + Baseline!B$46 * Baseline!B$61*Baseline!B$64/Baseline!B$76 + Baseline!B$47 * Baseline!B$70*Baseline!B$65/Baseline!B$77 + Baseline!B$62*Baseline!B$71/Baseline!B$78)</f>
        <v>0.000000001956431323</v>
      </c>
      <c r="Q63" s="84">
        <f>Baseline!B$33 * (C63 * Baseline!B$63*Baseline!B$68/Baseline!B$75 + Baseline!B$46 * Baseline!B$64*Baseline!B$54/Baseline!B$76 + Baseline!B$47 * Baseline!B$65*Baseline!B$55/Baseline!B$77 + Baseline!B$71*Baseline!B$56/Baseline!B$78)</f>
        <v>0.000000003787062703</v>
      </c>
      <c r="R63" s="84">
        <f>Baseline!B$33 * (C63 * Baseline!B$63*Baseline!B$59/Baseline!B$75 + Baseline!B$46 * Baseline!B$64*Baseline!B$69/Baseline!B$76 + Baseline!B$47 * Baseline!B$65*Baseline!B$57/Baseline!B$77 + Baseline!B$71*Baseline!B$58/Baseline!B$78)</f>
        <v>0.00000001707280632</v>
      </c>
      <c r="S63" s="84">
        <f>Baseline!B$33 * (C63 * Baseline!B$63*Baseline!B$60/Baseline!B$75 + Baseline!B$46 * Baseline!B$64*Baseline!B$61/Baseline!B$76 + Baseline!B$47 * Baseline!B$65*Baseline!B$70/Baseline!B$77 + Baseline!B$71*Baseline!B$62/Baseline!B$78)</f>
        <v>0.000000001956431323</v>
      </c>
      <c r="T63" s="84">
        <f>Baseline!B$33 * (C63 * Baseline!B$63*Baseline!B$63/Baseline!B$75 + Baseline!B$46 * Baseline!B$64*Baseline!B$64/Baseline!B$76 + Baseline!B$47 * Baseline!B$65*Baseline!B$65/Baseline!B$77 + Baseline!B$71*Baseline!B$71/Baseline!B$78)</f>
        <v>0.00000009856722117</v>
      </c>
      <c r="U63" s="83"/>
      <c r="V63" s="84">
        <f>E63 * ( Baseline!B$89 * Baseline!B$7 )</f>
        <v>0.2118920669</v>
      </c>
      <c r="W63" s="84">
        <f>F63 * ( Baseline!D$89 * Baseline!B$11 )</f>
        <v>0.004417275894</v>
      </c>
      <c r="X63" s="84">
        <f>G63 * ( Baseline!F$89 * Baseline!B$16 )</f>
        <v>0.00699557097</v>
      </c>
      <c r="Y63" s="84">
        <f>H63 * ( Baseline!H$89 * Baseline!B$18 )</f>
        <v>0.00133180947</v>
      </c>
      <c r="Z63" s="86">
        <f t="shared" si="1"/>
        <v>0.2246367233</v>
      </c>
      <c r="AA63" s="84">
        <f>I63 * ( Baseline!B$89 * Baseline!B$7 )</f>
        <v>0.002485385775</v>
      </c>
      <c r="AB63" s="85">
        <f>J63 * ( Baseline!D$89 * Baseline!B$11 )</f>
        <v>0.03904359399</v>
      </c>
      <c r="AC63" s="85">
        <f>K63 * ( Baseline!F$89 * Baseline!B$16 )</f>
        <v>0.0005727744619</v>
      </c>
      <c r="AD63" s="85">
        <f>L63 * ( Baseline!F$89 * Baseline!B$16 )</f>
        <v>0.0005930199994</v>
      </c>
      <c r="AE63" s="86">
        <f t="shared" si="2"/>
        <v>0.04269477423</v>
      </c>
      <c r="AF63" s="86">
        <f>M63 * ( Baseline!B$89 * Baseline!B$7 )</f>
        <v>0.002090327106</v>
      </c>
      <c r="AG63" s="86">
        <f>N63 * ( Baseline!D$89 * Baseline!B$11 )</f>
        <v>0.000304183357</v>
      </c>
      <c r="AH63" s="86">
        <f>O63 * ( Baseline!F$89 * Baseline!B$16 )</f>
        <v>0.05520285549</v>
      </c>
      <c r="AI63" s="86">
        <f>P63 * ( Baseline!H$89 * Baseline!B$18 )</f>
        <v>0.0006880249861</v>
      </c>
      <c r="AJ63" s="86">
        <f t="shared" si="3"/>
        <v>0.05828539094</v>
      </c>
      <c r="AK63" s="86">
        <f>Q63 * ( Baseline!B$89 * Baseline!B$7 )</f>
        <v>0.00003930592379</v>
      </c>
      <c r="AL63" s="86">
        <f>R63 * ( Baseline!D$89 * Baseline!B$11 )</f>
        <v>0.0003149351554</v>
      </c>
      <c r="AM63" s="86">
        <f>S63 * ( Baseline!F$89 * Baseline!B$16 )</f>
        <v>0.00006795619187</v>
      </c>
      <c r="AN63" s="86">
        <f>T63 * ( Baseline!H$89 * Baseline!B$18 )</f>
        <v>0.03466347639</v>
      </c>
      <c r="AO63" s="86">
        <f t="shared" si="4"/>
        <v>0.03508567366</v>
      </c>
      <c r="AP63" s="62"/>
      <c r="AQ63" s="86">
        <f>V63 * ( (1-Baseline!B$90-Baseline!B$89) + (1-B63)*Baseline!B$90 )</f>
        <v>0.1115776751</v>
      </c>
      <c r="AR63" s="86">
        <f>W63 * ( (1-Baseline!B$90-Baseline!B$89) + (1-B63)*Baseline!B$90 )</f>
        <v>0.002326039769</v>
      </c>
      <c r="AS63" s="86">
        <f>X63 * ( (1-Baseline!B$90-Baseline!B$89) + (1-B63)*Baseline!B$90 )</f>
        <v>0.00368371292</v>
      </c>
      <c r="AT63" s="86">
        <f>Y63 * ( (1-Baseline!B$90-Baseline!B$89) + (1-B63)*Baseline!B$90 )</f>
        <v>0.0007013014053</v>
      </c>
      <c r="AU63" s="86">
        <f t="shared" si="5"/>
        <v>0.1182887292</v>
      </c>
      <c r="AV63" s="86">
        <f>AA63 * ( (1-Baseline!D$90-Baseline!D$89) + (1-B63)*Baseline!D$90 )</f>
        <v>0.001898495897</v>
      </c>
      <c r="AW63" s="86">
        <f>AB63 * ( (1-Baseline!D$90-Baseline!D$89) + (1-B63)*Baseline!D$90 )</f>
        <v>0.02982398296</v>
      </c>
      <c r="AX63" s="86">
        <f>AC63 * ( (1-Baseline!D$90-Baseline!D$89) + (1-B63)*Baseline!D$90 )</f>
        <v>0.0004375216021</v>
      </c>
      <c r="AY63" s="86">
        <f>AD63 * ( (1-Baseline!D$90-Baseline!D$89) + (1-B63)*Baseline!D$90 )</f>
        <v>0.0004529864327</v>
      </c>
      <c r="AZ63" s="86">
        <f t="shared" si="6"/>
        <v>0.0326129869</v>
      </c>
      <c r="BA63" s="86">
        <f>AF63 * ( (1-Baseline!F$90-Baseline!F$89) + (1-Baseline!B$36)*Baseline!F$90 )</f>
        <v>0.001504266276</v>
      </c>
      <c r="BB63" s="86">
        <f>AG63 * ( (1-Baseline!F$90-Baseline!F$89) + (1-Baseline!B$36)*Baseline!F$90 )</f>
        <v>0.0002189000775</v>
      </c>
      <c r="BC63" s="86">
        <f>AH63 * ( (1-Baseline!F$90-Baseline!F$89) + (1-Baseline!B$36)*Baseline!F$90 )</f>
        <v>0.0397257413</v>
      </c>
      <c r="BD63" s="86">
        <f>AI63 * ( (1-Baseline!F$90-Baseline!F$89) + (1-Baseline!B$36)*Baseline!F$90 )</f>
        <v>0.0004951247968</v>
      </c>
      <c r="BE63" s="86">
        <f t="shared" si="7"/>
        <v>0.04194403245</v>
      </c>
      <c r="BF63" s="86">
        <f>AK63 * ( (1-Baseline!H$90-Baseline!H$89) + (1-Baseline!B$36)*Baseline!H$90 )</f>
        <v>0.00003114286954</v>
      </c>
      <c r="BG63" s="86">
        <f>AL63 * ( (1-Baseline!H$90-Baseline!H$89) + (1-Baseline!B$36)*Baseline!H$90 )</f>
        <v>0.0002495294224</v>
      </c>
      <c r="BH63" s="86">
        <f>AM63 * ( (1-Baseline!H$90-Baseline!H$89) + (1-Baseline!B$36)*Baseline!H$90 )</f>
        <v>0.00005384304994</v>
      </c>
      <c r="BI63" s="86">
        <f>AN63 * ( (1-Baseline!H$90-Baseline!H$89) + (1-Baseline!B$36)*Baseline!H$90 )</f>
        <v>0.02746456561</v>
      </c>
      <c r="BJ63" s="86">
        <f t="shared" si="8"/>
        <v>0.02779908095</v>
      </c>
      <c r="BK63" s="62"/>
      <c r="BL63" s="86">
        <f t="shared" si="19"/>
        <v>0.9432654815</v>
      </c>
      <c r="BM63" s="86">
        <f t="shared" si="20"/>
        <v>0.01966408622</v>
      </c>
      <c r="BN63" s="86">
        <f t="shared" si="21"/>
        <v>0.03114170679</v>
      </c>
      <c r="BO63" s="86">
        <f t="shared" si="22"/>
        <v>0.005928725503</v>
      </c>
      <c r="BP63" s="86">
        <f t="shared" si="9"/>
        <v>1</v>
      </c>
      <c r="BQ63" s="86">
        <f t="shared" si="23"/>
        <v>0.05821288014</v>
      </c>
      <c r="BR63" s="86">
        <f t="shared" si="24"/>
        <v>0.9144818001</v>
      </c>
      <c r="BS63" s="86">
        <f t="shared" si="25"/>
        <v>0.01341556367</v>
      </c>
      <c r="BT63" s="86">
        <f t="shared" si="26"/>
        <v>0.01388975607</v>
      </c>
      <c r="BU63" s="86">
        <f t="shared" si="10"/>
        <v>1</v>
      </c>
      <c r="BV63" s="86">
        <f t="shared" si="27"/>
        <v>0.03586365421</v>
      </c>
      <c r="BW63" s="86">
        <f t="shared" si="28"/>
        <v>0.005218861057</v>
      </c>
      <c r="BX63" s="86">
        <f t="shared" si="29"/>
        <v>0.947113069</v>
      </c>
      <c r="BY63" s="86">
        <f t="shared" si="30"/>
        <v>0.01180441574</v>
      </c>
      <c r="BZ63" s="86">
        <f t="shared" si="11"/>
        <v>1</v>
      </c>
      <c r="CA63" s="86">
        <f t="shared" si="31"/>
        <v>0.001120284141</v>
      </c>
      <c r="CB63" s="86">
        <f t="shared" si="32"/>
        <v>0.008976175247</v>
      </c>
      <c r="CC63" s="86">
        <f t="shared" si="33"/>
        <v>0.001936864389</v>
      </c>
      <c r="CD63" s="86">
        <f t="shared" si="34"/>
        <v>0.9879666762</v>
      </c>
      <c r="CE63" s="86">
        <f t="shared" si="12"/>
        <v>1</v>
      </c>
      <c r="CF63" s="62"/>
      <c r="CG63" s="86">
        <f t="shared" si="35"/>
        <v>0.9432654815</v>
      </c>
      <c r="CH63" s="86">
        <f t="shared" si="36"/>
        <v>0.01966408622</v>
      </c>
      <c r="CI63" s="86">
        <f t="shared" si="37"/>
        <v>0.03114170679</v>
      </c>
      <c r="CJ63" s="86">
        <f t="shared" si="38"/>
        <v>0.005928725503</v>
      </c>
      <c r="CK63" s="86">
        <f t="shared" si="13"/>
        <v>1</v>
      </c>
      <c r="CL63" s="86">
        <f t="shared" si="39"/>
        <v>0.05821288014</v>
      </c>
      <c r="CM63" s="86">
        <f t="shared" si="40"/>
        <v>0.9144818001</v>
      </c>
      <c r="CN63" s="86">
        <f t="shared" si="41"/>
        <v>0.01341556367</v>
      </c>
      <c r="CO63" s="86">
        <f t="shared" si="42"/>
        <v>0.01388975607</v>
      </c>
      <c r="CP63" s="86">
        <f t="shared" si="14"/>
        <v>1</v>
      </c>
      <c r="CQ63" s="86">
        <f t="shared" si="43"/>
        <v>0.03586365421</v>
      </c>
      <c r="CR63" s="86">
        <f t="shared" si="44"/>
        <v>0.005218861057</v>
      </c>
      <c r="CS63" s="86">
        <f t="shared" si="45"/>
        <v>0.947113069</v>
      </c>
      <c r="CT63" s="86">
        <f t="shared" si="46"/>
        <v>0.01180441574</v>
      </c>
      <c r="CU63" s="86">
        <f t="shared" si="15"/>
        <v>1</v>
      </c>
      <c r="CV63" s="86">
        <f t="shared" si="47"/>
        <v>0.001120284141</v>
      </c>
      <c r="CW63" s="86">
        <f t="shared" si="48"/>
        <v>0.008976175247</v>
      </c>
      <c r="CX63" s="86">
        <f t="shared" si="49"/>
        <v>0.001936864389</v>
      </c>
      <c r="CY63" s="86">
        <f t="shared" si="50"/>
        <v>0.9879666762</v>
      </c>
      <c r="CZ63" s="86">
        <f t="shared" si="16"/>
        <v>1</v>
      </c>
      <c r="DA63" s="62"/>
      <c r="DB63" s="86">
        <f>(AQ63*Baseline!B$7 + AV63*Baseline!B$11 + BA63*Baseline!B$16 + BF63*Baseline!B$18)</f>
        <v>64652.23463</v>
      </c>
      <c r="DC63" s="86">
        <f>(AR63*Baseline!B$7 + AW63*Baseline!B$11 + BB63*Baseline!B$16 + BG63*Baseline!B$18)</f>
        <v>77246.78397</v>
      </c>
      <c r="DD63" s="86">
        <f>(AS63*Baseline!B$7 + AX63*Baseline!B$11 + BC63*Baseline!B$16 + BH63*Baseline!B$18)</f>
        <v>138279.1879</v>
      </c>
      <c r="DE63" s="86">
        <f>(AT63*Baseline!B$7 + AY63*Baseline!B$11 + BD63*Baseline!B$16 + BI63*Baseline!B$18)</f>
        <v>1260595.218</v>
      </c>
      <c r="DF63" s="86">
        <f t="shared" si="17"/>
        <v>1540773.424</v>
      </c>
      <c r="DG63" s="62"/>
      <c r="DH63" s="86">
        <f t="shared" si="51"/>
        <v>0.04196089679</v>
      </c>
      <c r="DI63" s="86">
        <f t="shared" si="52"/>
        <v>0.05013507032</v>
      </c>
      <c r="DJ63" s="86">
        <f t="shared" si="53"/>
        <v>0.08974660761</v>
      </c>
      <c r="DK63" s="86">
        <f t="shared" si="54"/>
        <v>0.8181574253</v>
      </c>
      <c r="DL63" s="86">
        <f t="shared" si="18"/>
        <v>1</v>
      </c>
      <c r="DM63" s="62"/>
      <c r="DN63" s="86">
        <f>DH63 / (Baseline!B$7/Baseline!B$17)</f>
        <v>4.479049742</v>
      </c>
      <c r="DO63" s="86">
        <f>DI63 / (Baseline!B$11/Baseline!B$17)</f>
        <v>1.210284593</v>
      </c>
      <c r="DP63" s="86">
        <f>DJ63 / (Baseline!B$16/Baseline!B$17)</f>
        <v>1.386856308</v>
      </c>
      <c r="DQ63" s="86">
        <f>DK63 / (Baseline!B$18/Baseline!B$17)</f>
        <v>0.924999198</v>
      </c>
      <c r="DR63" s="62"/>
      <c r="DS63" s="86">
        <f>DH63 / Baseline!H$117</f>
        <v>1.678734366</v>
      </c>
      <c r="DT63" s="86">
        <f>DI63 / Baseline!H$118</f>
        <v>1.128543052</v>
      </c>
      <c r="DU63" s="86">
        <f>DJ63 / Baseline!H$119</f>
        <v>1.072868135</v>
      </c>
      <c r="DV63" s="86">
        <f>DK63 / Baseline!H$120</f>
        <v>0.9660286467</v>
      </c>
      <c r="DW63" s="87"/>
      <c r="DX63" s="86">
        <f>(AU63*Baseline!B$34)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0.03027284063</v>
      </c>
      <c r="DY63" s="86">
        <f>(AZ63*Baseline!B$34) + (Baseline!D$90*(1-Baseline!D$91)*Baseline!B$35) + (Baseline!D$90*Baseline!D$91*((1-Baseline!D$92)*Baseline!B$40 + Baseline!D$92*Baseline!B$41))</f>
        <v>0.01130551603</v>
      </c>
      <c r="DZ63" s="86">
        <f>(BE63*Baseline!B$34) + (Baseline!F$90*(1-Baseline!F$91)*Baseline!B$35) + (Baseline!F$90*Baseline!F$91*((1-Baseline!F$92)*Baseline!B$40 + Baseline!F$92*Baseline!B$41))</f>
        <v>0.01402224487</v>
      </c>
      <c r="EA63" s="86">
        <f>(BJ63*Baseline!B$34) + (Baseline!H$90*(1-Baseline!H$91)*Baseline!B$35) + (Baseline!H$90*Baseline!H$91*((1-Baseline!H$92)*Baseline!B$40 + Baseline!H$92*Baseline!B$41))</f>
        <v>0.009314862143</v>
      </c>
      <c r="EB63" s="86">
        <f>( DX63*Baseline!B$7 + DY63*Baseline!B$11 + DZ63*Baseline!B$16 + EA63*Baseline!B$18 ) / Baseline!B$17</f>
        <v>0.009898288532</v>
      </c>
    </row>
    <row r="64">
      <c r="A64" s="73" t="s">
        <v>240</v>
      </c>
      <c r="B64" s="85">
        <f>MIN( MAX( NORMINV( MCrands!B64, (B$5+B$4)/2, (B$5-B$4)/3.29 ), 0 ), 1 )</f>
        <v>0.4905562605</v>
      </c>
      <c r="C64" s="85">
        <f>MAX( NORMINV( MCrands!C64, (C$5+C$4)/2, (C$5-C$4)/3.29 ), 0 )</f>
        <v>2.93561284</v>
      </c>
      <c r="D64" s="83"/>
      <c r="E64" s="84">
        <f>Baseline!B$33 * (C64 * Baseline!B$68*Baseline!B$68/Baseline!B$75 + Baseline!B$46 * Baseline!B$54*Baseline!B$54/Baseline!B$76 + Baseline!B$47 * Baseline!B$55*Baseline!B$55/Baseline!B$77 + Baseline!B$56*Baseline!B$56/Baseline!B$78)</f>
        <v>0.00002083370045</v>
      </c>
      <c r="F64" s="84">
        <f>Baseline!B$33 * (C64 * Baseline!B$68*Baseline!B$59/Baseline!B$75 + Baseline!B$46 * Baseline!B$54*Baseline!B$69/Baseline!B$76 + Baseline!B$47 * Baseline!B$55*Baseline!B$57/Baseline!B$77 + Baseline!B$56*Baseline!B$58/Baseline!B$78)</f>
        <v>0.0000002395289702</v>
      </c>
      <c r="G64" s="85">
        <f>Baseline!B$33 * (C64 * Baseline!B$68*Baseline!B$60/Baseline!B$75 + Baseline!B$46 * Baseline!B$54*Baseline!B$61/Baseline!B$76 + Baseline!B$47 * Baseline!B$55*Baseline!B$70/Baseline!B$77 + Baseline!B$56*Baseline!B$62/Baseline!B$78)</f>
        <v>0.0000002015620065</v>
      </c>
      <c r="H64" s="84">
        <f>Baseline!B$33 * (C64 * Baseline!B$68*Baseline!B$63/Baseline!B$75 + Baseline!B$46 * Baseline!B$54*Baseline!B$64/Baseline!B$76 + Baseline!B$47 * Baseline!B$55*Baseline!B$65/Baseline!B$77 + Baseline!B$56*Baseline!B$71/Baseline!B$78)</f>
        <v>0.000000003803297008</v>
      </c>
      <c r="I64" s="84">
        <f>Baseline!B$33 * (C64 * Baseline!B$59*Baseline!B$68/Baseline!B$75 + Baseline!B$46 * Baseline!B$69*Baseline!B$54/Baseline!B$76 + Baseline!B$47 * Baseline!B$57*Baseline!B$55/Baseline!B$77 + Baseline!B$58*Baseline!B$56/Baseline!B$78)</f>
        <v>0.0000002395289702</v>
      </c>
      <c r="J64" s="85">
        <f>Baseline!B$33 * (C64 * Baseline!B$59*Baseline!B$59/Baseline!B$75 + Baseline!B$46 * Baseline!B$69*Baseline!B$69/Baseline!B$76 + Baseline!B$47 * Baseline!B$57*Baseline!B$57/Baseline!B$77 + Baseline!B$58*Baseline!B$58/Baseline!B$78)</f>
        <v>0.000002116574508</v>
      </c>
      <c r="K64" s="84">
        <f>Baseline!B$33 * (C64 * Baseline!B$59*Baseline!B$60/Baseline!B$75 + Baseline!B$46 * Baseline!B$69*Baseline!B$61/Baseline!B$76 + Baseline!B$47 * Baseline!B$57*Baseline!B$70/Baseline!B$77 + Baseline!B$58*Baseline!B$62/Baseline!B$78)</f>
        <v>0.0000000164899711</v>
      </c>
      <c r="L64" s="85">
        <f>Baseline!B$33 * (C64 * Baseline!B$59*Baseline!B$63/Baseline!B$75 + Baseline!B$46 * Baseline!B$69*Baseline!B$64/Baseline!B$76 + Baseline!B$47 * Baseline!B$57*Baseline!B$65/Baseline!B$77 + Baseline!B$58*Baseline!B$71/Baseline!B$78)</f>
        <v>0.00000001707280888</v>
      </c>
      <c r="M64" s="84">
        <f>Baseline!B$33 * (C64 * Baseline!B$60*Baseline!B$68/Baseline!B$75 + Baseline!B$46 * Baseline!B$61*Baseline!B$54/Baseline!B$76 + Baseline!B$47 * Baseline!B$70*Baseline!B$55/Baseline!B$77 + Baseline!B$62*Baseline!B$56/Baseline!B$78)</f>
        <v>0.0000002015620065</v>
      </c>
      <c r="N64" s="85">
        <f>Baseline!B$33 * (C64 * Baseline!B$60*Baseline!B$59/Baseline!B$75 + Baseline!B$46 * Baseline!B$61*Baseline!B$69/Baseline!B$76 + Baseline!B$47 * Baseline!B$70*Baseline!B$57/Baseline!B$77 + Baseline!B$62*Baseline!B$58/Baseline!B$78)</f>
        <v>0.0000000164899711</v>
      </c>
      <c r="O64" s="85">
        <f>Baseline!B$33 * (C64 * Baseline!B$60*Baseline!B$60/Baseline!B$75 + Baseline!B$46 * Baseline!B$61*Baseline!B$61/Baseline!B$76 + Baseline!B$47 * Baseline!B$70*Baseline!B$70/Baseline!B$77 + Baseline!B$62*Baseline!B$62/Baseline!B$78)</f>
        <v>0.000001589267982</v>
      </c>
      <c r="P64" s="84">
        <f>Baseline!B$33 * (C64 * Baseline!B$60*Baseline!B$63/Baseline!B$75 + Baseline!B$46 * Baseline!B$61*Baseline!B$64/Baseline!B$76 + Baseline!B$47 * Baseline!B$70*Baseline!B$65/Baseline!B$77 + Baseline!B$62*Baseline!B$71/Baseline!B$78)</f>
        <v>0.000000001956437624</v>
      </c>
      <c r="Q64" s="84">
        <f>Baseline!B$33 * (C64 * Baseline!B$63*Baseline!B$68/Baseline!B$75 + Baseline!B$46 * Baseline!B$64*Baseline!B$54/Baseline!B$76 + Baseline!B$47 * Baseline!B$65*Baseline!B$55/Baseline!B$77 + Baseline!B$71*Baseline!B$56/Baseline!B$78)</f>
        <v>0.000000003803297008</v>
      </c>
      <c r="R64" s="84">
        <f>Baseline!B$33 * (C64 * Baseline!B$63*Baseline!B$59/Baseline!B$75 + Baseline!B$46 * Baseline!B$64*Baseline!B$69/Baseline!B$76 + Baseline!B$47 * Baseline!B$65*Baseline!B$57/Baseline!B$77 + Baseline!B$71*Baseline!B$58/Baseline!B$78)</f>
        <v>0.00000001707280888</v>
      </c>
      <c r="S64" s="84">
        <f>Baseline!B$33 * (C64 * Baseline!B$63*Baseline!B$60/Baseline!B$75 + Baseline!B$46 * Baseline!B$64*Baseline!B$61/Baseline!B$76 + Baseline!B$47 * Baseline!B$65*Baseline!B$70/Baseline!B$77 + Baseline!B$71*Baseline!B$62/Baseline!B$78)</f>
        <v>0.000000001956437624</v>
      </c>
      <c r="T64" s="84">
        <f>Baseline!B$33 * (C64 * Baseline!B$63*Baseline!B$63/Baseline!B$75 + Baseline!B$46 * Baseline!B$64*Baseline!B$64/Baseline!B$76 + Baseline!B$47 * Baseline!B$65*Baseline!B$65/Baseline!B$77 + Baseline!B$71*Baseline!B$71/Baseline!B$78)</f>
        <v>0.0000000985672218</v>
      </c>
      <c r="U64" s="83"/>
      <c r="V64" s="84">
        <f>E64 * ( Baseline!B$89 * Baseline!B$7 )</f>
        <v>0.216232977</v>
      </c>
      <c r="W64" s="84">
        <f>F64 * ( Baseline!D$89 * Baseline!B$11 )</f>
        <v>0.004418494068</v>
      </c>
      <c r="X64" s="84">
        <f>G64 * ( Baseline!F$89 * Baseline!B$16 )</f>
        <v>0.007001209919</v>
      </c>
      <c r="Y64" s="84">
        <f>H64 * ( Baseline!H$89 * Baseline!B$18 )</f>
        <v>0.001337518644</v>
      </c>
      <c r="Z64" s="86">
        <f t="shared" si="1"/>
        <v>0.2289901996</v>
      </c>
      <c r="AA64" s="84">
        <f>I64 * ( Baseline!B$89 * Baseline!B$7 )</f>
        <v>0.002486071181</v>
      </c>
      <c r="AB64" s="85">
        <f>J64 * ( Baseline!D$89 * Baseline!B$11 )</f>
        <v>0.03904359418</v>
      </c>
      <c r="AC64" s="85">
        <f>K64 * ( Baseline!F$89 * Baseline!B$16 )</f>
        <v>0.0005727753522</v>
      </c>
      <c r="AD64" s="85">
        <f>L64 * ( Baseline!F$89 * Baseline!B$16 )</f>
        <v>0.0005930200885</v>
      </c>
      <c r="AE64" s="86">
        <f t="shared" si="2"/>
        <v>0.04269546081</v>
      </c>
      <c r="AF64" s="86">
        <f>M64 * ( Baseline!B$89 * Baseline!B$7 )</f>
        <v>0.002092012065</v>
      </c>
      <c r="AG64" s="86">
        <f>N64 * ( Baseline!D$89 * Baseline!B$11 )</f>
        <v>0.0003041838298</v>
      </c>
      <c r="AH64" s="86">
        <f>O64 * ( Baseline!F$89 * Baseline!B$16 )</f>
        <v>0.05520285768</v>
      </c>
      <c r="AI64" s="86">
        <f>P64 * ( Baseline!H$89 * Baseline!B$18 )</f>
        <v>0.0006880272021</v>
      </c>
      <c r="AJ64" s="86">
        <f t="shared" si="3"/>
        <v>0.05828708078</v>
      </c>
      <c r="AK64" s="86">
        <f>Q64 * ( Baseline!B$89 * Baseline!B$7 )</f>
        <v>0.00003947441964</v>
      </c>
      <c r="AL64" s="86">
        <f>R64 * ( Baseline!D$89 * Baseline!B$11 )</f>
        <v>0.0003149352027</v>
      </c>
      <c r="AM64" s="86">
        <f>S64 * ( Baseline!F$89 * Baseline!B$16 )</f>
        <v>0.00006795641075</v>
      </c>
      <c r="AN64" s="86">
        <f>T64 * ( Baseline!H$89 * Baseline!B$18 )</f>
        <v>0.03466347661</v>
      </c>
      <c r="AO64" s="86">
        <f t="shared" si="4"/>
        <v>0.03508584264</v>
      </c>
      <c r="AP64" s="62"/>
      <c r="AQ64" s="86">
        <f>V64 * ( (1-Baseline!B$90-Baseline!B$89) + (1-B64)*Baseline!B$90 )</f>
        <v>0.1171993392</v>
      </c>
      <c r="AR64" s="86">
        <f>W64 * ( (1-Baseline!B$90-Baseline!B$89) + (1-B64)*Baseline!B$90 )</f>
        <v>0.00239484556</v>
      </c>
      <c r="AS64" s="86">
        <f>X64 * ( (1-Baseline!B$90-Baseline!B$89) + (1-B64)*Baseline!B$90 )</f>
        <v>0.003794690279</v>
      </c>
      <c r="AT64" s="86">
        <f>Y64 * ( (1-Baseline!B$90-Baseline!B$89) + (1-B64)*Baseline!B$90 )</f>
        <v>0.0007249416968</v>
      </c>
      <c r="AU64" s="86">
        <f t="shared" si="5"/>
        <v>0.1241138167</v>
      </c>
      <c r="AV64" s="86">
        <f>AA64 * ( (1-Baseline!D$90-Baseline!D$89) + (1-B64)*Baseline!D$90 )</f>
        <v>0.001918325105</v>
      </c>
      <c r="AW64" s="86">
        <f>AB64 * ( (1-Baseline!D$90-Baseline!D$89) + (1-B64)*Baseline!D$90 )</f>
        <v>0.03012717716</v>
      </c>
      <c r="AX64" s="86">
        <f>AC64 * ( (1-Baseline!D$90-Baseline!D$89) + (1-B64)*Baseline!D$90 )</f>
        <v>0.0004419701841</v>
      </c>
      <c r="AY64" s="86">
        <f>AD64 * ( (1-Baseline!D$90-Baseline!D$89) + (1-B64)*Baseline!D$90 )</f>
        <v>0.0004575916137</v>
      </c>
      <c r="AZ64" s="86">
        <f t="shared" si="6"/>
        <v>0.03294506406</v>
      </c>
      <c r="BA64" s="86">
        <f>AF64 * ( (1-Baseline!F$90-Baseline!F$89) + (1-Baseline!B$36)*Baseline!F$90 )</f>
        <v>0.001505478826</v>
      </c>
      <c r="BB64" s="86">
        <f>AG64 * ( (1-Baseline!F$90-Baseline!F$89) + (1-Baseline!B$36)*Baseline!F$90 )</f>
        <v>0.0002189004178</v>
      </c>
      <c r="BC64" s="86">
        <f>AH64 * ( (1-Baseline!F$90-Baseline!F$89) + (1-Baseline!B$36)*Baseline!F$90 )</f>
        <v>0.03972574288</v>
      </c>
      <c r="BD64" s="86">
        <f>AI64 * ( (1-Baseline!F$90-Baseline!F$89) + (1-Baseline!B$36)*Baseline!F$90 )</f>
        <v>0.0004951263915</v>
      </c>
      <c r="BE64" s="86">
        <f t="shared" si="7"/>
        <v>0.04194524851</v>
      </c>
      <c r="BF64" s="86">
        <f>AK64 * ( (1-Baseline!H$90-Baseline!H$89) + (1-Baseline!B$36)*Baseline!H$90 )</f>
        <v>0.00003127637217</v>
      </c>
      <c r="BG64" s="86">
        <f>AL64 * ( (1-Baseline!H$90-Baseline!H$89) + (1-Baseline!B$36)*Baseline!H$90 )</f>
        <v>0.0002495294598</v>
      </c>
      <c r="BH64" s="86">
        <f>AM64 * ( (1-Baseline!H$90-Baseline!H$89) + (1-Baseline!B$36)*Baseline!H$90 )</f>
        <v>0.00005384322336</v>
      </c>
      <c r="BI64" s="86">
        <f>AN64 * ( (1-Baseline!H$90-Baseline!H$89) + (1-Baseline!B$36)*Baseline!H$90 )</f>
        <v>0.02746456579</v>
      </c>
      <c r="BJ64" s="86">
        <f t="shared" si="8"/>
        <v>0.02779921484</v>
      </c>
      <c r="BK64" s="62"/>
      <c r="BL64" s="86">
        <f t="shared" si="19"/>
        <v>0.94428922</v>
      </c>
      <c r="BM64" s="86">
        <f t="shared" si="20"/>
        <v>0.0192955597</v>
      </c>
      <c r="BN64" s="86">
        <f t="shared" si="21"/>
        <v>0.03057427755</v>
      </c>
      <c r="BO64" s="86">
        <f t="shared" si="22"/>
        <v>0.005840942741</v>
      </c>
      <c r="BP64" s="86">
        <f t="shared" si="9"/>
        <v>1</v>
      </c>
      <c r="BQ64" s="86">
        <f t="shared" si="23"/>
        <v>0.05822799741</v>
      </c>
      <c r="BR64" s="86">
        <f t="shared" si="24"/>
        <v>0.914467099</v>
      </c>
      <c r="BS64" s="86">
        <f t="shared" si="25"/>
        <v>0.01341536879</v>
      </c>
      <c r="BT64" s="86">
        <f t="shared" si="26"/>
        <v>0.0138895348</v>
      </c>
      <c r="BU64" s="86">
        <f t="shared" si="10"/>
        <v>1</v>
      </c>
      <c r="BV64" s="86">
        <f t="shared" si="27"/>
        <v>0.03589152239</v>
      </c>
      <c r="BW64" s="86">
        <f t="shared" si="28"/>
        <v>0.005218717866</v>
      </c>
      <c r="BX64" s="86">
        <f t="shared" si="29"/>
        <v>0.9470856482</v>
      </c>
      <c r="BY64" s="86">
        <f t="shared" si="30"/>
        <v>0.01180411153</v>
      </c>
      <c r="BZ64" s="86">
        <f t="shared" si="11"/>
        <v>1</v>
      </c>
      <c r="CA64" s="86">
        <f t="shared" si="31"/>
        <v>0.001125081134</v>
      </c>
      <c r="CB64" s="86">
        <f t="shared" si="32"/>
        <v>0.008976133363</v>
      </c>
      <c r="CC64" s="86">
        <f t="shared" si="33"/>
        <v>0.001936861299</v>
      </c>
      <c r="CD64" s="86">
        <f t="shared" si="34"/>
        <v>0.9879619242</v>
      </c>
      <c r="CE64" s="86">
        <f t="shared" si="12"/>
        <v>1</v>
      </c>
      <c r="CF64" s="62"/>
      <c r="CG64" s="86">
        <f t="shared" si="35"/>
        <v>0.94428922</v>
      </c>
      <c r="CH64" s="86">
        <f t="shared" si="36"/>
        <v>0.0192955597</v>
      </c>
      <c r="CI64" s="86">
        <f t="shared" si="37"/>
        <v>0.03057427755</v>
      </c>
      <c r="CJ64" s="86">
        <f t="shared" si="38"/>
        <v>0.005840942741</v>
      </c>
      <c r="CK64" s="86">
        <f t="shared" si="13"/>
        <v>1</v>
      </c>
      <c r="CL64" s="86">
        <f t="shared" si="39"/>
        <v>0.05822799741</v>
      </c>
      <c r="CM64" s="86">
        <f t="shared" si="40"/>
        <v>0.914467099</v>
      </c>
      <c r="CN64" s="86">
        <f t="shared" si="41"/>
        <v>0.01341536879</v>
      </c>
      <c r="CO64" s="86">
        <f t="shared" si="42"/>
        <v>0.0138895348</v>
      </c>
      <c r="CP64" s="86">
        <f t="shared" si="14"/>
        <v>1</v>
      </c>
      <c r="CQ64" s="86">
        <f t="shared" si="43"/>
        <v>0.03589152239</v>
      </c>
      <c r="CR64" s="86">
        <f t="shared" si="44"/>
        <v>0.005218717866</v>
      </c>
      <c r="CS64" s="86">
        <f t="shared" si="45"/>
        <v>0.9470856482</v>
      </c>
      <c r="CT64" s="86">
        <f t="shared" si="46"/>
        <v>0.01180411153</v>
      </c>
      <c r="CU64" s="86">
        <f t="shared" si="15"/>
        <v>1</v>
      </c>
      <c r="CV64" s="86">
        <f t="shared" si="47"/>
        <v>0.001125081134</v>
      </c>
      <c r="CW64" s="86">
        <f t="shared" si="48"/>
        <v>0.008976133363</v>
      </c>
      <c r="CX64" s="86">
        <f t="shared" si="49"/>
        <v>0.001936861299</v>
      </c>
      <c r="CY64" s="86">
        <f t="shared" si="50"/>
        <v>0.9879619242</v>
      </c>
      <c r="CZ64" s="86">
        <f t="shared" si="16"/>
        <v>1</v>
      </c>
      <c r="DA64" s="62"/>
      <c r="DB64" s="86">
        <f>(AQ64*Baseline!B$7 + AV64*Baseline!B$11 + BA64*Baseline!B$16 + BF64*Baseline!B$18)</f>
        <v>67431.44198</v>
      </c>
      <c r="DC64" s="86">
        <f>(AR64*Baseline!B$7 + AW64*Baseline!B$11 + BB64*Baseline!B$16 + BG64*Baseline!B$18)</f>
        <v>77930.37396</v>
      </c>
      <c r="DD64" s="86">
        <f>(AS64*Baseline!B$7 + AX64*Baseline!B$11 + BC64*Baseline!B$16 + BH64*Baseline!B$18)</f>
        <v>138342.5654</v>
      </c>
      <c r="DE64" s="86">
        <f>(AT64*Baseline!B$7 + AY64*Baseline!B$11 + BD64*Baseline!B$16 + BI64*Baseline!B$18)</f>
        <v>1260616.573</v>
      </c>
      <c r="DF64" s="86">
        <f t="shared" si="17"/>
        <v>1544320.954</v>
      </c>
      <c r="DG64" s="62"/>
      <c r="DH64" s="86">
        <f t="shared" si="51"/>
        <v>0.04366413718</v>
      </c>
      <c r="DI64" s="86">
        <f t="shared" si="52"/>
        <v>0.05046255039</v>
      </c>
      <c r="DJ64" s="86">
        <f t="shared" si="53"/>
        <v>0.08958148565</v>
      </c>
      <c r="DK64" s="86">
        <f t="shared" si="54"/>
        <v>0.8162918268</v>
      </c>
      <c r="DL64" s="86">
        <f t="shared" si="18"/>
        <v>1</v>
      </c>
      <c r="DM64" s="62"/>
      <c r="DN64" s="86">
        <f>DH64 / (Baseline!B$7/Baseline!B$17)</f>
        <v>4.660859451</v>
      </c>
      <c r="DO64" s="86">
        <f>DI64 / (Baseline!B$11/Baseline!B$17)</f>
        <v>1.218190119</v>
      </c>
      <c r="DP64" s="86">
        <f>DJ64 / (Baseline!B$16/Baseline!B$17)</f>
        <v>1.384304675</v>
      </c>
      <c r="DQ64" s="86">
        <f>DK64 / (Baseline!B$18/Baseline!B$17)</f>
        <v>0.9228899742</v>
      </c>
      <c r="DR64" s="62"/>
      <c r="DS64" s="86">
        <f>DH64 / Baseline!H$117</f>
        <v>1.746876098</v>
      </c>
      <c r="DT64" s="86">
        <f>DI64 / Baseline!H$118</f>
        <v>1.135914645</v>
      </c>
      <c r="DU64" s="86">
        <f>DJ64 / Baseline!H$119</f>
        <v>1.070894199</v>
      </c>
      <c r="DV64" s="86">
        <f>DK64 / Baseline!H$120</f>
        <v>0.9638258657</v>
      </c>
      <c r="DW64" s="87"/>
      <c r="DX64" s="86">
        <f>(AU64*Baseline!B$34)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0.03114660376</v>
      </c>
      <c r="DY64" s="86">
        <f>(AZ64*Baseline!B$34) + (Baseline!D$90*(1-Baseline!D$91)*Baseline!B$35) + (Baseline!D$90*Baseline!D$91*((1-Baseline!D$92)*Baseline!B$40 + Baseline!D$92*Baseline!B$41))</f>
        <v>0.01135532761</v>
      </c>
      <c r="DZ64" s="86">
        <f>(BE64*Baseline!B$34) + (Baseline!F$90*(1-Baseline!F$91)*Baseline!B$35) + (Baseline!F$90*Baseline!F$91*((1-Baseline!F$92)*Baseline!B$40 + Baseline!F$92*Baseline!B$41))</f>
        <v>0.01402242728</v>
      </c>
      <c r="EA64" s="86">
        <f>(BJ64*Baseline!B$34) + (Baseline!H$90*(1-Baseline!H$91)*Baseline!B$35) + (Baseline!H$90*Baseline!H$91*((1-Baseline!H$92)*Baseline!B$40 + Baseline!H$92*Baseline!B$41))</f>
        <v>0.009314882227</v>
      </c>
      <c r="EB64" s="86">
        <f>( DX64*Baseline!B$7 + DY64*Baseline!B$11 + DZ64*Baseline!B$16 + EA64*Baseline!B$18 ) / Baseline!B$17</f>
        <v>0.009908567143</v>
      </c>
    </row>
    <row r="65">
      <c r="A65" s="73" t="s">
        <v>241</v>
      </c>
      <c r="B65" s="85">
        <f>MIN( MAX( NORMINV( MCrands!B65, (B$5+B$4)/2, (B$5-B$4)/3.29 ), 0 ), 1 )</f>
        <v>0.4731511892</v>
      </c>
      <c r="C65" s="85">
        <f>MAX( NORMINV( MCrands!C65, (C$5+C$4)/2, (C$5-C$4)/3.29 ), 0 )</f>
        <v>2.453748008</v>
      </c>
      <c r="D65" s="83"/>
      <c r="E65" s="84">
        <f>Baseline!B$33 * (C65 * Baseline!B$68*Baseline!B$68/Baseline!B$75 + Baseline!B$46 * Baseline!B$54*Baseline!B$54/Baseline!B$76 + Baseline!B$47 * Baseline!B$55*Baseline!B$55/Baseline!B$77 + Baseline!B$56*Baseline!B$56/Baseline!B$78)</f>
        <v>0.00001742208587</v>
      </c>
      <c r="F65" s="84">
        <f>Baseline!B$33 * (C65 * Baseline!B$68*Baseline!B$59/Baseline!B$75 + Baseline!B$46 * Baseline!B$54*Baseline!B$69/Baseline!B$76 + Baseline!B$47 * Baseline!B$55*Baseline!B$57/Baseline!B$77 + Baseline!B$56*Baseline!B$58/Baseline!B$78)</f>
        <v>0.0000002389902942</v>
      </c>
      <c r="G65" s="85">
        <f>Baseline!B$33 * (C65 * Baseline!B$68*Baseline!B$60/Baseline!B$75 + Baseline!B$46 * Baseline!B$54*Baseline!B$61/Baseline!B$76 + Baseline!B$47 * Baseline!B$55*Baseline!B$70/Baseline!B$77 + Baseline!B$56*Baseline!B$62/Baseline!B$78)</f>
        <v>0.0000002002377613</v>
      </c>
      <c r="H65" s="84">
        <f>Baseline!B$33 * (C65 * Baseline!B$68*Baseline!B$63/Baseline!B$75 + Baseline!B$46 * Baseline!B$54*Baseline!B$64/Baseline!B$76 + Baseline!B$47 * Baseline!B$55*Baseline!B$65/Baseline!B$77 + Baseline!B$56*Baseline!B$71/Baseline!B$78)</f>
        <v>0.000000003670872495</v>
      </c>
      <c r="I65" s="84">
        <f>Baseline!B$33 * (C65 * Baseline!B$59*Baseline!B$68/Baseline!B$75 + Baseline!B$46 * Baseline!B$69*Baseline!B$54/Baseline!B$76 + Baseline!B$47 * Baseline!B$57*Baseline!B$55/Baseline!B$77 + Baseline!B$58*Baseline!B$56/Baseline!B$78)</f>
        <v>0.0000002389902942</v>
      </c>
      <c r="J65" s="85">
        <f>Baseline!B$33 * (C65 * Baseline!B$59*Baseline!B$59/Baseline!B$75 + Baseline!B$46 * Baseline!B$69*Baseline!B$69/Baseline!B$76 + Baseline!B$47 * Baseline!B$57*Baseline!B$57/Baseline!B$77 + Baseline!B$58*Baseline!B$58/Baseline!B$78)</f>
        <v>0.000002116574423</v>
      </c>
      <c r="K65" s="84">
        <f>Baseline!B$33 * (C65 * Baseline!B$59*Baseline!B$60/Baseline!B$75 + Baseline!B$46 * Baseline!B$69*Baseline!B$61/Baseline!B$76 + Baseline!B$47 * Baseline!B$57*Baseline!B$70/Baseline!B$77 + Baseline!B$58*Baseline!B$62/Baseline!B$78)</f>
        <v>0.00000001648976201</v>
      </c>
      <c r="L65" s="85">
        <f>Baseline!B$33 * (C65 * Baseline!B$59*Baseline!B$63/Baseline!B$75 + Baseline!B$46 * Baseline!B$69*Baseline!B$64/Baseline!B$76 + Baseline!B$47 * Baseline!B$57*Baseline!B$65/Baseline!B$77 + Baseline!B$58*Baseline!B$71/Baseline!B$78)</f>
        <v>0.00000001707278798</v>
      </c>
      <c r="M65" s="84">
        <f>Baseline!B$33 * (C65 * Baseline!B$60*Baseline!B$68/Baseline!B$75 + Baseline!B$46 * Baseline!B$61*Baseline!B$54/Baseline!B$76 + Baseline!B$47 * Baseline!B$70*Baseline!B$55/Baseline!B$77 + Baseline!B$62*Baseline!B$56/Baseline!B$78)</f>
        <v>0.0000002002377613</v>
      </c>
      <c r="N65" s="85">
        <f>Baseline!B$33 * (C65 * Baseline!B$60*Baseline!B$59/Baseline!B$75 + Baseline!B$46 * Baseline!B$61*Baseline!B$69/Baseline!B$76 + Baseline!B$47 * Baseline!B$70*Baseline!B$57/Baseline!B$77 + Baseline!B$62*Baseline!B$58/Baseline!B$78)</f>
        <v>0.00000001648976201</v>
      </c>
      <c r="O65" s="85">
        <f>Baseline!B$33 * (C65 * Baseline!B$60*Baseline!B$60/Baseline!B$75 + Baseline!B$46 * Baseline!B$61*Baseline!B$61/Baseline!B$76 + Baseline!B$47 * Baseline!B$70*Baseline!B$70/Baseline!B$77 + Baseline!B$62*Baseline!B$62/Baseline!B$78)</f>
        <v>0.000001589267468</v>
      </c>
      <c r="P65" s="84">
        <f>Baseline!B$33 * (C65 * Baseline!B$60*Baseline!B$63/Baseline!B$75 + Baseline!B$46 * Baseline!B$61*Baseline!B$64/Baseline!B$76 + Baseline!B$47 * Baseline!B$70*Baseline!B$65/Baseline!B$77 + Baseline!B$62*Baseline!B$71/Baseline!B$78)</f>
        <v>0.000000001956386223</v>
      </c>
      <c r="Q65" s="84">
        <f>Baseline!B$33 * (C65 * Baseline!B$63*Baseline!B$68/Baseline!B$75 + Baseline!B$46 * Baseline!B$64*Baseline!B$54/Baseline!B$76 + Baseline!B$47 * Baseline!B$65*Baseline!B$55/Baseline!B$77 + Baseline!B$71*Baseline!B$56/Baseline!B$78)</f>
        <v>0.000000003670872495</v>
      </c>
      <c r="R65" s="84">
        <f>Baseline!B$33 * (C65 * Baseline!B$63*Baseline!B$59/Baseline!B$75 + Baseline!B$46 * Baseline!B$64*Baseline!B$69/Baseline!B$76 + Baseline!B$47 * Baseline!B$65*Baseline!B$57/Baseline!B$77 + Baseline!B$71*Baseline!B$58/Baseline!B$78)</f>
        <v>0.00000001707278798</v>
      </c>
      <c r="S65" s="84">
        <f>Baseline!B$33 * (C65 * Baseline!B$63*Baseline!B$60/Baseline!B$75 + Baseline!B$46 * Baseline!B$64*Baseline!B$61/Baseline!B$76 + Baseline!B$47 * Baseline!B$65*Baseline!B$70/Baseline!B$77 + Baseline!B$71*Baseline!B$62/Baseline!B$78)</f>
        <v>0.000000001956386223</v>
      </c>
      <c r="T65" s="84">
        <f>Baseline!B$33 * (C65 * Baseline!B$63*Baseline!B$63/Baseline!B$75 + Baseline!B$46 * Baseline!B$64*Baseline!B$64/Baseline!B$76 + Baseline!B$47 * Baseline!B$65*Baseline!B$65/Baseline!B$77 + Baseline!B$71*Baseline!B$71/Baseline!B$78)</f>
        <v>0.00000009856721666</v>
      </c>
      <c r="U65" s="83"/>
      <c r="V65" s="84">
        <f>E65 * ( Baseline!B$89 * Baseline!B$7 )</f>
        <v>0.1808238293</v>
      </c>
      <c r="W65" s="84">
        <f>F65 * ( Baseline!D$89 * Baseline!B$11 )</f>
        <v>0.00440855733</v>
      </c>
      <c r="X65" s="84">
        <f>G65 * ( Baseline!F$89 * Baseline!B$16 )</f>
        <v>0.006955212569</v>
      </c>
      <c r="Y65" s="84">
        <f>H65 * ( Baseline!H$89 * Baseline!B$18 )</f>
        <v>0.001290948457</v>
      </c>
      <c r="Z65" s="86">
        <f t="shared" si="1"/>
        <v>0.1934785476</v>
      </c>
      <c r="AA65" s="84">
        <f>I65 * ( Baseline!B$89 * Baseline!B$7 )</f>
        <v>0.002480480263</v>
      </c>
      <c r="AB65" s="85">
        <f>J65 * ( Baseline!D$89 * Baseline!B$11 )</f>
        <v>0.03904359261</v>
      </c>
      <c r="AC65" s="85">
        <f>K65 * ( Baseline!F$89 * Baseline!B$16 )</f>
        <v>0.0005727680895</v>
      </c>
      <c r="AD65" s="85">
        <f>L65 * ( Baseline!F$89 * Baseline!B$16 )</f>
        <v>0.0005930193622</v>
      </c>
      <c r="AE65" s="86">
        <f t="shared" si="2"/>
        <v>0.04268986033</v>
      </c>
      <c r="AF65" s="86">
        <f>M65 * ( Baseline!B$89 * Baseline!B$7 )</f>
        <v>0.002078267725</v>
      </c>
      <c r="AG65" s="86">
        <f>N65 * ( Baseline!D$89 * Baseline!B$11 )</f>
        <v>0.0003041799728</v>
      </c>
      <c r="AH65" s="86">
        <f>O65 * ( Baseline!F$89 * Baseline!B$16 )</f>
        <v>0.05520283983</v>
      </c>
      <c r="AI65" s="86">
        <f>P65 * ( Baseline!H$89 * Baseline!B$18 )</f>
        <v>0.0006880091256</v>
      </c>
      <c r="AJ65" s="86">
        <f t="shared" si="3"/>
        <v>0.05827329665</v>
      </c>
      <c r="AK65" s="86">
        <f>Q65 * ( Baseline!B$89 * Baseline!B$7 )</f>
        <v>0.00003809998562</v>
      </c>
      <c r="AL65" s="86">
        <f>R65 * ( Baseline!D$89 * Baseline!B$11 )</f>
        <v>0.000314934817</v>
      </c>
      <c r="AM65" s="86">
        <f>S65 * ( Baseline!F$89 * Baseline!B$16 )</f>
        <v>0.00006795462533</v>
      </c>
      <c r="AN65" s="86">
        <f>T65 * ( Baseline!H$89 * Baseline!B$18 )</f>
        <v>0.0346634748</v>
      </c>
      <c r="AO65" s="86">
        <f t="shared" si="4"/>
        <v>0.03508446423</v>
      </c>
      <c r="AP65" s="62"/>
      <c r="AQ65" s="86">
        <f>V65 * ( (1-Baseline!B$90-Baseline!B$89) + (1-B65)*Baseline!B$90 )</f>
        <v>0.1008084606</v>
      </c>
      <c r="AR65" s="86">
        <f>W65 * ( (1-Baseline!B$90-Baseline!B$89) + (1-B65)*Baseline!B$90 )</f>
        <v>0.002457750615</v>
      </c>
      <c r="AS65" s="86">
        <f>X65 * ( (1-Baseline!B$90-Baseline!B$89) + (1-B65)*Baseline!B$90 )</f>
        <v>0.003877499302</v>
      </c>
      <c r="AT65" s="86">
        <f>Y65 * ( (1-Baseline!B$90-Baseline!B$89) + (1-B65)*Baseline!B$90 )</f>
        <v>0.0007196978799</v>
      </c>
      <c r="AU65" s="86">
        <f t="shared" si="5"/>
        <v>0.1078634083</v>
      </c>
      <c r="AV65" s="86">
        <f>AA65 * ( (1-Baseline!D$90-Baseline!D$89) + (1-B65)*Baseline!D$90 )</f>
        <v>0.001933352465</v>
      </c>
      <c r="AW65" s="86">
        <f>AB65 * ( (1-Baseline!D$90-Baseline!D$89) + (1-B65)*Baseline!D$90 )</f>
        <v>0.03043161727</v>
      </c>
      <c r="AX65" s="86">
        <f>AC65 * ( (1-Baseline!D$90-Baseline!D$89) + (1-B65)*Baseline!D$90 )</f>
        <v>0.0004464307231</v>
      </c>
      <c r="AY65" s="86">
        <f>AD65 * ( (1-Baseline!D$90-Baseline!D$89) + (1-B65)*Baseline!D$90 )</f>
        <v>0.0004622151051</v>
      </c>
      <c r="AZ65" s="86">
        <f t="shared" si="6"/>
        <v>0.03327361556</v>
      </c>
      <c r="BA65" s="86">
        <f>AF65 * ( (1-Baseline!F$90-Baseline!F$89) + (1-Baseline!B$36)*Baseline!F$90 )</f>
        <v>0.001495587959</v>
      </c>
      <c r="BB65" s="86">
        <f>AG65 * ( (1-Baseline!F$90-Baseline!F$89) + (1-Baseline!B$36)*Baseline!F$90 )</f>
        <v>0.0002188976422</v>
      </c>
      <c r="BC65" s="86">
        <f>AH65 * ( (1-Baseline!F$90-Baseline!F$89) + (1-Baseline!B$36)*Baseline!F$90 )</f>
        <v>0.03972573003</v>
      </c>
      <c r="BD65" s="86">
        <f>AI65 * ( (1-Baseline!F$90-Baseline!F$89) + (1-Baseline!B$36)*Baseline!F$90 )</f>
        <v>0.000495113383</v>
      </c>
      <c r="BE65" s="86">
        <f t="shared" si="7"/>
        <v>0.04193532901</v>
      </c>
      <c r="BF65" s="86">
        <f>AK65 * ( (1-Baseline!H$90-Baseline!H$89) + (1-Baseline!B$36)*Baseline!H$90 )</f>
        <v>0.00003018738061</v>
      </c>
      <c r="BG65" s="86">
        <f>AL65 * ( (1-Baseline!H$90-Baseline!H$89) + (1-Baseline!B$36)*Baseline!H$90 )</f>
        <v>0.0002495291542</v>
      </c>
      <c r="BH65" s="86">
        <f>AM65 * ( (1-Baseline!H$90-Baseline!H$89) + (1-Baseline!B$36)*Baseline!H$90 )</f>
        <v>0.00005384180874</v>
      </c>
      <c r="BI65" s="86">
        <f>AN65 * ( (1-Baseline!H$90-Baseline!H$89) + (1-Baseline!B$36)*Baseline!H$90 )</f>
        <v>0.02746456436</v>
      </c>
      <c r="BJ65" s="86">
        <f t="shared" si="8"/>
        <v>0.0277981227</v>
      </c>
      <c r="BK65" s="62"/>
      <c r="BL65" s="86">
        <f t="shared" si="19"/>
        <v>0.9345936875</v>
      </c>
      <c r="BM65" s="86">
        <f t="shared" si="20"/>
        <v>0.02278576816</v>
      </c>
      <c r="BN65" s="86">
        <f t="shared" si="21"/>
        <v>0.0359482364</v>
      </c>
      <c r="BO65" s="86">
        <f t="shared" si="22"/>
        <v>0.006672307977</v>
      </c>
      <c r="BP65" s="86">
        <f t="shared" si="9"/>
        <v>1</v>
      </c>
      <c r="BQ65" s="86">
        <f t="shared" si="23"/>
        <v>0.05810467039</v>
      </c>
      <c r="BR65" s="86">
        <f t="shared" si="24"/>
        <v>0.914587031</v>
      </c>
      <c r="BS65" s="86">
        <f t="shared" si="25"/>
        <v>0.01341695862</v>
      </c>
      <c r="BT65" s="86">
        <f t="shared" si="26"/>
        <v>0.01389133995</v>
      </c>
      <c r="BU65" s="86">
        <f t="shared" si="10"/>
        <v>1</v>
      </c>
      <c r="BV65" s="86">
        <f t="shared" si="27"/>
        <v>0.03566415227</v>
      </c>
      <c r="BW65" s="86">
        <f t="shared" si="28"/>
        <v>0.005219886127</v>
      </c>
      <c r="BX65" s="86">
        <f t="shared" si="29"/>
        <v>0.9473093681</v>
      </c>
      <c r="BY65" s="86">
        <f t="shared" si="30"/>
        <v>0.0118065935</v>
      </c>
      <c r="BZ65" s="86">
        <f t="shared" si="11"/>
        <v>1</v>
      </c>
      <c r="CA65" s="86">
        <f t="shared" si="31"/>
        <v>0.001085950333</v>
      </c>
      <c r="CB65" s="86">
        <f t="shared" si="32"/>
        <v>0.008976475027</v>
      </c>
      <c r="CC65" s="86">
        <f t="shared" si="33"/>
        <v>0.001936886506</v>
      </c>
      <c r="CD65" s="86">
        <f t="shared" si="34"/>
        <v>0.9880006881</v>
      </c>
      <c r="CE65" s="86">
        <f t="shared" si="12"/>
        <v>1</v>
      </c>
      <c r="CF65" s="62"/>
      <c r="CG65" s="86">
        <f t="shared" si="35"/>
        <v>0.9345936875</v>
      </c>
      <c r="CH65" s="86">
        <f t="shared" si="36"/>
        <v>0.02278576816</v>
      </c>
      <c r="CI65" s="86">
        <f t="shared" si="37"/>
        <v>0.0359482364</v>
      </c>
      <c r="CJ65" s="86">
        <f t="shared" si="38"/>
        <v>0.006672307977</v>
      </c>
      <c r="CK65" s="86">
        <f t="shared" si="13"/>
        <v>1</v>
      </c>
      <c r="CL65" s="86">
        <f t="shared" si="39"/>
        <v>0.05810467039</v>
      </c>
      <c r="CM65" s="86">
        <f t="shared" si="40"/>
        <v>0.914587031</v>
      </c>
      <c r="CN65" s="86">
        <f t="shared" si="41"/>
        <v>0.01341695862</v>
      </c>
      <c r="CO65" s="86">
        <f t="shared" si="42"/>
        <v>0.01389133995</v>
      </c>
      <c r="CP65" s="86">
        <f t="shared" si="14"/>
        <v>1</v>
      </c>
      <c r="CQ65" s="86">
        <f t="shared" si="43"/>
        <v>0.03566415227</v>
      </c>
      <c r="CR65" s="86">
        <f t="shared" si="44"/>
        <v>0.005219886127</v>
      </c>
      <c r="CS65" s="86">
        <f t="shared" si="45"/>
        <v>0.9473093681</v>
      </c>
      <c r="CT65" s="86">
        <f t="shared" si="46"/>
        <v>0.0118065935</v>
      </c>
      <c r="CU65" s="86">
        <f t="shared" si="15"/>
        <v>1</v>
      </c>
      <c r="CV65" s="86">
        <f t="shared" si="47"/>
        <v>0.001085950333</v>
      </c>
      <c r="CW65" s="86">
        <f t="shared" si="48"/>
        <v>0.008976475027</v>
      </c>
      <c r="CX65" s="86">
        <f t="shared" si="49"/>
        <v>0.001936886506</v>
      </c>
      <c r="CY65" s="86">
        <f t="shared" si="50"/>
        <v>0.9880006881</v>
      </c>
      <c r="CZ65" s="86">
        <f t="shared" si="16"/>
        <v>1</v>
      </c>
      <c r="DA65" s="62"/>
      <c r="DB65" s="86">
        <f>(AQ65*Baseline!B$7 + AV65*Baseline!B$11 + BA65*Baseline!B$16 + BF65*Baseline!B$18)</f>
        <v>59431.09075</v>
      </c>
      <c r="DC65" s="86">
        <f>(AR65*Baseline!B$7 + AW65*Baseline!B$11 + BB65*Baseline!B$16 + BG65*Baseline!B$18)</f>
        <v>78613.74787</v>
      </c>
      <c r="DD65" s="86">
        <f>(AS65*Baseline!B$7 + AX65*Baseline!B$11 + BC65*Baseline!B$16 + BH65*Baseline!B$18)</f>
        <v>138392.1858</v>
      </c>
      <c r="DE65" s="86">
        <f>(AT65*Baseline!B$7 + AY65*Baseline!B$11 + BD65*Baseline!B$16 + BI65*Baseline!B$18)</f>
        <v>1260623.836</v>
      </c>
      <c r="DF65" s="86">
        <f t="shared" si="17"/>
        <v>1537060.86</v>
      </c>
      <c r="DG65" s="62"/>
      <c r="DH65" s="86">
        <f t="shared" si="51"/>
        <v>0.03866541156</v>
      </c>
      <c r="DI65" s="86">
        <f t="shared" si="52"/>
        <v>0.05114550107</v>
      </c>
      <c r="DJ65" s="86">
        <f t="shared" si="53"/>
        <v>0.09003689405</v>
      </c>
      <c r="DK65" s="86">
        <f t="shared" si="54"/>
        <v>0.8201521933</v>
      </c>
      <c r="DL65" s="86">
        <f t="shared" si="18"/>
        <v>1</v>
      </c>
      <c r="DM65" s="62"/>
      <c r="DN65" s="86">
        <f>DH65 / (Baseline!B$7/Baseline!B$17)</f>
        <v>4.127278369</v>
      </c>
      <c r="DO65" s="86">
        <f>DI65 / (Baseline!B$11/Baseline!B$17)</f>
        <v>1.234676876</v>
      </c>
      <c r="DP65" s="86">
        <f>DJ65 / (Baseline!B$16/Baseline!B$17)</f>
        <v>1.391342111</v>
      </c>
      <c r="DQ65" s="86">
        <f>DK65 / (Baseline!B$18/Baseline!B$17)</f>
        <v>0.9272544593</v>
      </c>
      <c r="DR65" s="62"/>
      <c r="DS65" s="86">
        <f>DH65 / Baseline!H$117</f>
        <v>1.546891514</v>
      </c>
      <c r="DT65" s="86">
        <f>DI65 / Baseline!H$118</f>
        <v>1.151287901</v>
      </c>
      <c r="DU65" s="86">
        <f>DJ65 / Baseline!H$119</f>
        <v>1.07633834</v>
      </c>
      <c r="DV65" s="86">
        <f>DK65 / Baseline!H$120</f>
        <v>0.9683839428</v>
      </c>
      <c r="DW65" s="87"/>
      <c r="DX65" s="86">
        <f>(AU65*Baseline!B$34)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0.0287090425</v>
      </c>
      <c r="DY65" s="86">
        <f>(AZ65*Baseline!B$34) + (Baseline!D$90*(1-Baseline!D$91)*Baseline!B$35) + (Baseline!D$90*Baseline!D$91*((1-Baseline!D$92)*Baseline!B$40 + Baseline!D$92*Baseline!B$41))</f>
        <v>0.01140461033</v>
      </c>
      <c r="DZ65" s="86">
        <f>(BE65*Baseline!B$34) + (Baseline!F$90*(1-Baseline!F$91)*Baseline!B$35) + (Baseline!F$90*Baseline!F$91*((1-Baseline!F$92)*Baseline!B$40 + Baseline!F$92*Baseline!B$41))</f>
        <v>0.01402093935</v>
      </c>
      <c r="EA65" s="86">
        <f>(BJ65*Baseline!B$34) + (Baseline!H$90*(1-Baseline!H$91)*Baseline!B$35) + (Baseline!H$90*Baseline!H$91*((1-Baseline!H$92)*Baseline!B$40 + Baseline!H$92*Baseline!B$41))</f>
        <v>0.009314718405</v>
      </c>
      <c r="EB65" s="86">
        <f>( DX65*Baseline!B$7 + DY65*Baseline!B$11 + DZ65*Baseline!B$16 + EA65*Baseline!B$18 ) / Baseline!B$17</f>
        <v>0.00988753175</v>
      </c>
    </row>
    <row r="66">
      <c r="A66" s="73" t="s">
        <v>242</v>
      </c>
      <c r="B66" s="85">
        <f>MIN( MAX( NORMINV( MCrands!B66, (B$5+B$4)/2, (B$5-B$4)/3.29 ), 0 ), 1 )</f>
        <v>0.5994188832</v>
      </c>
      <c r="C66" s="85">
        <f>MAX( NORMINV( MCrands!C66, (C$5+C$4)/2, (C$5-C$4)/3.29 ), 0 )</f>
        <v>2.466832176</v>
      </c>
      <c r="D66" s="83"/>
      <c r="E66" s="84">
        <f>Baseline!B$33 * (C66 * Baseline!B$68*Baseline!B$68/Baseline!B$75 + Baseline!B$46 * Baseline!B$54*Baseline!B$54/Baseline!B$76 + Baseline!B$47 * Baseline!B$55*Baseline!B$55/Baseline!B$77 + Baseline!B$56*Baseline!B$56/Baseline!B$78)</f>
        <v>0.0000175147221</v>
      </c>
      <c r="F66" s="84">
        <f>Baseline!B$33 * (C66 * Baseline!B$68*Baseline!B$59/Baseline!B$75 + Baseline!B$46 * Baseline!B$54*Baseline!B$69/Baseline!B$76 + Baseline!B$47 * Baseline!B$55*Baseline!B$57/Baseline!B$77 + Baseline!B$56*Baseline!B$58/Baseline!B$78)</f>
        <v>0.000000239004921</v>
      </c>
      <c r="G66" s="85">
        <f>Baseline!B$33 * (C66 * Baseline!B$68*Baseline!B$60/Baseline!B$75 + Baseline!B$46 * Baseline!B$54*Baseline!B$61/Baseline!B$76 + Baseline!B$47 * Baseline!B$55*Baseline!B$70/Baseline!B$77 + Baseline!B$56*Baseline!B$62/Baseline!B$78)</f>
        <v>0.0000002002737188</v>
      </c>
      <c r="H66" s="84">
        <f>Baseline!B$33 * (C66 * Baseline!B$68*Baseline!B$63/Baseline!B$75 + Baseline!B$46 * Baseline!B$54*Baseline!B$64/Baseline!B$76 + Baseline!B$47 * Baseline!B$55*Baseline!B$65/Baseline!B$77 + Baseline!B$56*Baseline!B$71/Baseline!B$78)</f>
        <v>0.000000003674468243</v>
      </c>
      <c r="I66" s="84">
        <f>Baseline!B$33 * (C66 * Baseline!B$59*Baseline!B$68/Baseline!B$75 + Baseline!B$46 * Baseline!B$69*Baseline!B$54/Baseline!B$76 + Baseline!B$47 * Baseline!B$57*Baseline!B$55/Baseline!B$77 + Baseline!B$58*Baseline!B$56/Baseline!B$78)</f>
        <v>0.000000239004921</v>
      </c>
      <c r="J66" s="85">
        <f>Baseline!B$33 * (C66 * Baseline!B$59*Baseline!B$59/Baseline!B$75 + Baseline!B$46 * Baseline!B$69*Baseline!B$69/Baseline!B$76 + Baseline!B$47 * Baseline!B$57*Baseline!B$57/Baseline!B$77 + Baseline!B$58*Baseline!B$58/Baseline!B$78)</f>
        <v>0.000002116574425</v>
      </c>
      <c r="K66" s="84">
        <f>Baseline!B$33 * (C66 * Baseline!B$59*Baseline!B$60/Baseline!B$75 + Baseline!B$46 * Baseline!B$69*Baseline!B$61/Baseline!B$76 + Baseline!B$47 * Baseline!B$57*Baseline!B$70/Baseline!B$77 + Baseline!B$58*Baseline!B$62/Baseline!B$78)</f>
        <v>0.00000001648976769</v>
      </c>
      <c r="L66" s="85">
        <f>Baseline!B$33 * (C66 * Baseline!B$59*Baseline!B$63/Baseline!B$75 + Baseline!B$46 * Baseline!B$69*Baseline!B$64/Baseline!B$76 + Baseline!B$47 * Baseline!B$57*Baseline!B$65/Baseline!B$77 + Baseline!B$58*Baseline!B$71/Baseline!B$78)</f>
        <v>0.00000001707278854</v>
      </c>
      <c r="M66" s="84">
        <f>Baseline!B$33 * (C66 * Baseline!B$60*Baseline!B$68/Baseline!B$75 + Baseline!B$46 * Baseline!B$61*Baseline!B$54/Baseline!B$76 + Baseline!B$47 * Baseline!B$70*Baseline!B$55/Baseline!B$77 + Baseline!B$62*Baseline!B$56/Baseline!B$78)</f>
        <v>0.0000002002737188</v>
      </c>
      <c r="N66" s="85">
        <f>Baseline!B$33 * (C66 * Baseline!B$60*Baseline!B$59/Baseline!B$75 + Baseline!B$46 * Baseline!B$61*Baseline!B$69/Baseline!B$76 + Baseline!B$47 * Baseline!B$70*Baseline!B$57/Baseline!B$77 + Baseline!B$62*Baseline!B$58/Baseline!B$78)</f>
        <v>0.00000001648976769</v>
      </c>
      <c r="O66" s="85">
        <f>Baseline!B$33 * (C66 * Baseline!B$60*Baseline!B$60/Baseline!B$75 + Baseline!B$46 * Baseline!B$61*Baseline!B$61/Baseline!B$76 + Baseline!B$47 * Baseline!B$70*Baseline!B$70/Baseline!B$77 + Baseline!B$62*Baseline!B$62/Baseline!B$78)</f>
        <v>0.000001589267482</v>
      </c>
      <c r="P66" s="84">
        <f>Baseline!B$33 * (C66 * Baseline!B$60*Baseline!B$63/Baseline!B$75 + Baseline!B$46 * Baseline!B$61*Baseline!B$64/Baseline!B$76 + Baseline!B$47 * Baseline!B$70*Baseline!B$65/Baseline!B$77 + Baseline!B$62*Baseline!B$71/Baseline!B$78)</f>
        <v>0.000000001956387619</v>
      </c>
      <c r="Q66" s="84">
        <f>Baseline!B$33 * (C66 * Baseline!B$63*Baseline!B$68/Baseline!B$75 + Baseline!B$46 * Baseline!B$64*Baseline!B$54/Baseline!B$76 + Baseline!B$47 * Baseline!B$65*Baseline!B$55/Baseline!B$77 + Baseline!B$71*Baseline!B$56/Baseline!B$78)</f>
        <v>0.000000003674468243</v>
      </c>
      <c r="R66" s="84">
        <f>Baseline!B$33 * (C66 * Baseline!B$63*Baseline!B$59/Baseline!B$75 + Baseline!B$46 * Baseline!B$64*Baseline!B$69/Baseline!B$76 + Baseline!B$47 * Baseline!B$65*Baseline!B$57/Baseline!B$77 + Baseline!B$71*Baseline!B$58/Baseline!B$78)</f>
        <v>0.00000001707278854</v>
      </c>
      <c r="S66" s="84">
        <f>Baseline!B$33 * (C66 * Baseline!B$63*Baseline!B$60/Baseline!B$75 + Baseline!B$46 * Baseline!B$64*Baseline!B$61/Baseline!B$76 + Baseline!B$47 * Baseline!B$65*Baseline!B$70/Baseline!B$77 + Baseline!B$71*Baseline!B$62/Baseline!B$78)</f>
        <v>0.000000001956387619</v>
      </c>
      <c r="T66" s="84">
        <f>Baseline!B$33 * (C66 * Baseline!B$63*Baseline!B$63/Baseline!B$75 + Baseline!B$46 * Baseline!B$64*Baseline!B$64/Baseline!B$76 + Baseline!B$47 * Baseline!B$65*Baseline!B$65/Baseline!B$77 + Baseline!B$71*Baseline!B$71/Baseline!B$78)</f>
        <v>0.0000000985672168</v>
      </c>
      <c r="U66" s="83"/>
      <c r="V66" s="84">
        <f>E66 * ( Baseline!B$89 * Baseline!B$7 )</f>
        <v>0.1817853006</v>
      </c>
      <c r="W66" s="84">
        <f>F66 * ( Baseline!D$89 * Baseline!B$11 )</f>
        <v>0.004408827144</v>
      </c>
      <c r="X66" s="84">
        <f>G66 * ( Baseline!F$89 * Baseline!B$16 )</f>
        <v>0.006956461544</v>
      </c>
      <c r="Y66" s="84">
        <f>H66 * ( Baseline!H$89 * Baseline!B$18 )</f>
        <v>0.001292212986</v>
      </c>
      <c r="Z66" s="86">
        <f t="shared" si="1"/>
        <v>0.1944428023</v>
      </c>
      <c r="AA66" s="84">
        <f>I66 * ( Baseline!B$89 * Baseline!B$7 )</f>
        <v>0.002480632075</v>
      </c>
      <c r="AB66" s="85">
        <f>J66 * ( Baseline!D$89 * Baseline!B$11 )</f>
        <v>0.03904359266</v>
      </c>
      <c r="AC66" s="85">
        <f>K66 * ( Baseline!F$89 * Baseline!B$16 )</f>
        <v>0.0005727682867</v>
      </c>
      <c r="AD66" s="85">
        <f>L66 * ( Baseline!F$89 * Baseline!B$16 )</f>
        <v>0.0005930193819</v>
      </c>
      <c r="AE66" s="86">
        <f t="shared" si="2"/>
        <v>0.0426900124</v>
      </c>
      <c r="AF66" s="86">
        <f>M66 * ( Baseline!B$89 * Baseline!B$7 )</f>
        <v>0.002078640927</v>
      </c>
      <c r="AG66" s="86">
        <f>N66 * ( Baseline!D$89 * Baseline!B$11 )</f>
        <v>0.0003041800775</v>
      </c>
      <c r="AH66" s="86">
        <f>O66 * ( Baseline!F$89 * Baseline!B$16 )</f>
        <v>0.05520284031</v>
      </c>
      <c r="AI66" s="86">
        <f>P66 * ( Baseline!H$89 * Baseline!B$18 )</f>
        <v>0.0006880096164</v>
      </c>
      <c r="AJ66" s="86">
        <f t="shared" si="3"/>
        <v>0.05827367093</v>
      </c>
      <c r="AK66" s="86">
        <f>Q66 * ( Baseline!B$89 * Baseline!B$7 )</f>
        <v>0.00003813730589</v>
      </c>
      <c r="AL66" s="86">
        <f>R66 * ( Baseline!D$89 * Baseline!B$11 )</f>
        <v>0.0003149348275</v>
      </c>
      <c r="AM66" s="86">
        <f>S66 * ( Baseline!F$89 * Baseline!B$16 )</f>
        <v>0.00006795467381</v>
      </c>
      <c r="AN66" s="86">
        <f>T66 * ( Baseline!H$89 * Baseline!B$18 )</f>
        <v>0.03466347485</v>
      </c>
      <c r="AO66" s="86">
        <f t="shared" si="4"/>
        <v>0.03508450166</v>
      </c>
      <c r="AP66" s="62"/>
      <c r="AQ66" s="86">
        <f>V66 * ( (1-Baseline!B$90-Baseline!B$89) + (1-B66)*Baseline!B$90 )</f>
        <v>0.08091576293</v>
      </c>
      <c r="AR66" s="86">
        <f>W66 * ( (1-Baseline!B$90-Baseline!B$89) + (1-B66)*Baseline!B$90 )</f>
        <v>0.001962444767</v>
      </c>
      <c r="AS66" s="86">
        <f>X66 * ( (1-Baseline!B$90-Baseline!B$89) + (1-B66)*Baseline!B$90 )</f>
        <v>0.003096440642</v>
      </c>
      <c r="AT66" s="86">
        <f>Y66 * ( (1-Baseline!B$90-Baseline!B$89) + (1-B66)*Baseline!B$90 )</f>
        <v>0.0005751862183</v>
      </c>
      <c r="AU66" s="86">
        <f t="shared" si="5"/>
        <v>0.08654983456</v>
      </c>
      <c r="AV66" s="86">
        <f>AA66 * ( (1-Baseline!D$90-Baseline!D$89) + (1-B66)*Baseline!D$90 )</f>
        <v>0.001793146577</v>
      </c>
      <c r="AW66" s="86">
        <f>AB66 * ( (1-Baseline!D$90-Baseline!D$89) + (1-B66)*Baseline!D$90 )</f>
        <v>0.02822300221</v>
      </c>
      <c r="AX66" s="86">
        <f>AC66 * ( (1-Baseline!D$90-Baseline!D$89) + (1-B66)*Baseline!D$90 )</f>
        <v>0.0004140305622</v>
      </c>
      <c r="AY66" s="86">
        <f>AD66 * ( (1-Baseline!D$90-Baseline!D$89) + (1-B66)*Baseline!D$90 )</f>
        <v>0.0004286692434</v>
      </c>
      <c r="AZ66" s="86">
        <f t="shared" si="6"/>
        <v>0.03085884859</v>
      </c>
      <c r="BA66" s="86">
        <f>AF66 * ( (1-Baseline!F$90-Baseline!F$89) + (1-Baseline!B$36)*Baseline!F$90 )</f>
        <v>0.001495856528</v>
      </c>
      <c r="BB66" s="86">
        <f>AG66 * ( (1-Baseline!F$90-Baseline!F$89) + (1-Baseline!B$36)*Baseline!F$90 )</f>
        <v>0.0002188977175</v>
      </c>
      <c r="BC66" s="86">
        <f>AH66 * ( (1-Baseline!F$90-Baseline!F$89) + (1-Baseline!B$36)*Baseline!F$90 )</f>
        <v>0.03972573038</v>
      </c>
      <c r="BD66" s="86">
        <f>AI66 * ( (1-Baseline!F$90-Baseline!F$89) + (1-Baseline!B$36)*Baseline!F$90 )</f>
        <v>0.0004951137363</v>
      </c>
      <c r="BE66" s="86">
        <f t="shared" si="7"/>
        <v>0.04193559836</v>
      </c>
      <c r="BF66" s="86">
        <f>AK66 * ( (1-Baseline!H$90-Baseline!H$89) + (1-Baseline!B$36)*Baseline!H$90 )</f>
        <v>0.0000302169502</v>
      </c>
      <c r="BG66" s="86">
        <f>AL66 * ( (1-Baseline!H$90-Baseline!H$89) + (1-Baseline!B$36)*Baseline!H$90 )</f>
        <v>0.0002495291625</v>
      </c>
      <c r="BH66" s="86">
        <f>AM66 * ( (1-Baseline!H$90-Baseline!H$89) + (1-Baseline!B$36)*Baseline!H$90 )</f>
        <v>0.00005384184715</v>
      </c>
      <c r="BI66" s="86">
        <f>AN66 * ( (1-Baseline!H$90-Baseline!H$89) + (1-Baseline!B$36)*Baseline!H$90 )</f>
        <v>0.02746456439</v>
      </c>
      <c r="BJ66" s="86">
        <f t="shared" si="8"/>
        <v>0.02779815235</v>
      </c>
      <c r="BK66" s="62"/>
      <c r="BL66" s="86">
        <f t="shared" si="19"/>
        <v>0.9349037274</v>
      </c>
      <c r="BM66" s="86">
        <f t="shared" si="20"/>
        <v>0.02267415966</v>
      </c>
      <c r="BN66" s="86">
        <f t="shared" si="21"/>
        <v>0.03577639008</v>
      </c>
      <c r="BO66" s="86">
        <f t="shared" si="22"/>
        <v>0.006645722909</v>
      </c>
      <c r="BP66" s="86">
        <f t="shared" si="9"/>
        <v>1</v>
      </c>
      <c r="BQ66" s="86">
        <f t="shared" si="23"/>
        <v>0.05810801954</v>
      </c>
      <c r="BR66" s="86">
        <f t="shared" si="24"/>
        <v>0.9145837741</v>
      </c>
      <c r="BS66" s="86">
        <f t="shared" si="25"/>
        <v>0.01341691544</v>
      </c>
      <c r="BT66" s="86">
        <f t="shared" si="26"/>
        <v>0.01389129093</v>
      </c>
      <c r="BU66" s="86">
        <f t="shared" si="10"/>
        <v>1</v>
      </c>
      <c r="BV66" s="86">
        <f t="shared" si="27"/>
        <v>0.03567032751</v>
      </c>
      <c r="BW66" s="86">
        <f t="shared" si="28"/>
        <v>0.005219854398</v>
      </c>
      <c r="BX66" s="86">
        <f t="shared" si="29"/>
        <v>0.947303292</v>
      </c>
      <c r="BY66" s="86">
        <f t="shared" si="30"/>
        <v>0.01180652609</v>
      </c>
      <c r="BZ66" s="86">
        <f t="shared" si="11"/>
        <v>1</v>
      </c>
      <c r="CA66" s="86">
        <f t="shared" si="31"/>
        <v>0.0010870129</v>
      </c>
      <c r="CB66" s="86">
        <f t="shared" si="32"/>
        <v>0.00897646575</v>
      </c>
      <c r="CC66" s="86">
        <f t="shared" si="33"/>
        <v>0.001936885821</v>
      </c>
      <c r="CD66" s="86">
        <f t="shared" si="34"/>
        <v>0.9879996355</v>
      </c>
      <c r="CE66" s="86">
        <f t="shared" si="12"/>
        <v>1</v>
      </c>
      <c r="CF66" s="62"/>
      <c r="CG66" s="86">
        <f t="shared" si="35"/>
        <v>0.9349037274</v>
      </c>
      <c r="CH66" s="86">
        <f t="shared" si="36"/>
        <v>0.02267415966</v>
      </c>
      <c r="CI66" s="86">
        <f t="shared" si="37"/>
        <v>0.03577639008</v>
      </c>
      <c r="CJ66" s="86">
        <f t="shared" si="38"/>
        <v>0.006645722909</v>
      </c>
      <c r="CK66" s="86">
        <f t="shared" si="13"/>
        <v>1</v>
      </c>
      <c r="CL66" s="86">
        <f t="shared" si="39"/>
        <v>0.05810801954</v>
      </c>
      <c r="CM66" s="86">
        <f t="shared" si="40"/>
        <v>0.9145837741</v>
      </c>
      <c r="CN66" s="86">
        <f t="shared" si="41"/>
        <v>0.01341691544</v>
      </c>
      <c r="CO66" s="86">
        <f t="shared" si="42"/>
        <v>0.01389129093</v>
      </c>
      <c r="CP66" s="86">
        <f t="shared" si="14"/>
        <v>1</v>
      </c>
      <c r="CQ66" s="86">
        <f t="shared" si="43"/>
        <v>0.03567032751</v>
      </c>
      <c r="CR66" s="86">
        <f t="shared" si="44"/>
        <v>0.005219854398</v>
      </c>
      <c r="CS66" s="86">
        <f t="shared" si="45"/>
        <v>0.947303292</v>
      </c>
      <c r="CT66" s="86">
        <f t="shared" si="46"/>
        <v>0.01180652609</v>
      </c>
      <c r="CU66" s="86">
        <f t="shared" si="15"/>
        <v>1</v>
      </c>
      <c r="CV66" s="86">
        <f t="shared" si="47"/>
        <v>0.0010870129</v>
      </c>
      <c r="CW66" s="86">
        <f t="shared" si="48"/>
        <v>0.00897646575</v>
      </c>
      <c r="CX66" s="86">
        <f t="shared" si="49"/>
        <v>0.001936885821</v>
      </c>
      <c r="CY66" s="86">
        <f t="shared" si="50"/>
        <v>0.9879996355</v>
      </c>
      <c r="CZ66" s="86">
        <f t="shared" si="16"/>
        <v>1</v>
      </c>
      <c r="DA66" s="62"/>
      <c r="DB66" s="86">
        <f>(AQ66*Baseline!B$7 + AV66*Baseline!B$11 + BA66*Baseline!B$16 + BF66*Baseline!B$18)</f>
        <v>49484.70707</v>
      </c>
      <c r="DC66" s="86">
        <f>(AR66*Baseline!B$7 + AW66*Baseline!B$11 + BB66*Baseline!B$16 + BG66*Baseline!B$18)</f>
        <v>73637.0309</v>
      </c>
      <c r="DD66" s="86">
        <f>(AS66*Baseline!B$7 + AX66*Baseline!B$11 + BC66*Baseline!B$16 + BH66*Baseline!B$18)</f>
        <v>137943.8914</v>
      </c>
      <c r="DE66" s="86">
        <f>(AT66*Baseline!B$7 + AY66*Baseline!B$11 + BD66*Baseline!B$16 + BI66*Baseline!B$18)</f>
        <v>1260481.809</v>
      </c>
      <c r="DF66" s="86">
        <f t="shared" si="17"/>
        <v>1521547.439</v>
      </c>
      <c r="DG66" s="62"/>
      <c r="DH66" s="86">
        <f t="shared" si="51"/>
        <v>0.03252261862</v>
      </c>
      <c r="DI66" s="86">
        <f t="shared" si="52"/>
        <v>0.04839614528</v>
      </c>
      <c r="DJ66" s="86">
        <f t="shared" si="53"/>
        <v>0.09066026327</v>
      </c>
      <c r="DK66" s="86">
        <f t="shared" si="54"/>
        <v>0.8284209728</v>
      </c>
      <c r="DL66" s="86">
        <f t="shared" si="18"/>
        <v>1</v>
      </c>
      <c r="DM66" s="62"/>
      <c r="DN66" s="86">
        <f>DH66 / (Baseline!B$7/Baseline!B$17)</f>
        <v>3.471575627</v>
      </c>
      <c r="DO66" s="86">
        <f>DI66 / (Baseline!B$11/Baseline!B$17)</f>
        <v>1.168306111</v>
      </c>
      <c r="DP66" s="86">
        <f>DJ66 / (Baseline!B$16/Baseline!B$17)</f>
        <v>1.400975049</v>
      </c>
      <c r="DQ66" s="86">
        <f>DK66 / (Baseline!B$18/Baseline!B$17)</f>
        <v>0.9366030446</v>
      </c>
      <c r="DR66" s="62"/>
      <c r="DS66" s="86">
        <f>DH66 / Baseline!H$117</f>
        <v>1.301136099</v>
      </c>
      <c r="DT66" s="86">
        <f>DI66 / Baseline!H$118</f>
        <v>1.089399758</v>
      </c>
      <c r="DU66" s="86">
        <f>DJ66 / Baseline!H$119</f>
        <v>1.083790354</v>
      </c>
      <c r="DV66" s="86">
        <f>DK66 / Baseline!H$120</f>
        <v>0.9781471958</v>
      </c>
      <c r="DW66" s="87"/>
      <c r="DX66" s="86">
        <f>(AU66*Baseline!B$34)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0.02551200643</v>
      </c>
      <c r="DY66" s="86">
        <f>(AZ66*Baseline!B$34) + (Baseline!D$90*(1-Baseline!D$91)*Baseline!B$35) + (Baseline!D$90*Baseline!D$91*((1-Baseline!D$92)*Baseline!B$40 + Baseline!D$92*Baseline!B$41))</f>
        <v>0.01104239529</v>
      </c>
      <c r="DZ66" s="86">
        <f>(BE66*Baseline!B$34) + (Baseline!F$90*(1-Baseline!F$91)*Baseline!B$35) + (Baseline!F$90*Baseline!F$91*((1-Baseline!F$92)*Baseline!B$40 + Baseline!F$92*Baseline!B$41))</f>
        <v>0.01402097975</v>
      </c>
      <c r="EA66" s="86">
        <f>(BJ66*Baseline!B$34) + (Baseline!H$90*(1-Baseline!H$91)*Baseline!B$35) + (Baseline!H$90*Baseline!H$91*((1-Baseline!H$92)*Baseline!B$40 + Baseline!H$92*Baseline!B$41))</f>
        <v>0.009314722853</v>
      </c>
      <c r="EB66" s="86">
        <f>( DX66*Baseline!B$7 + DY66*Baseline!B$11 + DZ66*Baseline!B$16 + EA66*Baseline!B$18 ) / Baseline!B$17</f>
        <v>0.009842583169</v>
      </c>
    </row>
    <row r="67">
      <c r="A67" s="73" t="s">
        <v>243</v>
      </c>
      <c r="B67" s="85">
        <f>MIN( MAX( NORMINV( MCrands!B67, (B$5+B$4)/2, (B$5-B$4)/3.29 ), 0 ), 1 )</f>
        <v>0.5278625058</v>
      </c>
      <c r="C67" s="85">
        <f>MAX( NORMINV( MCrands!C67, (C$5+C$4)/2, (C$5-C$4)/3.29 ), 0 )</f>
        <v>3.317662709</v>
      </c>
      <c r="D67" s="83"/>
      <c r="E67" s="84">
        <f>Baseline!B$33 * (C67 * Baseline!B$68*Baseline!B$68/Baseline!B$75 + Baseline!B$46 * Baseline!B$54*Baseline!B$54/Baseline!B$76 + Baseline!B$47 * Baseline!B$55*Baseline!B$55/Baseline!B$77 + Baseline!B$56*Baseline!B$56/Baseline!B$78)</f>
        <v>0.00002353862269</v>
      </c>
      <c r="F67" s="84">
        <f>Baseline!B$33 * (C67 * Baseline!B$68*Baseline!B$59/Baseline!B$75 + Baseline!B$46 * Baseline!B$54*Baseline!B$69/Baseline!B$76 + Baseline!B$47 * Baseline!B$55*Baseline!B$57/Baseline!B$77 + Baseline!B$56*Baseline!B$58/Baseline!B$78)</f>
        <v>0.0000002399560632</v>
      </c>
      <c r="G67" s="85">
        <f>Baseline!B$33 * (C67 * Baseline!B$68*Baseline!B$60/Baseline!B$75 + Baseline!B$46 * Baseline!B$54*Baseline!B$61/Baseline!B$76 + Baseline!B$47 * Baseline!B$55*Baseline!B$70/Baseline!B$77 + Baseline!B$56*Baseline!B$62/Baseline!B$78)</f>
        <v>0.0000002026119434</v>
      </c>
      <c r="H67" s="84">
        <f>Baseline!B$33 * (C67 * Baseline!B$68*Baseline!B$63/Baseline!B$75 + Baseline!B$46 * Baseline!B$54*Baseline!B$64/Baseline!B$76 + Baseline!B$47 * Baseline!B$55*Baseline!B$65/Baseline!B$77 + Baseline!B$56*Baseline!B$71/Baseline!B$78)</f>
        <v>0.0000000039082907</v>
      </c>
      <c r="I67" s="84">
        <f>Baseline!B$33 * (C67 * Baseline!B$59*Baseline!B$68/Baseline!B$75 + Baseline!B$46 * Baseline!B$69*Baseline!B$54/Baseline!B$76 + Baseline!B$47 * Baseline!B$57*Baseline!B$55/Baseline!B$77 + Baseline!B$58*Baseline!B$56/Baseline!B$78)</f>
        <v>0.0000002399560632</v>
      </c>
      <c r="J67" s="85">
        <f>Baseline!B$33 * (C67 * Baseline!B$59*Baseline!B$59/Baseline!B$75 + Baseline!B$46 * Baseline!B$69*Baseline!B$69/Baseline!B$76 + Baseline!B$47 * Baseline!B$57*Baseline!B$57/Baseline!B$77 + Baseline!B$58*Baseline!B$58/Baseline!B$78)</f>
        <v>0.000002116574575</v>
      </c>
      <c r="K67" s="84">
        <f>Baseline!B$33 * (C67 * Baseline!B$59*Baseline!B$60/Baseline!B$75 + Baseline!B$46 * Baseline!B$69*Baseline!B$61/Baseline!B$76 + Baseline!B$47 * Baseline!B$57*Baseline!B$70/Baseline!B$77 + Baseline!B$58*Baseline!B$62/Baseline!B$78)</f>
        <v>0.00000001649013688</v>
      </c>
      <c r="L67" s="85">
        <f>Baseline!B$33 * (C67 * Baseline!B$59*Baseline!B$63/Baseline!B$75 + Baseline!B$46 * Baseline!B$69*Baseline!B$64/Baseline!B$76 + Baseline!B$47 * Baseline!B$57*Baseline!B$65/Baseline!B$77 + Baseline!B$58*Baseline!B$71/Baseline!B$78)</f>
        <v>0.00000001707282546</v>
      </c>
      <c r="M67" s="84">
        <f>Baseline!B$33 * (C67 * Baseline!B$60*Baseline!B$68/Baseline!B$75 + Baseline!B$46 * Baseline!B$61*Baseline!B$54/Baseline!B$76 + Baseline!B$47 * Baseline!B$70*Baseline!B$55/Baseline!B$77 + Baseline!B$62*Baseline!B$56/Baseline!B$78)</f>
        <v>0.0000002026119434</v>
      </c>
      <c r="N67" s="85">
        <f>Baseline!B$33 * (C67 * Baseline!B$60*Baseline!B$59/Baseline!B$75 + Baseline!B$46 * Baseline!B$61*Baseline!B$69/Baseline!B$76 + Baseline!B$47 * Baseline!B$70*Baseline!B$57/Baseline!B$77 + Baseline!B$62*Baseline!B$58/Baseline!B$78)</f>
        <v>0.00000001649013688</v>
      </c>
      <c r="O67" s="85">
        <f>Baseline!B$33 * (C67 * Baseline!B$60*Baseline!B$60/Baseline!B$75 + Baseline!B$46 * Baseline!B$61*Baseline!B$61/Baseline!B$76 + Baseline!B$47 * Baseline!B$70*Baseline!B$70/Baseline!B$77 + Baseline!B$62*Baseline!B$62/Baseline!B$78)</f>
        <v>0.000001589268389</v>
      </c>
      <c r="P67" s="84">
        <f>Baseline!B$33 * (C67 * Baseline!B$60*Baseline!B$63/Baseline!B$75 + Baseline!B$46 * Baseline!B$61*Baseline!B$64/Baseline!B$76 + Baseline!B$47 * Baseline!B$70*Baseline!B$65/Baseline!B$77 + Baseline!B$62*Baseline!B$71/Baseline!B$78)</f>
        <v>0.000000001956478379</v>
      </c>
      <c r="Q67" s="84">
        <f>Baseline!B$33 * (C67 * Baseline!B$63*Baseline!B$68/Baseline!B$75 + Baseline!B$46 * Baseline!B$64*Baseline!B$54/Baseline!B$76 + Baseline!B$47 * Baseline!B$65*Baseline!B$55/Baseline!B$77 + Baseline!B$71*Baseline!B$56/Baseline!B$78)</f>
        <v>0.0000000039082907</v>
      </c>
      <c r="R67" s="84">
        <f>Baseline!B$33 * (C67 * Baseline!B$63*Baseline!B$59/Baseline!B$75 + Baseline!B$46 * Baseline!B$64*Baseline!B$69/Baseline!B$76 + Baseline!B$47 * Baseline!B$65*Baseline!B$57/Baseline!B$77 + Baseline!B$71*Baseline!B$58/Baseline!B$78)</f>
        <v>0.00000001707282546</v>
      </c>
      <c r="S67" s="84">
        <f>Baseline!B$33 * (C67 * Baseline!B$63*Baseline!B$60/Baseline!B$75 + Baseline!B$46 * Baseline!B$64*Baseline!B$61/Baseline!B$76 + Baseline!B$47 * Baseline!B$65*Baseline!B$70/Baseline!B$77 + Baseline!B$71*Baseline!B$62/Baseline!B$78)</f>
        <v>0.000000001956478379</v>
      </c>
      <c r="T67" s="84">
        <f>Baseline!B$33 * (C67 * Baseline!B$63*Baseline!B$63/Baseline!B$75 + Baseline!B$46 * Baseline!B$64*Baseline!B$64/Baseline!B$76 + Baseline!B$47 * Baseline!B$65*Baseline!B$65/Baseline!B$77 + Baseline!B$71*Baseline!B$71/Baseline!B$78)</f>
        <v>0.00000009856722587</v>
      </c>
      <c r="U67" s="83"/>
      <c r="V67" s="84">
        <f>E67 * ( Baseline!B$89 * Baseline!B$7 )</f>
        <v>0.2443073649</v>
      </c>
      <c r="W67" s="84">
        <f>F67 * ( Baseline!D$89 * Baseline!B$11 )</f>
        <v>0.004426372479</v>
      </c>
      <c r="X67" s="84">
        <f>G67 * ( Baseline!F$89 * Baseline!B$16 )</f>
        <v>0.007037679236</v>
      </c>
      <c r="Y67" s="84">
        <f>H67 * ( Baseline!H$89 * Baseline!B$18 )</f>
        <v>0.00137444214</v>
      </c>
      <c r="Z67" s="86">
        <f t="shared" si="1"/>
        <v>0.2571458588</v>
      </c>
      <c r="AA67" s="84">
        <f>I67 * ( Baseline!B$89 * Baseline!B$7 )</f>
        <v>0.002490503979</v>
      </c>
      <c r="AB67" s="85">
        <f>J67 * ( Baseline!D$89 * Baseline!B$11 )</f>
        <v>0.03904359543</v>
      </c>
      <c r="AC67" s="85">
        <f>K67 * ( Baseline!F$89 * Baseline!B$16 )</f>
        <v>0.0005727811105</v>
      </c>
      <c r="AD67" s="85">
        <f>L67 * ( Baseline!F$89 * Baseline!B$16 )</f>
        <v>0.0005930206643</v>
      </c>
      <c r="AE67" s="86">
        <f t="shared" si="2"/>
        <v>0.04269990118</v>
      </c>
      <c r="AF67" s="86">
        <f>M67 * ( Baseline!B$89 * Baseline!B$7 )</f>
        <v>0.00210290936</v>
      </c>
      <c r="AG67" s="86">
        <f>N67 * ( Baseline!D$89 * Baseline!B$11 )</f>
        <v>0.0003041868879</v>
      </c>
      <c r="AH67" s="86">
        <f>O67 * ( Baseline!F$89 * Baseline!B$16 )</f>
        <v>0.05520287184</v>
      </c>
      <c r="AI67" s="86">
        <f>P67 * ( Baseline!H$89 * Baseline!B$18 )</f>
        <v>0.0006880415343</v>
      </c>
      <c r="AJ67" s="86">
        <f t="shared" si="3"/>
        <v>0.05829800962</v>
      </c>
      <c r="AK67" s="86">
        <f>Q67 * ( Baseline!B$89 * Baseline!B$7 )</f>
        <v>0.00004056414918</v>
      </c>
      <c r="AL67" s="86">
        <f>R67 * ( Baseline!D$89 * Baseline!B$11 )</f>
        <v>0.0003149355085</v>
      </c>
      <c r="AM67" s="86">
        <f>S67 * ( Baseline!F$89 * Baseline!B$16 )</f>
        <v>0.00006795782633</v>
      </c>
      <c r="AN67" s="86">
        <f>T67 * ( Baseline!H$89 * Baseline!B$18 )</f>
        <v>0.03466347804</v>
      </c>
      <c r="AO67" s="86">
        <f t="shared" si="4"/>
        <v>0.03508693553</v>
      </c>
      <c r="AP67" s="62"/>
      <c r="AQ67" s="86">
        <f>V67 * ( (1-Baseline!B$90-Baseline!B$89) + (1-B67)*Baseline!B$90 )</f>
        <v>0.1243041662</v>
      </c>
      <c r="AR67" s="86">
        <f>W67 * ( (1-Baseline!B$90-Baseline!B$89) + (1-B67)*Baseline!B$90 )</f>
        <v>0.002252148807</v>
      </c>
      <c r="AS67" s="86">
        <f>X67 * ( (1-Baseline!B$90-Baseline!B$89) + (1-B67)*Baseline!B$90 )</f>
        <v>0.003580787873</v>
      </c>
      <c r="AT67" s="86">
        <f>Y67 * ( (1-Baseline!B$90-Baseline!B$89) + (1-B67)*Baseline!B$90 )</f>
        <v>0.000699319418</v>
      </c>
      <c r="AU67" s="86">
        <f t="shared" si="5"/>
        <v>0.1308364223</v>
      </c>
      <c r="AV67" s="86">
        <f>AA67 * ( (1-Baseline!D$90-Baseline!D$89) + (1-B67)*Baseline!D$90 )</f>
        <v>0.001880121296</v>
      </c>
      <c r="AW67" s="86">
        <f>AB67 * ( (1-Baseline!D$90-Baseline!D$89) + (1-B67)*Baseline!D$90 )</f>
        <v>0.02947463478</v>
      </c>
      <c r="AX67" s="86">
        <f>AC67 * ( (1-Baseline!D$90-Baseline!D$89) + (1-B67)*Baseline!D$90 )</f>
        <v>0.0004324016233</v>
      </c>
      <c r="AY67" s="86">
        <f>AD67 * ( (1-Baseline!D$90-Baseline!D$89) + (1-B67)*Baseline!D$90 )</f>
        <v>0.0004476807863</v>
      </c>
      <c r="AZ67" s="86">
        <f t="shared" si="6"/>
        <v>0.03223483849</v>
      </c>
      <c r="BA67" s="86">
        <f>AF67 * ( (1-Baseline!F$90-Baseline!F$89) + (1-Baseline!B$36)*Baseline!F$90 )</f>
        <v>0.001513320869</v>
      </c>
      <c r="BB67" s="86">
        <f>AG67 * ( (1-Baseline!F$90-Baseline!F$89) + (1-Baseline!B$36)*Baseline!F$90 )</f>
        <v>0.0002189026185</v>
      </c>
      <c r="BC67" s="86">
        <f>AH67 * ( (1-Baseline!F$90-Baseline!F$89) + (1-Baseline!B$36)*Baseline!F$90 )</f>
        <v>0.03972575307</v>
      </c>
      <c r="BD67" s="86">
        <f>AI67 * ( (1-Baseline!F$90-Baseline!F$89) + (1-Baseline!B$36)*Baseline!F$90 )</f>
        <v>0.0004951367054</v>
      </c>
      <c r="BE67" s="86">
        <f t="shared" si="7"/>
        <v>0.04195311326</v>
      </c>
      <c r="BF67" s="86">
        <f>AK67 * ( (1-Baseline!H$90-Baseline!H$89) + (1-Baseline!B$36)*Baseline!H$90 )</f>
        <v>0.00003213978668</v>
      </c>
      <c r="BG67" s="86">
        <f>AL67 * ( (1-Baseline!H$90-Baseline!H$89) + (1-Baseline!B$36)*Baseline!H$90 )</f>
        <v>0.0002495297021</v>
      </c>
      <c r="BH67" s="86">
        <f>AM67 * ( (1-Baseline!H$90-Baseline!H$89) + (1-Baseline!B$36)*Baseline!H$90 )</f>
        <v>0.00005384434496</v>
      </c>
      <c r="BI67" s="86">
        <f>AN67 * ( (1-Baseline!H$90-Baseline!H$89) + (1-Baseline!B$36)*Baseline!H$90 )</f>
        <v>0.02746456692</v>
      </c>
      <c r="BJ67" s="86">
        <f t="shared" si="8"/>
        <v>0.02780008076</v>
      </c>
      <c r="BK67" s="62"/>
      <c r="BL67" s="86">
        <f t="shared" si="19"/>
        <v>0.9500731067</v>
      </c>
      <c r="BM67" s="86">
        <f t="shared" si="20"/>
        <v>0.01721346982</v>
      </c>
      <c r="BN67" s="86">
        <f t="shared" si="21"/>
        <v>0.02736843311</v>
      </c>
      <c r="BO67" s="86">
        <f t="shared" si="22"/>
        <v>0.005344990375</v>
      </c>
      <c r="BP67" s="86">
        <f t="shared" si="9"/>
        <v>1</v>
      </c>
      <c r="BQ67" s="86">
        <f t="shared" si="23"/>
        <v>0.05832575511</v>
      </c>
      <c r="BR67" s="86">
        <f t="shared" si="24"/>
        <v>0.9143720324</v>
      </c>
      <c r="BS67" s="86">
        <f t="shared" si="25"/>
        <v>0.01341410857</v>
      </c>
      <c r="BT67" s="86">
        <f t="shared" si="26"/>
        <v>0.0138881039</v>
      </c>
      <c r="BU67" s="86">
        <f t="shared" si="10"/>
        <v>1</v>
      </c>
      <c r="BV67" s="86">
        <f t="shared" si="27"/>
        <v>0.03607171795</v>
      </c>
      <c r="BW67" s="86">
        <f t="shared" si="28"/>
        <v>0.005217791994</v>
      </c>
      <c r="BX67" s="86">
        <f t="shared" si="29"/>
        <v>0.9469083455</v>
      </c>
      <c r="BY67" s="86">
        <f t="shared" si="30"/>
        <v>0.01180214451</v>
      </c>
      <c r="BZ67" s="86">
        <f t="shared" si="11"/>
        <v>1</v>
      </c>
      <c r="CA67" s="86">
        <f t="shared" si="31"/>
        <v>0.001156104076</v>
      </c>
      <c r="CB67" s="86">
        <f t="shared" si="32"/>
        <v>0.008975862491</v>
      </c>
      <c r="CC67" s="86">
        <f t="shared" si="33"/>
        <v>0.001936841315</v>
      </c>
      <c r="CD67" s="86">
        <f t="shared" si="34"/>
        <v>0.9879311921</v>
      </c>
      <c r="CE67" s="86">
        <f t="shared" si="12"/>
        <v>1</v>
      </c>
      <c r="CF67" s="62"/>
      <c r="CG67" s="86">
        <f t="shared" si="35"/>
        <v>0.9500731067</v>
      </c>
      <c r="CH67" s="86">
        <f t="shared" si="36"/>
        <v>0.01721346982</v>
      </c>
      <c r="CI67" s="86">
        <f t="shared" si="37"/>
        <v>0.02736843311</v>
      </c>
      <c r="CJ67" s="86">
        <f t="shared" si="38"/>
        <v>0.005344990375</v>
      </c>
      <c r="CK67" s="86">
        <f t="shared" si="13"/>
        <v>1</v>
      </c>
      <c r="CL67" s="86">
        <f t="shared" si="39"/>
        <v>0.05832575511</v>
      </c>
      <c r="CM67" s="86">
        <f t="shared" si="40"/>
        <v>0.9143720324</v>
      </c>
      <c r="CN67" s="86">
        <f t="shared" si="41"/>
        <v>0.01341410857</v>
      </c>
      <c r="CO67" s="86">
        <f t="shared" si="42"/>
        <v>0.0138881039</v>
      </c>
      <c r="CP67" s="86">
        <f t="shared" si="14"/>
        <v>1</v>
      </c>
      <c r="CQ67" s="86">
        <f t="shared" si="43"/>
        <v>0.03607171795</v>
      </c>
      <c r="CR67" s="86">
        <f t="shared" si="44"/>
        <v>0.005217791994</v>
      </c>
      <c r="CS67" s="86">
        <f t="shared" si="45"/>
        <v>0.9469083455</v>
      </c>
      <c r="CT67" s="86">
        <f t="shared" si="46"/>
        <v>0.01180214451</v>
      </c>
      <c r="CU67" s="86">
        <f t="shared" si="15"/>
        <v>1</v>
      </c>
      <c r="CV67" s="86">
        <f t="shared" si="47"/>
        <v>0.001156104076</v>
      </c>
      <c r="CW67" s="86">
        <f t="shared" si="48"/>
        <v>0.008975862491</v>
      </c>
      <c r="CX67" s="86">
        <f t="shared" si="49"/>
        <v>0.001936841315</v>
      </c>
      <c r="CY67" s="86">
        <f t="shared" si="50"/>
        <v>0.9879311921</v>
      </c>
      <c r="CZ67" s="86">
        <f t="shared" si="16"/>
        <v>1</v>
      </c>
      <c r="DA67" s="62"/>
      <c r="DB67" s="86">
        <f>(AQ67*Baseline!B$7 + AV67*Baseline!B$11 + BA67*Baseline!B$16 + BF67*Baseline!B$18)</f>
        <v>70861.16177</v>
      </c>
      <c r="DC67" s="86">
        <f>(AR67*Baseline!B$7 + AW67*Baseline!B$11 + BB67*Baseline!B$16 + BG67*Baseline!B$18)</f>
        <v>76461.77213</v>
      </c>
      <c r="DD67" s="86">
        <f>(AS67*Baseline!B$7 + AX67*Baseline!B$11 + BC67*Baseline!B$16 + BH67*Baseline!B$18)</f>
        <v>138218.3879</v>
      </c>
      <c r="DE67" s="86">
        <f>(AT67*Baseline!B$7 + AY67*Baseline!B$11 + BD67*Baseline!B$16 + BI67*Baseline!B$18)</f>
        <v>1260582.978</v>
      </c>
      <c r="DF67" s="86">
        <f t="shared" si="17"/>
        <v>1546124.3</v>
      </c>
      <c r="DG67" s="62"/>
      <c r="DH67" s="86">
        <f t="shared" si="51"/>
        <v>0.04583147796</v>
      </c>
      <c r="DI67" s="86">
        <f t="shared" si="52"/>
        <v>0.04945383249</v>
      </c>
      <c r="DJ67" s="86">
        <f t="shared" si="53"/>
        <v>0.08939668558</v>
      </c>
      <c r="DK67" s="86">
        <f t="shared" si="54"/>
        <v>0.815318004</v>
      </c>
      <c r="DL67" s="86">
        <f t="shared" si="18"/>
        <v>1</v>
      </c>
      <c r="DM67" s="62"/>
      <c r="DN67" s="86">
        <f>DH67 / (Baseline!B$7/Baseline!B$17)</f>
        <v>4.892208824</v>
      </c>
      <c r="DO67" s="86">
        <f>DI67 / (Baseline!B$11/Baseline!B$17)</f>
        <v>1.193839186</v>
      </c>
      <c r="DP67" s="86">
        <f>DJ67 / (Baseline!B$16/Baseline!B$17)</f>
        <v>1.381448955</v>
      </c>
      <c r="DQ67" s="86">
        <f>DK67 / (Baseline!B$18/Baseline!B$17)</f>
        <v>0.9217889815</v>
      </c>
      <c r="DR67" s="62"/>
      <c r="DS67" s="86">
        <f>DH67 / Baseline!H$117</f>
        <v>1.833585147</v>
      </c>
      <c r="DT67" s="86">
        <f>DI67 / Baseline!H$118</f>
        <v>1.113208353</v>
      </c>
      <c r="DU67" s="86">
        <f>DJ67 / Baseline!H$119</f>
        <v>1.068685022</v>
      </c>
      <c r="DV67" s="86">
        <f>DK67 / Baseline!H$120</f>
        <v>0.9626760372</v>
      </c>
      <c r="DW67" s="87"/>
      <c r="DX67" s="86">
        <f>(AU67*Baseline!B$34)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0.0321549946</v>
      </c>
      <c r="DY67" s="86">
        <f>(AZ67*Baseline!B$34) + (Baseline!D$90*(1-Baseline!D$91)*Baseline!B$35) + (Baseline!D$90*Baseline!D$91*((1-Baseline!D$92)*Baseline!B$40 + Baseline!D$92*Baseline!B$41))</f>
        <v>0.01124879377</v>
      </c>
      <c r="DZ67" s="86">
        <f>(BE67*Baseline!B$34) + (Baseline!F$90*(1-Baseline!F$91)*Baseline!B$35) + (Baseline!F$90*Baseline!F$91*((1-Baseline!F$92)*Baseline!B$40 + Baseline!F$92*Baseline!B$41))</f>
        <v>0.01402360699</v>
      </c>
      <c r="EA67" s="86">
        <f>(BJ67*Baseline!B$34) + (Baseline!H$90*(1-Baseline!H$91)*Baseline!B$35) + (Baseline!H$90*Baseline!H$91*((1-Baseline!H$92)*Baseline!B$40 + Baseline!H$92*Baseline!B$41))</f>
        <v>0.009315012114</v>
      </c>
      <c r="EB67" s="86">
        <f>( DX67*Baseline!B$7 + DY67*Baseline!B$11 + DZ67*Baseline!B$16 + EA67*Baseline!B$18 ) / Baseline!B$17</f>
        <v>0.009913792157</v>
      </c>
    </row>
    <row r="68">
      <c r="A68" s="73" t="s">
        <v>244</v>
      </c>
      <c r="B68" s="85">
        <f>MIN( MAX( NORMINV( MCrands!B68, (B$5+B$4)/2, (B$5-B$4)/3.29 ), 0 ), 1 )</f>
        <v>0.3842238955</v>
      </c>
      <c r="C68" s="85">
        <f>MAX( NORMINV( MCrands!C68, (C$5+C$4)/2, (C$5-C$4)/3.29 ), 0 )</f>
        <v>2.779656346</v>
      </c>
      <c r="D68" s="83"/>
      <c r="E68" s="84">
        <f>Baseline!B$33 * (C68 * Baseline!B$68*Baseline!B$68/Baseline!B$75 + Baseline!B$46 * Baseline!B$54*Baseline!B$54/Baseline!B$76 + Baseline!B$47 * Baseline!B$55*Baseline!B$55/Baseline!B$77 + Baseline!B$56*Baseline!B$56/Baseline!B$78)</f>
        <v>0.00001972952473</v>
      </c>
      <c r="F68" s="84">
        <f>Baseline!B$33 * (C68 * Baseline!B$68*Baseline!B$59/Baseline!B$75 + Baseline!B$46 * Baseline!B$54*Baseline!B$69/Baseline!B$76 + Baseline!B$47 * Baseline!B$55*Baseline!B$57/Baseline!B$77 + Baseline!B$56*Baseline!B$58/Baseline!B$78)</f>
        <v>0.0000002393546266</v>
      </c>
      <c r="G68" s="85">
        <f>Baseline!B$33 * (C68 * Baseline!B$68*Baseline!B$60/Baseline!B$75 + Baseline!B$46 * Baseline!B$54*Baseline!B$61/Baseline!B$76 + Baseline!B$47 * Baseline!B$55*Baseline!B$70/Baseline!B$77 + Baseline!B$56*Baseline!B$62/Baseline!B$78)</f>
        <v>0.0000002011334119</v>
      </c>
      <c r="H68" s="84">
        <f>Baseline!B$33 * (C68 * Baseline!B$68*Baseline!B$63/Baseline!B$75 + Baseline!B$46 * Baseline!B$54*Baseline!B$64/Baseline!B$76 + Baseline!B$47 * Baseline!B$55*Baseline!B$65/Baseline!B$77 + Baseline!B$56*Baseline!B$71/Baseline!B$78)</f>
        <v>0.000000003760437555</v>
      </c>
      <c r="I68" s="84">
        <f>Baseline!B$33 * (C68 * Baseline!B$59*Baseline!B$68/Baseline!B$75 + Baseline!B$46 * Baseline!B$69*Baseline!B$54/Baseline!B$76 + Baseline!B$47 * Baseline!B$57*Baseline!B$55/Baseline!B$77 + Baseline!B$58*Baseline!B$56/Baseline!B$78)</f>
        <v>0.0000002393546266</v>
      </c>
      <c r="J68" s="85">
        <f>Baseline!B$33 * (C68 * Baseline!B$59*Baseline!B$59/Baseline!B$75 + Baseline!B$46 * Baseline!B$69*Baseline!B$69/Baseline!B$76 + Baseline!B$47 * Baseline!B$57*Baseline!B$57/Baseline!B$77 + Baseline!B$58*Baseline!B$58/Baseline!B$78)</f>
        <v>0.00000211657448</v>
      </c>
      <c r="K68" s="84">
        <f>Baseline!B$33 * (C68 * Baseline!B$59*Baseline!B$60/Baseline!B$75 + Baseline!B$46 * Baseline!B$69*Baseline!B$61/Baseline!B$76 + Baseline!B$47 * Baseline!B$57*Baseline!B$70/Baseline!B$77 + Baseline!B$58*Baseline!B$62/Baseline!B$78)</f>
        <v>0.00000001648990343</v>
      </c>
      <c r="L68" s="85">
        <f>Baseline!B$33 * (C68 * Baseline!B$59*Baseline!B$63/Baseline!B$75 + Baseline!B$46 * Baseline!B$69*Baseline!B$64/Baseline!B$76 + Baseline!B$47 * Baseline!B$57*Baseline!B$65/Baseline!B$77 + Baseline!B$58*Baseline!B$71/Baseline!B$78)</f>
        <v>0.00000001707280212</v>
      </c>
      <c r="M68" s="84">
        <f>Baseline!B$33 * (C68 * Baseline!B$60*Baseline!B$68/Baseline!B$75 + Baseline!B$46 * Baseline!B$61*Baseline!B$54/Baseline!B$76 + Baseline!B$47 * Baseline!B$70*Baseline!B$55/Baseline!B$77 + Baseline!B$62*Baseline!B$56/Baseline!B$78)</f>
        <v>0.0000002011334119</v>
      </c>
      <c r="N68" s="85">
        <f>Baseline!B$33 * (C68 * Baseline!B$60*Baseline!B$59/Baseline!B$75 + Baseline!B$46 * Baseline!B$61*Baseline!B$69/Baseline!B$76 + Baseline!B$47 * Baseline!B$70*Baseline!B$57/Baseline!B$77 + Baseline!B$62*Baseline!B$58/Baseline!B$78)</f>
        <v>0.00000001648990343</v>
      </c>
      <c r="O68" s="85">
        <f>Baseline!B$33 * (C68 * Baseline!B$60*Baseline!B$60/Baseline!B$75 + Baseline!B$46 * Baseline!B$61*Baseline!B$61/Baseline!B$76 + Baseline!B$47 * Baseline!B$70*Baseline!B$70/Baseline!B$77 + Baseline!B$62*Baseline!B$62/Baseline!B$78)</f>
        <v>0.000001589267815</v>
      </c>
      <c r="P68" s="84">
        <f>Baseline!B$33 * (C68 * Baseline!B$60*Baseline!B$63/Baseline!B$75 + Baseline!B$46 * Baseline!B$61*Baseline!B$64/Baseline!B$76 + Baseline!B$47 * Baseline!B$70*Baseline!B$65/Baseline!B$77 + Baseline!B$62*Baseline!B$71/Baseline!B$78)</f>
        <v>0.000000001956420988</v>
      </c>
      <c r="Q68" s="84">
        <f>Baseline!B$33 * (C68 * Baseline!B$63*Baseline!B$68/Baseline!B$75 + Baseline!B$46 * Baseline!B$64*Baseline!B$54/Baseline!B$76 + Baseline!B$47 * Baseline!B$65*Baseline!B$55/Baseline!B$77 + Baseline!B$71*Baseline!B$56/Baseline!B$78)</f>
        <v>0.000000003760437555</v>
      </c>
      <c r="R68" s="84">
        <f>Baseline!B$33 * (C68 * Baseline!B$63*Baseline!B$59/Baseline!B$75 + Baseline!B$46 * Baseline!B$64*Baseline!B$69/Baseline!B$76 + Baseline!B$47 * Baseline!B$65*Baseline!B$57/Baseline!B$77 + Baseline!B$71*Baseline!B$58/Baseline!B$78)</f>
        <v>0.00000001707280212</v>
      </c>
      <c r="S68" s="84">
        <f>Baseline!B$33 * (C68 * Baseline!B$63*Baseline!B$60/Baseline!B$75 + Baseline!B$46 * Baseline!B$64*Baseline!B$61/Baseline!B$76 + Baseline!B$47 * Baseline!B$65*Baseline!B$70/Baseline!B$77 + Baseline!B$71*Baseline!B$62/Baseline!B$78)</f>
        <v>0.000000001956420988</v>
      </c>
      <c r="T68" s="84">
        <f>Baseline!B$33 * (C68 * Baseline!B$63*Baseline!B$63/Baseline!B$75 + Baseline!B$46 * Baseline!B$64*Baseline!B$64/Baseline!B$76 + Baseline!B$47 * Baseline!B$65*Baseline!B$65/Baseline!B$77 + Baseline!B$71*Baseline!B$71/Baseline!B$78)</f>
        <v>0.00000009856722014</v>
      </c>
      <c r="U68" s="83"/>
      <c r="V68" s="84">
        <f>E68 * ( Baseline!B$89 * Baseline!B$7 )</f>
        <v>0.2047727371</v>
      </c>
      <c r="W68" s="84">
        <f>F68 * ( Baseline!D$89 * Baseline!B$11 )</f>
        <v>0.004415278023</v>
      </c>
      <c r="X68" s="84">
        <f>G68 * ( Baseline!F$89 * Baseline!B$16 )</f>
        <v>0.006986322786</v>
      </c>
      <c r="Y68" s="84">
        <f>H68 * ( Baseline!H$89 * Baseline!B$18 )</f>
        <v>0.001322446112</v>
      </c>
      <c r="Z68" s="86">
        <f t="shared" si="1"/>
        <v>0.2174967841</v>
      </c>
      <c r="AA68" s="84">
        <f>I68 * ( Baseline!B$89 * Baseline!B$7 )</f>
        <v>0.00248426167</v>
      </c>
      <c r="AB68" s="85">
        <f>J68 * ( Baseline!D$89 * Baseline!B$11 )</f>
        <v>0.03904359368</v>
      </c>
      <c r="AC68" s="85">
        <f>K68 * ( Baseline!F$89 * Baseline!B$16 )</f>
        <v>0.0005727730016</v>
      </c>
      <c r="AD68" s="85">
        <f>L68 * ( Baseline!F$89 * Baseline!B$16 )</f>
        <v>0.0005930198534</v>
      </c>
      <c r="AE68" s="86">
        <f t="shared" si="2"/>
        <v>0.0426936482</v>
      </c>
      <c r="AF68" s="86">
        <f>M68 * ( Baseline!B$89 * Baseline!B$7 )</f>
        <v>0.002087563682</v>
      </c>
      <c r="AG68" s="86">
        <f>N68 * ( Baseline!D$89 * Baseline!B$11 )</f>
        <v>0.0003041825815</v>
      </c>
      <c r="AH68" s="86">
        <f>O68 * ( Baseline!F$89 * Baseline!B$16 )</f>
        <v>0.0552028519</v>
      </c>
      <c r="AI68" s="86">
        <f>P68 * ( Baseline!H$89 * Baseline!B$18 )</f>
        <v>0.0006880213516</v>
      </c>
      <c r="AJ68" s="86">
        <f t="shared" si="3"/>
        <v>0.05828261952</v>
      </c>
      <c r="AK68" s="86">
        <f>Q68 * ( Baseline!B$89 * Baseline!B$7 )</f>
        <v>0.00003902958139</v>
      </c>
      <c r="AL68" s="86">
        <f>R68 * ( Baseline!D$89 * Baseline!B$11 )</f>
        <v>0.0003149350779</v>
      </c>
      <c r="AM68" s="86">
        <f>S68 * ( Baseline!F$89 * Baseline!B$16 )</f>
        <v>0.00006795583289</v>
      </c>
      <c r="AN68" s="86">
        <f>T68 * ( Baseline!H$89 * Baseline!B$18 )</f>
        <v>0.03466347603</v>
      </c>
      <c r="AO68" s="86">
        <f t="shared" si="4"/>
        <v>0.03508539652</v>
      </c>
      <c r="AP68" s="62"/>
      <c r="AQ68" s="86">
        <f>V68 * ( (1-Baseline!B$90-Baseline!B$89) + (1-B68)*Baseline!B$90 )</f>
        <v>0.1303666655</v>
      </c>
      <c r="AR68" s="86">
        <f>W68 * ( (1-Baseline!B$90-Baseline!B$89) + (1-B68)*Baseline!B$90 )</f>
        <v>0.002810945837</v>
      </c>
      <c r="AS68" s="86">
        <f>X68 * ( (1-Baseline!B$90-Baseline!B$89) + (1-B68)*Baseline!B$90 )</f>
        <v>0.00444777766</v>
      </c>
      <c r="AT68" s="86">
        <f>Y68 * ( (1-Baseline!B$90-Baseline!B$89) + (1-B68)*Baseline!B$90 )</f>
        <v>0.0008419230622</v>
      </c>
      <c r="AU68" s="86">
        <f t="shared" si="5"/>
        <v>0.138467312</v>
      </c>
      <c r="AV68" s="86">
        <f>AA68 * ( (1-Baseline!D$90-Baseline!D$89) + (1-B68)*Baseline!D$90 )</f>
        <v>0.002035271357</v>
      </c>
      <c r="AW68" s="86">
        <f>AB68 * ( (1-Baseline!D$90-Baseline!D$89) + (1-B68)*Baseline!D$90 )</f>
        <v>0.03198709252</v>
      </c>
      <c r="AX68" s="86">
        <f>AC68 * ( (1-Baseline!D$90-Baseline!D$89) + (1-B68)*Baseline!D$90 )</f>
        <v>0.0004692535003</v>
      </c>
      <c r="AY68" s="86">
        <f>AD68 * ( (1-Baseline!D$90-Baseline!D$89) + (1-B68)*Baseline!D$90 )</f>
        <v>0.0004858410595</v>
      </c>
      <c r="AZ68" s="86">
        <f t="shared" si="6"/>
        <v>0.03497745844</v>
      </c>
      <c r="BA68" s="86">
        <f>AF68 * ( (1-Baseline!F$90-Baseline!F$89) + (1-Baseline!B$36)*Baseline!F$90 )</f>
        <v>0.001502277628</v>
      </c>
      <c r="BB68" s="86">
        <f>AG68 * ( (1-Baseline!F$90-Baseline!F$89) + (1-Baseline!B$36)*Baseline!F$90 )</f>
        <v>0.0002188995195</v>
      </c>
      <c r="BC68" s="86">
        <f>AH68 * ( (1-Baseline!F$90-Baseline!F$89) + (1-Baseline!B$36)*Baseline!F$90 )</f>
        <v>0.03972573872</v>
      </c>
      <c r="BD68" s="86">
        <f>AI68 * ( (1-Baseline!F$90-Baseline!F$89) + (1-Baseline!B$36)*Baseline!F$90 )</f>
        <v>0.0004951221813</v>
      </c>
      <c r="BE68" s="86">
        <f t="shared" si="7"/>
        <v>0.04194203805</v>
      </c>
      <c r="BF68" s="86">
        <f>AK68 * ( (1-Baseline!H$90-Baseline!H$89) + (1-Baseline!B$36)*Baseline!H$90 )</f>
        <v>0.00003092391792</v>
      </c>
      <c r="BG68" s="86">
        <f>AL68 * ( (1-Baseline!H$90-Baseline!H$89) + (1-Baseline!B$36)*Baseline!H$90 )</f>
        <v>0.0002495293609</v>
      </c>
      <c r="BH68" s="86">
        <f>AM68 * ( (1-Baseline!H$90-Baseline!H$89) + (1-Baseline!B$36)*Baseline!H$90 )</f>
        <v>0.00005384276552</v>
      </c>
      <c r="BI68" s="86">
        <f>AN68 * ( (1-Baseline!H$90-Baseline!H$89) + (1-Baseline!B$36)*Baseline!H$90 )</f>
        <v>0.02746456532</v>
      </c>
      <c r="BJ68" s="86">
        <f t="shared" si="8"/>
        <v>0.02779886137</v>
      </c>
      <c r="BK68" s="62"/>
      <c r="BL68" s="86">
        <f t="shared" si="19"/>
        <v>0.9414977698</v>
      </c>
      <c r="BM68" s="86">
        <f t="shared" si="20"/>
        <v>0.020300429</v>
      </c>
      <c r="BN68" s="86">
        <f t="shared" si="21"/>
        <v>0.03212149925</v>
      </c>
      <c r="BO68" s="86">
        <f t="shared" si="22"/>
        <v>0.006080301913</v>
      </c>
      <c r="BP68" s="86">
        <f t="shared" si="9"/>
        <v>1</v>
      </c>
      <c r="BQ68" s="86">
        <f t="shared" si="23"/>
        <v>0.05818808592</v>
      </c>
      <c r="BR68" s="86">
        <f t="shared" si="24"/>
        <v>0.9145059118</v>
      </c>
      <c r="BS68" s="86">
        <f t="shared" si="25"/>
        <v>0.01341588329</v>
      </c>
      <c r="BT68" s="86">
        <f t="shared" si="26"/>
        <v>0.01389011899</v>
      </c>
      <c r="BU68" s="86">
        <f t="shared" si="10"/>
        <v>1</v>
      </c>
      <c r="BV68" s="86">
        <f t="shared" si="27"/>
        <v>0.03581794538</v>
      </c>
      <c r="BW68" s="86">
        <f t="shared" si="28"/>
        <v>0.005219095916</v>
      </c>
      <c r="BX68" s="86">
        <f t="shared" si="29"/>
        <v>0.947158044</v>
      </c>
      <c r="BY68" s="86">
        <f t="shared" si="30"/>
        <v>0.0118049147</v>
      </c>
      <c r="BZ68" s="86">
        <f t="shared" si="11"/>
        <v>1</v>
      </c>
      <c r="CA68" s="86">
        <f t="shared" si="31"/>
        <v>0.001112416711</v>
      </c>
      <c r="CB68" s="86">
        <f t="shared" si="32"/>
        <v>0.00897624394</v>
      </c>
      <c r="CC68" s="86">
        <f t="shared" si="33"/>
        <v>0.001936869457</v>
      </c>
      <c r="CD68" s="86">
        <f t="shared" si="34"/>
        <v>0.9879744699</v>
      </c>
      <c r="CE68" s="86">
        <f t="shared" si="12"/>
        <v>1</v>
      </c>
      <c r="CF68" s="62"/>
      <c r="CG68" s="86">
        <f t="shared" si="35"/>
        <v>0.9414977698</v>
      </c>
      <c r="CH68" s="86">
        <f t="shared" si="36"/>
        <v>0.020300429</v>
      </c>
      <c r="CI68" s="86">
        <f t="shared" si="37"/>
        <v>0.03212149925</v>
      </c>
      <c r="CJ68" s="86">
        <f t="shared" si="38"/>
        <v>0.006080301913</v>
      </c>
      <c r="CK68" s="86">
        <f t="shared" si="13"/>
        <v>1</v>
      </c>
      <c r="CL68" s="86">
        <f t="shared" si="39"/>
        <v>0.05818808592</v>
      </c>
      <c r="CM68" s="86">
        <f t="shared" si="40"/>
        <v>0.9145059118</v>
      </c>
      <c r="CN68" s="86">
        <f t="shared" si="41"/>
        <v>0.01341588329</v>
      </c>
      <c r="CO68" s="86">
        <f t="shared" si="42"/>
        <v>0.01389011899</v>
      </c>
      <c r="CP68" s="86">
        <f t="shared" si="14"/>
        <v>1</v>
      </c>
      <c r="CQ68" s="86">
        <f t="shared" si="43"/>
        <v>0.03581794538</v>
      </c>
      <c r="CR68" s="86">
        <f t="shared" si="44"/>
        <v>0.005219095916</v>
      </c>
      <c r="CS68" s="86">
        <f t="shared" si="45"/>
        <v>0.947158044</v>
      </c>
      <c r="CT68" s="86">
        <f t="shared" si="46"/>
        <v>0.0118049147</v>
      </c>
      <c r="CU68" s="86">
        <f t="shared" si="15"/>
        <v>1</v>
      </c>
      <c r="CV68" s="86">
        <f t="shared" si="47"/>
        <v>0.001112416711</v>
      </c>
      <c r="CW68" s="86">
        <f t="shared" si="48"/>
        <v>0.00897624394</v>
      </c>
      <c r="CX68" s="86">
        <f t="shared" si="49"/>
        <v>0.001936869457</v>
      </c>
      <c r="CY68" s="86">
        <f t="shared" si="50"/>
        <v>0.9879744699</v>
      </c>
      <c r="CZ68" s="86">
        <f t="shared" si="16"/>
        <v>1</v>
      </c>
      <c r="DA68" s="62"/>
      <c r="DB68" s="86">
        <f>(AQ68*Baseline!B$7 + AV68*Baseline!B$11 + BA68*Baseline!B$16 + BF68*Baseline!B$18)</f>
        <v>74041.529</v>
      </c>
      <c r="DC68" s="86">
        <f>(AR68*Baseline!B$7 + AW68*Baseline!B$11 + BB68*Baseline!B$16 + BG68*Baseline!B$18)</f>
        <v>82120.86397</v>
      </c>
      <c r="DD68" s="86">
        <f>(AS68*Baseline!B$7 + AX68*Baseline!B$11 + BC68*Baseline!B$16 + BH68*Baseline!B$18)</f>
        <v>138717.7884</v>
      </c>
      <c r="DE68" s="86">
        <f>(AT68*Baseline!B$7 + AY68*Baseline!B$11 + BD68*Baseline!B$16 + BI68*Baseline!B$18)</f>
        <v>1260733.856</v>
      </c>
      <c r="DF68" s="86">
        <f t="shared" si="17"/>
        <v>1555614.037</v>
      </c>
      <c r="DG68" s="62"/>
      <c r="DH68" s="86">
        <f t="shared" si="51"/>
        <v>0.04759633639</v>
      </c>
      <c r="DI68" s="86">
        <f t="shared" si="52"/>
        <v>0.05278999933</v>
      </c>
      <c r="DJ68" s="86">
        <f t="shared" si="53"/>
        <v>0.08917236866</v>
      </c>
      <c r="DK68" s="86">
        <f t="shared" si="54"/>
        <v>0.8104412956</v>
      </c>
      <c r="DL68" s="86">
        <f t="shared" si="18"/>
        <v>1</v>
      </c>
      <c r="DM68" s="62"/>
      <c r="DN68" s="86">
        <f>DH68 / (Baseline!B$7/Baseline!B$17)</f>
        <v>5.080595853</v>
      </c>
      <c r="DO68" s="86">
        <f>DI68 / (Baseline!B$11/Baseline!B$17)</f>
        <v>1.27437585</v>
      </c>
      <c r="DP68" s="86">
        <f>DJ68 / (Baseline!B$16/Baseline!B$17)</f>
        <v>1.377982581</v>
      </c>
      <c r="DQ68" s="86">
        <f>DK68 / (Baseline!B$18/Baseline!B$17)</f>
        <v>0.9162754322</v>
      </c>
      <c r="DR68" s="62"/>
      <c r="DS68" s="86">
        <f>DH68 / Baseline!H$117</f>
        <v>1.904192039</v>
      </c>
      <c r="DT68" s="86">
        <f>DI68 / Baseline!H$118</f>
        <v>1.188305642</v>
      </c>
      <c r="DU68" s="86">
        <f>DJ68 / Baseline!H$119</f>
        <v>1.066003445</v>
      </c>
      <c r="DV68" s="86">
        <f>DK68 / Baseline!H$120</f>
        <v>0.9569179278</v>
      </c>
      <c r="DW68" s="87"/>
      <c r="DX68" s="86">
        <f>(AU68*Baseline!B$34)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0.03329962805</v>
      </c>
      <c r="DY68" s="86">
        <f>(AZ68*Baseline!B$34) + (Baseline!D$90*(1-Baseline!D$91)*Baseline!B$35) + (Baseline!D$90*Baseline!D$91*((1-Baseline!D$92)*Baseline!B$40 + Baseline!D$92*Baseline!B$41))</f>
        <v>0.01166018677</v>
      </c>
      <c r="DZ68" s="86">
        <f>(BE68*Baseline!B$34) + (Baseline!F$90*(1-Baseline!F$91)*Baseline!B$35) + (Baseline!F$90*Baseline!F$91*((1-Baseline!F$92)*Baseline!B$40 + Baseline!F$92*Baseline!B$41))</f>
        <v>0.01402194571</v>
      </c>
      <c r="EA68" s="86">
        <f>(BJ68*Baseline!B$34) + (Baseline!H$90*(1-Baseline!H$91)*Baseline!B$35) + (Baseline!H$90*Baseline!H$91*((1-Baseline!H$92)*Baseline!B$40 + Baseline!H$92*Baseline!B$41))</f>
        <v>0.009314829205</v>
      </c>
      <c r="EB68" s="86">
        <f>( DX68*Baseline!B$7 + DY68*Baseline!B$11 + DZ68*Baseline!B$16 + EA68*Baseline!B$18 ) / Baseline!B$17</f>
        <v>0.009941287718</v>
      </c>
    </row>
    <row r="69">
      <c r="A69" s="73" t="s">
        <v>245</v>
      </c>
      <c r="B69" s="85">
        <f>MIN( MAX( NORMINV( MCrands!B69, (B$5+B$4)/2, (B$5-B$4)/3.29 ), 0 ), 1 )</f>
        <v>0.4141113887</v>
      </c>
      <c r="C69" s="85">
        <f>MAX( NORMINV( MCrands!C69, (C$5+C$4)/2, (C$5-C$4)/3.29 ), 0 )</f>
        <v>2.060879279</v>
      </c>
      <c r="D69" s="83"/>
      <c r="E69" s="84">
        <f>Baseline!B$33 * (C69 * Baseline!B$68*Baseline!B$68/Baseline!B$75 + Baseline!B$46 * Baseline!B$54*Baseline!B$54/Baseline!B$76 + Baseline!B$47 * Baseline!B$55*Baseline!B$55/Baseline!B$77 + Baseline!B$56*Baseline!B$56/Baseline!B$78)</f>
        <v>0.00001464056584</v>
      </c>
      <c r="F69" s="84">
        <f>Baseline!B$33 * (C69 * Baseline!B$68*Baseline!B$59/Baseline!B$75 + Baseline!B$46 * Baseline!B$54*Baseline!B$69/Baseline!B$76 + Baseline!B$47 * Baseline!B$55*Baseline!B$57/Baseline!B$77 + Baseline!B$56*Baseline!B$58/Baseline!B$78)</f>
        <v>0.0000002385511068</v>
      </c>
      <c r="G69" s="85">
        <f>Baseline!B$33 * (C69 * Baseline!B$68*Baseline!B$60/Baseline!B$75 + Baseline!B$46 * Baseline!B$54*Baseline!B$61/Baseline!B$76 + Baseline!B$47 * Baseline!B$55*Baseline!B$70/Baseline!B$77 + Baseline!B$56*Baseline!B$62/Baseline!B$78)</f>
        <v>0.0000001991580924</v>
      </c>
      <c r="H69" s="84">
        <f>Baseline!B$33 * (C69 * Baseline!B$68*Baseline!B$63/Baseline!B$75 + Baseline!B$46 * Baseline!B$54*Baseline!B$64/Baseline!B$76 + Baseline!B$47 * Baseline!B$55*Baseline!B$65/Baseline!B$77 + Baseline!B$56*Baseline!B$71/Baseline!B$78)</f>
        <v>0.000000003562905599</v>
      </c>
      <c r="I69" s="84">
        <f>Baseline!B$33 * (C69 * Baseline!B$59*Baseline!B$68/Baseline!B$75 + Baseline!B$46 * Baseline!B$69*Baseline!B$54/Baseline!B$76 + Baseline!B$47 * Baseline!B$57*Baseline!B$55/Baseline!B$77 + Baseline!B$58*Baseline!B$56/Baseline!B$78)</f>
        <v>0.0000002385511068</v>
      </c>
      <c r="J69" s="85">
        <f>Baseline!B$33 * (C69 * Baseline!B$59*Baseline!B$59/Baseline!B$75 + Baseline!B$46 * Baseline!B$69*Baseline!B$69/Baseline!B$76 + Baseline!B$47 * Baseline!B$57*Baseline!B$57/Baseline!B$77 + Baseline!B$58*Baseline!B$58/Baseline!B$78)</f>
        <v>0.000002116574353</v>
      </c>
      <c r="K69" s="84">
        <f>Baseline!B$33 * (C69 * Baseline!B$59*Baseline!B$60/Baseline!B$75 + Baseline!B$46 * Baseline!B$69*Baseline!B$61/Baseline!B$76 + Baseline!B$47 * Baseline!B$57*Baseline!B$70/Baseline!B$77 + Baseline!B$58*Baseline!B$62/Baseline!B$78)</f>
        <v>0.00000001648959154</v>
      </c>
      <c r="L69" s="85">
        <f>Baseline!B$33 * (C69 * Baseline!B$59*Baseline!B$63/Baseline!B$75 + Baseline!B$46 * Baseline!B$69*Baseline!B$64/Baseline!B$76 + Baseline!B$47 * Baseline!B$57*Baseline!B$65/Baseline!B$77 + Baseline!B$58*Baseline!B$71/Baseline!B$78)</f>
        <v>0.00000001707277093</v>
      </c>
      <c r="M69" s="84">
        <f>Baseline!B$33 * (C69 * Baseline!B$60*Baseline!B$68/Baseline!B$75 + Baseline!B$46 * Baseline!B$61*Baseline!B$54/Baseline!B$76 + Baseline!B$47 * Baseline!B$70*Baseline!B$55/Baseline!B$77 + Baseline!B$62*Baseline!B$56/Baseline!B$78)</f>
        <v>0.0000001991580924</v>
      </c>
      <c r="N69" s="85">
        <f>Baseline!B$33 * (C69 * Baseline!B$60*Baseline!B$59/Baseline!B$75 + Baseline!B$46 * Baseline!B$61*Baseline!B$69/Baseline!B$76 + Baseline!B$47 * Baseline!B$70*Baseline!B$57/Baseline!B$77 + Baseline!B$62*Baseline!B$58/Baseline!B$78)</f>
        <v>0.00000001648959154</v>
      </c>
      <c r="O69" s="85">
        <f>Baseline!B$33 * (C69 * Baseline!B$60*Baseline!B$60/Baseline!B$75 + Baseline!B$46 * Baseline!B$61*Baseline!B$61/Baseline!B$76 + Baseline!B$47 * Baseline!B$70*Baseline!B$70/Baseline!B$77 + Baseline!B$62*Baseline!B$62/Baseline!B$78)</f>
        <v>0.000001589267048</v>
      </c>
      <c r="P69" s="84">
        <f>Baseline!B$33 * (C69 * Baseline!B$60*Baseline!B$63/Baseline!B$75 + Baseline!B$46 * Baseline!B$61*Baseline!B$64/Baseline!B$76 + Baseline!B$47 * Baseline!B$70*Baseline!B$65/Baseline!B$77 + Baseline!B$62*Baseline!B$71/Baseline!B$78)</f>
        <v>0.000000001956344315</v>
      </c>
      <c r="Q69" s="84">
        <f>Baseline!B$33 * (C69 * Baseline!B$63*Baseline!B$68/Baseline!B$75 + Baseline!B$46 * Baseline!B$64*Baseline!B$54/Baseline!B$76 + Baseline!B$47 * Baseline!B$65*Baseline!B$55/Baseline!B$77 + Baseline!B$71*Baseline!B$56/Baseline!B$78)</f>
        <v>0.000000003562905599</v>
      </c>
      <c r="R69" s="84">
        <f>Baseline!B$33 * (C69 * Baseline!B$63*Baseline!B$59/Baseline!B$75 + Baseline!B$46 * Baseline!B$64*Baseline!B$69/Baseline!B$76 + Baseline!B$47 * Baseline!B$65*Baseline!B$57/Baseline!B$77 + Baseline!B$71*Baseline!B$58/Baseline!B$78)</f>
        <v>0.00000001707277093</v>
      </c>
      <c r="S69" s="84">
        <f>Baseline!B$33 * (C69 * Baseline!B$63*Baseline!B$60/Baseline!B$75 + Baseline!B$46 * Baseline!B$64*Baseline!B$61/Baseline!B$76 + Baseline!B$47 * Baseline!B$65*Baseline!B$70/Baseline!B$77 + Baseline!B$71*Baseline!B$62/Baseline!B$78)</f>
        <v>0.000000001956344315</v>
      </c>
      <c r="T69" s="84">
        <f>Baseline!B$33 * (C69 * Baseline!B$63*Baseline!B$63/Baseline!B$75 + Baseline!B$46 * Baseline!B$64*Baseline!B$64/Baseline!B$76 + Baseline!B$47 * Baseline!B$65*Baseline!B$65/Baseline!B$77 + Baseline!B$71*Baseline!B$71/Baseline!B$78)</f>
        <v>0.00000009856721247</v>
      </c>
      <c r="U69" s="83"/>
      <c r="V69" s="84">
        <f>E69 * ( Baseline!B$89 * Baseline!B$7 )</f>
        <v>0.1519544329</v>
      </c>
      <c r="W69" s="84">
        <f>F69 * ( Baseline!D$89 * Baseline!B$11 )</f>
        <v>0.004400455818</v>
      </c>
      <c r="X69" s="84">
        <f>G69 * ( Baseline!F$89 * Baseline!B$16 )</f>
        <v>0.006917710516</v>
      </c>
      <c r="Y69" s="84">
        <f>H69 * ( Baseline!H$89 * Baseline!B$18 )</f>
        <v>0.001252979364</v>
      </c>
      <c r="Z69" s="86">
        <f t="shared" si="1"/>
        <v>0.1645255786</v>
      </c>
      <c r="AA69" s="84">
        <f>I69 * ( Baseline!B$89 * Baseline!B$7 )</f>
        <v>0.002475921938</v>
      </c>
      <c r="AB69" s="85">
        <f>J69 * ( Baseline!D$89 * Baseline!B$11 )</f>
        <v>0.03904359134</v>
      </c>
      <c r="AC69" s="85">
        <f>K69 * ( Baseline!F$89 * Baseline!B$16 )</f>
        <v>0.0005727621681</v>
      </c>
      <c r="AD69" s="85">
        <f>L69 * ( Baseline!F$89 * Baseline!B$16 )</f>
        <v>0.0005930187701</v>
      </c>
      <c r="AE69" s="86">
        <f t="shared" si="2"/>
        <v>0.04268529421</v>
      </c>
      <c r="AF69" s="86">
        <f>M69 * ( Baseline!B$89 * Baseline!B$7 )</f>
        <v>0.002067061841</v>
      </c>
      <c r="AG69" s="86">
        <f>N69 * ( Baseline!D$89 * Baseline!B$11 )</f>
        <v>0.0003041768281</v>
      </c>
      <c r="AH69" s="86">
        <f>O69 * ( Baseline!F$89 * Baseline!B$16 )</f>
        <v>0.05520282527</v>
      </c>
      <c r="AI69" s="86">
        <f>P69 * ( Baseline!H$89 * Baseline!B$18 )</f>
        <v>0.0006879943875</v>
      </c>
      <c r="AJ69" s="86">
        <f t="shared" si="3"/>
        <v>0.05826205833</v>
      </c>
      <c r="AK69" s="86">
        <f>Q69 * ( Baseline!B$89 * Baseline!B$7 )</f>
        <v>0.00003697939721</v>
      </c>
      <c r="AL69" s="86">
        <f>R69 * ( Baseline!D$89 * Baseline!B$11 )</f>
        <v>0.0003149345026</v>
      </c>
      <c r="AM69" s="86">
        <f>S69 * ( Baseline!F$89 * Baseline!B$16 )</f>
        <v>0.00006795316965</v>
      </c>
      <c r="AN69" s="86">
        <f>T69 * ( Baseline!H$89 * Baseline!B$18 )</f>
        <v>0.03466347333</v>
      </c>
      <c r="AO69" s="86">
        <f t="shared" si="4"/>
        <v>0.0350833404</v>
      </c>
      <c r="AP69" s="62"/>
      <c r="AQ69" s="86">
        <f>V69 * ( (1-Baseline!B$90-Baseline!B$89) + (1-B69)*Baseline!B$90 )</f>
        <v>0.09269841351</v>
      </c>
      <c r="AR69" s="86">
        <f>W69 * ( (1-Baseline!B$90-Baseline!B$89) + (1-B69)*Baseline!B$90 )</f>
        <v>0.002684457869</v>
      </c>
      <c r="AS69" s="86">
        <f>X69 * ( (1-Baseline!B$90-Baseline!B$89) + (1-B69)*Baseline!B$90 )</f>
        <v>0.0042200861</v>
      </c>
      <c r="AT69" s="86">
        <f>Y69 * ( (1-Baseline!B$90-Baseline!B$89) + (1-B69)*Baseline!B$90 )</f>
        <v>0.0007643686138</v>
      </c>
      <c r="AU69" s="86">
        <f t="shared" si="5"/>
        <v>0.1003673261</v>
      </c>
      <c r="AV69" s="86">
        <f>AA69 * ( (1-Baseline!D$90-Baseline!D$89) + (1-B69)*Baseline!D$90 )</f>
        <v>0.0019952873</v>
      </c>
      <c r="AW69" s="86">
        <f>AB69 * ( (1-Baseline!D$90-Baseline!D$89) + (1-B69)*Baseline!D$90 )</f>
        <v>0.03146431265</v>
      </c>
      <c r="AX69" s="86">
        <f>AC69 * ( (1-Baseline!D$90-Baseline!D$89) + (1-B69)*Baseline!D$90 )</f>
        <v>0.0004615755701</v>
      </c>
      <c r="AY69" s="86">
        <f>AD69 * ( (1-Baseline!D$90-Baseline!D$89) + (1-B69)*Baseline!D$90 )</f>
        <v>0.0004778998896</v>
      </c>
      <c r="AZ69" s="86">
        <f t="shared" si="6"/>
        <v>0.03439907541</v>
      </c>
      <c r="BA69" s="86">
        <f>AF69 * ( (1-Baseline!F$90-Baseline!F$89) + (1-Baseline!B$36)*Baseline!F$90 )</f>
        <v>0.001487523846</v>
      </c>
      <c r="BB69" s="86">
        <f>AG69 * ( (1-Baseline!F$90-Baseline!F$89) + (1-Baseline!B$36)*Baseline!F$90 )</f>
        <v>0.0002188953792</v>
      </c>
      <c r="BC69" s="86">
        <f>AH69 * ( (1-Baseline!F$90-Baseline!F$89) + (1-Baseline!B$36)*Baseline!F$90 )</f>
        <v>0.03972571955</v>
      </c>
      <c r="BD69" s="86">
        <f>AI69 * ( (1-Baseline!F$90-Baseline!F$89) + (1-Baseline!B$36)*Baseline!F$90 )</f>
        <v>0.0004951027771</v>
      </c>
      <c r="BE69" s="86">
        <f t="shared" si="7"/>
        <v>0.04192724156</v>
      </c>
      <c r="BF69" s="86">
        <f>AK69 * ( (1-Baseline!H$90-Baseline!H$89) + (1-Baseline!B$36)*Baseline!H$90 )</f>
        <v>0.000029299516</v>
      </c>
      <c r="BG69" s="86">
        <f>AL69 * ( (1-Baseline!H$90-Baseline!H$89) + (1-Baseline!B$36)*Baseline!H$90 )</f>
        <v>0.0002495289051</v>
      </c>
      <c r="BH69" s="86">
        <f>AM69 * ( (1-Baseline!H$90-Baseline!H$89) + (1-Baseline!B$36)*Baseline!H$90 )</f>
        <v>0.00005384065538</v>
      </c>
      <c r="BI69" s="86">
        <f>AN69 * ( (1-Baseline!H$90-Baseline!H$89) + (1-Baseline!B$36)*Baseline!H$90 )</f>
        <v>0.02746456319</v>
      </c>
      <c r="BJ69" s="86">
        <f t="shared" si="8"/>
        <v>0.02779723226</v>
      </c>
      <c r="BK69" s="62"/>
      <c r="BL69" s="86">
        <f t="shared" si="19"/>
        <v>0.9235915424</v>
      </c>
      <c r="BM69" s="86">
        <f t="shared" si="20"/>
        <v>0.02674633243</v>
      </c>
      <c r="BN69" s="86">
        <f t="shared" si="21"/>
        <v>0.04204641355</v>
      </c>
      <c r="BO69" s="86">
        <f t="shared" si="22"/>
        <v>0.007615711642</v>
      </c>
      <c r="BP69" s="86">
        <f t="shared" si="9"/>
        <v>1</v>
      </c>
      <c r="BQ69" s="86">
        <f t="shared" si="23"/>
        <v>0.0580040968</v>
      </c>
      <c r="BR69" s="86">
        <f t="shared" si="24"/>
        <v>0.914684836</v>
      </c>
      <c r="BS69" s="86">
        <f t="shared" si="25"/>
        <v>0.01341825513</v>
      </c>
      <c r="BT69" s="86">
        <f t="shared" si="26"/>
        <v>0.01389281206</v>
      </c>
      <c r="BU69" s="86">
        <f t="shared" si="10"/>
        <v>1</v>
      </c>
      <c r="BV69" s="86">
        <f t="shared" si="27"/>
        <v>0.03547869574</v>
      </c>
      <c r="BW69" s="86">
        <f t="shared" si="28"/>
        <v>0.005220839031</v>
      </c>
      <c r="BX69" s="86">
        <f t="shared" si="29"/>
        <v>0.9474918473</v>
      </c>
      <c r="BY69" s="86">
        <f t="shared" si="30"/>
        <v>0.01180861795</v>
      </c>
      <c r="BZ69" s="86">
        <f t="shared" si="11"/>
        <v>1</v>
      </c>
      <c r="CA69" s="86">
        <f t="shared" si="31"/>
        <v>0.001054044364</v>
      </c>
      <c r="CB69" s="86">
        <f t="shared" si="32"/>
        <v>0.008976753609</v>
      </c>
      <c r="CC69" s="86">
        <f t="shared" si="33"/>
        <v>0.001936907059</v>
      </c>
      <c r="CD69" s="86">
        <f t="shared" si="34"/>
        <v>0.988032295</v>
      </c>
      <c r="CE69" s="86">
        <f t="shared" si="12"/>
        <v>1</v>
      </c>
      <c r="CF69" s="62"/>
      <c r="CG69" s="86">
        <f t="shared" si="35"/>
        <v>0.9235915424</v>
      </c>
      <c r="CH69" s="86">
        <f t="shared" si="36"/>
        <v>0.02674633243</v>
      </c>
      <c r="CI69" s="86">
        <f t="shared" si="37"/>
        <v>0.04204641355</v>
      </c>
      <c r="CJ69" s="86">
        <f t="shared" si="38"/>
        <v>0.007615711642</v>
      </c>
      <c r="CK69" s="86">
        <f t="shared" si="13"/>
        <v>1</v>
      </c>
      <c r="CL69" s="86">
        <f t="shared" si="39"/>
        <v>0.0580040968</v>
      </c>
      <c r="CM69" s="86">
        <f t="shared" si="40"/>
        <v>0.914684836</v>
      </c>
      <c r="CN69" s="86">
        <f t="shared" si="41"/>
        <v>0.01341825513</v>
      </c>
      <c r="CO69" s="86">
        <f t="shared" si="42"/>
        <v>0.01389281206</v>
      </c>
      <c r="CP69" s="86">
        <f t="shared" si="14"/>
        <v>1</v>
      </c>
      <c r="CQ69" s="86">
        <f t="shared" si="43"/>
        <v>0.03547869574</v>
      </c>
      <c r="CR69" s="86">
        <f t="shared" si="44"/>
        <v>0.005220839031</v>
      </c>
      <c r="CS69" s="86">
        <f t="shared" si="45"/>
        <v>0.9474918473</v>
      </c>
      <c r="CT69" s="86">
        <f t="shared" si="46"/>
        <v>0.01180861795</v>
      </c>
      <c r="CU69" s="86">
        <f t="shared" si="15"/>
        <v>1</v>
      </c>
      <c r="CV69" s="86">
        <f t="shared" si="47"/>
        <v>0.001054044364</v>
      </c>
      <c r="CW69" s="86">
        <f t="shared" si="48"/>
        <v>0.008976753609</v>
      </c>
      <c r="CX69" s="86">
        <f t="shared" si="49"/>
        <v>0.001936907059</v>
      </c>
      <c r="CY69" s="86">
        <f t="shared" si="50"/>
        <v>0.988032295</v>
      </c>
      <c r="CZ69" s="86">
        <f t="shared" si="16"/>
        <v>1</v>
      </c>
      <c r="DA69" s="62"/>
      <c r="DB69" s="86">
        <f>(AQ69*Baseline!B$7 + AV69*Baseline!B$11 + BA69*Baseline!B$16 + BF69*Baseline!B$18)</f>
        <v>55562.86817</v>
      </c>
      <c r="DC69" s="86">
        <f>(AR69*Baseline!B$7 + AW69*Baseline!B$11 + BB69*Baseline!B$16 + BG69*Baseline!B$18)</f>
        <v>80938.3529</v>
      </c>
      <c r="DD69" s="86">
        <f>(AS69*Baseline!B$7 + AX69*Baseline!B$11 + BC69*Baseline!B$16 + BH69*Baseline!B$18)</f>
        <v>138590.7314</v>
      </c>
      <c r="DE69" s="86">
        <f>(AT69*Baseline!B$7 + AY69*Baseline!B$11 + BD69*Baseline!B$16 + BI69*Baseline!B$18)</f>
        <v>1260679.049</v>
      </c>
      <c r="DF69" s="86">
        <f t="shared" si="17"/>
        <v>1535771.001</v>
      </c>
      <c r="DG69" s="62"/>
      <c r="DH69" s="86">
        <f t="shared" si="51"/>
        <v>0.03617913617</v>
      </c>
      <c r="DI69" s="86">
        <f t="shared" si="52"/>
        <v>0.05270209741</v>
      </c>
      <c r="DJ69" s="86">
        <f t="shared" si="53"/>
        <v>0.09024179472</v>
      </c>
      <c r="DK69" s="86">
        <f t="shared" si="54"/>
        <v>0.8208769717</v>
      </c>
      <c r="DL69" s="86">
        <f t="shared" si="18"/>
        <v>1</v>
      </c>
      <c r="DM69" s="62"/>
      <c r="DN69" s="86">
        <f>DH69 / (Baseline!B$7/Baseline!B$17)</f>
        <v>3.861884824</v>
      </c>
      <c r="DO69" s="86">
        <f>DI69 / (Baseline!B$11/Baseline!B$17)</f>
        <v>1.272253856</v>
      </c>
      <c r="DP69" s="86">
        <f>DJ69 / (Baseline!B$16/Baseline!B$17)</f>
        <v>1.394508445</v>
      </c>
      <c r="DQ69" s="86">
        <f>DK69 / (Baseline!B$18/Baseline!B$17)</f>
        <v>0.9280738853</v>
      </c>
      <c r="DR69" s="62"/>
      <c r="DS69" s="86">
        <f>DH69 / Baseline!H$117</f>
        <v>1.447422812</v>
      </c>
      <c r="DT69" s="86">
        <f>DI69 / Baseline!H$118</f>
        <v>1.186326966</v>
      </c>
      <c r="DU69" s="86">
        <f>DJ69 / Baseline!H$119</f>
        <v>1.078787807</v>
      </c>
      <c r="DV69" s="86">
        <f>DK69 / Baseline!H$120</f>
        <v>0.9692397154</v>
      </c>
      <c r="DW69" s="87"/>
      <c r="DX69" s="86">
        <f>(AU69*Baseline!B$34)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0.02758463016</v>
      </c>
      <c r="DY69" s="86">
        <f>(AZ69*Baseline!B$34) + (Baseline!D$90*(1-Baseline!D$91)*Baseline!B$35) + (Baseline!D$90*Baseline!D$91*((1-Baseline!D$92)*Baseline!B$40 + Baseline!D$92*Baseline!B$41))</f>
        <v>0.01157342931</v>
      </c>
      <c r="DZ69" s="86">
        <f>(BE69*Baseline!B$34) + (Baseline!F$90*(1-Baseline!F$91)*Baseline!B$35) + (Baseline!F$90*Baseline!F$91*((1-Baseline!F$92)*Baseline!B$40 + Baseline!F$92*Baseline!B$41))</f>
        <v>0.01401972623</v>
      </c>
      <c r="EA69" s="86">
        <f>(BJ69*Baseline!B$34) + (Baseline!H$90*(1-Baseline!H$91)*Baseline!B$35) + (Baseline!H$90*Baseline!H$91*((1-Baseline!H$92)*Baseline!B$40 + Baseline!H$92*Baseline!B$41))</f>
        <v>0.00931458484</v>
      </c>
      <c r="EB69" s="86">
        <f>( DX69*Baseline!B$7 + DY69*Baseline!B$11 + DZ69*Baseline!B$16 + EA69*Baseline!B$18 ) / Baseline!B$17</f>
        <v>0.009883794514</v>
      </c>
    </row>
    <row r="70">
      <c r="A70" s="73" t="s">
        <v>246</v>
      </c>
      <c r="B70" s="85">
        <f>MIN( MAX( NORMINV( MCrands!B70, (B$5+B$4)/2, (B$5-B$4)/3.29 ), 0 ), 1 )</f>
        <v>0.560945586</v>
      </c>
      <c r="C70" s="85">
        <f>MAX( NORMINV( MCrands!C70, (C$5+C$4)/2, (C$5-C$4)/3.29 ), 0 )</f>
        <v>2.852275447</v>
      </c>
      <c r="D70" s="83"/>
      <c r="E70" s="84">
        <f>Baseline!B$33 * (C70 * Baseline!B$68*Baseline!B$68/Baseline!B$75 + Baseline!B$46 * Baseline!B$54*Baseline!B$54/Baseline!B$76 + Baseline!B$47 * Baseline!B$55*Baseline!B$55/Baseline!B$77 + Baseline!B$56*Baseline!B$56/Baseline!B$78)</f>
        <v>0.00002024366971</v>
      </c>
      <c r="F70" s="84">
        <f>Baseline!B$33 * (C70 * Baseline!B$68*Baseline!B$59/Baseline!B$75 + Baseline!B$46 * Baseline!B$54*Baseline!B$69/Baseline!B$76 + Baseline!B$47 * Baseline!B$55*Baseline!B$57/Baseline!B$77 + Baseline!B$56*Baseline!B$58/Baseline!B$78)</f>
        <v>0.0000002394358074</v>
      </c>
      <c r="G70" s="85">
        <f>Baseline!B$33 * (C70 * Baseline!B$68*Baseline!B$60/Baseline!B$75 + Baseline!B$46 * Baseline!B$54*Baseline!B$61/Baseline!B$76 + Baseline!B$47 * Baseline!B$55*Baseline!B$70/Baseline!B$77 + Baseline!B$56*Baseline!B$62/Baseline!B$78)</f>
        <v>0.0000002013329814</v>
      </c>
      <c r="H70" s="84">
        <f>Baseline!B$33 * (C70 * Baseline!B$68*Baseline!B$63/Baseline!B$75 + Baseline!B$46 * Baseline!B$54*Baseline!B$64/Baseline!B$76 + Baseline!B$47 * Baseline!B$55*Baseline!B$65/Baseline!B$77 + Baseline!B$56*Baseline!B$71/Baseline!B$78)</f>
        <v>0.000000003780394499</v>
      </c>
      <c r="I70" s="84">
        <f>Baseline!B$33 * (C70 * Baseline!B$59*Baseline!B$68/Baseline!B$75 + Baseline!B$46 * Baseline!B$69*Baseline!B$54/Baseline!B$76 + Baseline!B$47 * Baseline!B$57*Baseline!B$55/Baseline!B$77 + Baseline!B$58*Baseline!B$56/Baseline!B$78)</f>
        <v>0.0000002394358074</v>
      </c>
      <c r="J70" s="85">
        <f>Baseline!B$33 * (C70 * Baseline!B$59*Baseline!B$59/Baseline!B$75 + Baseline!B$46 * Baseline!B$69*Baseline!B$69/Baseline!B$76 + Baseline!B$47 * Baseline!B$57*Baseline!B$57/Baseline!B$77 + Baseline!B$58*Baseline!B$58/Baseline!B$78)</f>
        <v>0.000002116574493</v>
      </c>
      <c r="K70" s="84">
        <f>Baseline!B$33 * (C70 * Baseline!B$59*Baseline!B$60/Baseline!B$75 + Baseline!B$46 * Baseline!B$69*Baseline!B$61/Baseline!B$76 + Baseline!B$47 * Baseline!B$57*Baseline!B$70/Baseline!B$77 + Baseline!B$58*Baseline!B$62/Baseline!B$78)</f>
        <v>0.00000001648993494</v>
      </c>
      <c r="L70" s="85">
        <f>Baseline!B$33 * (C70 * Baseline!B$59*Baseline!B$63/Baseline!B$75 + Baseline!B$46 * Baseline!B$69*Baseline!B$64/Baseline!B$76 + Baseline!B$47 * Baseline!B$57*Baseline!B$65/Baseline!B$77 + Baseline!B$58*Baseline!B$71/Baseline!B$78)</f>
        <v>0.00000001707280527</v>
      </c>
      <c r="M70" s="84">
        <f>Baseline!B$33 * (C70 * Baseline!B$60*Baseline!B$68/Baseline!B$75 + Baseline!B$46 * Baseline!B$61*Baseline!B$54/Baseline!B$76 + Baseline!B$47 * Baseline!B$70*Baseline!B$55/Baseline!B$77 + Baseline!B$62*Baseline!B$56/Baseline!B$78)</f>
        <v>0.0000002013329814</v>
      </c>
      <c r="N70" s="85">
        <f>Baseline!B$33 * (C70 * Baseline!B$60*Baseline!B$59/Baseline!B$75 + Baseline!B$46 * Baseline!B$61*Baseline!B$69/Baseline!B$76 + Baseline!B$47 * Baseline!B$70*Baseline!B$57/Baseline!B$77 + Baseline!B$62*Baseline!B$58/Baseline!B$78)</f>
        <v>0.00000001648993494</v>
      </c>
      <c r="O70" s="85">
        <f>Baseline!B$33 * (C70 * Baseline!B$60*Baseline!B$60/Baseline!B$75 + Baseline!B$46 * Baseline!B$61*Baseline!B$61/Baseline!B$76 + Baseline!B$47 * Baseline!B$70*Baseline!B$70/Baseline!B$77 + Baseline!B$62*Baseline!B$62/Baseline!B$78)</f>
        <v>0.000001589267893</v>
      </c>
      <c r="P70" s="84">
        <f>Baseline!B$33 * (C70 * Baseline!B$60*Baseline!B$63/Baseline!B$75 + Baseline!B$46 * Baseline!B$61*Baseline!B$64/Baseline!B$76 + Baseline!B$47 * Baseline!B$70*Baseline!B$65/Baseline!B$77 + Baseline!B$62*Baseline!B$71/Baseline!B$78)</f>
        <v>0.000000001956428735</v>
      </c>
      <c r="Q70" s="84">
        <f>Baseline!B$33 * (C70 * Baseline!B$63*Baseline!B$68/Baseline!B$75 + Baseline!B$46 * Baseline!B$64*Baseline!B$54/Baseline!B$76 + Baseline!B$47 * Baseline!B$65*Baseline!B$55/Baseline!B$77 + Baseline!B$71*Baseline!B$56/Baseline!B$78)</f>
        <v>0.000000003780394499</v>
      </c>
      <c r="R70" s="84">
        <f>Baseline!B$33 * (C70 * Baseline!B$63*Baseline!B$59/Baseline!B$75 + Baseline!B$46 * Baseline!B$64*Baseline!B$69/Baseline!B$76 + Baseline!B$47 * Baseline!B$65*Baseline!B$57/Baseline!B$77 + Baseline!B$71*Baseline!B$58/Baseline!B$78)</f>
        <v>0.00000001707280527</v>
      </c>
      <c r="S70" s="84">
        <f>Baseline!B$33 * (C70 * Baseline!B$63*Baseline!B$60/Baseline!B$75 + Baseline!B$46 * Baseline!B$64*Baseline!B$61/Baseline!B$76 + Baseline!B$47 * Baseline!B$65*Baseline!B$70/Baseline!B$77 + Baseline!B$71*Baseline!B$62/Baseline!B$78)</f>
        <v>0.000000001956428735</v>
      </c>
      <c r="T70" s="84">
        <f>Baseline!B$33 * (C70 * Baseline!B$63*Baseline!B$63/Baseline!B$75 + Baseline!B$46 * Baseline!B$64*Baseline!B$64/Baseline!B$76 + Baseline!B$47 * Baseline!B$65*Baseline!B$65/Baseline!B$77 + Baseline!B$71*Baseline!B$71/Baseline!B$78)</f>
        <v>0.00000009856722091</v>
      </c>
      <c r="U70" s="83"/>
      <c r="V70" s="84">
        <f>E70 * ( Baseline!B$89 * Baseline!B$7 )</f>
        <v>0.2101090479</v>
      </c>
      <c r="W70" s="84">
        <f>F70 * ( Baseline!D$89 * Baseline!B$11 )</f>
        <v>0.004416775532</v>
      </c>
      <c r="X70" s="84">
        <f>G70 * ( Baseline!F$89 * Baseline!B$16 )</f>
        <v>0.006993254785</v>
      </c>
      <c r="Y70" s="84">
        <f>H70 * ( Baseline!H$89 * Baseline!B$18 )</f>
        <v>0.00132946444</v>
      </c>
      <c r="Z70" s="86">
        <f t="shared" si="1"/>
        <v>0.2228485426</v>
      </c>
      <c r="AA70" s="84">
        <f>I70 * ( Baseline!B$89 * Baseline!B$7 )</f>
        <v>0.002485104245</v>
      </c>
      <c r="AB70" s="85">
        <f>J70 * ( Baseline!D$89 * Baseline!B$11 )</f>
        <v>0.03904359391</v>
      </c>
      <c r="AC70" s="85">
        <f>K70 * ( Baseline!F$89 * Baseline!B$16 )</f>
        <v>0.0005727740962</v>
      </c>
      <c r="AD70" s="85">
        <f>L70 * ( Baseline!F$89 * Baseline!B$16 )</f>
        <v>0.0005930199629</v>
      </c>
      <c r="AE70" s="86">
        <f t="shared" si="2"/>
        <v>0.04269449222</v>
      </c>
      <c r="AF70" s="86">
        <f>M70 * ( Baseline!B$89 * Baseline!B$7 )</f>
        <v>0.002089635014</v>
      </c>
      <c r="AG70" s="86">
        <f>N70 * ( Baseline!D$89 * Baseline!B$11 )</f>
        <v>0.0003041831627</v>
      </c>
      <c r="AH70" s="86">
        <f>O70 * ( Baseline!F$89 * Baseline!B$16 )</f>
        <v>0.05520285459</v>
      </c>
      <c r="AI70" s="86">
        <f>P70 * ( Baseline!H$89 * Baseline!B$18 )</f>
        <v>0.0006880240758</v>
      </c>
      <c r="AJ70" s="86">
        <f t="shared" si="3"/>
        <v>0.05828469685</v>
      </c>
      <c r="AK70" s="86">
        <f>Q70 * ( Baseline!B$89 * Baseline!B$7 )</f>
        <v>0.0000392367145</v>
      </c>
      <c r="AL70" s="86">
        <f>R70 * ( Baseline!D$89 * Baseline!B$11 )</f>
        <v>0.000314935136</v>
      </c>
      <c r="AM70" s="86">
        <f>S70 * ( Baseline!F$89 * Baseline!B$16 )</f>
        <v>0.00006795610196</v>
      </c>
      <c r="AN70" s="86">
        <f>T70 * ( Baseline!H$89 * Baseline!B$18 )</f>
        <v>0.0346634763</v>
      </c>
      <c r="AO70" s="86">
        <f t="shared" si="4"/>
        <v>0.03508560425</v>
      </c>
      <c r="AP70" s="62"/>
      <c r="AQ70" s="86">
        <f>V70 * ( (1-Baseline!B$90-Baseline!B$89) + (1-B70)*Baseline!B$90 )</f>
        <v>0.100717543</v>
      </c>
      <c r="AR70" s="86">
        <f>W70 * ( (1-Baseline!B$90-Baseline!B$89) + (1-B70)*Baseline!B$90 )</f>
        <v>0.002117218578</v>
      </c>
      <c r="AS70" s="86">
        <f>X70 * ( (1-Baseline!B$90-Baseline!B$89) + (1-B70)*Baseline!B$90 )</f>
        <v>0.003352275623</v>
      </c>
      <c r="AT70" s="86">
        <f>Y70 * ( (1-Baseline!B$90-Baseline!B$89) + (1-B70)*Baseline!B$90 )</f>
        <v>0.0006372899844</v>
      </c>
      <c r="AU70" s="86">
        <f t="shared" si="5"/>
        <v>0.1068243272</v>
      </c>
      <c r="AV70" s="86">
        <f>AA70 * ( (1-Baseline!D$90-Baseline!D$89) + (1-B70)*Baseline!D$90 )</f>
        <v>0.001839212673</v>
      </c>
      <c r="AW70" s="86">
        <f>AB70 * ( (1-Baseline!D$90-Baseline!D$89) + (1-B70)*Baseline!D$90 )</f>
        <v>0.02889595995</v>
      </c>
      <c r="AX70" s="86">
        <f>AC70 * ( (1-Baseline!D$90-Baseline!D$89) + (1-B70)*Baseline!D$90 )</f>
        <v>0.0004239071172</v>
      </c>
      <c r="AY70" s="86">
        <f>AD70 * ( (1-Baseline!D$90-Baseline!D$89) + (1-B70)*Baseline!D$90 )</f>
        <v>0.0004388909775</v>
      </c>
      <c r="AZ70" s="86">
        <f t="shared" si="6"/>
        <v>0.03159797072</v>
      </c>
      <c r="BA70" s="86">
        <f>AF70 * ( (1-Baseline!F$90-Baseline!F$89) + (1-Baseline!B$36)*Baseline!F$90 )</f>
        <v>0.001503768224</v>
      </c>
      <c r="BB70" s="86">
        <f>AG70 * ( (1-Baseline!F$90-Baseline!F$89) + (1-Baseline!B$36)*Baseline!F$90 )</f>
        <v>0.0002188999378</v>
      </c>
      <c r="BC70" s="86">
        <f>AH70 * ( (1-Baseline!F$90-Baseline!F$89) + (1-Baseline!B$36)*Baseline!F$90 )</f>
        <v>0.03972574066</v>
      </c>
      <c r="BD70" s="86">
        <f>AI70 * ( (1-Baseline!F$90-Baseline!F$89) + (1-Baseline!B$36)*Baseline!F$90 )</f>
        <v>0.0004951241417</v>
      </c>
      <c r="BE70" s="86">
        <f t="shared" si="7"/>
        <v>0.04194353296</v>
      </c>
      <c r="BF70" s="86">
        <f>AK70 * ( (1-Baseline!H$90-Baseline!H$89) + (1-Baseline!B$36)*Baseline!H$90 )</f>
        <v>0.00003108803363</v>
      </c>
      <c r="BG70" s="86">
        <f>AL70 * ( (1-Baseline!H$90-Baseline!H$89) + (1-Baseline!B$36)*Baseline!H$90 )</f>
        <v>0.000249529407</v>
      </c>
      <c r="BH70" s="86">
        <f>AM70 * ( (1-Baseline!H$90-Baseline!H$89) + (1-Baseline!B$36)*Baseline!H$90 )</f>
        <v>0.00005384297871</v>
      </c>
      <c r="BI70" s="86">
        <f>AN70 * ( (1-Baseline!H$90-Baseline!H$89) + (1-Baseline!B$36)*Baseline!H$90 )</f>
        <v>0.02746456554</v>
      </c>
      <c r="BJ70" s="86">
        <f t="shared" si="8"/>
        <v>0.02779902596</v>
      </c>
      <c r="BK70" s="62"/>
      <c r="BL70" s="86">
        <f t="shared" si="19"/>
        <v>0.9428333944</v>
      </c>
      <c r="BM70" s="86">
        <f t="shared" si="20"/>
        <v>0.01981962942</v>
      </c>
      <c r="BN70" s="86">
        <f t="shared" si="21"/>
        <v>0.03138120044</v>
      </c>
      <c r="BO70" s="86">
        <f t="shared" si="22"/>
        <v>0.005965775785</v>
      </c>
      <c r="BP70" s="86">
        <f t="shared" si="9"/>
        <v>1</v>
      </c>
      <c r="BQ70" s="86">
        <f t="shared" si="23"/>
        <v>0.05820667061</v>
      </c>
      <c r="BR70" s="86">
        <f t="shared" si="24"/>
        <v>0.9144878387</v>
      </c>
      <c r="BS70" s="86">
        <f t="shared" si="25"/>
        <v>0.01341564371</v>
      </c>
      <c r="BT70" s="86">
        <f t="shared" si="26"/>
        <v>0.01388984696</v>
      </c>
      <c r="BU70" s="86">
        <f t="shared" si="10"/>
        <v>1</v>
      </c>
      <c r="BV70" s="86">
        <f t="shared" si="27"/>
        <v>0.03585220695</v>
      </c>
      <c r="BW70" s="86">
        <f t="shared" si="28"/>
        <v>0.005218919875</v>
      </c>
      <c r="BX70" s="86">
        <f t="shared" si="29"/>
        <v>0.9471243325</v>
      </c>
      <c r="BY70" s="86">
        <f t="shared" si="30"/>
        <v>0.0118045407</v>
      </c>
      <c r="BZ70" s="86">
        <f t="shared" si="11"/>
        <v>1</v>
      </c>
      <c r="CA70" s="86">
        <f t="shared" si="31"/>
        <v>0.001118313774</v>
      </c>
      <c r="CB70" s="86">
        <f t="shared" si="32"/>
        <v>0.008976192451</v>
      </c>
      <c r="CC70" s="86">
        <f t="shared" si="33"/>
        <v>0.001936865658</v>
      </c>
      <c r="CD70" s="86">
        <f t="shared" si="34"/>
        <v>0.9879686281</v>
      </c>
      <c r="CE70" s="86">
        <f t="shared" si="12"/>
        <v>1</v>
      </c>
      <c r="CF70" s="62"/>
      <c r="CG70" s="86">
        <f t="shared" si="35"/>
        <v>0.9428333944</v>
      </c>
      <c r="CH70" s="86">
        <f t="shared" si="36"/>
        <v>0.01981962942</v>
      </c>
      <c r="CI70" s="86">
        <f t="shared" si="37"/>
        <v>0.03138120044</v>
      </c>
      <c r="CJ70" s="86">
        <f t="shared" si="38"/>
        <v>0.005965775785</v>
      </c>
      <c r="CK70" s="86">
        <f t="shared" si="13"/>
        <v>1</v>
      </c>
      <c r="CL70" s="86">
        <f t="shared" si="39"/>
        <v>0.05820667061</v>
      </c>
      <c r="CM70" s="86">
        <f t="shared" si="40"/>
        <v>0.9144878387</v>
      </c>
      <c r="CN70" s="86">
        <f t="shared" si="41"/>
        <v>0.01341564371</v>
      </c>
      <c r="CO70" s="86">
        <f t="shared" si="42"/>
        <v>0.01388984696</v>
      </c>
      <c r="CP70" s="86">
        <f t="shared" si="14"/>
        <v>1</v>
      </c>
      <c r="CQ70" s="86">
        <f t="shared" si="43"/>
        <v>0.03585220695</v>
      </c>
      <c r="CR70" s="86">
        <f t="shared" si="44"/>
        <v>0.005218919875</v>
      </c>
      <c r="CS70" s="86">
        <f t="shared" si="45"/>
        <v>0.9471243325</v>
      </c>
      <c r="CT70" s="86">
        <f t="shared" si="46"/>
        <v>0.0118045407</v>
      </c>
      <c r="CU70" s="86">
        <f t="shared" si="15"/>
        <v>1</v>
      </c>
      <c r="CV70" s="86">
        <f t="shared" si="47"/>
        <v>0.001118313774</v>
      </c>
      <c r="CW70" s="86">
        <f t="shared" si="48"/>
        <v>0.008976192451</v>
      </c>
      <c r="CX70" s="86">
        <f t="shared" si="49"/>
        <v>0.001936865658</v>
      </c>
      <c r="CY70" s="86">
        <f t="shared" si="50"/>
        <v>0.9879686281</v>
      </c>
      <c r="CZ70" s="86">
        <f t="shared" si="16"/>
        <v>1</v>
      </c>
      <c r="DA70" s="62"/>
      <c r="DB70" s="86">
        <f>(AQ70*Baseline!B$7 + AV70*Baseline!B$11 + BA70*Baseline!B$16 + BF70*Baseline!B$18)</f>
        <v>59253.75494</v>
      </c>
      <c r="DC70" s="86">
        <f>(AR70*Baseline!B$7 + AW70*Baseline!B$11 + BB70*Baseline!B$16 + BG70*Baseline!B$18)</f>
        <v>75155.30904</v>
      </c>
      <c r="DD70" s="86">
        <f>(AS70*Baseline!B$7 + AX70*Baseline!B$11 + BC70*Baseline!B$16 + BH70*Baseline!B$18)</f>
        <v>138089.2384</v>
      </c>
      <c r="DE70" s="86">
        <f>(AT70*Baseline!B$7 + AY70*Baseline!B$11 + BD70*Baseline!B$16 + BI70*Baseline!B$18)</f>
        <v>1260533.938</v>
      </c>
      <c r="DF70" s="86">
        <f t="shared" si="17"/>
        <v>1533032.241</v>
      </c>
      <c r="DG70" s="62"/>
      <c r="DH70" s="86">
        <f t="shared" si="51"/>
        <v>0.03865134299</v>
      </c>
      <c r="DI70" s="86">
        <f t="shared" si="52"/>
        <v>0.04902395857</v>
      </c>
      <c r="DJ70" s="86">
        <f t="shared" si="53"/>
        <v>0.0900758867</v>
      </c>
      <c r="DK70" s="86">
        <f t="shared" si="54"/>
        <v>0.8222488117</v>
      </c>
      <c r="DL70" s="86">
        <f t="shared" si="18"/>
        <v>1</v>
      </c>
      <c r="DM70" s="62"/>
      <c r="DN70" s="86">
        <f>DH70 / (Baseline!B$7/Baseline!B$17)</f>
        <v>4.125776642</v>
      </c>
      <c r="DO70" s="86">
        <f>DI70 / (Baseline!B$11/Baseline!B$17)</f>
        <v>1.183461824</v>
      </c>
      <c r="DP70" s="86">
        <f>DJ70 / (Baseline!B$16/Baseline!B$17)</f>
        <v>1.391944665</v>
      </c>
      <c r="DQ70" s="86">
        <f>DK70 / (Baseline!B$18/Baseline!B$17)</f>
        <v>0.9296248716</v>
      </c>
      <c r="DR70" s="62"/>
      <c r="DS70" s="86">
        <f>DH70 / Baseline!H$117</f>
        <v>1.546328671</v>
      </c>
      <c r="DT70" s="86">
        <f>DI70 / Baseline!H$118</f>
        <v>1.103531868</v>
      </c>
      <c r="DU70" s="86">
        <f>DJ70 / Baseline!H$119</f>
        <v>1.076804474</v>
      </c>
      <c r="DV70" s="86">
        <f>DK70 / Baseline!H$120</f>
        <v>0.9708594976</v>
      </c>
      <c r="DW70" s="87"/>
      <c r="DX70" s="86">
        <f>(AU70*Baseline!B$34)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0.02855318033</v>
      </c>
      <c r="DY70" s="86">
        <f>(AZ70*Baseline!B$34) + (Baseline!D$90*(1-Baseline!D$91)*Baseline!B$35) + (Baseline!D$90*Baseline!D$91*((1-Baseline!D$92)*Baseline!B$40 + Baseline!D$92*Baseline!B$41))</f>
        <v>0.01115326361</v>
      </c>
      <c r="DZ70" s="86">
        <f>(BE70*Baseline!B$34) + (Baseline!F$90*(1-Baseline!F$91)*Baseline!B$35) + (Baseline!F$90*Baseline!F$91*((1-Baseline!F$92)*Baseline!B$40 + Baseline!F$92*Baseline!B$41))</f>
        <v>0.01402216994</v>
      </c>
      <c r="EA70" s="86">
        <f>(BJ70*Baseline!B$34) + (Baseline!H$90*(1-Baseline!H$91)*Baseline!B$35) + (Baseline!H$90*Baseline!H$91*((1-Baseline!H$92)*Baseline!B$40 + Baseline!H$92*Baseline!B$41))</f>
        <v>0.009314853894</v>
      </c>
      <c r="EB70" s="86">
        <f>( DX70*Baseline!B$7 + DY70*Baseline!B$11 + DZ70*Baseline!B$16 + EA70*Baseline!B$18 ) / Baseline!B$17</f>
        <v>0.009875859229</v>
      </c>
    </row>
    <row r="71">
      <c r="A71" s="73" t="s">
        <v>247</v>
      </c>
      <c r="B71" s="85">
        <f>MIN( MAX( NORMINV( MCrands!B71, (B$5+B$4)/2, (B$5-B$4)/3.29 ), 0 ), 1 )</f>
        <v>0.4020377463</v>
      </c>
      <c r="C71" s="85">
        <f>MAX( NORMINV( MCrands!C71, (C$5+C$4)/2, (C$5-C$4)/3.29 ), 0 )</f>
        <v>2.712412305</v>
      </c>
      <c r="D71" s="83"/>
      <c r="E71" s="84">
        <f>Baseline!B$33 * (C71 * Baseline!B$68*Baseline!B$68/Baseline!B$75 + Baseline!B$46 * Baseline!B$54*Baseline!B$54/Baseline!B$76 + Baseline!B$47 * Baseline!B$55*Baseline!B$55/Baseline!B$77 + Baseline!B$56*Baseline!B$56/Baseline!B$78)</f>
        <v>0.0000192534353</v>
      </c>
      <c r="F71" s="84">
        <f>Baseline!B$33 * (C71 * Baseline!B$68*Baseline!B$59/Baseline!B$75 + Baseline!B$46 * Baseline!B$54*Baseline!B$69/Baseline!B$76 + Baseline!B$47 * Baseline!B$55*Baseline!B$57/Baseline!B$77 + Baseline!B$56*Baseline!B$58/Baseline!B$78)</f>
        <v>0.0000002392794546</v>
      </c>
      <c r="G71" s="85">
        <f>Baseline!B$33 * (C71 * Baseline!B$68*Baseline!B$60/Baseline!B$75 + Baseline!B$46 * Baseline!B$54*Baseline!B$61/Baseline!B$76 + Baseline!B$47 * Baseline!B$55*Baseline!B$70/Baseline!B$77 + Baseline!B$56*Baseline!B$62/Baseline!B$78)</f>
        <v>0.0000002009486141</v>
      </c>
      <c r="H71" s="84">
        <f>Baseline!B$33 * (C71 * Baseline!B$68*Baseline!B$63/Baseline!B$75 + Baseline!B$46 * Baseline!B$54*Baseline!B$64/Baseline!B$76 + Baseline!B$47 * Baseline!B$55*Baseline!B$65/Baseline!B$77 + Baseline!B$56*Baseline!B$71/Baseline!B$78)</f>
        <v>0.000000003741957769</v>
      </c>
      <c r="I71" s="84">
        <f>Baseline!B$33 * (C71 * Baseline!B$59*Baseline!B$68/Baseline!B$75 + Baseline!B$46 * Baseline!B$69*Baseline!B$54/Baseline!B$76 + Baseline!B$47 * Baseline!B$57*Baseline!B$55/Baseline!B$77 + Baseline!B$58*Baseline!B$56/Baseline!B$78)</f>
        <v>0.0000002392794546</v>
      </c>
      <c r="J71" s="85">
        <f>Baseline!B$33 * (C71 * Baseline!B$59*Baseline!B$59/Baseline!B$75 + Baseline!B$46 * Baseline!B$69*Baseline!B$69/Baseline!B$76 + Baseline!B$47 * Baseline!B$57*Baseline!B$57/Baseline!B$77 + Baseline!B$58*Baseline!B$58/Baseline!B$78)</f>
        <v>0.000002116574468</v>
      </c>
      <c r="K71" s="84">
        <f>Baseline!B$33 * (C71 * Baseline!B$59*Baseline!B$60/Baseline!B$75 + Baseline!B$46 * Baseline!B$69*Baseline!B$61/Baseline!B$76 + Baseline!B$47 * Baseline!B$57*Baseline!B$70/Baseline!B$77 + Baseline!B$58*Baseline!B$62/Baseline!B$78)</f>
        <v>0.00000001648987425</v>
      </c>
      <c r="L71" s="85">
        <f>Baseline!B$33 * (C71 * Baseline!B$59*Baseline!B$63/Baseline!B$75 + Baseline!B$46 * Baseline!B$69*Baseline!B$64/Baseline!B$76 + Baseline!B$47 * Baseline!B$57*Baseline!B$65/Baseline!B$77 + Baseline!B$58*Baseline!B$71/Baseline!B$78)</f>
        <v>0.0000000170727992</v>
      </c>
      <c r="M71" s="84">
        <f>Baseline!B$33 * (C71 * Baseline!B$60*Baseline!B$68/Baseline!B$75 + Baseline!B$46 * Baseline!B$61*Baseline!B$54/Baseline!B$76 + Baseline!B$47 * Baseline!B$70*Baseline!B$55/Baseline!B$77 + Baseline!B$62*Baseline!B$56/Baseline!B$78)</f>
        <v>0.0000002009486141</v>
      </c>
      <c r="N71" s="85">
        <f>Baseline!B$33 * (C71 * Baseline!B$60*Baseline!B$59/Baseline!B$75 + Baseline!B$46 * Baseline!B$61*Baseline!B$69/Baseline!B$76 + Baseline!B$47 * Baseline!B$70*Baseline!B$57/Baseline!B$77 + Baseline!B$62*Baseline!B$58/Baseline!B$78)</f>
        <v>0.00000001648987425</v>
      </c>
      <c r="O71" s="85">
        <f>Baseline!B$33 * (C71 * Baseline!B$60*Baseline!B$60/Baseline!B$75 + Baseline!B$46 * Baseline!B$61*Baseline!B$61/Baseline!B$76 + Baseline!B$47 * Baseline!B$70*Baseline!B$70/Baseline!B$77 + Baseline!B$62*Baseline!B$62/Baseline!B$78)</f>
        <v>0.000001589267743</v>
      </c>
      <c r="P71" s="84">
        <f>Baseline!B$33 * (C71 * Baseline!B$60*Baseline!B$63/Baseline!B$75 + Baseline!B$46 * Baseline!B$61*Baseline!B$64/Baseline!B$76 + Baseline!B$47 * Baseline!B$70*Baseline!B$65/Baseline!B$77 + Baseline!B$62*Baseline!B$71/Baseline!B$78)</f>
        <v>0.000000001956413815</v>
      </c>
      <c r="Q71" s="84">
        <f>Baseline!B$33 * (C71 * Baseline!B$63*Baseline!B$68/Baseline!B$75 + Baseline!B$46 * Baseline!B$64*Baseline!B$54/Baseline!B$76 + Baseline!B$47 * Baseline!B$65*Baseline!B$55/Baseline!B$77 + Baseline!B$71*Baseline!B$56/Baseline!B$78)</f>
        <v>0.000000003741957769</v>
      </c>
      <c r="R71" s="84">
        <f>Baseline!B$33 * (C71 * Baseline!B$63*Baseline!B$59/Baseline!B$75 + Baseline!B$46 * Baseline!B$64*Baseline!B$69/Baseline!B$76 + Baseline!B$47 * Baseline!B$65*Baseline!B$57/Baseline!B$77 + Baseline!B$71*Baseline!B$58/Baseline!B$78)</f>
        <v>0.0000000170727992</v>
      </c>
      <c r="S71" s="84">
        <f>Baseline!B$33 * (C71 * Baseline!B$63*Baseline!B$60/Baseline!B$75 + Baseline!B$46 * Baseline!B$64*Baseline!B$61/Baseline!B$76 + Baseline!B$47 * Baseline!B$65*Baseline!B$70/Baseline!B$77 + Baseline!B$71*Baseline!B$62/Baseline!B$78)</f>
        <v>0.000000001956413815</v>
      </c>
      <c r="T71" s="84">
        <f>Baseline!B$33 * (C71 * Baseline!B$63*Baseline!B$63/Baseline!B$75 + Baseline!B$46 * Baseline!B$64*Baseline!B$64/Baseline!B$76 + Baseline!B$47 * Baseline!B$65*Baseline!B$65/Baseline!B$77 + Baseline!B$71*Baseline!B$71/Baseline!B$78)</f>
        <v>0.00000009856721942</v>
      </c>
      <c r="U71" s="83"/>
      <c r="V71" s="84">
        <f>E71 * ( Baseline!B$89 * Baseline!B$7 )</f>
        <v>0.199831405</v>
      </c>
      <c r="W71" s="84">
        <f>F71 * ( Baseline!D$89 * Baseline!B$11 )</f>
        <v>0.004413891355</v>
      </c>
      <c r="X71" s="84">
        <f>G71 * ( Baseline!F$89 * Baseline!B$16 )</f>
        <v>0.006979903875</v>
      </c>
      <c r="Y71" s="84">
        <f>H71 * ( Baseline!H$89 * Baseline!B$18 )</f>
        <v>0.001315947261</v>
      </c>
      <c r="Z71" s="86">
        <f t="shared" si="1"/>
        <v>0.2125411475</v>
      </c>
      <c r="AA71" s="84">
        <f>I71 * ( Baseline!B$89 * Baseline!B$7 )</f>
        <v>0.002483481459</v>
      </c>
      <c r="AB71" s="85">
        <f>J71 * ( Baseline!D$89 * Baseline!B$11 )</f>
        <v>0.03904359346</v>
      </c>
      <c r="AC71" s="85">
        <f>K71 * ( Baseline!F$89 * Baseline!B$16 )</f>
        <v>0.0005727719881</v>
      </c>
      <c r="AD71" s="85">
        <f>L71 * ( Baseline!F$89 * Baseline!B$16 )</f>
        <v>0.0005930197521</v>
      </c>
      <c r="AE71" s="86">
        <f t="shared" si="2"/>
        <v>0.04269286666</v>
      </c>
      <c r="AF71" s="86">
        <f>M71 * ( Baseline!B$89 * Baseline!B$7 )</f>
        <v>0.002085645665</v>
      </c>
      <c r="AG71" s="86">
        <f>N71 * ( Baseline!D$89 * Baseline!B$11 )</f>
        <v>0.0003041820432</v>
      </c>
      <c r="AH71" s="86">
        <f>O71 * ( Baseline!F$89 * Baseline!B$16 )</f>
        <v>0.05520284941</v>
      </c>
      <c r="AI71" s="86">
        <f>P71 * ( Baseline!H$89 * Baseline!B$18 )</f>
        <v>0.000688018829</v>
      </c>
      <c r="AJ71" s="86">
        <f t="shared" si="3"/>
        <v>0.05828069595</v>
      </c>
      <c r="AK71" s="86">
        <f>Q71 * ( Baseline!B$89 * Baseline!B$7 )</f>
        <v>0.00003883777968</v>
      </c>
      <c r="AL71" s="86">
        <f>R71 * ( Baseline!D$89 * Baseline!B$11 )</f>
        <v>0.0003149350241</v>
      </c>
      <c r="AM71" s="86">
        <f>S71 * ( Baseline!F$89 * Baseline!B$16 )</f>
        <v>0.00006795558374</v>
      </c>
      <c r="AN71" s="86">
        <f>T71 * ( Baseline!H$89 * Baseline!B$18 )</f>
        <v>0.03466347577</v>
      </c>
      <c r="AO71" s="86">
        <f t="shared" si="4"/>
        <v>0.03508520416</v>
      </c>
      <c r="AP71" s="62"/>
      <c r="AQ71" s="86">
        <f>V71 * ( (1-Baseline!B$90-Baseline!B$89) + (1-B71)*Baseline!B$90 )</f>
        <v>0.1240526197</v>
      </c>
      <c r="AR71" s="86">
        <f>W71 * ( (1-Baseline!B$90-Baseline!B$89) + (1-B71)*Baseline!B$90 )</f>
        <v>0.00274008375</v>
      </c>
      <c r="AS71" s="86">
        <f>X71 * ( (1-Baseline!B$90-Baseline!B$89) + (1-B71)*Baseline!B$90 )</f>
        <v>0.004333029439</v>
      </c>
      <c r="AT71" s="86">
        <f>Y71 * ( (1-Baseline!B$90-Baseline!B$89) + (1-B71)*Baseline!B$90 )</f>
        <v>0.0008169221706</v>
      </c>
      <c r="AU71" s="86">
        <f t="shared" si="5"/>
        <v>0.131942655</v>
      </c>
      <c r="AV71" s="86">
        <f>AA71 * ( (1-Baseline!D$90-Baseline!D$89) + (1-B71)*Baseline!D$90 )</f>
        <v>0.002014812472</v>
      </c>
      <c r="AW71" s="86">
        <f>AB71 * ( (1-Baseline!D$90-Baseline!D$89) + (1-B71)*Baseline!D$90 )</f>
        <v>0.03167550083</v>
      </c>
      <c r="AX71" s="86">
        <f>AC71 * ( (1-Baseline!D$90-Baseline!D$89) + (1-B71)*Baseline!D$90 )</f>
        <v>0.0004646816028</v>
      </c>
      <c r="AY71" s="86">
        <f>AD71 * ( (1-Baseline!D$90-Baseline!D$89) + (1-B71)*Baseline!D$90 )</f>
        <v>0.0004811083199</v>
      </c>
      <c r="AZ71" s="86">
        <f t="shared" si="6"/>
        <v>0.03463610323</v>
      </c>
      <c r="BA71" s="86">
        <f>AF71 * ( (1-Baseline!F$90-Baseline!F$89) + (1-Baseline!B$36)*Baseline!F$90 )</f>
        <v>0.001500897361</v>
      </c>
      <c r="BB71" s="86">
        <f>AG71 * ( (1-Baseline!F$90-Baseline!F$89) + (1-Baseline!B$36)*Baseline!F$90 )</f>
        <v>0.0002188991321</v>
      </c>
      <c r="BC71" s="86">
        <f>AH71 * ( (1-Baseline!F$90-Baseline!F$89) + (1-Baseline!B$36)*Baseline!F$90 )</f>
        <v>0.03972573693</v>
      </c>
      <c r="BD71" s="86">
        <f>AI71 * ( (1-Baseline!F$90-Baseline!F$89) + (1-Baseline!B$36)*Baseline!F$90 )</f>
        <v>0.000495120366</v>
      </c>
      <c r="BE71" s="86">
        <f t="shared" si="7"/>
        <v>0.04194065379</v>
      </c>
      <c r="BF71" s="86">
        <f>AK71 * ( (1-Baseline!H$90-Baseline!H$89) + (1-Baseline!B$36)*Baseline!H$90 )</f>
        <v>0.0000307719496</v>
      </c>
      <c r="BG71" s="86">
        <f>AL71 * ( (1-Baseline!H$90-Baseline!H$89) + (1-Baseline!B$36)*Baseline!H$90 )</f>
        <v>0.0002495293183</v>
      </c>
      <c r="BH71" s="86">
        <f>AM71 * ( (1-Baseline!H$90-Baseline!H$89) + (1-Baseline!B$36)*Baseline!H$90 )</f>
        <v>0.00005384256811</v>
      </c>
      <c r="BI71" s="86">
        <f>AN71 * ( (1-Baseline!H$90-Baseline!H$89) + (1-Baseline!B$36)*Baseline!H$90 )</f>
        <v>0.02746456512</v>
      </c>
      <c r="BJ71" s="86">
        <f t="shared" si="8"/>
        <v>0.02779870896</v>
      </c>
      <c r="BK71" s="62"/>
      <c r="BL71" s="86">
        <f t="shared" si="19"/>
        <v>0.9402010263</v>
      </c>
      <c r="BM71" s="86">
        <f t="shared" si="20"/>
        <v>0.02076723217</v>
      </c>
      <c r="BN71" s="86">
        <f t="shared" si="21"/>
        <v>0.03284024744</v>
      </c>
      <c r="BO71" s="86">
        <f t="shared" si="22"/>
        <v>0.006191494103</v>
      </c>
      <c r="BP71" s="86">
        <f t="shared" si="9"/>
        <v>1</v>
      </c>
      <c r="BQ71" s="86">
        <f t="shared" si="23"/>
        <v>0.05817087617</v>
      </c>
      <c r="BR71" s="86">
        <f t="shared" si="24"/>
        <v>0.9145226478</v>
      </c>
      <c r="BS71" s="86">
        <f t="shared" si="25"/>
        <v>0.01341610515</v>
      </c>
      <c r="BT71" s="86">
        <f t="shared" si="26"/>
        <v>0.01389037089</v>
      </c>
      <c r="BU71" s="86">
        <f t="shared" si="10"/>
        <v>1</v>
      </c>
      <c r="BV71" s="86">
        <f t="shared" si="27"/>
        <v>0.03578621757</v>
      </c>
      <c r="BW71" s="86">
        <f t="shared" si="28"/>
        <v>0.005219258938</v>
      </c>
      <c r="BX71" s="86">
        <f t="shared" si="29"/>
        <v>0.9471892625</v>
      </c>
      <c r="BY71" s="86">
        <f t="shared" si="30"/>
        <v>0.01180526104</v>
      </c>
      <c r="BZ71" s="86">
        <f t="shared" si="11"/>
        <v>1</v>
      </c>
      <c r="CA71" s="86">
        <f t="shared" si="31"/>
        <v>0.001106956069</v>
      </c>
      <c r="CB71" s="86">
        <f t="shared" si="32"/>
        <v>0.008976291619</v>
      </c>
      <c r="CC71" s="86">
        <f t="shared" si="33"/>
        <v>0.001936872974</v>
      </c>
      <c r="CD71" s="86">
        <f t="shared" si="34"/>
        <v>0.9879798793</v>
      </c>
      <c r="CE71" s="86">
        <f t="shared" si="12"/>
        <v>1</v>
      </c>
      <c r="CF71" s="62"/>
      <c r="CG71" s="86">
        <f t="shared" si="35"/>
        <v>0.9402010263</v>
      </c>
      <c r="CH71" s="86">
        <f t="shared" si="36"/>
        <v>0.02076723217</v>
      </c>
      <c r="CI71" s="86">
        <f t="shared" si="37"/>
        <v>0.03284024744</v>
      </c>
      <c r="CJ71" s="86">
        <f t="shared" si="38"/>
        <v>0.006191494103</v>
      </c>
      <c r="CK71" s="86">
        <f t="shared" si="13"/>
        <v>1</v>
      </c>
      <c r="CL71" s="86">
        <f t="shared" si="39"/>
        <v>0.05817087617</v>
      </c>
      <c r="CM71" s="86">
        <f t="shared" si="40"/>
        <v>0.9145226478</v>
      </c>
      <c r="CN71" s="86">
        <f t="shared" si="41"/>
        <v>0.01341610515</v>
      </c>
      <c r="CO71" s="86">
        <f t="shared" si="42"/>
        <v>0.01389037089</v>
      </c>
      <c r="CP71" s="86">
        <f t="shared" si="14"/>
        <v>1</v>
      </c>
      <c r="CQ71" s="86">
        <f t="shared" si="43"/>
        <v>0.03578621757</v>
      </c>
      <c r="CR71" s="86">
        <f t="shared" si="44"/>
        <v>0.005219258938</v>
      </c>
      <c r="CS71" s="86">
        <f t="shared" si="45"/>
        <v>0.9471892625</v>
      </c>
      <c r="CT71" s="86">
        <f t="shared" si="46"/>
        <v>0.01180526104</v>
      </c>
      <c r="CU71" s="86">
        <f t="shared" si="15"/>
        <v>1</v>
      </c>
      <c r="CV71" s="86">
        <f t="shared" si="47"/>
        <v>0.001106956069</v>
      </c>
      <c r="CW71" s="86">
        <f t="shared" si="48"/>
        <v>0.008976291619</v>
      </c>
      <c r="CX71" s="86">
        <f t="shared" si="49"/>
        <v>0.001936872974</v>
      </c>
      <c r="CY71" s="86">
        <f t="shared" si="50"/>
        <v>0.9879798793</v>
      </c>
      <c r="CZ71" s="86">
        <f t="shared" si="16"/>
        <v>1</v>
      </c>
      <c r="DA71" s="62"/>
      <c r="DB71" s="86">
        <f>(AQ71*Baseline!B$7 + AV71*Baseline!B$11 + BA71*Baseline!B$16 + BF71*Baseline!B$18)</f>
        <v>70923.7587</v>
      </c>
      <c r="DC71" s="86">
        <f>(AR71*Baseline!B$7 + AW71*Baseline!B$11 + BB71*Baseline!B$16 + BG71*Baseline!B$18)</f>
        <v>81418.26742</v>
      </c>
      <c r="DD71" s="86">
        <f>(AS71*Baseline!B$7 + AX71*Baseline!B$11 + BC71*Baseline!B$16 + BH71*Baseline!B$18)</f>
        <v>138652.3158</v>
      </c>
      <c r="DE71" s="86">
        <f>(AT71*Baseline!B$7 + AY71*Baseline!B$11 + BD71*Baseline!B$16 + BI71*Baseline!B$18)</f>
        <v>1260711.565</v>
      </c>
      <c r="DF71" s="86">
        <f t="shared" si="17"/>
        <v>1551705.907</v>
      </c>
      <c r="DG71" s="62"/>
      <c r="DH71" s="86">
        <f t="shared" si="51"/>
        <v>0.04570695927</v>
      </c>
      <c r="DI71" s="86">
        <f t="shared" si="52"/>
        <v>0.05247016656</v>
      </c>
      <c r="DJ71" s="86">
        <f t="shared" si="53"/>
        <v>0.08935476441</v>
      </c>
      <c r="DK71" s="86">
        <f t="shared" si="54"/>
        <v>0.8124681098</v>
      </c>
      <c r="DL71" s="86">
        <f t="shared" si="18"/>
        <v>1</v>
      </c>
      <c r="DM71" s="62"/>
      <c r="DN71" s="86">
        <f>DH71 / (Baseline!B$7/Baseline!B$17)</f>
        <v>4.878917272</v>
      </c>
      <c r="DO71" s="86">
        <f>DI71 / (Baseline!B$11/Baseline!B$17)</f>
        <v>1.266654934</v>
      </c>
      <c r="DP71" s="86">
        <f>DJ71 / (Baseline!B$16/Baseline!B$17)</f>
        <v>1.380801146</v>
      </c>
      <c r="DQ71" s="86">
        <f>DK71 / (Baseline!B$18/Baseline!B$17)</f>
        <v>0.9185669245</v>
      </c>
      <c r="DR71" s="62"/>
      <c r="DS71" s="86">
        <f>DH71 / Baseline!H$117</f>
        <v>1.828603514</v>
      </c>
      <c r="DT71" s="86">
        <f>DI71 / Baseline!H$118</f>
        <v>1.18110619</v>
      </c>
      <c r="DU71" s="86">
        <f>DJ71 / Baseline!H$119</f>
        <v>1.068183879</v>
      </c>
      <c r="DV71" s="86">
        <f>DK71 / Baseline!H$120</f>
        <v>0.959311062</v>
      </c>
      <c r="DW71" s="87"/>
      <c r="DX71" s="86">
        <f>(AU71*Baseline!B$34)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0.03232092951</v>
      </c>
      <c r="DY71" s="86">
        <f>(AZ71*Baseline!B$34) + (Baseline!D$90*(1-Baseline!D$91)*Baseline!B$35) + (Baseline!D$90*Baseline!D$91*((1-Baseline!D$92)*Baseline!B$40 + Baseline!D$92*Baseline!B$41))</f>
        <v>0.01160898348</v>
      </c>
      <c r="DZ71" s="86">
        <f>(BE71*Baseline!B$34) + (Baseline!F$90*(1-Baseline!F$91)*Baseline!B$35) + (Baseline!F$90*Baseline!F$91*((1-Baseline!F$92)*Baseline!B$40 + Baseline!F$92*Baseline!B$41))</f>
        <v>0.01402173807</v>
      </c>
      <c r="EA71" s="86">
        <f>(BJ71*Baseline!B$34) + (Baseline!H$90*(1-Baseline!H$91)*Baseline!B$35) + (Baseline!H$90*Baseline!H$91*((1-Baseline!H$92)*Baseline!B$40 + Baseline!H$92*Baseline!B$41))</f>
        <v>0.009314806344</v>
      </c>
      <c r="EB71" s="86">
        <f>( DX71*Baseline!B$7 + DY71*Baseline!B$11 + DZ71*Baseline!B$16 + EA71*Baseline!B$18 ) / Baseline!B$17</f>
        <v>0.009929964304</v>
      </c>
    </row>
    <row r="72">
      <c r="A72" s="73" t="s">
        <v>248</v>
      </c>
      <c r="B72" s="85">
        <f>MIN( MAX( NORMINV( MCrands!B72, (B$5+B$4)/2, (B$5-B$4)/3.29 ), 0 ), 1 )</f>
        <v>0.5081084696</v>
      </c>
      <c r="C72" s="85">
        <f>MAX( NORMINV( MCrands!C72, (C$5+C$4)/2, (C$5-C$4)/3.29 ), 0 )</f>
        <v>2.19384145</v>
      </c>
      <c r="D72" s="83"/>
      <c r="E72" s="84">
        <f>Baseline!B$33 * (C72 * Baseline!B$68*Baseline!B$68/Baseline!B$75 + Baseline!B$46 * Baseline!B$54*Baseline!B$54/Baseline!B$76 + Baseline!B$47 * Baseline!B$55*Baseline!B$55/Baseline!B$77 + Baseline!B$56*Baseline!B$56/Baseline!B$78)</f>
        <v>0.00001558194121</v>
      </c>
      <c r="F72" s="84">
        <f>Baseline!B$33 * (C72 * Baseline!B$68*Baseline!B$59/Baseline!B$75 + Baseline!B$46 * Baseline!B$54*Baseline!B$69/Baseline!B$76 + Baseline!B$47 * Baseline!B$55*Baseline!B$57/Baseline!B$77 + Baseline!B$56*Baseline!B$58/Baseline!B$78)</f>
        <v>0.000000238699745</v>
      </c>
      <c r="G72" s="85">
        <f>Baseline!B$33 * (C72 * Baseline!B$68*Baseline!B$60/Baseline!B$75 + Baseline!B$46 * Baseline!B$54*Baseline!B$61/Baseline!B$76 + Baseline!B$47 * Baseline!B$55*Baseline!B$70/Baseline!B$77 + Baseline!B$56*Baseline!B$62/Baseline!B$78)</f>
        <v>0.0000001995234946</v>
      </c>
      <c r="H72" s="84">
        <f>Baseline!B$33 * (C72 * Baseline!B$68*Baseline!B$63/Baseline!B$75 + Baseline!B$46 * Baseline!B$54*Baseline!B$64/Baseline!B$76 + Baseline!B$47 * Baseline!B$55*Baseline!B$65/Baseline!B$77 + Baseline!B$56*Baseline!B$71/Baseline!B$78)</f>
        <v>0.000000003599445827</v>
      </c>
      <c r="I72" s="84">
        <f>Baseline!B$33 * (C72 * Baseline!B$59*Baseline!B$68/Baseline!B$75 + Baseline!B$46 * Baseline!B$69*Baseline!B$54/Baseline!B$76 + Baseline!B$47 * Baseline!B$57*Baseline!B$55/Baseline!B$77 + Baseline!B$58*Baseline!B$56/Baseline!B$78)</f>
        <v>0.000000238699745</v>
      </c>
      <c r="J72" s="85">
        <f>Baseline!B$33 * (C72 * Baseline!B$59*Baseline!B$59/Baseline!B$75 + Baseline!B$46 * Baseline!B$69*Baseline!B$69/Baseline!B$76 + Baseline!B$47 * Baseline!B$57*Baseline!B$57/Baseline!B$77 + Baseline!B$58*Baseline!B$58/Baseline!B$78)</f>
        <v>0.000002116574377</v>
      </c>
      <c r="K72" s="84">
        <f>Baseline!B$33 * (C72 * Baseline!B$59*Baseline!B$60/Baseline!B$75 + Baseline!B$46 * Baseline!B$69*Baseline!B$61/Baseline!B$76 + Baseline!B$47 * Baseline!B$57*Baseline!B$70/Baseline!B$77 + Baseline!B$58*Baseline!B$62/Baseline!B$78)</f>
        <v>0.00000001648964923</v>
      </c>
      <c r="L72" s="85">
        <f>Baseline!B$33 * (C72 * Baseline!B$59*Baseline!B$63/Baseline!B$75 + Baseline!B$46 * Baseline!B$69*Baseline!B$64/Baseline!B$76 + Baseline!B$47 * Baseline!B$57*Baseline!B$65/Baseline!B$77 + Baseline!B$58*Baseline!B$71/Baseline!B$78)</f>
        <v>0.0000000170727767</v>
      </c>
      <c r="M72" s="84">
        <f>Baseline!B$33 * (C72 * Baseline!B$60*Baseline!B$68/Baseline!B$75 + Baseline!B$46 * Baseline!B$61*Baseline!B$54/Baseline!B$76 + Baseline!B$47 * Baseline!B$70*Baseline!B$55/Baseline!B$77 + Baseline!B$62*Baseline!B$56/Baseline!B$78)</f>
        <v>0.0000001995234946</v>
      </c>
      <c r="N72" s="85">
        <f>Baseline!B$33 * (C72 * Baseline!B$60*Baseline!B$59/Baseline!B$75 + Baseline!B$46 * Baseline!B$61*Baseline!B$69/Baseline!B$76 + Baseline!B$47 * Baseline!B$70*Baseline!B$57/Baseline!B$77 + Baseline!B$62*Baseline!B$58/Baseline!B$78)</f>
        <v>0.00000001648964923</v>
      </c>
      <c r="O72" s="85">
        <f>Baseline!B$33 * (C72 * Baseline!B$60*Baseline!B$60/Baseline!B$75 + Baseline!B$46 * Baseline!B$61*Baseline!B$61/Baseline!B$76 + Baseline!B$47 * Baseline!B$70*Baseline!B$70/Baseline!B$77 + Baseline!B$62*Baseline!B$62/Baseline!B$78)</f>
        <v>0.00000158926719</v>
      </c>
      <c r="P72" s="84">
        <f>Baseline!B$33 * (C72 * Baseline!B$60*Baseline!B$63/Baseline!B$75 + Baseline!B$46 * Baseline!B$61*Baseline!B$64/Baseline!B$76 + Baseline!B$47 * Baseline!B$70*Baseline!B$65/Baseline!B$77 + Baseline!B$62*Baseline!B$71/Baseline!B$78)</f>
        <v>0.000000001956358498</v>
      </c>
      <c r="Q72" s="84">
        <f>Baseline!B$33 * (C72 * Baseline!B$63*Baseline!B$68/Baseline!B$75 + Baseline!B$46 * Baseline!B$64*Baseline!B$54/Baseline!B$76 + Baseline!B$47 * Baseline!B$65*Baseline!B$55/Baseline!B$77 + Baseline!B$71*Baseline!B$56/Baseline!B$78)</f>
        <v>0.000000003599445827</v>
      </c>
      <c r="R72" s="84">
        <f>Baseline!B$33 * (C72 * Baseline!B$63*Baseline!B$59/Baseline!B$75 + Baseline!B$46 * Baseline!B$64*Baseline!B$69/Baseline!B$76 + Baseline!B$47 * Baseline!B$65*Baseline!B$57/Baseline!B$77 + Baseline!B$71*Baseline!B$58/Baseline!B$78)</f>
        <v>0.0000000170727767</v>
      </c>
      <c r="S72" s="84">
        <f>Baseline!B$33 * (C72 * Baseline!B$63*Baseline!B$60/Baseline!B$75 + Baseline!B$46 * Baseline!B$64*Baseline!B$61/Baseline!B$76 + Baseline!B$47 * Baseline!B$65*Baseline!B$70/Baseline!B$77 + Baseline!B$71*Baseline!B$62/Baseline!B$78)</f>
        <v>0.000000001956358498</v>
      </c>
      <c r="T72" s="84">
        <f>Baseline!B$33 * (C72 * Baseline!B$63*Baseline!B$63/Baseline!B$75 + Baseline!B$46 * Baseline!B$64*Baseline!B$64/Baseline!B$76 + Baseline!B$47 * Baseline!B$65*Baseline!B$65/Baseline!B$77 + Baseline!B$71*Baseline!B$71/Baseline!B$78)</f>
        <v>0.00000009856721389</v>
      </c>
      <c r="U72" s="83"/>
      <c r="V72" s="84">
        <f>E72 * ( Baseline!B$89 * Baseline!B$7 )</f>
        <v>0.1617249678</v>
      </c>
      <c r="W72" s="84">
        <f>F72 * ( Baseline!D$89 * Baseline!B$11 )</f>
        <v>0.004403197687</v>
      </c>
      <c r="X72" s="84">
        <f>G72 * ( Baseline!F$89 * Baseline!B$16 )</f>
        <v>0.00693040268</v>
      </c>
      <c r="Y72" s="84">
        <f>H72 * ( Baseline!H$89 * Baseline!B$18 )</f>
        <v>0.001265829593</v>
      </c>
      <c r="Z72" s="86">
        <f t="shared" si="1"/>
        <v>0.1743243977</v>
      </c>
      <c r="AA72" s="84">
        <f>I72 * ( Baseline!B$89 * Baseline!B$7 )</f>
        <v>0.002477464654</v>
      </c>
      <c r="AB72" s="85">
        <f>J72 * ( Baseline!D$89 * Baseline!B$11 )</f>
        <v>0.03904359177</v>
      </c>
      <c r="AC72" s="85">
        <f>K72 * ( Baseline!F$89 * Baseline!B$16 )</f>
        <v>0.0005727641721</v>
      </c>
      <c r="AD72" s="85">
        <f>L72 * ( Baseline!F$89 * Baseline!B$16 )</f>
        <v>0.0005930189705</v>
      </c>
      <c r="AE72" s="86">
        <f t="shared" si="2"/>
        <v>0.04268683956</v>
      </c>
      <c r="AF72" s="86">
        <f>M72 * ( Baseline!B$89 * Baseline!B$7 )</f>
        <v>0.002070854351</v>
      </c>
      <c r="AG72" s="86">
        <f>N72 * ( Baseline!D$89 * Baseline!B$11 )</f>
        <v>0.0003041778924</v>
      </c>
      <c r="AH72" s="86">
        <f>O72 * ( Baseline!F$89 * Baseline!B$16 )</f>
        <v>0.0552028302</v>
      </c>
      <c r="AI72" s="86">
        <f>P72 * ( Baseline!H$89 * Baseline!B$18 )</f>
        <v>0.0006879993755</v>
      </c>
      <c r="AJ72" s="86">
        <f t="shared" si="3"/>
        <v>0.05826586182</v>
      </c>
      <c r="AK72" s="86">
        <f>Q72 * ( Baseline!B$89 * Baseline!B$7 )</f>
        <v>0.00003735864823</v>
      </c>
      <c r="AL72" s="86">
        <f>R72 * ( Baseline!D$89 * Baseline!B$11 )</f>
        <v>0.000314934609</v>
      </c>
      <c r="AM72" s="86">
        <f>S72 * ( Baseline!F$89 * Baseline!B$16 )</f>
        <v>0.00006795366231</v>
      </c>
      <c r="AN72" s="86">
        <f>T72 * ( Baseline!H$89 * Baseline!B$18 )</f>
        <v>0.03466347383</v>
      </c>
      <c r="AO72" s="86">
        <f t="shared" si="4"/>
        <v>0.03508372075</v>
      </c>
      <c r="AP72" s="62"/>
      <c r="AQ72" s="86">
        <f>V72 * ( (1-Baseline!B$90-Baseline!B$89) + (1-B72)*Baseline!B$90 )</f>
        <v>0.08512934844</v>
      </c>
      <c r="AR72" s="86">
        <f>W72 * ( (1-Baseline!B$90-Baseline!B$89) + (1-B72)*Baseline!B$90 )</f>
        <v>0.002317770443</v>
      </c>
      <c r="AS72" s="86">
        <f>X72 * ( (1-Baseline!B$90-Baseline!B$89) + (1-B72)*Baseline!B$90 )</f>
        <v>0.003648049356</v>
      </c>
      <c r="AT72" s="86">
        <f>Y72 * ( (1-Baseline!B$90-Baseline!B$89) + (1-B72)*Baseline!B$90 )</f>
        <v>0.0006663117634</v>
      </c>
      <c r="AU72" s="86">
        <f t="shared" si="5"/>
        <v>0.09176148001</v>
      </c>
      <c r="AV72" s="86">
        <f>AA72 * ( (1-Baseline!D$90-Baseline!D$89) + (1-B72)*Baseline!D$90 )</f>
        <v>0.001892202787</v>
      </c>
      <c r="AW72" s="86">
        <f>AB72 * ( (1-Baseline!D$90-Baseline!D$89) + (1-B72)*Baseline!D$90 )</f>
        <v>0.02982016032</v>
      </c>
      <c r="AX72" s="86">
        <f>AC72 * ( (1-Baseline!D$90-Baseline!D$89) + (1-B72)*Baseline!D$90 )</f>
        <v>0.0004374576894</v>
      </c>
      <c r="AY72" s="86">
        <f>AD72 * ( (1-Baseline!D$90-Baseline!D$89) + (1-B72)*Baseline!D$90 )</f>
        <v>0.0004529276117</v>
      </c>
      <c r="AZ72" s="86">
        <f t="shared" si="6"/>
        <v>0.03260274841</v>
      </c>
      <c r="BA72" s="86">
        <f>AF72 * ( (1-Baseline!F$90-Baseline!F$89) + (1-Baseline!B$36)*Baseline!F$90 )</f>
        <v>0.001490253058</v>
      </c>
      <c r="BB72" s="86">
        <f>AG72 * ( (1-Baseline!F$90-Baseline!F$89) + (1-Baseline!B$36)*Baseline!F$90 )</f>
        <v>0.0002188961451</v>
      </c>
      <c r="BC72" s="86">
        <f>AH72 * ( (1-Baseline!F$90-Baseline!F$89) + (1-Baseline!B$36)*Baseline!F$90 )</f>
        <v>0.0397257231</v>
      </c>
      <c r="BD72" s="86">
        <f>AI72 * ( (1-Baseline!F$90-Baseline!F$89) + (1-Baseline!B$36)*Baseline!F$90 )</f>
        <v>0.0004951063666</v>
      </c>
      <c r="BE72" s="86">
        <f t="shared" si="7"/>
        <v>0.04192997867</v>
      </c>
      <c r="BF72" s="86">
        <f>AK72 * ( (1-Baseline!H$90-Baseline!H$89) + (1-Baseline!B$36)*Baseline!H$90 )</f>
        <v>0.00002960000417</v>
      </c>
      <c r="BG72" s="86">
        <f>AL72 * ( (1-Baseline!H$90-Baseline!H$89) + (1-Baseline!B$36)*Baseline!H$90 )</f>
        <v>0.0002495289894</v>
      </c>
      <c r="BH72" s="86">
        <f>AM72 * ( (1-Baseline!H$90-Baseline!H$89) + (1-Baseline!B$36)*Baseline!H$90 )</f>
        <v>0.00005384104572</v>
      </c>
      <c r="BI72" s="86">
        <f>AN72 * ( (1-Baseline!H$90-Baseline!H$89) + (1-Baseline!B$36)*Baseline!H$90 )</f>
        <v>0.02746456358</v>
      </c>
      <c r="BJ72" s="86">
        <f t="shared" si="8"/>
        <v>0.02779753362</v>
      </c>
      <c r="BK72" s="62"/>
      <c r="BL72" s="86">
        <f t="shared" si="19"/>
        <v>0.9277242307</v>
      </c>
      <c r="BM72" s="86">
        <f t="shared" si="20"/>
        <v>0.02525864276</v>
      </c>
      <c r="BN72" s="86">
        <f t="shared" si="21"/>
        <v>0.03975578158</v>
      </c>
      <c r="BO72" s="86">
        <f t="shared" si="22"/>
        <v>0.007261344993</v>
      </c>
      <c r="BP72" s="86">
        <f t="shared" si="9"/>
        <v>1</v>
      </c>
      <c r="BQ72" s="86">
        <f t="shared" si="23"/>
        <v>0.05803813725</v>
      </c>
      <c r="BR72" s="86">
        <f t="shared" si="24"/>
        <v>0.9146517326</v>
      </c>
      <c r="BS72" s="86">
        <f t="shared" si="25"/>
        <v>0.01341781631</v>
      </c>
      <c r="BT72" s="86">
        <f t="shared" si="26"/>
        <v>0.0138923138</v>
      </c>
      <c r="BU72" s="86">
        <f t="shared" si="10"/>
        <v>1</v>
      </c>
      <c r="BV72" s="86">
        <f t="shared" si="27"/>
        <v>0.0355414695</v>
      </c>
      <c r="BW72" s="86">
        <f t="shared" si="28"/>
        <v>0.00522051649</v>
      </c>
      <c r="BX72" s="86">
        <f t="shared" si="29"/>
        <v>0.9474300813</v>
      </c>
      <c r="BY72" s="86">
        <f t="shared" si="30"/>
        <v>0.01180793271</v>
      </c>
      <c r="BZ72" s="86">
        <f t="shared" si="11"/>
        <v>1</v>
      </c>
      <c r="CA72" s="86">
        <f t="shared" si="31"/>
        <v>0.001064842823</v>
      </c>
      <c r="CB72" s="86">
        <f t="shared" si="32"/>
        <v>0.008976659324</v>
      </c>
      <c r="CC72" s="86">
        <f t="shared" si="33"/>
        <v>0.001936900102</v>
      </c>
      <c r="CD72" s="86">
        <f t="shared" si="34"/>
        <v>0.9880215978</v>
      </c>
      <c r="CE72" s="86">
        <f t="shared" si="12"/>
        <v>1</v>
      </c>
      <c r="CF72" s="62"/>
      <c r="CG72" s="86">
        <f t="shared" si="35"/>
        <v>0.9277242307</v>
      </c>
      <c r="CH72" s="86">
        <f t="shared" si="36"/>
        <v>0.02525864276</v>
      </c>
      <c r="CI72" s="86">
        <f t="shared" si="37"/>
        <v>0.03975578158</v>
      </c>
      <c r="CJ72" s="86">
        <f t="shared" si="38"/>
        <v>0.007261344993</v>
      </c>
      <c r="CK72" s="86">
        <f t="shared" si="13"/>
        <v>1</v>
      </c>
      <c r="CL72" s="86">
        <f t="shared" si="39"/>
        <v>0.05803813725</v>
      </c>
      <c r="CM72" s="86">
        <f t="shared" si="40"/>
        <v>0.9146517326</v>
      </c>
      <c r="CN72" s="86">
        <f t="shared" si="41"/>
        <v>0.01341781631</v>
      </c>
      <c r="CO72" s="86">
        <f t="shared" si="42"/>
        <v>0.0138923138</v>
      </c>
      <c r="CP72" s="86">
        <f t="shared" si="14"/>
        <v>1</v>
      </c>
      <c r="CQ72" s="86">
        <f t="shared" si="43"/>
        <v>0.0355414695</v>
      </c>
      <c r="CR72" s="86">
        <f t="shared" si="44"/>
        <v>0.00522051649</v>
      </c>
      <c r="CS72" s="86">
        <f t="shared" si="45"/>
        <v>0.9474300813</v>
      </c>
      <c r="CT72" s="86">
        <f t="shared" si="46"/>
        <v>0.01180793271</v>
      </c>
      <c r="CU72" s="86">
        <f t="shared" si="15"/>
        <v>1</v>
      </c>
      <c r="CV72" s="86">
        <f t="shared" si="47"/>
        <v>0.001064842823</v>
      </c>
      <c r="CW72" s="86">
        <f t="shared" si="48"/>
        <v>0.008976659324</v>
      </c>
      <c r="CX72" s="86">
        <f t="shared" si="49"/>
        <v>0.001936900102</v>
      </c>
      <c r="CY72" s="86">
        <f t="shared" si="50"/>
        <v>0.9880215978</v>
      </c>
      <c r="CZ72" s="86">
        <f t="shared" si="16"/>
        <v>1</v>
      </c>
      <c r="DA72" s="62"/>
      <c r="DB72" s="86">
        <f>(AQ72*Baseline!B$7 + AV72*Baseline!B$11 + BA72*Baseline!B$16 + BF72*Baseline!B$18)</f>
        <v>51693.70429</v>
      </c>
      <c r="DC72" s="86">
        <f>(AR72*Baseline!B$7 + AW72*Baseline!B$11 + BB72*Baseline!B$16 + BG72*Baseline!B$18)</f>
        <v>77234.54248</v>
      </c>
      <c r="DD72" s="86">
        <f>(AS72*Baseline!B$7 + AX72*Baseline!B$11 + BC72*Baseline!B$16 + BH72*Baseline!B$18)</f>
        <v>138261.6013</v>
      </c>
      <c r="DE72" s="86">
        <f>(AT72*Baseline!B$7 + AY72*Baseline!B$11 + BD72*Baseline!B$16 + BI72*Baseline!B$18)</f>
        <v>1260577.967</v>
      </c>
      <c r="DF72" s="86">
        <f t="shared" si="17"/>
        <v>1527767.815</v>
      </c>
      <c r="DG72" s="62"/>
      <c r="DH72" s="86">
        <f t="shared" si="51"/>
        <v>0.03383609982</v>
      </c>
      <c r="DI72" s="86">
        <f t="shared" si="52"/>
        <v>0.05055384838</v>
      </c>
      <c r="DJ72" s="86">
        <f t="shared" si="53"/>
        <v>0.0904990928</v>
      </c>
      <c r="DK72" s="86">
        <f t="shared" si="54"/>
        <v>0.825110959</v>
      </c>
      <c r="DL72" s="86">
        <f t="shared" si="18"/>
        <v>1</v>
      </c>
      <c r="DM72" s="62"/>
      <c r="DN72" s="86">
        <f>DH72 / (Baseline!B$7/Baseline!B$17)</f>
        <v>3.611781105</v>
      </c>
      <c r="DO72" s="86">
        <f>DI72 / (Baseline!B$11/Baseline!B$17)</f>
        <v>1.220394096</v>
      </c>
      <c r="DP72" s="86">
        <f>DJ72 / (Baseline!B$16/Baseline!B$17)</f>
        <v>1.398484478</v>
      </c>
      <c r="DQ72" s="86">
        <f>DK72 / (Baseline!B$18/Baseline!B$17)</f>
        <v>0.9328607817</v>
      </c>
      <c r="DR72" s="62"/>
      <c r="DS72" s="86">
        <f>DH72 / Baseline!H$117</f>
        <v>1.353684691</v>
      </c>
      <c r="DT72" s="86">
        <f>DI72 / Baseline!H$118</f>
        <v>1.137969768</v>
      </c>
      <c r="DU72" s="86">
        <f>DJ72 / Baseline!H$119</f>
        <v>1.081863655</v>
      </c>
      <c r="DV72" s="86">
        <f>DK72 / Baseline!H$120</f>
        <v>0.9742389404</v>
      </c>
      <c r="DW72" s="87"/>
      <c r="DX72" s="86">
        <f>(AU72*Baseline!B$34)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0.02629375325</v>
      </c>
      <c r="DY72" s="86">
        <f>(AZ72*Baseline!B$34) + (Baseline!D$90*(1-Baseline!D$91)*Baseline!B$35) + (Baseline!D$90*Baseline!D$91*((1-Baseline!D$92)*Baseline!B$40 + Baseline!D$92*Baseline!B$41))</f>
        <v>0.01130398026</v>
      </c>
      <c r="DZ72" s="86">
        <f>(BE72*Baseline!B$34) + (Baseline!F$90*(1-Baseline!F$91)*Baseline!B$35) + (Baseline!F$90*Baseline!F$91*((1-Baseline!F$92)*Baseline!B$40 + Baseline!F$92*Baseline!B$41))</f>
        <v>0.0140201368</v>
      </c>
      <c r="EA72" s="86">
        <f>(BJ72*Baseline!B$34) + (Baseline!H$90*(1-Baseline!H$91)*Baseline!B$35) + (Baseline!H$90*Baseline!H$91*((1-Baseline!H$92)*Baseline!B$40 + Baseline!H$92*Baseline!B$41))</f>
        <v>0.009314630043</v>
      </c>
      <c r="EB72" s="86">
        <f>( DX72*Baseline!B$7 + DY72*Baseline!B$11 + DZ72*Baseline!B$16 + EA72*Baseline!B$18 ) / Baseline!B$17</f>
        <v>0.009860606085</v>
      </c>
    </row>
    <row r="73">
      <c r="A73" s="73" t="s">
        <v>249</v>
      </c>
      <c r="B73" s="85">
        <f>MIN( MAX( NORMINV( MCrands!B73, (B$5+B$4)/2, (B$5-B$4)/3.29 ), 0 ), 1 )</f>
        <v>0.4488421246</v>
      </c>
      <c r="C73" s="85">
        <f>MAX( NORMINV( MCrands!C73, (C$5+C$4)/2, (C$5-C$4)/3.29 ), 0 )</f>
        <v>2.576014805</v>
      </c>
      <c r="D73" s="83"/>
      <c r="E73" s="84">
        <f>Baseline!B$33 * (C73 * Baseline!B$68*Baseline!B$68/Baseline!B$75 + Baseline!B$46 * Baseline!B$54*Baseline!B$54/Baseline!B$76 + Baseline!B$47 * Baseline!B$55*Baseline!B$55/Baseline!B$77 + Baseline!B$56*Baseline!B$56/Baseline!B$78)</f>
        <v>0.00001828773773</v>
      </c>
      <c r="F73" s="84">
        <f>Baseline!B$33 * (C73 * Baseline!B$68*Baseline!B$59/Baseline!B$75 + Baseline!B$46 * Baseline!B$54*Baseline!B$69/Baseline!B$76 + Baseline!B$47 * Baseline!B$55*Baseline!B$57/Baseline!B$77 + Baseline!B$56*Baseline!B$58/Baseline!B$78)</f>
        <v>0.0000002391269761</v>
      </c>
      <c r="G73" s="85">
        <f>Baseline!B$33 * (C73 * Baseline!B$68*Baseline!B$60/Baseline!B$75 + Baseline!B$46 * Baseline!B$54*Baseline!B$61/Baseline!B$76 + Baseline!B$47 * Baseline!B$55*Baseline!B$70/Baseline!B$77 + Baseline!B$56*Baseline!B$62/Baseline!B$78)</f>
        <v>0.0000002005737709</v>
      </c>
      <c r="H73" s="84">
        <f>Baseline!B$33 * (C73 * Baseline!B$68*Baseline!B$63/Baseline!B$75 + Baseline!B$46 * Baseline!B$54*Baseline!B$64/Baseline!B$76 + Baseline!B$47 * Baseline!B$55*Baseline!B$65/Baseline!B$77 + Baseline!B$56*Baseline!B$71/Baseline!B$78)</f>
        <v>0.000000003704473455</v>
      </c>
      <c r="I73" s="84">
        <f>Baseline!B$33 * (C73 * Baseline!B$59*Baseline!B$68/Baseline!B$75 + Baseline!B$46 * Baseline!B$69*Baseline!B$54/Baseline!B$76 + Baseline!B$47 * Baseline!B$57*Baseline!B$55/Baseline!B$77 + Baseline!B$58*Baseline!B$56/Baseline!B$78)</f>
        <v>0.0000002391269761</v>
      </c>
      <c r="J73" s="85">
        <f>Baseline!B$33 * (C73 * Baseline!B$59*Baseline!B$59/Baseline!B$75 + Baseline!B$46 * Baseline!B$69*Baseline!B$69/Baseline!B$76 + Baseline!B$47 * Baseline!B$57*Baseline!B$57/Baseline!B$77 + Baseline!B$58*Baseline!B$58/Baseline!B$78)</f>
        <v>0.000002116574444</v>
      </c>
      <c r="K73" s="84">
        <f>Baseline!B$33 * (C73 * Baseline!B$59*Baseline!B$60/Baseline!B$75 + Baseline!B$46 * Baseline!B$69*Baseline!B$61/Baseline!B$76 + Baseline!B$47 * Baseline!B$57*Baseline!B$70/Baseline!B$77 + Baseline!B$58*Baseline!B$62/Baseline!B$78)</f>
        <v>0.00000001648981507</v>
      </c>
      <c r="L73" s="85">
        <f>Baseline!B$33 * (C73 * Baseline!B$59*Baseline!B$63/Baseline!B$75 + Baseline!B$46 * Baseline!B$69*Baseline!B$64/Baseline!B$76 + Baseline!B$47 * Baseline!B$57*Baseline!B$65/Baseline!B$77 + Baseline!B$58*Baseline!B$71/Baseline!B$78)</f>
        <v>0.00000001707279328</v>
      </c>
      <c r="M73" s="84">
        <f>Baseline!B$33 * (C73 * Baseline!B$60*Baseline!B$68/Baseline!B$75 + Baseline!B$46 * Baseline!B$61*Baseline!B$54/Baseline!B$76 + Baseline!B$47 * Baseline!B$70*Baseline!B$55/Baseline!B$77 + Baseline!B$62*Baseline!B$56/Baseline!B$78)</f>
        <v>0.0000002005737709</v>
      </c>
      <c r="N73" s="85">
        <f>Baseline!B$33 * (C73 * Baseline!B$60*Baseline!B$59/Baseline!B$75 + Baseline!B$46 * Baseline!B$61*Baseline!B$69/Baseline!B$76 + Baseline!B$47 * Baseline!B$70*Baseline!B$57/Baseline!B$77 + Baseline!B$62*Baseline!B$58/Baseline!B$78)</f>
        <v>0.00000001648981507</v>
      </c>
      <c r="O73" s="85">
        <f>Baseline!B$33 * (C73 * Baseline!B$60*Baseline!B$60/Baseline!B$75 + Baseline!B$46 * Baseline!B$61*Baseline!B$61/Baseline!B$76 + Baseline!B$47 * Baseline!B$70*Baseline!B$70/Baseline!B$77 + Baseline!B$62*Baseline!B$62/Baseline!B$78)</f>
        <v>0.000001589267598</v>
      </c>
      <c r="P73" s="84">
        <f>Baseline!B$33 * (C73 * Baseline!B$60*Baseline!B$63/Baseline!B$75 + Baseline!B$46 * Baseline!B$61*Baseline!B$64/Baseline!B$76 + Baseline!B$47 * Baseline!B$70*Baseline!B$65/Baseline!B$77 + Baseline!B$62*Baseline!B$71/Baseline!B$78)</f>
        <v>0.000000001956399265</v>
      </c>
      <c r="Q73" s="84">
        <f>Baseline!B$33 * (C73 * Baseline!B$63*Baseline!B$68/Baseline!B$75 + Baseline!B$46 * Baseline!B$64*Baseline!B$54/Baseline!B$76 + Baseline!B$47 * Baseline!B$65*Baseline!B$55/Baseline!B$77 + Baseline!B$71*Baseline!B$56/Baseline!B$78)</f>
        <v>0.000000003704473455</v>
      </c>
      <c r="R73" s="84">
        <f>Baseline!B$33 * (C73 * Baseline!B$63*Baseline!B$59/Baseline!B$75 + Baseline!B$46 * Baseline!B$64*Baseline!B$69/Baseline!B$76 + Baseline!B$47 * Baseline!B$65*Baseline!B$57/Baseline!B$77 + Baseline!B$71*Baseline!B$58/Baseline!B$78)</f>
        <v>0.00000001707279328</v>
      </c>
      <c r="S73" s="84">
        <f>Baseline!B$33 * (C73 * Baseline!B$63*Baseline!B$60/Baseline!B$75 + Baseline!B$46 * Baseline!B$64*Baseline!B$61/Baseline!B$76 + Baseline!B$47 * Baseline!B$65*Baseline!B$70/Baseline!B$77 + Baseline!B$71*Baseline!B$62/Baseline!B$78)</f>
        <v>0.000000001956399265</v>
      </c>
      <c r="T73" s="84">
        <f>Baseline!B$33 * (C73 * Baseline!B$63*Baseline!B$63/Baseline!B$75 + Baseline!B$46 * Baseline!B$64*Baseline!B$64/Baseline!B$76 + Baseline!B$47 * Baseline!B$65*Baseline!B$65/Baseline!B$77 + Baseline!B$71*Baseline!B$71/Baseline!B$78)</f>
        <v>0.00000009856721796</v>
      </c>
      <c r="U73" s="83"/>
      <c r="V73" s="84">
        <f>E73 * ( Baseline!B$89 * Baseline!B$7 )</f>
        <v>0.1898084299</v>
      </c>
      <c r="W73" s="84">
        <f>F73 * ( Baseline!D$89 * Baseline!B$11 )</f>
        <v>0.004411078645</v>
      </c>
      <c r="X73" s="84">
        <f>G73 * ( Baseline!F$89 * Baseline!B$16 )</f>
        <v>0.006966883785</v>
      </c>
      <c r="Y73" s="84">
        <f>H73 * ( Baseline!H$89 * Baseline!B$18 )</f>
        <v>0.001302765023</v>
      </c>
      <c r="Z73" s="86">
        <f t="shared" si="1"/>
        <v>0.2024891573</v>
      </c>
      <c r="AA73" s="84">
        <f>I73 * ( Baseline!B$89 * Baseline!B$7 )</f>
        <v>0.002481898884</v>
      </c>
      <c r="AB73" s="85">
        <f>J73 * ( Baseline!D$89 * Baseline!B$11 )</f>
        <v>0.03904359301</v>
      </c>
      <c r="AC73" s="85">
        <f>K73 * ( Baseline!F$89 * Baseline!B$16 )</f>
        <v>0.0005727699323</v>
      </c>
      <c r="AD73" s="85">
        <f>L73 * ( Baseline!F$89 * Baseline!B$16 )</f>
        <v>0.0005930195465</v>
      </c>
      <c r="AE73" s="86">
        <f t="shared" si="2"/>
        <v>0.04269128138</v>
      </c>
      <c r="AF73" s="86">
        <f>M73 * ( Baseline!B$89 * Baseline!B$7 )</f>
        <v>0.002081755168</v>
      </c>
      <c r="AG73" s="86">
        <f>N73 * ( Baseline!D$89 * Baseline!B$11 )</f>
        <v>0.0003041809515</v>
      </c>
      <c r="AH73" s="86">
        <f>O73 * ( Baseline!F$89 * Baseline!B$16 )</f>
        <v>0.05520284436</v>
      </c>
      <c r="AI73" s="86">
        <f>P73 * ( Baseline!H$89 * Baseline!B$18 )</f>
        <v>0.0006880137122</v>
      </c>
      <c r="AJ73" s="86">
        <f t="shared" si="3"/>
        <v>0.05827679419</v>
      </c>
      <c r="AK73" s="86">
        <f>Q73 * ( Baseline!B$89 * Baseline!B$7 )</f>
        <v>0.00003844872999</v>
      </c>
      <c r="AL73" s="86">
        <f>R73 * ( Baseline!D$89 * Baseline!B$11 )</f>
        <v>0.0003149349149</v>
      </c>
      <c r="AM73" s="86">
        <f>S73 * ( Baseline!F$89 * Baseline!B$16 )</f>
        <v>0.00006795507835</v>
      </c>
      <c r="AN73" s="86">
        <f>T73 * ( Baseline!H$89 * Baseline!B$18 )</f>
        <v>0.03466347526</v>
      </c>
      <c r="AO73" s="86">
        <f t="shared" si="4"/>
        <v>0.03508481399</v>
      </c>
      <c r="AP73" s="62"/>
      <c r="AQ73" s="86">
        <f>V73 * ( (1-Baseline!B$90-Baseline!B$89) + (1-B73)*Baseline!B$90 )</f>
        <v>0.1099238526</v>
      </c>
      <c r="AR73" s="86">
        <f>W73 * ( (1-Baseline!B$90-Baseline!B$89) + (1-B73)*Baseline!B$90 )</f>
        <v>0.002554590221</v>
      </c>
      <c r="AS73" s="86">
        <f>X73 * ( (1-Baseline!B$90-Baseline!B$89) + (1-B73)*Baseline!B$90 )</f>
        <v>0.004034734953</v>
      </c>
      <c r="AT73" s="86">
        <f>Y73 * ( (1-Baseline!B$90-Baseline!B$89) + (1-B73)*Baseline!B$90 )</f>
        <v>0.0007544709709</v>
      </c>
      <c r="AU73" s="86">
        <f t="shared" si="5"/>
        <v>0.1172676488</v>
      </c>
      <c r="AV73" s="86">
        <f>AA73 * ( (1-Baseline!D$90-Baseline!D$89) + (1-B73)*Baseline!D$90 )</f>
        <v>0.001961487199</v>
      </c>
      <c r="AW73" s="86">
        <f>AB73 * ( (1-Baseline!D$90-Baseline!D$89) + (1-B73)*Baseline!D$90 )</f>
        <v>0.0308568203</v>
      </c>
      <c r="AX73" s="86">
        <f>AC73 * ( (1-Baseline!D$90-Baseline!D$89) + (1-B73)*Baseline!D$90 )</f>
        <v>0.000452669888</v>
      </c>
      <c r="AY73" s="86">
        <f>AD73 * ( (1-Baseline!D$90-Baseline!D$89) + (1-B73)*Baseline!D$90 )</f>
        <v>0.0004686735049</v>
      </c>
      <c r="AZ73" s="86">
        <f t="shared" si="6"/>
        <v>0.0337396509</v>
      </c>
      <c r="BA73" s="86">
        <f>AF73 * ( (1-Baseline!F$90-Baseline!F$89) + (1-Baseline!B$36)*Baseline!F$90 )</f>
        <v>0.001498097635</v>
      </c>
      <c r="BB73" s="86">
        <f>AG73 * ( (1-Baseline!F$90-Baseline!F$89) + (1-Baseline!B$36)*Baseline!F$90 )</f>
        <v>0.0002188983465</v>
      </c>
      <c r="BC73" s="86">
        <f>AH73 * ( (1-Baseline!F$90-Baseline!F$89) + (1-Baseline!B$36)*Baseline!F$90 )</f>
        <v>0.03972573329</v>
      </c>
      <c r="BD73" s="86">
        <f>AI73 * ( (1-Baseline!F$90-Baseline!F$89) + (1-Baseline!B$36)*Baseline!F$90 )</f>
        <v>0.0004951166838</v>
      </c>
      <c r="BE73" s="86">
        <f t="shared" si="7"/>
        <v>0.04193784596</v>
      </c>
      <c r="BF73" s="86">
        <f>AK73 * ( (1-Baseline!H$90-Baseline!H$89) + (1-Baseline!B$36)*Baseline!H$90 )</f>
        <v>0.00003046369774</v>
      </c>
      <c r="BG73" s="86">
        <f>AL73 * ( (1-Baseline!H$90-Baseline!H$89) + (1-Baseline!B$36)*Baseline!H$90 )</f>
        <v>0.0002495292318</v>
      </c>
      <c r="BH73" s="86">
        <f>AM73 * ( (1-Baseline!H$90-Baseline!H$89) + (1-Baseline!B$36)*Baseline!H$90 )</f>
        <v>0.00005384216768</v>
      </c>
      <c r="BI73" s="86">
        <f>AN73 * ( (1-Baseline!H$90-Baseline!H$89) + (1-Baseline!B$36)*Baseline!H$90 )</f>
        <v>0.02746456472</v>
      </c>
      <c r="BJ73" s="86">
        <f t="shared" si="8"/>
        <v>0.02779839982</v>
      </c>
      <c r="BK73" s="62"/>
      <c r="BL73" s="86">
        <f t="shared" si="19"/>
        <v>0.9373757705</v>
      </c>
      <c r="BM73" s="86">
        <f t="shared" si="20"/>
        <v>0.02178427084</v>
      </c>
      <c r="BN73" s="86">
        <f t="shared" si="21"/>
        <v>0.03440620662</v>
      </c>
      <c r="BO73" s="86">
        <f t="shared" si="22"/>
        <v>0.006433752009</v>
      </c>
      <c r="BP73" s="86">
        <f t="shared" si="9"/>
        <v>1</v>
      </c>
      <c r="BQ73" s="86">
        <f t="shared" si="23"/>
        <v>0.05813596604</v>
      </c>
      <c r="BR73" s="86">
        <f t="shared" si="24"/>
        <v>0.9145565969</v>
      </c>
      <c r="BS73" s="86">
        <f t="shared" si="25"/>
        <v>0.01341655518</v>
      </c>
      <c r="BT73" s="86">
        <f t="shared" si="26"/>
        <v>0.01389088187</v>
      </c>
      <c r="BU73" s="86">
        <f t="shared" si="10"/>
        <v>1</v>
      </c>
      <c r="BV73" s="86">
        <f t="shared" si="27"/>
        <v>0.0357218546</v>
      </c>
      <c r="BW73" s="86">
        <f t="shared" si="28"/>
        <v>0.005219589644</v>
      </c>
      <c r="BX73" s="86">
        <f t="shared" si="29"/>
        <v>0.9472525921</v>
      </c>
      <c r="BY73" s="86">
        <f t="shared" si="30"/>
        <v>0.01180596362</v>
      </c>
      <c r="BZ73" s="86">
        <f t="shared" si="11"/>
        <v>1</v>
      </c>
      <c r="CA73" s="86">
        <f t="shared" si="31"/>
        <v>0.001095879545</v>
      </c>
      <c r="CB73" s="86">
        <f t="shared" si="32"/>
        <v>0.008976388332</v>
      </c>
      <c r="CC73" s="86">
        <f t="shared" si="33"/>
        <v>0.00193688011</v>
      </c>
      <c r="CD73" s="86">
        <f t="shared" si="34"/>
        <v>0.987990852</v>
      </c>
      <c r="CE73" s="86">
        <f t="shared" si="12"/>
        <v>1</v>
      </c>
      <c r="CF73" s="62"/>
      <c r="CG73" s="86">
        <f t="shared" si="35"/>
        <v>0.9373757705</v>
      </c>
      <c r="CH73" s="86">
        <f t="shared" si="36"/>
        <v>0.02178427084</v>
      </c>
      <c r="CI73" s="86">
        <f t="shared" si="37"/>
        <v>0.03440620662</v>
      </c>
      <c r="CJ73" s="86">
        <f t="shared" si="38"/>
        <v>0.006433752009</v>
      </c>
      <c r="CK73" s="86">
        <f t="shared" si="13"/>
        <v>1</v>
      </c>
      <c r="CL73" s="86">
        <f t="shared" si="39"/>
        <v>0.05813596604</v>
      </c>
      <c r="CM73" s="86">
        <f t="shared" si="40"/>
        <v>0.9145565969</v>
      </c>
      <c r="CN73" s="86">
        <f t="shared" si="41"/>
        <v>0.01341655518</v>
      </c>
      <c r="CO73" s="86">
        <f t="shared" si="42"/>
        <v>0.01389088187</v>
      </c>
      <c r="CP73" s="86">
        <f t="shared" si="14"/>
        <v>1</v>
      </c>
      <c r="CQ73" s="86">
        <f t="shared" si="43"/>
        <v>0.0357218546</v>
      </c>
      <c r="CR73" s="86">
        <f t="shared" si="44"/>
        <v>0.005219589644</v>
      </c>
      <c r="CS73" s="86">
        <f t="shared" si="45"/>
        <v>0.9472525921</v>
      </c>
      <c r="CT73" s="86">
        <f t="shared" si="46"/>
        <v>0.01180596362</v>
      </c>
      <c r="CU73" s="86">
        <f t="shared" si="15"/>
        <v>1</v>
      </c>
      <c r="CV73" s="86">
        <f t="shared" si="47"/>
        <v>0.001095879545</v>
      </c>
      <c r="CW73" s="86">
        <f t="shared" si="48"/>
        <v>0.008976388332</v>
      </c>
      <c r="CX73" s="86">
        <f t="shared" si="49"/>
        <v>0.00193688011</v>
      </c>
      <c r="CY73" s="86">
        <f t="shared" si="50"/>
        <v>0.987990852</v>
      </c>
      <c r="CZ73" s="86">
        <f t="shared" si="16"/>
        <v>1</v>
      </c>
      <c r="DA73" s="62"/>
      <c r="DB73" s="86">
        <f>(AQ73*Baseline!B$7 + AV73*Baseline!B$11 + BA73*Baseline!B$16 + BF73*Baseline!B$18)</f>
        <v>63933.45304</v>
      </c>
      <c r="DC73" s="86">
        <f>(AR73*Baseline!B$7 + AW73*Baseline!B$11 + BB73*Baseline!B$16 + BG73*Baseline!B$18)</f>
        <v>79572.59186</v>
      </c>
      <c r="DD73" s="86">
        <f>(AS73*Baseline!B$7 + AX73*Baseline!B$11 + BC73*Baseline!B$16 + BH73*Baseline!B$18)</f>
        <v>138481.8527</v>
      </c>
      <c r="DE73" s="86">
        <f>(AT73*Baseline!B$7 + AY73*Baseline!B$11 + BD73*Baseline!B$16 + BI73*Baseline!B$18)</f>
        <v>1260654.579</v>
      </c>
      <c r="DF73" s="86">
        <f t="shared" si="17"/>
        <v>1542642.476</v>
      </c>
      <c r="DG73" s="62"/>
      <c r="DH73" s="86">
        <f t="shared" si="51"/>
        <v>0.04144411555</v>
      </c>
      <c r="DI73" s="86">
        <f t="shared" si="52"/>
        <v>0.05158200496</v>
      </c>
      <c r="DJ73" s="86">
        <f t="shared" si="53"/>
        <v>0.08976924648</v>
      </c>
      <c r="DK73" s="86">
        <f t="shared" si="54"/>
        <v>0.817204633</v>
      </c>
      <c r="DL73" s="86">
        <f t="shared" si="18"/>
        <v>1</v>
      </c>
      <c r="DM73" s="62"/>
      <c r="DN73" s="86">
        <f>DH73 / (Baseline!B$7/Baseline!B$17)</f>
        <v>4.423886744</v>
      </c>
      <c r="DO73" s="86">
        <f>DI73 / (Baseline!B$11/Baseline!B$17)</f>
        <v>1.245214288</v>
      </c>
      <c r="DP73" s="86">
        <f>DJ73 / (Baseline!B$16/Baseline!B$17)</f>
        <v>1.387206147</v>
      </c>
      <c r="DQ73" s="86">
        <f>DK73 / (Baseline!B$18/Baseline!B$17)</f>
        <v>0.9239219822</v>
      </c>
      <c r="DR73" s="62"/>
      <c r="DS73" s="86">
        <f>DH73 / Baseline!H$117</f>
        <v>1.658059441</v>
      </c>
      <c r="DT73" s="86">
        <f>DI73 / Baseline!H$118</f>
        <v>1.161113626</v>
      </c>
      <c r="DU73" s="86">
        <f>DJ73 / Baseline!H$119</f>
        <v>1.07313877</v>
      </c>
      <c r="DV73" s="86">
        <f>DK73 / Baseline!H$120</f>
        <v>0.9649036497</v>
      </c>
      <c r="DW73" s="87"/>
      <c r="DX73" s="86">
        <f>(AU73*Baseline!B$34)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0.03011967857</v>
      </c>
      <c r="DY73" s="86">
        <f>(AZ73*Baseline!B$34) + (Baseline!D$90*(1-Baseline!D$91)*Baseline!B$35) + (Baseline!D$90*Baseline!D$91*((1-Baseline!D$92)*Baseline!B$40 + Baseline!D$92*Baseline!B$41))</f>
        <v>0.01147451563</v>
      </c>
      <c r="DZ73" s="86">
        <f>(BE73*Baseline!B$34) + (Baseline!F$90*(1-Baseline!F$91)*Baseline!B$35) + (Baseline!F$90*Baseline!F$91*((1-Baseline!F$92)*Baseline!B$40 + Baseline!F$92*Baseline!B$41))</f>
        <v>0.01402131689</v>
      </c>
      <c r="EA73" s="86">
        <f>(BJ73*Baseline!B$34) + (Baseline!H$90*(1-Baseline!H$91)*Baseline!B$35) + (Baseline!H$90*Baseline!H$91*((1-Baseline!H$92)*Baseline!B$40 + Baseline!H$92*Baseline!B$41))</f>
        <v>0.009314759972</v>
      </c>
      <c r="EB73" s="86">
        <f>( DX73*Baseline!B$7 + DY73*Baseline!B$11 + DZ73*Baseline!B$16 + EA73*Baseline!B$18 ) / Baseline!B$17</f>
        <v>0.009903703922</v>
      </c>
    </row>
    <row r="74">
      <c r="A74" s="73" t="s">
        <v>250</v>
      </c>
      <c r="B74" s="85">
        <f>MIN( MAX( NORMINV( MCrands!B74, (B$5+B$4)/2, (B$5-B$4)/3.29 ), 0 ), 1 )</f>
        <v>0.6288515744</v>
      </c>
      <c r="C74" s="85">
        <f>MAX( NORMINV( MCrands!C74, (C$5+C$4)/2, (C$5-C$4)/3.29 ), 0 )</f>
        <v>2.569514718</v>
      </c>
      <c r="D74" s="83"/>
      <c r="E74" s="84">
        <f>Baseline!B$33 * (C74 * Baseline!B$68*Baseline!B$68/Baseline!B$75 + Baseline!B$46 * Baseline!B$54*Baseline!B$54/Baseline!B$76 + Baseline!B$47 * Baseline!B$55*Baseline!B$55/Baseline!B$77 + Baseline!B$56*Baseline!B$56/Baseline!B$78)</f>
        <v>0.00001824171696</v>
      </c>
      <c r="F74" s="84">
        <f>Baseline!B$33 * (C74 * Baseline!B$68*Baseline!B$59/Baseline!B$75 + Baseline!B$46 * Baseline!B$54*Baseline!B$69/Baseline!B$76 + Baseline!B$47 * Baseline!B$55*Baseline!B$57/Baseline!B$77 + Baseline!B$56*Baseline!B$58/Baseline!B$78)</f>
        <v>0.0000002391197096</v>
      </c>
      <c r="G74" s="85">
        <f>Baseline!B$33 * (C74 * Baseline!B$68*Baseline!B$60/Baseline!B$75 + Baseline!B$46 * Baseline!B$54*Baseline!B$61/Baseline!B$76 + Baseline!B$47 * Baseline!B$55*Baseline!B$70/Baseline!B$77 + Baseline!B$56*Baseline!B$62/Baseline!B$78)</f>
        <v>0.0000002005559076</v>
      </c>
      <c r="H74" s="84">
        <f>Baseline!B$33 * (C74 * Baseline!B$68*Baseline!B$63/Baseline!B$75 + Baseline!B$46 * Baseline!B$54*Baseline!B$64/Baseline!B$76 + Baseline!B$47 * Baseline!B$55*Baseline!B$65/Baseline!B$77 + Baseline!B$56*Baseline!B$71/Baseline!B$78)</f>
        <v>0.000000003702687122</v>
      </c>
      <c r="I74" s="84">
        <f>Baseline!B$33 * (C74 * Baseline!B$59*Baseline!B$68/Baseline!B$75 + Baseline!B$46 * Baseline!B$69*Baseline!B$54/Baseline!B$76 + Baseline!B$47 * Baseline!B$57*Baseline!B$55/Baseline!B$77 + Baseline!B$58*Baseline!B$56/Baseline!B$78)</f>
        <v>0.0000002391197096</v>
      </c>
      <c r="J74" s="85">
        <f>Baseline!B$33 * (C74 * Baseline!B$59*Baseline!B$59/Baseline!B$75 + Baseline!B$46 * Baseline!B$69*Baseline!B$69/Baseline!B$76 + Baseline!B$47 * Baseline!B$57*Baseline!B$57/Baseline!B$77 + Baseline!B$58*Baseline!B$58/Baseline!B$78)</f>
        <v>0.000002116574443</v>
      </c>
      <c r="K74" s="84">
        <f>Baseline!B$33 * (C74 * Baseline!B$59*Baseline!B$60/Baseline!B$75 + Baseline!B$46 * Baseline!B$69*Baseline!B$61/Baseline!B$76 + Baseline!B$47 * Baseline!B$57*Baseline!B$70/Baseline!B$77 + Baseline!B$58*Baseline!B$62/Baseline!B$78)</f>
        <v>0.00000001648981224</v>
      </c>
      <c r="L74" s="85">
        <f>Baseline!B$33 * (C74 * Baseline!B$59*Baseline!B$63/Baseline!B$75 + Baseline!B$46 * Baseline!B$69*Baseline!B$64/Baseline!B$76 + Baseline!B$47 * Baseline!B$57*Baseline!B$65/Baseline!B$77 + Baseline!B$58*Baseline!B$71/Baseline!B$78)</f>
        <v>0.000000017072793</v>
      </c>
      <c r="M74" s="84">
        <f>Baseline!B$33 * (C74 * Baseline!B$60*Baseline!B$68/Baseline!B$75 + Baseline!B$46 * Baseline!B$61*Baseline!B$54/Baseline!B$76 + Baseline!B$47 * Baseline!B$70*Baseline!B$55/Baseline!B$77 + Baseline!B$62*Baseline!B$56/Baseline!B$78)</f>
        <v>0.0000002005559076</v>
      </c>
      <c r="N74" s="85">
        <f>Baseline!B$33 * (C74 * Baseline!B$60*Baseline!B$59/Baseline!B$75 + Baseline!B$46 * Baseline!B$61*Baseline!B$69/Baseline!B$76 + Baseline!B$47 * Baseline!B$70*Baseline!B$57/Baseline!B$77 + Baseline!B$62*Baseline!B$58/Baseline!B$78)</f>
        <v>0.00000001648981224</v>
      </c>
      <c r="O74" s="85">
        <f>Baseline!B$33 * (C74 * Baseline!B$60*Baseline!B$60/Baseline!B$75 + Baseline!B$46 * Baseline!B$61*Baseline!B$61/Baseline!B$76 + Baseline!B$47 * Baseline!B$70*Baseline!B$70/Baseline!B$77 + Baseline!B$62*Baseline!B$62/Baseline!B$78)</f>
        <v>0.000001589267591</v>
      </c>
      <c r="P74" s="84">
        <f>Baseline!B$33 * (C74 * Baseline!B$60*Baseline!B$63/Baseline!B$75 + Baseline!B$46 * Baseline!B$61*Baseline!B$64/Baseline!B$76 + Baseline!B$47 * Baseline!B$70*Baseline!B$65/Baseline!B$77 + Baseline!B$62*Baseline!B$71/Baseline!B$78)</f>
        <v>0.000000001956398572</v>
      </c>
      <c r="Q74" s="84">
        <f>Baseline!B$33 * (C74 * Baseline!B$63*Baseline!B$68/Baseline!B$75 + Baseline!B$46 * Baseline!B$64*Baseline!B$54/Baseline!B$76 + Baseline!B$47 * Baseline!B$65*Baseline!B$55/Baseline!B$77 + Baseline!B$71*Baseline!B$56/Baseline!B$78)</f>
        <v>0.000000003702687122</v>
      </c>
      <c r="R74" s="84">
        <f>Baseline!B$33 * (C74 * Baseline!B$63*Baseline!B$59/Baseline!B$75 + Baseline!B$46 * Baseline!B$64*Baseline!B$69/Baseline!B$76 + Baseline!B$47 * Baseline!B$65*Baseline!B$57/Baseline!B$77 + Baseline!B$71*Baseline!B$58/Baseline!B$78)</f>
        <v>0.000000017072793</v>
      </c>
      <c r="S74" s="84">
        <f>Baseline!B$33 * (C74 * Baseline!B$63*Baseline!B$60/Baseline!B$75 + Baseline!B$46 * Baseline!B$64*Baseline!B$61/Baseline!B$76 + Baseline!B$47 * Baseline!B$65*Baseline!B$70/Baseline!B$77 + Baseline!B$71*Baseline!B$62/Baseline!B$78)</f>
        <v>0.000000001956398572</v>
      </c>
      <c r="T74" s="84">
        <f>Baseline!B$33 * (C74 * Baseline!B$63*Baseline!B$63/Baseline!B$75 + Baseline!B$46 * Baseline!B$64*Baseline!B$64/Baseline!B$76 + Baseline!B$47 * Baseline!B$65*Baseline!B$65/Baseline!B$77 + Baseline!B$71*Baseline!B$71/Baseline!B$78)</f>
        <v>0.00000009856721789</v>
      </c>
      <c r="U74" s="83"/>
      <c r="V74" s="84">
        <f>E74 * ( Baseline!B$89 * Baseline!B$7 )</f>
        <v>0.1893307803</v>
      </c>
      <c r="W74" s="84">
        <f>F74 * ( Baseline!D$89 * Baseline!B$11 )</f>
        <v>0.004410944604</v>
      </c>
      <c r="X74" s="84">
        <f>G74 * ( Baseline!F$89 * Baseline!B$16 )</f>
        <v>0.006966263306</v>
      </c>
      <c r="Y74" s="84">
        <f>H74 * ( Baseline!H$89 * Baseline!B$18 )</f>
        <v>0.001302136817</v>
      </c>
      <c r="Z74" s="86">
        <f t="shared" si="1"/>
        <v>0.202010125</v>
      </c>
      <c r="AA74" s="84">
        <f>I74 * ( Baseline!B$89 * Baseline!B$7 )</f>
        <v>0.002481823466</v>
      </c>
      <c r="AB74" s="85">
        <f>J74 * ( Baseline!D$89 * Baseline!B$11 )</f>
        <v>0.03904359299</v>
      </c>
      <c r="AC74" s="85">
        <f>K74 * ( Baseline!F$89 * Baseline!B$16 )</f>
        <v>0.0005727698343</v>
      </c>
      <c r="AD74" s="85">
        <f>L74 * ( Baseline!F$89 * Baseline!B$16 )</f>
        <v>0.0005930195367</v>
      </c>
      <c r="AE74" s="86">
        <f t="shared" si="2"/>
        <v>0.04269120583</v>
      </c>
      <c r="AF74" s="86">
        <f>M74 * ( Baseline!B$89 * Baseline!B$7 )</f>
        <v>0.002081569765</v>
      </c>
      <c r="AG74" s="86">
        <f>N74 * ( Baseline!D$89 * Baseline!B$11 )</f>
        <v>0.0003041808994</v>
      </c>
      <c r="AH74" s="86">
        <f>O74 * ( Baseline!F$89 * Baseline!B$16 )</f>
        <v>0.05520284412</v>
      </c>
      <c r="AI74" s="86">
        <f>P74 * ( Baseline!H$89 * Baseline!B$18 )</f>
        <v>0.0006880134684</v>
      </c>
      <c r="AJ74" s="86">
        <f t="shared" si="3"/>
        <v>0.05827660825</v>
      </c>
      <c r="AK74" s="86">
        <f>Q74 * ( Baseline!B$89 * Baseline!B$7 )</f>
        <v>0.00003843018964</v>
      </c>
      <c r="AL74" s="86">
        <f>R74 * ( Baseline!D$89 * Baseline!B$11 )</f>
        <v>0.0003149349097</v>
      </c>
      <c r="AM74" s="86">
        <f>S74 * ( Baseline!F$89 * Baseline!B$16 )</f>
        <v>0.00006795505427</v>
      </c>
      <c r="AN74" s="86">
        <f>T74 * ( Baseline!H$89 * Baseline!B$18 )</f>
        <v>0.03466347524</v>
      </c>
      <c r="AO74" s="86">
        <f t="shared" si="4"/>
        <v>0.03508479539</v>
      </c>
      <c r="AP74" s="62"/>
      <c r="AQ74" s="86">
        <f>V74 * ( (1-Baseline!B$90-Baseline!B$89) + (1-B74)*Baseline!B$90 )</f>
        <v>0.07931484785</v>
      </c>
      <c r="AR74" s="86">
        <f>W74 * ( (1-Baseline!B$90-Baseline!B$89) + (1-B74)*Baseline!B$90 )</f>
        <v>0.001847842171</v>
      </c>
      <c r="AS74" s="86">
        <f>X74 * ( (1-Baseline!B$90-Baseline!B$89) + (1-B74)*Baseline!B$90 )</f>
        <v>0.002918321645</v>
      </c>
      <c r="AT74" s="86">
        <f>Y74 * ( (1-Baseline!B$90-Baseline!B$89) + (1-B74)*Baseline!B$90 )</f>
        <v>0.0005454938883</v>
      </c>
      <c r="AU74" s="86">
        <f t="shared" si="5"/>
        <v>0.08462650556</v>
      </c>
      <c r="AV74" s="86">
        <f>AA74 * ( (1-Baseline!D$90-Baseline!D$89) + (1-B74)*Baseline!D$90 )</f>
        <v>0.001761282843</v>
      </c>
      <c r="AW74" s="86">
        <f>AB74 * ( (1-Baseline!D$90-Baseline!D$89) + (1-B74)*Baseline!D$90 )</f>
        <v>0.02770817966</v>
      </c>
      <c r="AX74" s="86">
        <f>AC74 * ( (1-Baseline!D$90-Baseline!D$89) + (1-B74)*Baseline!D$90 )</f>
        <v>0.0004064792263</v>
      </c>
      <c r="AY74" s="86">
        <f>AD74 * ( (1-Baseline!D$90-Baseline!D$89) + (1-B74)*Baseline!D$90 )</f>
        <v>0.0004208498912</v>
      </c>
      <c r="AZ74" s="86">
        <f t="shared" si="6"/>
        <v>0.03029679162</v>
      </c>
      <c r="BA74" s="86">
        <f>AF74 * ( (1-Baseline!F$90-Baseline!F$89) + (1-Baseline!B$36)*Baseline!F$90 )</f>
        <v>0.001497964213</v>
      </c>
      <c r="BB74" s="86">
        <f>AG74 * ( (1-Baseline!F$90-Baseline!F$89) + (1-Baseline!B$36)*Baseline!F$90 )</f>
        <v>0.000218898309</v>
      </c>
      <c r="BC74" s="86">
        <f>AH74 * ( (1-Baseline!F$90-Baseline!F$89) + (1-Baseline!B$36)*Baseline!F$90 )</f>
        <v>0.03972573312</v>
      </c>
      <c r="BD74" s="86">
        <f>AI74 * ( (1-Baseline!F$90-Baseline!F$89) + (1-Baseline!B$36)*Baseline!F$90 )</f>
        <v>0.0004951165083</v>
      </c>
      <c r="BE74" s="86">
        <f t="shared" si="7"/>
        <v>0.04193771215</v>
      </c>
      <c r="BF74" s="86">
        <f>AK74 * ( (1-Baseline!H$90-Baseline!H$89) + (1-Baseline!B$36)*Baseline!H$90 )</f>
        <v>0.00003044900786</v>
      </c>
      <c r="BG74" s="86">
        <f>AL74 * ( (1-Baseline!H$90-Baseline!H$89) + (1-Baseline!B$36)*Baseline!H$90 )</f>
        <v>0.0002495292276</v>
      </c>
      <c r="BH74" s="86">
        <f>AM74 * ( (1-Baseline!H$90-Baseline!H$89) + (1-Baseline!B$36)*Baseline!H$90 )</f>
        <v>0.0000538421486</v>
      </c>
      <c r="BI74" s="86">
        <f>AN74 * ( (1-Baseline!H$90-Baseline!H$89) + (1-Baseline!B$36)*Baseline!H$90 )</f>
        <v>0.0274645647</v>
      </c>
      <c r="BJ74" s="86">
        <f t="shared" si="8"/>
        <v>0.02779838508</v>
      </c>
      <c r="BK74" s="62"/>
      <c r="BL74" s="86">
        <f t="shared" si="19"/>
        <v>0.9372341128</v>
      </c>
      <c r="BM74" s="86">
        <f t="shared" si="20"/>
        <v>0.02183526496</v>
      </c>
      <c r="BN74" s="86">
        <f t="shared" si="21"/>
        <v>0.0344847235</v>
      </c>
      <c r="BO74" s="86">
        <f t="shared" si="22"/>
        <v>0.006445898773</v>
      </c>
      <c r="BP74" s="86">
        <f t="shared" si="9"/>
        <v>1</v>
      </c>
      <c r="BQ74" s="86">
        <f t="shared" si="23"/>
        <v>0.05813430232</v>
      </c>
      <c r="BR74" s="86">
        <f t="shared" si="24"/>
        <v>0.9145582148</v>
      </c>
      <c r="BS74" s="86">
        <f t="shared" si="25"/>
        <v>0.01341657663</v>
      </c>
      <c r="BT74" s="86">
        <f t="shared" si="26"/>
        <v>0.01389090622</v>
      </c>
      <c r="BU74" s="86">
        <f t="shared" si="10"/>
        <v>1</v>
      </c>
      <c r="BV74" s="86">
        <f t="shared" si="27"/>
        <v>0.03571878713</v>
      </c>
      <c r="BW74" s="86">
        <f t="shared" si="28"/>
        <v>0.005219605405</v>
      </c>
      <c r="BX74" s="86">
        <f t="shared" si="29"/>
        <v>0.9472556104</v>
      </c>
      <c r="BY74" s="86">
        <f t="shared" si="30"/>
        <v>0.01180599711</v>
      </c>
      <c r="BZ74" s="86">
        <f t="shared" si="11"/>
        <v>1</v>
      </c>
      <c r="CA74" s="86">
        <f t="shared" si="31"/>
        <v>0.001095351682</v>
      </c>
      <c r="CB74" s="86">
        <f t="shared" si="32"/>
        <v>0.008976392941</v>
      </c>
      <c r="CC74" s="86">
        <f t="shared" si="33"/>
        <v>0.00193688045</v>
      </c>
      <c r="CD74" s="86">
        <f t="shared" si="34"/>
        <v>0.9879913749</v>
      </c>
      <c r="CE74" s="86">
        <f t="shared" si="12"/>
        <v>1</v>
      </c>
      <c r="CF74" s="62"/>
      <c r="CG74" s="86">
        <f t="shared" si="35"/>
        <v>0.9372341128</v>
      </c>
      <c r="CH74" s="86">
        <f t="shared" si="36"/>
        <v>0.02183526496</v>
      </c>
      <c r="CI74" s="86">
        <f t="shared" si="37"/>
        <v>0.0344847235</v>
      </c>
      <c r="CJ74" s="86">
        <f t="shared" si="38"/>
        <v>0.006445898773</v>
      </c>
      <c r="CK74" s="86">
        <f t="shared" si="13"/>
        <v>1</v>
      </c>
      <c r="CL74" s="86">
        <f t="shared" si="39"/>
        <v>0.05813430232</v>
      </c>
      <c r="CM74" s="86">
        <f t="shared" si="40"/>
        <v>0.9145582148</v>
      </c>
      <c r="CN74" s="86">
        <f t="shared" si="41"/>
        <v>0.01341657663</v>
      </c>
      <c r="CO74" s="86">
        <f t="shared" si="42"/>
        <v>0.01389090622</v>
      </c>
      <c r="CP74" s="86">
        <f t="shared" si="14"/>
        <v>1</v>
      </c>
      <c r="CQ74" s="86">
        <f t="shared" si="43"/>
        <v>0.03571878713</v>
      </c>
      <c r="CR74" s="86">
        <f t="shared" si="44"/>
        <v>0.005219605405</v>
      </c>
      <c r="CS74" s="86">
        <f t="shared" si="45"/>
        <v>0.9472556104</v>
      </c>
      <c r="CT74" s="86">
        <f t="shared" si="46"/>
        <v>0.01180599711</v>
      </c>
      <c r="CU74" s="86">
        <f t="shared" si="15"/>
        <v>1</v>
      </c>
      <c r="CV74" s="86">
        <f t="shared" si="47"/>
        <v>0.001095351682</v>
      </c>
      <c r="CW74" s="86">
        <f t="shared" si="48"/>
        <v>0.008976392941</v>
      </c>
      <c r="CX74" s="86">
        <f t="shared" si="49"/>
        <v>0.00193688045</v>
      </c>
      <c r="CY74" s="86">
        <f t="shared" si="50"/>
        <v>0.9879913749</v>
      </c>
      <c r="CZ74" s="86">
        <f t="shared" si="16"/>
        <v>1</v>
      </c>
      <c r="DA74" s="62"/>
      <c r="DB74" s="86">
        <f>(AQ74*Baseline!B$7 + AV74*Baseline!B$11 + BA74*Baseline!B$16 + BF74*Baseline!B$18)</f>
        <v>48657.61702</v>
      </c>
      <c r="DC74" s="86">
        <f>(AR74*Baseline!B$7 + AW74*Baseline!B$11 + BB74*Baseline!B$16 + BG74*Baseline!B$18)</f>
        <v>72477.38884</v>
      </c>
      <c r="DD74" s="86">
        <f>(AS74*Baseline!B$7 + AX74*Baseline!B$11 + BC74*Baseline!B$16 + BH74*Baseline!B$18)</f>
        <v>137841.3324</v>
      </c>
      <c r="DE74" s="86">
        <f>(AT74*Baseline!B$7 + AY74*Baseline!B$11 + BD74*Baseline!B$16 + BI74*Baseline!B$18)</f>
        <v>1260450.663</v>
      </c>
      <c r="DF74" s="86">
        <f t="shared" si="17"/>
        <v>1519427.001</v>
      </c>
      <c r="DG74" s="62"/>
      <c r="DH74" s="86">
        <f t="shared" si="51"/>
        <v>0.0320236622</v>
      </c>
      <c r="DI74" s="86">
        <f t="shared" si="52"/>
        <v>0.04770047445</v>
      </c>
      <c r="DJ74" s="86">
        <f t="shared" si="53"/>
        <v>0.09071928582</v>
      </c>
      <c r="DK74" s="86">
        <f t="shared" si="54"/>
        <v>0.8295565775</v>
      </c>
      <c r="DL74" s="86">
        <f t="shared" si="18"/>
        <v>1</v>
      </c>
      <c r="DM74" s="62"/>
      <c r="DN74" s="86">
        <f>DH74 / (Baseline!B$7/Baseline!B$17)</f>
        <v>3.41831531</v>
      </c>
      <c r="DO74" s="86">
        <f>DI74 / (Baseline!B$11/Baseline!B$17)</f>
        <v>1.151512284</v>
      </c>
      <c r="DP74" s="86">
        <f>DJ74 / (Baseline!B$16/Baseline!B$17)</f>
        <v>1.401887126</v>
      </c>
      <c r="DQ74" s="86">
        <f>DK74 / (Baseline!B$18/Baseline!B$17)</f>
        <v>0.937886946</v>
      </c>
      <c r="DR74" s="62"/>
      <c r="DS74" s="86">
        <f>DH74 / Baseline!H$117</f>
        <v>1.281174293</v>
      </c>
      <c r="DT74" s="86">
        <f>DI74 / Baseline!H$118</f>
        <v>1.073740171</v>
      </c>
      <c r="DU74" s="86">
        <f>DJ74 / Baseline!H$119</f>
        <v>1.084495934</v>
      </c>
      <c r="DV74" s="86">
        <f>DK74 / Baseline!H$120</f>
        <v>0.9794880461</v>
      </c>
      <c r="DW74" s="87"/>
      <c r="DX74" s="86">
        <f>(AU74*Baseline!B$34)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0.02522350708</v>
      </c>
      <c r="DY74" s="86">
        <f>(AZ74*Baseline!B$34) + (Baseline!D$90*(1-Baseline!D$91)*Baseline!B$35) + (Baseline!D$90*Baseline!D$91*((1-Baseline!D$92)*Baseline!B$40 + Baseline!D$92*Baseline!B$41))</f>
        <v>0.01095808674</v>
      </c>
      <c r="DZ74" s="86">
        <f>(BE74*Baseline!B$34) + (Baseline!F$90*(1-Baseline!F$91)*Baseline!B$35) + (Baseline!F$90*Baseline!F$91*((1-Baseline!F$92)*Baseline!B$40 + Baseline!F$92*Baseline!B$41))</f>
        <v>0.01402129682</v>
      </c>
      <c r="EA74" s="86">
        <f>(BJ74*Baseline!B$34) + (Baseline!H$90*(1-Baseline!H$91)*Baseline!B$35) + (Baseline!H$90*Baseline!H$91*((1-Baseline!H$92)*Baseline!B$40 + Baseline!H$92*Baseline!B$41))</f>
        <v>0.009314757763</v>
      </c>
      <c r="EB74" s="86">
        <f>( DX74*Baseline!B$7 + DY74*Baseline!B$11 + DZ74*Baseline!B$16 + EA74*Baseline!B$18 ) / Baseline!B$17</f>
        <v>0.009836439414</v>
      </c>
    </row>
    <row r="75">
      <c r="A75" s="73" t="s">
        <v>251</v>
      </c>
      <c r="B75" s="85">
        <f>MIN( MAX( NORMINV( MCrands!B75, (B$5+B$4)/2, (B$5-B$4)/3.29 ), 0 ), 1 )</f>
        <v>0.4668376752</v>
      </c>
      <c r="C75" s="85">
        <f>MAX( NORMINV( MCrands!C75, (C$5+C$4)/2, (C$5-C$4)/3.29 ), 0 )</f>
        <v>2.327180427</v>
      </c>
      <c r="D75" s="83"/>
      <c r="E75" s="84">
        <f>Baseline!B$33 * (C75 * Baseline!B$68*Baseline!B$68/Baseline!B$75 + Baseline!B$46 * Baseline!B$54*Baseline!B$54/Baseline!B$76 + Baseline!B$47 * Baseline!B$55*Baseline!B$55/Baseline!B$77 + Baseline!B$56*Baseline!B$56/Baseline!B$78)</f>
        <v>0.00001652598436</v>
      </c>
      <c r="F75" s="84">
        <f>Baseline!B$33 * (C75 * Baseline!B$68*Baseline!B$59/Baseline!B$75 + Baseline!B$46 * Baseline!B$54*Baseline!B$69/Baseline!B$76 + Baseline!B$47 * Baseline!B$55*Baseline!B$57/Baseline!B$77 + Baseline!B$56*Baseline!B$58/Baseline!B$78)</f>
        <v>0.0000002388488045</v>
      </c>
      <c r="G75" s="85">
        <f>Baseline!B$33 * (C75 * Baseline!B$68*Baseline!B$60/Baseline!B$75 + Baseline!B$46 * Baseline!B$54*Baseline!B$61/Baseline!B$76 + Baseline!B$47 * Baseline!B$55*Baseline!B$70/Baseline!B$77 + Baseline!B$56*Baseline!B$62/Baseline!B$78)</f>
        <v>0.0000001998899324</v>
      </c>
      <c r="H75" s="84">
        <f>Baseline!B$33 * (C75 * Baseline!B$68*Baseline!B$63/Baseline!B$75 + Baseline!B$46 * Baseline!B$54*Baseline!B$64/Baseline!B$76 + Baseline!B$47 * Baseline!B$55*Baseline!B$65/Baseline!B$77 + Baseline!B$56*Baseline!B$71/Baseline!B$78)</f>
        <v>0.000000003636089607</v>
      </c>
      <c r="I75" s="84">
        <f>Baseline!B$33 * (C75 * Baseline!B$59*Baseline!B$68/Baseline!B$75 + Baseline!B$46 * Baseline!B$69*Baseline!B$54/Baseline!B$76 + Baseline!B$47 * Baseline!B$57*Baseline!B$55/Baseline!B$77 + Baseline!B$58*Baseline!B$56/Baseline!B$78)</f>
        <v>0.0000002388488045</v>
      </c>
      <c r="J75" s="85">
        <f>Baseline!B$33 * (C75 * Baseline!B$59*Baseline!B$59/Baseline!B$75 + Baseline!B$46 * Baseline!B$69*Baseline!B$69/Baseline!B$76 + Baseline!B$47 * Baseline!B$57*Baseline!B$57/Baseline!B$77 + Baseline!B$58*Baseline!B$58/Baseline!B$78)</f>
        <v>0.0000021165744</v>
      </c>
      <c r="K75" s="84">
        <f>Baseline!B$33 * (C75 * Baseline!B$59*Baseline!B$60/Baseline!B$75 + Baseline!B$46 * Baseline!B$69*Baseline!B$61/Baseline!B$76 + Baseline!B$47 * Baseline!B$57*Baseline!B$70/Baseline!B$77 + Baseline!B$58*Baseline!B$62/Baseline!B$78)</f>
        <v>0.00000001648970709</v>
      </c>
      <c r="L75" s="85">
        <f>Baseline!B$33 * (C75 * Baseline!B$59*Baseline!B$63/Baseline!B$75 + Baseline!B$46 * Baseline!B$69*Baseline!B$64/Baseline!B$76 + Baseline!B$47 * Baseline!B$57*Baseline!B$65/Baseline!B$77 + Baseline!B$58*Baseline!B$71/Baseline!B$78)</f>
        <v>0.00000001707278248</v>
      </c>
      <c r="M75" s="84">
        <f>Baseline!B$33 * (C75 * Baseline!B$60*Baseline!B$68/Baseline!B$75 + Baseline!B$46 * Baseline!B$61*Baseline!B$54/Baseline!B$76 + Baseline!B$47 * Baseline!B$70*Baseline!B$55/Baseline!B$77 + Baseline!B$62*Baseline!B$56/Baseline!B$78)</f>
        <v>0.0000001998899324</v>
      </c>
      <c r="N75" s="85">
        <f>Baseline!B$33 * (C75 * Baseline!B$60*Baseline!B$59/Baseline!B$75 + Baseline!B$46 * Baseline!B$61*Baseline!B$69/Baseline!B$76 + Baseline!B$47 * Baseline!B$70*Baseline!B$57/Baseline!B$77 + Baseline!B$62*Baseline!B$58/Baseline!B$78)</f>
        <v>0.00000001648970709</v>
      </c>
      <c r="O75" s="85">
        <f>Baseline!B$33 * (C75 * Baseline!B$60*Baseline!B$60/Baseline!B$75 + Baseline!B$46 * Baseline!B$61*Baseline!B$61/Baseline!B$76 + Baseline!B$47 * Baseline!B$70*Baseline!B$70/Baseline!B$77 + Baseline!B$62*Baseline!B$62/Baseline!B$78)</f>
        <v>0.000001589267333</v>
      </c>
      <c r="P75" s="84">
        <f>Baseline!B$33 * (C75 * Baseline!B$60*Baseline!B$63/Baseline!B$75 + Baseline!B$46 * Baseline!B$61*Baseline!B$64/Baseline!B$76 + Baseline!B$47 * Baseline!B$70*Baseline!B$65/Baseline!B$77 + Baseline!B$62*Baseline!B$71/Baseline!B$78)</f>
        <v>0.000000001956372722</v>
      </c>
      <c r="Q75" s="84">
        <f>Baseline!B$33 * (C75 * Baseline!B$63*Baseline!B$68/Baseline!B$75 + Baseline!B$46 * Baseline!B$64*Baseline!B$54/Baseline!B$76 + Baseline!B$47 * Baseline!B$65*Baseline!B$55/Baseline!B$77 + Baseline!B$71*Baseline!B$56/Baseline!B$78)</f>
        <v>0.000000003636089607</v>
      </c>
      <c r="R75" s="84">
        <f>Baseline!B$33 * (C75 * Baseline!B$63*Baseline!B$59/Baseline!B$75 + Baseline!B$46 * Baseline!B$64*Baseline!B$69/Baseline!B$76 + Baseline!B$47 * Baseline!B$65*Baseline!B$57/Baseline!B$77 + Baseline!B$71*Baseline!B$58/Baseline!B$78)</f>
        <v>0.00000001707278248</v>
      </c>
      <c r="S75" s="84">
        <f>Baseline!B$33 * (C75 * Baseline!B$63*Baseline!B$60/Baseline!B$75 + Baseline!B$46 * Baseline!B$64*Baseline!B$61/Baseline!B$76 + Baseline!B$47 * Baseline!B$65*Baseline!B$70/Baseline!B$77 + Baseline!B$71*Baseline!B$62/Baseline!B$78)</f>
        <v>0.000000001956372722</v>
      </c>
      <c r="T75" s="84">
        <f>Baseline!B$33 * (C75 * Baseline!B$63*Baseline!B$63/Baseline!B$75 + Baseline!B$46 * Baseline!B$64*Baseline!B$64/Baseline!B$76 + Baseline!B$47 * Baseline!B$65*Baseline!B$65/Baseline!B$77 + Baseline!B$71*Baseline!B$71/Baseline!B$78)</f>
        <v>0.00000009856721531</v>
      </c>
      <c r="U75" s="83"/>
      <c r="V75" s="84">
        <f>E75 * ( Baseline!B$89 * Baseline!B$7 )</f>
        <v>0.1715231917</v>
      </c>
      <c r="W75" s="84">
        <f>F75 * ( Baseline!D$89 * Baseline!B$11 )</f>
        <v>0.004405947326</v>
      </c>
      <c r="X75" s="84">
        <f>G75 * ( Baseline!F$89 * Baseline!B$16 )</f>
        <v>0.006943130813</v>
      </c>
      <c r="Y75" s="84">
        <f>H75 * ( Baseline!H$89 * Baseline!B$18 )</f>
        <v>0.001278716238</v>
      </c>
      <c r="Z75" s="86">
        <f t="shared" si="1"/>
        <v>0.1841509861</v>
      </c>
      <c r="AA75" s="84">
        <f>I75 * ( Baseline!B$89 * Baseline!B$7 )</f>
        <v>0.002479011742</v>
      </c>
      <c r="AB75" s="85">
        <f>J75 * ( Baseline!D$89 * Baseline!B$11 )</f>
        <v>0.0390435922</v>
      </c>
      <c r="AC75" s="85">
        <f>K75 * ( Baseline!F$89 * Baseline!B$16 )</f>
        <v>0.0005727661818</v>
      </c>
      <c r="AD75" s="85">
        <f>L75 * ( Baseline!F$89 * Baseline!B$16 )</f>
        <v>0.0005930191714</v>
      </c>
      <c r="AE75" s="86">
        <f t="shared" si="2"/>
        <v>0.0426883893</v>
      </c>
      <c r="AF75" s="86">
        <f>M75 * ( Baseline!B$89 * Baseline!B$7 )</f>
        <v>0.002074657609</v>
      </c>
      <c r="AG75" s="86">
        <f>N75 * ( Baseline!D$89 * Baseline!B$11 )</f>
        <v>0.0003041789597</v>
      </c>
      <c r="AH75" s="86">
        <f>O75 * ( Baseline!F$89 * Baseline!B$16 )</f>
        <v>0.05520283514</v>
      </c>
      <c r="AI75" s="86">
        <f>P75 * ( Baseline!H$89 * Baseline!B$18 )</f>
        <v>0.0006880043775</v>
      </c>
      <c r="AJ75" s="86">
        <f t="shared" si="3"/>
        <v>0.05826967608</v>
      </c>
      <c r="AK75" s="86">
        <f>Q75 * ( Baseline!B$89 * Baseline!B$7 )</f>
        <v>0.00003773897403</v>
      </c>
      <c r="AL75" s="86">
        <f>R75 * ( Baseline!D$89 * Baseline!B$11 )</f>
        <v>0.0003149347157</v>
      </c>
      <c r="AM75" s="86">
        <f>S75 * ( Baseline!F$89 * Baseline!B$16 )</f>
        <v>0.00006795415636</v>
      </c>
      <c r="AN75" s="86">
        <f>T75 * ( Baseline!H$89 * Baseline!B$18 )</f>
        <v>0.03466347433</v>
      </c>
      <c r="AO75" s="86">
        <f t="shared" si="4"/>
        <v>0.03508410217</v>
      </c>
      <c r="AP75" s="62"/>
      <c r="AQ75" s="86">
        <f>V75 * ( (1-Baseline!B$90-Baseline!B$89) + (1-B75)*Baseline!B$90 )</f>
        <v>0.09658719103</v>
      </c>
      <c r="AR75" s="86">
        <f>W75 * ( (1-Baseline!B$90-Baseline!B$89) + (1-B75)*Baseline!B$90 )</f>
        <v>0.002481052689</v>
      </c>
      <c r="AS75" s="86">
        <f>X75 * ( (1-Baseline!B$90-Baseline!B$89) + (1-B75)*Baseline!B$90 )</f>
        <v>0.003909777421</v>
      </c>
      <c r="AT75" s="86">
        <f>Y75 * ( (1-Baseline!B$90-Baseline!B$89) + (1-B75)*Baseline!B$90 )</f>
        <v>0.0007200636155</v>
      </c>
      <c r="AU75" s="86">
        <f t="shared" si="5"/>
        <v>0.1036980848</v>
      </c>
      <c r="AV75" s="86">
        <f>AA75 * ( (1-Baseline!D$90-Baseline!D$89) + (1-B75)*Baseline!D$90 )</f>
        <v>0.001939219631</v>
      </c>
      <c r="AW75" s="86">
        <f>AB75 * ( (1-Baseline!D$90-Baseline!D$89) + (1-B75)*Baseline!D$90 )</f>
        <v>0.03054204996</v>
      </c>
      <c r="AX75" s="86">
        <f>AC75 * ( (1-Baseline!D$90-Baseline!D$89) + (1-B75)*Baseline!D$90 )</f>
        <v>0.0004480492792</v>
      </c>
      <c r="AY75" s="86">
        <f>AD75 * ( (1-Baseline!D$90-Baseline!D$89) + (1-B75)*Baseline!D$90 )</f>
        <v>0.000463892284</v>
      </c>
      <c r="AZ75" s="86">
        <f t="shared" si="6"/>
        <v>0.03339321116</v>
      </c>
      <c r="BA75" s="86">
        <f>AF75 * ( (1-Baseline!F$90-Baseline!F$89) + (1-Baseline!B$36)*Baseline!F$90 )</f>
        <v>0.001492990004</v>
      </c>
      <c r="BB75" s="86">
        <f>AG75 * ( (1-Baseline!F$90-Baseline!F$89) + (1-Baseline!B$36)*Baseline!F$90 )</f>
        <v>0.0002188969131</v>
      </c>
      <c r="BC75" s="86">
        <f>AH75 * ( (1-Baseline!F$90-Baseline!F$89) + (1-Baseline!B$36)*Baseline!F$90 )</f>
        <v>0.03972572666</v>
      </c>
      <c r="BD75" s="86">
        <f>AI75 * ( (1-Baseline!F$90-Baseline!F$89) + (1-Baseline!B$36)*Baseline!F$90 )</f>
        <v>0.0004951099662</v>
      </c>
      <c r="BE75" s="86">
        <f t="shared" si="7"/>
        <v>0.04193272354</v>
      </c>
      <c r="BF75" s="86">
        <f>AK75 * ( (1-Baseline!H$90-Baseline!H$89) + (1-Baseline!B$36)*Baseline!H$90 )</f>
        <v>0.0000299013439</v>
      </c>
      <c r="BG75" s="86">
        <f>AL75 * ( (1-Baseline!H$90-Baseline!H$89) + (1-Baseline!B$36)*Baseline!H$90 )</f>
        <v>0.000249529074</v>
      </c>
      <c r="BH75" s="86">
        <f>AM75 * ( (1-Baseline!H$90-Baseline!H$89) + (1-Baseline!B$36)*Baseline!H$90 )</f>
        <v>0.00005384143717</v>
      </c>
      <c r="BI75" s="86">
        <f>AN75 * ( (1-Baseline!H$90-Baseline!H$89) + (1-Baseline!B$36)*Baseline!H$90 )</f>
        <v>0.02746456398</v>
      </c>
      <c r="BJ75" s="86">
        <f t="shared" si="8"/>
        <v>0.02779783583</v>
      </c>
      <c r="BK75" s="62"/>
      <c r="BL75" s="86">
        <f t="shared" si="19"/>
        <v>0.9314269522</v>
      </c>
      <c r="BM75" s="86">
        <f t="shared" si="20"/>
        <v>0.02392573301</v>
      </c>
      <c r="BN75" s="86">
        <f t="shared" si="21"/>
        <v>0.03770346801</v>
      </c>
      <c r="BO75" s="86">
        <f t="shared" si="22"/>
        <v>0.006943846814</v>
      </c>
      <c r="BP75" s="86">
        <f t="shared" si="9"/>
        <v>1</v>
      </c>
      <c r="BQ75" s="86">
        <f t="shared" si="23"/>
        <v>0.0580722717</v>
      </c>
      <c r="BR75" s="86">
        <f t="shared" si="24"/>
        <v>0.9146185379</v>
      </c>
      <c r="BS75" s="86">
        <f t="shared" si="25"/>
        <v>0.01341737628</v>
      </c>
      <c r="BT75" s="86">
        <f t="shared" si="26"/>
        <v>0.01389181417</v>
      </c>
      <c r="BU75" s="86">
        <f t="shared" si="10"/>
        <v>1</v>
      </c>
      <c r="BV75" s="86">
        <f t="shared" si="27"/>
        <v>0.03560441293</v>
      </c>
      <c r="BW75" s="86">
        <f t="shared" si="28"/>
        <v>0.005220193077</v>
      </c>
      <c r="BX75" s="86">
        <f t="shared" si="29"/>
        <v>0.9473681484</v>
      </c>
      <c r="BY75" s="86">
        <f t="shared" si="30"/>
        <v>0.01180724562</v>
      </c>
      <c r="BZ75" s="86">
        <f t="shared" si="11"/>
        <v>1</v>
      </c>
      <c r="CA75" s="86">
        <f t="shared" si="31"/>
        <v>0.001075671649</v>
      </c>
      <c r="CB75" s="86">
        <f t="shared" si="32"/>
        <v>0.008976564774</v>
      </c>
      <c r="CC75" s="86">
        <f t="shared" si="33"/>
        <v>0.001936893127</v>
      </c>
      <c r="CD75" s="86">
        <f t="shared" si="34"/>
        <v>0.9880108705</v>
      </c>
      <c r="CE75" s="86">
        <f t="shared" si="12"/>
        <v>1</v>
      </c>
      <c r="CF75" s="62"/>
      <c r="CG75" s="86">
        <f t="shared" si="35"/>
        <v>0.9314269522</v>
      </c>
      <c r="CH75" s="86">
        <f t="shared" si="36"/>
        <v>0.02392573301</v>
      </c>
      <c r="CI75" s="86">
        <f t="shared" si="37"/>
        <v>0.03770346801</v>
      </c>
      <c r="CJ75" s="86">
        <f t="shared" si="38"/>
        <v>0.006943846814</v>
      </c>
      <c r="CK75" s="86">
        <f t="shared" si="13"/>
        <v>1</v>
      </c>
      <c r="CL75" s="86">
        <f t="shared" si="39"/>
        <v>0.0580722717</v>
      </c>
      <c r="CM75" s="86">
        <f t="shared" si="40"/>
        <v>0.9146185379</v>
      </c>
      <c r="CN75" s="86">
        <f t="shared" si="41"/>
        <v>0.01341737628</v>
      </c>
      <c r="CO75" s="86">
        <f t="shared" si="42"/>
        <v>0.01389181417</v>
      </c>
      <c r="CP75" s="86">
        <f t="shared" si="14"/>
        <v>1</v>
      </c>
      <c r="CQ75" s="86">
        <f t="shared" si="43"/>
        <v>0.03560441293</v>
      </c>
      <c r="CR75" s="86">
        <f t="shared" si="44"/>
        <v>0.005220193077</v>
      </c>
      <c r="CS75" s="86">
        <f t="shared" si="45"/>
        <v>0.9473681484</v>
      </c>
      <c r="CT75" s="86">
        <f t="shared" si="46"/>
        <v>0.01180724562</v>
      </c>
      <c r="CU75" s="86">
        <f t="shared" si="15"/>
        <v>1</v>
      </c>
      <c r="CV75" s="86">
        <f t="shared" si="47"/>
        <v>0.001075671649</v>
      </c>
      <c r="CW75" s="86">
        <f t="shared" si="48"/>
        <v>0.008976564774</v>
      </c>
      <c r="CX75" s="86">
        <f t="shared" si="49"/>
        <v>0.001936893127</v>
      </c>
      <c r="CY75" s="86">
        <f t="shared" si="50"/>
        <v>0.9880108705</v>
      </c>
      <c r="CZ75" s="86">
        <f t="shared" si="16"/>
        <v>1</v>
      </c>
      <c r="DA75" s="62"/>
      <c r="DB75" s="86">
        <f>(AQ75*Baseline!B$7 + AV75*Baseline!B$11 + BA75*Baseline!B$16 + BF75*Baseline!B$18)</f>
        <v>57374.55599</v>
      </c>
      <c r="DC75" s="86">
        <f>(AR75*Baseline!B$7 + AW75*Baseline!B$11 + BB75*Baseline!B$16 + BG75*Baseline!B$18)</f>
        <v>78861.87213</v>
      </c>
      <c r="DD75" s="86">
        <f>(AS75*Baseline!B$7 + AX75*Baseline!B$11 + BC75*Baseline!B$16 + BH75*Baseline!B$18)</f>
        <v>138411.2834</v>
      </c>
      <c r="DE75" s="86">
        <f>(AT75*Baseline!B$7 + AY75*Baseline!B$11 + BD75*Baseline!B$16 + BI75*Baseline!B$18)</f>
        <v>1260627.581</v>
      </c>
      <c r="DF75" s="86">
        <f t="shared" si="17"/>
        <v>1535275.293</v>
      </c>
      <c r="DG75" s="62"/>
      <c r="DH75" s="86">
        <f t="shared" si="51"/>
        <v>0.03737085867</v>
      </c>
      <c r="DI75" s="86">
        <f t="shared" si="52"/>
        <v>0.05136660019</v>
      </c>
      <c r="DJ75" s="86">
        <f t="shared" si="53"/>
        <v>0.09015404867</v>
      </c>
      <c r="DK75" s="86">
        <f t="shared" si="54"/>
        <v>0.8211084925</v>
      </c>
      <c r="DL75" s="86">
        <f t="shared" si="18"/>
        <v>1</v>
      </c>
      <c r="DM75" s="62"/>
      <c r="DN75" s="86">
        <f>DH75 / (Baseline!B$7/Baseline!B$17)</f>
        <v>3.989093363</v>
      </c>
      <c r="DO75" s="86">
        <f>DI75 / (Baseline!B$11/Baseline!B$17)</f>
        <v>1.240014314</v>
      </c>
      <c r="DP75" s="86">
        <f>DJ75 / (Baseline!B$16/Baseline!B$17)</f>
        <v>1.393152504</v>
      </c>
      <c r="DQ75" s="86">
        <f>DK75 / (Baseline!B$18/Baseline!B$17)</f>
        <v>0.92833564</v>
      </c>
      <c r="DR75" s="62"/>
      <c r="DS75" s="86">
        <f>DH75 / Baseline!H$117</f>
        <v>1.49510019</v>
      </c>
      <c r="DT75" s="86">
        <f>DI75 / Baseline!H$118</f>
        <v>1.156264853</v>
      </c>
      <c r="DU75" s="86">
        <f>DJ75 / Baseline!H$119</f>
        <v>1.077738854</v>
      </c>
      <c r="DV75" s="86">
        <f>DK75 / Baseline!H$120</f>
        <v>0.9695130805</v>
      </c>
      <c r="DW75" s="87"/>
      <c r="DX75" s="86">
        <f>(AU75*Baseline!B$34)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0.02808424396</v>
      </c>
      <c r="DY75" s="86">
        <f>(AZ75*Baseline!B$34) + (Baseline!D$90*(1-Baseline!D$91)*Baseline!B$35) + (Baseline!D$90*Baseline!D$91*((1-Baseline!D$92)*Baseline!B$40 + Baseline!D$92*Baseline!B$41))</f>
        <v>0.01142254967</v>
      </c>
      <c r="DZ75" s="86">
        <f>(BE75*Baseline!B$34) + (Baseline!F$90*(1-Baseline!F$91)*Baseline!B$35) + (Baseline!F$90*Baseline!F$91*((1-Baseline!F$92)*Baseline!B$40 + Baseline!F$92*Baseline!B$41))</f>
        <v>0.01402054853</v>
      </c>
      <c r="EA75" s="86">
        <f>(BJ75*Baseline!B$34) + (Baseline!H$90*(1-Baseline!H$91)*Baseline!B$35) + (Baseline!H$90*Baseline!H$91*((1-Baseline!H$92)*Baseline!B$40 + Baseline!H$92*Baseline!B$41))</f>
        <v>0.009314675375</v>
      </c>
      <c r="EB75" s="86">
        <f>( DX75*Baseline!B$7 + DY75*Baseline!B$11 + DZ75*Baseline!B$16 + EA75*Baseline!B$18 ) / Baseline!B$17</f>
        <v>0.009882358248</v>
      </c>
    </row>
    <row r="76">
      <c r="A76" s="73" t="s">
        <v>252</v>
      </c>
      <c r="B76" s="85">
        <f>MIN( MAX( NORMINV( MCrands!B76, (B$5+B$4)/2, (B$5-B$4)/3.29 ), 0 ), 1 )</f>
        <v>0.6262953892</v>
      </c>
      <c r="C76" s="85">
        <f>MAX( NORMINV( MCrands!C76, (C$5+C$4)/2, (C$5-C$4)/3.29 ), 0 )</f>
        <v>2.268246925</v>
      </c>
      <c r="D76" s="83"/>
      <c r="E76" s="84">
        <f>Baseline!B$33 * (C76 * Baseline!B$68*Baseline!B$68/Baseline!B$75 + Baseline!B$46 * Baseline!B$54*Baseline!B$54/Baseline!B$76 + Baseline!B$47 * Baseline!B$55*Baseline!B$55/Baseline!B$77 + Baseline!B$56*Baseline!B$56/Baseline!B$78)</f>
        <v>0.00001610873375</v>
      </c>
      <c r="F76" s="84">
        <f>Baseline!B$33 * (C76 * Baseline!B$68*Baseline!B$59/Baseline!B$75 + Baseline!B$46 * Baseline!B$54*Baseline!B$69/Baseline!B$76 + Baseline!B$47 * Baseline!B$55*Baseline!B$57/Baseline!B$77 + Baseline!B$56*Baseline!B$58/Baseline!B$78)</f>
        <v>0.0000002387829228</v>
      </c>
      <c r="G76" s="85">
        <f>Baseline!B$33 * (C76 * Baseline!B$68*Baseline!B$60/Baseline!B$75 + Baseline!B$46 * Baseline!B$54*Baseline!B$61/Baseline!B$76 + Baseline!B$47 * Baseline!B$55*Baseline!B$70/Baseline!B$77 + Baseline!B$56*Baseline!B$62/Baseline!B$78)</f>
        <v>0.0000001997279733</v>
      </c>
      <c r="H76" s="84">
        <f>Baseline!B$33 * (C76 * Baseline!B$68*Baseline!B$63/Baseline!B$75 + Baseline!B$46 * Baseline!B$54*Baseline!B$64/Baseline!B$76 + Baseline!B$47 * Baseline!B$55*Baseline!B$65/Baseline!B$77 + Baseline!B$56*Baseline!B$71/Baseline!B$78)</f>
        <v>0.000000003619893695</v>
      </c>
      <c r="I76" s="84">
        <f>Baseline!B$33 * (C76 * Baseline!B$59*Baseline!B$68/Baseline!B$75 + Baseline!B$46 * Baseline!B$69*Baseline!B$54/Baseline!B$76 + Baseline!B$47 * Baseline!B$57*Baseline!B$55/Baseline!B$77 + Baseline!B$58*Baseline!B$56/Baseline!B$78)</f>
        <v>0.0000002387829228</v>
      </c>
      <c r="J76" s="85">
        <f>Baseline!B$33 * (C76 * Baseline!B$59*Baseline!B$59/Baseline!B$75 + Baseline!B$46 * Baseline!B$69*Baseline!B$69/Baseline!B$76 + Baseline!B$47 * Baseline!B$57*Baseline!B$57/Baseline!B$77 + Baseline!B$58*Baseline!B$58/Baseline!B$78)</f>
        <v>0.00000211657439</v>
      </c>
      <c r="K76" s="84">
        <f>Baseline!B$33 * (C76 * Baseline!B$59*Baseline!B$60/Baseline!B$75 + Baseline!B$46 * Baseline!B$69*Baseline!B$61/Baseline!B$76 + Baseline!B$47 * Baseline!B$57*Baseline!B$70/Baseline!B$77 + Baseline!B$58*Baseline!B$62/Baseline!B$78)</f>
        <v>0.00000001648968152</v>
      </c>
      <c r="L76" s="85">
        <f>Baseline!B$33 * (C76 * Baseline!B$59*Baseline!B$63/Baseline!B$75 + Baseline!B$46 * Baseline!B$69*Baseline!B$64/Baseline!B$76 + Baseline!B$47 * Baseline!B$57*Baseline!B$65/Baseline!B$77 + Baseline!B$58*Baseline!B$71/Baseline!B$78)</f>
        <v>0.00000001707277993</v>
      </c>
      <c r="M76" s="84">
        <f>Baseline!B$33 * (C76 * Baseline!B$60*Baseline!B$68/Baseline!B$75 + Baseline!B$46 * Baseline!B$61*Baseline!B$54/Baseline!B$76 + Baseline!B$47 * Baseline!B$70*Baseline!B$55/Baseline!B$77 + Baseline!B$62*Baseline!B$56/Baseline!B$78)</f>
        <v>0.0000001997279733</v>
      </c>
      <c r="N76" s="85">
        <f>Baseline!B$33 * (C76 * Baseline!B$60*Baseline!B$59/Baseline!B$75 + Baseline!B$46 * Baseline!B$61*Baseline!B$69/Baseline!B$76 + Baseline!B$47 * Baseline!B$70*Baseline!B$57/Baseline!B$77 + Baseline!B$62*Baseline!B$58/Baseline!B$78)</f>
        <v>0.00000001648968152</v>
      </c>
      <c r="O76" s="85">
        <f>Baseline!B$33 * (C76 * Baseline!B$60*Baseline!B$60/Baseline!B$75 + Baseline!B$46 * Baseline!B$61*Baseline!B$61/Baseline!B$76 + Baseline!B$47 * Baseline!B$70*Baseline!B$70/Baseline!B$77 + Baseline!B$62*Baseline!B$62/Baseline!B$78)</f>
        <v>0.00000158926727</v>
      </c>
      <c r="P76" s="84">
        <f>Baseline!B$33 * (C76 * Baseline!B$60*Baseline!B$63/Baseline!B$75 + Baseline!B$46 * Baseline!B$61*Baseline!B$64/Baseline!B$76 + Baseline!B$47 * Baseline!B$70*Baseline!B$65/Baseline!B$77 + Baseline!B$62*Baseline!B$71/Baseline!B$78)</f>
        <v>0.000000001956366435</v>
      </c>
      <c r="Q76" s="84">
        <f>Baseline!B$33 * (C76 * Baseline!B$63*Baseline!B$68/Baseline!B$75 + Baseline!B$46 * Baseline!B$64*Baseline!B$54/Baseline!B$76 + Baseline!B$47 * Baseline!B$65*Baseline!B$55/Baseline!B$77 + Baseline!B$71*Baseline!B$56/Baseline!B$78)</f>
        <v>0.000000003619893695</v>
      </c>
      <c r="R76" s="84">
        <f>Baseline!B$33 * (C76 * Baseline!B$63*Baseline!B$59/Baseline!B$75 + Baseline!B$46 * Baseline!B$64*Baseline!B$69/Baseline!B$76 + Baseline!B$47 * Baseline!B$65*Baseline!B$57/Baseline!B$77 + Baseline!B$71*Baseline!B$58/Baseline!B$78)</f>
        <v>0.00000001707277993</v>
      </c>
      <c r="S76" s="84">
        <f>Baseline!B$33 * (C76 * Baseline!B$63*Baseline!B$60/Baseline!B$75 + Baseline!B$46 * Baseline!B$64*Baseline!B$61/Baseline!B$76 + Baseline!B$47 * Baseline!B$65*Baseline!B$70/Baseline!B$77 + Baseline!B$71*Baseline!B$62/Baseline!B$78)</f>
        <v>0.000000001956366435</v>
      </c>
      <c r="T76" s="84">
        <f>Baseline!B$33 * (C76 * Baseline!B$63*Baseline!B$63/Baseline!B$75 + Baseline!B$46 * Baseline!B$64*Baseline!B$64/Baseline!B$76 + Baseline!B$47 * Baseline!B$65*Baseline!B$65/Baseline!B$77 + Baseline!B$71*Baseline!B$71/Baseline!B$78)</f>
        <v>0.00000009856721468</v>
      </c>
      <c r="U76" s="83"/>
      <c r="V76" s="84">
        <f>E76 * ( Baseline!B$89 * Baseline!B$7 )</f>
        <v>0.1671925476</v>
      </c>
      <c r="W76" s="84">
        <f>F76 * ( Baseline!D$89 * Baseline!B$11 )</f>
        <v>0.004404732034</v>
      </c>
      <c r="X76" s="84">
        <f>G76 * ( Baseline!F$89 * Baseline!B$16 )</f>
        <v>0.0069375052</v>
      </c>
      <c r="Y76" s="84">
        <f>H76 * ( Baseline!H$89 * Baseline!B$18 )</f>
        <v>0.001273020565</v>
      </c>
      <c r="Z76" s="86">
        <f t="shared" si="1"/>
        <v>0.1798078054</v>
      </c>
      <c r="AA76" s="84">
        <f>I76 * ( Baseline!B$89 * Baseline!B$7 )</f>
        <v>0.002478327956</v>
      </c>
      <c r="AB76" s="85">
        <f>J76 * ( Baseline!D$89 * Baseline!B$11 )</f>
        <v>0.03904359201</v>
      </c>
      <c r="AC76" s="85">
        <f>K76 * ( Baseline!F$89 * Baseline!B$16 )</f>
        <v>0.0005727652936</v>
      </c>
      <c r="AD76" s="85">
        <f>L76 * ( Baseline!F$89 * Baseline!B$16 )</f>
        <v>0.0005930190826</v>
      </c>
      <c r="AE76" s="86">
        <f t="shared" si="2"/>
        <v>0.04268770434</v>
      </c>
      <c r="AF76" s="86">
        <f>M76 * ( Baseline!B$89 * Baseline!B$7 )</f>
        <v>0.002072976635</v>
      </c>
      <c r="AG76" s="86">
        <f>N76 * ( Baseline!D$89 * Baseline!B$11 )</f>
        <v>0.000304178488</v>
      </c>
      <c r="AH76" s="86">
        <f>O76 * ( Baseline!F$89 * Baseline!B$16 )</f>
        <v>0.05520283295</v>
      </c>
      <c r="AI76" s="86">
        <f>P76 * ( Baseline!H$89 * Baseline!B$18 )</f>
        <v>0.0006880021667</v>
      </c>
      <c r="AJ76" s="86">
        <f t="shared" si="3"/>
        <v>0.05826799024</v>
      </c>
      <c r="AK76" s="86">
        <f>Q76 * ( Baseline!B$89 * Baseline!B$7 )</f>
        <v>0.00003757087666</v>
      </c>
      <c r="AL76" s="86">
        <f>R76 * ( Baseline!D$89 * Baseline!B$11 )</f>
        <v>0.0003149346685</v>
      </c>
      <c r="AM76" s="86">
        <f>S76 * ( Baseline!F$89 * Baseline!B$16 )</f>
        <v>0.000067953938</v>
      </c>
      <c r="AN76" s="86">
        <f>T76 * ( Baseline!H$89 * Baseline!B$18 )</f>
        <v>0.03466347411</v>
      </c>
      <c r="AO76" s="86">
        <f t="shared" si="4"/>
        <v>0.03508393359</v>
      </c>
      <c r="AP76" s="62"/>
      <c r="AQ76" s="86">
        <f>V76 * ( (1-Baseline!B$90-Baseline!B$89) + (1-B76)*Baseline!B$90 )</f>
        <v>0.07042101679</v>
      </c>
      <c r="AR76" s="86">
        <f>W76 * ( (1-Baseline!B$90-Baseline!B$89) + (1-B76)*Baseline!B$90 )</f>
        <v>0.001855260375</v>
      </c>
      <c r="AS76" s="86">
        <f>X76 * ( (1-Baseline!B$90-Baseline!B$89) + (1-B76)*Baseline!B$90 )</f>
        <v>0.002922057096</v>
      </c>
      <c r="AT76" s="86">
        <f>Y76 * ( (1-Baseline!B$90-Baseline!B$89) + (1-B76)*Baseline!B$90 )</f>
        <v>0.000536192575</v>
      </c>
      <c r="AU76" s="86">
        <f t="shared" si="5"/>
        <v>0.07573452683</v>
      </c>
      <c r="AV76" s="86">
        <f>AA76 * ( (1-Baseline!D$90-Baseline!D$89) + (1-B76)*Baseline!D$90 )</f>
        <v>0.001761640283</v>
      </c>
      <c r="AW76" s="86">
        <f>AB76 * ( (1-Baseline!D$90-Baseline!D$89) + (1-B76)*Baseline!D$90 )</f>
        <v>0.02775289055</v>
      </c>
      <c r="AX76" s="86">
        <f>AC76 * ( (1-Baseline!D$90-Baseline!D$89) + (1-B76)*Baseline!D$90 )</f>
        <v>0.0004071319181</v>
      </c>
      <c r="AY76" s="86">
        <f>AD76 * ( (1-Baseline!D$90-Baseline!D$89) + (1-B76)*Baseline!D$90 )</f>
        <v>0.0004215286772</v>
      </c>
      <c r="AZ76" s="86">
        <f t="shared" si="6"/>
        <v>0.03034319143</v>
      </c>
      <c r="BA76" s="86">
        <f>AF76 * ( (1-Baseline!F$90-Baseline!F$89) + (1-Baseline!B$36)*Baseline!F$90 )</f>
        <v>0.001491780322</v>
      </c>
      <c r="BB76" s="86">
        <f>AG76 * ( (1-Baseline!F$90-Baseline!F$89) + (1-Baseline!B$36)*Baseline!F$90 )</f>
        <v>0.0002188965737</v>
      </c>
      <c r="BC76" s="86">
        <f>AH76 * ( (1-Baseline!F$90-Baseline!F$89) + (1-Baseline!B$36)*Baseline!F$90 )</f>
        <v>0.03972572508</v>
      </c>
      <c r="BD76" s="86">
        <f>AI76 * ( (1-Baseline!F$90-Baseline!F$89) + (1-Baseline!B$36)*Baseline!F$90 )</f>
        <v>0.0004951083752</v>
      </c>
      <c r="BE76" s="86">
        <f t="shared" si="7"/>
        <v>0.04193151035</v>
      </c>
      <c r="BF76" s="86">
        <f>AK76 * ( (1-Baseline!H$90-Baseline!H$89) + (1-Baseline!B$36)*Baseline!H$90 )</f>
        <v>0.000029768157</v>
      </c>
      <c r="BG76" s="86">
        <f>AL76 * ( (1-Baseline!H$90-Baseline!H$89) + (1-Baseline!B$36)*Baseline!H$90 )</f>
        <v>0.0002495290366</v>
      </c>
      <c r="BH76" s="86">
        <f>AM76 * ( (1-Baseline!H$90-Baseline!H$89) + (1-Baseline!B$36)*Baseline!H$90 )</f>
        <v>0.00005384126416</v>
      </c>
      <c r="BI76" s="86">
        <f>AN76 * ( (1-Baseline!H$90-Baseline!H$89) + (1-Baseline!B$36)*Baseline!H$90 )</f>
        <v>0.0274645638</v>
      </c>
      <c r="BJ76" s="86">
        <f t="shared" si="8"/>
        <v>0.02779770226</v>
      </c>
      <c r="BK76" s="62"/>
      <c r="BL76" s="86">
        <f t="shared" si="19"/>
        <v>0.9298403216</v>
      </c>
      <c r="BM76" s="86">
        <f t="shared" si="20"/>
        <v>0.02449689002</v>
      </c>
      <c r="BN76" s="86">
        <f t="shared" si="21"/>
        <v>0.03858289236</v>
      </c>
      <c r="BO76" s="86">
        <f t="shared" si="22"/>
        <v>0.007079896019</v>
      </c>
      <c r="BP76" s="86">
        <f t="shared" si="9"/>
        <v>1</v>
      </c>
      <c r="BQ76" s="86">
        <f t="shared" si="23"/>
        <v>0.05805718517</v>
      </c>
      <c r="BR76" s="86">
        <f t="shared" si="24"/>
        <v>0.9146332091</v>
      </c>
      <c r="BS76" s="86">
        <f t="shared" si="25"/>
        <v>0.01341757076</v>
      </c>
      <c r="BT76" s="86">
        <f t="shared" si="26"/>
        <v>0.013892035</v>
      </c>
      <c r="BU76" s="86">
        <f t="shared" si="10"/>
        <v>1</v>
      </c>
      <c r="BV76" s="86">
        <f t="shared" si="27"/>
        <v>0.03557659405</v>
      </c>
      <c r="BW76" s="86">
        <f t="shared" si="28"/>
        <v>0.005220336015</v>
      </c>
      <c r="BX76" s="86">
        <f t="shared" si="29"/>
        <v>0.9473955206</v>
      </c>
      <c r="BY76" s="86">
        <f t="shared" si="30"/>
        <v>0.01180754929</v>
      </c>
      <c r="BZ76" s="86">
        <f t="shared" si="11"/>
        <v>1</v>
      </c>
      <c r="CA76" s="86">
        <f t="shared" si="31"/>
        <v>0.001070885526</v>
      </c>
      <c r="CB76" s="86">
        <f t="shared" si="32"/>
        <v>0.008976606563</v>
      </c>
      <c r="CC76" s="86">
        <f t="shared" si="33"/>
        <v>0.00193689621</v>
      </c>
      <c r="CD76" s="86">
        <f t="shared" si="34"/>
        <v>0.9880156117</v>
      </c>
      <c r="CE76" s="86">
        <f t="shared" si="12"/>
        <v>1</v>
      </c>
      <c r="CF76" s="62"/>
      <c r="CG76" s="86">
        <f t="shared" si="35"/>
        <v>0.9298403216</v>
      </c>
      <c r="CH76" s="86">
        <f t="shared" si="36"/>
        <v>0.02449689002</v>
      </c>
      <c r="CI76" s="86">
        <f t="shared" si="37"/>
        <v>0.03858289236</v>
      </c>
      <c r="CJ76" s="86">
        <f t="shared" si="38"/>
        <v>0.007079896019</v>
      </c>
      <c r="CK76" s="86">
        <f t="shared" si="13"/>
        <v>1</v>
      </c>
      <c r="CL76" s="86">
        <f t="shared" si="39"/>
        <v>0.05805718517</v>
      </c>
      <c r="CM76" s="86">
        <f t="shared" si="40"/>
        <v>0.9146332091</v>
      </c>
      <c r="CN76" s="86">
        <f t="shared" si="41"/>
        <v>0.01341757076</v>
      </c>
      <c r="CO76" s="86">
        <f t="shared" si="42"/>
        <v>0.013892035</v>
      </c>
      <c r="CP76" s="86">
        <f t="shared" si="14"/>
        <v>1</v>
      </c>
      <c r="CQ76" s="86">
        <f t="shared" si="43"/>
        <v>0.03557659405</v>
      </c>
      <c r="CR76" s="86">
        <f t="shared" si="44"/>
        <v>0.005220336015</v>
      </c>
      <c r="CS76" s="86">
        <f t="shared" si="45"/>
        <v>0.9473955206</v>
      </c>
      <c r="CT76" s="86">
        <f t="shared" si="46"/>
        <v>0.01180754929</v>
      </c>
      <c r="CU76" s="86">
        <f t="shared" si="15"/>
        <v>1</v>
      </c>
      <c r="CV76" s="86">
        <f t="shared" si="47"/>
        <v>0.001070885526</v>
      </c>
      <c r="CW76" s="86">
        <f t="shared" si="48"/>
        <v>0.008976606563</v>
      </c>
      <c r="CX76" s="86">
        <f t="shared" si="49"/>
        <v>0.00193689621</v>
      </c>
      <c r="CY76" s="86">
        <f t="shared" si="50"/>
        <v>0.9880156117</v>
      </c>
      <c r="CZ76" s="86">
        <f t="shared" si="16"/>
        <v>1</v>
      </c>
      <c r="DA76" s="62"/>
      <c r="DB76" s="86">
        <f>(AQ76*Baseline!B$7 + AV76*Baseline!B$11 + BA76*Baseline!B$16 + BF76*Baseline!B$18)</f>
        <v>44292.98157</v>
      </c>
      <c r="DC76" s="86">
        <f>(AR76*Baseline!B$7 + AW76*Baseline!B$11 + BB76*Baseline!B$16 + BG76*Baseline!B$18)</f>
        <v>72576.85703</v>
      </c>
      <c r="DD76" s="86">
        <f>(AS76*Baseline!B$7 + AX76*Baseline!B$11 + BC76*Baseline!B$16 + BH76*Baseline!B$18)</f>
        <v>137844.4764</v>
      </c>
      <c r="DE76" s="86">
        <f>(AT76*Baseline!B$7 + AY76*Baseline!B$11 + BD76*Baseline!B$16 + BI76*Baseline!B$18)</f>
        <v>1260447.539</v>
      </c>
      <c r="DF76" s="86">
        <f t="shared" si="17"/>
        <v>1515161.854</v>
      </c>
      <c r="DG76" s="62"/>
      <c r="DH76" s="86">
        <f t="shared" si="51"/>
        <v>0.02923316836</v>
      </c>
      <c r="DI76" s="86">
        <f t="shared" si="52"/>
        <v>0.04790039878</v>
      </c>
      <c r="DJ76" s="86">
        <f t="shared" si="53"/>
        <v>0.09097673363</v>
      </c>
      <c r="DK76" s="86">
        <f t="shared" si="54"/>
        <v>0.8318896992</v>
      </c>
      <c r="DL76" s="86">
        <f t="shared" si="18"/>
        <v>1</v>
      </c>
      <c r="DM76" s="62"/>
      <c r="DN76" s="86">
        <f>DH76 / (Baseline!B$7/Baseline!B$17)</f>
        <v>3.120448446</v>
      </c>
      <c r="DO76" s="86">
        <f>DI76 / (Baseline!B$11/Baseline!B$17)</f>
        <v>1.156338553</v>
      </c>
      <c r="DP76" s="86">
        <f>DJ76 / (Baseline!B$16/Baseline!B$17)</f>
        <v>1.405865472</v>
      </c>
      <c r="DQ76" s="86">
        <f>DK76 / (Baseline!B$18/Baseline!B$17)</f>
        <v>0.940524746</v>
      </c>
      <c r="DR76" s="62"/>
      <c r="DS76" s="86">
        <f>DH76 / Baseline!H$117</f>
        <v>1.169534689</v>
      </c>
      <c r="DT76" s="86">
        <f>DI76 / Baseline!H$118</f>
        <v>1.078240479</v>
      </c>
      <c r="DU76" s="86">
        <f>DJ76 / Baseline!H$119</f>
        <v>1.087573571</v>
      </c>
      <c r="DV76" s="86">
        <f>DK76 / Baseline!H$120</f>
        <v>0.982242849</v>
      </c>
      <c r="DW76" s="87"/>
      <c r="DX76" s="86">
        <f>(AU76*Baseline!B$34)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0.02388971027</v>
      </c>
      <c r="DY76" s="86">
        <f>(AZ76*Baseline!B$34) + (Baseline!D$90*(1-Baseline!D$91)*Baseline!B$35) + (Baseline!D$90*Baseline!D$91*((1-Baseline!D$92)*Baseline!B$40 + Baseline!D$92*Baseline!B$41))</f>
        <v>0.01096504671</v>
      </c>
      <c r="DZ76" s="86">
        <f>(BE76*Baseline!B$34) + (Baseline!F$90*(1-Baseline!F$91)*Baseline!B$35) + (Baseline!F$90*Baseline!F$91*((1-Baseline!F$92)*Baseline!B$40 + Baseline!F$92*Baseline!B$41))</f>
        <v>0.01402036655</v>
      </c>
      <c r="EA76" s="86">
        <f>(BJ76*Baseline!B$34) + (Baseline!H$90*(1-Baseline!H$91)*Baseline!B$35) + (Baseline!H$90*Baseline!H$91*((1-Baseline!H$92)*Baseline!B$40 + Baseline!H$92*Baseline!B$41))</f>
        <v>0.009314655339</v>
      </c>
      <c r="EB76" s="86">
        <f>( DX76*Baseline!B$7 + DY76*Baseline!B$11 + DZ76*Baseline!B$16 + EA76*Baseline!B$18 ) / Baseline!B$17</f>
        <v>0.009824081579</v>
      </c>
    </row>
    <row r="77">
      <c r="A77" s="73" t="s">
        <v>253</v>
      </c>
      <c r="B77" s="85">
        <f>MIN( MAX( NORMINV( MCrands!B77, (B$5+B$4)/2, (B$5-B$4)/3.29 ), 0 ), 1 )</f>
        <v>0.5370591815</v>
      </c>
      <c r="C77" s="85">
        <f>MAX( NORMINV( MCrands!C77, (C$5+C$4)/2, (C$5-C$4)/3.29 ), 0 )</f>
        <v>2.721761636</v>
      </c>
      <c r="D77" s="83"/>
      <c r="E77" s="84">
        <f>Baseline!B$33 * (C77 * Baseline!B$68*Baseline!B$68/Baseline!B$75 + Baseline!B$46 * Baseline!B$54*Baseline!B$54/Baseline!B$76 + Baseline!B$47 * Baseline!B$55*Baseline!B$55/Baseline!B$77 + Baseline!B$56*Baseline!B$56/Baseline!B$78)</f>
        <v>0.00001931962879</v>
      </c>
      <c r="F77" s="84">
        <f>Baseline!B$33 * (C77 * Baseline!B$68*Baseline!B$59/Baseline!B$75 + Baseline!B$46 * Baseline!B$54*Baseline!B$69/Baseline!B$76 + Baseline!B$47 * Baseline!B$55*Baseline!B$57/Baseline!B$77 + Baseline!B$56*Baseline!B$58/Baseline!B$78)</f>
        <v>0.0000002392899062</v>
      </c>
      <c r="G77" s="85">
        <f>Baseline!B$33 * (C77 * Baseline!B$68*Baseline!B$60/Baseline!B$75 + Baseline!B$46 * Baseline!B$54*Baseline!B$61/Baseline!B$76 + Baseline!B$47 * Baseline!B$55*Baseline!B$70/Baseline!B$77 + Baseline!B$56*Baseline!B$62/Baseline!B$78)</f>
        <v>0.0000002009743076</v>
      </c>
      <c r="H77" s="84">
        <f>Baseline!B$33 * (C77 * Baseline!B$68*Baseline!B$63/Baseline!B$75 + Baseline!B$46 * Baseline!B$54*Baseline!B$64/Baseline!B$76 + Baseline!B$47 * Baseline!B$55*Baseline!B$65/Baseline!B$77 + Baseline!B$56*Baseline!B$71/Baseline!B$78)</f>
        <v>0.000000003744527121</v>
      </c>
      <c r="I77" s="84">
        <f>Baseline!B$33 * (C77 * Baseline!B$59*Baseline!B$68/Baseline!B$75 + Baseline!B$46 * Baseline!B$69*Baseline!B$54/Baseline!B$76 + Baseline!B$47 * Baseline!B$57*Baseline!B$55/Baseline!B$77 + Baseline!B$58*Baseline!B$56/Baseline!B$78)</f>
        <v>0.0000002392899062</v>
      </c>
      <c r="J77" s="85">
        <f>Baseline!B$33 * (C77 * Baseline!B$59*Baseline!B$59/Baseline!B$75 + Baseline!B$46 * Baseline!B$69*Baseline!B$69/Baseline!B$76 + Baseline!B$47 * Baseline!B$57*Baseline!B$57/Baseline!B$77 + Baseline!B$58*Baseline!B$58/Baseline!B$78)</f>
        <v>0.00000211657447</v>
      </c>
      <c r="K77" s="84">
        <f>Baseline!B$33 * (C77 * Baseline!B$59*Baseline!B$60/Baseline!B$75 + Baseline!B$46 * Baseline!B$69*Baseline!B$61/Baseline!B$76 + Baseline!B$47 * Baseline!B$57*Baseline!B$70/Baseline!B$77 + Baseline!B$58*Baseline!B$62/Baseline!B$78)</f>
        <v>0.00000001648987831</v>
      </c>
      <c r="L77" s="85">
        <f>Baseline!B$33 * (C77 * Baseline!B$59*Baseline!B$63/Baseline!B$75 + Baseline!B$46 * Baseline!B$69*Baseline!B$64/Baseline!B$76 + Baseline!B$47 * Baseline!B$57*Baseline!B$65/Baseline!B$77 + Baseline!B$58*Baseline!B$71/Baseline!B$78)</f>
        <v>0.0000000170727996</v>
      </c>
      <c r="M77" s="84">
        <f>Baseline!B$33 * (C77 * Baseline!B$60*Baseline!B$68/Baseline!B$75 + Baseline!B$46 * Baseline!B$61*Baseline!B$54/Baseline!B$76 + Baseline!B$47 * Baseline!B$70*Baseline!B$55/Baseline!B$77 + Baseline!B$62*Baseline!B$56/Baseline!B$78)</f>
        <v>0.0000002009743076</v>
      </c>
      <c r="N77" s="85">
        <f>Baseline!B$33 * (C77 * Baseline!B$60*Baseline!B$59/Baseline!B$75 + Baseline!B$46 * Baseline!B$61*Baseline!B$69/Baseline!B$76 + Baseline!B$47 * Baseline!B$70*Baseline!B$57/Baseline!B$77 + Baseline!B$62*Baseline!B$58/Baseline!B$78)</f>
        <v>0.00000001648987831</v>
      </c>
      <c r="O77" s="85">
        <f>Baseline!B$33 * (C77 * Baseline!B$60*Baseline!B$60/Baseline!B$75 + Baseline!B$46 * Baseline!B$61*Baseline!B$61/Baseline!B$76 + Baseline!B$47 * Baseline!B$70*Baseline!B$70/Baseline!B$77 + Baseline!B$62*Baseline!B$62/Baseline!B$78)</f>
        <v>0.000001589267753</v>
      </c>
      <c r="P77" s="84">
        <f>Baseline!B$33 * (C77 * Baseline!B$60*Baseline!B$63/Baseline!B$75 + Baseline!B$46 * Baseline!B$61*Baseline!B$64/Baseline!B$76 + Baseline!B$47 * Baseline!B$70*Baseline!B$65/Baseline!B$77 + Baseline!B$62*Baseline!B$71/Baseline!B$78)</f>
        <v>0.000000001956414812</v>
      </c>
      <c r="Q77" s="84">
        <f>Baseline!B$33 * (C77 * Baseline!B$63*Baseline!B$68/Baseline!B$75 + Baseline!B$46 * Baseline!B$64*Baseline!B$54/Baseline!B$76 + Baseline!B$47 * Baseline!B$65*Baseline!B$55/Baseline!B$77 + Baseline!B$71*Baseline!B$56/Baseline!B$78)</f>
        <v>0.000000003744527121</v>
      </c>
      <c r="R77" s="84">
        <f>Baseline!B$33 * (C77 * Baseline!B$63*Baseline!B$59/Baseline!B$75 + Baseline!B$46 * Baseline!B$64*Baseline!B$69/Baseline!B$76 + Baseline!B$47 * Baseline!B$65*Baseline!B$57/Baseline!B$77 + Baseline!B$71*Baseline!B$58/Baseline!B$78)</f>
        <v>0.0000000170727996</v>
      </c>
      <c r="S77" s="84">
        <f>Baseline!B$33 * (C77 * Baseline!B$63*Baseline!B$60/Baseline!B$75 + Baseline!B$46 * Baseline!B$64*Baseline!B$61/Baseline!B$76 + Baseline!B$47 * Baseline!B$65*Baseline!B$70/Baseline!B$77 + Baseline!B$71*Baseline!B$62/Baseline!B$78)</f>
        <v>0.000000001956414812</v>
      </c>
      <c r="T77" s="84">
        <f>Baseline!B$33 * (C77 * Baseline!B$63*Baseline!B$63/Baseline!B$75 + Baseline!B$46 * Baseline!B$64*Baseline!B$64/Baseline!B$76 + Baseline!B$47 * Baseline!B$65*Baseline!B$65/Baseline!B$77 + Baseline!B$71*Baseline!B$71/Baseline!B$78)</f>
        <v>0.00000009856721952</v>
      </c>
      <c r="U77" s="83"/>
      <c r="V77" s="84">
        <f>E77 * ( Baseline!B$89 * Baseline!B$7 )</f>
        <v>0.2005184272</v>
      </c>
      <c r="W77" s="84">
        <f>F77 * ( Baseline!D$89 * Baseline!B$11 )</f>
        <v>0.004414084152</v>
      </c>
      <c r="X77" s="84">
        <f>G77 * ( Baseline!F$89 * Baseline!B$16 )</f>
        <v>0.006980796334</v>
      </c>
      <c r="Y77" s="84">
        <f>H77 * ( Baseline!H$89 * Baseline!B$18 )</f>
        <v>0.001316850835</v>
      </c>
      <c r="Z77" s="86">
        <f t="shared" si="1"/>
        <v>0.2132301586</v>
      </c>
      <c r="AA77" s="84">
        <f>I77 * ( Baseline!B$89 * Baseline!B$7 )</f>
        <v>0.002483589937</v>
      </c>
      <c r="AB77" s="85">
        <f>J77 * ( Baseline!D$89 * Baseline!B$11 )</f>
        <v>0.03904359349</v>
      </c>
      <c r="AC77" s="85">
        <f>K77 * ( Baseline!F$89 * Baseline!B$16 )</f>
        <v>0.000572772129</v>
      </c>
      <c r="AD77" s="85">
        <f>L77 * ( Baseline!F$89 * Baseline!B$16 )</f>
        <v>0.0005930197662</v>
      </c>
      <c r="AE77" s="86">
        <f t="shared" si="2"/>
        <v>0.04269297532</v>
      </c>
      <c r="AF77" s="86">
        <f>M77 * ( Baseline!B$89 * Baseline!B$7 )</f>
        <v>0.002085912338</v>
      </c>
      <c r="AG77" s="86">
        <f>N77 * ( Baseline!D$89 * Baseline!B$11 )</f>
        <v>0.0003041821181</v>
      </c>
      <c r="AH77" s="86">
        <f>O77 * ( Baseline!F$89 * Baseline!B$16 )</f>
        <v>0.05520284976</v>
      </c>
      <c r="AI77" s="86">
        <f>P77 * ( Baseline!H$89 * Baseline!B$18 )</f>
        <v>0.0006880191798</v>
      </c>
      <c r="AJ77" s="86">
        <f t="shared" si="3"/>
        <v>0.05828096339</v>
      </c>
      <c r="AK77" s="86">
        <f>Q77 * ( Baseline!B$89 * Baseline!B$7 )</f>
        <v>0.00003886444699</v>
      </c>
      <c r="AL77" s="86">
        <f>R77 * ( Baseline!D$89 * Baseline!B$11 )</f>
        <v>0.0003149350315</v>
      </c>
      <c r="AM77" s="86">
        <f>S77 * ( Baseline!F$89 * Baseline!B$16 )</f>
        <v>0.00006795561838</v>
      </c>
      <c r="AN77" s="86">
        <f>T77 * ( Baseline!H$89 * Baseline!B$18 )</f>
        <v>0.03466347581</v>
      </c>
      <c r="AO77" s="86">
        <f t="shared" si="4"/>
        <v>0.03508523091</v>
      </c>
      <c r="AP77" s="62"/>
      <c r="AQ77" s="86">
        <f>V77 * ( (1-Baseline!B$90-Baseline!B$89) + (1-B77)*Baseline!B$90 )</f>
        <v>0.1003829994</v>
      </c>
      <c r="AR77" s="86">
        <f>W77 * ( (1-Baseline!B$90-Baseline!B$89) + (1-B77)*Baseline!B$90 )</f>
        <v>0.002209767016</v>
      </c>
      <c r="AS77" s="86">
        <f>X77 * ( (1-Baseline!B$90-Baseline!B$89) + (1-B77)*Baseline!B$90 )</f>
        <v>0.003494707611</v>
      </c>
      <c r="AT77" s="86">
        <f>Y77 * ( (1-Baseline!B$90-Baseline!B$89) + (1-B77)*Baseline!B$90 )</f>
        <v>0.0006592383468</v>
      </c>
      <c r="AU77" s="86">
        <f t="shared" si="5"/>
        <v>0.1067467123</v>
      </c>
      <c r="AV77" s="86">
        <f>AA77 * ( (1-Baseline!D$90-Baseline!D$89) + (1-B77)*Baseline!D$90 )</f>
        <v>0.001864669109</v>
      </c>
      <c r="AW77" s="86">
        <f>AB77 * ( (1-Baseline!D$90-Baseline!D$89) + (1-B77)*Baseline!D$90 )</f>
        <v>0.02931376939</v>
      </c>
      <c r="AX77" s="86">
        <f>AC77 * ( (1-Baseline!D$90-Baseline!D$89) + (1-B77)*Baseline!D$90 )</f>
        <v>0.0004300349585</v>
      </c>
      <c r="AY77" s="86">
        <f>AD77 * ( (1-Baseline!D$90-Baseline!D$89) + (1-B77)*Baseline!D$90 )</f>
        <v>0.0004452368012</v>
      </c>
      <c r="AZ77" s="86">
        <f t="shared" si="6"/>
        <v>0.03205371026</v>
      </c>
      <c r="BA77" s="86">
        <f>AF77 * ( (1-Baseline!F$90-Baseline!F$89) + (1-Baseline!B$36)*Baseline!F$90 )</f>
        <v>0.001501089268</v>
      </c>
      <c r="BB77" s="86">
        <f>AG77 * ( (1-Baseline!F$90-Baseline!F$89) + (1-Baseline!B$36)*Baseline!F$90 )</f>
        <v>0.000218899186</v>
      </c>
      <c r="BC77" s="86">
        <f>AH77 * ( (1-Baseline!F$90-Baseline!F$89) + (1-Baseline!B$36)*Baseline!F$90 )</f>
        <v>0.03972573718</v>
      </c>
      <c r="BD77" s="86">
        <f>AI77 * ( (1-Baseline!F$90-Baseline!F$89) + (1-Baseline!B$36)*Baseline!F$90 )</f>
        <v>0.0004951206184</v>
      </c>
      <c r="BE77" s="86">
        <f t="shared" si="7"/>
        <v>0.04194084625</v>
      </c>
      <c r="BF77" s="86">
        <f>AK77 * ( (1-Baseline!H$90-Baseline!H$89) + (1-Baseline!B$36)*Baseline!H$90 )</f>
        <v>0.00003079307864</v>
      </c>
      <c r="BG77" s="86">
        <f>AL77 * ( (1-Baseline!H$90-Baseline!H$89) + (1-Baseline!B$36)*Baseline!H$90 )</f>
        <v>0.0002495293242</v>
      </c>
      <c r="BH77" s="86">
        <f>AM77 * ( (1-Baseline!H$90-Baseline!H$89) + (1-Baseline!B$36)*Baseline!H$90 )</f>
        <v>0.00005384259555</v>
      </c>
      <c r="BI77" s="86">
        <f>AN77 * ( (1-Baseline!H$90-Baseline!H$89) + (1-Baseline!B$36)*Baseline!H$90 )</f>
        <v>0.02746456515</v>
      </c>
      <c r="BJ77" s="86">
        <f t="shared" si="8"/>
        <v>0.02779873015</v>
      </c>
      <c r="BK77" s="62"/>
      <c r="BL77" s="86">
        <f t="shared" si="19"/>
        <v>0.9403849277</v>
      </c>
      <c r="BM77" s="86">
        <f t="shared" si="20"/>
        <v>0.02070103114</v>
      </c>
      <c r="BN77" s="86">
        <f t="shared" si="21"/>
        <v>0.0327383161</v>
      </c>
      <c r="BO77" s="86">
        <f t="shared" si="22"/>
        <v>0.006175725063</v>
      </c>
      <c r="BP77" s="86">
        <f t="shared" si="9"/>
        <v>1</v>
      </c>
      <c r="BQ77" s="86">
        <f t="shared" si="23"/>
        <v>0.05817326898</v>
      </c>
      <c r="BR77" s="86">
        <f t="shared" si="24"/>
        <v>0.9145203209</v>
      </c>
      <c r="BS77" s="86">
        <f t="shared" si="25"/>
        <v>0.0134160743</v>
      </c>
      <c r="BT77" s="86">
        <f t="shared" si="26"/>
        <v>0.01389033586</v>
      </c>
      <c r="BU77" s="86">
        <f t="shared" si="10"/>
        <v>1</v>
      </c>
      <c r="BV77" s="86">
        <f t="shared" si="27"/>
        <v>0.035790629</v>
      </c>
      <c r="BW77" s="86">
        <f t="shared" si="28"/>
        <v>0.005219236271</v>
      </c>
      <c r="BX77" s="86">
        <f t="shared" si="29"/>
        <v>0.9471849219</v>
      </c>
      <c r="BY77" s="86">
        <f t="shared" si="30"/>
        <v>0.01180521288</v>
      </c>
      <c r="BZ77" s="86">
        <f t="shared" si="11"/>
        <v>1</v>
      </c>
      <c r="CA77" s="86">
        <f t="shared" si="31"/>
        <v>0.001107715297</v>
      </c>
      <c r="CB77" s="86">
        <f t="shared" si="32"/>
        <v>0.00897628499</v>
      </c>
      <c r="CC77" s="86">
        <f t="shared" si="33"/>
        <v>0.001936872485</v>
      </c>
      <c r="CD77" s="86">
        <f t="shared" si="34"/>
        <v>0.9879791272</v>
      </c>
      <c r="CE77" s="86">
        <f t="shared" si="12"/>
        <v>1</v>
      </c>
      <c r="CF77" s="62"/>
      <c r="CG77" s="86">
        <f t="shared" si="35"/>
        <v>0.9403849277</v>
      </c>
      <c r="CH77" s="86">
        <f t="shared" si="36"/>
        <v>0.02070103114</v>
      </c>
      <c r="CI77" s="86">
        <f t="shared" si="37"/>
        <v>0.0327383161</v>
      </c>
      <c r="CJ77" s="86">
        <f t="shared" si="38"/>
        <v>0.006175725063</v>
      </c>
      <c r="CK77" s="86">
        <f t="shared" si="13"/>
        <v>1</v>
      </c>
      <c r="CL77" s="86">
        <f t="shared" si="39"/>
        <v>0.05817326898</v>
      </c>
      <c r="CM77" s="86">
        <f t="shared" si="40"/>
        <v>0.9145203209</v>
      </c>
      <c r="CN77" s="86">
        <f t="shared" si="41"/>
        <v>0.0134160743</v>
      </c>
      <c r="CO77" s="86">
        <f t="shared" si="42"/>
        <v>0.01389033586</v>
      </c>
      <c r="CP77" s="86">
        <f t="shared" si="14"/>
        <v>1</v>
      </c>
      <c r="CQ77" s="86">
        <f t="shared" si="43"/>
        <v>0.035790629</v>
      </c>
      <c r="CR77" s="86">
        <f t="shared" si="44"/>
        <v>0.005219236271</v>
      </c>
      <c r="CS77" s="86">
        <f t="shared" si="45"/>
        <v>0.9471849219</v>
      </c>
      <c r="CT77" s="86">
        <f t="shared" si="46"/>
        <v>0.01180521288</v>
      </c>
      <c r="CU77" s="86">
        <f t="shared" si="15"/>
        <v>1</v>
      </c>
      <c r="CV77" s="86">
        <f t="shared" si="47"/>
        <v>0.001107715297</v>
      </c>
      <c r="CW77" s="86">
        <f t="shared" si="48"/>
        <v>0.00897628499</v>
      </c>
      <c r="CX77" s="86">
        <f t="shared" si="49"/>
        <v>0.001936872485</v>
      </c>
      <c r="CY77" s="86">
        <f t="shared" si="50"/>
        <v>0.9879791272</v>
      </c>
      <c r="CZ77" s="86">
        <f t="shared" si="16"/>
        <v>1</v>
      </c>
      <c r="DA77" s="62"/>
      <c r="DB77" s="86">
        <f>(AQ77*Baseline!B$7 + AV77*Baseline!B$11 + BA77*Baseline!B$16 + BF77*Baseline!B$18)</f>
        <v>59123.61274</v>
      </c>
      <c r="DC77" s="86">
        <f>(AR77*Baseline!B$7 + AW77*Baseline!B$11 + BB77*Baseline!B$16 + BG77*Baseline!B$18)</f>
        <v>76096.20364</v>
      </c>
      <c r="DD77" s="86">
        <f>(AS77*Baseline!B$7 + AX77*Baseline!B$11 + BC77*Baseline!B$16 + BH77*Baseline!B$18)</f>
        <v>138171.4302</v>
      </c>
      <c r="DE77" s="86">
        <f>(AT77*Baseline!B$7 + AY77*Baseline!B$11 + BD77*Baseline!B$16 + BI77*Baseline!B$18)</f>
        <v>1260558.163</v>
      </c>
      <c r="DF77" s="86">
        <f t="shared" si="17"/>
        <v>1533949.409</v>
      </c>
      <c r="DG77" s="62"/>
      <c r="DH77" s="86">
        <f t="shared" si="51"/>
        <v>0.03854339158</v>
      </c>
      <c r="DI77" s="86">
        <f t="shared" si="52"/>
        <v>0.04960802696</v>
      </c>
      <c r="DJ77" s="86">
        <f t="shared" si="53"/>
        <v>0.09007561095</v>
      </c>
      <c r="DK77" s="86">
        <f t="shared" si="54"/>
        <v>0.8217729705</v>
      </c>
      <c r="DL77" s="86">
        <f t="shared" si="18"/>
        <v>1</v>
      </c>
      <c r="DM77" s="62"/>
      <c r="DN77" s="86">
        <f>DH77 / (Baseline!B$7/Baseline!B$17)</f>
        <v>4.114253539</v>
      </c>
      <c r="DO77" s="86">
        <f>DI77 / (Baseline!B$11/Baseline!B$17)</f>
        <v>1.197561515</v>
      </c>
      <c r="DP77" s="86">
        <f>DJ77 / (Baseline!B$16/Baseline!B$17)</f>
        <v>1.391940404</v>
      </c>
      <c r="DQ77" s="86">
        <f>DK77 / (Baseline!B$18/Baseline!B$17)</f>
        <v>0.929086891</v>
      </c>
      <c r="DR77" s="62"/>
      <c r="DS77" s="86">
        <f>DH77 / Baseline!H$117</f>
        <v>1.542009847</v>
      </c>
      <c r="DT77" s="86">
        <f>DI77 / Baseline!H$118</f>
        <v>1.116679278</v>
      </c>
      <c r="DU77" s="86">
        <f>DJ77 / Baseline!H$119</f>
        <v>1.076801178</v>
      </c>
      <c r="DV77" s="86">
        <f>DK77 / Baseline!H$120</f>
        <v>0.9702976543</v>
      </c>
      <c r="DW77" s="87"/>
      <c r="DX77" s="86">
        <f>(AU77*Baseline!B$34)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0.0285415381</v>
      </c>
      <c r="DY77" s="86">
        <f>(AZ77*Baseline!B$34) + (Baseline!D$90*(1-Baseline!D$91)*Baseline!B$35) + (Baseline!D$90*Baseline!D$91*((1-Baseline!D$92)*Baseline!B$40 + Baseline!D$92*Baseline!B$41))</f>
        <v>0.01122162454</v>
      </c>
      <c r="DZ77" s="86">
        <f>(BE77*Baseline!B$34) + (Baseline!F$90*(1-Baseline!F$91)*Baseline!B$35) + (Baseline!F$90*Baseline!F$91*((1-Baseline!F$92)*Baseline!B$40 + Baseline!F$92*Baseline!B$41))</f>
        <v>0.01402176694</v>
      </c>
      <c r="EA77" s="86">
        <f>(BJ77*Baseline!B$34) + (Baseline!H$90*(1-Baseline!H$91)*Baseline!B$35) + (Baseline!H$90*Baseline!H$91*((1-Baseline!H$92)*Baseline!B$40 + Baseline!H$92*Baseline!B$41))</f>
        <v>0.009314809523</v>
      </c>
      <c r="EB77" s="86">
        <f>( DX77*Baseline!B$7 + DY77*Baseline!B$11 + DZ77*Baseline!B$16 + EA77*Baseline!B$18 ) / Baseline!B$17</f>
        <v>0.009878516633</v>
      </c>
    </row>
    <row r="78">
      <c r="A78" s="73" t="s">
        <v>254</v>
      </c>
      <c r="B78" s="85">
        <f>MIN( MAX( NORMINV( MCrands!B78, (B$5+B$4)/2, (B$5-B$4)/3.29 ), 0 ), 1 )</f>
        <v>0.5337956538</v>
      </c>
      <c r="C78" s="85">
        <f>MAX( NORMINV( MCrands!C78, (C$5+C$4)/2, (C$5-C$4)/3.29 ), 0 )</f>
        <v>3.013264147</v>
      </c>
      <c r="D78" s="83"/>
      <c r="E78" s="84">
        <f>Baseline!B$33 * (C78 * Baseline!B$68*Baseline!B$68/Baseline!B$75 + Baseline!B$46 * Baseline!B$54*Baseline!B$54/Baseline!B$76 + Baseline!B$47 * Baseline!B$55*Baseline!B$55/Baseline!B$77 + Baseline!B$56*Baseline!B$56/Baseline!B$78)</f>
        <v>0.00002138347357</v>
      </c>
      <c r="F78" s="84">
        <f>Baseline!B$33 * (C78 * Baseline!B$68*Baseline!B$59/Baseline!B$75 + Baseline!B$46 * Baseline!B$54*Baseline!B$69/Baseline!B$76 + Baseline!B$47 * Baseline!B$55*Baseline!B$57/Baseline!B$77 + Baseline!B$56*Baseline!B$58/Baseline!B$78)</f>
        <v>0.0000002396157764</v>
      </c>
      <c r="G78" s="85">
        <f>Baseline!B$33 * (C78 * Baseline!B$68*Baseline!B$60/Baseline!B$75 + Baseline!B$46 * Baseline!B$54*Baseline!B$61/Baseline!B$76 + Baseline!B$47 * Baseline!B$55*Baseline!B$70/Baseline!B$77 + Baseline!B$56*Baseline!B$62/Baseline!B$78)</f>
        <v>0.0000002017754052</v>
      </c>
      <c r="H78" s="84">
        <f>Baseline!B$33 * (C78 * Baseline!B$68*Baseline!B$63/Baseline!B$75 + Baseline!B$46 * Baseline!B$54*Baseline!B$64/Baseline!B$76 + Baseline!B$47 * Baseline!B$55*Baseline!B$65/Baseline!B$77 + Baseline!B$56*Baseline!B$71/Baseline!B$78)</f>
        <v>0.000000003824636885</v>
      </c>
      <c r="I78" s="84">
        <f>Baseline!B$33 * (C78 * Baseline!B$59*Baseline!B$68/Baseline!B$75 + Baseline!B$46 * Baseline!B$69*Baseline!B$54/Baseline!B$76 + Baseline!B$47 * Baseline!B$57*Baseline!B$55/Baseline!B$77 + Baseline!B$58*Baseline!B$56/Baseline!B$78)</f>
        <v>0.0000002396157764</v>
      </c>
      <c r="J78" s="85">
        <f>Baseline!B$33 * (C78 * Baseline!B$59*Baseline!B$59/Baseline!B$75 + Baseline!B$46 * Baseline!B$69*Baseline!B$69/Baseline!B$76 + Baseline!B$47 * Baseline!B$57*Baseline!B$57/Baseline!B$77 + Baseline!B$58*Baseline!B$58/Baseline!B$78)</f>
        <v>0.000002116574521</v>
      </c>
      <c r="K78" s="84">
        <f>Baseline!B$33 * (C78 * Baseline!B$59*Baseline!B$60/Baseline!B$75 + Baseline!B$46 * Baseline!B$69*Baseline!B$61/Baseline!B$76 + Baseline!B$47 * Baseline!B$57*Baseline!B$70/Baseline!B$77 + Baseline!B$58*Baseline!B$62/Baseline!B$78)</f>
        <v>0.0000000164900048</v>
      </c>
      <c r="L78" s="85">
        <f>Baseline!B$33 * (C78 * Baseline!B$59*Baseline!B$63/Baseline!B$75 + Baseline!B$46 * Baseline!B$69*Baseline!B$64/Baseline!B$76 + Baseline!B$47 * Baseline!B$57*Baseline!B$65/Baseline!B$77 + Baseline!B$58*Baseline!B$71/Baseline!B$78)</f>
        <v>0.00000001707281225</v>
      </c>
      <c r="M78" s="84">
        <f>Baseline!B$33 * (C78 * Baseline!B$60*Baseline!B$68/Baseline!B$75 + Baseline!B$46 * Baseline!B$61*Baseline!B$54/Baseline!B$76 + Baseline!B$47 * Baseline!B$70*Baseline!B$55/Baseline!B$77 + Baseline!B$62*Baseline!B$56/Baseline!B$78)</f>
        <v>0.0000002017754052</v>
      </c>
      <c r="N78" s="85">
        <f>Baseline!B$33 * (C78 * Baseline!B$60*Baseline!B$59/Baseline!B$75 + Baseline!B$46 * Baseline!B$61*Baseline!B$69/Baseline!B$76 + Baseline!B$47 * Baseline!B$70*Baseline!B$57/Baseline!B$77 + Baseline!B$62*Baseline!B$58/Baseline!B$78)</f>
        <v>0.0000000164900048</v>
      </c>
      <c r="O78" s="85">
        <f>Baseline!B$33 * (C78 * Baseline!B$60*Baseline!B$60/Baseline!B$75 + Baseline!B$46 * Baseline!B$61*Baseline!B$61/Baseline!B$76 + Baseline!B$47 * Baseline!B$70*Baseline!B$70/Baseline!B$77 + Baseline!B$62*Baseline!B$62/Baseline!B$78)</f>
        <v>0.000001589268064</v>
      </c>
      <c r="P78" s="84">
        <f>Baseline!B$33 * (C78 * Baseline!B$60*Baseline!B$63/Baseline!B$75 + Baseline!B$46 * Baseline!B$61*Baseline!B$64/Baseline!B$76 + Baseline!B$47 * Baseline!B$70*Baseline!B$65/Baseline!B$77 + Baseline!B$62*Baseline!B$71/Baseline!B$78)</f>
        <v>0.000000001956445908</v>
      </c>
      <c r="Q78" s="84">
        <f>Baseline!B$33 * (C78 * Baseline!B$63*Baseline!B$68/Baseline!B$75 + Baseline!B$46 * Baseline!B$64*Baseline!B$54/Baseline!B$76 + Baseline!B$47 * Baseline!B$65*Baseline!B$55/Baseline!B$77 + Baseline!B$71*Baseline!B$56/Baseline!B$78)</f>
        <v>0.000000003824636885</v>
      </c>
      <c r="R78" s="84">
        <f>Baseline!B$33 * (C78 * Baseline!B$63*Baseline!B$59/Baseline!B$75 + Baseline!B$46 * Baseline!B$64*Baseline!B$69/Baseline!B$76 + Baseline!B$47 * Baseline!B$65*Baseline!B$57/Baseline!B$77 + Baseline!B$71*Baseline!B$58/Baseline!B$78)</f>
        <v>0.00000001707281225</v>
      </c>
      <c r="S78" s="84">
        <f>Baseline!B$33 * (C78 * Baseline!B$63*Baseline!B$60/Baseline!B$75 + Baseline!B$46 * Baseline!B$64*Baseline!B$61/Baseline!B$76 + Baseline!B$47 * Baseline!B$65*Baseline!B$70/Baseline!B$77 + Baseline!B$71*Baseline!B$62/Baseline!B$78)</f>
        <v>0.000000001956445908</v>
      </c>
      <c r="T78" s="84">
        <f>Baseline!B$33 * (C78 * Baseline!B$63*Baseline!B$63/Baseline!B$75 + Baseline!B$46 * Baseline!B$64*Baseline!B$64/Baseline!B$76 + Baseline!B$47 * Baseline!B$65*Baseline!B$65/Baseline!B$77 + Baseline!B$71*Baseline!B$71/Baseline!B$78)</f>
        <v>0.00000009856722263</v>
      </c>
      <c r="U78" s="83"/>
      <c r="V78" s="84">
        <f>E78 * ( Baseline!B$89 * Baseline!B$7 )</f>
        <v>0.2219390721</v>
      </c>
      <c r="W78" s="84">
        <f>F78 * ( Baseline!D$89 * Baseline!B$11 )</f>
        <v>0.004420095348</v>
      </c>
      <c r="X78" s="84">
        <f>G78 * ( Baseline!F$89 * Baseline!B$16 )</f>
        <v>0.007008622276</v>
      </c>
      <c r="Y78" s="84">
        <f>H78 * ( Baseline!H$89 * Baseline!B$18 )</f>
        <v>0.001345023313</v>
      </c>
      <c r="Z78" s="86">
        <f t="shared" si="1"/>
        <v>0.2347128131</v>
      </c>
      <c r="AA78" s="84">
        <f>I78 * ( Baseline!B$89 * Baseline!B$7 )</f>
        <v>0.002486972144</v>
      </c>
      <c r="AB78" s="85">
        <f>J78 * ( Baseline!D$89 * Baseline!B$11 )</f>
        <v>0.03904359444</v>
      </c>
      <c r="AC78" s="85">
        <f>K78 * ( Baseline!F$89 * Baseline!B$16 )</f>
        <v>0.0005727765226</v>
      </c>
      <c r="AD78" s="85">
        <f>L78 * ( Baseline!F$89 * Baseline!B$16 )</f>
        <v>0.0005930202055</v>
      </c>
      <c r="AE78" s="86">
        <f t="shared" si="2"/>
        <v>0.04269636331</v>
      </c>
      <c r="AF78" s="86">
        <f>M78 * ( Baseline!B$89 * Baseline!B$7 )</f>
        <v>0.002094226931</v>
      </c>
      <c r="AG78" s="86">
        <f>N78 * ( Baseline!D$89 * Baseline!B$11 )</f>
        <v>0.0003041844514</v>
      </c>
      <c r="AH78" s="86">
        <f>O78 * ( Baseline!F$89 * Baseline!B$16 )</f>
        <v>0.05520286056</v>
      </c>
      <c r="AI78" s="86">
        <f>P78 * ( Baseline!H$89 * Baseline!B$18 )</f>
        <v>0.0006880301151</v>
      </c>
      <c r="AJ78" s="86">
        <f t="shared" si="3"/>
        <v>0.05828930206</v>
      </c>
      <c r="AK78" s="86">
        <f>Q78 * ( Baseline!B$89 * Baseline!B$7 )</f>
        <v>0.00003969590623</v>
      </c>
      <c r="AL78" s="86">
        <f>R78 * ( Baseline!D$89 * Baseline!B$11 )</f>
        <v>0.0003149352649</v>
      </c>
      <c r="AM78" s="86">
        <f>S78 * ( Baseline!F$89 * Baseline!B$16 )</f>
        <v>0.00006795669847</v>
      </c>
      <c r="AN78" s="86">
        <f>T78 * ( Baseline!H$89 * Baseline!B$18 )</f>
        <v>0.0346634769</v>
      </c>
      <c r="AO78" s="86">
        <f t="shared" si="4"/>
        <v>0.03508606477</v>
      </c>
      <c r="AP78" s="62"/>
      <c r="AQ78" s="86">
        <f>V78 * ( (1-Baseline!B$90-Baseline!B$89) + (1-B78)*Baseline!B$90 )</f>
        <v>0.1117511762</v>
      </c>
      <c r="AR78" s="86">
        <f>W78 * ( (1-Baseline!B$90-Baseline!B$89) + (1-B78)*Baseline!B$90 )</f>
        <v>0.002225614667</v>
      </c>
      <c r="AS78" s="86">
        <f>X78 * ( (1-Baseline!B$90-Baseline!B$89) + (1-B78)*Baseline!B$90 )</f>
        <v>0.003528994581</v>
      </c>
      <c r="AT78" s="86">
        <f>Y78 * ( (1-Baseline!B$90-Baseline!B$89) + (1-B78)*Baseline!B$90 )</f>
        <v>0.0006772486512</v>
      </c>
      <c r="AU78" s="86">
        <f t="shared" si="5"/>
        <v>0.1181830341</v>
      </c>
      <c r="AV78" s="86">
        <f>AA78 * ( (1-Baseline!D$90-Baseline!D$89) + (1-B78)*Baseline!D$90 )</f>
        <v>0.001870844559</v>
      </c>
      <c r="AW78" s="86">
        <f>AB78 * ( (1-Baseline!D$90-Baseline!D$89) + (1-B78)*Baseline!D$90 )</f>
        <v>0.0293708542</v>
      </c>
      <c r="AX78" s="86">
        <f>AC78 * ( (1-Baseline!D$90-Baseline!D$89) + (1-B78)*Baseline!D$90 )</f>
        <v>0.000430875691</v>
      </c>
      <c r="AY78" s="86">
        <f>AD78 * ( (1-Baseline!D$90-Baseline!D$89) + (1-B78)*Baseline!D$90 )</f>
        <v>0.0004461041624</v>
      </c>
      <c r="AZ78" s="86">
        <f t="shared" si="6"/>
        <v>0.03211867861</v>
      </c>
      <c r="BA78" s="86">
        <f>AF78 * ( (1-Baseline!F$90-Baseline!F$89) + (1-Baseline!B$36)*Baseline!F$90 )</f>
        <v>0.001507072715</v>
      </c>
      <c r="BB78" s="86">
        <f>AG78 * ( (1-Baseline!F$90-Baseline!F$89) + (1-Baseline!B$36)*Baseline!F$90 )</f>
        <v>0.0002189008651</v>
      </c>
      <c r="BC78" s="86">
        <f>AH78 * ( (1-Baseline!F$90-Baseline!F$89) + (1-Baseline!B$36)*Baseline!F$90 )</f>
        <v>0.03972574495</v>
      </c>
      <c r="BD78" s="86">
        <f>AI78 * ( (1-Baseline!F$90-Baseline!F$89) + (1-Baseline!B$36)*Baseline!F$90 )</f>
        <v>0.0004951284878</v>
      </c>
      <c r="BE78" s="86">
        <f t="shared" si="7"/>
        <v>0.04194684702</v>
      </c>
      <c r="BF78" s="86">
        <f>AK78 * ( (1-Baseline!H$90-Baseline!H$89) + (1-Baseline!B$36)*Baseline!H$90 )</f>
        <v>0.00003145186043</v>
      </c>
      <c r="BG78" s="86">
        <f>AL78 * ( (1-Baseline!H$90-Baseline!H$89) + (1-Baseline!B$36)*Baseline!H$90 )</f>
        <v>0.0002495295091</v>
      </c>
      <c r="BH78" s="86">
        <f>AM78 * ( (1-Baseline!H$90-Baseline!H$89) + (1-Baseline!B$36)*Baseline!H$90 )</f>
        <v>0.00005384345133</v>
      </c>
      <c r="BI78" s="86">
        <f>AN78 * ( (1-Baseline!H$90-Baseline!H$89) + (1-Baseline!B$36)*Baseline!H$90 )</f>
        <v>0.02746456602</v>
      </c>
      <c r="BJ78" s="86">
        <f t="shared" si="8"/>
        <v>0.02779939084</v>
      </c>
      <c r="BK78" s="62"/>
      <c r="BL78" s="86">
        <f t="shared" si="19"/>
        <v>0.9455771469</v>
      </c>
      <c r="BM78" s="86">
        <f t="shared" si="20"/>
        <v>0.01883193035</v>
      </c>
      <c r="BN78" s="86">
        <f t="shared" si="21"/>
        <v>0.02986041616</v>
      </c>
      <c r="BO78" s="86">
        <f t="shared" si="22"/>
        <v>0.005730506551</v>
      </c>
      <c r="BP78" s="86">
        <f t="shared" si="9"/>
        <v>1</v>
      </c>
      <c r="BQ78" s="86">
        <f t="shared" si="23"/>
        <v>0.05824786823</v>
      </c>
      <c r="BR78" s="86">
        <f t="shared" si="24"/>
        <v>0.9144477752</v>
      </c>
      <c r="BS78" s="86">
        <f t="shared" si="25"/>
        <v>0.01341511263</v>
      </c>
      <c r="BT78" s="86">
        <f t="shared" si="26"/>
        <v>0.01388924394</v>
      </c>
      <c r="BU78" s="86">
        <f t="shared" si="10"/>
        <v>1</v>
      </c>
      <c r="BV78" s="86">
        <f t="shared" si="27"/>
        <v>0.03592815246</v>
      </c>
      <c r="BW78" s="86">
        <f t="shared" si="28"/>
        <v>0.005218529655</v>
      </c>
      <c r="BX78" s="86">
        <f t="shared" si="29"/>
        <v>0.9470496062</v>
      </c>
      <c r="BY78" s="86">
        <f t="shared" si="30"/>
        <v>0.01180371167</v>
      </c>
      <c r="BZ78" s="86">
        <f t="shared" si="11"/>
        <v>1</v>
      </c>
      <c r="CA78" s="86">
        <f t="shared" si="31"/>
        <v>0.001131386677</v>
      </c>
      <c r="CB78" s="86">
        <f t="shared" si="32"/>
        <v>0.008976078307</v>
      </c>
      <c r="CC78" s="86">
        <f t="shared" si="33"/>
        <v>0.001936857237</v>
      </c>
      <c r="CD78" s="86">
        <f t="shared" si="34"/>
        <v>0.9879556778</v>
      </c>
      <c r="CE78" s="86">
        <f t="shared" si="12"/>
        <v>1</v>
      </c>
      <c r="CF78" s="62"/>
      <c r="CG78" s="86">
        <f t="shared" si="35"/>
        <v>0.9455771469</v>
      </c>
      <c r="CH78" s="86">
        <f t="shared" si="36"/>
        <v>0.01883193035</v>
      </c>
      <c r="CI78" s="86">
        <f t="shared" si="37"/>
        <v>0.02986041616</v>
      </c>
      <c r="CJ78" s="86">
        <f t="shared" si="38"/>
        <v>0.005730506551</v>
      </c>
      <c r="CK78" s="86">
        <f t="shared" si="13"/>
        <v>1</v>
      </c>
      <c r="CL78" s="86">
        <f t="shared" si="39"/>
        <v>0.05824786823</v>
      </c>
      <c r="CM78" s="86">
        <f t="shared" si="40"/>
        <v>0.9144477752</v>
      </c>
      <c r="CN78" s="86">
        <f t="shared" si="41"/>
        <v>0.01341511263</v>
      </c>
      <c r="CO78" s="86">
        <f t="shared" si="42"/>
        <v>0.01388924394</v>
      </c>
      <c r="CP78" s="86">
        <f t="shared" si="14"/>
        <v>1</v>
      </c>
      <c r="CQ78" s="86">
        <f t="shared" si="43"/>
        <v>0.03592815246</v>
      </c>
      <c r="CR78" s="86">
        <f t="shared" si="44"/>
        <v>0.005218529655</v>
      </c>
      <c r="CS78" s="86">
        <f t="shared" si="45"/>
        <v>0.9470496062</v>
      </c>
      <c r="CT78" s="86">
        <f t="shared" si="46"/>
        <v>0.01180371167</v>
      </c>
      <c r="CU78" s="86">
        <f t="shared" si="15"/>
        <v>1</v>
      </c>
      <c r="CV78" s="86">
        <f t="shared" si="47"/>
        <v>0.001131386677</v>
      </c>
      <c r="CW78" s="86">
        <f t="shared" si="48"/>
        <v>0.008976078307</v>
      </c>
      <c r="CX78" s="86">
        <f t="shared" si="49"/>
        <v>0.001936857237</v>
      </c>
      <c r="CY78" s="86">
        <f t="shared" si="50"/>
        <v>0.9879556778</v>
      </c>
      <c r="CZ78" s="86">
        <f t="shared" si="16"/>
        <v>1</v>
      </c>
      <c r="DA78" s="62"/>
      <c r="DB78" s="86">
        <f>(AQ78*Baseline!B$7 + AV78*Baseline!B$11 + BA78*Baseline!B$16 + BF78*Baseline!B$18)</f>
        <v>64700.63393</v>
      </c>
      <c r="DC78" s="86">
        <f>(AR78*Baseline!B$7 + AW78*Baseline!B$11 + BB78*Baseline!B$16 + BG78*Baseline!B$18)</f>
        <v>76226.32529</v>
      </c>
      <c r="DD78" s="86">
        <f>(AS78*Baseline!B$7 + AX78*Baseline!B$11 + BC78*Baseline!B$16 + BH78*Baseline!B$18)</f>
        <v>138189.9276</v>
      </c>
      <c r="DE78" s="86">
        <f>(AT78*Baseline!B$7 + AY78*Baseline!B$11 + BD78*Baseline!B$16 + BI78*Baseline!B$18)</f>
        <v>1260568.824</v>
      </c>
      <c r="DF78" s="86">
        <f t="shared" si="17"/>
        <v>1539685.71</v>
      </c>
      <c r="DG78" s="62"/>
      <c r="DH78" s="86">
        <f t="shared" si="51"/>
        <v>0.04202197467</v>
      </c>
      <c r="DI78" s="86">
        <f t="shared" si="52"/>
        <v>0.04950771756</v>
      </c>
      <c r="DJ78" s="86">
        <f t="shared" si="53"/>
        <v>0.08975203619</v>
      </c>
      <c r="DK78" s="86">
        <f t="shared" si="54"/>
        <v>0.8187182716</v>
      </c>
      <c r="DL78" s="86">
        <f t="shared" si="18"/>
        <v>1</v>
      </c>
      <c r="DM78" s="62"/>
      <c r="DN78" s="86">
        <f>DH78 / (Baseline!B$7/Baseline!B$17)</f>
        <v>4.485569405</v>
      </c>
      <c r="DO78" s="86">
        <f>DI78 / (Baseline!B$11/Baseline!B$17)</f>
        <v>1.195139998</v>
      </c>
      <c r="DP78" s="86">
        <f>DJ78 / (Baseline!B$16/Baseline!B$17)</f>
        <v>1.386940196</v>
      </c>
      <c r="DQ78" s="86">
        <f>DK78 / (Baseline!B$18/Baseline!B$17)</f>
        <v>0.9256332842</v>
      </c>
      <c r="DR78" s="62"/>
      <c r="DS78" s="86">
        <f>DH78 / Baseline!H$117</f>
        <v>1.681177916</v>
      </c>
      <c r="DT78" s="86">
        <f>DI78 / Baseline!H$118</f>
        <v>1.114421308</v>
      </c>
      <c r="DU78" s="86">
        <f>DJ78 / Baseline!H$119</f>
        <v>1.072933031</v>
      </c>
      <c r="DV78" s="86">
        <f>DK78 / Baseline!H$120</f>
        <v>0.9666908586</v>
      </c>
      <c r="DW78" s="87"/>
      <c r="DX78" s="86">
        <f>(AU78*Baseline!B$34)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0.03025698637</v>
      </c>
      <c r="DY78" s="86">
        <f>(AZ78*Baseline!B$34) + (Baseline!D$90*(1-Baseline!D$91)*Baseline!B$35) + (Baseline!D$90*Baseline!D$91*((1-Baseline!D$92)*Baseline!B$40 + Baseline!D$92*Baseline!B$41))</f>
        <v>0.01123136979</v>
      </c>
      <c r="DZ78" s="86">
        <f>(BE78*Baseline!B$34) + (Baseline!F$90*(1-Baseline!F$91)*Baseline!B$35) + (Baseline!F$90*Baseline!F$91*((1-Baseline!F$92)*Baseline!B$40 + Baseline!F$92*Baseline!B$41))</f>
        <v>0.01402266705</v>
      </c>
      <c r="EA78" s="86">
        <f>(BJ78*Baseline!B$34) + (Baseline!H$90*(1-Baseline!H$91)*Baseline!B$35) + (Baseline!H$90*Baseline!H$91*((1-Baseline!H$92)*Baseline!B$40 + Baseline!H$92*Baseline!B$41))</f>
        <v>0.009314908626</v>
      </c>
      <c r="EB78" s="86">
        <f>( DX78*Baseline!B$7 + DY78*Baseline!B$11 + DZ78*Baseline!B$16 + EA78*Baseline!B$18 ) / Baseline!B$17</f>
        <v>0.009895136991</v>
      </c>
    </row>
    <row r="79">
      <c r="A79" s="73" t="s">
        <v>255</v>
      </c>
      <c r="B79" s="85">
        <f>MIN( MAX( NORMINV( MCrands!B79, (B$5+B$4)/2, (B$5-B$4)/3.29 ), 0 ), 1 )</f>
        <v>0.4828842333</v>
      </c>
      <c r="C79" s="85">
        <f>MAX( NORMINV( MCrands!C79, (C$5+C$4)/2, (C$5-C$4)/3.29 ), 0 )</f>
        <v>3.60381404</v>
      </c>
      <c r="D79" s="83"/>
      <c r="E79" s="84">
        <f>Baseline!B$33 * (C79 * Baseline!B$68*Baseline!B$68/Baseline!B$75 + Baseline!B$46 * Baseline!B$54*Baseline!B$54/Baseline!B$76 + Baseline!B$47 * Baseline!B$55*Baseline!B$55/Baseline!B$77 + Baseline!B$56*Baseline!B$56/Baseline!B$78)</f>
        <v>0.00002556458099</v>
      </c>
      <c r="F79" s="84">
        <f>Baseline!B$33 * (C79 * Baseline!B$68*Baseline!B$59/Baseline!B$75 + Baseline!B$46 * Baseline!B$54*Baseline!B$69/Baseline!B$76 + Baseline!B$47 * Baseline!B$55*Baseline!B$57/Baseline!B$77 + Baseline!B$56*Baseline!B$58/Baseline!B$78)</f>
        <v>0.0000002402759513</v>
      </c>
      <c r="G79" s="85">
        <f>Baseline!B$33 * (C79 * Baseline!B$68*Baseline!B$60/Baseline!B$75 + Baseline!B$46 * Baseline!B$54*Baseline!B$61/Baseline!B$76 + Baseline!B$47 * Baseline!B$55*Baseline!B$70/Baseline!B$77 + Baseline!B$56*Baseline!B$62/Baseline!B$78)</f>
        <v>0.0000002033983351</v>
      </c>
      <c r="H79" s="84">
        <f>Baseline!B$33 * (C79 * Baseline!B$68*Baseline!B$63/Baseline!B$75 + Baseline!B$46 * Baseline!B$54*Baseline!B$64/Baseline!B$76 + Baseline!B$47 * Baseline!B$55*Baseline!B$65/Baseline!B$77 + Baseline!B$56*Baseline!B$71/Baseline!B$78)</f>
        <v>0.000000003986929871</v>
      </c>
      <c r="I79" s="84">
        <f>Baseline!B$33 * (C79 * Baseline!B$59*Baseline!B$68/Baseline!B$75 + Baseline!B$46 * Baseline!B$69*Baseline!B$54/Baseline!B$76 + Baseline!B$47 * Baseline!B$57*Baseline!B$55/Baseline!B$77 + Baseline!B$58*Baseline!B$56/Baseline!B$78)</f>
        <v>0.0000002402759513</v>
      </c>
      <c r="J79" s="85">
        <f>Baseline!B$33 * (C79 * Baseline!B$59*Baseline!B$59/Baseline!B$75 + Baseline!B$46 * Baseline!B$69*Baseline!B$69/Baseline!B$76 + Baseline!B$47 * Baseline!B$57*Baseline!B$57/Baseline!B$77 + Baseline!B$58*Baseline!B$58/Baseline!B$78)</f>
        <v>0.000002116574626</v>
      </c>
      <c r="K79" s="84">
        <f>Baseline!B$33 * (C79 * Baseline!B$59*Baseline!B$60/Baseline!B$75 + Baseline!B$46 * Baseline!B$69*Baseline!B$61/Baseline!B$76 + Baseline!B$47 * Baseline!B$57*Baseline!B$70/Baseline!B$77 + Baseline!B$58*Baseline!B$62/Baseline!B$78)</f>
        <v>0.00000001649026105</v>
      </c>
      <c r="L79" s="85">
        <f>Baseline!B$33 * (C79 * Baseline!B$59*Baseline!B$63/Baseline!B$75 + Baseline!B$46 * Baseline!B$69*Baseline!B$64/Baseline!B$76 + Baseline!B$47 * Baseline!B$57*Baseline!B$65/Baseline!B$77 + Baseline!B$58*Baseline!B$71/Baseline!B$78)</f>
        <v>0.00000001707283788</v>
      </c>
      <c r="M79" s="84">
        <f>Baseline!B$33 * (C79 * Baseline!B$60*Baseline!B$68/Baseline!B$75 + Baseline!B$46 * Baseline!B$61*Baseline!B$54/Baseline!B$76 + Baseline!B$47 * Baseline!B$70*Baseline!B$55/Baseline!B$77 + Baseline!B$62*Baseline!B$56/Baseline!B$78)</f>
        <v>0.0000002033983351</v>
      </c>
      <c r="N79" s="85">
        <f>Baseline!B$33 * (C79 * Baseline!B$60*Baseline!B$59/Baseline!B$75 + Baseline!B$46 * Baseline!B$61*Baseline!B$69/Baseline!B$76 + Baseline!B$47 * Baseline!B$70*Baseline!B$57/Baseline!B$77 + Baseline!B$62*Baseline!B$58/Baseline!B$78)</f>
        <v>0.00000001649026105</v>
      </c>
      <c r="O79" s="85">
        <f>Baseline!B$33 * (C79 * Baseline!B$60*Baseline!B$60/Baseline!B$75 + Baseline!B$46 * Baseline!B$61*Baseline!B$61/Baseline!B$76 + Baseline!B$47 * Baseline!B$70*Baseline!B$70/Baseline!B$77 + Baseline!B$62*Baseline!B$62/Baseline!B$78)</f>
        <v>0.000001589268694</v>
      </c>
      <c r="P79" s="84">
        <f>Baseline!B$33 * (C79 * Baseline!B$60*Baseline!B$63/Baseline!B$75 + Baseline!B$46 * Baseline!B$61*Baseline!B$64/Baseline!B$76 + Baseline!B$47 * Baseline!B$70*Baseline!B$65/Baseline!B$77 + Baseline!B$62*Baseline!B$71/Baseline!B$78)</f>
        <v>0.000000001956508903</v>
      </c>
      <c r="Q79" s="84">
        <f>Baseline!B$33 * (C79 * Baseline!B$63*Baseline!B$68/Baseline!B$75 + Baseline!B$46 * Baseline!B$64*Baseline!B$54/Baseline!B$76 + Baseline!B$47 * Baseline!B$65*Baseline!B$55/Baseline!B$77 + Baseline!B$71*Baseline!B$56/Baseline!B$78)</f>
        <v>0.000000003986929871</v>
      </c>
      <c r="R79" s="84">
        <f>Baseline!B$33 * (C79 * Baseline!B$63*Baseline!B$59/Baseline!B$75 + Baseline!B$46 * Baseline!B$64*Baseline!B$69/Baseline!B$76 + Baseline!B$47 * Baseline!B$65*Baseline!B$57/Baseline!B$77 + Baseline!B$71*Baseline!B$58/Baseline!B$78)</f>
        <v>0.00000001707283788</v>
      </c>
      <c r="S79" s="84">
        <f>Baseline!B$33 * (C79 * Baseline!B$63*Baseline!B$60/Baseline!B$75 + Baseline!B$46 * Baseline!B$64*Baseline!B$61/Baseline!B$76 + Baseline!B$47 * Baseline!B$65*Baseline!B$70/Baseline!B$77 + Baseline!B$71*Baseline!B$62/Baseline!B$78)</f>
        <v>0.000000001956508903</v>
      </c>
      <c r="T79" s="84">
        <f>Baseline!B$33 * (C79 * Baseline!B$63*Baseline!B$63/Baseline!B$75 + Baseline!B$46 * Baseline!B$64*Baseline!B$64/Baseline!B$76 + Baseline!B$47 * Baseline!B$65*Baseline!B$65/Baseline!B$77 + Baseline!B$71*Baseline!B$71/Baseline!B$78)</f>
        <v>0.00000009856722893</v>
      </c>
      <c r="U79" s="83"/>
      <c r="V79" s="84">
        <f>E79 * ( Baseline!B$89 * Baseline!B$7 )</f>
        <v>0.2653347861</v>
      </c>
      <c r="W79" s="84">
        <f>F79 * ( Baseline!D$89 * Baseline!B$11 )</f>
        <v>0.004432273327</v>
      </c>
      <c r="X79" s="84">
        <f>G79 * ( Baseline!F$89 * Baseline!B$16 )</f>
        <v>0.007064994371</v>
      </c>
      <c r="Y79" s="84">
        <f>H79 * ( Baseline!H$89 * Baseline!B$18 )</f>
        <v>0.00140209745</v>
      </c>
      <c r="Z79" s="86">
        <f t="shared" si="1"/>
        <v>0.2782341512</v>
      </c>
      <c r="AA79" s="84">
        <f>I79 * ( Baseline!B$89 * Baseline!B$7 )</f>
        <v>0.002493824099</v>
      </c>
      <c r="AB79" s="85">
        <f>J79 * ( Baseline!D$89 * Baseline!B$11 )</f>
        <v>0.03904359636</v>
      </c>
      <c r="AC79" s="85">
        <f>K79 * ( Baseline!F$89 * Baseline!B$16 )</f>
        <v>0.0005727854235</v>
      </c>
      <c r="AD79" s="85">
        <f>L79 * ( Baseline!F$89 * Baseline!B$16 )</f>
        <v>0.0005930210956</v>
      </c>
      <c r="AE79" s="86">
        <f t="shared" si="2"/>
        <v>0.04270322698</v>
      </c>
      <c r="AF79" s="86">
        <f>M79 * ( Baseline!B$89 * Baseline!B$7 )</f>
        <v>0.00211107132</v>
      </c>
      <c r="AG79" s="86">
        <f>N79 * ( Baseline!D$89 * Baseline!B$11 )</f>
        <v>0.0003041891783</v>
      </c>
      <c r="AH79" s="86">
        <f>O79 * ( Baseline!F$89 * Baseline!B$16 )</f>
        <v>0.05520288244</v>
      </c>
      <c r="AI79" s="86">
        <f>P79 * ( Baseline!H$89 * Baseline!B$18 )</f>
        <v>0.0006880522689</v>
      </c>
      <c r="AJ79" s="86">
        <f t="shared" si="3"/>
        <v>0.05830619521</v>
      </c>
      <c r="AK79" s="86">
        <f>Q79 * ( Baseline!B$89 * Baseline!B$7 )</f>
        <v>0.00004138034513</v>
      </c>
      <c r="AL79" s="86">
        <f>R79 * ( Baseline!D$89 * Baseline!B$11 )</f>
        <v>0.0003149357376</v>
      </c>
      <c r="AM79" s="86">
        <f>S79 * ( Baseline!F$89 * Baseline!B$16 )</f>
        <v>0.00006795888659</v>
      </c>
      <c r="AN79" s="86">
        <f>T79 * ( Baseline!H$89 * Baseline!B$18 )</f>
        <v>0.03466347912</v>
      </c>
      <c r="AO79" s="86">
        <f t="shared" si="4"/>
        <v>0.03508775409</v>
      </c>
      <c r="AP79" s="62"/>
      <c r="AQ79" s="86">
        <f>V79 * ( (1-Baseline!B$90-Baseline!B$89) + (1-B79)*Baseline!B$90 )</f>
        <v>0.1456244952</v>
      </c>
      <c r="AR79" s="86">
        <f>W79 * ( (1-Baseline!B$90-Baseline!B$89) + (1-B79)*Baseline!B$90 )</f>
        <v>0.00243257801</v>
      </c>
      <c r="AS79" s="86">
        <f>X79 * ( (1-Baseline!B$90-Baseline!B$89) + (1-B79)*Baseline!B$90 )</f>
        <v>0.003877502284</v>
      </c>
      <c r="AT79" s="86">
        <f>Y79 * ( (1-Baseline!B$90-Baseline!B$89) + (1-B79)*Baseline!B$90 )</f>
        <v>0.0007695173951</v>
      </c>
      <c r="AU79" s="86">
        <f t="shared" si="5"/>
        <v>0.1527040929</v>
      </c>
      <c r="AV79" s="86">
        <f>AA79 * ( (1-Baseline!D$90-Baseline!D$89) + (1-B79)*Baseline!D$90 )</f>
        <v>0.001932878926</v>
      </c>
      <c r="AW79" s="86">
        <f>AB79 * ( (1-Baseline!D$90-Baseline!D$89) + (1-B79)*Baseline!D$90 )</f>
        <v>0.03026137434</v>
      </c>
      <c r="AX79" s="86">
        <f>AC79 * ( (1-Baseline!D$90-Baseline!D$89) + (1-B79)*Baseline!D$90 )</f>
        <v>0.0004439466579</v>
      </c>
      <c r="AY79" s="86">
        <f>AD79 * ( (1-Baseline!D$90-Baseline!D$89) + (1-B79)*Baseline!D$90 )</f>
        <v>0.0004596306447</v>
      </c>
      <c r="AZ79" s="86">
        <f t="shared" si="6"/>
        <v>0.03309783057</v>
      </c>
      <c r="BA79" s="86">
        <f>AF79 * ( (1-Baseline!F$90-Baseline!F$89) + (1-Baseline!B$36)*Baseline!F$90 )</f>
        <v>0.001519194476</v>
      </c>
      <c r="BB79" s="86">
        <f>AG79 * ( (1-Baseline!F$90-Baseline!F$89) + (1-Baseline!B$36)*Baseline!F$90 )</f>
        <v>0.0002189042668</v>
      </c>
      <c r="BC79" s="86">
        <f>AH79 * ( (1-Baseline!F$90-Baseline!F$89) + (1-Baseline!B$36)*Baseline!F$90 )</f>
        <v>0.0397257607</v>
      </c>
      <c r="BD79" s="86">
        <f>AI79 * ( (1-Baseline!F$90-Baseline!F$89) + (1-Baseline!B$36)*Baseline!F$90 )</f>
        <v>0.0004951444304</v>
      </c>
      <c r="BE79" s="86">
        <f t="shared" si="7"/>
        <v>0.04195900387</v>
      </c>
      <c r="BF79" s="86">
        <f>AK79 * ( (1-Baseline!H$90-Baseline!H$89) + (1-Baseline!B$36)*Baseline!H$90 )</f>
        <v>0.00003278647505</v>
      </c>
      <c r="BG79" s="86">
        <f>AL79 * ( (1-Baseline!H$90-Baseline!H$89) + (1-Baseline!B$36)*Baseline!H$90 )</f>
        <v>0.0002495298836</v>
      </c>
      <c r="BH79" s="86">
        <f>AM79 * ( (1-Baseline!H$90-Baseline!H$89) + (1-Baseline!B$36)*Baseline!H$90 )</f>
        <v>0.00005384518503</v>
      </c>
      <c r="BI79" s="86">
        <f>AN79 * ( (1-Baseline!H$90-Baseline!H$89) + (1-Baseline!B$36)*Baseline!H$90 )</f>
        <v>0.02746456777</v>
      </c>
      <c r="BJ79" s="86">
        <f t="shared" si="8"/>
        <v>0.02780072932</v>
      </c>
      <c r="BK79" s="62"/>
      <c r="BL79" s="86">
        <f t="shared" si="19"/>
        <v>0.9536384549</v>
      </c>
      <c r="BM79" s="86">
        <f t="shared" si="20"/>
        <v>0.01593001185</v>
      </c>
      <c r="BN79" s="86">
        <f t="shared" si="21"/>
        <v>0.02539226166</v>
      </c>
      <c r="BO79" s="86">
        <f t="shared" si="22"/>
        <v>0.005039271577</v>
      </c>
      <c r="BP79" s="86">
        <f t="shared" si="9"/>
        <v>1</v>
      </c>
      <c r="BQ79" s="86">
        <f t="shared" si="23"/>
        <v>0.05839896128</v>
      </c>
      <c r="BR79" s="86">
        <f t="shared" si="24"/>
        <v>0.9143008415</v>
      </c>
      <c r="BS79" s="86">
        <f t="shared" si="25"/>
        <v>0.01341316486</v>
      </c>
      <c r="BT79" s="86">
        <f t="shared" si="26"/>
        <v>0.01388703238</v>
      </c>
      <c r="BU79" s="86">
        <f t="shared" si="10"/>
        <v>1</v>
      </c>
      <c r="BV79" s="86">
        <f t="shared" si="27"/>
        <v>0.03620663829</v>
      </c>
      <c r="BW79" s="86">
        <f t="shared" si="28"/>
        <v>0.005217098754</v>
      </c>
      <c r="BX79" s="86">
        <f t="shared" si="29"/>
        <v>0.9467755912</v>
      </c>
      <c r="BY79" s="86">
        <f t="shared" si="30"/>
        <v>0.01180067172</v>
      </c>
      <c r="BZ79" s="86">
        <f t="shared" si="11"/>
        <v>1</v>
      </c>
      <c r="CA79" s="86">
        <f t="shared" si="31"/>
        <v>0.001179338667</v>
      </c>
      <c r="CB79" s="86">
        <f t="shared" si="32"/>
        <v>0.008975659622</v>
      </c>
      <c r="CC79" s="86">
        <f t="shared" si="33"/>
        <v>0.001936826348</v>
      </c>
      <c r="CD79" s="86">
        <f t="shared" si="34"/>
        <v>0.9879081754</v>
      </c>
      <c r="CE79" s="86">
        <f t="shared" si="12"/>
        <v>1</v>
      </c>
      <c r="CF79" s="62"/>
      <c r="CG79" s="86">
        <f t="shared" si="35"/>
        <v>0.9536384549</v>
      </c>
      <c r="CH79" s="86">
        <f t="shared" si="36"/>
        <v>0.01593001185</v>
      </c>
      <c r="CI79" s="86">
        <f t="shared" si="37"/>
        <v>0.02539226166</v>
      </c>
      <c r="CJ79" s="86">
        <f t="shared" si="38"/>
        <v>0.005039271577</v>
      </c>
      <c r="CK79" s="86">
        <f t="shared" si="13"/>
        <v>1</v>
      </c>
      <c r="CL79" s="86">
        <f t="shared" si="39"/>
        <v>0.05839896128</v>
      </c>
      <c r="CM79" s="86">
        <f t="shared" si="40"/>
        <v>0.9143008415</v>
      </c>
      <c r="CN79" s="86">
        <f t="shared" si="41"/>
        <v>0.01341316486</v>
      </c>
      <c r="CO79" s="86">
        <f t="shared" si="42"/>
        <v>0.01388703238</v>
      </c>
      <c r="CP79" s="86">
        <f t="shared" si="14"/>
        <v>1</v>
      </c>
      <c r="CQ79" s="86">
        <f t="shared" si="43"/>
        <v>0.03620663829</v>
      </c>
      <c r="CR79" s="86">
        <f t="shared" si="44"/>
        <v>0.005217098754</v>
      </c>
      <c r="CS79" s="86">
        <f t="shared" si="45"/>
        <v>0.9467755912</v>
      </c>
      <c r="CT79" s="86">
        <f t="shared" si="46"/>
        <v>0.01180067172</v>
      </c>
      <c r="CU79" s="86">
        <f t="shared" si="15"/>
        <v>1</v>
      </c>
      <c r="CV79" s="86">
        <f t="shared" si="47"/>
        <v>0.001179338667</v>
      </c>
      <c r="CW79" s="86">
        <f t="shared" si="48"/>
        <v>0.008975659622</v>
      </c>
      <c r="CX79" s="86">
        <f t="shared" si="49"/>
        <v>0.001936826348</v>
      </c>
      <c r="CY79" s="86">
        <f t="shared" si="50"/>
        <v>0.9879081754</v>
      </c>
      <c r="CZ79" s="86">
        <f t="shared" si="16"/>
        <v>1</v>
      </c>
      <c r="DA79" s="62"/>
      <c r="DB79" s="86">
        <f>(AQ79*Baseline!B$7 + AV79*Baseline!B$11 + BA79*Baseline!B$16 + BF79*Baseline!B$18)</f>
        <v>81363.953</v>
      </c>
      <c r="DC79" s="86">
        <f>(AR79*Baseline!B$7 + AW79*Baseline!B$11 + BB79*Baseline!B$16 + BG79*Baseline!B$18)</f>
        <v>78236.4996</v>
      </c>
      <c r="DD79" s="86">
        <f>(AS79*Baseline!B$7 + AX79*Baseline!B$11 + BC79*Baseline!B$16 + BH79*Baseline!B$18)</f>
        <v>138387.1174</v>
      </c>
      <c r="DE79" s="86">
        <f>(AT79*Baseline!B$7 + AY79*Baseline!B$11 + BD79*Baseline!B$16 + BI79*Baseline!B$18)</f>
        <v>1260642.716</v>
      </c>
      <c r="DF79" s="86">
        <f t="shared" si="17"/>
        <v>1558630.286</v>
      </c>
      <c r="DG79" s="62"/>
      <c r="DH79" s="86">
        <f t="shared" si="51"/>
        <v>0.05220221481</v>
      </c>
      <c r="DI79" s="86">
        <f t="shared" si="52"/>
        <v>0.0501956752</v>
      </c>
      <c r="DJ79" s="86">
        <f t="shared" si="53"/>
        <v>0.08878764811</v>
      </c>
      <c r="DK79" s="86">
        <f t="shared" si="54"/>
        <v>0.8088144619</v>
      </c>
      <c r="DL79" s="86">
        <f t="shared" si="18"/>
        <v>1</v>
      </c>
      <c r="DM79" s="62"/>
      <c r="DN79" s="86">
        <f>DH79 / (Baseline!B$7/Baseline!B$17)</f>
        <v>5.57224308</v>
      </c>
      <c r="DO79" s="86">
        <f>DI79 / (Baseline!B$11/Baseline!B$17)</f>
        <v>1.211747624</v>
      </c>
      <c r="DP79" s="86">
        <f>DJ79 / (Baseline!B$16/Baseline!B$17)</f>
        <v>1.372037486</v>
      </c>
      <c r="DQ79" s="86">
        <f>DK79 / (Baseline!B$18/Baseline!B$17)</f>
        <v>0.914436153</v>
      </c>
      <c r="DR79" s="62"/>
      <c r="DS79" s="86">
        <f>DH79 / Baseline!H$117</f>
        <v>2.08845994</v>
      </c>
      <c r="DT79" s="86">
        <f>DI79 / Baseline!H$118</f>
        <v>1.129907271</v>
      </c>
      <c r="DU79" s="86">
        <f>DJ79 / Baseline!H$119</f>
        <v>1.061404336</v>
      </c>
      <c r="DV79" s="86">
        <f>DK79 / Baseline!H$120</f>
        <v>0.9549970652</v>
      </c>
      <c r="DW79" s="87"/>
      <c r="DX79" s="86">
        <f>(AU79*Baseline!B$34)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0.03543514519</v>
      </c>
      <c r="DY79" s="86">
        <f>(AZ79*Baseline!B$34) + (Baseline!D$90*(1-Baseline!D$91)*Baseline!B$35) + (Baseline!D$90*Baseline!D$91*((1-Baseline!D$92)*Baseline!B$40 + Baseline!D$92*Baseline!B$41))</f>
        <v>0.01137824259</v>
      </c>
      <c r="DZ79" s="86">
        <f>(BE79*Baseline!B$34) + (Baseline!F$90*(1-Baseline!F$91)*Baseline!B$35) + (Baseline!F$90*Baseline!F$91*((1-Baseline!F$92)*Baseline!B$40 + Baseline!F$92*Baseline!B$41))</f>
        <v>0.01402449058</v>
      </c>
      <c r="EA79" s="86">
        <f>(BJ79*Baseline!B$34) + (Baseline!H$90*(1-Baseline!H$91)*Baseline!B$35) + (Baseline!H$90*Baseline!H$91*((1-Baseline!H$92)*Baseline!B$40 + Baseline!H$92*Baseline!B$41))</f>
        <v>0.009315109398</v>
      </c>
      <c r="EB79" s="86">
        <f>( DX79*Baseline!B$7 + DY79*Baseline!B$11 + DZ79*Baseline!B$16 + EA79*Baseline!B$18 ) / Baseline!B$17</f>
        <v>0.009950026996</v>
      </c>
    </row>
    <row r="80">
      <c r="A80" s="73" t="s">
        <v>256</v>
      </c>
      <c r="B80" s="85">
        <f>MIN( MAX( NORMINV( MCrands!B80, (B$5+B$4)/2, (B$5-B$4)/3.29 ), 0 ), 1 )</f>
        <v>0.5551775239</v>
      </c>
      <c r="C80" s="85">
        <f>MAX( NORMINV( MCrands!C80, (C$5+C$4)/2, (C$5-C$4)/3.29 ), 0 )</f>
        <v>3.453291314</v>
      </c>
      <c r="D80" s="83"/>
      <c r="E80" s="84">
        <f>Baseline!B$33 * (C80 * Baseline!B$68*Baseline!B$68/Baseline!B$75 + Baseline!B$46 * Baseline!B$54*Baseline!B$54/Baseline!B$76 + Baseline!B$47 * Baseline!B$55*Baseline!B$55/Baseline!B$77 + Baseline!B$56*Baseline!B$56/Baseline!B$78)</f>
        <v>0.00002449887647</v>
      </c>
      <c r="F80" s="84">
        <f>Baseline!B$33 * (C80 * Baseline!B$68*Baseline!B$59/Baseline!B$75 + Baseline!B$46 * Baseline!B$54*Baseline!B$69/Baseline!B$76 + Baseline!B$47 * Baseline!B$55*Baseline!B$57/Baseline!B$77 + Baseline!B$56*Baseline!B$58/Baseline!B$78)</f>
        <v>0.0000002401076822</v>
      </c>
      <c r="G80" s="85">
        <f>Baseline!B$33 * (C80 * Baseline!B$68*Baseline!B$60/Baseline!B$75 + Baseline!B$46 * Baseline!B$54*Baseline!B$61/Baseline!B$76 + Baseline!B$47 * Baseline!B$55*Baseline!B$70/Baseline!B$77 + Baseline!B$56*Baseline!B$62/Baseline!B$78)</f>
        <v>0.0000002029846735</v>
      </c>
      <c r="H80" s="84">
        <f>Baseline!B$33 * (C80 * Baseline!B$68*Baseline!B$63/Baseline!B$75 + Baseline!B$46 * Baseline!B$54*Baseline!B$64/Baseline!B$76 + Baseline!B$47 * Baseline!B$55*Baseline!B$65/Baseline!B$77 + Baseline!B$56*Baseline!B$71/Baseline!B$78)</f>
        <v>0.000000003945563709</v>
      </c>
      <c r="I80" s="84">
        <f>Baseline!B$33 * (C80 * Baseline!B$59*Baseline!B$68/Baseline!B$75 + Baseline!B$46 * Baseline!B$69*Baseline!B$54/Baseline!B$76 + Baseline!B$47 * Baseline!B$57*Baseline!B$55/Baseline!B$77 + Baseline!B$58*Baseline!B$56/Baseline!B$78)</f>
        <v>0.0000002401076822</v>
      </c>
      <c r="J80" s="85">
        <f>Baseline!B$33 * (C80 * Baseline!B$59*Baseline!B$59/Baseline!B$75 + Baseline!B$46 * Baseline!B$69*Baseline!B$69/Baseline!B$76 + Baseline!B$47 * Baseline!B$57*Baseline!B$57/Baseline!B$77 + Baseline!B$58*Baseline!B$58/Baseline!B$78)</f>
        <v>0.000002116574599</v>
      </c>
      <c r="K80" s="84">
        <f>Baseline!B$33 * (C80 * Baseline!B$59*Baseline!B$60/Baseline!B$75 + Baseline!B$46 * Baseline!B$69*Baseline!B$61/Baseline!B$76 + Baseline!B$47 * Baseline!B$57*Baseline!B$70/Baseline!B$77 + Baseline!B$58*Baseline!B$62/Baseline!B$78)</f>
        <v>0.00000001649019573</v>
      </c>
      <c r="L80" s="85">
        <f>Baseline!B$33 * (C80 * Baseline!B$59*Baseline!B$63/Baseline!B$75 + Baseline!B$46 * Baseline!B$69*Baseline!B$64/Baseline!B$76 + Baseline!B$47 * Baseline!B$57*Baseline!B$65/Baseline!B$77 + Baseline!B$58*Baseline!B$71/Baseline!B$78)</f>
        <v>0.00000001707283135</v>
      </c>
      <c r="M80" s="84">
        <f>Baseline!B$33 * (C80 * Baseline!B$60*Baseline!B$68/Baseline!B$75 + Baseline!B$46 * Baseline!B$61*Baseline!B$54/Baseline!B$76 + Baseline!B$47 * Baseline!B$70*Baseline!B$55/Baseline!B$77 + Baseline!B$62*Baseline!B$56/Baseline!B$78)</f>
        <v>0.0000002029846735</v>
      </c>
      <c r="N80" s="85">
        <f>Baseline!B$33 * (C80 * Baseline!B$60*Baseline!B$59/Baseline!B$75 + Baseline!B$46 * Baseline!B$61*Baseline!B$69/Baseline!B$76 + Baseline!B$47 * Baseline!B$70*Baseline!B$57/Baseline!B$77 + Baseline!B$62*Baseline!B$58/Baseline!B$78)</f>
        <v>0.00000001649019573</v>
      </c>
      <c r="O80" s="85">
        <f>Baseline!B$33 * (C80 * Baseline!B$60*Baseline!B$60/Baseline!B$75 + Baseline!B$46 * Baseline!B$61*Baseline!B$61/Baseline!B$76 + Baseline!B$47 * Baseline!B$70*Baseline!B$70/Baseline!B$77 + Baseline!B$62*Baseline!B$62/Baseline!B$78)</f>
        <v>0.000001589268534</v>
      </c>
      <c r="P80" s="84">
        <f>Baseline!B$33 * (C80 * Baseline!B$60*Baseline!B$63/Baseline!B$75 + Baseline!B$46 * Baseline!B$61*Baseline!B$64/Baseline!B$76 + Baseline!B$47 * Baseline!B$70*Baseline!B$65/Baseline!B$77 + Baseline!B$62*Baseline!B$71/Baseline!B$78)</f>
        <v>0.000000001956492846</v>
      </c>
      <c r="Q80" s="84">
        <f>Baseline!B$33 * (C80 * Baseline!B$63*Baseline!B$68/Baseline!B$75 + Baseline!B$46 * Baseline!B$64*Baseline!B$54/Baseline!B$76 + Baseline!B$47 * Baseline!B$65*Baseline!B$55/Baseline!B$77 + Baseline!B$71*Baseline!B$56/Baseline!B$78)</f>
        <v>0.000000003945563709</v>
      </c>
      <c r="R80" s="84">
        <f>Baseline!B$33 * (C80 * Baseline!B$63*Baseline!B$59/Baseline!B$75 + Baseline!B$46 * Baseline!B$64*Baseline!B$69/Baseline!B$76 + Baseline!B$47 * Baseline!B$65*Baseline!B$57/Baseline!B$77 + Baseline!B$71*Baseline!B$58/Baseline!B$78)</f>
        <v>0.00000001707283135</v>
      </c>
      <c r="S80" s="84">
        <f>Baseline!B$33 * (C80 * Baseline!B$63*Baseline!B$60/Baseline!B$75 + Baseline!B$46 * Baseline!B$64*Baseline!B$61/Baseline!B$76 + Baseline!B$47 * Baseline!B$65*Baseline!B$70/Baseline!B$77 + Baseline!B$71*Baseline!B$62/Baseline!B$78)</f>
        <v>0.000000001956492846</v>
      </c>
      <c r="T80" s="84">
        <f>Baseline!B$33 * (C80 * Baseline!B$63*Baseline!B$63/Baseline!B$75 + Baseline!B$46 * Baseline!B$64*Baseline!B$64/Baseline!B$76 + Baseline!B$47 * Baseline!B$65*Baseline!B$65/Baseline!B$77 + Baseline!B$71*Baseline!B$71/Baseline!B$78)</f>
        <v>0.00000009856722732</v>
      </c>
      <c r="U80" s="83"/>
      <c r="V80" s="84">
        <f>E80 * ( Baseline!B$89 * Baseline!B$7 )</f>
        <v>0.2542738389</v>
      </c>
      <c r="W80" s="84">
        <f>F80 * ( Baseline!D$89 * Baseline!B$11 )</f>
        <v>0.004429169334</v>
      </c>
      <c r="X80" s="84">
        <f>G80 * ( Baseline!F$89 * Baseline!B$16 )</f>
        <v>0.00705062593</v>
      </c>
      <c r="Y80" s="84">
        <f>H80 * ( Baseline!H$89 * Baseline!B$18 )</f>
        <v>0.001387550068</v>
      </c>
      <c r="Z80" s="86">
        <f t="shared" si="1"/>
        <v>0.2671411843</v>
      </c>
      <c r="AA80" s="84">
        <f>I80 * ( Baseline!B$89 * Baseline!B$7 )</f>
        <v>0.002492077633</v>
      </c>
      <c r="AB80" s="85">
        <f>J80 * ( Baseline!D$89 * Baseline!B$11 )</f>
        <v>0.03904359587</v>
      </c>
      <c r="AC80" s="85">
        <f>K80 * ( Baseline!F$89 * Baseline!B$16 )</f>
        <v>0.0005727831548</v>
      </c>
      <c r="AD80" s="85">
        <f>L80 * ( Baseline!F$89 * Baseline!B$16 )</f>
        <v>0.0005930208687</v>
      </c>
      <c r="AE80" s="86">
        <f t="shared" si="2"/>
        <v>0.04270147753</v>
      </c>
      <c r="AF80" s="86">
        <f>M80 * ( Baseline!B$89 * Baseline!B$7 )</f>
        <v>0.002106777926</v>
      </c>
      <c r="AG80" s="86">
        <f>N80 * ( Baseline!D$89 * Baseline!B$11 )</f>
        <v>0.0003041879735</v>
      </c>
      <c r="AH80" s="86">
        <f>O80 * ( Baseline!F$89 * Baseline!B$16 )</f>
        <v>0.05520287686</v>
      </c>
      <c r="AI80" s="86">
        <f>P80 * ( Baseline!H$89 * Baseline!B$18 )</f>
        <v>0.0006880466222</v>
      </c>
      <c r="AJ80" s="86">
        <f t="shared" si="3"/>
        <v>0.05830188938</v>
      </c>
      <c r="AK80" s="86">
        <f>Q80 * ( Baseline!B$89 * Baseline!B$7 )</f>
        <v>0.00004095100573</v>
      </c>
      <c r="AL80" s="86">
        <f>R80 * ( Baseline!D$89 * Baseline!B$11 )</f>
        <v>0.0003149356171</v>
      </c>
      <c r="AM80" s="86">
        <f>S80 * ( Baseline!F$89 * Baseline!B$16 )</f>
        <v>0.00006795832887</v>
      </c>
      <c r="AN80" s="86">
        <f>T80 * ( Baseline!H$89 * Baseline!B$18 )</f>
        <v>0.03466347855</v>
      </c>
      <c r="AO80" s="86">
        <f t="shared" si="4"/>
        <v>0.0350873235</v>
      </c>
      <c r="AP80" s="62"/>
      <c r="AQ80" s="86">
        <f>V80 * ( (1-Baseline!B$90-Baseline!B$89) + (1-B80)*Baseline!B$90 )</f>
        <v>0.1231936417</v>
      </c>
      <c r="AR80" s="86">
        <f>W80 * ( (1-Baseline!B$90-Baseline!B$89) + (1-B80)*Baseline!B$90 )</f>
        <v>0.002145897126</v>
      </c>
      <c r="AS80" s="86">
        <f>X80 * ( (1-Baseline!B$90-Baseline!B$89) + (1-B80)*Baseline!B$90 )</f>
        <v>0.003415971884</v>
      </c>
      <c r="AT80" s="86">
        <f>Y80 * ( (1-Baseline!B$90-Baseline!B$89) + (1-B80)*Baseline!B$90 )</f>
        <v>0.0006722569129</v>
      </c>
      <c r="AU80" s="86">
        <f t="shared" si="5"/>
        <v>0.1294277676</v>
      </c>
      <c r="AV80" s="86">
        <f>AA80 * ( (1-Baseline!D$90-Baseline!D$89) + (1-B80)*Baseline!D$90 )</f>
        <v>0.001850813399</v>
      </c>
      <c r="AW80" s="86">
        <f>AB80 * ( (1-Baseline!D$90-Baseline!D$89) + (1-B80)*Baseline!D$90 )</f>
        <v>0.02899685363</v>
      </c>
      <c r="AX80" s="86">
        <f>AC80 * ( (1-Baseline!D$90-Baseline!D$89) + (1-B80)*Baseline!D$90 )</f>
        <v>0.0004253939457</v>
      </c>
      <c r="AY80" s="86">
        <f>AD80 * ( (1-Baseline!D$90-Baseline!D$89) + (1-B80)*Baseline!D$90 )</f>
        <v>0.0004404240683</v>
      </c>
      <c r="AZ80" s="86">
        <f t="shared" si="6"/>
        <v>0.03171348505</v>
      </c>
      <c r="BA80" s="86">
        <f>AF80 * ( (1-Baseline!F$90-Baseline!F$89) + (1-Baseline!B$36)*Baseline!F$90 )</f>
        <v>0.001516104812</v>
      </c>
      <c r="BB80" s="86">
        <f>AG80 * ( (1-Baseline!F$90-Baseline!F$89) + (1-Baseline!B$36)*Baseline!F$90 )</f>
        <v>0.0002189033997</v>
      </c>
      <c r="BC80" s="86">
        <f>AH80 * ( (1-Baseline!F$90-Baseline!F$89) + (1-Baseline!B$36)*Baseline!F$90 )</f>
        <v>0.03972575668</v>
      </c>
      <c r="BD80" s="86">
        <f>AI80 * ( (1-Baseline!F$90-Baseline!F$89) + (1-Baseline!B$36)*Baseline!F$90 )</f>
        <v>0.0004951403668</v>
      </c>
      <c r="BE80" s="86">
        <f t="shared" si="7"/>
        <v>0.04195590526</v>
      </c>
      <c r="BF80" s="86">
        <f>AK80 * ( (1-Baseline!H$90-Baseline!H$89) + (1-Baseline!B$36)*Baseline!H$90 )</f>
        <v>0.00003244630086</v>
      </c>
      <c r="BG80" s="86">
        <f>AL80 * ( (1-Baseline!H$90-Baseline!H$89) + (1-Baseline!B$36)*Baseline!H$90 )</f>
        <v>0.0002495297881</v>
      </c>
      <c r="BH80" s="86">
        <f>AM80 * ( (1-Baseline!H$90-Baseline!H$89) + (1-Baseline!B$36)*Baseline!H$90 )</f>
        <v>0.00005384474313</v>
      </c>
      <c r="BI80" s="86">
        <f>AN80 * ( (1-Baseline!H$90-Baseline!H$89) + (1-Baseline!B$36)*Baseline!H$90 )</f>
        <v>0.02746456733</v>
      </c>
      <c r="BJ80" s="86">
        <f t="shared" si="8"/>
        <v>0.02780038816</v>
      </c>
      <c r="BK80" s="62"/>
      <c r="BL80" s="86">
        <f t="shared" si="19"/>
        <v>0.951833165</v>
      </c>
      <c r="BM80" s="86">
        <f t="shared" si="20"/>
        <v>0.01657988208</v>
      </c>
      <c r="BN80" s="86">
        <f t="shared" si="21"/>
        <v>0.02639288266</v>
      </c>
      <c r="BO80" s="86">
        <f t="shared" si="22"/>
        <v>0.005194070215</v>
      </c>
      <c r="BP80" s="86">
        <f t="shared" si="9"/>
        <v>1</v>
      </c>
      <c r="BQ80" s="86">
        <f t="shared" si="23"/>
        <v>0.05836045443</v>
      </c>
      <c r="BR80" s="86">
        <f t="shared" si="24"/>
        <v>0.9143382883</v>
      </c>
      <c r="BS80" s="86">
        <f t="shared" si="25"/>
        <v>0.01341366126</v>
      </c>
      <c r="BT80" s="86">
        <f t="shared" si="26"/>
        <v>0.01388759601</v>
      </c>
      <c r="BU80" s="86">
        <f t="shared" si="10"/>
        <v>1</v>
      </c>
      <c r="BV80" s="86">
        <f t="shared" si="27"/>
        <v>0.03613567156</v>
      </c>
      <c r="BW80" s="86">
        <f t="shared" si="28"/>
        <v>0.005217463391</v>
      </c>
      <c r="BX80" s="86">
        <f t="shared" si="29"/>
        <v>0.9468454187</v>
      </c>
      <c r="BY80" s="86">
        <f t="shared" si="30"/>
        <v>0.01180144639</v>
      </c>
      <c r="BZ80" s="86">
        <f t="shared" si="11"/>
        <v>1</v>
      </c>
      <c r="CA80" s="86">
        <f t="shared" si="31"/>
        <v>0.001167116829</v>
      </c>
      <c r="CB80" s="86">
        <f t="shared" si="32"/>
        <v>0.008975766335</v>
      </c>
      <c r="CC80" s="86">
        <f t="shared" si="33"/>
        <v>0.001936834221</v>
      </c>
      <c r="CD80" s="86">
        <f t="shared" si="34"/>
        <v>0.9879202826</v>
      </c>
      <c r="CE80" s="86">
        <f t="shared" si="12"/>
        <v>1</v>
      </c>
      <c r="CF80" s="62"/>
      <c r="CG80" s="86">
        <f t="shared" si="35"/>
        <v>0.951833165</v>
      </c>
      <c r="CH80" s="86">
        <f t="shared" si="36"/>
        <v>0.01657988208</v>
      </c>
      <c r="CI80" s="86">
        <f t="shared" si="37"/>
        <v>0.02639288266</v>
      </c>
      <c r="CJ80" s="86">
        <f t="shared" si="38"/>
        <v>0.005194070215</v>
      </c>
      <c r="CK80" s="86">
        <f t="shared" si="13"/>
        <v>1</v>
      </c>
      <c r="CL80" s="86">
        <f t="shared" si="39"/>
        <v>0.05836045443</v>
      </c>
      <c r="CM80" s="86">
        <f t="shared" si="40"/>
        <v>0.9143382883</v>
      </c>
      <c r="CN80" s="86">
        <f t="shared" si="41"/>
        <v>0.01341366126</v>
      </c>
      <c r="CO80" s="86">
        <f t="shared" si="42"/>
        <v>0.01388759601</v>
      </c>
      <c r="CP80" s="86">
        <f t="shared" si="14"/>
        <v>1</v>
      </c>
      <c r="CQ80" s="86">
        <f t="shared" si="43"/>
        <v>0.03613567156</v>
      </c>
      <c r="CR80" s="86">
        <f t="shared" si="44"/>
        <v>0.005217463391</v>
      </c>
      <c r="CS80" s="86">
        <f t="shared" si="45"/>
        <v>0.9468454187</v>
      </c>
      <c r="CT80" s="86">
        <f t="shared" si="46"/>
        <v>0.01180144639</v>
      </c>
      <c r="CU80" s="86">
        <f t="shared" si="15"/>
        <v>1</v>
      </c>
      <c r="CV80" s="86">
        <f t="shared" si="47"/>
        <v>0.001167116829</v>
      </c>
      <c r="CW80" s="86">
        <f t="shared" si="48"/>
        <v>0.008975766335</v>
      </c>
      <c r="CX80" s="86">
        <f t="shared" si="49"/>
        <v>0.001936834221</v>
      </c>
      <c r="CY80" s="86">
        <f t="shared" si="50"/>
        <v>0.9879202826</v>
      </c>
      <c r="CZ80" s="86">
        <f t="shared" si="16"/>
        <v>1</v>
      </c>
      <c r="DA80" s="62"/>
      <c r="DB80" s="86">
        <f>(AQ80*Baseline!B$7 + AV80*Baseline!B$11 + BA80*Baseline!B$16 + BF80*Baseline!B$18)</f>
        <v>70283.06729</v>
      </c>
      <c r="DC80" s="86">
        <f>(AR80*Baseline!B$7 + AW80*Baseline!B$11 + BB80*Baseline!B$16 + BG80*Baseline!B$18)</f>
        <v>75385.61915</v>
      </c>
      <c r="DD80" s="86">
        <f>(AS80*Baseline!B$7 + AX80*Baseline!B$11 + BC80*Baseline!B$16 + BH80*Baseline!B$18)</f>
        <v>138123.4542</v>
      </c>
      <c r="DE80" s="86">
        <f>(AT80*Baseline!B$7 + AY80*Baseline!B$11 + BD80*Baseline!B$16 + BI80*Baseline!B$18)</f>
        <v>1260554.321</v>
      </c>
      <c r="DF80" s="86">
        <f t="shared" si="17"/>
        <v>1544346.462</v>
      </c>
      <c r="DG80" s="62"/>
      <c r="DH80" s="86">
        <f t="shared" si="51"/>
        <v>0.04550990923</v>
      </c>
      <c r="DI80" s="86">
        <f t="shared" si="52"/>
        <v>0.0488139294</v>
      </c>
      <c r="DJ80" s="86">
        <f t="shared" si="53"/>
        <v>0.08943812647</v>
      </c>
      <c r="DK80" s="86">
        <f t="shared" si="54"/>
        <v>0.8162380349</v>
      </c>
      <c r="DL80" s="86">
        <f t="shared" si="18"/>
        <v>1</v>
      </c>
      <c r="DM80" s="62"/>
      <c r="DN80" s="86">
        <f>DH80 / (Baseline!B$7/Baseline!B$17)</f>
        <v>4.857883477</v>
      </c>
      <c r="DO80" s="86">
        <f>DI80 / (Baseline!B$11/Baseline!B$17)</f>
        <v>1.178391619</v>
      </c>
      <c r="DP80" s="86">
        <f>DJ80 / (Baseline!B$16/Baseline!B$17)</f>
        <v>1.382089342</v>
      </c>
      <c r="DQ80" s="86">
        <f>DK80 / (Baseline!B$18/Baseline!B$17)</f>
        <v>0.9228291577</v>
      </c>
      <c r="DR80" s="62"/>
      <c r="DS80" s="86">
        <f>DH80 / Baseline!H$117</f>
        <v>1.82072011</v>
      </c>
      <c r="DT80" s="86">
        <f>DI80 / Baseline!H$118</f>
        <v>1.098804101</v>
      </c>
      <c r="DU80" s="86">
        <f>DJ80 / Baseline!H$119</f>
        <v>1.069180424</v>
      </c>
      <c r="DV80" s="86">
        <f>DK80 / Baseline!H$120</f>
        <v>0.9637623516</v>
      </c>
      <c r="DW80" s="87"/>
      <c r="DX80" s="86">
        <f>(AU80*Baseline!B$34)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0.0319436964</v>
      </c>
      <c r="DY80" s="86">
        <f>(AZ80*Baseline!B$34) + (Baseline!D$90*(1-Baseline!D$91)*Baseline!B$35) + (Baseline!D$90*Baseline!D$91*((1-Baseline!D$92)*Baseline!B$40 + Baseline!D$92*Baseline!B$41))</f>
        <v>0.01117059076</v>
      </c>
      <c r="DZ80" s="86">
        <f>(BE80*Baseline!B$34) + (Baseline!F$90*(1-Baseline!F$91)*Baseline!B$35) + (Baseline!F$90*Baseline!F$91*((1-Baseline!F$92)*Baseline!B$40 + Baseline!F$92*Baseline!B$41))</f>
        <v>0.01402402579</v>
      </c>
      <c r="EA80" s="86">
        <f>(BJ80*Baseline!B$34) + (Baseline!H$90*(1-Baseline!H$91)*Baseline!B$35) + (Baseline!H$90*Baseline!H$91*((1-Baseline!H$92)*Baseline!B$40 + Baseline!H$92*Baseline!B$41))</f>
        <v>0.009315058224</v>
      </c>
      <c r="EB80" s="86">
        <f>( DX80*Baseline!B$7 + DY80*Baseline!B$11 + DZ80*Baseline!B$16 + EA80*Baseline!B$18 ) / Baseline!B$17</f>
        <v>0.009908641049</v>
      </c>
    </row>
    <row r="81">
      <c r="A81" s="73" t="s">
        <v>257</v>
      </c>
      <c r="B81" s="85">
        <f>MIN( MAX( NORMINV( MCrands!B81, (B$5+B$4)/2, (B$5-B$4)/3.29 ), 0 ), 1 )</f>
        <v>0.2148164181</v>
      </c>
      <c r="C81" s="85">
        <f>MAX( NORMINV( MCrands!C81, (C$5+C$4)/2, (C$5-C$4)/3.29 ), 0 )</f>
        <v>2.527775677</v>
      </c>
      <c r="D81" s="83"/>
      <c r="E81" s="84">
        <f>Baseline!B$33 * (C81 * Baseline!B$68*Baseline!B$68/Baseline!B$75 + Baseline!B$46 * Baseline!B$54*Baseline!B$54/Baseline!B$76 + Baseline!B$47 * Baseline!B$55*Baseline!B$55/Baseline!B$77 + Baseline!B$56*Baseline!B$56/Baseline!B$78)</f>
        <v>0.00001794620355</v>
      </c>
      <c r="F81" s="84">
        <f>Baseline!B$33 * (C81 * Baseline!B$68*Baseline!B$59/Baseline!B$75 + Baseline!B$46 * Baseline!B$54*Baseline!B$69/Baseline!B$76 + Baseline!B$47 * Baseline!B$55*Baseline!B$57/Baseline!B$77 + Baseline!B$56*Baseline!B$58/Baseline!B$78)</f>
        <v>0.0000002390730496</v>
      </c>
      <c r="G81" s="85">
        <f>Baseline!B$33 * (C81 * Baseline!B$68*Baseline!B$60/Baseline!B$75 + Baseline!B$46 * Baseline!B$54*Baseline!B$61/Baseline!B$76 + Baseline!B$47 * Baseline!B$55*Baseline!B$70/Baseline!B$77 + Baseline!B$56*Baseline!B$62/Baseline!B$78)</f>
        <v>0.0000002004412017</v>
      </c>
      <c r="H81" s="84">
        <f>Baseline!B$33 * (C81 * Baseline!B$68*Baseline!B$63/Baseline!B$75 + Baseline!B$46 * Baseline!B$54*Baseline!B$64/Baseline!B$76 + Baseline!B$47 * Baseline!B$55*Baseline!B$65/Baseline!B$77 + Baseline!B$56*Baseline!B$71/Baseline!B$78)</f>
        <v>0.000000003691216536</v>
      </c>
      <c r="I81" s="84">
        <f>Baseline!B$33 * (C81 * Baseline!B$59*Baseline!B$68/Baseline!B$75 + Baseline!B$46 * Baseline!B$69*Baseline!B$54/Baseline!B$76 + Baseline!B$47 * Baseline!B$57*Baseline!B$55/Baseline!B$77 + Baseline!B$58*Baseline!B$56/Baseline!B$78)</f>
        <v>0.0000002390730496</v>
      </c>
      <c r="J81" s="85">
        <f>Baseline!B$33 * (C81 * Baseline!B$59*Baseline!B$59/Baseline!B$75 + Baseline!B$46 * Baseline!B$69*Baseline!B$69/Baseline!B$76 + Baseline!B$47 * Baseline!B$57*Baseline!B$57/Baseline!B$77 + Baseline!B$58*Baseline!B$58/Baseline!B$78)</f>
        <v>0.000002116574436</v>
      </c>
      <c r="K81" s="84">
        <f>Baseline!B$33 * (C81 * Baseline!B$59*Baseline!B$60/Baseline!B$75 + Baseline!B$46 * Baseline!B$69*Baseline!B$61/Baseline!B$76 + Baseline!B$47 * Baseline!B$57*Baseline!B$70/Baseline!B$77 + Baseline!B$58*Baseline!B$62/Baseline!B$78)</f>
        <v>0.00000001648979413</v>
      </c>
      <c r="L81" s="85">
        <f>Baseline!B$33 * (C81 * Baseline!B$59*Baseline!B$63/Baseline!B$75 + Baseline!B$46 * Baseline!B$69*Baseline!B$64/Baseline!B$76 + Baseline!B$47 * Baseline!B$57*Baseline!B$65/Baseline!B$77 + Baseline!B$58*Baseline!B$71/Baseline!B$78)</f>
        <v>0.00000001707279119</v>
      </c>
      <c r="M81" s="84">
        <f>Baseline!B$33 * (C81 * Baseline!B$60*Baseline!B$68/Baseline!B$75 + Baseline!B$46 * Baseline!B$61*Baseline!B$54/Baseline!B$76 + Baseline!B$47 * Baseline!B$70*Baseline!B$55/Baseline!B$77 + Baseline!B$62*Baseline!B$56/Baseline!B$78)</f>
        <v>0.0000002004412017</v>
      </c>
      <c r="N81" s="85">
        <f>Baseline!B$33 * (C81 * Baseline!B$60*Baseline!B$59/Baseline!B$75 + Baseline!B$46 * Baseline!B$61*Baseline!B$69/Baseline!B$76 + Baseline!B$47 * Baseline!B$70*Baseline!B$57/Baseline!B$77 + Baseline!B$62*Baseline!B$58/Baseline!B$78)</f>
        <v>0.00000001648979413</v>
      </c>
      <c r="O81" s="85">
        <f>Baseline!B$33 * (C81 * Baseline!B$60*Baseline!B$60/Baseline!B$75 + Baseline!B$46 * Baseline!B$61*Baseline!B$61/Baseline!B$76 + Baseline!B$47 * Baseline!B$70*Baseline!B$70/Baseline!B$77 + Baseline!B$62*Baseline!B$62/Baseline!B$78)</f>
        <v>0.000001589267547</v>
      </c>
      <c r="P81" s="84">
        <f>Baseline!B$33 * (C81 * Baseline!B$60*Baseline!B$63/Baseline!B$75 + Baseline!B$46 * Baseline!B$61*Baseline!B$64/Baseline!B$76 + Baseline!B$47 * Baseline!B$70*Baseline!B$65/Baseline!B$77 + Baseline!B$62*Baseline!B$71/Baseline!B$78)</f>
        <v>0.00000000195639412</v>
      </c>
      <c r="Q81" s="84">
        <f>Baseline!B$33 * (C81 * Baseline!B$63*Baseline!B$68/Baseline!B$75 + Baseline!B$46 * Baseline!B$64*Baseline!B$54/Baseline!B$76 + Baseline!B$47 * Baseline!B$65*Baseline!B$55/Baseline!B$77 + Baseline!B$71*Baseline!B$56/Baseline!B$78)</f>
        <v>0.000000003691216536</v>
      </c>
      <c r="R81" s="84">
        <f>Baseline!B$33 * (C81 * Baseline!B$63*Baseline!B$59/Baseline!B$75 + Baseline!B$46 * Baseline!B$64*Baseline!B$69/Baseline!B$76 + Baseline!B$47 * Baseline!B$65*Baseline!B$57/Baseline!B$77 + Baseline!B$71*Baseline!B$58/Baseline!B$78)</f>
        <v>0.00000001707279119</v>
      </c>
      <c r="S81" s="84">
        <f>Baseline!B$33 * (C81 * Baseline!B$63*Baseline!B$60/Baseline!B$75 + Baseline!B$46 * Baseline!B$64*Baseline!B$61/Baseline!B$76 + Baseline!B$47 * Baseline!B$65*Baseline!B$70/Baseline!B$77 + Baseline!B$71*Baseline!B$62/Baseline!B$78)</f>
        <v>0.00000000195639412</v>
      </c>
      <c r="T81" s="84">
        <f>Baseline!B$33 * (C81 * Baseline!B$63*Baseline!B$63/Baseline!B$75 + Baseline!B$46 * Baseline!B$64*Baseline!B$64/Baseline!B$76 + Baseline!B$47 * Baseline!B$65*Baseline!B$65/Baseline!B$77 + Baseline!B$71*Baseline!B$71/Baseline!B$78)</f>
        <v>0.00000009856721745</v>
      </c>
      <c r="U81" s="83"/>
      <c r="V81" s="84">
        <f>E81 * ( Baseline!B$89 * Baseline!B$7 )</f>
        <v>0.1862636466</v>
      </c>
      <c r="W81" s="84">
        <f>F81 * ( Baseline!D$89 * Baseline!B$11 )</f>
        <v>0.004410083886</v>
      </c>
      <c r="X81" s="84">
        <f>G81 * ( Baseline!F$89 * Baseline!B$16 )</f>
        <v>0.006962279025</v>
      </c>
      <c r="Y81" s="84">
        <f>H81 * ( Baseline!H$89 * Baseline!B$18 )</f>
        <v>0.001298102916</v>
      </c>
      <c r="Z81" s="86">
        <f t="shared" si="1"/>
        <v>0.1989341125</v>
      </c>
      <c r="AA81" s="84">
        <f>I81 * ( Baseline!B$89 * Baseline!B$7 )</f>
        <v>0.002481339182</v>
      </c>
      <c r="AB81" s="85">
        <f>J81 * ( Baseline!D$89 * Baseline!B$11 )</f>
        <v>0.03904359286</v>
      </c>
      <c r="AC81" s="85">
        <f>K81 * ( Baseline!F$89 * Baseline!B$16 )</f>
        <v>0.0005727692052</v>
      </c>
      <c r="AD81" s="85">
        <f>L81 * ( Baseline!F$89 * Baseline!B$16 )</f>
        <v>0.0005930194738</v>
      </c>
      <c r="AE81" s="86">
        <f t="shared" si="2"/>
        <v>0.04269072072</v>
      </c>
      <c r="AF81" s="86">
        <f>M81 * ( Baseline!B$89 * Baseline!B$7 )</f>
        <v>0.002080379233</v>
      </c>
      <c r="AG81" s="86">
        <f>N81 * ( Baseline!D$89 * Baseline!B$11 )</f>
        <v>0.0003041805653</v>
      </c>
      <c r="AH81" s="86">
        <f>O81 * ( Baseline!F$89 * Baseline!B$16 )</f>
        <v>0.05520284257</v>
      </c>
      <c r="AI81" s="86">
        <f>P81 * ( Baseline!H$89 * Baseline!B$18 )</f>
        <v>0.0006880119026</v>
      </c>
      <c r="AJ81" s="86">
        <f t="shared" si="3"/>
        <v>0.05827541427</v>
      </c>
      <c r="AK81" s="86">
        <f>Q81 * ( Baseline!B$89 * Baseline!B$7 )</f>
        <v>0.00003831113643</v>
      </c>
      <c r="AL81" s="86">
        <f>R81 * ( Baseline!D$89 * Baseline!B$11 )</f>
        <v>0.0003149348763</v>
      </c>
      <c r="AM81" s="86">
        <f>S81 * ( Baseline!F$89 * Baseline!B$16 )</f>
        <v>0.00006795489962</v>
      </c>
      <c r="AN81" s="86">
        <f>T81 * ( Baseline!H$89 * Baseline!B$18 )</f>
        <v>0.03466347508</v>
      </c>
      <c r="AO81" s="86">
        <f t="shared" si="4"/>
        <v>0.03508467599</v>
      </c>
      <c r="AP81" s="62"/>
      <c r="AQ81" s="86">
        <f>V81 * ( (1-Baseline!B$90-Baseline!B$89) + (1-B81)*Baseline!B$90 )</f>
        <v>0.146666489</v>
      </c>
      <c r="AR81" s="86">
        <f>W81 * ( (1-Baseline!B$90-Baseline!B$89) + (1-B81)*Baseline!B$90 )</f>
        <v>0.003472559093</v>
      </c>
      <c r="AS81" s="86">
        <f>X81 * ( (1-Baseline!B$90-Baseline!B$89) + (1-B81)*Baseline!B$90 )</f>
        <v>0.005482191714</v>
      </c>
      <c r="AT81" s="86">
        <f>Y81 * ( (1-Baseline!B$90-Baseline!B$89) + (1-B81)*Baseline!B$90 )</f>
        <v>0.001022143615</v>
      </c>
      <c r="AU81" s="86">
        <f t="shared" si="5"/>
        <v>0.1566433835</v>
      </c>
      <c r="AV81" s="86">
        <f>AA81 * ( (1-Baseline!D$90-Baseline!D$89) + (1-B81)*Baseline!D$90 )</f>
        <v>0.002221197182</v>
      </c>
      <c r="AW81" s="86">
        <f>AB81 * ( (1-Baseline!D$90-Baseline!D$89) + (1-B81)*Baseline!D$90 )</f>
        <v>0.03495028775</v>
      </c>
      <c r="AX81" s="86">
        <f>AC81 * ( (1-Baseline!D$90-Baseline!D$89) + (1-B81)*Baseline!D$90 )</f>
        <v>0.000512720451</v>
      </c>
      <c r="AY81" s="86">
        <f>AD81 * ( (1-Baseline!D$90-Baseline!D$89) + (1-B81)*Baseline!D$90 )</f>
        <v>0.0005308476945</v>
      </c>
      <c r="AZ81" s="86">
        <f t="shared" si="6"/>
        <v>0.03821505308</v>
      </c>
      <c r="BA81" s="86">
        <f>AF81 * ( (1-Baseline!F$90-Baseline!F$89) + (1-Baseline!B$36)*Baseline!F$90 )</f>
        <v>0.001497107468</v>
      </c>
      <c r="BB81" s="86">
        <f>AG81 * ( (1-Baseline!F$90-Baseline!F$89) + (1-Baseline!B$36)*Baseline!F$90 )</f>
        <v>0.0002188980686</v>
      </c>
      <c r="BC81" s="86">
        <f>AH81 * ( (1-Baseline!F$90-Baseline!F$89) + (1-Baseline!B$36)*Baseline!F$90 )</f>
        <v>0.039725732</v>
      </c>
      <c r="BD81" s="86">
        <f>AI81 * ( (1-Baseline!F$90-Baseline!F$89) + (1-Baseline!B$36)*Baseline!F$90 )</f>
        <v>0.0004951153815</v>
      </c>
      <c r="BE81" s="86">
        <f t="shared" si="7"/>
        <v>0.04193685292</v>
      </c>
      <c r="BF81" s="86">
        <f>AK81 * ( (1-Baseline!H$90-Baseline!H$89) + (1-Baseline!B$36)*Baseline!H$90 )</f>
        <v>0.00003035467961</v>
      </c>
      <c r="BG81" s="86">
        <f>AL81 * ( (1-Baseline!H$90-Baseline!H$89) + (1-Baseline!B$36)*Baseline!H$90 )</f>
        <v>0.0002495292012</v>
      </c>
      <c r="BH81" s="86">
        <f>AM81 * ( (1-Baseline!H$90-Baseline!H$89) + (1-Baseline!B$36)*Baseline!H$90 )</f>
        <v>0.00005384202606</v>
      </c>
      <c r="BI81" s="86">
        <f>AN81 * ( (1-Baseline!H$90-Baseline!H$89) + (1-Baseline!B$36)*Baseline!H$90 )</f>
        <v>0.02746456458</v>
      </c>
      <c r="BJ81" s="86">
        <f t="shared" si="8"/>
        <v>0.02779829048</v>
      </c>
      <c r="BK81" s="62"/>
      <c r="BL81" s="86">
        <f t="shared" si="19"/>
        <v>0.9363082295</v>
      </c>
      <c r="BM81" s="86">
        <f t="shared" si="20"/>
        <v>0.02216856542</v>
      </c>
      <c r="BN81" s="86">
        <f t="shared" si="21"/>
        <v>0.03499791433</v>
      </c>
      <c r="BO81" s="86">
        <f t="shared" si="22"/>
        <v>0.006525290711</v>
      </c>
      <c r="BP81" s="86">
        <f t="shared" si="9"/>
        <v>1</v>
      </c>
      <c r="BQ81" s="86">
        <f t="shared" si="23"/>
        <v>0.05812361891</v>
      </c>
      <c r="BR81" s="86">
        <f t="shared" si="24"/>
        <v>0.9145686041</v>
      </c>
      <c r="BS81" s="86">
        <f t="shared" si="25"/>
        <v>0.01341671435</v>
      </c>
      <c r="BT81" s="86">
        <f t="shared" si="26"/>
        <v>0.0138910626</v>
      </c>
      <c r="BU81" s="86">
        <f t="shared" si="10"/>
        <v>1</v>
      </c>
      <c r="BV81" s="86">
        <f t="shared" si="27"/>
        <v>0.03569908955</v>
      </c>
      <c r="BW81" s="86">
        <f t="shared" si="28"/>
        <v>0.005219706614</v>
      </c>
      <c r="BX81" s="86">
        <f t="shared" si="29"/>
        <v>0.9472749917</v>
      </c>
      <c r="BY81" s="86">
        <f t="shared" si="30"/>
        <v>0.01180621213</v>
      </c>
      <c r="BZ81" s="86">
        <f t="shared" si="11"/>
        <v>1</v>
      </c>
      <c r="CA81" s="86">
        <f t="shared" si="31"/>
        <v>0.001091962099</v>
      </c>
      <c r="CB81" s="86">
        <f t="shared" si="32"/>
        <v>0.008976422537</v>
      </c>
      <c r="CC81" s="86">
        <f t="shared" si="33"/>
        <v>0.001936882633</v>
      </c>
      <c r="CD81" s="86">
        <f t="shared" si="34"/>
        <v>0.9879947327</v>
      </c>
      <c r="CE81" s="86">
        <f t="shared" si="12"/>
        <v>1</v>
      </c>
      <c r="CF81" s="62"/>
      <c r="CG81" s="86">
        <f t="shared" si="35"/>
        <v>0.9363082295</v>
      </c>
      <c r="CH81" s="86">
        <f t="shared" si="36"/>
        <v>0.02216856542</v>
      </c>
      <c r="CI81" s="86">
        <f t="shared" si="37"/>
        <v>0.03499791433</v>
      </c>
      <c r="CJ81" s="86">
        <f t="shared" si="38"/>
        <v>0.006525290711</v>
      </c>
      <c r="CK81" s="86">
        <f t="shared" si="13"/>
        <v>1</v>
      </c>
      <c r="CL81" s="86">
        <f t="shared" si="39"/>
        <v>0.05812361891</v>
      </c>
      <c r="CM81" s="86">
        <f t="shared" si="40"/>
        <v>0.9145686041</v>
      </c>
      <c r="CN81" s="86">
        <f t="shared" si="41"/>
        <v>0.01341671435</v>
      </c>
      <c r="CO81" s="86">
        <f t="shared" si="42"/>
        <v>0.0138910626</v>
      </c>
      <c r="CP81" s="86">
        <f t="shared" si="14"/>
        <v>1</v>
      </c>
      <c r="CQ81" s="86">
        <f t="shared" si="43"/>
        <v>0.03569908955</v>
      </c>
      <c r="CR81" s="86">
        <f t="shared" si="44"/>
        <v>0.005219706614</v>
      </c>
      <c r="CS81" s="86">
        <f t="shared" si="45"/>
        <v>0.9472749917</v>
      </c>
      <c r="CT81" s="86">
        <f t="shared" si="46"/>
        <v>0.01180621213</v>
      </c>
      <c r="CU81" s="86">
        <f t="shared" si="15"/>
        <v>1</v>
      </c>
      <c r="CV81" s="86">
        <f t="shared" si="47"/>
        <v>0.001091962099</v>
      </c>
      <c r="CW81" s="86">
        <f t="shared" si="48"/>
        <v>0.008976422537</v>
      </c>
      <c r="CX81" s="86">
        <f t="shared" si="49"/>
        <v>0.001936882633</v>
      </c>
      <c r="CY81" s="86">
        <f t="shared" si="50"/>
        <v>0.9879947327</v>
      </c>
      <c r="CZ81" s="86">
        <f t="shared" si="16"/>
        <v>1</v>
      </c>
      <c r="DA81" s="62"/>
      <c r="DB81" s="86">
        <f>(AQ81*Baseline!B$7 + AV81*Baseline!B$11 + BA81*Baseline!B$16 + BF81*Baseline!B$18)</f>
        <v>82302.2845</v>
      </c>
      <c r="DC81" s="86">
        <f>(AR81*Baseline!B$7 + AW81*Baseline!B$11 + BB81*Baseline!B$16 + BG81*Baseline!B$18)</f>
        <v>88796.46642</v>
      </c>
      <c r="DD81" s="86">
        <f>(AS81*Baseline!B$7 + AX81*Baseline!B$11 + BC81*Baseline!B$16 + BH81*Baseline!B$18)</f>
        <v>139312.6401</v>
      </c>
      <c r="DE81" s="86">
        <f>(AT81*Baseline!B$7 + AY81*Baseline!B$11 + BD81*Baseline!B$16 + BI81*Baseline!B$18)</f>
        <v>1260917.725</v>
      </c>
      <c r="DF81" s="86">
        <f t="shared" si="17"/>
        <v>1571329.116</v>
      </c>
      <c r="DG81" s="62"/>
      <c r="DH81" s="86">
        <f t="shared" si="51"/>
        <v>0.05237749601</v>
      </c>
      <c r="DI81" s="86">
        <f t="shared" si="52"/>
        <v>0.05651041881</v>
      </c>
      <c r="DJ81" s="86">
        <f t="shared" si="53"/>
        <v>0.08865910947</v>
      </c>
      <c r="DK81" s="86">
        <f t="shared" si="54"/>
        <v>0.8024529757</v>
      </c>
      <c r="DL81" s="86">
        <f t="shared" si="18"/>
        <v>1</v>
      </c>
      <c r="DM81" s="62"/>
      <c r="DN81" s="86">
        <f>DH81 / (Baseline!B$7/Baseline!B$17)</f>
        <v>5.590953196</v>
      </c>
      <c r="DO81" s="86">
        <f>DI81 / (Baseline!B$11/Baseline!B$17)</f>
        <v>1.364188557</v>
      </c>
      <c r="DP81" s="86">
        <f>DJ81 / (Baseline!B$16/Baseline!B$17)</f>
        <v>1.370051175</v>
      </c>
      <c r="DQ81" s="86">
        <f>DK81 / (Baseline!B$18/Baseline!B$17)</f>
        <v>0.9072439313</v>
      </c>
      <c r="DR81" s="62"/>
      <c r="DS81" s="86">
        <f>DH81 / Baseline!H$117</f>
        <v>2.095472435</v>
      </c>
      <c r="DT81" s="86">
        <f>DI81 / Baseline!H$118</f>
        <v>1.272052479</v>
      </c>
      <c r="DU81" s="86">
        <f>DJ81 / Baseline!H$119</f>
        <v>1.059867732</v>
      </c>
      <c r="DV81" s="86">
        <f>DK81 / Baseline!H$120</f>
        <v>0.9474858239</v>
      </c>
      <c r="DW81" s="87"/>
      <c r="DX81" s="86">
        <f>(AU81*Baseline!B$34)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0.03602603877</v>
      </c>
      <c r="DY81" s="86">
        <f>(AZ81*Baseline!B$34) + (Baseline!D$90*(1-Baseline!D$91)*Baseline!B$35) + (Baseline!D$90*Baseline!D$91*((1-Baseline!D$92)*Baseline!B$40 + Baseline!D$92*Baseline!B$41))</f>
        <v>0.01214582596</v>
      </c>
      <c r="DZ81" s="86">
        <f>(BE81*Baseline!B$34) + (Baseline!F$90*(1-Baseline!F$91)*Baseline!B$35) + (Baseline!F$90*Baseline!F$91*((1-Baseline!F$92)*Baseline!B$40 + Baseline!F$92*Baseline!B$41))</f>
        <v>0.01402116794</v>
      </c>
      <c r="EA81" s="86">
        <f>(BJ81*Baseline!B$34) + (Baseline!H$90*(1-Baseline!H$91)*Baseline!B$35) + (Baseline!H$90*Baseline!H$91*((1-Baseline!H$92)*Baseline!B$40 + Baseline!H$92*Baseline!B$41))</f>
        <v>0.009314743572</v>
      </c>
      <c r="EB81" s="86">
        <f>( DX81*Baseline!B$7 + DY81*Baseline!B$11 + DZ81*Baseline!B$16 + EA81*Baseline!B$18 ) / Baseline!B$17</f>
        <v>0.009986820581</v>
      </c>
    </row>
    <row r="82">
      <c r="A82" s="73" t="s">
        <v>258</v>
      </c>
      <c r="B82" s="85">
        <f>MIN( MAX( NORMINV( MCrands!B82, (B$5+B$4)/2, (B$5-B$4)/3.29 ), 0 ), 1 )</f>
        <v>0.4705513754</v>
      </c>
      <c r="C82" s="85">
        <f>MAX( NORMINV( MCrands!C82, (C$5+C$4)/2, (C$5-C$4)/3.29 ), 0 )</f>
        <v>2.594392367</v>
      </c>
      <c r="D82" s="83"/>
      <c r="E82" s="84">
        <f>Baseline!B$33 * (C82 * Baseline!B$68*Baseline!B$68/Baseline!B$75 + Baseline!B$46 * Baseline!B$54*Baseline!B$54/Baseline!B$76 + Baseline!B$47 * Baseline!B$55*Baseline!B$55/Baseline!B$77 + Baseline!B$56*Baseline!B$56/Baseline!B$78)</f>
        <v>0.00001841785131</v>
      </c>
      <c r="F82" s="84">
        <f>Baseline!B$33 * (C82 * Baseline!B$68*Baseline!B$59/Baseline!B$75 + Baseline!B$46 * Baseline!B$54*Baseline!B$69/Baseline!B$76 + Baseline!B$47 * Baseline!B$55*Baseline!B$57/Baseline!B$77 + Baseline!B$56*Baseline!B$58/Baseline!B$78)</f>
        <v>0.0000002391475203</v>
      </c>
      <c r="G82" s="85">
        <f>Baseline!B$33 * (C82 * Baseline!B$68*Baseline!B$60/Baseline!B$75 + Baseline!B$46 * Baseline!B$54*Baseline!B$61/Baseline!B$76 + Baseline!B$47 * Baseline!B$55*Baseline!B$70/Baseline!B$77 + Baseline!B$56*Baseline!B$62/Baseline!B$78)</f>
        <v>0.0000002006242755</v>
      </c>
      <c r="H82" s="84">
        <f>Baseline!B$33 * (C82 * Baseline!B$68*Baseline!B$63/Baseline!B$75 + Baseline!B$46 * Baseline!B$54*Baseline!B$64/Baseline!B$76 + Baseline!B$47 * Baseline!B$55*Baseline!B$65/Baseline!B$77 + Baseline!B$56*Baseline!B$71/Baseline!B$78)</f>
        <v>0.000000003709523916</v>
      </c>
      <c r="I82" s="84">
        <f>Baseline!B$33 * (C82 * Baseline!B$59*Baseline!B$68/Baseline!B$75 + Baseline!B$46 * Baseline!B$69*Baseline!B$54/Baseline!B$76 + Baseline!B$47 * Baseline!B$57*Baseline!B$55/Baseline!B$77 + Baseline!B$58*Baseline!B$56/Baseline!B$78)</f>
        <v>0.0000002391475203</v>
      </c>
      <c r="J82" s="85">
        <f>Baseline!B$33 * (C82 * Baseline!B$59*Baseline!B$59/Baseline!B$75 + Baseline!B$46 * Baseline!B$69*Baseline!B$69/Baseline!B$76 + Baseline!B$47 * Baseline!B$57*Baseline!B$57/Baseline!B$77 + Baseline!B$58*Baseline!B$58/Baseline!B$78)</f>
        <v>0.000002116574447</v>
      </c>
      <c r="K82" s="84">
        <f>Baseline!B$33 * (C82 * Baseline!B$59*Baseline!B$60/Baseline!B$75 + Baseline!B$46 * Baseline!B$69*Baseline!B$61/Baseline!B$76 + Baseline!B$47 * Baseline!B$57*Baseline!B$70/Baseline!B$77 + Baseline!B$58*Baseline!B$62/Baseline!B$78)</f>
        <v>0.00000001648982304</v>
      </c>
      <c r="L82" s="85">
        <f>Baseline!B$33 * (C82 * Baseline!B$59*Baseline!B$63/Baseline!B$75 + Baseline!B$46 * Baseline!B$69*Baseline!B$64/Baseline!B$76 + Baseline!B$47 * Baseline!B$57*Baseline!B$65/Baseline!B$77 + Baseline!B$58*Baseline!B$71/Baseline!B$78)</f>
        <v>0.00000001707279408</v>
      </c>
      <c r="M82" s="84">
        <f>Baseline!B$33 * (C82 * Baseline!B$60*Baseline!B$68/Baseline!B$75 + Baseline!B$46 * Baseline!B$61*Baseline!B$54/Baseline!B$76 + Baseline!B$47 * Baseline!B$70*Baseline!B$55/Baseline!B$77 + Baseline!B$62*Baseline!B$56/Baseline!B$78)</f>
        <v>0.0000002006242755</v>
      </c>
      <c r="N82" s="85">
        <f>Baseline!B$33 * (C82 * Baseline!B$60*Baseline!B$59/Baseline!B$75 + Baseline!B$46 * Baseline!B$61*Baseline!B$69/Baseline!B$76 + Baseline!B$47 * Baseline!B$70*Baseline!B$57/Baseline!B$77 + Baseline!B$62*Baseline!B$58/Baseline!B$78)</f>
        <v>0.00000001648982304</v>
      </c>
      <c r="O82" s="85">
        <f>Baseline!B$33 * (C82 * Baseline!B$60*Baseline!B$60/Baseline!B$75 + Baseline!B$46 * Baseline!B$61*Baseline!B$61/Baseline!B$76 + Baseline!B$47 * Baseline!B$70*Baseline!B$70/Baseline!B$77 + Baseline!B$62*Baseline!B$62/Baseline!B$78)</f>
        <v>0.000001589267618</v>
      </c>
      <c r="P82" s="84">
        <f>Baseline!B$33 * (C82 * Baseline!B$60*Baseline!B$63/Baseline!B$75 + Baseline!B$46 * Baseline!B$61*Baseline!B$64/Baseline!B$76 + Baseline!B$47 * Baseline!B$70*Baseline!B$65/Baseline!B$77 + Baseline!B$62*Baseline!B$71/Baseline!B$78)</f>
        <v>0.000000001956401226</v>
      </c>
      <c r="Q82" s="84">
        <f>Baseline!B$33 * (C82 * Baseline!B$63*Baseline!B$68/Baseline!B$75 + Baseline!B$46 * Baseline!B$64*Baseline!B$54/Baseline!B$76 + Baseline!B$47 * Baseline!B$65*Baseline!B$55/Baseline!B$77 + Baseline!B$71*Baseline!B$56/Baseline!B$78)</f>
        <v>0.000000003709523916</v>
      </c>
      <c r="R82" s="84">
        <f>Baseline!B$33 * (C82 * Baseline!B$63*Baseline!B$59/Baseline!B$75 + Baseline!B$46 * Baseline!B$64*Baseline!B$69/Baseline!B$76 + Baseline!B$47 * Baseline!B$65*Baseline!B$57/Baseline!B$77 + Baseline!B$71*Baseline!B$58/Baseline!B$78)</f>
        <v>0.00000001707279408</v>
      </c>
      <c r="S82" s="84">
        <f>Baseline!B$33 * (C82 * Baseline!B$63*Baseline!B$60/Baseline!B$75 + Baseline!B$46 * Baseline!B$64*Baseline!B$61/Baseline!B$76 + Baseline!B$47 * Baseline!B$65*Baseline!B$70/Baseline!B$77 + Baseline!B$71*Baseline!B$62/Baseline!B$78)</f>
        <v>0.000000001956401226</v>
      </c>
      <c r="T82" s="84">
        <f>Baseline!B$33 * (C82 * Baseline!B$63*Baseline!B$63/Baseline!B$75 + Baseline!B$46 * Baseline!B$64*Baseline!B$64/Baseline!B$76 + Baseline!B$47 * Baseline!B$65*Baseline!B$65/Baseline!B$77 + Baseline!B$71*Baseline!B$71/Baseline!B$78)</f>
        <v>0.00000009856721816</v>
      </c>
      <c r="U82" s="83"/>
      <c r="V82" s="84">
        <f>E82 * ( Baseline!B$89 * Baseline!B$7 )</f>
        <v>0.1911588788</v>
      </c>
      <c r="W82" s="84">
        <f>F82 * ( Baseline!D$89 * Baseline!B$11 )</f>
        <v>0.004411457616</v>
      </c>
      <c r="X82" s="84">
        <f>G82 * ( Baseline!F$89 * Baseline!B$16 )</f>
        <v>0.006968638051</v>
      </c>
      <c r="Y82" s="84">
        <f>H82 * ( Baseline!H$89 * Baseline!B$18 )</f>
        <v>0.001304541136</v>
      </c>
      <c r="Z82" s="86">
        <f t="shared" si="1"/>
        <v>0.2038435156</v>
      </c>
      <c r="AA82" s="84">
        <f>I82 * ( Baseline!B$89 * Baseline!B$7 )</f>
        <v>0.002482112113</v>
      </c>
      <c r="AB82" s="85">
        <f>J82 * ( Baseline!D$89 * Baseline!B$11 )</f>
        <v>0.03904359307</v>
      </c>
      <c r="AC82" s="85">
        <f>K82 * ( Baseline!F$89 * Baseline!B$16 )</f>
        <v>0.0005727702093</v>
      </c>
      <c r="AD82" s="85">
        <f>L82 * ( Baseline!F$89 * Baseline!B$16 )</f>
        <v>0.0005930195742</v>
      </c>
      <c r="AE82" s="86">
        <f t="shared" si="2"/>
        <v>0.04269149497</v>
      </c>
      <c r="AF82" s="86">
        <f>M82 * ( Baseline!B$89 * Baseline!B$7 )</f>
        <v>0.002082279356</v>
      </c>
      <c r="AG82" s="86">
        <f>N82 * ( Baseline!D$89 * Baseline!B$11 )</f>
        <v>0.0003041810986</v>
      </c>
      <c r="AH82" s="86">
        <f>O82 * ( Baseline!F$89 * Baseline!B$16 )</f>
        <v>0.05520284504</v>
      </c>
      <c r="AI82" s="86">
        <f>P82 * ( Baseline!H$89 * Baseline!B$18 )</f>
        <v>0.0006880144017</v>
      </c>
      <c r="AJ82" s="86">
        <f t="shared" si="3"/>
        <v>0.05827731989</v>
      </c>
      <c r="AK82" s="86">
        <f>Q82 * ( Baseline!B$89 * Baseline!B$7 )</f>
        <v>0.00003850114873</v>
      </c>
      <c r="AL82" s="86">
        <f>R82 * ( Baseline!D$89 * Baseline!B$11 )</f>
        <v>0.0003149349296</v>
      </c>
      <c r="AM82" s="86">
        <f>S82 * ( Baseline!F$89 * Baseline!B$16 )</f>
        <v>0.00006795514645</v>
      </c>
      <c r="AN82" s="86">
        <f>T82 * ( Baseline!H$89 * Baseline!B$18 )</f>
        <v>0.03466347533</v>
      </c>
      <c r="AO82" s="86">
        <f t="shared" si="4"/>
        <v>0.03508486656</v>
      </c>
      <c r="AP82" s="62"/>
      <c r="AQ82" s="86">
        <f>V82 * ( (1-Baseline!B$90-Baseline!B$89) + (1-B82)*Baseline!B$90 )</f>
        <v>0.1070125135</v>
      </c>
      <c r="AR82" s="86">
        <f>W82 * ( (1-Baseline!B$90-Baseline!B$89) + (1-B82)*Baseline!B$90 )</f>
        <v>0.002469574894</v>
      </c>
      <c r="AS82" s="86">
        <f>X82 * ( (1-Baseline!B$90-Baseline!B$89) + (1-B82)*Baseline!B$90 )</f>
        <v>0.003901108221</v>
      </c>
      <c r="AT82" s="86">
        <f>Y82 * ( (1-Baseline!B$90-Baseline!B$89) + (1-B82)*Baseline!B$90 )</f>
        <v>0.0007302942288</v>
      </c>
      <c r="AU82" s="86">
        <f t="shared" si="5"/>
        <v>0.1141134909</v>
      </c>
      <c r="AV82" s="86">
        <f>AA82 * ( (1-Baseline!D$90-Baseline!D$89) + (1-B82)*Baseline!D$90 )</f>
        <v>0.001937515329</v>
      </c>
      <c r="AW82" s="86">
        <f>AB82 * ( (1-Baseline!D$90-Baseline!D$89) + (1-B82)*Baseline!D$90 )</f>
        <v>0.03047709235</v>
      </c>
      <c r="AX82" s="86">
        <f>AC82 * ( (1-Baseline!D$90-Baseline!D$89) + (1-B82)*Baseline!D$90 )</f>
        <v>0.0004470994903</v>
      </c>
      <c r="AY82" s="86">
        <f>AD82 * ( (1-Baseline!D$90-Baseline!D$89) + (1-B82)*Baseline!D$90 )</f>
        <v>0.0004629059701</v>
      </c>
      <c r="AZ82" s="86">
        <f t="shared" si="6"/>
        <v>0.03332461314</v>
      </c>
      <c r="BA82" s="86">
        <f>AF82 * ( (1-Baseline!F$90-Baseline!F$89) + (1-Baseline!B$36)*Baseline!F$90 )</f>
        <v>0.001498474857</v>
      </c>
      <c r="BB82" s="86">
        <f>AG82 * ( (1-Baseline!F$90-Baseline!F$89) + (1-Baseline!B$36)*Baseline!F$90 )</f>
        <v>0.0002188984523</v>
      </c>
      <c r="BC82" s="86">
        <f>AH82 * ( (1-Baseline!F$90-Baseline!F$89) + (1-Baseline!B$36)*Baseline!F$90 )</f>
        <v>0.03972573378</v>
      </c>
      <c r="BD82" s="86">
        <f>AI82 * ( (1-Baseline!F$90-Baseline!F$89) + (1-Baseline!B$36)*Baseline!F$90 )</f>
        <v>0.0004951171799</v>
      </c>
      <c r="BE82" s="86">
        <f t="shared" si="7"/>
        <v>0.04193822427</v>
      </c>
      <c r="BF82" s="86">
        <f>AK82 * ( (1-Baseline!H$90-Baseline!H$89) + (1-Baseline!B$36)*Baseline!H$90 )</f>
        <v>0.00003050523016</v>
      </c>
      <c r="BG82" s="86">
        <f>AL82 * ( (1-Baseline!H$90-Baseline!H$89) + (1-Baseline!B$36)*Baseline!H$90 )</f>
        <v>0.0002495292434</v>
      </c>
      <c r="BH82" s="86">
        <f>AM82 * ( (1-Baseline!H$90-Baseline!H$89) + (1-Baseline!B$36)*Baseline!H$90 )</f>
        <v>0.00005384222163</v>
      </c>
      <c r="BI82" s="86">
        <f>AN82 * ( (1-Baseline!H$90-Baseline!H$89) + (1-Baseline!B$36)*Baseline!H$90 )</f>
        <v>0.02746456477</v>
      </c>
      <c r="BJ82" s="86">
        <f t="shared" si="8"/>
        <v>0.02779844147</v>
      </c>
      <c r="BK82" s="62"/>
      <c r="BL82" s="86">
        <f t="shared" si="19"/>
        <v>0.9377726745</v>
      </c>
      <c r="BM82" s="86">
        <f t="shared" si="20"/>
        <v>0.02164139293</v>
      </c>
      <c r="BN82" s="86">
        <f t="shared" si="21"/>
        <v>0.03418621402</v>
      </c>
      <c r="BO82" s="86">
        <f t="shared" si="22"/>
        <v>0.00639971859</v>
      </c>
      <c r="BP82" s="86">
        <f t="shared" si="9"/>
        <v>1</v>
      </c>
      <c r="BQ82" s="86">
        <f t="shared" si="23"/>
        <v>0.05814066982</v>
      </c>
      <c r="BR82" s="86">
        <f t="shared" si="24"/>
        <v>0.9145520226</v>
      </c>
      <c r="BS82" s="86">
        <f t="shared" si="25"/>
        <v>0.01341649454</v>
      </c>
      <c r="BT82" s="86">
        <f t="shared" si="26"/>
        <v>0.01389081302</v>
      </c>
      <c r="BU82" s="86">
        <f t="shared" si="10"/>
        <v>1</v>
      </c>
      <c r="BV82" s="86">
        <f t="shared" si="27"/>
        <v>0.03573052707</v>
      </c>
      <c r="BW82" s="86">
        <f t="shared" si="28"/>
        <v>0.005219545084</v>
      </c>
      <c r="BX82" s="86">
        <f t="shared" si="29"/>
        <v>0.9472440589</v>
      </c>
      <c r="BY82" s="86">
        <f t="shared" si="30"/>
        <v>0.01180586895</v>
      </c>
      <c r="BZ82" s="86">
        <f t="shared" si="11"/>
        <v>1</v>
      </c>
      <c r="CA82" s="86">
        <f t="shared" si="31"/>
        <v>0.001097371959</v>
      </c>
      <c r="CB82" s="86">
        <f t="shared" si="32"/>
        <v>0.008976375301</v>
      </c>
      <c r="CC82" s="86">
        <f t="shared" si="33"/>
        <v>0.001936879148</v>
      </c>
      <c r="CD82" s="86">
        <f t="shared" si="34"/>
        <v>0.9879893736</v>
      </c>
      <c r="CE82" s="86">
        <f t="shared" si="12"/>
        <v>1</v>
      </c>
      <c r="CF82" s="62"/>
      <c r="CG82" s="86">
        <f t="shared" si="35"/>
        <v>0.9377726745</v>
      </c>
      <c r="CH82" s="86">
        <f t="shared" si="36"/>
        <v>0.02164139293</v>
      </c>
      <c r="CI82" s="86">
        <f t="shared" si="37"/>
        <v>0.03418621402</v>
      </c>
      <c r="CJ82" s="86">
        <f t="shared" si="38"/>
        <v>0.00639971859</v>
      </c>
      <c r="CK82" s="86">
        <f t="shared" si="13"/>
        <v>1</v>
      </c>
      <c r="CL82" s="86">
        <f t="shared" si="39"/>
        <v>0.05814066982</v>
      </c>
      <c r="CM82" s="86">
        <f t="shared" si="40"/>
        <v>0.9145520226</v>
      </c>
      <c r="CN82" s="86">
        <f t="shared" si="41"/>
        <v>0.01341649454</v>
      </c>
      <c r="CO82" s="86">
        <f t="shared" si="42"/>
        <v>0.01389081302</v>
      </c>
      <c r="CP82" s="86">
        <f t="shared" si="14"/>
        <v>1</v>
      </c>
      <c r="CQ82" s="86">
        <f t="shared" si="43"/>
        <v>0.03573052707</v>
      </c>
      <c r="CR82" s="86">
        <f t="shared" si="44"/>
        <v>0.005219545084</v>
      </c>
      <c r="CS82" s="86">
        <f t="shared" si="45"/>
        <v>0.9472440589</v>
      </c>
      <c r="CT82" s="86">
        <f t="shared" si="46"/>
        <v>0.01180586895</v>
      </c>
      <c r="CU82" s="86">
        <f t="shared" si="15"/>
        <v>1</v>
      </c>
      <c r="CV82" s="86">
        <f t="shared" si="47"/>
        <v>0.001097371959</v>
      </c>
      <c r="CW82" s="86">
        <f t="shared" si="48"/>
        <v>0.008976375301</v>
      </c>
      <c r="CX82" s="86">
        <f t="shared" si="49"/>
        <v>0.001936879148</v>
      </c>
      <c r="CY82" s="86">
        <f t="shared" si="50"/>
        <v>0.9879893736</v>
      </c>
      <c r="CZ82" s="86">
        <f t="shared" si="16"/>
        <v>1</v>
      </c>
      <c r="DA82" s="62"/>
      <c r="DB82" s="86">
        <f>(AQ82*Baseline!B$7 + AV82*Baseline!B$11 + BA82*Baseline!B$16 + BF82*Baseline!B$18)</f>
        <v>62473.21016</v>
      </c>
      <c r="DC82" s="86">
        <f>(AR82*Baseline!B$7 + AW82*Baseline!B$11 + BB82*Baseline!B$16 + BG82*Baseline!B$18)</f>
        <v>78717.0132</v>
      </c>
      <c r="DD82" s="86">
        <f>(AS82*Baseline!B$7 + AX82*Baseline!B$11 + BC82*Baseline!B$16 + BH82*Baseline!B$18)</f>
        <v>138405.1018</v>
      </c>
      <c r="DE82" s="86">
        <f>(AT82*Baseline!B$7 + AY82*Baseline!B$11 + BD82*Baseline!B$16 + BI82*Baseline!B$18)</f>
        <v>1260630.488</v>
      </c>
      <c r="DF82" s="86">
        <f t="shared" si="17"/>
        <v>1540225.813</v>
      </c>
      <c r="DG82" s="62"/>
      <c r="DH82" s="86">
        <f t="shared" si="51"/>
        <v>0.04056107203</v>
      </c>
      <c r="DI82" s="86">
        <f t="shared" si="52"/>
        <v>0.05110744964</v>
      </c>
      <c r="DJ82" s="86">
        <f t="shared" si="53"/>
        <v>0.08986026633</v>
      </c>
      <c r="DK82" s="86">
        <f t="shared" si="54"/>
        <v>0.818471212</v>
      </c>
      <c r="DL82" s="86">
        <f t="shared" si="18"/>
        <v>1</v>
      </c>
      <c r="DM82" s="62"/>
      <c r="DN82" s="86">
        <f>DH82 / (Baseline!B$7/Baseline!B$17)</f>
        <v>4.329627656</v>
      </c>
      <c r="DO82" s="86">
        <f>DI82 / (Baseline!B$11/Baseline!B$17)</f>
        <v>1.233758296</v>
      </c>
      <c r="DP82" s="86">
        <f>DJ82 / (Baseline!B$16/Baseline!B$17)</f>
        <v>1.388612679</v>
      </c>
      <c r="DQ82" s="86">
        <f>DK82 / (Baseline!B$18/Baseline!B$17)</f>
        <v>0.9253539616</v>
      </c>
      <c r="DR82" s="62"/>
      <c r="DS82" s="86">
        <f>DH82 / Baseline!H$117</f>
        <v>1.622731418</v>
      </c>
      <c r="DT82" s="86">
        <f>DI82 / Baseline!H$118</f>
        <v>1.150431361</v>
      </c>
      <c r="DU82" s="86">
        <f>DJ82 / Baseline!H$119</f>
        <v>1.074226859</v>
      </c>
      <c r="DV82" s="86">
        <f>DK82 / Baseline!H$120</f>
        <v>0.9663991462</v>
      </c>
      <c r="DW82" s="87"/>
      <c r="DX82" s="86">
        <f>(AU82*Baseline!B$34)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0.02964655488</v>
      </c>
      <c r="DY82" s="86">
        <f>(AZ82*Baseline!B$34) + (Baseline!D$90*(1-Baseline!D$91)*Baseline!B$35) + (Baseline!D$90*Baseline!D$91*((1-Baseline!D$92)*Baseline!B$40 + Baseline!D$92*Baseline!B$41))</f>
        <v>0.01141225997</v>
      </c>
      <c r="DZ82" s="86">
        <f>(BE82*Baseline!B$34) + (Baseline!F$90*(1-Baseline!F$91)*Baseline!B$35) + (Baseline!F$90*Baseline!F$91*((1-Baseline!F$92)*Baseline!B$40 + Baseline!F$92*Baseline!B$41))</f>
        <v>0.01402137364</v>
      </c>
      <c r="EA82" s="86">
        <f>(BJ82*Baseline!B$34) + (Baseline!H$90*(1-Baseline!H$91)*Baseline!B$35) + (Baseline!H$90*Baseline!H$91*((1-Baseline!H$92)*Baseline!B$40 + Baseline!H$92*Baseline!B$41))</f>
        <v>0.00931476622</v>
      </c>
      <c r="EB82" s="86">
        <f>( DX82*Baseline!B$7 + DY82*Baseline!B$11 + DZ82*Baseline!B$16 + EA82*Baseline!B$18 ) / Baseline!B$17</f>
        <v>0.009896701885</v>
      </c>
    </row>
    <row r="83">
      <c r="A83" s="73" t="s">
        <v>259</v>
      </c>
      <c r="B83" s="85">
        <f>MIN( MAX( NORMINV( MCrands!B83, (B$5+B$4)/2, (B$5-B$4)/3.29 ), 0 ), 1 )</f>
        <v>0.544907949</v>
      </c>
      <c r="C83" s="85">
        <f>MAX( NORMINV( MCrands!C83, (C$5+C$4)/2, (C$5-C$4)/3.29 ), 0 )</f>
        <v>2.376647255</v>
      </c>
      <c r="D83" s="83"/>
      <c r="E83" s="84">
        <f>Baseline!B$33 * (C83 * Baseline!B$68*Baseline!B$68/Baseline!B$75 + Baseline!B$46 * Baseline!B$54*Baseline!B$54/Baseline!B$76 + Baseline!B$47 * Baseline!B$55*Baseline!B$55/Baseline!B$77 + Baseline!B$56*Baseline!B$56/Baseline!B$78)</f>
        <v>0.00001687621069</v>
      </c>
      <c r="F83" s="84">
        <f>Baseline!B$33 * (C83 * Baseline!B$68*Baseline!B$59/Baseline!B$75 + Baseline!B$46 * Baseline!B$54*Baseline!B$69/Baseline!B$76 + Baseline!B$47 * Baseline!B$55*Baseline!B$57/Baseline!B$77 + Baseline!B$56*Baseline!B$58/Baseline!B$78)</f>
        <v>0.0000002389041034</v>
      </c>
      <c r="G83" s="85">
        <f>Baseline!B$33 * (C83 * Baseline!B$68*Baseline!B$60/Baseline!B$75 + Baseline!B$46 * Baseline!B$54*Baseline!B$61/Baseline!B$76 + Baseline!B$47 * Baseline!B$55*Baseline!B$70/Baseline!B$77 + Baseline!B$56*Baseline!B$62/Baseline!B$78)</f>
        <v>0.0000002000258756</v>
      </c>
      <c r="H83" s="84">
        <f>Baseline!B$33 * (C83 * Baseline!B$68*Baseline!B$63/Baseline!B$75 + Baseline!B$46 * Baseline!B$54*Baseline!B$64/Baseline!B$76 + Baseline!B$47 * Baseline!B$55*Baseline!B$65/Baseline!B$77 + Baseline!B$56*Baseline!B$71/Baseline!B$78)</f>
        <v>0.000000003649683918</v>
      </c>
      <c r="I83" s="84">
        <f>Baseline!B$33 * (C83 * Baseline!B$59*Baseline!B$68/Baseline!B$75 + Baseline!B$46 * Baseline!B$69*Baseline!B$54/Baseline!B$76 + Baseline!B$47 * Baseline!B$57*Baseline!B$55/Baseline!B$77 + Baseline!B$58*Baseline!B$56/Baseline!B$78)</f>
        <v>0.0000002389041034</v>
      </c>
      <c r="J83" s="85">
        <f>Baseline!B$33 * (C83 * Baseline!B$59*Baseline!B$59/Baseline!B$75 + Baseline!B$46 * Baseline!B$69*Baseline!B$69/Baseline!B$76 + Baseline!B$47 * Baseline!B$57*Baseline!B$57/Baseline!B$77 + Baseline!B$58*Baseline!B$58/Baseline!B$78)</f>
        <v>0.000002116574409</v>
      </c>
      <c r="K83" s="84">
        <f>Baseline!B$33 * (C83 * Baseline!B$59*Baseline!B$60/Baseline!B$75 + Baseline!B$46 * Baseline!B$69*Baseline!B$61/Baseline!B$76 + Baseline!B$47 * Baseline!B$57*Baseline!B$70/Baseline!B$77 + Baseline!B$58*Baseline!B$62/Baseline!B$78)</f>
        <v>0.00000001648972856</v>
      </c>
      <c r="L83" s="85">
        <f>Baseline!B$33 * (C83 * Baseline!B$59*Baseline!B$63/Baseline!B$75 + Baseline!B$46 * Baseline!B$69*Baseline!B$64/Baseline!B$76 + Baseline!B$47 * Baseline!B$57*Baseline!B$65/Baseline!B$77 + Baseline!B$58*Baseline!B$71/Baseline!B$78)</f>
        <v>0.00000001707278463</v>
      </c>
      <c r="M83" s="84">
        <f>Baseline!B$33 * (C83 * Baseline!B$60*Baseline!B$68/Baseline!B$75 + Baseline!B$46 * Baseline!B$61*Baseline!B$54/Baseline!B$76 + Baseline!B$47 * Baseline!B$70*Baseline!B$55/Baseline!B$77 + Baseline!B$62*Baseline!B$56/Baseline!B$78)</f>
        <v>0.0000002000258756</v>
      </c>
      <c r="N83" s="85">
        <f>Baseline!B$33 * (C83 * Baseline!B$60*Baseline!B$59/Baseline!B$75 + Baseline!B$46 * Baseline!B$61*Baseline!B$69/Baseline!B$76 + Baseline!B$47 * Baseline!B$70*Baseline!B$57/Baseline!B$77 + Baseline!B$62*Baseline!B$58/Baseline!B$78)</f>
        <v>0.00000001648972856</v>
      </c>
      <c r="O83" s="85">
        <f>Baseline!B$33 * (C83 * Baseline!B$60*Baseline!B$60/Baseline!B$75 + Baseline!B$46 * Baseline!B$61*Baseline!B$61/Baseline!B$76 + Baseline!B$47 * Baseline!B$70*Baseline!B$70/Baseline!B$77 + Baseline!B$62*Baseline!B$62/Baseline!B$78)</f>
        <v>0.000001589267385</v>
      </c>
      <c r="P83" s="84">
        <f>Baseline!B$33 * (C83 * Baseline!B$60*Baseline!B$63/Baseline!B$75 + Baseline!B$46 * Baseline!B$61*Baseline!B$64/Baseline!B$76 + Baseline!B$47 * Baseline!B$70*Baseline!B$65/Baseline!B$77 + Baseline!B$62*Baseline!B$71/Baseline!B$78)</f>
        <v>0.000000001956377998</v>
      </c>
      <c r="Q83" s="84">
        <f>Baseline!B$33 * (C83 * Baseline!B$63*Baseline!B$68/Baseline!B$75 + Baseline!B$46 * Baseline!B$64*Baseline!B$54/Baseline!B$76 + Baseline!B$47 * Baseline!B$65*Baseline!B$55/Baseline!B$77 + Baseline!B$71*Baseline!B$56/Baseline!B$78)</f>
        <v>0.000000003649683918</v>
      </c>
      <c r="R83" s="84">
        <f>Baseline!B$33 * (C83 * Baseline!B$63*Baseline!B$59/Baseline!B$75 + Baseline!B$46 * Baseline!B$64*Baseline!B$69/Baseline!B$76 + Baseline!B$47 * Baseline!B$65*Baseline!B$57/Baseline!B$77 + Baseline!B$71*Baseline!B$58/Baseline!B$78)</f>
        <v>0.00000001707278463</v>
      </c>
      <c r="S83" s="84">
        <f>Baseline!B$33 * (C83 * Baseline!B$63*Baseline!B$60/Baseline!B$75 + Baseline!B$46 * Baseline!B$64*Baseline!B$61/Baseline!B$76 + Baseline!B$47 * Baseline!B$65*Baseline!B$70/Baseline!B$77 + Baseline!B$71*Baseline!B$62/Baseline!B$78)</f>
        <v>0.000000001956377998</v>
      </c>
      <c r="T83" s="84">
        <f>Baseline!B$33 * (C83 * Baseline!B$63*Baseline!B$63/Baseline!B$75 + Baseline!B$46 * Baseline!B$64*Baseline!B$64/Baseline!B$76 + Baseline!B$47 * Baseline!B$65*Baseline!B$65/Baseline!B$77 + Baseline!B$71*Baseline!B$71/Baseline!B$78)</f>
        <v>0.00000009856721584</v>
      </c>
      <c r="U83" s="83"/>
      <c r="V83" s="84">
        <f>E83 * ( Baseline!B$89 * Baseline!B$7 )</f>
        <v>0.1751581907</v>
      </c>
      <c r="W83" s="84">
        <f>F83 * ( Baseline!D$89 * Baseline!B$11 )</f>
        <v>0.004406967403</v>
      </c>
      <c r="X83" s="84">
        <f>G83 * ( Baseline!F$89 * Baseline!B$16 )</f>
        <v>0.006947852765</v>
      </c>
      <c r="Y83" s="84">
        <f>H83 * ( Baseline!H$89 * Baseline!B$18 )</f>
        <v>0.001283496997</v>
      </c>
      <c r="Z83" s="86">
        <f t="shared" si="1"/>
        <v>0.1877965079</v>
      </c>
      <c r="AA83" s="84">
        <f>I83 * ( Baseline!B$89 * Baseline!B$7 )</f>
        <v>0.002479585689</v>
      </c>
      <c r="AB83" s="85">
        <f>J83 * ( Baseline!D$89 * Baseline!B$11 )</f>
        <v>0.03904359236</v>
      </c>
      <c r="AC83" s="85">
        <f>K83 * ( Baseline!F$89 * Baseline!B$16 )</f>
        <v>0.0005727669274</v>
      </c>
      <c r="AD83" s="85">
        <f>L83 * ( Baseline!F$89 * Baseline!B$16 )</f>
        <v>0.000593019246</v>
      </c>
      <c r="AE83" s="86">
        <f t="shared" si="2"/>
        <v>0.04268896423</v>
      </c>
      <c r="AF83" s="86">
        <f>M83 * ( Baseline!B$89 * Baseline!B$7 )</f>
        <v>0.002076068562</v>
      </c>
      <c r="AG83" s="86">
        <f>N83 * ( Baseline!D$89 * Baseline!B$11 )</f>
        <v>0.0003041793556</v>
      </c>
      <c r="AH83" s="86">
        <f>O83 * ( Baseline!F$89 * Baseline!B$16 )</f>
        <v>0.05520283697</v>
      </c>
      <c r="AI83" s="86">
        <f>P83 * ( Baseline!H$89 * Baseline!B$18 )</f>
        <v>0.0006880062332</v>
      </c>
      <c r="AJ83" s="86">
        <f t="shared" si="3"/>
        <v>0.05827109112</v>
      </c>
      <c r="AK83" s="86">
        <f>Q83 * ( Baseline!B$89 * Baseline!B$7 )</f>
        <v>0.00003788006939</v>
      </c>
      <c r="AL83" s="86">
        <f>R83 * ( Baseline!D$89 * Baseline!B$11 )</f>
        <v>0.0003149347553</v>
      </c>
      <c r="AM83" s="86">
        <f>S83 * ( Baseline!F$89 * Baseline!B$16 )</f>
        <v>0.00006795433965</v>
      </c>
      <c r="AN83" s="86">
        <f>T83 * ( Baseline!H$89 * Baseline!B$18 )</f>
        <v>0.03466347451</v>
      </c>
      <c r="AO83" s="86">
        <f t="shared" si="4"/>
        <v>0.03508424368</v>
      </c>
      <c r="AP83" s="62"/>
      <c r="AQ83" s="86">
        <f>V83 * ( (1-Baseline!B$90-Baseline!B$89) + (1-B83)*Baseline!B$90 )</f>
        <v>0.08646367494</v>
      </c>
      <c r="AR83" s="86">
        <f>W83 * ( (1-Baseline!B$90-Baseline!B$89) + (1-B83)*Baseline!B$90 )</f>
        <v>0.002175419804</v>
      </c>
      <c r="AS83" s="86">
        <f>X83 * ( (1-Baseline!B$90-Baseline!B$89) + (1-B83)*Baseline!B$90 )</f>
        <v>0.003429681938</v>
      </c>
      <c r="AT83" s="86">
        <f>Y83 * ( (1-Baseline!B$90-Baseline!B$89) + (1-B83)*Baseline!B$90 )</f>
        <v>0.0006335750937</v>
      </c>
      <c r="AU83" s="86">
        <f t="shared" si="5"/>
        <v>0.09270235178</v>
      </c>
      <c r="AV83" s="86">
        <f>AA83 * ( (1-Baseline!D$90-Baseline!D$89) + (1-B83)*Baseline!D$90 )</f>
        <v>0.001852943898</v>
      </c>
      <c r="AW83" s="86">
        <f>AB83 * ( (1-Baseline!D$90-Baseline!D$89) + (1-B83)*Baseline!D$90 )</f>
        <v>0.0291764816</v>
      </c>
      <c r="AX83" s="86">
        <f>AC83 * ( (1-Baseline!D$90-Baseline!D$89) + (1-B83)*Baseline!D$90 )</f>
        <v>0.0004280170627</v>
      </c>
      <c r="AY83" s="86">
        <f>AD83 * ( (1-Baseline!D$90-Baseline!D$89) + (1-B83)*Baseline!D$90 )</f>
        <v>0.000443151208</v>
      </c>
      <c r="AZ83" s="86">
        <f t="shared" si="6"/>
        <v>0.03190059377</v>
      </c>
      <c r="BA83" s="86">
        <f>AF83 * ( (1-Baseline!F$90-Baseline!F$89) + (1-Baseline!B$36)*Baseline!F$90 )</f>
        <v>0.001494005372</v>
      </c>
      <c r="BB83" s="86">
        <f>AG83 * ( (1-Baseline!F$90-Baseline!F$89) + (1-Baseline!B$36)*Baseline!F$90 )</f>
        <v>0.0002188971981</v>
      </c>
      <c r="BC83" s="86">
        <f>AH83 * ( (1-Baseline!F$90-Baseline!F$89) + (1-Baseline!B$36)*Baseline!F$90 )</f>
        <v>0.03972572797</v>
      </c>
      <c r="BD83" s="86">
        <f>AI83 * ( (1-Baseline!F$90-Baseline!F$89) + (1-Baseline!B$36)*Baseline!F$90 )</f>
        <v>0.0004951113016</v>
      </c>
      <c r="BE83" s="86">
        <f t="shared" si="7"/>
        <v>0.04193374185</v>
      </c>
      <c r="BF83" s="86">
        <f>AK83 * ( (1-Baseline!H$90-Baseline!H$89) + (1-Baseline!B$36)*Baseline!H$90 )</f>
        <v>0.00003001313658</v>
      </c>
      <c r="BG83" s="86">
        <f>AL83 * ( (1-Baseline!H$90-Baseline!H$89) + (1-Baseline!B$36)*Baseline!H$90 )</f>
        <v>0.0002495291053</v>
      </c>
      <c r="BH83" s="86">
        <f>AM83 * ( (1-Baseline!H$90-Baseline!H$89) + (1-Baseline!B$36)*Baseline!H$90 )</f>
        <v>0.00005384158239</v>
      </c>
      <c r="BI83" s="86">
        <f>AN83 * ( (1-Baseline!H$90-Baseline!H$89) + (1-Baseline!B$36)*Baseline!H$90 )</f>
        <v>0.02746456413</v>
      </c>
      <c r="BJ83" s="86">
        <f t="shared" si="8"/>
        <v>0.02779794795</v>
      </c>
      <c r="BK83" s="62"/>
      <c r="BL83" s="86">
        <f t="shared" si="19"/>
        <v>0.9327020651</v>
      </c>
      <c r="BM83" s="86">
        <f t="shared" si="20"/>
        <v>0.02346671646</v>
      </c>
      <c r="BN83" s="86">
        <f t="shared" si="21"/>
        <v>0.03699670906</v>
      </c>
      <c r="BO83" s="86">
        <f t="shared" si="22"/>
        <v>0.00683450939</v>
      </c>
      <c r="BP83" s="86">
        <f t="shared" si="9"/>
        <v>1</v>
      </c>
      <c r="BQ83" s="86">
        <f t="shared" si="23"/>
        <v>0.05808493445</v>
      </c>
      <c r="BR83" s="86">
        <f t="shared" si="24"/>
        <v>0.9146062237</v>
      </c>
      <c r="BS83" s="86">
        <f t="shared" si="25"/>
        <v>0.01341721304</v>
      </c>
      <c r="BT83" s="86">
        <f t="shared" si="26"/>
        <v>0.01389162883</v>
      </c>
      <c r="BU83" s="86">
        <f t="shared" si="10"/>
        <v>1</v>
      </c>
      <c r="BV83" s="86">
        <f t="shared" si="27"/>
        <v>0.03562776194</v>
      </c>
      <c r="BW83" s="86">
        <f t="shared" si="28"/>
        <v>0.005220073106</v>
      </c>
      <c r="BX83" s="86">
        <f t="shared" si="29"/>
        <v>0.9473451742</v>
      </c>
      <c r="BY83" s="86">
        <f t="shared" si="30"/>
        <v>0.01180699074</v>
      </c>
      <c r="BZ83" s="86">
        <f t="shared" si="11"/>
        <v>1</v>
      </c>
      <c r="CA83" s="86">
        <f t="shared" si="31"/>
        <v>0.001079688926</v>
      </c>
      <c r="CB83" s="86">
        <f t="shared" si="32"/>
        <v>0.008976529698</v>
      </c>
      <c r="CC83" s="86">
        <f t="shared" si="33"/>
        <v>0.001936890539</v>
      </c>
      <c r="CD83" s="86">
        <f t="shared" si="34"/>
        <v>0.9880068908</v>
      </c>
      <c r="CE83" s="86">
        <f t="shared" si="12"/>
        <v>1</v>
      </c>
      <c r="CF83" s="62"/>
      <c r="CG83" s="86">
        <f t="shared" si="35"/>
        <v>0.9327020651</v>
      </c>
      <c r="CH83" s="86">
        <f t="shared" si="36"/>
        <v>0.02346671646</v>
      </c>
      <c r="CI83" s="86">
        <f t="shared" si="37"/>
        <v>0.03699670906</v>
      </c>
      <c r="CJ83" s="86">
        <f t="shared" si="38"/>
        <v>0.00683450939</v>
      </c>
      <c r="CK83" s="86">
        <f t="shared" si="13"/>
        <v>1</v>
      </c>
      <c r="CL83" s="86">
        <f t="shared" si="39"/>
        <v>0.05808493445</v>
      </c>
      <c r="CM83" s="86">
        <f t="shared" si="40"/>
        <v>0.9146062237</v>
      </c>
      <c r="CN83" s="86">
        <f t="shared" si="41"/>
        <v>0.01341721304</v>
      </c>
      <c r="CO83" s="86">
        <f t="shared" si="42"/>
        <v>0.01389162883</v>
      </c>
      <c r="CP83" s="86">
        <f t="shared" si="14"/>
        <v>1</v>
      </c>
      <c r="CQ83" s="86">
        <f t="shared" si="43"/>
        <v>0.03562776194</v>
      </c>
      <c r="CR83" s="86">
        <f t="shared" si="44"/>
        <v>0.005220073106</v>
      </c>
      <c r="CS83" s="86">
        <f t="shared" si="45"/>
        <v>0.9473451742</v>
      </c>
      <c r="CT83" s="86">
        <f t="shared" si="46"/>
        <v>0.01180699074</v>
      </c>
      <c r="CU83" s="86">
        <f t="shared" si="15"/>
        <v>1</v>
      </c>
      <c r="CV83" s="86">
        <f t="shared" si="47"/>
        <v>0.001079688926</v>
      </c>
      <c r="CW83" s="86">
        <f t="shared" si="48"/>
        <v>0.008976529698</v>
      </c>
      <c r="CX83" s="86">
        <f t="shared" si="49"/>
        <v>0.001936890539</v>
      </c>
      <c r="CY83" s="86">
        <f t="shared" si="50"/>
        <v>0.9880068908</v>
      </c>
      <c r="CZ83" s="86">
        <f t="shared" si="16"/>
        <v>1</v>
      </c>
      <c r="DA83" s="62"/>
      <c r="DB83" s="86">
        <f>(AQ83*Baseline!B$7 + AV83*Baseline!B$11 + BA83*Baseline!B$16 + BF83*Baseline!B$18)</f>
        <v>52288.14847</v>
      </c>
      <c r="DC83" s="86">
        <f>(AR83*Baseline!B$7 + AW83*Baseline!B$11 + BB83*Baseline!B$16 + BG83*Baseline!B$18)</f>
        <v>75785.10748</v>
      </c>
      <c r="DD83" s="86">
        <f>(AS83*Baseline!B$7 + AX83*Baseline!B$11 + BC83*Baseline!B$16 + BH83*Baseline!B$18)</f>
        <v>138135.488</v>
      </c>
      <c r="DE83" s="86">
        <f>(AT83*Baseline!B$7 + AY83*Baseline!B$11 + BD83*Baseline!B$16 + BI83*Baseline!B$18)</f>
        <v>1260541.165</v>
      </c>
      <c r="DF83" s="86">
        <f t="shared" si="17"/>
        <v>1526749.909</v>
      </c>
      <c r="DG83" s="62"/>
      <c r="DH83" s="86">
        <f t="shared" si="51"/>
        <v>0.03424801152</v>
      </c>
      <c r="DI83" s="86">
        <f t="shared" si="52"/>
        <v>0.04963819355</v>
      </c>
      <c r="DJ83" s="86">
        <f t="shared" si="53"/>
        <v>0.09047682743</v>
      </c>
      <c r="DK83" s="86">
        <f t="shared" si="54"/>
        <v>0.8256369675</v>
      </c>
      <c r="DL83" s="86">
        <f t="shared" si="18"/>
        <v>1</v>
      </c>
      <c r="DM83" s="62"/>
      <c r="DN83" s="86">
        <f>DH83 / (Baseline!B$7/Baseline!B$17)</f>
        <v>3.655749969</v>
      </c>
      <c r="DO83" s="86">
        <f>DI83 / (Baseline!B$11/Baseline!B$17)</f>
        <v>1.19828975</v>
      </c>
      <c r="DP83" s="86">
        <f>DJ83 / (Baseline!B$16/Baseline!B$17)</f>
        <v>1.398140411</v>
      </c>
      <c r="DQ83" s="86">
        <f>DK83 / (Baseline!B$18/Baseline!B$17)</f>
        <v>0.9334554808</v>
      </c>
      <c r="DR83" s="62"/>
      <c r="DS83" s="86">
        <f>DH83 / Baseline!H$117</f>
        <v>1.370164089</v>
      </c>
      <c r="DT83" s="86">
        <f>DI83 / Baseline!H$118</f>
        <v>1.11735833</v>
      </c>
      <c r="DU83" s="86">
        <f>DJ83 / Baseline!H$119</f>
        <v>1.081597485</v>
      </c>
      <c r="DV83" s="86">
        <f>DK83 / Baseline!H$120</f>
        <v>0.974860018</v>
      </c>
      <c r="DW83" s="87"/>
      <c r="DX83" s="86">
        <f>(AU83*Baseline!B$34)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0.02643488402</v>
      </c>
      <c r="DY83" s="86">
        <f>(AZ83*Baseline!B$34) + (Baseline!D$90*(1-Baseline!D$91)*Baseline!B$35) + (Baseline!D$90*Baseline!D$91*((1-Baseline!D$92)*Baseline!B$40 + Baseline!D$92*Baseline!B$41))</f>
        <v>0.01119865707</v>
      </c>
      <c r="DZ83" s="86">
        <f>(BE83*Baseline!B$34) + (Baseline!F$90*(1-Baseline!F$91)*Baseline!B$35) + (Baseline!F$90*Baseline!F$91*((1-Baseline!F$92)*Baseline!B$40 + Baseline!F$92*Baseline!B$41))</f>
        <v>0.01402070128</v>
      </c>
      <c r="EA83" s="86">
        <f>(BJ83*Baseline!B$34) + (Baseline!H$90*(1-Baseline!H$91)*Baseline!B$35) + (Baseline!H$90*Baseline!H$91*((1-Baseline!H$92)*Baseline!B$40 + Baseline!H$92*Baseline!B$41))</f>
        <v>0.009314692193</v>
      </c>
      <c r="EB83" s="86">
        <f>( DX83*Baseline!B$7 + DY83*Baseline!B$11 + DZ83*Baseline!B$16 + EA83*Baseline!B$18 ) / Baseline!B$17</f>
        <v>0.009857656804</v>
      </c>
    </row>
    <row r="84">
      <c r="A84" s="73" t="s">
        <v>260</v>
      </c>
      <c r="B84" s="85">
        <f>MIN( MAX( NORMINV( MCrands!B84, (B$5+B$4)/2, (B$5-B$4)/3.29 ), 0 ), 1 )</f>
        <v>0.7620836734</v>
      </c>
      <c r="C84" s="85">
        <f>MAX( NORMINV( MCrands!C84, (C$5+C$4)/2, (C$5-C$4)/3.29 ), 0 )</f>
        <v>2.645348857</v>
      </c>
      <c r="D84" s="83"/>
      <c r="E84" s="84">
        <f>Baseline!B$33 * (C84 * Baseline!B$68*Baseline!B$68/Baseline!B$75 + Baseline!B$46 * Baseline!B$54*Baseline!B$54/Baseline!B$76 + Baseline!B$47 * Baseline!B$55*Baseline!B$55/Baseline!B$77 + Baseline!B$56*Baseline!B$56/Baseline!B$78)</f>
        <v>0.00001877862448</v>
      </c>
      <c r="F84" s="84">
        <f>Baseline!B$33 * (C84 * Baseline!B$68*Baseline!B$59/Baseline!B$75 + Baseline!B$46 * Baseline!B$54*Baseline!B$69/Baseline!B$76 + Baseline!B$47 * Baseline!B$55*Baseline!B$57/Baseline!B$77 + Baseline!B$56*Baseline!B$58/Baseline!B$78)</f>
        <v>0.0000002392044845</v>
      </c>
      <c r="G84" s="85">
        <f>Baseline!B$33 * (C84 * Baseline!B$68*Baseline!B$60/Baseline!B$75 + Baseline!B$46 * Baseline!B$54*Baseline!B$61/Baseline!B$76 + Baseline!B$47 * Baseline!B$55*Baseline!B$70/Baseline!B$77 + Baseline!B$56*Baseline!B$62/Baseline!B$78)</f>
        <v>0.0000002007643125</v>
      </c>
      <c r="H84" s="84">
        <f>Baseline!B$33 * (C84 * Baseline!B$68*Baseline!B$63/Baseline!B$75 + Baseline!B$46 * Baseline!B$54*Baseline!B$64/Baseline!B$76 + Baseline!B$47 * Baseline!B$55*Baseline!B$65/Baseline!B$77 + Baseline!B$56*Baseline!B$71/Baseline!B$78)</f>
        <v>0.000000003723527612</v>
      </c>
      <c r="I84" s="84">
        <f>Baseline!B$33 * (C84 * Baseline!B$59*Baseline!B$68/Baseline!B$75 + Baseline!B$46 * Baseline!B$69*Baseline!B$54/Baseline!B$76 + Baseline!B$47 * Baseline!B$57*Baseline!B$55/Baseline!B$77 + Baseline!B$58*Baseline!B$56/Baseline!B$78)</f>
        <v>0.0000002392044845</v>
      </c>
      <c r="J84" s="85">
        <f>Baseline!B$33 * (C84 * Baseline!B$59*Baseline!B$59/Baseline!B$75 + Baseline!B$46 * Baseline!B$69*Baseline!B$69/Baseline!B$76 + Baseline!B$47 * Baseline!B$57*Baseline!B$57/Baseline!B$77 + Baseline!B$58*Baseline!B$58/Baseline!B$78)</f>
        <v>0.000002116574456</v>
      </c>
      <c r="K84" s="84">
        <f>Baseline!B$33 * (C84 * Baseline!B$59*Baseline!B$60/Baseline!B$75 + Baseline!B$46 * Baseline!B$69*Baseline!B$61/Baseline!B$76 + Baseline!B$47 * Baseline!B$57*Baseline!B$70/Baseline!B$77 + Baseline!B$58*Baseline!B$62/Baseline!B$78)</f>
        <v>0.00000001648984515</v>
      </c>
      <c r="L84" s="85">
        <f>Baseline!B$33 * (C84 * Baseline!B$59*Baseline!B$63/Baseline!B$75 + Baseline!B$46 * Baseline!B$69*Baseline!B$64/Baseline!B$76 + Baseline!B$47 * Baseline!B$57*Baseline!B$65/Baseline!B$77 + Baseline!B$58*Baseline!B$71/Baseline!B$78)</f>
        <v>0.00000001707279629</v>
      </c>
      <c r="M84" s="84">
        <f>Baseline!B$33 * (C84 * Baseline!B$60*Baseline!B$68/Baseline!B$75 + Baseline!B$46 * Baseline!B$61*Baseline!B$54/Baseline!B$76 + Baseline!B$47 * Baseline!B$70*Baseline!B$55/Baseline!B$77 + Baseline!B$62*Baseline!B$56/Baseline!B$78)</f>
        <v>0.0000002007643125</v>
      </c>
      <c r="N84" s="85">
        <f>Baseline!B$33 * (C84 * Baseline!B$60*Baseline!B$59/Baseline!B$75 + Baseline!B$46 * Baseline!B$61*Baseline!B$69/Baseline!B$76 + Baseline!B$47 * Baseline!B$70*Baseline!B$57/Baseline!B$77 + Baseline!B$62*Baseline!B$58/Baseline!B$78)</f>
        <v>0.00000001648984515</v>
      </c>
      <c r="O84" s="85">
        <f>Baseline!B$33 * (C84 * Baseline!B$60*Baseline!B$60/Baseline!B$75 + Baseline!B$46 * Baseline!B$61*Baseline!B$61/Baseline!B$76 + Baseline!B$47 * Baseline!B$70*Baseline!B$70/Baseline!B$77 + Baseline!B$62*Baseline!B$62/Baseline!B$78)</f>
        <v>0.000001589267672</v>
      </c>
      <c r="P84" s="84">
        <f>Baseline!B$33 * (C84 * Baseline!B$60*Baseline!B$63/Baseline!B$75 + Baseline!B$46 * Baseline!B$61*Baseline!B$64/Baseline!B$76 + Baseline!B$47 * Baseline!B$70*Baseline!B$65/Baseline!B$77 + Baseline!B$62*Baseline!B$71/Baseline!B$78)</f>
        <v>0.000000001956406661</v>
      </c>
      <c r="Q84" s="84">
        <f>Baseline!B$33 * (C84 * Baseline!B$63*Baseline!B$68/Baseline!B$75 + Baseline!B$46 * Baseline!B$64*Baseline!B$54/Baseline!B$76 + Baseline!B$47 * Baseline!B$65*Baseline!B$55/Baseline!B$77 + Baseline!B$71*Baseline!B$56/Baseline!B$78)</f>
        <v>0.000000003723527612</v>
      </c>
      <c r="R84" s="84">
        <f>Baseline!B$33 * (C84 * Baseline!B$63*Baseline!B$59/Baseline!B$75 + Baseline!B$46 * Baseline!B$64*Baseline!B$69/Baseline!B$76 + Baseline!B$47 * Baseline!B$65*Baseline!B$57/Baseline!B$77 + Baseline!B$71*Baseline!B$58/Baseline!B$78)</f>
        <v>0.00000001707279629</v>
      </c>
      <c r="S84" s="84">
        <f>Baseline!B$33 * (C84 * Baseline!B$63*Baseline!B$60/Baseline!B$75 + Baseline!B$46 * Baseline!B$64*Baseline!B$61/Baseline!B$76 + Baseline!B$47 * Baseline!B$65*Baseline!B$70/Baseline!B$77 + Baseline!B$71*Baseline!B$62/Baseline!B$78)</f>
        <v>0.000000001956406661</v>
      </c>
      <c r="T84" s="84">
        <f>Baseline!B$33 * (C84 * Baseline!B$63*Baseline!B$63/Baseline!B$75 + Baseline!B$46 * Baseline!B$64*Baseline!B$64/Baseline!B$76 + Baseline!B$47 * Baseline!B$65*Baseline!B$65/Baseline!B$77 + Baseline!B$71*Baseline!B$71/Baseline!B$78)</f>
        <v>0.0000000985672187</v>
      </c>
      <c r="U84" s="83"/>
      <c r="V84" s="84">
        <f>E84 * ( Baseline!B$89 * Baseline!B$7 )</f>
        <v>0.1949033435</v>
      </c>
      <c r="W84" s="84">
        <f>F84 * ( Baseline!D$89 * Baseline!B$11 )</f>
        <v>0.004412508412</v>
      </c>
      <c r="X84" s="84">
        <f>G84 * ( Baseline!F$89 * Baseline!B$16 )</f>
        <v>0.006973502202</v>
      </c>
      <c r="Y84" s="84">
        <f>H84 * ( Baseline!H$89 * Baseline!B$18 )</f>
        <v>0.001309465864</v>
      </c>
      <c r="Z84" s="86">
        <f t="shared" si="1"/>
        <v>0.20759882</v>
      </c>
      <c r="AA84" s="84">
        <f>I84 * ( Baseline!B$89 * Baseline!B$7 )</f>
        <v>0.002482703345</v>
      </c>
      <c r="AB84" s="85">
        <f>J84 * ( Baseline!D$89 * Baseline!B$11 )</f>
        <v>0.03904359324</v>
      </c>
      <c r="AC84" s="85">
        <f>K84 * ( Baseline!F$89 * Baseline!B$16 )</f>
        <v>0.0005727709773</v>
      </c>
      <c r="AD84" s="85">
        <f>L84 * ( Baseline!F$89 * Baseline!B$16 )</f>
        <v>0.000593019651</v>
      </c>
      <c r="AE84" s="86">
        <f t="shared" si="2"/>
        <v>0.04269208721</v>
      </c>
      <c r="AF84" s="86">
        <f>M84 * ( Baseline!B$89 * Baseline!B$7 )</f>
        <v>0.002083732799</v>
      </c>
      <c r="AG84" s="86">
        <f>N84 * ( Baseline!D$89 * Baseline!B$11 )</f>
        <v>0.0003041815064</v>
      </c>
      <c r="AH84" s="86">
        <f>O84 * ( Baseline!F$89 * Baseline!B$16 )</f>
        <v>0.05520284693</v>
      </c>
      <c r="AI84" s="86">
        <f>P84 * ( Baseline!H$89 * Baseline!B$18 )</f>
        <v>0.0006880163132</v>
      </c>
      <c r="AJ84" s="86">
        <f t="shared" si="3"/>
        <v>0.05827877755</v>
      </c>
      <c r="AK84" s="86">
        <f>Q84 * ( Baseline!B$89 * Baseline!B$7 )</f>
        <v>0.00003864649308</v>
      </c>
      <c r="AL84" s="86">
        <f>R84 * ( Baseline!D$89 * Baseline!B$11 )</f>
        <v>0.0003149349704</v>
      </c>
      <c r="AM84" s="86">
        <f>S84 * ( Baseline!F$89 * Baseline!B$16 )</f>
        <v>0.00006795533525</v>
      </c>
      <c r="AN84" s="86">
        <f>T84 * ( Baseline!H$89 * Baseline!B$18 )</f>
        <v>0.03466347552</v>
      </c>
      <c r="AO84" s="86">
        <f t="shared" si="4"/>
        <v>0.03508501232</v>
      </c>
      <c r="AP84" s="62"/>
      <c r="AQ84" s="86">
        <f>V84 * ( (1-Baseline!B$90-Baseline!B$89) + (1-B84)*Baseline!B$90 )</f>
        <v>0.05853834814</v>
      </c>
      <c r="AR84" s="86">
        <f>W84 * ( (1-Baseline!B$90-Baseline!B$89) + (1-B84)*Baseline!B$90 )</f>
        <v>0.001325277181</v>
      </c>
      <c r="AS84" s="86">
        <f>X84 * ( (1-Baseline!B$90-Baseline!B$89) + (1-B84)*Baseline!B$90 )</f>
        <v>0.00209446022</v>
      </c>
      <c r="AT84" s="86">
        <f>Y84 * ( (1-Baseline!B$90-Baseline!B$89) + (1-B84)*Baseline!B$90 )</f>
        <v>0.0003932922199</v>
      </c>
      <c r="AU84" s="86">
        <f t="shared" si="5"/>
        <v>0.06235137776</v>
      </c>
      <c r="AV84" s="86">
        <f>AA84 * ( (1-Baseline!D$90-Baseline!D$89) + (1-B84)*Baseline!D$90 )</f>
        <v>0.001613719721</v>
      </c>
      <c r="AW84" s="86">
        <f>AB84 * ( (1-Baseline!D$90-Baseline!D$89) + (1-B84)*Baseline!D$90 )</f>
        <v>0.02537774661</v>
      </c>
      <c r="AX84" s="86">
        <f>AC84 * ( (1-Baseline!D$90-Baseline!D$89) + (1-B84)*Baseline!D$90 )</f>
        <v>0.0003722924946</v>
      </c>
      <c r="AY84" s="86">
        <f>AD84 * ( (1-Baseline!D$90-Baseline!D$89) + (1-B84)*Baseline!D$90 )</f>
        <v>0.000385453827</v>
      </c>
      <c r="AZ84" s="86">
        <f t="shared" si="6"/>
        <v>0.02774921265</v>
      </c>
      <c r="BA84" s="86">
        <f>AF84 * ( (1-Baseline!F$90-Baseline!F$89) + (1-Baseline!B$36)*Baseline!F$90 )</f>
        <v>0.001499520802</v>
      </c>
      <c r="BB84" s="86">
        <f>AG84 * ( (1-Baseline!F$90-Baseline!F$89) + (1-Baseline!B$36)*Baseline!F$90 )</f>
        <v>0.0002188987458</v>
      </c>
      <c r="BC84" s="86">
        <f>AH84 * ( (1-Baseline!F$90-Baseline!F$89) + (1-Baseline!B$36)*Baseline!F$90 )</f>
        <v>0.03972573514</v>
      </c>
      <c r="BD84" s="86">
        <f>AI84 * ( (1-Baseline!F$90-Baseline!F$89) + (1-Baseline!B$36)*Baseline!F$90 )</f>
        <v>0.0004951185555</v>
      </c>
      <c r="BE84" s="86">
        <f t="shared" si="7"/>
        <v>0.04193927324</v>
      </c>
      <c r="BF84" s="86">
        <f>AK84 * ( (1-Baseline!H$90-Baseline!H$89) + (1-Baseline!B$36)*Baseline!H$90 )</f>
        <v>0.0000306203894</v>
      </c>
      <c r="BG84" s="86">
        <f>AL84 * ( (1-Baseline!H$90-Baseline!H$89) + (1-Baseline!B$36)*Baseline!H$90 )</f>
        <v>0.0002495292757</v>
      </c>
      <c r="BH84" s="86">
        <f>AM84 * ( (1-Baseline!H$90-Baseline!H$89) + (1-Baseline!B$36)*Baseline!H$90 )</f>
        <v>0.00005384237123</v>
      </c>
      <c r="BI84" s="86">
        <f>AN84 * ( (1-Baseline!H$90-Baseline!H$89) + (1-Baseline!B$36)*Baseline!H$90 )</f>
        <v>0.02746456493</v>
      </c>
      <c r="BJ84" s="86">
        <f t="shared" si="8"/>
        <v>0.02779855696</v>
      </c>
      <c r="BK84" s="62"/>
      <c r="BL84" s="86">
        <f t="shared" si="19"/>
        <v>0.9388461048</v>
      </c>
      <c r="BM84" s="86">
        <f t="shared" si="20"/>
        <v>0.02125497829</v>
      </c>
      <c r="BN84" s="86">
        <f t="shared" si="21"/>
        <v>0.03359124201</v>
      </c>
      <c r="BO84" s="86">
        <f t="shared" si="22"/>
        <v>0.006307674891</v>
      </c>
      <c r="BP84" s="86">
        <f t="shared" si="9"/>
        <v>1</v>
      </c>
      <c r="BQ84" s="86">
        <f t="shared" si="23"/>
        <v>0.058153712</v>
      </c>
      <c r="BR84" s="86">
        <f t="shared" si="24"/>
        <v>0.9145393395</v>
      </c>
      <c r="BS84" s="86">
        <f t="shared" si="25"/>
        <v>0.01341632641</v>
      </c>
      <c r="BT84" s="86">
        <f t="shared" si="26"/>
        <v>0.01389062212</v>
      </c>
      <c r="BU84" s="86">
        <f t="shared" si="10"/>
        <v>1</v>
      </c>
      <c r="BV84" s="86">
        <f t="shared" si="27"/>
        <v>0.03575457288</v>
      </c>
      <c r="BW84" s="86">
        <f t="shared" si="28"/>
        <v>0.005219421533</v>
      </c>
      <c r="BX84" s="86">
        <f t="shared" si="29"/>
        <v>0.9472203991</v>
      </c>
      <c r="BY84" s="86">
        <f t="shared" si="30"/>
        <v>0.01180560647</v>
      </c>
      <c r="BZ84" s="86">
        <f t="shared" si="11"/>
        <v>1</v>
      </c>
      <c r="CA84" s="86">
        <f t="shared" si="31"/>
        <v>0.001101510033</v>
      </c>
      <c r="CB84" s="86">
        <f t="shared" si="32"/>
        <v>0.00897633917</v>
      </c>
      <c r="CC84" s="86">
        <f t="shared" si="33"/>
        <v>0.001936876483</v>
      </c>
      <c r="CD84" s="86">
        <f t="shared" si="34"/>
        <v>0.9879852743</v>
      </c>
      <c r="CE84" s="86">
        <f t="shared" si="12"/>
        <v>1</v>
      </c>
      <c r="CF84" s="62"/>
      <c r="CG84" s="86">
        <f t="shared" si="35"/>
        <v>0.9388461048</v>
      </c>
      <c r="CH84" s="86">
        <f t="shared" si="36"/>
        <v>0.02125497829</v>
      </c>
      <c r="CI84" s="86">
        <f t="shared" si="37"/>
        <v>0.03359124201</v>
      </c>
      <c r="CJ84" s="86">
        <f t="shared" si="38"/>
        <v>0.006307674891</v>
      </c>
      <c r="CK84" s="86">
        <f t="shared" si="13"/>
        <v>1</v>
      </c>
      <c r="CL84" s="86">
        <f t="shared" si="39"/>
        <v>0.058153712</v>
      </c>
      <c r="CM84" s="86">
        <f t="shared" si="40"/>
        <v>0.9145393395</v>
      </c>
      <c r="CN84" s="86">
        <f t="shared" si="41"/>
        <v>0.01341632641</v>
      </c>
      <c r="CO84" s="86">
        <f t="shared" si="42"/>
        <v>0.01389062212</v>
      </c>
      <c r="CP84" s="86">
        <f t="shared" si="14"/>
        <v>1</v>
      </c>
      <c r="CQ84" s="86">
        <f t="shared" si="43"/>
        <v>0.03575457288</v>
      </c>
      <c r="CR84" s="86">
        <f t="shared" si="44"/>
        <v>0.005219421533</v>
      </c>
      <c r="CS84" s="86">
        <f t="shared" si="45"/>
        <v>0.9472203991</v>
      </c>
      <c r="CT84" s="86">
        <f t="shared" si="46"/>
        <v>0.01180560647</v>
      </c>
      <c r="CU84" s="86">
        <f t="shared" si="15"/>
        <v>1</v>
      </c>
      <c r="CV84" s="86">
        <f t="shared" si="47"/>
        <v>0.001101510033</v>
      </c>
      <c r="CW84" s="86">
        <f t="shared" si="48"/>
        <v>0.00897633917</v>
      </c>
      <c r="CX84" s="86">
        <f t="shared" si="49"/>
        <v>0.001936876483</v>
      </c>
      <c r="CY84" s="86">
        <f t="shared" si="50"/>
        <v>0.9879852743</v>
      </c>
      <c r="CZ84" s="86">
        <f t="shared" si="16"/>
        <v>1</v>
      </c>
      <c r="DA84" s="62"/>
      <c r="DB84" s="86">
        <f>(AQ84*Baseline!B$7 + AV84*Baseline!B$11 + BA84*Baseline!B$16 + BF84*Baseline!B$18)</f>
        <v>38277.62014</v>
      </c>
      <c r="DC84" s="86">
        <f>(AR84*Baseline!B$7 + AW84*Baseline!B$11 + BB84*Baseline!B$16 + BG84*Baseline!B$18)</f>
        <v>67226.20897</v>
      </c>
      <c r="DD84" s="86">
        <f>(AS84*Baseline!B$7 + AX84*Baseline!B$11 + BC84*Baseline!B$16 + BH84*Baseline!B$18)</f>
        <v>137368.4613</v>
      </c>
      <c r="DE84" s="86">
        <f>(AT84*Baseline!B$7 + AY84*Baseline!B$11 + BD84*Baseline!B$16 + BI84*Baseline!B$18)</f>
        <v>1260300.954</v>
      </c>
      <c r="DF84" s="86">
        <f t="shared" si="17"/>
        <v>1503173.244</v>
      </c>
      <c r="DG84" s="62"/>
      <c r="DH84" s="86">
        <f t="shared" si="51"/>
        <v>0.02546454329</v>
      </c>
      <c r="DI84" s="86">
        <f t="shared" si="52"/>
        <v>0.04472286161</v>
      </c>
      <c r="DJ84" s="86">
        <f t="shared" si="53"/>
        <v>0.09138564822</v>
      </c>
      <c r="DK84" s="86">
        <f t="shared" si="54"/>
        <v>0.8384269469</v>
      </c>
      <c r="DL84" s="86">
        <f t="shared" si="18"/>
        <v>1</v>
      </c>
      <c r="DM84" s="62"/>
      <c r="DN84" s="86">
        <f>DH84 / (Baseline!B$7/Baseline!B$17)</f>
        <v>2.718172508</v>
      </c>
      <c r="DO84" s="86">
        <f>DI84 / (Baseline!B$11/Baseline!B$17)</f>
        <v>1.079631285</v>
      </c>
      <c r="DP84" s="86">
        <f>DJ84 / (Baseline!B$16/Baseline!B$17)</f>
        <v>1.412184439</v>
      </c>
      <c r="DQ84" s="86">
        <f>DK84 / (Baseline!B$18/Baseline!B$17)</f>
        <v>0.9479156816</v>
      </c>
      <c r="DR84" s="62"/>
      <c r="DS84" s="86">
        <f>DH84 / Baseline!H$117</f>
        <v>1.018762877</v>
      </c>
      <c r="DT84" s="86">
        <f>DI84 / Baseline!H$118</f>
        <v>1.006713951</v>
      </c>
      <c r="DU84" s="86">
        <f>DJ84 / Baseline!H$119</f>
        <v>1.092461906</v>
      </c>
      <c r="DV84" s="86">
        <f>DK84 / Baseline!H$120</f>
        <v>0.9899616184</v>
      </c>
      <c r="DW84" s="87"/>
      <c r="DX84" s="86">
        <f>(AU84*Baseline!B$34)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0.02188223791</v>
      </c>
      <c r="DY84" s="86">
        <f>(AZ84*Baseline!B$34) + (Baseline!D$90*(1-Baseline!D$91)*Baseline!B$35) + (Baseline!D$90*Baseline!D$91*((1-Baseline!D$92)*Baseline!B$40 + Baseline!D$92*Baseline!B$41))</f>
        <v>0.0105759499</v>
      </c>
      <c r="DZ84" s="86">
        <f>(BE84*Baseline!B$34) + (Baseline!F$90*(1-Baseline!F$91)*Baseline!B$35) + (Baseline!F$90*Baseline!F$91*((1-Baseline!F$92)*Baseline!B$40 + Baseline!F$92*Baseline!B$41))</f>
        <v>0.01402153099</v>
      </c>
      <c r="EA84" s="86">
        <f>(BJ84*Baseline!B$34) + (Baseline!H$90*(1-Baseline!H$91)*Baseline!B$35) + (Baseline!H$90*Baseline!H$91*((1-Baseline!H$92)*Baseline!B$40 + Baseline!H$92*Baseline!B$41))</f>
        <v>0.009314783544</v>
      </c>
      <c r="EB84" s="86">
        <f>( DX84*Baseline!B$7 + DY84*Baseline!B$11 + DZ84*Baseline!B$16 + EA84*Baseline!B$18 ) / Baseline!B$17</f>
        <v>0.009789345784</v>
      </c>
    </row>
    <row r="85">
      <c r="A85" s="73" t="s">
        <v>261</v>
      </c>
      <c r="B85" s="85">
        <f>MIN( MAX( NORMINV( MCrands!B85, (B$5+B$4)/2, (B$5-B$4)/3.29 ), 0 ), 1 )</f>
        <v>0.4068608119</v>
      </c>
      <c r="C85" s="85">
        <f>MAX( NORMINV( MCrands!C85, (C$5+C$4)/2, (C$5-C$4)/3.29 ), 0 )</f>
        <v>2.715262213</v>
      </c>
      <c r="D85" s="83"/>
      <c r="E85" s="84">
        <f>Baseline!B$33 * (C85 * Baseline!B$68*Baseline!B$68/Baseline!B$75 + Baseline!B$46 * Baseline!B$54*Baseline!B$54/Baseline!B$76 + Baseline!B$47 * Baseline!B$55*Baseline!B$55/Baseline!B$77 + Baseline!B$56*Baseline!B$56/Baseline!B$78)</f>
        <v>0.00001927361272</v>
      </c>
      <c r="F85" s="84">
        <f>Baseline!B$33 * (C85 * Baseline!B$68*Baseline!B$59/Baseline!B$75 + Baseline!B$46 * Baseline!B$54*Baseline!B$69/Baseline!B$76 + Baseline!B$47 * Baseline!B$55*Baseline!B$57/Baseline!B$77 + Baseline!B$56*Baseline!B$58/Baseline!B$78)</f>
        <v>0.0000002392826405</v>
      </c>
      <c r="G85" s="85">
        <f>Baseline!B$33 * (C85 * Baseline!B$68*Baseline!B$60/Baseline!B$75 + Baseline!B$46 * Baseline!B$54*Baseline!B$61/Baseline!B$76 + Baseline!B$47 * Baseline!B$55*Baseline!B$70/Baseline!B$77 + Baseline!B$56*Baseline!B$62/Baseline!B$78)</f>
        <v>0.0000002009564461</v>
      </c>
      <c r="H85" s="84">
        <f>Baseline!B$33 * (C85 * Baseline!B$68*Baseline!B$63/Baseline!B$75 + Baseline!B$46 * Baseline!B$54*Baseline!B$64/Baseline!B$76 + Baseline!B$47 * Baseline!B$55*Baseline!B$65/Baseline!B$77 + Baseline!B$56*Baseline!B$71/Baseline!B$78)</f>
        <v>0.000000003742740971</v>
      </c>
      <c r="I85" s="84">
        <f>Baseline!B$33 * (C85 * Baseline!B$59*Baseline!B$68/Baseline!B$75 + Baseline!B$46 * Baseline!B$69*Baseline!B$54/Baseline!B$76 + Baseline!B$47 * Baseline!B$57*Baseline!B$55/Baseline!B$77 + Baseline!B$58*Baseline!B$56/Baseline!B$78)</f>
        <v>0.0000002392826405</v>
      </c>
      <c r="J85" s="85">
        <f>Baseline!B$33 * (C85 * Baseline!B$59*Baseline!B$59/Baseline!B$75 + Baseline!B$46 * Baseline!B$69*Baseline!B$69/Baseline!B$76 + Baseline!B$47 * Baseline!B$57*Baseline!B$57/Baseline!B$77 + Baseline!B$58*Baseline!B$58/Baseline!B$78)</f>
        <v>0.000002116574469</v>
      </c>
      <c r="K85" s="84">
        <f>Baseline!B$33 * (C85 * Baseline!B$59*Baseline!B$60/Baseline!B$75 + Baseline!B$46 * Baseline!B$69*Baseline!B$61/Baseline!B$76 + Baseline!B$47 * Baseline!B$57*Baseline!B$70/Baseline!B$77 + Baseline!B$58*Baseline!B$62/Baseline!B$78)</f>
        <v>0.00000001648987549</v>
      </c>
      <c r="L85" s="85">
        <f>Baseline!B$33 * (C85 * Baseline!B$59*Baseline!B$63/Baseline!B$75 + Baseline!B$46 * Baseline!B$69*Baseline!B$64/Baseline!B$76 + Baseline!B$47 * Baseline!B$57*Baseline!B$65/Baseline!B$77 + Baseline!B$58*Baseline!B$71/Baseline!B$78)</f>
        <v>0.00000001707279932</v>
      </c>
      <c r="M85" s="84">
        <f>Baseline!B$33 * (C85 * Baseline!B$60*Baseline!B$68/Baseline!B$75 + Baseline!B$46 * Baseline!B$61*Baseline!B$54/Baseline!B$76 + Baseline!B$47 * Baseline!B$70*Baseline!B$55/Baseline!B$77 + Baseline!B$62*Baseline!B$56/Baseline!B$78)</f>
        <v>0.0000002009564461</v>
      </c>
      <c r="N85" s="85">
        <f>Baseline!B$33 * (C85 * Baseline!B$60*Baseline!B$59/Baseline!B$75 + Baseline!B$46 * Baseline!B$61*Baseline!B$69/Baseline!B$76 + Baseline!B$47 * Baseline!B$70*Baseline!B$57/Baseline!B$77 + Baseline!B$62*Baseline!B$58/Baseline!B$78)</f>
        <v>0.00000001648987549</v>
      </c>
      <c r="O85" s="85">
        <f>Baseline!B$33 * (C85 * Baseline!B$60*Baseline!B$60/Baseline!B$75 + Baseline!B$46 * Baseline!B$61*Baseline!B$61/Baseline!B$76 + Baseline!B$47 * Baseline!B$70*Baseline!B$70/Baseline!B$77 + Baseline!B$62*Baseline!B$62/Baseline!B$78)</f>
        <v>0.000001589267747</v>
      </c>
      <c r="P85" s="84">
        <f>Baseline!B$33 * (C85 * Baseline!B$60*Baseline!B$63/Baseline!B$75 + Baseline!B$46 * Baseline!B$61*Baseline!B$64/Baseline!B$76 + Baseline!B$47 * Baseline!B$70*Baseline!B$65/Baseline!B$77 + Baseline!B$62*Baseline!B$71/Baseline!B$78)</f>
        <v>0.000000001956414119</v>
      </c>
      <c r="Q85" s="84">
        <f>Baseline!B$33 * (C85 * Baseline!B$63*Baseline!B$68/Baseline!B$75 + Baseline!B$46 * Baseline!B$64*Baseline!B$54/Baseline!B$76 + Baseline!B$47 * Baseline!B$65*Baseline!B$55/Baseline!B$77 + Baseline!B$71*Baseline!B$56/Baseline!B$78)</f>
        <v>0.000000003742740971</v>
      </c>
      <c r="R85" s="84">
        <f>Baseline!B$33 * (C85 * Baseline!B$63*Baseline!B$59/Baseline!B$75 + Baseline!B$46 * Baseline!B$64*Baseline!B$69/Baseline!B$76 + Baseline!B$47 * Baseline!B$65*Baseline!B$57/Baseline!B$77 + Baseline!B$71*Baseline!B$58/Baseline!B$78)</f>
        <v>0.00000001707279932</v>
      </c>
      <c r="S85" s="84">
        <f>Baseline!B$33 * (C85 * Baseline!B$63*Baseline!B$60/Baseline!B$75 + Baseline!B$46 * Baseline!B$64*Baseline!B$61/Baseline!B$76 + Baseline!B$47 * Baseline!B$65*Baseline!B$70/Baseline!B$77 + Baseline!B$71*Baseline!B$62/Baseline!B$78)</f>
        <v>0.000000001956414119</v>
      </c>
      <c r="T85" s="84">
        <f>Baseline!B$33 * (C85 * Baseline!B$63*Baseline!B$63/Baseline!B$75 + Baseline!B$46 * Baseline!B$64*Baseline!B$64/Baseline!B$76 + Baseline!B$47 * Baseline!B$65*Baseline!B$65/Baseline!B$77 + Baseline!B$71*Baseline!B$71/Baseline!B$78)</f>
        <v>0.00000009856721945</v>
      </c>
      <c r="U85" s="83"/>
      <c r="V85" s="84">
        <f>E85 * ( Baseline!B$89 * Baseline!B$7 )</f>
        <v>0.2000408265</v>
      </c>
      <c r="W85" s="84">
        <f>F85 * ( Baseline!D$89 * Baseline!B$11 )</f>
        <v>0.004413950125</v>
      </c>
      <c r="X85" s="84">
        <f>G85 * ( Baseline!F$89 * Baseline!B$16 )</f>
        <v>0.006980175919</v>
      </c>
      <c r="Y85" s="84">
        <f>H85 * ( Baseline!H$89 * Baseline!B$18 )</f>
        <v>0.001316222693</v>
      </c>
      <c r="Z85" s="86">
        <f t="shared" si="1"/>
        <v>0.2127511752</v>
      </c>
      <c r="AA85" s="84">
        <f>I85 * ( Baseline!B$89 * Baseline!B$7 )</f>
        <v>0.002483514526</v>
      </c>
      <c r="AB85" s="85">
        <f>J85 * ( Baseline!D$89 * Baseline!B$11 )</f>
        <v>0.03904359347</v>
      </c>
      <c r="AC85" s="85">
        <f>K85 * ( Baseline!F$89 * Baseline!B$16 )</f>
        <v>0.0005727720311</v>
      </c>
      <c r="AD85" s="85">
        <f>L85 * ( Baseline!F$89 * Baseline!B$16 )</f>
        <v>0.0005930197564</v>
      </c>
      <c r="AE85" s="86">
        <f t="shared" si="2"/>
        <v>0.04269289978</v>
      </c>
      <c r="AF85" s="86">
        <f>M85 * ( Baseline!B$89 * Baseline!B$7 )</f>
        <v>0.002085726954</v>
      </c>
      <c r="AG85" s="86">
        <f>N85 * ( Baseline!D$89 * Baseline!B$11 )</f>
        <v>0.000304182066</v>
      </c>
      <c r="AH85" s="86">
        <f>O85 * ( Baseline!F$89 * Baseline!B$16 )</f>
        <v>0.05520284952</v>
      </c>
      <c r="AI85" s="86">
        <f>P85 * ( Baseline!H$89 * Baseline!B$18 )</f>
        <v>0.0006880189359</v>
      </c>
      <c r="AJ85" s="86">
        <f t="shared" si="3"/>
        <v>0.05828077747</v>
      </c>
      <c r="AK85" s="86">
        <f>Q85 * ( Baseline!B$89 * Baseline!B$7 )</f>
        <v>0.00003884590854</v>
      </c>
      <c r="AL85" s="86">
        <f>R85 * ( Baseline!D$89 * Baseline!B$11 )</f>
        <v>0.0003149350263</v>
      </c>
      <c r="AM85" s="86">
        <f>S85 * ( Baseline!F$89 * Baseline!B$16 )</f>
        <v>0.0000679555943</v>
      </c>
      <c r="AN85" s="86">
        <f>T85 * ( Baseline!H$89 * Baseline!B$18 )</f>
        <v>0.03466347578</v>
      </c>
      <c r="AO85" s="86">
        <f t="shared" si="4"/>
        <v>0.03508521231</v>
      </c>
      <c r="AP85" s="62"/>
      <c r="AQ85" s="86">
        <f>V85 * ( (1-Baseline!B$90-Baseline!B$89) + (1-B85)*Baseline!B$90 )</f>
        <v>0.1233239448</v>
      </c>
      <c r="AR85" s="86">
        <f>W85 * ( (1-Baseline!B$90-Baseline!B$89) + (1-B85)*Baseline!B$90 )</f>
        <v>0.002721173227</v>
      </c>
      <c r="AS85" s="86">
        <f>X85 * ( (1-Baseline!B$90-Baseline!B$89) + (1-B85)*Baseline!B$90 )</f>
        <v>0.004303235717</v>
      </c>
      <c r="AT85" s="86">
        <f>Y85 * ( (1-Baseline!B$90-Baseline!B$89) + (1-B85)*Baseline!B$90 )</f>
        <v>0.0008114432315</v>
      </c>
      <c r="AU85" s="86">
        <f t="shared" si="5"/>
        <v>0.1311597969</v>
      </c>
      <c r="AV85" s="86">
        <f>AA85 * ( (1-Baseline!D$90-Baseline!D$89) + (1-B85)*Baseline!D$90 )</f>
        <v>0.002009473086</v>
      </c>
      <c r="AW85" s="86">
        <f>AB85 * ( (1-Baseline!D$90-Baseline!D$89) + (1-B85)*Baseline!D$90 )</f>
        <v>0.03159113805</v>
      </c>
      <c r="AX85" s="86">
        <f>AC85 * ( (1-Baseline!D$90-Baseline!D$89) + (1-B85)*Baseline!D$90 )</f>
        <v>0.00046344403</v>
      </c>
      <c r="AY85" s="86">
        <f>AD85 * ( (1-Baseline!D$90-Baseline!D$89) + (1-B85)*Baseline!D$90 )</f>
        <v>0.0004798269658</v>
      </c>
      <c r="AZ85" s="86">
        <f t="shared" si="6"/>
        <v>0.03454388213</v>
      </c>
      <c r="BA85" s="86">
        <f>AF85 * ( (1-Baseline!F$90-Baseline!F$89) + (1-Baseline!B$36)*Baseline!F$90 )</f>
        <v>0.001500955859</v>
      </c>
      <c r="BB85" s="86">
        <f>AG85 * ( (1-Baseline!F$90-Baseline!F$89) + (1-Baseline!B$36)*Baseline!F$90 )</f>
        <v>0.0002188991485</v>
      </c>
      <c r="BC85" s="86">
        <f>AH85 * ( (1-Baseline!F$90-Baseline!F$89) + (1-Baseline!B$36)*Baseline!F$90 )</f>
        <v>0.039725737</v>
      </c>
      <c r="BD85" s="86">
        <f>AI85 * ( (1-Baseline!F$90-Baseline!F$89) + (1-Baseline!B$36)*Baseline!F$90 )</f>
        <v>0.0004951204429</v>
      </c>
      <c r="BE85" s="86">
        <f t="shared" si="7"/>
        <v>0.04194071245</v>
      </c>
      <c r="BF85" s="86">
        <f>AK85 * ( (1-Baseline!H$90-Baseline!H$89) + (1-Baseline!B$36)*Baseline!H$90 )</f>
        <v>0.00003077839025</v>
      </c>
      <c r="BG85" s="86">
        <f>AL85 * ( (1-Baseline!H$90-Baseline!H$89) + (1-Baseline!B$36)*Baseline!H$90 )</f>
        <v>0.0002495293201</v>
      </c>
      <c r="BH85" s="86">
        <f>AM85 * ( (1-Baseline!H$90-Baseline!H$89) + (1-Baseline!B$36)*Baseline!H$90 )</f>
        <v>0.00005384257647</v>
      </c>
      <c r="BI85" s="86">
        <f>AN85 * ( (1-Baseline!H$90-Baseline!H$89) + (1-Baseline!B$36)*Baseline!H$90 )</f>
        <v>0.02746456513</v>
      </c>
      <c r="BJ85" s="86">
        <f t="shared" si="8"/>
        <v>0.02779871542</v>
      </c>
      <c r="BK85" s="62"/>
      <c r="BL85" s="86">
        <f t="shared" si="19"/>
        <v>0.9402572102</v>
      </c>
      <c r="BM85" s="86">
        <f t="shared" si="20"/>
        <v>0.02074700702</v>
      </c>
      <c r="BN85" s="86">
        <f t="shared" si="21"/>
        <v>0.03280910628</v>
      </c>
      <c r="BO85" s="86">
        <f t="shared" si="22"/>
        <v>0.006186676486</v>
      </c>
      <c r="BP85" s="86">
        <f t="shared" si="9"/>
        <v>1</v>
      </c>
      <c r="BQ85" s="86">
        <f t="shared" si="23"/>
        <v>0.05817160556</v>
      </c>
      <c r="BR85" s="86">
        <f t="shared" si="24"/>
        <v>0.9145219385</v>
      </c>
      <c r="BS85" s="86">
        <f t="shared" si="25"/>
        <v>0.01341609575</v>
      </c>
      <c r="BT85" s="86">
        <f t="shared" si="26"/>
        <v>0.01389036021</v>
      </c>
      <c r="BU85" s="86">
        <f t="shared" si="10"/>
        <v>1</v>
      </c>
      <c r="BV85" s="86">
        <f t="shared" si="27"/>
        <v>0.03578756229</v>
      </c>
      <c r="BW85" s="86">
        <f t="shared" si="28"/>
        <v>0.005219252028</v>
      </c>
      <c r="BX85" s="86">
        <f t="shared" si="29"/>
        <v>0.9471879393</v>
      </c>
      <c r="BY85" s="86">
        <f t="shared" si="30"/>
        <v>0.01180524636</v>
      </c>
      <c r="BZ85" s="86">
        <f t="shared" si="11"/>
        <v>1</v>
      </c>
      <c r="CA85" s="86">
        <f t="shared" si="31"/>
        <v>0.001107187501</v>
      </c>
      <c r="CB85" s="86">
        <f t="shared" si="32"/>
        <v>0.008976289598</v>
      </c>
      <c r="CC85" s="86">
        <f t="shared" si="33"/>
        <v>0.001936872825</v>
      </c>
      <c r="CD85" s="86">
        <f t="shared" si="34"/>
        <v>0.9879796501</v>
      </c>
      <c r="CE85" s="86">
        <f t="shared" si="12"/>
        <v>1</v>
      </c>
      <c r="CF85" s="62"/>
      <c r="CG85" s="86">
        <f t="shared" si="35"/>
        <v>0.9402572102</v>
      </c>
      <c r="CH85" s="86">
        <f t="shared" si="36"/>
        <v>0.02074700702</v>
      </c>
      <c r="CI85" s="86">
        <f t="shared" si="37"/>
        <v>0.03280910628</v>
      </c>
      <c r="CJ85" s="86">
        <f t="shared" si="38"/>
        <v>0.006186676486</v>
      </c>
      <c r="CK85" s="86">
        <f t="shared" si="13"/>
        <v>1</v>
      </c>
      <c r="CL85" s="86">
        <f t="shared" si="39"/>
        <v>0.05817160556</v>
      </c>
      <c r="CM85" s="86">
        <f t="shared" si="40"/>
        <v>0.9145219385</v>
      </c>
      <c r="CN85" s="86">
        <f t="shared" si="41"/>
        <v>0.01341609575</v>
      </c>
      <c r="CO85" s="86">
        <f t="shared" si="42"/>
        <v>0.01389036021</v>
      </c>
      <c r="CP85" s="86">
        <f t="shared" si="14"/>
        <v>1</v>
      </c>
      <c r="CQ85" s="86">
        <f t="shared" si="43"/>
        <v>0.03578756229</v>
      </c>
      <c r="CR85" s="86">
        <f t="shared" si="44"/>
        <v>0.005219252028</v>
      </c>
      <c r="CS85" s="86">
        <f t="shared" si="45"/>
        <v>0.9471879393</v>
      </c>
      <c r="CT85" s="86">
        <f t="shared" si="46"/>
        <v>0.01180524636</v>
      </c>
      <c r="CU85" s="86">
        <f t="shared" si="15"/>
        <v>1</v>
      </c>
      <c r="CV85" s="86">
        <f t="shared" si="47"/>
        <v>0.001107187501</v>
      </c>
      <c r="CW85" s="86">
        <f t="shared" si="48"/>
        <v>0.008976289598</v>
      </c>
      <c r="CX85" s="86">
        <f t="shared" si="49"/>
        <v>0.001936872825</v>
      </c>
      <c r="CY85" s="86">
        <f t="shared" si="50"/>
        <v>0.9879796501</v>
      </c>
      <c r="CZ85" s="86">
        <f t="shared" si="16"/>
        <v>1</v>
      </c>
      <c r="DA85" s="62"/>
      <c r="DB85" s="86">
        <f>(AQ85*Baseline!B$7 + AV85*Baseline!B$11 + BA85*Baseline!B$16 + BF85*Baseline!B$18)</f>
        <v>70559.39166</v>
      </c>
      <c r="DC85" s="86">
        <f>(AR85*Baseline!B$7 + AW85*Baseline!B$11 + BB85*Baseline!B$16 + BG85*Baseline!B$18)</f>
        <v>81228.1754</v>
      </c>
      <c r="DD85" s="86">
        <f>(AS85*Baseline!B$7 + AX85*Baseline!B$11 + BC85*Baseline!B$16 + BH85*Baseline!B$18)</f>
        <v>138635.2124</v>
      </c>
      <c r="DE85" s="86">
        <f>(AT85*Baseline!B$7 + AY85*Baseline!B$11 + BD85*Baseline!B$16 + BI85*Baseline!B$18)</f>
        <v>1260706.161</v>
      </c>
      <c r="DF85" s="86">
        <f t="shared" si="17"/>
        <v>1551128.94</v>
      </c>
      <c r="DG85" s="62"/>
      <c r="DH85" s="86">
        <f t="shared" si="51"/>
        <v>0.04548905628</v>
      </c>
      <c r="DI85" s="86">
        <f t="shared" si="52"/>
        <v>0.05236713292</v>
      </c>
      <c r="DJ85" s="86">
        <f t="shared" si="53"/>
        <v>0.08937697494</v>
      </c>
      <c r="DK85" s="86">
        <f t="shared" si="54"/>
        <v>0.8127668359</v>
      </c>
      <c r="DL85" s="86">
        <f t="shared" si="18"/>
        <v>1</v>
      </c>
      <c r="DM85" s="62"/>
      <c r="DN85" s="86">
        <f>DH85 / (Baseline!B$7/Baseline!B$17)</f>
        <v>4.855657562</v>
      </c>
      <c r="DO85" s="86">
        <f>DI85 / (Baseline!B$11/Baseline!B$17)</f>
        <v>1.264167653</v>
      </c>
      <c r="DP85" s="86">
        <f>DJ85 / (Baseline!B$16/Baseline!B$17)</f>
        <v>1.381144366</v>
      </c>
      <c r="DQ85" s="86">
        <f>DK85 / (Baseline!B$18/Baseline!B$17)</f>
        <v>0.9189046607</v>
      </c>
      <c r="DR85" s="62"/>
      <c r="DS85" s="86">
        <f>DH85 / Baseline!H$117</f>
        <v>1.819885844</v>
      </c>
      <c r="DT85" s="86">
        <f>DI85 / Baseline!H$118</f>
        <v>1.178786898</v>
      </c>
      <c r="DU85" s="86">
        <f>DJ85 / Baseline!H$119</f>
        <v>1.068449393</v>
      </c>
      <c r="DV85" s="86">
        <f>DK85 / Baseline!H$120</f>
        <v>0.9596637789</v>
      </c>
      <c r="DW85" s="87"/>
      <c r="DX85" s="86">
        <f>(AU85*Baseline!B$34)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0.03220350079</v>
      </c>
      <c r="DY85" s="86">
        <f>(AZ85*Baseline!B$34) + (Baseline!D$90*(1-Baseline!D$91)*Baseline!B$35) + (Baseline!D$90*Baseline!D$91*((1-Baseline!D$92)*Baseline!B$40 + Baseline!D$92*Baseline!B$41))</f>
        <v>0.01159515032</v>
      </c>
      <c r="DZ85" s="86">
        <f>(BE85*Baseline!B$34) + (Baseline!F$90*(1-Baseline!F$91)*Baseline!B$35) + (Baseline!F$90*Baseline!F$91*((1-Baseline!F$92)*Baseline!B$40 + Baseline!F$92*Baseline!B$41))</f>
        <v>0.01402174687</v>
      </c>
      <c r="EA85" s="86">
        <f>(BJ85*Baseline!B$34) + (Baseline!H$90*(1-Baseline!H$91)*Baseline!B$35) + (Baseline!H$90*Baseline!H$91*((1-Baseline!H$92)*Baseline!B$40 + Baseline!H$92*Baseline!B$41))</f>
        <v>0.009314807313</v>
      </c>
      <c r="EB85" s="86">
        <f>( DX85*Baseline!B$7 + DY85*Baseline!B$11 + DZ85*Baseline!B$16 + EA85*Baseline!B$18 ) / Baseline!B$17</f>
        <v>0.0099282926</v>
      </c>
    </row>
    <row r="86">
      <c r="A86" s="73" t="s">
        <v>262</v>
      </c>
      <c r="B86" s="85">
        <f>MIN( MAX( NORMINV( MCrands!B86, (B$5+B$4)/2, (B$5-B$4)/3.29 ), 0 ), 1 )</f>
        <v>0.4484300311</v>
      </c>
      <c r="C86" s="85">
        <f>MAX( NORMINV( MCrands!C86, (C$5+C$4)/2, (C$5-C$4)/3.29 ), 0 )</f>
        <v>2.83392452</v>
      </c>
      <c r="D86" s="83"/>
      <c r="E86" s="84">
        <f>Baseline!B$33 * (C86 * Baseline!B$68*Baseline!B$68/Baseline!B$75 + Baseline!B$46 * Baseline!B$54*Baseline!B$54/Baseline!B$76 + Baseline!B$47 * Baseline!B$55*Baseline!B$55/Baseline!B$77 + Baseline!B$56*Baseline!B$56/Baseline!B$78)</f>
        <v>0.0000201137447</v>
      </c>
      <c r="F86" s="84">
        <f>Baseline!B$33 * (C86 * Baseline!B$68*Baseline!B$59/Baseline!B$75 + Baseline!B$46 * Baseline!B$54*Baseline!B$69/Baseline!B$76 + Baseline!B$47 * Baseline!B$55*Baseline!B$57/Baseline!B$77 + Baseline!B$56*Baseline!B$58/Baseline!B$78)</f>
        <v>0.0000002394152929</v>
      </c>
      <c r="G86" s="85">
        <f>Baseline!B$33 * (C86 * Baseline!B$68*Baseline!B$60/Baseline!B$75 + Baseline!B$46 * Baseline!B$54*Baseline!B$61/Baseline!B$76 + Baseline!B$47 * Baseline!B$55*Baseline!B$70/Baseline!B$77 + Baseline!B$56*Baseline!B$62/Baseline!B$78)</f>
        <v>0.0000002012825499</v>
      </c>
      <c r="H86" s="84">
        <f>Baseline!B$33 * (C86 * Baseline!B$68*Baseline!B$63/Baseline!B$75 + Baseline!B$46 * Baseline!B$54*Baseline!B$64/Baseline!B$76 + Baseline!B$47 * Baseline!B$55*Baseline!B$65/Baseline!B$77 + Baseline!B$56*Baseline!B$71/Baseline!B$78)</f>
        <v>0.000000003775351357</v>
      </c>
      <c r="I86" s="84">
        <f>Baseline!B$33 * (C86 * Baseline!B$59*Baseline!B$68/Baseline!B$75 + Baseline!B$46 * Baseline!B$69*Baseline!B$54/Baseline!B$76 + Baseline!B$47 * Baseline!B$57*Baseline!B$55/Baseline!B$77 + Baseline!B$58*Baseline!B$56/Baseline!B$78)</f>
        <v>0.0000002394152929</v>
      </c>
      <c r="J86" s="85">
        <f>Baseline!B$33 * (C86 * Baseline!B$59*Baseline!B$59/Baseline!B$75 + Baseline!B$46 * Baseline!B$69*Baseline!B$69/Baseline!B$76 + Baseline!B$47 * Baseline!B$57*Baseline!B$57/Baseline!B$77 + Baseline!B$58*Baseline!B$58/Baseline!B$78)</f>
        <v>0.00000211657449</v>
      </c>
      <c r="K86" s="84">
        <f>Baseline!B$33 * (C86 * Baseline!B$59*Baseline!B$60/Baseline!B$75 + Baseline!B$46 * Baseline!B$69*Baseline!B$61/Baseline!B$76 + Baseline!B$47 * Baseline!B$57*Baseline!B$70/Baseline!B$77 + Baseline!B$58*Baseline!B$62/Baseline!B$78)</f>
        <v>0.00000001648992698</v>
      </c>
      <c r="L86" s="85">
        <f>Baseline!B$33 * (C86 * Baseline!B$59*Baseline!B$63/Baseline!B$75 + Baseline!B$46 * Baseline!B$69*Baseline!B$64/Baseline!B$76 + Baseline!B$47 * Baseline!B$57*Baseline!B$65/Baseline!B$77 + Baseline!B$58*Baseline!B$71/Baseline!B$78)</f>
        <v>0.00000001707280447</v>
      </c>
      <c r="M86" s="84">
        <f>Baseline!B$33 * (C86 * Baseline!B$60*Baseline!B$68/Baseline!B$75 + Baseline!B$46 * Baseline!B$61*Baseline!B$54/Baseline!B$76 + Baseline!B$47 * Baseline!B$70*Baseline!B$55/Baseline!B$77 + Baseline!B$62*Baseline!B$56/Baseline!B$78)</f>
        <v>0.0000002012825499</v>
      </c>
      <c r="N86" s="85">
        <f>Baseline!B$33 * (C86 * Baseline!B$60*Baseline!B$59/Baseline!B$75 + Baseline!B$46 * Baseline!B$61*Baseline!B$69/Baseline!B$76 + Baseline!B$47 * Baseline!B$70*Baseline!B$57/Baseline!B$77 + Baseline!B$62*Baseline!B$58/Baseline!B$78)</f>
        <v>0.00000001648992698</v>
      </c>
      <c r="O86" s="85">
        <f>Baseline!B$33 * (C86 * Baseline!B$60*Baseline!B$60/Baseline!B$75 + Baseline!B$46 * Baseline!B$61*Baseline!B$61/Baseline!B$76 + Baseline!B$47 * Baseline!B$70*Baseline!B$70/Baseline!B$77 + Baseline!B$62*Baseline!B$62/Baseline!B$78)</f>
        <v>0.000001589267873</v>
      </c>
      <c r="P86" s="84">
        <f>Baseline!B$33 * (C86 * Baseline!B$60*Baseline!B$63/Baseline!B$75 + Baseline!B$46 * Baseline!B$61*Baseline!B$64/Baseline!B$76 + Baseline!B$47 * Baseline!B$70*Baseline!B$65/Baseline!B$77 + Baseline!B$62*Baseline!B$71/Baseline!B$78)</f>
        <v>0.000000001956426777</v>
      </c>
      <c r="Q86" s="84">
        <f>Baseline!B$33 * (C86 * Baseline!B$63*Baseline!B$68/Baseline!B$75 + Baseline!B$46 * Baseline!B$64*Baseline!B$54/Baseline!B$76 + Baseline!B$47 * Baseline!B$65*Baseline!B$55/Baseline!B$77 + Baseline!B$71*Baseline!B$56/Baseline!B$78)</f>
        <v>0.000000003775351357</v>
      </c>
      <c r="R86" s="84">
        <f>Baseline!B$33 * (C86 * Baseline!B$63*Baseline!B$59/Baseline!B$75 + Baseline!B$46 * Baseline!B$64*Baseline!B$69/Baseline!B$76 + Baseline!B$47 * Baseline!B$65*Baseline!B$57/Baseline!B$77 + Baseline!B$71*Baseline!B$58/Baseline!B$78)</f>
        <v>0.00000001707280447</v>
      </c>
      <c r="S86" s="84">
        <f>Baseline!B$33 * (C86 * Baseline!B$63*Baseline!B$60/Baseline!B$75 + Baseline!B$46 * Baseline!B$64*Baseline!B$61/Baseline!B$76 + Baseline!B$47 * Baseline!B$65*Baseline!B$70/Baseline!B$77 + Baseline!B$71*Baseline!B$62/Baseline!B$78)</f>
        <v>0.000000001956426777</v>
      </c>
      <c r="T86" s="84">
        <f>Baseline!B$33 * (C86 * Baseline!B$63*Baseline!B$63/Baseline!B$75 + Baseline!B$46 * Baseline!B$64*Baseline!B$64/Baseline!B$76 + Baseline!B$47 * Baseline!B$65*Baseline!B$65/Baseline!B$77 + Baseline!B$71*Baseline!B$71/Baseline!B$78)</f>
        <v>0.00000009856722071</v>
      </c>
      <c r="U86" s="83"/>
      <c r="V86" s="84">
        <f>E86 * ( Baseline!B$89 * Baseline!B$7 )</f>
        <v>0.2087605562</v>
      </c>
      <c r="W86" s="84">
        <f>F86 * ( Baseline!D$89 * Baseline!B$11 )</f>
        <v>0.00441639711</v>
      </c>
      <c r="X86" s="84">
        <f>G86 * ( Baseline!F$89 * Baseline!B$16 )</f>
        <v>0.006991503061</v>
      </c>
      <c r="Y86" s="84">
        <f>H86 * ( Baseline!H$89 * Baseline!B$18 )</f>
        <v>0.0013276909</v>
      </c>
      <c r="Z86" s="86">
        <f t="shared" si="1"/>
        <v>0.2214961473</v>
      </c>
      <c r="AA86" s="84">
        <f>I86 * ( Baseline!B$89 * Baseline!B$7 )</f>
        <v>0.002484891325</v>
      </c>
      <c r="AB86" s="85">
        <f>J86 * ( Baseline!D$89 * Baseline!B$11 )</f>
        <v>0.03904359385</v>
      </c>
      <c r="AC86" s="85">
        <f>K86 * ( Baseline!F$89 * Baseline!B$16 )</f>
        <v>0.0005727738196</v>
      </c>
      <c r="AD86" s="85">
        <f>L86 * ( Baseline!F$89 * Baseline!B$16 )</f>
        <v>0.0005930199352</v>
      </c>
      <c r="AE86" s="86">
        <f t="shared" si="2"/>
        <v>0.04269427893</v>
      </c>
      <c r="AF86" s="86">
        <f>M86 * ( Baseline!B$89 * Baseline!B$7 )</f>
        <v>0.002089111586</v>
      </c>
      <c r="AG86" s="86">
        <f>N86 * ( Baseline!D$89 * Baseline!B$11 )</f>
        <v>0.0003041830159</v>
      </c>
      <c r="AH86" s="86">
        <f>O86 * ( Baseline!F$89 * Baseline!B$16 )</f>
        <v>0.05520285391</v>
      </c>
      <c r="AI86" s="86">
        <f>P86 * ( Baseline!H$89 * Baseline!B$18 )</f>
        <v>0.0006880233874</v>
      </c>
      <c r="AJ86" s="86">
        <f t="shared" si="3"/>
        <v>0.0582841719</v>
      </c>
      <c r="AK86" s="86">
        <f>Q86 * ( Baseline!B$89 * Baseline!B$7 )</f>
        <v>0.00003918437173</v>
      </c>
      <c r="AL86" s="86">
        <f>R86 * ( Baseline!D$89 * Baseline!B$11 )</f>
        <v>0.0003149351213</v>
      </c>
      <c r="AM86" s="86">
        <f>S86 * ( Baseline!F$89 * Baseline!B$16 )</f>
        <v>0.00006795603397</v>
      </c>
      <c r="AN86" s="86">
        <f>T86 * ( Baseline!H$89 * Baseline!B$18 )</f>
        <v>0.03466347623</v>
      </c>
      <c r="AO86" s="86">
        <f t="shared" si="4"/>
        <v>0.03508555176</v>
      </c>
      <c r="AP86" s="62"/>
      <c r="AQ86" s="86">
        <f>V86 * ( (1-Baseline!B$90-Baseline!B$89) + (1-B86)*Baseline!B$90 )</f>
        <v>0.1209761729</v>
      </c>
      <c r="AR86" s="86">
        <f>W86 * ( (1-Baseline!B$90-Baseline!B$89) + (1-B86)*Baseline!B$90 )</f>
        <v>0.002559290079</v>
      </c>
      <c r="AS86" s="86">
        <f>X86 * ( (1-Baseline!B$90-Baseline!B$89) + (1-B86)*Baseline!B$90 )</f>
        <v>0.004051556954</v>
      </c>
      <c r="AT86" s="86">
        <f>Y86 * ( (1-Baseline!B$90-Baseline!B$89) + (1-B86)*Baseline!B$90 )</f>
        <v>0.0007693932553</v>
      </c>
      <c r="AU86" s="86">
        <f t="shared" si="5"/>
        <v>0.1283564132</v>
      </c>
      <c r="AV86" s="86">
        <f>AA86 * ( (1-Baseline!D$90-Baseline!D$89) + (1-B86)*Baseline!D$90 )</f>
        <v>0.001964310932</v>
      </c>
      <c r="AW86" s="86">
        <f>AB86 * ( (1-Baseline!D$90-Baseline!D$89) + (1-B86)*Baseline!D$90 )</f>
        <v>0.03086402911</v>
      </c>
      <c r="AX86" s="86">
        <f>AC86 * ( (1-Baseline!D$90-Baseline!D$89) + (1-B86)*Baseline!D$90 )</f>
        <v>0.0004527787045</v>
      </c>
      <c r="AY86" s="86">
        <f>AD86 * ( (1-Baseline!D$90-Baseline!D$89) + (1-B86)*Baseline!D$90 )</f>
        <v>0.0004687832943</v>
      </c>
      <c r="AZ86" s="86">
        <f t="shared" si="6"/>
        <v>0.03374990204</v>
      </c>
      <c r="BA86" s="86">
        <f>AF86 * ( (1-Baseline!F$90-Baseline!F$89) + (1-Baseline!B$36)*Baseline!F$90 )</f>
        <v>0.001503391549</v>
      </c>
      <c r="BB86" s="86">
        <f>AG86 * ( (1-Baseline!F$90-Baseline!F$89) + (1-Baseline!B$36)*Baseline!F$90 )</f>
        <v>0.0002188998321</v>
      </c>
      <c r="BC86" s="86">
        <f>AH86 * ( (1-Baseline!F$90-Baseline!F$89) + (1-Baseline!B$36)*Baseline!F$90 )</f>
        <v>0.03972574017</v>
      </c>
      <c r="BD86" s="86">
        <f>AI86 * ( (1-Baseline!F$90-Baseline!F$89) + (1-Baseline!B$36)*Baseline!F$90 )</f>
        <v>0.0004951236463</v>
      </c>
      <c r="BE86" s="86">
        <f t="shared" si="7"/>
        <v>0.04194315519</v>
      </c>
      <c r="BF86" s="86">
        <f>AK86 * ( (1-Baseline!H$90-Baseline!H$89) + (1-Baseline!B$36)*Baseline!H$90 )</f>
        <v>0.00003104656141</v>
      </c>
      <c r="BG86" s="86">
        <f>AL86 * ( (1-Baseline!H$90-Baseline!H$89) + (1-Baseline!B$36)*Baseline!H$90 )</f>
        <v>0.0002495293953</v>
      </c>
      <c r="BH86" s="86">
        <f>AM86 * ( (1-Baseline!H$90-Baseline!H$89) + (1-Baseline!B$36)*Baseline!H$90 )</f>
        <v>0.00005384292484</v>
      </c>
      <c r="BI86" s="86">
        <f>AN86 * ( (1-Baseline!H$90-Baseline!H$89) + (1-Baseline!B$36)*Baseline!H$90 )</f>
        <v>0.02746456549</v>
      </c>
      <c r="BJ86" s="86">
        <f t="shared" si="8"/>
        <v>0.02779898437</v>
      </c>
      <c r="BK86" s="62"/>
      <c r="BL86" s="86">
        <f t="shared" si="19"/>
        <v>0.9425019747</v>
      </c>
      <c r="BM86" s="86">
        <f t="shared" si="20"/>
        <v>0.01993893421</v>
      </c>
      <c r="BN86" s="86">
        <f t="shared" si="21"/>
        <v>0.03156489693</v>
      </c>
      <c r="BO86" s="86">
        <f t="shared" si="22"/>
        <v>0.005994194104</v>
      </c>
      <c r="BP86" s="86">
        <f t="shared" si="9"/>
        <v>1</v>
      </c>
      <c r="BQ86" s="86">
        <f t="shared" si="23"/>
        <v>0.05820197431</v>
      </c>
      <c r="BR86" s="86">
        <f t="shared" si="24"/>
        <v>0.9144924057</v>
      </c>
      <c r="BS86" s="86">
        <f t="shared" si="25"/>
        <v>0.01341570426</v>
      </c>
      <c r="BT86" s="86">
        <f t="shared" si="26"/>
        <v>0.0138899157</v>
      </c>
      <c r="BU86" s="86">
        <f t="shared" si="10"/>
        <v>1</v>
      </c>
      <c r="BV86" s="86">
        <f t="shared" si="27"/>
        <v>0.03584354925</v>
      </c>
      <c r="BW86" s="86">
        <f t="shared" si="28"/>
        <v>0.005218964359</v>
      </c>
      <c r="BX86" s="86">
        <f t="shared" si="29"/>
        <v>0.9471328512</v>
      </c>
      <c r="BY86" s="86">
        <f t="shared" si="30"/>
        <v>0.0118046352</v>
      </c>
      <c r="BZ86" s="86">
        <f t="shared" si="11"/>
        <v>1</v>
      </c>
      <c r="CA86" s="86">
        <f t="shared" si="31"/>
        <v>0.001116823586</v>
      </c>
      <c r="CB86" s="86">
        <f t="shared" si="32"/>
        <v>0.008976205462</v>
      </c>
      <c r="CC86" s="86">
        <f t="shared" si="33"/>
        <v>0.001936866618</v>
      </c>
      <c r="CD86" s="86">
        <f t="shared" si="34"/>
        <v>0.9879701043</v>
      </c>
      <c r="CE86" s="86">
        <f t="shared" si="12"/>
        <v>1</v>
      </c>
      <c r="CF86" s="62"/>
      <c r="CG86" s="86">
        <f t="shared" si="35"/>
        <v>0.9425019747</v>
      </c>
      <c r="CH86" s="86">
        <f t="shared" si="36"/>
        <v>0.01993893421</v>
      </c>
      <c r="CI86" s="86">
        <f t="shared" si="37"/>
        <v>0.03156489693</v>
      </c>
      <c r="CJ86" s="86">
        <f t="shared" si="38"/>
        <v>0.005994194104</v>
      </c>
      <c r="CK86" s="86">
        <f t="shared" si="13"/>
        <v>1</v>
      </c>
      <c r="CL86" s="86">
        <f t="shared" si="39"/>
        <v>0.05820197431</v>
      </c>
      <c r="CM86" s="86">
        <f t="shared" si="40"/>
        <v>0.9144924057</v>
      </c>
      <c r="CN86" s="86">
        <f t="shared" si="41"/>
        <v>0.01341570426</v>
      </c>
      <c r="CO86" s="86">
        <f t="shared" si="42"/>
        <v>0.0138899157</v>
      </c>
      <c r="CP86" s="86">
        <f t="shared" si="14"/>
        <v>1</v>
      </c>
      <c r="CQ86" s="86">
        <f t="shared" si="43"/>
        <v>0.03584354925</v>
      </c>
      <c r="CR86" s="86">
        <f t="shared" si="44"/>
        <v>0.005218964359</v>
      </c>
      <c r="CS86" s="86">
        <f t="shared" si="45"/>
        <v>0.9471328512</v>
      </c>
      <c r="CT86" s="86">
        <f t="shared" si="46"/>
        <v>0.0118046352</v>
      </c>
      <c r="CU86" s="86">
        <f t="shared" si="15"/>
        <v>1</v>
      </c>
      <c r="CV86" s="86">
        <f t="shared" si="47"/>
        <v>0.001116823586</v>
      </c>
      <c r="CW86" s="86">
        <f t="shared" si="48"/>
        <v>0.008976205462</v>
      </c>
      <c r="CX86" s="86">
        <f t="shared" si="49"/>
        <v>0.001936866618</v>
      </c>
      <c r="CY86" s="86">
        <f t="shared" si="50"/>
        <v>0.9879701043</v>
      </c>
      <c r="CZ86" s="86">
        <f t="shared" si="16"/>
        <v>1</v>
      </c>
      <c r="DA86" s="62"/>
      <c r="DB86" s="86">
        <f>(AQ86*Baseline!B$7 + AV86*Baseline!B$11 + BA86*Baseline!B$16 + BF86*Baseline!B$18)</f>
        <v>69344.30945</v>
      </c>
      <c r="DC86" s="86">
        <f>(AR86*Baseline!B$7 + AW86*Baseline!B$11 + BB86*Baseline!B$16 + BG86*Baseline!B$18)</f>
        <v>79590.34344</v>
      </c>
      <c r="DD86" s="86">
        <f>(AS86*Baseline!B$7 + AX86*Baseline!B$11 + BC86*Baseline!B$16 + BH86*Baseline!B$18)</f>
        <v>138490.3024</v>
      </c>
      <c r="DE86" s="86">
        <f>(AT86*Baseline!B$7 + AY86*Baseline!B$11 + BD86*Baseline!B$16 + BI86*Baseline!B$18)</f>
        <v>1260662.11</v>
      </c>
      <c r="DF86" s="86">
        <f t="shared" si="17"/>
        <v>1548087.065</v>
      </c>
      <c r="DG86" s="62"/>
      <c r="DH86" s="86">
        <f t="shared" si="51"/>
        <v>0.04479354618</v>
      </c>
      <c r="DI86" s="86">
        <f t="shared" si="52"/>
        <v>0.05141205894</v>
      </c>
      <c r="DJ86" s="86">
        <f t="shared" si="53"/>
        <v>0.08945898815</v>
      </c>
      <c r="DK86" s="86">
        <f t="shared" si="54"/>
        <v>0.8143354067</v>
      </c>
      <c r="DL86" s="86">
        <f t="shared" si="18"/>
        <v>1</v>
      </c>
      <c r="DM86" s="62"/>
      <c r="DN86" s="86">
        <f>DH86 / (Baseline!B$7/Baseline!B$17)</f>
        <v>4.781416434</v>
      </c>
      <c r="DO86" s="86">
        <f>DI86 / (Baseline!B$11/Baseline!B$17)</f>
        <v>1.24111171</v>
      </c>
      <c r="DP86" s="86">
        <f>DJ86 / (Baseline!B$16/Baseline!B$17)</f>
        <v>1.382411718</v>
      </c>
      <c r="DQ86" s="86">
        <f>DK86 / (Baseline!B$18/Baseline!B$17)</f>
        <v>0.9206780686</v>
      </c>
      <c r="DR86" s="62"/>
      <c r="DS86" s="86">
        <f>DH86 / Baseline!H$117</f>
        <v>1.792060493</v>
      </c>
      <c r="DT86" s="86">
        <f>DI86 / Baseline!H$118</f>
        <v>1.157288132</v>
      </c>
      <c r="DU86" s="86">
        <f>DJ86 / Baseline!H$119</f>
        <v>1.069429813</v>
      </c>
      <c r="DV86" s="86">
        <f>DK86 / Baseline!H$120</f>
        <v>0.9615158484</v>
      </c>
      <c r="DW86" s="87"/>
      <c r="DX86" s="86">
        <f>(AU86*Baseline!B$34)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0.03178299323</v>
      </c>
      <c r="DY86" s="86">
        <f>(AZ86*Baseline!B$34) + (Baseline!D$90*(1-Baseline!D$91)*Baseline!B$35) + (Baseline!D$90*Baseline!D$91*((1-Baseline!D$92)*Baseline!B$40 + Baseline!D$92*Baseline!B$41))</f>
        <v>0.01147605331</v>
      </c>
      <c r="DZ86" s="86">
        <f>(BE86*Baseline!B$34) + (Baseline!F$90*(1-Baseline!F$91)*Baseline!B$35) + (Baseline!F$90*Baseline!F$91*((1-Baseline!F$92)*Baseline!B$40 + Baseline!F$92*Baseline!B$41))</f>
        <v>0.01402211328</v>
      </c>
      <c r="EA86" s="86">
        <f>(BJ86*Baseline!B$34) + (Baseline!H$90*(1-Baseline!H$91)*Baseline!B$35) + (Baseline!H$90*Baseline!H$91*((1-Baseline!H$92)*Baseline!B$40 + Baseline!H$92*Baseline!B$41))</f>
        <v>0.009314847655</v>
      </c>
      <c r="EB86" s="86">
        <f>( DX86*Baseline!B$7 + DY86*Baseline!B$11 + DZ86*Baseline!B$16 + EA86*Baseline!B$18 ) / Baseline!B$17</f>
        <v>0.009919479072</v>
      </c>
    </row>
    <row r="87">
      <c r="A87" s="73" t="s">
        <v>263</v>
      </c>
      <c r="B87" s="85">
        <f>MIN( MAX( NORMINV( MCrands!B87, (B$5+B$4)/2, (B$5-B$4)/3.29 ), 0 ), 1 )</f>
        <v>0.5507891963</v>
      </c>
      <c r="C87" s="85">
        <f>MAX( NORMINV( MCrands!C87, (C$5+C$4)/2, (C$5-C$4)/3.29 ), 0 )</f>
        <v>2.882878393</v>
      </c>
      <c r="D87" s="83"/>
      <c r="E87" s="84">
        <f>Baseline!B$33 * (C87 * Baseline!B$68*Baseline!B$68/Baseline!B$75 + Baseline!B$46 * Baseline!B$54*Baseline!B$54/Baseline!B$76 + Baseline!B$47 * Baseline!B$55*Baseline!B$55/Baseline!B$77 + Baseline!B$56*Baseline!B$56/Baseline!B$78)</f>
        <v>0.0000204603393</v>
      </c>
      <c r="F87" s="84">
        <f>Baseline!B$33 * (C87 * Baseline!B$68*Baseline!B$59/Baseline!B$75 + Baseline!B$46 * Baseline!B$54*Baseline!B$69/Baseline!B$76 + Baseline!B$47 * Baseline!B$55*Baseline!B$57/Baseline!B$77 + Baseline!B$56*Baseline!B$58/Baseline!B$78)</f>
        <v>0.0000002394700184</v>
      </c>
      <c r="G87" s="85">
        <f>Baseline!B$33 * (C87 * Baseline!B$68*Baseline!B$60/Baseline!B$75 + Baseline!B$46 * Baseline!B$54*Baseline!B$61/Baseline!B$76 + Baseline!B$47 * Baseline!B$55*Baseline!B$70/Baseline!B$77 + Baseline!B$56*Baseline!B$62/Baseline!B$78)</f>
        <v>0.0000002014170834</v>
      </c>
      <c r="H87" s="84">
        <f>Baseline!B$33 * (C87 * Baseline!B$68*Baseline!B$63/Baseline!B$75 + Baseline!B$46 * Baseline!B$54*Baseline!B$64/Baseline!B$76 + Baseline!B$47 * Baseline!B$55*Baseline!B$65/Baseline!B$77 + Baseline!B$56*Baseline!B$71/Baseline!B$78)</f>
        <v>0.0000000037888047</v>
      </c>
      <c r="I87" s="84">
        <f>Baseline!B$33 * (C87 * Baseline!B$59*Baseline!B$68/Baseline!B$75 + Baseline!B$46 * Baseline!B$69*Baseline!B$54/Baseline!B$76 + Baseline!B$47 * Baseline!B$57*Baseline!B$55/Baseline!B$77 + Baseline!B$58*Baseline!B$56/Baseline!B$78)</f>
        <v>0.0000002394700184</v>
      </c>
      <c r="J87" s="85">
        <f>Baseline!B$33 * (C87 * Baseline!B$59*Baseline!B$59/Baseline!B$75 + Baseline!B$46 * Baseline!B$69*Baseline!B$69/Baseline!B$76 + Baseline!B$47 * Baseline!B$57*Baseline!B$57/Baseline!B$77 + Baseline!B$58*Baseline!B$58/Baseline!B$78)</f>
        <v>0.000002116574498</v>
      </c>
      <c r="K87" s="84">
        <f>Baseline!B$33 * (C87 * Baseline!B$59*Baseline!B$60/Baseline!B$75 + Baseline!B$46 * Baseline!B$69*Baseline!B$61/Baseline!B$76 + Baseline!B$47 * Baseline!B$57*Baseline!B$70/Baseline!B$77 + Baseline!B$58*Baseline!B$62/Baseline!B$78)</f>
        <v>0.00000001648994822</v>
      </c>
      <c r="L87" s="85">
        <f>Baseline!B$33 * (C87 * Baseline!B$59*Baseline!B$63/Baseline!B$75 + Baseline!B$46 * Baseline!B$69*Baseline!B$64/Baseline!B$76 + Baseline!B$47 * Baseline!B$57*Baseline!B$65/Baseline!B$77 + Baseline!B$58*Baseline!B$71/Baseline!B$78)</f>
        <v>0.0000000170728066</v>
      </c>
      <c r="M87" s="84">
        <f>Baseline!B$33 * (C87 * Baseline!B$60*Baseline!B$68/Baseline!B$75 + Baseline!B$46 * Baseline!B$61*Baseline!B$54/Baseline!B$76 + Baseline!B$47 * Baseline!B$70*Baseline!B$55/Baseline!B$77 + Baseline!B$62*Baseline!B$56/Baseline!B$78)</f>
        <v>0.0000002014170834</v>
      </c>
      <c r="N87" s="85">
        <f>Baseline!B$33 * (C87 * Baseline!B$60*Baseline!B$59/Baseline!B$75 + Baseline!B$46 * Baseline!B$61*Baseline!B$69/Baseline!B$76 + Baseline!B$47 * Baseline!B$70*Baseline!B$57/Baseline!B$77 + Baseline!B$62*Baseline!B$58/Baseline!B$78)</f>
        <v>0.00000001648994822</v>
      </c>
      <c r="O87" s="85">
        <f>Baseline!B$33 * (C87 * Baseline!B$60*Baseline!B$60/Baseline!B$75 + Baseline!B$46 * Baseline!B$61*Baseline!B$61/Baseline!B$76 + Baseline!B$47 * Baseline!B$70*Baseline!B$70/Baseline!B$77 + Baseline!B$62*Baseline!B$62/Baseline!B$78)</f>
        <v>0.000001589267925</v>
      </c>
      <c r="P87" s="84">
        <f>Baseline!B$33 * (C87 * Baseline!B$60*Baseline!B$63/Baseline!B$75 + Baseline!B$46 * Baseline!B$61*Baseline!B$64/Baseline!B$76 + Baseline!B$47 * Baseline!B$70*Baseline!B$65/Baseline!B$77 + Baseline!B$62*Baseline!B$71/Baseline!B$78)</f>
        <v>0.000000001956431999</v>
      </c>
      <c r="Q87" s="84">
        <f>Baseline!B$33 * (C87 * Baseline!B$63*Baseline!B$68/Baseline!B$75 + Baseline!B$46 * Baseline!B$64*Baseline!B$54/Baseline!B$76 + Baseline!B$47 * Baseline!B$65*Baseline!B$55/Baseline!B$77 + Baseline!B$71*Baseline!B$56/Baseline!B$78)</f>
        <v>0.0000000037888047</v>
      </c>
      <c r="R87" s="84">
        <f>Baseline!B$33 * (C87 * Baseline!B$63*Baseline!B$59/Baseline!B$75 + Baseline!B$46 * Baseline!B$64*Baseline!B$69/Baseline!B$76 + Baseline!B$47 * Baseline!B$65*Baseline!B$57/Baseline!B$77 + Baseline!B$71*Baseline!B$58/Baseline!B$78)</f>
        <v>0.0000000170728066</v>
      </c>
      <c r="S87" s="84">
        <f>Baseline!B$33 * (C87 * Baseline!B$63*Baseline!B$60/Baseline!B$75 + Baseline!B$46 * Baseline!B$64*Baseline!B$61/Baseline!B$76 + Baseline!B$47 * Baseline!B$65*Baseline!B$70/Baseline!B$77 + Baseline!B$71*Baseline!B$62/Baseline!B$78)</f>
        <v>0.000000001956431999</v>
      </c>
      <c r="T87" s="84">
        <f>Baseline!B$33 * (C87 * Baseline!B$63*Baseline!B$63/Baseline!B$75 + Baseline!B$46 * Baseline!B$64*Baseline!B$64/Baseline!B$76 + Baseline!B$47 * Baseline!B$65*Baseline!B$65/Baseline!B$77 + Baseline!B$71*Baseline!B$71/Baseline!B$78)</f>
        <v>0.00000009856722124</v>
      </c>
      <c r="U87" s="83"/>
      <c r="V87" s="84">
        <f>E87 * ( Baseline!B$89 * Baseline!B$7 )</f>
        <v>0.2123578616</v>
      </c>
      <c r="W87" s="84">
        <f>F87 * ( Baseline!D$89 * Baseline!B$11 )</f>
        <v>0.004417406609</v>
      </c>
      <c r="X87" s="84">
        <f>G87 * ( Baseline!F$89 * Baseline!B$16 )</f>
        <v>0.006996176049</v>
      </c>
      <c r="Y87" s="84">
        <f>H87 * ( Baseline!H$89 * Baseline!B$18 )</f>
        <v>0.001332422084</v>
      </c>
      <c r="Z87" s="86">
        <f t="shared" si="1"/>
        <v>0.2251038663</v>
      </c>
      <c r="AA87" s="84">
        <f>I87 * ( Baseline!B$89 * Baseline!B$7 )</f>
        <v>0.002485459321</v>
      </c>
      <c r="AB87" s="85">
        <f>J87 * ( Baseline!D$89 * Baseline!B$11 )</f>
        <v>0.03904359401</v>
      </c>
      <c r="AC87" s="85">
        <f>K87 * ( Baseline!F$89 * Baseline!B$16 )</f>
        <v>0.0005727745574</v>
      </c>
      <c r="AD87" s="85">
        <f>L87 * ( Baseline!F$89 * Baseline!B$16 )</f>
        <v>0.000593020009</v>
      </c>
      <c r="AE87" s="86">
        <f t="shared" si="2"/>
        <v>0.0426948479</v>
      </c>
      <c r="AF87" s="86">
        <f>M87 * ( Baseline!B$89 * Baseline!B$7 )</f>
        <v>0.002090507908</v>
      </c>
      <c r="AG87" s="86">
        <f>N87 * ( Baseline!D$89 * Baseline!B$11 )</f>
        <v>0.0003041834077</v>
      </c>
      <c r="AH87" s="86">
        <f>O87 * ( Baseline!F$89 * Baseline!B$16 )</f>
        <v>0.05520285573</v>
      </c>
      <c r="AI87" s="86">
        <f>P87 * ( Baseline!H$89 * Baseline!B$18 )</f>
        <v>0.0006880252239</v>
      </c>
      <c r="AJ87" s="86">
        <f t="shared" si="3"/>
        <v>0.05828557227</v>
      </c>
      <c r="AK87" s="86">
        <f>Q87 * ( Baseline!B$89 * Baseline!B$7 )</f>
        <v>0.00003932400398</v>
      </c>
      <c r="AL87" s="86">
        <f>R87 * ( Baseline!D$89 * Baseline!B$11 )</f>
        <v>0.0003149351605</v>
      </c>
      <c r="AM87" s="86">
        <f>S87 * ( Baseline!F$89 * Baseline!B$16 )</f>
        <v>0.00006795621536</v>
      </c>
      <c r="AN87" s="86">
        <f>T87 * ( Baseline!H$89 * Baseline!B$18 )</f>
        <v>0.03466347641</v>
      </c>
      <c r="AO87" s="86">
        <f t="shared" si="4"/>
        <v>0.03508569179</v>
      </c>
      <c r="AP87" s="62"/>
      <c r="AQ87" s="86">
        <f>V87 * ( (1-Baseline!B$90-Baseline!B$89) + (1-B87)*Baseline!B$90 )</f>
        <v>0.1037150732</v>
      </c>
      <c r="AR87" s="86">
        <f>W87 * ( (1-Baseline!B$90-Baseline!B$89) + (1-B87)*Baseline!B$90 )</f>
        <v>0.002157450854</v>
      </c>
      <c r="AS87" s="86">
        <f>X87 * ( (1-Baseline!B$90-Baseline!B$89) + (1-B87)*Baseline!B$90 )</f>
        <v>0.003416915699</v>
      </c>
      <c r="AT87" s="86">
        <f>Y87 * ( (1-Baseline!B$90-Baseline!B$89) + (1-B87)*Baseline!B$90 )</f>
        <v>0.0006507517685</v>
      </c>
      <c r="AU87" s="86">
        <f t="shared" si="5"/>
        <v>0.1099401915</v>
      </c>
      <c r="AV87" s="86">
        <f>AA87 * ( (1-Baseline!D$90-Baseline!D$89) + (1-B87)*Baseline!D$90 )</f>
        <v>0.001850784459</v>
      </c>
      <c r="AW87" s="86">
        <f>AB87 * ( (1-Baseline!D$90-Baseline!D$89) + (1-B87)*Baseline!D$90 )</f>
        <v>0.02907361082</v>
      </c>
      <c r="AX87" s="86">
        <f>AC87 * ( (1-Baseline!D$90-Baseline!D$89) + (1-B87)*Baseline!D$90 )</f>
        <v>0.0004265136187</v>
      </c>
      <c r="AY87" s="86">
        <f>AD87 * ( (1-Baseline!D$90-Baseline!D$89) + (1-B87)*Baseline!D$90 )</f>
        <v>0.0004415892898</v>
      </c>
      <c r="AZ87" s="86">
        <f t="shared" si="6"/>
        <v>0.03179249819</v>
      </c>
      <c r="BA87" s="86">
        <f>AF87 * ( (1-Baseline!F$90-Baseline!F$89) + (1-Baseline!B$36)*Baseline!F$90 )</f>
        <v>0.001504396387</v>
      </c>
      <c r="BB87" s="86">
        <f>AG87 * ( (1-Baseline!F$90-Baseline!F$89) + (1-Baseline!B$36)*Baseline!F$90 )</f>
        <v>0.0002189001141</v>
      </c>
      <c r="BC87" s="86">
        <f>AH87 * ( (1-Baseline!F$90-Baseline!F$89) + (1-Baseline!B$36)*Baseline!F$90 )</f>
        <v>0.03972574147</v>
      </c>
      <c r="BD87" s="86">
        <f>AI87 * ( (1-Baseline!F$90-Baseline!F$89) + (1-Baseline!B$36)*Baseline!F$90 )</f>
        <v>0.0004951249679</v>
      </c>
      <c r="BE87" s="86">
        <f t="shared" si="7"/>
        <v>0.04194416294</v>
      </c>
      <c r="BF87" s="86">
        <f>AK87 * ( (1-Baseline!H$90-Baseline!H$89) + (1-Baseline!B$36)*Baseline!H$90 )</f>
        <v>0.00003115719483</v>
      </c>
      <c r="BG87" s="86">
        <f>AL87 * ( (1-Baseline!H$90-Baseline!H$89) + (1-Baseline!B$36)*Baseline!H$90 )</f>
        <v>0.0002495294264</v>
      </c>
      <c r="BH87" s="86">
        <f>AM87 * ( (1-Baseline!H$90-Baseline!H$89) + (1-Baseline!B$36)*Baseline!H$90 )</f>
        <v>0.00005384306855</v>
      </c>
      <c r="BI87" s="86">
        <f>AN87 * ( (1-Baseline!H$90-Baseline!H$89) + (1-Baseline!B$36)*Baseline!H$90 )</f>
        <v>0.02746456563</v>
      </c>
      <c r="BJ87" s="86">
        <f t="shared" si="8"/>
        <v>0.02779909532</v>
      </c>
      <c r="BK87" s="62"/>
      <c r="BL87" s="86">
        <f t="shared" si="19"/>
        <v>0.9433772287</v>
      </c>
      <c r="BM87" s="86">
        <f t="shared" si="20"/>
        <v>0.01962385934</v>
      </c>
      <c r="BN87" s="86">
        <f t="shared" si="21"/>
        <v>0.03107976848</v>
      </c>
      <c r="BO87" s="86">
        <f t="shared" si="22"/>
        <v>0.005919143487</v>
      </c>
      <c r="BP87" s="86">
        <f t="shared" si="9"/>
        <v>1</v>
      </c>
      <c r="BQ87" s="86">
        <f t="shared" si="23"/>
        <v>0.0582145023</v>
      </c>
      <c r="BR87" s="86">
        <f t="shared" si="24"/>
        <v>0.9144802226</v>
      </c>
      <c r="BS87" s="86">
        <f t="shared" si="25"/>
        <v>0.01341554276</v>
      </c>
      <c r="BT87" s="86">
        <f t="shared" si="26"/>
        <v>0.01388973233</v>
      </c>
      <c r="BU87" s="86">
        <f t="shared" si="10"/>
        <v>1</v>
      </c>
      <c r="BV87" s="86">
        <f t="shared" si="27"/>
        <v>0.03586664464</v>
      </c>
      <c r="BW87" s="86">
        <f t="shared" si="28"/>
        <v>0.005218845692</v>
      </c>
      <c r="BX87" s="86">
        <f t="shared" si="29"/>
        <v>0.9471101266</v>
      </c>
      <c r="BY87" s="86">
        <f t="shared" si="30"/>
        <v>0.01180438309</v>
      </c>
      <c r="BZ87" s="86">
        <f t="shared" si="11"/>
        <v>1</v>
      </c>
      <c r="CA87" s="86">
        <f t="shared" si="31"/>
        <v>0.001120798878</v>
      </c>
      <c r="CB87" s="86">
        <f t="shared" si="32"/>
        <v>0.008976170753</v>
      </c>
      <c r="CC87" s="86">
        <f t="shared" si="33"/>
        <v>0.001936864057</v>
      </c>
      <c r="CD87" s="86">
        <f t="shared" si="34"/>
        <v>0.9879661663</v>
      </c>
      <c r="CE87" s="86">
        <f t="shared" si="12"/>
        <v>1</v>
      </c>
      <c r="CF87" s="62"/>
      <c r="CG87" s="86">
        <f t="shared" si="35"/>
        <v>0.9433772287</v>
      </c>
      <c r="CH87" s="86">
        <f t="shared" si="36"/>
        <v>0.01962385934</v>
      </c>
      <c r="CI87" s="86">
        <f t="shared" si="37"/>
        <v>0.03107976848</v>
      </c>
      <c r="CJ87" s="86">
        <f t="shared" si="38"/>
        <v>0.005919143487</v>
      </c>
      <c r="CK87" s="86">
        <f t="shared" si="13"/>
        <v>1</v>
      </c>
      <c r="CL87" s="86">
        <f t="shared" si="39"/>
        <v>0.0582145023</v>
      </c>
      <c r="CM87" s="86">
        <f t="shared" si="40"/>
        <v>0.9144802226</v>
      </c>
      <c r="CN87" s="86">
        <f t="shared" si="41"/>
        <v>0.01341554276</v>
      </c>
      <c r="CO87" s="86">
        <f t="shared" si="42"/>
        <v>0.01388973233</v>
      </c>
      <c r="CP87" s="86">
        <f t="shared" si="14"/>
        <v>1</v>
      </c>
      <c r="CQ87" s="86">
        <f t="shared" si="43"/>
        <v>0.03586664464</v>
      </c>
      <c r="CR87" s="86">
        <f t="shared" si="44"/>
        <v>0.005218845692</v>
      </c>
      <c r="CS87" s="86">
        <f t="shared" si="45"/>
        <v>0.9471101266</v>
      </c>
      <c r="CT87" s="86">
        <f t="shared" si="46"/>
        <v>0.01180438309</v>
      </c>
      <c r="CU87" s="86">
        <f t="shared" si="15"/>
        <v>1</v>
      </c>
      <c r="CV87" s="86">
        <f t="shared" si="47"/>
        <v>0.001120798878</v>
      </c>
      <c r="CW87" s="86">
        <f t="shared" si="48"/>
        <v>0.008976170753</v>
      </c>
      <c r="CX87" s="86">
        <f t="shared" si="49"/>
        <v>0.001936864057</v>
      </c>
      <c r="CY87" s="86">
        <f t="shared" si="50"/>
        <v>0.9879661663</v>
      </c>
      <c r="CZ87" s="86">
        <f t="shared" si="16"/>
        <v>1</v>
      </c>
      <c r="DA87" s="62"/>
      <c r="DB87" s="86">
        <f>(AQ87*Baseline!B$7 + AV87*Baseline!B$11 + BA87*Baseline!B$16 + BF87*Baseline!B$18)</f>
        <v>60737.64482</v>
      </c>
      <c r="DC87" s="86">
        <f>(AR87*Baseline!B$7 + AW87*Baseline!B$11 + BB87*Baseline!B$16 + BG87*Baseline!B$18)</f>
        <v>75555.80506</v>
      </c>
      <c r="DD87" s="86">
        <f>(AS87*Baseline!B$7 + AX87*Baseline!B$11 + BC87*Baseline!B$16 + BH87*Baseline!B$18)</f>
        <v>138126.1855</v>
      </c>
      <c r="DE87" s="86">
        <f>(AT87*Baseline!B$7 + AY87*Baseline!B$11 + BD87*Baseline!B$16 + BI87*Baseline!B$18)</f>
        <v>1260546.261</v>
      </c>
      <c r="DF87" s="86">
        <f t="shared" si="17"/>
        <v>1534965.896</v>
      </c>
      <c r="DG87" s="62"/>
      <c r="DH87" s="86">
        <f t="shared" si="51"/>
        <v>0.03956937738</v>
      </c>
      <c r="DI87" s="86">
        <f t="shared" si="52"/>
        <v>0.04922311646</v>
      </c>
      <c r="DJ87" s="86">
        <f t="shared" si="53"/>
        <v>0.08998648492</v>
      </c>
      <c r="DK87" s="86">
        <f t="shared" si="54"/>
        <v>0.8212210212</v>
      </c>
      <c r="DL87" s="86">
        <f t="shared" si="18"/>
        <v>1</v>
      </c>
      <c r="DM87" s="62"/>
      <c r="DN87" s="86">
        <f>DH87 / (Baseline!B$7/Baseline!B$17)</f>
        <v>4.223770775</v>
      </c>
      <c r="DO87" s="86">
        <f>DI87 / (Baseline!B$11/Baseline!B$17)</f>
        <v>1.188269591</v>
      </c>
      <c r="DP87" s="86">
        <f>DJ87 / (Baseline!B$16/Baseline!B$17)</f>
        <v>1.390563137</v>
      </c>
      <c r="DQ87" s="86">
        <f>DK87 / (Baseline!B$18/Baseline!B$17)</f>
        <v>0.9284628637</v>
      </c>
      <c r="DR87" s="62"/>
      <c r="DS87" s="86">
        <f>DH87 / Baseline!H$117</f>
        <v>1.583056578</v>
      </c>
      <c r="DT87" s="86">
        <f>DI87 / Baseline!H$118</f>
        <v>1.108014923</v>
      </c>
      <c r="DU87" s="86">
        <f>DJ87 / Baseline!H$119</f>
        <v>1.075735728</v>
      </c>
      <c r="DV87" s="86">
        <f>DK87 / Baseline!H$120</f>
        <v>0.9696459474</v>
      </c>
      <c r="DW87" s="87"/>
      <c r="DX87" s="86">
        <f>(AU87*Baseline!B$34)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0.02902055998</v>
      </c>
      <c r="DY87" s="86">
        <f>(AZ87*Baseline!B$34) + (Baseline!D$90*(1-Baseline!D$91)*Baseline!B$35) + (Baseline!D$90*Baseline!D$91*((1-Baseline!D$92)*Baseline!B$40 + Baseline!D$92*Baseline!B$41))</f>
        <v>0.01118244273</v>
      </c>
      <c r="DZ87" s="86">
        <f>(BE87*Baseline!B$34) + (Baseline!F$90*(1-Baseline!F$91)*Baseline!B$35) + (Baseline!F$90*Baseline!F$91*((1-Baseline!F$92)*Baseline!B$40 + Baseline!F$92*Baseline!B$41))</f>
        <v>0.01402226444</v>
      </c>
      <c r="EA87" s="86">
        <f>(BJ87*Baseline!B$34) + (Baseline!H$90*(1-Baseline!H$91)*Baseline!B$35) + (Baseline!H$90*Baseline!H$91*((1-Baseline!H$92)*Baseline!B$40 + Baseline!H$92*Baseline!B$41))</f>
        <v>0.009314864298</v>
      </c>
      <c r="EB87" s="86">
        <f>( DX87*Baseline!B$7 + DY87*Baseline!B$11 + DZ87*Baseline!B$16 + EA87*Baseline!B$18 ) / Baseline!B$17</f>
        <v>0.009881461802</v>
      </c>
    </row>
    <row r="88">
      <c r="A88" s="73" t="s">
        <v>264</v>
      </c>
      <c r="B88" s="85">
        <f>MIN( MAX( NORMINV( MCrands!B88, (B$5+B$4)/2, (B$5-B$4)/3.29 ), 0 ), 1 )</f>
        <v>0.4974103621</v>
      </c>
      <c r="C88" s="85">
        <f>MAX( NORMINV( MCrands!C88, (C$5+C$4)/2, (C$5-C$4)/3.29 ), 0 )</f>
        <v>2.672549562</v>
      </c>
      <c r="D88" s="83"/>
      <c r="E88" s="84">
        <f>Baseline!B$33 * (C88 * Baseline!B$68*Baseline!B$68/Baseline!B$75 + Baseline!B$46 * Baseline!B$54*Baseline!B$54/Baseline!B$76 + Baseline!B$47 * Baseline!B$55*Baseline!B$55/Baseline!B$77 + Baseline!B$56*Baseline!B$56/Baseline!B$78)</f>
        <v>0.00001897120613</v>
      </c>
      <c r="F88" s="84">
        <f>Baseline!B$33 * (C88 * Baseline!B$68*Baseline!B$59/Baseline!B$75 + Baseline!B$46 * Baseline!B$54*Baseline!B$69/Baseline!B$76 + Baseline!B$47 * Baseline!B$55*Baseline!B$57/Baseline!B$77 + Baseline!B$56*Baseline!B$58/Baseline!B$78)</f>
        <v>0.0000002392348921</v>
      </c>
      <c r="G88" s="85">
        <f>Baseline!B$33 * (C88 * Baseline!B$68*Baseline!B$60/Baseline!B$75 + Baseline!B$46 * Baseline!B$54*Baseline!B$61/Baseline!B$76 + Baseline!B$47 * Baseline!B$55*Baseline!B$70/Baseline!B$77 + Baseline!B$56*Baseline!B$62/Baseline!B$78)</f>
        <v>0.0000002008390646</v>
      </c>
      <c r="H88" s="84">
        <f>Baseline!B$33 * (C88 * Baseline!B$68*Baseline!B$63/Baseline!B$75 + Baseline!B$46 * Baseline!B$54*Baseline!B$64/Baseline!B$76 + Baseline!B$47 * Baseline!B$55*Baseline!B$65/Baseline!B$77 + Baseline!B$56*Baseline!B$71/Baseline!B$78)</f>
        <v>0.00000000373100282</v>
      </c>
      <c r="I88" s="84">
        <f>Baseline!B$33 * (C88 * Baseline!B$59*Baseline!B$68/Baseline!B$75 + Baseline!B$46 * Baseline!B$69*Baseline!B$54/Baseline!B$76 + Baseline!B$47 * Baseline!B$57*Baseline!B$55/Baseline!B$77 + Baseline!B$58*Baseline!B$56/Baseline!B$78)</f>
        <v>0.0000002392348921</v>
      </c>
      <c r="J88" s="85">
        <f>Baseline!B$33 * (C88 * Baseline!B$59*Baseline!B$59/Baseline!B$75 + Baseline!B$46 * Baseline!B$69*Baseline!B$69/Baseline!B$76 + Baseline!B$47 * Baseline!B$57*Baseline!B$57/Baseline!B$77 + Baseline!B$58*Baseline!B$58/Baseline!B$78)</f>
        <v>0.000002116574461</v>
      </c>
      <c r="K88" s="84">
        <f>Baseline!B$33 * (C88 * Baseline!B$59*Baseline!B$60/Baseline!B$75 + Baseline!B$46 * Baseline!B$69*Baseline!B$61/Baseline!B$76 + Baseline!B$47 * Baseline!B$57*Baseline!B$70/Baseline!B$77 + Baseline!B$58*Baseline!B$62/Baseline!B$78)</f>
        <v>0.00000001648985695</v>
      </c>
      <c r="L88" s="85">
        <f>Baseline!B$33 * (C88 * Baseline!B$59*Baseline!B$63/Baseline!B$75 + Baseline!B$46 * Baseline!B$69*Baseline!B$64/Baseline!B$76 + Baseline!B$47 * Baseline!B$57*Baseline!B$65/Baseline!B$77 + Baseline!B$58*Baseline!B$71/Baseline!B$78)</f>
        <v>0.00000001707279747</v>
      </c>
      <c r="M88" s="84">
        <f>Baseline!B$33 * (C88 * Baseline!B$60*Baseline!B$68/Baseline!B$75 + Baseline!B$46 * Baseline!B$61*Baseline!B$54/Baseline!B$76 + Baseline!B$47 * Baseline!B$70*Baseline!B$55/Baseline!B$77 + Baseline!B$62*Baseline!B$56/Baseline!B$78)</f>
        <v>0.0000002008390646</v>
      </c>
      <c r="N88" s="85">
        <f>Baseline!B$33 * (C88 * Baseline!B$60*Baseline!B$59/Baseline!B$75 + Baseline!B$46 * Baseline!B$61*Baseline!B$69/Baseline!B$76 + Baseline!B$47 * Baseline!B$70*Baseline!B$57/Baseline!B$77 + Baseline!B$62*Baseline!B$58/Baseline!B$78)</f>
        <v>0.00000001648985695</v>
      </c>
      <c r="O88" s="85">
        <f>Baseline!B$33 * (C88 * Baseline!B$60*Baseline!B$60/Baseline!B$75 + Baseline!B$46 * Baseline!B$61*Baseline!B$61/Baseline!B$76 + Baseline!B$47 * Baseline!B$70*Baseline!B$70/Baseline!B$77 + Baseline!B$62*Baseline!B$62/Baseline!B$78)</f>
        <v>0.000001589267701</v>
      </c>
      <c r="P88" s="84">
        <f>Baseline!B$33 * (C88 * Baseline!B$60*Baseline!B$63/Baseline!B$75 + Baseline!B$46 * Baseline!B$61*Baseline!B$64/Baseline!B$76 + Baseline!B$47 * Baseline!B$70*Baseline!B$65/Baseline!B$77 + Baseline!B$62*Baseline!B$71/Baseline!B$78)</f>
        <v>0.000000001956409563</v>
      </c>
      <c r="Q88" s="84">
        <f>Baseline!B$33 * (C88 * Baseline!B$63*Baseline!B$68/Baseline!B$75 + Baseline!B$46 * Baseline!B$64*Baseline!B$54/Baseline!B$76 + Baseline!B$47 * Baseline!B$65*Baseline!B$55/Baseline!B$77 + Baseline!B$71*Baseline!B$56/Baseline!B$78)</f>
        <v>0.00000000373100282</v>
      </c>
      <c r="R88" s="84">
        <f>Baseline!B$33 * (C88 * Baseline!B$63*Baseline!B$59/Baseline!B$75 + Baseline!B$46 * Baseline!B$64*Baseline!B$69/Baseline!B$76 + Baseline!B$47 * Baseline!B$65*Baseline!B$57/Baseline!B$77 + Baseline!B$71*Baseline!B$58/Baseline!B$78)</f>
        <v>0.00000001707279747</v>
      </c>
      <c r="S88" s="84">
        <f>Baseline!B$33 * (C88 * Baseline!B$63*Baseline!B$60/Baseline!B$75 + Baseline!B$46 * Baseline!B$64*Baseline!B$61/Baseline!B$76 + Baseline!B$47 * Baseline!B$65*Baseline!B$70/Baseline!B$77 + Baseline!B$71*Baseline!B$62/Baseline!B$78)</f>
        <v>0.000000001956409563</v>
      </c>
      <c r="T88" s="84">
        <f>Baseline!B$33 * (C88 * Baseline!B$63*Baseline!B$63/Baseline!B$75 + Baseline!B$46 * Baseline!B$64*Baseline!B$64/Baseline!B$76 + Baseline!B$47 * Baseline!B$65*Baseline!B$65/Baseline!B$77 + Baseline!B$71*Baseline!B$71/Baseline!B$78)</f>
        <v>0.00000009856721899</v>
      </c>
      <c r="U88" s="83"/>
      <c r="V88" s="84">
        <f>E88 * ( Baseline!B$89 * Baseline!B$7 )</f>
        <v>0.1969021484</v>
      </c>
      <c r="W88" s="84">
        <f>F88 * ( Baseline!D$89 * Baseline!B$11 )</f>
        <v>0.004413069329</v>
      </c>
      <c r="X88" s="84">
        <f>G88 * ( Baseline!F$89 * Baseline!B$16 )</f>
        <v>0.006976098699</v>
      </c>
      <c r="Y88" s="84">
        <f>H88 * ( Baseline!H$89 * Baseline!B$18 )</f>
        <v>0.001312094697</v>
      </c>
      <c r="Z88" s="86">
        <f t="shared" si="1"/>
        <v>0.2096034111</v>
      </c>
      <c r="AA88" s="84">
        <f>I88 * ( Baseline!B$89 * Baseline!B$7 )</f>
        <v>0.002483018945</v>
      </c>
      <c r="AB88" s="85">
        <f>J88 * ( Baseline!D$89 * Baseline!B$11 )</f>
        <v>0.03904359333</v>
      </c>
      <c r="AC88" s="85">
        <f>K88 * ( Baseline!F$89 * Baseline!B$16 )</f>
        <v>0.0005727713873</v>
      </c>
      <c r="AD88" s="85">
        <f>L88 * ( Baseline!F$89 * Baseline!B$16 )</f>
        <v>0.000593019692</v>
      </c>
      <c r="AE88" s="86">
        <f t="shared" si="2"/>
        <v>0.04269240335</v>
      </c>
      <c r="AF88" s="86">
        <f>M88 * ( Baseline!B$89 * Baseline!B$7 )</f>
        <v>0.002084508651</v>
      </c>
      <c r="AG88" s="86">
        <f>N88 * ( Baseline!D$89 * Baseline!B$11 )</f>
        <v>0.0003041817242</v>
      </c>
      <c r="AH88" s="86">
        <f>O88 * ( Baseline!F$89 * Baseline!B$16 )</f>
        <v>0.05520284793</v>
      </c>
      <c r="AI88" s="86">
        <f>P88 * ( Baseline!H$89 * Baseline!B$18 )</f>
        <v>0.0006880173336</v>
      </c>
      <c r="AJ88" s="86">
        <f t="shared" si="3"/>
        <v>0.05827955564</v>
      </c>
      <c r="AK88" s="86">
        <f>Q88 * ( Baseline!B$89 * Baseline!B$7 )</f>
        <v>0.00003872407827</v>
      </c>
      <c r="AL88" s="86">
        <f>R88 * ( Baseline!D$89 * Baseline!B$11 )</f>
        <v>0.0003149349922</v>
      </c>
      <c r="AM88" s="86">
        <f>S88 * ( Baseline!F$89 * Baseline!B$16 )</f>
        <v>0.00006795543604</v>
      </c>
      <c r="AN88" s="86">
        <f>T88 * ( Baseline!H$89 * Baseline!B$18 )</f>
        <v>0.03466347562</v>
      </c>
      <c r="AO88" s="86">
        <f t="shared" si="4"/>
        <v>0.03508509013</v>
      </c>
      <c r="AP88" s="62"/>
      <c r="AQ88" s="86">
        <f>V88 * ( (1-Baseline!B$90-Baseline!B$89) + (1-B88)*Baseline!B$90 )</f>
        <v>0.1055208021</v>
      </c>
      <c r="AR88" s="86">
        <f>W88 * ( (1-Baseline!B$90-Baseline!B$89) + (1-B88)*Baseline!B$90 )</f>
        <v>0.002364984938</v>
      </c>
      <c r="AS88" s="86">
        <f>X88 * ( (1-Baseline!B$90-Baseline!B$89) + (1-B88)*Baseline!B$90 )</f>
        <v>0.003738524623</v>
      </c>
      <c r="AT88" s="86">
        <f>Y88 * ( (1-Baseline!B$90-Baseline!B$89) + (1-B88)*Baseline!B$90 )</f>
        <v>0.0007031578169</v>
      </c>
      <c r="AU88" s="86">
        <f t="shared" si="5"/>
        <v>0.1123274694</v>
      </c>
      <c r="AV88" s="86">
        <f>AA88 * ( (1-Baseline!D$90-Baseline!D$89) + (1-B88)*Baseline!D$90 )</f>
        <v>0.00190834546</v>
      </c>
      <c r="AW88" s="86">
        <f>AB88 * ( (1-Baseline!D$90-Baseline!D$89) + (1-B88)*Baseline!D$90 )</f>
        <v>0.03000728778</v>
      </c>
      <c r="AX88" s="86">
        <f>AC88 * ( (1-Baseline!D$90-Baseline!D$89) + (1-B88)*Baseline!D$90 )</f>
        <v>0.0004402083514</v>
      </c>
      <c r="AY88" s="86">
        <f>AD88 * ( (1-Baseline!D$90-Baseline!D$89) + (1-B88)*Baseline!D$90 )</f>
        <v>0.0004557703592</v>
      </c>
      <c r="AZ88" s="86">
        <f t="shared" si="6"/>
        <v>0.03281161195</v>
      </c>
      <c r="BA88" s="86">
        <f>AF88 * ( (1-Baseline!F$90-Baseline!F$89) + (1-Baseline!B$36)*Baseline!F$90 )</f>
        <v>0.00150007913</v>
      </c>
      <c r="BB88" s="86">
        <f>AG88 * ( (1-Baseline!F$90-Baseline!F$89) + (1-Baseline!B$36)*Baseline!F$90 )</f>
        <v>0.0002188989025</v>
      </c>
      <c r="BC88" s="86">
        <f>AH88 * ( (1-Baseline!F$90-Baseline!F$89) + (1-Baseline!B$36)*Baseline!F$90 )</f>
        <v>0.03972573586</v>
      </c>
      <c r="BD88" s="86">
        <f>AI88 * ( (1-Baseline!F$90-Baseline!F$89) + (1-Baseline!B$36)*Baseline!F$90 )</f>
        <v>0.0004951192898</v>
      </c>
      <c r="BE88" s="86">
        <f t="shared" si="7"/>
        <v>0.04193983319</v>
      </c>
      <c r="BF88" s="86">
        <f>AK88 * ( (1-Baseline!H$90-Baseline!H$89) + (1-Baseline!B$36)*Baseline!H$90 )</f>
        <v>0.0000306818617</v>
      </c>
      <c r="BG88" s="86">
        <f>AL88 * ( (1-Baseline!H$90-Baseline!H$89) + (1-Baseline!B$36)*Baseline!H$90 )</f>
        <v>0.000249529293</v>
      </c>
      <c r="BH88" s="86">
        <f>AM88 * ( (1-Baseline!H$90-Baseline!H$89) + (1-Baseline!B$36)*Baseline!H$90 )</f>
        <v>0.00005384245108</v>
      </c>
      <c r="BI88" s="86">
        <f>AN88 * ( (1-Baseline!H$90-Baseline!H$89) + (1-Baseline!B$36)*Baseline!H$90 )</f>
        <v>0.02746456501</v>
      </c>
      <c r="BJ88" s="86">
        <f t="shared" si="8"/>
        <v>0.02779861861</v>
      </c>
      <c r="BK88" s="62"/>
      <c r="BL88" s="86">
        <f t="shared" si="19"/>
        <v>0.9394033587</v>
      </c>
      <c r="BM88" s="86">
        <f t="shared" si="20"/>
        <v>0.02105437743</v>
      </c>
      <c r="BN88" s="86">
        <f t="shared" si="21"/>
        <v>0.03328237199</v>
      </c>
      <c r="BO88" s="86">
        <f t="shared" si="22"/>
        <v>0.006259891906</v>
      </c>
      <c r="BP88" s="86">
        <f t="shared" si="9"/>
        <v>1</v>
      </c>
      <c r="BQ88" s="86">
        <f t="shared" si="23"/>
        <v>0.0581606738</v>
      </c>
      <c r="BR88" s="86">
        <f t="shared" si="24"/>
        <v>0.9145325693</v>
      </c>
      <c r="BS88" s="86">
        <f t="shared" si="25"/>
        <v>0.01341623667</v>
      </c>
      <c r="BT88" s="86">
        <f t="shared" si="26"/>
        <v>0.01389052022</v>
      </c>
      <c r="BU88" s="86">
        <f t="shared" si="10"/>
        <v>1</v>
      </c>
      <c r="BV88" s="86">
        <f t="shared" si="27"/>
        <v>0.03576740811</v>
      </c>
      <c r="BW88" s="86">
        <f t="shared" si="28"/>
        <v>0.005219355584</v>
      </c>
      <c r="BX88" s="86">
        <f t="shared" si="29"/>
        <v>0.9472077699</v>
      </c>
      <c r="BY88" s="86">
        <f t="shared" si="30"/>
        <v>0.01180546636</v>
      </c>
      <c r="BZ88" s="86">
        <f t="shared" si="11"/>
        <v>1</v>
      </c>
      <c r="CA88" s="86">
        <f t="shared" si="31"/>
        <v>0.001103718934</v>
      </c>
      <c r="CB88" s="86">
        <f t="shared" si="32"/>
        <v>0.008976319884</v>
      </c>
      <c r="CC88" s="86">
        <f t="shared" si="33"/>
        <v>0.00193687506</v>
      </c>
      <c r="CD88" s="86">
        <f t="shared" si="34"/>
        <v>0.9879830861</v>
      </c>
      <c r="CE88" s="86">
        <f t="shared" si="12"/>
        <v>1</v>
      </c>
      <c r="CF88" s="62"/>
      <c r="CG88" s="86">
        <f t="shared" si="35"/>
        <v>0.9394033587</v>
      </c>
      <c r="CH88" s="86">
        <f t="shared" si="36"/>
        <v>0.02105437743</v>
      </c>
      <c r="CI88" s="86">
        <f t="shared" si="37"/>
        <v>0.03328237199</v>
      </c>
      <c r="CJ88" s="86">
        <f t="shared" si="38"/>
        <v>0.006259891906</v>
      </c>
      <c r="CK88" s="86">
        <f t="shared" si="13"/>
        <v>1</v>
      </c>
      <c r="CL88" s="86">
        <f t="shared" si="39"/>
        <v>0.0581606738</v>
      </c>
      <c r="CM88" s="86">
        <f t="shared" si="40"/>
        <v>0.9145325693</v>
      </c>
      <c r="CN88" s="86">
        <f t="shared" si="41"/>
        <v>0.01341623667</v>
      </c>
      <c r="CO88" s="86">
        <f t="shared" si="42"/>
        <v>0.01389052022</v>
      </c>
      <c r="CP88" s="86">
        <f t="shared" si="14"/>
        <v>1</v>
      </c>
      <c r="CQ88" s="86">
        <f t="shared" si="43"/>
        <v>0.03576740811</v>
      </c>
      <c r="CR88" s="86">
        <f t="shared" si="44"/>
        <v>0.005219355584</v>
      </c>
      <c r="CS88" s="86">
        <f t="shared" si="45"/>
        <v>0.9472077699</v>
      </c>
      <c r="CT88" s="86">
        <f t="shared" si="46"/>
        <v>0.01180546636</v>
      </c>
      <c r="CU88" s="86">
        <f t="shared" si="15"/>
        <v>1</v>
      </c>
      <c r="CV88" s="86">
        <f t="shared" si="47"/>
        <v>0.001103718934</v>
      </c>
      <c r="CW88" s="86">
        <f t="shared" si="48"/>
        <v>0.008976319884</v>
      </c>
      <c r="CX88" s="86">
        <f t="shared" si="49"/>
        <v>0.00193687506</v>
      </c>
      <c r="CY88" s="86">
        <f t="shared" si="50"/>
        <v>0.9879830861</v>
      </c>
      <c r="CZ88" s="86">
        <f t="shared" si="16"/>
        <v>1</v>
      </c>
      <c r="DA88" s="62"/>
      <c r="DB88" s="86">
        <f>(AQ88*Baseline!B$7 + AV88*Baseline!B$11 + BA88*Baseline!B$16 + BF88*Baseline!B$18)</f>
        <v>61700.63648</v>
      </c>
      <c r="DC88" s="86">
        <f>(AR88*Baseline!B$7 + AW88*Baseline!B$11 + BB88*Baseline!B$16 + BG88*Baseline!B$18)</f>
        <v>77658.76959</v>
      </c>
      <c r="DD88" s="86">
        <f>(AS88*Baseline!B$7 + AX88*Baseline!B$11 + BC88*Baseline!B$16 + BH88*Baseline!B$18)</f>
        <v>138311.4878</v>
      </c>
      <c r="DE88" s="86">
        <f>(AT88*Baseline!B$7 + AY88*Baseline!B$11 + BD88*Baseline!B$16 + BI88*Baseline!B$18)</f>
        <v>1260602.042</v>
      </c>
      <c r="DF88" s="86">
        <f t="shared" si="17"/>
        <v>1538272.936</v>
      </c>
      <c r="DG88" s="62"/>
      <c r="DH88" s="86">
        <f t="shared" si="51"/>
        <v>0.0401103309</v>
      </c>
      <c r="DI88" s="86">
        <f t="shared" si="52"/>
        <v>0.05048438919</v>
      </c>
      <c r="DJ88" s="86">
        <f t="shared" si="53"/>
        <v>0.08991348973</v>
      </c>
      <c r="DK88" s="86">
        <f t="shared" si="54"/>
        <v>0.8194917902</v>
      </c>
      <c r="DL88" s="86">
        <f t="shared" si="18"/>
        <v>1</v>
      </c>
      <c r="DM88" s="62"/>
      <c r="DN88" s="86">
        <f>DH88 / (Baseline!B$7/Baseline!B$17)</f>
        <v>4.281514005</v>
      </c>
      <c r="DO88" s="86">
        <f>DI88 / (Baseline!B$11/Baseline!B$17)</f>
        <v>1.218717318</v>
      </c>
      <c r="DP88" s="86">
        <f>DJ88 / (Baseline!B$16/Baseline!B$17)</f>
        <v>1.389435141</v>
      </c>
      <c r="DQ88" s="86">
        <f>DK88 / (Baseline!B$18/Baseline!B$17)</f>
        <v>0.9265078153</v>
      </c>
      <c r="DR88" s="62"/>
      <c r="DS88" s="86">
        <f>DH88 / Baseline!H$117</f>
        <v>1.604698566</v>
      </c>
      <c r="DT88" s="86">
        <f>DI88 / Baseline!H$118</f>
        <v>1.136406238</v>
      </c>
      <c r="DU88" s="86">
        <f>DJ88 / Baseline!H$119</f>
        <v>1.074863113</v>
      </c>
      <c r="DV88" s="86">
        <f>DK88 / Baseline!H$120</f>
        <v>0.9676041805</v>
      </c>
      <c r="DW88" s="87"/>
      <c r="DX88" s="86">
        <f>(AU88*Baseline!B$34)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0.02937865167</v>
      </c>
      <c r="DY88" s="86">
        <f>(AZ88*Baseline!B$34) + (Baseline!D$90*(1-Baseline!D$91)*Baseline!B$35) + (Baseline!D$90*Baseline!D$91*((1-Baseline!D$92)*Baseline!B$40 + Baseline!D$92*Baseline!B$41))</f>
        <v>0.01133530979</v>
      </c>
      <c r="DZ88" s="86">
        <f>(BE88*Baseline!B$34) + (Baseline!F$90*(1-Baseline!F$91)*Baseline!B$35) + (Baseline!F$90*Baseline!F$91*((1-Baseline!F$92)*Baseline!B$40 + Baseline!F$92*Baseline!B$41))</f>
        <v>0.01402161498</v>
      </c>
      <c r="EA88" s="86">
        <f>(BJ88*Baseline!B$34) + (Baseline!H$90*(1-Baseline!H$91)*Baseline!B$35) + (Baseline!H$90*Baseline!H$91*((1-Baseline!H$92)*Baseline!B$40 + Baseline!H$92*Baseline!B$41))</f>
        <v>0.009314792792</v>
      </c>
      <c r="EB88" s="86">
        <f>( DX88*Baseline!B$7 + DY88*Baseline!B$11 + DZ88*Baseline!B$16 + EA88*Baseline!B$18 ) / Baseline!B$17</f>
        <v>0.009891043618</v>
      </c>
    </row>
    <row r="89">
      <c r="A89" s="73" t="s">
        <v>265</v>
      </c>
      <c r="B89" s="85">
        <f>MIN( MAX( NORMINV( MCrands!B89, (B$5+B$4)/2, (B$5-B$4)/3.29 ), 0 ), 1 )</f>
        <v>0.4939700297</v>
      </c>
      <c r="C89" s="85">
        <f>MAX( NORMINV( MCrands!C89, (C$5+C$4)/2, (C$5-C$4)/3.29 ), 0 )</f>
        <v>2.776337339</v>
      </c>
      <c r="D89" s="83"/>
      <c r="E89" s="84">
        <f>Baseline!B$33 * (C89 * Baseline!B$68*Baseline!B$68/Baseline!B$75 + Baseline!B$46 * Baseline!B$54*Baseline!B$54/Baseline!B$76 + Baseline!B$47 * Baseline!B$55*Baseline!B$55/Baseline!B$77 + Baseline!B$56*Baseline!B$56/Baseline!B$78)</f>
        <v>0.00001970602608</v>
      </c>
      <c r="F89" s="84">
        <f>Baseline!B$33 * (C89 * Baseline!B$68*Baseline!B$59/Baseline!B$75 + Baseline!B$46 * Baseline!B$54*Baseline!B$69/Baseline!B$76 + Baseline!B$47 * Baseline!B$55*Baseline!B$57/Baseline!B$77 + Baseline!B$56*Baseline!B$58/Baseline!B$78)</f>
        <v>0.0000002393509163</v>
      </c>
      <c r="G89" s="85">
        <f>Baseline!B$33 * (C89 * Baseline!B$68*Baseline!B$60/Baseline!B$75 + Baseline!B$46 * Baseline!B$54*Baseline!B$61/Baseline!B$76 + Baseline!B$47 * Baseline!B$55*Baseline!B$70/Baseline!B$77 + Baseline!B$56*Baseline!B$62/Baseline!B$78)</f>
        <v>0.0000002011242907</v>
      </c>
      <c r="H89" s="84">
        <f>Baseline!B$33 * (C89 * Baseline!B$68*Baseline!B$63/Baseline!B$75 + Baseline!B$46 * Baseline!B$54*Baseline!B$64/Baseline!B$76 + Baseline!B$47 * Baseline!B$55*Baseline!B$65/Baseline!B$77 + Baseline!B$56*Baseline!B$71/Baseline!B$78)</f>
        <v>0.000000003759525437</v>
      </c>
      <c r="I89" s="84">
        <f>Baseline!B$33 * (C89 * Baseline!B$59*Baseline!B$68/Baseline!B$75 + Baseline!B$46 * Baseline!B$69*Baseline!B$54/Baseline!B$76 + Baseline!B$47 * Baseline!B$57*Baseline!B$55/Baseline!B$77 + Baseline!B$58*Baseline!B$56/Baseline!B$78)</f>
        <v>0.0000002393509163</v>
      </c>
      <c r="J89" s="85">
        <f>Baseline!B$33 * (C89 * Baseline!B$59*Baseline!B$59/Baseline!B$75 + Baseline!B$46 * Baseline!B$69*Baseline!B$69/Baseline!B$76 + Baseline!B$47 * Baseline!B$57*Baseline!B$57/Baseline!B$77 + Baseline!B$58*Baseline!B$58/Baseline!B$78)</f>
        <v>0.00000211657448</v>
      </c>
      <c r="K89" s="84">
        <f>Baseline!B$33 * (C89 * Baseline!B$59*Baseline!B$60/Baseline!B$75 + Baseline!B$46 * Baseline!B$69*Baseline!B$61/Baseline!B$76 + Baseline!B$47 * Baseline!B$57*Baseline!B$70/Baseline!B$77 + Baseline!B$58*Baseline!B$62/Baseline!B$78)</f>
        <v>0.00000001648990199</v>
      </c>
      <c r="L89" s="85">
        <f>Baseline!B$33 * (C89 * Baseline!B$59*Baseline!B$63/Baseline!B$75 + Baseline!B$46 * Baseline!B$69*Baseline!B$64/Baseline!B$76 + Baseline!B$47 * Baseline!B$57*Baseline!B$65/Baseline!B$77 + Baseline!B$58*Baseline!B$71/Baseline!B$78)</f>
        <v>0.00000001707280197</v>
      </c>
      <c r="M89" s="84">
        <f>Baseline!B$33 * (C89 * Baseline!B$60*Baseline!B$68/Baseline!B$75 + Baseline!B$46 * Baseline!B$61*Baseline!B$54/Baseline!B$76 + Baseline!B$47 * Baseline!B$70*Baseline!B$55/Baseline!B$77 + Baseline!B$62*Baseline!B$56/Baseline!B$78)</f>
        <v>0.0000002011242907</v>
      </c>
      <c r="N89" s="85">
        <f>Baseline!B$33 * (C89 * Baseline!B$60*Baseline!B$59/Baseline!B$75 + Baseline!B$46 * Baseline!B$61*Baseline!B$69/Baseline!B$76 + Baseline!B$47 * Baseline!B$70*Baseline!B$57/Baseline!B$77 + Baseline!B$62*Baseline!B$58/Baseline!B$78)</f>
        <v>0.00000001648990199</v>
      </c>
      <c r="O89" s="85">
        <f>Baseline!B$33 * (C89 * Baseline!B$60*Baseline!B$60/Baseline!B$75 + Baseline!B$46 * Baseline!B$61*Baseline!B$61/Baseline!B$76 + Baseline!B$47 * Baseline!B$70*Baseline!B$70/Baseline!B$77 + Baseline!B$62*Baseline!B$62/Baseline!B$78)</f>
        <v>0.000001589267812</v>
      </c>
      <c r="P89" s="84">
        <f>Baseline!B$33 * (C89 * Baseline!B$60*Baseline!B$63/Baseline!B$75 + Baseline!B$46 * Baseline!B$61*Baseline!B$64/Baseline!B$76 + Baseline!B$47 * Baseline!B$70*Baseline!B$65/Baseline!B$77 + Baseline!B$62*Baseline!B$71/Baseline!B$78)</f>
        <v>0.000000001956420634</v>
      </c>
      <c r="Q89" s="84">
        <f>Baseline!B$33 * (C89 * Baseline!B$63*Baseline!B$68/Baseline!B$75 + Baseline!B$46 * Baseline!B$64*Baseline!B$54/Baseline!B$76 + Baseline!B$47 * Baseline!B$65*Baseline!B$55/Baseline!B$77 + Baseline!B$71*Baseline!B$56/Baseline!B$78)</f>
        <v>0.000000003759525437</v>
      </c>
      <c r="R89" s="84">
        <f>Baseline!B$33 * (C89 * Baseline!B$63*Baseline!B$59/Baseline!B$75 + Baseline!B$46 * Baseline!B$64*Baseline!B$69/Baseline!B$76 + Baseline!B$47 * Baseline!B$65*Baseline!B$57/Baseline!B$77 + Baseline!B$71*Baseline!B$58/Baseline!B$78)</f>
        <v>0.00000001707280197</v>
      </c>
      <c r="S89" s="84">
        <f>Baseline!B$33 * (C89 * Baseline!B$63*Baseline!B$60/Baseline!B$75 + Baseline!B$46 * Baseline!B$64*Baseline!B$61/Baseline!B$76 + Baseline!B$47 * Baseline!B$65*Baseline!B$70/Baseline!B$77 + Baseline!B$71*Baseline!B$62/Baseline!B$78)</f>
        <v>0.000000001956420634</v>
      </c>
      <c r="T89" s="84">
        <f>Baseline!B$33 * (C89 * Baseline!B$63*Baseline!B$63/Baseline!B$75 + Baseline!B$46 * Baseline!B$64*Baseline!B$64/Baseline!B$76 + Baseline!B$47 * Baseline!B$65*Baseline!B$65/Baseline!B$77 + Baseline!B$71*Baseline!B$71/Baseline!B$78)</f>
        <v>0.0000000985672201</v>
      </c>
      <c r="U89" s="83"/>
      <c r="V89" s="84">
        <f>E89 * ( Baseline!B$89 * Baseline!B$7 )</f>
        <v>0.2045288447</v>
      </c>
      <c r="W89" s="84">
        <f>F89 * ( Baseline!D$89 * Baseline!B$11 )</f>
        <v>0.004415209581</v>
      </c>
      <c r="X89" s="84">
        <f>G89 * ( Baseline!F$89 * Baseline!B$16 )</f>
        <v>0.006986005964</v>
      </c>
      <c r="Y89" s="84">
        <f>H89 * ( Baseline!H$89 * Baseline!B$18 )</f>
        <v>0.001322125344</v>
      </c>
      <c r="Z89" s="86">
        <f t="shared" si="1"/>
        <v>0.2172521856</v>
      </c>
      <c r="AA89" s="84">
        <f>I89 * ( Baseline!B$89 * Baseline!B$7 )</f>
        <v>0.00248422316</v>
      </c>
      <c r="AB89" s="85">
        <f>J89 * ( Baseline!D$89 * Baseline!B$11 )</f>
        <v>0.03904359366</v>
      </c>
      <c r="AC89" s="85">
        <f>K89 * ( Baseline!F$89 * Baseline!B$16 )</f>
        <v>0.0005727729516</v>
      </c>
      <c r="AD89" s="85">
        <f>L89 * ( Baseline!F$89 * Baseline!B$16 )</f>
        <v>0.0005930198484</v>
      </c>
      <c r="AE89" s="86">
        <f t="shared" si="2"/>
        <v>0.04269360963</v>
      </c>
      <c r="AF89" s="86">
        <f>M89 * ( Baseline!B$89 * Baseline!B$7 )</f>
        <v>0.002087469014</v>
      </c>
      <c r="AG89" s="86">
        <f>N89 * ( Baseline!D$89 * Baseline!B$11 )</f>
        <v>0.0003041825549</v>
      </c>
      <c r="AH89" s="86">
        <f>O89 * ( Baseline!F$89 * Baseline!B$16 )</f>
        <v>0.05520285178</v>
      </c>
      <c r="AI89" s="86">
        <f>P89 * ( Baseline!H$89 * Baseline!B$18 )</f>
        <v>0.0006880212271</v>
      </c>
      <c r="AJ89" s="86">
        <f t="shared" si="3"/>
        <v>0.05828252458</v>
      </c>
      <c r="AK89" s="86">
        <f>Q89 * ( Baseline!B$89 * Baseline!B$7 )</f>
        <v>0.00003902011451</v>
      </c>
      <c r="AL89" s="86">
        <f>R89 * ( Baseline!D$89 * Baseline!B$11 )</f>
        <v>0.0003149350752</v>
      </c>
      <c r="AM89" s="86">
        <f>S89 * ( Baseline!F$89 * Baseline!B$16 )</f>
        <v>0.0000679558206</v>
      </c>
      <c r="AN89" s="86">
        <f>T89 * ( Baseline!H$89 * Baseline!B$18 )</f>
        <v>0.03466347601</v>
      </c>
      <c r="AO89" s="86">
        <f t="shared" si="4"/>
        <v>0.03508538702</v>
      </c>
      <c r="AP89" s="62"/>
      <c r="AQ89" s="86">
        <f>V89 * ( (1-Baseline!B$90-Baseline!B$89) + (1-B89)*Baseline!B$90 )</f>
        <v>0.1102342311</v>
      </c>
      <c r="AR89" s="86">
        <f>W89 * ( (1-Baseline!B$90-Baseline!B$89) + (1-B89)*Baseline!B$90 )</f>
        <v>0.002379650821</v>
      </c>
      <c r="AS89" s="86">
        <f>X89 * ( (1-Baseline!B$90-Baseline!B$89) + (1-B89)*Baseline!B$90 )</f>
        <v>0.003765224396</v>
      </c>
      <c r="AT89" s="86">
        <f>Y89 * ( (1-Baseline!B$90-Baseline!B$89) + (1-B89)*Baseline!B$90 )</f>
        <v>0.0007125814988</v>
      </c>
      <c r="AU89" s="86">
        <f t="shared" si="5"/>
        <v>0.1170916878</v>
      </c>
      <c r="AV89" s="86">
        <f>AA89 * ( (1-Baseline!D$90-Baseline!D$89) + (1-B89)*Baseline!D$90 )</f>
        <v>0.001913099825</v>
      </c>
      <c r="AW89" s="86">
        <f>AB89 * ( (1-Baseline!D$90-Baseline!D$89) + (1-B89)*Baseline!D$90 )</f>
        <v>0.03006746471</v>
      </c>
      <c r="AX89" s="86">
        <f>AC89 * ( (1-Baseline!D$90-Baseline!D$89) + (1-B89)*Baseline!D$90 )</f>
        <v>0.0004410923508</v>
      </c>
      <c r="AY89" s="86">
        <f>AD89 * ( (1-Baseline!D$90-Baseline!D$89) + (1-B89)*Baseline!D$90 )</f>
        <v>0.0004566844825</v>
      </c>
      <c r="AZ89" s="86">
        <f t="shared" si="6"/>
        <v>0.03287834137</v>
      </c>
      <c r="BA89" s="86">
        <f>AF89 * ( (1-Baseline!F$90-Baseline!F$89) + (1-Baseline!B$36)*Baseline!F$90 )</f>
        <v>0.001502209501</v>
      </c>
      <c r="BB89" s="86">
        <f>AG89 * ( (1-Baseline!F$90-Baseline!F$89) + (1-Baseline!B$36)*Baseline!F$90 )</f>
        <v>0.0002188995004</v>
      </c>
      <c r="BC89" s="86">
        <f>AH89 * ( (1-Baseline!F$90-Baseline!F$89) + (1-Baseline!B$36)*Baseline!F$90 )</f>
        <v>0.03972573863</v>
      </c>
      <c r="BD89" s="86">
        <f>AI89 * ( (1-Baseline!F$90-Baseline!F$89) + (1-Baseline!B$36)*Baseline!F$90 )</f>
        <v>0.0004951220917</v>
      </c>
      <c r="BE89" s="86">
        <f t="shared" si="7"/>
        <v>0.04194196973</v>
      </c>
      <c r="BF89" s="86">
        <f>AK89 * ( (1-Baseline!H$90-Baseline!H$89) + (1-Baseline!B$36)*Baseline!H$90 )</f>
        <v>0.00003091641713</v>
      </c>
      <c r="BG89" s="86">
        <f>AL89 * ( (1-Baseline!H$90-Baseline!H$89) + (1-Baseline!B$36)*Baseline!H$90 )</f>
        <v>0.0002495293588</v>
      </c>
      <c r="BH89" s="86">
        <f>AM89 * ( (1-Baseline!H$90-Baseline!H$89) + (1-Baseline!B$36)*Baseline!H$90 )</f>
        <v>0.00005384275577</v>
      </c>
      <c r="BI89" s="86">
        <f>AN89 * ( (1-Baseline!H$90-Baseline!H$89) + (1-Baseline!B$36)*Baseline!H$90 )</f>
        <v>0.02746456531</v>
      </c>
      <c r="BJ89" s="86">
        <f t="shared" si="8"/>
        <v>0.02779885385</v>
      </c>
      <c r="BK89" s="62"/>
      <c r="BL89" s="86">
        <f t="shared" si="19"/>
        <v>0.9414351536</v>
      </c>
      <c r="BM89" s="86">
        <f t="shared" si="20"/>
        <v>0.02032296968</v>
      </c>
      <c r="BN89" s="86">
        <f t="shared" si="21"/>
        <v>0.03215620568</v>
      </c>
      <c r="BO89" s="86">
        <f t="shared" si="22"/>
        <v>0.006085671086</v>
      </c>
      <c r="BP89" s="86">
        <f t="shared" si="9"/>
        <v>1</v>
      </c>
      <c r="BQ89" s="86">
        <f t="shared" si="23"/>
        <v>0.0581872365</v>
      </c>
      <c r="BR89" s="86">
        <f t="shared" si="24"/>
        <v>0.9145067378</v>
      </c>
      <c r="BS89" s="86">
        <f t="shared" si="25"/>
        <v>0.01341589424</v>
      </c>
      <c r="BT89" s="86">
        <f t="shared" si="26"/>
        <v>0.01389013142</v>
      </c>
      <c r="BU89" s="86">
        <f t="shared" si="10"/>
        <v>1</v>
      </c>
      <c r="BV89" s="86">
        <f t="shared" si="27"/>
        <v>0.03581637942</v>
      </c>
      <c r="BW89" s="86">
        <f t="shared" si="28"/>
        <v>0.005219103962</v>
      </c>
      <c r="BX89" s="86">
        <f t="shared" si="29"/>
        <v>0.9471595848</v>
      </c>
      <c r="BY89" s="86">
        <f t="shared" si="30"/>
        <v>0.01180493179</v>
      </c>
      <c r="BZ89" s="86">
        <f t="shared" si="11"/>
        <v>1</v>
      </c>
      <c r="CA89" s="86">
        <f t="shared" si="31"/>
        <v>0.001112147188</v>
      </c>
      <c r="CB89" s="86">
        <f t="shared" si="32"/>
        <v>0.008976246294</v>
      </c>
      <c r="CC89" s="86">
        <f t="shared" si="33"/>
        <v>0.00193686963</v>
      </c>
      <c r="CD89" s="86">
        <f t="shared" si="34"/>
        <v>0.9879747369</v>
      </c>
      <c r="CE89" s="86">
        <f t="shared" si="12"/>
        <v>1</v>
      </c>
      <c r="CF89" s="62"/>
      <c r="CG89" s="86">
        <f t="shared" si="35"/>
        <v>0.9414351536</v>
      </c>
      <c r="CH89" s="86">
        <f t="shared" si="36"/>
        <v>0.02032296968</v>
      </c>
      <c r="CI89" s="86">
        <f t="shared" si="37"/>
        <v>0.03215620568</v>
      </c>
      <c r="CJ89" s="86">
        <f t="shared" si="38"/>
        <v>0.006085671086</v>
      </c>
      <c r="CK89" s="86">
        <f t="shared" si="13"/>
        <v>1</v>
      </c>
      <c r="CL89" s="86">
        <f t="shared" si="39"/>
        <v>0.0581872365</v>
      </c>
      <c r="CM89" s="86">
        <f t="shared" si="40"/>
        <v>0.9145067378</v>
      </c>
      <c r="CN89" s="86">
        <f t="shared" si="41"/>
        <v>0.01341589424</v>
      </c>
      <c r="CO89" s="86">
        <f t="shared" si="42"/>
        <v>0.01389013142</v>
      </c>
      <c r="CP89" s="86">
        <f t="shared" si="14"/>
        <v>1</v>
      </c>
      <c r="CQ89" s="86">
        <f t="shared" si="43"/>
        <v>0.03581637942</v>
      </c>
      <c r="CR89" s="86">
        <f t="shared" si="44"/>
        <v>0.005219103962</v>
      </c>
      <c r="CS89" s="86">
        <f t="shared" si="45"/>
        <v>0.9471595848</v>
      </c>
      <c r="CT89" s="86">
        <f t="shared" si="46"/>
        <v>0.01180493179</v>
      </c>
      <c r="CU89" s="86">
        <f t="shared" si="15"/>
        <v>1</v>
      </c>
      <c r="CV89" s="86">
        <f t="shared" si="47"/>
        <v>0.001112147188</v>
      </c>
      <c r="CW89" s="86">
        <f t="shared" si="48"/>
        <v>0.008976246294</v>
      </c>
      <c r="CX89" s="86">
        <f t="shared" si="49"/>
        <v>0.00193686963</v>
      </c>
      <c r="CY89" s="86">
        <f t="shared" si="50"/>
        <v>0.9879747369</v>
      </c>
      <c r="CZ89" s="86">
        <f t="shared" si="16"/>
        <v>1</v>
      </c>
      <c r="DA89" s="62"/>
      <c r="DB89" s="86">
        <f>(AQ89*Baseline!B$7 + AV89*Baseline!B$11 + BA89*Baseline!B$16 + BF89*Baseline!B$18)</f>
        <v>64014.72317</v>
      </c>
      <c r="DC89" s="86">
        <f>(AR89*Baseline!B$7 + AW89*Baseline!B$11 + BB89*Baseline!B$16 + BG89*Baseline!B$18)</f>
        <v>77794.94024</v>
      </c>
      <c r="DD89" s="86">
        <f>(AS89*Baseline!B$7 + AX89*Baseline!B$11 + BC89*Baseline!B$16 + BH89*Baseline!B$18)</f>
        <v>138326.3562</v>
      </c>
      <c r="DE89" s="86">
        <f>(AT89*Baseline!B$7 + AY89*Baseline!B$11 + BD89*Baseline!B$16 + BI89*Baseline!B$18)</f>
        <v>1260608.596</v>
      </c>
      <c r="DF89" s="86">
        <f t="shared" si="17"/>
        <v>1540744.616</v>
      </c>
      <c r="DG89" s="62"/>
      <c r="DH89" s="86">
        <f t="shared" si="51"/>
        <v>0.04154791293</v>
      </c>
      <c r="DI89" s="86">
        <f t="shared" si="52"/>
        <v>0.05049178133</v>
      </c>
      <c r="DJ89" s="86">
        <f t="shared" si="53"/>
        <v>0.08977889962</v>
      </c>
      <c r="DK89" s="86">
        <f t="shared" si="54"/>
        <v>0.8181814061</v>
      </c>
      <c r="DL89" s="86">
        <f t="shared" si="18"/>
        <v>1</v>
      </c>
      <c r="DM89" s="62"/>
      <c r="DN89" s="86">
        <f>DH89 / (Baseline!B$7/Baseline!B$17)</f>
        <v>4.434966432</v>
      </c>
      <c r="DO89" s="86">
        <f>DI89 / (Baseline!B$11/Baseline!B$17)</f>
        <v>1.218895768</v>
      </c>
      <c r="DP89" s="86">
        <f>DJ89 / (Baseline!B$16/Baseline!B$17)</f>
        <v>1.387355317</v>
      </c>
      <c r="DQ89" s="86">
        <f>DK89 / (Baseline!B$18/Baseline!B$17)</f>
        <v>0.9250263104</v>
      </c>
      <c r="DR89" s="62"/>
      <c r="DS89" s="86">
        <f>DH89 / Baseline!H$117</f>
        <v>1.662212074</v>
      </c>
      <c r="DT89" s="86">
        <f>DI89 / Baseline!H$118</f>
        <v>1.136572635</v>
      </c>
      <c r="DU89" s="86">
        <f>DJ89 / Baseline!H$119</f>
        <v>1.073254167</v>
      </c>
      <c r="DV89" s="86">
        <f>DK89 / Baseline!H$120</f>
        <v>0.9660569617</v>
      </c>
      <c r="DW89" s="87"/>
      <c r="DX89" s="86">
        <f>(AU89*Baseline!B$34)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0.03009328442</v>
      </c>
      <c r="DY89" s="86">
        <f>(AZ89*Baseline!B$34) + (Baseline!D$90*(1-Baseline!D$91)*Baseline!B$35) + (Baseline!D$90*Baseline!D$91*((1-Baseline!D$92)*Baseline!B$40 + Baseline!D$92*Baseline!B$41))</f>
        <v>0.01134531921</v>
      </c>
      <c r="DZ89" s="86">
        <f>(BE89*Baseline!B$34) + (Baseline!F$90*(1-Baseline!F$91)*Baseline!B$35) + (Baseline!F$90*Baseline!F$91*((1-Baseline!F$92)*Baseline!B$40 + Baseline!F$92*Baseline!B$41))</f>
        <v>0.01402193546</v>
      </c>
      <c r="EA89" s="86">
        <f>(BJ89*Baseline!B$34) + (Baseline!H$90*(1-Baseline!H$91)*Baseline!B$35) + (Baseline!H$90*Baseline!H$91*((1-Baseline!H$92)*Baseline!B$40 + Baseline!H$92*Baseline!B$41))</f>
        <v>0.009314828077</v>
      </c>
      <c r="EB89" s="86">
        <f>( DX89*Baseline!B$7 + DY89*Baseline!B$11 + DZ89*Baseline!B$16 + EA89*Baseline!B$18 ) / Baseline!B$17</f>
        <v>0.009898205063</v>
      </c>
    </row>
    <row r="90">
      <c r="A90" s="73" t="s">
        <v>266</v>
      </c>
      <c r="B90" s="85">
        <f>MIN( MAX( NORMINV( MCrands!B90, (B$5+B$4)/2, (B$5-B$4)/3.29 ), 0 ), 1 )</f>
        <v>0.4358944163</v>
      </c>
      <c r="C90" s="85">
        <f>MAX( NORMINV( MCrands!C90, (C$5+C$4)/2, (C$5-C$4)/3.29 ), 0 )</f>
        <v>2.478419976</v>
      </c>
      <c r="D90" s="83"/>
      <c r="E90" s="84">
        <f>Baseline!B$33 * (C90 * Baseline!B$68*Baseline!B$68/Baseline!B$75 + Baseline!B$46 * Baseline!B$54*Baseline!B$54/Baseline!B$76 + Baseline!B$47 * Baseline!B$55*Baseline!B$55/Baseline!B$77 + Baseline!B$56*Baseline!B$56/Baseline!B$78)</f>
        <v>0.000017596764</v>
      </c>
      <c r="F90" s="84">
        <f>Baseline!B$33 * (C90 * Baseline!B$68*Baseline!B$59/Baseline!B$75 + Baseline!B$46 * Baseline!B$54*Baseline!B$69/Baseline!B$76 + Baseline!B$47 * Baseline!B$55*Baseline!B$57/Baseline!B$77 + Baseline!B$56*Baseline!B$58/Baseline!B$78)</f>
        <v>0.0000002390178749</v>
      </c>
      <c r="G90" s="85">
        <f>Baseline!B$33 * (C90 * Baseline!B$68*Baseline!B$60/Baseline!B$75 + Baseline!B$46 * Baseline!B$54*Baseline!B$61/Baseline!B$76 + Baseline!B$47 * Baseline!B$55*Baseline!B$70/Baseline!B$77 + Baseline!B$56*Baseline!B$62/Baseline!B$78)</f>
        <v>0.000000200305564</v>
      </c>
      <c r="H90" s="84">
        <f>Baseline!B$33 * (C90 * Baseline!B$68*Baseline!B$63/Baseline!B$75 + Baseline!B$46 * Baseline!B$54*Baseline!B$64/Baseline!B$76 + Baseline!B$47 * Baseline!B$55*Baseline!B$65/Baseline!B$77 + Baseline!B$56*Baseline!B$71/Baseline!B$78)</f>
        <v>0.000000003677652764</v>
      </c>
      <c r="I90" s="84">
        <f>Baseline!B$33 * (C90 * Baseline!B$59*Baseline!B$68/Baseline!B$75 + Baseline!B$46 * Baseline!B$69*Baseline!B$54/Baseline!B$76 + Baseline!B$47 * Baseline!B$57*Baseline!B$55/Baseline!B$77 + Baseline!B$58*Baseline!B$56/Baseline!B$78)</f>
        <v>0.0000002390178749</v>
      </c>
      <c r="J90" s="85">
        <f>Baseline!B$33 * (C90 * Baseline!B$59*Baseline!B$59/Baseline!B$75 + Baseline!B$46 * Baseline!B$69*Baseline!B$69/Baseline!B$76 + Baseline!B$47 * Baseline!B$57*Baseline!B$57/Baseline!B$77 + Baseline!B$58*Baseline!B$58/Baseline!B$78)</f>
        <v>0.000002116574427</v>
      </c>
      <c r="K90" s="84">
        <f>Baseline!B$33 * (C90 * Baseline!B$59*Baseline!B$60/Baseline!B$75 + Baseline!B$46 * Baseline!B$69*Baseline!B$61/Baseline!B$76 + Baseline!B$47 * Baseline!B$57*Baseline!B$70/Baseline!B$77 + Baseline!B$58*Baseline!B$62/Baseline!B$78)</f>
        <v>0.00000001648977272</v>
      </c>
      <c r="L90" s="85">
        <f>Baseline!B$33 * (C90 * Baseline!B$59*Baseline!B$63/Baseline!B$75 + Baseline!B$46 * Baseline!B$69*Baseline!B$64/Baseline!B$76 + Baseline!B$47 * Baseline!B$57*Baseline!B$65/Baseline!B$77 + Baseline!B$58*Baseline!B$71/Baseline!B$78)</f>
        <v>0.00000001707278905</v>
      </c>
      <c r="M90" s="84">
        <f>Baseline!B$33 * (C90 * Baseline!B$60*Baseline!B$68/Baseline!B$75 + Baseline!B$46 * Baseline!B$61*Baseline!B$54/Baseline!B$76 + Baseline!B$47 * Baseline!B$70*Baseline!B$55/Baseline!B$77 + Baseline!B$62*Baseline!B$56/Baseline!B$78)</f>
        <v>0.000000200305564</v>
      </c>
      <c r="N90" s="85">
        <f>Baseline!B$33 * (C90 * Baseline!B$60*Baseline!B$59/Baseline!B$75 + Baseline!B$46 * Baseline!B$61*Baseline!B$69/Baseline!B$76 + Baseline!B$47 * Baseline!B$70*Baseline!B$57/Baseline!B$77 + Baseline!B$62*Baseline!B$58/Baseline!B$78)</f>
        <v>0.00000001648977272</v>
      </c>
      <c r="O90" s="85">
        <f>Baseline!B$33 * (C90 * Baseline!B$60*Baseline!B$60/Baseline!B$75 + Baseline!B$46 * Baseline!B$61*Baseline!B$61/Baseline!B$76 + Baseline!B$47 * Baseline!B$70*Baseline!B$70/Baseline!B$77 + Baseline!B$62*Baseline!B$62/Baseline!B$78)</f>
        <v>0.000001589267494</v>
      </c>
      <c r="P90" s="84">
        <f>Baseline!B$33 * (C90 * Baseline!B$60*Baseline!B$63/Baseline!B$75 + Baseline!B$46 * Baseline!B$61*Baseline!B$64/Baseline!B$76 + Baseline!B$47 * Baseline!B$70*Baseline!B$65/Baseline!B$77 + Baseline!B$62*Baseline!B$71/Baseline!B$78)</f>
        <v>0.000000001956388855</v>
      </c>
      <c r="Q90" s="84">
        <f>Baseline!B$33 * (C90 * Baseline!B$63*Baseline!B$68/Baseline!B$75 + Baseline!B$46 * Baseline!B$64*Baseline!B$54/Baseline!B$76 + Baseline!B$47 * Baseline!B$65*Baseline!B$55/Baseline!B$77 + Baseline!B$71*Baseline!B$56/Baseline!B$78)</f>
        <v>0.000000003677652764</v>
      </c>
      <c r="R90" s="84">
        <f>Baseline!B$33 * (C90 * Baseline!B$63*Baseline!B$59/Baseline!B$75 + Baseline!B$46 * Baseline!B$64*Baseline!B$69/Baseline!B$76 + Baseline!B$47 * Baseline!B$65*Baseline!B$57/Baseline!B$77 + Baseline!B$71*Baseline!B$58/Baseline!B$78)</f>
        <v>0.00000001707278905</v>
      </c>
      <c r="S90" s="84">
        <f>Baseline!B$33 * (C90 * Baseline!B$63*Baseline!B$60/Baseline!B$75 + Baseline!B$46 * Baseline!B$64*Baseline!B$61/Baseline!B$76 + Baseline!B$47 * Baseline!B$65*Baseline!B$70/Baseline!B$77 + Baseline!B$71*Baseline!B$62/Baseline!B$78)</f>
        <v>0.000000001956388855</v>
      </c>
      <c r="T90" s="84">
        <f>Baseline!B$33 * (C90 * Baseline!B$63*Baseline!B$63/Baseline!B$75 + Baseline!B$46 * Baseline!B$64*Baseline!B$64/Baseline!B$76 + Baseline!B$47 * Baseline!B$65*Baseline!B$65/Baseline!B$77 + Baseline!B$71*Baseline!B$71/Baseline!B$78)</f>
        <v>0.00000009856721692</v>
      </c>
      <c r="U90" s="83"/>
      <c r="V90" s="84">
        <f>E90 * ( Baseline!B$89 * Baseline!B$7 )</f>
        <v>0.1826368135</v>
      </c>
      <c r="W90" s="84">
        <f>F90 * ( Baseline!D$89 * Baseline!B$11 )</f>
        <v>0.004409066101</v>
      </c>
      <c r="X90" s="84">
        <f>G90 * ( Baseline!F$89 * Baseline!B$16 )</f>
        <v>0.00695756768</v>
      </c>
      <c r="Y90" s="84">
        <f>H90 * ( Baseline!H$89 * Baseline!B$18 )</f>
        <v>0.001293332897</v>
      </c>
      <c r="Z90" s="86">
        <f t="shared" si="1"/>
        <v>0.1952967802</v>
      </c>
      <c r="AA90" s="84">
        <f>I90 * ( Baseline!B$89 * Baseline!B$7 )</f>
        <v>0.002480766524</v>
      </c>
      <c r="AB90" s="85">
        <f>J90 * ( Baseline!D$89 * Baseline!B$11 )</f>
        <v>0.03904359269</v>
      </c>
      <c r="AC90" s="85">
        <f>K90 * ( Baseline!F$89 * Baseline!B$16 )</f>
        <v>0.0005727684614</v>
      </c>
      <c r="AD90" s="85">
        <f>L90 * ( Baseline!F$89 * Baseline!B$16 )</f>
        <v>0.0005930193994</v>
      </c>
      <c r="AE90" s="86">
        <f t="shared" si="2"/>
        <v>0.04269014708</v>
      </c>
      <c r="AF90" s="86">
        <f>M90 * ( Baseline!B$89 * Baseline!B$7 )</f>
        <v>0.002078971449</v>
      </c>
      <c r="AG90" s="86">
        <f>N90 * ( Baseline!D$89 * Baseline!B$11 )</f>
        <v>0.0003041801703</v>
      </c>
      <c r="AH90" s="86">
        <f>O90 * ( Baseline!F$89 * Baseline!B$16 )</f>
        <v>0.05520284074</v>
      </c>
      <c r="AI90" s="86">
        <f>P90 * ( Baseline!H$89 * Baseline!B$18 )</f>
        <v>0.0006880100511</v>
      </c>
      <c r="AJ90" s="86">
        <f t="shared" si="3"/>
        <v>0.05827400241</v>
      </c>
      <c r="AK90" s="86">
        <f>Q90 * ( Baseline!B$89 * Baseline!B$7 )</f>
        <v>0.00003817035804</v>
      </c>
      <c r="AL90" s="86">
        <f>R90 * ( Baseline!D$89 * Baseline!B$11 )</f>
        <v>0.0003149348368</v>
      </c>
      <c r="AM90" s="86">
        <f>S90 * ( Baseline!F$89 * Baseline!B$16 )</f>
        <v>0.00006795471674</v>
      </c>
      <c r="AN90" s="86">
        <f>T90 * ( Baseline!H$89 * Baseline!B$18 )</f>
        <v>0.0346634749</v>
      </c>
      <c r="AO90" s="86">
        <f t="shared" si="4"/>
        <v>0.03508453481</v>
      </c>
      <c r="AP90" s="62"/>
      <c r="AQ90" s="86">
        <f>V90 * ( (1-Baseline!B$90-Baseline!B$89) + (1-B90)*Baseline!B$90 )</f>
        <v>0.1078751589</v>
      </c>
      <c r="AR90" s="86">
        <f>W90 * ( (1-Baseline!B$90-Baseline!B$89) + (1-B90)*Baseline!B$90 )</f>
        <v>0.002604232394</v>
      </c>
      <c r="AS90" s="86">
        <f>X90 * ( (1-Baseline!B$90-Baseline!B$89) + (1-B90)*Baseline!B$90 )</f>
        <v>0.004109514968</v>
      </c>
      <c r="AT90" s="86">
        <f>Y90 * ( (1-Baseline!B$90-Baseline!B$89) + (1-B90)*Baseline!B$90 )</f>
        <v>0.0007639122098</v>
      </c>
      <c r="AU90" s="86">
        <f t="shared" si="5"/>
        <v>0.1153528184</v>
      </c>
      <c r="AV90" s="86">
        <f>AA90 * ( (1-Baseline!D$90-Baseline!D$89) + (1-B90)*Baseline!D$90 )</f>
        <v>0.001974982143</v>
      </c>
      <c r="AW90" s="86">
        <f>AB90 * ( (1-Baseline!D$90-Baseline!D$89) + (1-B90)*Baseline!D$90 )</f>
        <v>0.03108329527</v>
      </c>
      <c r="AX90" s="86">
        <f>AC90 * ( (1-Baseline!D$90-Baseline!D$89) + (1-B90)*Baseline!D$90 )</f>
        <v>0.0004559911109</v>
      </c>
      <c r="AY90" s="86">
        <f>AD90 * ( (1-Baseline!D$90-Baseline!D$89) + (1-B90)*Baseline!D$90 )</f>
        <v>0.0004721132412</v>
      </c>
      <c r="AZ90" s="86">
        <f t="shared" si="6"/>
        <v>0.03398638177</v>
      </c>
      <c r="BA90" s="86">
        <f>AF90 * ( (1-Baseline!F$90-Baseline!F$89) + (1-Baseline!B$36)*Baseline!F$90 )</f>
        <v>0.001496094382</v>
      </c>
      <c r="BB90" s="86">
        <f>AG90 * ( (1-Baseline!F$90-Baseline!F$89) + (1-Baseline!B$36)*Baseline!F$90 )</f>
        <v>0.0002188977843</v>
      </c>
      <c r="BC90" s="86">
        <f>AH90 * ( (1-Baseline!F$90-Baseline!F$89) + (1-Baseline!B$36)*Baseline!F$90 )</f>
        <v>0.03972573069</v>
      </c>
      <c r="BD90" s="86">
        <f>AI90 * ( (1-Baseline!F$90-Baseline!F$89) + (1-Baseline!B$36)*Baseline!F$90 )</f>
        <v>0.0004951140491</v>
      </c>
      <c r="BE90" s="86">
        <f t="shared" si="7"/>
        <v>0.0419358369</v>
      </c>
      <c r="BF90" s="86">
        <f>AK90 * ( (1-Baseline!H$90-Baseline!H$89) + (1-Baseline!B$36)*Baseline!H$90 )</f>
        <v>0.00003024313808</v>
      </c>
      <c r="BG90" s="86">
        <f>AL90 * ( (1-Baseline!H$90-Baseline!H$89) + (1-Baseline!B$36)*Baseline!H$90 )</f>
        <v>0.0002495291699</v>
      </c>
      <c r="BH90" s="86">
        <f>AM90 * ( (1-Baseline!H$90-Baseline!H$89) + (1-Baseline!B$36)*Baseline!H$90 )</f>
        <v>0.00005384188117</v>
      </c>
      <c r="BI90" s="86">
        <f>AN90 * ( (1-Baseline!H$90-Baseline!H$89) + (1-Baseline!B$36)*Baseline!H$90 )</f>
        <v>0.02746456443</v>
      </c>
      <c r="BJ90" s="86">
        <f t="shared" si="8"/>
        <v>0.02779817862</v>
      </c>
      <c r="BK90" s="62"/>
      <c r="BL90" s="86">
        <f t="shared" si="19"/>
        <v>0.9351757532</v>
      </c>
      <c r="BM90" s="86">
        <f t="shared" si="20"/>
        <v>0.02257623549</v>
      </c>
      <c r="BN90" s="86">
        <f t="shared" si="21"/>
        <v>0.03562561386</v>
      </c>
      <c r="BO90" s="86">
        <f t="shared" si="22"/>
        <v>0.006622397442</v>
      </c>
      <c r="BP90" s="86">
        <f t="shared" si="9"/>
        <v>1</v>
      </c>
      <c r="BQ90" s="86">
        <f t="shared" si="23"/>
        <v>0.05811098564</v>
      </c>
      <c r="BR90" s="86">
        <f t="shared" si="24"/>
        <v>0.9145808896</v>
      </c>
      <c r="BS90" s="86">
        <f t="shared" si="25"/>
        <v>0.01341687721</v>
      </c>
      <c r="BT90" s="86">
        <f t="shared" si="26"/>
        <v>0.01389124751</v>
      </c>
      <c r="BU90" s="86">
        <f t="shared" si="10"/>
        <v>1</v>
      </c>
      <c r="BV90" s="86">
        <f t="shared" si="27"/>
        <v>0.03567579646</v>
      </c>
      <c r="BW90" s="86">
        <f t="shared" si="28"/>
        <v>0.005219826298</v>
      </c>
      <c r="BX90" s="86">
        <f t="shared" si="29"/>
        <v>0.9472979108</v>
      </c>
      <c r="BY90" s="86">
        <f t="shared" si="30"/>
        <v>0.01180646639</v>
      </c>
      <c r="BZ90" s="86">
        <f t="shared" si="11"/>
        <v>1</v>
      </c>
      <c r="CA90" s="86">
        <f t="shared" si="31"/>
        <v>0.001087953945</v>
      </c>
      <c r="CB90" s="86">
        <f t="shared" si="32"/>
        <v>0.008976457533</v>
      </c>
      <c r="CC90" s="86">
        <f t="shared" si="33"/>
        <v>0.001936885215</v>
      </c>
      <c r="CD90" s="86">
        <f t="shared" si="34"/>
        <v>0.9879987033</v>
      </c>
      <c r="CE90" s="86">
        <f t="shared" si="12"/>
        <v>1</v>
      </c>
      <c r="CF90" s="62"/>
      <c r="CG90" s="86">
        <f t="shared" si="35"/>
        <v>0.9351757532</v>
      </c>
      <c r="CH90" s="86">
        <f t="shared" si="36"/>
        <v>0.02257623549</v>
      </c>
      <c r="CI90" s="86">
        <f t="shared" si="37"/>
        <v>0.03562561386</v>
      </c>
      <c r="CJ90" s="86">
        <f t="shared" si="38"/>
        <v>0.006622397442</v>
      </c>
      <c r="CK90" s="86">
        <f t="shared" si="13"/>
        <v>1</v>
      </c>
      <c r="CL90" s="86">
        <f t="shared" si="39"/>
        <v>0.05811098564</v>
      </c>
      <c r="CM90" s="86">
        <f t="shared" si="40"/>
        <v>0.9145808896</v>
      </c>
      <c r="CN90" s="86">
        <f t="shared" si="41"/>
        <v>0.01341687721</v>
      </c>
      <c r="CO90" s="86">
        <f t="shared" si="42"/>
        <v>0.01389124751</v>
      </c>
      <c r="CP90" s="86">
        <f t="shared" si="14"/>
        <v>1</v>
      </c>
      <c r="CQ90" s="86">
        <f t="shared" si="43"/>
        <v>0.03567579646</v>
      </c>
      <c r="CR90" s="86">
        <f t="shared" si="44"/>
        <v>0.005219826298</v>
      </c>
      <c r="CS90" s="86">
        <f t="shared" si="45"/>
        <v>0.9472979108</v>
      </c>
      <c r="CT90" s="86">
        <f t="shared" si="46"/>
        <v>0.01180646639</v>
      </c>
      <c r="CU90" s="86">
        <f t="shared" si="15"/>
        <v>1</v>
      </c>
      <c r="CV90" s="86">
        <f t="shared" si="47"/>
        <v>0.001087953945</v>
      </c>
      <c r="CW90" s="86">
        <f t="shared" si="48"/>
        <v>0.008976457533</v>
      </c>
      <c r="CX90" s="86">
        <f t="shared" si="49"/>
        <v>0.001936885215</v>
      </c>
      <c r="CY90" s="86">
        <f t="shared" si="50"/>
        <v>0.9879987033</v>
      </c>
      <c r="CZ90" s="86">
        <f t="shared" si="16"/>
        <v>1</v>
      </c>
      <c r="DA90" s="62"/>
      <c r="DB90" s="86">
        <f>(AQ90*Baseline!B$7 + AV90*Baseline!B$11 + BA90*Baseline!B$16 + BF90*Baseline!B$18)</f>
        <v>62951.96632</v>
      </c>
      <c r="DC90" s="86">
        <f>(AR90*Baseline!B$7 + AW90*Baseline!B$11 + BB90*Baseline!B$16 + BG90*Baseline!B$18)</f>
        <v>80082.3514</v>
      </c>
      <c r="DD90" s="86">
        <f>(AS90*Baseline!B$7 + AX90*Baseline!B$11 + BC90*Baseline!B$16 + BH90*Baseline!B$18)</f>
        <v>138525.2217</v>
      </c>
      <c r="DE90" s="86">
        <f>(AT90*Baseline!B$7 + AY90*Baseline!B$11 + BD90*Baseline!B$16 + BI90*Baseline!B$18)</f>
        <v>1260666.512</v>
      </c>
      <c r="DF90" s="86">
        <f t="shared" si="17"/>
        <v>1542226.052</v>
      </c>
      <c r="DG90" s="62"/>
      <c r="DH90" s="86">
        <f t="shared" si="51"/>
        <v>0.04081889698</v>
      </c>
      <c r="DI90" s="86">
        <f t="shared" si="52"/>
        <v>0.05192646779</v>
      </c>
      <c r="DJ90" s="86">
        <f t="shared" si="53"/>
        <v>0.0898216066</v>
      </c>
      <c r="DK90" s="86">
        <f t="shared" si="54"/>
        <v>0.8174330286</v>
      </c>
      <c r="DL90" s="86">
        <f t="shared" si="18"/>
        <v>1</v>
      </c>
      <c r="DM90" s="62"/>
      <c r="DN90" s="86">
        <f>DH90 / (Baseline!B$7/Baseline!B$17)</f>
        <v>4.357148773</v>
      </c>
      <c r="DO90" s="86">
        <f>DI90 / (Baseline!B$11/Baseline!B$17)</f>
        <v>1.253529786</v>
      </c>
      <c r="DP90" s="86">
        <f>DJ90 / (Baseline!B$16/Baseline!B$17)</f>
        <v>1.388015269</v>
      </c>
      <c r="DQ90" s="86">
        <f>DK90 / (Baseline!B$18/Baseline!B$17)</f>
        <v>0.9241802036</v>
      </c>
      <c r="DR90" s="62"/>
      <c r="DS90" s="86">
        <f>DH90 / Baseline!H$117</f>
        <v>1.63304625</v>
      </c>
      <c r="DT90" s="86">
        <f>DI90 / Baseline!H$118</f>
        <v>1.168867502</v>
      </c>
      <c r="DU90" s="86">
        <f>DJ90 / Baseline!H$119</f>
        <v>1.073764704</v>
      </c>
      <c r="DV90" s="86">
        <f>DK90 / Baseline!H$120</f>
        <v>0.9651733248</v>
      </c>
      <c r="DW90" s="87"/>
      <c r="DX90" s="86">
        <f>(AU90*Baseline!B$34)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0.02983245402</v>
      </c>
      <c r="DY90" s="86">
        <f>(AZ90*Baseline!B$34) + (Baseline!D$90*(1-Baseline!D$91)*Baseline!B$35) + (Baseline!D$90*Baseline!D$91*((1-Baseline!D$92)*Baseline!B$40 + Baseline!D$92*Baseline!B$41))</f>
        <v>0.01151152527</v>
      </c>
      <c r="DZ90" s="86">
        <f>(BE90*Baseline!B$34) + (Baseline!F$90*(1-Baseline!F$91)*Baseline!B$35) + (Baseline!F$90*Baseline!F$91*((1-Baseline!F$92)*Baseline!B$40 + Baseline!F$92*Baseline!B$41))</f>
        <v>0.01402101554</v>
      </c>
      <c r="EA90" s="86">
        <f>(BJ90*Baseline!B$34) + (Baseline!H$90*(1-Baseline!H$91)*Baseline!B$35) + (Baseline!H$90*Baseline!H$91*((1-Baseline!H$92)*Baseline!B$40 + Baseline!H$92*Baseline!B$41))</f>
        <v>0.009314726793</v>
      </c>
      <c r="EB90" s="86">
        <f>( DX90*Baseline!B$7 + DY90*Baseline!B$11 + DZ90*Baseline!B$16 + EA90*Baseline!B$18 ) / Baseline!B$17</f>
        <v>0.009902497374</v>
      </c>
    </row>
    <row r="91">
      <c r="A91" s="73" t="s">
        <v>267</v>
      </c>
      <c r="B91" s="85">
        <f>MIN( MAX( NORMINV( MCrands!B91, (B$5+B$4)/2, (B$5-B$4)/3.29 ), 0 ), 1 )</f>
        <v>0.466670992</v>
      </c>
      <c r="C91" s="85">
        <f>MAX( NORMINV( MCrands!C91, (C$5+C$4)/2, (C$5-C$4)/3.29 ), 0 )</f>
        <v>2.847986974</v>
      </c>
      <c r="D91" s="83"/>
      <c r="E91" s="84">
        <f>Baseline!B$33 * (C91 * Baseline!B$68*Baseline!B$68/Baseline!B$75 + Baseline!B$46 * Baseline!B$54*Baseline!B$54/Baseline!B$76 + Baseline!B$47 * Baseline!B$55*Baseline!B$55/Baseline!B$77 + Baseline!B$56*Baseline!B$56/Baseline!B$78)</f>
        <v>0.00002021330721</v>
      </c>
      <c r="F91" s="84">
        <f>Baseline!B$33 * (C91 * Baseline!B$68*Baseline!B$59/Baseline!B$75 + Baseline!B$46 * Baseline!B$54*Baseline!B$69/Baseline!B$76 + Baseline!B$47 * Baseline!B$55*Baseline!B$57/Baseline!B$77 + Baseline!B$56*Baseline!B$58/Baseline!B$78)</f>
        <v>0.0000002394310133</v>
      </c>
      <c r="G91" s="85">
        <f>Baseline!B$33 * (C91 * Baseline!B$68*Baseline!B$60/Baseline!B$75 + Baseline!B$46 * Baseline!B$54*Baseline!B$61/Baseline!B$76 + Baseline!B$47 * Baseline!B$55*Baseline!B$70/Baseline!B$77 + Baseline!B$56*Baseline!B$62/Baseline!B$78)</f>
        <v>0.0000002013211959</v>
      </c>
      <c r="H91" s="84">
        <f>Baseline!B$33 * (C91 * Baseline!B$68*Baseline!B$63/Baseline!B$75 + Baseline!B$46 * Baseline!B$54*Baseline!B$64/Baseline!B$76 + Baseline!B$47 * Baseline!B$55*Baseline!B$65/Baseline!B$77 + Baseline!B$56*Baseline!B$71/Baseline!B$78)</f>
        <v>0.000000003779215955</v>
      </c>
      <c r="I91" s="84">
        <f>Baseline!B$33 * (C91 * Baseline!B$59*Baseline!B$68/Baseline!B$75 + Baseline!B$46 * Baseline!B$69*Baseline!B$54/Baseline!B$76 + Baseline!B$47 * Baseline!B$57*Baseline!B$55/Baseline!B$77 + Baseline!B$58*Baseline!B$56/Baseline!B$78)</f>
        <v>0.0000002394310133</v>
      </c>
      <c r="J91" s="85">
        <f>Baseline!B$33 * (C91 * Baseline!B$59*Baseline!B$59/Baseline!B$75 + Baseline!B$46 * Baseline!B$69*Baseline!B$69/Baseline!B$76 + Baseline!B$47 * Baseline!B$57*Baseline!B$57/Baseline!B$77 + Baseline!B$58*Baseline!B$58/Baseline!B$78)</f>
        <v>0.000002116574492</v>
      </c>
      <c r="K91" s="84">
        <f>Baseline!B$33 * (C91 * Baseline!B$59*Baseline!B$60/Baseline!B$75 + Baseline!B$46 * Baseline!B$69*Baseline!B$61/Baseline!B$76 + Baseline!B$47 * Baseline!B$57*Baseline!B$70/Baseline!B$77 + Baseline!B$58*Baseline!B$62/Baseline!B$78)</f>
        <v>0.00000001648993308</v>
      </c>
      <c r="L91" s="85">
        <f>Baseline!B$33 * (C91 * Baseline!B$59*Baseline!B$63/Baseline!B$75 + Baseline!B$46 * Baseline!B$69*Baseline!B$64/Baseline!B$76 + Baseline!B$47 * Baseline!B$57*Baseline!B$65/Baseline!B$77 + Baseline!B$58*Baseline!B$71/Baseline!B$78)</f>
        <v>0.00000001707280508</v>
      </c>
      <c r="M91" s="84">
        <f>Baseline!B$33 * (C91 * Baseline!B$60*Baseline!B$68/Baseline!B$75 + Baseline!B$46 * Baseline!B$61*Baseline!B$54/Baseline!B$76 + Baseline!B$47 * Baseline!B$70*Baseline!B$55/Baseline!B$77 + Baseline!B$62*Baseline!B$56/Baseline!B$78)</f>
        <v>0.0000002013211959</v>
      </c>
      <c r="N91" s="85">
        <f>Baseline!B$33 * (C91 * Baseline!B$60*Baseline!B$59/Baseline!B$75 + Baseline!B$46 * Baseline!B$61*Baseline!B$69/Baseline!B$76 + Baseline!B$47 * Baseline!B$70*Baseline!B$57/Baseline!B$77 + Baseline!B$62*Baseline!B$58/Baseline!B$78)</f>
        <v>0.00000001648993308</v>
      </c>
      <c r="O91" s="85">
        <f>Baseline!B$33 * (C91 * Baseline!B$60*Baseline!B$60/Baseline!B$75 + Baseline!B$46 * Baseline!B$61*Baseline!B$61/Baseline!B$76 + Baseline!B$47 * Baseline!B$70*Baseline!B$70/Baseline!B$77 + Baseline!B$62*Baseline!B$62/Baseline!B$78)</f>
        <v>0.000001589267888</v>
      </c>
      <c r="P91" s="84">
        <f>Baseline!B$33 * (C91 * Baseline!B$60*Baseline!B$63/Baseline!B$75 + Baseline!B$46 * Baseline!B$61*Baseline!B$64/Baseline!B$76 + Baseline!B$47 * Baseline!B$70*Baseline!B$65/Baseline!B$77 + Baseline!B$62*Baseline!B$71/Baseline!B$78)</f>
        <v>0.000000001956428277</v>
      </c>
      <c r="Q91" s="84">
        <f>Baseline!B$33 * (C91 * Baseline!B$63*Baseline!B$68/Baseline!B$75 + Baseline!B$46 * Baseline!B$64*Baseline!B$54/Baseline!B$76 + Baseline!B$47 * Baseline!B$65*Baseline!B$55/Baseline!B$77 + Baseline!B$71*Baseline!B$56/Baseline!B$78)</f>
        <v>0.000000003779215955</v>
      </c>
      <c r="R91" s="84">
        <f>Baseline!B$33 * (C91 * Baseline!B$63*Baseline!B$59/Baseline!B$75 + Baseline!B$46 * Baseline!B$64*Baseline!B$69/Baseline!B$76 + Baseline!B$47 * Baseline!B$65*Baseline!B$57/Baseline!B$77 + Baseline!B$71*Baseline!B$58/Baseline!B$78)</f>
        <v>0.00000001707280508</v>
      </c>
      <c r="S91" s="84">
        <f>Baseline!B$33 * (C91 * Baseline!B$63*Baseline!B$60/Baseline!B$75 + Baseline!B$46 * Baseline!B$64*Baseline!B$61/Baseline!B$76 + Baseline!B$47 * Baseline!B$65*Baseline!B$70/Baseline!B$77 + Baseline!B$71*Baseline!B$62/Baseline!B$78)</f>
        <v>0.000000001956428277</v>
      </c>
      <c r="T91" s="84">
        <f>Baseline!B$33 * (C91 * Baseline!B$63*Baseline!B$63/Baseline!B$75 + Baseline!B$46 * Baseline!B$64*Baseline!B$64/Baseline!B$76 + Baseline!B$47 * Baseline!B$65*Baseline!B$65/Baseline!B$77 + Baseline!B$71*Baseline!B$71/Baseline!B$78)</f>
        <v>0.00000009856722086</v>
      </c>
      <c r="U91" s="83"/>
      <c r="V91" s="84">
        <f>E91 * ( Baseline!B$89 * Baseline!B$7 )</f>
        <v>0.2097939156</v>
      </c>
      <c r="W91" s="84">
        <f>F91 * ( Baseline!D$89 * Baseline!B$11 )</f>
        <v>0.004416687098</v>
      </c>
      <c r="X91" s="84">
        <f>G91 * ( Baseline!F$89 * Baseline!B$16 )</f>
        <v>0.00699284542</v>
      </c>
      <c r="Y91" s="84">
        <f>H91 * ( Baseline!H$89 * Baseline!B$18 )</f>
        <v>0.001329049977</v>
      </c>
      <c r="Z91" s="86">
        <f t="shared" si="1"/>
        <v>0.2225324981</v>
      </c>
      <c r="AA91" s="84">
        <f>I91 * ( Baseline!B$89 * Baseline!B$7 )</f>
        <v>0.002485054487</v>
      </c>
      <c r="AB91" s="85">
        <f>J91 * ( Baseline!D$89 * Baseline!B$11 )</f>
        <v>0.0390435939</v>
      </c>
      <c r="AC91" s="85">
        <f>K91 * ( Baseline!F$89 * Baseline!B$16 )</f>
        <v>0.0005727740315</v>
      </c>
      <c r="AD91" s="85">
        <f>L91 * ( Baseline!F$89 * Baseline!B$16 )</f>
        <v>0.0005930199564</v>
      </c>
      <c r="AE91" s="86">
        <f t="shared" si="2"/>
        <v>0.04269444237</v>
      </c>
      <c r="AF91" s="86">
        <f>M91 * ( Baseline!B$89 * Baseline!B$7 )</f>
        <v>0.002089512692</v>
      </c>
      <c r="AG91" s="86">
        <f>N91 * ( Baseline!D$89 * Baseline!B$11 )</f>
        <v>0.0003041831284</v>
      </c>
      <c r="AH91" s="86">
        <f>O91 * ( Baseline!F$89 * Baseline!B$16 )</f>
        <v>0.05520285443</v>
      </c>
      <c r="AI91" s="86">
        <f>P91 * ( Baseline!H$89 * Baseline!B$18 )</f>
        <v>0.000688023915</v>
      </c>
      <c r="AJ91" s="86">
        <f t="shared" si="3"/>
        <v>0.05828457417</v>
      </c>
      <c r="AK91" s="86">
        <f>Q91 * ( Baseline!B$89 * Baseline!B$7 )</f>
        <v>0.00003922448239</v>
      </c>
      <c r="AL91" s="86">
        <f>R91 * ( Baseline!D$89 * Baseline!B$11 )</f>
        <v>0.0003149351326</v>
      </c>
      <c r="AM91" s="86">
        <f>S91 * ( Baseline!F$89 * Baseline!B$16 )</f>
        <v>0.00006795608607</v>
      </c>
      <c r="AN91" s="86">
        <f>T91 * ( Baseline!H$89 * Baseline!B$18 )</f>
        <v>0.03466347628</v>
      </c>
      <c r="AO91" s="86">
        <f t="shared" si="4"/>
        <v>0.03508559198</v>
      </c>
      <c r="AP91" s="62"/>
      <c r="AQ91" s="86">
        <f>V91 * ( (1-Baseline!B$90-Baseline!B$89) + (1-B91)*Baseline!B$90 )</f>
        <v>0.1181691119</v>
      </c>
      <c r="AR91" s="86">
        <f>W91 * ( (1-Baseline!B$90-Baseline!B$89) + (1-B91)*Baseline!B$90 )</f>
        <v>0.002487755617</v>
      </c>
      <c r="AS91" s="86">
        <f>X91 * ( (1-Baseline!B$90-Baseline!B$89) + (1-B91)*Baseline!B$90 )</f>
        <v>0.003938809811</v>
      </c>
      <c r="AT91" s="86">
        <f>Y91 * ( (1-Baseline!B$90-Baseline!B$89) + (1-B91)*Baseline!B$90 )</f>
        <v>0.0007486044341</v>
      </c>
      <c r="AU91" s="86">
        <f t="shared" si="5"/>
        <v>0.1253442818</v>
      </c>
      <c r="AV91" s="86">
        <f>AA91 * ( (1-Baseline!D$90-Baseline!D$89) + (1-B91)*Baseline!D$90 )</f>
        <v>0.001944132169</v>
      </c>
      <c r="AW91" s="86">
        <f>AB91 * ( (1-Baseline!D$90-Baseline!D$89) + (1-B91)*Baseline!D$90 )</f>
        <v>0.03054496683</v>
      </c>
      <c r="AX91" s="86">
        <f>AC91 * ( (1-Baseline!D$90-Baseline!D$89) + (1-B91)*Baseline!D$90 )</f>
        <v>0.000448098191</v>
      </c>
      <c r="AY91" s="86">
        <f>AD91 * ( (1-Baseline!D$90-Baseline!D$89) + (1-B91)*Baseline!D$90 )</f>
        <v>0.0004639371813</v>
      </c>
      <c r="AZ91" s="86">
        <f t="shared" si="6"/>
        <v>0.03340113438</v>
      </c>
      <c r="BA91" s="86">
        <f>AF91 * ( (1-Baseline!F$90-Baseline!F$89) + (1-Baseline!B$36)*Baseline!F$90 )</f>
        <v>0.001503680198</v>
      </c>
      <c r="BB91" s="86">
        <f>AG91 * ( (1-Baseline!F$90-Baseline!F$89) + (1-Baseline!B$36)*Baseline!F$90 )</f>
        <v>0.0002188999131</v>
      </c>
      <c r="BC91" s="86">
        <f>AH91 * ( (1-Baseline!F$90-Baseline!F$89) + (1-Baseline!B$36)*Baseline!F$90 )</f>
        <v>0.03972574054</v>
      </c>
      <c r="BD91" s="86">
        <f>AI91 * ( (1-Baseline!F$90-Baseline!F$89) + (1-Baseline!B$36)*Baseline!F$90 )</f>
        <v>0.000495124026</v>
      </c>
      <c r="BE91" s="86">
        <f t="shared" si="7"/>
        <v>0.04194344468</v>
      </c>
      <c r="BF91" s="86">
        <f>AK91 * ( (1-Baseline!H$90-Baseline!H$89) + (1-Baseline!B$36)*Baseline!H$90 )</f>
        <v>0.00003107834189</v>
      </c>
      <c r="BG91" s="86">
        <f>AL91 * ( (1-Baseline!H$90-Baseline!H$89) + (1-Baseline!B$36)*Baseline!H$90 )</f>
        <v>0.0002495294042</v>
      </c>
      <c r="BH91" s="86">
        <f>AM91 * ( (1-Baseline!H$90-Baseline!H$89) + (1-Baseline!B$36)*Baseline!H$90 )</f>
        <v>0.00005384296612</v>
      </c>
      <c r="BI91" s="86">
        <f>AN91 * ( (1-Baseline!H$90-Baseline!H$89) + (1-Baseline!B$36)*Baseline!H$90 )</f>
        <v>0.02746456553</v>
      </c>
      <c r="BJ91" s="86">
        <f t="shared" si="8"/>
        <v>0.02779901624</v>
      </c>
      <c r="BK91" s="62"/>
      <c r="BL91" s="86">
        <f t="shared" si="19"/>
        <v>0.9427563048</v>
      </c>
      <c r="BM91" s="86">
        <f t="shared" si="20"/>
        <v>0.01984738021</v>
      </c>
      <c r="BN91" s="86">
        <f t="shared" si="21"/>
        <v>0.031423929</v>
      </c>
      <c r="BO91" s="86">
        <f t="shared" si="22"/>
        <v>0.005972386004</v>
      </c>
      <c r="BP91" s="86">
        <f t="shared" si="9"/>
        <v>1</v>
      </c>
      <c r="BQ91" s="86">
        <f t="shared" si="23"/>
        <v>0.05820557312</v>
      </c>
      <c r="BR91" s="86">
        <f t="shared" si="24"/>
        <v>0.914488906</v>
      </c>
      <c r="BS91" s="86">
        <f t="shared" si="25"/>
        <v>0.01341565786</v>
      </c>
      <c r="BT91" s="86">
        <f t="shared" si="26"/>
        <v>0.01388986302</v>
      </c>
      <c r="BU91" s="86">
        <f t="shared" si="10"/>
        <v>1</v>
      </c>
      <c r="BV91" s="86">
        <f t="shared" si="27"/>
        <v>0.03585018373</v>
      </c>
      <c r="BW91" s="86">
        <f t="shared" si="28"/>
        <v>0.00521893027</v>
      </c>
      <c r="BX91" s="86">
        <f t="shared" si="29"/>
        <v>0.9471263232</v>
      </c>
      <c r="BY91" s="86">
        <f t="shared" si="30"/>
        <v>0.01180456278</v>
      </c>
      <c r="BZ91" s="86">
        <f t="shared" si="11"/>
        <v>1</v>
      </c>
      <c r="CA91" s="86">
        <f t="shared" si="31"/>
        <v>0.001117965529</v>
      </c>
      <c r="CB91" s="86">
        <f t="shared" si="32"/>
        <v>0.008976195492</v>
      </c>
      <c r="CC91" s="86">
        <f t="shared" si="33"/>
        <v>0.001936865882</v>
      </c>
      <c r="CD91" s="86">
        <f t="shared" si="34"/>
        <v>0.9879689731</v>
      </c>
      <c r="CE91" s="86">
        <f t="shared" si="12"/>
        <v>1</v>
      </c>
      <c r="CF91" s="62"/>
      <c r="CG91" s="86">
        <f t="shared" si="35"/>
        <v>0.9427563048</v>
      </c>
      <c r="CH91" s="86">
        <f t="shared" si="36"/>
        <v>0.01984738021</v>
      </c>
      <c r="CI91" s="86">
        <f t="shared" si="37"/>
        <v>0.031423929</v>
      </c>
      <c r="CJ91" s="86">
        <f t="shared" si="38"/>
        <v>0.005972386004</v>
      </c>
      <c r="CK91" s="86">
        <f t="shared" si="13"/>
        <v>1</v>
      </c>
      <c r="CL91" s="86">
        <f t="shared" si="39"/>
        <v>0.05820557312</v>
      </c>
      <c r="CM91" s="86">
        <f t="shared" si="40"/>
        <v>0.914488906</v>
      </c>
      <c r="CN91" s="86">
        <f t="shared" si="41"/>
        <v>0.01341565786</v>
      </c>
      <c r="CO91" s="86">
        <f t="shared" si="42"/>
        <v>0.01388986302</v>
      </c>
      <c r="CP91" s="86">
        <f t="shared" si="14"/>
        <v>1</v>
      </c>
      <c r="CQ91" s="86">
        <f t="shared" si="43"/>
        <v>0.03585018373</v>
      </c>
      <c r="CR91" s="86">
        <f t="shared" si="44"/>
        <v>0.00521893027</v>
      </c>
      <c r="CS91" s="86">
        <f t="shared" si="45"/>
        <v>0.9471263232</v>
      </c>
      <c r="CT91" s="86">
        <f t="shared" si="46"/>
        <v>0.01180456278</v>
      </c>
      <c r="CU91" s="86">
        <f t="shared" si="15"/>
        <v>1</v>
      </c>
      <c r="CV91" s="86">
        <f t="shared" si="47"/>
        <v>0.001117965529</v>
      </c>
      <c r="CW91" s="86">
        <f t="shared" si="48"/>
        <v>0.008976195492</v>
      </c>
      <c r="CX91" s="86">
        <f t="shared" si="49"/>
        <v>0.001936865882</v>
      </c>
      <c r="CY91" s="86">
        <f t="shared" si="50"/>
        <v>0.9879689731</v>
      </c>
      <c r="CZ91" s="86">
        <f t="shared" si="16"/>
        <v>1</v>
      </c>
      <c r="DA91" s="62"/>
      <c r="DB91" s="86">
        <f>(AQ91*Baseline!B$7 + AV91*Baseline!B$11 + BA91*Baseline!B$16 + BF91*Baseline!B$18)</f>
        <v>67942.03269</v>
      </c>
      <c r="DC91" s="86">
        <f>(AR91*Baseline!B$7 + AW91*Baseline!B$11 + BB91*Baseline!B$16 + BG91*Baseline!B$18)</f>
        <v>78871.40361</v>
      </c>
      <c r="DD91" s="86">
        <f>(AS91*Baseline!B$7 + AX91*Baseline!B$11 + BC91*Baseline!B$16 + BH91*Baseline!B$18)</f>
        <v>138425.5856</v>
      </c>
      <c r="DE91" s="86">
        <f>(AT91*Baseline!B$7 + AY91*Baseline!B$11 + BD91*Baseline!B$16 + BI91*Baseline!B$18)</f>
        <v>1260641.638</v>
      </c>
      <c r="DF91" s="86">
        <f t="shared" si="17"/>
        <v>1545880.66</v>
      </c>
      <c r="DG91" s="62"/>
      <c r="DH91" s="86">
        <f t="shared" si="51"/>
        <v>0.04395037371</v>
      </c>
      <c r="DI91" s="86">
        <f t="shared" si="52"/>
        <v>0.05102037025</v>
      </c>
      <c r="DJ91" s="86">
        <f t="shared" si="53"/>
        <v>0.08954480718</v>
      </c>
      <c r="DK91" s="86">
        <f t="shared" si="54"/>
        <v>0.8154844489</v>
      </c>
      <c r="DL91" s="86">
        <f t="shared" si="18"/>
        <v>1</v>
      </c>
      <c r="DM91" s="62"/>
      <c r="DN91" s="86">
        <f>DH91 / (Baseline!B$7/Baseline!B$17)</f>
        <v>4.691413318</v>
      </c>
      <c r="DO91" s="86">
        <f>DI91 / (Baseline!B$11/Baseline!B$17)</f>
        <v>1.231656158</v>
      </c>
      <c r="DP91" s="86">
        <f>DJ91 / (Baseline!B$16/Baseline!B$17)</f>
        <v>1.383737881</v>
      </c>
      <c r="DQ91" s="86">
        <f>DK91 / (Baseline!B$18/Baseline!B$17)</f>
        <v>0.9219771622</v>
      </c>
      <c r="DR91" s="62"/>
      <c r="DS91" s="86">
        <f>DH91 / Baseline!H$117</f>
        <v>1.758327596</v>
      </c>
      <c r="DT91" s="86">
        <f>DI91 / Baseline!H$118</f>
        <v>1.148471199</v>
      </c>
      <c r="DU91" s="86">
        <f>DJ91 / Baseline!H$119</f>
        <v>1.070455729</v>
      </c>
      <c r="DV91" s="86">
        <f>DK91 / Baseline!H$120</f>
        <v>0.9628725648</v>
      </c>
      <c r="DW91" s="87"/>
      <c r="DX91" s="86">
        <f>(AU91*Baseline!B$34)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0.03133117352</v>
      </c>
      <c r="DY91" s="86">
        <f>(AZ91*Baseline!B$34) + (Baseline!D$90*(1-Baseline!D$91)*Baseline!B$35) + (Baseline!D$90*Baseline!D$91*((1-Baseline!D$92)*Baseline!B$40 + Baseline!D$92*Baseline!B$41))</f>
        <v>0.01142373816</v>
      </c>
      <c r="DZ91" s="86">
        <f>(BE91*Baseline!B$34) + (Baseline!F$90*(1-Baseline!F$91)*Baseline!B$35) + (Baseline!F$90*Baseline!F$91*((1-Baseline!F$92)*Baseline!B$40 + Baseline!F$92*Baseline!B$41))</f>
        <v>0.0140221567</v>
      </c>
      <c r="EA91" s="86">
        <f>(BJ91*Baseline!B$34) + (Baseline!H$90*(1-Baseline!H$91)*Baseline!B$35) + (Baseline!H$90*Baseline!H$91*((1-Baseline!H$92)*Baseline!B$40 + Baseline!H$92*Baseline!B$41))</f>
        <v>0.009314852436</v>
      </c>
      <c r="EB91" s="86">
        <f>( DX91*Baseline!B$7 + DY91*Baseline!B$11 + DZ91*Baseline!B$16 + EA91*Baseline!B$18 ) / Baseline!B$17</f>
        <v>0.009913086234</v>
      </c>
    </row>
    <row r="92">
      <c r="A92" s="73" t="s">
        <v>268</v>
      </c>
      <c r="B92" s="85">
        <f>MIN( MAX( NORMINV( MCrands!B92, (B$5+B$4)/2, (B$5-B$4)/3.29 ), 0 ), 1 )</f>
        <v>0.4835716765</v>
      </c>
      <c r="C92" s="85">
        <f>MAX( NORMINV( MCrands!C92, (C$5+C$4)/2, (C$5-C$4)/3.29 ), 0 )</f>
        <v>2.810309174</v>
      </c>
      <c r="D92" s="83"/>
      <c r="E92" s="84">
        <f>Baseline!B$33 * (C92 * Baseline!B$68*Baseline!B$68/Baseline!B$75 + Baseline!B$46 * Baseline!B$54*Baseline!B$54/Baseline!B$76 + Baseline!B$47 * Baseline!B$55*Baseline!B$55/Baseline!B$77 + Baseline!B$56*Baseline!B$56/Baseline!B$78)</f>
        <v>0.00001994654749</v>
      </c>
      <c r="F92" s="84">
        <f>Baseline!B$33 * (C92 * Baseline!B$68*Baseline!B$59/Baseline!B$75 + Baseline!B$46 * Baseline!B$54*Baseline!B$69/Baseline!B$76 + Baseline!B$47 * Baseline!B$55*Baseline!B$57/Baseline!B$77 + Baseline!B$56*Baseline!B$58/Baseline!B$78)</f>
        <v>0.0000002393888934</v>
      </c>
      <c r="G92" s="85">
        <f>Baseline!B$33 * (C92 * Baseline!B$68*Baseline!B$60/Baseline!B$75 + Baseline!B$46 * Baseline!B$54*Baseline!B$61/Baseline!B$76 + Baseline!B$47 * Baseline!B$55*Baseline!B$70/Baseline!B$77 + Baseline!B$56*Baseline!B$62/Baseline!B$78)</f>
        <v>0.000000201217651</v>
      </c>
      <c r="H92" s="84">
        <f>Baseline!B$33 * (C92 * Baseline!B$68*Baseline!B$63/Baseline!B$75 + Baseline!B$46 * Baseline!B$54*Baseline!B$64/Baseline!B$76 + Baseline!B$47 * Baseline!B$55*Baseline!B$65/Baseline!B$77 + Baseline!B$56*Baseline!B$71/Baseline!B$78)</f>
        <v>0.000000003768861465</v>
      </c>
      <c r="I92" s="84">
        <f>Baseline!B$33 * (C92 * Baseline!B$59*Baseline!B$68/Baseline!B$75 + Baseline!B$46 * Baseline!B$69*Baseline!B$54/Baseline!B$76 + Baseline!B$47 * Baseline!B$57*Baseline!B$55/Baseline!B$77 + Baseline!B$58*Baseline!B$56/Baseline!B$78)</f>
        <v>0.0000002393888934</v>
      </c>
      <c r="J92" s="85">
        <f>Baseline!B$33 * (C92 * Baseline!B$59*Baseline!B$59/Baseline!B$75 + Baseline!B$46 * Baseline!B$69*Baseline!B$69/Baseline!B$76 + Baseline!B$47 * Baseline!B$57*Baseline!B$57/Baseline!B$77 + Baseline!B$58*Baseline!B$58/Baseline!B$78)</f>
        <v>0.000002116574486</v>
      </c>
      <c r="K92" s="84">
        <f>Baseline!B$33 * (C92 * Baseline!B$59*Baseline!B$60/Baseline!B$75 + Baseline!B$46 * Baseline!B$69*Baseline!B$61/Baseline!B$76 + Baseline!B$47 * Baseline!B$57*Baseline!B$70/Baseline!B$77 + Baseline!B$58*Baseline!B$62/Baseline!B$78)</f>
        <v>0.00000001648991673</v>
      </c>
      <c r="L92" s="85">
        <f>Baseline!B$33 * (C92 * Baseline!B$59*Baseline!B$63/Baseline!B$75 + Baseline!B$46 * Baseline!B$69*Baseline!B$64/Baseline!B$76 + Baseline!B$47 * Baseline!B$57*Baseline!B$65/Baseline!B$77 + Baseline!B$58*Baseline!B$71/Baseline!B$78)</f>
        <v>0.00000001707280345</v>
      </c>
      <c r="M92" s="84">
        <f>Baseline!B$33 * (C92 * Baseline!B$60*Baseline!B$68/Baseline!B$75 + Baseline!B$46 * Baseline!B$61*Baseline!B$54/Baseline!B$76 + Baseline!B$47 * Baseline!B$70*Baseline!B$55/Baseline!B$77 + Baseline!B$62*Baseline!B$56/Baseline!B$78)</f>
        <v>0.000000201217651</v>
      </c>
      <c r="N92" s="85">
        <f>Baseline!B$33 * (C92 * Baseline!B$60*Baseline!B$59/Baseline!B$75 + Baseline!B$46 * Baseline!B$61*Baseline!B$69/Baseline!B$76 + Baseline!B$47 * Baseline!B$70*Baseline!B$57/Baseline!B$77 + Baseline!B$62*Baseline!B$58/Baseline!B$78)</f>
        <v>0.00000001648991673</v>
      </c>
      <c r="O92" s="85">
        <f>Baseline!B$33 * (C92 * Baseline!B$60*Baseline!B$60/Baseline!B$75 + Baseline!B$46 * Baseline!B$61*Baseline!B$61/Baseline!B$76 + Baseline!B$47 * Baseline!B$70*Baseline!B$70/Baseline!B$77 + Baseline!B$62*Baseline!B$62/Baseline!B$78)</f>
        <v>0.000001589267848</v>
      </c>
      <c r="P92" s="84">
        <f>Baseline!B$33 * (C92 * Baseline!B$60*Baseline!B$63/Baseline!B$75 + Baseline!B$46 * Baseline!B$61*Baseline!B$64/Baseline!B$76 + Baseline!B$47 * Baseline!B$70*Baseline!B$65/Baseline!B$77 + Baseline!B$62*Baseline!B$71/Baseline!B$78)</f>
        <v>0.000000001956424258</v>
      </c>
      <c r="Q92" s="84">
        <f>Baseline!B$33 * (C92 * Baseline!B$63*Baseline!B$68/Baseline!B$75 + Baseline!B$46 * Baseline!B$64*Baseline!B$54/Baseline!B$76 + Baseline!B$47 * Baseline!B$65*Baseline!B$55/Baseline!B$77 + Baseline!B$71*Baseline!B$56/Baseline!B$78)</f>
        <v>0.000000003768861465</v>
      </c>
      <c r="R92" s="84">
        <f>Baseline!B$33 * (C92 * Baseline!B$63*Baseline!B$59/Baseline!B$75 + Baseline!B$46 * Baseline!B$64*Baseline!B$69/Baseline!B$76 + Baseline!B$47 * Baseline!B$65*Baseline!B$57/Baseline!B$77 + Baseline!B$71*Baseline!B$58/Baseline!B$78)</f>
        <v>0.00000001707280345</v>
      </c>
      <c r="S92" s="84">
        <f>Baseline!B$33 * (C92 * Baseline!B$63*Baseline!B$60/Baseline!B$75 + Baseline!B$46 * Baseline!B$64*Baseline!B$61/Baseline!B$76 + Baseline!B$47 * Baseline!B$65*Baseline!B$70/Baseline!B$77 + Baseline!B$71*Baseline!B$62/Baseline!B$78)</f>
        <v>0.000000001956424258</v>
      </c>
      <c r="T92" s="84">
        <f>Baseline!B$33 * (C92 * Baseline!B$63*Baseline!B$63/Baseline!B$75 + Baseline!B$46 * Baseline!B$64*Baseline!B$64/Baseline!B$76 + Baseline!B$47 * Baseline!B$65*Baseline!B$65/Baseline!B$77 + Baseline!B$71*Baseline!B$71/Baseline!B$78)</f>
        <v>0.00000009856722046</v>
      </c>
      <c r="U92" s="83"/>
      <c r="V92" s="84">
        <f>E92 * ( Baseline!B$89 * Baseline!B$7 )</f>
        <v>0.2070252164</v>
      </c>
      <c r="W92" s="84">
        <f>F92 * ( Baseline!D$89 * Baseline!B$11 )</f>
        <v>0.004415910128</v>
      </c>
      <c r="X92" s="84">
        <f>G92 * ( Baseline!F$89 * Baseline!B$16 )</f>
        <v>0.006989248812</v>
      </c>
      <c r="Y92" s="84">
        <f>H92 * ( Baseline!H$89 * Baseline!B$18 )</f>
        <v>0.001325408578</v>
      </c>
      <c r="Z92" s="86">
        <f t="shared" si="1"/>
        <v>0.2197557839</v>
      </c>
      <c r="AA92" s="84">
        <f>I92 * ( Baseline!B$89 * Baseline!B$7 )</f>
        <v>0.002484617324</v>
      </c>
      <c r="AB92" s="85">
        <f>J92 * ( Baseline!D$89 * Baseline!B$11 )</f>
        <v>0.03904359378</v>
      </c>
      <c r="AC92" s="85">
        <f>K92 * ( Baseline!F$89 * Baseline!B$16 )</f>
        <v>0.0005727734636</v>
      </c>
      <c r="AD92" s="85">
        <f>L92 * ( Baseline!F$89 * Baseline!B$16 )</f>
        <v>0.0005930198996</v>
      </c>
      <c r="AE92" s="86">
        <f t="shared" si="2"/>
        <v>0.04269400446</v>
      </c>
      <c r="AF92" s="86">
        <f>M92 * ( Baseline!B$89 * Baseline!B$7 )</f>
        <v>0.002088438</v>
      </c>
      <c r="AG92" s="86">
        <f>N92 * ( Baseline!D$89 * Baseline!B$11 )</f>
        <v>0.0003041828268</v>
      </c>
      <c r="AH92" s="86">
        <f>O92 * ( Baseline!F$89 * Baseline!B$16 )</f>
        <v>0.05520285304</v>
      </c>
      <c r="AI92" s="86">
        <f>P92 * ( Baseline!H$89 * Baseline!B$18 )</f>
        <v>0.0006880225015</v>
      </c>
      <c r="AJ92" s="86">
        <f t="shared" si="3"/>
        <v>0.05828349637</v>
      </c>
      <c r="AK92" s="86">
        <f>Q92 * ( Baseline!B$89 * Baseline!B$7 )</f>
        <v>0.00003911701315</v>
      </c>
      <c r="AL92" s="86">
        <f>R92 * ( Baseline!D$89 * Baseline!B$11 )</f>
        <v>0.0003149351024</v>
      </c>
      <c r="AM92" s="86">
        <f>S92 * ( Baseline!F$89 * Baseline!B$16 )</f>
        <v>0.00006795594647</v>
      </c>
      <c r="AN92" s="86">
        <f>T92 * ( Baseline!H$89 * Baseline!B$18 )</f>
        <v>0.03466347614</v>
      </c>
      <c r="AO92" s="86">
        <f t="shared" si="4"/>
        <v>0.0350854842</v>
      </c>
      <c r="AP92" s="62"/>
      <c r="AQ92" s="86">
        <f>V92 * ( (1-Baseline!B$90-Baseline!B$89) + (1-B92)*Baseline!B$90 )</f>
        <v>0.1134956142</v>
      </c>
      <c r="AR92" s="86">
        <f>W92 * ( (1-Baseline!B$90-Baseline!B$89) + (1-B92)*Baseline!B$90 )</f>
        <v>0.002420895585</v>
      </c>
      <c r="AS92" s="86">
        <f>X92 * ( (1-Baseline!B$90-Baseline!B$89) + (1-B92)*Baseline!B$90 )</f>
        <v>0.003831654426</v>
      </c>
      <c r="AT92" s="86">
        <f>Y92 * ( (1-Baseline!B$90-Baseline!B$89) + (1-B92)*Baseline!B$90 )</f>
        <v>0.0007266170914</v>
      </c>
      <c r="AU92" s="86">
        <f t="shared" si="5"/>
        <v>0.1204747813</v>
      </c>
      <c r="AV92" s="86">
        <f>AA92 * ( (1-Baseline!D$90-Baseline!D$89) + (1-B92)*Baseline!D$90 )</f>
        <v>0.001924977867</v>
      </c>
      <c r="AW92" s="86">
        <f>AB92 * ( (1-Baseline!D$90-Baseline!D$89) + (1-B92)*Baseline!D$90 )</f>
        <v>0.03024934791</v>
      </c>
      <c r="AX92" s="86">
        <f>AC92 * ( (1-Baseline!D$90-Baseline!D$89) + (1-B92)*Baseline!D$90 )</f>
        <v>0.0004437609886</v>
      </c>
      <c r="AY92" s="86">
        <f>AD92 * ( (1-Baseline!D$90-Baseline!D$89) + (1-B92)*Baseline!D$90 )</f>
        <v>0.0004594470827</v>
      </c>
      <c r="AZ92" s="86">
        <f t="shared" si="6"/>
        <v>0.03307753385</v>
      </c>
      <c r="BA92" s="86">
        <f>AF92 * ( (1-Baseline!F$90-Baseline!F$89) + (1-Baseline!B$36)*Baseline!F$90 )</f>
        <v>0.001502906815</v>
      </c>
      <c r="BB92" s="86">
        <f>AG92 * ( (1-Baseline!F$90-Baseline!F$89) + (1-Baseline!B$36)*Baseline!F$90 )</f>
        <v>0.000218899696</v>
      </c>
      <c r="BC92" s="86">
        <f>AH92 * ( (1-Baseline!F$90-Baseline!F$89) + (1-Baseline!B$36)*Baseline!F$90 )</f>
        <v>0.03972573954</v>
      </c>
      <c r="BD92" s="86">
        <f>AI92 * ( (1-Baseline!F$90-Baseline!F$89) + (1-Baseline!B$36)*Baseline!F$90 )</f>
        <v>0.0004951230088</v>
      </c>
      <c r="BE92" s="86">
        <f t="shared" si="7"/>
        <v>0.04194266906</v>
      </c>
      <c r="BF92" s="86">
        <f>AK92 * ( (1-Baseline!H$90-Baseline!H$89) + (1-Baseline!B$36)*Baseline!H$90 )</f>
        <v>0.00003099319186</v>
      </c>
      <c r="BG92" s="86">
        <f>AL92 * ( (1-Baseline!H$90-Baseline!H$89) + (1-Baseline!B$36)*Baseline!H$90 )</f>
        <v>0.0002495293804</v>
      </c>
      <c r="BH92" s="86">
        <f>AM92 * ( (1-Baseline!H$90-Baseline!H$89) + (1-Baseline!B$36)*Baseline!H$90 )</f>
        <v>0.00005384285551</v>
      </c>
      <c r="BI92" s="86">
        <f>AN92 * ( (1-Baseline!H$90-Baseline!H$89) + (1-Baseline!B$36)*Baseline!H$90 )</f>
        <v>0.02746456542</v>
      </c>
      <c r="BJ92" s="86">
        <f t="shared" si="8"/>
        <v>0.02779893084</v>
      </c>
      <c r="BK92" s="62"/>
      <c r="BL92" s="86">
        <f t="shared" si="19"/>
        <v>0.9420694769</v>
      </c>
      <c r="BM92" s="86">
        <f t="shared" si="20"/>
        <v>0.02009462527</v>
      </c>
      <c r="BN92" s="86">
        <f t="shared" si="21"/>
        <v>0.03180461824</v>
      </c>
      <c r="BO92" s="86">
        <f t="shared" si="22"/>
        <v>0.006031279606</v>
      </c>
      <c r="BP92" s="86">
        <f t="shared" si="9"/>
        <v>1</v>
      </c>
      <c r="BQ92" s="86">
        <f t="shared" si="23"/>
        <v>0.05819593069</v>
      </c>
      <c r="BR92" s="86">
        <f t="shared" si="24"/>
        <v>0.914498283</v>
      </c>
      <c r="BS92" s="86">
        <f t="shared" si="25"/>
        <v>0.01341578217</v>
      </c>
      <c r="BT92" s="86">
        <f t="shared" si="26"/>
        <v>0.01389000416</v>
      </c>
      <c r="BU92" s="86">
        <f t="shared" si="10"/>
        <v>1</v>
      </c>
      <c r="BV92" s="86">
        <f t="shared" si="27"/>
        <v>0.03583240763</v>
      </c>
      <c r="BW92" s="86">
        <f t="shared" si="28"/>
        <v>0.005219021606</v>
      </c>
      <c r="BX92" s="86">
        <f t="shared" si="29"/>
        <v>0.9471438139</v>
      </c>
      <c r="BY92" s="86">
        <f t="shared" si="30"/>
        <v>0.01180475683</v>
      </c>
      <c r="BZ92" s="86">
        <f t="shared" si="11"/>
        <v>1</v>
      </c>
      <c r="CA92" s="86">
        <f t="shared" si="31"/>
        <v>0.001114905894</v>
      </c>
      <c r="CB92" s="86">
        <f t="shared" si="32"/>
        <v>0.008976222206</v>
      </c>
      <c r="CC92" s="86">
        <f t="shared" si="33"/>
        <v>0.001936867853</v>
      </c>
      <c r="CD92" s="86">
        <f t="shared" si="34"/>
        <v>0.987972004</v>
      </c>
      <c r="CE92" s="86">
        <f t="shared" si="12"/>
        <v>1</v>
      </c>
      <c r="CF92" s="62"/>
      <c r="CG92" s="86">
        <f t="shared" si="35"/>
        <v>0.9420694769</v>
      </c>
      <c r="CH92" s="86">
        <f t="shared" si="36"/>
        <v>0.02009462527</v>
      </c>
      <c r="CI92" s="86">
        <f t="shared" si="37"/>
        <v>0.03180461824</v>
      </c>
      <c r="CJ92" s="86">
        <f t="shared" si="38"/>
        <v>0.006031279606</v>
      </c>
      <c r="CK92" s="86">
        <f t="shared" si="13"/>
        <v>1</v>
      </c>
      <c r="CL92" s="86">
        <f t="shared" si="39"/>
        <v>0.05819593069</v>
      </c>
      <c r="CM92" s="86">
        <f t="shared" si="40"/>
        <v>0.914498283</v>
      </c>
      <c r="CN92" s="86">
        <f t="shared" si="41"/>
        <v>0.01341578217</v>
      </c>
      <c r="CO92" s="86">
        <f t="shared" si="42"/>
        <v>0.01389000416</v>
      </c>
      <c r="CP92" s="86">
        <f t="shared" si="14"/>
        <v>1</v>
      </c>
      <c r="CQ92" s="86">
        <f t="shared" si="43"/>
        <v>0.03583240763</v>
      </c>
      <c r="CR92" s="86">
        <f t="shared" si="44"/>
        <v>0.005219021606</v>
      </c>
      <c r="CS92" s="86">
        <f t="shared" si="45"/>
        <v>0.9471438139</v>
      </c>
      <c r="CT92" s="86">
        <f t="shared" si="46"/>
        <v>0.01180475683</v>
      </c>
      <c r="CU92" s="86">
        <f t="shared" si="15"/>
        <v>1</v>
      </c>
      <c r="CV92" s="86">
        <f t="shared" si="47"/>
        <v>0.001114905894</v>
      </c>
      <c r="CW92" s="86">
        <f t="shared" si="48"/>
        <v>0.008976222206</v>
      </c>
      <c r="CX92" s="86">
        <f t="shared" si="49"/>
        <v>0.001936867853</v>
      </c>
      <c r="CY92" s="86">
        <f t="shared" si="50"/>
        <v>0.987972004</v>
      </c>
      <c r="CZ92" s="86">
        <f t="shared" si="16"/>
        <v>1</v>
      </c>
      <c r="DA92" s="62"/>
      <c r="DB92" s="86">
        <f>(AQ92*Baseline!B$7 + AV92*Baseline!B$11 + BA92*Baseline!B$16 + BF92*Baseline!B$18)</f>
        <v>65627.81879</v>
      </c>
      <c r="DC92" s="86">
        <f>(AR92*Baseline!B$7 + AW92*Baseline!B$11 + BB92*Baseline!B$16 + BG92*Baseline!B$18)</f>
        <v>78205.00393</v>
      </c>
      <c r="DD92" s="86">
        <f>(AS92*Baseline!B$7 + AX92*Baseline!B$11 + BC92*Baseline!B$16 + BH92*Baseline!B$18)</f>
        <v>138364.3054</v>
      </c>
      <c r="DE92" s="86">
        <f>(AT92*Baseline!B$7 + AY92*Baseline!B$11 + BD92*Baseline!B$16 + BI92*Baseline!B$18)</f>
        <v>1260621.336</v>
      </c>
      <c r="DF92" s="86">
        <f t="shared" si="17"/>
        <v>1542818.464</v>
      </c>
      <c r="DG92" s="62"/>
      <c r="DH92" s="86">
        <f t="shared" si="51"/>
        <v>0.04253761562</v>
      </c>
      <c r="DI92" s="86">
        <f t="shared" si="52"/>
        <v>0.05068969924</v>
      </c>
      <c r="DJ92" s="86">
        <f t="shared" si="53"/>
        <v>0.08968281664</v>
      </c>
      <c r="DK92" s="86">
        <f t="shared" si="54"/>
        <v>0.8170898685</v>
      </c>
      <c r="DL92" s="86">
        <f t="shared" si="18"/>
        <v>1</v>
      </c>
      <c r="DM92" s="62"/>
      <c r="DN92" s="86">
        <f>DH92 / (Baseline!B$7/Baseline!B$17)</f>
        <v>4.540610683</v>
      </c>
      <c r="DO92" s="86">
        <f>DI92 / (Baseline!B$11/Baseline!B$17)</f>
        <v>1.223673601</v>
      </c>
      <c r="DP92" s="86">
        <f>DJ92 / (Baseline!B$16/Baseline!B$17)</f>
        <v>1.385870545</v>
      </c>
      <c r="DQ92" s="86">
        <f>DK92 / (Baseline!B$18/Baseline!B$17)</f>
        <v>0.9237922308</v>
      </c>
      <c r="DR92" s="62"/>
      <c r="DS92" s="86">
        <f>DH92 / Baseline!H$117</f>
        <v>1.701807222</v>
      </c>
      <c r="DT92" s="86">
        <f>DI92 / Baseline!H$118</f>
        <v>1.141027778</v>
      </c>
      <c r="DU92" s="86">
        <f>DJ92 / Baseline!H$119</f>
        <v>1.072105552</v>
      </c>
      <c r="DV92" s="86">
        <f>DK92 / Baseline!H$120</f>
        <v>0.964768143</v>
      </c>
      <c r="DW92" s="87"/>
      <c r="DX92" s="86">
        <f>(AU92*Baseline!B$34)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0.03060074844</v>
      </c>
      <c r="DY92" s="86">
        <f>(AZ92*Baseline!B$34) + (Baseline!D$90*(1-Baseline!D$91)*Baseline!B$35) + (Baseline!D$90*Baseline!D$91*((1-Baseline!D$92)*Baseline!B$40 + Baseline!D$92*Baseline!B$41))</f>
        <v>0.01137519808</v>
      </c>
      <c r="DZ92" s="86">
        <f>(BE92*Baseline!B$34) + (Baseline!F$90*(1-Baseline!F$91)*Baseline!B$35) + (Baseline!F$90*Baseline!F$91*((1-Baseline!F$92)*Baseline!B$40 + Baseline!F$92*Baseline!B$41))</f>
        <v>0.01402204036</v>
      </c>
      <c r="EA92" s="86">
        <f>(BJ92*Baseline!B$34) + (Baseline!H$90*(1-Baseline!H$91)*Baseline!B$35) + (Baseline!H$90*Baseline!H$91*((1-Baseline!H$92)*Baseline!B$40 + Baseline!H$92*Baseline!B$41))</f>
        <v>0.009314839627</v>
      </c>
      <c r="EB92" s="86">
        <f>( DX92*Baseline!B$7 + DY92*Baseline!B$11 + DZ92*Baseline!B$16 + EA92*Baseline!B$18 ) / Baseline!B$17</f>
        <v>0.00990421383</v>
      </c>
    </row>
    <row r="93">
      <c r="A93" s="73" t="s">
        <v>269</v>
      </c>
      <c r="B93" s="85">
        <f>MIN( MAX( NORMINV( MCrands!B93, (B$5+B$4)/2, (B$5-B$4)/3.29 ), 0 ), 1 )</f>
        <v>0.4861205962</v>
      </c>
      <c r="C93" s="85">
        <f>MAX( NORMINV( MCrands!C93, (C$5+C$4)/2, (C$5-C$4)/3.29 ), 0 )</f>
        <v>2.585739308</v>
      </c>
      <c r="D93" s="83"/>
      <c r="E93" s="84">
        <f>Baseline!B$33 * (C93 * Baseline!B$68*Baseline!B$68/Baseline!B$75 + Baseline!B$46 * Baseline!B$54*Baseline!B$54/Baseline!B$76 + Baseline!B$47 * Baseline!B$55*Baseline!B$55/Baseline!B$77 + Baseline!B$56*Baseline!B$56/Baseline!B$78)</f>
        <v>0.00001835658745</v>
      </c>
      <c r="F93" s="84">
        <f>Baseline!B$33 * (C93 * Baseline!B$68*Baseline!B$59/Baseline!B$75 + Baseline!B$46 * Baseline!B$54*Baseline!B$69/Baseline!B$76 + Baseline!B$47 * Baseline!B$55*Baseline!B$57/Baseline!B$77 + Baseline!B$56*Baseline!B$58/Baseline!B$78)</f>
        <v>0.0000002391378471</v>
      </c>
      <c r="G93" s="85">
        <f>Baseline!B$33 * (C93 * Baseline!B$68*Baseline!B$60/Baseline!B$75 + Baseline!B$46 * Baseline!B$54*Baseline!B$61/Baseline!B$76 + Baseline!B$47 * Baseline!B$55*Baseline!B$70/Baseline!B$77 + Baseline!B$56*Baseline!B$62/Baseline!B$78)</f>
        <v>0.0000002006004955</v>
      </c>
      <c r="H93" s="84">
        <f>Baseline!B$33 * (C93 * Baseline!B$68*Baseline!B$63/Baseline!B$75 + Baseline!B$46 * Baseline!B$54*Baseline!B$64/Baseline!B$76 + Baseline!B$47 * Baseline!B$55*Baseline!B$65/Baseline!B$77 + Baseline!B$56*Baseline!B$71/Baseline!B$78)</f>
        <v>0.000000003707145911</v>
      </c>
      <c r="I93" s="84">
        <f>Baseline!B$33 * (C93 * Baseline!B$59*Baseline!B$68/Baseline!B$75 + Baseline!B$46 * Baseline!B$69*Baseline!B$54/Baseline!B$76 + Baseline!B$47 * Baseline!B$57*Baseline!B$55/Baseline!B$77 + Baseline!B$58*Baseline!B$56/Baseline!B$78)</f>
        <v>0.0000002391378471</v>
      </c>
      <c r="J93" s="85">
        <f>Baseline!B$33 * (C93 * Baseline!B$59*Baseline!B$59/Baseline!B$75 + Baseline!B$46 * Baseline!B$69*Baseline!B$69/Baseline!B$76 + Baseline!B$47 * Baseline!B$57*Baseline!B$57/Baseline!B$77 + Baseline!B$58*Baseline!B$58/Baseline!B$78)</f>
        <v>0.000002116574446</v>
      </c>
      <c r="K93" s="84">
        <f>Baseline!B$33 * (C93 * Baseline!B$59*Baseline!B$60/Baseline!B$75 + Baseline!B$46 * Baseline!B$69*Baseline!B$61/Baseline!B$76 + Baseline!B$47 * Baseline!B$57*Baseline!B$70/Baseline!B$77 + Baseline!B$58*Baseline!B$62/Baseline!B$78)</f>
        <v>0.00000001648981928</v>
      </c>
      <c r="L93" s="85">
        <f>Baseline!B$33 * (C93 * Baseline!B$59*Baseline!B$63/Baseline!B$75 + Baseline!B$46 * Baseline!B$69*Baseline!B$64/Baseline!B$76 + Baseline!B$47 * Baseline!B$57*Baseline!B$65/Baseline!B$77 + Baseline!B$58*Baseline!B$71/Baseline!B$78)</f>
        <v>0.0000000170727937</v>
      </c>
      <c r="M93" s="84">
        <f>Baseline!B$33 * (C93 * Baseline!B$60*Baseline!B$68/Baseline!B$75 + Baseline!B$46 * Baseline!B$61*Baseline!B$54/Baseline!B$76 + Baseline!B$47 * Baseline!B$70*Baseline!B$55/Baseline!B$77 + Baseline!B$62*Baseline!B$56/Baseline!B$78)</f>
        <v>0.0000002006004955</v>
      </c>
      <c r="N93" s="85">
        <f>Baseline!B$33 * (C93 * Baseline!B$60*Baseline!B$59/Baseline!B$75 + Baseline!B$46 * Baseline!B$61*Baseline!B$69/Baseline!B$76 + Baseline!B$47 * Baseline!B$70*Baseline!B$57/Baseline!B$77 + Baseline!B$62*Baseline!B$58/Baseline!B$78)</f>
        <v>0.00000001648981928</v>
      </c>
      <c r="O93" s="85">
        <f>Baseline!B$33 * (C93 * Baseline!B$60*Baseline!B$60/Baseline!B$75 + Baseline!B$46 * Baseline!B$61*Baseline!B$61/Baseline!B$76 + Baseline!B$47 * Baseline!B$70*Baseline!B$70/Baseline!B$77 + Baseline!B$62*Baseline!B$62/Baseline!B$78)</f>
        <v>0.000001589267608</v>
      </c>
      <c r="P93" s="84">
        <f>Baseline!B$33 * (C93 * Baseline!B$60*Baseline!B$63/Baseline!B$75 + Baseline!B$46 * Baseline!B$61*Baseline!B$64/Baseline!B$76 + Baseline!B$47 * Baseline!B$70*Baseline!B$65/Baseline!B$77 + Baseline!B$62*Baseline!B$71/Baseline!B$78)</f>
        <v>0.000000001956400303</v>
      </c>
      <c r="Q93" s="84">
        <f>Baseline!B$33 * (C93 * Baseline!B$63*Baseline!B$68/Baseline!B$75 + Baseline!B$46 * Baseline!B$64*Baseline!B$54/Baseline!B$76 + Baseline!B$47 * Baseline!B$65*Baseline!B$55/Baseline!B$77 + Baseline!B$71*Baseline!B$56/Baseline!B$78)</f>
        <v>0.000000003707145911</v>
      </c>
      <c r="R93" s="84">
        <f>Baseline!B$33 * (C93 * Baseline!B$63*Baseline!B$59/Baseline!B$75 + Baseline!B$46 * Baseline!B$64*Baseline!B$69/Baseline!B$76 + Baseline!B$47 * Baseline!B$65*Baseline!B$57/Baseline!B$77 + Baseline!B$71*Baseline!B$58/Baseline!B$78)</f>
        <v>0.0000000170727937</v>
      </c>
      <c r="S93" s="84">
        <f>Baseline!B$33 * (C93 * Baseline!B$63*Baseline!B$60/Baseline!B$75 + Baseline!B$46 * Baseline!B$64*Baseline!B$61/Baseline!B$76 + Baseline!B$47 * Baseline!B$65*Baseline!B$70/Baseline!B$77 + Baseline!B$71*Baseline!B$62/Baseline!B$78)</f>
        <v>0.000000001956400303</v>
      </c>
      <c r="T93" s="84">
        <f>Baseline!B$33 * (C93 * Baseline!B$63*Baseline!B$63/Baseline!B$75 + Baseline!B$46 * Baseline!B$64*Baseline!B$64/Baseline!B$76 + Baseline!B$47 * Baseline!B$65*Baseline!B$65/Baseline!B$77 + Baseline!B$71*Baseline!B$71/Baseline!B$78)</f>
        <v>0.00000009856721807</v>
      </c>
      <c r="U93" s="83"/>
      <c r="V93" s="84">
        <f>E93 * ( Baseline!B$89 * Baseline!B$7 )</f>
        <v>0.1905230211</v>
      </c>
      <c r="W93" s="84">
        <f>F93 * ( Baseline!D$89 * Baseline!B$11 )</f>
        <v>0.004411279178</v>
      </c>
      <c r="X93" s="84">
        <f>G93 * ( Baseline!F$89 * Baseline!B$16 )</f>
        <v>0.006967812056</v>
      </c>
      <c r="Y93" s="84">
        <f>H93 * ( Baseline!H$89 * Baseline!B$18 )</f>
        <v>0.001303704855</v>
      </c>
      <c r="Z93" s="86">
        <f t="shared" si="1"/>
        <v>0.2032058172</v>
      </c>
      <c r="AA93" s="84">
        <f>I93 * ( Baseline!B$89 * Baseline!B$7 )</f>
        <v>0.002482011715</v>
      </c>
      <c r="AB93" s="85">
        <f>J93 * ( Baseline!D$89 * Baseline!B$11 )</f>
        <v>0.03904359304</v>
      </c>
      <c r="AC93" s="85">
        <f>K93 * ( Baseline!F$89 * Baseline!B$16 )</f>
        <v>0.0005727700789</v>
      </c>
      <c r="AD93" s="85">
        <f>L93 * ( Baseline!F$89 * Baseline!B$16 )</f>
        <v>0.0005930195612</v>
      </c>
      <c r="AE93" s="86">
        <f t="shared" si="2"/>
        <v>0.0426913944</v>
      </c>
      <c r="AF93" s="86">
        <f>M93 * ( Baseline!B$89 * Baseline!B$7 )</f>
        <v>0.002082032543</v>
      </c>
      <c r="AG93" s="86">
        <f>N93 * ( Baseline!D$89 * Baseline!B$11 )</f>
        <v>0.0003041810293</v>
      </c>
      <c r="AH93" s="86">
        <f>O93 * ( Baseline!F$89 * Baseline!B$16 )</f>
        <v>0.05520284472</v>
      </c>
      <c r="AI93" s="86">
        <f>P93 * ( Baseline!H$89 * Baseline!B$18 )</f>
        <v>0.000688014077</v>
      </c>
      <c r="AJ93" s="86">
        <f t="shared" si="3"/>
        <v>0.05827707237</v>
      </c>
      <c r="AK93" s="86">
        <f>Q93 * ( Baseline!B$89 * Baseline!B$7 )</f>
        <v>0.00003847646741</v>
      </c>
      <c r="AL93" s="86">
        <f>R93 * ( Baseline!D$89 * Baseline!B$11 )</f>
        <v>0.0003149349227</v>
      </c>
      <c r="AM93" s="86">
        <f>S93 * ( Baseline!F$89 * Baseline!B$16 )</f>
        <v>0.00006795511438</v>
      </c>
      <c r="AN93" s="86">
        <f>T93 * ( Baseline!H$89 * Baseline!B$18 )</f>
        <v>0.0346634753</v>
      </c>
      <c r="AO93" s="86">
        <f t="shared" si="4"/>
        <v>0.0350848418</v>
      </c>
      <c r="AP93" s="62"/>
      <c r="AQ93" s="86">
        <f>V93 * ( (1-Baseline!B$90-Baseline!B$89) + (1-B93)*Baseline!B$90 )</f>
        <v>0.1040165519</v>
      </c>
      <c r="AR93" s="86">
        <f>W93 * ( (1-Baseline!B$90-Baseline!B$89) + (1-B93)*Baseline!B$90 )</f>
        <v>0.002408349642</v>
      </c>
      <c r="AS93" s="86">
        <f>X93 * ( (1-Baseline!B$90-Baseline!B$89) + (1-B93)*Baseline!B$90 )</f>
        <v>0.003804095592</v>
      </c>
      <c r="AT93" s="86">
        <f>Y93 * ( (1-Baseline!B$90-Baseline!B$89) + (1-B93)*Baseline!B$90 )</f>
        <v>0.0007117611455</v>
      </c>
      <c r="AU93" s="86">
        <f t="shared" si="5"/>
        <v>0.1109407583</v>
      </c>
      <c r="AV93" s="86">
        <f>AA93 * ( (1-Baseline!D$90-Baseline!D$89) + (1-B93)*Baseline!D$90 )</f>
        <v>0.0019201249</v>
      </c>
      <c r="AW93" s="86">
        <f>AB93 * ( (1-Baseline!D$90-Baseline!D$89) + (1-B93)*Baseline!D$90 )</f>
        <v>0.03020476284</v>
      </c>
      <c r="AX93" s="86">
        <f>AC93 * ( (1-Baseline!D$90-Baseline!D$89) + (1-B93)*Baseline!D$90 )</f>
        <v>0.0004431043109</v>
      </c>
      <c r="AY93" s="86">
        <f>AD93 * ( (1-Baseline!D$90-Baseline!D$89) + (1-B93)*Baseline!D$90 )</f>
        <v>0.0004587696419</v>
      </c>
      <c r="AZ93" s="86">
        <f t="shared" si="6"/>
        <v>0.03302676169</v>
      </c>
      <c r="BA93" s="86">
        <f>AF93 * ( (1-Baseline!F$90-Baseline!F$89) + (1-Baseline!B$36)*Baseline!F$90 )</f>
        <v>0.001498297243</v>
      </c>
      <c r="BB93" s="86">
        <f>AG93 * ( (1-Baseline!F$90-Baseline!F$89) + (1-Baseline!B$36)*Baseline!F$90 )</f>
        <v>0.0002188984025</v>
      </c>
      <c r="BC93" s="86">
        <f>AH93 * ( (1-Baseline!F$90-Baseline!F$89) + (1-Baseline!B$36)*Baseline!F$90 )</f>
        <v>0.03972573355</v>
      </c>
      <c r="BD93" s="86">
        <f>AI93 * ( (1-Baseline!F$90-Baseline!F$89) + (1-Baseline!B$36)*Baseline!F$90 )</f>
        <v>0.0004951169463</v>
      </c>
      <c r="BE93" s="86">
        <f t="shared" si="7"/>
        <v>0.04193804614</v>
      </c>
      <c r="BF93" s="86">
        <f>AK93 * ( (1-Baseline!H$90-Baseline!H$89) + (1-Baseline!B$36)*Baseline!H$90 )</f>
        <v>0.00003048567466</v>
      </c>
      <c r="BG93" s="86">
        <f>AL93 * ( (1-Baseline!H$90-Baseline!H$89) + (1-Baseline!B$36)*Baseline!H$90 )</f>
        <v>0.0002495292379</v>
      </c>
      <c r="BH93" s="86">
        <f>AM93 * ( (1-Baseline!H$90-Baseline!H$89) + (1-Baseline!B$36)*Baseline!H$90 )</f>
        <v>0.00005384219623</v>
      </c>
      <c r="BI93" s="86">
        <f>AN93 * ( (1-Baseline!H$90-Baseline!H$89) + (1-Baseline!B$36)*Baseline!H$90 )</f>
        <v>0.02746456475</v>
      </c>
      <c r="BJ93" s="86">
        <f t="shared" si="8"/>
        <v>0.02779842186</v>
      </c>
      <c r="BK93" s="62"/>
      <c r="BL93" s="86">
        <f t="shared" si="19"/>
        <v>0.9375864517</v>
      </c>
      <c r="BM93" s="86">
        <f t="shared" si="20"/>
        <v>0.02170842961</v>
      </c>
      <c r="BN93" s="86">
        <f t="shared" si="21"/>
        <v>0.03428943203</v>
      </c>
      <c r="BO93" s="86">
        <f t="shared" si="22"/>
        <v>0.00641568668</v>
      </c>
      <c r="BP93" s="86">
        <f t="shared" si="9"/>
        <v>1</v>
      </c>
      <c r="BQ93" s="86">
        <f t="shared" si="23"/>
        <v>0.05813845506</v>
      </c>
      <c r="BR93" s="86">
        <f t="shared" si="24"/>
        <v>0.9145541764</v>
      </c>
      <c r="BS93" s="86">
        <f t="shared" si="25"/>
        <v>0.01341652309</v>
      </c>
      <c r="BT93" s="86">
        <f t="shared" si="26"/>
        <v>0.01389084544</v>
      </c>
      <c r="BU93" s="86">
        <f t="shared" si="10"/>
        <v>1</v>
      </c>
      <c r="BV93" s="86">
        <f t="shared" si="27"/>
        <v>0.03572644366</v>
      </c>
      <c r="BW93" s="86">
        <f t="shared" si="28"/>
        <v>0.005219566065</v>
      </c>
      <c r="BX93" s="86">
        <f t="shared" si="29"/>
        <v>0.9472480767</v>
      </c>
      <c r="BY93" s="86">
        <f t="shared" si="30"/>
        <v>0.01180591353</v>
      </c>
      <c r="BZ93" s="86">
        <f t="shared" si="11"/>
        <v>1</v>
      </c>
      <c r="CA93" s="86">
        <f t="shared" si="31"/>
        <v>0.001096669258</v>
      </c>
      <c r="CB93" s="86">
        <f t="shared" si="32"/>
        <v>0.008976381437</v>
      </c>
      <c r="CC93" s="86">
        <f t="shared" si="33"/>
        <v>0.001936879601</v>
      </c>
      <c r="CD93" s="86">
        <f t="shared" si="34"/>
        <v>0.9879900697</v>
      </c>
      <c r="CE93" s="86">
        <f t="shared" si="12"/>
        <v>1</v>
      </c>
      <c r="CF93" s="62"/>
      <c r="CG93" s="86">
        <f t="shared" si="35"/>
        <v>0.9375864517</v>
      </c>
      <c r="CH93" s="86">
        <f t="shared" si="36"/>
        <v>0.02170842961</v>
      </c>
      <c r="CI93" s="86">
        <f t="shared" si="37"/>
        <v>0.03428943203</v>
      </c>
      <c r="CJ93" s="86">
        <f t="shared" si="38"/>
        <v>0.00641568668</v>
      </c>
      <c r="CK93" s="86">
        <f t="shared" si="13"/>
        <v>1</v>
      </c>
      <c r="CL93" s="86">
        <f t="shared" si="39"/>
        <v>0.05813845506</v>
      </c>
      <c r="CM93" s="86">
        <f t="shared" si="40"/>
        <v>0.9145541764</v>
      </c>
      <c r="CN93" s="86">
        <f t="shared" si="41"/>
        <v>0.01341652309</v>
      </c>
      <c r="CO93" s="86">
        <f t="shared" si="42"/>
        <v>0.01389084544</v>
      </c>
      <c r="CP93" s="86">
        <f t="shared" si="14"/>
        <v>1</v>
      </c>
      <c r="CQ93" s="86">
        <f t="shared" si="43"/>
        <v>0.03572644366</v>
      </c>
      <c r="CR93" s="86">
        <f t="shared" si="44"/>
        <v>0.005219566065</v>
      </c>
      <c r="CS93" s="86">
        <f t="shared" si="45"/>
        <v>0.9472480767</v>
      </c>
      <c r="CT93" s="86">
        <f t="shared" si="46"/>
        <v>0.01180591353</v>
      </c>
      <c r="CU93" s="86">
        <f t="shared" si="15"/>
        <v>1</v>
      </c>
      <c r="CV93" s="86">
        <f t="shared" si="47"/>
        <v>0.001096669258</v>
      </c>
      <c r="CW93" s="86">
        <f t="shared" si="48"/>
        <v>0.008976381437</v>
      </c>
      <c r="CX93" s="86">
        <f t="shared" si="49"/>
        <v>0.001936879601</v>
      </c>
      <c r="CY93" s="86">
        <f t="shared" si="50"/>
        <v>0.9879900697</v>
      </c>
      <c r="CZ93" s="86">
        <f t="shared" si="16"/>
        <v>1</v>
      </c>
      <c r="DA93" s="62"/>
      <c r="DB93" s="86">
        <f>(AQ93*Baseline!B$7 + AV93*Baseline!B$11 + BA93*Baseline!B$16 + BF93*Baseline!B$18)</f>
        <v>60981.38359</v>
      </c>
      <c r="DC93" s="86">
        <f>(AR93*Baseline!B$7 + AW93*Baseline!B$11 + BB93*Baseline!B$16 + BG93*Baseline!B$18)</f>
        <v>78103.29319</v>
      </c>
      <c r="DD93" s="86">
        <f>(AS93*Baseline!B$7 + AX93*Baseline!B$11 + BC93*Baseline!B$16 + BH93*Baseline!B$18)</f>
        <v>138349.4809</v>
      </c>
      <c r="DE93" s="86">
        <f>(AT93*Baseline!B$7 + AY93*Baseline!B$11 + BD93*Baseline!B$16 + BI93*Baseline!B$18)</f>
        <v>1260612.627</v>
      </c>
      <c r="DF93" s="86">
        <f t="shared" si="17"/>
        <v>1538046.785</v>
      </c>
      <c r="DG93" s="62"/>
      <c r="DH93" s="86">
        <f t="shared" si="51"/>
        <v>0.03964858819</v>
      </c>
      <c r="DI93" s="86">
        <f t="shared" si="52"/>
        <v>0.05078083057</v>
      </c>
      <c r="DJ93" s="86">
        <f t="shared" si="53"/>
        <v>0.08995141255</v>
      </c>
      <c r="DK93" s="86">
        <f t="shared" si="54"/>
        <v>0.8196191687</v>
      </c>
      <c r="DL93" s="86">
        <f t="shared" si="18"/>
        <v>1</v>
      </c>
      <c r="DM93" s="62"/>
      <c r="DN93" s="86">
        <f>DH93 / (Baseline!B$7/Baseline!B$17)</f>
        <v>4.232226008</v>
      </c>
      <c r="DO93" s="86">
        <f>DI93 / (Baseline!B$11/Baseline!B$17)</f>
        <v>1.225873555</v>
      </c>
      <c r="DP93" s="86">
        <f>DJ93 / (Baseline!B$16/Baseline!B$17)</f>
        <v>1.390021163</v>
      </c>
      <c r="DQ93" s="86">
        <f>DK93 / (Baseline!B$18/Baseline!B$17)</f>
        <v>0.9266518279</v>
      </c>
      <c r="DR93" s="62"/>
      <c r="DS93" s="86">
        <f>DH93 / Baseline!H$117</f>
        <v>1.586225573</v>
      </c>
      <c r="DT93" s="86">
        <f>DI93 / Baseline!H$118</f>
        <v>1.143079149</v>
      </c>
      <c r="DU93" s="86">
        <f>DJ93 / Baseline!H$119</f>
        <v>1.075316458</v>
      </c>
      <c r="DV93" s="86">
        <f>DK93 / Baseline!H$120</f>
        <v>0.967754581</v>
      </c>
      <c r="DW93" s="87"/>
      <c r="DX93" s="86">
        <f>(AU93*Baseline!B$34)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0.029170645</v>
      </c>
      <c r="DY93" s="86">
        <f>(AZ93*Baseline!B$34) + (Baseline!D$90*(1-Baseline!D$91)*Baseline!B$35) + (Baseline!D$90*Baseline!D$91*((1-Baseline!D$92)*Baseline!B$40 + Baseline!D$92*Baseline!B$41))</f>
        <v>0.01136758225</v>
      </c>
      <c r="DZ93" s="86">
        <f>(BE93*Baseline!B$34) + (Baseline!F$90*(1-Baseline!F$91)*Baseline!B$35) + (Baseline!F$90*Baseline!F$91*((1-Baseline!F$92)*Baseline!B$40 + Baseline!F$92*Baseline!B$41))</f>
        <v>0.01402134692</v>
      </c>
      <c r="EA93" s="86">
        <f>(BJ93*Baseline!B$34) + (Baseline!H$90*(1-Baseline!H$91)*Baseline!B$35) + (Baseline!H$90*Baseline!H$91*((1-Baseline!H$92)*Baseline!B$40 + Baseline!H$92*Baseline!B$41))</f>
        <v>0.009314763279</v>
      </c>
      <c r="EB93" s="86">
        <f>( DX93*Baseline!B$7 + DY93*Baseline!B$11 + DZ93*Baseline!B$16 + EA93*Baseline!B$18 ) / Baseline!B$17</f>
        <v>0.009890388368</v>
      </c>
    </row>
    <row r="94">
      <c r="A94" s="73" t="s">
        <v>270</v>
      </c>
      <c r="B94" s="85">
        <f>MIN( MAX( NORMINV( MCrands!B94, (B$5+B$4)/2, (B$5-B$4)/3.29 ), 0 ), 1 )</f>
        <v>0.6477635246</v>
      </c>
      <c r="C94" s="85">
        <f>MAX( NORMINV( MCrands!C94, (C$5+C$4)/2, (C$5-C$4)/3.29 ), 0 )</f>
        <v>2.778848509</v>
      </c>
      <c r="D94" s="83"/>
      <c r="E94" s="84">
        <f>Baseline!B$33 * (C94 * Baseline!B$68*Baseline!B$68/Baseline!B$75 + Baseline!B$46 * Baseline!B$54*Baseline!B$54/Baseline!B$76 + Baseline!B$47 * Baseline!B$55*Baseline!B$55/Baseline!B$77 + Baseline!B$56*Baseline!B$56/Baseline!B$78)</f>
        <v>0.00001972380523</v>
      </c>
      <c r="F94" s="84">
        <f>Baseline!B$33 * (C94 * Baseline!B$68*Baseline!B$59/Baseline!B$75 + Baseline!B$46 * Baseline!B$54*Baseline!B$69/Baseline!B$76 + Baseline!B$47 * Baseline!B$55*Baseline!B$57/Baseline!B$77 + Baseline!B$56*Baseline!B$58/Baseline!B$78)</f>
        <v>0.0000002393537236</v>
      </c>
      <c r="G94" s="85">
        <f>Baseline!B$33 * (C94 * Baseline!B$68*Baseline!B$60/Baseline!B$75 + Baseline!B$46 * Baseline!B$54*Baseline!B$61/Baseline!B$76 + Baseline!B$47 * Baseline!B$55*Baseline!B$70/Baseline!B$77 + Baseline!B$56*Baseline!B$62/Baseline!B$78)</f>
        <v>0.0000002011311919</v>
      </c>
      <c r="H94" s="84">
        <f>Baseline!B$33 * (C94 * Baseline!B$68*Baseline!B$63/Baseline!B$75 + Baseline!B$46 * Baseline!B$54*Baseline!B$64/Baseline!B$76 + Baseline!B$47 * Baseline!B$55*Baseline!B$65/Baseline!B$77 + Baseline!B$56*Baseline!B$71/Baseline!B$78)</f>
        <v>0.000000003760215549</v>
      </c>
      <c r="I94" s="84">
        <f>Baseline!B$33 * (C94 * Baseline!B$59*Baseline!B$68/Baseline!B$75 + Baseline!B$46 * Baseline!B$69*Baseline!B$54/Baseline!B$76 + Baseline!B$47 * Baseline!B$57*Baseline!B$55/Baseline!B$77 + Baseline!B$58*Baseline!B$56/Baseline!B$78)</f>
        <v>0.0000002393537236</v>
      </c>
      <c r="J94" s="85">
        <f>Baseline!B$33 * (C94 * Baseline!B$59*Baseline!B$59/Baseline!B$75 + Baseline!B$46 * Baseline!B$69*Baseline!B$69/Baseline!B$76 + Baseline!B$47 * Baseline!B$57*Baseline!B$57/Baseline!B$77 + Baseline!B$58*Baseline!B$58/Baseline!B$78)</f>
        <v>0.00000211657448</v>
      </c>
      <c r="K94" s="84">
        <f>Baseline!B$33 * (C94 * Baseline!B$59*Baseline!B$60/Baseline!B$75 + Baseline!B$46 * Baseline!B$69*Baseline!B$61/Baseline!B$76 + Baseline!B$47 * Baseline!B$57*Baseline!B$70/Baseline!B$77 + Baseline!B$58*Baseline!B$62/Baseline!B$78)</f>
        <v>0.00000001648990308</v>
      </c>
      <c r="L94" s="85">
        <f>Baseline!B$33 * (C94 * Baseline!B$59*Baseline!B$63/Baseline!B$75 + Baseline!B$46 * Baseline!B$69*Baseline!B$64/Baseline!B$76 + Baseline!B$47 * Baseline!B$57*Baseline!B$65/Baseline!B$77 + Baseline!B$58*Baseline!B$71/Baseline!B$78)</f>
        <v>0.00000001707280208</v>
      </c>
      <c r="M94" s="84">
        <f>Baseline!B$33 * (C94 * Baseline!B$60*Baseline!B$68/Baseline!B$75 + Baseline!B$46 * Baseline!B$61*Baseline!B$54/Baseline!B$76 + Baseline!B$47 * Baseline!B$70*Baseline!B$55/Baseline!B$77 + Baseline!B$62*Baseline!B$56/Baseline!B$78)</f>
        <v>0.0000002011311919</v>
      </c>
      <c r="N94" s="85">
        <f>Baseline!B$33 * (C94 * Baseline!B$60*Baseline!B$59/Baseline!B$75 + Baseline!B$46 * Baseline!B$61*Baseline!B$69/Baseline!B$76 + Baseline!B$47 * Baseline!B$70*Baseline!B$57/Baseline!B$77 + Baseline!B$62*Baseline!B$58/Baseline!B$78)</f>
        <v>0.00000001648990308</v>
      </c>
      <c r="O94" s="85">
        <f>Baseline!B$33 * (C94 * Baseline!B$60*Baseline!B$60/Baseline!B$75 + Baseline!B$46 * Baseline!B$61*Baseline!B$61/Baseline!B$76 + Baseline!B$47 * Baseline!B$70*Baseline!B$70/Baseline!B$77 + Baseline!B$62*Baseline!B$62/Baseline!B$78)</f>
        <v>0.000001589267814</v>
      </c>
      <c r="P94" s="84">
        <f>Baseline!B$33 * (C94 * Baseline!B$60*Baseline!B$63/Baseline!B$75 + Baseline!B$46 * Baseline!B$61*Baseline!B$64/Baseline!B$76 + Baseline!B$47 * Baseline!B$70*Baseline!B$65/Baseline!B$77 + Baseline!B$62*Baseline!B$71/Baseline!B$78)</f>
        <v>0.000000001956420902</v>
      </c>
      <c r="Q94" s="84">
        <f>Baseline!B$33 * (C94 * Baseline!B$63*Baseline!B$68/Baseline!B$75 + Baseline!B$46 * Baseline!B$64*Baseline!B$54/Baseline!B$76 + Baseline!B$47 * Baseline!B$65*Baseline!B$55/Baseline!B$77 + Baseline!B$71*Baseline!B$56/Baseline!B$78)</f>
        <v>0.000000003760215549</v>
      </c>
      <c r="R94" s="84">
        <f>Baseline!B$33 * (C94 * Baseline!B$63*Baseline!B$59/Baseline!B$75 + Baseline!B$46 * Baseline!B$64*Baseline!B$69/Baseline!B$76 + Baseline!B$47 * Baseline!B$65*Baseline!B$57/Baseline!B$77 + Baseline!B$71*Baseline!B$58/Baseline!B$78)</f>
        <v>0.00000001707280208</v>
      </c>
      <c r="S94" s="84">
        <f>Baseline!B$33 * (C94 * Baseline!B$63*Baseline!B$60/Baseline!B$75 + Baseline!B$46 * Baseline!B$64*Baseline!B$61/Baseline!B$76 + Baseline!B$47 * Baseline!B$65*Baseline!B$70/Baseline!B$77 + Baseline!B$71*Baseline!B$62/Baseline!B$78)</f>
        <v>0.000000001956420902</v>
      </c>
      <c r="T94" s="84">
        <f>Baseline!B$33 * (C94 * Baseline!B$63*Baseline!B$63/Baseline!B$75 + Baseline!B$46 * Baseline!B$64*Baseline!B$64/Baseline!B$76 + Baseline!B$47 * Baseline!B$65*Baseline!B$65/Baseline!B$77 + Baseline!B$71*Baseline!B$71/Baseline!B$78)</f>
        <v>0.00000009856722013</v>
      </c>
      <c r="U94" s="83"/>
      <c r="V94" s="84">
        <f>E94 * ( Baseline!B$89 * Baseline!B$7 )</f>
        <v>0.2047133745</v>
      </c>
      <c r="W94" s="84">
        <f>F94 * ( Baseline!D$89 * Baseline!B$11 )</f>
        <v>0.004415261364</v>
      </c>
      <c r="X94" s="84">
        <f>G94 * ( Baseline!F$89 * Baseline!B$16 )</f>
        <v>0.006986245673</v>
      </c>
      <c r="Y94" s="84">
        <f>H94 * ( Baseline!H$89 * Baseline!B$18 )</f>
        <v>0.001322368038</v>
      </c>
      <c r="Z94" s="86">
        <f t="shared" si="1"/>
        <v>0.2174372495</v>
      </c>
      <c r="AA94" s="84">
        <f>I94 * ( Baseline!B$89 * Baseline!B$7 )</f>
        <v>0.002484252297</v>
      </c>
      <c r="AB94" s="85">
        <f>J94 * ( Baseline!D$89 * Baseline!B$11 )</f>
        <v>0.03904359367</v>
      </c>
      <c r="AC94" s="85">
        <f>K94 * ( Baseline!F$89 * Baseline!B$16 )</f>
        <v>0.0005727729895</v>
      </c>
      <c r="AD94" s="85">
        <f>L94 * ( Baseline!F$89 * Baseline!B$16 )</f>
        <v>0.0005930198522</v>
      </c>
      <c r="AE94" s="86">
        <f t="shared" si="2"/>
        <v>0.04269363881</v>
      </c>
      <c r="AF94" s="86">
        <f>M94 * ( Baseline!B$89 * Baseline!B$7 )</f>
        <v>0.00208754064</v>
      </c>
      <c r="AG94" s="86">
        <f>N94 * ( Baseline!D$89 * Baseline!B$11 )</f>
        <v>0.000304182575</v>
      </c>
      <c r="AH94" s="86">
        <f>O94 * ( Baseline!F$89 * Baseline!B$16 )</f>
        <v>0.05520285187</v>
      </c>
      <c r="AI94" s="86">
        <f>P94 * ( Baseline!H$89 * Baseline!B$18 )</f>
        <v>0.0006880213213</v>
      </c>
      <c r="AJ94" s="86">
        <f t="shared" si="3"/>
        <v>0.05828259641</v>
      </c>
      <c r="AK94" s="86">
        <f>Q94 * ( Baseline!B$89 * Baseline!B$7 )</f>
        <v>0.00003902727718</v>
      </c>
      <c r="AL94" s="86">
        <f>R94 * ( Baseline!D$89 * Baseline!B$11 )</f>
        <v>0.0003149350772</v>
      </c>
      <c r="AM94" s="86">
        <f>S94 * ( Baseline!F$89 * Baseline!B$16 )</f>
        <v>0.0000679558299</v>
      </c>
      <c r="AN94" s="86">
        <f>T94 * ( Baseline!H$89 * Baseline!B$18 )</f>
        <v>0.03466347602</v>
      </c>
      <c r="AO94" s="86">
        <f t="shared" si="4"/>
        <v>0.03508539421</v>
      </c>
      <c r="AP94" s="62"/>
      <c r="AQ94" s="86">
        <f>V94 * ( (1-Baseline!B$90-Baseline!B$89) + (1-B94)*Baseline!B$90 )</f>
        <v>0.08231329554</v>
      </c>
      <c r="AR94" s="86">
        <f>W94 * ( (1-Baseline!B$90-Baseline!B$89) + (1-B94)*Baseline!B$90 )</f>
        <v>0.001775334487</v>
      </c>
      <c r="AS94" s="86">
        <f>X94 * ( (1-Baseline!B$90-Baseline!B$89) + (1-B94)*Baseline!B$90 )</f>
        <v>0.002809102758</v>
      </c>
      <c r="AT94" s="86">
        <f>Y94 * ( (1-Baseline!B$90-Baseline!B$89) + (1-B94)*Baseline!B$90 )</f>
        <v>0.0005317115769</v>
      </c>
      <c r="AU94" s="86">
        <f t="shared" si="5"/>
        <v>0.08742944436</v>
      </c>
      <c r="AV94" s="86">
        <f>AA94 * ( (1-Baseline!D$90-Baseline!D$89) + (1-B94)*Baseline!D$90 )</f>
        <v>0.001741958558</v>
      </c>
      <c r="AW94" s="86">
        <f>AB94 * ( (1-Baseline!D$90-Baseline!D$89) + (1-B94)*Baseline!D$90 )</f>
        <v>0.0273773812</v>
      </c>
      <c r="AX94" s="86">
        <f>AC94 * ( (1-Baseline!D$90-Baseline!D$89) + (1-B94)*Baseline!D$90 )</f>
        <v>0.0004016286155</v>
      </c>
      <c r="AY94" s="86">
        <f>AD94 * ( (1-Baseline!D$90-Baseline!D$89) + (1-B94)*Baseline!D$90 )</f>
        <v>0.0004158257226</v>
      </c>
      <c r="AZ94" s="86">
        <f t="shared" si="6"/>
        <v>0.02993679409</v>
      </c>
      <c r="BA94" s="86">
        <f>AF94 * ( (1-Baseline!F$90-Baseline!F$89) + (1-Baseline!B$36)*Baseline!F$90 )</f>
        <v>0.001502261046</v>
      </c>
      <c r="BB94" s="86">
        <f>AG94 * ( (1-Baseline!F$90-Baseline!F$89) + (1-Baseline!B$36)*Baseline!F$90 )</f>
        <v>0.0002188995148</v>
      </c>
      <c r="BC94" s="86">
        <f>AH94 * ( (1-Baseline!F$90-Baseline!F$89) + (1-Baseline!B$36)*Baseline!F$90 )</f>
        <v>0.0397257387</v>
      </c>
      <c r="BD94" s="86">
        <f>AI94 * ( (1-Baseline!F$90-Baseline!F$89) + (1-Baseline!B$36)*Baseline!F$90 )</f>
        <v>0.0004951221595</v>
      </c>
      <c r="BE94" s="86">
        <f t="shared" si="7"/>
        <v>0.04194202142</v>
      </c>
      <c r="BF94" s="86">
        <f>AK94 * ( (1-Baseline!H$90-Baseline!H$89) + (1-Baseline!B$36)*Baseline!H$90 )</f>
        <v>0.00003092209225</v>
      </c>
      <c r="BG94" s="86">
        <f>AL94 * ( (1-Baseline!H$90-Baseline!H$89) + (1-Baseline!B$36)*Baseline!H$90 )</f>
        <v>0.0002495293604</v>
      </c>
      <c r="BH94" s="86">
        <f>AM94 * ( (1-Baseline!H$90-Baseline!H$89) + (1-Baseline!B$36)*Baseline!H$90 )</f>
        <v>0.00005384276315</v>
      </c>
      <c r="BI94" s="86">
        <f>AN94 * ( (1-Baseline!H$90-Baseline!H$89) + (1-Baseline!B$36)*Baseline!H$90 )</f>
        <v>0.02746456532</v>
      </c>
      <c r="BJ94" s="86">
        <f t="shared" si="8"/>
        <v>0.02779885954</v>
      </c>
      <c r="BK94" s="62"/>
      <c r="BL94" s="86">
        <f t="shared" si="19"/>
        <v>0.9414825422</v>
      </c>
      <c r="BM94" s="86">
        <f t="shared" si="20"/>
        <v>0.02030591067</v>
      </c>
      <c r="BN94" s="86">
        <f t="shared" si="21"/>
        <v>0.0321299395</v>
      </c>
      <c r="BO94" s="86">
        <f t="shared" si="22"/>
        <v>0.006081607641</v>
      </c>
      <c r="BP94" s="86">
        <f t="shared" si="9"/>
        <v>1</v>
      </c>
      <c r="BQ94" s="86">
        <f t="shared" si="23"/>
        <v>0.05818787918</v>
      </c>
      <c r="BR94" s="86">
        <f t="shared" si="24"/>
        <v>0.9145061129</v>
      </c>
      <c r="BS94" s="86">
        <f t="shared" si="25"/>
        <v>0.01341588596</v>
      </c>
      <c r="BT94" s="86">
        <f t="shared" si="26"/>
        <v>0.01389012201</v>
      </c>
      <c r="BU94" s="86">
        <f t="shared" si="10"/>
        <v>1</v>
      </c>
      <c r="BV94" s="86">
        <f t="shared" si="27"/>
        <v>0.03581756423</v>
      </c>
      <c r="BW94" s="86">
        <f t="shared" si="28"/>
        <v>0.005219097874</v>
      </c>
      <c r="BX94" s="86">
        <f t="shared" si="29"/>
        <v>0.947158419</v>
      </c>
      <c r="BY94" s="86">
        <f t="shared" si="30"/>
        <v>0.01180491886</v>
      </c>
      <c r="BZ94" s="86">
        <f t="shared" si="11"/>
        <v>1</v>
      </c>
      <c r="CA94" s="86">
        <f t="shared" si="31"/>
        <v>0.00111235111</v>
      </c>
      <c r="CB94" s="86">
        <f t="shared" si="32"/>
        <v>0.008976244513</v>
      </c>
      <c r="CC94" s="86">
        <f t="shared" si="33"/>
        <v>0.001936869499</v>
      </c>
      <c r="CD94" s="86">
        <f t="shared" si="34"/>
        <v>0.9879745349</v>
      </c>
      <c r="CE94" s="86">
        <f t="shared" si="12"/>
        <v>1</v>
      </c>
      <c r="CF94" s="62"/>
      <c r="CG94" s="86">
        <f t="shared" si="35"/>
        <v>0.9414825422</v>
      </c>
      <c r="CH94" s="86">
        <f t="shared" si="36"/>
        <v>0.02030591067</v>
      </c>
      <c r="CI94" s="86">
        <f t="shared" si="37"/>
        <v>0.0321299395</v>
      </c>
      <c r="CJ94" s="86">
        <f t="shared" si="38"/>
        <v>0.006081607641</v>
      </c>
      <c r="CK94" s="86">
        <f t="shared" si="13"/>
        <v>1</v>
      </c>
      <c r="CL94" s="86">
        <f t="shared" si="39"/>
        <v>0.05818787918</v>
      </c>
      <c r="CM94" s="86">
        <f t="shared" si="40"/>
        <v>0.9145061129</v>
      </c>
      <c r="CN94" s="86">
        <f t="shared" si="41"/>
        <v>0.01341588596</v>
      </c>
      <c r="CO94" s="86">
        <f t="shared" si="42"/>
        <v>0.01389012201</v>
      </c>
      <c r="CP94" s="86">
        <f t="shared" si="14"/>
        <v>1</v>
      </c>
      <c r="CQ94" s="86">
        <f t="shared" si="43"/>
        <v>0.03581756423</v>
      </c>
      <c r="CR94" s="86">
        <f t="shared" si="44"/>
        <v>0.005219097874</v>
      </c>
      <c r="CS94" s="86">
        <f t="shared" si="45"/>
        <v>0.947158419</v>
      </c>
      <c r="CT94" s="86">
        <f t="shared" si="46"/>
        <v>0.01180491886</v>
      </c>
      <c r="CU94" s="86">
        <f t="shared" si="15"/>
        <v>1</v>
      </c>
      <c r="CV94" s="86">
        <f t="shared" si="47"/>
        <v>0.00111235111</v>
      </c>
      <c r="CW94" s="86">
        <f t="shared" si="48"/>
        <v>0.008976244513</v>
      </c>
      <c r="CX94" s="86">
        <f t="shared" si="49"/>
        <v>0.001936869499</v>
      </c>
      <c r="CY94" s="86">
        <f t="shared" si="50"/>
        <v>0.9879745349</v>
      </c>
      <c r="CZ94" s="86">
        <f t="shared" si="16"/>
        <v>1</v>
      </c>
      <c r="DA94" s="62"/>
      <c r="DB94" s="86">
        <f>(AQ94*Baseline!B$7 + AV94*Baseline!B$11 + BA94*Baseline!B$16 + BF94*Baseline!B$18)</f>
        <v>50106.4803</v>
      </c>
      <c r="DC94" s="86">
        <f>(AR94*Baseline!B$7 + AW94*Baseline!B$11 + BB94*Baseline!B$16 + BG94*Baseline!B$18)</f>
        <v>71732.81758</v>
      </c>
      <c r="DD94" s="86">
        <f>(AS94*Baseline!B$7 + AX94*Baseline!B$11 + BC94*Baseline!B$16 + BH94*Baseline!B$18)</f>
        <v>137778.0057</v>
      </c>
      <c r="DE94" s="86">
        <f>(AT94*Baseline!B$7 + AY94*Baseline!B$11 + BD94*Baseline!B$16 + BI94*Baseline!B$18)</f>
        <v>1260433.251</v>
      </c>
      <c r="DF94" s="86">
        <f t="shared" si="17"/>
        <v>1520050.555</v>
      </c>
      <c r="DG94" s="62"/>
      <c r="DH94" s="86">
        <f t="shared" si="51"/>
        <v>0.03296369331</v>
      </c>
      <c r="DI94" s="86">
        <f t="shared" si="52"/>
        <v>0.04719107358</v>
      </c>
      <c r="DJ94" s="86">
        <f t="shared" si="53"/>
        <v>0.09064041011</v>
      </c>
      <c r="DK94" s="86">
        <f t="shared" si="54"/>
        <v>0.829204823</v>
      </c>
      <c r="DL94" s="86">
        <f t="shared" si="18"/>
        <v>1</v>
      </c>
      <c r="DM94" s="62"/>
      <c r="DN94" s="86">
        <f>DH94 / (Baseline!B$7/Baseline!B$17)</f>
        <v>3.518657448</v>
      </c>
      <c r="DO94" s="86">
        <f>DI94 / (Baseline!B$11/Baseline!B$17)</f>
        <v>1.139215103</v>
      </c>
      <c r="DP94" s="86">
        <f>DJ94 / (Baseline!B$16/Baseline!B$17)</f>
        <v>1.400668258</v>
      </c>
      <c r="DQ94" s="86">
        <f>DK94 / (Baseline!B$18/Baseline!B$17)</f>
        <v>0.9374892564</v>
      </c>
      <c r="DR94" s="62"/>
      <c r="DS94" s="86">
        <f>DH94 / Baseline!H$117</f>
        <v>1.318782224</v>
      </c>
      <c r="DT94" s="86">
        <f>DI94 / Baseline!H$118</f>
        <v>1.062273531</v>
      </c>
      <c r="DU94" s="86">
        <f>DJ94 / Baseline!H$119</f>
        <v>1.083553021</v>
      </c>
      <c r="DV94" s="86">
        <f>DK94 / Baseline!H$120</f>
        <v>0.9790727166</v>
      </c>
      <c r="DW94" s="87"/>
      <c r="DX94" s="86">
        <f>(AU94*Baseline!B$34)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0.0256439479</v>
      </c>
      <c r="DY94" s="86">
        <f>(AZ94*Baseline!B$34) + (Baseline!D$90*(1-Baseline!D$91)*Baseline!B$35) + (Baseline!D$90*Baseline!D$91*((1-Baseline!D$92)*Baseline!B$40 + Baseline!D$92*Baseline!B$41))</f>
        <v>0.01090408711</v>
      </c>
      <c r="DZ94" s="86">
        <f>(BE94*Baseline!B$34) + (Baseline!F$90*(1-Baseline!F$91)*Baseline!B$35) + (Baseline!F$90*Baseline!F$91*((1-Baseline!F$92)*Baseline!B$40 + Baseline!F$92*Baseline!B$41))</f>
        <v>0.01402194321</v>
      </c>
      <c r="EA94" s="86">
        <f>(BJ94*Baseline!B$34) + (Baseline!H$90*(1-Baseline!H$91)*Baseline!B$35) + (Baseline!H$90*Baseline!H$91*((1-Baseline!H$92)*Baseline!B$40 + Baseline!H$92*Baseline!B$41))</f>
        <v>0.009314828931</v>
      </c>
      <c r="EB94" s="86">
        <f>( DX94*Baseline!B$7 + DY94*Baseline!B$11 + DZ94*Baseline!B$16 + EA94*Baseline!B$18 ) / Baseline!B$17</f>
        <v>0.009838246099</v>
      </c>
    </row>
    <row r="95">
      <c r="A95" s="73" t="s">
        <v>271</v>
      </c>
      <c r="B95" s="85">
        <f>MIN( MAX( NORMINV( MCrands!B95, (B$5+B$4)/2, (B$5-B$4)/3.29 ), 0 ), 1 )</f>
        <v>0.3648004507</v>
      </c>
      <c r="C95" s="85">
        <f>MAX( NORMINV( MCrands!C95, (C$5+C$4)/2, (C$5-C$4)/3.29 ), 0 )</f>
        <v>3.006918297</v>
      </c>
      <c r="D95" s="83"/>
      <c r="E95" s="84">
        <f>Baseline!B$33 * (C95 * Baseline!B$68*Baseline!B$68/Baseline!B$75 + Baseline!B$46 * Baseline!B$54*Baseline!B$54/Baseline!B$76 + Baseline!B$47 * Baseline!B$55*Baseline!B$55/Baseline!B$77 + Baseline!B$56*Baseline!B$56/Baseline!B$78)</f>
        <v>0.0000213385448</v>
      </c>
      <c r="F95" s="84">
        <f>Baseline!B$33 * (C95 * Baseline!B$68*Baseline!B$59/Baseline!B$75 + Baseline!B$46 * Baseline!B$54*Baseline!B$69/Baseline!B$76 + Baseline!B$47 * Baseline!B$55*Baseline!B$57/Baseline!B$77 + Baseline!B$56*Baseline!B$58/Baseline!B$78)</f>
        <v>0.0000002396086824</v>
      </c>
      <c r="G95" s="85">
        <f>Baseline!B$33 * (C95 * Baseline!B$68*Baseline!B$60/Baseline!B$75 + Baseline!B$46 * Baseline!B$54*Baseline!B$61/Baseline!B$76 + Baseline!B$47 * Baseline!B$55*Baseline!B$70/Baseline!B$77 + Baseline!B$56*Baseline!B$62/Baseline!B$78)</f>
        <v>0.0000002017579658</v>
      </c>
      <c r="H95" s="84">
        <f>Baseline!B$33 * (C95 * Baseline!B$68*Baseline!B$63/Baseline!B$75 + Baseline!B$46 * Baseline!B$54*Baseline!B$64/Baseline!B$76 + Baseline!B$47 * Baseline!B$55*Baseline!B$65/Baseline!B$77 + Baseline!B$56*Baseline!B$71/Baseline!B$78)</f>
        <v>0.00000000382289294</v>
      </c>
      <c r="I95" s="84">
        <f>Baseline!B$33 * (C95 * Baseline!B$59*Baseline!B$68/Baseline!B$75 + Baseline!B$46 * Baseline!B$69*Baseline!B$54/Baseline!B$76 + Baseline!B$47 * Baseline!B$57*Baseline!B$55/Baseline!B$77 + Baseline!B$58*Baseline!B$56/Baseline!B$78)</f>
        <v>0.0000002396086824</v>
      </c>
      <c r="J95" s="85">
        <f>Baseline!B$33 * (C95 * Baseline!B$59*Baseline!B$59/Baseline!B$75 + Baseline!B$46 * Baseline!B$69*Baseline!B$69/Baseline!B$76 + Baseline!B$47 * Baseline!B$57*Baseline!B$57/Baseline!B$77 + Baseline!B$58*Baseline!B$58/Baseline!B$78)</f>
        <v>0.00000211657452</v>
      </c>
      <c r="K95" s="84">
        <f>Baseline!B$33 * (C95 * Baseline!B$59*Baseline!B$60/Baseline!B$75 + Baseline!B$46 * Baseline!B$69*Baseline!B$61/Baseline!B$76 + Baseline!B$47 * Baseline!B$57*Baseline!B$70/Baseline!B$77 + Baseline!B$58*Baseline!B$62/Baseline!B$78)</f>
        <v>0.00000001649000204</v>
      </c>
      <c r="L95" s="85">
        <f>Baseline!B$33 * (C95 * Baseline!B$59*Baseline!B$63/Baseline!B$75 + Baseline!B$46 * Baseline!B$69*Baseline!B$64/Baseline!B$76 + Baseline!B$47 * Baseline!B$57*Baseline!B$65/Baseline!B$77 + Baseline!B$58*Baseline!B$71/Baseline!B$78)</f>
        <v>0.00000001707281198</v>
      </c>
      <c r="M95" s="84">
        <f>Baseline!B$33 * (C95 * Baseline!B$60*Baseline!B$68/Baseline!B$75 + Baseline!B$46 * Baseline!B$61*Baseline!B$54/Baseline!B$76 + Baseline!B$47 * Baseline!B$70*Baseline!B$55/Baseline!B$77 + Baseline!B$62*Baseline!B$56/Baseline!B$78)</f>
        <v>0.0000002017579658</v>
      </c>
      <c r="N95" s="85">
        <f>Baseline!B$33 * (C95 * Baseline!B$60*Baseline!B$59/Baseline!B$75 + Baseline!B$46 * Baseline!B$61*Baseline!B$69/Baseline!B$76 + Baseline!B$47 * Baseline!B$70*Baseline!B$57/Baseline!B$77 + Baseline!B$62*Baseline!B$58/Baseline!B$78)</f>
        <v>0.00000001649000204</v>
      </c>
      <c r="O95" s="85">
        <f>Baseline!B$33 * (C95 * Baseline!B$60*Baseline!B$60/Baseline!B$75 + Baseline!B$46 * Baseline!B$61*Baseline!B$61/Baseline!B$76 + Baseline!B$47 * Baseline!B$70*Baseline!B$70/Baseline!B$77 + Baseline!B$62*Baseline!B$62/Baseline!B$78)</f>
        <v>0.000001589268058</v>
      </c>
      <c r="P95" s="84">
        <f>Baseline!B$33 * (C95 * Baseline!B$60*Baseline!B$63/Baseline!B$75 + Baseline!B$46 * Baseline!B$61*Baseline!B$64/Baseline!B$76 + Baseline!B$47 * Baseline!B$70*Baseline!B$65/Baseline!B$77 + Baseline!B$62*Baseline!B$71/Baseline!B$78)</f>
        <v>0.000000001956445231</v>
      </c>
      <c r="Q95" s="84">
        <f>Baseline!B$33 * (C95 * Baseline!B$63*Baseline!B$68/Baseline!B$75 + Baseline!B$46 * Baseline!B$64*Baseline!B$54/Baseline!B$76 + Baseline!B$47 * Baseline!B$65*Baseline!B$55/Baseline!B$77 + Baseline!B$71*Baseline!B$56/Baseline!B$78)</f>
        <v>0.00000000382289294</v>
      </c>
      <c r="R95" s="84">
        <f>Baseline!B$33 * (C95 * Baseline!B$63*Baseline!B$59/Baseline!B$75 + Baseline!B$46 * Baseline!B$64*Baseline!B$69/Baseline!B$76 + Baseline!B$47 * Baseline!B$65*Baseline!B$57/Baseline!B$77 + Baseline!B$71*Baseline!B$58/Baseline!B$78)</f>
        <v>0.00000001707281198</v>
      </c>
      <c r="S95" s="84">
        <f>Baseline!B$33 * (C95 * Baseline!B$63*Baseline!B$60/Baseline!B$75 + Baseline!B$46 * Baseline!B$64*Baseline!B$61/Baseline!B$76 + Baseline!B$47 * Baseline!B$65*Baseline!B$70/Baseline!B$77 + Baseline!B$71*Baseline!B$62/Baseline!B$78)</f>
        <v>0.000000001956445231</v>
      </c>
      <c r="T95" s="84">
        <f>Baseline!B$33 * (C95 * Baseline!B$63*Baseline!B$63/Baseline!B$75 + Baseline!B$46 * Baseline!B$64*Baseline!B$64/Baseline!B$76 + Baseline!B$47 * Baseline!B$65*Baseline!B$65/Baseline!B$77 + Baseline!B$71*Baseline!B$71/Baseline!B$78)</f>
        <v>0.00000009856722256</v>
      </c>
      <c r="U95" s="83"/>
      <c r="V95" s="84">
        <f>E95 * ( Baseline!B$89 * Baseline!B$7 )</f>
        <v>0.2214727565</v>
      </c>
      <c r="W95" s="84">
        <f>F95 * ( Baseline!D$89 * Baseline!B$11 )</f>
        <v>0.004419964488</v>
      </c>
      <c r="X95" s="84">
        <f>G95 * ( Baseline!F$89 * Baseline!B$16 )</f>
        <v>0.007008016521</v>
      </c>
      <c r="Y95" s="84">
        <f>H95 * ( Baseline!H$89 * Baseline!B$18 )</f>
        <v>0.001344410014</v>
      </c>
      <c r="Z95" s="86">
        <f t="shared" si="1"/>
        <v>0.2342451475</v>
      </c>
      <c r="AA95" s="84">
        <f>I95 * ( Baseline!B$89 * Baseline!B$7 )</f>
        <v>0.002486898515</v>
      </c>
      <c r="AB95" s="85">
        <f>J95 * ( Baseline!D$89 * Baseline!B$11 )</f>
        <v>0.03904359442</v>
      </c>
      <c r="AC95" s="85">
        <f>K95 * ( Baseline!F$89 * Baseline!B$16 )</f>
        <v>0.000572776427</v>
      </c>
      <c r="AD95" s="85">
        <f>L95 * ( Baseline!F$89 * Baseline!B$16 )</f>
        <v>0.000593020196</v>
      </c>
      <c r="AE95" s="86">
        <f t="shared" si="2"/>
        <v>0.04269628955</v>
      </c>
      <c r="AF95" s="86">
        <f>M95 * ( Baseline!B$89 * Baseline!B$7 )</f>
        <v>0.002094045927</v>
      </c>
      <c r="AG95" s="86">
        <f>N95 * ( Baseline!D$89 * Baseline!B$11 )</f>
        <v>0.0003041844006</v>
      </c>
      <c r="AH95" s="86">
        <f>O95 * ( Baseline!F$89 * Baseline!B$16 )</f>
        <v>0.05520286032</v>
      </c>
      <c r="AI95" s="86">
        <f>P95 * ( Baseline!H$89 * Baseline!B$18 )</f>
        <v>0.0006880298771</v>
      </c>
      <c r="AJ95" s="86">
        <f t="shared" si="3"/>
        <v>0.05828912053</v>
      </c>
      <c r="AK95" s="86">
        <f>Q95 * ( Baseline!B$89 * Baseline!B$7 )</f>
        <v>0.00003967780582</v>
      </c>
      <c r="AL95" s="86">
        <f>R95 * ( Baseline!D$89 * Baseline!B$11 )</f>
        <v>0.0003149352598</v>
      </c>
      <c r="AM95" s="86">
        <f>S95 * ( Baseline!F$89 * Baseline!B$16 )</f>
        <v>0.00006795667495</v>
      </c>
      <c r="AN95" s="86">
        <f>T95 * ( Baseline!H$89 * Baseline!B$18 )</f>
        <v>0.03466347688</v>
      </c>
      <c r="AO95" s="86">
        <f t="shared" si="4"/>
        <v>0.03508604662</v>
      </c>
      <c r="AP95" s="62"/>
      <c r="AQ95" s="86">
        <f>V95 * ( (1-Baseline!B$90-Baseline!B$89) + (1-B95)*Baseline!B$90 )</f>
        <v>0.1448271479</v>
      </c>
      <c r="AR95" s="86">
        <f>W95 * ( (1-Baseline!B$90-Baseline!B$89) + (1-B95)*Baseline!B$90 )</f>
        <v>0.002890336765</v>
      </c>
      <c r="AS95" s="86">
        <f>X95 * ( (1-Baseline!B$90-Baseline!B$89) + (1-B95)*Baseline!B$90 )</f>
        <v>0.004582735416</v>
      </c>
      <c r="AT95" s="86">
        <f>Y95 * ( (1-Baseline!B$90-Baseline!B$89) + (1-B95)*Baseline!B$90 )</f>
        <v>0.0008791468122</v>
      </c>
      <c r="AU95" s="86">
        <f t="shared" si="5"/>
        <v>0.1531793669</v>
      </c>
      <c r="AV95" s="86">
        <f>AA95 * ( (1-Baseline!D$90-Baseline!D$89) + (1-B95)*Baseline!D$90 )</f>
        <v>0.002059071888</v>
      </c>
      <c r="AW95" s="86">
        <f>AB95 * ( (1-Baseline!D$90-Baseline!D$89) + (1-B95)*Baseline!D$90 )</f>
        <v>0.0323268389</v>
      </c>
      <c r="AX95" s="86">
        <f>AC95 * ( (1-Baseline!D$90-Baseline!D$89) + (1-B95)*Baseline!D$90 )</f>
        <v>0.000474240437</v>
      </c>
      <c r="AY95" s="86">
        <f>AD95 * ( (1-Baseline!D$90-Baseline!D$89) + (1-B95)*Baseline!D$90 )</f>
        <v>0.0004910016259</v>
      </c>
      <c r="AZ95" s="86">
        <f t="shared" si="6"/>
        <v>0.03535115285</v>
      </c>
      <c r="BA95" s="86">
        <f>AF95 * ( (1-Baseline!F$90-Baseline!F$89) + (1-Baseline!B$36)*Baseline!F$90 )</f>
        <v>0.001506942458</v>
      </c>
      <c r="BB95" s="86">
        <f>AG95 * ( (1-Baseline!F$90-Baseline!F$89) + (1-Baseline!B$36)*Baseline!F$90 )</f>
        <v>0.0002189008285</v>
      </c>
      <c r="BC95" s="86">
        <f>AH95 * ( (1-Baseline!F$90-Baseline!F$89) + (1-Baseline!B$36)*Baseline!F$90 )</f>
        <v>0.03972574478</v>
      </c>
      <c r="BD95" s="86">
        <f>AI95 * ( (1-Baseline!F$90-Baseline!F$89) + (1-Baseline!B$36)*Baseline!F$90 )</f>
        <v>0.0004951283165</v>
      </c>
      <c r="BE95" s="86">
        <f t="shared" si="7"/>
        <v>0.04194671638</v>
      </c>
      <c r="BF95" s="86">
        <f>AK95 * ( (1-Baseline!H$90-Baseline!H$89) + (1-Baseline!B$36)*Baseline!H$90 )</f>
        <v>0.00003143751911</v>
      </c>
      <c r="BG95" s="86">
        <f>AL95 * ( (1-Baseline!H$90-Baseline!H$89) + (1-Baseline!B$36)*Baseline!H$90 )</f>
        <v>0.000249529505</v>
      </c>
      <c r="BH95" s="86">
        <f>AM95 * ( (1-Baseline!H$90-Baseline!H$89) + (1-Baseline!B$36)*Baseline!H$90 )</f>
        <v>0.0000538434327</v>
      </c>
      <c r="BI95" s="86">
        <f>AN95 * ( (1-Baseline!H$90-Baseline!H$89) + (1-Baseline!B$36)*Baseline!H$90 )</f>
        <v>0.027464566</v>
      </c>
      <c r="BJ95" s="86">
        <f t="shared" si="8"/>
        <v>0.02779937646</v>
      </c>
      <c r="BK95" s="62"/>
      <c r="BL95" s="86">
        <f t="shared" si="19"/>
        <v>0.9454742557</v>
      </c>
      <c r="BM95" s="86">
        <f t="shared" si="20"/>
        <v>0.01886896926</v>
      </c>
      <c r="BN95" s="86">
        <f t="shared" si="21"/>
        <v>0.02991744587</v>
      </c>
      <c r="BO95" s="86">
        <f t="shared" si="22"/>
        <v>0.005739329194</v>
      </c>
      <c r="BP95" s="86">
        <f t="shared" si="9"/>
        <v>1</v>
      </c>
      <c r="BQ95" s="86">
        <f t="shared" si="23"/>
        <v>0.05824624437</v>
      </c>
      <c r="BR95" s="86">
        <f t="shared" si="24"/>
        <v>0.9144493544</v>
      </c>
      <c r="BS95" s="86">
        <f t="shared" si="25"/>
        <v>0.01341513356</v>
      </c>
      <c r="BT95" s="86">
        <f t="shared" si="26"/>
        <v>0.01388926771</v>
      </c>
      <c r="BU95" s="86">
        <f t="shared" si="10"/>
        <v>1</v>
      </c>
      <c r="BV95" s="86">
        <f t="shared" si="27"/>
        <v>0.03592515907</v>
      </c>
      <c r="BW95" s="86">
        <f t="shared" si="28"/>
        <v>0.005218545036</v>
      </c>
      <c r="BX95" s="86">
        <f t="shared" si="29"/>
        <v>0.9470525515</v>
      </c>
      <c r="BY95" s="86">
        <f t="shared" si="30"/>
        <v>0.01180374435</v>
      </c>
      <c r="BZ95" s="86">
        <f t="shared" si="11"/>
        <v>1</v>
      </c>
      <c r="CA95" s="86">
        <f t="shared" si="31"/>
        <v>0.001130871376</v>
      </c>
      <c r="CB95" s="86">
        <f t="shared" si="32"/>
        <v>0.008976082806</v>
      </c>
      <c r="CC95" s="86">
        <f t="shared" si="33"/>
        <v>0.001936857569</v>
      </c>
      <c r="CD95" s="86">
        <f t="shared" si="34"/>
        <v>0.9879561882</v>
      </c>
      <c r="CE95" s="86">
        <f t="shared" si="12"/>
        <v>1</v>
      </c>
      <c r="CF95" s="62"/>
      <c r="CG95" s="86">
        <f t="shared" si="35"/>
        <v>0.9454742557</v>
      </c>
      <c r="CH95" s="86">
        <f t="shared" si="36"/>
        <v>0.01886896926</v>
      </c>
      <c r="CI95" s="86">
        <f t="shared" si="37"/>
        <v>0.02991744587</v>
      </c>
      <c r="CJ95" s="86">
        <f t="shared" si="38"/>
        <v>0.005739329194</v>
      </c>
      <c r="CK95" s="86">
        <f t="shared" si="13"/>
        <v>1</v>
      </c>
      <c r="CL95" s="86">
        <f t="shared" si="39"/>
        <v>0.05824624437</v>
      </c>
      <c r="CM95" s="86">
        <f t="shared" si="40"/>
        <v>0.9144493544</v>
      </c>
      <c r="CN95" s="86">
        <f t="shared" si="41"/>
        <v>0.01341513356</v>
      </c>
      <c r="CO95" s="86">
        <f t="shared" si="42"/>
        <v>0.01388926771</v>
      </c>
      <c r="CP95" s="86">
        <f t="shared" si="14"/>
        <v>1</v>
      </c>
      <c r="CQ95" s="86">
        <f t="shared" si="43"/>
        <v>0.03592515907</v>
      </c>
      <c r="CR95" s="86">
        <f t="shared" si="44"/>
        <v>0.005218545036</v>
      </c>
      <c r="CS95" s="86">
        <f t="shared" si="45"/>
        <v>0.9470525515</v>
      </c>
      <c r="CT95" s="86">
        <f t="shared" si="46"/>
        <v>0.01180374435</v>
      </c>
      <c r="CU95" s="86">
        <f t="shared" si="15"/>
        <v>1</v>
      </c>
      <c r="CV95" s="86">
        <f t="shared" si="47"/>
        <v>0.001130871376</v>
      </c>
      <c r="CW95" s="86">
        <f t="shared" si="48"/>
        <v>0.008976082806</v>
      </c>
      <c r="CX95" s="86">
        <f t="shared" si="49"/>
        <v>0.001936857569</v>
      </c>
      <c r="CY95" s="86">
        <f t="shared" si="50"/>
        <v>0.9879561882</v>
      </c>
      <c r="CZ95" s="86">
        <f t="shared" si="16"/>
        <v>1</v>
      </c>
      <c r="DA95" s="62"/>
      <c r="DB95" s="86">
        <f>(AQ95*Baseline!B$7 + AV95*Baseline!B$11 + BA95*Baseline!B$16 + BF95*Baseline!B$18)</f>
        <v>81145.05078</v>
      </c>
      <c r="DC95" s="86">
        <f>(AR95*Baseline!B$7 + AW95*Baseline!B$11 + BB95*Baseline!B$16 + BG95*Baseline!B$18)</f>
        <v>82887.98402</v>
      </c>
      <c r="DD95" s="86">
        <f>(AS95*Baseline!B$7 + AX95*Baseline!B$11 + BC95*Baseline!B$16 + BH95*Baseline!B$18)</f>
        <v>138793.9885</v>
      </c>
      <c r="DE95" s="86">
        <f>(AT95*Baseline!B$7 + AY95*Baseline!B$11 + BD95*Baseline!B$16 + BI95*Baseline!B$18)</f>
        <v>1260763.028</v>
      </c>
      <c r="DF95" s="86">
        <f t="shared" si="17"/>
        <v>1563590.051</v>
      </c>
      <c r="DG95" s="62"/>
      <c r="DH95" s="86">
        <f t="shared" si="51"/>
        <v>0.05189662771</v>
      </c>
      <c r="DI95" s="86">
        <f t="shared" si="52"/>
        <v>0.05301132733</v>
      </c>
      <c r="DJ95" s="86">
        <f t="shared" si="53"/>
        <v>0.08876622643</v>
      </c>
      <c r="DK95" s="86">
        <f t="shared" si="54"/>
        <v>0.8063258185</v>
      </c>
      <c r="DL95" s="86">
        <f t="shared" si="18"/>
        <v>1</v>
      </c>
      <c r="DM95" s="62"/>
      <c r="DN95" s="86">
        <f>DH95 / (Baseline!B$7/Baseline!B$17)</f>
        <v>5.539623667</v>
      </c>
      <c r="DO95" s="86">
        <f>DI95 / (Baseline!B$11/Baseline!B$17)</f>
        <v>1.279718814</v>
      </c>
      <c r="DP95" s="86">
        <f>DJ95 / (Baseline!B$16/Baseline!B$17)</f>
        <v>1.371706456</v>
      </c>
      <c r="DQ95" s="86">
        <f>DK95 / (Baseline!B$18/Baseline!B$17)</f>
        <v>0.911622522</v>
      </c>
      <c r="DR95" s="62"/>
      <c r="DS95" s="86">
        <f>DH95 / Baseline!H$117</f>
        <v>2.076234282</v>
      </c>
      <c r="DT95" s="86">
        <f>DI95 / Baseline!H$118</f>
        <v>1.193287747</v>
      </c>
      <c r="DU95" s="86">
        <f>DJ95 / Baseline!H$119</f>
        <v>1.061148252</v>
      </c>
      <c r="DV95" s="86">
        <f>DK95 / Baseline!H$120</f>
        <v>0.9520586322</v>
      </c>
      <c r="DW95" s="87"/>
      <c r="DX95" s="86">
        <f>(AU95*Baseline!B$34)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0.03550643628</v>
      </c>
      <c r="DY95" s="86">
        <f>(AZ95*Baseline!B$34) + (Baseline!D$90*(1-Baseline!D$91)*Baseline!B$35) + (Baseline!D$90*Baseline!D$91*((1-Baseline!D$92)*Baseline!B$40 + Baseline!D$92*Baseline!B$41))</f>
        <v>0.01171624093</v>
      </c>
      <c r="DZ95" s="86">
        <f>(BE95*Baseline!B$34) + (Baseline!F$90*(1-Baseline!F$91)*Baseline!B$35) + (Baseline!F$90*Baseline!F$91*((1-Baseline!F$92)*Baseline!B$40 + Baseline!F$92*Baseline!B$41))</f>
        <v>0.01402264746</v>
      </c>
      <c r="EA95" s="86">
        <f>(BJ95*Baseline!B$34) + (Baseline!H$90*(1-Baseline!H$91)*Baseline!B$35) + (Baseline!H$90*Baseline!H$91*((1-Baseline!H$92)*Baseline!B$40 + Baseline!H$92*Baseline!B$41))</f>
        <v>0.009314906469</v>
      </c>
      <c r="EB95" s="86">
        <f>( DX95*Baseline!B$7 + DY95*Baseline!B$11 + DZ95*Baseline!B$16 + EA95*Baseline!B$18 ) / Baseline!B$17</f>
        <v>0.009964397418</v>
      </c>
    </row>
    <row r="96">
      <c r="A96" s="73" t="s">
        <v>272</v>
      </c>
      <c r="B96" s="85">
        <f>MIN( MAX( NORMINV( MCrands!B96, (B$5+B$4)/2, (B$5-B$4)/3.29 ), 0 ), 1 )</f>
        <v>0.5694175055</v>
      </c>
      <c r="C96" s="85">
        <f>MAX( NORMINV( MCrands!C96, (C$5+C$4)/2, (C$5-C$4)/3.29 ), 0 )</f>
        <v>3.04093994</v>
      </c>
      <c r="D96" s="83"/>
      <c r="E96" s="84">
        <f>Baseline!B$33 * (C96 * Baseline!B$68*Baseline!B$68/Baseline!B$75 + Baseline!B$46 * Baseline!B$54*Baseline!B$54/Baseline!B$76 + Baseline!B$47 * Baseline!B$55*Baseline!B$55/Baseline!B$77 + Baseline!B$56*Baseline!B$56/Baseline!B$78)</f>
        <v>0.00002157941885</v>
      </c>
      <c r="F96" s="84">
        <f>Baseline!B$33 * (C96 * Baseline!B$68*Baseline!B$59/Baseline!B$75 + Baseline!B$46 * Baseline!B$54*Baseline!B$69/Baseline!B$76 + Baseline!B$47 * Baseline!B$55*Baseline!B$57/Baseline!B$77 + Baseline!B$56*Baseline!B$58/Baseline!B$78)</f>
        <v>0.0000002396467152</v>
      </c>
      <c r="G96" s="85">
        <f>Baseline!B$33 * (C96 * Baseline!B$68*Baseline!B$60/Baseline!B$75 + Baseline!B$46 * Baseline!B$54*Baseline!B$61/Baseline!B$76 + Baseline!B$47 * Baseline!B$55*Baseline!B$70/Baseline!B$77 + Baseline!B$56*Baseline!B$62/Baseline!B$78)</f>
        <v>0.0000002018514629</v>
      </c>
      <c r="H96" s="84">
        <f>Baseline!B$33 * (C96 * Baseline!B$68*Baseline!B$63/Baseline!B$75 + Baseline!B$46 * Baseline!B$54*Baseline!B$64/Baseline!B$76 + Baseline!B$47 * Baseline!B$55*Baseline!B$65/Baseline!B$77 + Baseline!B$56*Baseline!B$71/Baseline!B$78)</f>
        <v>0.000000003832242656</v>
      </c>
      <c r="I96" s="84">
        <f>Baseline!B$33 * (C96 * Baseline!B$59*Baseline!B$68/Baseline!B$75 + Baseline!B$46 * Baseline!B$69*Baseline!B$54/Baseline!B$76 + Baseline!B$47 * Baseline!B$57*Baseline!B$55/Baseline!B$77 + Baseline!B$58*Baseline!B$56/Baseline!B$78)</f>
        <v>0.0000002396467152</v>
      </c>
      <c r="J96" s="85">
        <f>Baseline!B$33 * (C96 * Baseline!B$59*Baseline!B$59/Baseline!B$75 + Baseline!B$46 * Baseline!B$69*Baseline!B$69/Baseline!B$76 + Baseline!B$47 * Baseline!B$57*Baseline!B$57/Baseline!B$77 + Baseline!B$58*Baseline!B$58/Baseline!B$78)</f>
        <v>0.000002116574526</v>
      </c>
      <c r="K96" s="84">
        <f>Baseline!B$33 * (C96 * Baseline!B$59*Baseline!B$60/Baseline!B$75 + Baseline!B$46 * Baseline!B$69*Baseline!B$61/Baseline!B$76 + Baseline!B$47 * Baseline!B$57*Baseline!B$70/Baseline!B$77 + Baseline!B$58*Baseline!B$62/Baseline!B$78)</f>
        <v>0.00000001649001681</v>
      </c>
      <c r="L96" s="85">
        <f>Baseline!B$33 * (C96 * Baseline!B$59*Baseline!B$63/Baseline!B$75 + Baseline!B$46 * Baseline!B$69*Baseline!B$64/Baseline!B$76 + Baseline!B$47 * Baseline!B$57*Baseline!B$65/Baseline!B$77 + Baseline!B$58*Baseline!B$71/Baseline!B$78)</f>
        <v>0.00000001707281345</v>
      </c>
      <c r="M96" s="84">
        <f>Baseline!B$33 * (C96 * Baseline!B$60*Baseline!B$68/Baseline!B$75 + Baseline!B$46 * Baseline!B$61*Baseline!B$54/Baseline!B$76 + Baseline!B$47 * Baseline!B$70*Baseline!B$55/Baseline!B$77 + Baseline!B$62*Baseline!B$56/Baseline!B$78)</f>
        <v>0.0000002018514629</v>
      </c>
      <c r="N96" s="85">
        <f>Baseline!B$33 * (C96 * Baseline!B$60*Baseline!B$59/Baseline!B$75 + Baseline!B$46 * Baseline!B$61*Baseline!B$69/Baseline!B$76 + Baseline!B$47 * Baseline!B$70*Baseline!B$57/Baseline!B$77 + Baseline!B$62*Baseline!B$58/Baseline!B$78)</f>
        <v>0.00000001649001681</v>
      </c>
      <c r="O96" s="85">
        <f>Baseline!B$33 * (C96 * Baseline!B$60*Baseline!B$60/Baseline!B$75 + Baseline!B$46 * Baseline!B$61*Baseline!B$61/Baseline!B$76 + Baseline!B$47 * Baseline!B$70*Baseline!B$70/Baseline!B$77 + Baseline!B$62*Baseline!B$62/Baseline!B$78)</f>
        <v>0.000001589268094</v>
      </c>
      <c r="P96" s="84">
        <f>Baseline!B$33 * (C96 * Baseline!B$60*Baseline!B$63/Baseline!B$75 + Baseline!B$46 * Baseline!B$61*Baseline!B$64/Baseline!B$76 + Baseline!B$47 * Baseline!B$70*Baseline!B$65/Baseline!B$77 + Baseline!B$62*Baseline!B$71/Baseline!B$78)</f>
        <v>0.00000000195644886</v>
      </c>
      <c r="Q96" s="84">
        <f>Baseline!B$33 * (C96 * Baseline!B$63*Baseline!B$68/Baseline!B$75 + Baseline!B$46 * Baseline!B$64*Baseline!B$54/Baseline!B$76 + Baseline!B$47 * Baseline!B$65*Baseline!B$55/Baseline!B$77 + Baseline!B$71*Baseline!B$56/Baseline!B$78)</f>
        <v>0.000000003832242656</v>
      </c>
      <c r="R96" s="84">
        <f>Baseline!B$33 * (C96 * Baseline!B$63*Baseline!B$59/Baseline!B$75 + Baseline!B$46 * Baseline!B$64*Baseline!B$69/Baseline!B$76 + Baseline!B$47 * Baseline!B$65*Baseline!B$57/Baseline!B$77 + Baseline!B$71*Baseline!B$58/Baseline!B$78)</f>
        <v>0.00000001707281345</v>
      </c>
      <c r="S96" s="84">
        <f>Baseline!B$33 * (C96 * Baseline!B$63*Baseline!B$60/Baseline!B$75 + Baseline!B$46 * Baseline!B$64*Baseline!B$61/Baseline!B$76 + Baseline!B$47 * Baseline!B$65*Baseline!B$70/Baseline!B$77 + Baseline!B$71*Baseline!B$62/Baseline!B$78)</f>
        <v>0.00000000195644886</v>
      </c>
      <c r="T96" s="84">
        <f>Baseline!B$33 * (C96 * Baseline!B$63*Baseline!B$63/Baseline!B$75 + Baseline!B$46 * Baseline!B$64*Baseline!B$64/Baseline!B$76 + Baseline!B$47 * Baseline!B$65*Baseline!B$65/Baseline!B$77 + Baseline!B$71*Baseline!B$71/Baseline!B$78)</f>
        <v>0.00000009856722292</v>
      </c>
      <c r="U96" s="83"/>
      <c r="V96" s="84">
        <f>E96 * ( Baseline!B$89 * Baseline!B$7 )</f>
        <v>0.2239727882</v>
      </c>
      <c r="W96" s="84">
        <f>F96 * ( Baseline!D$89 * Baseline!B$11 )</f>
        <v>0.004420666062</v>
      </c>
      <c r="X96" s="84">
        <f>G96 * ( Baseline!F$89 * Baseline!B$16 )</f>
        <v>0.007011264123</v>
      </c>
      <c r="Y96" s="84">
        <f>H96 * ( Baseline!H$89 * Baseline!B$18 )</f>
        <v>0.001347698061</v>
      </c>
      <c r="Z96" s="86">
        <f t="shared" si="1"/>
        <v>0.2367524165</v>
      </c>
      <c r="AA96" s="84">
        <f>I96 * ( Baseline!B$89 * Baseline!B$7 )</f>
        <v>0.002487293257</v>
      </c>
      <c r="AB96" s="85">
        <f>J96 * ( Baseline!D$89 * Baseline!B$11 )</f>
        <v>0.03904359453</v>
      </c>
      <c r="AC96" s="85">
        <f>K96 * ( Baseline!F$89 * Baseline!B$16 )</f>
        <v>0.0005727769397</v>
      </c>
      <c r="AD96" s="85">
        <f>L96 * ( Baseline!F$89 * Baseline!B$16 )</f>
        <v>0.0005930202472</v>
      </c>
      <c r="AE96" s="86">
        <f t="shared" si="2"/>
        <v>0.04269668497</v>
      </c>
      <c r="AF96" s="86">
        <f>M96 * ( Baseline!B$89 * Baseline!B$7 )</f>
        <v>0.002095016334</v>
      </c>
      <c r="AG96" s="86">
        <f>N96 * ( Baseline!D$89 * Baseline!B$11 )</f>
        <v>0.0003041846729</v>
      </c>
      <c r="AH96" s="86">
        <f>O96 * ( Baseline!F$89 * Baseline!B$16 )</f>
        <v>0.05520286158</v>
      </c>
      <c r="AI96" s="86">
        <f>P96 * ( Baseline!H$89 * Baseline!B$18 )</f>
        <v>0.0006880311534</v>
      </c>
      <c r="AJ96" s="86">
        <f t="shared" si="3"/>
        <v>0.05829009374</v>
      </c>
      <c r="AK96" s="86">
        <f>Q96 * ( Baseline!B$89 * Baseline!B$7 )</f>
        <v>0.00003977484653</v>
      </c>
      <c r="AL96" s="86">
        <f>R96 * ( Baseline!D$89 * Baseline!B$11 )</f>
        <v>0.000314935287</v>
      </c>
      <c r="AM96" s="86">
        <f>S96 * ( Baseline!F$89 * Baseline!B$16 )</f>
        <v>0.00006795680101</v>
      </c>
      <c r="AN96" s="86">
        <f>T96 * ( Baseline!H$89 * Baseline!B$18 )</f>
        <v>0.03466347701</v>
      </c>
      <c r="AO96" s="86">
        <f t="shared" si="4"/>
        <v>0.03508614394</v>
      </c>
      <c r="AP96" s="62"/>
      <c r="AQ96" s="86">
        <f>V96 * ( (1-Baseline!B$90-Baseline!B$89) + (1-B96)*Baseline!B$90 )</f>
        <v>0.1056744871</v>
      </c>
      <c r="AR96" s="86">
        <f>W96 * ( (1-Baseline!B$90-Baseline!B$89) + (1-B96)*Baseline!B$90 )</f>
        <v>0.002085751678</v>
      </c>
      <c r="AS96" s="86">
        <f>X96 * ( (1-Baseline!B$90-Baseline!B$89) + (1-B96)*Baseline!B$90 )</f>
        <v>0.003308043562</v>
      </c>
      <c r="AT96" s="86">
        <f>Y96 * ( (1-Baseline!B$90-Baseline!B$89) + (1-B96)*Baseline!B$90 )</f>
        <v>0.0006358687699</v>
      </c>
      <c r="AU96" s="86">
        <f t="shared" si="5"/>
        <v>0.1117041511</v>
      </c>
      <c r="AV96" s="86">
        <f>AA96 * ( (1-Baseline!D$90-Baseline!D$89) + (1-B96)*Baseline!D$90 )</f>
        <v>0.001831392427</v>
      </c>
      <c r="AW96" s="86">
        <f>AB96 * ( (1-Baseline!D$90-Baseline!D$89) + (1-B96)*Baseline!D$90 )</f>
        <v>0.02874777357</v>
      </c>
      <c r="AX96" s="86">
        <f>AC96 * ( (1-Baseline!D$90-Baseline!D$89) + (1-B96)*Baseline!D$90 )</f>
        <v>0.0004217352928</v>
      </c>
      <c r="AY96" s="86">
        <f>AD96 * ( (1-Baseline!D$90-Baseline!D$89) + (1-B96)*Baseline!D$90 )</f>
        <v>0.0004366404271</v>
      </c>
      <c r="AZ96" s="86">
        <f t="shared" si="6"/>
        <v>0.03143754171</v>
      </c>
      <c r="BA96" s="86">
        <f>AF96 * ( (1-Baseline!F$90-Baseline!F$89) + (1-Baseline!B$36)*Baseline!F$90 )</f>
        <v>0.001507640794</v>
      </c>
      <c r="BB96" s="86">
        <f>AG96 * ( (1-Baseline!F$90-Baseline!F$89) + (1-Baseline!B$36)*Baseline!F$90 )</f>
        <v>0.0002189010245</v>
      </c>
      <c r="BC96" s="86">
        <f>AH96 * ( (1-Baseline!F$90-Baseline!F$89) + (1-Baseline!B$36)*Baseline!F$90 )</f>
        <v>0.03972574569</v>
      </c>
      <c r="BD96" s="86">
        <f>AI96 * ( (1-Baseline!F$90-Baseline!F$89) + (1-Baseline!B$36)*Baseline!F$90 )</f>
        <v>0.000495129235</v>
      </c>
      <c r="BE96" s="86">
        <f t="shared" si="7"/>
        <v>0.04194741674</v>
      </c>
      <c r="BF96" s="86">
        <f>AK96 * ( (1-Baseline!H$90-Baseline!H$89) + (1-Baseline!B$36)*Baseline!H$90 )</f>
        <v>0.0000315144064</v>
      </c>
      <c r="BG96" s="86">
        <f>AL96 * ( (1-Baseline!H$90-Baseline!H$89) + (1-Baseline!B$36)*Baseline!H$90 )</f>
        <v>0.0002495295266</v>
      </c>
      <c r="BH96" s="86">
        <f>AM96 * ( (1-Baseline!H$90-Baseline!H$89) + (1-Baseline!B$36)*Baseline!H$90 )</f>
        <v>0.00005384353258</v>
      </c>
      <c r="BI96" s="86">
        <f>AN96 * ( (1-Baseline!H$90-Baseline!H$89) + (1-Baseline!B$36)*Baseline!H$90 )</f>
        <v>0.0274645661</v>
      </c>
      <c r="BJ96" s="86">
        <f t="shared" si="8"/>
        <v>0.02779945357</v>
      </c>
      <c r="BK96" s="62"/>
      <c r="BL96" s="86">
        <f t="shared" si="19"/>
        <v>0.9460211286</v>
      </c>
      <c r="BM96" s="86">
        <f t="shared" si="20"/>
        <v>0.01867210535</v>
      </c>
      <c r="BN96" s="86">
        <f t="shared" si="21"/>
        <v>0.02961432972</v>
      </c>
      <c r="BO96" s="86">
        <f t="shared" si="22"/>
        <v>0.005692436347</v>
      </c>
      <c r="BP96" s="86">
        <f t="shared" si="9"/>
        <v>1</v>
      </c>
      <c r="BQ96" s="86">
        <f t="shared" si="23"/>
        <v>0.0582549502</v>
      </c>
      <c r="BR96" s="86">
        <f t="shared" si="24"/>
        <v>0.9144408882</v>
      </c>
      <c r="BS96" s="86">
        <f t="shared" si="25"/>
        <v>0.01341502133</v>
      </c>
      <c r="BT96" s="86">
        <f t="shared" si="26"/>
        <v>0.01388914028</v>
      </c>
      <c r="BU96" s="86">
        <f t="shared" si="10"/>
        <v>1</v>
      </c>
      <c r="BV96" s="86">
        <f t="shared" si="27"/>
        <v>0.03594120715</v>
      </c>
      <c r="BW96" s="86">
        <f t="shared" si="28"/>
        <v>0.005218462578</v>
      </c>
      <c r="BX96" s="86">
        <f t="shared" si="29"/>
        <v>0.9470367611</v>
      </c>
      <c r="BY96" s="86">
        <f t="shared" si="30"/>
        <v>0.01180356917</v>
      </c>
      <c r="BZ96" s="86">
        <f t="shared" si="11"/>
        <v>1</v>
      </c>
      <c r="CA96" s="86">
        <f t="shared" si="31"/>
        <v>0.001133634024</v>
      </c>
      <c r="CB96" s="86">
        <f t="shared" si="32"/>
        <v>0.008976058685</v>
      </c>
      <c r="CC96" s="86">
        <f t="shared" si="33"/>
        <v>0.001936855789</v>
      </c>
      <c r="CD96" s="86">
        <f t="shared" si="34"/>
        <v>0.9879534515</v>
      </c>
      <c r="CE96" s="86">
        <f t="shared" si="12"/>
        <v>1</v>
      </c>
      <c r="CF96" s="62"/>
      <c r="CG96" s="86">
        <f t="shared" si="35"/>
        <v>0.9460211286</v>
      </c>
      <c r="CH96" s="86">
        <f t="shared" si="36"/>
        <v>0.01867210535</v>
      </c>
      <c r="CI96" s="86">
        <f t="shared" si="37"/>
        <v>0.02961432972</v>
      </c>
      <c r="CJ96" s="86">
        <f t="shared" si="38"/>
        <v>0.005692436347</v>
      </c>
      <c r="CK96" s="86">
        <f t="shared" si="13"/>
        <v>1</v>
      </c>
      <c r="CL96" s="86">
        <f t="shared" si="39"/>
        <v>0.0582549502</v>
      </c>
      <c r="CM96" s="86">
        <f t="shared" si="40"/>
        <v>0.9144408882</v>
      </c>
      <c r="CN96" s="86">
        <f t="shared" si="41"/>
        <v>0.01341502133</v>
      </c>
      <c r="CO96" s="86">
        <f t="shared" si="42"/>
        <v>0.01388914028</v>
      </c>
      <c r="CP96" s="86">
        <f t="shared" si="14"/>
        <v>1</v>
      </c>
      <c r="CQ96" s="86">
        <f t="shared" si="43"/>
        <v>0.03594120715</v>
      </c>
      <c r="CR96" s="86">
        <f t="shared" si="44"/>
        <v>0.005218462578</v>
      </c>
      <c r="CS96" s="86">
        <f t="shared" si="45"/>
        <v>0.9470367611</v>
      </c>
      <c r="CT96" s="86">
        <f t="shared" si="46"/>
        <v>0.01180356917</v>
      </c>
      <c r="CU96" s="86">
        <f t="shared" si="15"/>
        <v>1</v>
      </c>
      <c r="CV96" s="86">
        <f t="shared" si="47"/>
        <v>0.001133634024</v>
      </c>
      <c r="CW96" s="86">
        <f t="shared" si="48"/>
        <v>0.008976058685</v>
      </c>
      <c r="CX96" s="86">
        <f t="shared" si="49"/>
        <v>0.001936855789</v>
      </c>
      <c r="CY96" s="86">
        <f t="shared" si="50"/>
        <v>0.9879534515</v>
      </c>
      <c r="CZ96" s="86">
        <f t="shared" si="16"/>
        <v>1</v>
      </c>
      <c r="DA96" s="62"/>
      <c r="DB96" s="86">
        <f>(AQ96*Baseline!B$7 + AV96*Baseline!B$11 + BA96*Baseline!B$16 + BF96*Baseline!B$18)</f>
        <v>61673.59969</v>
      </c>
      <c r="DC96" s="86">
        <f>(AR96*Baseline!B$7 + AW96*Baseline!B$11 + BB96*Baseline!B$16 + BG96*Baseline!B$18)</f>
        <v>74822.26302</v>
      </c>
      <c r="DD96" s="86">
        <f>(AS96*Baseline!B$7 + AX96*Baseline!B$11 + BC96*Baseline!B$16 + BH96*Baseline!B$18)</f>
        <v>138063.1705</v>
      </c>
      <c r="DE96" s="86">
        <f>(AT96*Baseline!B$7 + AY96*Baseline!B$11 + BD96*Baseline!B$16 + BI96*Baseline!B$18)</f>
        <v>1260528.465</v>
      </c>
      <c r="DF96" s="86">
        <f t="shared" si="17"/>
        <v>1535087.498</v>
      </c>
      <c r="DG96" s="62"/>
      <c r="DH96" s="86">
        <f t="shared" si="51"/>
        <v>0.04017595072</v>
      </c>
      <c r="DI96" s="86">
        <f t="shared" si="52"/>
        <v>0.04874136692</v>
      </c>
      <c r="DJ96" s="86">
        <f t="shared" si="53"/>
        <v>0.08993830685</v>
      </c>
      <c r="DK96" s="86">
        <f t="shared" si="54"/>
        <v>0.8211443755</v>
      </c>
      <c r="DL96" s="86">
        <f t="shared" si="18"/>
        <v>1</v>
      </c>
      <c r="DM96" s="62"/>
      <c r="DN96" s="86">
        <f>DH96 / (Baseline!B$7/Baseline!B$17)</f>
        <v>4.28851849</v>
      </c>
      <c r="DO96" s="86">
        <f>DI96 / (Baseline!B$11/Baseline!B$17)</f>
        <v>1.176639926</v>
      </c>
      <c r="DP96" s="86">
        <f>DJ96 / (Baseline!B$16/Baseline!B$17)</f>
        <v>1.38981864</v>
      </c>
      <c r="DQ96" s="86">
        <f>DK96 / (Baseline!B$18/Baseline!B$17)</f>
        <v>0.9283762089</v>
      </c>
      <c r="DR96" s="62"/>
      <c r="DS96" s="86">
        <f>DH96 / Baseline!H$117</f>
        <v>1.607323826</v>
      </c>
      <c r="DT96" s="86">
        <f>DI96 / Baseline!H$118</f>
        <v>1.097170716</v>
      </c>
      <c r="DU96" s="86">
        <f>DJ96 / Baseline!H$119</f>
        <v>1.075159787</v>
      </c>
      <c r="DV96" s="86">
        <f>DK96 / Baseline!H$120</f>
        <v>0.9695554489</v>
      </c>
      <c r="DW96" s="87"/>
      <c r="DX96" s="86">
        <f>(AU96*Baseline!B$34)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0.02928515392</v>
      </c>
      <c r="DY96" s="86">
        <f>(AZ96*Baseline!B$34) + (Baseline!D$90*(1-Baseline!D$91)*Baseline!B$35) + (Baseline!D$90*Baseline!D$91*((1-Baseline!D$92)*Baseline!B$40 + Baseline!D$92*Baseline!B$41))</f>
        <v>0.01112919926</v>
      </c>
      <c r="DZ96" s="86">
        <f>(BE96*Baseline!B$34) + (Baseline!F$90*(1-Baseline!F$91)*Baseline!B$35) + (Baseline!F$90*Baseline!F$91*((1-Baseline!F$92)*Baseline!B$40 + Baseline!F$92*Baseline!B$41))</f>
        <v>0.01402275251</v>
      </c>
      <c r="EA96" s="86">
        <f>(BJ96*Baseline!B$34) + (Baseline!H$90*(1-Baseline!H$91)*Baseline!B$35) + (Baseline!H$90*Baseline!H$91*((1-Baseline!H$92)*Baseline!B$40 + Baseline!H$92*Baseline!B$41))</f>
        <v>0.009314918035</v>
      </c>
      <c r="EB96" s="86">
        <f>( DX96*Baseline!B$7 + DY96*Baseline!B$11 + DZ96*Baseline!B$16 + EA96*Baseline!B$18 ) / Baseline!B$17</f>
        <v>0.009881814133</v>
      </c>
    </row>
    <row r="97">
      <c r="A97" s="73" t="s">
        <v>273</v>
      </c>
      <c r="B97" s="85">
        <f>MIN( MAX( NORMINV( MCrands!B97, (B$5+B$4)/2, (B$5-B$4)/3.29 ), 0 ), 1 )</f>
        <v>0.7385065036</v>
      </c>
      <c r="C97" s="85">
        <f>MAX( NORMINV( MCrands!C97, (C$5+C$4)/2, (C$5-C$4)/3.29 ), 0 )</f>
        <v>2.43683407</v>
      </c>
      <c r="D97" s="83"/>
      <c r="E97" s="84">
        <f>Baseline!B$33 * (C97 * Baseline!B$68*Baseline!B$68/Baseline!B$75 + Baseline!B$46 * Baseline!B$54*Baseline!B$54/Baseline!B$76 + Baseline!B$47 * Baseline!B$55*Baseline!B$55/Baseline!B$77 + Baseline!B$56*Baseline!B$56/Baseline!B$78)</f>
        <v>0.00001730233478</v>
      </c>
      <c r="F97" s="84">
        <f>Baseline!B$33 * (C97 * Baseline!B$68*Baseline!B$59/Baseline!B$75 + Baseline!B$46 * Baseline!B$54*Baseline!B$69/Baseline!B$76 + Baseline!B$47 * Baseline!B$55*Baseline!B$57/Baseline!B$77 + Baseline!B$56*Baseline!B$58/Baseline!B$78)</f>
        <v>0.0000002389713861</v>
      </c>
      <c r="G97" s="85">
        <f>Baseline!B$33 * (C97 * Baseline!B$68*Baseline!B$60/Baseline!B$75 + Baseline!B$46 * Baseline!B$54*Baseline!B$61/Baseline!B$76 + Baseline!B$47 * Baseline!B$55*Baseline!B$70/Baseline!B$77 + Baseline!B$56*Baseline!B$62/Baseline!B$78)</f>
        <v>0.000000200191279</v>
      </c>
      <c r="H97" s="84">
        <f>Baseline!B$33 * (C97 * Baseline!B$68*Baseline!B$63/Baseline!B$75 + Baseline!B$46 * Baseline!B$54*Baseline!B$64/Baseline!B$76 + Baseline!B$47 * Baseline!B$55*Baseline!B$65/Baseline!B$77 + Baseline!B$56*Baseline!B$71/Baseline!B$78)</f>
        <v>0.000000003666224262</v>
      </c>
      <c r="I97" s="84">
        <f>Baseline!B$33 * (C97 * Baseline!B$59*Baseline!B$68/Baseline!B$75 + Baseline!B$46 * Baseline!B$69*Baseline!B$54/Baseline!B$76 + Baseline!B$47 * Baseline!B$57*Baseline!B$55/Baseline!B$77 + Baseline!B$58*Baseline!B$56/Baseline!B$78)</f>
        <v>0.0000002389713861</v>
      </c>
      <c r="J97" s="85">
        <f>Baseline!B$33 * (C97 * Baseline!B$59*Baseline!B$59/Baseline!B$75 + Baseline!B$46 * Baseline!B$69*Baseline!B$69/Baseline!B$76 + Baseline!B$47 * Baseline!B$57*Baseline!B$57/Baseline!B$77 + Baseline!B$58*Baseline!B$58/Baseline!B$78)</f>
        <v>0.00000211657442</v>
      </c>
      <c r="K97" s="84">
        <f>Baseline!B$33 * (C97 * Baseline!B$59*Baseline!B$60/Baseline!B$75 + Baseline!B$46 * Baseline!B$69*Baseline!B$61/Baseline!B$76 + Baseline!B$47 * Baseline!B$57*Baseline!B$70/Baseline!B$77 + Baseline!B$58*Baseline!B$62/Baseline!B$78)</f>
        <v>0.00000001648975467</v>
      </c>
      <c r="L97" s="85">
        <f>Baseline!B$33 * (C97 * Baseline!B$59*Baseline!B$63/Baseline!B$75 + Baseline!B$46 * Baseline!B$69*Baseline!B$64/Baseline!B$76 + Baseline!B$47 * Baseline!B$57*Baseline!B$65/Baseline!B$77 + Baseline!B$58*Baseline!B$71/Baseline!B$78)</f>
        <v>0.00000001707278724</v>
      </c>
      <c r="M97" s="84">
        <f>Baseline!B$33 * (C97 * Baseline!B$60*Baseline!B$68/Baseline!B$75 + Baseline!B$46 * Baseline!B$61*Baseline!B$54/Baseline!B$76 + Baseline!B$47 * Baseline!B$70*Baseline!B$55/Baseline!B$77 + Baseline!B$62*Baseline!B$56/Baseline!B$78)</f>
        <v>0.000000200191279</v>
      </c>
      <c r="N97" s="85">
        <f>Baseline!B$33 * (C97 * Baseline!B$60*Baseline!B$59/Baseline!B$75 + Baseline!B$46 * Baseline!B$61*Baseline!B$69/Baseline!B$76 + Baseline!B$47 * Baseline!B$70*Baseline!B$57/Baseline!B$77 + Baseline!B$62*Baseline!B$58/Baseline!B$78)</f>
        <v>0.00000001648975467</v>
      </c>
      <c r="O97" s="85">
        <f>Baseline!B$33 * (C97 * Baseline!B$60*Baseline!B$60/Baseline!B$75 + Baseline!B$46 * Baseline!B$61*Baseline!B$61/Baseline!B$76 + Baseline!B$47 * Baseline!B$70*Baseline!B$70/Baseline!B$77 + Baseline!B$62*Baseline!B$62/Baseline!B$78)</f>
        <v>0.00000158926745</v>
      </c>
      <c r="P97" s="84">
        <f>Baseline!B$33 * (C97 * Baseline!B$60*Baseline!B$63/Baseline!B$75 + Baseline!B$46 * Baseline!B$61*Baseline!B$64/Baseline!B$76 + Baseline!B$47 * Baseline!B$70*Baseline!B$65/Baseline!B$77 + Baseline!B$62*Baseline!B$71/Baseline!B$78)</f>
        <v>0.000000001956384419</v>
      </c>
      <c r="Q97" s="84">
        <f>Baseline!B$33 * (C97 * Baseline!B$63*Baseline!B$68/Baseline!B$75 + Baseline!B$46 * Baseline!B$64*Baseline!B$54/Baseline!B$76 + Baseline!B$47 * Baseline!B$65*Baseline!B$55/Baseline!B$77 + Baseline!B$71*Baseline!B$56/Baseline!B$78)</f>
        <v>0.000000003666224262</v>
      </c>
      <c r="R97" s="84">
        <f>Baseline!B$33 * (C97 * Baseline!B$63*Baseline!B$59/Baseline!B$75 + Baseline!B$46 * Baseline!B$64*Baseline!B$69/Baseline!B$76 + Baseline!B$47 * Baseline!B$65*Baseline!B$57/Baseline!B$77 + Baseline!B$71*Baseline!B$58/Baseline!B$78)</f>
        <v>0.00000001707278724</v>
      </c>
      <c r="S97" s="84">
        <f>Baseline!B$33 * (C97 * Baseline!B$63*Baseline!B$60/Baseline!B$75 + Baseline!B$46 * Baseline!B$64*Baseline!B$61/Baseline!B$76 + Baseline!B$47 * Baseline!B$65*Baseline!B$70/Baseline!B$77 + Baseline!B$71*Baseline!B$62/Baseline!B$78)</f>
        <v>0.000000001956384419</v>
      </c>
      <c r="T97" s="84">
        <f>Baseline!B$33 * (C97 * Baseline!B$63*Baseline!B$63/Baseline!B$75 + Baseline!B$46 * Baseline!B$64*Baseline!B$64/Baseline!B$76 + Baseline!B$47 * Baseline!B$65*Baseline!B$65/Baseline!B$77 + Baseline!B$71*Baseline!B$71/Baseline!B$78)</f>
        <v>0.00000009856721648</v>
      </c>
      <c r="U97" s="83"/>
      <c r="V97" s="84">
        <f>E97 * ( Baseline!B$89 * Baseline!B$7 )</f>
        <v>0.1795809327</v>
      </c>
      <c r="W97" s="84">
        <f>F97 * ( Baseline!D$89 * Baseline!B$11 )</f>
        <v>0.00440820854</v>
      </c>
      <c r="X97" s="84">
        <f>G97 * ( Baseline!F$89 * Baseline!B$16 )</f>
        <v>0.006953598016</v>
      </c>
      <c r="Y97" s="84">
        <f>H97 * ( Baseline!H$89 * Baseline!B$18 )</f>
        <v>0.001289313796</v>
      </c>
      <c r="Z97" s="86">
        <f t="shared" si="1"/>
        <v>0.1922320531</v>
      </c>
      <c r="AA97" s="84">
        <f>I97 * ( Baseline!B$89 * Baseline!B$7 )</f>
        <v>0.002480284016</v>
      </c>
      <c r="AB97" s="85">
        <f>J97 * ( Baseline!D$89 * Baseline!B$11 )</f>
        <v>0.03904359256</v>
      </c>
      <c r="AC97" s="85">
        <f>K97 * ( Baseline!F$89 * Baseline!B$16 )</f>
        <v>0.0005727678346</v>
      </c>
      <c r="AD97" s="85">
        <f>L97 * ( Baseline!F$89 * Baseline!B$16 )</f>
        <v>0.0005930193367</v>
      </c>
      <c r="AE97" s="86">
        <f t="shared" si="2"/>
        <v>0.04268966375</v>
      </c>
      <c r="AF97" s="86">
        <f>M97 * ( Baseline!B$89 * Baseline!B$7 )</f>
        <v>0.002077785285</v>
      </c>
      <c r="AG97" s="86">
        <f>N97 * ( Baseline!D$89 * Baseline!B$11 )</f>
        <v>0.0003041798374</v>
      </c>
      <c r="AH97" s="86">
        <f>O97 * ( Baseline!F$89 * Baseline!B$16 )</f>
        <v>0.0552028392</v>
      </c>
      <c r="AI97" s="86">
        <f>P97 * ( Baseline!H$89 * Baseline!B$18 )</f>
        <v>0.000688008491</v>
      </c>
      <c r="AJ97" s="86">
        <f t="shared" si="3"/>
        <v>0.05827281281</v>
      </c>
      <c r="AK97" s="86">
        <f>Q97 * ( Baseline!B$89 * Baseline!B$7 )</f>
        <v>0.00003805174161</v>
      </c>
      <c r="AL97" s="86">
        <f>R97 * ( Baseline!D$89 * Baseline!B$11 )</f>
        <v>0.0003149348035</v>
      </c>
      <c r="AM97" s="86">
        <f>S97 * ( Baseline!F$89 * Baseline!B$16 )</f>
        <v>0.00006795456266</v>
      </c>
      <c r="AN97" s="86">
        <f>T97 * ( Baseline!H$89 * Baseline!B$18 )</f>
        <v>0.03466347474</v>
      </c>
      <c r="AO97" s="86">
        <f t="shared" si="4"/>
        <v>0.03508441585</v>
      </c>
      <c r="AP97" s="62"/>
      <c r="AQ97" s="86">
        <f>V97 * ( (1-Baseline!B$90-Baseline!B$89) + (1-B97)*Baseline!B$90 )</f>
        <v>0.05770459956</v>
      </c>
      <c r="AR97" s="86">
        <f>W97 * ( (1-Baseline!B$90-Baseline!B$89) + (1-B97)*Baseline!B$90 )</f>
        <v>0.001416486176</v>
      </c>
      <c r="AS97" s="86">
        <f>X97 * ( (1-Baseline!B$90-Baseline!B$89) + (1-B97)*Baseline!B$90 )</f>
        <v>0.002234394169</v>
      </c>
      <c r="AT97" s="86">
        <f>Y97 * ( (1-Baseline!B$90-Baseline!B$89) + (1-B97)*Baseline!B$90 )</f>
        <v>0.0004142941859</v>
      </c>
      <c r="AU97" s="86">
        <f t="shared" si="5"/>
        <v>0.06176977409</v>
      </c>
      <c r="AV97" s="86">
        <f>AA97 * ( (1-Baseline!D$90-Baseline!D$89) + (1-B97)*Baseline!D$90 )</f>
        <v>0.001638345373</v>
      </c>
      <c r="AW97" s="86">
        <f>AB97 * ( (1-Baseline!D$90-Baseline!D$89) + (1-B97)*Baseline!D$90 )</f>
        <v>0.02579014692</v>
      </c>
      <c r="AX97" s="86">
        <f>AC97 * ( (1-Baseline!D$90-Baseline!D$89) + (1-B97)*Baseline!D$90 )</f>
        <v>0.0003783403534</v>
      </c>
      <c r="AY97" s="86">
        <f>AD97 * ( (1-Baseline!D$90-Baseline!D$89) + (1-B97)*Baseline!D$90 )</f>
        <v>0.0003917174322</v>
      </c>
      <c r="AZ97" s="86">
        <f t="shared" si="6"/>
        <v>0.02819855008</v>
      </c>
      <c r="BA97" s="86">
        <f>AF97 * ( (1-Baseline!F$90-Baseline!F$89) + (1-Baseline!B$36)*Baseline!F$90 )</f>
        <v>0.00149524078</v>
      </c>
      <c r="BB97" s="86">
        <f>AG97 * ( (1-Baseline!F$90-Baseline!F$89) + (1-Baseline!B$36)*Baseline!F$90 )</f>
        <v>0.0002188975447</v>
      </c>
      <c r="BC97" s="86">
        <f>AH97 * ( (1-Baseline!F$90-Baseline!F$89) + (1-Baseline!B$36)*Baseline!F$90 )</f>
        <v>0.03972572958</v>
      </c>
      <c r="BD97" s="86">
        <f>AI97 * ( (1-Baseline!F$90-Baseline!F$89) + (1-Baseline!B$36)*Baseline!F$90 )</f>
        <v>0.0004951129264</v>
      </c>
      <c r="BE97" s="86">
        <f t="shared" si="7"/>
        <v>0.04193498083</v>
      </c>
      <c r="BF97" s="86">
        <f>AK97 * ( (1-Baseline!H$90-Baseline!H$89) + (1-Baseline!B$36)*Baseline!H$90 )</f>
        <v>0.00003014915591</v>
      </c>
      <c r="BG97" s="86">
        <f>AL97 * ( (1-Baseline!H$90-Baseline!H$89) + (1-Baseline!B$36)*Baseline!H$90 )</f>
        <v>0.0002495291435</v>
      </c>
      <c r="BH97" s="86">
        <f>AM97 * ( (1-Baseline!H$90-Baseline!H$89) + (1-Baseline!B$36)*Baseline!H$90 )</f>
        <v>0.00005384175908</v>
      </c>
      <c r="BI97" s="86">
        <f>AN97 * ( (1-Baseline!H$90-Baseline!H$89) + (1-Baseline!B$36)*Baseline!H$90 )</f>
        <v>0.02746456431</v>
      </c>
      <c r="BJ97" s="86">
        <f t="shared" si="8"/>
        <v>0.02779808436</v>
      </c>
      <c r="BK97" s="62"/>
      <c r="BL97" s="86">
        <f t="shared" si="19"/>
        <v>0.9341882888</v>
      </c>
      <c r="BM97" s="86">
        <f t="shared" si="20"/>
        <v>0.022931704</v>
      </c>
      <c r="BN97" s="86">
        <f t="shared" si="21"/>
        <v>0.03617293737</v>
      </c>
      <c r="BO97" s="86">
        <f t="shared" si="22"/>
        <v>0.006707069793</v>
      </c>
      <c r="BP97" s="86">
        <f t="shared" si="9"/>
        <v>1</v>
      </c>
      <c r="BQ97" s="86">
        <f t="shared" si="23"/>
        <v>0.0581003409</v>
      </c>
      <c r="BR97" s="86">
        <f t="shared" si="24"/>
        <v>0.9145912414</v>
      </c>
      <c r="BS97" s="86">
        <f t="shared" si="25"/>
        <v>0.01341701443</v>
      </c>
      <c r="BT97" s="86">
        <f t="shared" si="26"/>
        <v>0.01389140332</v>
      </c>
      <c r="BU97" s="86">
        <f t="shared" si="10"/>
        <v>1</v>
      </c>
      <c r="BV97" s="86">
        <f t="shared" si="27"/>
        <v>0.03565616939</v>
      </c>
      <c r="BW97" s="86">
        <f t="shared" si="28"/>
        <v>0.005219927145</v>
      </c>
      <c r="BX97" s="86">
        <f t="shared" si="29"/>
        <v>0.9473172228</v>
      </c>
      <c r="BY97" s="86">
        <f t="shared" si="30"/>
        <v>0.01180668064</v>
      </c>
      <c r="BZ97" s="86">
        <f t="shared" si="11"/>
        <v>1</v>
      </c>
      <c r="CA97" s="86">
        <f t="shared" si="31"/>
        <v>0.001084576747</v>
      </c>
      <c r="CB97" s="86">
        <f t="shared" si="32"/>
        <v>0.008976487021</v>
      </c>
      <c r="CC97" s="86">
        <f t="shared" si="33"/>
        <v>0.00193688739</v>
      </c>
      <c r="CD97" s="86">
        <f t="shared" si="34"/>
        <v>0.9880020488</v>
      </c>
      <c r="CE97" s="86">
        <f t="shared" si="12"/>
        <v>1</v>
      </c>
      <c r="CF97" s="62"/>
      <c r="CG97" s="86">
        <f t="shared" si="35"/>
        <v>0.9341882888</v>
      </c>
      <c r="CH97" s="86">
        <f t="shared" si="36"/>
        <v>0.022931704</v>
      </c>
      <c r="CI97" s="86">
        <f t="shared" si="37"/>
        <v>0.03617293737</v>
      </c>
      <c r="CJ97" s="86">
        <f t="shared" si="38"/>
        <v>0.006707069793</v>
      </c>
      <c r="CK97" s="86">
        <f t="shared" si="13"/>
        <v>1</v>
      </c>
      <c r="CL97" s="86">
        <f t="shared" si="39"/>
        <v>0.0581003409</v>
      </c>
      <c r="CM97" s="86">
        <f t="shared" si="40"/>
        <v>0.9145912414</v>
      </c>
      <c r="CN97" s="86">
        <f t="shared" si="41"/>
        <v>0.01341701443</v>
      </c>
      <c r="CO97" s="86">
        <f t="shared" si="42"/>
        <v>0.01389140332</v>
      </c>
      <c r="CP97" s="86">
        <f t="shared" si="14"/>
        <v>1</v>
      </c>
      <c r="CQ97" s="86">
        <f t="shared" si="43"/>
        <v>0.03565616939</v>
      </c>
      <c r="CR97" s="86">
        <f t="shared" si="44"/>
        <v>0.005219927145</v>
      </c>
      <c r="CS97" s="86">
        <f t="shared" si="45"/>
        <v>0.9473172228</v>
      </c>
      <c r="CT97" s="86">
        <f t="shared" si="46"/>
        <v>0.01180668064</v>
      </c>
      <c r="CU97" s="86">
        <f t="shared" si="15"/>
        <v>1</v>
      </c>
      <c r="CV97" s="86">
        <f t="shared" si="47"/>
        <v>0.001084576747</v>
      </c>
      <c r="CW97" s="86">
        <f t="shared" si="48"/>
        <v>0.008976487021</v>
      </c>
      <c r="CX97" s="86">
        <f t="shared" si="49"/>
        <v>0.00193688739</v>
      </c>
      <c r="CY97" s="86">
        <f t="shared" si="50"/>
        <v>0.9880020488</v>
      </c>
      <c r="CZ97" s="86">
        <f t="shared" si="16"/>
        <v>1</v>
      </c>
      <c r="DA97" s="62"/>
      <c r="DB97" s="86">
        <f>(AQ97*Baseline!B$7 + AV97*Baseline!B$11 + BA97*Baseline!B$16 + BF97*Baseline!B$18)</f>
        <v>37890.14607</v>
      </c>
      <c r="DC97" s="86">
        <f>(AR97*Baseline!B$7 + AW97*Baseline!B$11 + BB97*Baseline!B$16 + BG97*Baseline!B$18)</f>
        <v>68154.85</v>
      </c>
      <c r="DD97" s="86">
        <f>(AS97*Baseline!B$7 + AX97*Baseline!B$11 + BC97*Baseline!B$16 + BH97*Baseline!B$18)</f>
        <v>137449.2526</v>
      </c>
      <c r="DE97" s="86">
        <f>(AT97*Baseline!B$7 + AY97*Baseline!B$11 + BD97*Baseline!B$16 + BI97*Baseline!B$18)</f>
        <v>1260324.525</v>
      </c>
      <c r="DF97" s="86">
        <f t="shared" si="17"/>
        <v>1503818.774</v>
      </c>
      <c r="DG97" s="62"/>
      <c r="DH97" s="86">
        <f t="shared" si="51"/>
        <v>0.02519595229</v>
      </c>
      <c r="DI97" s="86">
        <f t="shared" si="52"/>
        <v>0.04532118577</v>
      </c>
      <c r="DJ97" s="86">
        <f t="shared" si="53"/>
        <v>0.09140014407</v>
      </c>
      <c r="DK97" s="86">
        <f t="shared" si="54"/>
        <v>0.8380827179</v>
      </c>
      <c r="DL97" s="86">
        <f t="shared" si="18"/>
        <v>1</v>
      </c>
      <c r="DM97" s="62"/>
      <c r="DN97" s="86">
        <f>DH97 / (Baseline!B$7/Baseline!B$17)</f>
        <v>2.689502185</v>
      </c>
      <c r="DO97" s="86">
        <f>DI97 / (Baseline!B$11/Baseline!B$17)</f>
        <v>1.094075116</v>
      </c>
      <c r="DP97" s="86">
        <f>DJ97 / (Baseline!B$16/Baseline!B$17)</f>
        <v>1.412408443</v>
      </c>
      <c r="DQ97" s="86">
        <f>DK97 / (Baseline!B$18/Baseline!B$17)</f>
        <v>0.9475265003</v>
      </c>
      <c r="DR97" s="62"/>
      <c r="DS97" s="86">
        <f>DH97 / Baseline!H$117</f>
        <v>1.008017326</v>
      </c>
      <c r="DT97" s="86">
        <f>DI97 / Baseline!H$118</f>
        <v>1.020182259</v>
      </c>
      <c r="DU97" s="86">
        <f>DJ97 / Baseline!H$119</f>
        <v>1.092635195</v>
      </c>
      <c r="DV97" s="86">
        <f>DK97 / Baseline!H$120</f>
        <v>0.9895551745</v>
      </c>
      <c r="DW97" s="87"/>
      <c r="DX97" s="86">
        <f>(AU97*Baseline!B$34)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0.02179499736</v>
      </c>
      <c r="DY97" s="86">
        <f>(AZ97*Baseline!B$34) + (Baseline!D$90*(1-Baseline!D$91)*Baseline!B$35) + (Baseline!D$90*Baseline!D$91*((1-Baseline!D$92)*Baseline!B$40 + Baseline!D$92*Baseline!B$41))</f>
        <v>0.01064335051</v>
      </c>
      <c r="DZ97" s="86">
        <f>(BE97*Baseline!B$34) + (Baseline!F$90*(1-Baseline!F$91)*Baseline!B$35) + (Baseline!F$90*Baseline!F$91*((1-Baseline!F$92)*Baseline!B$40 + Baseline!F$92*Baseline!B$41))</f>
        <v>0.01402088712</v>
      </c>
      <c r="EA97" s="86">
        <f>(BJ97*Baseline!B$34) + (Baseline!H$90*(1-Baseline!H$91)*Baseline!B$35) + (Baseline!H$90*Baseline!H$91*((1-Baseline!H$92)*Baseline!B$40 + Baseline!H$92*Baseline!B$41))</f>
        <v>0.009314712655</v>
      </c>
      <c r="EB97" s="86">
        <f>( DX97*Baseline!B$7 + DY97*Baseline!B$11 + DZ97*Baseline!B$16 + EA97*Baseline!B$18 ) / Baseline!B$17</f>
        <v>0.009791216142</v>
      </c>
    </row>
    <row r="98">
      <c r="A98" s="73" t="s">
        <v>274</v>
      </c>
      <c r="B98" s="85">
        <f>MIN( MAX( NORMINV( MCrands!B98, (B$5+B$4)/2, (B$5-B$4)/3.29 ), 0 ), 1 )</f>
        <v>0.4699318249</v>
      </c>
      <c r="C98" s="85">
        <f>MAX( NORMINV( MCrands!C98, (C$5+C$4)/2, (C$5-C$4)/3.29 ), 0 )</f>
        <v>2.882863354</v>
      </c>
      <c r="D98" s="83"/>
      <c r="E98" s="84">
        <f>Baseline!B$33 * (C98 * Baseline!B$68*Baseline!B$68/Baseline!B$75 + Baseline!B$46 * Baseline!B$54*Baseline!B$54/Baseline!B$76 + Baseline!B$47 * Baseline!B$55*Baseline!B$55/Baseline!B$77 + Baseline!B$56*Baseline!B$56/Baseline!B$78)</f>
        <v>0.00002046023282</v>
      </c>
      <c r="F98" s="84">
        <f>Baseline!B$33 * (C98 * Baseline!B$68*Baseline!B$59/Baseline!B$75 + Baseline!B$46 * Baseline!B$54*Baseline!B$69/Baseline!B$76 + Baseline!B$47 * Baseline!B$55*Baseline!B$57/Baseline!B$77 + Baseline!B$56*Baseline!B$58/Baseline!B$78)</f>
        <v>0.0000002394700016</v>
      </c>
      <c r="G98" s="85">
        <f>Baseline!B$33 * (C98 * Baseline!B$68*Baseline!B$60/Baseline!B$75 + Baseline!B$46 * Baseline!B$54*Baseline!B$61/Baseline!B$76 + Baseline!B$47 * Baseline!B$55*Baseline!B$70/Baseline!B$77 + Baseline!B$56*Baseline!B$62/Baseline!B$78)</f>
        <v>0.000000201417042</v>
      </c>
      <c r="H98" s="84">
        <f>Baseline!B$33 * (C98 * Baseline!B$68*Baseline!B$63/Baseline!B$75 + Baseline!B$46 * Baseline!B$54*Baseline!B$64/Baseline!B$76 + Baseline!B$47 * Baseline!B$55*Baseline!B$65/Baseline!B$77 + Baseline!B$56*Baseline!B$71/Baseline!B$78)</f>
        <v>0.000000003788800567</v>
      </c>
      <c r="I98" s="84">
        <f>Baseline!B$33 * (C98 * Baseline!B$59*Baseline!B$68/Baseline!B$75 + Baseline!B$46 * Baseline!B$69*Baseline!B$54/Baseline!B$76 + Baseline!B$47 * Baseline!B$57*Baseline!B$55/Baseline!B$77 + Baseline!B$58*Baseline!B$56/Baseline!B$78)</f>
        <v>0.0000002394700016</v>
      </c>
      <c r="J98" s="85">
        <f>Baseline!B$33 * (C98 * Baseline!B$59*Baseline!B$59/Baseline!B$75 + Baseline!B$46 * Baseline!B$69*Baseline!B$69/Baseline!B$76 + Baseline!B$47 * Baseline!B$57*Baseline!B$57/Baseline!B$77 + Baseline!B$58*Baseline!B$58/Baseline!B$78)</f>
        <v>0.000002116574498</v>
      </c>
      <c r="K98" s="84">
        <f>Baseline!B$33 * (C98 * Baseline!B$59*Baseline!B$60/Baseline!B$75 + Baseline!B$46 * Baseline!B$69*Baseline!B$61/Baseline!B$76 + Baseline!B$47 * Baseline!B$57*Baseline!B$70/Baseline!B$77 + Baseline!B$58*Baseline!B$62/Baseline!B$78)</f>
        <v>0.00000001648994821</v>
      </c>
      <c r="L98" s="85">
        <f>Baseline!B$33 * (C98 * Baseline!B$59*Baseline!B$63/Baseline!B$75 + Baseline!B$46 * Baseline!B$69*Baseline!B$64/Baseline!B$76 + Baseline!B$47 * Baseline!B$57*Baseline!B$65/Baseline!B$77 + Baseline!B$58*Baseline!B$71/Baseline!B$78)</f>
        <v>0.0000000170728066</v>
      </c>
      <c r="M98" s="84">
        <f>Baseline!B$33 * (C98 * Baseline!B$60*Baseline!B$68/Baseline!B$75 + Baseline!B$46 * Baseline!B$61*Baseline!B$54/Baseline!B$76 + Baseline!B$47 * Baseline!B$70*Baseline!B$55/Baseline!B$77 + Baseline!B$62*Baseline!B$56/Baseline!B$78)</f>
        <v>0.000000201417042</v>
      </c>
      <c r="N98" s="85">
        <f>Baseline!B$33 * (C98 * Baseline!B$60*Baseline!B$59/Baseline!B$75 + Baseline!B$46 * Baseline!B$61*Baseline!B$69/Baseline!B$76 + Baseline!B$47 * Baseline!B$70*Baseline!B$57/Baseline!B$77 + Baseline!B$62*Baseline!B$58/Baseline!B$78)</f>
        <v>0.00000001648994821</v>
      </c>
      <c r="O98" s="85">
        <f>Baseline!B$33 * (C98 * Baseline!B$60*Baseline!B$60/Baseline!B$75 + Baseline!B$46 * Baseline!B$61*Baseline!B$61/Baseline!B$76 + Baseline!B$47 * Baseline!B$70*Baseline!B$70/Baseline!B$77 + Baseline!B$62*Baseline!B$62/Baseline!B$78)</f>
        <v>0.000001589267925</v>
      </c>
      <c r="P98" s="84">
        <f>Baseline!B$33 * (C98 * Baseline!B$60*Baseline!B$63/Baseline!B$75 + Baseline!B$46 * Baseline!B$61*Baseline!B$64/Baseline!B$76 + Baseline!B$47 * Baseline!B$70*Baseline!B$65/Baseline!B$77 + Baseline!B$62*Baseline!B$71/Baseline!B$78)</f>
        <v>0.000000001956431998</v>
      </c>
      <c r="Q98" s="84">
        <f>Baseline!B$33 * (C98 * Baseline!B$63*Baseline!B$68/Baseline!B$75 + Baseline!B$46 * Baseline!B$64*Baseline!B$54/Baseline!B$76 + Baseline!B$47 * Baseline!B$65*Baseline!B$55/Baseline!B$77 + Baseline!B$71*Baseline!B$56/Baseline!B$78)</f>
        <v>0.000000003788800567</v>
      </c>
      <c r="R98" s="84">
        <f>Baseline!B$33 * (C98 * Baseline!B$63*Baseline!B$59/Baseline!B$75 + Baseline!B$46 * Baseline!B$64*Baseline!B$69/Baseline!B$76 + Baseline!B$47 * Baseline!B$65*Baseline!B$57/Baseline!B$77 + Baseline!B$71*Baseline!B$58/Baseline!B$78)</f>
        <v>0.0000000170728066</v>
      </c>
      <c r="S98" s="84">
        <f>Baseline!B$33 * (C98 * Baseline!B$63*Baseline!B$60/Baseline!B$75 + Baseline!B$46 * Baseline!B$64*Baseline!B$61/Baseline!B$76 + Baseline!B$47 * Baseline!B$65*Baseline!B$70/Baseline!B$77 + Baseline!B$71*Baseline!B$62/Baseline!B$78)</f>
        <v>0.000000001956431998</v>
      </c>
      <c r="T98" s="84">
        <f>Baseline!B$33 * (C98 * Baseline!B$63*Baseline!B$63/Baseline!B$75 + Baseline!B$46 * Baseline!B$64*Baseline!B$64/Baseline!B$76 + Baseline!B$47 * Baseline!B$65*Baseline!B$65/Baseline!B$77 + Baseline!B$71*Baseline!B$71/Baseline!B$78)</f>
        <v>0.00000009856722124</v>
      </c>
      <c r="U98" s="83"/>
      <c r="V98" s="84">
        <f>E98 * ( Baseline!B$89 * Baseline!B$7 )</f>
        <v>0.2123567565</v>
      </c>
      <c r="W98" s="84">
        <f>F98 * ( Baseline!D$89 * Baseline!B$11 )</f>
        <v>0.004417406298</v>
      </c>
      <c r="X98" s="84">
        <f>G98 * ( Baseline!F$89 * Baseline!B$16 )</f>
        <v>0.006996174613</v>
      </c>
      <c r="Y98" s="84">
        <f>H98 * ( Baseline!H$89 * Baseline!B$18 )</f>
        <v>0.001332420631</v>
      </c>
      <c r="Z98" s="86">
        <f t="shared" si="1"/>
        <v>0.225102758</v>
      </c>
      <c r="AA98" s="84">
        <f>I98 * ( Baseline!B$89 * Baseline!B$7 )</f>
        <v>0.002485459147</v>
      </c>
      <c r="AB98" s="85">
        <f>J98 * ( Baseline!D$89 * Baseline!B$11 )</f>
        <v>0.03904359401</v>
      </c>
      <c r="AC98" s="85">
        <f>K98 * ( Baseline!F$89 * Baseline!B$16 )</f>
        <v>0.0005727745572</v>
      </c>
      <c r="AD98" s="85">
        <f>L98 * ( Baseline!F$89 * Baseline!B$16 )</f>
        <v>0.000593020009</v>
      </c>
      <c r="AE98" s="86">
        <f t="shared" si="2"/>
        <v>0.04269484772</v>
      </c>
      <c r="AF98" s="86">
        <f>M98 * ( Baseline!B$89 * Baseline!B$7 )</f>
        <v>0.002090507479</v>
      </c>
      <c r="AG98" s="86">
        <f>N98 * ( Baseline!D$89 * Baseline!B$11 )</f>
        <v>0.0003041834076</v>
      </c>
      <c r="AH98" s="86">
        <f>O98 * ( Baseline!F$89 * Baseline!B$16 )</f>
        <v>0.05520285573</v>
      </c>
      <c r="AI98" s="86">
        <f>P98 * ( Baseline!H$89 * Baseline!B$18 )</f>
        <v>0.0006880252233</v>
      </c>
      <c r="AJ98" s="86">
        <f t="shared" si="3"/>
        <v>0.05828557184</v>
      </c>
      <c r="AK98" s="86">
        <f>Q98 * ( Baseline!B$89 * Baseline!B$7 )</f>
        <v>0.00003932396108</v>
      </c>
      <c r="AL98" s="86">
        <f>R98 * ( Baseline!D$89 * Baseline!B$11 )</f>
        <v>0.0003149351605</v>
      </c>
      <c r="AM98" s="86">
        <f>S98 * ( Baseline!F$89 * Baseline!B$16 )</f>
        <v>0.0000679562153</v>
      </c>
      <c r="AN98" s="86">
        <f>T98 * ( Baseline!H$89 * Baseline!B$18 )</f>
        <v>0.03466347641</v>
      </c>
      <c r="AO98" s="86">
        <f t="shared" si="4"/>
        <v>0.03508569175</v>
      </c>
      <c r="AP98" s="62"/>
      <c r="AQ98" s="86">
        <f>V98 * ( (1-Baseline!B$90-Baseline!B$89) + (1-B98)*Baseline!B$90 )</f>
        <v>0.1189963756</v>
      </c>
      <c r="AR98" s="86">
        <f>W98 * ( (1-Baseline!B$90-Baseline!B$89) + (1-B98)*Baseline!B$90 )</f>
        <v>0.002475340779</v>
      </c>
      <c r="AS98" s="86">
        <f>X98 * ( (1-Baseline!B$90-Baseline!B$89) + (1-B98)*Baseline!B$90 )</f>
        <v>0.003920381135</v>
      </c>
      <c r="AT98" s="86">
        <f>Y98 * ( (1-Baseline!B$90-Baseline!B$89) + (1-B98)*Baseline!B$90 )</f>
        <v>0.0007466361252</v>
      </c>
      <c r="AU98" s="86">
        <f t="shared" si="5"/>
        <v>0.1261387336</v>
      </c>
      <c r="AV98" s="86">
        <f>AA98 * ( (1-Baseline!D$90-Baseline!D$89) + (1-B98)*Baseline!D$90 )</f>
        <v>0.001940817855</v>
      </c>
      <c r="AW98" s="86">
        <f>AB98 * ( (1-Baseline!D$90-Baseline!D$89) + (1-B98)*Baseline!D$90 )</f>
        <v>0.03048792997</v>
      </c>
      <c r="AX98" s="86">
        <f>AC98 * ( (1-Baseline!D$90-Baseline!D$89) + (1-B98)*Baseline!D$90 )</f>
        <v>0.0004472618627</v>
      </c>
      <c r="AY98" s="86">
        <f>AD98 * ( (1-Baseline!D$90-Baseline!D$89) + (1-B98)*Baseline!D$90 )</f>
        <v>0.0004630709073</v>
      </c>
      <c r="AZ98" s="86">
        <f t="shared" si="6"/>
        <v>0.03333908059</v>
      </c>
      <c r="BA98" s="86">
        <f>AF98 * ( (1-Baseline!F$90-Baseline!F$89) + (1-Baseline!B$36)*Baseline!F$90 )</f>
        <v>0.001504396078</v>
      </c>
      <c r="BB98" s="86">
        <f>AG98 * ( (1-Baseline!F$90-Baseline!F$89) + (1-Baseline!B$36)*Baseline!F$90 )</f>
        <v>0.000218900114</v>
      </c>
      <c r="BC98" s="86">
        <f>AH98 * ( (1-Baseline!F$90-Baseline!F$89) + (1-Baseline!B$36)*Baseline!F$90 )</f>
        <v>0.03972574147</v>
      </c>
      <c r="BD98" s="86">
        <f>AI98 * ( (1-Baseline!F$90-Baseline!F$89) + (1-Baseline!B$36)*Baseline!F$90 )</f>
        <v>0.0004951249675</v>
      </c>
      <c r="BE98" s="86">
        <f t="shared" si="7"/>
        <v>0.04194416263</v>
      </c>
      <c r="BF98" s="86">
        <f>AK98 * ( (1-Baseline!H$90-Baseline!H$89) + (1-Baseline!B$36)*Baseline!H$90 )</f>
        <v>0.00003115716085</v>
      </c>
      <c r="BG98" s="86">
        <f>AL98 * ( (1-Baseline!H$90-Baseline!H$89) + (1-Baseline!B$36)*Baseline!H$90 )</f>
        <v>0.0002495294264</v>
      </c>
      <c r="BH98" s="86">
        <f>AM98 * ( (1-Baseline!H$90-Baseline!H$89) + (1-Baseline!B$36)*Baseline!H$90 )</f>
        <v>0.00005384306851</v>
      </c>
      <c r="BI98" s="86">
        <f>AN98 * ( (1-Baseline!H$90-Baseline!H$89) + (1-Baseline!B$36)*Baseline!H$90 )</f>
        <v>0.02746456563</v>
      </c>
      <c r="BJ98" s="86">
        <f t="shared" si="8"/>
        <v>0.02779909529</v>
      </c>
      <c r="BK98" s="62"/>
      <c r="BL98" s="86">
        <f t="shared" si="19"/>
        <v>0.9433769641</v>
      </c>
      <c r="BM98" s="86">
        <f t="shared" si="20"/>
        <v>0.01962395458</v>
      </c>
      <c r="BN98" s="86">
        <f t="shared" si="21"/>
        <v>0.03107991513</v>
      </c>
      <c r="BO98" s="86">
        <f t="shared" si="22"/>
        <v>0.005919166173</v>
      </c>
      <c r="BP98" s="86">
        <f t="shared" si="9"/>
        <v>1</v>
      </c>
      <c r="BQ98" s="86">
        <f t="shared" si="23"/>
        <v>0.05821449845</v>
      </c>
      <c r="BR98" s="86">
        <f t="shared" si="24"/>
        <v>0.9144802264</v>
      </c>
      <c r="BS98" s="86">
        <f t="shared" si="25"/>
        <v>0.0134155428</v>
      </c>
      <c r="BT98" s="86">
        <f t="shared" si="26"/>
        <v>0.01388973238</v>
      </c>
      <c r="BU98" s="86">
        <f t="shared" si="10"/>
        <v>1</v>
      </c>
      <c r="BV98" s="86">
        <f t="shared" si="27"/>
        <v>0.03586663755</v>
      </c>
      <c r="BW98" s="86">
        <f t="shared" si="28"/>
        <v>0.005218845728</v>
      </c>
      <c r="BX98" s="86">
        <f t="shared" si="29"/>
        <v>0.9471101336</v>
      </c>
      <c r="BY98" s="86">
        <f t="shared" si="30"/>
        <v>0.01180438317</v>
      </c>
      <c r="BZ98" s="86">
        <f t="shared" si="11"/>
        <v>1</v>
      </c>
      <c r="CA98" s="86">
        <f t="shared" si="31"/>
        <v>0.001120797656</v>
      </c>
      <c r="CB98" s="86">
        <f t="shared" si="32"/>
        <v>0.008976170763</v>
      </c>
      <c r="CC98" s="86">
        <f t="shared" si="33"/>
        <v>0.001936864058</v>
      </c>
      <c r="CD98" s="86">
        <f t="shared" si="34"/>
        <v>0.9879661675</v>
      </c>
      <c r="CE98" s="86">
        <f t="shared" si="12"/>
        <v>1</v>
      </c>
      <c r="CF98" s="62"/>
      <c r="CG98" s="86">
        <f t="shared" si="35"/>
        <v>0.9433769641</v>
      </c>
      <c r="CH98" s="86">
        <f t="shared" si="36"/>
        <v>0.01962395458</v>
      </c>
      <c r="CI98" s="86">
        <f t="shared" si="37"/>
        <v>0.03107991513</v>
      </c>
      <c r="CJ98" s="86">
        <f t="shared" si="38"/>
        <v>0.005919166173</v>
      </c>
      <c r="CK98" s="86">
        <f t="shared" si="13"/>
        <v>1</v>
      </c>
      <c r="CL98" s="86">
        <f t="shared" si="39"/>
        <v>0.05821449845</v>
      </c>
      <c r="CM98" s="86">
        <f t="shared" si="40"/>
        <v>0.9144802264</v>
      </c>
      <c r="CN98" s="86">
        <f t="shared" si="41"/>
        <v>0.0134155428</v>
      </c>
      <c r="CO98" s="86">
        <f t="shared" si="42"/>
        <v>0.01388973238</v>
      </c>
      <c r="CP98" s="86">
        <f t="shared" si="14"/>
        <v>1</v>
      </c>
      <c r="CQ98" s="86">
        <f t="shared" si="43"/>
        <v>0.03586663755</v>
      </c>
      <c r="CR98" s="86">
        <f t="shared" si="44"/>
        <v>0.005218845728</v>
      </c>
      <c r="CS98" s="86">
        <f t="shared" si="45"/>
        <v>0.9471101336</v>
      </c>
      <c r="CT98" s="86">
        <f t="shared" si="46"/>
        <v>0.01180438317</v>
      </c>
      <c r="CU98" s="86">
        <f t="shared" si="15"/>
        <v>1</v>
      </c>
      <c r="CV98" s="86">
        <f t="shared" si="47"/>
        <v>0.001120797656</v>
      </c>
      <c r="CW98" s="86">
        <f t="shared" si="48"/>
        <v>0.008976170763</v>
      </c>
      <c r="CX98" s="86">
        <f t="shared" si="49"/>
        <v>0.001936864058</v>
      </c>
      <c r="CY98" s="86">
        <f t="shared" si="50"/>
        <v>0.9879661675</v>
      </c>
      <c r="CZ98" s="86">
        <f t="shared" si="16"/>
        <v>1</v>
      </c>
      <c r="DA98" s="62"/>
      <c r="DB98" s="86">
        <f>(AQ98*Baseline!B$7 + AV98*Baseline!B$11 + BA98*Baseline!B$16 + BF98*Baseline!B$18)</f>
        <v>68342.15537</v>
      </c>
      <c r="DC98" s="86">
        <f>(AR98*Baseline!B$7 + AW98*Baseline!B$11 + BB98*Baseline!B$16 + BG98*Baseline!B$18)</f>
        <v>78743.06546</v>
      </c>
      <c r="DD98" s="86">
        <f>(AS98*Baseline!B$7 + AX98*Baseline!B$11 + BC98*Baseline!B$16 + BH98*Baseline!B$18)</f>
        <v>138414.8619</v>
      </c>
      <c r="DE98" s="86">
        <f>(AT98*Baseline!B$7 + AY98*Baseline!B$11 + BD98*Baseline!B$16 + BI98*Baseline!B$18)</f>
        <v>1260638.833</v>
      </c>
      <c r="DF98" s="86">
        <f t="shared" si="17"/>
        <v>1546138.916</v>
      </c>
      <c r="DG98" s="62"/>
      <c r="DH98" s="86">
        <f t="shared" si="51"/>
        <v>0.04420182085</v>
      </c>
      <c r="DI98" s="86">
        <f t="shared" si="52"/>
        <v>0.05092884258</v>
      </c>
      <c r="DJ98" s="86">
        <f t="shared" si="53"/>
        <v>0.08952291447</v>
      </c>
      <c r="DK98" s="86">
        <f t="shared" si="54"/>
        <v>0.8153464221</v>
      </c>
      <c r="DL98" s="86">
        <f t="shared" si="18"/>
        <v>1</v>
      </c>
      <c r="DM98" s="62"/>
      <c r="DN98" s="86">
        <f>DH98 / (Baseline!B$7/Baseline!B$17)</f>
        <v>4.718253646</v>
      </c>
      <c r="DO98" s="86">
        <f>DI98 / (Baseline!B$11/Baseline!B$17)</f>
        <v>1.229446636</v>
      </c>
      <c r="DP98" s="86">
        <f>DJ98 / (Baseline!B$16/Baseline!B$17)</f>
        <v>1.383399573</v>
      </c>
      <c r="DQ98" s="86">
        <f>DK98 / (Baseline!B$18/Baseline!B$17)</f>
        <v>0.9218211107</v>
      </c>
      <c r="DR98" s="62"/>
      <c r="DS98" s="86">
        <f>DH98 / Baseline!H$117</f>
        <v>1.76838727</v>
      </c>
      <c r="DT98" s="86">
        <f>DI98 / Baseline!H$118</f>
        <v>1.146410907</v>
      </c>
      <c r="DU98" s="86">
        <f>DJ98 / Baseline!H$119</f>
        <v>1.070194015</v>
      </c>
      <c r="DV98" s="86">
        <f>DK98 / Baseline!H$120</f>
        <v>0.9627095915</v>
      </c>
      <c r="DW98" s="87"/>
      <c r="DX98" s="86">
        <f>(AU98*Baseline!B$34)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0.03145034129</v>
      </c>
      <c r="DY98" s="86">
        <f>(AZ98*Baseline!B$34) + (Baseline!D$90*(1-Baseline!D$91)*Baseline!B$35) + (Baseline!D$90*Baseline!D$91*((1-Baseline!D$92)*Baseline!B$40 + Baseline!D$92*Baseline!B$41))</f>
        <v>0.01141443009</v>
      </c>
      <c r="DZ98" s="86">
        <f>(BE98*Baseline!B$34) + (Baseline!F$90*(1-Baseline!F$91)*Baseline!B$35) + (Baseline!F$90*Baseline!F$91*((1-Baseline!F$92)*Baseline!B$40 + Baseline!F$92*Baseline!B$41))</f>
        <v>0.01402226439</v>
      </c>
      <c r="EA98" s="86">
        <f>(BJ98*Baseline!B$34) + (Baseline!H$90*(1-Baseline!H$91)*Baseline!B$35) + (Baseline!H$90*Baseline!H$91*((1-Baseline!H$92)*Baseline!B$40 + Baseline!H$92*Baseline!B$41))</f>
        <v>0.009314864293</v>
      </c>
      <c r="EB98" s="86">
        <f>( DX98*Baseline!B$7 + DY98*Baseline!B$11 + DZ98*Baseline!B$16 + EA98*Baseline!B$18 ) / Baseline!B$17</f>
        <v>0.009913834505</v>
      </c>
    </row>
    <row r="99">
      <c r="A99" s="73" t="s">
        <v>275</v>
      </c>
      <c r="B99" s="85">
        <f>MIN( MAX( NORMINV( MCrands!B99, (B$5+B$4)/2, (B$5-B$4)/3.29 ), 0 ), 1 )</f>
        <v>0.4318321917</v>
      </c>
      <c r="C99" s="85">
        <f>MAX( NORMINV( MCrands!C99, (C$5+C$4)/2, (C$5-C$4)/3.29 ), 0 )</f>
        <v>3.041212828</v>
      </c>
      <c r="D99" s="83"/>
      <c r="E99" s="84">
        <f>Baseline!B$33 * (C99 * Baseline!B$68*Baseline!B$68/Baseline!B$75 + Baseline!B$46 * Baseline!B$54*Baseline!B$54/Baseline!B$76 + Baseline!B$47 * Baseline!B$55*Baseline!B$55/Baseline!B$77 + Baseline!B$56*Baseline!B$56/Baseline!B$78)</f>
        <v>0.0000215813509</v>
      </c>
      <c r="F99" s="84">
        <f>Baseline!B$33 * (C99 * Baseline!B$68*Baseline!B$59/Baseline!B$75 + Baseline!B$46 * Baseline!B$54*Baseline!B$69/Baseline!B$76 + Baseline!B$47 * Baseline!B$55*Baseline!B$57/Baseline!B$77 + Baseline!B$56*Baseline!B$58/Baseline!B$78)</f>
        <v>0.0000002396470202</v>
      </c>
      <c r="G99" s="85">
        <f>Baseline!B$33 * (C99 * Baseline!B$68*Baseline!B$60/Baseline!B$75 + Baseline!B$46 * Baseline!B$54*Baseline!B$61/Baseline!B$76 + Baseline!B$47 * Baseline!B$55*Baseline!B$70/Baseline!B$77 + Baseline!B$56*Baseline!B$62/Baseline!B$78)</f>
        <v>0.0000002018522129</v>
      </c>
      <c r="H99" s="84">
        <f>Baseline!B$33 * (C99 * Baseline!B$68*Baseline!B$63/Baseline!B$75 + Baseline!B$46 * Baseline!B$54*Baseline!B$64/Baseline!B$76 + Baseline!B$47 * Baseline!B$55*Baseline!B$65/Baseline!B$77 + Baseline!B$56*Baseline!B$71/Baseline!B$78)</f>
        <v>0.00000000383231765</v>
      </c>
      <c r="I99" s="84">
        <f>Baseline!B$33 * (C99 * Baseline!B$59*Baseline!B$68/Baseline!B$75 + Baseline!B$46 * Baseline!B$69*Baseline!B$54/Baseline!B$76 + Baseline!B$47 * Baseline!B$57*Baseline!B$55/Baseline!B$77 + Baseline!B$58*Baseline!B$56/Baseline!B$78)</f>
        <v>0.0000002396470202</v>
      </c>
      <c r="J99" s="85">
        <f>Baseline!B$33 * (C99 * Baseline!B$59*Baseline!B$59/Baseline!B$75 + Baseline!B$46 * Baseline!B$69*Baseline!B$69/Baseline!B$76 + Baseline!B$47 * Baseline!B$57*Baseline!B$57/Baseline!B$77 + Baseline!B$58*Baseline!B$58/Baseline!B$78)</f>
        <v>0.000002116574526</v>
      </c>
      <c r="K99" s="84">
        <f>Baseline!B$33 * (C99 * Baseline!B$59*Baseline!B$60/Baseline!B$75 + Baseline!B$46 * Baseline!B$69*Baseline!B$61/Baseline!B$76 + Baseline!B$47 * Baseline!B$57*Baseline!B$70/Baseline!B$77 + Baseline!B$58*Baseline!B$62/Baseline!B$78)</f>
        <v>0.00000001649001692</v>
      </c>
      <c r="L99" s="85">
        <f>Baseline!B$33 * (C99 * Baseline!B$59*Baseline!B$63/Baseline!B$75 + Baseline!B$46 * Baseline!B$69*Baseline!B$64/Baseline!B$76 + Baseline!B$47 * Baseline!B$57*Baseline!B$65/Baseline!B$77 + Baseline!B$58*Baseline!B$71/Baseline!B$78)</f>
        <v>0.00000001707281347</v>
      </c>
      <c r="M99" s="84">
        <f>Baseline!B$33 * (C99 * Baseline!B$60*Baseline!B$68/Baseline!B$75 + Baseline!B$46 * Baseline!B$61*Baseline!B$54/Baseline!B$76 + Baseline!B$47 * Baseline!B$70*Baseline!B$55/Baseline!B$77 + Baseline!B$62*Baseline!B$56/Baseline!B$78)</f>
        <v>0.0000002018522129</v>
      </c>
      <c r="N99" s="85">
        <f>Baseline!B$33 * (C99 * Baseline!B$60*Baseline!B$59/Baseline!B$75 + Baseline!B$46 * Baseline!B$61*Baseline!B$69/Baseline!B$76 + Baseline!B$47 * Baseline!B$70*Baseline!B$57/Baseline!B$77 + Baseline!B$62*Baseline!B$58/Baseline!B$78)</f>
        <v>0.00000001649001692</v>
      </c>
      <c r="O99" s="85">
        <f>Baseline!B$33 * (C99 * Baseline!B$60*Baseline!B$60/Baseline!B$75 + Baseline!B$46 * Baseline!B$61*Baseline!B$61/Baseline!B$76 + Baseline!B$47 * Baseline!B$70*Baseline!B$70/Baseline!B$77 + Baseline!B$62*Baseline!B$62/Baseline!B$78)</f>
        <v>0.000001589268094</v>
      </c>
      <c r="P99" s="84">
        <f>Baseline!B$33 * (C99 * Baseline!B$60*Baseline!B$63/Baseline!B$75 + Baseline!B$46 * Baseline!B$61*Baseline!B$64/Baseline!B$76 + Baseline!B$47 * Baseline!B$70*Baseline!B$65/Baseline!B$77 + Baseline!B$62*Baseline!B$71/Baseline!B$78)</f>
        <v>0.000000001956448889</v>
      </c>
      <c r="Q99" s="84">
        <f>Baseline!B$33 * (C99 * Baseline!B$63*Baseline!B$68/Baseline!B$75 + Baseline!B$46 * Baseline!B$64*Baseline!B$54/Baseline!B$76 + Baseline!B$47 * Baseline!B$65*Baseline!B$55/Baseline!B$77 + Baseline!B$71*Baseline!B$56/Baseline!B$78)</f>
        <v>0.00000000383231765</v>
      </c>
      <c r="R99" s="84">
        <f>Baseline!B$33 * (C99 * Baseline!B$63*Baseline!B$59/Baseline!B$75 + Baseline!B$46 * Baseline!B$64*Baseline!B$69/Baseline!B$76 + Baseline!B$47 * Baseline!B$65*Baseline!B$57/Baseline!B$77 + Baseline!B$71*Baseline!B$58/Baseline!B$78)</f>
        <v>0.00000001707281347</v>
      </c>
      <c r="S99" s="84">
        <f>Baseline!B$33 * (C99 * Baseline!B$63*Baseline!B$60/Baseline!B$75 + Baseline!B$46 * Baseline!B$64*Baseline!B$61/Baseline!B$76 + Baseline!B$47 * Baseline!B$65*Baseline!B$70/Baseline!B$77 + Baseline!B$71*Baseline!B$62/Baseline!B$78)</f>
        <v>0.000000001956448889</v>
      </c>
      <c r="T99" s="84">
        <f>Baseline!B$33 * (C99 * Baseline!B$63*Baseline!B$63/Baseline!B$75 + Baseline!B$46 * Baseline!B$64*Baseline!B$64/Baseline!B$76 + Baseline!B$47 * Baseline!B$65*Baseline!B$65/Baseline!B$77 + Baseline!B$71*Baseline!B$71/Baseline!B$78)</f>
        <v>0.00000009856722293</v>
      </c>
      <c r="U99" s="83"/>
      <c r="V99" s="84">
        <f>E99 * ( Baseline!B$89 * Baseline!B$7 )</f>
        <v>0.223992841</v>
      </c>
      <c r="W99" s="84">
        <f>F99 * ( Baseline!D$89 * Baseline!B$11 )</f>
        <v>0.00442067169</v>
      </c>
      <c r="X99" s="84">
        <f>G99 * ( Baseline!F$89 * Baseline!B$16 )</f>
        <v>0.007011290172</v>
      </c>
      <c r="Y99" s="84">
        <f>H99 * ( Baseline!H$89 * Baseline!B$18 )</f>
        <v>0.001347724434</v>
      </c>
      <c r="Z99" s="86">
        <f t="shared" si="1"/>
        <v>0.2367725273</v>
      </c>
      <c r="AA99" s="84">
        <f>I99 * ( Baseline!B$89 * Baseline!B$7 )</f>
        <v>0.002487296423</v>
      </c>
      <c r="AB99" s="85">
        <f>J99 * ( Baseline!D$89 * Baseline!B$11 )</f>
        <v>0.03904359453</v>
      </c>
      <c r="AC99" s="85">
        <f>K99 * ( Baseline!F$89 * Baseline!B$16 )</f>
        <v>0.0005727769439</v>
      </c>
      <c r="AD99" s="85">
        <f>L99 * ( Baseline!F$89 * Baseline!B$16 )</f>
        <v>0.0005930202476</v>
      </c>
      <c r="AE99" s="86">
        <f t="shared" si="2"/>
        <v>0.04269668814</v>
      </c>
      <c r="AF99" s="86">
        <f>M99 * ( Baseline!B$89 * Baseline!B$7 )</f>
        <v>0.002095024117</v>
      </c>
      <c r="AG99" s="86">
        <f>N99 * ( Baseline!D$89 * Baseline!B$11 )</f>
        <v>0.0003041846751</v>
      </c>
      <c r="AH99" s="86">
        <f>O99 * ( Baseline!F$89 * Baseline!B$16 )</f>
        <v>0.05520286159</v>
      </c>
      <c r="AI99" s="86">
        <f>P99 * ( Baseline!H$89 * Baseline!B$18 )</f>
        <v>0.0006880311636</v>
      </c>
      <c r="AJ99" s="86">
        <f t="shared" si="3"/>
        <v>0.05829010155</v>
      </c>
      <c r="AK99" s="86">
        <f>Q99 * ( Baseline!B$89 * Baseline!B$7 )</f>
        <v>0.00003977562489</v>
      </c>
      <c r="AL99" s="86">
        <f>R99 * ( Baseline!D$89 * Baseline!B$11 )</f>
        <v>0.0003149352872</v>
      </c>
      <c r="AM99" s="86">
        <f>S99 * ( Baseline!F$89 * Baseline!B$16 )</f>
        <v>0.00006795680202</v>
      </c>
      <c r="AN99" s="86">
        <f>T99 * ( Baseline!H$89 * Baseline!B$18 )</f>
        <v>0.03466347701</v>
      </c>
      <c r="AO99" s="86">
        <f t="shared" si="4"/>
        <v>0.03508614472</v>
      </c>
      <c r="AP99" s="62"/>
      <c r="AQ99" s="86">
        <f>V99 * ( (1-Baseline!B$90-Baseline!B$89) + (1-B99)*Baseline!B$90 )</f>
        <v>0.1331120799</v>
      </c>
      <c r="AR99" s="86">
        <f>W99 * ( (1-Baseline!B$90-Baseline!B$89) + (1-B99)*Baseline!B$90 )</f>
        <v>0.002627069689</v>
      </c>
      <c r="AS99" s="86">
        <f>X99 * ( (1-Baseline!B$90-Baseline!B$89) + (1-B99)*Baseline!B$90 )</f>
        <v>0.004166594849</v>
      </c>
      <c r="AT99" s="86">
        <f>Y99 * ( (1-Baseline!B$90-Baseline!B$89) + (1-B99)*Baseline!B$90 )</f>
        <v>0.0008009113228</v>
      </c>
      <c r="AU99" s="86">
        <f t="shared" si="5"/>
        <v>0.1407066557</v>
      </c>
      <c r="AV99" s="86">
        <f>AA99 * ( (1-Baseline!D$90-Baseline!D$89) + (1-B99)*Baseline!D$90 )</f>
        <v>0.001984707284</v>
      </c>
      <c r="AW99" s="86">
        <f>AB99 * ( (1-Baseline!D$90-Baseline!D$89) + (1-B99)*Baseline!D$90 )</f>
        <v>0.03115435126</v>
      </c>
      <c r="AX99" s="86">
        <f>AC99 * ( (1-Baseline!D$90-Baseline!D$89) + (1-B99)*Baseline!D$90 )</f>
        <v>0.0004570402474</v>
      </c>
      <c r="AY99" s="86">
        <f>AD99 * ( (1-Baseline!D$90-Baseline!D$89) + (1-B99)*Baseline!D$90 )</f>
        <v>0.0004731931402</v>
      </c>
      <c r="AZ99" s="86">
        <f t="shared" si="6"/>
        <v>0.03406929193</v>
      </c>
      <c r="BA99" s="86">
        <f>AF99 * ( (1-Baseline!F$90-Baseline!F$89) + (1-Baseline!B$36)*Baseline!F$90 )</f>
        <v>0.001507646396</v>
      </c>
      <c r="BB99" s="86">
        <f>AG99 * ( (1-Baseline!F$90-Baseline!F$89) + (1-Baseline!B$36)*Baseline!F$90 )</f>
        <v>0.0002189010261</v>
      </c>
      <c r="BC99" s="86">
        <f>AH99 * ( (1-Baseline!F$90-Baseline!F$89) + (1-Baseline!B$36)*Baseline!F$90 )</f>
        <v>0.03972574569</v>
      </c>
      <c r="BD99" s="86">
        <f>AI99 * ( (1-Baseline!F$90-Baseline!F$89) + (1-Baseline!B$36)*Baseline!F$90 )</f>
        <v>0.0004951292423</v>
      </c>
      <c r="BE99" s="86">
        <f t="shared" si="7"/>
        <v>0.04194742236</v>
      </c>
      <c r="BF99" s="86">
        <f>AK99 * ( (1-Baseline!H$90-Baseline!H$89) + (1-Baseline!B$36)*Baseline!H$90 )</f>
        <v>0.00003151502311</v>
      </c>
      <c r="BG99" s="86">
        <f>AL99 * ( (1-Baseline!H$90-Baseline!H$89) + (1-Baseline!B$36)*Baseline!H$90 )</f>
        <v>0.0002495295268</v>
      </c>
      <c r="BH99" s="86">
        <f>AM99 * ( (1-Baseline!H$90-Baseline!H$89) + (1-Baseline!B$36)*Baseline!H$90 )</f>
        <v>0.00005384353338</v>
      </c>
      <c r="BI99" s="86">
        <f>AN99 * ( (1-Baseline!H$90-Baseline!H$89) + (1-Baseline!B$36)*Baseline!H$90 )</f>
        <v>0.0274645661</v>
      </c>
      <c r="BJ99" s="86">
        <f t="shared" si="8"/>
        <v>0.02779945419</v>
      </c>
      <c r="BK99" s="62"/>
      <c r="BL99" s="86">
        <f t="shared" si="19"/>
        <v>0.9460254682</v>
      </c>
      <c r="BM99" s="86">
        <f t="shared" si="20"/>
        <v>0.01867054316</v>
      </c>
      <c r="BN99" s="86">
        <f t="shared" si="21"/>
        <v>0.02961192438</v>
      </c>
      <c r="BO99" s="86">
        <f t="shared" si="22"/>
        <v>0.005692064235</v>
      </c>
      <c r="BP99" s="86">
        <f t="shared" si="9"/>
        <v>1</v>
      </c>
      <c r="BQ99" s="86">
        <f t="shared" si="23"/>
        <v>0.05825502003</v>
      </c>
      <c r="BR99" s="86">
        <f t="shared" si="24"/>
        <v>0.9144408203</v>
      </c>
      <c r="BS99" s="86">
        <f t="shared" si="25"/>
        <v>0.01341502043</v>
      </c>
      <c r="BT99" s="86">
        <f t="shared" si="26"/>
        <v>0.01388913926</v>
      </c>
      <c r="BU99" s="86">
        <f t="shared" si="10"/>
        <v>1</v>
      </c>
      <c r="BV99" s="86">
        <f t="shared" si="27"/>
        <v>0.03594133587</v>
      </c>
      <c r="BW99" s="86">
        <f t="shared" si="28"/>
        <v>0.005218461917</v>
      </c>
      <c r="BX99" s="86">
        <f t="shared" si="29"/>
        <v>0.9470366345</v>
      </c>
      <c r="BY99" s="86">
        <f t="shared" si="30"/>
        <v>0.01180356776</v>
      </c>
      <c r="BZ99" s="86">
        <f t="shared" si="11"/>
        <v>1</v>
      </c>
      <c r="CA99" s="86">
        <f t="shared" si="31"/>
        <v>0.001133656183</v>
      </c>
      <c r="CB99" s="86">
        <f t="shared" si="32"/>
        <v>0.008976058491</v>
      </c>
      <c r="CC99" s="86">
        <f t="shared" si="33"/>
        <v>0.001936855775</v>
      </c>
      <c r="CD99" s="86">
        <f t="shared" si="34"/>
        <v>0.9879534296</v>
      </c>
      <c r="CE99" s="86">
        <f t="shared" si="12"/>
        <v>1</v>
      </c>
      <c r="CF99" s="62"/>
      <c r="CG99" s="86">
        <f t="shared" si="35"/>
        <v>0.9460254682</v>
      </c>
      <c r="CH99" s="86">
        <f t="shared" si="36"/>
        <v>0.01867054316</v>
      </c>
      <c r="CI99" s="86">
        <f t="shared" si="37"/>
        <v>0.02961192438</v>
      </c>
      <c r="CJ99" s="86">
        <f t="shared" si="38"/>
        <v>0.005692064235</v>
      </c>
      <c r="CK99" s="86">
        <f t="shared" si="13"/>
        <v>1</v>
      </c>
      <c r="CL99" s="86">
        <f t="shared" si="39"/>
        <v>0.05825502003</v>
      </c>
      <c r="CM99" s="86">
        <f t="shared" si="40"/>
        <v>0.9144408203</v>
      </c>
      <c r="CN99" s="86">
        <f t="shared" si="41"/>
        <v>0.01341502043</v>
      </c>
      <c r="CO99" s="86">
        <f t="shared" si="42"/>
        <v>0.01388913926</v>
      </c>
      <c r="CP99" s="86">
        <f t="shared" si="14"/>
        <v>1</v>
      </c>
      <c r="CQ99" s="86">
        <f t="shared" si="43"/>
        <v>0.03594133587</v>
      </c>
      <c r="CR99" s="86">
        <f t="shared" si="44"/>
        <v>0.005218461917</v>
      </c>
      <c r="CS99" s="86">
        <f t="shared" si="45"/>
        <v>0.9470366345</v>
      </c>
      <c r="CT99" s="86">
        <f t="shared" si="46"/>
        <v>0.01180356776</v>
      </c>
      <c r="CU99" s="86">
        <f t="shared" si="15"/>
        <v>1</v>
      </c>
      <c r="CV99" s="86">
        <f t="shared" si="47"/>
        <v>0.001133656183</v>
      </c>
      <c r="CW99" s="86">
        <f t="shared" si="48"/>
        <v>0.008976058491</v>
      </c>
      <c r="CX99" s="86">
        <f t="shared" si="49"/>
        <v>0.001936855775</v>
      </c>
      <c r="CY99" s="86">
        <f t="shared" si="50"/>
        <v>0.9879534296</v>
      </c>
      <c r="CZ99" s="86">
        <f t="shared" si="16"/>
        <v>1</v>
      </c>
      <c r="DA99" s="62"/>
      <c r="DB99" s="86">
        <f>(AQ99*Baseline!B$7 + AV99*Baseline!B$11 + BA99*Baseline!B$16 + BF99*Baseline!B$18)</f>
        <v>75309.67119</v>
      </c>
      <c r="DC99" s="86">
        <f>(AR99*Baseline!B$7 + AW99*Baseline!B$11 + BB99*Baseline!B$16 + BG99*Baseline!B$18)</f>
        <v>80245.83809</v>
      </c>
      <c r="DD99" s="86">
        <f>(AS99*Baseline!B$7 + AX99*Baseline!B$11 + BC99*Baseline!B$16 + BH99*Baseline!B$18)</f>
        <v>138555.2813</v>
      </c>
      <c r="DE99" s="86">
        <f>(AT99*Baseline!B$7 + AY99*Baseline!B$11 + BD99*Baseline!B$16 + BI99*Baseline!B$18)</f>
        <v>1260686.9</v>
      </c>
      <c r="DF99" s="86">
        <f t="shared" si="17"/>
        <v>1554797.691</v>
      </c>
      <c r="DG99" s="62"/>
      <c r="DH99" s="86">
        <f t="shared" si="51"/>
        <v>0.04843695848</v>
      </c>
      <c r="DI99" s="86">
        <f t="shared" si="52"/>
        <v>0.05161175538</v>
      </c>
      <c r="DJ99" s="86">
        <f t="shared" si="53"/>
        <v>0.08911466882</v>
      </c>
      <c r="DK99" s="86">
        <f t="shared" si="54"/>
        <v>0.8108366173</v>
      </c>
      <c r="DL99" s="86">
        <f t="shared" si="18"/>
        <v>1</v>
      </c>
      <c r="DM99" s="62"/>
      <c r="DN99" s="86">
        <f>DH99 / (Baseline!B$7/Baseline!B$17)</f>
        <v>5.170326732</v>
      </c>
      <c r="DO99" s="86">
        <f>DI99 / (Baseline!B$11/Baseline!B$17)</f>
        <v>1.245932478</v>
      </c>
      <c r="DP99" s="86">
        <f>DJ99 / (Baseline!B$16/Baseline!B$17)</f>
        <v>1.377090944</v>
      </c>
      <c r="DQ99" s="86">
        <f>DK99 / (Baseline!B$18/Baseline!B$17)</f>
        <v>0.9167223783</v>
      </c>
      <c r="DR99" s="62"/>
      <c r="DS99" s="86">
        <f>DH99 / Baseline!H$117</f>
        <v>1.937822902</v>
      </c>
      <c r="DT99" s="86">
        <f>DI99 / Baseline!H$118</f>
        <v>1.16178331</v>
      </c>
      <c r="DU99" s="86">
        <f>DJ99 / Baseline!H$119</f>
        <v>1.065313677</v>
      </c>
      <c r="DV99" s="86">
        <f>DK99 / Baseline!H$120</f>
        <v>0.9573846987</v>
      </c>
      <c r="DW99" s="87"/>
      <c r="DX99" s="86">
        <f>(AU99*Baseline!B$34)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0.03363552961</v>
      </c>
      <c r="DY99" s="86">
        <f>(AZ99*Baseline!B$34) + (Baseline!D$90*(1-Baseline!D$91)*Baseline!B$35) + (Baseline!D$90*Baseline!D$91*((1-Baseline!D$92)*Baseline!B$40 + Baseline!D$92*Baseline!B$41))</f>
        <v>0.01152396179</v>
      </c>
      <c r="DZ99" s="86">
        <f>(BE99*Baseline!B$34) + (Baseline!F$90*(1-Baseline!F$91)*Baseline!B$35) + (Baseline!F$90*Baseline!F$91*((1-Baseline!F$92)*Baseline!B$40 + Baseline!F$92*Baseline!B$41))</f>
        <v>0.01402275335</v>
      </c>
      <c r="EA99" s="86">
        <f>(BJ99*Baseline!B$34) + (Baseline!H$90*(1-Baseline!H$91)*Baseline!B$35) + (Baseline!H$90*Baseline!H$91*((1-Baseline!H$92)*Baseline!B$40 + Baseline!H$92*Baseline!B$41))</f>
        <v>0.009314918128</v>
      </c>
      <c r="EB99" s="86">
        <f>( DX99*Baseline!B$7 + DY99*Baseline!B$11 + DZ99*Baseline!B$16 + EA99*Baseline!B$18 ) / Baseline!B$17</f>
        <v>0.009938922436</v>
      </c>
    </row>
    <row r="100">
      <c r="A100" s="73" t="s">
        <v>276</v>
      </c>
      <c r="B100" s="85">
        <f>MIN( MAX( NORMINV( MCrands!B100, (B$5+B$4)/2, (B$5-B$4)/3.29 ), 0 ), 1 )</f>
        <v>0.3596473152</v>
      </c>
      <c r="C100" s="85">
        <f>MAX( NORMINV( MCrands!C100, (C$5+C$4)/2, (C$5-C$4)/3.29 ), 0 )</f>
        <v>2.954934576</v>
      </c>
      <c r="D100" s="83"/>
      <c r="E100" s="84">
        <f>Baseline!B$33 * (C100 * Baseline!B$68*Baseline!B$68/Baseline!B$75 + Baseline!B$46 * Baseline!B$54*Baseline!B$54/Baseline!B$76 + Baseline!B$47 * Baseline!B$55*Baseline!B$55/Baseline!B$77 + Baseline!B$56*Baseline!B$56/Baseline!B$78)</f>
        <v>0.00002097049881</v>
      </c>
      <c r="F100" s="84">
        <f>Baseline!B$33 * (C100 * Baseline!B$68*Baseline!B$59/Baseline!B$75 + Baseline!B$46 * Baseline!B$54*Baseline!B$69/Baseline!B$76 + Baseline!B$47 * Baseline!B$55*Baseline!B$57/Baseline!B$77 + Baseline!B$56*Baseline!B$58/Baseline!B$78)</f>
        <v>0.0000002395505699</v>
      </c>
      <c r="G100" s="85">
        <f>Baseline!B$33 * (C100 * Baseline!B$68*Baseline!B$60/Baseline!B$75 + Baseline!B$46 * Baseline!B$54*Baseline!B$61/Baseline!B$76 + Baseline!B$47 * Baseline!B$55*Baseline!B$70/Baseline!B$77 + Baseline!B$56*Baseline!B$62/Baseline!B$78)</f>
        <v>0.0000002016151058</v>
      </c>
      <c r="H100" s="84">
        <f>Baseline!B$33 * (C100 * Baseline!B$68*Baseline!B$63/Baseline!B$75 + Baseline!B$46 * Baseline!B$54*Baseline!B$64/Baseline!B$76 + Baseline!B$47 * Baseline!B$55*Baseline!B$65/Baseline!B$77 + Baseline!B$56*Baseline!B$71/Baseline!B$78)</f>
        <v>0.000000003808606944</v>
      </c>
      <c r="I100" s="84">
        <f>Baseline!B$33 * (C100 * Baseline!B$59*Baseline!B$68/Baseline!B$75 + Baseline!B$46 * Baseline!B$69*Baseline!B$54/Baseline!B$76 + Baseline!B$47 * Baseline!B$57*Baseline!B$55/Baseline!B$77 + Baseline!B$58*Baseline!B$56/Baseline!B$78)</f>
        <v>0.0000002395505699</v>
      </c>
      <c r="J100" s="85">
        <f>Baseline!B$33 * (C100 * Baseline!B$59*Baseline!B$59/Baseline!B$75 + Baseline!B$46 * Baseline!B$69*Baseline!B$69/Baseline!B$76 + Baseline!B$47 * Baseline!B$57*Baseline!B$57/Baseline!B$77 + Baseline!B$58*Baseline!B$58/Baseline!B$78)</f>
        <v>0.000002116574511</v>
      </c>
      <c r="K100" s="84">
        <f>Baseline!B$33 * (C100 * Baseline!B$59*Baseline!B$60/Baseline!B$75 + Baseline!B$46 * Baseline!B$69*Baseline!B$61/Baseline!B$76 + Baseline!B$47 * Baseline!B$57*Baseline!B$70/Baseline!B$77 + Baseline!B$58*Baseline!B$62/Baseline!B$78)</f>
        <v>0.00000001648997949</v>
      </c>
      <c r="L100" s="85">
        <f>Baseline!B$33 * (C100 * Baseline!B$59*Baseline!B$63/Baseline!B$75 + Baseline!B$46 * Baseline!B$69*Baseline!B$64/Baseline!B$76 + Baseline!B$47 * Baseline!B$57*Baseline!B$65/Baseline!B$77 + Baseline!B$58*Baseline!B$71/Baseline!B$78)</f>
        <v>0.00000001707280972</v>
      </c>
      <c r="M100" s="84">
        <f>Baseline!B$33 * (C100 * Baseline!B$60*Baseline!B$68/Baseline!B$75 + Baseline!B$46 * Baseline!B$61*Baseline!B$54/Baseline!B$76 + Baseline!B$47 * Baseline!B$70*Baseline!B$55/Baseline!B$77 + Baseline!B$62*Baseline!B$56/Baseline!B$78)</f>
        <v>0.0000002016151058</v>
      </c>
      <c r="N100" s="85">
        <f>Baseline!B$33 * (C100 * Baseline!B$60*Baseline!B$59/Baseline!B$75 + Baseline!B$46 * Baseline!B$61*Baseline!B$69/Baseline!B$76 + Baseline!B$47 * Baseline!B$70*Baseline!B$57/Baseline!B$77 + Baseline!B$62*Baseline!B$58/Baseline!B$78)</f>
        <v>0.00000001648997949</v>
      </c>
      <c r="O100" s="85">
        <f>Baseline!B$33 * (C100 * Baseline!B$60*Baseline!B$60/Baseline!B$75 + Baseline!B$46 * Baseline!B$61*Baseline!B$61/Baseline!B$76 + Baseline!B$47 * Baseline!B$70*Baseline!B$70/Baseline!B$77 + Baseline!B$62*Baseline!B$62/Baseline!B$78)</f>
        <v>0.000001589268002</v>
      </c>
      <c r="P100" s="84">
        <f>Baseline!B$33 * (C100 * Baseline!B$60*Baseline!B$63/Baseline!B$75 + Baseline!B$46 * Baseline!B$61*Baseline!B$64/Baseline!B$76 + Baseline!B$47 * Baseline!B$70*Baseline!B$65/Baseline!B$77 + Baseline!B$62*Baseline!B$71/Baseline!B$78)</f>
        <v>0.000000001956439686</v>
      </c>
      <c r="Q100" s="84">
        <f>Baseline!B$33 * (C100 * Baseline!B$63*Baseline!B$68/Baseline!B$75 + Baseline!B$46 * Baseline!B$64*Baseline!B$54/Baseline!B$76 + Baseline!B$47 * Baseline!B$65*Baseline!B$55/Baseline!B$77 + Baseline!B$71*Baseline!B$56/Baseline!B$78)</f>
        <v>0.000000003808606944</v>
      </c>
      <c r="R100" s="84">
        <f>Baseline!B$33 * (C100 * Baseline!B$63*Baseline!B$59/Baseline!B$75 + Baseline!B$46 * Baseline!B$64*Baseline!B$69/Baseline!B$76 + Baseline!B$47 * Baseline!B$65*Baseline!B$57/Baseline!B$77 + Baseline!B$71*Baseline!B$58/Baseline!B$78)</f>
        <v>0.00000001707280972</v>
      </c>
      <c r="S100" s="84">
        <f>Baseline!B$33 * (C100 * Baseline!B$63*Baseline!B$60/Baseline!B$75 + Baseline!B$46 * Baseline!B$64*Baseline!B$61/Baseline!B$76 + Baseline!B$47 * Baseline!B$65*Baseline!B$70/Baseline!B$77 + Baseline!B$71*Baseline!B$62/Baseline!B$78)</f>
        <v>0.000000001956439686</v>
      </c>
      <c r="T100" s="84">
        <f>Baseline!B$33 * (C100 * Baseline!B$63*Baseline!B$63/Baseline!B$75 + Baseline!B$46 * Baseline!B$64*Baseline!B$64/Baseline!B$76 + Baseline!B$47 * Baseline!B$65*Baseline!B$65/Baseline!B$77 + Baseline!B$71*Baseline!B$71/Baseline!B$78)</f>
        <v>0.00000009856722201</v>
      </c>
      <c r="U100" s="83"/>
      <c r="V100" s="84">
        <f>E100 * ( Baseline!B$89 * Baseline!B$7 )</f>
        <v>0.2176528071</v>
      </c>
      <c r="W100" s="84">
        <f>F100 * ( Baseline!D$89 * Baseline!B$11 )</f>
        <v>0.00441889251</v>
      </c>
      <c r="X100" s="84">
        <f>G100 * ( Baseline!F$89 * Baseline!B$16 )</f>
        <v>0.007003054313</v>
      </c>
      <c r="Y100" s="84">
        <f>H100 * ( Baseline!H$89 * Baseline!B$18 )</f>
        <v>0.001339386008</v>
      </c>
      <c r="Z100" s="86">
        <f t="shared" si="1"/>
        <v>0.2304141399</v>
      </c>
      <c r="AA100" s="84">
        <f>I100 * ( Baseline!B$89 * Baseline!B$7 )</f>
        <v>0.002486295365</v>
      </c>
      <c r="AB100" s="85">
        <f>J100 * ( Baseline!D$89 * Baseline!B$11 )</f>
        <v>0.03904359425</v>
      </c>
      <c r="AC100" s="85">
        <f>K100 * ( Baseline!F$89 * Baseline!B$16 )</f>
        <v>0.0005727756435</v>
      </c>
      <c r="AD100" s="85">
        <f>L100 * ( Baseline!F$89 * Baseline!B$16 )</f>
        <v>0.0005930201176</v>
      </c>
      <c r="AE100" s="86">
        <f t="shared" si="2"/>
        <v>0.04269568537</v>
      </c>
      <c r="AF100" s="86">
        <f>M100 * ( Baseline!B$89 * Baseline!B$7 )</f>
        <v>0.002092563183</v>
      </c>
      <c r="AG100" s="86">
        <f>N100 * ( Baseline!D$89 * Baseline!B$11 )</f>
        <v>0.0003041839845</v>
      </c>
      <c r="AH100" s="86">
        <f>O100 * ( Baseline!F$89 * Baseline!B$16 )</f>
        <v>0.0552028584</v>
      </c>
      <c r="AI100" s="86">
        <f>P100 * ( Baseline!H$89 * Baseline!B$18 )</f>
        <v>0.000688027927</v>
      </c>
      <c r="AJ100" s="86">
        <f t="shared" si="3"/>
        <v>0.05828763349</v>
      </c>
      <c r="AK100" s="86">
        <f>Q100 * ( Baseline!B$89 * Baseline!B$7 )</f>
        <v>0.00003952953147</v>
      </c>
      <c r="AL100" s="86">
        <f>R100 * ( Baseline!D$89 * Baseline!B$11 )</f>
        <v>0.0003149352182</v>
      </c>
      <c r="AM100" s="86">
        <f>S100 * ( Baseline!F$89 * Baseline!B$16 )</f>
        <v>0.00006795648234</v>
      </c>
      <c r="AN100" s="86">
        <f>T100 * ( Baseline!H$89 * Baseline!B$18 )</f>
        <v>0.03466347668</v>
      </c>
      <c r="AO100" s="86">
        <f t="shared" si="4"/>
        <v>0.03508589792</v>
      </c>
      <c r="AP100" s="62"/>
      <c r="AQ100" s="86">
        <f>V100 * ( (1-Baseline!B$90-Baseline!B$89) + (1-B100)*Baseline!B$90 )</f>
        <v>0.1433273966</v>
      </c>
      <c r="AR100" s="86">
        <f>W100 * ( (1-Baseline!B$90-Baseline!B$89) + (1-B100)*Baseline!B$90 )</f>
        <v>0.002909902094</v>
      </c>
      <c r="AS100" s="86">
        <f>X100 * ( (1-Baseline!B$90-Baseline!B$89) + (1-B100)*Baseline!B$90 )</f>
        <v>0.004611608534</v>
      </c>
      <c r="AT100" s="86">
        <f>Y100 * ( (1-Baseline!B$90-Baseline!B$89) + (1-B100)*Baseline!B$90 )</f>
        <v>0.0008820042896</v>
      </c>
      <c r="AU100" s="86">
        <f t="shared" si="5"/>
        <v>0.1517309115</v>
      </c>
      <c r="AV100" s="86">
        <f>AA100 * ( (1-Baseline!D$90-Baseline!D$89) + (1-B100)*Baseline!D$90 )</f>
        <v>0.002064312372</v>
      </c>
      <c r="AW100" s="86">
        <f>AB100 * ( (1-Baseline!D$90-Baseline!D$89) + (1-B100)*Baseline!D$90 )</f>
        <v>0.03241697498</v>
      </c>
      <c r="AX100" s="86">
        <f>AC100 * ( (1-Baseline!D$90-Baseline!D$89) + (1-B100)*Baseline!D$90 )</f>
        <v>0.0004755621009</v>
      </c>
      <c r="AY100" s="86">
        <f>AD100 * ( (1-Baseline!D$90-Baseline!D$89) + (1-B100)*Baseline!D$90 )</f>
        <v>0.00049237061</v>
      </c>
      <c r="AZ100" s="86">
        <f t="shared" si="6"/>
        <v>0.03544922007</v>
      </c>
      <c r="BA100" s="86">
        <f>AF100 * ( (1-Baseline!F$90-Baseline!F$89) + (1-Baseline!B$36)*Baseline!F$90 )</f>
        <v>0.001505875429</v>
      </c>
      <c r="BB100" s="86">
        <f>AG100 * ( (1-Baseline!F$90-Baseline!F$89) + (1-Baseline!B$36)*Baseline!F$90 )</f>
        <v>0.0002189005291</v>
      </c>
      <c r="BC100" s="86">
        <f>AH100 * ( (1-Baseline!F$90-Baseline!F$89) + (1-Baseline!B$36)*Baseline!F$90 )</f>
        <v>0.03972574339</v>
      </c>
      <c r="BD100" s="86">
        <f>AI100 * ( (1-Baseline!F$90-Baseline!F$89) + (1-Baseline!B$36)*Baseline!F$90 )</f>
        <v>0.0004951269131</v>
      </c>
      <c r="BE100" s="86">
        <f t="shared" si="7"/>
        <v>0.04194564626</v>
      </c>
      <c r="BF100" s="86">
        <f>AK100 * ( (1-Baseline!H$90-Baseline!H$89) + (1-Baseline!B$36)*Baseline!H$90 )</f>
        <v>0.00003132003838</v>
      </c>
      <c r="BG100" s="86">
        <f>AL100 * ( (1-Baseline!H$90-Baseline!H$89) + (1-Baseline!B$36)*Baseline!H$90 )</f>
        <v>0.0002495294721</v>
      </c>
      <c r="BH100" s="86">
        <f>AM100 * ( (1-Baseline!H$90-Baseline!H$89) + (1-Baseline!B$36)*Baseline!H$90 )</f>
        <v>0.00005384328009</v>
      </c>
      <c r="BI100" s="86">
        <f>AN100 * ( (1-Baseline!H$90-Baseline!H$89) + (1-Baseline!B$36)*Baseline!H$90 )</f>
        <v>0.02746456585</v>
      </c>
      <c r="BJ100" s="86">
        <f t="shared" si="8"/>
        <v>0.02779925864</v>
      </c>
      <c r="BK100" s="62"/>
      <c r="BL100" s="86">
        <f t="shared" si="19"/>
        <v>0.9446156697</v>
      </c>
      <c r="BM100" s="86">
        <f t="shared" si="20"/>
        <v>0.01917804398</v>
      </c>
      <c r="BN100" s="86">
        <f t="shared" si="21"/>
        <v>0.03039333573</v>
      </c>
      <c r="BO100" s="86">
        <f t="shared" si="22"/>
        <v>0.005812950578</v>
      </c>
      <c r="BP100" s="86">
        <f t="shared" si="9"/>
        <v>1</v>
      </c>
      <c r="BQ100" s="86">
        <f t="shared" si="23"/>
        <v>0.05823294189</v>
      </c>
      <c r="BR100" s="86">
        <f t="shared" si="24"/>
        <v>0.9144622906</v>
      </c>
      <c r="BS100" s="86">
        <f t="shared" si="25"/>
        <v>0.01341530505</v>
      </c>
      <c r="BT100" s="86">
        <f t="shared" si="26"/>
        <v>0.01388946242</v>
      </c>
      <c r="BU100" s="86">
        <f t="shared" si="10"/>
        <v>1</v>
      </c>
      <c r="BV100" s="86">
        <f t="shared" si="27"/>
        <v>0.0359006372</v>
      </c>
      <c r="BW100" s="86">
        <f t="shared" si="28"/>
        <v>0.005218671033</v>
      </c>
      <c r="BX100" s="86">
        <f t="shared" si="29"/>
        <v>0.9470766797</v>
      </c>
      <c r="BY100" s="86">
        <f t="shared" si="30"/>
        <v>0.01180401203</v>
      </c>
      <c r="BZ100" s="86">
        <f t="shared" si="11"/>
        <v>1</v>
      </c>
      <c r="CA100" s="86">
        <f t="shared" si="31"/>
        <v>0.001126650131</v>
      </c>
      <c r="CB100" s="86">
        <f t="shared" si="32"/>
        <v>0.008976119663</v>
      </c>
      <c r="CC100" s="86">
        <f t="shared" si="33"/>
        <v>0.001936860288</v>
      </c>
      <c r="CD100" s="86">
        <f t="shared" si="34"/>
        <v>0.9879603699</v>
      </c>
      <c r="CE100" s="86">
        <f t="shared" si="12"/>
        <v>1</v>
      </c>
      <c r="CF100" s="62"/>
      <c r="CG100" s="86">
        <f t="shared" si="35"/>
        <v>0.9446156697</v>
      </c>
      <c r="CH100" s="86">
        <f t="shared" si="36"/>
        <v>0.01917804398</v>
      </c>
      <c r="CI100" s="86">
        <f t="shared" si="37"/>
        <v>0.03039333573</v>
      </c>
      <c r="CJ100" s="86">
        <f t="shared" si="38"/>
        <v>0.005812950578</v>
      </c>
      <c r="CK100" s="86">
        <f t="shared" si="13"/>
        <v>1</v>
      </c>
      <c r="CL100" s="86">
        <f t="shared" si="39"/>
        <v>0.05823294189</v>
      </c>
      <c r="CM100" s="86">
        <f t="shared" si="40"/>
        <v>0.9144622906</v>
      </c>
      <c r="CN100" s="86">
        <f t="shared" si="41"/>
        <v>0.01341530505</v>
      </c>
      <c r="CO100" s="86">
        <f t="shared" si="42"/>
        <v>0.01388946242</v>
      </c>
      <c r="CP100" s="86">
        <f t="shared" si="14"/>
        <v>1</v>
      </c>
      <c r="CQ100" s="86">
        <f t="shared" si="43"/>
        <v>0.0359006372</v>
      </c>
      <c r="CR100" s="86">
        <f t="shared" si="44"/>
        <v>0.005218671033</v>
      </c>
      <c r="CS100" s="86">
        <f t="shared" si="45"/>
        <v>0.9470766797</v>
      </c>
      <c r="CT100" s="86">
        <f t="shared" si="46"/>
        <v>0.01180401203</v>
      </c>
      <c r="CU100" s="86">
        <f t="shared" si="15"/>
        <v>1</v>
      </c>
      <c r="CV100" s="86">
        <f t="shared" si="47"/>
        <v>0.001126650131</v>
      </c>
      <c r="CW100" s="86">
        <f t="shared" si="48"/>
        <v>0.008976119663</v>
      </c>
      <c r="CX100" s="86">
        <f t="shared" si="49"/>
        <v>0.001936860288</v>
      </c>
      <c r="CY100" s="86">
        <f t="shared" si="50"/>
        <v>0.9879603699</v>
      </c>
      <c r="CZ100" s="86">
        <f t="shared" si="16"/>
        <v>1</v>
      </c>
      <c r="DA100" s="62"/>
      <c r="DB100" s="86">
        <f>(AQ100*Baseline!B$7 + AV100*Baseline!B$11 + BA100*Baseline!B$16 + BF100*Baseline!B$18)</f>
        <v>80419.95561</v>
      </c>
      <c r="DC100" s="86">
        <f>(AR100*Baseline!B$7 + AW100*Baseline!B$11 + BB100*Baseline!B$16 + BG100*Baseline!B$18)</f>
        <v>83090.77239</v>
      </c>
      <c r="DD100" s="86">
        <f>(AS100*Baseline!B$7 + AX100*Baseline!B$11 + BC100*Baseline!B$16 + BH100*Baseline!B$18)</f>
        <v>138810.8147</v>
      </c>
      <c r="DE100" s="86">
        <f>(AT100*Baseline!B$7 + AY100*Baseline!B$11 + BD100*Baseline!B$16 + BI100*Baseline!B$18)</f>
        <v>1260767.338</v>
      </c>
      <c r="DF100" s="86">
        <f t="shared" si="17"/>
        <v>1563088.881</v>
      </c>
      <c r="DG100" s="62"/>
      <c r="DH100" s="86">
        <f t="shared" si="51"/>
        <v>0.05144938116</v>
      </c>
      <c r="DI100" s="86">
        <f t="shared" si="52"/>
        <v>0.05315805993</v>
      </c>
      <c r="DJ100" s="86">
        <f t="shared" si="53"/>
        <v>0.08880545212</v>
      </c>
      <c r="DK100" s="86">
        <f t="shared" si="54"/>
        <v>0.8065871068</v>
      </c>
      <c r="DL100" s="86">
        <f t="shared" si="18"/>
        <v>1</v>
      </c>
      <c r="DM100" s="62"/>
      <c r="DN100" s="86">
        <f>DH100 / (Baseline!B$7/Baseline!B$17)</f>
        <v>5.49188304</v>
      </c>
      <c r="DO100" s="86">
        <f>DI100 / (Baseline!B$11/Baseline!B$17)</f>
        <v>1.28326101</v>
      </c>
      <c r="DP100" s="86">
        <f>DJ100 / (Baseline!B$16/Baseline!B$17)</f>
        <v>1.372312611</v>
      </c>
      <c r="DQ100" s="86">
        <f>DK100 / (Baseline!B$18/Baseline!B$17)</f>
        <v>0.9119179315</v>
      </c>
      <c r="DR100" s="62"/>
      <c r="DS100" s="86">
        <f>DH100 / Baseline!H$117</f>
        <v>2.058341239</v>
      </c>
      <c r="DT100" s="86">
        <f>DI100 / Baseline!H$118</f>
        <v>1.196590706</v>
      </c>
      <c r="DU100" s="86">
        <f>DJ100 / Baseline!H$119</f>
        <v>1.061617172</v>
      </c>
      <c r="DV100" s="86">
        <f>DK100 / Baseline!H$120</f>
        <v>0.9523671449</v>
      </c>
      <c r="DW100" s="87"/>
      <c r="DX100" s="86">
        <f>(AU100*Baseline!B$34)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0.03528916797</v>
      </c>
      <c r="DY100" s="86">
        <f>(AZ100*Baseline!B$34) + (Baseline!D$90*(1-Baseline!D$91)*Baseline!B$35) + (Baseline!D$90*Baseline!D$91*((1-Baseline!D$92)*Baseline!B$40 + Baseline!D$92*Baseline!B$41))</f>
        <v>0.01173095101</v>
      </c>
      <c r="DZ100" s="86">
        <f>(BE100*Baseline!B$34) + (Baseline!F$90*(1-Baseline!F$91)*Baseline!B$35) + (Baseline!F$90*Baseline!F$91*((1-Baseline!F$92)*Baseline!B$40 + Baseline!F$92*Baseline!B$41))</f>
        <v>0.01402248694</v>
      </c>
      <c r="EA100" s="86">
        <f>(BJ100*Baseline!B$34) + (Baseline!H$90*(1-Baseline!H$91)*Baseline!B$35) + (Baseline!H$90*Baseline!H$91*((1-Baseline!H$92)*Baseline!B$40 + Baseline!H$92*Baseline!B$41))</f>
        <v>0.009314888795</v>
      </c>
      <c r="EB100" s="86">
        <f>( DX100*Baseline!B$7 + DY100*Baseline!B$11 + DZ100*Baseline!B$16 + EA100*Baseline!B$18 ) / Baseline!B$17</f>
        <v>0.009962945326</v>
      </c>
    </row>
    <row r="101">
      <c r="A101" s="73" t="s">
        <v>277</v>
      </c>
      <c r="B101" s="85">
        <f>MIN( MAX( NORMINV( MCrands!B101, (B$5+B$4)/2, (B$5-B$4)/3.29 ), 0 ), 1 )</f>
        <v>0.4442105718</v>
      </c>
      <c r="C101" s="85">
        <f>MAX( NORMINV( MCrands!C101, (C$5+C$4)/2, (C$5-C$4)/3.29 ), 0 )</f>
        <v>2.662856419</v>
      </c>
      <c r="D101" s="83"/>
      <c r="E101" s="84">
        <f>Baseline!B$33 * (C101 * Baseline!B$68*Baseline!B$68/Baseline!B$75 + Baseline!B$46 * Baseline!B$54*Baseline!B$54/Baseline!B$76 + Baseline!B$47 * Baseline!B$55*Baseline!B$55/Baseline!B$77 + Baseline!B$56*Baseline!B$56/Baseline!B$78)</f>
        <v>0.00001890257844</v>
      </c>
      <c r="F101" s="84">
        <f>Baseline!B$33 * (C101 * Baseline!B$68*Baseline!B$59/Baseline!B$75 + Baseline!B$46 * Baseline!B$54*Baseline!B$69/Baseline!B$76 + Baseline!B$47 * Baseline!B$55*Baseline!B$57/Baseline!B$77 + Baseline!B$56*Baseline!B$58/Baseline!B$78)</f>
        <v>0.0000002392240562</v>
      </c>
      <c r="G101" s="85">
        <f>Baseline!B$33 * (C101 * Baseline!B$68*Baseline!B$60/Baseline!B$75 + Baseline!B$46 * Baseline!B$54*Baseline!B$61/Baseline!B$76 + Baseline!B$47 * Baseline!B$55*Baseline!B$70/Baseline!B$77 + Baseline!B$56*Baseline!B$62/Baseline!B$78)</f>
        <v>0.0000002008124262</v>
      </c>
      <c r="H101" s="84">
        <f>Baseline!B$33 * (C101 * Baseline!B$68*Baseline!B$63/Baseline!B$75 + Baseline!B$46 * Baseline!B$54*Baseline!B$64/Baseline!B$76 + Baseline!B$47 * Baseline!B$55*Baseline!B$65/Baseline!B$77 + Baseline!B$56*Baseline!B$71/Baseline!B$78)</f>
        <v>0.000000003728338983</v>
      </c>
      <c r="I101" s="84">
        <f>Baseline!B$33 * (C101 * Baseline!B$59*Baseline!B$68/Baseline!B$75 + Baseline!B$46 * Baseline!B$69*Baseline!B$54/Baseline!B$76 + Baseline!B$47 * Baseline!B$57*Baseline!B$55/Baseline!B$77 + Baseline!B$58*Baseline!B$56/Baseline!B$78)</f>
        <v>0.0000002392240562</v>
      </c>
      <c r="J101" s="85">
        <f>Baseline!B$33 * (C101 * Baseline!B$59*Baseline!B$59/Baseline!B$75 + Baseline!B$46 * Baseline!B$69*Baseline!B$69/Baseline!B$76 + Baseline!B$47 * Baseline!B$57*Baseline!B$57/Baseline!B$77 + Baseline!B$58*Baseline!B$58/Baseline!B$78)</f>
        <v>0.00000211657446</v>
      </c>
      <c r="K101" s="84">
        <f>Baseline!B$33 * (C101 * Baseline!B$59*Baseline!B$60/Baseline!B$75 + Baseline!B$46 * Baseline!B$69*Baseline!B$61/Baseline!B$76 + Baseline!B$47 * Baseline!B$57*Baseline!B$70/Baseline!B$77 + Baseline!B$58*Baseline!B$62/Baseline!B$78)</f>
        <v>0.00000001648985275</v>
      </c>
      <c r="L101" s="85">
        <f>Baseline!B$33 * (C101 * Baseline!B$59*Baseline!B$63/Baseline!B$75 + Baseline!B$46 * Baseline!B$69*Baseline!B$64/Baseline!B$76 + Baseline!B$47 * Baseline!B$57*Baseline!B$65/Baseline!B$77 + Baseline!B$58*Baseline!B$71/Baseline!B$78)</f>
        <v>0.00000001707279705</v>
      </c>
      <c r="M101" s="84">
        <f>Baseline!B$33 * (C101 * Baseline!B$60*Baseline!B$68/Baseline!B$75 + Baseline!B$46 * Baseline!B$61*Baseline!B$54/Baseline!B$76 + Baseline!B$47 * Baseline!B$70*Baseline!B$55/Baseline!B$77 + Baseline!B$62*Baseline!B$56/Baseline!B$78)</f>
        <v>0.0000002008124262</v>
      </c>
      <c r="N101" s="85">
        <f>Baseline!B$33 * (C101 * Baseline!B$60*Baseline!B$59/Baseline!B$75 + Baseline!B$46 * Baseline!B$61*Baseline!B$69/Baseline!B$76 + Baseline!B$47 * Baseline!B$70*Baseline!B$57/Baseline!B$77 + Baseline!B$62*Baseline!B$58/Baseline!B$78)</f>
        <v>0.00000001648985275</v>
      </c>
      <c r="O101" s="85">
        <f>Baseline!B$33 * (C101 * Baseline!B$60*Baseline!B$60/Baseline!B$75 + Baseline!B$46 * Baseline!B$61*Baseline!B$61/Baseline!B$76 + Baseline!B$47 * Baseline!B$70*Baseline!B$70/Baseline!B$77 + Baseline!B$62*Baseline!B$62/Baseline!B$78)</f>
        <v>0.000001589267691</v>
      </c>
      <c r="P101" s="84">
        <f>Baseline!B$33 * (C101 * Baseline!B$60*Baseline!B$63/Baseline!B$75 + Baseline!B$46 * Baseline!B$61*Baseline!B$64/Baseline!B$76 + Baseline!B$47 * Baseline!B$70*Baseline!B$65/Baseline!B$77 + Baseline!B$62*Baseline!B$71/Baseline!B$78)</f>
        <v>0.000000001956408529</v>
      </c>
      <c r="Q101" s="84">
        <f>Baseline!B$33 * (C101 * Baseline!B$63*Baseline!B$68/Baseline!B$75 + Baseline!B$46 * Baseline!B$64*Baseline!B$54/Baseline!B$76 + Baseline!B$47 * Baseline!B$65*Baseline!B$55/Baseline!B$77 + Baseline!B$71*Baseline!B$56/Baseline!B$78)</f>
        <v>0.000000003728338983</v>
      </c>
      <c r="R101" s="84">
        <f>Baseline!B$33 * (C101 * Baseline!B$63*Baseline!B$59/Baseline!B$75 + Baseline!B$46 * Baseline!B$64*Baseline!B$69/Baseline!B$76 + Baseline!B$47 * Baseline!B$65*Baseline!B$57/Baseline!B$77 + Baseline!B$71*Baseline!B$58/Baseline!B$78)</f>
        <v>0.00000001707279705</v>
      </c>
      <c r="S101" s="84">
        <f>Baseline!B$33 * (C101 * Baseline!B$63*Baseline!B$60/Baseline!B$75 + Baseline!B$46 * Baseline!B$64*Baseline!B$61/Baseline!B$76 + Baseline!B$47 * Baseline!B$65*Baseline!B$70/Baseline!B$77 + Baseline!B$71*Baseline!B$62/Baseline!B$78)</f>
        <v>0.000000001956408529</v>
      </c>
      <c r="T101" s="84">
        <f>Baseline!B$33 * (C101 * Baseline!B$63*Baseline!B$63/Baseline!B$75 + Baseline!B$46 * Baseline!B$64*Baseline!B$64/Baseline!B$76 + Baseline!B$47 * Baseline!B$65*Baseline!B$65/Baseline!B$77 + Baseline!B$71*Baseline!B$71/Baseline!B$78)</f>
        <v>0.00000009856721889</v>
      </c>
      <c r="U101" s="83"/>
      <c r="V101" s="84">
        <f>E101 * ( Baseline!B$89 * Baseline!B$7 )</f>
        <v>0.1961898617</v>
      </c>
      <c r="W101" s="84">
        <f>F101 * ( Baseline!D$89 * Baseline!B$11 )</f>
        <v>0.004412869443</v>
      </c>
      <c r="X101" s="84">
        <f>G101 * ( Baseline!F$89 * Baseline!B$16 )</f>
        <v>0.006975173421</v>
      </c>
      <c r="Y101" s="84">
        <f>H101 * ( Baseline!H$89 * Baseline!B$18 )</f>
        <v>0.001311157896</v>
      </c>
      <c r="Z101" s="86">
        <f t="shared" si="1"/>
        <v>0.2088890624</v>
      </c>
      <c r="AA101" s="84">
        <f>I101 * ( Baseline!B$89 * Baseline!B$7 )</f>
        <v>0.002482906479</v>
      </c>
      <c r="AB101" s="85">
        <f>J101 * ( Baseline!D$89 * Baseline!B$11 )</f>
        <v>0.0390435933</v>
      </c>
      <c r="AC101" s="85">
        <f>K101 * ( Baseline!F$89 * Baseline!B$16 )</f>
        <v>0.0005727712412</v>
      </c>
      <c r="AD101" s="85">
        <f>L101 * ( Baseline!F$89 * Baseline!B$16 )</f>
        <v>0.0005930196774</v>
      </c>
      <c r="AE101" s="86">
        <f t="shared" si="2"/>
        <v>0.04269229069</v>
      </c>
      <c r="AF101" s="86">
        <f>M101 * ( Baseline!B$89 * Baseline!B$7 )</f>
        <v>0.002084232171</v>
      </c>
      <c r="AG101" s="86">
        <f>N101 * ( Baseline!D$89 * Baseline!B$11 )</f>
        <v>0.0003041816466</v>
      </c>
      <c r="AH101" s="86">
        <f>O101 * ( Baseline!F$89 * Baseline!B$16 )</f>
        <v>0.05520284757</v>
      </c>
      <c r="AI101" s="86">
        <f>P101 * ( Baseline!H$89 * Baseline!B$18 )</f>
        <v>0.00068801697</v>
      </c>
      <c r="AJ101" s="86">
        <f t="shared" si="3"/>
        <v>0.05827927836</v>
      </c>
      <c r="AK101" s="86">
        <f>Q101 * ( Baseline!B$89 * Baseline!B$7 )</f>
        <v>0.0000386964303</v>
      </c>
      <c r="AL101" s="86">
        <f>R101 * ( Baseline!D$89 * Baseline!B$11 )</f>
        <v>0.0003149349844</v>
      </c>
      <c r="AM101" s="86">
        <f>S101 * ( Baseline!F$89 * Baseline!B$16 )</f>
        <v>0.00006795540012</v>
      </c>
      <c r="AN101" s="86">
        <f>T101 * ( Baseline!H$89 * Baseline!B$18 )</f>
        <v>0.03466347559</v>
      </c>
      <c r="AO101" s="86">
        <f t="shared" si="4"/>
        <v>0.0350850624</v>
      </c>
      <c r="AP101" s="62"/>
      <c r="AQ101" s="86">
        <f>V101 * ( (1-Baseline!B$90-Baseline!B$89) + (1-B101)*Baseline!B$90 )</f>
        <v>0.1144282452</v>
      </c>
      <c r="AR101" s="86">
        <f>W101 * ( (1-Baseline!B$90-Baseline!B$89) + (1-B101)*Baseline!B$90 )</f>
        <v>0.002573817536</v>
      </c>
      <c r="AS101" s="86">
        <f>X101 * ( (1-Baseline!B$90-Baseline!B$89) + (1-B101)*Baseline!B$90 )</f>
        <v>0.004068287971</v>
      </c>
      <c r="AT101" s="86">
        <f>Y101 * ( (1-Baseline!B$90-Baseline!B$89) + (1-B101)*Baseline!B$90 )</f>
        <v>0.00076473624</v>
      </c>
      <c r="AU101" s="86">
        <f t="shared" si="5"/>
        <v>0.1218350869</v>
      </c>
      <c r="AV101" s="86">
        <f>AA101 * ( (1-Baseline!D$90-Baseline!D$89) + (1-B101)*Baseline!D$90 )</f>
        <v>0.001967435389</v>
      </c>
      <c r="AW101" s="86">
        <f>AB101 * ( (1-Baseline!D$90-Baseline!D$89) + (1-B101)*Baseline!D$90 )</f>
        <v>0.03093783347</v>
      </c>
      <c r="AX101" s="86">
        <f>AC101 * ( (1-Baseline!D$90-Baseline!D$89) + (1-B101)*Baseline!D$90 )</f>
        <v>0.0004538593859</v>
      </c>
      <c r="AY101" s="86">
        <f>AD101 * ( (1-Baseline!D$90-Baseline!D$89) + (1-B101)*Baseline!D$90 )</f>
        <v>0.000469904086</v>
      </c>
      <c r="AZ101" s="86">
        <f t="shared" si="6"/>
        <v>0.03382903233</v>
      </c>
      <c r="BA101" s="86">
        <f>AF101 * ( (1-Baseline!F$90-Baseline!F$89) + (1-Baseline!B$36)*Baseline!F$90 )</f>
        <v>0.001499880166</v>
      </c>
      <c r="BB101" s="86">
        <f>AG101 * ( (1-Baseline!F$90-Baseline!F$89) + (1-Baseline!B$36)*Baseline!F$90 )</f>
        <v>0.0002188988467</v>
      </c>
      <c r="BC101" s="86">
        <f>AH101 * ( (1-Baseline!F$90-Baseline!F$89) + (1-Baseline!B$36)*Baseline!F$90 )</f>
        <v>0.03972573561</v>
      </c>
      <c r="BD101" s="86">
        <f>AI101 * ( (1-Baseline!F$90-Baseline!F$89) + (1-Baseline!B$36)*Baseline!F$90 )</f>
        <v>0.0004951190282</v>
      </c>
      <c r="BE101" s="86">
        <f t="shared" si="7"/>
        <v>0.04193963365</v>
      </c>
      <c r="BF101" s="86">
        <f>AK101 * ( (1-Baseline!H$90-Baseline!H$89) + (1-Baseline!B$36)*Baseline!H$90 )</f>
        <v>0.00003065995566</v>
      </c>
      <c r="BG101" s="86">
        <f>AL101 * ( (1-Baseline!H$90-Baseline!H$89) + (1-Baseline!B$36)*Baseline!H$90 )</f>
        <v>0.0002495292868</v>
      </c>
      <c r="BH101" s="86">
        <f>AM101 * ( (1-Baseline!H$90-Baseline!H$89) + (1-Baseline!B$36)*Baseline!H$90 )</f>
        <v>0.00005384242262</v>
      </c>
      <c r="BI101" s="86">
        <f>AN101 * ( (1-Baseline!H$90-Baseline!H$89) + (1-Baseline!B$36)*Baseline!H$90 )</f>
        <v>0.02746456498</v>
      </c>
      <c r="BJ101" s="86">
        <f t="shared" si="8"/>
        <v>0.02779859664</v>
      </c>
      <c r="BK101" s="62"/>
      <c r="BL101" s="86">
        <f t="shared" si="19"/>
        <v>0.9392060043</v>
      </c>
      <c r="BM101" s="86">
        <f t="shared" si="20"/>
        <v>0.02112542127</v>
      </c>
      <c r="BN101" s="86">
        <f t="shared" si="21"/>
        <v>0.03339175991</v>
      </c>
      <c r="BO101" s="86">
        <f t="shared" si="22"/>
        <v>0.006276814499</v>
      </c>
      <c r="BP101" s="86">
        <f t="shared" si="9"/>
        <v>1</v>
      </c>
      <c r="BQ101" s="86">
        <f t="shared" si="23"/>
        <v>0.05815819293</v>
      </c>
      <c r="BR101" s="86">
        <f t="shared" si="24"/>
        <v>0.9145349819</v>
      </c>
      <c r="BS101" s="86">
        <f t="shared" si="25"/>
        <v>0.01341626865</v>
      </c>
      <c r="BT101" s="86">
        <f t="shared" si="26"/>
        <v>0.01389055653</v>
      </c>
      <c r="BU101" s="86">
        <f t="shared" si="10"/>
        <v>1</v>
      </c>
      <c r="BV101" s="86">
        <f t="shared" si="27"/>
        <v>0.03576283424</v>
      </c>
      <c r="BW101" s="86">
        <f t="shared" si="28"/>
        <v>0.005219379085</v>
      </c>
      <c r="BX101" s="86">
        <f t="shared" si="29"/>
        <v>0.9472122704</v>
      </c>
      <c r="BY101" s="86">
        <f t="shared" si="30"/>
        <v>0.01180551629</v>
      </c>
      <c r="BZ101" s="86">
        <f t="shared" si="11"/>
        <v>1</v>
      </c>
      <c r="CA101" s="86">
        <f t="shared" si="31"/>
        <v>0.001102931779</v>
      </c>
      <c r="CB101" s="86">
        <f t="shared" si="32"/>
        <v>0.008976326756</v>
      </c>
      <c r="CC101" s="86">
        <f t="shared" si="33"/>
        <v>0.001936875567</v>
      </c>
      <c r="CD101" s="86">
        <f t="shared" si="34"/>
        <v>0.9879838659</v>
      </c>
      <c r="CE101" s="86">
        <f t="shared" si="12"/>
        <v>1</v>
      </c>
      <c r="CF101" s="62"/>
      <c r="CG101" s="86">
        <f t="shared" si="35"/>
        <v>0.9392060043</v>
      </c>
      <c r="CH101" s="86">
        <f t="shared" si="36"/>
        <v>0.02112542127</v>
      </c>
      <c r="CI101" s="86">
        <f t="shared" si="37"/>
        <v>0.03339175991</v>
      </c>
      <c r="CJ101" s="86">
        <f t="shared" si="38"/>
        <v>0.006276814499</v>
      </c>
      <c r="CK101" s="86">
        <f t="shared" si="13"/>
        <v>1</v>
      </c>
      <c r="CL101" s="86">
        <f t="shared" si="39"/>
        <v>0.05815819293</v>
      </c>
      <c r="CM101" s="86">
        <f t="shared" si="40"/>
        <v>0.9145349819</v>
      </c>
      <c r="CN101" s="86">
        <f t="shared" si="41"/>
        <v>0.01341626865</v>
      </c>
      <c r="CO101" s="86">
        <f t="shared" si="42"/>
        <v>0.01389055653</v>
      </c>
      <c r="CP101" s="86">
        <f t="shared" si="14"/>
        <v>1</v>
      </c>
      <c r="CQ101" s="86">
        <f t="shared" si="43"/>
        <v>0.03576283424</v>
      </c>
      <c r="CR101" s="86">
        <f t="shared" si="44"/>
        <v>0.005219379085</v>
      </c>
      <c r="CS101" s="86">
        <f t="shared" si="45"/>
        <v>0.9472122704</v>
      </c>
      <c r="CT101" s="86">
        <f t="shared" si="46"/>
        <v>0.01180551629</v>
      </c>
      <c r="CU101" s="86">
        <f t="shared" si="15"/>
        <v>1</v>
      </c>
      <c r="CV101" s="86">
        <f t="shared" si="47"/>
        <v>0.001102931779</v>
      </c>
      <c r="CW101" s="86">
        <f t="shared" si="48"/>
        <v>0.008976326756</v>
      </c>
      <c r="CX101" s="86">
        <f t="shared" si="49"/>
        <v>0.001936875567</v>
      </c>
      <c r="CY101" s="86">
        <f t="shared" si="50"/>
        <v>0.9879838659</v>
      </c>
      <c r="CZ101" s="86">
        <f t="shared" si="16"/>
        <v>1</v>
      </c>
      <c r="DA101" s="62"/>
      <c r="DB101" s="86">
        <f>(AQ101*Baseline!B$7 + AV101*Baseline!B$11 + BA101*Baseline!B$16 + BF101*Baseline!B$18)</f>
        <v>66145.79825</v>
      </c>
      <c r="DC101" s="86">
        <f>(AR101*Baseline!B$7 + AW101*Baseline!B$11 + BB101*Baseline!B$16 + BG101*Baseline!B$18)</f>
        <v>79755.65841</v>
      </c>
      <c r="DD101" s="86">
        <f>(AS101*Baseline!B$7 + AX101*Baseline!B$11 + BC101*Baseline!B$16 + BH101*Baseline!B$18)</f>
        <v>138500.6963</v>
      </c>
      <c r="DE101" s="86">
        <f>(AT101*Baseline!B$7 + AY101*Baseline!B$11 + BD101*Baseline!B$16 + BI101*Baseline!B$18)</f>
        <v>1260662.216</v>
      </c>
      <c r="DF101" s="86">
        <f t="shared" si="17"/>
        <v>1545064.369</v>
      </c>
      <c r="DG101" s="62"/>
      <c r="DH101" s="86">
        <f t="shared" si="51"/>
        <v>0.04281103078</v>
      </c>
      <c r="DI101" s="86">
        <f t="shared" si="52"/>
        <v>0.05161963477</v>
      </c>
      <c r="DJ101" s="86">
        <f t="shared" si="53"/>
        <v>0.08964072892</v>
      </c>
      <c r="DK101" s="86">
        <f t="shared" si="54"/>
        <v>0.8159286055</v>
      </c>
      <c r="DL101" s="86">
        <f t="shared" si="18"/>
        <v>1</v>
      </c>
      <c r="DM101" s="62"/>
      <c r="DN101" s="86">
        <f>DH101 / (Baseline!B$7/Baseline!B$17)</f>
        <v>4.569795954</v>
      </c>
      <c r="DO101" s="86">
        <f>DI101 / (Baseline!B$11/Baseline!B$17)</f>
        <v>1.24612269</v>
      </c>
      <c r="DP101" s="86">
        <f>DJ101 / (Baseline!B$16/Baseline!B$17)</f>
        <v>1.385220162</v>
      </c>
      <c r="DQ101" s="86">
        <f>DK101 / (Baseline!B$18/Baseline!B$17)</f>
        <v>0.9224793205</v>
      </c>
      <c r="DR101" s="62"/>
      <c r="DS101" s="86">
        <f>DH101 / Baseline!H$117</f>
        <v>1.712745774</v>
      </c>
      <c r="DT101" s="86">
        <f>DI101 / Baseline!H$118</f>
        <v>1.161960675</v>
      </c>
      <c r="DU101" s="86">
        <f>DJ101 / Baseline!H$119</f>
        <v>1.071602418</v>
      </c>
      <c r="DV101" s="86">
        <f>DK101 / Baseline!H$120</f>
        <v>0.963396997</v>
      </c>
      <c r="DW101" s="87"/>
      <c r="DX101" s="86">
        <f>(AU101*Baseline!B$34)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0.03080479429</v>
      </c>
      <c r="DY101" s="86">
        <f>(AZ101*Baseline!B$34) + (Baseline!D$90*(1-Baseline!D$91)*Baseline!B$35) + (Baseline!D$90*Baseline!D$91*((1-Baseline!D$92)*Baseline!B$40 + Baseline!D$92*Baseline!B$41))</f>
        <v>0.01148792285</v>
      </c>
      <c r="DZ101" s="86">
        <f>(BE101*Baseline!B$34) + (Baseline!F$90*(1-Baseline!F$91)*Baseline!B$35) + (Baseline!F$90*Baseline!F$91*((1-Baseline!F$92)*Baseline!B$40 + Baseline!F$92*Baseline!B$41))</f>
        <v>0.01402158505</v>
      </c>
      <c r="EA101" s="86">
        <f>(BJ101*Baseline!B$34) + (Baseline!H$90*(1-Baseline!H$91)*Baseline!B$35) + (Baseline!H$90*Baseline!H$91*((1-Baseline!H$92)*Baseline!B$40 + Baseline!H$92*Baseline!B$41))</f>
        <v>0.009314789496</v>
      </c>
      <c r="EB101" s="86">
        <f>( DX101*Baseline!B$7 + DY101*Baseline!B$11 + DZ101*Baseline!B$16 + EA101*Baseline!B$18 ) / Baseline!B$17</f>
        <v>0.009910721113</v>
      </c>
    </row>
    <row r="102">
      <c r="A102" s="73" t="s">
        <v>278</v>
      </c>
      <c r="B102" s="85">
        <f>MIN( MAX( NORMINV( MCrands!B102, (B$5+B$4)/2, (B$5-B$4)/3.29 ), 0 ), 1 )</f>
        <v>0.5240168703</v>
      </c>
      <c r="C102" s="85">
        <f>MAX( NORMINV( MCrands!C102, (C$5+C$4)/2, (C$5-C$4)/3.29 ), 0 )</f>
        <v>3.30789576</v>
      </c>
      <c r="D102" s="83"/>
      <c r="E102" s="84">
        <f>Baseline!B$33 * (C102 * Baseline!B$68*Baseline!B$68/Baseline!B$75 + Baseline!B$46 * Baseline!B$54*Baseline!B$54/Baseline!B$76 + Baseline!B$47 * Baseline!B$55*Baseline!B$55/Baseline!B$77 + Baseline!B$56*Baseline!B$56/Baseline!B$78)</f>
        <v>0.00002346947246</v>
      </c>
      <c r="F102" s="84">
        <f>Baseline!B$33 * (C102 * Baseline!B$68*Baseline!B$59/Baseline!B$75 + Baseline!B$46 * Baseline!B$54*Baseline!B$69/Baseline!B$76 + Baseline!B$47 * Baseline!B$55*Baseline!B$57/Baseline!B$77 + Baseline!B$56*Baseline!B$58/Baseline!B$78)</f>
        <v>0.0000002399451447</v>
      </c>
      <c r="G102" s="85">
        <f>Baseline!B$33 * (C102 * Baseline!B$68*Baseline!B$60/Baseline!B$75 + Baseline!B$46 * Baseline!B$54*Baseline!B$61/Baseline!B$76 + Baseline!B$47 * Baseline!B$55*Baseline!B$70/Baseline!B$77 + Baseline!B$56*Baseline!B$62/Baseline!B$78)</f>
        <v>0.0000002025851022</v>
      </c>
      <c r="H102" s="84">
        <f>Baseline!B$33 * (C102 * Baseline!B$68*Baseline!B$63/Baseline!B$75 + Baseline!B$46 * Baseline!B$54*Baseline!B$64/Baseline!B$76 + Baseline!B$47 * Baseline!B$55*Baseline!B$65/Baseline!B$77 + Baseline!B$56*Baseline!B$71/Baseline!B$78)</f>
        <v>0.000000003905606579</v>
      </c>
      <c r="I102" s="84">
        <f>Baseline!B$33 * (C102 * Baseline!B$59*Baseline!B$68/Baseline!B$75 + Baseline!B$46 * Baseline!B$69*Baseline!B$54/Baseline!B$76 + Baseline!B$47 * Baseline!B$57*Baseline!B$55/Baseline!B$77 + Baseline!B$58*Baseline!B$56/Baseline!B$78)</f>
        <v>0.0000002399451447</v>
      </c>
      <c r="J102" s="85">
        <f>Baseline!B$33 * (C102 * Baseline!B$59*Baseline!B$59/Baseline!B$75 + Baseline!B$46 * Baseline!B$69*Baseline!B$69/Baseline!B$76 + Baseline!B$47 * Baseline!B$57*Baseline!B$57/Baseline!B$77 + Baseline!B$58*Baseline!B$58/Baseline!B$78)</f>
        <v>0.000002116574573</v>
      </c>
      <c r="K102" s="84">
        <f>Baseline!B$33 * (C102 * Baseline!B$59*Baseline!B$60/Baseline!B$75 + Baseline!B$46 * Baseline!B$69*Baseline!B$61/Baseline!B$76 + Baseline!B$47 * Baseline!B$57*Baseline!B$70/Baseline!B$77 + Baseline!B$58*Baseline!B$62/Baseline!B$78)</f>
        <v>0.00000001649013264</v>
      </c>
      <c r="L102" s="85">
        <f>Baseline!B$33 * (C102 * Baseline!B$59*Baseline!B$63/Baseline!B$75 + Baseline!B$46 * Baseline!B$69*Baseline!B$64/Baseline!B$76 + Baseline!B$47 * Baseline!B$57*Baseline!B$65/Baseline!B$77 + Baseline!B$58*Baseline!B$71/Baseline!B$78)</f>
        <v>0.00000001707282504</v>
      </c>
      <c r="M102" s="84">
        <f>Baseline!B$33 * (C102 * Baseline!B$60*Baseline!B$68/Baseline!B$75 + Baseline!B$46 * Baseline!B$61*Baseline!B$54/Baseline!B$76 + Baseline!B$47 * Baseline!B$70*Baseline!B$55/Baseline!B$77 + Baseline!B$62*Baseline!B$56/Baseline!B$78)</f>
        <v>0.0000002025851022</v>
      </c>
      <c r="N102" s="85">
        <f>Baseline!B$33 * (C102 * Baseline!B$60*Baseline!B$59/Baseline!B$75 + Baseline!B$46 * Baseline!B$61*Baseline!B$69/Baseline!B$76 + Baseline!B$47 * Baseline!B$70*Baseline!B$57/Baseline!B$77 + Baseline!B$62*Baseline!B$58/Baseline!B$78)</f>
        <v>0.00000001649013264</v>
      </c>
      <c r="O102" s="85">
        <f>Baseline!B$33 * (C102 * Baseline!B$60*Baseline!B$60/Baseline!B$75 + Baseline!B$46 * Baseline!B$61*Baseline!B$61/Baseline!B$76 + Baseline!B$47 * Baseline!B$70*Baseline!B$70/Baseline!B$77 + Baseline!B$62*Baseline!B$62/Baseline!B$78)</f>
        <v>0.000001589268379</v>
      </c>
      <c r="P102" s="84">
        <f>Baseline!B$33 * (C102 * Baseline!B$60*Baseline!B$63/Baseline!B$75 + Baseline!B$46 * Baseline!B$61*Baseline!B$64/Baseline!B$76 + Baseline!B$47 * Baseline!B$70*Baseline!B$65/Baseline!B$77 + Baseline!B$62*Baseline!B$71/Baseline!B$78)</f>
        <v>0.000000001956477337</v>
      </c>
      <c r="Q102" s="84">
        <f>Baseline!B$33 * (C102 * Baseline!B$63*Baseline!B$68/Baseline!B$75 + Baseline!B$46 * Baseline!B$64*Baseline!B$54/Baseline!B$76 + Baseline!B$47 * Baseline!B$65*Baseline!B$55/Baseline!B$77 + Baseline!B$71*Baseline!B$56/Baseline!B$78)</f>
        <v>0.000000003905606579</v>
      </c>
      <c r="R102" s="84">
        <f>Baseline!B$33 * (C102 * Baseline!B$63*Baseline!B$59/Baseline!B$75 + Baseline!B$46 * Baseline!B$64*Baseline!B$69/Baseline!B$76 + Baseline!B$47 * Baseline!B$65*Baseline!B$57/Baseline!B$77 + Baseline!B$71*Baseline!B$58/Baseline!B$78)</f>
        <v>0.00000001707282504</v>
      </c>
      <c r="S102" s="84">
        <f>Baseline!B$33 * (C102 * Baseline!B$63*Baseline!B$60/Baseline!B$75 + Baseline!B$46 * Baseline!B$64*Baseline!B$61/Baseline!B$76 + Baseline!B$47 * Baseline!B$65*Baseline!B$70/Baseline!B$77 + Baseline!B$71*Baseline!B$62/Baseline!B$78)</f>
        <v>0.000000001956477337</v>
      </c>
      <c r="T102" s="84">
        <f>Baseline!B$33 * (C102 * Baseline!B$63*Baseline!B$63/Baseline!B$75 + Baseline!B$46 * Baseline!B$64*Baseline!B$64/Baseline!B$76 + Baseline!B$47 * Baseline!B$65*Baseline!B$65/Baseline!B$77 + Baseline!B$71*Baseline!B$71/Baseline!B$78)</f>
        <v>0.00000009856722577</v>
      </c>
      <c r="U102" s="83"/>
      <c r="V102" s="84">
        <f>E102 * ( Baseline!B$89 * Baseline!B$7 )</f>
        <v>0.2435896547</v>
      </c>
      <c r="W102" s="84">
        <f>F102 * ( Baseline!D$89 * Baseline!B$11 )</f>
        <v>0.004426171071</v>
      </c>
      <c r="X102" s="84">
        <f>G102 * ( Baseline!F$89 * Baseline!B$16 )</f>
        <v>0.007036746913</v>
      </c>
      <c r="Y102" s="84">
        <f>H102 * ( Baseline!H$89 * Baseline!B$18 )</f>
        <v>0.001373498206</v>
      </c>
      <c r="Z102" s="86">
        <f t="shared" si="1"/>
        <v>0.2564260709</v>
      </c>
      <c r="AA102" s="84">
        <f>I102 * ( Baseline!B$89 * Baseline!B$7 )</f>
        <v>0.002490390657</v>
      </c>
      <c r="AB102" s="85">
        <f>J102 * ( Baseline!D$89 * Baseline!B$11 )</f>
        <v>0.0390435954</v>
      </c>
      <c r="AC102" s="85">
        <f>K102 * ( Baseline!F$89 * Baseline!B$16 )</f>
        <v>0.0005727809633</v>
      </c>
      <c r="AD102" s="85">
        <f>L102 * ( Baseline!F$89 * Baseline!B$16 )</f>
        <v>0.0005930206496</v>
      </c>
      <c r="AE102" s="86">
        <f t="shared" si="2"/>
        <v>0.04269978767</v>
      </c>
      <c r="AF102" s="86">
        <f>M102 * ( Baseline!B$89 * Baseline!B$7 )</f>
        <v>0.002102630775</v>
      </c>
      <c r="AG102" s="86">
        <f>N102 * ( Baseline!D$89 * Baseline!B$11 )</f>
        <v>0.0003041868097</v>
      </c>
      <c r="AH102" s="86">
        <f>O102 * ( Baseline!F$89 * Baseline!B$16 )</f>
        <v>0.05520287147</v>
      </c>
      <c r="AI102" s="86">
        <f>P102 * ( Baseline!H$89 * Baseline!B$18 )</f>
        <v>0.0006880411679</v>
      </c>
      <c r="AJ102" s="86">
        <f t="shared" si="3"/>
        <v>0.05829773023</v>
      </c>
      <c r="AK102" s="86">
        <f>Q102 * ( Baseline!B$89 * Baseline!B$7 )</f>
        <v>0.00004053629069</v>
      </c>
      <c r="AL102" s="86">
        <f>R102 * ( Baseline!D$89 * Baseline!B$11 )</f>
        <v>0.0003149355007</v>
      </c>
      <c r="AM102" s="86">
        <f>S102 * ( Baseline!F$89 * Baseline!B$16 )</f>
        <v>0.00006795779015</v>
      </c>
      <c r="AN102" s="86">
        <f>T102 * ( Baseline!H$89 * Baseline!B$18 )</f>
        <v>0.03466347801</v>
      </c>
      <c r="AO102" s="86">
        <f t="shared" si="4"/>
        <v>0.03508690759</v>
      </c>
      <c r="AP102" s="62"/>
      <c r="AQ102" s="86">
        <f>V102 * ( (1-Baseline!B$90-Baseline!B$89) + (1-B102)*Baseline!B$90 )</f>
        <v>0.1247727073</v>
      </c>
      <c r="AR102" s="86">
        <f>W102 * ( (1-Baseline!B$90-Baseline!B$89) + (1-B102)*Baseline!B$90 )</f>
        <v>0.002267195412</v>
      </c>
      <c r="AS102" s="86">
        <f>X102 * ( (1-Baseline!B$90-Baseline!B$89) + (1-B102)*Baseline!B$90 )</f>
        <v>0.003604397585</v>
      </c>
      <c r="AT102" s="86">
        <f>Y102 * ( (1-Baseline!B$90-Baseline!B$89) + (1-B102)*Baseline!B$90 )</f>
        <v>0.0007035400986</v>
      </c>
      <c r="AU102" s="86">
        <f t="shared" si="5"/>
        <v>0.1313478404</v>
      </c>
      <c r="AV102" s="86">
        <f>AA102 * ( (1-Baseline!D$90-Baseline!D$89) + (1-B102)*Baseline!D$90 )</f>
        <v>0.001884326303</v>
      </c>
      <c r="AW102" s="86">
        <f>AB102 * ( (1-Baseline!D$90-Baseline!D$89) + (1-B102)*Baseline!D$90 )</f>
        <v>0.02954190081</v>
      </c>
      <c r="AX102" s="86">
        <f>AC102 * ( (1-Baseline!D$90-Baseline!D$89) + (1-B102)*Baseline!D$90 )</f>
        <v>0.0004333883249</v>
      </c>
      <c r="AY102" s="86">
        <f>AD102 * ( (1-Baseline!D$90-Baseline!D$89) + (1-B102)*Baseline!D$90 )</f>
        <v>0.0004487024577</v>
      </c>
      <c r="AZ102" s="86">
        <f t="shared" si="6"/>
        <v>0.0323083179</v>
      </c>
      <c r="BA102" s="86">
        <f>AF102 * ( (1-Baseline!F$90-Baseline!F$89) + (1-Baseline!B$36)*Baseline!F$90 )</f>
        <v>0.00151312039</v>
      </c>
      <c r="BB102" s="86">
        <f>AG102 * ( (1-Baseline!F$90-Baseline!F$89) + (1-Baseline!B$36)*Baseline!F$90 )</f>
        <v>0.0002189025622</v>
      </c>
      <c r="BC102" s="86">
        <f>AH102 * ( (1-Baseline!F$90-Baseline!F$89) + (1-Baseline!B$36)*Baseline!F$90 )</f>
        <v>0.03972575281</v>
      </c>
      <c r="BD102" s="86">
        <f>AI102 * ( (1-Baseline!F$90-Baseline!F$89) + (1-Baseline!B$36)*Baseline!F$90 )</f>
        <v>0.0004951364417</v>
      </c>
      <c r="BE102" s="86">
        <f t="shared" si="7"/>
        <v>0.0419529122</v>
      </c>
      <c r="BF102" s="86">
        <f>AK102 * ( (1-Baseline!H$90-Baseline!H$89) + (1-Baseline!B$36)*Baseline!H$90 )</f>
        <v>0.00003211771384</v>
      </c>
      <c r="BG102" s="86">
        <f>AL102 * ( (1-Baseline!H$90-Baseline!H$89) + (1-Baseline!B$36)*Baseline!H$90 )</f>
        <v>0.0002495296959</v>
      </c>
      <c r="BH102" s="86">
        <f>AM102 * ( (1-Baseline!H$90-Baseline!H$89) + (1-Baseline!B$36)*Baseline!H$90 )</f>
        <v>0.00005384431629</v>
      </c>
      <c r="BI102" s="86">
        <f>AN102 * ( (1-Baseline!H$90-Baseline!H$89) + (1-Baseline!B$36)*Baseline!H$90 )</f>
        <v>0.02746456689</v>
      </c>
      <c r="BJ102" s="86">
        <f t="shared" si="8"/>
        <v>0.02780005862</v>
      </c>
      <c r="BK102" s="62"/>
      <c r="BL102" s="86">
        <f t="shared" si="19"/>
        <v>0.9499410643</v>
      </c>
      <c r="BM102" s="86">
        <f t="shared" si="20"/>
        <v>0.01726100258</v>
      </c>
      <c r="BN102" s="86">
        <f t="shared" si="21"/>
        <v>0.02744162046</v>
      </c>
      <c r="BO102" s="86">
        <f t="shared" si="22"/>
        <v>0.005356312645</v>
      </c>
      <c r="BP102" s="86">
        <f t="shared" si="9"/>
        <v>1</v>
      </c>
      <c r="BQ102" s="86">
        <f t="shared" si="23"/>
        <v>0.05832325623</v>
      </c>
      <c r="BR102" s="86">
        <f t="shared" si="24"/>
        <v>0.9143744625</v>
      </c>
      <c r="BS102" s="86">
        <f t="shared" si="25"/>
        <v>0.01341414079</v>
      </c>
      <c r="BT102" s="86">
        <f t="shared" si="26"/>
        <v>0.01388814048</v>
      </c>
      <c r="BU102" s="86">
        <f t="shared" si="10"/>
        <v>1</v>
      </c>
      <c r="BV102" s="86">
        <f t="shared" si="27"/>
        <v>0.03606711217</v>
      </c>
      <c r="BW102" s="86">
        <f t="shared" si="28"/>
        <v>0.00521781566</v>
      </c>
      <c r="BX102" s="86">
        <f t="shared" si="29"/>
        <v>0.9469128774</v>
      </c>
      <c r="BY102" s="86">
        <f t="shared" si="30"/>
        <v>0.01180219479</v>
      </c>
      <c r="BZ102" s="86">
        <f t="shared" si="11"/>
        <v>1</v>
      </c>
      <c r="CA102" s="86">
        <f t="shared" si="31"/>
        <v>0.001155311011</v>
      </c>
      <c r="CB102" s="86">
        <f t="shared" si="32"/>
        <v>0.008975869415</v>
      </c>
      <c r="CC102" s="86">
        <f t="shared" si="33"/>
        <v>0.001936841826</v>
      </c>
      <c r="CD102" s="86">
        <f t="shared" si="34"/>
        <v>0.9879319777</v>
      </c>
      <c r="CE102" s="86">
        <f t="shared" si="12"/>
        <v>1</v>
      </c>
      <c r="CF102" s="62"/>
      <c r="CG102" s="86">
        <f t="shared" si="35"/>
        <v>0.9499410643</v>
      </c>
      <c r="CH102" s="86">
        <f t="shared" si="36"/>
        <v>0.01726100258</v>
      </c>
      <c r="CI102" s="86">
        <f t="shared" si="37"/>
        <v>0.02744162046</v>
      </c>
      <c r="CJ102" s="86">
        <f t="shared" si="38"/>
        <v>0.005356312645</v>
      </c>
      <c r="CK102" s="86">
        <f t="shared" si="13"/>
        <v>1</v>
      </c>
      <c r="CL102" s="86">
        <f t="shared" si="39"/>
        <v>0.05832325623</v>
      </c>
      <c r="CM102" s="86">
        <f t="shared" si="40"/>
        <v>0.9143744625</v>
      </c>
      <c r="CN102" s="86">
        <f t="shared" si="41"/>
        <v>0.01341414079</v>
      </c>
      <c r="CO102" s="86">
        <f t="shared" si="42"/>
        <v>0.01388814048</v>
      </c>
      <c r="CP102" s="86">
        <f t="shared" si="14"/>
        <v>1</v>
      </c>
      <c r="CQ102" s="86">
        <f t="shared" si="43"/>
        <v>0.03606711217</v>
      </c>
      <c r="CR102" s="86">
        <f t="shared" si="44"/>
        <v>0.00521781566</v>
      </c>
      <c r="CS102" s="86">
        <f t="shared" si="45"/>
        <v>0.9469128774</v>
      </c>
      <c r="CT102" s="86">
        <f t="shared" si="46"/>
        <v>0.01180219479</v>
      </c>
      <c r="CU102" s="86">
        <f t="shared" si="15"/>
        <v>1</v>
      </c>
      <c r="CV102" s="86">
        <f t="shared" si="47"/>
        <v>0.001155311011</v>
      </c>
      <c r="CW102" s="86">
        <f t="shared" si="48"/>
        <v>0.008975869415</v>
      </c>
      <c r="CX102" s="86">
        <f t="shared" si="49"/>
        <v>0.001936841826</v>
      </c>
      <c r="CY102" s="86">
        <f t="shared" si="50"/>
        <v>0.9879319777</v>
      </c>
      <c r="CZ102" s="86">
        <f t="shared" si="16"/>
        <v>1</v>
      </c>
      <c r="DA102" s="62"/>
      <c r="DB102" s="86">
        <f>(AQ102*Baseline!B$7 + AV102*Baseline!B$11 + BA102*Baseline!B$16 + BF102*Baseline!B$18)</f>
        <v>71095.73969</v>
      </c>
      <c r="DC102" s="86">
        <f>(AR102*Baseline!B$7 + AW102*Baseline!B$11 + BB102*Baseline!B$16 + BG102*Baseline!B$18)</f>
        <v>76613.3249</v>
      </c>
      <c r="DD102" s="86">
        <f>(AS102*Baseline!B$7 + AX102*Baseline!B$11 + BC102*Baseline!B$16 + BH102*Baseline!B$18)</f>
        <v>138231.9525</v>
      </c>
      <c r="DE102" s="86">
        <f>(AT102*Baseline!B$7 + AY102*Baseline!B$11 + BD102*Baseline!B$16 + BI102*Baseline!B$18)</f>
        <v>1260587.214</v>
      </c>
      <c r="DF102" s="86">
        <f t="shared" si="17"/>
        <v>1546528.231</v>
      </c>
      <c r="DG102" s="62"/>
      <c r="DH102" s="86">
        <f t="shared" si="51"/>
        <v>0.04597118776</v>
      </c>
      <c r="DI102" s="86">
        <f t="shared" si="52"/>
        <v>0.04953891132</v>
      </c>
      <c r="DJ102" s="86">
        <f t="shared" si="53"/>
        <v>0.08938210742</v>
      </c>
      <c r="DK102" s="86">
        <f t="shared" si="54"/>
        <v>0.8151077935</v>
      </c>
      <c r="DL102" s="86">
        <f t="shared" si="18"/>
        <v>1</v>
      </c>
      <c r="DM102" s="62"/>
      <c r="DN102" s="86">
        <f>DH102 / (Baseline!B$7/Baseline!B$17)</f>
        <v>4.907121926</v>
      </c>
      <c r="DO102" s="86">
        <f>DI102 / (Baseline!B$11/Baseline!B$17)</f>
        <v>1.19589303</v>
      </c>
      <c r="DP102" s="86">
        <f>DJ102 / (Baseline!B$16/Baseline!B$17)</f>
        <v>1.381223678</v>
      </c>
      <c r="DQ102" s="86">
        <f>DK102 / (Baseline!B$18/Baseline!B$17)</f>
        <v>0.92155132</v>
      </c>
      <c r="DR102" s="62"/>
      <c r="DS102" s="86">
        <f>DH102 / Baseline!H$117</f>
        <v>1.839174533</v>
      </c>
      <c r="DT102" s="86">
        <f>DI102 / Baseline!H$118</f>
        <v>1.115123482</v>
      </c>
      <c r="DU102" s="86">
        <f>DJ102 / Baseline!H$119</f>
        <v>1.068510749</v>
      </c>
      <c r="DV102" s="86">
        <f>DK102 / Baseline!H$120</f>
        <v>0.9624278339</v>
      </c>
      <c r="DW102" s="87"/>
      <c r="DX102" s="86">
        <f>(AU102*Baseline!B$34)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0.03223170731</v>
      </c>
      <c r="DY102" s="86">
        <f>(AZ102*Baseline!B$34) + (Baseline!D$90*(1-Baseline!D$91)*Baseline!B$35) + (Baseline!D$90*Baseline!D$91*((1-Baseline!D$92)*Baseline!B$40 + Baseline!D$92*Baseline!B$41))</f>
        <v>0.01125981568</v>
      </c>
      <c r="DZ102" s="86">
        <f>(BE102*Baseline!B$34) + (Baseline!F$90*(1-Baseline!F$91)*Baseline!B$35) + (Baseline!F$90*Baseline!F$91*((1-Baseline!F$92)*Baseline!B$40 + Baseline!F$92*Baseline!B$41))</f>
        <v>0.01402357683</v>
      </c>
      <c r="EA102" s="86">
        <f>(BJ102*Baseline!B$34) + (Baseline!H$90*(1-Baseline!H$91)*Baseline!B$35) + (Baseline!H$90*Baseline!H$91*((1-Baseline!H$92)*Baseline!B$40 + Baseline!H$92*Baseline!B$41))</f>
        <v>0.009315008793</v>
      </c>
      <c r="EB102" s="86">
        <f>( DX102*Baseline!B$7 + DY102*Baseline!B$11 + DZ102*Baseline!B$16 + EA102*Baseline!B$18 ) / Baseline!B$17</f>
        <v>0.009914962507</v>
      </c>
    </row>
    <row r="103">
      <c r="A103" s="73" t="s">
        <v>279</v>
      </c>
      <c r="B103" s="85">
        <f>MIN( MAX( NORMINV( MCrands!B103, (B$5+B$4)/2, (B$5-B$4)/3.29 ), 0 ), 1 )</f>
        <v>0.194276401</v>
      </c>
      <c r="C103" s="85">
        <f>MAX( NORMINV( MCrands!C103, (C$5+C$4)/2, (C$5-C$4)/3.29 ), 0 )</f>
        <v>2.770745183</v>
      </c>
      <c r="D103" s="83"/>
      <c r="E103" s="84">
        <f>Baseline!B$33 * (C103 * Baseline!B$68*Baseline!B$68/Baseline!B$75 + Baseline!B$46 * Baseline!B$54*Baseline!B$54/Baseline!B$76 + Baseline!B$47 * Baseline!B$55*Baseline!B$55/Baseline!B$77 + Baseline!B$56*Baseline!B$56/Baseline!B$78)</f>
        <v>0.00001966643348</v>
      </c>
      <c r="F103" s="84">
        <f>Baseline!B$33 * (C103 * Baseline!B$68*Baseline!B$59/Baseline!B$75 + Baseline!B$46 * Baseline!B$54*Baseline!B$69/Baseline!B$76 + Baseline!B$47 * Baseline!B$55*Baseline!B$57/Baseline!B$77 + Baseline!B$56*Baseline!B$58/Baseline!B$78)</f>
        <v>0.0000002393446649</v>
      </c>
      <c r="G103" s="85">
        <f>Baseline!B$33 * (C103 * Baseline!B$68*Baseline!B$60/Baseline!B$75 + Baseline!B$46 * Baseline!B$54*Baseline!B$61/Baseline!B$76 + Baseline!B$47 * Baseline!B$55*Baseline!B$70/Baseline!B$77 + Baseline!B$56*Baseline!B$62/Baseline!B$78)</f>
        <v>0.0000002011089226</v>
      </c>
      <c r="H103" s="84">
        <f>Baseline!B$33 * (C103 * Baseline!B$68*Baseline!B$63/Baseline!B$75 + Baseline!B$46 * Baseline!B$54*Baseline!B$64/Baseline!B$76 + Baseline!B$47 * Baseline!B$55*Baseline!B$65/Baseline!B$77 + Baseline!B$56*Baseline!B$71/Baseline!B$78)</f>
        <v>0.000000003757988619</v>
      </c>
      <c r="I103" s="84">
        <f>Baseline!B$33 * (C103 * Baseline!B$59*Baseline!B$68/Baseline!B$75 + Baseline!B$46 * Baseline!B$69*Baseline!B$54/Baseline!B$76 + Baseline!B$47 * Baseline!B$57*Baseline!B$55/Baseline!B$77 + Baseline!B$58*Baseline!B$56/Baseline!B$78)</f>
        <v>0.0000002393446649</v>
      </c>
      <c r="J103" s="85">
        <f>Baseline!B$33 * (C103 * Baseline!B$59*Baseline!B$59/Baseline!B$75 + Baseline!B$46 * Baseline!B$69*Baseline!B$69/Baseline!B$76 + Baseline!B$47 * Baseline!B$57*Baseline!B$57/Baseline!B$77 + Baseline!B$58*Baseline!B$58/Baseline!B$78)</f>
        <v>0.000002116574479</v>
      </c>
      <c r="K103" s="84">
        <f>Baseline!B$33 * (C103 * Baseline!B$59*Baseline!B$60/Baseline!B$75 + Baseline!B$46 * Baseline!B$69*Baseline!B$61/Baseline!B$76 + Baseline!B$47 * Baseline!B$57*Baseline!B$70/Baseline!B$77 + Baseline!B$58*Baseline!B$62/Baseline!B$78)</f>
        <v>0.00000001648989956</v>
      </c>
      <c r="L103" s="85">
        <f>Baseline!B$33 * (C103 * Baseline!B$59*Baseline!B$63/Baseline!B$75 + Baseline!B$46 * Baseline!B$69*Baseline!B$64/Baseline!B$76 + Baseline!B$47 * Baseline!B$57*Baseline!B$65/Baseline!B$77 + Baseline!B$58*Baseline!B$71/Baseline!B$78)</f>
        <v>0.00000001707280173</v>
      </c>
      <c r="M103" s="84">
        <f>Baseline!B$33 * (C103 * Baseline!B$60*Baseline!B$68/Baseline!B$75 + Baseline!B$46 * Baseline!B$61*Baseline!B$54/Baseline!B$76 + Baseline!B$47 * Baseline!B$70*Baseline!B$55/Baseline!B$77 + Baseline!B$62*Baseline!B$56/Baseline!B$78)</f>
        <v>0.0000002011089226</v>
      </c>
      <c r="N103" s="85">
        <f>Baseline!B$33 * (C103 * Baseline!B$60*Baseline!B$59/Baseline!B$75 + Baseline!B$46 * Baseline!B$61*Baseline!B$69/Baseline!B$76 + Baseline!B$47 * Baseline!B$70*Baseline!B$57/Baseline!B$77 + Baseline!B$62*Baseline!B$58/Baseline!B$78)</f>
        <v>0.00000001648989956</v>
      </c>
      <c r="O103" s="85">
        <f>Baseline!B$33 * (C103 * Baseline!B$60*Baseline!B$60/Baseline!B$75 + Baseline!B$46 * Baseline!B$61*Baseline!B$61/Baseline!B$76 + Baseline!B$47 * Baseline!B$70*Baseline!B$70/Baseline!B$77 + Baseline!B$62*Baseline!B$62/Baseline!B$78)</f>
        <v>0.000001589267806</v>
      </c>
      <c r="P103" s="84">
        <f>Baseline!B$33 * (C103 * Baseline!B$60*Baseline!B$63/Baseline!B$75 + Baseline!B$46 * Baseline!B$61*Baseline!B$64/Baseline!B$76 + Baseline!B$47 * Baseline!B$70*Baseline!B$65/Baseline!B$77 + Baseline!B$62*Baseline!B$71/Baseline!B$78)</f>
        <v>0.000000001956420038</v>
      </c>
      <c r="Q103" s="84">
        <f>Baseline!B$33 * (C103 * Baseline!B$63*Baseline!B$68/Baseline!B$75 + Baseline!B$46 * Baseline!B$64*Baseline!B$54/Baseline!B$76 + Baseline!B$47 * Baseline!B$65*Baseline!B$55/Baseline!B$77 + Baseline!B$71*Baseline!B$56/Baseline!B$78)</f>
        <v>0.000000003757988619</v>
      </c>
      <c r="R103" s="84">
        <f>Baseline!B$33 * (C103 * Baseline!B$63*Baseline!B$59/Baseline!B$75 + Baseline!B$46 * Baseline!B$64*Baseline!B$69/Baseline!B$76 + Baseline!B$47 * Baseline!B$65*Baseline!B$57/Baseline!B$77 + Baseline!B$71*Baseline!B$58/Baseline!B$78)</f>
        <v>0.00000001707280173</v>
      </c>
      <c r="S103" s="84">
        <f>Baseline!B$33 * (C103 * Baseline!B$63*Baseline!B$60/Baseline!B$75 + Baseline!B$46 * Baseline!B$64*Baseline!B$61/Baseline!B$76 + Baseline!B$47 * Baseline!B$65*Baseline!B$70/Baseline!B$77 + Baseline!B$71*Baseline!B$62/Baseline!B$78)</f>
        <v>0.000000001956420038</v>
      </c>
      <c r="T103" s="84">
        <f>Baseline!B$33 * (C103 * Baseline!B$63*Baseline!B$63/Baseline!B$75 + Baseline!B$46 * Baseline!B$64*Baseline!B$64/Baseline!B$76 + Baseline!B$47 * Baseline!B$65*Baseline!B$65/Baseline!B$77 + Baseline!B$71*Baseline!B$71/Baseline!B$78)</f>
        <v>0.00000009856722004</v>
      </c>
      <c r="U103" s="83"/>
      <c r="V103" s="84">
        <f>E103 * ( Baseline!B$89 * Baseline!B$7 )</f>
        <v>0.2041179131</v>
      </c>
      <c r="W103" s="84">
        <f>F103 * ( Baseline!D$89 * Baseline!B$11 )</f>
        <v>0.004415094262</v>
      </c>
      <c r="X103" s="84">
        <f>G103 * ( Baseline!F$89 * Baseline!B$16 )</f>
        <v>0.006985472154</v>
      </c>
      <c r="Y103" s="84">
        <f>H103 * ( Baseline!H$89 * Baseline!B$18 )</f>
        <v>0.001321584886</v>
      </c>
      <c r="Z103" s="86">
        <f t="shared" si="1"/>
        <v>0.2168400644</v>
      </c>
      <c r="AA103" s="84">
        <f>I103 * ( Baseline!B$89 * Baseline!B$7 )</f>
        <v>0.002484158277</v>
      </c>
      <c r="AB103" s="85">
        <f>J103 * ( Baseline!D$89 * Baseline!B$11 )</f>
        <v>0.03904359365</v>
      </c>
      <c r="AC103" s="85">
        <f>K103 * ( Baseline!F$89 * Baseline!B$16 )</f>
        <v>0.0005727728673</v>
      </c>
      <c r="AD103" s="85">
        <f>L103 * ( Baseline!F$89 * Baseline!B$16 )</f>
        <v>0.00059301984</v>
      </c>
      <c r="AE103" s="86">
        <f t="shared" si="2"/>
        <v>0.04269354463</v>
      </c>
      <c r="AF103" s="86">
        <f>M103 * ( Baseline!B$89 * Baseline!B$7 )</f>
        <v>0.002087309507</v>
      </c>
      <c r="AG103" s="86">
        <f>N103 * ( Baseline!D$89 * Baseline!B$11 )</f>
        <v>0.0003041825101</v>
      </c>
      <c r="AH103" s="86">
        <f>O103 * ( Baseline!F$89 * Baseline!B$16 )</f>
        <v>0.05520285157</v>
      </c>
      <c r="AI103" s="86">
        <f>P103 * ( Baseline!H$89 * Baseline!B$18 )</f>
        <v>0.0006880210173</v>
      </c>
      <c r="AJ103" s="86">
        <f t="shared" si="3"/>
        <v>0.05828236461</v>
      </c>
      <c r="AK103" s="86">
        <f>Q103 * ( Baseline!B$89 * Baseline!B$7 )</f>
        <v>0.00003900416387</v>
      </c>
      <c r="AL103" s="86">
        <f>R103 * ( Baseline!D$89 * Baseline!B$11 )</f>
        <v>0.0003149350708</v>
      </c>
      <c r="AM103" s="86">
        <f>S103 * ( Baseline!F$89 * Baseline!B$16 )</f>
        <v>0.00006795579988</v>
      </c>
      <c r="AN103" s="86">
        <f>T103 * ( Baseline!H$89 * Baseline!B$18 )</f>
        <v>0.03466347599</v>
      </c>
      <c r="AO103" s="86">
        <f t="shared" si="4"/>
        <v>0.03508537103</v>
      </c>
      <c r="AP103" s="62"/>
      <c r="AQ103" s="86">
        <f>V103 * ( (1-Baseline!B$90-Baseline!B$89) + (1-B103)*Baseline!B$90 )</f>
        <v>0.1644565785</v>
      </c>
      <c r="AR103" s="86">
        <f>W103 * ( (1-Baseline!B$90-Baseline!B$89) + (1-B103)*Baseline!B$90 )</f>
        <v>0.00355721497</v>
      </c>
      <c r="AS103" s="86">
        <f>X103 * ( (1-Baseline!B$90-Baseline!B$89) + (1-B103)*Baseline!B$90 )</f>
        <v>0.005628153023</v>
      </c>
      <c r="AT103" s="86">
        <f>Y103 * ( (1-Baseline!B$90-Baseline!B$89) + (1-B103)*Baseline!B$90 )</f>
        <v>0.001064793017</v>
      </c>
      <c r="AU103" s="86">
        <f t="shared" si="5"/>
        <v>0.1747067395</v>
      </c>
      <c r="AV103" s="86">
        <f>AA103 * ( (1-Baseline!D$90-Baseline!D$89) + (1-B103)*Baseline!D$90 )</f>
        <v>0.002246579769</v>
      </c>
      <c r="AW103" s="86">
        <f>AB103 * ( (1-Baseline!D$90-Baseline!D$89) + (1-B103)*Baseline!D$90 )</f>
        <v>0.03530956478</v>
      </c>
      <c r="AX103" s="86">
        <f>AC103 * ( (1-Baseline!D$90-Baseline!D$89) + (1-B103)*Baseline!D$90 )</f>
        <v>0.0005179943437</v>
      </c>
      <c r="AY103" s="86">
        <f>AD103 * ( (1-Baseline!D$90-Baseline!D$89) + (1-B103)*Baseline!D$90 )</f>
        <v>0.000536304948</v>
      </c>
      <c r="AZ103" s="86">
        <f t="shared" si="6"/>
        <v>0.03861044385</v>
      </c>
      <c r="BA103" s="86">
        <f>AF103 * ( (1-Baseline!F$90-Baseline!F$89) + (1-Baseline!B$36)*Baseline!F$90 )</f>
        <v>0.001502094715</v>
      </c>
      <c r="BB103" s="86">
        <f>AG103 * ( (1-Baseline!F$90-Baseline!F$89) + (1-Baseline!B$36)*Baseline!F$90 )</f>
        <v>0.0002188994681</v>
      </c>
      <c r="BC103" s="86">
        <f>AH103 * ( (1-Baseline!F$90-Baseline!F$89) + (1-Baseline!B$36)*Baseline!F$90 )</f>
        <v>0.03972573848</v>
      </c>
      <c r="BD103" s="86">
        <f>AI103 * ( (1-Baseline!F$90-Baseline!F$89) + (1-Baseline!B$36)*Baseline!F$90 )</f>
        <v>0.0004951219407</v>
      </c>
      <c r="BE103" s="86">
        <f t="shared" si="7"/>
        <v>0.04194185461</v>
      </c>
      <c r="BF103" s="86">
        <f>AK103 * ( (1-Baseline!H$90-Baseline!H$89) + (1-Baseline!B$36)*Baseline!H$90 )</f>
        <v>0.00003090377912</v>
      </c>
      <c r="BG103" s="86">
        <f>AL103 * ( (1-Baseline!H$90-Baseline!H$89) + (1-Baseline!B$36)*Baseline!H$90 )</f>
        <v>0.0002495293553</v>
      </c>
      <c r="BH103" s="86">
        <f>AM103 * ( (1-Baseline!H$90-Baseline!H$89) + (1-Baseline!B$36)*Baseline!H$90 )</f>
        <v>0.00005384273936</v>
      </c>
      <c r="BI103" s="86">
        <f>AN103 * ( (1-Baseline!H$90-Baseline!H$89) + (1-Baseline!B$36)*Baseline!H$90 )</f>
        <v>0.0274645653</v>
      </c>
      <c r="BJ103" s="86">
        <f t="shared" si="8"/>
        <v>0.02779884117</v>
      </c>
      <c r="BK103" s="62"/>
      <c r="BL103" s="86">
        <f t="shared" si="19"/>
        <v>0.9413293326</v>
      </c>
      <c r="BM103" s="86">
        <f t="shared" si="20"/>
        <v>0.02036106323</v>
      </c>
      <c r="BN103" s="86">
        <f t="shared" si="21"/>
        <v>0.03221485925</v>
      </c>
      <c r="BO103" s="86">
        <f t="shared" si="22"/>
        <v>0.006094744944</v>
      </c>
      <c r="BP103" s="86">
        <f t="shared" si="9"/>
        <v>1</v>
      </c>
      <c r="BQ103" s="86">
        <f t="shared" si="23"/>
        <v>0.05818580533</v>
      </c>
      <c r="BR103" s="86">
        <f t="shared" si="24"/>
        <v>0.9145081296</v>
      </c>
      <c r="BS103" s="86">
        <f t="shared" si="25"/>
        <v>0.01341591269</v>
      </c>
      <c r="BT103" s="86">
        <f t="shared" si="26"/>
        <v>0.01389015237</v>
      </c>
      <c r="BU103" s="86">
        <f t="shared" si="10"/>
        <v>1</v>
      </c>
      <c r="BV103" s="86">
        <f t="shared" si="27"/>
        <v>0.03581374094</v>
      </c>
      <c r="BW103" s="86">
        <f t="shared" si="28"/>
        <v>0.005219117519</v>
      </c>
      <c r="BX103" s="86">
        <f t="shared" si="29"/>
        <v>0.947162181</v>
      </c>
      <c r="BY103" s="86">
        <f t="shared" si="30"/>
        <v>0.01180496059</v>
      </c>
      <c r="BZ103" s="86">
        <f t="shared" si="11"/>
        <v>1</v>
      </c>
      <c r="CA103" s="86">
        <f t="shared" si="31"/>
        <v>0.001111693071</v>
      </c>
      <c r="CB103" s="86">
        <f t="shared" si="32"/>
        <v>0.008976250259</v>
      </c>
      <c r="CC103" s="86">
        <f t="shared" si="33"/>
        <v>0.001936869923</v>
      </c>
      <c r="CD103" s="86">
        <f t="shared" si="34"/>
        <v>0.9879751867</v>
      </c>
      <c r="CE103" s="86">
        <f t="shared" si="12"/>
        <v>1</v>
      </c>
      <c r="CF103" s="62"/>
      <c r="CG103" s="86">
        <f t="shared" si="35"/>
        <v>0.9413293326</v>
      </c>
      <c r="CH103" s="86">
        <f t="shared" si="36"/>
        <v>0.02036106323</v>
      </c>
      <c r="CI103" s="86">
        <f t="shared" si="37"/>
        <v>0.03221485925</v>
      </c>
      <c r="CJ103" s="86">
        <f t="shared" si="38"/>
        <v>0.006094744944</v>
      </c>
      <c r="CK103" s="86">
        <f t="shared" si="13"/>
        <v>1</v>
      </c>
      <c r="CL103" s="86">
        <f t="shared" si="39"/>
        <v>0.05818580533</v>
      </c>
      <c r="CM103" s="86">
        <f t="shared" si="40"/>
        <v>0.9145081296</v>
      </c>
      <c r="CN103" s="86">
        <f t="shared" si="41"/>
        <v>0.01341591269</v>
      </c>
      <c r="CO103" s="86">
        <f t="shared" si="42"/>
        <v>0.01389015237</v>
      </c>
      <c r="CP103" s="86">
        <f t="shared" si="14"/>
        <v>1</v>
      </c>
      <c r="CQ103" s="86">
        <f t="shared" si="43"/>
        <v>0.03581374094</v>
      </c>
      <c r="CR103" s="86">
        <f t="shared" si="44"/>
        <v>0.005219117519</v>
      </c>
      <c r="CS103" s="86">
        <f t="shared" si="45"/>
        <v>0.947162181</v>
      </c>
      <c r="CT103" s="86">
        <f t="shared" si="46"/>
        <v>0.01180496059</v>
      </c>
      <c r="CU103" s="86">
        <f t="shared" si="15"/>
        <v>1</v>
      </c>
      <c r="CV103" s="86">
        <f t="shared" si="47"/>
        <v>0.001111693071</v>
      </c>
      <c r="CW103" s="86">
        <f t="shared" si="48"/>
        <v>0.008976250259</v>
      </c>
      <c r="CX103" s="86">
        <f t="shared" si="49"/>
        <v>0.001936869923</v>
      </c>
      <c r="CY103" s="86">
        <f t="shared" si="50"/>
        <v>0.9879751867</v>
      </c>
      <c r="CZ103" s="86">
        <f t="shared" si="16"/>
        <v>1</v>
      </c>
      <c r="DA103" s="62"/>
      <c r="DB103" s="86">
        <f>(AQ103*Baseline!B$7 + AV103*Baseline!B$11 + BA103*Baseline!B$16 + BF103*Baseline!B$18)</f>
        <v>91026.76415</v>
      </c>
      <c r="DC103" s="86">
        <f>(AR103*Baseline!B$7 + AW103*Baseline!B$11 + BB103*Baseline!B$16 + BG103*Baseline!B$18)</f>
        <v>89608.02526</v>
      </c>
      <c r="DD103" s="86">
        <f>(AS103*Baseline!B$7 + AX103*Baseline!B$11 + BC103*Baseline!B$16 + BH103*Baseline!B$18)</f>
        <v>139394.7958</v>
      </c>
      <c r="DE103" s="86">
        <f>(AT103*Baseline!B$7 + AY103*Baseline!B$11 + BD103*Baseline!B$16 + BI103*Baseline!B$18)</f>
        <v>1260950.168</v>
      </c>
      <c r="DF103" s="86">
        <f t="shared" si="17"/>
        <v>1580979.753</v>
      </c>
      <c r="DG103" s="62"/>
      <c r="DH103" s="86">
        <f t="shared" si="51"/>
        <v>0.05757617323</v>
      </c>
      <c r="DI103" s="86">
        <f t="shared" si="52"/>
        <v>0.05667879368</v>
      </c>
      <c r="DJ103" s="86">
        <f t="shared" si="53"/>
        <v>0.08816988044</v>
      </c>
      <c r="DK103" s="86">
        <f t="shared" si="54"/>
        <v>0.7975751527</v>
      </c>
      <c r="DL103" s="86">
        <f t="shared" si="18"/>
        <v>1</v>
      </c>
      <c r="DM103" s="62"/>
      <c r="DN103" s="86">
        <f>DH103 / (Baseline!B$7/Baseline!B$17)</f>
        <v>6.145877795</v>
      </c>
      <c r="DO103" s="86">
        <f>DI103 / (Baseline!B$11/Baseline!B$17)</f>
        <v>1.368253207</v>
      </c>
      <c r="DP103" s="86">
        <f>DJ103 / (Baseline!B$16/Baseline!B$17)</f>
        <v>1.362491108</v>
      </c>
      <c r="DQ103" s="86">
        <f>DK103 / (Baseline!B$18/Baseline!B$17)</f>
        <v>0.9017291217</v>
      </c>
      <c r="DR103" s="62"/>
      <c r="DS103" s="86">
        <f>DH103 / Baseline!H$117</f>
        <v>2.303456505</v>
      </c>
      <c r="DT103" s="86">
        <f>DI103 / Baseline!H$118</f>
        <v>1.275842606</v>
      </c>
      <c r="DU103" s="86">
        <f>DJ103 / Baseline!H$119</f>
        <v>1.054019285</v>
      </c>
      <c r="DV103" s="86">
        <f>DK103 / Baseline!H$120</f>
        <v>0.9417263983</v>
      </c>
      <c r="DW103" s="87"/>
      <c r="DX103" s="86">
        <f>(AU103*Baseline!B$34)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0.03873554217</v>
      </c>
      <c r="DY103" s="86">
        <f>(AZ103*Baseline!B$34) + (Baseline!D$90*(1-Baseline!D$91)*Baseline!B$35) + (Baseline!D$90*Baseline!D$91*((1-Baseline!D$92)*Baseline!B$40 + Baseline!D$92*Baseline!B$41))</f>
        <v>0.01220513458</v>
      </c>
      <c r="DZ103" s="86">
        <f>(BE103*Baseline!B$34) + (Baseline!F$90*(1-Baseline!F$91)*Baseline!B$35) + (Baseline!F$90*Baseline!F$91*((1-Baseline!F$92)*Baseline!B$40 + Baseline!F$92*Baseline!B$41))</f>
        <v>0.01402191819</v>
      </c>
      <c r="EA103" s="86">
        <f>(BJ103*Baseline!B$34) + (Baseline!H$90*(1-Baseline!H$91)*Baseline!B$35) + (Baseline!H$90*Baseline!H$91*((1-Baseline!H$92)*Baseline!B$40 + Baseline!H$92*Baseline!B$41))</f>
        <v>0.009314826176</v>
      </c>
      <c r="EB103" s="86">
        <f>( DX103*Baseline!B$7 + DY103*Baseline!B$11 + DZ103*Baseline!B$16 + EA103*Baseline!B$18 ) / Baseline!B$17</f>
        <v>0.01001478233</v>
      </c>
    </row>
    <row r="104">
      <c r="A104" s="73" t="s">
        <v>280</v>
      </c>
      <c r="B104" s="85">
        <f>MIN( MAX( NORMINV( MCrands!B104, (B$5+B$4)/2, (B$5-B$4)/3.29 ), 0 ), 1 )</f>
        <v>0.431588425</v>
      </c>
      <c r="C104" s="85">
        <f>MAX( NORMINV( MCrands!C104, (C$5+C$4)/2, (C$5-C$4)/3.29 ), 0 )</f>
        <v>2.854906143</v>
      </c>
      <c r="D104" s="83"/>
      <c r="E104" s="84">
        <f>Baseline!B$33 * (C104 * Baseline!B$68*Baseline!B$68/Baseline!B$75 + Baseline!B$46 * Baseline!B$54*Baseline!B$54/Baseline!B$76 + Baseline!B$47 * Baseline!B$55*Baseline!B$55/Baseline!B$77 + Baseline!B$56*Baseline!B$56/Baseline!B$78)</f>
        <v>0.0000202622951</v>
      </c>
      <c r="F104" s="84">
        <f>Baseline!B$33 * (C104 * Baseline!B$68*Baseline!B$59/Baseline!B$75 + Baseline!B$46 * Baseline!B$54*Baseline!B$69/Baseline!B$76 + Baseline!B$47 * Baseline!B$55*Baseline!B$57/Baseline!B$77 + Baseline!B$56*Baseline!B$58/Baseline!B$78)</f>
        <v>0.0000002394387483</v>
      </c>
      <c r="G104" s="85">
        <f>Baseline!B$33 * (C104 * Baseline!B$68*Baseline!B$60/Baseline!B$75 + Baseline!B$46 * Baseline!B$54*Baseline!B$61/Baseline!B$76 + Baseline!B$47 * Baseline!B$55*Baseline!B$70/Baseline!B$77 + Baseline!B$56*Baseline!B$62/Baseline!B$78)</f>
        <v>0.000000201340211</v>
      </c>
      <c r="H104" s="84">
        <f>Baseline!B$33 * (C104 * Baseline!B$68*Baseline!B$63/Baseline!B$75 + Baseline!B$46 * Baseline!B$54*Baseline!B$64/Baseline!B$76 + Baseline!B$47 * Baseline!B$55*Baseline!B$65/Baseline!B$77 + Baseline!B$56*Baseline!B$71/Baseline!B$78)</f>
        <v>0.000000003781117458</v>
      </c>
      <c r="I104" s="84">
        <f>Baseline!B$33 * (C104 * Baseline!B$59*Baseline!B$68/Baseline!B$75 + Baseline!B$46 * Baseline!B$69*Baseline!B$54/Baseline!B$76 + Baseline!B$47 * Baseline!B$57*Baseline!B$55/Baseline!B$77 + Baseline!B$58*Baseline!B$56/Baseline!B$78)</f>
        <v>0.0000002394387483</v>
      </c>
      <c r="J104" s="85">
        <f>Baseline!B$33 * (C104 * Baseline!B$59*Baseline!B$59/Baseline!B$75 + Baseline!B$46 * Baseline!B$69*Baseline!B$69/Baseline!B$76 + Baseline!B$47 * Baseline!B$57*Baseline!B$57/Baseline!B$77 + Baseline!B$58*Baseline!B$58/Baseline!B$78)</f>
        <v>0.000002116574493</v>
      </c>
      <c r="K104" s="84">
        <f>Baseline!B$33 * (C104 * Baseline!B$59*Baseline!B$60/Baseline!B$75 + Baseline!B$46 * Baseline!B$69*Baseline!B$61/Baseline!B$76 + Baseline!B$47 * Baseline!B$57*Baseline!B$70/Baseline!B$77 + Baseline!B$58*Baseline!B$62/Baseline!B$78)</f>
        <v>0.00000001648993608</v>
      </c>
      <c r="L104" s="85">
        <f>Baseline!B$33 * (C104 * Baseline!B$59*Baseline!B$63/Baseline!B$75 + Baseline!B$46 * Baseline!B$69*Baseline!B$64/Baseline!B$76 + Baseline!B$47 * Baseline!B$57*Baseline!B$65/Baseline!B$77 + Baseline!B$58*Baseline!B$71/Baseline!B$78)</f>
        <v>0.00000001707280538</v>
      </c>
      <c r="M104" s="84">
        <f>Baseline!B$33 * (C104 * Baseline!B$60*Baseline!B$68/Baseline!B$75 + Baseline!B$46 * Baseline!B$61*Baseline!B$54/Baseline!B$76 + Baseline!B$47 * Baseline!B$70*Baseline!B$55/Baseline!B$77 + Baseline!B$62*Baseline!B$56/Baseline!B$78)</f>
        <v>0.000000201340211</v>
      </c>
      <c r="N104" s="85">
        <f>Baseline!B$33 * (C104 * Baseline!B$60*Baseline!B$59/Baseline!B$75 + Baseline!B$46 * Baseline!B$61*Baseline!B$69/Baseline!B$76 + Baseline!B$47 * Baseline!B$70*Baseline!B$57/Baseline!B$77 + Baseline!B$62*Baseline!B$58/Baseline!B$78)</f>
        <v>0.00000001648993608</v>
      </c>
      <c r="O104" s="85">
        <f>Baseline!B$33 * (C104 * Baseline!B$60*Baseline!B$60/Baseline!B$75 + Baseline!B$46 * Baseline!B$61*Baseline!B$61/Baseline!B$76 + Baseline!B$47 * Baseline!B$70*Baseline!B$70/Baseline!B$77 + Baseline!B$62*Baseline!B$62/Baseline!B$78)</f>
        <v>0.000001589267895</v>
      </c>
      <c r="P104" s="84">
        <f>Baseline!B$33 * (C104 * Baseline!B$60*Baseline!B$63/Baseline!B$75 + Baseline!B$46 * Baseline!B$61*Baseline!B$64/Baseline!B$76 + Baseline!B$47 * Baseline!B$70*Baseline!B$65/Baseline!B$77 + Baseline!B$62*Baseline!B$71/Baseline!B$78)</f>
        <v>0.000000001956429015</v>
      </c>
      <c r="Q104" s="84">
        <f>Baseline!B$33 * (C104 * Baseline!B$63*Baseline!B$68/Baseline!B$75 + Baseline!B$46 * Baseline!B$64*Baseline!B$54/Baseline!B$76 + Baseline!B$47 * Baseline!B$65*Baseline!B$55/Baseline!B$77 + Baseline!B$71*Baseline!B$56/Baseline!B$78)</f>
        <v>0.000000003781117458</v>
      </c>
      <c r="R104" s="84">
        <f>Baseline!B$33 * (C104 * Baseline!B$63*Baseline!B$59/Baseline!B$75 + Baseline!B$46 * Baseline!B$64*Baseline!B$69/Baseline!B$76 + Baseline!B$47 * Baseline!B$65*Baseline!B$57/Baseline!B$77 + Baseline!B$71*Baseline!B$58/Baseline!B$78)</f>
        <v>0.00000001707280538</v>
      </c>
      <c r="S104" s="84">
        <f>Baseline!B$33 * (C104 * Baseline!B$63*Baseline!B$60/Baseline!B$75 + Baseline!B$46 * Baseline!B$64*Baseline!B$61/Baseline!B$76 + Baseline!B$47 * Baseline!B$65*Baseline!B$70/Baseline!B$77 + Baseline!B$71*Baseline!B$62/Baseline!B$78)</f>
        <v>0.000000001956429015</v>
      </c>
      <c r="T104" s="84">
        <f>Baseline!B$33 * (C104 * Baseline!B$63*Baseline!B$63/Baseline!B$75 + Baseline!B$46 * Baseline!B$64*Baseline!B$64/Baseline!B$76 + Baseline!B$47 * Baseline!B$65*Baseline!B$65/Baseline!B$77 + Baseline!B$71*Baseline!B$71/Baseline!B$78)</f>
        <v>0.00000009856722094</v>
      </c>
      <c r="U104" s="83"/>
      <c r="V104" s="84">
        <f>E104 * ( Baseline!B$89 * Baseline!B$7 )</f>
        <v>0.2103023608</v>
      </c>
      <c r="W104" s="84">
        <f>F104 * ( Baseline!D$89 * Baseline!B$11 )</f>
        <v>0.004416829781</v>
      </c>
      <c r="X104" s="84">
        <f>G104 * ( Baseline!F$89 * Baseline!B$16 )</f>
        <v>0.006993505903</v>
      </c>
      <c r="Y104" s="84">
        <f>H104 * ( Baseline!H$89 * Baseline!B$18 )</f>
        <v>0.001329718685</v>
      </c>
      <c r="Z104" s="86">
        <f t="shared" si="1"/>
        <v>0.2230424152</v>
      </c>
      <c r="AA104" s="84">
        <f>I104 * ( Baseline!B$89 * Baseline!B$7 )</f>
        <v>0.002485134768</v>
      </c>
      <c r="AB104" s="85">
        <f>J104 * ( Baseline!D$89 * Baseline!B$11 )</f>
        <v>0.03904359392</v>
      </c>
      <c r="AC104" s="85">
        <f>K104 * ( Baseline!F$89 * Baseline!B$16 )</f>
        <v>0.0005727741358</v>
      </c>
      <c r="AD104" s="85">
        <f>L104 * ( Baseline!F$89 * Baseline!B$16 )</f>
        <v>0.0005930199668</v>
      </c>
      <c r="AE104" s="86">
        <f t="shared" si="2"/>
        <v>0.04269452279</v>
      </c>
      <c r="AF104" s="86">
        <f>M104 * ( Baseline!B$89 * Baseline!B$7 )</f>
        <v>0.002089710049</v>
      </c>
      <c r="AG104" s="86">
        <f>N104 * ( Baseline!D$89 * Baseline!B$11 )</f>
        <v>0.0003041831838</v>
      </c>
      <c r="AH104" s="86">
        <f>O104 * ( Baseline!F$89 * Baseline!B$16 )</f>
        <v>0.05520285469</v>
      </c>
      <c r="AI104" s="86">
        <f>P104 * ( Baseline!H$89 * Baseline!B$18 )</f>
        <v>0.0006880241745</v>
      </c>
      <c r="AJ104" s="86">
        <f t="shared" si="3"/>
        <v>0.0582847721</v>
      </c>
      <c r="AK104" s="86">
        <f>Q104 * ( Baseline!B$89 * Baseline!B$7 )</f>
        <v>0.0000392442181</v>
      </c>
      <c r="AL104" s="86">
        <f>R104 * ( Baseline!D$89 * Baseline!B$11 )</f>
        <v>0.0003149351381</v>
      </c>
      <c r="AM104" s="86">
        <f>S104 * ( Baseline!F$89 * Baseline!B$16 )</f>
        <v>0.00006795611171</v>
      </c>
      <c r="AN104" s="86">
        <f>T104 * ( Baseline!H$89 * Baseline!B$18 )</f>
        <v>0.03466347631</v>
      </c>
      <c r="AO104" s="86">
        <f t="shared" si="4"/>
        <v>0.03508561178</v>
      </c>
      <c r="AP104" s="62"/>
      <c r="AQ104" s="86">
        <f>V104 * ( (1-Baseline!B$90-Baseline!B$89) + (1-B104)*Baseline!B$90 )</f>
        <v>0.1250218727</v>
      </c>
      <c r="AR104" s="86">
        <f>W104 * ( (1-Baseline!B$90-Baseline!B$89) + (1-B104)*Baseline!B$90 )</f>
        <v>0.002625744802</v>
      </c>
      <c r="AS104" s="86">
        <f>X104 * ( (1-Baseline!B$90-Baseline!B$89) + (1-B104)*Baseline!B$90 )</f>
        <v>0.004157543461</v>
      </c>
      <c r="AT104" s="86">
        <f>Y104 * ( (1-Baseline!B$90-Baseline!B$89) + (1-B104)*Baseline!B$90 )</f>
        <v>0.0007904995435</v>
      </c>
      <c r="AU104" s="86">
        <f t="shared" si="5"/>
        <v>0.1325956605</v>
      </c>
      <c r="AV104" s="86">
        <f>AA104 * ( (1-Baseline!D$90-Baseline!D$89) + (1-B104)*Baseline!D$90 )</f>
        <v>0.001983253814</v>
      </c>
      <c r="AW104" s="86">
        <f>AB104 * ( (1-Baseline!D$90-Baseline!D$89) + (1-B104)*Baseline!D$90 )</f>
        <v>0.03115861463</v>
      </c>
      <c r="AX104" s="86">
        <f>AC104 * ( (1-Baseline!D$90-Baseline!D$89) + (1-B104)*Baseline!D$90 )</f>
        <v>0.000457100558</v>
      </c>
      <c r="AY104" s="86">
        <f>AD104 * ( (1-Baseline!D$90-Baseline!D$89) + (1-B104)*Baseline!D$90 )</f>
        <v>0.0004732576783</v>
      </c>
      <c r="AZ104" s="86">
        <f t="shared" si="6"/>
        <v>0.03407222668</v>
      </c>
      <c r="BA104" s="86">
        <f>AF104 * ( (1-Baseline!F$90-Baseline!F$89) + (1-Baseline!B$36)*Baseline!F$90 )</f>
        <v>0.001503822222</v>
      </c>
      <c r="BB104" s="86">
        <f>AG104 * ( (1-Baseline!F$90-Baseline!F$89) + (1-Baseline!B$36)*Baseline!F$90 )</f>
        <v>0.0002188999529</v>
      </c>
      <c r="BC104" s="86">
        <f>AH104 * ( (1-Baseline!F$90-Baseline!F$89) + (1-Baseline!B$36)*Baseline!F$90 )</f>
        <v>0.03972574073</v>
      </c>
      <c r="BD104" s="86">
        <f>AI104 * ( (1-Baseline!F$90-Baseline!F$89) + (1-Baseline!B$36)*Baseline!F$90 )</f>
        <v>0.0004951242128</v>
      </c>
      <c r="BE104" s="86">
        <f t="shared" si="7"/>
        <v>0.04194358711</v>
      </c>
      <c r="BF104" s="86">
        <f>AK104 * ( (1-Baseline!H$90-Baseline!H$89) + (1-Baseline!B$36)*Baseline!H$90 )</f>
        <v>0.00003109397888</v>
      </c>
      <c r="BG104" s="86">
        <f>AL104 * ( (1-Baseline!H$90-Baseline!H$89) + (1-Baseline!B$36)*Baseline!H$90 )</f>
        <v>0.0002495294086</v>
      </c>
      <c r="BH104" s="86">
        <f>AM104 * ( (1-Baseline!H$90-Baseline!H$89) + (1-Baseline!B$36)*Baseline!H$90 )</f>
        <v>0.00005384298643</v>
      </c>
      <c r="BI104" s="86">
        <f>AN104 * ( (1-Baseline!H$90-Baseline!H$89) + (1-Baseline!B$36)*Baseline!H$90 )</f>
        <v>0.02746456555</v>
      </c>
      <c r="BJ104" s="86">
        <f t="shared" si="8"/>
        <v>0.02779903192</v>
      </c>
      <c r="BK104" s="62"/>
      <c r="BL104" s="86">
        <f t="shared" si="19"/>
        <v>0.9428805756</v>
      </c>
      <c r="BM104" s="86">
        <f t="shared" si="20"/>
        <v>0.01980264506</v>
      </c>
      <c r="BN104" s="86">
        <f t="shared" si="21"/>
        <v>0.03135504921</v>
      </c>
      <c r="BO104" s="86">
        <f t="shared" si="22"/>
        <v>0.005961730122</v>
      </c>
      <c r="BP104" s="86">
        <f t="shared" si="9"/>
        <v>1</v>
      </c>
      <c r="BQ104" s="86">
        <f t="shared" si="23"/>
        <v>0.05820734384</v>
      </c>
      <c r="BR104" s="86">
        <f t="shared" si="24"/>
        <v>0.914487184</v>
      </c>
      <c r="BS104" s="86">
        <f t="shared" si="25"/>
        <v>0.01341563504</v>
      </c>
      <c r="BT104" s="86">
        <f t="shared" si="26"/>
        <v>0.0138898371</v>
      </c>
      <c r="BU104" s="86">
        <f t="shared" si="10"/>
        <v>1</v>
      </c>
      <c r="BV104" s="86">
        <f t="shared" si="27"/>
        <v>0.03585344807</v>
      </c>
      <c r="BW104" s="86">
        <f t="shared" si="28"/>
        <v>0.005218913497</v>
      </c>
      <c r="BX104" s="86">
        <f t="shared" si="29"/>
        <v>0.9471231113</v>
      </c>
      <c r="BY104" s="86">
        <f t="shared" si="30"/>
        <v>0.01180452715</v>
      </c>
      <c r="BZ104" s="86">
        <f t="shared" si="11"/>
        <v>1</v>
      </c>
      <c r="CA104" s="86">
        <f t="shared" si="31"/>
        <v>0.001118527399</v>
      </c>
      <c r="CB104" s="86">
        <f t="shared" si="32"/>
        <v>0.008976190586</v>
      </c>
      <c r="CC104" s="86">
        <f t="shared" si="33"/>
        <v>0.00193686552</v>
      </c>
      <c r="CD104" s="86">
        <f t="shared" si="34"/>
        <v>0.9879684165</v>
      </c>
      <c r="CE104" s="86">
        <f t="shared" si="12"/>
        <v>1</v>
      </c>
      <c r="CF104" s="62"/>
      <c r="CG104" s="86">
        <f t="shared" si="35"/>
        <v>0.9428805756</v>
      </c>
      <c r="CH104" s="86">
        <f t="shared" si="36"/>
        <v>0.01980264506</v>
      </c>
      <c r="CI104" s="86">
        <f t="shared" si="37"/>
        <v>0.03135504921</v>
      </c>
      <c r="CJ104" s="86">
        <f t="shared" si="38"/>
        <v>0.005961730122</v>
      </c>
      <c r="CK104" s="86">
        <f t="shared" si="13"/>
        <v>1</v>
      </c>
      <c r="CL104" s="86">
        <f t="shared" si="39"/>
        <v>0.05820734384</v>
      </c>
      <c r="CM104" s="86">
        <f t="shared" si="40"/>
        <v>0.914487184</v>
      </c>
      <c r="CN104" s="86">
        <f t="shared" si="41"/>
        <v>0.01341563504</v>
      </c>
      <c r="CO104" s="86">
        <f t="shared" si="42"/>
        <v>0.0138898371</v>
      </c>
      <c r="CP104" s="86">
        <f t="shared" si="14"/>
        <v>1</v>
      </c>
      <c r="CQ104" s="86">
        <f t="shared" si="43"/>
        <v>0.03585344807</v>
      </c>
      <c r="CR104" s="86">
        <f t="shared" si="44"/>
        <v>0.005218913497</v>
      </c>
      <c r="CS104" s="86">
        <f t="shared" si="45"/>
        <v>0.9471231113</v>
      </c>
      <c r="CT104" s="86">
        <f t="shared" si="46"/>
        <v>0.01180452715</v>
      </c>
      <c r="CU104" s="86">
        <f t="shared" si="15"/>
        <v>1</v>
      </c>
      <c r="CV104" s="86">
        <f t="shared" si="47"/>
        <v>0.001118527399</v>
      </c>
      <c r="CW104" s="86">
        <f t="shared" si="48"/>
        <v>0.008976190586</v>
      </c>
      <c r="CX104" s="86">
        <f t="shared" si="49"/>
        <v>0.00193686552</v>
      </c>
      <c r="CY104" s="86">
        <f t="shared" si="50"/>
        <v>0.9879684165</v>
      </c>
      <c r="CZ104" s="86">
        <f t="shared" si="16"/>
        <v>1</v>
      </c>
      <c r="DA104" s="62"/>
      <c r="DB104" s="86">
        <f>(AQ104*Baseline!B$7 + AV104*Baseline!B$11 + BA104*Baseline!B$16 + BF104*Baseline!B$18)</f>
        <v>71350.71201</v>
      </c>
      <c r="DC104" s="86">
        <f>(AR104*Baseline!B$7 + AW104*Baseline!B$11 + BB104*Baseline!B$16 + BG104*Baseline!B$18)</f>
        <v>80254.32953</v>
      </c>
      <c r="DD104" s="86">
        <f>(AS104*Baseline!B$7 + AX104*Baseline!B$11 + BC104*Baseline!B$16 + BH104*Baseline!B$18)</f>
        <v>138550.979</v>
      </c>
      <c r="DE104" s="86">
        <f>(AT104*Baseline!B$7 + AY104*Baseline!B$11 + BD104*Baseline!B$16 + BI104*Baseline!B$18)</f>
        <v>1260681.947</v>
      </c>
      <c r="DF104" s="86">
        <f t="shared" si="17"/>
        <v>1550837.967</v>
      </c>
      <c r="DG104" s="62"/>
      <c r="DH104" s="86">
        <f t="shared" si="51"/>
        <v>0.04600784448</v>
      </c>
      <c r="DI104" s="86">
        <f t="shared" si="52"/>
        <v>0.05174901004</v>
      </c>
      <c r="DJ104" s="86">
        <f t="shared" si="53"/>
        <v>0.08933942936</v>
      </c>
      <c r="DK104" s="86">
        <f t="shared" si="54"/>
        <v>0.8129037161</v>
      </c>
      <c r="DL104" s="86">
        <f t="shared" si="18"/>
        <v>1</v>
      </c>
      <c r="DM104" s="62"/>
      <c r="DN104" s="86">
        <f>DH104 / (Baseline!B$7/Baseline!B$17)</f>
        <v>4.91103479</v>
      </c>
      <c r="DO104" s="86">
        <f>DI104 / (Baseline!B$11/Baseline!B$17)</f>
        <v>1.249245871</v>
      </c>
      <c r="DP104" s="86">
        <f>DJ104 / (Baseline!B$16/Baseline!B$17)</f>
        <v>1.380564173</v>
      </c>
      <c r="DQ104" s="86">
        <f>DK104 / (Baseline!B$18/Baseline!B$17)</f>
        <v>0.919059416</v>
      </c>
      <c r="DR104" s="62"/>
      <c r="DS104" s="86">
        <f>DH104 / Baseline!H$117</f>
        <v>1.840641062</v>
      </c>
      <c r="DT104" s="86">
        <f>DI104 / Baseline!H$118</f>
        <v>1.164872919</v>
      </c>
      <c r="DU104" s="86">
        <f>DJ104 / Baseline!H$119</f>
        <v>1.068000558</v>
      </c>
      <c r="DV104" s="86">
        <f>DK104 / Baseline!H$120</f>
        <v>0.9598253985</v>
      </c>
      <c r="DW104" s="87"/>
      <c r="DX104" s="86">
        <f>(AU104*Baseline!B$34)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0.03241888033</v>
      </c>
      <c r="DY104" s="86">
        <f>(AZ104*Baseline!B$34) + (Baseline!D$90*(1-Baseline!D$91)*Baseline!B$35) + (Baseline!D$90*Baseline!D$91*((1-Baseline!D$92)*Baseline!B$40 + Baseline!D$92*Baseline!B$41))</f>
        <v>0.011524402</v>
      </c>
      <c r="DZ104" s="86">
        <f>(BE104*Baseline!B$34) + (Baseline!F$90*(1-Baseline!F$91)*Baseline!B$35) + (Baseline!F$90*Baseline!F$91*((1-Baseline!F$92)*Baseline!B$40 + Baseline!F$92*Baseline!B$41))</f>
        <v>0.01402217807</v>
      </c>
      <c r="EA104" s="86">
        <f>(BJ104*Baseline!B$34) + (Baseline!H$90*(1-Baseline!H$91)*Baseline!B$35) + (Baseline!H$90*Baseline!H$91*((1-Baseline!H$92)*Baseline!B$40 + Baseline!H$92*Baseline!B$41))</f>
        <v>0.009314854788</v>
      </c>
      <c r="EB104" s="86">
        <f>( DX104*Baseline!B$7 + DY104*Baseline!B$11 + DZ104*Baseline!B$16 + EA104*Baseline!B$18 ) / Baseline!B$17</f>
        <v>0.009927449535</v>
      </c>
    </row>
    <row r="105">
      <c r="A105" s="73" t="s">
        <v>281</v>
      </c>
      <c r="B105" s="85">
        <f>MIN( MAX( NORMINV( MCrands!B105, (B$5+B$4)/2, (B$5-B$4)/3.29 ), 0 ), 1 )</f>
        <v>0.373422067</v>
      </c>
      <c r="C105" s="85">
        <f>MAX( NORMINV( MCrands!C105, (C$5+C$4)/2, (C$5-C$4)/3.29 ), 0 )</f>
        <v>2.627519761</v>
      </c>
      <c r="D105" s="83"/>
      <c r="E105" s="84">
        <f>Baseline!B$33 * (C105 * Baseline!B$68*Baseline!B$68/Baseline!B$75 + Baseline!B$46 * Baseline!B$54*Baseline!B$54/Baseline!B$76 + Baseline!B$47 * Baseline!B$55*Baseline!B$55/Baseline!B$77 + Baseline!B$56*Baseline!B$56/Baseline!B$78)</f>
        <v>0.00001865239406</v>
      </c>
      <c r="F105" s="84">
        <f>Baseline!B$33 * (C105 * Baseline!B$68*Baseline!B$59/Baseline!B$75 + Baseline!B$46 * Baseline!B$54*Baseline!B$69/Baseline!B$76 + Baseline!B$47 * Baseline!B$55*Baseline!B$57/Baseline!B$77 + Baseline!B$56*Baseline!B$58/Baseline!B$78)</f>
        <v>0.0000002391845534</v>
      </c>
      <c r="G105" s="85">
        <f>Baseline!B$33 * (C105 * Baseline!B$68*Baseline!B$60/Baseline!B$75 + Baseline!B$46 * Baseline!B$54*Baseline!B$61/Baseline!B$76 + Baseline!B$47 * Baseline!B$55*Baseline!B$70/Baseline!B$77 + Baseline!B$56*Baseline!B$62/Baseline!B$78)</f>
        <v>0.0000002007153152</v>
      </c>
      <c r="H105" s="84">
        <f>Baseline!B$33 * (C105 * Baseline!B$68*Baseline!B$63/Baseline!B$75 + Baseline!B$46 * Baseline!B$54*Baseline!B$64/Baseline!B$76 + Baseline!B$47 * Baseline!B$55*Baseline!B$65/Baseline!B$77 + Baseline!B$56*Baseline!B$71/Baseline!B$78)</f>
        <v>0.000000003718627878</v>
      </c>
      <c r="I105" s="84">
        <f>Baseline!B$33 * (C105 * Baseline!B$59*Baseline!B$68/Baseline!B$75 + Baseline!B$46 * Baseline!B$69*Baseline!B$54/Baseline!B$76 + Baseline!B$47 * Baseline!B$57*Baseline!B$55/Baseline!B$77 + Baseline!B$58*Baseline!B$56/Baseline!B$78)</f>
        <v>0.0000002391845534</v>
      </c>
      <c r="J105" s="85">
        <f>Baseline!B$33 * (C105 * Baseline!B$59*Baseline!B$59/Baseline!B$75 + Baseline!B$46 * Baseline!B$69*Baseline!B$69/Baseline!B$76 + Baseline!B$47 * Baseline!B$57*Baseline!B$57/Baseline!B$77 + Baseline!B$58*Baseline!B$58/Baseline!B$78)</f>
        <v>0.000002116574453</v>
      </c>
      <c r="K105" s="84">
        <f>Baseline!B$33 * (C105 * Baseline!B$59*Baseline!B$60/Baseline!B$75 + Baseline!B$46 * Baseline!B$69*Baseline!B$61/Baseline!B$76 + Baseline!B$47 * Baseline!B$57*Baseline!B$70/Baseline!B$77 + Baseline!B$58*Baseline!B$62/Baseline!B$78)</f>
        <v>0.00000001648983741</v>
      </c>
      <c r="L105" s="85">
        <f>Baseline!B$33 * (C105 * Baseline!B$59*Baseline!B$63/Baseline!B$75 + Baseline!B$46 * Baseline!B$69*Baseline!B$64/Baseline!B$76 + Baseline!B$47 * Baseline!B$57*Baseline!B$65/Baseline!B$77 + Baseline!B$58*Baseline!B$71/Baseline!B$78)</f>
        <v>0.00000001707279552</v>
      </c>
      <c r="M105" s="84">
        <f>Baseline!B$33 * (C105 * Baseline!B$60*Baseline!B$68/Baseline!B$75 + Baseline!B$46 * Baseline!B$61*Baseline!B$54/Baseline!B$76 + Baseline!B$47 * Baseline!B$70*Baseline!B$55/Baseline!B$77 + Baseline!B$62*Baseline!B$56/Baseline!B$78)</f>
        <v>0.0000002007153152</v>
      </c>
      <c r="N105" s="85">
        <f>Baseline!B$33 * (C105 * Baseline!B$60*Baseline!B$59/Baseline!B$75 + Baseline!B$46 * Baseline!B$61*Baseline!B$69/Baseline!B$76 + Baseline!B$47 * Baseline!B$70*Baseline!B$57/Baseline!B$77 + Baseline!B$62*Baseline!B$58/Baseline!B$78)</f>
        <v>0.00000001648983741</v>
      </c>
      <c r="O105" s="85">
        <f>Baseline!B$33 * (C105 * Baseline!B$60*Baseline!B$60/Baseline!B$75 + Baseline!B$46 * Baseline!B$61*Baseline!B$61/Baseline!B$76 + Baseline!B$47 * Baseline!B$70*Baseline!B$70/Baseline!B$77 + Baseline!B$62*Baseline!B$62/Baseline!B$78)</f>
        <v>0.000001589267653</v>
      </c>
      <c r="P105" s="84">
        <f>Baseline!B$33 * (C105 * Baseline!B$60*Baseline!B$63/Baseline!B$75 + Baseline!B$46 * Baseline!B$61*Baseline!B$64/Baseline!B$76 + Baseline!B$47 * Baseline!B$70*Baseline!B$65/Baseline!B$77 + Baseline!B$62*Baseline!B$71/Baseline!B$78)</f>
        <v>0.000000001956404759</v>
      </c>
      <c r="Q105" s="84">
        <f>Baseline!B$33 * (C105 * Baseline!B$63*Baseline!B$68/Baseline!B$75 + Baseline!B$46 * Baseline!B$64*Baseline!B$54/Baseline!B$76 + Baseline!B$47 * Baseline!B$65*Baseline!B$55/Baseline!B$77 + Baseline!B$71*Baseline!B$56/Baseline!B$78)</f>
        <v>0.000000003718627878</v>
      </c>
      <c r="R105" s="84">
        <f>Baseline!B$33 * (C105 * Baseline!B$63*Baseline!B$59/Baseline!B$75 + Baseline!B$46 * Baseline!B$64*Baseline!B$69/Baseline!B$76 + Baseline!B$47 * Baseline!B$65*Baseline!B$57/Baseline!B$77 + Baseline!B$71*Baseline!B$58/Baseline!B$78)</f>
        <v>0.00000001707279552</v>
      </c>
      <c r="S105" s="84">
        <f>Baseline!B$33 * (C105 * Baseline!B$63*Baseline!B$60/Baseline!B$75 + Baseline!B$46 * Baseline!B$64*Baseline!B$61/Baseline!B$76 + Baseline!B$47 * Baseline!B$65*Baseline!B$70/Baseline!B$77 + Baseline!B$71*Baseline!B$62/Baseline!B$78)</f>
        <v>0.000000001956404759</v>
      </c>
      <c r="T105" s="84">
        <f>Baseline!B$33 * (C105 * Baseline!B$63*Baseline!B$63/Baseline!B$75 + Baseline!B$46 * Baseline!B$64*Baseline!B$64/Baseline!B$76 + Baseline!B$47 * Baseline!B$65*Baseline!B$65/Baseline!B$77 + Baseline!B$71*Baseline!B$71/Baseline!B$78)</f>
        <v>0.00000009856721851</v>
      </c>
      <c r="U105" s="83"/>
      <c r="V105" s="84">
        <f>E105 * ( Baseline!B$89 * Baseline!B$7 )</f>
        <v>0.1935931979</v>
      </c>
      <c r="W105" s="84">
        <f>F105 * ( Baseline!D$89 * Baseline!B$11 )</f>
        <v>0.00441214075</v>
      </c>
      <c r="X105" s="84">
        <f>G105 * ( Baseline!F$89 * Baseline!B$16 )</f>
        <v>0.006971800291</v>
      </c>
      <c r="Y105" s="84">
        <f>H105 * ( Baseline!H$89 * Baseline!B$18 )</f>
        <v>0.001307742758</v>
      </c>
      <c r="Z105" s="86">
        <f t="shared" si="1"/>
        <v>0.2062848817</v>
      </c>
      <c r="AA105" s="84">
        <f>I105 * ( Baseline!B$89 * Baseline!B$7 )</f>
        <v>0.002482496479</v>
      </c>
      <c r="AB105" s="85">
        <f>J105 * ( Baseline!D$89 * Baseline!B$11 )</f>
        <v>0.03904359318</v>
      </c>
      <c r="AC105" s="85">
        <f>K105 * ( Baseline!F$89 * Baseline!B$16 )</f>
        <v>0.0005727707086</v>
      </c>
      <c r="AD105" s="85">
        <f>L105 * ( Baseline!F$89 * Baseline!B$16 )</f>
        <v>0.0005930196241</v>
      </c>
      <c r="AE105" s="86">
        <f t="shared" si="2"/>
        <v>0.04269187999</v>
      </c>
      <c r="AF105" s="86">
        <f>M105 * ( Baseline!B$89 * Baseline!B$7 )</f>
        <v>0.002083224256</v>
      </c>
      <c r="AG105" s="86">
        <f>N105 * ( Baseline!D$89 * Baseline!B$11 )</f>
        <v>0.0003041813637</v>
      </c>
      <c r="AH105" s="86">
        <f>O105 * ( Baseline!F$89 * Baseline!B$16 )</f>
        <v>0.05520284627</v>
      </c>
      <c r="AI105" s="86">
        <f>P105 * ( Baseline!H$89 * Baseline!B$18 )</f>
        <v>0.0006880156444</v>
      </c>
      <c r="AJ105" s="86">
        <f t="shared" si="3"/>
        <v>0.05827826753</v>
      </c>
      <c r="AK105" s="86">
        <f>Q105 * ( Baseline!B$89 * Baseline!B$7 )</f>
        <v>0.00003859563875</v>
      </c>
      <c r="AL105" s="86">
        <f>R105 * ( Baseline!D$89 * Baseline!B$11 )</f>
        <v>0.0003149349561</v>
      </c>
      <c r="AM105" s="86">
        <f>S105 * ( Baseline!F$89 * Baseline!B$16 )</f>
        <v>0.00006795526919</v>
      </c>
      <c r="AN105" s="86">
        <f>T105 * ( Baseline!H$89 * Baseline!B$18 )</f>
        <v>0.03466347545</v>
      </c>
      <c r="AO105" s="86">
        <f t="shared" si="4"/>
        <v>0.03508496132</v>
      </c>
      <c r="AP105" s="62"/>
      <c r="AQ105" s="86">
        <f>V105 * ( (1-Baseline!B$90-Baseline!B$89) + (1-B105)*Baseline!B$90 )</f>
        <v>0.1251104483</v>
      </c>
      <c r="AR105" s="86">
        <f>W105 * ( (1-Baseline!B$90-Baseline!B$89) + (1-B105)*Baseline!B$90 )</f>
        <v>0.002851365198</v>
      </c>
      <c r="AS105" s="86">
        <f>X105 * ( (1-Baseline!B$90-Baseline!B$89) + (1-B105)*Baseline!B$90 )</f>
        <v>0.004505556338</v>
      </c>
      <c r="AT105" s="86">
        <f>Y105 * ( (1-Baseline!B$90-Baseline!B$89) + (1-B105)*Baseline!B$90 )</f>
        <v>0.0008451344595</v>
      </c>
      <c r="AU105" s="86">
        <f t="shared" si="5"/>
        <v>0.1333125043</v>
      </c>
      <c r="AV105" s="86">
        <f>AA105 * ( (1-Baseline!D$90-Baseline!D$89) + (1-B105)*Baseline!D$90 )</f>
        <v>0.002045838541</v>
      </c>
      <c r="AW105" s="86">
        <f>AB105 * ( (1-Baseline!D$90-Baseline!D$89) + (1-B105)*Baseline!D$90 )</f>
        <v>0.03217603262</v>
      </c>
      <c r="AX105" s="86">
        <f>AC105 * ( (1-Baseline!D$90-Baseline!D$89) + (1-B105)*Baseline!D$90 )</f>
        <v>0.0004720233846</v>
      </c>
      <c r="AY105" s="86">
        <f>AD105 * ( (1-Baseline!D$90-Baseline!D$89) + (1-B105)*Baseline!D$90 )</f>
        <v>0.0004887106235</v>
      </c>
      <c r="AZ105" s="86">
        <f t="shared" si="6"/>
        <v>0.03518260517</v>
      </c>
      <c r="BA105" s="86">
        <f>AF105 * ( (1-Baseline!F$90-Baseline!F$89) + (1-Baseline!B$36)*Baseline!F$90 )</f>
        <v>0.001499154838</v>
      </c>
      <c r="BB105" s="86">
        <f>AG105 * ( (1-Baseline!F$90-Baseline!F$89) + (1-Baseline!B$36)*Baseline!F$90 )</f>
        <v>0.0002188986431</v>
      </c>
      <c r="BC105" s="86">
        <f>AH105 * ( (1-Baseline!F$90-Baseline!F$89) + (1-Baseline!B$36)*Baseline!F$90 )</f>
        <v>0.03972573466</v>
      </c>
      <c r="BD105" s="86">
        <f>AI105 * ( (1-Baseline!F$90-Baseline!F$89) + (1-Baseline!B$36)*Baseline!F$90 )</f>
        <v>0.0004951180742</v>
      </c>
      <c r="BE105" s="86">
        <f t="shared" si="7"/>
        <v>0.04193890622</v>
      </c>
      <c r="BF105" s="86">
        <f>AK105 * ( (1-Baseline!H$90-Baseline!H$89) + (1-Baseline!B$36)*Baseline!H$90 )</f>
        <v>0.00003058009649</v>
      </c>
      <c r="BG105" s="86">
        <f>AL105 * ( (1-Baseline!H$90-Baseline!H$89) + (1-Baseline!B$36)*Baseline!H$90 )</f>
        <v>0.0002495292644</v>
      </c>
      <c r="BH105" s="86">
        <f>AM105 * ( (1-Baseline!H$90-Baseline!H$89) + (1-Baseline!B$36)*Baseline!H$90 )</f>
        <v>0.00005384231889</v>
      </c>
      <c r="BI105" s="86">
        <f>AN105 * ( (1-Baseline!H$90-Baseline!H$89) + (1-Baseline!B$36)*Baseline!H$90 )</f>
        <v>0.02746456487</v>
      </c>
      <c r="BJ105" s="86">
        <f t="shared" si="8"/>
        <v>0.02779851655</v>
      </c>
      <c r="BK105" s="62"/>
      <c r="BL105" s="86">
        <f t="shared" si="19"/>
        <v>0.9384749687</v>
      </c>
      <c r="BM105" s="86">
        <f t="shared" si="20"/>
        <v>0.02138858027</v>
      </c>
      <c r="BN105" s="86">
        <f t="shared" si="21"/>
        <v>0.03379695222</v>
      </c>
      <c r="BO105" s="86">
        <f t="shared" si="22"/>
        <v>0.00633949879</v>
      </c>
      <c r="BP105" s="86">
        <f t="shared" si="9"/>
        <v>1</v>
      </c>
      <c r="BQ105" s="86">
        <f t="shared" si="23"/>
        <v>0.05814914873</v>
      </c>
      <c r="BR105" s="86">
        <f t="shared" si="24"/>
        <v>0.9145437771</v>
      </c>
      <c r="BS105" s="86">
        <f t="shared" si="25"/>
        <v>0.01341638524</v>
      </c>
      <c r="BT105" s="86">
        <f t="shared" si="26"/>
        <v>0.01389068891</v>
      </c>
      <c r="BU105" s="86">
        <f t="shared" si="10"/>
        <v>1</v>
      </c>
      <c r="BV105" s="86">
        <f t="shared" si="27"/>
        <v>0.03574615966</v>
      </c>
      <c r="BW105" s="86">
        <f t="shared" si="28"/>
        <v>0.005219464761</v>
      </c>
      <c r="BX105" s="86">
        <f t="shared" si="29"/>
        <v>0.9472286773</v>
      </c>
      <c r="BY105" s="86">
        <f t="shared" si="30"/>
        <v>0.01180569831</v>
      </c>
      <c r="BZ105" s="86">
        <f t="shared" si="11"/>
        <v>1</v>
      </c>
      <c r="CA105" s="86">
        <f t="shared" si="31"/>
        <v>0.001100062172</v>
      </c>
      <c r="CB105" s="86">
        <f t="shared" si="32"/>
        <v>0.008976351812</v>
      </c>
      <c r="CC105" s="86">
        <f t="shared" si="33"/>
        <v>0.001936877415</v>
      </c>
      <c r="CD105" s="86">
        <f t="shared" si="34"/>
        <v>0.9879867086</v>
      </c>
      <c r="CE105" s="86">
        <f t="shared" si="12"/>
        <v>1</v>
      </c>
      <c r="CF105" s="62"/>
      <c r="CG105" s="86">
        <f t="shared" si="35"/>
        <v>0.9384749687</v>
      </c>
      <c r="CH105" s="86">
        <f t="shared" si="36"/>
        <v>0.02138858027</v>
      </c>
      <c r="CI105" s="86">
        <f t="shared" si="37"/>
        <v>0.03379695222</v>
      </c>
      <c r="CJ105" s="86">
        <f t="shared" si="38"/>
        <v>0.00633949879</v>
      </c>
      <c r="CK105" s="86">
        <f t="shared" si="13"/>
        <v>1</v>
      </c>
      <c r="CL105" s="86">
        <f t="shared" si="39"/>
        <v>0.05814914873</v>
      </c>
      <c r="CM105" s="86">
        <f t="shared" si="40"/>
        <v>0.9145437771</v>
      </c>
      <c r="CN105" s="86">
        <f t="shared" si="41"/>
        <v>0.01341638524</v>
      </c>
      <c r="CO105" s="86">
        <f t="shared" si="42"/>
        <v>0.01389068891</v>
      </c>
      <c r="CP105" s="86">
        <f t="shared" si="14"/>
        <v>1</v>
      </c>
      <c r="CQ105" s="86">
        <f t="shared" si="43"/>
        <v>0.03574615966</v>
      </c>
      <c r="CR105" s="86">
        <f t="shared" si="44"/>
        <v>0.005219464761</v>
      </c>
      <c r="CS105" s="86">
        <f t="shared" si="45"/>
        <v>0.9472286773</v>
      </c>
      <c r="CT105" s="86">
        <f t="shared" si="46"/>
        <v>0.01180569831</v>
      </c>
      <c r="CU105" s="86">
        <f t="shared" si="15"/>
        <v>1</v>
      </c>
      <c r="CV105" s="86">
        <f t="shared" si="47"/>
        <v>0.001100062172</v>
      </c>
      <c r="CW105" s="86">
        <f t="shared" si="48"/>
        <v>0.008976351812</v>
      </c>
      <c r="CX105" s="86">
        <f t="shared" si="49"/>
        <v>0.001936877415</v>
      </c>
      <c r="CY105" s="86">
        <f t="shared" si="50"/>
        <v>0.9879867086</v>
      </c>
      <c r="CZ105" s="86">
        <f t="shared" si="16"/>
        <v>1</v>
      </c>
      <c r="DA105" s="62"/>
      <c r="DB105" s="86">
        <f>(AQ105*Baseline!B$7 + AV105*Baseline!B$11 + BA105*Baseline!B$16 + BF105*Baseline!B$18)</f>
        <v>71488.71976</v>
      </c>
      <c r="DC105" s="86">
        <f>(AR105*Baseline!B$7 + AW105*Baseline!B$11 + BB105*Baseline!B$16 + BG105*Baseline!B$18)</f>
        <v>82545.65225</v>
      </c>
      <c r="DD105" s="86">
        <f>(AS105*Baseline!B$7 + AX105*Baseline!B$11 + BC105*Baseline!B$16 + BH105*Baseline!B$18)</f>
        <v>138751.7172</v>
      </c>
      <c r="DE105" s="86">
        <f>(AT105*Baseline!B$7 + AY105*Baseline!B$11 + BD105*Baseline!B$16 + BI105*Baseline!B$18)</f>
        <v>1260741.533</v>
      </c>
      <c r="DF105" s="86">
        <f t="shared" si="17"/>
        <v>1553527.622</v>
      </c>
      <c r="DG105" s="62"/>
      <c r="DH105" s="86">
        <f t="shared" si="51"/>
        <v>0.04601702522</v>
      </c>
      <c r="DI105" s="86">
        <f t="shared" si="52"/>
        <v>0.05313433188</v>
      </c>
      <c r="DJ105" s="86">
        <f t="shared" si="53"/>
        <v>0.08931396856</v>
      </c>
      <c r="DK105" s="86">
        <f t="shared" si="54"/>
        <v>0.8115346743</v>
      </c>
      <c r="DL105" s="86">
        <f t="shared" si="18"/>
        <v>1</v>
      </c>
      <c r="DM105" s="62"/>
      <c r="DN105" s="86">
        <f>DH105 / (Baseline!B$7/Baseline!B$17)</f>
        <v>4.912014773</v>
      </c>
      <c r="DO105" s="86">
        <f>DI105 / (Baseline!B$11/Baseline!B$17)</f>
        <v>1.282688203</v>
      </c>
      <c r="DP105" s="86">
        <f>DJ105 / (Baseline!B$16/Baseline!B$17)</f>
        <v>1.380170727</v>
      </c>
      <c r="DQ105" s="86">
        <f>DK105 / (Baseline!B$18/Baseline!B$17)</f>
        <v>0.9175115934</v>
      </c>
      <c r="DR105" s="62"/>
      <c r="DS105" s="86">
        <f>DH105 / Baseline!H$117</f>
        <v>1.841008357</v>
      </c>
      <c r="DT105" s="86">
        <f>DI105 / Baseline!H$118</f>
        <v>1.196056586</v>
      </c>
      <c r="DU105" s="86">
        <f>DJ105 / Baseline!H$119</f>
        <v>1.067696189</v>
      </c>
      <c r="DV105" s="86">
        <f>DK105 / Baseline!H$120</f>
        <v>0.9582089204</v>
      </c>
      <c r="DW105" s="87"/>
      <c r="DX105" s="86">
        <f>(AU105*Baseline!B$34)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0.03252640689</v>
      </c>
      <c r="DY105" s="86">
        <f>(AZ105*Baseline!B$34) + (Baseline!D$90*(1-Baseline!D$91)*Baseline!B$35) + (Baseline!D$90*Baseline!D$91*((1-Baseline!D$92)*Baseline!B$40 + Baseline!D$92*Baseline!B$41))</f>
        <v>0.01169095877</v>
      </c>
      <c r="DZ105" s="86">
        <f>(BE105*Baseline!B$34) + (Baseline!F$90*(1-Baseline!F$91)*Baseline!B$35) + (Baseline!F$90*Baseline!F$91*((1-Baseline!F$92)*Baseline!B$40 + Baseline!F$92*Baseline!B$41))</f>
        <v>0.01402147593</v>
      </c>
      <c r="EA105" s="86">
        <f>(BJ105*Baseline!B$34) + (Baseline!H$90*(1-Baseline!H$91)*Baseline!B$35) + (Baseline!H$90*Baseline!H$91*((1-Baseline!H$92)*Baseline!B$40 + Baseline!H$92*Baseline!B$41))</f>
        <v>0.009314777483</v>
      </c>
      <c r="EB105" s="86">
        <f>( DX105*Baseline!B$7 + DY105*Baseline!B$11 + DZ105*Baseline!B$16 + EA105*Baseline!B$18 ) / Baseline!B$17</f>
        <v>0.009935242539</v>
      </c>
    </row>
    <row r="106">
      <c r="A106" s="73" t="s">
        <v>282</v>
      </c>
      <c r="B106" s="85">
        <f>MIN( MAX( NORMINV( MCrands!B106, (B$5+B$4)/2, (B$5-B$4)/3.29 ), 0 ), 1 )</f>
        <v>0.6577102683</v>
      </c>
      <c r="C106" s="85">
        <f>MAX( NORMINV( MCrands!C106, (C$5+C$4)/2, (C$5-C$4)/3.29 ), 0 )</f>
        <v>2.783281848</v>
      </c>
      <c r="D106" s="83"/>
      <c r="E106" s="84">
        <f>Baseline!B$33 * (C106 * Baseline!B$68*Baseline!B$68/Baseline!B$75 + Baseline!B$46 * Baseline!B$54*Baseline!B$54/Baseline!B$76 + Baseline!B$47 * Baseline!B$55*Baseline!B$55/Baseline!B$77 + Baseline!B$56*Baseline!B$56/Baseline!B$78)</f>
        <v>0.00001975519337</v>
      </c>
      <c r="F106" s="84">
        <f>Baseline!B$33 * (C106 * Baseline!B$68*Baseline!B$59/Baseline!B$75 + Baseline!B$46 * Baseline!B$54*Baseline!B$69/Baseline!B$76 + Baseline!B$47 * Baseline!B$55*Baseline!B$57/Baseline!B$77 + Baseline!B$56*Baseline!B$58/Baseline!B$78)</f>
        <v>0.0000002393586796</v>
      </c>
      <c r="G106" s="85">
        <f>Baseline!B$33 * (C106 * Baseline!B$68*Baseline!B$60/Baseline!B$75 + Baseline!B$46 * Baseline!B$54*Baseline!B$61/Baseline!B$76 + Baseline!B$47 * Baseline!B$55*Baseline!B$70/Baseline!B$77 + Baseline!B$56*Baseline!B$62/Baseline!B$78)</f>
        <v>0.0000002011433754</v>
      </c>
      <c r="H106" s="84">
        <f>Baseline!B$33 * (C106 * Baseline!B$68*Baseline!B$63/Baseline!B$75 + Baseline!B$46 * Baseline!B$54*Baseline!B$64/Baseline!B$76 + Baseline!B$47 * Baseline!B$55*Baseline!B$65/Baseline!B$77 + Baseline!B$56*Baseline!B$71/Baseline!B$78)</f>
        <v>0.000000003761433904</v>
      </c>
      <c r="I106" s="84">
        <f>Baseline!B$33 * (C106 * Baseline!B$59*Baseline!B$68/Baseline!B$75 + Baseline!B$46 * Baseline!B$69*Baseline!B$54/Baseline!B$76 + Baseline!B$47 * Baseline!B$57*Baseline!B$55/Baseline!B$77 + Baseline!B$58*Baseline!B$56/Baseline!B$78)</f>
        <v>0.0000002393586796</v>
      </c>
      <c r="J106" s="85">
        <f>Baseline!B$33 * (C106 * Baseline!B$59*Baseline!B$59/Baseline!B$75 + Baseline!B$46 * Baseline!B$69*Baseline!B$69/Baseline!B$76 + Baseline!B$47 * Baseline!B$57*Baseline!B$57/Baseline!B$77 + Baseline!B$58*Baseline!B$58/Baseline!B$78)</f>
        <v>0.000002116574481</v>
      </c>
      <c r="K106" s="84">
        <f>Baseline!B$33 * (C106 * Baseline!B$59*Baseline!B$60/Baseline!B$75 + Baseline!B$46 * Baseline!B$69*Baseline!B$61/Baseline!B$76 + Baseline!B$47 * Baseline!B$57*Baseline!B$70/Baseline!B$77 + Baseline!B$58*Baseline!B$62/Baseline!B$78)</f>
        <v>0.000000016489905</v>
      </c>
      <c r="L106" s="85">
        <f>Baseline!B$33 * (C106 * Baseline!B$59*Baseline!B$63/Baseline!B$75 + Baseline!B$46 * Baseline!B$69*Baseline!B$64/Baseline!B$76 + Baseline!B$47 * Baseline!B$57*Baseline!B$65/Baseline!B$77 + Baseline!B$58*Baseline!B$71/Baseline!B$78)</f>
        <v>0.00000001707280227</v>
      </c>
      <c r="M106" s="84">
        <f>Baseline!B$33 * (C106 * Baseline!B$60*Baseline!B$68/Baseline!B$75 + Baseline!B$46 * Baseline!B$61*Baseline!B$54/Baseline!B$76 + Baseline!B$47 * Baseline!B$70*Baseline!B$55/Baseline!B$77 + Baseline!B$62*Baseline!B$56/Baseline!B$78)</f>
        <v>0.0000002011433754</v>
      </c>
      <c r="N106" s="85">
        <f>Baseline!B$33 * (C106 * Baseline!B$60*Baseline!B$59/Baseline!B$75 + Baseline!B$46 * Baseline!B$61*Baseline!B$69/Baseline!B$76 + Baseline!B$47 * Baseline!B$70*Baseline!B$57/Baseline!B$77 + Baseline!B$62*Baseline!B$58/Baseline!B$78)</f>
        <v>0.000000016489905</v>
      </c>
      <c r="O106" s="85">
        <f>Baseline!B$33 * (C106 * Baseline!B$60*Baseline!B$60/Baseline!B$75 + Baseline!B$46 * Baseline!B$61*Baseline!B$61/Baseline!B$76 + Baseline!B$47 * Baseline!B$70*Baseline!B$70/Baseline!B$77 + Baseline!B$62*Baseline!B$62/Baseline!B$78)</f>
        <v>0.000001589267819</v>
      </c>
      <c r="P106" s="84">
        <f>Baseline!B$33 * (C106 * Baseline!B$60*Baseline!B$63/Baseline!B$75 + Baseline!B$46 * Baseline!B$61*Baseline!B$64/Baseline!B$76 + Baseline!B$47 * Baseline!B$70*Baseline!B$65/Baseline!B$77 + Baseline!B$62*Baseline!B$71/Baseline!B$78)</f>
        <v>0.000000001956421375</v>
      </c>
      <c r="Q106" s="84">
        <f>Baseline!B$33 * (C106 * Baseline!B$63*Baseline!B$68/Baseline!B$75 + Baseline!B$46 * Baseline!B$64*Baseline!B$54/Baseline!B$76 + Baseline!B$47 * Baseline!B$65*Baseline!B$55/Baseline!B$77 + Baseline!B$71*Baseline!B$56/Baseline!B$78)</f>
        <v>0.000000003761433904</v>
      </c>
      <c r="R106" s="84">
        <f>Baseline!B$33 * (C106 * Baseline!B$63*Baseline!B$59/Baseline!B$75 + Baseline!B$46 * Baseline!B$64*Baseline!B$69/Baseline!B$76 + Baseline!B$47 * Baseline!B$65*Baseline!B$57/Baseline!B$77 + Baseline!B$71*Baseline!B$58/Baseline!B$78)</f>
        <v>0.00000001707280227</v>
      </c>
      <c r="S106" s="84">
        <f>Baseline!B$33 * (C106 * Baseline!B$63*Baseline!B$60/Baseline!B$75 + Baseline!B$46 * Baseline!B$64*Baseline!B$61/Baseline!B$76 + Baseline!B$47 * Baseline!B$65*Baseline!B$70/Baseline!B$77 + Baseline!B$71*Baseline!B$62/Baseline!B$78)</f>
        <v>0.000000001956421375</v>
      </c>
      <c r="T106" s="84">
        <f>Baseline!B$33 * (C106 * Baseline!B$63*Baseline!B$63/Baseline!B$75 + Baseline!B$46 * Baseline!B$64*Baseline!B$64/Baseline!B$76 + Baseline!B$47 * Baseline!B$65*Baseline!B$65/Baseline!B$77 + Baseline!B$71*Baseline!B$71/Baseline!B$78)</f>
        <v>0.00000009856722017</v>
      </c>
      <c r="U106" s="83"/>
      <c r="V106" s="84">
        <f>E106 * ( Baseline!B$89 * Baseline!B$7 )</f>
        <v>0.205039152</v>
      </c>
      <c r="W106" s="84">
        <f>F106 * ( Baseline!D$89 * Baseline!B$11 )</f>
        <v>0.004415352786</v>
      </c>
      <c r="X106" s="84">
        <f>G106 * ( Baseline!F$89 * Baseline!B$16 )</f>
        <v>0.006986668866</v>
      </c>
      <c r="Y106" s="84">
        <f>H106 * ( Baseline!H$89 * Baseline!B$18 )</f>
        <v>0.001322796501</v>
      </c>
      <c r="Z106" s="86">
        <f t="shared" si="1"/>
        <v>0.2177639701</v>
      </c>
      <c r="AA106" s="84">
        <f>I106 * ( Baseline!B$89 * Baseline!B$7 )</f>
        <v>0.002484303735</v>
      </c>
      <c r="AB106" s="85">
        <f>J106 * ( Baseline!D$89 * Baseline!B$11 )</f>
        <v>0.03904359369</v>
      </c>
      <c r="AC106" s="85">
        <f>K106 * ( Baseline!F$89 * Baseline!B$16 )</f>
        <v>0.0005727730563</v>
      </c>
      <c r="AD106" s="85">
        <f>L106 * ( Baseline!F$89 * Baseline!B$16 )</f>
        <v>0.0005930198589</v>
      </c>
      <c r="AE106" s="86">
        <f t="shared" si="2"/>
        <v>0.04269369034</v>
      </c>
      <c r="AF106" s="86">
        <f>M106 * ( Baseline!B$89 * Baseline!B$7 )</f>
        <v>0.002087667093</v>
      </c>
      <c r="AG106" s="86">
        <f>N106 * ( Baseline!D$89 * Baseline!B$11 )</f>
        <v>0.0003041826105</v>
      </c>
      <c r="AH106" s="86">
        <f>O106 * ( Baseline!F$89 * Baseline!B$16 )</f>
        <v>0.05520285204</v>
      </c>
      <c r="AI106" s="86">
        <f>P106 * ( Baseline!H$89 * Baseline!B$18 )</f>
        <v>0.0006880214876</v>
      </c>
      <c r="AJ106" s="86">
        <f t="shared" si="3"/>
        <v>0.05828272323</v>
      </c>
      <c r="AK106" s="86">
        <f>Q106 * ( Baseline!B$89 * Baseline!B$7 )</f>
        <v>0.00003903992249</v>
      </c>
      <c r="AL106" s="86">
        <f>R106 * ( Baseline!D$89 * Baseline!B$11 )</f>
        <v>0.0003149350808</v>
      </c>
      <c r="AM106" s="86">
        <f>S106 * ( Baseline!F$89 * Baseline!B$16 )</f>
        <v>0.00006795584633</v>
      </c>
      <c r="AN106" s="86">
        <f>T106 * ( Baseline!H$89 * Baseline!B$18 )</f>
        <v>0.03466347604</v>
      </c>
      <c r="AO106" s="86">
        <f t="shared" si="4"/>
        <v>0.03508540689</v>
      </c>
      <c r="AP106" s="62"/>
      <c r="AQ106" s="86">
        <f>V106 * ( (1-Baseline!B$90-Baseline!B$89) + (1-B106)*Baseline!B$90 )</f>
        <v>0.08062915758</v>
      </c>
      <c r="AR106" s="86">
        <f>W106 * ( (1-Baseline!B$90-Baseline!B$89) + (1-B106)*Baseline!B$90 )</f>
        <v>0.001736283886</v>
      </c>
      <c r="AS106" s="86">
        <f>X106 * ( (1-Baseline!B$90-Baseline!B$89) + (1-B106)*Baseline!B$90 )</f>
        <v>0.002747422722</v>
      </c>
      <c r="AT106" s="86">
        <f>Y106 * ( (1-Baseline!B$90-Baseline!B$89) + (1-B106)*Baseline!B$90 )</f>
        <v>0.000520173667</v>
      </c>
      <c r="AU106" s="86">
        <f t="shared" si="5"/>
        <v>0.08563303786</v>
      </c>
      <c r="AV106" s="86">
        <f>AA106 * ( (1-Baseline!D$90-Baseline!D$89) + (1-B106)*Baseline!D$90 )</f>
        <v>0.001730924218</v>
      </c>
      <c r="AW106" s="86">
        <f>AB106 * ( (1-Baseline!D$90-Baseline!D$89) + (1-B106)*Baseline!D$90 )</f>
        <v>0.02720339744</v>
      </c>
      <c r="AX106" s="86">
        <f>AC106 * ( (1-Baseline!D$90-Baseline!D$89) + (1-B106)*Baseline!D$90 )</f>
        <v>0.0003990763048</v>
      </c>
      <c r="AY106" s="86">
        <f>AD106 * ( (1-Baseline!D$90-Baseline!D$89) + (1-B106)*Baseline!D$90 )</f>
        <v>0.000413183147</v>
      </c>
      <c r="AZ106" s="86">
        <f t="shared" si="6"/>
        <v>0.02974658111</v>
      </c>
      <c r="BA106" s="86">
        <f>AF106 * ( (1-Baseline!F$90-Baseline!F$89) + (1-Baseline!B$36)*Baseline!F$90 )</f>
        <v>0.001502352046</v>
      </c>
      <c r="BB106" s="86">
        <f>AG106 * ( (1-Baseline!F$90-Baseline!F$89) + (1-Baseline!B$36)*Baseline!F$90 )</f>
        <v>0.0002188995404</v>
      </c>
      <c r="BC106" s="86">
        <f>AH106 * ( (1-Baseline!F$90-Baseline!F$89) + (1-Baseline!B$36)*Baseline!F$90 )</f>
        <v>0.03972573882</v>
      </c>
      <c r="BD106" s="86">
        <f>AI106 * ( (1-Baseline!F$90-Baseline!F$89) + (1-Baseline!B$36)*Baseline!F$90 )</f>
        <v>0.0004951222792</v>
      </c>
      <c r="BE106" s="86">
        <f t="shared" si="7"/>
        <v>0.04194211268</v>
      </c>
      <c r="BF106" s="86">
        <f>AK106 * ( (1-Baseline!H$90-Baseline!H$89) + (1-Baseline!B$36)*Baseline!H$90 )</f>
        <v>0.00003093211139</v>
      </c>
      <c r="BG106" s="86">
        <f>AL106 * ( (1-Baseline!H$90-Baseline!H$89) + (1-Baseline!B$36)*Baseline!H$90 )</f>
        <v>0.0002495293632</v>
      </c>
      <c r="BH106" s="86">
        <f>AM106 * ( (1-Baseline!H$90-Baseline!H$89) + (1-Baseline!B$36)*Baseline!H$90 )</f>
        <v>0.00005384277616</v>
      </c>
      <c r="BI106" s="86">
        <f>AN106 * ( (1-Baseline!H$90-Baseline!H$89) + (1-Baseline!B$36)*Baseline!H$90 )</f>
        <v>0.02746456534</v>
      </c>
      <c r="BJ106" s="86">
        <f t="shared" si="8"/>
        <v>0.02779886959</v>
      </c>
      <c r="BK106" s="62"/>
      <c r="BL106" s="86">
        <f t="shared" si="19"/>
        <v>0.9415660077</v>
      </c>
      <c r="BM106" s="86">
        <f t="shared" si="20"/>
        <v>0.02027586466</v>
      </c>
      <c r="BN106" s="86">
        <f t="shared" si="21"/>
        <v>0.03208367694</v>
      </c>
      <c r="BO106" s="86">
        <f t="shared" si="22"/>
        <v>0.006074450703</v>
      </c>
      <c r="BP106" s="86">
        <f t="shared" si="9"/>
        <v>1</v>
      </c>
      <c r="BQ106" s="86">
        <f t="shared" si="23"/>
        <v>0.05818901378</v>
      </c>
      <c r="BR106" s="86">
        <f t="shared" si="24"/>
        <v>0.9145050095</v>
      </c>
      <c r="BS106" s="86">
        <f t="shared" si="25"/>
        <v>0.01341587133</v>
      </c>
      <c r="BT106" s="86">
        <f t="shared" si="26"/>
        <v>0.0138901054</v>
      </c>
      <c r="BU106" s="86">
        <f t="shared" si="10"/>
        <v>1</v>
      </c>
      <c r="BV106" s="86">
        <f t="shared" si="27"/>
        <v>0.03581965594</v>
      </c>
      <c r="BW106" s="86">
        <f t="shared" si="28"/>
        <v>0.005219087126</v>
      </c>
      <c r="BX106" s="86">
        <f t="shared" si="29"/>
        <v>0.9471563609</v>
      </c>
      <c r="BY106" s="86">
        <f t="shared" si="30"/>
        <v>0.01180489602</v>
      </c>
      <c r="BZ106" s="86">
        <f t="shared" si="11"/>
        <v>1</v>
      </c>
      <c r="CA106" s="86">
        <f t="shared" si="31"/>
        <v>0.001112711123</v>
      </c>
      <c r="CB106" s="86">
        <f t="shared" si="32"/>
        <v>0.00897624137</v>
      </c>
      <c r="CC106" s="86">
        <f t="shared" si="33"/>
        <v>0.001936869267</v>
      </c>
      <c r="CD106" s="86">
        <f t="shared" si="34"/>
        <v>0.9879741782</v>
      </c>
      <c r="CE106" s="86">
        <f t="shared" si="12"/>
        <v>1</v>
      </c>
      <c r="CF106" s="62"/>
      <c r="CG106" s="86">
        <f t="shared" si="35"/>
        <v>0.9415660077</v>
      </c>
      <c r="CH106" s="86">
        <f t="shared" si="36"/>
        <v>0.02027586466</v>
      </c>
      <c r="CI106" s="86">
        <f t="shared" si="37"/>
        <v>0.03208367694</v>
      </c>
      <c r="CJ106" s="86">
        <f t="shared" si="38"/>
        <v>0.006074450703</v>
      </c>
      <c r="CK106" s="86">
        <f t="shared" si="13"/>
        <v>1</v>
      </c>
      <c r="CL106" s="86">
        <f t="shared" si="39"/>
        <v>0.05818901378</v>
      </c>
      <c r="CM106" s="86">
        <f t="shared" si="40"/>
        <v>0.9145050095</v>
      </c>
      <c r="CN106" s="86">
        <f t="shared" si="41"/>
        <v>0.01341587133</v>
      </c>
      <c r="CO106" s="86">
        <f t="shared" si="42"/>
        <v>0.0138901054</v>
      </c>
      <c r="CP106" s="86">
        <f t="shared" si="14"/>
        <v>1</v>
      </c>
      <c r="CQ106" s="86">
        <f t="shared" si="43"/>
        <v>0.03581965594</v>
      </c>
      <c r="CR106" s="86">
        <f t="shared" si="44"/>
        <v>0.005219087126</v>
      </c>
      <c r="CS106" s="86">
        <f t="shared" si="45"/>
        <v>0.9471563609</v>
      </c>
      <c r="CT106" s="86">
        <f t="shared" si="46"/>
        <v>0.01180489602</v>
      </c>
      <c r="CU106" s="86">
        <f t="shared" si="15"/>
        <v>1</v>
      </c>
      <c r="CV106" s="86">
        <f t="shared" si="47"/>
        <v>0.001112711123</v>
      </c>
      <c r="CW106" s="86">
        <f t="shared" si="48"/>
        <v>0.00897624137</v>
      </c>
      <c r="CX106" s="86">
        <f t="shared" si="49"/>
        <v>0.001936869267</v>
      </c>
      <c r="CY106" s="86">
        <f t="shared" si="50"/>
        <v>0.9879741782</v>
      </c>
      <c r="CZ106" s="86">
        <f t="shared" si="16"/>
        <v>1</v>
      </c>
      <c r="DA106" s="62"/>
      <c r="DB106" s="86">
        <f>(AQ106*Baseline!B$7 + AV106*Baseline!B$11 + BA106*Baseline!B$16 + BF106*Baseline!B$18)</f>
        <v>49266.7733</v>
      </c>
      <c r="DC106" s="86">
        <f>(AR106*Baseline!B$7 + AW106*Baseline!B$11 + BB106*Baseline!B$16 + BG106*Baseline!B$18)</f>
        <v>71340.76069</v>
      </c>
      <c r="DD106" s="86">
        <f>(AS106*Baseline!B$7 + AX106*Baseline!B$11 + BC106*Baseline!B$16 + BH106*Baseline!B$18)</f>
        <v>137742.6183</v>
      </c>
      <c r="DE106" s="86">
        <f>(AT106*Baseline!B$7 + AY106*Baseline!B$11 + BD106*Baseline!B$16 + BI106*Baseline!B$18)</f>
        <v>1260421.989</v>
      </c>
      <c r="DF106" s="86">
        <f t="shared" si="17"/>
        <v>1518772.142</v>
      </c>
      <c r="DG106" s="62"/>
      <c r="DH106" s="86">
        <f t="shared" si="51"/>
        <v>0.03243855477</v>
      </c>
      <c r="DI106" s="86">
        <f t="shared" si="52"/>
        <v>0.04697265556</v>
      </c>
      <c r="DJ106" s="86">
        <f t="shared" si="53"/>
        <v>0.09069340589</v>
      </c>
      <c r="DK106" s="86">
        <f t="shared" si="54"/>
        <v>0.8298953838</v>
      </c>
      <c r="DL106" s="86">
        <f t="shared" si="18"/>
        <v>1</v>
      </c>
      <c r="DM106" s="62"/>
      <c r="DN106" s="86">
        <f>DH106 / (Baseline!B$7/Baseline!B$17)</f>
        <v>3.462602363</v>
      </c>
      <c r="DO106" s="86">
        <f>DI106 / (Baseline!B$11/Baseline!B$17)</f>
        <v>1.133942388</v>
      </c>
      <c r="DP106" s="86">
        <f>DJ106 / (Baseline!B$16/Baseline!B$17)</f>
        <v>1.401487203</v>
      </c>
      <c r="DQ106" s="86">
        <f>DK106 / (Baseline!B$18/Baseline!B$17)</f>
        <v>0.9382699963</v>
      </c>
      <c r="DR106" s="62"/>
      <c r="DS106" s="86">
        <f>DH106 / Baseline!H$117</f>
        <v>1.297772947</v>
      </c>
      <c r="DT106" s="86">
        <f>DI106 / Baseline!H$118</f>
        <v>1.05735693</v>
      </c>
      <c r="DU106" s="86">
        <f>DJ106 / Baseline!H$119</f>
        <v>1.084186554</v>
      </c>
      <c r="DV106" s="86">
        <f>DK106 / Baseline!H$120</f>
        <v>0.9798880872</v>
      </c>
      <c r="DW106" s="87"/>
      <c r="DX106" s="86">
        <f>(AU106*Baseline!B$34)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0.02537448693</v>
      </c>
      <c r="DY106" s="86">
        <f>(AZ106*Baseline!B$34) + (Baseline!D$90*(1-Baseline!D$91)*Baseline!B$35) + (Baseline!D$90*Baseline!D$91*((1-Baseline!D$92)*Baseline!B$40 + Baseline!D$92*Baseline!B$41))</f>
        <v>0.01087555517</v>
      </c>
      <c r="DZ106" s="86">
        <f>(BE106*Baseline!B$34) + (Baseline!F$90*(1-Baseline!F$91)*Baseline!B$35) + (Baseline!F$90*Baseline!F$91*((1-Baseline!F$92)*Baseline!B$40 + Baseline!F$92*Baseline!B$41))</f>
        <v>0.0140219569</v>
      </c>
      <c r="EA106" s="86">
        <f>(BJ106*Baseline!B$34) + (Baseline!H$90*(1-Baseline!H$91)*Baseline!B$35) + (Baseline!H$90*Baseline!H$91*((1-Baseline!H$92)*Baseline!B$40 + Baseline!H$92*Baseline!B$41))</f>
        <v>0.009314830438</v>
      </c>
      <c r="EB106" s="86">
        <f>( DX106*Baseline!B$7 + DY106*Baseline!B$11 + DZ106*Baseline!B$16 + EA106*Baseline!B$18 ) / Baseline!B$17</f>
        <v>0.009834542024</v>
      </c>
    </row>
    <row r="107">
      <c r="A107" s="73" t="s">
        <v>283</v>
      </c>
      <c r="B107" s="85">
        <f>MIN( MAX( NORMINV( MCrands!B107, (B$5+B$4)/2, (B$5-B$4)/3.29 ), 0 ), 1 )</f>
        <v>0.485791893</v>
      </c>
      <c r="C107" s="85">
        <f>MAX( NORMINV( MCrands!C107, (C$5+C$4)/2, (C$5-C$4)/3.29 ), 0 )</f>
        <v>2.506461245</v>
      </c>
      <c r="D107" s="83"/>
      <c r="E107" s="84">
        <f>Baseline!B$33 * (C107 * Baseline!B$68*Baseline!B$68/Baseline!B$75 + Baseline!B$46 * Baseline!B$54*Baseline!B$54/Baseline!B$76 + Baseline!B$47 * Baseline!B$55*Baseline!B$55/Baseline!B$77 + Baseline!B$56*Baseline!B$56/Baseline!B$78)</f>
        <v>0.00001779529686</v>
      </c>
      <c r="F107" s="84">
        <f>Baseline!B$33 * (C107 * Baseline!B$68*Baseline!B$59/Baseline!B$75 + Baseline!B$46 * Baseline!B$54*Baseline!B$69/Baseline!B$76 + Baseline!B$47 * Baseline!B$55*Baseline!B$57/Baseline!B$77 + Baseline!B$56*Baseline!B$58/Baseline!B$78)</f>
        <v>0.0000002390492222</v>
      </c>
      <c r="G107" s="85">
        <f>Baseline!B$33 * (C107 * Baseline!B$68*Baseline!B$60/Baseline!B$75 + Baseline!B$46 * Baseline!B$54*Baseline!B$61/Baseline!B$76 + Baseline!B$47 * Baseline!B$55*Baseline!B$70/Baseline!B$77 + Baseline!B$56*Baseline!B$62/Baseline!B$78)</f>
        <v>0.0000002003826261</v>
      </c>
      <c r="H107" s="84">
        <f>Baseline!B$33 * (C107 * Baseline!B$68*Baseline!B$63/Baseline!B$75 + Baseline!B$46 * Baseline!B$54*Baseline!B$64/Baseline!B$76 + Baseline!B$47 * Baseline!B$55*Baseline!B$65/Baseline!B$77 + Baseline!B$56*Baseline!B$71/Baseline!B$78)</f>
        <v>0.000000003685358974</v>
      </c>
      <c r="I107" s="84">
        <f>Baseline!B$33 * (C107 * Baseline!B$59*Baseline!B$68/Baseline!B$75 + Baseline!B$46 * Baseline!B$69*Baseline!B$54/Baseline!B$76 + Baseline!B$47 * Baseline!B$57*Baseline!B$55/Baseline!B$77 + Baseline!B$58*Baseline!B$56/Baseline!B$78)</f>
        <v>0.0000002390492222</v>
      </c>
      <c r="J107" s="85">
        <f>Baseline!B$33 * (C107 * Baseline!B$59*Baseline!B$59/Baseline!B$75 + Baseline!B$46 * Baseline!B$69*Baseline!B$69/Baseline!B$76 + Baseline!B$47 * Baseline!B$57*Baseline!B$57/Baseline!B$77 + Baseline!B$58*Baseline!B$58/Baseline!B$78)</f>
        <v>0.000002116574432</v>
      </c>
      <c r="K107" s="84">
        <f>Baseline!B$33 * (C107 * Baseline!B$59*Baseline!B$60/Baseline!B$75 + Baseline!B$46 * Baseline!B$69*Baseline!B$61/Baseline!B$76 + Baseline!B$47 * Baseline!B$57*Baseline!B$70/Baseline!B$77 + Baseline!B$58*Baseline!B$62/Baseline!B$78)</f>
        <v>0.00000001648978488</v>
      </c>
      <c r="L107" s="85">
        <f>Baseline!B$33 * (C107 * Baseline!B$59*Baseline!B$63/Baseline!B$75 + Baseline!B$46 * Baseline!B$69*Baseline!B$64/Baseline!B$76 + Baseline!B$47 * Baseline!B$57*Baseline!B$65/Baseline!B$77 + Baseline!B$58*Baseline!B$71/Baseline!B$78)</f>
        <v>0.00000001707279026</v>
      </c>
      <c r="M107" s="84">
        <f>Baseline!B$33 * (C107 * Baseline!B$60*Baseline!B$68/Baseline!B$75 + Baseline!B$46 * Baseline!B$61*Baseline!B$54/Baseline!B$76 + Baseline!B$47 * Baseline!B$70*Baseline!B$55/Baseline!B$77 + Baseline!B$62*Baseline!B$56/Baseline!B$78)</f>
        <v>0.0000002003826261</v>
      </c>
      <c r="N107" s="85">
        <f>Baseline!B$33 * (C107 * Baseline!B$60*Baseline!B$59/Baseline!B$75 + Baseline!B$46 * Baseline!B$61*Baseline!B$69/Baseline!B$76 + Baseline!B$47 * Baseline!B$70*Baseline!B$57/Baseline!B$77 + Baseline!B$62*Baseline!B$58/Baseline!B$78)</f>
        <v>0.00000001648978488</v>
      </c>
      <c r="O107" s="85">
        <f>Baseline!B$33 * (C107 * Baseline!B$60*Baseline!B$60/Baseline!B$75 + Baseline!B$46 * Baseline!B$61*Baseline!B$61/Baseline!B$76 + Baseline!B$47 * Baseline!B$70*Baseline!B$70/Baseline!B$77 + Baseline!B$62*Baseline!B$62/Baseline!B$78)</f>
        <v>0.000001589267524</v>
      </c>
      <c r="P107" s="84">
        <f>Baseline!B$33 * (C107 * Baseline!B$60*Baseline!B$63/Baseline!B$75 + Baseline!B$46 * Baseline!B$61*Baseline!B$64/Baseline!B$76 + Baseline!B$47 * Baseline!B$70*Baseline!B$65/Baseline!B$77 + Baseline!B$62*Baseline!B$71/Baseline!B$78)</f>
        <v>0.000000001956391846</v>
      </c>
      <c r="Q107" s="84">
        <f>Baseline!B$33 * (C107 * Baseline!B$63*Baseline!B$68/Baseline!B$75 + Baseline!B$46 * Baseline!B$64*Baseline!B$54/Baseline!B$76 + Baseline!B$47 * Baseline!B$65*Baseline!B$55/Baseline!B$77 + Baseline!B$71*Baseline!B$56/Baseline!B$78)</f>
        <v>0.000000003685358974</v>
      </c>
      <c r="R107" s="84">
        <f>Baseline!B$33 * (C107 * Baseline!B$63*Baseline!B$59/Baseline!B$75 + Baseline!B$46 * Baseline!B$64*Baseline!B$69/Baseline!B$76 + Baseline!B$47 * Baseline!B$65*Baseline!B$57/Baseline!B$77 + Baseline!B$71*Baseline!B$58/Baseline!B$78)</f>
        <v>0.00000001707279026</v>
      </c>
      <c r="S107" s="84">
        <f>Baseline!B$33 * (C107 * Baseline!B$63*Baseline!B$60/Baseline!B$75 + Baseline!B$46 * Baseline!B$64*Baseline!B$61/Baseline!B$76 + Baseline!B$47 * Baseline!B$65*Baseline!B$70/Baseline!B$77 + Baseline!B$71*Baseline!B$62/Baseline!B$78)</f>
        <v>0.000000001956391846</v>
      </c>
      <c r="T107" s="84">
        <f>Baseline!B$33 * (C107 * Baseline!B$63*Baseline!B$63/Baseline!B$75 + Baseline!B$46 * Baseline!B$64*Baseline!B$64/Baseline!B$76 + Baseline!B$47 * Baseline!B$65*Baseline!B$65/Baseline!B$77 + Baseline!B$71*Baseline!B$71/Baseline!B$78)</f>
        <v>0.00000009856721722</v>
      </c>
      <c r="U107" s="83"/>
      <c r="V107" s="84">
        <f>E107 * ( Baseline!B$89 * Baseline!B$7 )</f>
        <v>0.1846973861</v>
      </c>
      <c r="W107" s="84">
        <f>F107 * ( Baseline!D$89 * Baseline!B$11 )</f>
        <v>0.004409644352</v>
      </c>
      <c r="X107" s="84">
        <f>G107 * ( Baseline!F$89 * Baseline!B$16 )</f>
        <v>0.006960244414</v>
      </c>
      <c r="Y107" s="84">
        <f>H107 * ( Baseline!H$89 * Baseline!B$18 )</f>
        <v>0.001296042967</v>
      </c>
      <c r="Z107" s="86">
        <f t="shared" si="1"/>
        <v>0.1973633178</v>
      </c>
      <c r="AA107" s="84">
        <f>I107 * ( Baseline!B$89 * Baseline!B$7 )</f>
        <v>0.002481091878</v>
      </c>
      <c r="AB107" s="85">
        <f>J107 * ( Baseline!D$89 * Baseline!B$11 )</f>
        <v>0.03904359279</v>
      </c>
      <c r="AC107" s="85">
        <f>K107 * ( Baseline!F$89 * Baseline!B$16 )</f>
        <v>0.000572768884</v>
      </c>
      <c r="AD107" s="85">
        <f>L107 * ( Baseline!F$89 * Baseline!B$16 )</f>
        <v>0.0005930194417</v>
      </c>
      <c r="AE107" s="86">
        <f t="shared" si="2"/>
        <v>0.04269047299</v>
      </c>
      <c r="AF107" s="86">
        <f>M107 * ( Baseline!B$89 * Baseline!B$7 )</f>
        <v>0.002079771276</v>
      </c>
      <c r="AG107" s="86">
        <f>N107 * ( Baseline!D$89 * Baseline!B$11 )</f>
        <v>0.0003041803947</v>
      </c>
      <c r="AH107" s="86">
        <f>O107 * ( Baseline!F$89 * Baseline!B$16 )</f>
        <v>0.05520284178</v>
      </c>
      <c r="AI107" s="86">
        <f>P107 * ( Baseline!H$89 * Baseline!B$18 )</f>
        <v>0.000688011103</v>
      </c>
      <c r="AJ107" s="86">
        <f t="shared" si="3"/>
        <v>0.05827480455</v>
      </c>
      <c r="AK107" s="86">
        <f>Q107 * ( Baseline!B$89 * Baseline!B$7 )</f>
        <v>0.00003825034079</v>
      </c>
      <c r="AL107" s="86">
        <f>R107 * ( Baseline!D$89 * Baseline!B$11 )</f>
        <v>0.0003149348592</v>
      </c>
      <c r="AM107" s="86">
        <f>S107 * ( Baseline!F$89 * Baseline!B$16 )</f>
        <v>0.00006795482064</v>
      </c>
      <c r="AN107" s="86">
        <f>T107 * ( Baseline!H$89 * Baseline!B$18 )</f>
        <v>0.034663475</v>
      </c>
      <c r="AO107" s="86">
        <f t="shared" si="4"/>
        <v>0.03508461502</v>
      </c>
      <c r="AP107" s="62"/>
      <c r="AQ107" s="86">
        <f>V107 * ( (1-Baseline!B$90-Baseline!B$89) + (1-B107)*Baseline!B$90 )</f>
        <v>0.1008900634</v>
      </c>
      <c r="AR107" s="86">
        <f>W107 * ( (1-Baseline!B$90-Baseline!B$89) + (1-B107)*Baseline!B$90 )</f>
        <v>0.002408747128</v>
      </c>
      <c r="AS107" s="86">
        <f>X107 * ( (1-Baseline!B$90-Baseline!B$89) + (1-B107)*Baseline!B$90 )</f>
        <v>0.003802000208</v>
      </c>
      <c r="AT107" s="86">
        <f>Y107 * ( (1-Baseline!B$90-Baseline!B$89) + (1-B107)*Baseline!B$90 )</f>
        <v>0.0007079572694</v>
      </c>
      <c r="AU107" s="86">
        <f t="shared" si="5"/>
        <v>0.107808768</v>
      </c>
      <c r="AV107" s="86">
        <f>AA107 * ( (1-Baseline!D$90-Baseline!D$89) + (1-B107)*Baseline!D$90 )</f>
        <v>0.001919778662</v>
      </c>
      <c r="AW107" s="86">
        <f>AB107 * ( (1-Baseline!D$90-Baseline!D$89) + (1-B107)*Baseline!D$90 )</f>
        <v>0.03021051216</v>
      </c>
      <c r="AX107" s="86">
        <f>AC107 * ( (1-Baseline!D$90-Baseline!D$89) + (1-B107)*Baseline!D$90 )</f>
        <v>0.0004431877319</v>
      </c>
      <c r="AY107" s="86">
        <f>AD107 * ( (1-Baseline!D$90-Baseline!D$89) + (1-B107)*Baseline!D$90 )</f>
        <v>0.000458856877</v>
      </c>
      <c r="AZ107" s="86">
        <f t="shared" si="6"/>
        <v>0.03303233543</v>
      </c>
      <c r="BA107" s="86">
        <f>AF107 * ( (1-Baseline!F$90-Baseline!F$89) + (1-Baseline!B$36)*Baseline!F$90 )</f>
        <v>0.001496669963</v>
      </c>
      <c r="BB107" s="86">
        <f>AG107 * ( (1-Baseline!F$90-Baseline!F$89) + (1-Baseline!B$36)*Baseline!F$90 )</f>
        <v>0.0002188979458</v>
      </c>
      <c r="BC107" s="86">
        <f>AH107 * ( (1-Baseline!F$90-Baseline!F$89) + (1-Baseline!B$36)*Baseline!F$90 )</f>
        <v>0.03972573144</v>
      </c>
      <c r="BD107" s="86">
        <f>AI107 * ( (1-Baseline!F$90-Baseline!F$89) + (1-Baseline!B$36)*Baseline!F$90 )</f>
        <v>0.0004951148061</v>
      </c>
      <c r="BE107" s="86">
        <f t="shared" si="7"/>
        <v>0.04193641415</v>
      </c>
      <c r="BF107" s="86">
        <f>AK107 * ( (1-Baseline!H$90-Baseline!H$89) + (1-Baseline!B$36)*Baseline!H$90 )</f>
        <v>0.00003030651001</v>
      </c>
      <c r="BG107" s="86">
        <f>AL107 * ( (1-Baseline!H$90-Baseline!H$89) + (1-Baseline!B$36)*Baseline!H$90 )</f>
        <v>0.0002495291877</v>
      </c>
      <c r="BH107" s="86">
        <f>AM107 * ( (1-Baseline!H$90-Baseline!H$89) + (1-Baseline!B$36)*Baseline!H$90 )</f>
        <v>0.00005384196349</v>
      </c>
      <c r="BI107" s="86">
        <f>AN107 * ( (1-Baseline!H$90-Baseline!H$89) + (1-Baseline!B$36)*Baseline!H$90 )</f>
        <v>0.02746456451</v>
      </c>
      <c r="BJ107" s="86">
        <f t="shared" si="8"/>
        <v>0.02779824217</v>
      </c>
      <c r="BK107" s="62"/>
      <c r="BL107" s="86">
        <f t="shared" si="19"/>
        <v>0.9358242865</v>
      </c>
      <c r="BM107" s="86">
        <f t="shared" si="20"/>
        <v>0.02234277575</v>
      </c>
      <c r="BN107" s="86">
        <f t="shared" si="21"/>
        <v>0.03526615022</v>
      </c>
      <c r="BO107" s="86">
        <f t="shared" si="22"/>
        <v>0.006566787493</v>
      </c>
      <c r="BP107" s="86">
        <f t="shared" si="9"/>
        <v>1</v>
      </c>
      <c r="BQ107" s="86">
        <f t="shared" si="23"/>
        <v>0.05811816323</v>
      </c>
      <c r="BR107" s="86">
        <f t="shared" si="24"/>
        <v>0.9145739096</v>
      </c>
      <c r="BS107" s="86">
        <f t="shared" si="25"/>
        <v>0.01341678468</v>
      </c>
      <c r="BT107" s="86">
        <f t="shared" si="26"/>
        <v>0.01389114245</v>
      </c>
      <c r="BU107" s="86">
        <f t="shared" si="10"/>
        <v>1</v>
      </c>
      <c r="BV107" s="86">
        <f t="shared" si="27"/>
        <v>0.03568903049</v>
      </c>
      <c r="BW107" s="86">
        <f t="shared" si="28"/>
        <v>0.005219758299</v>
      </c>
      <c r="BX107" s="86">
        <f t="shared" si="29"/>
        <v>0.9472848893</v>
      </c>
      <c r="BY107" s="86">
        <f t="shared" si="30"/>
        <v>0.01180632193</v>
      </c>
      <c r="BZ107" s="86">
        <f t="shared" si="11"/>
        <v>1</v>
      </c>
      <c r="CA107" s="86">
        <f t="shared" si="31"/>
        <v>0.001090231167</v>
      </c>
      <c r="CB107" s="86">
        <f t="shared" si="32"/>
        <v>0.00897643765</v>
      </c>
      <c r="CC107" s="86">
        <f t="shared" si="33"/>
        <v>0.001936883748</v>
      </c>
      <c r="CD107" s="86">
        <f t="shared" si="34"/>
        <v>0.9879964474</v>
      </c>
      <c r="CE107" s="86">
        <f t="shared" si="12"/>
        <v>1</v>
      </c>
      <c r="CF107" s="62"/>
      <c r="CG107" s="86">
        <f t="shared" si="35"/>
        <v>0.9358242865</v>
      </c>
      <c r="CH107" s="86">
        <f t="shared" si="36"/>
        <v>0.02234277575</v>
      </c>
      <c r="CI107" s="86">
        <f t="shared" si="37"/>
        <v>0.03526615022</v>
      </c>
      <c r="CJ107" s="86">
        <f t="shared" si="38"/>
        <v>0.006566787493</v>
      </c>
      <c r="CK107" s="86">
        <f t="shared" si="13"/>
        <v>1</v>
      </c>
      <c r="CL107" s="86">
        <f t="shared" si="39"/>
        <v>0.05811816323</v>
      </c>
      <c r="CM107" s="86">
        <f t="shared" si="40"/>
        <v>0.9145739096</v>
      </c>
      <c r="CN107" s="86">
        <f t="shared" si="41"/>
        <v>0.01341678468</v>
      </c>
      <c r="CO107" s="86">
        <f t="shared" si="42"/>
        <v>0.01389114245</v>
      </c>
      <c r="CP107" s="86">
        <f t="shared" si="14"/>
        <v>1</v>
      </c>
      <c r="CQ107" s="86">
        <f t="shared" si="43"/>
        <v>0.03568903049</v>
      </c>
      <c r="CR107" s="86">
        <f t="shared" si="44"/>
        <v>0.005219758299</v>
      </c>
      <c r="CS107" s="86">
        <f t="shared" si="45"/>
        <v>0.9472848893</v>
      </c>
      <c r="CT107" s="86">
        <f t="shared" si="46"/>
        <v>0.01180632193</v>
      </c>
      <c r="CU107" s="86">
        <f t="shared" si="15"/>
        <v>1</v>
      </c>
      <c r="CV107" s="86">
        <f t="shared" si="47"/>
        <v>0.001090231167</v>
      </c>
      <c r="CW107" s="86">
        <f t="shared" si="48"/>
        <v>0.00897643765</v>
      </c>
      <c r="CX107" s="86">
        <f t="shared" si="49"/>
        <v>0.001936883748</v>
      </c>
      <c r="CY107" s="86">
        <f t="shared" si="50"/>
        <v>0.9879964474</v>
      </c>
      <c r="CZ107" s="86">
        <f t="shared" si="16"/>
        <v>1</v>
      </c>
      <c r="DA107" s="62"/>
      <c r="DB107" s="86">
        <f>(AQ107*Baseline!B$7 + AV107*Baseline!B$11 + BA107*Baseline!B$16 + BF107*Baseline!B$18)</f>
        <v>59450.63833</v>
      </c>
      <c r="DC107" s="86">
        <f>(AR107*Baseline!B$7 + AW107*Baseline!B$11 + BB107*Baseline!B$16 + BG107*Baseline!B$18)</f>
        <v>78115.81188</v>
      </c>
      <c r="DD107" s="86">
        <f>(AS107*Baseline!B$7 + AX107*Baseline!B$11 + BC107*Baseline!B$16 + BH107*Baseline!B$18)</f>
        <v>138348.6258</v>
      </c>
      <c r="DE107" s="86">
        <f>(AT107*Baseline!B$7 + AY107*Baseline!B$11 + BD107*Baseline!B$16 + BI107*Baseline!B$18)</f>
        <v>1260610.951</v>
      </c>
      <c r="DF107" s="86">
        <f t="shared" si="17"/>
        <v>1536526.027</v>
      </c>
      <c r="DG107" s="62"/>
      <c r="DH107" s="86">
        <f t="shared" si="51"/>
        <v>0.03869159212</v>
      </c>
      <c r="DI107" s="86">
        <f t="shared" si="52"/>
        <v>0.05083923766</v>
      </c>
      <c r="DJ107" s="86">
        <f t="shared" si="53"/>
        <v>0.09003988432</v>
      </c>
      <c r="DK107" s="86">
        <f t="shared" si="54"/>
        <v>0.8204292859</v>
      </c>
      <c r="DL107" s="86">
        <f t="shared" si="18"/>
        <v>1</v>
      </c>
      <c r="DM107" s="62"/>
      <c r="DN107" s="86">
        <f>DH107 / (Baseline!B$7/Baseline!B$17)</f>
        <v>4.130072972</v>
      </c>
      <c r="DO107" s="86">
        <f>DI107 / (Baseline!B$11/Baseline!B$17)</f>
        <v>1.22728353</v>
      </c>
      <c r="DP107" s="86">
        <f>DJ107 / (Baseline!B$16/Baseline!B$17)</f>
        <v>1.391388319</v>
      </c>
      <c r="DQ107" s="86">
        <f>DK107 / (Baseline!B$18/Baseline!B$17)</f>
        <v>0.927567737</v>
      </c>
      <c r="DR107" s="62"/>
      <c r="DS107" s="86">
        <f>DH107 / Baseline!H$117</f>
        <v>1.547938923</v>
      </c>
      <c r="DT107" s="86">
        <f>DI107 / Baseline!H$118</f>
        <v>1.144393895</v>
      </c>
      <c r="DU107" s="86">
        <f>DJ107 / Baseline!H$119</f>
        <v>1.076374087</v>
      </c>
      <c r="DV107" s="86">
        <f>DK107 / Baseline!H$120</f>
        <v>0.9687111163</v>
      </c>
      <c r="DW107" s="87"/>
      <c r="DX107" s="86">
        <f>(AU107*Baseline!B$34)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0.02870084645</v>
      </c>
      <c r="DY107" s="86">
        <f>(AZ107*Baseline!B$34) + (Baseline!D$90*(1-Baseline!D$91)*Baseline!B$35) + (Baseline!D$90*Baseline!D$91*((1-Baseline!D$92)*Baseline!B$40 + Baseline!D$92*Baseline!B$41))</f>
        <v>0.01136841831</v>
      </c>
      <c r="DZ107" s="86">
        <f>(BE107*Baseline!B$34) + (Baseline!F$90*(1-Baseline!F$91)*Baseline!B$35) + (Baseline!F$90*Baseline!F$91*((1-Baseline!F$92)*Baseline!B$40 + Baseline!F$92*Baseline!B$41))</f>
        <v>0.01402110212</v>
      </c>
      <c r="EA107" s="86">
        <f>(BJ107*Baseline!B$34) + (Baseline!H$90*(1-Baseline!H$91)*Baseline!B$35) + (Baseline!H$90*Baseline!H$91*((1-Baseline!H$92)*Baseline!B$40 + Baseline!H$92*Baseline!B$41))</f>
        <v>0.009314736326</v>
      </c>
      <c r="EB107" s="86">
        <f>( DX107*Baseline!B$7 + DY107*Baseline!B$11 + DZ107*Baseline!B$16 + EA107*Baseline!B$18 ) / Baseline!B$17</f>
        <v>0.009885982126</v>
      </c>
    </row>
    <row r="108">
      <c r="A108" s="73" t="s">
        <v>284</v>
      </c>
      <c r="B108" s="85">
        <f>MIN( MAX( NORMINV( MCrands!B108, (B$5+B$4)/2, (B$5-B$4)/3.29 ), 0 ), 1 )</f>
        <v>0.4799560395</v>
      </c>
      <c r="C108" s="85">
        <f>MAX( NORMINV( MCrands!C108, (C$5+C$4)/2, (C$5-C$4)/3.29 ), 0 )</f>
        <v>2.151112991</v>
      </c>
      <c r="D108" s="83"/>
      <c r="E108" s="84">
        <f>Baseline!B$33 * (C108 * Baseline!B$68*Baseline!B$68/Baseline!B$75 + Baseline!B$46 * Baseline!B$54*Baseline!B$54/Baseline!B$76 + Baseline!B$47 * Baseline!B$55*Baseline!B$55/Baseline!B$77 + Baseline!B$56*Baseline!B$56/Baseline!B$78)</f>
        <v>0.00001527942269</v>
      </c>
      <c r="F108" s="84">
        <f>Baseline!B$33 * (C108 * Baseline!B$68*Baseline!B$59/Baseline!B$75 + Baseline!B$46 * Baseline!B$54*Baseline!B$69/Baseline!B$76 + Baseline!B$47 * Baseline!B$55*Baseline!B$57/Baseline!B$77 + Baseline!B$56*Baseline!B$58/Baseline!B$78)</f>
        <v>0.0000002386519789</v>
      </c>
      <c r="G108" s="85">
        <f>Baseline!B$33 * (C108 * Baseline!B$68*Baseline!B$60/Baseline!B$75 + Baseline!B$46 * Baseline!B$54*Baseline!B$61/Baseline!B$76 + Baseline!B$47 * Baseline!B$55*Baseline!B$70/Baseline!B$77 + Baseline!B$56*Baseline!B$62/Baseline!B$78)</f>
        <v>0.0000001994060697</v>
      </c>
      <c r="H108" s="84">
        <f>Baseline!B$33 * (C108 * Baseline!B$68*Baseline!B$63/Baseline!B$75 + Baseline!B$46 * Baseline!B$54*Baseline!B$64/Baseline!B$76 + Baseline!B$47 * Baseline!B$55*Baseline!B$65/Baseline!B$77 + Baseline!B$56*Baseline!B$71/Baseline!B$78)</f>
        <v>0.000000003587703331</v>
      </c>
      <c r="I108" s="84">
        <f>Baseline!B$33 * (C108 * Baseline!B$59*Baseline!B$68/Baseline!B$75 + Baseline!B$46 * Baseline!B$69*Baseline!B$54/Baseline!B$76 + Baseline!B$47 * Baseline!B$57*Baseline!B$55/Baseline!B$77 + Baseline!B$58*Baseline!B$56/Baseline!B$78)</f>
        <v>0.0000002386519789</v>
      </c>
      <c r="J108" s="85">
        <f>Baseline!B$33 * (C108 * Baseline!B$59*Baseline!B$59/Baseline!B$75 + Baseline!B$46 * Baseline!B$69*Baseline!B$69/Baseline!B$76 + Baseline!B$47 * Baseline!B$57*Baseline!B$57/Baseline!B$77 + Baseline!B$58*Baseline!B$58/Baseline!B$78)</f>
        <v>0.000002116574369</v>
      </c>
      <c r="K108" s="84">
        <f>Baseline!B$33 * (C108 * Baseline!B$59*Baseline!B$60/Baseline!B$75 + Baseline!B$46 * Baseline!B$69*Baseline!B$61/Baseline!B$76 + Baseline!B$47 * Baseline!B$57*Baseline!B$70/Baseline!B$77 + Baseline!B$58*Baseline!B$62/Baseline!B$78)</f>
        <v>0.00000001648963069</v>
      </c>
      <c r="L108" s="85">
        <f>Baseline!B$33 * (C108 * Baseline!B$59*Baseline!B$63/Baseline!B$75 + Baseline!B$46 * Baseline!B$69*Baseline!B$64/Baseline!B$76 + Baseline!B$47 * Baseline!B$57*Baseline!B$65/Baseline!B$77 + Baseline!B$58*Baseline!B$71/Baseline!B$78)</f>
        <v>0.00000001707277484</v>
      </c>
      <c r="M108" s="84">
        <f>Baseline!B$33 * (C108 * Baseline!B$60*Baseline!B$68/Baseline!B$75 + Baseline!B$46 * Baseline!B$61*Baseline!B$54/Baseline!B$76 + Baseline!B$47 * Baseline!B$70*Baseline!B$55/Baseline!B$77 + Baseline!B$62*Baseline!B$56/Baseline!B$78)</f>
        <v>0.0000001994060697</v>
      </c>
      <c r="N108" s="85">
        <f>Baseline!B$33 * (C108 * Baseline!B$60*Baseline!B$59/Baseline!B$75 + Baseline!B$46 * Baseline!B$61*Baseline!B$69/Baseline!B$76 + Baseline!B$47 * Baseline!B$70*Baseline!B$57/Baseline!B$77 + Baseline!B$62*Baseline!B$58/Baseline!B$78)</f>
        <v>0.00000001648963069</v>
      </c>
      <c r="O108" s="85">
        <f>Baseline!B$33 * (C108 * Baseline!B$60*Baseline!B$60/Baseline!B$75 + Baseline!B$46 * Baseline!B$61*Baseline!B$61/Baseline!B$76 + Baseline!B$47 * Baseline!B$70*Baseline!B$70/Baseline!B$77 + Baseline!B$62*Baseline!B$62/Baseline!B$78)</f>
        <v>0.000001589267145</v>
      </c>
      <c r="P108" s="84">
        <f>Baseline!B$33 * (C108 * Baseline!B$60*Baseline!B$63/Baseline!B$75 + Baseline!B$46 * Baseline!B$61*Baseline!B$64/Baseline!B$76 + Baseline!B$47 * Baseline!B$70*Baseline!B$65/Baseline!B$77 + Baseline!B$62*Baseline!B$71/Baseline!B$78)</f>
        <v>0.00000000195635394</v>
      </c>
      <c r="Q108" s="84">
        <f>Baseline!B$33 * (C108 * Baseline!B$63*Baseline!B$68/Baseline!B$75 + Baseline!B$46 * Baseline!B$64*Baseline!B$54/Baseline!B$76 + Baseline!B$47 * Baseline!B$65*Baseline!B$55/Baseline!B$77 + Baseline!B$71*Baseline!B$56/Baseline!B$78)</f>
        <v>0.000000003587703331</v>
      </c>
      <c r="R108" s="84">
        <f>Baseline!B$33 * (C108 * Baseline!B$63*Baseline!B$59/Baseline!B$75 + Baseline!B$46 * Baseline!B$64*Baseline!B$69/Baseline!B$76 + Baseline!B$47 * Baseline!B$65*Baseline!B$57/Baseline!B$77 + Baseline!B$71*Baseline!B$58/Baseline!B$78)</f>
        <v>0.00000001707277484</v>
      </c>
      <c r="S108" s="84">
        <f>Baseline!B$33 * (C108 * Baseline!B$63*Baseline!B$60/Baseline!B$75 + Baseline!B$46 * Baseline!B$64*Baseline!B$61/Baseline!B$76 + Baseline!B$47 * Baseline!B$65*Baseline!B$70/Baseline!B$77 + Baseline!B$71*Baseline!B$62/Baseline!B$78)</f>
        <v>0.00000000195635394</v>
      </c>
      <c r="T108" s="84">
        <f>Baseline!B$33 * (C108 * Baseline!B$63*Baseline!B$63/Baseline!B$75 + Baseline!B$46 * Baseline!B$64*Baseline!B$64/Baseline!B$76 + Baseline!B$47 * Baseline!B$65*Baseline!B$65/Baseline!B$77 + Baseline!B$71*Baseline!B$71/Baseline!B$78)</f>
        <v>0.00000009856721343</v>
      </c>
      <c r="U108" s="83"/>
      <c r="V108" s="84">
        <f>E108 * ( Baseline!B$89 * Baseline!B$7 )</f>
        <v>0.1585851281</v>
      </c>
      <c r="W108" s="84">
        <f>F108 * ( Baseline!D$89 * Baseline!B$11 )</f>
        <v>0.004402316565</v>
      </c>
      <c r="X108" s="84">
        <f>G108 * ( Baseline!F$89 * Baseline!B$16 )</f>
        <v>0.006926323951</v>
      </c>
      <c r="Y108" s="84">
        <f>H108 * ( Baseline!H$89 * Baseline!B$18 )</f>
        <v>0.001261700069</v>
      </c>
      <c r="Z108" s="86">
        <f t="shared" si="1"/>
        <v>0.1711754686</v>
      </c>
      <c r="AA108" s="84">
        <f>I108 * ( Baseline!B$89 * Baseline!B$7 )</f>
        <v>0.002476968889</v>
      </c>
      <c r="AB108" s="85">
        <f>J108 * ( Baseline!D$89 * Baseline!B$11 )</f>
        <v>0.03904359163</v>
      </c>
      <c r="AC108" s="85">
        <f>K108 * ( Baseline!F$89 * Baseline!B$16 )</f>
        <v>0.0005727635281</v>
      </c>
      <c r="AD108" s="85">
        <f>L108 * ( Baseline!F$89 * Baseline!B$16 )</f>
        <v>0.0005930189061</v>
      </c>
      <c r="AE108" s="86">
        <f t="shared" si="2"/>
        <v>0.04268634295</v>
      </c>
      <c r="AF108" s="86">
        <f>M108 * ( Baseline!B$89 * Baseline!B$7 )</f>
        <v>0.002069635597</v>
      </c>
      <c r="AG108" s="86">
        <f>N108 * ( Baseline!D$89 * Baseline!B$11 )</f>
        <v>0.0003041775504</v>
      </c>
      <c r="AH108" s="86">
        <f>O108 * ( Baseline!F$89 * Baseline!B$16 )</f>
        <v>0.05520282861</v>
      </c>
      <c r="AI108" s="86">
        <f>P108 * ( Baseline!H$89 * Baseline!B$18 )</f>
        <v>0.0006879977726</v>
      </c>
      <c r="AJ108" s="86">
        <f t="shared" si="3"/>
        <v>0.05826463953</v>
      </c>
      <c r="AK108" s="86">
        <f>Q108 * ( Baseline!B$89 * Baseline!B$7 )</f>
        <v>0.00003723677288</v>
      </c>
      <c r="AL108" s="86">
        <f>R108 * ( Baseline!D$89 * Baseline!B$11 )</f>
        <v>0.0003149345748</v>
      </c>
      <c r="AM108" s="86">
        <f>S108 * ( Baseline!F$89 * Baseline!B$16 )</f>
        <v>0.00006795350399</v>
      </c>
      <c r="AN108" s="86">
        <f>T108 * ( Baseline!H$89 * Baseline!B$18 )</f>
        <v>0.03466347367</v>
      </c>
      <c r="AO108" s="86">
        <f t="shared" si="4"/>
        <v>0.03508359852</v>
      </c>
      <c r="AP108" s="62"/>
      <c r="AQ108" s="86">
        <f>V108 * ( (1-Baseline!B$90-Baseline!B$89) + (1-B108)*Baseline!B$90 )</f>
        <v>0.08745004422</v>
      </c>
      <c r="AR108" s="86">
        <f>W108 * ( (1-Baseline!B$90-Baseline!B$89) + (1-B108)*Baseline!B$90 )</f>
        <v>0.002427609594</v>
      </c>
      <c r="AS108" s="86">
        <f>X108 * ( (1-Baseline!B$90-Baseline!B$89) + (1-B108)*Baseline!B$90 )</f>
        <v>0.003819446018</v>
      </c>
      <c r="AT108" s="86">
        <f>Y108 * ( (1-Baseline!B$90-Baseline!B$89) + (1-B108)*Baseline!B$90 )</f>
        <v>0.0006957507817</v>
      </c>
      <c r="AU108" s="86">
        <f t="shared" si="5"/>
        <v>0.09439285062</v>
      </c>
      <c r="AV108" s="86">
        <f>AA108 * ( (1-Baseline!D$90-Baseline!D$89) + (1-B108)*Baseline!D$90 )</f>
        <v>0.001923064386</v>
      </c>
      <c r="AW108" s="86">
        <f>AB108 * ( (1-Baseline!D$90-Baseline!D$89) + (1-B108)*Baseline!D$90 )</f>
        <v>0.03031258926</v>
      </c>
      <c r="AX108" s="86">
        <f>AC108 * ( (1-Baseline!D$90-Baseline!D$89) + (1-B108)*Baseline!D$90 )</f>
        <v>0.0004446810564</v>
      </c>
      <c r="AY108" s="86">
        <f>AD108 * ( (1-Baseline!D$90-Baseline!D$89) + (1-B108)*Baseline!D$90 )</f>
        <v>0.0004604068882</v>
      </c>
      <c r="AZ108" s="86">
        <f t="shared" si="6"/>
        <v>0.03314074159</v>
      </c>
      <c r="BA108" s="86">
        <f>AF108 * ( (1-Baseline!F$90-Baseline!F$89) + (1-Baseline!B$36)*Baseline!F$90 )</f>
        <v>0.001489376004</v>
      </c>
      <c r="BB108" s="86">
        <f>AG108 * ( (1-Baseline!F$90-Baseline!F$89) + (1-Baseline!B$36)*Baseline!F$90 )</f>
        <v>0.0002188958989</v>
      </c>
      <c r="BC108" s="86">
        <f>AH108 * ( (1-Baseline!F$90-Baseline!F$89) + (1-Baseline!B$36)*Baseline!F$90 )</f>
        <v>0.03972572196</v>
      </c>
      <c r="BD108" s="86">
        <f>AI108 * ( (1-Baseline!F$90-Baseline!F$89) + (1-Baseline!B$36)*Baseline!F$90 )</f>
        <v>0.0004951052131</v>
      </c>
      <c r="BE108" s="86">
        <f t="shared" si="7"/>
        <v>0.04192909908</v>
      </c>
      <c r="BF108" s="86">
        <f>AK108 * ( (1-Baseline!H$90-Baseline!H$89) + (1-Baseline!B$36)*Baseline!H$90 )</f>
        <v>0.00002950343989</v>
      </c>
      <c r="BG108" s="86">
        <f>AL108 * ( (1-Baseline!H$90-Baseline!H$89) + (1-Baseline!B$36)*Baseline!H$90 )</f>
        <v>0.0002495289623</v>
      </c>
      <c r="BH108" s="86">
        <f>AM108 * ( (1-Baseline!H$90-Baseline!H$89) + (1-Baseline!B$36)*Baseline!H$90 )</f>
        <v>0.00005384092028</v>
      </c>
      <c r="BI108" s="86">
        <f>AN108 * ( (1-Baseline!H$90-Baseline!H$89) + (1-Baseline!B$36)*Baseline!H$90 )</f>
        <v>0.02746456346</v>
      </c>
      <c r="BJ108" s="86">
        <f t="shared" si="8"/>
        <v>0.02779743678</v>
      </c>
      <c r="BK108" s="62"/>
      <c r="BL108" s="86">
        <f t="shared" si="19"/>
        <v>0.9264477516</v>
      </c>
      <c r="BM108" s="86">
        <f t="shared" si="20"/>
        <v>0.02571815109</v>
      </c>
      <c r="BN108" s="86">
        <f t="shared" si="21"/>
        <v>0.04046329773</v>
      </c>
      <c r="BO108" s="86">
        <f t="shared" si="22"/>
        <v>0.007370799559</v>
      </c>
      <c r="BP108" s="86">
        <f t="shared" si="9"/>
        <v>1</v>
      </c>
      <c r="BQ108" s="86">
        <f t="shared" si="23"/>
        <v>0.05802719835</v>
      </c>
      <c r="BR108" s="86">
        <f t="shared" si="24"/>
        <v>0.9146623704</v>
      </c>
      <c r="BS108" s="86">
        <f t="shared" si="25"/>
        <v>0.01341795733</v>
      </c>
      <c r="BT108" s="86">
        <f t="shared" si="26"/>
        <v>0.01389247392</v>
      </c>
      <c r="BU108" s="86">
        <f t="shared" si="10"/>
        <v>1</v>
      </c>
      <c r="BV108" s="86">
        <f t="shared" si="27"/>
        <v>0.03552129755</v>
      </c>
      <c r="BW108" s="86">
        <f t="shared" si="28"/>
        <v>0.005220620136</v>
      </c>
      <c r="BX108" s="86">
        <f t="shared" si="29"/>
        <v>0.9474499294</v>
      </c>
      <c r="BY108" s="86">
        <f t="shared" si="30"/>
        <v>0.0118081529</v>
      </c>
      <c r="BZ108" s="86">
        <f t="shared" si="11"/>
        <v>1</v>
      </c>
      <c r="CA108" s="86">
        <f t="shared" si="31"/>
        <v>0.001061372677</v>
      </c>
      <c r="CB108" s="86">
        <f t="shared" si="32"/>
        <v>0.008976689623</v>
      </c>
      <c r="CC108" s="86">
        <f t="shared" si="33"/>
        <v>0.001936902338</v>
      </c>
      <c r="CD108" s="86">
        <f t="shared" si="34"/>
        <v>0.9880250354</v>
      </c>
      <c r="CE108" s="86">
        <f t="shared" si="12"/>
        <v>1</v>
      </c>
      <c r="CF108" s="62"/>
      <c r="CG108" s="86">
        <f t="shared" si="35"/>
        <v>0.9264477516</v>
      </c>
      <c r="CH108" s="86">
        <f t="shared" si="36"/>
        <v>0.02571815109</v>
      </c>
      <c r="CI108" s="86">
        <f t="shared" si="37"/>
        <v>0.04046329773</v>
      </c>
      <c r="CJ108" s="86">
        <f t="shared" si="38"/>
        <v>0.007370799559</v>
      </c>
      <c r="CK108" s="86">
        <f t="shared" si="13"/>
        <v>1</v>
      </c>
      <c r="CL108" s="86">
        <f t="shared" si="39"/>
        <v>0.05802719835</v>
      </c>
      <c r="CM108" s="86">
        <f t="shared" si="40"/>
        <v>0.9146623704</v>
      </c>
      <c r="CN108" s="86">
        <f t="shared" si="41"/>
        <v>0.01341795733</v>
      </c>
      <c r="CO108" s="86">
        <f t="shared" si="42"/>
        <v>0.01389247392</v>
      </c>
      <c r="CP108" s="86">
        <f t="shared" si="14"/>
        <v>1</v>
      </c>
      <c r="CQ108" s="86">
        <f t="shared" si="43"/>
        <v>0.03552129755</v>
      </c>
      <c r="CR108" s="86">
        <f t="shared" si="44"/>
        <v>0.005220620136</v>
      </c>
      <c r="CS108" s="86">
        <f t="shared" si="45"/>
        <v>0.9474499294</v>
      </c>
      <c r="CT108" s="86">
        <f t="shared" si="46"/>
        <v>0.0118081529</v>
      </c>
      <c r="CU108" s="86">
        <f t="shared" si="15"/>
        <v>1</v>
      </c>
      <c r="CV108" s="86">
        <f t="shared" si="47"/>
        <v>0.001061372677</v>
      </c>
      <c r="CW108" s="86">
        <f t="shared" si="48"/>
        <v>0.008976689623</v>
      </c>
      <c r="CX108" s="86">
        <f t="shared" si="49"/>
        <v>0.001936902338</v>
      </c>
      <c r="CY108" s="86">
        <f t="shared" si="50"/>
        <v>0.9880250354</v>
      </c>
      <c r="CZ108" s="86">
        <f t="shared" si="16"/>
        <v>1</v>
      </c>
      <c r="DA108" s="62"/>
      <c r="DB108" s="86">
        <f>(AQ108*Baseline!B$7 + AV108*Baseline!B$11 + BA108*Baseline!B$16 + BF108*Baseline!B$18)</f>
        <v>52878.06605</v>
      </c>
      <c r="DC108" s="86">
        <f>(AR108*Baseline!B$7 + AW108*Baseline!B$11 + BB108*Baseline!B$16 + BG108*Baseline!B$18)</f>
        <v>78343.85286</v>
      </c>
      <c r="DD108" s="86">
        <f>(AS108*Baseline!B$7 + AX108*Baseline!B$11 + BC108*Baseline!B$16 + BH108*Baseline!B$18)</f>
        <v>138360.21</v>
      </c>
      <c r="DE108" s="86">
        <f>(AT108*Baseline!B$7 + AY108*Baseline!B$11 + BD108*Baseline!B$16 + BI108*Baseline!B$18)</f>
        <v>1260608.275</v>
      </c>
      <c r="DF108" s="86">
        <f t="shared" si="17"/>
        <v>1530190.404</v>
      </c>
      <c r="DG108" s="62"/>
      <c r="DH108" s="86">
        <f t="shared" si="51"/>
        <v>0.03455652703</v>
      </c>
      <c r="DI108" s="86">
        <f t="shared" si="52"/>
        <v>0.05119876106</v>
      </c>
      <c r="DJ108" s="86">
        <f t="shared" si="53"/>
        <v>0.09042025727</v>
      </c>
      <c r="DK108" s="86">
        <f t="shared" si="54"/>
        <v>0.8238244546</v>
      </c>
      <c r="DL108" s="86">
        <f t="shared" si="18"/>
        <v>1</v>
      </c>
      <c r="DM108" s="62"/>
      <c r="DN108" s="86">
        <f>DH108 / (Baseline!B$7/Baseline!B$17)</f>
        <v>3.688681971</v>
      </c>
      <c r="DO108" s="86">
        <f>DI108 / (Baseline!B$11/Baseline!B$17)</f>
        <v>1.235962597</v>
      </c>
      <c r="DP108" s="86">
        <f>DJ108 / (Baseline!B$16/Baseline!B$17)</f>
        <v>1.397266231</v>
      </c>
      <c r="DQ108" s="86">
        <f>DK108 / (Baseline!B$18/Baseline!B$17)</f>
        <v>0.931406275</v>
      </c>
      <c r="DR108" s="62"/>
      <c r="DS108" s="86">
        <f>DH108 / Baseline!H$117</f>
        <v>1.382506904</v>
      </c>
      <c r="DT108" s="86">
        <f>DI108 / Baseline!H$118</f>
        <v>1.152486786</v>
      </c>
      <c r="DU108" s="86">
        <f>DJ108 / Baseline!H$119</f>
        <v>1.080921222</v>
      </c>
      <c r="DV108" s="86">
        <f>DK108 / Baseline!H$120</f>
        <v>0.9727199172</v>
      </c>
      <c r="DW108" s="87"/>
      <c r="DX108" s="86">
        <f>(AU108*Baseline!B$34)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0.02668845884</v>
      </c>
      <c r="DY108" s="86">
        <f>(AZ108*Baseline!B$34) + (Baseline!D$90*(1-Baseline!D$91)*Baseline!B$35) + (Baseline!D$90*Baseline!D$91*((1-Baseline!D$92)*Baseline!B$40 + Baseline!D$92*Baseline!B$41))</f>
        <v>0.01138467924</v>
      </c>
      <c r="DZ108" s="86">
        <f>(BE108*Baseline!B$34) + (Baseline!F$90*(1-Baseline!F$91)*Baseline!B$35) + (Baseline!F$90*Baseline!F$91*((1-Baseline!F$92)*Baseline!B$40 + Baseline!F$92*Baseline!B$41))</f>
        <v>0.01402000486</v>
      </c>
      <c r="EA108" s="86">
        <f>(BJ108*Baseline!B$34) + (Baseline!H$90*(1-Baseline!H$91)*Baseline!B$35) + (Baseline!H$90*Baseline!H$91*((1-Baseline!H$92)*Baseline!B$40 + Baseline!H$92*Baseline!B$41))</f>
        <v>0.009314615517</v>
      </c>
      <c r="EB108" s="86">
        <f>( DX108*Baseline!B$7 + DY108*Baseline!B$11 + DZ108*Baseline!B$16 + EA108*Baseline!B$18 ) / Baseline!B$17</f>
        <v>0.009867625293</v>
      </c>
    </row>
    <row r="109">
      <c r="A109" s="73" t="s">
        <v>285</v>
      </c>
      <c r="B109" s="85">
        <f>MIN( MAX( NORMINV( MCrands!B109, (B$5+B$4)/2, (B$5-B$4)/3.29 ), 0 ), 1 )</f>
        <v>0.4422073017</v>
      </c>
      <c r="C109" s="85">
        <f>MAX( NORMINV( MCrands!C109, (C$5+C$4)/2, (C$5-C$4)/3.29 ), 0 )</f>
        <v>2.852534676</v>
      </c>
      <c r="D109" s="83"/>
      <c r="E109" s="84">
        <f>Baseline!B$33 * (C109 * Baseline!B$68*Baseline!B$68/Baseline!B$75 + Baseline!B$46 * Baseline!B$54*Baseline!B$54/Baseline!B$76 + Baseline!B$47 * Baseline!B$55*Baseline!B$55/Baseline!B$77 + Baseline!B$56*Baseline!B$56/Baseline!B$78)</f>
        <v>0.00002024550505</v>
      </c>
      <c r="F109" s="84">
        <f>Baseline!B$33 * (C109 * Baseline!B$68*Baseline!B$59/Baseline!B$75 + Baseline!B$46 * Baseline!B$54*Baseline!B$69/Baseline!B$76 + Baseline!B$47 * Baseline!B$55*Baseline!B$57/Baseline!B$77 + Baseline!B$56*Baseline!B$58/Baseline!B$78)</f>
        <v>0.0000002394360972</v>
      </c>
      <c r="G109" s="85">
        <f>Baseline!B$33 * (C109 * Baseline!B$68*Baseline!B$60/Baseline!B$75 + Baseline!B$46 * Baseline!B$54*Baseline!B$61/Baseline!B$76 + Baseline!B$47 * Baseline!B$55*Baseline!B$70/Baseline!B$77 + Baseline!B$56*Baseline!B$62/Baseline!B$78)</f>
        <v>0.0000002013336938</v>
      </c>
      <c r="H109" s="84">
        <f>Baseline!B$33 * (C109 * Baseline!B$68*Baseline!B$63/Baseline!B$75 + Baseline!B$46 * Baseline!B$54*Baseline!B$64/Baseline!B$76 + Baseline!B$47 * Baseline!B$55*Baseline!B$65/Baseline!B$77 + Baseline!B$56*Baseline!B$71/Baseline!B$78)</f>
        <v>0.000000003780465739</v>
      </c>
      <c r="I109" s="84">
        <f>Baseline!B$33 * (C109 * Baseline!B$59*Baseline!B$68/Baseline!B$75 + Baseline!B$46 * Baseline!B$69*Baseline!B$54/Baseline!B$76 + Baseline!B$47 * Baseline!B$57*Baseline!B$55/Baseline!B$77 + Baseline!B$58*Baseline!B$56/Baseline!B$78)</f>
        <v>0.0000002394360972</v>
      </c>
      <c r="J109" s="85">
        <f>Baseline!B$33 * (C109 * Baseline!B$59*Baseline!B$59/Baseline!B$75 + Baseline!B$46 * Baseline!B$69*Baseline!B$69/Baseline!B$76 + Baseline!B$47 * Baseline!B$57*Baseline!B$57/Baseline!B$77 + Baseline!B$58*Baseline!B$58/Baseline!B$78)</f>
        <v>0.000002116574493</v>
      </c>
      <c r="K109" s="84">
        <f>Baseline!B$33 * (C109 * Baseline!B$59*Baseline!B$60/Baseline!B$75 + Baseline!B$46 * Baseline!B$69*Baseline!B$61/Baseline!B$76 + Baseline!B$47 * Baseline!B$57*Baseline!B$70/Baseline!B$77 + Baseline!B$58*Baseline!B$62/Baseline!B$78)</f>
        <v>0.00000001648993505</v>
      </c>
      <c r="L109" s="85">
        <f>Baseline!B$33 * (C109 * Baseline!B$59*Baseline!B$63/Baseline!B$75 + Baseline!B$46 * Baseline!B$69*Baseline!B$64/Baseline!B$76 + Baseline!B$47 * Baseline!B$57*Baseline!B$65/Baseline!B$77 + Baseline!B$58*Baseline!B$71/Baseline!B$78)</f>
        <v>0.00000001707280528</v>
      </c>
      <c r="M109" s="84">
        <f>Baseline!B$33 * (C109 * Baseline!B$60*Baseline!B$68/Baseline!B$75 + Baseline!B$46 * Baseline!B$61*Baseline!B$54/Baseline!B$76 + Baseline!B$47 * Baseline!B$70*Baseline!B$55/Baseline!B$77 + Baseline!B$62*Baseline!B$56/Baseline!B$78)</f>
        <v>0.0000002013336938</v>
      </c>
      <c r="N109" s="85">
        <f>Baseline!B$33 * (C109 * Baseline!B$60*Baseline!B$59/Baseline!B$75 + Baseline!B$46 * Baseline!B$61*Baseline!B$69/Baseline!B$76 + Baseline!B$47 * Baseline!B$70*Baseline!B$57/Baseline!B$77 + Baseline!B$62*Baseline!B$58/Baseline!B$78)</f>
        <v>0.00000001648993505</v>
      </c>
      <c r="O109" s="85">
        <f>Baseline!B$33 * (C109 * Baseline!B$60*Baseline!B$60/Baseline!B$75 + Baseline!B$46 * Baseline!B$61*Baseline!B$61/Baseline!B$76 + Baseline!B$47 * Baseline!B$70*Baseline!B$70/Baseline!B$77 + Baseline!B$62*Baseline!B$62/Baseline!B$78)</f>
        <v>0.000001589267893</v>
      </c>
      <c r="P109" s="84">
        <f>Baseline!B$33 * (C109 * Baseline!B$60*Baseline!B$63/Baseline!B$75 + Baseline!B$46 * Baseline!B$61*Baseline!B$64/Baseline!B$76 + Baseline!B$47 * Baseline!B$70*Baseline!B$65/Baseline!B$77 + Baseline!B$62*Baseline!B$71/Baseline!B$78)</f>
        <v>0.000000001956428762</v>
      </c>
      <c r="Q109" s="84">
        <f>Baseline!B$33 * (C109 * Baseline!B$63*Baseline!B$68/Baseline!B$75 + Baseline!B$46 * Baseline!B$64*Baseline!B$54/Baseline!B$76 + Baseline!B$47 * Baseline!B$65*Baseline!B$55/Baseline!B$77 + Baseline!B$71*Baseline!B$56/Baseline!B$78)</f>
        <v>0.000000003780465739</v>
      </c>
      <c r="R109" s="84">
        <f>Baseline!B$33 * (C109 * Baseline!B$63*Baseline!B$59/Baseline!B$75 + Baseline!B$46 * Baseline!B$64*Baseline!B$69/Baseline!B$76 + Baseline!B$47 * Baseline!B$65*Baseline!B$57/Baseline!B$77 + Baseline!B$71*Baseline!B$58/Baseline!B$78)</f>
        <v>0.00000001707280528</v>
      </c>
      <c r="S109" s="84">
        <f>Baseline!B$33 * (C109 * Baseline!B$63*Baseline!B$60/Baseline!B$75 + Baseline!B$46 * Baseline!B$64*Baseline!B$61/Baseline!B$76 + Baseline!B$47 * Baseline!B$65*Baseline!B$70/Baseline!B$77 + Baseline!B$71*Baseline!B$62/Baseline!B$78)</f>
        <v>0.000000001956428762</v>
      </c>
      <c r="T109" s="84">
        <f>Baseline!B$33 * (C109 * Baseline!B$63*Baseline!B$63/Baseline!B$75 + Baseline!B$46 * Baseline!B$64*Baseline!B$64/Baseline!B$76 + Baseline!B$47 * Baseline!B$65*Baseline!B$65/Baseline!B$77 + Baseline!B$71*Baseline!B$71/Baseline!B$78)</f>
        <v>0.00000009856722091</v>
      </c>
      <c r="U109" s="83"/>
      <c r="V109" s="84">
        <f>E109 * ( Baseline!B$89 * Baseline!B$7 )</f>
        <v>0.210128097</v>
      </c>
      <c r="W109" s="84">
        <f>F109 * ( Baseline!D$89 * Baseline!B$11 )</f>
        <v>0.004416780878</v>
      </c>
      <c r="X109" s="84">
        <f>G109 * ( Baseline!F$89 * Baseline!B$16 )</f>
        <v>0.00699327953</v>
      </c>
      <c r="Y109" s="84">
        <f>H109 * ( Baseline!H$89 * Baseline!B$18 )</f>
        <v>0.001329489493</v>
      </c>
      <c r="Z109" s="86">
        <f t="shared" si="1"/>
        <v>0.2228676469</v>
      </c>
      <c r="AA109" s="84">
        <f>I109 * ( Baseline!B$89 * Baseline!B$7 )</f>
        <v>0.002485107253</v>
      </c>
      <c r="AB109" s="85">
        <f>J109 * ( Baseline!D$89 * Baseline!B$11 )</f>
        <v>0.03904359391</v>
      </c>
      <c r="AC109" s="85">
        <f>K109 * ( Baseline!F$89 * Baseline!B$16 )</f>
        <v>0.0005727741001</v>
      </c>
      <c r="AD109" s="85">
        <f>L109 * ( Baseline!F$89 * Baseline!B$16 )</f>
        <v>0.0005930199633</v>
      </c>
      <c r="AE109" s="86">
        <f t="shared" si="2"/>
        <v>0.04269449523</v>
      </c>
      <c r="AF109" s="86">
        <f>M109 * ( Baseline!B$89 * Baseline!B$7 )</f>
        <v>0.002089642408</v>
      </c>
      <c r="AG109" s="86">
        <f>N109 * ( Baseline!D$89 * Baseline!B$11 )</f>
        <v>0.0003041831648</v>
      </c>
      <c r="AH109" s="86">
        <f>O109 * ( Baseline!F$89 * Baseline!B$16 )</f>
        <v>0.0552028546</v>
      </c>
      <c r="AI109" s="86">
        <f>P109 * ( Baseline!H$89 * Baseline!B$18 )</f>
        <v>0.0006880240856</v>
      </c>
      <c r="AJ109" s="86">
        <f t="shared" si="3"/>
        <v>0.05828470426</v>
      </c>
      <c r="AK109" s="86">
        <f>Q109 * ( Baseline!B$89 * Baseline!B$7 )</f>
        <v>0.00003923745391</v>
      </c>
      <c r="AL109" s="86">
        <f>R109 * ( Baseline!D$89 * Baseline!B$11 )</f>
        <v>0.0003149351362</v>
      </c>
      <c r="AM109" s="86">
        <f>S109 * ( Baseline!F$89 * Baseline!B$16 )</f>
        <v>0.00006795610293</v>
      </c>
      <c r="AN109" s="86">
        <f>T109 * ( Baseline!H$89 * Baseline!B$18 )</f>
        <v>0.0346634763</v>
      </c>
      <c r="AO109" s="86">
        <f t="shared" si="4"/>
        <v>0.03508560499</v>
      </c>
      <c r="AP109" s="62"/>
      <c r="AQ109" s="86">
        <f>V109 * ( (1-Baseline!B$90-Baseline!B$89) + (1-B109)*Baseline!B$90 )</f>
        <v>0.1229323966</v>
      </c>
      <c r="AR109" s="86">
        <f>W109 * ( (1-Baseline!B$90-Baseline!B$89) + (1-B109)*Baseline!B$90 )</f>
        <v>0.002583973616</v>
      </c>
      <c r="AS109" s="86">
        <f>X109 * ( (1-Baseline!B$90-Baseline!B$89) + (1-B109)*Baseline!B$90 )</f>
        <v>0.004091316797</v>
      </c>
      <c r="AT109" s="86">
        <f>Y109 * ( (1-Baseline!B$90-Baseline!B$89) + (1-B109)*Baseline!B$90 )</f>
        <v>0.0007777985522</v>
      </c>
      <c r="AU109" s="86">
        <f t="shared" si="5"/>
        <v>0.1303854855</v>
      </c>
      <c r="AV109" s="86">
        <f>AA109 * ( (1-Baseline!D$90-Baseline!D$89) + (1-B109)*Baseline!D$90 )</f>
        <v>0.001971409562</v>
      </c>
      <c r="AW109" s="86">
        <f>AB109 * ( (1-Baseline!D$90-Baseline!D$89) + (1-B109)*Baseline!D$90 )</f>
        <v>0.03097287422</v>
      </c>
      <c r="AX109" s="86">
        <f>AC109 * ( (1-Baseline!D$90-Baseline!D$89) + (1-B109)*Baseline!D$90 )</f>
        <v>0.000454375696</v>
      </c>
      <c r="AY109" s="86">
        <f>AD109 * ( (1-Baseline!D$90-Baseline!D$89) + (1-B109)*Baseline!D$90 )</f>
        <v>0.0004704365273</v>
      </c>
      <c r="AZ109" s="86">
        <f t="shared" si="6"/>
        <v>0.033869096</v>
      </c>
      <c r="BA109" s="86">
        <f>AF109 * ( (1-Baseline!F$90-Baseline!F$89) + (1-Baseline!B$36)*Baseline!F$90 )</f>
        <v>0.001503773545</v>
      </c>
      <c r="BB109" s="86">
        <f>AG109 * ( (1-Baseline!F$90-Baseline!F$89) + (1-Baseline!B$36)*Baseline!F$90 )</f>
        <v>0.0002188999393</v>
      </c>
      <c r="BC109" s="86">
        <f>AH109 * ( (1-Baseline!F$90-Baseline!F$89) + (1-Baseline!B$36)*Baseline!F$90 )</f>
        <v>0.03972574066</v>
      </c>
      <c r="BD109" s="86">
        <f>AI109 * ( (1-Baseline!F$90-Baseline!F$89) + (1-Baseline!B$36)*Baseline!F$90 )</f>
        <v>0.0004951241487</v>
      </c>
      <c r="BE109" s="86">
        <f t="shared" si="7"/>
        <v>0.0419435383</v>
      </c>
      <c r="BF109" s="86">
        <f>AK109 * ( (1-Baseline!H$90-Baseline!H$89) + (1-Baseline!B$36)*Baseline!H$90 )</f>
        <v>0.00003108861948</v>
      </c>
      <c r="BG109" s="86">
        <f>AL109 * ( (1-Baseline!H$90-Baseline!H$89) + (1-Baseline!B$36)*Baseline!H$90 )</f>
        <v>0.0002495294071</v>
      </c>
      <c r="BH109" s="86">
        <f>AM109 * ( (1-Baseline!H$90-Baseline!H$89) + (1-Baseline!B$36)*Baseline!H$90 )</f>
        <v>0.00005384297947</v>
      </c>
      <c r="BI109" s="86">
        <f>AN109 * ( (1-Baseline!H$90-Baseline!H$89) + (1-Baseline!B$36)*Baseline!H$90 )</f>
        <v>0.02746456554</v>
      </c>
      <c r="BJ109" s="86">
        <f t="shared" si="8"/>
        <v>0.02779902655</v>
      </c>
      <c r="BK109" s="62"/>
      <c r="BL109" s="86">
        <f t="shared" si="19"/>
        <v>0.9428380472</v>
      </c>
      <c r="BM109" s="86">
        <f t="shared" si="20"/>
        <v>0.01981795447</v>
      </c>
      <c r="BN109" s="86">
        <f t="shared" si="21"/>
        <v>0.03137862148</v>
      </c>
      <c r="BO109" s="86">
        <f t="shared" si="22"/>
        <v>0.005965376813</v>
      </c>
      <c r="BP109" s="86">
        <f t="shared" si="9"/>
        <v>1</v>
      </c>
      <c r="BQ109" s="86">
        <f t="shared" si="23"/>
        <v>0.05820673695</v>
      </c>
      <c r="BR109" s="86">
        <f t="shared" si="24"/>
        <v>0.9144877742</v>
      </c>
      <c r="BS109" s="86">
        <f t="shared" si="25"/>
        <v>0.01341564286</v>
      </c>
      <c r="BT109" s="86">
        <f t="shared" si="26"/>
        <v>0.01388984599</v>
      </c>
      <c r="BU109" s="86">
        <f t="shared" si="10"/>
        <v>1</v>
      </c>
      <c r="BV109" s="86">
        <f t="shared" si="27"/>
        <v>0.03585232925</v>
      </c>
      <c r="BW109" s="86">
        <f t="shared" si="28"/>
        <v>0.005218919246</v>
      </c>
      <c r="BX109" s="86">
        <f t="shared" si="29"/>
        <v>0.9471242121</v>
      </c>
      <c r="BY109" s="86">
        <f t="shared" si="30"/>
        <v>0.01180453936</v>
      </c>
      <c r="BZ109" s="86">
        <f t="shared" si="11"/>
        <v>1</v>
      </c>
      <c r="CA109" s="86">
        <f t="shared" si="31"/>
        <v>0.001118334825</v>
      </c>
      <c r="CB109" s="86">
        <f t="shared" si="32"/>
        <v>0.008976192267</v>
      </c>
      <c r="CC109" s="86">
        <f t="shared" si="33"/>
        <v>0.001936865644</v>
      </c>
      <c r="CD109" s="86">
        <f t="shared" si="34"/>
        <v>0.9879686073</v>
      </c>
      <c r="CE109" s="86">
        <f t="shared" si="12"/>
        <v>1</v>
      </c>
      <c r="CF109" s="62"/>
      <c r="CG109" s="86">
        <f t="shared" si="35"/>
        <v>0.9428380472</v>
      </c>
      <c r="CH109" s="86">
        <f t="shared" si="36"/>
        <v>0.01981795447</v>
      </c>
      <c r="CI109" s="86">
        <f t="shared" si="37"/>
        <v>0.03137862148</v>
      </c>
      <c r="CJ109" s="86">
        <f t="shared" si="38"/>
        <v>0.005965376813</v>
      </c>
      <c r="CK109" s="86">
        <f t="shared" si="13"/>
        <v>1</v>
      </c>
      <c r="CL109" s="86">
        <f t="shared" si="39"/>
        <v>0.05820673695</v>
      </c>
      <c r="CM109" s="86">
        <f t="shared" si="40"/>
        <v>0.9144877742</v>
      </c>
      <c r="CN109" s="86">
        <f t="shared" si="41"/>
        <v>0.01341564286</v>
      </c>
      <c r="CO109" s="86">
        <f t="shared" si="42"/>
        <v>0.01388984599</v>
      </c>
      <c r="CP109" s="86">
        <f t="shared" si="14"/>
        <v>1</v>
      </c>
      <c r="CQ109" s="86">
        <f t="shared" si="43"/>
        <v>0.03585232925</v>
      </c>
      <c r="CR109" s="86">
        <f t="shared" si="44"/>
        <v>0.005218919246</v>
      </c>
      <c r="CS109" s="86">
        <f t="shared" si="45"/>
        <v>0.9471242121</v>
      </c>
      <c r="CT109" s="86">
        <f t="shared" si="46"/>
        <v>0.01180453936</v>
      </c>
      <c r="CU109" s="86">
        <f t="shared" si="15"/>
        <v>1</v>
      </c>
      <c r="CV109" s="86">
        <f t="shared" si="47"/>
        <v>0.001118334825</v>
      </c>
      <c r="CW109" s="86">
        <f t="shared" si="48"/>
        <v>0.008976192267</v>
      </c>
      <c r="CX109" s="86">
        <f t="shared" si="49"/>
        <v>0.001936865644</v>
      </c>
      <c r="CY109" s="86">
        <f t="shared" si="50"/>
        <v>0.9879686073</v>
      </c>
      <c r="CZ109" s="86">
        <f t="shared" si="16"/>
        <v>1</v>
      </c>
      <c r="DA109" s="62"/>
      <c r="DB109" s="86">
        <f>(AQ109*Baseline!B$7 + AV109*Baseline!B$11 + BA109*Baseline!B$16 + BF109*Baseline!B$18)</f>
        <v>70311.50695</v>
      </c>
      <c r="DC109" s="86">
        <f>(AR109*Baseline!B$7 + AW109*Baseline!B$11 + BB109*Baseline!B$16 + BG109*Baseline!B$18)</f>
        <v>79835.74006</v>
      </c>
      <c r="DD109" s="86">
        <f>(AS109*Baseline!B$7 + AX109*Baseline!B$11 + BC109*Baseline!B$16 + BH109*Baseline!B$18)</f>
        <v>138513.0149</v>
      </c>
      <c r="DE109" s="86">
        <f>(AT109*Baseline!B$7 + AY109*Baseline!B$11 + BD109*Baseline!B$16 + BI109*Baseline!B$18)</f>
        <v>1260669.736</v>
      </c>
      <c r="DF109" s="86">
        <f t="shared" si="17"/>
        <v>1549329.998</v>
      </c>
      <c r="DG109" s="62"/>
      <c r="DH109" s="86">
        <f t="shared" si="51"/>
        <v>0.04538187929</v>
      </c>
      <c r="DI109" s="86">
        <f t="shared" si="52"/>
        <v>0.05152920305</v>
      </c>
      <c r="DJ109" s="86">
        <f t="shared" si="53"/>
        <v>0.08940188025</v>
      </c>
      <c r="DK109" s="86">
        <f t="shared" si="54"/>
        <v>0.8136870374</v>
      </c>
      <c r="DL109" s="86">
        <f t="shared" si="18"/>
        <v>1</v>
      </c>
      <c r="DM109" s="62"/>
      <c r="DN109" s="86">
        <f>DH109 / (Baseline!B$7/Baseline!B$17)</f>
        <v>4.844217123</v>
      </c>
      <c r="DO109" s="86">
        <f>DI109 / (Baseline!B$11/Baseline!B$17)</f>
        <v>1.243939625</v>
      </c>
      <c r="DP109" s="86">
        <f>DJ109 / (Baseline!B$16/Baseline!B$17)</f>
        <v>1.381529228</v>
      </c>
      <c r="DQ109" s="86">
        <f>DK109 / (Baseline!B$18/Baseline!B$17)</f>
        <v>0.9199450298</v>
      </c>
      <c r="DR109" s="62"/>
      <c r="DS109" s="86">
        <f>DH109 / Baseline!H$117</f>
        <v>1.815598002</v>
      </c>
      <c r="DT109" s="86">
        <f>DI109 / Baseline!H$118</f>
        <v>1.159925052</v>
      </c>
      <c r="DU109" s="86">
        <f>DJ109 / Baseline!H$119</f>
        <v>1.068747121</v>
      </c>
      <c r="DV109" s="86">
        <f>DK109 / Baseline!H$120</f>
        <v>0.9607502948</v>
      </c>
      <c r="DW109" s="87"/>
      <c r="DX109" s="86">
        <f>(AU109*Baseline!B$34)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0.03208735408</v>
      </c>
      <c r="DY109" s="86">
        <f>(AZ109*Baseline!B$34) + (Baseline!D$90*(1-Baseline!D$91)*Baseline!B$35) + (Baseline!D$90*Baseline!D$91*((1-Baseline!D$92)*Baseline!B$40 + Baseline!D$92*Baseline!B$41))</f>
        <v>0.0114939324</v>
      </c>
      <c r="DZ109" s="86">
        <f>(BE109*Baseline!B$34) + (Baseline!F$90*(1-Baseline!F$91)*Baseline!B$35) + (Baseline!F$90*Baseline!F$91*((1-Baseline!F$92)*Baseline!B$40 + Baseline!F$92*Baseline!B$41))</f>
        <v>0.01402217074</v>
      </c>
      <c r="EA109" s="86">
        <f>(BJ109*Baseline!B$34) + (Baseline!H$90*(1-Baseline!H$91)*Baseline!B$35) + (Baseline!H$90*Baseline!H$91*((1-Baseline!H$92)*Baseline!B$40 + Baseline!H$92*Baseline!B$41))</f>
        <v>0.009314853982</v>
      </c>
      <c r="EB109" s="86">
        <f>( DX109*Baseline!B$7 + DY109*Baseline!B$11 + DZ109*Baseline!B$16 + EA109*Baseline!B$18 ) / Baseline!B$17</f>
        <v>0.009923080345</v>
      </c>
    </row>
    <row r="110">
      <c r="A110" s="73" t="s">
        <v>286</v>
      </c>
      <c r="B110" s="85">
        <f>MIN( MAX( NORMINV( MCrands!B110, (B$5+B$4)/2, (B$5-B$4)/3.29 ), 0 ), 1 )</f>
        <v>0.5394068124</v>
      </c>
      <c r="C110" s="85">
        <f>MAX( NORMINV( MCrands!C110, (C$5+C$4)/2, (C$5-C$4)/3.29 ), 0 )</f>
        <v>3.043116308</v>
      </c>
      <c r="D110" s="83"/>
      <c r="E110" s="84">
        <f>Baseline!B$33 * (C110 * Baseline!B$68*Baseline!B$68/Baseline!B$75 + Baseline!B$46 * Baseline!B$54*Baseline!B$54/Baseline!B$76 + Baseline!B$47 * Baseline!B$55*Baseline!B$55/Baseline!B$77 + Baseline!B$56*Baseline!B$56/Baseline!B$78)</f>
        <v>0.00002159482759</v>
      </c>
      <c r="F110" s="84">
        <f>Baseline!B$33 * (C110 * Baseline!B$68*Baseline!B$59/Baseline!B$75 + Baseline!B$46 * Baseline!B$54*Baseline!B$69/Baseline!B$76 + Baseline!B$47 * Baseline!B$55*Baseline!B$57/Baseline!B$77 + Baseline!B$56*Baseline!B$58/Baseline!B$78)</f>
        <v>0.0000002396491481</v>
      </c>
      <c r="G110" s="85">
        <f>Baseline!B$33 * (C110 * Baseline!B$68*Baseline!B$60/Baseline!B$75 + Baseline!B$46 * Baseline!B$54*Baseline!B$61/Baseline!B$76 + Baseline!B$47 * Baseline!B$55*Baseline!B$70/Baseline!B$77 + Baseline!B$56*Baseline!B$62/Baseline!B$78)</f>
        <v>0.000000201857444</v>
      </c>
      <c r="H110" s="84">
        <f>Baseline!B$33 * (C110 * Baseline!B$68*Baseline!B$63/Baseline!B$75 + Baseline!B$46 * Baseline!B$54*Baseline!B$64/Baseline!B$76 + Baseline!B$47 * Baseline!B$55*Baseline!B$65/Baseline!B$77 + Baseline!B$56*Baseline!B$71/Baseline!B$78)</f>
        <v>0.000000003832840759</v>
      </c>
      <c r="I110" s="84">
        <f>Baseline!B$33 * (C110 * Baseline!B$59*Baseline!B$68/Baseline!B$75 + Baseline!B$46 * Baseline!B$69*Baseline!B$54/Baseline!B$76 + Baseline!B$47 * Baseline!B$57*Baseline!B$55/Baseline!B$77 + Baseline!B$58*Baseline!B$56/Baseline!B$78)</f>
        <v>0.0000002396491481</v>
      </c>
      <c r="J110" s="85">
        <f>Baseline!B$33 * (C110 * Baseline!B$59*Baseline!B$59/Baseline!B$75 + Baseline!B$46 * Baseline!B$69*Baseline!B$69/Baseline!B$76 + Baseline!B$47 * Baseline!B$57*Baseline!B$57/Baseline!B$77 + Baseline!B$58*Baseline!B$58/Baseline!B$78)</f>
        <v>0.000002116574527</v>
      </c>
      <c r="K110" s="84">
        <f>Baseline!B$33 * (C110 * Baseline!B$59*Baseline!B$60/Baseline!B$75 + Baseline!B$46 * Baseline!B$69*Baseline!B$61/Baseline!B$76 + Baseline!B$47 * Baseline!B$57*Baseline!B$70/Baseline!B$77 + Baseline!B$58*Baseline!B$62/Baseline!B$78)</f>
        <v>0.00000001649001775</v>
      </c>
      <c r="L110" s="85">
        <f>Baseline!B$33 * (C110 * Baseline!B$59*Baseline!B$63/Baseline!B$75 + Baseline!B$46 * Baseline!B$69*Baseline!B$64/Baseline!B$76 + Baseline!B$47 * Baseline!B$57*Baseline!B$65/Baseline!B$77 + Baseline!B$58*Baseline!B$71/Baseline!B$78)</f>
        <v>0.00000001707281355</v>
      </c>
      <c r="M110" s="84">
        <f>Baseline!B$33 * (C110 * Baseline!B$60*Baseline!B$68/Baseline!B$75 + Baseline!B$46 * Baseline!B$61*Baseline!B$54/Baseline!B$76 + Baseline!B$47 * Baseline!B$70*Baseline!B$55/Baseline!B$77 + Baseline!B$62*Baseline!B$56/Baseline!B$78)</f>
        <v>0.000000201857444</v>
      </c>
      <c r="N110" s="85">
        <f>Baseline!B$33 * (C110 * Baseline!B$60*Baseline!B$59/Baseline!B$75 + Baseline!B$46 * Baseline!B$61*Baseline!B$69/Baseline!B$76 + Baseline!B$47 * Baseline!B$70*Baseline!B$57/Baseline!B$77 + Baseline!B$62*Baseline!B$58/Baseline!B$78)</f>
        <v>0.00000001649001775</v>
      </c>
      <c r="O110" s="85">
        <f>Baseline!B$33 * (C110 * Baseline!B$60*Baseline!B$60/Baseline!B$75 + Baseline!B$46 * Baseline!B$61*Baseline!B$61/Baseline!B$76 + Baseline!B$47 * Baseline!B$70*Baseline!B$70/Baseline!B$77 + Baseline!B$62*Baseline!B$62/Baseline!B$78)</f>
        <v>0.000001589268096</v>
      </c>
      <c r="P110" s="84">
        <f>Baseline!B$33 * (C110 * Baseline!B$60*Baseline!B$63/Baseline!B$75 + Baseline!B$46 * Baseline!B$61*Baseline!B$64/Baseline!B$76 + Baseline!B$47 * Baseline!B$70*Baseline!B$65/Baseline!B$77 + Baseline!B$62*Baseline!B$71/Baseline!B$78)</f>
        <v>0.000000001956449092</v>
      </c>
      <c r="Q110" s="84">
        <f>Baseline!B$33 * (C110 * Baseline!B$63*Baseline!B$68/Baseline!B$75 + Baseline!B$46 * Baseline!B$64*Baseline!B$54/Baseline!B$76 + Baseline!B$47 * Baseline!B$65*Baseline!B$55/Baseline!B$77 + Baseline!B$71*Baseline!B$56/Baseline!B$78)</f>
        <v>0.000000003832840759</v>
      </c>
      <c r="R110" s="84">
        <f>Baseline!B$33 * (C110 * Baseline!B$63*Baseline!B$59/Baseline!B$75 + Baseline!B$46 * Baseline!B$64*Baseline!B$69/Baseline!B$76 + Baseline!B$47 * Baseline!B$65*Baseline!B$57/Baseline!B$77 + Baseline!B$71*Baseline!B$58/Baseline!B$78)</f>
        <v>0.00000001707281355</v>
      </c>
      <c r="S110" s="84">
        <f>Baseline!B$33 * (C110 * Baseline!B$63*Baseline!B$60/Baseline!B$75 + Baseline!B$46 * Baseline!B$64*Baseline!B$61/Baseline!B$76 + Baseline!B$47 * Baseline!B$65*Baseline!B$70/Baseline!B$77 + Baseline!B$71*Baseline!B$62/Baseline!B$78)</f>
        <v>0.000000001956449092</v>
      </c>
      <c r="T110" s="84">
        <f>Baseline!B$33 * (C110 * Baseline!B$63*Baseline!B$63/Baseline!B$75 + Baseline!B$46 * Baseline!B$64*Baseline!B$64/Baseline!B$76 + Baseline!B$47 * Baseline!B$65*Baseline!B$65/Baseline!B$77 + Baseline!B$71*Baseline!B$71/Baseline!B$78)</f>
        <v>0.00000009856722295</v>
      </c>
      <c r="U110" s="83"/>
      <c r="V110" s="84">
        <f>E110 * ( Baseline!B$89 * Baseline!B$7 )</f>
        <v>0.2241327155</v>
      </c>
      <c r="W110" s="84">
        <f>F110 * ( Baseline!D$89 * Baseline!B$11 )</f>
        <v>0.004420710942</v>
      </c>
      <c r="X110" s="84">
        <f>G110 * ( Baseline!F$89 * Baseline!B$16 )</f>
        <v>0.007011471872</v>
      </c>
      <c r="Y110" s="84">
        <f>H110 * ( Baseline!H$89 * Baseline!B$18 )</f>
        <v>0.001347908398</v>
      </c>
      <c r="Z110" s="86">
        <f t="shared" si="1"/>
        <v>0.2369128067</v>
      </c>
      <c r="AA110" s="84">
        <f>I110 * ( Baseline!B$89 * Baseline!B$7 )</f>
        <v>0.002487318509</v>
      </c>
      <c r="AB110" s="85">
        <f>J110 * ( Baseline!D$89 * Baseline!B$11 )</f>
        <v>0.03904359453</v>
      </c>
      <c r="AC110" s="85">
        <f>K110 * ( Baseline!F$89 * Baseline!B$16 )</f>
        <v>0.0005727769725</v>
      </c>
      <c r="AD110" s="85">
        <f>L110 * ( Baseline!F$89 * Baseline!B$16 )</f>
        <v>0.0005930202505</v>
      </c>
      <c r="AE110" s="86">
        <f t="shared" si="2"/>
        <v>0.04269671027</v>
      </c>
      <c r="AF110" s="86">
        <f>M110 * ( Baseline!B$89 * Baseline!B$7 )</f>
        <v>0.002095078411</v>
      </c>
      <c r="AG110" s="86">
        <f>N110 * ( Baseline!D$89 * Baseline!B$11 )</f>
        <v>0.0003041846903</v>
      </c>
      <c r="AH110" s="86">
        <f>O110 * ( Baseline!F$89 * Baseline!B$16 )</f>
        <v>0.05520286166</v>
      </c>
      <c r="AI110" s="86">
        <f>P110 * ( Baseline!H$89 * Baseline!B$18 )</f>
        <v>0.000688031235</v>
      </c>
      <c r="AJ110" s="86">
        <f t="shared" si="3"/>
        <v>0.058290156</v>
      </c>
      <c r="AK110" s="86">
        <f>Q110 * ( Baseline!B$89 * Baseline!B$7 )</f>
        <v>0.00003978105423</v>
      </c>
      <c r="AL110" s="86">
        <f>R110 * ( Baseline!D$89 * Baseline!B$11 )</f>
        <v>0.0003149352888</v>
      </c>
      <c r="AM110" s="86">
        <f>S110 * ( Baseline!F$89 * Baseline!B$16 )</f>
        <v>0.00006795680908</v>
      </c>
      <c r="AN110" s="86">
        <f>T110 * ( Baseline!H$89 * Baseline!B$18 )</f>
        <v>0.03466347701</v>
      </c>
      <c r="AO110" s="86">
        <f t="shared" si="4"/>
        <v>0.03508615017</v>
      </c>
      <c r="AP110" s="62"/>
      <c r="AQ110" s="86">
        <f>V110 * ( (1-Baseline!B$90-Baseline!B$89) + (1-B110)*Baseline!B$90 )</f>
        <v>0.1117364203</v>
      </c>
      <c r="AR110" s="86">
        <f>W110 * ( (1-Baseline!B$90-Baseline!B$89) + (1-B110)*Baseline!B$90 )</f>
        <v>0.002203847906</v>
      </c>
      <c r="AS110" s="86">
        <f>X110 * ( (1-Baseline!B$90-Baseline!B$89) + (1-B110)*Baseline!B$90 )</f>
        <v>0.003495414607</v>
      </c>
      <c r="AT110" s="86">
        <f>Y110 * ( (1-Baseline!B$90-Baseline!B$89) + (1-B110)*Baseline!B$90 )</f>
        <v>0.0006719699926</v>
      </c>
      <c r="AU110" s="86">
        <f t="shared" si="5"/>
        <v>0.1181076528</v>
      </c>
      <c r="AV110" s="86">
        <f>AA110 * ( (1-Baseline!D$90-Baseline!D$89) + (1-B110)*Baseline!D$90 )</f>
        <v>0.001864852496</v>
      </c>
      <c r="AW110" s="86">
        <f>AB110 * ( (1-Baseline!D$90-Baseline!D$89) + (1-B110)*Baseline!D$90 )</f>
        <v>0.02927270652</v>
      </c>
      <c r="AX110" s="86">
        <f>AC110 * ( (1-Baseline!D$90-Baseline!D$89) + (1-B110)*Baseline!D$90 )</f>
        <v>0.0004294361833</v>
      </c>
      <c r="AY110" s="86">
        <f>AD110 * ( (1-Baseline!D$90-Baseline!D$89) + (1-B110)*Baseline!D$90 )</f>
        <v>0.0004446134625</v>
      </c>
      <c r="AZ110" s="86">
        <f t="shared" si="6"/>
        <v>0.03201160866</v>
      </c>
      <c r="BA110" s="86">
        <f>AF110 * ( (1-Baseline!F$90-Baseline!F$89) + (1-Baseline!B$36)*Baseline!F$90 )</f>
        <v>0.001507685467</v>
      </c>
      <c r="BB110" s="86">
        <f>AG110 * ( (1-Baseline!F$90-Baseline!F$89) + (1-Baseline!B$36)*Baseline!F$90 )</f>
        <v>0.0002189010371</v>
      </c>
      <c r="BC110" s="86">
        <f>AH110 * ( (1-Baseline!F$90-Baseline!F$89) + (1-Baseline!B$36)*Baseline!F$90 )</f>
        <v>0.03972574575</v>
      </c>
      <c r="BD110" s="86">
        <f>AI110 * ( (1-Baseline!F$90-Baseline!F$89) + (1-Baseline!B$36)*Baseline!F$90 )</f>
        <v>0.0004951292937</v>
      </c>
      <c r="BE110" s="86">
        <f t="shared" si="7"/>
        <v>0.04194746154</v>
      </c>
      <c r="BF110" s="86">
        <f>AK110 * ( (1-Baseline!H$90-Baseline!H$89) + (1-Baseline!B$36)*Baseline!H$90 )</f>
        <v>0.00003151932489</v>
      </c>
      <c r="BG110" s="86">
        <f>AL110 * ( (1-Baseline!H$90-Baseline!H$89) + (1-Baseline!B$36)*Baseline!H$90 )</f>
        <v>0.000249529528</v>
      </c>
      <c r="BH110" s="86">
        <f>AM110 * ( (1-Baseline!H$90-Baseline!H$89) + (1-Baseline!B$36)*Baseline!H$90 )</f>
        <v>0.00005384353897</v>
      </c>
      <c r="BI110" s="86">
        <f>AN110 * ( (1-Baseline!H$90-Baseline!H$89) + (1-Baseline!B$36)*Baseline!H$90 )</f>
        <v>0.02746456611</v>
      </c>
      <c r="BJ110" s="86">
        <f t="shared" si="8"/>
        <v>0.0277994585</v>
      </c>
      <c r="BK110" s="62"/>
      <c r="BL110" s="86">
        <f t="shared" si="19"/>
        <v>0.9460557182</v>
      </c>
      <c r="BM110" s="86">
        <f t="shared" si="20"/>
        <v>0.01865965375</v>
      </c>
      <c r="BN110" s="86">
        <f t="shared" si="21"/>
        <v>0.02959515768</v>
      </c>
      <c r="BO110" s="86">
        <f t="shared" si="22"/>
        <v>0.005689470384</v>
      </c>
      <c r="BP110" s="86">
        <f t="shared" si="9"/>
        <v>1</v>
      </c>
      <c r="BQ110" s="86">
        <f t="shared" si="23"/>
        <v>0.05825550711</v>
      </c>
      <c r="BR110" s="86">
        <f t="shared" si="24"/>
        <v>0.9144403466</v>
      </c>
      <c r="BS110" s="86">
        <f t="shared" si="25"/>
        <v>0.01341501415</v>
      </c>
      <c r="BT110" s="86">
        <f t="shared" si="26"/>
        <v>0.01388913213</v>
      </c>
      <c r="BU110" s="86">
        <f t="shared" si="10"/>
        <v>1</v>
      </c>
      <c r="BV110" s="86">
        <f t="shared" si="27"/>
        <v>0.03594223372</v>
      </c>
      <c r="BW110" s="86">
        <f t="shared" si="28"/>
        <v>0.005218457304</v>
      </c>
      <c r="BX110" s="86">
        <f t="shared" si="29"/>
        <v>0.947035751</v>
      </c>
      <c r="BY110" s="86">
        <f t="shared" si="30"/>
        <v>0.01180355796</v>
      </c>
      <c r="BZ110" s="86">
        <f t="shared" si="11"/>
        <v>1</v>
      </c>
      <c r="CA110" s="86">
        <f t="shared" si="31"/>
        <v>0.00113381075</v>
      </c>
      <c r="CB110" s="86">
        <f t="shared" si="32"/>
        <v>0.008976057142</v>
      </c>
      <c r="CC110" s="86">
        <f t="shared" si="33"/>
        <v>0.001936855675</v>
      </c>
      <c r="CD110" s="86">
        <f t="shared" si="34"/>
        <v>0.9879532764</v>
      </c>
      <c r="CE110" s="86">
        <f t="shared" si="12"/>
        <v>1</v>
      </c>
      <c r="CF110" s="62"/>
      <c r="CG110" s="86">
        <f t="shared" si="35"/>
        <v>0.9460557182</v>
      </c>
      <c r="CH110" s="86">
        <f t="shared" si="36"/>
        <v>0.01865965375</v>
      </c>
      <c r="CI110" s="86">
        <f t="shared" si="37"/>
        <v>0.02959515768</v>
      </c>
      <c r="CJ110" s="86">
        <f t="shared" si="38"/>
        <v>0.005689470384</v>
      </c>
      <c r="CK110" s="86">
        <f t="shared" si="13"/>
        <v>1</v>
      </c>
      <c r="CL110" s="86">
        <f t="shared" si="39"/>
        <v>0.05825550711</v>
      </c>
      <c r="CM110" s="86">
        <f t="shared" si="40"/>
        <v>0.9144403466</v>
      </c>
      <c r="CN110" s="86">
        <f t="shared" si="41"/>
        <v>0.01341501415</v>
      </c>
      <c r="CO110" s="86">
        <f t="shared" si="42"/>
        <v>0.01388913213</v>
      </c>
      <c r="CP110" s="86">
        <f t="shared" si="14"/>
        <v>1</v>
      </c>
      <c r="CQ110" s="86">
        <f t="shared" si="43"/>
        <v>0.03594223372</v>
      </c>
      <c r="CR110" s="86">
        <f t="shared" si="44"/>
        <v>0.005218457304</v>
      </c>
      <c r="CS110" s="86">
        <f t="shared" si="45"/>
        <v>0.947035751</v>
      </c>
      <c r="CT110" s="86">
        <f t="shared" si="46"/>
        <v>0.01180355796</v>
      </c>
      <c r="CU110" s="86">
        <f t="shared" si="15"/>
        <v>1</v>
      </c>
      <c r="CV110" s="86">
        <f t="shared" si="47"/>
        <v>0.00113381075</v>
      </c>
      <c r="CW110" s="86">
        <f t="shared" si="48"/>
        <v>0.008976057142</v>
      </c>
      <c r="CX110" s="86">
        <f t="shared" si="49"/>
        <v>0.001936855675</v>
      </c>
      <c r="CY110" s="86">
        <f t="shared" si="50"/>
        <v>0.9879532764</v>
      </c>
      <c r="CZ110" s="86">
        <f t="shared" si="16"/>
        <v>1</v>
      </c>
      <c r="DA110" s="62"/>
      <c r="DB110" s="86">
        <f>(AQ110*Baseline!B$7 + AV110*Baseline!B$11 + BA110*Baseline!B$16 + BF110*Baseline!B$18)</f>
        <v>64685.76909</v>
      </c>
      <c r="DC110" s="86">
        <f>(AR110*Baseline!B$7 + AW110*Baseline!B$11 + BB110*Baseline!B$16 + BG110*Baseline!B$18)</f>
        <v>76005.28686</v>
      </c>
      <c r="DD110" s="86">
        <f>(AS110*Baseline!B$7 + AX110*Baseline!B$11 + BC110*Baseline!B$16 + BH110*Baseline!B$18)</f>
        <v>138170.5609</v>
      </c>
      <c r="DE110" s="86">
        <f>(AT110*Baseline!B$7 + AY110*Baseline!B$11 + BD110*Baseline!B$16 + BI110*Baseline!B$18)</f>
        <v>1260563.073</v>
      </c>
      <c r="DF110" s="86">
        <f t="shared" si="17"/>
        <v>1539424.69</v>
      </c>
      <c r="DG110" s="62"/>
      <c r="DH110" s="86">
        <f t="shared" si="51"/>
        <v>0.04201944369</v>
      </c>
      <c r="DI110" s="86">
        <f t="shared" si="52"/>
        <v>0.04937252685</v>
      </c>
      <c r="DJ110" s="86">
        <f t="shared" si="53"/>
        <v>0.08975467379</v>
      </c>
      <c r="DK110" s="86">
        <f t="shared" si="54"/>
        <v>0.8188533557</v>
      </c>
      <c r="DL110" s="86">
        <f t="shared" si="18"/>
        <v>1</v>
      </c>
      <c r="DM110" s="62"/>
      <c r="DN110" s="86">
        <f>DH110 / (Baseline!B$7/Baseline!B$17)</f>
        <v>4.485299239</v>
      </c>
      <c r="DO110" s="86">
        <f>DI110 / (Baseline!B$11/Baseline!B$17)</f>
        <v>1.191876429</v>
      </c>
      <c r="DP110" s="86">
        <f>DJ110 / (Baseline!B$16/Baseline!B$17)</f>
        <v>1.386980955</v>
      </c>
      <c r="DQ110" s="86">
        <f>DK110 / (Baseline!B$18/Baseline!B$17)</f>
        <v>0.9257860087</v>
      </c>
      <c r="DR110" s="62"/>
      <c r="DS110" s="86">
        <f>DH110 / Baseline!H$117</f>
        <v>1.681076659</v>
      </c>
      <c r="DT110" s="86">
        <f>DI110 / Baseline!H$118</f>
        <v>1.111378159</v>
      </c>
      <c r="DU110" s="86">
        <f>DJ110 / Baseline!H$119</f>
        <v>1.072964562</v>
      </c>
      <c r="DV110" s="86">
        <f>DK110 / Baseline!H$120</f>
        <v>0.9668503573</v>
      </c>
      <c r="DW110" s="87"/>
      <c r="DX110" s="86">
        <f>(AU110*Baseline!B$34)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0.03024567917</v>
      </c>
      <c r="DY110" s="86">
        <f>(AZ110*Baseline!B$34) + (Baseline!D$90*(1-Baseline!D$91)*Baseline!B$35) + (Baseline!D$90*Baseline!D$91*((1-Baseline!D$92)*Baseline!B$40 + Baseline!D$92*Baseline!B$41))</f>
        <v>0.0112153093</v>
      </c>
      <c r="DZ110" s="86">
        <f>(BE110*Baseline!B$34) + (Baseline!F$90*(1-Baseline!F$91)*Baseline!B$35) + (Baseline!F$90*Baseline!F$91*((1-Baseline!F$92)*Baseline!B$40 + Baseline!F$92*Baseline!B$41))</f>
        <v>0.01402275923</v>
      </c>
      <c r="EA110" s="86">
        <f>(BJ110*Baseline!B$34) + (Baseline!H$90*(1-Baseline!H$91)*Baseline!B$35) + (Baseline!H$90*Baseline!H$91*((1-Baseline!H$92)*Baseline!B$40 + Baseline!H$92*Baseline!B$41))</f>
        <v>0.009314918775</v>
      </c>
      <c r="EB110" s="86">
        <f>( DX110*Baseline!B$7 + DY110*Baseline!B$11 + DZ110*Baseline!B$16 + EA110*Baseline!B$18 ) / Baseline!B$17</f>
        <v>0.009894380711</v>
      </c>
    </row>
    <row r="111">
      <c r="A111" s="73" t="s">
        <v>287</v>
      </c>
      <c r="B111" s="85">
        <f>MIN( MAX( NORMINV( MCrands!B111, (B$5+B$4)/2, (B$5-B$4)/3.29 ), 0 ), 1 )</f>
        <v>0.5380674237</v>
      </c>
      <c r="C111" s="85">
        <f>MAX( NORMINV( MCrands!C111, (C$5+C$4)/2, (C$5-C$4)/3.29 ), 0 )</f>
        <v>2.263372204</v>
      </c>
      <c r="D111" s="83"/>
      <c r="E111" s="84">
        <f>Baseline!B$33 * (C111 * Baseline!B$68*Baseline!B$68/Baseline!B$75 + Baseline!B$46 * Baseline!B$54*Baseline!B$54/Baseline!B$76 + Baseline!B$47 * Baseline!B$55*Baseline!B$55/Baseline!B$77 + Baseline!B$56*Baseline!B$56/Baseline!B$78)</f>
        <v>0.00001607422061</v>
      </c>
      <c r="F111" s="84">
        <f>Baseline!B$33 * (C111 * Baseline!B$68*Baseline!B$59/Baseline!B$75 + Baseline!B$46 * Baseline!B$54*Baseline!B$69/Baseline!B$76 + Baseline!B$47 * Baseline!B$55*Baseline!B$57/Baseline!B$77 + Baseline!B$56*Baseline!B$58/Baseline!B$78)</f>
        <v>0.0000002387774734</v>
      </c>
      <c r="G111" s="85">
        <f>Baseline!B$33 * (C111 * Baseline!B$68*Baseline!B$60/Baseline!B$75 + Baseline!B$46 * Baseline!B$54*Baseline!B$61/Baseline!B$76 + Baseline!B$47 * Baseline!B$55*Baseline!B$70/Baseline!B$77 + Baseline!B$56*Baseline!B$62/Baseline!B$78)</f>
        <v>0.0000001997145768</v>
      </c>
      <c r="H111" s="84">
        <f>Baseline!B$33 * (C111 * Baseline!B$68*Baseline!B$63/Baseline!B$75 + Baseline!B$46 * Baseline!B$54*Baseline!B$64/Baseline!B$76 + Baseline!B$47 * Baseline!B$55*Baseline!B$65/Baseline!B$77 + Baseline!B$56*Baseline!B$71/Baseline!B$78)</f>
        <v>0.00000000361855404</v>
      </c>
      <c r="I111" s="84">
        <f>Baseline!B$33 * (C111 * Baseline!B$59*Baseline!B$68/Baseline!B$75 + Baseline!B$46 * Baseline!B$69*Baseline!B$54/Baseline!B$76 + Baseline!B$47 * Baseline!B$57*Baseline!B$55/Baseline!B$77 + Baseline!B$58*Baseline!B$56/Baseline!B$78)</f>
        <v>0.0000002387774734</v>
      </c>
      <c r="J111" s="85">
        <f>Baseline!B$33 * (C111 * Baseline!B$59*Baseline!B$59/Baseline!B$75 + Baseline!B$46 * Baseline!B$69*Baseline!B$69/Baseline!B$76 + Baseline!B$47 * Baseline!B$57*Baseline!B$57/Baseline!B$77 + Baseline!B$58*Baseline!B$58/Baseline!B$78)</f>
        <v>0.000002116574389</v>
      </c>
      <c r="K111" s="84">
        <f>Baseline!B$33 * (C111 * Baseline!B$59*Baseline!B$60/Baseline!B$75 + Baseline!B$46 * Baseline!B$69*Baseline!B$61/Baseline!B$76 + Baseline!B$47 * Baseline!B$57*Baseline!B$70/Baseline!B$77 + Baseline!B$58*Baseline!B$62/Baseline!B$78)</f>
        <v>0.0000000164896794</v>
      </c>
      <c r="L111" s="85">
        <f>Baseline!B$33 * (C111 * Baseline!B$59*Baseline!B$63/Baseline!B$75 + Baseline!B$46 * Baseline!B$69*Baseline!B$64/Baseline!B$76 + Baseline!B$47 * Baseline!B$57*Baseline!B$65/Baseline!B$77 + Baseline!B$58*Baseline!B$71/Baseline!B$78)</f>
        <v>0.00000001707277971</v>
      </c>
      <c r="M111" s="84">
        <f>Baseline!B$33 * (C111 * Baseline!B$60*Baseline!B$68/Baseline!B$75 + Baseline!B$46 * Baseline!B$61*Baseline!B$54/Baseline!B$76 + Baseline!B$47 * Baseline!B$70*Baseline!B$55/Baseline!B$77 + Baseline!B$62*Baseline!B$56/Baseline!B$78)</f>
        <v>0.0000001997145768</v>
      </c>
      <c r="N111" s="85">
        <f>Baseline!B$33 * (C111 * Baseline!B$60*Baseline!B$59/Baseline!B$75 + Baseline!B$46 * Baseline!B$61*Baseline!B$69/Baseline!B$76 + Baseline!B$47 * Baseline!B$70*Baseline!B$57/Baseline!B$77 + Baseline!B$62*Baseline!B$58/Baseline!B$78)</f>
        <v>0.0000000164896794</v>
      </c>
      <c r="O111" s="85">
        <f>Baseline!B$33 * (C111 * Baseline!B$60*Baseline!B$60/Baseline!B$75 + Baseline!B$46 * Baseline!B$61*Baseline!B$61/Baseline!B$76 + Baseline!B$47 * Baseline!B$70*Baseline!B$70/Baseline!B$77 + Baseline!B$62*Baseline!B$62/Baseline!B$78)</f>
        <v>0.000001589267264</v>
      </c>
      <c r="P111" s="84">
        <f>Baseline!B$33 * (C111 * Baseline!B$60*Baseline!B$63/Baseline!B$75 + Baseline!B$46 * Baseline!B$61*Baseline!B$64/Baseline!B$76 + Baseline!B$47 * Baseline!B$70*Baseline!B$65/Baseline!B$77 + Baseline!B$62*Baseline!B$71/Baseline!B$78)</f>
        <v>0.000000001956365915</v>
      </c>
      <c r="Q111" s="84">
        <f>Baseline!B$33 * (C111 * Baseline!B$63*Baseline!B$68/Baseline!B$75 + Baseline!B$46 * Baseline!B$64*Baseline!B$54/Baseline!B$76 + Baseline!B$47 * Baseline!B$65*Baseline!B$55/Baseline!B$77 + Baseline!B$71*Baseline!B$56/Baseline!B$78)</f>
        <v>0.00000000361855404</v>
      </c>
      <c r="R111" s="84">
        <f>Baseline!B$33 * (C111 * Baseline!B$63*Baseline!B$59/Baseline!B$75 + Baseline!B$46 * Baseline!B$64*Baseline!B$69/Baseline!B$76 + Baseline!B$47 * Baseline!B$65*Baseline!B$57/Baseline!B$77 + Baseline!B$71*Baseline!B$58/Baseline!B$78)</f>
        <v>0.00000001707277971</v>
      </c>
      <c r="S111" s="84">
        <f>Baseline!B$33 * (C111 * Baseline!B$63*Baseline!B$60/Baseline!B$75 + Baseline!B$46 * Baseline!B$64*Baseline!B$61/Baseline!B$76 + Baseline!B$47 * Baseline!B$65*Baseline!B$70/Baseline!B$77 + Baseline!B$71*Baseline!B$62/Baseline!B$78)</f>
        <v>0.000000001956365915</v>
      </c>
      <c r="T111" s="84">
        <f>Baseline!B$33 * (C111 * Baseline!B$63*Baseline!B$63/Baseline!B$75 + Baseline!B$46 * Baseline!B$64*Baseline!B$64/Baseline!B$76 + Baseline!B$47 * Baseline!B$65*Baseline!B$65/Baseline!B$77 + Baseline!B$71*Baseline!B$71/Baseline!B$78)</f>
        <v>0.00000009856721463</v>
      </c>
      <c r="U111" s="83"/>
      <c r="V111" s="84">
        <f>E111 * ( Baseline!B$89 * Baseline!B$7 )</f>
        <v>0.1668343357</v>
      </c>
      <c r="W111" s="84">
        <f>F111 * ( Baseline!D$89 * Baseline!B$11 )</f>
        <v>0.00440463151</v>
      </c>
      <c r="X111" s="84">
        <f>G111 * ( Baseline!F$89 * Baseline!B$16 )</f>
        <v>0.006937039874</v>
      </c>
      <c r="Y111" s="84">
        <f>H111 * ( Baseline!H$89 * Baseline!B$18 )</f>
        <v>0.001272549444</v>
      </c>
      <c r="Z111" s="86">
        <f t="shared" si="1"/>
        <v>0.1794485565</v>
      </c>
      <c r="AA111" s="84">
        <f>I111 * ( Baseline!B$89 * Baseline!B$7 )</f>
        <v>0.002478271396</v>
      </c>
      <c r="AB111" s="85">
        <f>J111 * ( Baseline!D$89 * Baseline!B$11 )</f>
        <v>0.03904359199</v>
      </c>
      <c r="AC111" s="85">
        <f>K111 * ( Baseline!F$89 * Baseline!B$16 )</f>
        <v>0.0005727652201</v>
      </c>
      <c r="AD111" s="85">
        <f>L111 * ( Baseline!F$89 * Baseline!B$16 )</f>
        <v>0.0005930190753</v>
      </c>
      <c r="AE111" s="86">
        <f t="shared" si="2"/>
        <v>0.04268764769</v>
      </c>
      <c r="AF111" s="86">
        <f>M111 * ( Baseline!B$89 * Baseline!B$7 )</f>
        <v>0.002072837592</v>
      </c>
      <c r="AG111" s="86">
        <f>N111 * ( Baseline!D$89 * Baseline!B$11 )</f>
        <v>0.0003041784489</v>
      </c>
      <c r="AH111" s="86">
        <f>O111 * ( Baseline!F$89 * Baseline!B$16 )</f>
        <v>0.05520283277</v>
      </c>
      <c r="AI111" s="86">
        <f>P111 * ( Baseline!H$89 * Baseline!B$18 )</f>
        <v>0.0006880019838</v>
      </c>
      <c r="AJ111" s="86">
        <f t="shared" si="3"/>
        <v>0.0582678508</v>
      </c>
      <c r="AK111" s="86">
        <f>Q111 * ( Baseline!B$89 * Baseline!B$7 )</f>
        <v>0.00003755697238</v>
      </c>
      <c r="AL111" s="86">
        <f>R111 * ( Baseline!D$89 * Baseline!B$11 )</f>
        <v>0.0003149346646</v>
      </c>
      <c r="AM111" s="86">
        <f>S111 * ( Baseline!F$89 * Baseline!B$16 )</f>
        <v>0.00006795391994</v>
      </c>
      <c r="AN111" s="86">
        <f>T111 * ( Baseline!H$89 * Baseline!B$18 )</f>
        <v>0.03466347409</v>
      </c>
      <c r="AO111" s="86">
        <f t="shared" si="4"/>
        <v>0.03508391965</v>
      </c>
      <c r="AP111" s="62"/>
      <c r="AQ111" s="86">
        <f>V111 * ( (1-Baseline!B$90-Baseline!B$89) + (1-B111)*Baseline!B$90 )</f>
        <v>0.08337045305</v>
      </c>
      <c r="AR111" s="86">
        <f>W111 * ( (1-Baseline!B$90-Baseline!B$89) + (1-B111)*Baseline!B$90 )</f>
        <v>0.002201082427</v>
      </c>
      <c r="AS111" s="86">
        <f>X111 * ( (1-Baseline!B$90-Baseline!B$89) + (1-B111)*Baseline!B$90 )</f>
        <v>0.003466577516</v>
      </c>
      <c r="AT111" s="86">
        <f>Y111 * ( (1-Baseline!B$90-Baseline!B$89) + (1-B111)*Baseline!B$90 )</f>
        <v>0.0006359183993</v>
      </c>
      <c r="AU111" s="86">
        <f t="shared" si="5"/>
        <v>0.08967403139</v>
      </c>
      <c r="AV111" s="86">
        <f>AA111 * ( (1-Baseline!D$90-Baseline!D$89) + (1-B111)*Baseline!D$90 )</f>
        <v>0.001859556553</v>
      </c>
      <c r="AW111" s="86">
        <f>AB111 * ( (1-Baseline!D$90-Baseline!D$89) + (1-B111)*Baseline!D$90 )</f>
        <v>0.02929613257</v>
      </c>
      <c r="AX111" s="86">
        <f>AC111 * ( (1-Baseline!D$90-Baseline!D$89) + (1-B111)*Baseline!D$90 )</f>
        <v>0.0004297710575</v>
      </c>
      <c r="AY111" s="86">
        <f>AD111 * ( (1-Baseline!D$90-Baseline!D$89) + (1-B111)*Baseline!D$90 )</f>
        <v>0.0004449684202</v>
      </c>
      <c r="AZ111" s="86">
        <f t="shared" si="6"/>
        <v>0.0320304286</v>
      </c>
      <c r="BA111" s="86">
        <f>AF111 * ( (1-Baseline!F$90-Baseline!F$89) + (1-Baseline!B$36)*Baseline!F$90 )</f>
        <v>0.001491680262</v>
      </c>
      <c r="BB111" s="86">
        <f>AG111 * ( (1-Baseline!F$90-Baseline!F$89) + (1-Baseline!B$36)*Baseline!F$90 )</f>
        <v>0.0002188965456</v>
      </c>
      <c r="BC111" s="86">
        <f>AH111 * ( (1-Baseline!F$90-Baseline!F$89) + (1-Baseline!B$36)*Baseline!F$90 )</f>
        <v>0.03972572495</v>
      </c>
      <c r="BD111" s="86">
        <f>AI111 * ( (1-Baseline!F$90-Baseline!F$89) + (1-Baseline!B$36)*Baseline!F$90 )</f>
        <v>0.0004951082436</v>
      </c>
      <c r="BE111" s="86">
        <f t="shared" si="7"/>
        <v>0.04193141001</v>
      </c>
      <c r="BF111" s="86">
        <f>AK111 * ( (1-Baseline!H$90-Baseline!H$89) + (1-Baseline!B$36)*Baseline!H$90 )</f>
        <v>0.00002975714036</v>
      </c>
      <c r="BG111" s="86">
        <f>AL111 * ( (1-Baseline!H$90-Baseline!H$89) + (1-Baseline!B$36)*Baseline!H$90 )</f>
        <v>0.0002495290335</v>
      </c>
      <c r="BH111" s="86">
        <f>AM111 * ( (1-Baseline!H$90-Baseline!H$89) + (1-Baseline!B$36)*Baseline!H$90 )</f>
        <v>0.00005384124985</v>
      </c>
      <c r="BI111" s="86">
        <f>AN111 * ( (1-Baseline!H$90-Baseline!H$89) + (1-Baseline!B$36)*Baseline!H$90 )</f>
        <v>0.02746456379</v>
      </c>
      <c r="BJ111" s="86">
        <f t="shared" si="8"/>
        <v>0.02779769121</v>
      </c>
      <c r="BK111" s="62"/>
      <c r="BL111" s="86">
        <f t="shared" si="19"/>
        <v>0.9297056434</v>
      </c>
      <c r="BM111" s="86">
        <f t="shared" si="20"/>
        <v>0.02454537164</v>
      </c>
      <c r="BN111" s="86">
        <f t="shared" si="21"/>
        <v>0.03865754068</v>
      </c>
      <c r="BO111" s="86">
        <f t="shared" si="22"/>
        <v>0.007091444306</v>
      </c>
      <c r="BP111" s="86">
        <f t="shared" si="9"/>
        <v>1</v>
      </c>
      <c r="BQ111" s="86">
        <f t="shared" si="23"/>
        <v>0.05805593726</v>
      </c>
      <c r="BR111" s="86">
        <f t="shared" si="24"/>
        <v>0.9146344226</v>
      </c>
      <c r="BS111" s="86">
        <f t="shared" si="25"/>
        <v>0.01341758685</v>
      </c>
      <c r="BT111" s="86">
        <f t="shared" si="26"/>
        <v>0.01389205326</v>
      </c>
      <c r="BU111" s="86">
        <f t="shared" si="10"/>
        <v>1</v>
      </c>
      <c r="BV111" s="86">
        <f t="shared" si="27"/>
        <v>0.03557429292</v>
      </c>
      <c r="BW111" s="86">
        <f t="shared" si="28"/>
        <v>0.005220347838</v>
      </c>
      <c r="BX111" s="86">
        <f t="shared" si="29"/>
        <v>0.9473977848</v>
      </c>
      <c r="BY111" s="86">
        <f t="shared" si="30"/>
        <v>0.01180757441</v>
      </c>
      <c r="BZ111" s="86">
        <f t="shared" si="11"/>
        <v>1</v>
      </c>
      <c r="CA111" s="86">
        <f t="shared" si="31"/>
        <v>0.001070489636</v>
      </c>
      <c r="CB111" s="86">
        <f t="shared" si="32"/>
        <v>0.00897661002</v>
      </c>
      <c r="CC111" s="86">
        <f t="shared" si="33"/>
        <v>0.001936896465</v>
      </c>
      <c r="CD111" s="86">
        <f t="shared" si="34"/>
        <v>0.9880160039</v>
      </c>
      <c r="CE111" s="86">
        <f t="shared" si="12"/>
        <v>1</v>
      </c>
      <c r="CF111" s="62"/>
      <c r="CG111" s="86">
        <f t="shared" si="35"/>
        <v>0.9297056434</v>
      </c>
      <c r="CH111" s="86">
        <f t="shared" si="36"/>
        <v>0.02454537164</v>
      </c>
      <c r="CI111" s="86">
        <f t="shared" si="37"/>
        <v>0.03865754068</v>
      </c>
      <c r="CJ111" s="86">
        <f t="shared" si="38"/>
        <v>0.007091444306</v>
      </c>
      <c r="CK111" s="86">
        <f t="shared" si="13"/>
        <v>1</v>
      </c>
      <c r="CL111" s="86">
        <f t="shared" si="39"/>
        <v>0.05805593726</v>
      </c>
      <c r="CM111" s="86">
        <f t="shared" si="40"/>
        <v>0.9146344226</v>
      </c>
      <c r="CN111" s="86">
        <f t="shared" si="41"/>
        <v>0.01341758685</v>
      </c>
      <c r="CO111" s="86">
        <f t="shared" si="42"/>
        <v>0.01389205326</v>
      </c>
      <c r="CP111" s="86">
        <f t="shared" si="14"/>
        <v>1</v>
      </c>
      <c r="CQ111" s="86">
        <f t="shared" si="43"/>
        <v>0.03557429292</v>
      </c>
      <c r="CR111" s="86">
        <f t="shared" si="44"/>
        <v>0.005220347838</v>
      </c>
      <c r="CS111" s="86">
        <f t="shared" si="45"/>
        <v>0.9473977848</v>
      </c>
      <c r="CT111" s="86">
        <f t="shared" si="46"/>
        <v>0.01180757441</v>
      </c>
      <c r="CU111" s="86">
        <f t="shared" si="15"/>
        <v>1</v>
      </c>
      <c r="CV111" s="86">
        <f t="shared" si="47"/>
        <v>0.001070489636</v>
      </c>
      <c r="CW111" s="86">
        <f t="shared" si="48"/>
        <v>0.00897661002</v>
      </c>
      <c r="CX111" s="86">
        <f t="shared" si="49"/>
        <v>0.001936896465</v>
      </c>
      <c r="CY111" s="86">
        <f t="shared" si="50"/>
        <v>0.9880160039</v>
      </c>
      <c r="CZ111" s="86">
        <f t="shared" si="16"/>
        <v>1</v>
      </c>
      <c r="DA111" s="62"/>
      <c r="DB111" s="86">
        <f>(AQ111*Baseline!B$7 + AV111*Baseline!B$11 + BA111*Baseline!B$16 + BF111*Baseline!B$18)</f>
        <v>50782.60521</v>
      </c>
      <c r="DC111" s="86">
        <f>(AR111*Baseline!B$7 + AW111*Baseline!B$11 + BB111*Baseline!B$16 + BG111*Baseline!B$18)</f>
        <v>76054.14635</v>
      </c>
      <c r="DD111" s="86">
        <f>(AS111*Baseline!B$7 + AX111*Baseline!B$11 + BC111*Baseline!B$16 + BH111*Baseline!B$18)</f>
        <v>138157.1186</v>
      </c>
      <c r="DE111" s="86">
        <f>(AT111*Baseline!B$7 + AY111*Baseline!B$11 + BD111*Baseline!B$16 + BI111*Baseline!B$18)</f>
        <v>1260546.173</v>
      </c>
      <c r="DF111" s="86">
        <f t="shared" si="17"/>
        <v>1525540.043</v>
      </c>
      <c r="DG111" s="62"/>
      <c r="DH111" s="86">
        <f t="shared" si="51"/>
        <v>0.03328828072</v>
      </c>
      <c r="DI111" s="86">
        <f t="shared" si="52"/>
        <v>0.04985391678</v>
      </c>
      <c r="DJ111" s="86">
        <f t="shared" si="53"/>
        <v>0.09056276117</v>
      </c>
      <c r="DK111" s="86">
        <f t="shared" si="54"/>
        <v>0.8262950413</v>
      </c>
      <c r="DL111" s="86">
        <f t="shared" si="18"/>
        <v>1</v>
      </c>
      <c r="DM111" s="62"/>
      <c r="DN111" s="86">
        <f>DH111 / (Baseline!B$7/Baseline!B$17)</f>
        <v>3.55330502</v>
      </c>
      <c r="DO111" s="86">
        <f>DI111 / (Baseline!B$11/Baseline!B$17)</f>
        <v>1.203497412</v>
      </c>
      <c r="DP111" s="86">
        <f>DJ111 / (Baseline!B$16/Baseline!B$17)</f>
        <v>1.399468347</v>
      </c>
      <c r="DQ111" s="86">
        <f>DK111 / (Baseline!B$18/Baseline!B$17)</f>
        <v>0.9341994913</v>
      </c>
      <c r="DR111" s="62"/>
      <c r="DS111" s="86">
        <f>DH111 / Baseline!H$117</f>
        <v>1.33176803</v>
      </c>
      <c r="DT111" s="86">
        <f>DI111 / Baseline!H$118</f>
        <v>1.122214271</v>
      </c>
      <c r="DU111" s="86">
        <f>DJ111 / Baseline!H$119</f>
        <v>1.082624773</v>
      </c>
      <c r="DV111" s="86">
        <f>DK111 / Baseline!H$120</f>
        <v>0.97563703</v>
      </c>
      <c r="DW111" s="87"/>
      <c r="DX111" s="86">
        <f>(AU111*Baseline!B$34)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0.02598063596</v>
      </c>
      <c r="DY111" s="86">
        <f>(AZ111*Baseline!B$34) + (Baseline!D$90*(1-Baseline!D$91)*Baseline!B$35) + (Baseline!D$90*Baseline!D$91*((1-Baseline!D$92)*Baseline!B$40 + Baseline!D$92*Baseline!B$41))</f>
        <v>0.01121813229</v>
      </c>
      <c r="DZ111" s="86">
        <f>(BE111*Baseline!B$34) + (Baseline!F$90*(1-Baseline!F$91)*Baseline!B$35) + (Baseline!F$90*Baseline!F$91*((1-Baseline!F$92)*Baseline!B$40 + Baseline!F$92*Baseline!B$41))</f>
        <v>0.0140203515</v>
      </c>
      <c r="EA111" s="86">
        <f>(BJ111*Baseline!B$34) + (Baseline!H$90*(1-Baseline!H$91)*Baseline!B$35) + (Baseline!H$90*Baseline!H$91*((1-Baseline!H$92)*Baseline!B$40 + Baseline!H$92*Baseline!B$41))</f>
        <v>0.009314653682</v>
      </c>
      <c r="EB111" s="86">
        <f>( DX111*Baseline!B$7 + DY111*Baseline!B$11 + DZ111*Baseline!B$16 + EA111*Baseline!B$18 ) / Baseline!B$17</f>
        <v>0.00985415134</v>
      </c>
    </row>
    <row r="112">
      <c r="A112" s="73" t="s">
        <v>288</v>
      </c>
      <c r="B112" s="85">
        <f>MIN( MAX( NORMINV( MCrands!B112, (B$5+B$4)/2, (B$5-B$4)/3.29 ), 0 ), 1 )</f>
        <v>0.7105357959</v>
      </c>
      <c r="C112" s="85">
        <f>MAX( NORMINV( MCrands!C112, (C$5+C$4)/2, (C$5-C$4)/3.29 ), 0 )</f>
        <v>2.738847466</v>
      </c>
      <c r="D112" s="83"/>
      <c r="E112" s="84">
        <f>Baseline!B$33 * (C112 * Baseline!B$68*Baseline!B$68/Baseline!B$75 + Baseline!B$46 * Baseline!B$54*Baseline!B$54/Baseline!B$76 + Baseline!B$47 * Baseline!B$55*Baseline!B$55/Baseline!B$77 + Baseline!B$56*Baseline!B$56/Baseline!B$78)</f>
        <v>0.00001944059688</v>
      </c>
      <c r="F112" s="84">
        <f>Baseline!B$33 * (C112 * Baseline!B$68*Baseline!B$59/Baseline!B$75 + Baseline!B$46 * Baseline!B$54*Baseline!B$69/Baseline!B$76 + Baseline!B$47 * Baseline!B$55*Baseline!B$57/Baseline!B$77 + Baseline!B$56*Baseline!B$58/Baseline!B$78)</f>
        <v>0.0000002393090064</v>
      </c>
      <c r="G112" s="85">
        <f>Baseline!B$33 * (C112 * Baseline!B$68*Baseline!B$60/Baseline!B$75 + Baseline!B$46 * Baseline!B$54*Baseline!B$61/Baseline!B$76 + Baseline!B$47 * Baseline!B$55*Baseline!B$70/Baseline!B$77 + Baseline!B$56*Baseline!B$62/Baseline!B$78)</f>
        <v>0.0000002010212623</v>
      </c>
      <c r="H112" s="84">
        <f>Baseline!B$33 * (C112 * Baseline!B$68*Baseline!B$63/Baseline!B$75 + Baseline!B$46 * Baseline!B$54*Baseline!B$64/Baseline!B$76 + Baseline!B$47 * Baseline!B$55*Baseline!B$65/Baseline!B$77 + Baseline!B$56*Baseline!B$71/Baseline!B$78)</f>
        <v>0.000000003749222593</v>
      </c>
      <c r="I112" s="84">
        <f>Baseline!B$33 * (C112 * Baseline!B$59*Baseline!B$68/Baseline!B$75 + Baseline!B$46 * Baseline!B$69*Baseline!B$54/Baseline!B$76 + Baseline!B$47 * Baseline!B$57*Baseline!B$55/Baseline!B$77 + Baseline!B$58*Baseline!B$56/Baseline!B$78)</f>
        <v>0.0000002393090064</v>
      </c>
      <c r="J112" s="85">
        <f>Baseline!B$33 * (C112 * Baseline!B$59*Baseline!B$59/Baseline!B$75 + Baseline!B$46 * Baseline!B$69*Baseline!B$69/Baseline!B$76 + Baseline!B$47 * Baseline!B$57*Baseline!B$57/Baseline!B$77 + Baseline!B$58*Baseline!B$58/Baseline!B$78)</f>
        <v>0.000002116574473</v>
      </c>
      <c r="K112" s="84">
        <f>Baseline!B$33 * (C112 * Baseline!B$59*Baseline!B$60/Baseline!B$75 + Baseline!B$46 * Baseline!B$69*Baseline!B$61/Baseline!B$76 + Baseline!B$47 * Baseline!B$57*Baseline!B$70/Baseline!B$77 + Baseline!B$58*Baseline!B$62/Baseline!B$78)</f>
        <v>0.00000001648988572</v>
      </c>
      <c r="L112" s="85">
        <f>Baseline!B$33 * (C112 * Baseline!B$59*Baseline!B$63/Baseline!B$75 + Baseline!B$46 * Baseline!B$69*Baseline!B$64/Baseline!B$76 + Baseline!B$47 * Baseline!B$57*Baseline!B$65/Baseline!B$77 + Baseline!B$58*Baseline!B$71/Baseline!B$78)</f>
        <v>0.00000001707280035</v>
      </c>
      <c r="M112" s="84">
        <f>Baseline!B$33 * (C112 * Baseline!B$60*Baseline!B$68/Baseline!B$75 + Baseline!B$46 * Baseline!B$61*Baseline!B$54/Baseline!B$76 + Baseline!B$47 * Baseline!B$70*Baseline!B$55/Baseline!B$77 + Baseline!B$62*Baseline!B$56/Baseline!B$78)</f>
        <v>0.0000002010212623</v>
      </c>
      <c r="N112" s="85">
        <f>Baseline!B$33 * (C112 * Baseline!B$60*Baseline!B$59/Baseline!B$75 + Baseline!B$46 * Baseline!B$61*Baseline!B$69/Baseline!B$76 + Baseline!B$47 * Baseline!B$70*Baseline!B$57/Baseline!B$77 + Baseline!B$62*Baseline!B$58/Baseline!B$78)</f>
        <v>0.00000001648988572</v>
      </c>
      <c r="O112" s="85">
        <f>Baseline!B$33 * (C112 * Baseline!B$60*Baseline!B$60/Baseline!B$75 + Baseline!B$46 * Baseline!B$61*Baseline!B$61/Baseline!B$76 + Baseline!B$47 * Baseline!B$70*Baseline!B$70/Baseline!B$77 + Baseline!B$62*Baseline!B$62/Baseline!B$78)</f>
        <v>0.000001589267772</v>
      </c>
      <c r="P112" s="84">
        <f>Baseline!B$33 * (C112 * Baseline!B$60*Baseline!B$63/Baseline!B$75 + Baseline!B$46 * Baseline!B$61*Baseline!B$64/Baseline!B$76 + Baseline!B$47 * Baseline!B$70*Baseline!B$65/Baseline!B$77 + Baseline!B$62*Baseline!B$71/Baseline!B$78)</f>
        <v>0.000000001956416635</v>
      </c>
      <c r="Q112" s="84">
        <f>Baseline!B$33 * (C112 * Baseline!B$63*Baseline!B$68/Baseline!B$75 + Baseline!B$46 * Baseline!B$64*Baseline!B$54/Baseline!B$76 + Baseline!B$47 * Baseline!B$65*Baseline!B$55/Baseline!B$77 + Baseline!B$71*Baseline!B$56/Baseline!B$78)</f>
        <v>0.000000003749222593</v>
      </c>
      <c r="R112" s="84">
        <f>Baseline!B$33 * (C112 * Baseline!B$63*Baseline!B$59/Baseline!B$75 + Baseline!B$46 * Baseline!B$64*Baseline!B$69/Baseline!B$76 + Baseline!B$47 * Baseline!B$65*Baseline!B$57/Baseline!B$77 + Baseline!B$71*Baseline!B$58/Baseline!B$78)</f>
        <v>0.00000001707280035</v>
      </c>
      <c r="S112" s="84">
        <f>Baseline!B$33 * (C112 * Baseline!B$63*Baseline!B$60/Baseline!B$75 + Baseline!B$46 * Baseline!B$64*Baseline!B$61/Baseline!B$76 + Baseline!B$47 * Baseline!B$65*Baseline!B$70/Baseline!B$77 + Baseline!B$71*Baseline!B$62/Baseline!B$78)</f>
        <v>0.000000001956416635</v>
      </c>
      <c r="T112" s="84">
        <f>Baseline!B$33 * (C112 * Baseline!B$63*Baseline!B$63/Baseline!B$75 + Baseline!B$46 * Baseline!B$64*Baseline!B$64/Baseline!B$76 + Baseline!B$47 * Baseline!B$65*Baseline!B$65/Baseline!B$77 + Baseline!B$71*Baseline!B$71/Baseline!B$78)</f>
        <v>0.0000000985672197</v>
      </c>
      <c r="U112" s="83"/>
      <c r="V112" s="84">
        <f>E112 * ( Baseline!B$89 * Baseline!B$7 )</f>
        <v>0.201773955</v>
      </c>
      <c r="W112" s="84">
        <f>F112 * ( Baseline!D$89 * Baseline!B$11 )</f>
        <v>0.004414436486</v>
      </c>
      <c r="X112" s="84">
        <f>G112 * ( Baseline!F$89 * Baseline!B$16 )</f>
        <v>0.006982427295</v>
      </c>
      <c r="Y112" s="84">
        <f>H112 * ( Baseline!H$89 * Baseline!B$18 )</f>
        <v>0.001318502107</v>
      </c>
      <c r="Z112" s="86">
        <f t="shared" si="1"/>
        <v>0.2144893209</v>
      </c>
      <c r="AA112" s="84">
        <f>I112 * ( Baseline!B$89 * Baseline!B$7 )</f>
        <v>0.002483788178</v>
      </c>
      <c r="AB112" s="85">
        <f>J112 * ( Baseline!D$89 * Baseline!B$11 )</f>
        <v>0.03904359354</v>
      </c>
      <c r="AC112" s="85">
        <f>K112 * ( Baseline!F$89 * Baseline!B$16 )</f>
        <v>0.0005727723866</v>
      </c>
      <c r="AD112" s="85">
        <f>L112 * ( Baseline!F$89 * Baseline!B$16 )</f>
        <v>0.0005930197919</v>
      </c>
      <c r="AE112" s="86">
        <f t="shared" si="2"/>
        <v>0.0426931739</v>
      </c>
      <c r="AF112" s="86">
        <f>M112 * ( Baseline!B$89 * Baseline!B$7 )</f>
        <v>0.002086399681</v>
      </c>
      <c r="AG112" s="86">
        <f>N112 * ( Baseline!D$89 * Baseline!B$11 )</f>
        <v>0.0003041822548</v>
      </c>
      <c r="AH112" s="86">
        <f>O112 * ( Baseline!F$89 * Baseline!B$16 )</f>
        <v>0.05520285039</v>
      </c>
      <c r="AI112" s="86">
        <f>P112 * ( Baseline!H$89 * Baseline!B$18 )</f>
        <v>0.0006880198207</v>
      </c>
      <c r="AJ112" s="86">
        <f t="shared" si="3"/>
        <v>0.05828145215</v>
      </c>
      <c r="AK112" s="86">
        <f>Q112 * ( Baseline!B$89 * Baseline!B$7 )</f>
        <v>0.00003891318129</v>
      </c>
      <c r="AL112" s="86">
        <f>R112 * ( Baseline!D$89 * Baseline!B$11 )</f>
        <v>0.0003149350452</v>
      </c>
      <c r="AM112" s="86">
        <f>S112 * ( Baseline!F$89 * Baseline!B$16 )</f>
        <v>0.00006795568169</v>
      </c>
      <c r="AN112" s="86">
        <f>T112 * ( Baseline!H$89 * Baseline!B$18 )</f>
        <v>0.03466347587</v>
      </c>
      <c r="AO112" s="86">
        <f t="shared" si="4"/>
        <v>0.03508527978</v>
      </c>
      <c r="AP112" s="62"/>
      <c r="AQ112" s="86">
        <f>V112 * ( (1-Baseline!B$90-Baseline!B$89) + (1-B112)*Baseline!B$90 )</f>
        <v>0.0698588126</v>
      </c>
      <c r="AR112" s="86">
        <f>W112 * ( (1-Baseline!B$90-Baseline!B$89) + (1-B112)*Baseline!B$90 )</f>
        <v>0.001528380069</v>
      </c>
      <c r="AS112" s="86">
        <f>X112 * ( (1-Baseline!B$90-Baseline!B$89) + (1-B112)*Baseline!B$90 )</f>
        <v>0.002417477915</v>
      </c>
      <c r="AT112" s="86">
        <f>Y112 * ( (1-Baseline!B$90-Baseline!B$89) + (1-B112)*Baseline!B$90 )</f>
        <v>0.0004564959419</v>
      </c>
      <c r="AU112" s="86">
        <f t="shared" si="5"/>
        <v>0.07426116653</v>
      </c>
      <c r="AV112" s="86">
        <f>AA112 * ( (1-Baseline!D$90-Baseline!D$89) + (1-B112)*Baseline!D$90 )</f>
        <v>0.001671784082</v>
      </c>
      <c r="AW112" s="86">
        <f>AB112 * ( (1-Baseline!D$90-Baseline!D$89) + (1-B112)*Baseline!D$90 )</f>
        <v>0.02627939805</v>
      </c>
      <c r="AX112" s="86">
        <f>AC112 * ( (1-Baseline!D$90-Baseline!D$89) + (1-B112)*Baseline!D$90 )</f>
        <v>0.0003855207006</v>
      </c>
      <c r="AY112" s="86">
        <f>AD112 * ( (1-Baseline!D$90-Baseline!D$89) + (1-B112)*Baseline!D$90 )</f>
        <v>0.000399148791</v>
      </c>
      <c r="AZ112" s="86">
        <f t="shared" si="6"/>
        <v>0.02873585162</v>
      </c>
      <c r="BA112" s="86">
        <f>AF112 * ( (1-Baseline!F$90-Baseline!F$89) + (1-Baseline!B$36)*Baseline!F$90 )</f>
        <v>0.001501439976</v>
      </c>
      <c r="BB112" s="86">
        <f>AG112 * ( (1-Baseline!F$90-Baseline!F$89) + (1-Baseline!B$36)*Baseline!F$90 )</f>
        <v>0.0002188992844</v>
      </c>
      <c r="BC112" s="86">
        <f>AH112 * ( (1-Baseline!F$90-Baseline!F$89) + (1-Baseline!B$36)*Baseline!F$90 )</f>
        <v>0.03972573763</v>
      </c>
      <c r="BD112" s="86">
        <f>AI112 * ( (1-Baseline!F$90-Baseline!F$89) + (1-Baseline!B$36)*Baseline!F$90 )</f>
        <v>0.0004951210796</v>
      </c>
      <c r="BE112" s="86">
        <f t="shared" si="7"/>
        <v>0.04194119797</v>
      </c>
      <c r="BF112" s="86">
        <f>AK112 * ( (1-Baseline!H$90-Baseline!H$89) + (1-Baseline!B$36)*Baseline!H$90 )</f>
        <v>0.0000308316918</v>
      </c>
      <c r="BG112" s="86">
        <f>AL112 * ( (1-Baseline!H$90-Baseline!H$89) + (1-Baseline!B$36)*Baseline!H$90 )</f>
        <v>0.000249529335</v>
      </c>
      <c r="BH112" s="86">
        <f>AM112 * ( (1-Baseline!H$90-Baseline!H$89) + (1-Baseline!B$36)*Baseline!H$90 )</f>
        <v>0.00005384264571</v>
      </c>
      <c r="BI112" s="86">
        <f>AN112 * ( (1-Baseline!H$90-Baseline!H$89) + (1-Baseline!B$36)*Baseline!H$90 )</f>
        <v>0.0274645652</v>
      </c>
      <c r="BJ112" s="86">
        <f t="shared" si="8"/>
        <v>0.02779876888</v>
      </c>
      <c r="BK112" s="62"/>
      <c r="BL112" s="86">
        <f t="shared" si="19"/>
        <v>0.9407179535</v>
      </c>
      <c r="BM112" s="86">
        <f t="shared" si="20"/>
        <v>0.02058114813</v>
      </c>
      <c r="BN112" s="86">
        <f t="shared" si="21"/>
        <v>0.03255372933</v>
      </c>
      <c r="BO112" s="86">
        <f t="shared" si="22"/>
        <v>0.006147169015</v>
      </c>
      <c r="BP112" s="86">
        <f t="shared" si="9"/>
        <v>1</v>
      </c>
      <c r="BQ112" s="86">
        <f t="shared" si="23"/>
        <v>0.05817764179</v>
      </c>
      <c r="BR112" s="86">
        <f t="shared" si="24"/>
        <v>0.9145160684</v>
      </c>
      <c r="BS112" s="86">
        <f t="shared" si="25"/>
        <v>0.01341601793</v>
      </c>
      <c r="BT112" s="86">
        <f t="shared" si="26"/>
        <v>0.01389027186</v>
      </c>
      <c r="BU112" s="86">
        <f t="shared" si="10"/>
        <v>1</v>
      </c>
      <c r="BV112" s="86">
        <f t="shared" si="27"/>
        <v>0.03579869074</v>
      </c>
      <c r="BW112" s="86">
        <f t="shared" si="28"/>
        <v>0.005219194849</v>
      </c>
      <c r="BX112" s="86">
        <f t="shared" si="29"/>
        <v>0.9471769895</v>
      </c>
      <c r="BY112" s="86">
        <f t="shared" si="30"/>
        <v>0.01180512488</v>
      </c>
      <c r="BZ112" s="86">
        <f t="shared" si="11"/>
        <v>1</v>
      </c>
      <c r="CA112" s="86">
        <f t="shared" si="31"/>
        <v>0.001109102779</v>
      </c>
      <c r="CB112" s="86">
        <f t="shared" si="32"/>
        <v>0.008976272875</v>
      </c>
      <c r="CC112" s="86">
        <f t="shared" si="33"/>
        <v>0.001936871591</v>
      </c>
      <c r="CD112" s="86">
        <f t="shared" si="34"/>
        <v>0.9879777528</v>
      </c>
      <c r="CE112" s="86">
        <f t="shared" si="12"/>
        <v>1</v>
      </c>
      <c r="CF112" s="62"/>
      <c r="CG112" s="86">
        <f t="shared" si="35"/>
        <v>0.9407179535</v>
      </c>
      <c r="CH112" s="86">
        <f t="shared" si="36"/>
        <v>0.02058114813</v>
      </c>
      <c r="CI112" s="86">
        <f t="shared" si="37"/>
        <v>0.03255372933</v>
      </c>
      <c r="CJ112" s="86">
        <f t="shared" si="38"/>
        <v>0.006147169015</v>
      </c>
      <c r="CK112" s="86">
        <f t="shared" si="13"/>
        <v>1</v>
      </c>
      <c r="CL112" s="86">
        <f t="shared" si="39"/>
        <v>0.05817764179</v>
      </c>
      <c r="CM112" s="86">
        <f t="shared" si="40"/>
        <v>0.9145160684</v>
      </c>
      <c r="CN112" s="86">
        <f t="shared" si="41"/>
        <v>0.01341601793</v>
      </c>
      <c r="CO112" s="86">
        <f t="shared" si="42"/>
        <v>0.01389027186</v>
      </c>
      <c r="CP112" s="86">
        <f t="shared" si="14"/>
        <v>1</v>
      </c>
      <c r="CQ112" s="86">
        <f t="shared" si="43"/>
        <v>0.03579869074</v>
      </c>
      <c r="CR112" s="86">
        <f t="shared" si="44"/>
        <v>0.005219194849</v>
      </c>
      <c r="CS112" s="86">
        <f t="shared" si="45"/>
        <v>0.9471769895</v>
      </c>
      <c r="CT112" s="86">
        <f t="shared" si="46"/>
        <v>0.01180512488</v>
      </c>
      <c r="CU112" s="86">
        <f t="shared" si="15"/>
        <v>1</v>
      </c>
      <c r="CV112" s="86">
        <f t="shared" si="47"/>
        <v>0.001109102779</v>
      </c>
      <c r="CW112" s="86">
        <f t="shared" si="48"/>
        <v>0.008976272875</v>
      </c>
      <c r="CX112" s="86">
        <f t="shared" si="49"/>
        <v>0.001936871591</v>
      </c>
      <c r="CY112" s="86">
        <f t="shared" si="50"/>
        <v>0.9879777528</v>
      </c>
      <c r="CZ112" s="86">
        <f t="shared" si="16"/>
        <v>1</v>
      </c>
      <c r="DA112" s="62"/>
      <c r="DB112" s="86">
        <f>(AQ112*Baseline!B$7 + AV112*Baseline!B$11 + BA112*Baseline!B$16 + BF112*Baseline!B$18)</f>
        <v>43908.67287</v>
      </c>
      <c r="DC112" s="86">
        <f>(AR112*Baseline!B$7 + AW112*Baseline!B$11 + BB112*Baseline!B$16 + BG112*Baseline!B$18)</f>
        <v>69258.35859</v>
      </c>
      <c r="DD112" s="86">
        <f>(AS112*Baseline!B$7 + AX112*Baseline!B$11 + BC112*Baseline!B$16 + BH112*Baseline!B$18)</f>
        <v>137553.5144</v>
      </c>
      <c r="DE112" s="86">
        <f>(AT112*Baseline!B$7 + AY112*Baseline!B$11 + BD112*Baseline!B$16 + BI112*Baseline!B$18)</f>
        <v>1260360.998</v>
      </c>
      <c r="DF112" s="86">
        <f t="shared" si="17"/>
        <v>1511081.544</v>
      </c>
      <c r="DG112" s="62"/>
      <c r="DH112" s="86">
        <f t="shared" si="51"/>
        <v>0.02905777855</v>
      </c>
      <c r="DI112" s="86">
        <f t="shared" si="52"/>
        <v>0.04583363411</v>
      </c>
      <c r="DJ112" s="86">
        <f t="shared" si="53"/>
        <v>0.09102984213</v>
      </c>
      <c r="DK112" s="86">
        <f t="shared" si="54"/>
        <v>0.8340787452</v>
      </c>
      <c r="DL112" s="86">
        <f t="shared" si="18"/>
        <v>1</v>
      </c>
      <c r="DM112" s="62"/>
      <c r="DN112" s="86">
        <f>DH112 / (Baseline!B$7/Baseline!B$17)</f>
        <v>3.101726737</v>
      </c>
      <c r="DO112" s="86">
        <f>DI112 / (Baseline!B$11/Baseline!B$17)</f>
        <v>1.106445864</v>
      </c>
      <c r="DP112" s="86">
        <f>DJ112 / (Baseline!B$16/Baseline!B$17)</f>
        <v>1.406686159</v>
      </c>
      <c r="DQ112" s="86">
        <f>DK112 / (Baseline!B$18/Baseline!B$17)</f>
        <v>0.9429996557</v>
      </c>
      <c r="DR112" s="62"/>
      <c r="DS112" s="86">
        <f>DH112 / Baseline!H$117</f>
        <v>1.162517848</v>
      </c>
      <c r="DT112" s="86">
        <f>DI112 / Baseline!H$118</f>
        <v>1.031717498</v>
      </c>
      <c r="DU112" s="86">
        <f>DJ112 / Baseline!H$119</f>
        <v>1.088208452</v>
      </c>
      <c r="DV112" s="86">
        <f>DK112 / Baseline!H$120</f>
        <v>0.9848275363</v>
      </c>
      <c r="DW112" s="87"/>
      <c r="DX112" s="86">
        <f>(AU112*Baseline!B$34)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0.02366870623</v>
      </c>
      <c r="DY112" s="86">
        <f>(AZ112*Baseline!B$34) + (Baseline!D$90*(1-Baseline!D$91)*Baseline!B$35) + (Baseline!D$90*Baseline!D$91*((1-Baseline!D$92)*Baseline!B$40 + Baseline!D$92*Baseline!B$41))</f>
        <v>0.01072394574</v>
      </c>
      <c r="DZ112" s="86">
        <f>(BE112*Baseline!B$34) + (Baseline!F$90*(1-Baseline!F$91)*Baseline!B$35) + (Baseline!F$90*Baseline!F$91*((1-Baseline!F$92)*Baseline!B$40 + Baseline!F$92*Baseline!B$41))</f>
        <v>0.0140218197</v>
      </c>
      <c r="EA112" s="86">
        <f>(BJ112*Baseline!B$34) + (Baseline!H$90*(1-Baseline!H$91)*Baseline!B$35) + (Baseline!H$90*Baseline!H$91*((1-Baseline!H$92)*Baseline!B$40 + Baseline!H$92*Baseline!B$41))</f>
        <v>0.009314815331</v>
      </c>
      <c r="EB112" s="86">
        <f>( DX112*Baseline!B$7 + DY112*Baseline!B$11 + DZ112*Baseline!B$16 + EA112*Baseline!B$18 ) / Baseline!B$17</f>
        <v>0.00981225929</v>
      </c>
    </row>
    <row r="113">
      <c r="A113" s="73" t="s">
        <v>289</v>
      </c>
      <c r="B113" s="85">
        <f>MIN( MAX( NORMINV( MCrands!B113, (B$5+B$4)/2, (B$5-B$4)/3.29 ), 0 ), 1 )</f>
        <v>0.4112119998</v>
      </c>
      <c r="C113" s="85">
        <f>MAX( NORMINV( MCrands!C113, (C$5+C$4)/2, (C$5-C$4)/3.29 ), 0 )</f>
        <v>2.668302519</v>
      </c>
      <c r="D113" s="83"/>
      <c r="E113" s="84">
        <f>Baseline!B$33 * (C113 * Baseline!B$68*Baseline!B$68/Baseline!B$75 + Baseline!B$46 * Baseline!B$54*Baseline!B$54/Baseline!B$76 + Baseline!B$47 * Baseline!B$55*Baseline!B$55/Baseline!B$77 + Baseline!B$56*Baseline!B$56/Baseline!B$78)</f>
        <v>0.00001894113696</v>
      </c>
      <c r="F113" s="84">
        <f>Baseline!B$33 * (C113 * Baseline!B$68*Baseline!B$59/Baseline!B$75 + Baseline!B$46 * Baseline!B$54*Baseline!B$69/Baseline!B$76 + Baseline!B$47 * Baseline!B$55*Baseline!B$57/Baseline!B$77 + Baseline!B$56*Baseline!B$58/Baseline!B$78)</f>
        <v>0.0000002392301444</v>
      </c>
      <c r="G113" s="85">
        <f>Baseline!B$33 * (C113 * Baseline!B$68*Baseline!B$60/Baseline!B$75 + Baseline!B$46 * Baseline!B$54*Baseline!B$61/Baseline!B$76 + Baseline!B$47 * Baseline!B$55*Baseline!B$70/Baseline!B$77 + Baseline!B$56*Baseline!B$62/Baseline!B$78)</f>
        <v>0.000000200827393</v>
      </c>
      <c r="H113" s="84">
        <f>Baseline!B$33 * (C113 * Baseline!B$68*Baseline!B$63/Baseline!B$75 + Baseline!B$46 * Baseline!B$54*Baseline!B$64/Baseline!B$76 + Baseline!B$47 * Baseline!B$55*Baseline!B$65/Baseline!B$77 + Baseline!B$56*Baseline!B$71/Baseline!B$78)</f>
        <v>0.000000003729835662</v>
      </c>
      <c r="I113" s="84">
        <f>Baseline!B$33 * (C113 * Baseline!B$59*Baseline!B$68/Baseline!B$75 + Baseline!B$46 * Baseline!B$69*Baseline!B$54/Baseline!B$76 + Baseline!B$47 * Baseline!B$57*Baseline!B$55/Baseline!B$77 + Baseline!B$58*Baseline!B$56/Baseline!B$78)</f>
        <v>0.0000002392301444</v>
      </c>
      <c r="J113" s="85">
        <f>Baseline!B$33 * (C113 * Baseline!B$59*Baseline!B$59/Baseline!B$75 + Baseline!B$46 * Baseline!B$69*Baseline!B$69/Baseline!B$76 + Baseline!B$47 * Baseline!B$57*Baseline!B$57/Baseline!B$77 + Baseline!B$58*Baseline!B$58/Baseline!B$78)</f>
        <v>0.000002116574461</v>
      </c>
      <c r="K113" s="84">
        <f>Baseline!B$33 * (C113 * Baseline!B$59*Baseline!B$60/Baseline!B$75 + Baseline!B$46 * Baseline!B$69*Baseline!B$61/Baseline!B$76 + Baseline!B$47 * Baseline!B$57*Baseline!B$70/Baseline!B$77 + Baseline!B$58*Baseline!B$62/Baseline!B$78)</f>
        <v>0.00000001648985511</v>
      </c>
      <c r="L113" s="85">
        <f>Baseline!B$33 * (C113 * Baseline!B$59*Baseline!B$63/Baseline!B$75 + Baseline!B$46 * Baseline!B$69*Baseline!B$64/Baseline!B$76 + Baseline!B$47 * Baseline!B$57*Baseline!B$65/Baseline!B$77 + Baseline!B$58*Baseline!B$71/Baseline!B$78)</f>
        <v>0.00000001707279729</v>
      </c>
      <c r="M113" s="84">
        <f>Baseline!B$33 * (C113 * Baseline!B$60*Baseline!B$68/Baseline!B$75 + Baseline!B$46 * Baseline!B$61*Baseline!B$54/Baseline!B$76 + Baseline!B$47 * Baseline!B$70*Baseline!B$55/Baseline!B$77 + Baseline!B$62*Baseline!B$56/Baseline!B$78)</f>
        <v>0.000000200827393</v>
      </c>
      <c r="N113" s="85">
        <f>Baseline!B$33 * (C113 * Baseline!B$60*Baseline!B$59/Baseline!B$75 + Baseline!B$46 * Baseline!B$61*Baseline!B$69/Baseline!B$76 + Baseline!B$47 * Baseline!B$70*Baseline!B$57/Baseline!B$77 + Baseline!B$62*Baseline!B$58/Baseline!B$78)</f>
        <v>0.00000001648985511</v>
      </c>
      <c r="O113" s="85">
        <f>Baseline!B$33 * (C113 * Baseline!B$60*Baseline!B$60/Baseline!B$75 + Baseline!B$46 * Baseline!B$61*Baseline!B$61/Baseline!B$76 + Baseline!B$47 * Baseline!B$70*Baseline!B$70/Baseline!B$77 + Baseline!B$62*Baseline!B$62/Baseline!B$78)</f>
        <v>0.000001589267696</v>
      </c>
      <c r="P113" s="84">
        <f>Baseline!B$33 * (C113 * Baseline!B$60*Baseline!B$63/Baseline!B$75 + Baseline!B$46 * Baseline!B$61*Baseline!B$64/Baseline!B$76 + Baseline!B$47 * Baseline!B$70*Baseline!B$65/Baseline!B$77 + Baseline!B$62*Baseline!B$71/Baseline!B$78)</f>
        <v>0.00000000195640911</v>
      </c>
      <c r="Q113" s="84">
        <f>Baseline!B$33 * (C113 * Baseline!B$63*Baseline!B$68/Baseline!B$75 + Baseline!B$46 * Baseline!B$64*Baseline!B$54/Baseline!B$76 + Baseline!B$47 * Baseline!B$65*Baseline!B$55/Baseline!B$77 + Baseline!B$71*Baseline!B$56/Baseline!B$78)</f>
        <v>0.000000003729835662</v>
      </c>
      <c r="R113" s="84">
        <f>Baseline!B$33 * (C113 * Baseline!B$63*Baseline!B$59/Baseline!B$75 + Baseline!B$46 * Baseline!B$64*Baseline!B$69/Baseline!B$76 + Baseline!B$47 * Baseline!B$65*Baseline!B$57/Baseline!B$77 + Baseline!B$71*Baseline!B$58/Baseline!B$78)</f>
        <v>0.00000001707279729</v>
      </c>
      <c r="S113" s="84">
        <f>Baseline!B$33 * (C113 * Baseline!B$63*Baseline!B$60/Baseline!B$75 + Baseline!B$46 * Baseline!B$64*Baseline!B$61/Baseline!B$76 + Baseline!B$47 * Baseline!B$65*Baseline!B$70/Baseline!B$77 + Baseline!B$71*Baseline!B$62/Baseline!B$78)</f>
        <v>0.00000000195640911</v>
      </c>
      <c r="T113" s="84">
        <f>Baseline!B$33 * (C113 * Baseline!B$63*Baseline!B$63/Baseline!B$75 + Baseline!B$46 * Baseline!B$64*Baseline!B$64/Baseline!B$76 + Baseline!B$47 * Baseline!B$65*Baseline!B$65/Baseline!B$77 + Baseline!B$71*Baseline!B$71/Baseline!B$78)</f>
        <v>0.00000009856721895</v>
      </c>
      <c r="U113" s="83"/>
      <c r="V113" s="84">
        <f>E113 * ( Baseline!B$89 * Baseline!B$7 )</f>
        <v>0.1965900605</v>
      </c>
      <c r="W113" s="84">
        <f>F113 * ( Baseline!D$89 * Baseline!B$11 )</f>
        <v>0.004412981749</v>
      </c>
      <c r="X113" s="84">
        <f>G113 * ( Baseline!F$89 * Baseline!B$16 )</f>
        <v>0.006975693289</v>
      </c>
      <c r="Y113" s="84">
        <f>H113 * ( Baseline!H$89 * Baseline!B$18 )</f>
        <v>0.001311684238</v>
      </c>
      <c r="Z113" s="86">
        <f t="shared" si="1"/>
        <v>0.2092904198</v>
      </c>
      <c r="AA113" s="84">
        <f>I113 * ( Baseline!B$89 * Baseline!B$7 )</f>
        <v>0.002482969668</v>
      </c>
      <c r="AB113" s="85">
        <f>J113 * ( Baseline!D$89 * Baseline!B$11 )</f>
        <v>0.03904359331</v>
      </c>
      <c r="AC113" s="85">
        <f>K113 * ( Baseline!F$89 * Baseline!B$16 )</f>
        <v>0.0005727713233</v>
      </c>
      <c r="AD113" s="85">
        <f>L113 * ( Baseline!F$89 * Baseline!B$16 )</f>
        <v>0.0005930196856</v>
      </c>
      <c r="AE113" s="86">
        <f t="shared" si="2"/>
        <v>0.04269235399</v>
      </c>
      <c r="AF113" s="86">
        <f>M113 * ( Baseline!B$89 * Baseline!B$7 )</f>
        <v>0.002084387512</v>
      </c>
      <c r="AG113" s="86">
        <f>N113 * ( Baseline!D$89 * Baseline!B$11 )</f>
        <v>0.0003041816902</v>
      </c>
      <c r="AH113" s="86">
        <f>O113 * ( Baseline!F$89 * Baseline!B$16 )</f>
        <v>0.05520284778</v>
      </c>
      <c r="AI113" s="86">
        <f>P113 * ( Baseline!H$89 * Baseline!B$18 )</f>
        <v>0.0006880171743</v>
      </c>
      <c r="AJ113" s="86">
        <f t="shared" si="3"/>
        <v>0.05827943415</v>
      </c>
      <c r="AK113" s="86">
        <f>Q113 * ( Baseline!B$89 * Baseline!B$7 )</f>
        <v>0.00003871196434</v>
      </c>
      <c r="AL113" s="86">
        <f>R113 * ( Baseline!D$89 * Baseline!B$11 )</f>
        <v>0.0003149349888</v>
      </c>
      <c r="AM113" s="86">
        <f>S113 * ( Baseline!F$89 * Baseline!B$16 )</f>
        <v>0.0000679554203</v>
      </c>
      <c r="AN113" s="86">
        <f>T113 * ( Baseline!H$89 * Baseline!B$18 )</f>
        <v>0.03466347561</v>
      </c>
      <c r="AO113" s="86">
        <f t="shared" si="4"/>
        <v>0.03508507798</v>
      </c>
      <c r="AP113" s="62"/>
      <c r="AQ113" s="86">
        <f>V113 * ( (1-Baseline!B$90-Baseline!B$89) + (1-B113)*Baseline!B$90 )</f>
        <v>0.1204352624</v>
      </c>
      <c r="AR113" s="86">
        <f>W113 * ( (1-Baseline!B$90-Baseline!B$89) + (1-B113)*Baseline!B$90 )</f>
        <v>0.002703486705</v>
      </c>
      <c r="AS113" s="86">
        <f>X113 * ( (1-Baseline!B$90-Baseline!B$89) + (1-B113)*Baseline!B$90 )</f>
        <v>0.004273458432</v>
      </c>
      <c r="AT113" s="86">
        <f>Y113 * ( (1-Baseline!B$90-Baseline!B$89) + (1-B113)*Baseline!B$90 )</f>
        <v>0.0008035657297</v>
      </c>
      <c r="AU113" s="86">
        <f t="shared" si="5"/>
        <v>0.1282157733</v>
      </c>
      <c r="AV113" s="86">
        <f>AA113 * ( (1-Baseline!D$90-Baseline!D$89) + (1-B113)*Baseline!D$90 )</f>
        <v>0.002004192095</v>
      </c>
      <c r="AW113" s="86">
        <f>AB113 * ( (1-Baseline!D$90-Baseline!D$89) + (1-B113)*Baseline!D$90 )</f>
        <v>0.03151502899</v>
      </c>
      <c r="AX113" s="86">
        <f>AC113 * ( (1-Baseline!D$90-Baseline!D$89) + (1-B113)*Baseline!D$90 )</f>
        <v>0.0004623269358</v>
      </c>
      <c r="AY113" s="86">
        <f>AD113 * ( (1-Baseline!D$90-Baseline!D$89) + (1-B113)*Baseline!D$90 )</f>
        <v>0.0004786709162</v>
      </c>
      <c r="AZ113" s="86">
        <f t="shared" si="6"/>
        <v>0.03446021894</v>
      </c>
      <c r="BA113" s="86">
        <f>AF113 * ( (1-Baseline!F$90-Baseline!F$89) + (1-Baseline!B$36)*Baseline!F$90 )</f>
        <v>0.001499991954</v>
      </c>
      <c r="BB113" s="86">
        <f>AG113 * ( (1-Baseline!F$90-Baseline!F$89) + (1-Baseline!B$36)*Baseline!F$90 )</f>
        <v>0.0002188988781</v>
      </c>
      <c r="BC113" s="86">
        <f>AH113 * ( (1-Baseline!F$90-Baseline!F$89) + (1-Baseline!B$36)*Baseline!F$90 )</f>
        <v>0.03972573575</v>
      </c>
      <c r="BD113" s="86">
        <f>AI113 * ( (1-Baseline!F$90-Baseline!F$89) + (1-Baseline!B$36)*Baseline!F$90 )</f>
        <v>0.0004951191752</v>
      </c>
      <c r="BE113" s="86">
        <f t="shared" si="7"/>
        <v>0.04193974576</v>
      </c>
      <c r="BF113" s="86">
        <f>AK113 * ( (1-Baseline!H$90-Baseline!H$89) + (1-Baseline!B$36)*Baseline!H$90 )</f>
        <v>0.00003067226358</v>
      </c>
      <c r="BG113" s="86">
        <f>AL113 * ( (1-Baseline!H$90-Baseline!H$89) + (1-Baseline!B$36)*Baseline!H$90 )</f>
        <v>0.0002495292903</v>
      </c>
      <c r="BH113" s="86">
        <f>AM113 * ( (1-Baseline!H$90-Baseline!H$89) + (1-Baseline!B$36)*Baseline!H$90 )</f>
        <v>0.00005384243861</v>
      </c>
      <c r="BI113" s="86">
        <f>AN113 * ( (1-Baseline!H$90-Baseline!H$89) + (1-Baseline!B$36)*Baseline!H$90 )</f>
        <v>0.02746456499</v>
      </c>
      <c r="BJ113" s="86">
        <f t="shared" si="8"/>
        <v>0.02779860899</v>
      </c>
      <c r="BK113" s="62"/>
      <c r="BL113" s="86">
        <f t="shared" si="19"/>
        <v>0.9393170538</v>
      </c>
      <c r="BM113" s="86">
        <f t="shared" si="20"/>
        <v>0.02108544554</v>
      </c>
      <c r="BN113" s="86">
        <f t="shared" si="21"/>
        <v>0.03333020831</v>
      </c>
      <c r="BO113" s="86">
        <f t="shared" si="22"/>
        <v>0.006267292307</v>
      </c>
      <c r="BP113" s="86">
        <f t="shared" si="9"/>
        <v>1</v>
      </c>
      <c r="BQ113" s="86">
        <f t="shared" si="23"/>
        <v>0.05815958682</v>
      </c>
      <c r="BR113" s="86">
        <f t="shared" si="24"/>
        <v>0.9145336264</v>
      </c>
      <c r="BS113" s="86">
        <f t="shared" si="25"/>
        <v>0.01341625068</v>
      </c>
      <c r="BT113" s="86">
        <f t="shared" si="26"/>
        <v>0.01389053613</v>
      </c>
      <c r="BU113" s="86">
        <f t="shared" si="10"/>
        <v>1</v>
      </c>
      <c r="BV113" s="86">
        <f t="shared" si="27"/>
        <v>0.03576540408</v>
      </c>
      <c r="BW113" s="86">
        <f t="shared" si="28"/>
        <v>0.005219365881</v>
      </c>
      <c r="BX113" s="86">
        <f t="shared" si="29"/>
        <v>0.9472097418</v>
      </c>
      <c r="BY113" s="86">
        <f t="shared" si="30"/>
        <v>0.01180548824</v>
      </c>
      <c r="BZ113" s="86">
        <f t="shared" si="11"/>
        <v>1</v>
      </c>
      <c r="CA113" s="86">
        <f t="shared" si="31"/>
        <v>0.001103374043</v>
      </c>
      <c r="CB113" s="86">
        <f t="shared" si="32"/>
        <v>0.008976322895</v>
      </c>
      <c r="CC113" s="86">
        <f t="shared" si="33"/>
        <v>0.001936875282</v>
      </c>
      <c r="CD113" s="86">
        <f t="shared" si="34"/>
        <v>0.9879834278</v>
      </c>
      <c r="CE113" s="86">
        <f t="shared" si="12"/>
        <v>1</v>
      </c>
      <c r="CF113" s="62"/>
      <c r="CG113" s="86">
        <f t="shared" si="35"/>
        <v>0.9393170538</v>
      </c>
      <c r="CH113" s="86">
        <f t="shared" si="36"/>
        <v>0.02108544554</v>
      </c>
      <c r="CI113" s="86">
        <f t="shared" si="37"/>
        <v>0.03333020831</v>
      </c>
      <c r="CJ113" s="86">
        <f t="shared" si="38"/>
        <v>0.006267292307</v>
      </c>
      <c r="CK113" s="86">
        <f t="shared" si="13"/>
        <v>1</v>
      </c>
      <c r="CL113" s="86">
        <f t="shared" si="39"/>
        <v>0.05815958682</v>
      </c>
      <c r="CM113" s="86">
        <f t="shared" si="40"/>
        <v>0.9145336264</v>
      </c>
      <c r="CN113" s="86">
        <f t="shared" si="41"/>
        <v>0.01341625068</v>
      </c>
      <c r="CO113" s="86">
        <f t="shared" si="42"/>
        <v>0.01389053613</v>
      </c>
      <c r="CP113" s="86">
        <f t="shared" si="14"/>
        <v>1</v>
      </c>
      <c r="CQ113" s="86">
        <f t="shared" si="43"/>
        <v>0.03576540408</v>
      </c>
      <c r="CR113" s="86">
        <f t="shared" si="44"/>
        <v>0.005219365881</v>
      </c>
      <c r="CS113" s="86">
        <f t="shared" si="45"/>
        <v>0.9472097418</v>
      </c>
      <c r="CT113" s="86">
        <f t="shared" si="46"/>
        <v>0.01180548824</v>
      </c>
      <c r="CU113" s="86">
        <f t="shared" si="15"/>
        <v>1</v>
      </c>
      <c r="CV113" s="86">
        <f t="shared" si="47"/>
        <v>0.001103374043</v>
      </c>
      <c r="CW113" s="86">
        <f t="shared" si="48"/>
        <v>0.008976322895</v>
      </c>
      <c r="CX113" s="86">
        <f t="shared" si="49"/>
        <v>0.001936875282</v>
      </c>
      <c r="CY113" s="86">
        <f t="shared" si="50"/>
        <v>0.9879834278</v>
      </c>
      <c r="CZ113" s="86">
        <f t="shared" si="16"/>
        <v>1</v>
      </c>
      <c r="DA113" s="62"/>
      <c r="DB113" s="86">
        <f>(AQ113*Baseline!B$7 + AV113*Baseline!B$11 + BA113*Baseline!B$16 + BF113*Baseline!B$18)</f>
        <v>69138.96648</v>
      </c>
      <c r="DC113" s="86">
        <f>(AR113*Baseline!B$7 + AW113*Baseline!B$11 + BB113*Baseline!B$16 + BG113*Baseline!B$18)</f>
        <v>81056.37519</v>
      </c>
      <c r="DD113" s="86">
        <f>(AS113*Baseline!B$7 + AX113*Baseline!B$11 + BC113*Baseline!B$16 + BH113*Baseline!B$18)</f>
        <v>138618.3643</v>
      </c>
      <c r="DE113" s="86">
        <f>(AT113*Baseline!B$7 + AY113*Baseline!B$11 + BD113*Baseline!B$16 + BI113*Baseline!B$18)</f>
        <v>1260699.85</v>
      </c>
      <c r="DF113" s="86">
        <f t="shared" si="17"/>
        <v>1549513.556</v>
      </c>
      <c r="DG113" s="62"/>
      <c r="DH113" s="86">
        <f t="shared" si="51"/>
        <v>0.04461978806</v>
      </c>
      <c r="DI113" s="86">
        <f t="shared" si="52"/>
        <v>0.05231085256</v>
      </c>
      <c r="DJ113" s="86">
        <f t="shared" si="53"/>
        <v>0.08945927817</v>
      </c>
      <c r="DK113" s="86">
        <f t="shared" si="54"/>
        <v>0.8136100812</v>
      </c>
      <c r="DL113" s="86">
        <f t="shared" si="18"/>
        <v>1</v>
      </c>
      <c r="DM113" s="62"/>
      <c r="DN113" s="86">
        <f>DH113 / (Baseline!B$7/Baseline!B$17)</f>
        <v>4.762868896</v>
      </c>
      <c r="DO113" s="86">
        <f>DI113 / (Baseline!B$11/Baseline!B$17)</f>
        <v>1.262809018</v>
      </c>
      <c r="DP113" s="86">
        <f>DJ113 / (Baseline!B$16/Baseline!B$17)</f>
        <v>1.3824162</v>
      </c>
      <c r="DQ113" s="86">
        <f>DK113 / (Baseline!B$18/Baseline!B$17)</f>
        <v>0.9198580241</v>
      </c>
      <c r="DR113" s="62"/>
      <c r="DS113" s="86">
        <f>DH113 / Baseline!H$117</f>
        <v>1.785108931</v>
      </c>
      <c r="DT113" s="86">
        <f>DI113 / Baseline!H$118</f>
        <v>1.177520024</v>
      </c>
      <c r="DU113" s="86">
        <f>DJ113 / Baseline!H$119</f>
        <v>1.06943328</v>
      </c>
      <c r="DV113" s="86">
        <f>DK113 / Baseline!H$120</f>
        <v>0.9606594298</v>
      </c>
      <c r="DW113" s="87"/>
      <c r="DX113" s="86">
        <f>(AU113*Baseline!B$34)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0.03176189724</v>
      </c>
      <c r="DY113" s="86">
        <f>(AZ113*Baseline!B$34) + (Baseline!D$90*(1-Baseline!D$91)*Baseline!B$35) + (Baseline!D$90*Baseline!D$91*((1-Baseline!D$92)*Baseline!B$40 + Baseline!D$92*Baseline!B$41))</f>
        <v>0.01158260084</v>
      </c>
      <c r="DZ113" s="86">
        <f>(BE113*Baseline!B$34) + (Baseline!F$90*(1-Baseline!F$91)*Baseline!B$35) + (Baseline!F$90*Baseline!F$91*((1-Baseline!F$92)*Baseline!B$40 + Baseline!F$92*Baseline!B$41))</f>
        <v>0.01402160186</v>
      </c>
      <c r="EA113" s="86">
        <f>(BJ113*Baseline!B$34) + (Baseline!H$90*(1-Baseline!H$91)*Baseline!B$35) + (Baseline!H$90*Baseline!H$91*((1-Baseline!H$92)*Baseline!B$40 + Baseline!H$92*Baseline!B$41))</f>
        <v>0.009314791348</v>
      </c>
      <c r="EB113" s="86">
        <f>( DX113*Baseline!B$7 + DY113*Baseline!B$11 + DZ113*Baseline!B$16 + EA113*Baseline!B$18 ) / Baseline!B$17</f>
        <v>0.009923612187</v>
      </c>
    </row>
    <row r="114">
      <c r="A114" s="73" t="s">
        <v>290</v>
      </c>
      <c r="B114" s="85">
        <f>MIN( MAX( NORMINV( MCrands!B114, (B$5+B$4)/2, (B$5-B$4)/3.29 ), 0 ), 1 )</f>
        <v>0.6223286006</v>
      </c>
      <c r="C114" s="85">
        <f>MAX( NORMINV( MCrands!C114, (C$5+C$4)/2, (C$5-C$4)/3.29 ), 0 )</f>
        <v>3.109261093</v>
      </c>
      <c r="D114" s="83"/>
      <c r="E114" s="84">
        <f>Baseline!B$33 * (C114 * Baseline!B$68*Baseline!B$68/Baseline!B$75 + Baseline!B$46 * Baseline!B$54*Baseline!B$54/Baseline!B$76 + Baseline!B$47 * Baseline!B$55*Baseline!B$55/Baseline!B$77 + Baseline!B$56*Baseline!B$56/Baseline!B$78)</f>
        <v>0.00002206313425</v>
      </c>
      <c r="F114" s="84">
        <f>Baseline!B$33 * (C114 * Baseline!B$68*Baseline!B$59/Baseline!B$75 + Baseline!B$46 * Baseline!B$54*Baseline!B$69/Baseline!B$76 + Baseline!B$47 * Baseline!B$55*Baseline!B$57/Baseline!B$77 + Baseline!B$56*Baseline!B$58/Baseline!B$78)</f>
        <v>0.0000002397230913</v>
      </c>
      <c r="G114" s="85">
        <f>Baseline!B$33 * (C114 * Baseline!B$68*Baseline!B$60/Baseline!B$75 + Baseline!B$46 * Baseline!B$54*Baseline!B$61/Baseline!B$76 + Baseline!B$47 * Baseline!B$55*Baseline!B$70/Baseline!B$77 + Baseline!B$56*Baseline!B$62/Baseline!B$78)</f>
        <v>0.0000002020392209</v>
      </c>
      <c r="H114" s="84">
        <f>Baseline!B$33 * (C114 * Baseline!B$68*Baseline!B$63/Baseline!B$75 + Baseline!B$46 * Baseline!B$54*Baseline!B$64/Baseline!B$76 + Baseline!B$47 * Baseline!B$55*Baseline!B$65/Baseline!B$77 + Baseline!B$56*Baseline!B$71/Baseline!B$78)</f>
        <v>0.000000003851018451</v>
      </c>
      <c r="I114" s="84">
        <f>Baseline!B$33 * (C114 * Baseline!B$59*Baseline!B$68/Baseline!B$75 + Baseline!B$46 * Baseline!B$69*Baseline!B$54/Baseline!B$76 + Baseline!B$47 * Baseline!B$57*Baseline!B$55/Baseline!B$77 + Baseline!B$58*Baseline!B$56/Baseline!B$78)</f>
        <v>0.0000002397230913</v>
      </c>
      <c r="J114" s="85">
        <f>Baseline!B$33 * (C114 * Baseline!B$59*Baseline!B$59/Baseline!B$75 + Baseline!B$46 * Baseline!B$69*Baseline!B$69/Baseline!B$76 + Baseline!B$47 * Baseline!B$57*Baseline!B$57/Baseline!B$77 + Baseline!B$58*Baseline!B$58/Baseline!B$78)</f>
        <v>0.000002116574538</v>
      </c>
      <c r="K114" s="84">
        <f>Baseline!B$33 * (C114 * Baseline!B$59*Baseline!B$60/Baseline!B$75 + Baseline!B$46 * Baseline!B$69*Baseline!B$61/Baseline!B$76 + Baseline!B$47 * Baseline!B$57*Baseline!B$70/Baseline!B$77 + Baseline!B$58*Baseline!B$62/Baseline!B$78)</f>
        <v>0.00000001649004645</v>
      </c>
      <c r="L114" s="85">
        <f>Baseline!B$33 * (C114 * Baseline!B$59*Baseline!B$63/Baseline!B$75 + Baseline!B$46 * Baseline!B$69*Baseline!B$64/Baseline!B$76 + Baseline!B$47 * Baseline!B$57*Baseline!B$65/Baseline!B$77 + Baseline!B$58*Baseline!B$71/Baseline!B$78)</f>
        <v>0.00000001707281642</v>
      </c>
      <c r="M114" s="84">
        <f>Baseline!B$33 * (C114 * Baseline!B$60*Baseline!B$68/Baseline!B$75 + Baseline!B$46 * Baseline!B$61*Baseline!B$54/Baseline!B$76 + Baseline!B$47 * Baseline!B$70*Baseline!B$55/Baseline!B$77 + Baseline!B$62*Baseline!B$56/Baseline!B$78)</f>
        <v>0.0000002020392209</v>
      </c>
      <c r="N114" s="85">
        <f>Baseline!B$33 * (C114 * Baseline!B$60*Baseline!B$59/Baseline!B$75 + Baseline!B$46 * Baseline!B$61*Baseline!B$69/Baseline!B$76 + Baseline!B$47 * Baseline!B$70*Baseline!B$57/Baseline!B$77 + Baseline!B$62*Baseline!B$58/Baseline!B$78)</f>
        <v>0.00000001649004645</v>
      </c>
      <c r="O114" s="85">
        <f>Baseline!B$33 * (C114 * Baseline!B$60*Baseline!B$60/Baseline!B$75 + Baseline!B$46 * Baseline!B$61*Baseline!B$61/Baseline!B$76 + Baseline!B$47 * Baseline!B$70*Baseline!B$70/Baseline!B$77 + Baseline!B$62*Baseline!B$62/Baseline!B$78)</f>
        <v>0.000001589268167</v>
      </c>
      <c r="P114" s="84">
        <f>Baseline!B$33 * (C114 * Baseline!B$60*Baseline!B$63/Baseline!B$75 + Baseline!B$46 * Baseline!B$61*Baseline!B$64/Baseline!B$76 + Baseline!B$47 * Baseline!B$70*Baseline!B$65/Baseline!B$77 + Baseline!B$62*Baseline!B$71/Baseline!B$78)</f>
        <v>0.000000001956456148</v>
      </c>
      <c r="Q114" s="84">
        <f>Baseline!B$33 * (C114 * Baseline!B$63*Baseline!B$68/Baseline!B$75 + Baseline!B$46 * Baseline!B$64*Baseline!B$54/Baseline!B$76 + Baseline!B$47 * Baseline!B$65*Baseline!B$55/Baseline!B$77 + Baseline!B$71*Baseline!B$56/Baseline!B$78)</f>
        <v>0.000000003851018451</v>
      </c>
      <c r="R114" s="84">
        <f>Baseline!B$33 * (C114 * Baseline!B$63*Baseline!B$59/Baseline!B$75 + Baseline!B$46 * Baseline!B$64*Baseline!B$69/Baseline!B$76 + Baseline!B$47 * Baseline!B$65*Baseline!B$57/Baseline!B$77 + Baseline!B$71*Baseline!B$58/Baseline!B$78)</f>
        <v>0.00000001707281642</v>
      </c>
      <c r="S114" s="84">
        <f>Baseline!B$33 * (C114 * Baseline!B$63*Baseline!B$60/Baseline!B$75 + Baseline!B$46 * Baseline!B$64*Baseline!B$61/Baseline!B$76 + Baseline!B$47 * Baseline!B$65*Baseline!B$70/Baseline!B$77 + Baseline!B$71*Baseline!B$62/Baseline!B$78)</f>
        <v>0.000000001956456148</v>
      </c>
      <c r="T114" s="84">
        <f>Baseline!B$33 * (C114 * Baseline!B$63*Baseline!B$63/Baseline!B$75 + Baseline!B$46 * Baseline!B$64*Baseline!B$64/Baseline!B$76 + Baseline!B$47 * Baseline!B$65*Baseline!B$65/Baseline!B$77 + Baseline!B$71*Baseline!B$71/Baseline!B$78)</f>
        <v>0.00000009856722365</v>
      </c>
      <c r="U114" s="83"/>
      <c r="V114" s="84">
        <f>E114 * ( Baseline!B$89 * Baseline!B$7 )</f>
        <v>0.2289932703</v>
      </c>
      <c r="W114" s="84">
        <f>F114 * ( Baseline!D$89 * Baseline!B$11 )</f>
        <v>0.004422074942</v>
      </c>
      <c r="X114" s="84">
        <f>G114 * ( Baseline!F$89 * Baseline!B$16 )</f>
        <v>0.007017785852</v>
      </c>
      <c r="Y114" s="84">
        <f>H114 * ( Baseline!H$89 * Baseline!B$18 )</f>
        <v>0.00135430101</v>
      </c>
      <c r="Z114" s="86">
        <f t="shared" si="1"/>
        <v>0.2417874321</v>
      </c>
      <c r="AA114" s="84">
        <f>I114 * ( Baseline!B$89 * Baseline!B$7 )</f>
        <v>0.002488085965</v>
      </c>
      <c r="AB114" s="85">
        <f>J114 * ( Baseline!D$89 * Baseline!B$11 )</f>
        <v>0.03904359475</v>
      </c>
      <c r="AC114" s="85">
        <f>K114 * ( Baseline!F$89 * Baseline!B$16 )</f>
        <v>0.0005727779695</v>
      </c>
      <c r="AD114" s="85">
        <f>L114 * ( Baseline!F$89 * Baseline!B$16 )</f>
        <v>0.0005930203502</v>
      </c>
      <c r="AE114" s="86">
        <f t="shared" si="2"/>
        <v>0.04269747903</v>
      </c>
      <c r="AF114" s="86">
        <f>M114 * ( Baseline!B$89 * Baseline!B$7 )</f>
        <v>0.002096965074</v>
      </c>
      <c r="AG114" s="86">
        <f>N114 * ( Baseline!D$89 * Baseline!B$11 )</f>
        <v>0.0003041852198</v>
      </c>
      <c r="AH114" s="86">
        <f>O114 * ( Baseline!F$89 * Baseline!B$16 )</f>
        <v>0.05520286412</v>
      </c>
      <c r="AI114" s="86">
        <f>P114 * ( Baseline!H$89 * Baseline!B$18 )</f>
        <v>0.0006880337163</v>
      </c>
      <c r="AJ114" s="86">
        <f t="shared" si="3"/>
        <v>0.05829204812</v>
      </c>
      <c r="AK114" s="86">
        <f>Q114 * ( Baseline!B$89 * Baseline!B$7 )</f>
        <v>0.00003996972051</v>
      </c>
      <c r="AL114" s="86">
        <f>R114 * ( Baseline!D$89 * Baseline!B$11 )</f>
        <v>0.0003149353417</v>
      </c>
      <c r="AM114" s="86">
        <f>S114 * ( Baseline!F$89 * Baseline!B$16 )</f>
        <v>0.00006795705416</v>
      </c>
      <c r="AN114" s="86">
        <f>T114 * ( Baseline!H$89 * Baseline!B$18 )</f>
        <v>0.03466347726</v>
      </c>
      <c r="AO114" s="86">
        <f t="shared" si="4"/>
        <v>0.03508633938</v>
      </c>
      <c r="AP114" s="62"/>
      <c r="AQ114" s="86">
        <f>V114 * ( (1-Baseline!B$90-Baseline!B$89) + (1-B114)*Baseline!B$90 )</f>
        <v>0.09725974965</v>
      </c>
      <c r="AR114" s="86">
        <f>W114 * ( (1-Baseline!B$90-Baseline!B$89) + (1-B114)*Baseline!B$90 )</f>
        <v>0.001878177036</v>
      </c>
      <c r="AS114" s="86">
        <f>X114 * ( (1-Baseline!B$90-Baseline!B$89) + (1-B114)*Baseline!B$90 )</f>
        <v>0.00298064696</v>
      </c>
      <c r="AT114" s="86">
        <f>Y114 * ( (1-Baseline!B$90-Baseline!B$89) + (1-B114)*Baseline!B$90 )</f>
        <v>0.0005752089437</v>
      </c>
      <c r="AU114" s="86">
        <f t="shared" si="5"/>
        <v>0.1026937826</v>
      </c>
      <c r="AV114" s="86">
        <f>AA114 * ( (1-Baseline!D$90-Baseline!D$89) + (1-B114)*Baseline!D$90 )</f>
        <v>0.001772998083</v>
      </c>
      <c r="AW114" s="86">
        <f>AB114 * ( (1-Baseline!D$90-Baseline!D$89) + (1-B114)*Baseline!D$90 )</f>
        <v>0.0278222777</v>
      </c>
      <c r="AX114" s="86">
        <f>AC114 * ( (1-Baseline!D$90-Baseline!D$89) + (1-B114)*Baseline!D$90 )</f>
        <v>0.0004081588242</v>
      </c>
      <c r="AY114" s="86">
        <f>AD114 * ( (1-Baseline!D$90-Baseline!D$89) + (1-B114)*Baseline!D$90 )</f>
        <v>0.0004225834473</v>
      </c>
      <c r="AZ114" s="86">
        <f t="shared" si="6"/>
        <v>0.03042601805</v>
      </c>
      <c r="BA114" s="86">
        <f>AF114 * ( (1-Baseline!F$90-Baseline!F$89) + (1-Baseline!B$36)*Baseline!F$90 )</f>
        <v>0.00150904317</v>
      </c>
      <c r="BB114" s="86">
        <f>AG114 * ( (1-Baseline!F$90-Baseline!F$89) + (1-Baseline!B$36)*Baseline!F$90 )</f>
        <v>0.0002189014181</v>
      </c>
      <c r="BC114" s="86">
        <f>AH114 * ( (1-Baseline!F$90-Baseline!F$89) + (1-Baseline!B$36)*Baseline!F$90 )</f>
        <v>0.03972574751</v>
      </c>
      <c r="BD114" s="86">
        <f>AI114 * ( (1-Baseline!F$90-Baseline!F$89) + (1-Baseline!B$36)*Baseline!F$90 )</f>
        <v>0.0004951310794</v>
      </c>
      <c r="BE114" s="86">
        <f t="shared" si="7"/>
        <v>0.04194882318</v>
      </c>
      <c r="BF114" s="86">
        <f>AK114 * ( (1-Baseline!H$90-Baseline!H$89) + (1-Baseline!B$36)*Baseline!H$90 )</f>
        <v>0.00003166880895</v>
      </c>
      <c r="BG114" s="86">
        <f>AL114 * ( (1-Baseline!H$90-Baseline!H$89) + (1-Baseline!B$36)*Baseline!H$90 )</f>
        <v>0.0002495295699</v>
      </c>
      <c r="BH114" s="86">
        <f>AM114 * ( (1-Baseline!H$90-Baseline!H$89) + (1-Baseline!B$36)*Baseline!H$90 )</f>
        <v>0.00005384373315</v>
      </c>
      <c r="BI114" s="86">
        <f>AN114 * ( (1-Baseline!H$90-Baseline!H$89) + (1-Baseline!B$36)*Baseline!H$90 )</f>
        <v>0.0274645663</v>
      </c>
      <c r="BJ114" s="86">
        <f t="shared" si="8"/>
        <v>0.02779960842</v>
      </c>
      <c r="BK114" s="62"/>
      <c r="BL114" s="86">
        <f t="shared" si="19"/>
        <v>0.9470850834</v>
      </c>
      <c r="BM114" s="86">
        <f t="shared" si="20"/>
        <v>0.01828910172</v>
      </c>
      <c r="BN114" s="86">
        <f t="shared" si="21"/>
        <v>0.02902460972</v>
      </c>
      <c r="BO114" s="86">
        <f t="shared" si="22"/>
        <v>0.005601205148</v>
      </c>
      <c r="BP114" s="86">
        <f t="shared" si="9"/>
        <v>1</v>
      </c>
      <c r="BQ114" s="86">
        <f t="shared" si="23"/>
        <v>0.05827243249</v>
      </c>
      <c r="BR114" s="86">
        <f t="shared" si="24"/>
        <v>0.9144238871</v>
      </c>
      <c r="BS114" s="86">
        <f t="shared" si="25"/>
        <v>0.01341479597</v>
      </c>
      <c r="BT114" s="86">
        <f t="shared" si="26"/>
        <v>0.01388888439</v>
      </c>
      <c r="BU114" s="86">
        <f t="shared" si="10"/>
        <v>1</v>
      </c>
      <c r="BV114" s="86">
        <f t="shared" si="27"/>
        <v>0.03597343276</v>
      </c>
      <c r="BW114" s="86">
        <f t="shared" si="28"/>
        <v>0.005218296998</v>
      </c>
      <c r="BX114" s="86">
        <f t="shared" si="29"/>
        <v>0.9470050528</v>
      </c>
      <c r="BY114" s="86">
        <f t="shared" si="30"/>
        <v>0.01180321739</v>
      </c>
      <c r="BZ114" s="86">
        <f t="shared" si="11"/>
        <v>1</v>
      </c>
      <c r="CA114" s="86">
        <f t="shared" si="31"/>
        <v>0.001139181836</v>
      </c>
      <c r="CB114" s="86">
        <f t="shared" si="32"/>
        <v>0.008976010245</v>
      </c>
      <c r="CC114" s="86">
        <f t="shared" si="33"/>
        <v>0.001936852215</v>
      </c>
      <c r="CD114" s="86">
        <f t="shared" si="34"/>
        <v>0.9879479557</v>
      </c>
      <c r="CE114" s="86">
        <f t="shared" si="12"/>
        <v>1</v>
      </c>
      <c r="CF114" s="62"/>
      <c r="CG114" s="86">
        <f t="shared" si="35"/>
        <v>0.9470850834</v>
      </c>
      <c r="CH114" s="86">
        <f t="shared" si="36"/>
        <v>0.01828910172</v>
      </c>
      <c r="CI114" s="86">
        <f t="shared" si="37"/>
        <v>0.02902460972</v>
      </c>
      <c r="CJ114" s="86">
        <f t="shared" si="38"/>
        <v>0.005601205148</v>
      </c>
      <c r="CK114" s="86">
        <f t="shared" si="13"/>
        <v>1</v>
      </c>
      <c r="CL114" s="86">
        <f t="shared" si="39"/>
        <v>0.05827243249</v>
      </c>
      <c r="CM114" s="86">
        <f t="shared" si="40"/>
        <v>0.9144238871</v>
      </c>
      <c r="CN114" s="86">
        <f t="shared" si="41"/>
        <v>0.01341479597</v>
      </c>
      <c r="CO114" s="86">
        <f t="shared" si="42"/>
        <v>0.01388888439</v>
      </c>
      <c r="CP114" s="86">
        <f t="shared" si="14"/>
        <v>1</v>
      </c>
      <c r="CQ114" s="86">
        <f t="shared" si="43"/>
        <v>0.03597343276</v>
      </c>
      <c r="CR114" s="86">
        <f t="shared" si="44"/>
        <v>0.005218296998</v>
      </c>
      <c r="CS114" s="86">
        <f t="shared" si="45"/>
        <v>0.9470050528</v>
      </c>
      <c r="CT114" s="86">
        <f t="shared" si="46"/>
        <v>0.01180321739</v>
      </c>
      <c r="CU114" s="86">
        <f t="shared" si="15"/>
        <v>1</v>
      </c>
      <c r="CV114" s="86">
        <f t="shared" si="47"/>
        <v>0.001139181836</v>
      </c>
      <c r="CW114" s="86">
        <f t="shared" si="48"/>
        <v>0.008976010245</v>
      </c>
      <c r="CX114" s="86">
        <f t="shared" si="49"/>
        <v>0.001936852215</v>
      </c>
      <c r="CY114" s="86">
        <f t="shared" si="50"/>
        <v>0.9879479557</v>
      </c>
      <c r="CZ114" s="86">
        <f t="shared" si="16"/>
        <v>1</v>
      </c>
      <c r="DA114" s="62"/>
      <c r="DB114" s="86">
        <f>(AQ114*Baseline!B$7 + AV114*Baseline!B$11 + BA114*Baseline!B$16 + BF114*Baseline!B$18)</f>
        <v>57478.99065</v>
      </c>
      <c r="DC114" s="86">
        <f>(AR114*Baseline!B$7 + AW114*Baseline!B$11 + BB114*Baseline!B$16 + BG114*Baseline!B$18)</f>
        <v>72736.81676</v>
      </c>
      <c r="DD114" s="86">
        <f>(AS114*Baseline!B$7 + AX114*Baseline!B$11 + BC114*Baseline!B$16 + BH114*Baseline!B$18)</f>
        <v>137875.2829</v>
      </c>
      <c r="DE114" s="86">
        <f>(AT114*Baseline!B$7 + AY114*Baseline!B$11 + BD114*Baseline!B$16 + BI114*Baseline!B$18)</f>
        <v>1260468.915</v>
      </c>
      <c r="DF114" s="86">
        <f t="shared" si="17"/>
        <v>1528560.005</v>
      </c>
      <c r="DG114" s="62"/>
      <c r="DH114" s="86">
        <f t="shared" si="51"/>
        <v>0.03760335902</v>
      </c>
      <c r="DI114" s="86">
        <f t="shared" si="52"/>
        <v>0.04758518901</v>
      </c>
      <c r="DJ114" s="86">
        <f t="shared" si="53"/>
        <v>0.09019945732</v>
      </c>
      <c r="DK114" s="86">
        <f t="shared" si="54"/>
        <v>0.8246119946</v>
      </c>
      <c r="DL114" s="86">
        <f t="shared" si="18"/>
        <v>1</v>
      </c>
      <c r="DM114" s="62"/>
      <c r="DN114" s="86">
        <f>DH114 / (Baseline!B$7/Baseline!B$17)</f>
        <v>4.013911246</v>
      </c>
      <c r="DO114" s="86">
        <f>DI114 / (Baseline!B$11/Baseline!B$17)</f>
        <v>1.148729238</v>
      </c>
      <c r="DP114" s="86">
        <f>DJ114 / (Baseline!B$16/Baseline!B$17)</f>
        <v>1.393854204</v>
      </c>
      <c r="DQ114" s="86">
        <f>DK114 / (Baseline!B$18/Baseline!B$17)</f>
        <v>0.9322966585</v>
      </c>
      <c r="DR114" s="62"/>
      <c r="DS114" s="86">
        <f>DH114 / Baseline!H$117</f>
        <v>1.504401858</v>
      </c>
      <c r="DT114" s="86">
        <f>DI114 / Baseline!H$118</f>
        <v>1.07114509</v>
      </c>
      <c r="DU114" s="86">
        <f>DJ114 / Baseline!H$119</f>
        <v>1.078281688</v>
      </c>
      <c r="DV114" s="86">
        <f>DK114 / Baseline!H$120</f>
        <v>0.9736497948</v>
      </c>
      <c r="DW114" s="87"/>
      <c r="DX114" s="86">
        <f>(AU114*Baseline!B$34)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0.02793359864</v>
      </c>
      <c r="DY114" s="86">
        <f>(AZ114*Baseline!B$34) + (Baseline!D$90*(1-Baseline!D$91)*Baseline!B$35) + (Baseline!D$90*Baseline!D$91*((1-Baseline!D$92)*Baseline!B$40 + Baseline!D$92*Baseline!B$41))</f>
        <v>0.01097747071</v>
      </c>
      <c r="DZ114" s="86">
        <f>(BE114*Baseline!B$34) + (Baseline!F$90*(1-Baseline!F$91)*Baseline!B$35) + (Baseline!F$90*Baseline!F$91*((1-Baseline!F$92)*Baseline!B$40 + Baseline!F$92*Baseline!B$41))</f>
        <v>0.01402296348</v>
      </c>
      <c r="EA114" s="86">
        <f>(BJ114*Baseline!B$34) + (Baseline!H$90*(1-Baseline!H$91)*Baseline!B$35) + (Baseline!H$90*Baseline!H$91*((1-Baseline!H$92)*Baseline!B$40 + Baseline!H$92*Baseline!B$41))</f>
        <v>0.009314941262</v>
      </c>
      <c r="EB114" s="86">
        <f>( DX114*Baseline!B$7 + DY114*Baseline!B$11 + DZ114*Baseline!B$16 + EA114*Baseline!B$18 ) / Baseline!B$17</f>
        <v>0.009862901376</v>
      </c>
    </row>
    <row r="115">
      <c r="A115" s="73" t="s">
        <v>291</v>
      </c>
      <c r="B115" s="85">
        <f>MIN( MAX( NORMINV( MCrands!B115, (B$5+B$4)/2, (B$5-B$4)/3.29 ), 0 ), 1 )</f>
        <v>0.6375498852</v>
      </c>
      <c r="C115" s="85">
        <f>MAX( NORMINV( MCrands!C115, (C$5+C$4)/2, (C$5-C$4)/3.29 ), 0 )</f>
        <v>2.526973893</v>
      </c>
      <c r="D115" s="83"/>
      <c r="E115" s="84">
        <f>Baseline!B$33 * (C115 * Baseline!B$68*Baseline!B$68/Baseline!B$75 + Baseline!B$46 * Baseline!B$54*Baseline!B$54/Baseline!B$76 + Baseline!B$47 * Baseline!B$55*Baseline!B$55/Baseline!B$77 + Baseline!B$56*Baseline!B$56/Baseline!B$78)</f>
        <v>0.0000179405269</v>
      </c>
      <c r="F115" s="84">
        <f>Baseline!B$33 * (C115 * Baseline!B$68*Baseline!B$59/Baseline!B$75 + Baseline!B$46 * Baseline!B$54*Baseline!B$69/Baseline!B$76 + Baseline!B$47 * Baseline!B$55*Baseline!B$57/Baseline!B$77 + Baseline!B$56*Baseline!B$58/Baseline!B$78)</f>
        <v>0.0000002390721533</v>
      </c>
      <c r="G115" s="85">
        <f>Baseline!B$33 * (C115 * Baseline!B$68*Baseline!B$60/Baseline!B$75 + Baseline!B$46 * Baseline!B$54*Baseline!B$61/Baseline!B$76 + Baseline!B$47 * Baseline!B$55*Baseline!B$70/Baseline!B$77 + Baseline!B$56*Baseline!B$62/Baseline!B$78)</f>
        <v>0.0000002004389983</v>
      </c>
      <c r="H115" s="84">
        <f>Baseline!B$33 * (C115 * Baseline!B$68*Baseline!B$63/Baseline!B$75 + Baseline!B$46 * Baseline!B$54*Baseline!B$64/Baseline!B$76 + Baseline!B$47 * Baseline!B$55*Baseline!B$65/Baseline!B$77 + Baseline!B$56*Baseline!B$71/Baseline!B$78)</f>
        <v>0.000000003690996192</v>
      </c>
      <c r="I115" s="84">
        <f>Baseline!B$33 * (C115 * Baseline!B$59*Baseline!B$68/Baseline!B$75 + Baseline!B$46 * Baseline!B$69*Baseline!B$54/Baseline!B$76 + Baseline!B$47 * Baseline!B$57*Baseline!B$55/Baseline!B$77 + Baseline!B$58*Baseline!B$56/Baseline!B$78)</f>
        <v>0.0000002390721533</v>
      </c>
      <c r="J115" s="85">
        <f>Baseline!B$33 * (C115 * Baseline!B$59*Baseline!B$59/Baseline!B$75 + Baseline!B$46 * Baseline!B$69*Baseline!B$69/Baseline!B$76 + Baseline!B$47 * Baseline!B$57*Baseline!B$57/Baseline!B$77 + Baseline!B$58*Baseline!B$58/Baseline!B$78)</f>
        <v>0.000002116574436</v>
      </c>
      <c r="K115" s="84">
        <f>Baseline!B$33 * (C115 * Baseline!B$59*Baseline!B$60/Baseline!B$75 + Baseline!B$46 * Baseline!B$69*Baseline!B$61/Baseline!B$76 + Baseline!B$47 * Baseline!B$57*Baseline!B$70/Baseline!B$77 + Baseline!B$58*Baseline!B$62/Baseline!B$78)</f>
        <v>0.00000001648979379</v>
      </c>
      <c r="L115" s="85">
        <f>Baseline!B$33 * (C115 * Baseline!B$59*Baseline!B$63/Baseline!B$75 + Baseline!B$46 * Baseline!B$69*Baseline!B$64/Baseline!B$76 + Baseline!B$47 * Baseline!B$57*Baseline!B$65/Baseline!B$77 + Baseline!B$58*Baseline!B$71/Baseline!B$78)</f>
        <v>0.00000001707279115</v>
      </c>
      <c r="M115" s="84">
        <f>Baseline!B$33 * (C115 * Baseline!B$60*Baseline!B$68/Baseline!B$75 + Baseline!B$46 * Baseline!B$61*Baseline!B$54/Baseline!B$76 + Baseline!B$47 * Baseline!B$70*Baseline!B$55/Baseline!B$77 + Baseline!B$62*Baseline!B$56/Baseline!B$78)</f>
        <v>0.0000002004389983</v>
      </c>
      <c r="N115" s="85">
        <f>Baseline!B$33 * (C115 * Baseline!B$60*Baseline!B$59/Baseline!B$75 + Baseline!B$46 * Baseline!B$61*Baseline!B$69/Baseline!B$76 + Baseline!B$47 * Baseline!B$70*Baseline!B$57/Baseline!B$77 + Baseline!B$62*Baseline!B$58/Baseline!B$78)</f>
        <v>0.00000001648979379</v>
      </c>
      <c r="O115" s="85">
        <f>Baseline!B$33 * (C115 * Baseline!B$60*Baseline!B$60/Baseline!B$75 + Baseline!B$46 * Baseline!B$61*Baseline!B$61/Baseline!B$76 + Baseline!B$47 * Baseline!B$70*Baseline!B$70/Baseline!B$77 + Baseline!B$62*Baseline!B$62/Baseline!B$78)</f>
        <v>0.000001589267546</v>
      </c>
      <c r="P115" s="84">
        <f>Baseline!B$33 * (C115 * Baseline!B$60*Baseline!B$63/Baseline!B$75 + Baseline!B$46 * Baseline!B$61*Baseline!B$64/Baseline!B$76 + Baseline!B$47 * Baseline!B$70*Baseline!B$65/Baseline!B$77 + Baseline!B$62*Baseline!B$71/Baseline!B$78)</f>
        <v>0.000000001956394034</v>
      </c>
      <c r="Q115" s="84">
        <f>Baseline!B$33 * (C115 * Baseline!B$63*Baseline!B$68/Baseline!B$75 + Baseline!B$46 * Baseline!B$64*Baseline!B$54/Baseline!B$76 + Baseline!B$47 * Baseline!B$65*Baseline!B$55/Baseline!B$77 + Baseline!B$71*Baseline!B$56/Baseline!B$78)</f>
        <v>0.000000003690996192</v>
      </c>
      <c r="R115" s="84">
        <f>Baseline!B$33 * (C115 * Baseline!B$63*Baseline!B$59/Baseline!B$75 + Baseline!B$46 * Baseline!B$64*Baseline!B$69/Baseline!B$76 + Baseline!B$47 * Baseline!B$65*Baseline!B$57/Baseline!B$77 + Baseline!B$71*Baseline!B$58/Baseline!B$78)</f>
        <v>0.00000001707279115</v>
      </c>
      <c r="S115" s="84">
        <f>Baseline!B$33 * (C115 * Baseline!B$63*Baseline!B$60/Baseline!B$75 + Baseline!B$46 * Baseline!B$64*Baseline!B$61/Baseline!B$76 + Baseline!B$47 * Baseline!B$65*Baseline!B$70/Baseline!B$77 + Baseline!B$71*Baseline!B$62/Baseline!B$78)</f>
        <v>0.000000001956394034</v>
      </c>
      <c r="T115" s="84">
        <f>Baseline!B$33 * (C115 * Baseline!B$63*Baseline!B$63/Baseline!B$75 + Baseline!B$46 * Baseline!B$64*Baseline!B$64/Baseline!B$76 + Baseline!B$47 * Baseline!B$65*Baseline!B$65/Baseline!B$77 + Baseline!B$71*Baseline!B$71/Baseline!B$78)</f>
        <v>0.00000009856721744</v>
      </c>
      <c r="U115" s="83"/>
      <c r="V115" s="84">
        <f>E115 * ( Baseline!B$89 * Baseline!B$7 )</f>
        <v>0.1862047287</v>
      </c>
      <c r="W115" s="84">
        <f>F115 * ( Baseline!D$89 * Baseline!B$11 )</f>
        <v>0.004410067352</v>
      </c>
      <c r="X115" s="84">
        <f>G115 * ( Baseline!F$89 * Baseline!B$16 )</f>
        <v>0.006962202489</v>
      </c>
      <c r="Y115" s="84">
        <f>H115 * ( Baseline!H$89 * Baseline!B$18 )</f>
        <v>0.001298025427</v>
      </c>
      <c r="Z115" s="86">
        <f t="shared" si="1"/>
        <v>0.1988750239</v>
      </c>
      <c r="AA115" s="84">
        <f>I115 * ( Baseline!B$89 * Baseline!B$7 )</f>
        <v>0.002481329879</v>
      </c>
      <c r="AB115" s="85">
        <f>J115 * ( Baseline!D$89 * Baseline!B$11 )</f>
        <v>0.03904359285</v>
      </c>
      <c r="AC115" s="85">
        <f>K115 * ( Baseline!F$89 * Baseline!B$16 )</f>
        <v>0.0005727691932</v>
      </c>
      <c r="AD115" s="85">
        <f>L115 * ( Baseline!F$89 * Baseline!B$16 )</f>
        <v>0.0005930194726</v>
      </c>
      <c r="AE115" s="86">
        <f t="shared" si="2"/>
        <v>0.0426907114</v>
      </c>
      <c r="AF115" s="86">
        <f>M115 * ( Baseline!B$89 * Baseline!B$7 )</f>
        <v>0.002080356363</v>
      </c>
      <c r="AG115" s="86">
        <f>N115 * ( Baseline!D$89 * Baseline!B$11 )</f>
        <v>0.0003041805589</v>
      </c>
      <c r="AH115" s="86">
        <f>O115 * ( Baseline!F$89 * Baseline!B$16 )</f>
        <v>0.05520284254</v>
      </c>
      <c r="AI115" s="86">
        <f>P115 * ( Baseline!H$89 * Baseline!B$18 )</f>
        <v>0.0006880118725</v>
      </c>
      <c r="AJ115" s="86">
        <f t="shared" si="3"/>
        <v>0.05827539133</v>
      </c>
      <c r="AK115" s="86">
        <f>Q115 * ( Baseline!B$89 * Baseline!B$7 )</f>
        <v>0.00003830884948</v>
      </c>
      <c r="AL115" s="86">
        <f>R115 * ( Baseline!D$89 * Baseline!B$11 )</f>
        <v>0.0003149348756</v>
      </c>
      <c r="AM115" s="86">
        <f>S115 * ( Baseline!F$89 * Baseline!B$16 )</f>
        <v>0.00006795489665</v>
      </c>
      <c r="AN115" s="86">
        <f>T115 * ( Baseline!H$89 * Baseline!B$18 )</f>
        <v>0.03466347508</v>
      </c>
      <c r="AO115" s="86">
        <f t="shared" si="4"/>
        <v>0.0350846737</v>
      </c>
      <c r="AP115" s="62"/>
      <c r="AQ115" s="86">
        <f>V115 * ( (1-Baseline!B$90-Baseline!B$89) + (1-B115)*Baseline!B$90 )</f>
        <v>0.07656377245</v>
      </c>
      <c r="AR115" s="86">
        <f>W115 * ( (1-Baseline!B$90-Baseline!B$89) + (1-B115)*Baseline!B$90 )</f>
        <v>0.001813334149</v>
      </c>
      <c r="AS115" s="86">
        <f>X115 * ( (1-Baseline!B$90-Baseline!B$89) + (1-B115)*Baseline!B$90 )</f>
        <v>0.002862722612</v>
      </c>
      <c r="AT115" s="86">
        <f>Y115 * ( (1-Baseline!B$90-Baseline!B$89) + (1-B115)*Baseline!B$90 )</f>
        <v>0.0005337228767</v>
      </c>
      <c r="AU115" s="86">
        <f t="shared" si="5"/>
        <v>0.08177355209</v>
      </c>
      <c r="AV115" s="86">
        <f>AA115 * ( (1-Baseline!D$90-Baseline!D$89) + (1-B115)*Baseline!D$90 )</f>
        <v>0.001751263204</v>
      </c>
      <c r="AW115" s="86">
        <f>AB115 * ( (1-Baseline!D$90-Baseline!D$89) + (1-B115)*Baseline!D$90 )</f>
        <v>0.0275560328</v>
      </c>
      <c r="AX115" s="86">
        <f>AC115 * ( (1-Baseline!D$90-Baseline!D$89) + (1-B115)*Baseline!D$90 )</f>
        <v>0.0004042467795</v>
      </c>
      <c r="AY115" s="86">
        <f>AD115 * ( (1-Baseline!D$90-Baseline!D$89) + (1-B115)*Baseline!D$90 )</f>
        <v>0.0004185389418</v>
      </c>
      <c r="AZ115" s="86">
        <f t="shared" si="6"/>
        <v>0.03013008172</v>
      </c>
      <c r="BA115" s="86">
        <f>AF115 * ( (1-Baseline!F$90-Baseline!F$89) + (1-Baseline!B$36)*Baseline!F$90 )</f>
        <v>0.00149709101</v>
      </c>
      <c r="BB115" s="86">
        <f>AG115 * ( (1-Baseline!F$90-Baseline!F$89) + (1-Baseline!B$36)*Baseline!F$90 )</f>
        <v>0.000218898064</v>
      </c>
      <c r="BC115" s="86">
        <f>AH115 * ( (1-Baseline!F$90-Baseline!F$89) + (1-Baseline!B$36)*Baseline!F$90 )</f>
        <v>0.03972573198</v>
      </c>
      <c r="BD115" s="86">
        <f>AI115 * ( (1-Baseline!F$90-Baseline!F$89) + (1-Baseline!B$36)*Baseline!F$90 )</f>
        <v>0.0004951153599</v>
      </c>
      <c r="BE115" s="86">
        <f t="shared" si="7"/>
        <v>0.04193683642</v>
      </c>
      <c r="BF115" s="86">
        <f>AK115 * ( (1-Baseline!H$90-Baseline!H$89) + (1-Baseline!B$36)*Baseline!H$90 )</f>
        <v>0.00003035286762</v>
      </c>
      <c r="BG115" s="86">
        <f>AL115 * ( (1-Baseline!H$90-Baseline!H$89) + (1-Baseline!B$36)*Baseline!H$90 )</f>
        <v>0.0002495292007</v>
      </c>
      <c r="BH115" s="86">
        <f>AM115 * ( (1-Baseline!H$90-Baseline!H$89) + (1-Baseline!B$36)*Baseline!H$90 )</f>
        <v>0.00005384202371</v>
      </c>
      <c r="BI115" s="86">
        <f>AN115 * ( (1-Baseline!H$90-Baseline!H$89) + (1-Baseline!B$36)*Baseline!H$90 )</f>
        <v>0.02746456457</v>
      </c>
      <c r="BJ115" s="86">
        <f t="shared" si="8"/>
        <v>0.02779828867</v>
      </c>
      <c r="BK115" s="62"/>
      <c r="BL115" s="86">
        <f t="shared" si="19"/>
        <v>0.9362901635</v>
      </c>
      <c r="BM115" s="86">
        <f t="shared" si="20"/>
        <v>0.02217506887</v>
      </c>
      <c r="BN115" s="86">
        <f t="shared" si="21"/>
        <v>0.03500792785</v>
      </c>
      <c r="BO115" s="86">
        <f t="shared" si="22"/>
        <v>0.006526839829</v>
      </c>
      <c r="BP115" s="86">
        <f t="shared" si="9"/>
        <v>1</v>
      </c>
      <c r="BQ115" s="86">
        <f t="shared" si="23"/>
        <v>0.05812341368</v>
      </c>
      <c r="BR115" s="86">
        <f t="shared" si="24"/>
        <v>0.9145688037</v>
      </c>
      <c r="BS115" s="86">
        <f t="shared" si="25"/>
        <v>0.013416717</v>
      </c>
      <c r="BT115" s="86">
        <f t="shared" si="26"/>
        <v>0.0138910656</v>
      </c>
      <c r="BU115" s="86">
        <f t="shared" si="10"/>
        <v>1</v>
      </c>
      <c r="BV115" s="86">
        <f t="shared" si="27"/>
        <v>0.03569871117</v>
      </c>
      <c r="BW115" s="86">
        <f t="shared" si="28"/>
        <v>0.005219708559</v>
      </c>
      <c r="BX115" s="86">
        <f t="shared" si="29"/>
        <v>0.947275364</v>
      </c>
      <c r="BY115" s="86">
        <f t="shared" si="30"/>
        <v>0.01180621626</v>
      </c>
      <c r="BZ115" s="86">
        <f t="shared" si="11"/>
        <v>1</v>
      </c>
      <c r="CA115" s="86">
        <f t="shared" si="31"/>
        <v>0.001091896986</v>
      </c>
      <c r="CB115" s="86">
        <f t="shared" si="32"/>
        <v>0.008976423105</v>
      </c>
      <c r="CC115" s="86">
        <f t="shared" si="33"/>
        <v>0.001936882675</v>
      </c>
      <c r="CD115" s="86">
        <f t="shared" si="34"/>
        <v>0.9879947972</v>
      </c>
      <c r="CE115" s="86">
        <f t="shared" si="12"/>
        <v>1</v>
      </c>
      <c r="CF115" s="62"/>
      <c r="CG115" s="86">
        <f t="shared" si="35"/>
        <v>0.9362901635</v>
      </c>
      <c r="CH115" s="86">
        <f t="shared" si="36"/>
        <v>0.02217506887</v>
      </c>
      <c r="CI115" s="86">
        <f t="shared" si="37"/>
        <v>0.03500792785</v>
      </c>
      <c r="CJ115" s="86">
        <f t="shared" si="38"/>
        <v>0.006526839829</v>
      </c>
      <c r="CK115" s="86">
        <f t="shared" si="13"/>
        <v>1</v>
      </c>
      <c r="CL115" s="86">
        <f t="shared" si="39"/>
        <v>0.05812341368</v>
      </c>
      <c r="CM115" s="86">
        <f t="shared" si="40"/>
        <v>0.9145688037</v>
      </c>
      <c r="CN115" s="86">
        <f t="shared" si="41"/>
        <v>0.013416717</v>
      </c>
      <c r="CO115" s="86">
        <f t="shared" si="42"/>
        <v>0.0138910656</v>
      </c>
      <c r="CP115" s="86">
        <f t="shared" si="14"/>
        <v>1</v>
      </c>
      <c r="CQ115" s="86">
        <f t="shared" si="43"/>
        <v>0.03569871117</v>
      </c>
      <c r="CR115" s="86">
        <f t="shared" si="44"/>
        <v>0.005219708559</v>
      </c>
      <c r="CS115" s="86">
        <f t="shared" si="45"/>
        <v>0.947275364</v>
      </c>
      <c r="CT115" s="86">
        <f t="shared" si="46"/>
        <v>0.01180621626</v>
      </c>
      <c r="CU115" s="86">
        <f t="shared" si="15"/>
        <v>1</v>
      </c>
      <c r="CV115" s="86">
        <f t="shared" si="47"/>
        <v>0.001091896986</v>
      </c>
      <c r="CW115" s="86">
        <f t="shared" si="48"/>
        <v>0.008976423105</v>
      </c>
      <c r="CX115" s="86">
        <f t="shared" si="49"/>
        <v>0.001936882675</v>
      </c>
      <c r="CY115" s="86">
        <f t="shared" si="50"/>
        <v>0.9879947972</v>
      </c>
      <c r="CZ115" s="86">
        <f t="shared" si="16"/>
        <v>1</v>
      </c>
      <c r="DA115" s="62"/>
      <c r="DB115" s="86">
        <f>(AQ115*Baseline!B$7 + AV115*Baseline!B$11 + BA115*Baseline!B$16 + BF115*Baseline!B$18)</f>
        <v>47294.53006</v>
      </c>
      <c r="DC115" s="86">
        <f>(AR115*Baseline!B$7 + AW115*Baseline!B$11 + BB115*Baseline!B$16 + BG115*Baseline!B$18)</f>
        <v>72134.36324</v>
      </c>
      <c r="DD115" s="86">
        <f>(AS115*Baseline!B$7 + AX115*Baseline!B$11 + BC115*Baseline!B$16 + BH115*Baseline!B$18)</f>
        <v>137809.5697</v>
      </c>
      <c r="DE115" s="86">
        <f>(AT115*Baseline!B$7 + AY115*Baseline!B$11 + BD115*Baseline!B$16 + BI115*Baseline!B$18)</f>
        <v>1260439.988</v>
      </c>
      <c r="DF115" s="86">
        <f t="shared" si="17"/>
        <v>1517678.451</v>
      </c>
      <c r="DG115" s="62"/>
      <c r="DH115" s="86">
        <f t="shared" si="51"/>
        <v>0.03116241784</v>
      </c>
      <c r="DI115" s="86">
        <f t="shared" si="52"/>
        <v>0.04752941123</v>
      </c>
      <c r="DJ115" s="86">
        <f t="shared" si="53"/>
        <v>0.090802877</v>
      </c>
      <c r="DK115" s="86">
        <f t="shared" si="54"/>
        <v>0.8305052939</v>
      </c>
      <c r="DL115" s="86">
        <f t="shared" si="18"/>
        <v>1</v>
      </c>
      <c r="DM115" s="62"/>
      <c r="DN115" s="86">
        <f>DH115 / (Baseline!B$7/Baseline!B$17)</f>
        <v>3.32638314</v>
      </c>
      <c r="DO115" s="86">
        <f>DI115 / (Baseline!B$11/Baseline!B$17)</f>
        <v>1.147382736</v>
      </c>
      <c r="DP115" s="86">
        <f>DJ115 / (Baseline!B$16/Baseline!B$17)</f>
        <v>1.403178862</v>
      </c>
      <c r="DQ115" s="86">
        <f>DK115 / (Baseline!B$18/Baseline!B$17)</f>
        <v>0.9389595536</v>
      </c>
      <c r="DR115" s="62"/>
      <c r="DS115" s="86">
        <f>DH115 / Baseline!H$117</f>
        <v>1.246718392</v>
      </c>
      <c r="DT115" s="86">
        <f>DI115 / Baseline!H$118</f>
        <v>1.06988953</v>
      </c>
      <c r="DU115" s="86">
        <f>DJ115 / Baseline!H$119</f>
        <v>1.085495217</v>
      </c>
      <c r="DV115" s="86">
        <f>DK115 / Baseline!H$120</f>
        <v>0.9806082306</v>
      </c>
      <c r="DW115" s="87"/>
      <c r="DX115" s="86">
        <f>(AU115*Baseline!B$34)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0.02479556406</v>
      </c>
      <c r="DY115" s="86">
        <f>(AZ115*Baseline!B$34) + (Baseline!D$90*(1-Baseline!D$91)*Baseline!B$35) + (Baseline!D$90*Baseline!D$91*((1-Baseline!D$92)*Baseline!B$40 + Baseline!D$92*Baseline!B$41))</f>
        <v>0.01093308026</v>
      </c>
      <c r="DZ115" s="86">
        <f>(BE115*Baseline!B$34) + (Baseline!F$90*(1-Baseline!F$91)*Baseline!B$35) + (Baseline!F$90*Baseline!F$91*((1-Baseline!F$92)*Baseline!B$40 + Baseline!F$92*Baseline!B$41))</f>
        <v>0.01402116546</v>
      </c>
      <c r="EA115" s="86">
        <f>(BJ115*Baseline!B$34) + (Baseline!H$90*(1-Baseline!H$91)*Baseline!B$35) + (Baseline!H$90*Baseline!H$91*((1-Baseline!H$92)*Baseline!B$40 + Baseline!H$92*Baseline!B$41))</f>
        <v>0.0093147433</v>
      </c>
      <c r="EB115" s="86">
        <f>( DX115*Baseline!B$7 + DY115*Baseline!B$11 + DZ115*Baseline!B$16 + EA115*Baseline!B$18 ) / Baseline!B$17</f>
        <v>0.009831373167</v>
      </c>
    </row>
    <row r="116">
      <c r="A116" s="73" t="s">
        <v>292</v>
      </c>
      <c r="B116" s="85">
        <f>MIN( MAX( NORMINV( MCrands!B116, (B$5+B$4)/2, (B$5-B$4)/3.29 ), 0 ), 1 )</f>
        <v>0.5527982625</v>
      </c>
      <c r="C116" s="85">
        <f>MAX( NORMINV( MCrands!C116, (C$5+C$4)/2, (C$5-C$4)/3.29 ), 0 )</f>
        <v>2.025060195</v>
      </c>
      <c r="D116" s="83"/>
      <c r="E116" s="84">
        <f>Baseline!B$33 * (C116 * Baseline!B$68*Baseline!B$68/Baseline!B$75 + Baseline!B$46 * Baseline!B$54*Baseline!B$54/Baseline!B$76 + Baseline!B$47 * Baseline!B$55*Baseline!B$55/Baseline!B$77 + Baseline!B$56*Baseline!B$56/Baseline!B$78)</f>
        <v>0.00001438696587</v>
      </c>
      <c r="F116" s="84">
        <f>Baseline!B$33 * (C116 * Baseline!B$68*Baseline!B$59/Baseline!B$75 + Baseline!B$46 * Baseline!B$54*Baseline!B$69/Baseline!B$76 + Baseline!B$47 * Baseline!B$55*Baseline!B$57/Baseline!B$77 + Baseline!B$56*Baseline!B$58/Baseline!B$78)</f>
        <v>0.0000002385110647</v>
      </c>
      <c r="G116" s="85">
        <f>Baseline!B$33 * (C116 * Baseline!B$68*Baseline!B$60/Baseline!B$75 + Baseline!B$46 * Baseline!B$54*Baseline!B$61/Baseline!B$76 + Baseline!B$47 * Baseline!B$55*Baseline!B$70/Baseline!B$77 + Baseline!B$56*Baseline!B$62/Baseline!B$78)</f>
        <v>0.0000001990596555</v>
      </c>
      <c r="H116" s="84">
        <f>Baseline!B$33 * (C116 * Baseline!B$68*Baseline!B$63/Baseline!B$75 + Baseline!B$46 * Baseline!B$54*Baseline!B$64/Baseline!B$76 + Baseline!B$47 * Baseline!B$55*Baseline!B$65/Baseline!B$77 + Baseline!B$56*Baseline!B$71/Baseline!B$78)</f>
        <v>0.000000003553061915</v>
      </c>
      <c r="I116" s="84">
        <f>Baseline!B$33 * (C116 * Baseline!B$59*Baseline!B$68/Baseline!B$75 + Baseline!B$46 * Baseline!B$69*Baseline!B$54/Baseline!B$76 + Baseline!B$47 * Baseline!B$57*Baseline!B$55/Baseline!B$77 + Baseline!B$58*Baseline!B$56/Baseline!B$78)</f>
        <v>0.0000002385110647</v>
      </c>
      <c r="J116" s="85">
        <f>Baseline!B$33 * (C116 * Baseline!B$59*Baseline!B$59/Baseline!B$75 + Baseline!B$46 * Baseline!B$69*Baseline!B$69/Baseline!B$76 + Baseline!B$47 * Baseline!B$57*Baseline!B$57/Baseline!B$77 + Baseline!B$58*Baseline!B$58/Baseline!B$78)</f>
        <v>0.000002116574347</v>
      </c>
      <c r="K116" s="84">
        <f>Baseline!B$33 * (C116 * Baseline!B$59*Baseline!B$60/Baseline!B$75 + Baseline!B$46 * Baseline!B$69*Baseline!B$61/Baseline!B$76 + Baseline!B$47 * Baseline!B$57*Baseline!B$70/Baseline!B$77 + Baseline!B$58*Baseline!B$62/Baseline!B$78)</f>
        <v>0.00000001648957599</v>
      </c>
      <c r="L116" s="85">
        <f>Baseline!B$33 * (C116 * Baseline!B$59*Baseline!B$63/Baseline!B$75 + Baseline!B$46 * Baseline!B$69*Baseline!B$64/Baseline!B$76 + Baseline!B$47 * Baseline!B$57*Baseline!B$65/Baseline!B$77 + Baseline!B$58*Baseline!B$71/Baseline!B$78)</f>
        <v>0.00000001707276937</v>
      </c>
      <c r="M116" s="84">
        <f>Baseline!B$33 * (C116 * Baseline!B$60*Baseline!B$68/Baseline!B$75 + Baseline!B$46 * Baseline!B$61*Baseline!B$54/Baseline!B$76 + Baseline!B$47 * Baseline!B$70*Baseline!B$55/Baseline!B$77 + Baseline!B$62*Baseline!B$56/Baseline!B$78)</f>
        <v>0.0000001990596555</v>
      </c>
      <c r="N116" s="85">
        <f>Baseline!B$33 * (C116 * Baseline!B$60*Baseline!B$59/Baseline!B$75 + Baseline!B$46 * Baseline!B$61*Baseline!B$69/Baseline!B$76 + Baseline!B$47 * Baseline!B$70*Baseline!B$57/Baseline!B$77 + Baseline!B$62*Baseline!B$58/Baseline!B$78)</f>
        <v>0.00000001648957599</v>
      </c>
      <c r="O116" s="85">
        <f>Baseline!B$33 * (C116 * Baseline!B$60*Baseline!B$60/Baseline!B$75 + Baseline!B$46 * Baseline!B$61*Baseline!B$61/Baseline!B$76 + Baseline!B$47 * Baseline!B$70*Baseline!B$70/Baseline!B$77 + Baseline!B$62*Baseline!B$62/Baseline!B$78)</f>
        <v>0.00000158926701</v>
      </c>
      <c r="P116" s="84">
        <f>Baseline!B$33 * (C116 * Baseline!B$60*Baseline!B$63/Baseline!B$75 + Baseline!B$46 * Baseline!B$61*Baseline!B$64/Baseline!B$76 + Baseline!B$47 * Baseline!B$70*Baseline!B$65/Baseline!B$77 + Baseline!B$62*Baseline!B$71/Baseline!B$78)</f>
        <v>0.000000001956340494</v>
      </c>
      <c r="Q116" s="84">
        <f>Baseline!B$33 * (C116 * Baseline!B$63*Baseline!B$68/Baseline!B$75 + Baseline!B$46 * Baseline!B$64*Baseline!B$54/Baseline!B$76 + Baseline!B$47 * Baseline!B$65*Baseline!B$55/Baseline!B$77 + Baseline!B$71*Baseline!B$56/Baseline!B$78)</f>
        <v>0.000000003553061915</v>
      </c>
      <c r="R116" s="84">
        <f>Baseline!B$33 * (C116 * Baseline!B$63*Baseline!B$59/Baseline!B$75 + Baseline!B$46 * Baseline!B$64*Baseline!B$69/Baseline!B$76 + Baseline!B$47 * Baseline!B$65*Baseline!B$57/Baseline!B$77 + Baseline!B$71*Baseline!B$58/Baseline!B$78)</f>
        <v>0.00000001707276937</v>
      </c>
      <c r="S116" s="84">
        <f>Baseline!B$33 * (C116 * Baseline!B$63*Baseline!B$60/Baseline!B$75 + Baseline!B$46 * Baseline!B$64*Baseline!B$61/Baseline!B$76 + Baseline!B$47 * Baseline!B$65*Baseline!B$70/Baseline!B$77 + Baseline!B$71*Baseline!B$62/Baseline!B$78)</f>
        <v>0.000000001956340494</v>
      </c>
      <c r="T116" s="84">
        <f>Baseline!B$33 * (C116 * Baseline!B$63*Baseline!B$63/Baseline!B$75 + Baseline!B$46 * Baseline!B$64*Baseline!B$64/Baseline!B$76 + Baseline!B$47 * Baseline!B$65*Baseline!B$65/Baseline!B$77 + Baseline!B$71*Baseline!B$71/Baseline!B$78)</f>
        <v>0.00000009856721209</v>
      </c>
      <c r="U116" s="83"/>
      <c r="V116" s="84">
        <f>E116 * ( Baseline!B$89 * Baseline!B$7 )</f>
        <v>0.1493223187</v>
      </c>
      <c r="W116" s="84">
        <f>F116 * ( Baseline!D$89 * Baseline!B$11 )</f>
        <v>0.004399717177</v>
      </c>
      <c r="X116" s="84">
        <f>G116 * ( Baseline!F$89 * Baseline!B$16 )</f>
        <v>0.006914291335</v>
      </c>
      <c r="Y116" s="84">
        <f>H116 * ( Baseline!H$89 * Baseline!B$18 )</f>
        <v>0.001249517602</v>
      </c>
      <c r="Z116" s="86">
        <f t="shared" si="1"/>
        <v>0.1618858448</v>
      </c>
      <c r="AA116" s="84">
        <f>I116 * ( Baseline!B$89 * Baseline!B$7 )</f>
        <v>0.002475506341</v>
      </c>
      <c r="AB116" s="85">
        <f>J116 * ( Baseline!D$89 * Baseline!B$11 )</f>
        <v>0.03904359122</v>
      </c>
      <c r="AC116" s="85">
        <f>K116 * ( Baseline!F$89 * Baseline!B$16 )</f>
        <v>0.0005727616282</v>
      </c>
      <c r="AD116" s="85">
        <f>L116 * ( Baseline!F$89 * Baseline!B$16 )</f>
        <v>0.0005930187161</v>
      </c>
      <c r="AE116" s="86">
        <f t="shared" si="2"/>
        <v>0.0426848779</v>
      </c>
      <c r="AF116" s="86">
        <f>M116 * ( Baseline!B$89 * Baseline!B$7 )</f>
        <v>0.002066040165</v>
      </c>
      <c r="AG116" s="86">
        <f>N116 * ( Baseline!D$89 * Baseline!B$11 )</f>
        <v>0.0003041765414</v>
      </c>
      <c r="AH116" s="86">
        <f>O116 * ( Baseline!F$89 * Baseline!B$16 )</f>
        <v>0.05520282394</v>
      </c>
      <c r="AI116" s="86">
        <f>P116 * ( Baseline!H$89 * Baseline!B$18 )</f>
        <v>0.0006879930438</v>
      </c>
      <c r="AJ116" s="86">
        <f t="shared" si="3"/>
        <v>0.05826103369</v>
      </c>
      <c r="AK116" s="86">
        <f>Q116 * ( Baseline!B$89 * Baseline!B$7 )</f>
        <v>0.00003687722962</v>
      </c>
      <c r="AL116" s="86">
        <f>R116 * ( Baseline!D$89 * Baseline!B$11 )</f>
        <v>0.0003149344739</v>
      </c>
      <c r="AM116" s="86">
        <f>S116 * ( Baseline!F$89 * Baseline!B$16 )</f>
        <v>0.00006795303694</v>
      </c>
      <c r="AN116" s="86">
        <f>T116 * ( Baseline!H$89 * Baseline!B$18 )</f>
        <v>0.03466347319</v>
      </c>
      <c r="AO116" s="86">
        <f t="shared" si="4"/>
        <v>0.03508323794</v>
      </c>
      <c r="AP116" s="62"/>
      <c r="AQ116" s="86">
        <f>V116 * ( (1-Baseline!B$90-Baseline!B$89) + (1-B116)*Baseline!B$90 )</f>
        <v>0.07266166578</v>
      </c>
      <c r="AR116" s="86">
        <f>W116 * ( (1-Baseline!B$90-Baseline!B$89) + (1-B116)*Baseline!B$90 )</f>
        <v>0.00214094438</v>
      </c>
      <c r="AS116" s="86">
        <f>X116 * ( (1-Baseline!B$90-Baseline!B$89) + (1-B116)*Baseline!B$90 )</f>
        <v>0.00336456017</v>
      </c>
      <c r="AT116" s="86">
        <f>Y116 * ( (1-Baseline!B$90-Baseline!B$89) + (1-B116)*Baseline!B$90 )</f>
        <v>0.0006080271934</v>
      </c>
      <c r="AU116" s="86">
        <f t="shared" si="5"/>
        <v>0.07877519752</v>
      </c>
      <c r="AV116" s="86">
        <f>AA116 * ( (1-Baseline!D$90-Baseline!D$89) + (1-B116)*Baseline!D$90 )</f>
        <v>0.001841144915</v>
      </c>
      <c r="AW116" s="86">
        <f>AB116 * ( (1-Baseline!D$90-Baseline!D$89) + (1-B116)*Baseline!D$90 )</f>
        <v>0.0290384671</v>
      </c>
      <c r="AX116" s="86">
        <f>AC116 * ( (1-Baseline!D$90-Baseline!D$89) + (1-B116)*Baseline!D$90 )</f>
        <v>0.0004259884703</v>
      </c>
      <c r="AY116" s="86">
        <f>AD116 * ( (1-Baseline!D$90-Baseline!D$89) + (1-B116)*Baseline!D$90 )</f>
        <v>0.0004410545736</v>
      </c>
      <c r="AZ116" s="86">
        <f t="shared" si="6"/>
        <v>0.03174665506</v>
      </c>
      <c r="BA116" s="86">
        <f>AF116 * ( (1-Baseline!F$90-Baseline!F$89) + (1-Baseline!B$36)*Baseline!F$90 )</f>
        <v>0.001486788616</v>
      </c>
      <c r="BB116" s="86">
        <f>AG116 * ( (1-Baseline!F$90-Baseline!F$89) + (1-Baseline!B$36)*Baseline!F$90 )</f>
        <v>0.0002188951728</v>
      </c>
      <c r="BC116" s="86">
        <f>AH116 * ( (1-Baseline!F$90-Baseline!F$89) + (1-Baseline!B$36)*Baseline!F$90 )</f>
        <v>0.0397257186</v>
      </c>
      <c r="BD116" s="86">
        <f>AI116 * ( (1-Baseline!F$90-Baseline!F$89) + (1-Baseline!B$36)*Baseline!F$90 )</f>
        <v>0.0004951018101</v>
      </c>
      <c r="BE116" s="86">
        <f t="shared" si="7"/>
        <v>0.0419265042</v>
      </c>
      <c r="BF116" s="86">
        <f>AK116 * ( (1-Baseline!H$90-Baseline!H$89) + (1-Baseline!B$36)*Baseline!H$90 )</f>
        <v>0.00002921856657</v>
      </c>
      <c r="BG116" s="86">
        <f>AL116 * ( (1-Baseline!H$90-Baseline!H$89) + (1-Baseline!B$36)*Baseline!H$90 )</f>
        <v>0.0002495288823</v>
      </c>
      <c r="BH116" s="86">
        <f>AM116 * ( (1-Baseline!H$90-Baseline!H$89) + (1-Baseline!B$36)*Baseline!H$90 )</f>
        <v>0.00005384055023</v>
      </c>
      <c r="BI116" s="86">
        <f>AN116 * ( (1-Baseline!H$90-Baseline!H$89) + (1-Baseline!B$36)*Baseline!H$90 )</f>
        <v>0.02746456308</v>
      </c>
      <c r="BJ116" s="86">
        <f t="shared" si="8"/>
        <v>0.02779715108</v>
      </c>
      <c r="BK116" s="62"/>
      <c r="BL116" s="86">
        <f t="shared" si="19"/>
        <v>0.9223926828</v>
      </c>
      <c r="BM116" s="86">
        <f t="shared" si="20"/>
        <v>0.02717789923</v>
      </c>
      <c r="BN116" s="86">
        <f t="shared" si="21"/>
        <v>0.04271090744</v>
      </c>
      <c r="BO116" s="86">
        <f t="shared" si="22"/>
        <v>0.007718510553</v>
      </c>
      <c r="BP116" s="86">
        <f t="shared" si="9"/>
        <v>1</v>
      </c>
      <c r="BQ116" s="86">
        <f t="shared" si="23"/>
        <v>0.05799492612</v>
      </c>
      <c r="BR116" s="86">
        <f t="shared" si="24"/>
        <v>0.9146937542</v>
      </c>
      <c r="BS116" s="86">
        <f t="shared" si="25"/>
        <v>0.01341837335</v>
      </c>
      <c r="BT116" s="86">
        <f t="shared" si="26"/>
        <v>0.01389294629</v>
      </c>
      <c r="BU116" s="86">
        <f t="shared" si="10"/>
        <v>1</v>
      </c>
      <c r="BV116" s="86">
        <f t="shared" si="27"/>
        <v>0.03546178352</v>
      </c>
      <c r="BW116" s="86">
        <f t="shared" si="28"/>
        <v>0.005220925928</v>
      </c>
      <c r="BX116" s="86">
        <f t="shared" si="29"/>
        <v>0.947508488</v>
      </c>
      <c r="BY116" s="86">
        <f t="shared" si="30"/>
        <v>0.01180880256</v>
      </c>
      <c r="BZ116" s="86">
        <f t="shared" si="11"/>
        <v>1</v>
      </c>
      <c r="CA116" s="86">
        <f t="shared" si="31"/>
        <v>0.001051135294</v>
      </c>
      <c r="CB116" s="86">
        <f t="shared" si="32"/>
        <v>0.008976779009</v>
      </c>
      <c r="CC116" s="86">
        <f t="shared" si="33"/>
        <v>0.001936908932</v>
      </c>
      <c r="CD116" s="86">
        <f t="shared" si="34"/>
        <v>0.9880351768</v>
      </c>
      <c r="CE116" s="86">
        <f t="shared" si="12"/>
        <v>1</v>
      </c>
      <c r="CF116" s="62"/>
      <c r="CG116" s="86">
        <f t="shared" si="35"/>
        <v>0.9223926828</v>
      </c>
      <c r="CH116" s="86">
        <f t="shared" si="36"/>
        <v>0.02717789923</v>
      </c>
      <c r="CI116" s="86">
        <f t="shared" si="37"/>
        <v>0.04271090744</v>
      </c>
      <c r="CJ116" s="86">
        <f t="shared" si="38"/>
        <v>0.007718510553</v>
      </c>
      <c r="CK116" s="86">
        <f t="shared" si="13"/>
        <v>1</v>
      </c>
      <c r="CL116" s="86">
        <f t="shared" si="39"/>
        <v>0.05799492612</v>
      </c>
      <c r="CM116" s="86">
        <f t="shared" si="40"/>
        <v>0.9146937542</v>
      </c>
      <c r="CN116" s="86">
        <f t="shared" si="41"/>
        <v>0.01341837335</v>
      </c>
      <c r="CO116" s="86">
        <f t="shared" si="42"/>
        <v>0.01389294629</v>
      </c>
      <c r="CP116" s="86">
        <f t="shared" si="14"/>
        <v>1</v>
      </c>
      <c r="CQ116" s="86">
        <f t="shared" si="43"/>
        <v>0.03546178352</v>
      </c>
      <c r="CR116" s="86">
        <f t="shared" si="44"/>
        <v>0.005220925928</v>
      </c>
      <c r="CS116" s="86">
        <f t="shared" si="45"/>
        <v>0.947508488</v>
      </c>
      <c r="CT116" s="86">
        <f t="shared" si="46"/>
        <v>0.01180880256</v>
      </c>
      <c r="CU116" s="86">
        <f t="shared" si="15"/>
        <v>1</v>
      </c>
      <c r="CV116" s="86">
        <f t="shared" si="47"/>
        <v>0.001051135294</v>
      </c>
      <c r="CW116" s="86">
        <f t="shared" si="48"/>
        <v>0.008976779009</v>
      </c>
      <c r="CX116" s="86">
        <f t="shared" si="49"/>
        <v>0.001936908932</v>
      </c>
      <c r="CY116" s="86">
        <f t="shared" si="50"/>
        <v>0.9880351768</v>
      </c>
      <c r="CZ116" s="86">
        <f t="shared" si="16"/>
        <v>1</v>
      </c>
      <c r="DA116" s="62"/>
      <c r="DB116" s="86">
        <f>(AQ116*Baseline!B$7 + AV116*Baseline!B$11 + BA116*Baseline!B$16 + BF116*Baseline!B$18)</f>
        <v>45508.30895</v>
      </c>
      <c r="DC116" s="86">
        <f>(AR116*Baseline!B$7 + AW116*Baseline!B$11 + BB116*Baseline!B$16 + BG116*Baseline!B$18)</f>
        <v>75472.39035</v>
      </c>
      <c r="DD116" s="86">
        <f>(AS116*Baseline!B$7 + AX116*Baseline!B$11 + BC116*Baseline!B$16 + BH116*Baseline!B$18)</f>
        <v>138099.4749</v>
      </c>
      <c r="DE116" s="86">
        <f>(AT116*Baseline!B$7 + AY116*Baseline!B$11 + BD116*Baseline!B$16 + BI116*Baseline!B$18)</f>
        <v>1260524.198</v>
      </c>
      <c r="DF116" s="86">
        <f t="shared" si="17"/>
        <v>1519604.372</v>
      </c>
      <c r="DG116" s="62"/>
      <c r="DH116" s="86">
        <f t="shared" si="51"/>
        <v>0.02994747171</v>
      </c>
      <c r="DI116" s="86">
        <f t="shared" si="52"/>
        <v>0.04966581547</v>
      </c>
      <c r="DJ116" s="86">
        <f t="shared" si="53"/>
        <v>0.09087857168</v>
      </c>
      <c r="DK116" s="86">
        <f t="shared" si="54"/>
        <v>0.8295081411</v>
      </c>
      <c r="DL116" s="86">
        <f t="shared" si="18"/>
        <v>1</v>
      </c>
      <c r="DM116" s="62"/>
      <c r="DN116" s="86">
        <f>DH116 / (Baseline!B$7/Baseline!B$17)</f>
        <v>3.196695631</v>
      </c>
      <c r="DO116" s="86">
        <f>DI116 / (Baseline!B$11/Baseline!B$17)</f>
        <v>1.198956557</v>
      </c>
      <c r="DP116" s="86">
        <f>DJ116 / (Baseline!B$16/Baseline!B$17)</f>
        <v>1.404348574</v>
      </c>
      <c r="DQ116" s="86">
        <f>DK116 / (Baseline!B$18/Baseline!B$17)</f>
        <v>0.9378321843</v>
      </c>
      <c r="DR116" s="62"/>
      <c r="DS116" s="86">
        <f>DH116 / Baseline!H$117</f>
        <v>1.198111904</v>
      </c>
      <c r="DT116" s="86">
        <f>DI116 / Baseline!H$118</f>
        <v>1.117980101</v>
      </c>
      <c r="DU116" s="86">
        <f>DJ116 / Baseline!H$119</f>
        <v>1.086400103</v>
      </c>
      <c r="DV116" s="86">
        <f>DK116 / Baseline!H$120</f>
        <v>0.9794308555</v>
      </c>
      <c r="DW116" s="87"/>
      <c r="DX116" s="86">
        <f>(AU116*Baseline!B$34)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0.02434581088</v>
      </c>
      <c r="DY116" s="86">
        <f>(AZ116*Baseline!B$34) + (Baseline!D$90*(1-Baseline!D$91)*Baseline!B$35) + (Baseline!D$90*Baseline!D$91*((1-Baseline!D$92)*Baseline!B$40 + Baseline!D$92*Baseline!B$41))</f>
        <v>0.01117556626</v>
      </c>
      <c r="DZ116" s="86">
        <f>(BE116*Baseline!B$34) + (Baseline!F$90*(1-Baseline!F$91)*Baseline!B$35) + (Baseline!F$90*Baseline!F$91*((1-Baseline!F$92)*Baseline!B$40 + Baseline!F$92*Baseline!B$41))</f>
        <v>0.01401961563</v>
      </c>
      <c r="EA116" s="86">
        <f>(BJ116*Baseline!B$34) + (Baseline!H$90*(1-Baseline!H$91)*Baseline!B$35) + (Baseline!H$90*Baseline!H$91*((1-Baseline!H$92)*Baseline!B$40 + Baseline!H$92*Baseline!B$41))</f>
        <v>0.009314572662</v>
      </c>
      <c r="EB116" s="86">
        <f>( DX116*Baseline!B$7 + DY116*Baseline!B$11 + DZ116*Baseline!B$16 + EA116*Baseline!B$18 ) / Baseline!B$17</f>
        <v>0.00983695333</v>
      </c>
    </row>
    <row r="117">
      <c r="A117" s="73" t="s">
        <v>293</v>
      </c>
      <c r="B117" s="85">
        <f>MIN( MAX( NORMINV( MCrands!B117, (B$5+B$4)/2, (B$5-B$4)/3.29 ), 0 ), 1 )</f>
        <v>0.4825889397</v>
      </c>
      <c r="C117" s="85">
        <f>MAX( NORMINV( MCrands!C117, (C$5+C$4)/2, (C$5-C$4)/3.29 ), 0 )</f>
        <v>2.182523499</v>
      </c>
      <c r="D117" s="83"/>
      <c r="E117" s="84">
        <f>Baseline!B$33 * (C117 * Baseline!B$68*Baseline!B$68/Baseline!B$75 + Baseline!B$46 * Baseline!B$54*Baseline!B$54/Baseline!B$76 + Baseline!B$47 * Baseline!B$55*Baseline!B$55/Baseline!B$77 + Baseline!B$56*Baseline!B$56/Baseline!B$78)</f>
        <v>0.00001550180984</v>
      </c>
      <c r="F117" s="84">
        <f>Baseline!B$33 * (C117 * Baseline!B$68*Baseline!B$59/Baseline!B$75 + Baseline!B$46 * Baseline!B$54*Baseline!B$69/Baseline!B$76 + Baseline!B$47 * Baseline!B$55*Baseline!B$57/Baseline!B$77 + Baseline!B$56*Baseline!B$58/Baseline!B$78)</f>
        <v>0.0000002386870927</v>
      </c>
      <c r="G117" s="85">
        <f>Baseline!B$33 * (C117 * Baseline!B$68*Baseline!B$60/Baseline!B$75 + Baseline!B$46 * Baseline!B$54*Baseline!B$61/Baseline!B$76 + Baseline!B$47 * Baseline!B$55*Baseline!B$70/Baseline!B$77 + Baseline!B$56*Baseline!B$62/Baseline!B$78)</f>
        <v>0.000000199492391</v>
      </c>
      <c r="H117" s="84">
        <f>Baseline!B$33 * (C117 * Baseline!B$68*Baseline!B$63/Baseline!B$75 + Baseline!B$46 * Baseline!B$54*Baseline!B$64/Baseline!B$76 + Baseline!B$47 * Baseline!B$55*Baseline!B$65/Baseline!B$77 + Baseline!B$56*Baseline!B$71/Baseline!B$78)</f>
        <v>0.000000003596335464</v>
      </c>
      <c r="I117" s="84">
        <f>Baseline!B$33 * (C117 * Baseline!B$59*Baseline!B$68/Baseline!B$75 + Baseline!B$46 * Baseline!B$69*Baseline!B$54/Baseline!B$76 + Baseline!B$47 * Baseline!B$57*Baseline!B$55/Baseline!B$77 + Baseline!B$58*Baseline!B$56/Baseline!B$78)</f>
        <v>0.0000002386870927</v>
      </c>
      <c r="J117" s="85">
        <f>Baseline!B$33 * (C117 * Baseline!B$59*Baseline!B$59/Baseline!B$75 + Baseline!B$46 * Baseline!B$69*Baseline!B$69/Baseline!B$76 + Baseline!B$47 * Baseline!B$57*Baseline!B$57/Baseline!B$77 + Baseline!B$58*Baseline!B$58/Baseline!B$78)</f>
        <v>0.000002116574375</v>
      </c>
      <c r="K117" s="84">
        <f>Baseline!B$33 * (C117 * Baseline!B$59*Baseline!B$60/Baseline!B$75 + Baseline!B$46 * Baseline!B$69*Baseline!B$61/Baseline!B$76 + Baseline!B$47 * Baseline!B$57*Baseline!B$70/Baseline!B$77 + Baseline!B$58*Baseline!B$62/Baseline!B$78)</f>
        <v>0.00000001648964432</v>
      </c>
      <c r="L117" s="85">
        <f>Baseline!B$33 * (C117 * Baseline!B$59*Baseline!B$63/Baseline!B$75 + Baseline!B$46 * Baseline!B$69*Baseline!B$64/Baseline!B$76 + Baseline!B$47 * Baseline!B$57*Baseline!B$65/Baseline!B$77 + Baseline!B$58*Baseline!B$71/Baseline!B$78)</f>
        <v>0.00000001707277621</v>
      </c>
      <c r="M117" s="84">
        <f>Baseline!B$33 * (C117 * Baseline!B$60*Baseline!B$68/Baseline!B$75 + Baseline!B$46 * Baseline!B$61*Baseline!B$54/Baseline!B$76 + Baseline!B$47 * Baseline!B$70*Baseline!B$55/Baseline!B$77 + Baseline!B$62*Baseline!B$56/Baseline!B$78)</f>
        <v>0.000000199492391</v>
      </c>
      <c r="N117" s="85">
        <f>Baseline!B$33 * (C117 * Baseline!B$60*Baseline!B$59/Baseline!B$75 + Baseline!B$46 * Baseline!B$61*Baseline!B$69/Baseline!B$76 + Baseline!B$47 * Baseline!B$70*Baseline!B$57/Baseline!B$77 + Baseline!B$62*Baseline!B$58/Baseline!B$78)</f>
        <v>0.00000001648964432</v>
      </c>
      <c r="O117" s="85">
        <f>Baseline!B$33 * (C117 * Baseline!B$60*Baseline!B$60/Baseline!B$75 + Baseline!B$46 * Baseline!B$61*Baseline!B$61/Baseline!B$76 + Baseline!B$47 * Baseline!B$70*Baseline!B$70/Baseline!B$77 + Baseline!B$62*Baseline!B$62/Baseline!B$78)</f>
        <v>0.000001589267178</v>
      </c>
      <c r="P117" s="84">
        <f>Baseline!B$33 * (C117 * Baseline!B$60*Baseline!B$63/Baseline!B$75 + Baseline!B$46 * Baseline!B$61*Baseline!B$64/Baseline!B$76 + Baseline!B$47 * Baseline!B$70*Baseline!B$65/Baseline!B$77 + Baseline!B$62*Baseline!B$71/Baseline!B$78)</f>
        <v>0.000000001956357291</v>
      </c>
      <c r="Q117" s="84">
        <f>Baseline!B$33 * (C117 * Baseline!B$63*Baseline!B$68/Baseline!B$75 + Baseline!B$46 * Baseline!B$64*Baseline!B$54/Baseline!B$76 + Baseline!B$47 * Baseline!B$65*Baseline!B$55/Baseline!B$77 + Baseline!B$71*Baseline!B$56/Baseline!B$78)</f>
        <v>0.000000003596335464</v>
      </c>
      <c r="R117" s="84">
        <f>Baseline!B$33 * (C117 * Baseline!B$63*Baseline!B$59/Baseline!B$75 + Baseline!B$46 * Baseline!B$64*Baseline!B$69/Baseline!B$76 + Baseline!B$47 * Baseline!B$65*Baseline!B$57/Baseline!B$77 + Baseline!B$71*Baseline!B$58/Baseline!B$78)</f>
        <v>0.00000001707277621</v>
      </c>
      <c r="S117" s="84">
        <f>Baseline!B$33 * (C117 * Baseline!B$63*Baseline!B$60/Baseline!B$75 + Baseline!B$46 * Baseline!B$64*Baseline!B$61/Baseline!B$76 + Baseline!B$47 * Baseline!B$65*Baseline!B$70/Baseline!B$77 + Baseline!B$71*Baseline!B$62/Baseline!B$78)</f>
        <v>0.000000001956357291</v>
      </c>
      <c r="T117" s="84">
        <f>Baseline!B$33 * (C117 * Baseline!B$63*Baseline!B$63/Baseline!B$75 + Baseline!B$46 * Baseline!B$64*Baseline!B$64/Baseline!B$76 + Baseline!B$47 * Baseline!B$65*Baseline!B$65/Baseline!B$77 + Baseline!B$71*Baseline!B$71/Baseline!B$78)</f>
        <v>0.00000009856721377</v>
      </c>
      <c r="U117" s="83"/>
      <c r="V117" s="84">
        <f>E117 * ( Baseline!B$89 * Baseline!B$7 )</f>
        <v>0.1608932843</v>
      </c>
      <c r="W117" s="84">
        <f>F117 * ( Baseline!D$89 * Baseline!B$11 )</f>
        <v>0.004402964295</v>
      </c>
      <c r="X117" s="84">
        <f>G117 * ( Baseline!F$89 * Baseline!B$16 )</f>
        <v>0.006929322303</v>
      </c>
      <c r="Y117" s="84">
        <f>H117 * ( Baseline!H$89 * Baseline!B$18 )</f>
        <v>0.001264735761</v>
      </c>
      <c r="Z117" s="86">
        <f t="shared" si="1"/>
        <v>0.1734903067</v>
      </c>
      <c r="AA117" s="84">
        <f>I117 * ( Baseline!B$89 * Baseline!B$7 )</f>
        <v>0.002477333335</v>
      </c>
      <c r="AB117" s="85">
        <f>J117 * ( Baseline!D$89 * Baseline!B$11 )</f>
        <v>0.03904359173</v>
      </c>
      <c r="AC117" s="85">
        <f>K117 * ( Baseline!F$89 * Baseline!B$16 )</f>
        <v>0.0005727640016</v>
      </c>
      <c r="AD117" s="85">
        <f>L117 * ( Baseline!F$89 * Baseline!B$16 )</f>
        <v>0.0005930189534</v>
      </c>
      <c r="AE117" s="86">
        <f t="shared" si="2"/>
        <v>0.04268670802</v>
      </c>
      <c r="AF117" s="86">
        <f>M117 * ( Baseline!B$89 * Baseline!B$7 )</f>
        <v>0.002070531526</v>
      </c>
      <c r="AG117" s="86">
        <f>N117 * ( Baseline!D$89 * Baseline!B$11 )</f>
        <v>0.0003041778018</v>
      </c>
      <c r="AH117" s="86">
        <f>O117 * ( Baseline!F$89 * Baseline!B$16 )</f>
        <v>0.05520282978</v>
      </c>
      <c r="AI117" s="86">
        <f>P117 * ( Baseline!H$89 * Baseline!B$18 )</f>
        <v>0.0006879989509</v>
      </c>
      <c r="AJ117" s="86">
        <f t="shared" si="3"/>
        <v>0.05826553806</v>
      </c>
      <c r="AK117" s="86">
        <f>Q117 * ( Baseline!B$89 * Baseline!B$7 )</f>
        <v>0.00003732636578</v>
      </c>
      <c r="AL117" s="86">
        <f>R117 * ( Baseline!D$89 * Baseline!B$11 )</f>
        <v>0.0003149345999</v>
      </c>
      <c r="AM117" s="86">
        <f>S117 * ( Baseline!F$89 * Baseline!B$16 )</f>
        <v>0.00006795362037</v>
      </c>
      <c r="AN117" s="86">
        <f>T117 * ( Baseline!H$89 * Baseline!B$18 )</f>
        <v>0.03466347379</v>
      </c>
      <c r="AO117" s="86">
        <f t="shared" si="4"/>
        <v>0.03508368837</v>
      </c>
      <c r="AP117" s="62"/>
      <c r="AQ117" s="86">
        <f>V117 * ( (1-Baseline!B$90-Baseline!B$89) + (1-B117)*Baseline!B$90 )</f>
        <v>0.08834583369</v>
      </c>
      <c r="AR117" s="86">
        <f>W117 * ( (1-Baseline!B$90-Baseline!B$89) + (1-B117)*Baseline!B$90 )</f>
        <v>0.002417649394</v>
      </c>
      <c r="AS117" s="86">
        <f>X117 * ( (1-Baseline!B$90-Baseline!B$89) + (1-B117)*Baseline!B$90 )</f>
        <v>0.003804862076</v>
      </c>
      <c r="AT117" s="86">
        <f>Y117 * ( (1-Baseline!B$90-Baseline!B$89) + (1-B117)*Baseline!B$90 )</f>
        <v>0.0006944611495</v>
      </c>
      <c r="AU117" s="86">
        <f t="shared" si="5"/>
        <v>0.09526280631</v>
      </c>
      <c r="AV117" s="86">
        <f>AA117 * ( (1-Baseline!D$90-Baseline!D$89) + (1-B117)*Baseline!D$90 )</f>
        <v>0.001920425222</v>
      </c>
      <c r="AW117" s="86">
        <f>AB117 * ( (1-Baseline!D$90-Baseline!D$89) + (1-B117)*Baseline!D$90 )</f>
        <v>0.03026653589</v>
      </c>
      <c r="AX117" s="86">
        <f>AC117 * ( (1-Baseline!D$90-Baseline!D$89) + (1-B117)*Baseline!D$90 )</f>
        <v>0.0004440058264</v>
      </c>
      <c r="AY117" s="86">
        <f>AD117 * ( (1-Baseline!D$90-Baseline!D$89) + (1-B117)*Baseline!D$90 )</f>
        <v>0.0004597074358</v>
      </c>
      <c r="AZ117" s="86">
        <f t="shared" si="6"/>
        <v>0.03309067438</v>
      </c>
      <c r="BA117" s="86">
        <f>AF117 * ( (1-Baseline!F$90-Baseline!F$89) + (1-Baseline!B$36)*Baseline!F$90 )</f>
        <v>0.001490020743</v>
      </c>
      <c r="BB117" s="86">
        <f>AG117 * ( (1-Baseline!F$90-Baseline!F$89) + (1-Baseline!B$36)*Baseline!F$90 )</f>
        <v>0.0002188960799</v>
      </c>
      <c r="BC117" s="86">
        <f>AH117 * ( (1-Baseline!F$90-Baseline!F$89) + (1-Baseline!B$36)*Baseline!F$90 )</f>
        <v>0.0397257228</v>
      </c>
      <c r="BD117" s="86">
        <f>AI117 * ( (1-Baseline!F$90-Baseline!F$89) + (1-Baseline!B$36)*Baseline!F$90 )</f>
        <v>0.000495106061</v>
      </c>
      <c r="BE117" s="86">
        <f t="shared" si="7"/>
        <v>0.04192974568</v>
      </c>
      <c r="BF117" s="86">
        <f>AK117 * ( (1-Baseline!H$90-Baseline!H$89) + (1-Baseline!B$36)*Baseline!H$90 )</f>
        <v>0.00002957442614</v>
      </c>
      <c r="BG117" s="86">
        <f>AL117 * ( (1-Baseline!H$90-Baseline!H$89) + (1-Baseline!B$36)*Baseline!H$90 )</f>
        <v>0.0002495289822</v>
      </c>
      <c r="BH117" s="86">
        <f>AM117 * ( (1-Baseline!H$90-Baseline!H$89) + (1-Baseline!B$36)*Baseline!H$90 )</f>
        <v>0.0000538410125</v>
      </c>
      <c r="BI117" s="86">
        <f>AN117 * ( (1-Baseline!H$90-Baseline!H$89) + (1-Baseline!B$36)*Baseline!H$90 )</f>
        <v>0.02746456355</v>
      </c>
      <c r="BJ117" s="86">
        <f t="shared" si="8"/>
        <v>0.02779750797</v>
      </c>
      <c r="BK117" s="62"/>
      <c r="BL117" s="86">
        <f t="shared" si="19"/>
        <v>0.9273906272</v>
      </c>
      <c r="BM117" s="86">
        <f t="shared" si="20"/>
        <v>0.02537873371</v>
      </c>
      <c r="BN117" s="86">
        <f t="shared" si="21"/>
        <v>0.03994068853</v>
      </c>
      <c r="BO117" s="86">
        <f t="shared" si="22"/>
        <v>0.007289950574</v>
      </c>
      <c r="BP117" s="86">
        <f t="shared" si="9"/>
        <v>1</v>
      </c>
      <c r="BQ117" s="86">
        <f t="shared" si="23"/>
        <v>0.05803523977</v>
      </c>
      <c r="BR117" s="86">
        <f t="shared" si="24"/>
        <v>0.9146545504</v>
      </c>
      <c r="BS117" s="86">
        <f t="shared" si="25"/>
        <v>0.01341785366</v>
      </c>
      <c r="BT117" s="86">
        <f t="shared" si="26"/>
        <v>0.01389235621</v>
      </c>
      <c r="BU117" s="86">
        <f t="shared" si="10"/>
        <v>1</v>
      </c>
      <c r="BV117" s="86">
        <f t="shared" si="27"/>
        <v>0.03553612642</v>
      </c>
      <c r="BW117" s="86">
        <f t="shared" si="28"/>
        <v>0.005220543943</v>
      </c>
      <c r="BX117" s="86">
        <f t="shared" si="29"/>
        <v>0.9474353386</v>
      </c>
      <c r="BY117" s="86">
        <f t="shared" si="30"/>
        <v>0.01180799103</v>
      </c>
      <c r="BZ117" s="86">
        <f t="shared" si="11"/>
        <v>1</v>
      </c>
      <c r="CA117" s="86">
        <f t="shared" si="31"/>
        <v>0.00106392365</v>
      </c>
      <c r="CB117" s="86">
        <f t="shared" si="32"/>
        <v>0.00897666735</v>
      </c>
      <c r="CC117" s="86">
        <f t="shared" si="33"/>
        <v>0.001936900695</v>
      </c>
      <c r="CD117" s="86">
        <f t="shared" si="34"/>
        <v>0.9880225083</v>
      </c>
      <c r="CE117" s="86">
        <f t="shared" si="12"/>
        <v>1</v>
      </c>
      <c r="CF117" s="62"/>
      <c r="CG117" s="86">
        <f t="shared" si="35"/>
        <v>0.9273906272</v>
      </c>
      <c r="CH117" s="86">
        <f t="shared" si="36"/>
        <v>0.02537873371</v>
      </c>
      <c r="CI117" s="86">
        <f t="shared" si="37"/>
        <v>0.03994068853</v>
      </c>
      <c r="CJ117" s="86">
        <f t="shared" si="38"/>
        <v>0.007289950574</v>
      </c>
      <c r="CK117" s="86">
        <f t="shared" si="13"/>
        <v>1</v>
      </c>
      <c r="CL117" s="86">
        <f t="shared" si="39"/>
        <v>0.05803523977</v>
      </c>
      <c r="CM117" s="86">
        <f t="shared" si="40"/>
        <v>0.9146545504</v>
      </c>
      <c r="CN117" s="86">
        <f t="shared" si="41"/>
        <v>0.01341785366</v>
      </c>
      <c r="CO117" s="86">
        <f t="shared" si="42"/>
        <v>0.01389235621</v>
      </c>
      <c r="CP117" s="86">
        <f t="shared" si="14"/>
        <v>1</v>
      </c>
      <c r="CQ117" s="86">
        <f t="shared" si="43"/>
        <v>0.03553612642</v>
      </c>
      <c r="CR117" s="86">
        <f t="shared" si="44"/>
        <v>0.005220543943</v>
      </c>
      <c r="CS117" s="86">
        <f t="shared" si="45"/>
        <v>0.9474353386</v>
      </c>
      <c r="CT117" s="86">
        <f t="shared" si="46"/>
        <v>0.01180799103</v>
      </c>
      <c r="CU117" s="86">
        <f t="shared" si="15"/>
        <v>1</v>
      </c>
      <c r="CV117" s="86">
        <f t="shared" si="47"/>
        <v>0.00106392365</v>
      </c>
      <c r="CW117" s="86">
        <f t="shared" si="48"/>
        <v>0.00897666735</v>
      </c>
      <c r="CX117" s="86">
        <f t="shared" si="49"/>
        <v>0.001936900695</v>
      </c>
      <c r="CY117" s="86">
        <f t="shared" si="50"/>
        <v>0.9880225083</v>
      </c>
      <c r="CZ117" s="86">
        <f t="shared" si="16"/>
        <v>1</v>
      </c>
      <c r="DA117" s="62"/>
      <c r="DB117" s="86">
        <f>(AQ117*Baseline!B$7 + AV117*Baseline!B$11 + BA117*Baseline!B$16 + BF117*Baseline!B$18)</f>
        <v>53312.27463</v>
      </c>
      <c r="DC117" s="86">
        <f>(AR117*Baseline!B$7 + AW117*Baseline!B$11 + BB117*Baseline!B$16 + BG117*Baseline!B$18)</f>
        <v>78240.25974</v>
      </c>
      <c r="DD117" s="86">
        <f>(AS117*Baseline!B$7 + AX117*Baseline!B$11 + BC117*Baseline!B$16 + BH117*Baseline!B$18)</f>
        <v>138351.6957</v>
      </c>
      <c r="DE117" s="86">
        <f>(AT117*Baseline!B$7 + AY117*Baseline!B$11 + BD117*Baseline!B$16 + BI117*Baseline!B$18)</f>
        <v>1260606.156</v>
      </c>
      <c r="DF117" s="86">
        <f t="shared" si="17"/>
        <v>1530510.387</v>
      </c>
      <c r="DG117" s="62"/>
      <c r="DH117" s="86">
        <f t="shared" si="51"/>
        <v>0.03483300414</v>
      </c>
      <c r="DI117" s="86">
        <f t="shared" si="52"/>
        <v>0.05112037162</v>
      </c>
      <c r="DJ117" s="86">
        <f t="shared" si="53"/>
        <v>0.09039579015</v>
      </c>
      <c r="DK117" s="86">
        <f t="shared" si="54"/>
        <v>0.8236508341</v>
      </c>
      <c r="DL117" s="86">
        <f t="shared" si="18"/>
        <v>1</v>
      </c>
      <c r="DM117" s="62"/>
      <c r="DN117" s="86">
        <f>DH117 / (Baseline!B$7/Baseline!B$17)</f>
        <v>3.718194084</v>
      </c>
      <c r="DO117" s="86">
        <f>DI117 / (Baseline!B$11/Baseline!B$17)</f>
        <v>1.234070239</v>
      </c>
      <c r="DP117" s="86">
        <f>DJ117 / (Baseline!B$16/Baseline!B$17)</f>
        <v>1.39688814</v>
      </c>
      <c r="DQ117" s="86">
        <f>DK117 / (Baseline!B$18/Baseline!B$17)</f>
        <v>0.9312099816</v>
      </c>
      <c r="DR117" s="62"/>
      <c r="DS117" s="86">
        <f>DH117 / Baseline!H$117</f>
        <v>1.393567955</v>
      </c>
      <c r="DT117" s="86">
        <f>DI117 / Baseline!H$118</f>
        <v>1.150722236</v>
      </c>
      <c r="DU117" s="86">
        <f>DJ117 / Baseline!H$119</f>
        <v>1.080628732</v>
      </c>
      <c r="DV117" s="86">
        <f>DK117 / Baseline!H$120</f>
        <v>0.972514917</v>
      </c>
      <c r="DW117" s="87"/>
      <c r="DX117" s="86">
        <f>(AU117*Baseline!B$34)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0.0268189522</v>
      </c>
      <c r="DY117" s="86">
        <f>(AZ117*Baseline!B$34) + (Baseline!D$90*(1-Baseline!D$91)*Baseline!B$35) + (Baseline!D$90*Baseline!D$91*((1-Baseline!D$92)*Baseline!B$40 + Baseline!D$92*Baseline!B$41))</f>
        <v>0.01137716916</v>
      </c>
      <c r="DZ117" s="86">
        <f>(BE117*Baseline!B$34) + (Baseline!F$90*(1-Baseline!F$91)*Baseline!B$35) + (Baseline!F$90*Baseline!F$91*((1-Baseline!F$92)*Baseline!B$40 + Baseline!F$92*Baseline!B$41))</f>
        <v>0.01402010185</v>
      </c>
      <c r="EA117" s="86">
        <f>(BJ117*Baseline!B$34) + (Baseline!H$90*(1-Baseline!H$91)*Baseline!B$35) + (Baseline!H$90*Baseline!H$91*((1-Baseline!H$92)*Baseline!B$40 + Baseline!H$92*Baseline!B$41))</f>
        <v>0.009314626196</v>
      </c>
      <c r="EB117" s="86">
        <f>( DX117*Baseline!B$7 + DY117*Baseline!B$11 + DZ117*Baseline!B$16 + EA117*Baseline!B$18 ) / Baseline!B$17</f>
        <v>0.009868552411</v>
      </c>
    </row>
    <row r="118">
      <c r="A118" s="73" t="s">
        <v>294</v>
      </c>
      <c r="B118" s="85">
        <f>MIN( MAX( NORMINV( MCrands!B118, (B$5+B$4)/2, (B$5-B$4)/3.29 ), 0 ), 1 )</f>
        <v>0.4109126777</v>
      </c>
      <c r="C118" s="85">
        <f>MAX( NORMINV( MCrands!C118, (C$5+C$4)/2, (C$5-C$4)/3.29 ), 0 )</f>
        <v>3.130982825</v>
      </c>
      <c r="D118" s="83"/>
      <c r="E118" s="84">
        <f>Baseline!B$33 * (C118 * Baseline!B$68*Baseline!B$68/Baseline!B$75 + Baseline!B$46 * Baseline!B$54*Baseline!B$54/Baseline!B$76 + Baseline!B$47 * Baseline!B$55*Baseline!B$55/Baseline!B$77 + Baseline!B$56*Baseline!B$56/Baseline!B$78)</f>
        <v>0.00002221692463</v>
      </c>
      <c r="F118" s="84">
        <f>Baseline!B$33 * (C118 * Baseline!B$68*Baseline!B$59/Baseline!B$75 + Baseline!B$46 * Baseline!B$54*Baseline!B$69/Baseline!B$76 + Baseline!B$47 * Baseline!B$55*Baseline!B$57/Baseline!B$77 + Baseline!B$56*Baseline!B$58/Baseline!B$78)</f>
        <v>0.000000239747374</v>
      </c>
      <c r="G118" s="85">
        <f>Baseline!B$33 * (C118 * Baseline!B$68*Baseline!B$60/Baseline!B$75 + Baseline!B$46 * Baseline!B$54*Baseline!B$61/Baseline!B$76 + Baseline!B$47 * Baseline!B$55*Baseline!B$70/Baseline!B$77 + Baseline!B$56*Baseline!B$62/Baseline!B$78)</f>
        <v>0.0000002020989158</v>
      </c>
      <c r="H118" s="84">
        <f>Baseline!B$33 * (C118 * Baseline!B$68*Baseline!B$63/Baseline!B$75 + Baseline!B$46 * Baseline!B$54*Baseline!B$64/Baseline!B$76 + Baseline!B$47 * Baseline!B$55*Baseline!B$65/Baseline!B$77 + Baseline!B$56*Baseline!B$71/Baseline!B$78)</f>
        <v>0.000000003856987947</v>
      </c>
      <c r="I118" s="84">
        <f>Baseline!B$33 * (C118 * Baseline!B$59*Baseline!B$68/Baseline!B$75 + Baseline!B$46 * Baseline!B$69*Baseline!B$54/Baseline!B$76 + Baseline!B$47 * Baseline!B$57*Baseline!B$55/Baseline!B$77 + Baseline!B$58*Baseline!B$56/Baseline!B$78)</f>
        <v>0.000000239747374</v>
      </c>
      <c r="J118" s="85">
        <f>Baseline!B$33 * (C118 * Baseline!B$59*Baseline!B$59/Baseline!B$75 + Baseline!B$46 * Baseline!B$69*Baseline!B$69/Baseline!B$76 + Baseline!B$47 * Baseline!B$57*Baseline!B$57/Baseline!B$77 + Baseline!B$58*Baseline!B$58/Baseline!B$78)</f>
        <v>0.000002116574542</v>
      </c>
      <c r="K118" s="84">
        <f>Baseline!B$33 * (C118 * Baseline!B$59*Baseline!B$60/Baseline!B$75 + Baseline!B$46 * Baseline!B$69*Baseline!B$61/Baseline!B$76 + Baseline!B$47 * Baseline!B$57*Baseline!B$70/Baseline!B$77 + Baseline!B$58*Baseline!B$62/Baseline!B$78)</f>
        <v>0.00000001649005588</v>
      </c>
      <c r="L118" s="85">
        <f>Baseline!B$33 * (C118 * Baseline!B$59*Baseline!B$63/Baseline!B$75 + Baseline!B$46 * Baseline!B$69*Baseline!B$64/Baseline!B$76 + Baseline!B$47 * Baseline!B$57*Baseline!B$65/Baseline!B$77 + Baseline!B$58*Baseline!B$71/Baseline!B$78)</f>
        <v>0.00000001707281736</v>
      </c>
      <c r="M118" s="84">
        <f>Baseline!B$33 * (C118 * Baseline!B$60*Baseline!B$68/Baseline!B$75 + Baseline!B$46 * Baseline!B$61*Baseline!B$54/Baseline!B$76 + Baseline!B$47 * Baseline!B$70*Baseline!B$55/Baseline!B$77 + Baseline!B$62*Baseline!B$56/Baseline!B$78)</f>
        <v>0.0000002020989158</v>
      </c>
      <c r="N118" s="85">
        <f>Baseline!B$33 * (C118 * Baseline!B$60*Baseline!B$59/Baseline!B$75 + Baseline!B$46 * Baseline!B$61*Baseline!B$69/Baseline!B$76 + Baseline!B$47 * Baseline!B$70*Baseline!B$57/Baseline!B$77 + Baseline!B$62*Baseline!B$58/Baseline!B$78)</f>
        <v>0.00000001649005588</v>
      </c>
      <c r="O118" s="85">
        <f>Baseline!B$33 * (C118 * Baseline!B$60*Baseline!B$60/Baseline!B$75 + Baseline!B$46 * Baseline!B$61*Baseline!B$61/Baseline!B$76 + Baseline!B$47 * Baseline!B$70*Baseline!B$70/Baseline!B$77 + Baseline!B$62*Baseline!B$62/Baseline!B$78)</f>
        <v>0.00000158926819</v>
      </c>
      <c r="P118" s="84">
        <f>Baseline!B$33 * (C118 * Baseline!B$60*Baseline!B$63/Baseline!B$75 + Baseline!B$46 * Baseline!B$61*Baseline!B$64/Baseline!B$76 + Baseline!B$47 * Baseline!B$70*Baseline!B$65/Baseline!B$77 + Baseline!B$62*Baseline!B$71/Baseline!B$78)</f>
        <v>0.000000001956458465</v>
      </c>
      <c r="Q118" s="84">
        <f>Baseline!B$33 * (C118 * Baseline!B$63*Baseline!B$68/Baseline!B$75 + Baseline!B$46 * Baseline!B$64*Baseline!B$54/Baseline!B$76 + Baseline!B$47 * Baseline!B$65*Baseline!B$55/Baseline!B$77 + Baseline!B$71*Baseline!B$56/Baseline!B$78)</f>
        <v>0.000000003856987947</v>
      </c>
      <c r="R118" s="84">
        <f>Baseline!B$33 * (C118 * Baseline!B$63*Baseline!B$59/Baseline!B$75 + Baseline!B$46 * Baseline!B$64*Baseline!B$69/Baseline!B$76 + Baseline!B$47 * Baseline!B$65*Baseline!B$57/Baseline!B$77 + Baseline!B$71*Baseline!B$58/Baseline!B$78)</f>
        <v>0.00000001707281736</v>
      </c>
      <c r="S118" s="84">
        <f>Baseline!B$33 * (C118 * Baseline!B$63*Baseline!B$60/Baseline!B$75 + Baseline!B$46 * Baseline!B$64*Baseline!B$61/Baseline!B$76 + Baseline!B$47 * Baseline!B$65*Baseline!B$70/Baseline!B$77 + Baseline!B$71*Baseline!B$62/Baseline!B$78)</f>
        <v>0.000000001956458465</v>
      </c>
      <c r="T118" s="84">
        <f>Baseline!B$33 * (C118 * Baseline!B$63*Baseline!B$63/Baseline!B$75 + Baseline!B$46 * Baseline!B$64*Baseline!B$64/Baseline!B$76 + Baseline!B$47 * Baseline!B$65*Baseline!B$65/Baseline!B$77 + Baseline!B$71*Baseline!B$71/Baseline!B$78)</f>
        <v>0.00000009856722388</v>
      </c>
      <c r="U118" s="83"/>
      <c r="V118" s="84">
        <f>E118 * ( Baseline!B$89 * Baseline!B$7 )</f>
        <v>0.2305894608</v>
      </c>
      <c r="W118" s="84">
        <f>F118 * ( Baseline!D$89 * Baseline!B$11 )</f>
        <v>0.004422522875</v>
      </c>
      <c r="X118" s="84">
        <f>G118 * ( Baseline!F$89 * Baseline!B$16 )</f>
        <v>0.007019859343</v>
      </c>
      <c r="Y118" s="84">
        <f>H118 * ( Baseline!H$89 * Baseline!B$18 )</f>
        <v>0.001356400323</v>
      </c>
      <c r="Z118" s="86">
        <f t="shared" si="1"/>
        <v>0.2433882433</v>
      </c>
      <c r="AA118" s="84">
        <f>I118 * ( Baseline!B$89 * Baseline!B$7 )</f>
        <v>0.002488337995</v>
      </c>
      <c r="AB118" s="85">
        <f>J118 * ( Baseline!D$89 * Baseline!B$11 )</f>
        <v>0.03904359482</v>
      </c>
      <c r="AC118" s="85">
        <f>K118 * ( Baseline!F$89 * Baseline!B$16 )</f>
        <v>0.0005727782969</v>
      </c>
      <c r="AD118" s="85">
        <f>L118 * ( Baseline!F$89 * Baseline!B$16 )</f>
        <v>0.0005930203829</v>
      </c>
      <c r="AE118" s="86">
        <f t="shared" si="2"/>
        <v>0.04269773149</v>
      </c>
      <c r="AF118" s="86">
        <f>M118 * ( Baseline!B$89 * Baseline!B$7 )</f>
        <v>0.002097584647</v>
      </c>
      <c r="AG118" s="86">
        <f>N118 * ( Baseline!D$89 * Baseline!B$11 )</f>
        <v>0.0003041853936</v>
      </c>
      <c r="AH118" s="86">
        <f>O118 * ( Baseline!F$89 * Baseline!B$16 )</f>
        <v>0.05520286492</v>
      </c>
      <c r="AI118" s="86">
        <f>P118 * ( Baseline!H$89 * Baseline!B$18 )</f>
        <v>0.0006880345312</v>
      </c>
      <c r="AJ118" s="86">
        <f t="shared" si="3"/>
        <v>0.05829266949</v>
      </c>
      <c r="AK118" s="86">
        <f>Q118 * ( Baseline!B$89 * Baseline!B$7 )</f>
        <v>0.0000400316779</v>
      </c>
      <c r="AL118" s="86">
        <f>R118 * ( Baseline!D$89 * Baseline!B$11 )</f>
        <v>0.0003149353591</v>
      </c>
      <c r="AM118" s="86">
        <f>S118 * ( Baseline!F$89 * Baseline!B$16 )</f>
        <v>0.00006795713464</v>
      </c>
      <c r="AN118" s="86">
        <f>T118 * ( Baseline!H$89 * Baseline!B$18 )</f>
        <v>0.03466347734</v>
      </c>
      <c r="AO118" s="86">
        <f t="shared" si="4"/>
        <v>0.03508640152</v>
      </c>
      <c r="AP118" s="62"/>
      <c r="AQ118" s="86">
        <f>V118 * ( (1-Baseline!B$90-Baseline!B$89) + (1-B118)*Baseline!B$90 )</f>
        <v>0.1413254481</v>
      </c>
      <c r="AR118" s="86">
        <f>W118 * ( (1-Baseline!B$90-Baseline!B$89) + (1-B118)*Baseline!B$90 )</f>
        <v>0.002710509948</v>
      </c>
      <c r="AS118" s="86">
        <f>X118 * ( (1-Baseline!B$90-Baseline!B$89) + (1-B118)*Baseline!B$90 )</f>
        <v>0.004302385565</v>
      </c>
      <c r="AT118" s="86">
        <f>Y118 * ( (1-Baseline!B$90-Baseline!B$89) + (1-B118)*Baseline!B$90 )</f>
        <v>0.000831321097</v>
      </c>
      <c r="AU118" s="86">
        <f t="shared" si="5"/>
        <v>0.1491696648</v>
      </c>
      <c r="AV118" s="86">
        <f>AA118 * ( (1-Baseline!D$90-Baseline!D$89) + (1-B118)*Baseline!D$90 )</f>
        <v>0.002008858953</v>
      </c>
      <c r="AW118" s="86">
        <f>AB118 * ( (1-Baseline!D$90-Baseline!D$89) + (1-B118)*Baseline!D$90 )</f>
        <v>0.03152026581</v>
      </c>
      <c r="AX118" s="86">
        <f>AC118 * ( (1-Baseline!D$90-Baseline!D$89) + (1-B118)*Baseline!D$90 )</f>
        <v>0.0004624093721</v>
      </c>
      <c r="AY118" s="86">
        <f>AD118 * ( (1-Baseline!D$90-Baseline!D$89) + (1-B118)*Baseline!D$90 )</f>
        <v>0.0004787510009</v>
      </c>
      <c r="AZ118" s="86">
        <f t="shared" si="6"/>
        <v>0.03447028513</v>
      </c>
      <c r="BA118" s="86">
        <f>AF118 * ( (1-Baseline!F$90-Baseline!F$89) + (1-Baseline!B$36)*Baseline!F$90 )</f>
        <v>0.001509489035</v>
      </c>
      <c r="BB118" s="86">
        <f>AG118 * ( (1-Baseline!F$90-Baseline!F$89) + (1-Baseline!B$36)*Baseline!F$90 )</f>
        <v>0.0002189015432</v>
      </c>
      <c r="BC118" s="86">
        <f>AH118 * ( (1-Baseline!F$90-Baseline!F$89) + (1-Baseline!B$36)*Baseline!F$90 )</f>
        <v>0.03972574809</v>
      </c>
      <c r="BD118" s="86">
        <f>AI118 * ( (1-Baseline!F$90-Baseline!F$89) + (1-Baseline!B$36)*Baseline!F$90 )</f>
        <v>0.0004951316658</v>
      </c>
      <c r="BE118" s="86">
        <f t="shared" si="7"/>
        <v>0.04194927033</v>
      </c>
      <c r="BF118" s="86">
        <f>AK118 * ( (1-Baseline!H$90-Baseline!H$89) + (1-Baseline!B$36)*Baseline!H$90 )</f>
        <v>0.00003171789903</v>
      </c>
      <c r="BG118" s="86">
        <f>AL118 * ( (1-Baseline!H$90-Baseline!H$89) + (1-Baseline!B$36)*Baseline!H$90 )</f>
        <v>0.0002495295837</v>
      </c>
      <c r="BH118" s="86">
        <f>AM118 * ( (1-Baseline!H$90-Baseline!H$89) + (1-Baseline!B$36)*Baseline!H$90 )</f>
        <v>0.00005384379692</v>
      </c>
      <c r="BI118" s="86">
        <f>AN118 * ( (1-Baseline!H$90-Baseline!H$89) + (1-Baseline!B$36)*Baseline!H$90 )</f>
        <v>0.02746456637</v>
      </c>
      <c r="BJ118" s="86">
        <f t="shared" si="8"/>
        <v>0.02779965765</v>
      </c>
      <c r="BK118" s="62"/>
      <c r="BL118" s="86">
        <f t="shared" si="19"/>
        <v>0.9474141299</v>
      </c>
      <c r="BM118" s="86">
        <f t="shared" si="20"/>
        <v>0.0181706512</v>
      </c>
      <c r="BN118" s="86">
        <f t="shared" si="21"/>
        <v>0.02884222856</v>
      </c>
      <c r="BO118" s="86">
        <f t="shared" si="22"/>
        <v>0.005572990315</v>
      </c>
      <c r="BP118" s="86">
        <f t="shared" si="9"/>
        <v>1</v>
      </c>
      <c r="BQ118" s="86">
        <f t="shared" si="23"/>
        <v>0.0582779906</v>
      </c>
      <c r="BR118" s="86">
        <f t="shared" si="24"/>
        <v>0.914418482</v>
      </c>
      <c r="BS118" s="86">
        <f t="shared" si="25"/>
        <v>0.01341472432</v>
      </c>
      <c r="BT118" s="86">
        <f t="shared" si="26"/>
        <v>0.01388880304</v>
      </c>
      <c r="BU118" s="86">
        <f t="shared" si="10"/>
        <v>1</v>
      </c>
      <c r="BV118" s="86">
        <f t="shared" si="27"/>
        <v>0.03598367798</v>
      </c>
      <c r="BW118" s="86">
        <f t="shared" si="28"/>
        <v>0.005218244357</v>
      </c>
      <c r="BX118" s="86">
        <f t="shared" si="29"/>
        <v>0.9469949721</v>
      </c>
      <c r="BY118" s="86">
        <f t="shared" si="30"/>
        <v>0.01180310556</v>
      </c>
      <c r="BZ118" s="86">
        <f t="shared" si="11"/>
        <v>1</v>
      </c>
      <c r="CA118" s="86">
        <f t="shared" si="31"/>
        <v>0.00114094567</v>
      </c>
      <c r="CB118" s="86">
        <f t="shared" si="32"/>
        <v>0.008975994844</v>
      </c>
      <c r="CC118" s="86">
        <f t="shared" si="33"/>
        <v>0.001936851079</v>
      </c>
      <c r="CD118" s="86">
        <f t="shared" si="34"/>
        <v>0.9879462084</v>
      </c>
      <c r="CE118" s="86">
        <f t="shared" si="12"/>
        <v>1</v>
      </c>
      <c r="CF118" s="62"/>
      <c r="CG118" s="86">
        <f t="shared" si="35"/>
        <v>0.9474141299</v>
      </c>
      <c r="CH118" s="86">
        <f t="shared" si="36"/>
        <v>0.0181706512</v>
      </c>
      <c r="CI118" s="86">
        <f t="shared" si="37"/>
        <v>0.02884222856</v>
      </c>
      <c r="CJ118" s="86">
        <f t="shared" si="38"/>
        <v>0.005572990315</v>
      </c>
      <c r="CK118" s="86">
        <f t="shared" si="13"/>
        <v>1</v>
      </c>
      <c r="CL118" s="86">
        <f t="shared" si="39"/>
        <v>0.0582779906</v>
      </c>
      <c r="CM118" s="86">
        <f t="shared" si="40"/>
        <v>0.914418482</v>
      </c>
      <c r="CN118" s="86">
        <f t="shared" si="41"/>
        <v>0.01341472432</v>
      </c>
      <c r="CO118" s="86">
        <f t="shared" si="42"/>
        <v>0.01388880304</v>
      </c>
      <c r="CP118" s="86">
        <f t="shared" si="14"/>
        <v>1</v>
      </c>
      <c r="CQ118" s="86">
        <f t="shared" si="43"/>
        <v>0.03598367798</v>
      </c>
      <c r="CR118" s="86">
        <f t="shared" si="44"/>
        <v>0.005218244357</v>
      </c>
      <c r="CS118" s="86">
        <f t="shared" si="45"/>
        <v>0.9469949721</v>
      </c>
      <c r="CT118" s="86">
        <f t="shared" si="46"/>
        <v>0.01180310556</v>
      </c>
      <c r="CU118" s="86">
        <f t="shared" si="15"/>
        <v>1</v>
      </c>
      <c r="CV118" s="86">
        <f t="shared" si="47"/>
        <v>0.00114094567</v>
      </c>
      <c r="CW118" s="86">
        <f t="shared" si="48"/>
        <v>0.008975994844</v>
      </c>
      <c r="CX118" s="86">
        <f t="shared" si="49"/>
        <v>0.001936851079</v>
      </c>
      <c r="CY118" s="86">
        <f t="shared" si="50"/>
        <v>0.9879462084</v>
      </c>
      <c r="CZ118" s="86">
        <f t="shared" si="16"/>
        <v>1</v>
      </c>
      <c r="DA118" s="62"/>
      <c r="DB118" s="86">
        <f>(AQ118*Baseline!B$7 + AV118*Baseline!B$11 + BA118*Baseline!B$16 + BF118*Baseline!B$18)</f>
        <v>79360.4124</v>
      </c>
      <c r="DC118" s="86">
        <f>(AR118*Baseline!B$7 + AW118*Baseline!B$11 + BB118*Baseline!B$16 + BG118*Baseline!B$18)</f>
        <v>81071.03446</v>
      </c>
      <c r="DD118" s="86">
        <f>(AS118*Baseline!B$7 + AX118*Baseline!B$11 + BC118*Baseline!B$16 + BH118*Baseline!B$18)</f>
        <v>138632.6743</v>
      </c>
      <c r="DE118" s="86">
        <f>(AT118*Baseline!B$7 + AY118*Baseline!B$11 + BD118*Baseline!B$16 + BI118*Baseline!B$18)</f>
        <v>1260713.588</v>
      </c>
      <c r="DF118" s="86">
        <f t="shared" si="17"/>
        <v>1559777.709</v>
      </c>
      <c r="DG118" s="62"/>
      <c r="DH118" s="86">
        <f t="shared" si="51"/>
        <v>0.05087930923</v>
      </c>
      <c r="DI118" s="86">
        <f t="shared" si="52"/>
        <v>0.0519760181</v>
      </c>
      <c r="DJ118" s="86">
        <f t="shared" si="53"/>
        <v>0.0888797637</v>
      </c>
      <c r="DK118" s="86">
        <f t="shared" si="54"/>
        <v>0.808264909</v>
      </c>
      <c r="DL118" s="86">
        <f t="shared" si="18"/>
        <v>1</v>
      </c>
      <c r="DM118" s="62"/>
      <c r="DN118" s="86">
        <f>DH118 / (Baseline!B$7/Baseline!B$17)</f>
        <v>5.43103161</v>
      </c>
      <c r="DO118" s="86">
        <f>DI118 / (Baseline!B$11/Baseline!B$17)</f>
        <v>1.254725954</v>
      </c>
      <c r="DP118" s="86">
        <f>DJ118 / (Baseline!B$16/Baseline!B$17)</f>
        <v>1.37346095</v>
      </c>
      <c r="DQ118" s="86">
        <f>DK118 / (Baseline!B$18/Baseline!B$17)</f>
        <v>0.913814835</v>
      </c>
      <c r="DR118" s="62"/>
      <c r="DS118" s="86">
        <f>DH118 / Baseline!H$117</f>
        <v>2.035534306</v>
      </c>
      <c r="DT118" s="86">
        <f>DI118 / Baseline!H$118</f>
        <v>1.169982882</v>
      </c>
      <c r="DU118" s="86">
        <f>DJ118 / Baseline!H$119</f>
        <v>1.062505524</v>
      </c>
      <c r="DV118" s="86">
        <f>DK118 / Baseline!H$120</f>
        <v>0.9543481878</v>
      </c>
      <c r="DW118" s="87"/>
      <c r="DX118" s="86">
        <f>(AU118*Baseline!B$34)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0.03490498096</v>
      </c>
      <c r="DY118" s="86">
        <f>(AZ118*Baseline!B$34) + (Baseline!D$90*(1-Baseline!D$91)*Baseline!B$35) + (Baseline!D$90*Baseline!D$91*((1-Baseline!D$92)*Baseline!B$40 + Baseline!D$92*Baseline!B$41))</f>
        <v>0.01158411077</v>
      </c>
      <c r="DZ118" s="86">
        <f>(BE118*Baseline!B$34) + (Baseline!F$90*(1-Baseline!F$91)*Baseline!B$35) + (Baseline!F$90*Baseline!F$91*((1-Baseline!F$92)*Baseline!B$40 + Baseline!F$92*Baseline!B$41))</f>
        <v>0.01402303055</v>
      </c>
      <c r="EA118" s="86">
        <f>(BJ118*Baseline!B$34) + (Baseline!H$90*(1-Baseline!H$91)*Baseline!B$35) + (Baseline!H$90*Baseline!H$91*((1-Baseline!H$92)*Baseline!B$40 + Baseline!H$92*Baseline!B$41))</f>
        <v>0.009314948647</v>
      </c>
      <c r="EB118" s="86">
        <f>( DX118*Baseline!B$7 + DY118*Baseline!B$11 + DZ118*Baseline!B$16 + EA118*Baseline!B$18 ) / Baseline!B$17</f>
        <v>0.009953351541</v>
      </c>
    </row>
    <row r="119">
      <c r="A119" s="73" t="s">
        <v>295</v>
      </c>
      <c r="B119" s="85">
        <f>MIN( MAX( NORMINV( MCrands!B119, (B$5+B$4)/2, (B$5-B$4)/3.29 ), 0 ), 1 )</f>
        <v>0.532006291</v>
      </c>
      <c r="C119" s="85">
        <f>MAX( NORMINV( MCrands!C119, (C$5+C$4)/2, (C$5-C$4)/3.29 ), 0 )</f>
        <v>3.072239845</v>
      </c>
      <c r="D119" s="83"/>
      <c r="E119" s="84">
        <f>Baseline!B$33 * (C119 * Baseline!B$68*Baseline!B$68/Baseline!B$75 + Baseline!B$46 * Baseline!B$54*Baseline!B$54/Baseline!B$76 + Baseline!B$47 * Baseline!B$55*Baseline!B$55/Baseline!B$77 + Baseline!B$56*Baseline!B$56/Baseline!B$78)</f>
        <v>0.00002180102293</v>
      </c>
      <c r="F119" s="84">
        <f>Baseline!B$33 * (C119 * Baseline!B$68*Baseline!B$59/Baseline!B$75 + Baseline!B$46 * Baseline!B$54*Baseline!B$69/Baseline!B$76 + Baseline!B$47 * Baseline!B$55*Baseline!B$57/Baseline!B$77 + Baseline!B$56*Baseline!B$58/Baseline!B$78)</f>
        <v>0.0000002396817053</v>
      </c>
      <c r="G119" s="85">
        <f>Baseline!B$33 * (C119 * Baseline!B$68*Baseline!B$60/Baseline!B$75 + Baseline!B$46 * Baseline!B$54*Baseline!B$61/Baseline!B$76 + Baseline!B$47 * Baseline!B$55*Baseline!B$70/Baseline!B$77 + Baseline!B$56*Baseline!B$62/Baseline!B$78)</f>
        <v>0.0000002019374803</v>
      </c>
      <c r="H119" s="84">
        <f>Baseline!B$33 * (C119 * Baseline!B$68*Baseline!B$63/Baseline!B$75 + Baseline!B$46 * Baseline!B$54*Baseline!B$64/Baseline!B$76 + Baseline!B$47 * Baseline!B$55*Baseline!B$65/Baseline!B$77 + Baseline!B$56*Baseline!B$71/Baseline!B$78)</f>
        <v>0.000000003840844393</v>
      </c>
      <c r="I119" s="84">
        <f>Baseline!B$33 * (C119 * Baseline!B$59*Baseline!B$68/Baseline!B$75 + Baseline!B$46 * Baseline!B$69*Baseline!B$54/Baseline!B$76 + Baseline!B$47 * Baseline!B$57*Baseline!B$55/Baseline!B$77 + Baseline!B$58*Baseline!B$56/Baseline!B$78)</f>
        <v>0.0000002396817053</v>
      </c>
      <c r="J119" s="85">
        <f>Baseline!B$33 * (C119 * Baseline!B$59*Baseline!B$59/Baseline!B$75 + Baseline!B$46 * Baseline!B$69*Baseline!B$69/Baseline!B$76 + Baseline!B$47 * Baseline!B$57*Baseline!B$57/Baseline!B$77 + Baseline!B$58*Baseline!B$58/Baseline!B$78)</f>
        <v>0.000002116574532</v>
      </c>
      <c r="K119" s="84">
        <f>Baseline!B$33 * (C119 * Baseline!B$59*Baseline!B$60/Baseline!B$75 + Baseline!B$46 * Baseline!B$69*Baseline!B$61/Baseline!B$76 + Baseline!B$47 * Baseline!B$57*Baseline!B$70/Baseline!B$77 + Baseline!B$58*Baseline!B$62/Baseline!B$78)</f>
        <v>0.00000001649003039</v>
      </c>
      <c r="L119" s="85">
        <f>Baseline!B$33 * (C119 * Baseline!B$59*Baseline!B$63/Baseline!B$75 + Baseline!B$46 * Baseline!B$69*Baseline!B$64/Baseline!B$76 + Baseline!B$47 * Baseline!B$57*Baseline!B$65/Baseline!B$77 + Baseline!B$58*Baseline!B$71/Baseline!B$78)</f>
        <v>0.00000001707281481</v>
      </c>
      <c r="M119" s="84">
        <f>Baseline!B$33 * (C119 * Baseline!B$60*Baseline!B$68/Baseline!B$75 + Baseline!B$46 * Baseline!B$61*Baseline!B$54/Baseline!B$76 + Baseline!B$47 * Baseline!B$70*Baseline!B$55/Baseline!B$77 + Baseline!B$62*Baseline!B$56/Baseline!B$78)</f>
        <v>0.0000002019374803</v>
      </c>
      <c r="N119" s="85">
        <f>Baseline!B$33 * (C119 * Baseline!B$60*Baseline!B$59/Baseline!B$75 + Baseline!B$46 * Baseline!B$61*Baseline!B$69/Baseline!B$76 + Baseline!B$47 * Baseline!B$70*Baseline!B$57/Baseline!B$77 + Baseline!B$62*Baseline!B$58/Baseline!B$78)</f>
        <v>0.00000001649003039</v>
      </c>
      <c r="O119" s="85">
        <f>Baseline!B$33 * (C119 * Baseline!B$60*Baseline!B$60/Baseline!B$75 + Baseline!B$46 * Baseline!B$61*Baseline!B$61/Baseline!B$76 + Baseline!B$47 * Baseline!B$70*Baseline!B$70/Baseline!B$77 + Baseline!B$62*Baseline!B$62/Baseline!B$78)</f>
        <v>0.000001589268127</v>
      </c>
      <c r="P119" s="84">
        <f>Baseline!B$33 * (C119 * Baseline!B$60*Baseline!B$63/Baseline!B$75 + Baseline!B$46 * Baseline!B$61*Baseline!B$64/Baseline!B$76 + Baseline!B$47 * Baseline!B$70*Baseline!B$65/Baseline!B$77 + Baseline!B$62*Baseline!B$71/Baseline!B$78)</f>
        <v>0.000000001956452199</v>
      </c>
      <c r="Q119" s="84">
        <f>Baseline!B$33 * (C119 * Baseline!B$63*Baseline!B$68/Baseline!B$75 + Baseline!B$46 * Baseline!B$64*Baseline!B$54/Baseline!B$76 + Baseline!B$47 * Baseline!B$65*Baseline!B$55/Baseline!B$77 + Baseline!B$71*Baseline!B$56/Baseline!B$78)</f>
        <v>0.000000003840844393</v>
      </c>
      <c r="R119" s="84">
        <f>Baseline!B$33 * (C119 * Baseline!B$63*Baseline!B$59/Baseline!B$75 + Baseline!B$46 * Baseline!B$64*Baseline!B$69/Baseline!B$76 + Baseline!B$47 * Baseline!B$65*Baseline!B$57/Baseline!B$77 + Baseline!B$71*Baseline!B$58/Baseline!B$78)</f>
        <v>0.00000001707281481</v>
      </c>
      <c r="S119" s="84">
        <f>Baseline!B$33 * (C119 * Baseline!B$63*Baseline!B$60/Baseline!B$75 + Baseline!B$46 * Baseline!B$64*Baseline!B$61/Baseline!B$76 + Baseline!B$47 * Baseline!B$65*Baseline!B$70/Baseline!B$77 + Baseline!B$71*Baseline!B$62/Baseline!B$78)</f>
        <v>0.000000001956452199</v>
      </c>
      <c r="T119" s="84">
        <f>Baseline!B$33 * (C119 * Baseline!B$63*Baseline!B$63/Baseline!B$75 + Baseline!B$46 * Baseline!B$64*Baseline!B$64/Baseline!B$76 + Baseline!B$47 * Baseline!B$65*Baseline!B$65/Baseline!B$77 + Baseline!B$71*Baseline!B$71/Baseline!B$78)</f>
        <v>0.00000009856722326</v>
      </c>
      <c r="U119" s="83"/>
      <c r="V119" s="84">
        <f>E119 * ( Baseline!B$89 * Baseline!B$7 )</f>
        <v>0.226272817</v>
      </c>
      <c r="W119" s="84">
        <f>F119 * ( Baseline!D$89 * Baseline!B$11 )</f>
        <v>0.004421311511</v>
      </c>
      <c r="X119" s="84">
        <f>G119 * ( Baseline!F$89 * Baseline!B$16 )</f>
        <v>0.007014251917</v>
      </c>
      <c r="Y119" s="84">
        <f>H119 * ( Baseline!H$89 * Baseline!B$18 )</f>
        <v>0.001350723064</v>
      </c>
      <c r="Z119" s="86">
        <f t="shared" si="1"/>
        <v>0.2390591035</v>
      </c>
      <c r="AA119" s="84">
        <f>I119 * ( Baseline!B$89 * Baseline!B$7 )</f>
        <v>0.002487656419</v>
      </c>
      <c r="AB119" s="85">
        <f>J119 * ( Baseline!D$89 * Baseline!B$11 )</f>
        <v>0.03904359463</v>
      </c>
      <c r="AC119" s="85">
        <f>K119 * ( Baseline!F$89 * Baseline!B$16 )</f>
        <v>0.0005727774115</v>
      </c>
      <c r="AD119" s="85">
        <f>L119 * ( Baseline!F$89 * Baseline!B$16 )</f>
        <v>0.0005930202944</v>
      </c>
      <c r="AE119" s="86">
        <f t="shared" si="2"/>
        <v>0.04269704875</v>
      </c>
      <c r="AF119" s="86">
        <f>M119 * ( Baseline!B$89 * Baseline!B$7 )</f>
        <v>0.002095909108</v>
      </c>
      <c r="AG119" s="86">
        <f>N119 * ( Baseline!D$89 * Baseline!B$11 )</f>
        <v>0.0003041849234</v>
      </c>
      <c r="AH119" s="86">
        <f>O119 * ( Baseline!F$89 * Baseline!B$16 )</f>
        <v>0.05520286274</v>
      </c>
      <c r="AI119" s="86">
        <f>P119 * ( Baseline!H$89 * Baseline!B$18 )</f>
        <v>0.0006880323275</v>
      </c>
      <c r="AJ119" s="86">
        <f t="shared" si="3"/>
        <v>0.0582909891</v>
      </c>
      <c r="AK119" s="86">
        <f>Q119 * ( Baseline!B$89 * Baseline!B$7 )</f>
        <v>0.00003986412396</v>
      </c>
      <c r="AL119" s="86">
        <f>R119 * ( Baseline!D$89 * Baseline!B$11 )</f>
        <v>0.0003149353121</v>
      </c>
      <c r="AM119" s="86">
        <f>S119 * ( Baseline!F$89 * Baseline!B$16 )</f>
        <v>0.00006795691698</v>
      </c>
      <c r="AN119" s="86">
        <f>T119 * ( Baseline!H$89 * Baseline!B$18 )</f>
        <v>0.03466347712</v>
      </c>
      <c r="AO119" s="86">
        <f t="shared" si="4"/>
        <v>0.03508623348</v>
      </c>
      <c r="AP119" s="62"/>
      <c r="AQ119" s="86">
        <f>V119 * ( (1-Baseline!B$90-Baseline!B$89) + (1-B119)*Baseline!B$90 )</f>
        <v>0.1142936584</v>
      </c>
      <c r="AR119" s="86">
        <f>W119 * ( (1-Baseline!B$90-Baseline!B$89) + (1-B119)*Baseline!B$90 )</f>
        <v>0.002233268116</v>
      </c>
      <c r="AS119" s="86">
        <f>X119 * ( (1-Baseline!B$90-Baseline!B$89) + (1-B119)*Baseline!B$90 )</f>
        <v>0.003542999656</v>
      </c>
      <c r="AT119" s="86">
        <f>Y119 * ( (1-Baseline!B$90-Baseline!B$89) + (1-B119)*Baseline!B$90 )</f>
        <v>0.0006822696712</v>
      </c>
      <c r="AU119" s="86">
        <f t="shared" si="5"/>
        <v>0.1207521959</v>
      </c>
      <c r="AV119" s="86">
        <f>AA119 * ( (1-Baseline!D$90-Baseline!D$89) + (1-B119)*Baseline!D$90 )</f>
        <v>0.001873353502</v>
      </c>
      <c r="AW119" s="86">
        <f>AB119 * ( (1-Baseline!D$90-Baseline!D$89) + (1-B119)*Baseline!D$90 )</f>
        <v>0.02940215304</v>
      </c>
      <c r="AX119" s="86">
        <f>AC119 * ( (1-Baseline!D$90-Baseline!D$89) + (1-B119)*Baseline!D$90 )</f>
        <v>0.0004313355179</v>
      </c>
      <c r="AY119" s="86">
        <f>AD119 * ( (1-Baseline!D$90-Baseline!D$89) + (1-B119)*Baseline!D$90 )</f>
        <v>0.0004465796148</v>
      </c>
      <c r="AZ119" s="86">
        <f t="shared" si="6"/>
        <v>0.03215342167</v>
      </c>
      <c r="BA119" s="86">
        <f>AF119 * ( (1-Baseline!F$90-Baseline!F$89) + (1-Baseline!B$36)*Baseline!F$90 )</f>
        <v>0.001508283263</v>
      </c>
      <c r="BB119" s="86">
        <f>AG119 * ( (1-Baseline!F$90-Baseline!F$89) + (1-Baseline!B$36)*Baseline!F$90 )</f>
        <v>0.0002189012048</v>
      </c>
      <c r="BC119" s="86">
        <f>AH119 * ( (1-Baseline!F$90-Baseline!F$89) + (1-Baseline!B$36)*Baseline!F$90 )</f>
        <v>0.03972574652</v>
      </c>
      <c r="BD119" s="86">
        <f>AI119 * ( (1-Baseline!F$90-Baseline!F$89) + (1-Baseline!B$36)*Baseline!F$90 )</f>
        <v>0.0004951300799</v>
      </c>
      <c r="BE119" s="86">
        <f t="shared" si="7"/>
        <v>0.04194806107</v>
      </c>
      <c r="BF119" s="86">
        <f>AK119 * ( (1-Baseline!H$90-Baseline!H$89) + (1-Baseline!B$36)*Baseline!H$90 )</f>
        <v>0.0000315851427</v>
      </c>
      <c r="BG119" s="86">
        <f>AL119 * ( (1-Baseline!H$90-Baseline!H$89) + (1-Baseline!B$36)*Baseline!H$90 )</f>
        <v>0.0002495295465</v>
      </c>
      <c r="BH119" s="86">
        <f>AM119 * ( (1-Baseline!H$90-Baseline!H$89) + (1-Baseline!B$36)*Baseline!H$90 )</f>
        <v>0.00005384362447</v>
      </c>
      <c r="BI119" s="86">
        <f>AN119 * ( (1-Baseline!H$90-Baseline!H$89) + (1-Baseline!B$36)*Baseline!H$90 )</f>
        <v>0.02746456619</v>
      </c>
      <c r="BJ119" s="86">
        <f t="shared" si="8"/>
        <v>0.02779952451</v>
      </c>
      <c r="BK119" s="62"/>
      <c r="BL119" s="86">
        <f t="shared" si="19"/>
        <v>0.9465141201</v>
      </c>
      <c r="BM119" s="86">
        <f t="shared" si="20"/>
        <v>0.01849463771</v>
      </c>
      <c r="BN119" s="86">
        <f t="shared" si="21"/>
        <v>0.02934107848</v>
      </c>
      <c r="BO119" s="86">
        <f t="shared" si="22"/>
        <v>0.005650163679</v>
      </c>
      <c r="BP119" s="86">
        <f t="shared" si="9"/>
        <v>1</v>
      </c>
      <c r="BQ119" s="86">
        <f t="shared" si="23"/>
        <v>0.05826295943</v>
      </c>
      <c r="BR119" s="86">
        <f t="shared" si="24"/>
        <v>0.9144330994</v>
      </c>
      <c r="BS119" s="86">
        <f t="shared" si="25"/>
        <v>0.01341491808</v>
      </c>
      <c r="BT119" s="86">
        <f t="shared" si="26"/>
        <v>0.01388902305</v>
      </c>
      <c r="BU119" s="86">
        <f t="shared" si="10"/>
        <v>1</v>
      </c>
      <c r="BV119" s="86">
        <f t="shared" si="27"/>
        <v>0.0359559709</v>
      </c>
      <c r="BW119" s="86">
        <f t="shared" si="28"/>
        <v>0.00521838672</v>
      </c>
      <c r="BX119" s="86">
        <f t="shared" si="29"/>
        <v>0.9470222344</v>
      </c>
      <c r="BY119" s="86">
        <f t="shared" si="30"/>
        <v>0.01180340801</v>
      </c>
      <c r="BZ119" s="86">
        <f t="shared" si="11"/>
        <v>1</v>
      </c>
      <c r="CA119" s="86">
        <f t="shared" si="31"/>
        <v>0.001136175645</v>
      </c>
      <c r="CB119" s="86">
        <f t="shared" si="32"/>
        <v>0.008976036493</v>
      </c>
      <c r="CC119" s="86">
        <f t="shared" si="33"/>
        <v>0.001936854152</v>
      </c>
      <c r="CD119" s="86">
        <f t="shared" si="34"/>
        <v>0.9879509337</v>
      </c>
      <c r="CE119" s="86">
        <f t="shared" si="12"/>
        <v>1</v>
      </c>
      <c r="CF119" s="62"/>
      <c r="CG119" s="86">
        <f t="shared" si="35"/>
        <v>0.9465141201</v>
      </c>
      <c r="CH119" s="86">
        <f t="shared" si="36"/>
        <v>0.01849463771</v>
      </c>
      <c r="CI119" s="86">
        <f t="shared" si="37"/>
        <v>0.02934107848</v>
      </c>
      <c r="CJ119" s="86">
        <f t="shared" si="38"/>
        <v>0.005650163679</v>
      </c>
      <c r="CK119" s="86">
        <f t="shared" si="13"/>
        <v>1</v>
      </c>
      <c r="CL119" s="86">
        <f t="shared" si="39"/>
        <v>0.05826295943</v>
      </c>
      <c r="CM119" s="86">
        <f t="shared" si="40"/>
        <v>0.9144330994</v>
      </c>
      <c r="CN119" s="86">
        <f t="shared" si="41"/>
        <v>0.01341491808</v>
      </c>
      <c r="CO119" s="86">
        <f t="shared" si="42"/>
        <v>0.01388902305</v>
      </c>
      <c r="CP119" s="86">
        <f t="shared" si="14"/>
        <v>1</v>
      </c>
      <c r="CQ119" s="86">
        <f t="shared" si="43"/>
        <v>0.0359559709</v>
      </c>
      <c r="CR119" s="86">
        <f t="shared" si="44"/>
        <v>0.00521838672</v>
      </c>
      <c r="CS119" s="86">
        <f t="shared" si="45"/>
        <v>0.9470222344</v>
      </c>
      <c r="CT119" s="86">
        <f t="shared" si="46"/>
        <v>0.01180340801</v>
      </c>
      <c r="CU119" s="86">
        <f t="shared" si="15"/>
        <v>1</v>
      </c>
      <c r="CV119" s="86">
        <f t="shared" si="47"/>
        <v>0.001136175645</v>
      </c>
      <c r="CW119" s="86">
        <f t="shared" si="48"/>
        <v>0.008976036493</v>
      </c>
      <c r="CX119" s="86">
        <f t="shared" si="49"/>
        <v>0.001936854152</v>
      </c>
      <c r="CY119" s="86">
        <f t="shared" si="50"/>
        <v>0.9879509337</v>
      </c>
      <c r="CZ119" s="86">
        <f t="shared" si="16"/>
        <v>1</v>
      </c>
      <c r="DA119" s="62"/>
      <c r="DB119" s="86">
        <f>(AQ119*Baseline!B$7 + AV119*Baseline!B$11 + BA119*Baseline!B$16 + BF119*Baseline!B$18)</f>
        <v>65949.27704</v>
      </c>
      <c r="DC119" s="86">
        <f>(AR119*Baseline!B$7 + AW119*Baseline!B$11 + BB119*Baseline!B$16 + BG119*Baseline!B$18)</f>
        <v>76297.16212</v>
      </c>
      <c r="DD119" s="86">
        <f>(AS119*Baseline!B$7 + AX119*Baseline!B$11 + BC119*Baseline!B$16 + BH119*Baseline!B$18)</f>
        <v>138197.7194</v>
      </c>
      <c r="DE119" s="86">
        <f>(AT119*Baseline!B$7 + AY119*Baseline!B$11 + BD119*Baseline!B$16 + BI119*Baseline!B$18)</f>
        <v>1260572.292</v>
      </c>
      <c r="DF119" s="86">
        <f t="shared" si="17"/>
        <v>1541016.45</v>
      </c>
      <c r="DG119" s="62"/>
      <c r="DH119" s="86">
        <f t="shared" si="51"/>
        <v>0.04279595914</v>
      </c>
      <c r="DI119" s="86">
        <f t="shared" si="52"/>
        <v>0.04951093293</v>
      </c>
      <c r="DJ119" s="86">
        <f t="shared" si="53"/>
        <v>0.08967958736</v>
      </c>
      <c r="DK119" s="86">
        <f t="shared" si="54"/>
        <v>0.8180135206</v>
      </c>
      <c r="DL119" s="86">
        <f t="shared" si="18"/>
        <v>1</v>
      </c>
      <c r="DM119" s="62"/>
      <c r="DN119" s="86">
        <f>DH119 / (Baseline!B$7/Baseline!B$17)</f>
        <v>4.568187155</v>
      </c>
      <c r="DO119" s="86">
        <f>DI119 / (Baseline!B$11/Baseline!B$17)</f>
        <v>1.195217618</v>
      </c>
      <c r="DP119" s="86">
        <f>DJ119 / (Baseline!B$16/Baseline!B$17)</f>
        <v>1.385820642</v>
      </c>
      <c r="DQ119" s="86">
        <f>DK119 / (Baseline!B$18/Baseline!B$17)</f>
        <v>0.924836501</v>
      </c>
      <c r="DR119" s="62"/>
      <c r="DS119" s="86">
        <f>DH119 / Baseline!H$117</f>
        <v>1.712142801</v>
      </c>
      <c r="DT119" s="86">
        <f>DI119 / Baseline!H$118</f>
        <v>1.114493686</v>
      </c>
      <c r="DU119" s="86">
        <f>DJ119 / Baseline!H$119</f>
        <v>1.072066947</v>
      </c>
      <c r="DV119" s="86">
        <f>DK119 / Baseline!H$120</f>
        <v>0.9658587331</v>
      </c>
      <c r="DW119" s="87"/>
      <c r="DX119" s="86">
        <f>(AU119*Baseline!B$34)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0.03064236063</v>
      </c>
      <c r="DY119" s="86">
        <f>(AZ119*Baseline!B$34) + (Baseline!D$90*(1-Baseline!D$91)*Baseline!B$35) + (Baseline!D$90*Baseline!D$91*((1-Baseline!D$92)*Baseline!B$40 + Baseline!D$92*Baseline!B$41))</f>
        <v>0.01123658125</v>
      </c>
      <c r="DZ119" s="86">
        <f>(BE119*Baseline!B$34) + (Baseline!F$90*(1-Baseline!F$91)*Baseline!B$35) + (Baseline!F$90*Baseline!F$91*((1-Baseline!F$92)*Baseline!B$40 + Baseline!F$92*Baseline!B$41))</f>
        <v>0.01402284916</v>
      </c>
      <c r="EA119" s="86">
        <f>(BJ119*Baseline!B$34) + (Baseline!H$90*(1-Baseline!H$91)*Baseline!B$35) + (Baseline!H$90*Baseline!H$91*((1-Baseline!H$92)*Baseline!B$40 + Baseline!H$92*Baseline!B$41))</f>
        <v>0.009314928676</v>
      </c>
      <c r="EB119" s="86">
        <f>( DX119*Baseline!B$7 + DY119*Baseline!B$11 + DZ119*Baseline!B$16 + EA119*Baseline!B$18 ) / Baseline!B$17</f>
        <v>0.009898992676</v>
      </c>
    </row>
    <row r="120">
      <c r="A120" s="73" t="s">
        <v>296</v>
      </c>
      <c r="B120" s="85">
        <f>MIN( MAX( NORMINV( MCrands!B120, (B$5+B$4)/2, (B$5-B$4)/3.29 ), 0 ), 1 )</f>
        <v>0.09278929166</v>
      </c>
      <c r="C120" s="85">
        <f>MAX( NORMINV( MCrands!C120, (C$5+C$4)/2, (C$5-C$4)/3.29 ), 0 )</f>
        <v>2.746707514</v>
      </c>
      <c r="D120" s="83"/>
      <c r="E120" s="84">
        <f>Baseline!B$33 * (C120 * Baseline!B$68*Baseline!B$68/Baseline!B$75 + Baseline!B$46 * Baseline!B$54*Baseline!B$54/Baseline!B$76 + Baseline!B$47 * Baseline!B$55*Baseline!B$55/Baseline!B$77 + Baseline!B$56*Baseline!B$56/Baseline!B$78)</f>
        <v>0.0000194962462</v>
      </c>
      <c r="F120" s="84">
        <f>Baseline!B$33 * (C120 * Baseline!B$68*Baseline!B$59/Baseline!B$75 + Baseline!B$46 * Baseline!B$54*Baseline!B$69/Baseline!B$76 + Baseline!B$47 * Baseline!B$55*Baseline!B$57/Baseline!B$77 + Baseline!B$56*Baseline!B$58/Baseline!B$78)</f>
        <v>0.0000002393177932</v>
      </c>
      <c r="G120" s="85">
        <f>Baseline!B$33 * (C120 * Baseline!B$68*Baseline!B$60/Baseline!B$75 + Baseline!B$46 * Baseline!B$54*Baseline!B$61/Baseline!B$76 + Baseline!B$47 * Baseline!B$55*Baseline!B$70/Baseline!B$77 + Baseline!B$56*Baseline!B$62/Baseline!B$78)</f>
        <v>0.000000201042863</v>
      </c>
      <c r="H120" s="84">
        <f>Baseline!B$33 * (C120 * Baseline!B$68*Baseline!B$63/Baseline!B$75 + Baseline!B$46 * Baseline!B$54*Baseline!B$64/Baseline!B$76 + Baseline!B$47 * Baseline!B$55*Baseline!B$65/Baseline!B$77 + Baseline!B$56*Baseline!B$71/Baseline!B$78)</f>
        <v>0.000000003751382665</v>
      </c>
      <c r="I120" s="84">
        <f>Baseline!B$33 * (C120 * Baseline!B$59*Baseline!B$68/Baseline!B$75 + Baseline!B$46 * Baseline!B$69*Baseline!B$54/Baseline!B$76 + Baseline!B$47 * Baseline!B$57*Baseline!B$55/Baseline!B$77 + Baseline!B$58*Baseline!B$56/Baseline!B$78)</f>
        <v>0.0000002393177932</v>
      </c>
      <c r="J120" s="85">
        <f>Baseline!B$33 * (C120 * Baseline!B$59*Baseline!B$59/Baseline!B$75 + Baseline!B$46 * Baseline!B$69*Baseline!B$69/Baseline!B$76 + Baseline!B$47 * Baseline!B$57*Baseline!B$57/Baseline!B$77 + Baseline!B$58*Baseline!B$58/Baseline!B$78)</f>
        <v>0.000002116574474</v>
      </c>
      <c r="K120" s="84">
        <f>Baseline!B$33 * (C120 * Baseline!B$59*Baseline!B$60/Baseline!B$75 + Baseline!B$46 * Baseline!B$69*Baseline!B$61/Baseline!B$76 + Baseline!B$47 * Baseline!B$57*Baseline!B$70/Baseline!B$77 + Baseline!B$58*Baseline!B$62/Baseline!B$78)</f>
        <v>0.00000001648988913</v>
      </c>
      <c r="L120" s="85">
        <f>Baseline!B$33 * (C120 * Baseline!B$59*Baseline!B$63/Baseline!B$75 + Baseline!B$46 * Baseline!B$69*Baseline!B$64/Baseline!B$76 + Baseline!B$47 * Baseline!B$57*Baseline!B$65/Baseline!B$77 + Baseline!B$58*Baseline!B$71/Baseline!B$78)</f>
        <v>0.00000001707280069</v>
      </c>
      <c r="M120" s="84">
        <f>Baseline!B$33 * (C120 * Baseline!B$60*Baseline!B$68/Baseline!B$75 + Baseline!B$46 * Baseline!B$61*Baseline!B$54/Baseline!B$76 + Baseline!B$47 * Baseline!B$70*Baseline!B$55/Baseline!B$77 + Baseline!B$62*Baseline!B$56/Baseline!B$78)</f>
        <v>0.000000201042863</v>
      </c>
      <c r="N120" s="85">
        <f>Baseline!B$33 * (C120 * Baseline!B$60*Baseline!B$59/Baseline!B$75 + Baseline!B$46 * Baseline!B$61*Baseline!B$69/Baseline!B$76 + Baseline!B$47 * Baseline!B$70*Baseline!B$57/Baseline!B$77 + Baseline!B$62*Baseline!B$58/Baseline!B$78)</f>
        <v>0.00000001648988913</v>
      </c>
      <c r="O120" s="85">
        <f>Baseline!B$33 * (C120 * Baseline!B$60*Baseline!B$60/Baseline!B$75 + Baseline!B$46 * Baseline!B$61*Baseline!B$61/Baseline!B$76 + Baseline!B$47 * Baseline!B$70*Baseline!B$70/Baseline!B$77 + Baseline!B$62*Baseline!B$62/Baseline!B$78)</f>
        <v>0.00000158926778</v>
      </c>
      <c r="P120" s="84">
        <f>Baseline!B$33 * (C120 * Baseline!B$60*Baseline!B$63/Baseline!B$75 + Baseline!B$46 * Baseline!B$61*Baseline!B$64/Baseline!B$76 + Baseline!B$47 * Baseline!B$70*Baseline!B$65/Baseline!B$77 + Baseline!B$62*Baseline!B$71/Baseline!B$78)</f>
        <v>0.000000001956417474</v>
      </c>
      <c r="Q120" s="84">
        <f>Baseline!B$33 * (C120 * Baseline!B$63*Baseline!B$68/Baseline!B$75 + Baseline!B$46 * Baseline!B$64*Baseline!B$54/Baseline!B$76 + Baseline!B$47 * Baseline!B$65*Baseline!B$55/Baseline!B$77 + Baseline!B$71*Baseline!B$56/Baseline!B$78)</f>
        <v>0.000000003751382665</v>
      </c>
      <c r="R120" s="84">
        <f>Baseline!B$33 * (C120 * Baseline!B$63*Baseline!B$59/Baseline!B$75 + Baseline!B$46 * Baseline!B$64*Baseline!B$69/Baseline!B$76 + Baseline!B$47 * Baseline!B$65*Baseline!B$57/Baseline!B$77 + Baseline!B$71*Baseline!B$58/Baseline!B$78)</f>
        <v>0.00000001707280069</v>
      </c>
      <c r="S120" s="84">
        <f>Baseline!B$33 * (C120 * Baseline!B$63*Baseline!B$60/Baseline!B$75 + Baseline!B$46 * Baseline!B$64*Baseline!B$61/Baseline!B$76 + Baseline!B$47 * Baseline!B$65*Baseline!B$70/Baseline!B$77 + Baseline!B$71*Baseline!B$62/Baseline!B$78)</f>
        <v>0.000000001956417474</v>
      </c>
      <c r="T120" s="84">
        <f>Baseline!B$33 * (C120 * Baseline!B$63*Baseline!B$63/Baseline!B$75 + Baseline!B$46 * Baseline!B$64*Baseline!B$64/Baseline!B$76 + Baseline!B$47 * Baseline!B$65*Baseline!B$65/Baseline!B$77 + Baseline!B$71*Baseline!B$71/Baseline!B$78)</f>
        <v>0.00000009856721978</v>
      </c>
      <c r="U120" s="83"/>
      <c r="V120" s="84">
        <f>E120 * ( Baseline!B$89 * Baseline!B$7 )</f>
        <v>0.2023515394</v>
      </c>
      <c r="W120" s="84">
        <f>F120 * ( Baseline!D$89 * Baseline!B$11 )</f>
        <v>0.004414598571</v>
      </c>
      <c r="X120" s="84">
        <f>G120 * ( Baseline!F$89 * Baseline!B$16 )</f>
        <v>0.006983177591</v>
      </c>
      <c r="Y120" s="84">
        <f>H120 * ( Baseline!H$89 * Baseline!B$18 )</f>
        <v>0.001319261748</v>
      </c>
      <c r="Z120" s="86">
        <f t="shared" si="1"/>
        <v>0.2150685773</v>
      </c>
      <c r="AA120" s="84">
        <f>I120 * ( Baseline!B$89 * Baseline!B$7 )</f>
        <v>0.002483879375</v>
      </c>
      <c r="AB120" s="85">
        <f>J120 * ( Baseline!D$89 * Baseline!B$11 )</f>
        <v>0.03904359357</v>
      </c>
      <c r="AC120" s="85">
        <f>K120 * ( Baseline!F$89 * Baseline!B$16 )</f>
        <v>0.000572772505</v>
      </c>
      <c r="AD120" s="85">
        <f>L120 * ( Baseline!F$89 * Baseline!B$16 )</f>
        <v>0.0005930198038</v>
      </c>
      <c r="AE120" s="86">
        <f t="shared" si="2"/>
        <v>0.04269326525</v>
      </c>
      <c r="AF120" s="86">
        <f>M120 * ( Baseline!B$89 * Baseline!B$7 )</f>
        <v>0.002086623875</v>
      </c>
      <c r="AG120" s="86">
        <f>N120 * ( Baseline!D$89 * Baseline!B$11 )</f>
        <v>0.0003041823177</v>
      </c>
      <c r="AH120" s="86">
        <f>O120 * ( Baseline!F$89 * Baseline!B$16 )</f>
        <v>0.05520285068</v>
      </c>
      <c r="AI120" s="86">
        <f>P120 * ( Baseline!H$89 * Baseline!B$18 )</f>
        <v>0.0006880201156</v>
      </c>
      <c r="AJ120" s="86">
        <f t="shared" si="3"/>
        <v>0.05828167699</v>
      </c>
      <c r="AK120" s="86">
        <f>Q120 * ( Baseline!B$89 * Baseline!B$7 )</f>
        <v>0.00003893560068</v>
      </c>
      <c r="AL120" s="86">
        <f>R120 * ( Baseline!D$89 * Baseline!B$11 )</f>
        <v>0.0003149350515</v>
      </c>
      <c r="AM120" s="86">
        <f>S120 * ( Baseline!F$89 * Baseline!B$16 )</f>
        <v>0.00006795571081</v>
      </c>
      <c r="AN120" s="86">
        <f>T120 * ( Baseline!H$89 * Baseline!B$18 )</f>
        <v>0.0346634759</v>
      </c>
      <c r="AO120" s="86">
        <f t="shared" si="4"/>
        <v>0.03508530227</v>
      </c>
      <c r="AP120" s="62"/>
      <c r="AQ120" s="86">
        <f>V120 * ( (1-Baseline!B$90-Baseline!B$89) + (1-B120)*Baseline!B$90 )</f>
        <v>0.1813105266</v>
      </c>
      <c r="AR120" s="86">
        <f>W120 * ( (1-Baseline!B$90-Baseline!B$89) + (1-B120)*Baseline!B$90 )</f>
        <v>0.00395555771</v>
      </c>
      <c r="AS120" s="86">
        <f>X120 * ( (1-Baseline!B$90-Baseline!B$89) + (1-B120)*Baseline!B$90 )</f>
        <v>0.00625704954</v>
      </c>
      <c r="AT120" s="86">
        <f>Y120 * ( (1-Baseline!B$90-Baseline!B$89) + (1-B120)*Baseline!B$90 )</f>
        <v>0.001182081653</v>
      </c>
      <c r="AU120" s="86">
        <f t="shared" si="5"/>
        <v>0.1927052155</v>
      </c>
      <c r="AV120" s="86">
        <f>AA120 * ( (1-Baseline!D$90-Baseline!D$89) + (1-B120)*Baseline!D$90 )</f>
        <v>0.00235926016</v>
      </c>
      <c r="AW120" s="86">
        <f>AB120 * ( (1-Baseline!D$90-Baseline!D$89) + (1-B120)*Baseline!D$90 )</f>
        <v>0.03708472952</v>
      </c>
      <c r="AX120" s="86">
        <f>AC120 * ( (1-Baseline!D$90-Baseline!D$89) + (1-B120)*Baseline!D$90 )</f>
        <v>0.0005440358196</v>
      </c>
      <c r="AY120" s="86">
        <f>AD120 * ( (1-Baseline!D$90-Baseline!D$89) + (1-B120)*Baseline!D$90 )</f>
        <v>0.000563267287</v>
      </c>
      <c r="AZ120" s="86">
        <f t="shared" si="6"/>
        <v>0.04055129279</v>
      </c>
      <c r="BA120" s="86">
        <f>AF120 * ( (1-Baseline!F$90-Baseline!F$89) + (1-Baseline!B$36)*Baseline!F$90 )</f>
        <v>0.001501601313</v>
      </c>
      <c r="BB120" s="86">
        <f>AG120 * ( (1-Baseline!F$90-Baseline!F$89) + (1-Baseline!B$36)*Baseline!F$90 )</f>
        <v>0.0002188993297</v>
      </c>
      <c r="BC120" s="86">
        <f>AH120 * ( (1-Baseline!F$90-Baseline!F$89) + (1-Baseline!B$36)*Baseline!F$90 )</f>
        <v>0.03972573784</v>
      </c>
      <c r="BD120" s="86">
        <f>AI120 * ( (1-Baseline!F$90-Baseline!F$89) + (1-Baseline!B$36)*Baseline!F$90 )</f>
        <v>0.0004951212918</v>
      </c>
      <c r="BE120" s="86">
        <f t="shared" si="7"/>
        <v>0.04194135978</v>
      </c>
      <c r="BF120" s="86">
        <f>AK120 * ( (1-Baseline!H$90-Baseline!H$89) + (1-Baseline!B$36)*Baseline!H$90 )</f>
        <v>0.00003084945513</v>
      </c>
      <c r="BG120" s="86">
        <f>AL120 * ( (1-Baseline!H$90-Baseline!H$89) + (1-Baseline!B$36)*Baseline!H$90 )</f>
        <v>0.00024952934</v>
      </c>
      <c r="BH120" s="86">
        <f>AM120 * ( (1-Baseline!H$90-Baseline!H$89) + (1-Baseline!B$36)*Baseline!H$90 )</f>
        <v>0.00005384266879</v>
      </c>
      <c r="BI120" s="86">
        <f>AN120 * ( (1-Baseline!H$90-Baseline!H$89) + (1-Baseline!B$36)*Baseline!H$90 )</f>
        <v>0.02746456523</v>
      </c>
      <c r="BJ120" s="86">
        <f t="shared" si="8"/>
        <v>0.02779878669</v>
      </c>
      <c r="BK120" s="62"/>
      <c r="BL120" s="86">
        <f t="shared" si="19"/>
        <v>0.9408698469</v>
      </c>
      <c r="BM120" s="86">
        <f t="shared" si="20"/>
        <v>0.02052646941</v>
      </c>
      <c r="BN120" s="86">
        <f t="shared" si="21"/>
        <v>0.03246953916</v>
      </c>
      <c r="BO120" s="86">
        <f t="shared" si="22"/>
        <v>0.00613414458</v>
      </c>
      <c r="BP120" s="86">
        <f t="shared" si="9"/>
        <v>1</v>
      </c>
      <c r="BQ120" s="86">
        <f t="shared" si="23"/>
        <v>0.05817965341</v>
      </c>
      <c r="BR120" s="86">
        <f t="shared" si="24"/>
        <v>0.9145141122</v>
      </c>
      <c r="BS120" s="86">
        <f t="shared" si="25"/>
        <v>0.013415992</v>
      </c>
      <c r="BT120" s="86">
        <f t="shared" si="26"/>
        <v>0.01389024241</v>
      </c>
      <c r="BU120" s="86">
        <f t="shared" si="10"/>
        <v>1</v>
      </c>
      <c r="BV120" s="86">
        <f t="shared" si="27"/>
        <v>0.03580239937</v>
      </c>
      <c r="BW120" s="86">
        <f t="shared" si="28"/>
        <v>0.005219175793</v>
      </c>
      <c r="BX120" s="86">
        <f t="shared" si="29"/>
        <v>0.9471733404</v>
      </c>
      <c r="BY120" s="86">
        <f t="shared" si="30"/>
        <v>0.0118050844</v>
      </c>
      <c r="BZ120" s="86">
        <f t="shared" si="11"/>
        <v>1</v>
      </c>
      <c r="CA120" s="86">
        <f t="shared" si="31"/>
        <v>0.001109741065</v>
      </c>
      <c r="CB120" s="86">
        <f t="shared" si="32"/>
        <v>0.008976267302</v>
      </c>
      <c r="CC120" s="86">
        <f t="shared" si="33"/>
        <v>0.00193687118</v>
      </c>
      <c r="CD120" s="86">
        <f t="shared" si="34"/>
        <v>0.9879771205</v>
      </c>
      <c r="CE120" s="86">
        <f t="shared" si="12"/>
        <v>1</v>
      </c>
      <c r="CF120" s="62"/>
      <c r="CG120" s="86">
        <f t="shared" si="35"/>
        <v>0.9408698469</v>
      </c>
      <c r="CH120" s="86">
        <f t="shared" si="36"/>
        <v>0.02052646941</v>
      </c>
      <c r="CI120" s="86">
        <f t="shared" si="37"/>
        <v>0.03246953916</v>
      </c>
      <c r="CJ120" s="86">
        <f t="shared" si="38"/>
        <v>0.00613414458</v>
      </c>
      <c r="CK120" s="86">
        <f t="shared" si="13"/>
        <v>1</v>
      </c>
      <c r="CL120" s="86">
        <f t="shared" si="39"/>
        <v>0.05817965341</v>
      </c>
      <c r="CM120" s="86">
        <f t="shared" si="40"/>
        <v>0.9145141122</v>
      </c>
      <c r="CN120" s="86">
        <f t="shared" si="41"/>
        <v>0.013415992</v>
      </c>
      <c r="CO120" s="86">
        <f t="shared" si="42"/>
        <v>0.01389024241</v>
      </c>
      <c r="CP120" s="86">
        <f t="shared" si="14"/>
        <v>1</v>
      </c>
      <c r="CQ120" s="86">
        <f t="shared" si="43"/>
        <v>0.03580239937</v>
      </c>
      <c r="CR120" s="86">
        <f t="shared" si="44"/>
        <v>0.005219175793</v>
      </c>
      <c r="CS120" s="86">
        <f t="shared" si="45"/>
        <v>0.9471733404</v>
      </c>
      <c r="CT120" s="86">
        <f t="shared" si="46"/>
        <v>0.0118050844</v>
      </c>
      <c r="CU120" s="86">
        <f t="shared" si="15"/>
        <v>1</v>
      </c>
      <c r="CV120" s="86">
        <f t="shared" si="47"/>
        <v>0.001109741065</v>
      </c>
      <c r="CW120" s="86">
        <f t="shared" si="48"/>
        <v>0.008976267302</v>
      </c>
      <c r="CX120" s="86">
        <f t="shared" si="49"/>
        <v>0.00193687118</v>
      </c>
      <c r="CY120" s="86">
        <f t="shared" si="50"/>
        <v>0.9879771205</v>
      </c>
      <c r="CZ120" s="86">
        <f t="shared" si="16"/>
        <v>1</v>
      </c>
      <c r="DA120" s="62"/>
      <c r="DB120" s="86">
        <f>(AQ120*Baseline!B$7 + AV120*Baseline!B$11 + BA120*Baseline!B$16 + BF120*Baseline!B$18)</f>
        <v>99438.43763</v>
      </c>
      <c r="DC120" s="86">
        <f>(AR120*Baseline!B$7 + AW120*Baseline!B$11 + BB120*Baseline!B$16 + BG120*Baseline!B$18)</f>
        <v>93608.15697</v>
      </c>
      <c r="DD120" s="86">
        <f>(AS120*Baseline!B$7 + AX120*Baseline!B$11 + BC120*Baseline!B$16 + BH120*Baseline!B$18)</f>
        <v>139755.6526</v>
      </c>
      <c r="DE120" s="86">
        <f>(AT120*Baseline!B$7 + AY120*Baseline!B$11 + BD120*Baseline!B$16 + BI120*Baseline!B$18)</f>
        <v>1261064.87</v>
      </c>
      <c r="DF120" s="86">
        <f t="shared" si="17"/>
        <v>1593867.117</v>
      </c>
      <c r="DG120" s="62"/>
      <c r="DH120" s="86">
        <f t="shared" si="51"/>
        <v>0.06238816057</v>
      </c>
      <c r="DI120" s="86">
        <f t="shared" si="52"/>
        <v>0.05873021406</v>
      </c>
      <c r="DJ120" s="86">
        <f t="shared" si="53"/>
        <v>0.08768337781</v>
      </c>
      <c r="DK120" s="86">
        <f t="shared" si="54"/>
        <v>0.7911982476</v>
      </c>
      <c r="DL120" s="86">
        <f t="shared" si="18"/>
        <v>1</v>
      </c>
      <c r="DM120" s="62"/>
      <c r="DN120" s="86">
        <f>DH120 / (Baseline!B$7/Baseline!B$17)</f>
        <v>6.659525794</v>
      </c>
      <c r="DO120" s="86">
        <f>DI120 / (Baseline!B$11/Baseline!B$17)</f>
        <v>1.417775477</v>
      </c>
      <c r="DP120" s="86">
        <f>DJ120 / (Baseline!B$16/Baseline!B$17)</f>
        <v>1.354973172</v>
      </c>
      <c r="DQ120" s="86">
        <f>DK120 / (Baseline!B$18/Baseline!B$17)</f>
        <v>0.8945194676</v>
      </c>
      <c r="DR120" s="62"/>
      <c r="DS120" s="86">
        <f>DH120 / Baseline!H$117</f>
        <v>2.49597023</v>
      </c>
      <c r="DT120" s="86">
        <f>DI120 / Baseline!H$118</f>
        <v>1.322020186</v>
      </c>
      <c r="DU120" s="86">
        <f>DJ120 / Baseline!H$119</f>
        <v>1.048203431</v>
      </c>
      <c r="DV120" s="86">
        <f>DK120 / Baseline!H$120</f>
        <v>0.9341969512</v>
      </c>
      <c r="DW120" s="87"/>
      <c r="DX120" s="86">
        <f>(AU120*Baseline!B$34)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0.04143531357</v>
      </c>
      <c r="DY120" s="86">
        <f>(AZ120*Baseline!B$34) + (Baseline!D$90*(1-Baseline!D$91)*Baseline!B$35) + (Baseline!D$90*Baseline!D$91*((1-Baseline!D$92)*Baseline!B$40 + Baseline!D$92*Baseline!B$41))</f>
        <v>0.01249626192</v>
      </c>
      <c r="DZ120" s="86">
        <f>(BE120*Baseline!B$34) + (Baseline!F$90*(1-Baseline!F$91)*Baseline!B$35) + (Baseline!F$90*Baseline!F$91*((1-Baseline!F$92)*Baseline!B$40 + Baseline!F$92*Baseline!B$41))</f>
        <v>0.01402184397</v>
      </c>
      <c r="EA120" s="86">
        <f>(BJ120*Baseline!B$34) + (Baseline!H$90*(1-Baseline!H$91)*Baseline!B$35) + (Baseline!H$90*Baseline!H$91*((1-Baseline!H$92)*Baseline!B$40 + Baseline!H$92*Baseline!B$41))</f>
        <v>0.009314818004</v>
      </c>
      <c r="EB120" s="86">
        <f>( DX120*Baseline!B$7 + DY120*Baseline!B$11 + DZ120*Baseline!B$16 + EA120*Baseline!B$18 ) / Baseline!B$17</f>
        <v>0.01005212218</v>
      </c>
    </row>
    <row r="121">
      <c r="A121" s="73" t="s">
        <v>297</v>
      </c>
      <c r="B121" s="85">
        <f>MIN( MAX( NORMINV( MCrands!B121, (B$5+B$4)/2, (B$5-B$4)/3.29 ), 0 ), 1 )</f>
        <v>0.5230608678</v>
      </c>
      <c r="C121" s="85">
        <f>MAX( NORMINV( MCrands!C121, (C$5+C$4)/2, (C$5-C$4)/3.29 ), 0 )</f>
        <v>2.976877412</v>
      </c>
      <c r="D121" s="83"/>
      <c r="E121" s="84">
        <f>Baseline!B$33 * (C121 * Baseline!B$68*Baseline!B$68/Baseline!B$75 + Baseline!B$46 * Baseline!B$54*Baseline!B$54/Baseline!B$76 + Baseline!B$47 * Baseline!B$55*Baseline!B$55/Baseline!B$77 + Baseline!B$56*Baseline!B$56/Baseline!B$78)</f>
        <v>0.00002112585461</v>
      </c>
      <c r="F121" s="84">
        <f>Baseline!B$33 * (C121 * Baseline!B$68*Baseline!B$59/Baseline!B$75 + Baseline!B$46 * Baseline!B$54*Baseline!B$69/Baseline!B$76 + Baseline!B$47 * Baseline!B$55*Baseline!B$57/Baseline!B$77 + Baseline!B$56*Baseline!B$58/Baseline!B$78)</f>
        <v>0.0000002395750998</v>
      </c>
      <c r="G121" s="85">
        <f>Baseline!B$33 * (C121 * Baseline!B$68*Baseline!B$60/Baseline!B$75 + Baseline!B$46 * Baseline!B$54*Baseline!B$61/Baseline!B$76 + Baseline!B$47 * Baseline!B$55*Baseline!B$70/Baseline!B$77 + Baseline!B$56*Baseline!B$62/Baseline!B$78)</f>
        <v>0.0000002016754084</v>
      </c>
      <c r="H121" s="84">
        <f>Baseline!B$33 * (C121 * Baseline!B$68*Baseline!B$63/Baseline!B$75 + Baseline!B$46 * Baseline!B$54*Baseline!B$64/Baseline!B$76 + Baseline!B$47 * Baseline!B$55*Baseline!B$65/Baseline!B$77 + Baseline!B$56*Baseline!B$71/Baseline!B$78)</f>
        <v>0.000000003814637202</v>
      </c>
      <c r="I121" s="84">
        <f>Baseline!B$33 * (C121 * Baseline!B$59*Baseline!B$68/Baseline!B$75 + Baseline!B$46 * Baseline!B$69*Baseline!B$54/Baseline!B$76 + Baseline!B$47 * Baseline!B$57*Baseline!B$55/Baseline!B$77 + Baseline!B$58*Baseline!B$56/Baseline!B$78)</f>
        <v>0.0000002395750998</v>
      </c>
      <c r="J121" s="85">
        <f>Baseline!B$33 * (C121 * Baseline!B$59*Baseline!B$59/Baseline!B$75 + Baseline!B$46 * Baseline!B$69*Baseline!B$69/Baseline!B$76 + Baseline!B$47 * Baseline!B$57*Baseline!B$57/Baseline!B$77 + Baseline!B$58*Baseline!B$58/Baseline!B$78)</f>
        <v>0.000002116574515</v>
      </c>
      <c r="K121" s="84">
        <f>Baseline!B$33 * (C121 * Baseline!B$59*Baseline!B$60/Baseline!B$75 + Baseline!B$46 * Baseline!B$69*Baseline!B$61/Baseline!B$76 + Baseline!B$47 * Baseline!B$57*Baseline!B$70/Baseline!B$77 + Baseline!B$58*Baseline!B$62/Baseline!B$78)</f>
        <v>0.00000001648998901</v>
      </c>
      <c r="L121" s="85">
        <f>Baseline!B$33 * (C121 * Baseline!B$59*Baseline!B$63/Baseline!B$75 + Baseline!B$46 * Baseline!B$69*Baseline!B$64/Baseline!B$76 + Baseline!B$47 * Baseline!B$57*Baseline!B$65/Baseline!B$77 + Baseline!B$58*Baseline!B$71/Baseline!B$78)</f>
        <v>0.00000001707281067</v>
      </c>
      <c r="M121" s="84">
        <f>Baseline!B$33 * (C121 * Baseline!B$60*Baseline!B$68/Baseline!B$75 + Baseline!B$46 * Baseline!B$61*Baseline!B$54/Baseline!B$76 + Baseline!B$47 * Baseline!B$70*Baseline!B$55/Baseline!B$77 + Baseline!B$62*Baseline!B$56/Baseline!B$78)</f>
        <v>0.0000002016754084</v>
      </c>
      <c r="N121" s="85">
        <f>Baseline!B$33 * (C121 * Baseline!B$60*Baseline!B$59/Baseline!B$75 + Baseline!B$46 * Baseline!B$61*Baseline!B$69/Baseline!B$76 + Baseline!B$47 * Baseline!B$70*Baseline!B$57/Baseline!B$77 + Baseline!B$62*Baseline!B$58/Baseline!B$78)</f>
        <v>0.00000001648998901</v>
      </c>
      <c r="O121" s="85">
        <f>Baseline!B$33 * (C121 * Baseline!B$60*Baseline!B$60/Baseline!B$75 + Baseline!B$46 * Baseline!B$61*Baseline!B$61/Baseline!B$76 + Baseline!B$47 * Baseline!B$70*Baseline!B$70/Baseline!B$77 + Baseline!B$62*Baseline!B$62/Baseline!B$78)</f>
        <v>0.000001589268026</v>
      </c>
      <c r="P121" s="84">
        <f>Baseline!B$33 * (C121 * Baseline!B$60*Baseline!B$63/Baseline!B$75 + Baseline!B$46 * Baseline!B$61*Baseline!B$64/Baseline!B$76 + Baseline!B$47 * Baseline!B$70*Baseline!B$65/Baseline!B$77 + Baseline!B$62*Baseline!B$71/Baseline!B$78)</f>
        <v>0.000000001956442026</v>
      </c>
      <c r="Q121" s="84">
        <f>Baseline!B$33 * (C121 * Baseline!B$63*Baseline!B$68/Baseline!B$75 + Baseline!B$46 * Baseline!B$64*Baseline!B$54/Baseline!B$76 + Baseline!B$47 * Baseline!B$65*Baseline!B$55/Baseline!B$77 + Baseline!B$71*Baseline!B$56/Baseline!B$78)</f>
        <v>0.000000003814637202</v>
      </c>
      <c r="R121" s="84">
        <f>Baseline!B$33 * (C121 * Baseline!B$63*Baseline!B$59/Baseline!B$75 + Baseline!B$46 * Baseline!B$64*Baseline!B$69/Baseline!B$76 + Baseline!B$47 * Baseline!B$65*Baseline!B$57/Baseline!B$77 + Baseline!B$71*Baseline!B$58/Baseline!B$78)</f>
        <v>0.00000001707281067</v>
      </c>
      <c r="S121" s="84">
        <f>Baseline!B$33 * (C121 * Baseline!B$63*Baseline!B$60/Baseline!B$75 + Baseline!B$46 * Baseline!B$64*Baseline!B$61/Baseline!B$76 + Baseline!B$47 * Baseline!B$65*Baseline!B$70/Baseline!B$77 + Baseline!B$71*Baseline!B$62/Baseline!B$78)</f>
        <v>0.000000001956442026</v>
      </c>
      <c r="T121" s="84">
        <f>Baseline!B$33 * (C121 * Baseline!B$63*Baseline!B$63/Baseline!B$75 + Baseline!B$46 * Baseline!B$64*Baseline!B$64/Baseline!B$76 + Baseline!B$47 * Baseline!B$65*Baseline!B$65/Baseline!B$77 + Baseline!B$71*Baseline!B$71/Baseline!B$78)</f>
        <v>0.00000009856722224</v>
      </c>
      <c r="U121" s="83"/>
      <c r="V121" s="84">
        <f>E121 * ( Baseline!B$89 * Baseline!B$7 )</f>
        <v>0.219265245</v>
      </c>
      <c r="W121" s="84">
        <f>F121 * ( Baseline!D$89 * Baseline!B$11 )</f>
        <v>0.004419345002</v>
      </c>
      <c r="X121" s="84">
        <f>G121 * ( Baseline!F$89 * Baseline!B$16 )</f>
        <v>0.007005148909</v>
      </c>
      <c r="Y121" s="84">
        <f>H121 * ( Baseline!H$89 * Baseline!B$18 )</f>
        <v>0.00134150669</v>
      </c>
      <c r="Z121" s="86">
        <f t="shared" si="1"/>
        <v>0.2320312456</v>
      </c>
      <c r="AA121" s="84">
        <f>I121 * ( Baseline!B$89 * Baseline!B$7 )</f>
        <v>0.002486549961</v>
      </c>
      <c r="AB121" s="85">
        <f>J121 * ( Baseline!D$89 * Baseline!B$11 )</f>
        <v>0.03904359432</v>
      </c>
      <c r="AC121" s="85">
        <f>K121 * ( Baseline!F$89 * Baseline!B$16 )</f>
        <v>0.0005727759742</v>
      </c>
      <c r="AD121" s="85">
        <f>L121 * ( Baseline!F$89 * Baseline!B$16 )</f>
        <v>0.0005930201507</v>
      </c>
      <c r="AE121" s="86">
        <f t="shared" si="2"/>
        <v>0.0426959404</v>
      </c>
      <c r="AF121" s="86">
        <f>M121 * ( Baseline!B$89 * Baseline!B$7 )</f>
        <v>0.002093189064</v>
      </c>
      <c r="AG121" s="86">
        <f>N121 * ( Baseline!D$89 * Baseline!B$11 )</f>
        <v>0.0003041841601</v>
      </c>
      <c r="AH121" s="86">
        <f>O121 * ( Baseline!F$89 * Baseline!B$16 )</f>
        <v>0.05520285921</v>
      </c>
      <c r="AI121" s="86">
        <f>P121 * ( Baseline!H$89 * Baseline!B$18 )</f>
        <v>0.0006880287501</v>
      </c>
      <c r="AJ121" s="86">
        <f t="shared" si="3"/>
        <v>0.05828826118</v>
      </c>
      <c r="AK121" s="86">
        <f>Q121 * ( Baseline!B$89 * Baseline!B$7 )</f>
        <v>0.00003959211952</v>
      </c>
      <c r="AL121" s="86">
        <f>R121 * ( Baseline!D$89 * Baseline!B$11 )</f>
        <v>0.0003149352357</v>
      </c>
      <c r="AM121" s="86">
        <f>S121 * ( Baseline!F$89 * Baseline!B$16 )</f>
        <v>0.00006795656364</v>
      </c>
      <c r="AN121" s="86">
        <f>T121 * ( Baseline!H$89 * Baseline!B$18 )</f>
        <v>0.03466347677</v>
      </c>
      <c r="AO121" s="86">
        <f t="shared" si="4"/>
        <v>0.03508596068</v>
      </c>
      <c r="AP121" s="62"/>
      <c r="AQ121" s="86">
        <f>V121 * ( (1-Baseline!B$90-Baseline!B$89) + (1-B121)*Baseline!B$90 )</f>
        <v>0.1124996971</v>
      </c>
      <c r="AR121" s="86">
        <f>W121 * ( (1-Baseline!B$90-Baseline!B$89) + (1-B121)*Baseline!B$90 )</f>
        <v>0.002267459095</v>
      </c>
      <c r="AS121" s="86">
        <f>X121 * ( (1-Baseline!B$90-Baseline!B$89) + (1-B121)*Baseline!B$90 )</f>
        <v>0.003594172574</v>
      </c>
      <c r="AT121" s="86">
        <f>Y121 * ( (1-Baseline!B$90-Baseline!B$89) + (1-B121)*Baseline!B$90 )</f>
        <v>0.0006882946552</v>
      </c>
      <c r="AU121" s="86">
        <f t="shared" si="5"/>
        <v>0.1190496234</v>
      </c>
      <c r="AV121" s="86">
        <f>AA121 * ( (1-Baseline!D$90-Baseline!D$89) + (1-B121)*Baseline!D$90 )</f>
        <v>0.001882485245</v>
      </c>
      <c r="AW121" s="86">
        <f>AB121 * ( (1-Baseline!D$90-Baseline!D$89) + (1-B121)*Baseline!D$90 )</f>
        <v>0.02955862194</v>
      </c>
      <c r="AX121" s="86">
        <f>AC121 * ( (1-Baseline!D$90-Baseline!D$89) + (1-B121)*Baseline!D$90 )</f>
        <v>0.0004336298636</v>
      </c>
      <c r="AY121" s="86">
        <f>AD121 * ( (1-Baseline!D$90-Baseline!D$89) + (1-B121)*Baseline!D$90 )</f>
        <v>0.0004489560642</v>
      </c>
      <c r="AZ121" s="86">
        <f t="shared" si="6"/>
        <v>0.03232369312</v>
      </c>
      <c r="BA121" s="86">
        <f>AF121 * ( (1-Baseline!F$90-Baseline!F$89) + (1-Baseline!B$36)*Baseline!F$90 )</f>
        <v>0.001506325832</v>
      </c>
      <c r="BB121" s="86">
        <f>AG121 * ( (1-Baseline!F$90-Baseline!F$89) + (1-Baseline!B$36)*Baseline!F$90 )</f>
        <v>0.0002189006555</v>
      </c>
      <c r="BC121" s="86">
        <f>AH121 * ( (1-Baseline!F$90-Baseline!F$89) + (1-Baseline!B$36)*Baseline!F$90 )</f>
        <v>0.03972574398</v>
      </c>
      <c r="BD121" s="86">
        <f>AI121 * ( (1-Baseline!F$90-Baseline!F$89) + (1-Baseline!B$36)*Baseline!F$90 )</f>
        <v>0.0004951275055</v>
      </c>
      <c r="BE121" s="86">
        <f t="shared" si="7"/>
        <v>0.04194609797</v>
      </c>
      <c r="BF121" s="86">
        <f>AK121 * ( (1-Baseline!H$90-Baseline!H$89) + (1-Baseline!B$36)*Baseline!H$90 )</f>
        <v>0.00003136962814</v>
      </c>
      <c r="BG121" s="86">
        <f>AL121 * ( (1-Baseline!H$90-Baseline!H$89) + (1-Baseline!B$36)*Baseline!H$90 )</f>
        <v>0.000249529486</v>
      </c>
      <c r="BH121" s="86">
        <f>AM121 * ( (1-Baseline!H$90-Baseline!H$89) + (1-Baseline!B$36)*Baseline!H$90 )</f>
        <v>0.00005384334451</v>
      </c>
      <c r="BI121" s="86">
        <f>AN121 * ( (1-Baseline!H$90-Baseline!H$89) + (1-Baseline!B$36)*Baseline!H$90 )</f>
        <v>0.02746456591</v>
      </c>
      <c r="BJ121" s="86">
        <f t="shared" si="8"/>
        <v>0.02779930837</v>
      </c>
      <c r="BK121" s="62"/>
      <c r="BL121" s="86">
        <f t="shared" si="19"/>
        <v>0.9449815452</v>
      </c>
      <c r="BM121" s="86">
        <f t="shared" si="20"/>
        <v>0.01904633572</v>
      </c>
      <c r="BN121" s="86">
        <f t="shared" si="21"/>
        <v>0.03019054132</v>
      </c>
      <c r="BO121" s="86">
        <f t="shared" si="22"/>
        <v>0.005781577762</v>
      </c>
      <c r="BP121" s="86">
        <f t="shared" si="9"/>
        <v>1</v>
      </c>
      <c r="BQ121" s="86">
        <f t="shared" si="23"/>
        <v>0.05823855704</v>
      </c>
      <c r="BR121" s="86">
        <f t="shared" si="24"/>
        <v>0.9144568301</v>
      </c>
      <c r="BS121" s="86">
        <f t="shared" si="25"/>
        <v>0.01341523266</v>
      </c>
      <c r="BT121" s="86">
        <f t="shared" si="26"/>
        <v>0.01388938023</v>
      </c>
      <c r="BU121" s="86">
        <f t="shared" si="10"/>
        <v>1</v>
      </c>
      <c r="BV121" s="86">
        <f t="shared" si="27"/>
        <v>0.03591098827</v>
      </c>
      <c r="BW121" s="86">
        <f t="shared" si="28"/>
        <v>0.005218617847</v>
      </c>
      <c r="BX121" s="86">
        <f t="shared" si="29"/>
        <v>0.9470664948</v>
      </c>
      <c r="BY121" s="86">
        <f t="shared" si="30"/>
        <v>0.01180389904</v>
      </c>
      <c r="BZ121" s="86">
        <f t="shared" si="11"/>
        <v>1</v>
      </c>
      <c r="CA121" s="86">
        <f t="shared" si="31"/>
        <v>0.001128431964</v>
      </c>
      <c r="CB121" s="86">
        <f t="shared" si="32"/>
        <v>0.008976104106</v>
      </c>
      <c r="CC121" s="86">
        <f t="shared" si="33"/>
        <v>0.00193685914</v>
      </c>
      <c r="CD121" s="86">
        <f t="shared" si="34"/>
        <v>0.9879586048</v>
      </c>
      <c r="CE121" s="86">
        <f t="shared" si="12"/>
        <v>1</v>
      </c>
      <c r="CF121" s="62"/>
      <c r="CG121" s="86">
        <f t="shared" si="35"/>
        <v>0.9449815452</v>
      </c>
      <c r="CH121" s="86">
        <f t="shared" si="36"/>
        <v>0.01904633572</v>
      </c>
      <c r="CI121" s="86">
        <f t="shared" si="37"/>
        <v>0.03019054132</v>
      </c>
      <c r="CJ121" s="86">
        <f t="shared" si="38"/>
        <v>0.005781577762</v>
      </c>
      <c r="CK121" s="86">
        <f t="shared" si="13"/>
        <v>1</v>
      </c>
      <c r="CL121" s="86">
        <f t="shared" si="39"/>
        <v>0.05823855704</v>
      </c>
      <c r="CM121" s="86">
        <f t="shared" si="40"/>
        <v>0.9144568301</v>
      </c>
      <c r="CN121" s="86">
        <f t="shared" si="41"/>
        <v>0.01341523266</v>
      </c>
      <c r="CO121" s="86">
        <f t="shared" si="42"/>
        <v>0.01388938023</v>
      </c>
      <c r="CP121" s="86">
        <f t="shared" si="14"/>
        <v>1</v>
      </c>
      <c r="CQ121" s="86">
        <f t="shared" si="43"/>
        <v>0.03591098827</v>
      </c>
      <c r="CR121" s="86">
        <f t="shared" si="44"/>
        <v>0.005218617847</v>
      </c>
      <c r="CS121" s="86">
        <f t="shared" si="45"/>
        <v>0.9470664948</v>
      </c>
      <c r="CT121" s="86">
        <f t="shared" si="46"/>
        <v>0.01180389904</v>
      </c>
      <c r="CU121" s="86">
        <f t="shared" si="15"/>
        <v>1</v>
      </c>
      <c r="CV121" s="86">
        <f t="shared" si="47"/>
        <v>0.001128431964</v>
      </c>
      <c r="CW121" s="86">
        <f t="shared" si="48"/>
        <v>0.008976104106</v>
      </c>
      <c r="CX121" s="86">
        <f t="shared" si="49"/>
        <v>0.00193685914</v>
      </c>
      <c r="CY121" s="86">
        <f t="shared" si="50"/>
        <v>0.9879586048</v>
      </c>
      <c r="CZ121" s="86">
        <f t="shared" si="16"/>
        <v>1</v>
      </c>
      <c r="DA121" s="62"/>
      <c r="DB121" s="86">
        <f>(AQ121*Baseline!B$7 + AV121*Baseline!B$11 + BA121*Baseline!B$16 + BF121*Baseline!B$18)</f>
        <v>65082.36295</v>
      </c>
      <c r="DC121" s="86">
        <f>(AR121*Baseline!B$7 + AW121*Baseline!B$11 + BB121*Baseline!B$16 + BG121*Baseline!B$18)</f>
        <v>76649.29615</v>
      </c>
      <c r="DD121" s="86">
        <f>(AS121*Baseline!B$7 + AX121*Baseline!B$11 + BC121*Baseline!B$16 + BH121*Baseline!B$18)</f>
        <v>138227.4373</v>
      </c>
      <c r="DE121" s="86">
        <f>(AT121*Baseline!B$7 + AY121*Baseline!B$11 + BD121*Baseline!B$16 + BI121*Baseline!B$18)</f>
        <v>1260580.289</v>
      </c>
      <c r="DF121" s="86">
        <f t="shared" si="17"/>
        <v>1540539.385</v>
      </c>
      <c r="DG121" s="62"/>
      <c r="DH121" s="86">
        <f t="shared" si="51"/>
        <v>0.04224647781</v>
      </c>
      <c r="DI121" s="86">
        <f t="shared" si="52"/>
        <v>0.04975484359</v>
      </c>
      <c r="DJ121" s="86">
        <f t="shared" si="53"/>
        <v>0.08972664937</v>
      </c>
      <c r="DK121" s="86">
        <f t="shared" si="54"/>
        <v>0.8182720292</v>
      </c>
      <c r="DL121" s="86">
        <f t="shared" si="18"/>
        <v>1</v>
      </c>
      <c r="DM121" s="62"/>
      <c r="DN121" s="86">
        <f>DH121 / (Baseline!B$7/Baseline!B$17)</f>
        <v>4.509533637</v>
      </c>
      <c r="DO121" s="86">
        <f>DI121 / (Baseline!B$11/Baseline!B$17)</f>
        <v>1.201105738</v>
      </c>
      <c r="DP121" s="86">
        <f>DJ121 / (Baseline!B$16/Baseline!B$17)</f>
        <v>1.386547893</v>
      </c>
      <c r="DQ121" s="86">
        <f>DK121 / (Baseline!B$18/Baseline!B$17)</f>
        <v>0.9251287679</v>
      </c>
      <c r="DR121" s="62"/>
      <c r="DS121" s="86">
        <f>DH121 / Baseline!H$117</f>
        <v>1.690159639</v>
      </c>
      <c r="DT121" s="86">
        <f>DI121 / Baseline!H$118</f>
        <v>1.119984128</v>
      </c>
      <c r="DU121" s="86">
        <f>DJ121 / Baseline!H$119</f>
        <v>1.072629546</v>
      </c>
      <c r="DV121" s="86">
        <f>DK121 / Baseline!H$120</f>
        <v>0.9661639638</v>
      </c>
      <c r="DW121" s="87"/>
      <c r="DX121" s="86">
        <f>(AU121*Baseline!B$34)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0.03038697476</v>
      </c>
      <c r="DY121" s="86">
        <f>(AZ121*Baseline!B$34) + (Baseline!D$90*(1-Baseline!D$91)*Baseline!B$35) + (Baseline!D$90*Baseline!D$91*((1-Baseline!D$92)*Baseline!B$40 + Baseline!D$92*Baseline!B$41))</f>
        <v>0.01126212197</v>
      </c>
      <c r="DZ121" s="86">
        <f>(BE121*Baseline!B$34) + (Baseline!F$90*(1-Baseline!F$91)*Baseline!B$35) + (Baseline!F$90*Baseline!F$91*((1-Baseline!F$92)*Baseline!B$40 + Baseline!F$92*Baseline!B$41))</f>
        <v>0.0140225547</v>
      </c>
      <c r="EA121" s="86">
        <f>(BJ121*Baseline!B$34) + (Baseline!H$90*(1-Baseline!H$91)*Baseline!B$35) + (Baseline!H$90*Baseline!H$91*((1-Baseline!H$92)*Baseline!B$40 + Baseline!H$92*Baseline!B$41))</f>
        <v>0.009314896255</v>
      </c>
      <c r="EB121" s="86">
        <f>( DX121*Baseline!B$7 + DY121*Baseline!B$11 + DZ121*Baseline!B$16 + EA121*Baseline!B$18 ) / Baseline!B$17</f>
        <v>0.009897610427</v>
      </c>
    </row>
    <row r="122">
      <c r="A122" s="73" t="s">
        <v>298</v>
      </c>
      <c r="B122" s="85">
        <f>MIN( MAX( NORMINV( MCrands!B122, (B$5+B$4)/2, (B$5-B$4)/3.29 ), 0 ), 1 )</f>
        <v>0.4549166528</v>
      </c>
      <c r="C122" s="85">
        <f>MAX( NORMINV( MCrands!C122, (C$5+C$4)/2, (C$5-C$4)/3.29 ), 0 )</f>
        <v>3.336698598</v>
      </c>
      <c r="D122" s="83"/>
      <c r="E122" s="84">
        <f>Baseline!B$33 * (C122 * Baseline!B$68*Baseline!B$68/Baseline!B$75 + Baseline!B$46 * Baseline!B$54*Baseline!B$54/Baseline!B$76 + Baseline!B$47 * Baseline!B$55*Baseline!B$55/Baseline!B$77 + Baseline!B$56*Baseline!B$56/Baseline!B$78)</f>
        <v>0.00002367339724</v>
      </c>
      <c r="F122" s="84">
        <f>Baseline!B$33 * (C122 * Baseline!B$68*Baseline!B$59/Baseline!B$75 + Baseline!B$46 * Baseline!B$54*Baseline!B$69/Baseline!B$76 + Baseline!B$47 * Baseline!B$55*Baseline!B$57/Baseline!B$77 + Baseline!B$56*Baseline!B$58/Baseline!B$78)</f>
        <v>0.0000002399773433</v>
      </c>
      <c r="G122" s="85">
        <f>Baseline!B$33 * (C122 * Baseline!B$68*Baseline!B$60/Baseline!B$75 + Baseline!B$46 * Baseline!B$54*Baseline!B$61/Baseline!B$76 + Baseline!B$47 * Baseline!B$55*Baseline!B$70/Baseline!B$77 + Baseline!B$56*Baseline!B$62/Baseline!B$78)</f>
        <v>0.0000002026642572</v>
      </c>
      <c r="H122" s="84">
        <f>Baseline!B$33 * (C122 * Baseline!B$68*Baseline!B$63/Baseline!B$75 + Baseline!B$46 * Baseline!B$54*Baseline!B$64/Baseline!B$76 + Baseline!B$47 * Baseline!B$55*Baseline!B$65/Baseline!B$77 + Baseline!B$56*Baseline!B$71/Baseline!B$78)</f>
        <v>0.000000003913522081</v>
      </c>
      <c r="I122" s="84">
        <f>Baseline!B$33 * (C122 * Baseline!B$59*Baseline!B$68/Baseline!B$75 + Baseline!B$46 * Baseline!B$69*Baseline!B$54/Baseline!B$76 + Baseline!B$47 * Baseline!B$57*Baseline!B$55/Baseline!B$77 + Baseline!B$58*Baseline!B$56/Baseline!B$78)</f>
        <v>0.0000002399773433</v>
      </c>
      <c r="J122" s="85">
        <f>Baseline!B$33 * (C122 * Baseline!B$59*Baseline!B$59/Baseline!B$75 + Baseline!B$46 * Baseline!B$69*Baseline!B$69/Baseline!B$76 + Baseline!B$47 * Baseline!B$57*Baseline!B$57/Baseline!B$77 + Baseline!B$58*Baseline!B$58/Baseline!B$78)</f>
        <v>0.000002116574578</v>
      </c>
      <c r="K122" s="84">
        <f>Baseline!B$33 * (C122 * Baseline!B$59*Baseline!B$60/Baseline!B$75 + Baseline!B$46 * Baseline!B$69*Baseline!B$61/Baseline!B$76 + Baseline!B$47 * Baseline!B$57*Baseline!B$70/Baseline!B$77 + Baseline!B$58*Baseline!B$62/Baseline!B$78)</f>
        <v>0.00000001649014514</v>
      </c>
      <c r="L122" s="85">
        <f>Baseline!B$33 * (C122 * Baseline!B$59*Baseline!B$63/Baseline!B$75 + Baseline!B$46 * Baseline!B$69*Baseline!B$64/Baseline!B$76 + Baseline!B$47 * Baseline!B$57*Baseline!B$65/Baseline!B$77 + Baseline!B$58*Baseline!B$71/Baseline!B$78)</f>
        <v>0.00000001707282629</v>
      </c>
      <c r="M122" s="84">
        <f>Baseline!B$33 * (C122 * Baseline!B$60*Baseline!B$68/Baseline!B$75 + Baseline!B$46 * Baseline!B$61*Baseline!B$54/Baseline!B$76 + Baseline!B$47 * Baseline!B$70*Baseline!B$55/Baseline!B$77 + Baseline!B$62*Baseline!B$56/Baseline!B$78)</f>
        <v>0.0000002026642572</v>
      </c>
      <c r="N122" s="85">
        <f>Baseline!B$33 * (C122 * Baseline!B$60*Baseline!B$59/Baseline!B$75 + Baseline!B$46 * Baseline!B$61*Baseline!B$69/Baseline!B$76 + Baseline!B$47 * Baseline!B$70*Baseline!B$57/Baseline!B$77 + Baseline!B$62*Baseline!B$58/Baseline!B$78)</f>
        <v>0.00000001649014514</v>
      </c>
      <c r="O122" s="85">
        <f>Baseline!B$33 * (C122 * Baseline!B$60*Baseline!B$60/Baseline!B$75 + Baseline!B$46 * Baseline!B$61*Baseline!B$61/Baseline!B$76 + Baseline!B$47 * Baseline!B$70*Baseline!B$70/Baseline!B$77 + Baseline!B$62*Baseline!B$62/Baseline!B$78)</f>
        <v>0.000001589268409</v>
      </c>
      <c r="P122" s="84">
        <f>Baseline!B$33 * (C122 * Baseline!B$60*Baseline!B$63/Baseline!B$75 + Baseline!B$46 * Baseline!B$61*Baseline!B$64/Baseline!B$76 + Baseline!B$47 * Baseline!B$70*Baseline!B$65/Baseline!B$77 + Baseline!B$62*Baseline!B$71/Baseline!B$78)</f>
        <v>0.000000001956480409</v>
      </c>
      <c r="Q122" s="84">
        <f>Baseline!B$33 * (C122 * Baseline!B$63*Baseline!B$68/Baseline!B$75 + Baseline!B$46 * Baseline!B$64*Baseline!B$54/Baseline!B$76 + Baseline!B$47 * Baseline!B$65*Baseline!B$55/Baseline!B$77 + Baseline!B$71*Baseline!B$56/Baseline!B$78)</f>
        <v>0.000000003913522081</v>
      </c>
      <c r="R122" s="84">
        <f>Baseline!B$33 * (C122 * Baseline!B$63*Baseline!B$59/Baseline!B$75 + Baseline!B$46 * Baseline!B$64*Baseline!B$69/Baseline!B$76 + Baseline!B$47 * Baseline!B$65*Baseline!B$57/Baseline!B$77 + Baseline!B$71*Baseline!B$58/Baseline!B$78)</f>
        <v>0.00000001707282629</v>
      </c>
      <c r="S122" s="84">
        <f>Baseline!B$33 * (C122 * Baseline!B$63*Baseline!B$60/Baseline!B$75 + Baseline!B$46 * Baseline!B$64*Baseline!B$61/Baseline!B$76 + Baseline!B$47 * Baseline!B$65*Baseline!B$70/Baseline!B$77 + Baseline!B$71*Baseline!B$62/Baseline!B$78)</f>
        <v>0.000000001956480409</v>
      </c>
      <c r="T122" s="84">
        <f>Baseline!B$33 * (C122 * Baseline!B$63*Baseline!B$63/Baseline!B$75 + Baseline!B$46 * Baseline!B$64*Baseline!B$64/Baseline!B$76 + Baseline!B$47 * Baseline!B$65*Baseline!B$65/Baseline!B$77 + Baseline!B$71*Baseline!B$71/Baseline!B$78)</f>
        <v>0.00000009856722608</v>
      </c>
      <c r="U122" s="83"/>
      <c r="V122" s="84">
        <f>E122 * ( Baseline!B$89 * Baseline!B$7 )</f>
        <v>0.24570619</v>
      </c>
      <c r="W122" s="84">
        <f>F122 * ( Baseline!D$89 * Baseline!B$11 )</f>
        <v>0.004426765027</v>
      </c>
      <c r="X122" s="84">
        <f>G122 * ( Baseline!F$89 * Baseline!B$16 )</f>
        <v>0.007039496344</v>
      </c>
      <c r="Y122" s="84">
        <f>H122 * ( Baseline!H$89 * Baseline!B$18 )</f>
        <v>0.001376281878</v>
      </c>
      <c r="Z122" s="86">
        <f t="shared" si="1"/>
        <v>0.2585487332</v>
      </c>
      <c r="AA122" s="84">
        <f>I122 * ( Baseline!B$89 * Baseline!B$7 )</f>
        <v>0.002490724847</v>
      </c>
      <c r="AB122" s="85">
        <f>J122 * ( Baseline!D$89 * Baseline!B$11 )</f>
        <v>0.03904359549</v>
      </c>
      <c r="AC122" s="85">
        <f>K122 * ( Baseline!F$89 * Baseline!B$16 )</f>
        <v>0.0005727813975</v>
      </c>
      <c r="AD122" s="85">
        <f>L122 * ( Baseline!F$89 * Baseline!B$16 )</f>
        <v>0.000593020693</v>
      </c>
      <c r="AE122" s="86">
        <f t="shared" si="2"/>
        <v>0.04270012243</v>
      </c>
      <c r="AF122" s="86">
        <f>M122 * ( Baseline!B$89 * Baseline!B$7 )</f>
        <v>0.002103452325</v>
      </c>
      <c r="AG122" s="86">
        <f>N122 * ( Baseline!D$89 * Baseline!B$11 )</f>
        <v>0.0003041870402</v>
      </c>
      <c r="AH122" s="86">
        <f>O122 * ( Baseline!F$89 * Baseline!B$16 )</f>
        <v>0.05520287254</v>
      </c>
      <c r="AI122" s="86">
        <f>P122 * ( Baseline!H$89 * Baseline!B$18 )</f>
        <v>0.0006880422484</v>
      </c>
      <c r="AJ122" s="86">
        <f t="shared" si="3"/>
        <v>0.05829855416</v>
      </c>
      <c r="AK122" s="86">
        <f>Q122 * ( Baseline!B$89 * Baseline!B$7 )</f>
        <v>0.00004061844568</v>
      </c>
      <c r="AL122" s="86">
        <f>R122 * ( Baseline!D$89 * Baseline!B$11 )</f>
        <v>0.0003149355238</v>
      </c>
      <c r="AM122" s="86">
        <f>S122 * ( Baseline!F$89 * Baseline!B$16 )</f>
        <v>0.00006795789687</v>
      </c>
      <c r="AN122" s="86">
        <f>T122 * ( Baseline!H$89 * Baseline!B$18 )</f>
        <v>0.03466347812</v>
      </c>
      <c r="AO122" s="86">
        <f t="shared" si="4"/>
        <v>0.03508698998</v>
      </c>
      <c r="AP122" s="62"/>
      <c r="AQ122" s="86">
        <f>V122 * ( (1-Baseline!B$90-Baseline!B$89) + (1-B122)*Baseline!B$90 )</f>
        <v>0.1409675821</v>
      </c>
      <c r="AR122" s="86">
        <f>W122 * ( (1-Baseline!B$90-Baseline!B$89) + (1-B122)*Baseline!B$90 )</f>
        <v>0.002539742131</v>
      </c>
      <c r="AS122" s="86">
        <f>X122 * ( (1-Baseline!B$90-Baseline!B$89) + (1-B122)*Baseline!B$90 )</f>
        <v>0.004038729261</v>
      </c>
      <c r="AT122" s="86">
        <f>Y122 * ( (1-Baseline!B$90-Baseline!B$89) + (1-B122)*Baseline!B$90 )</f>
        <v>0.0007896061905</v>
      </c>
      <c r="AU122" s="86">
        <f t="shared" si="5"/>
        <v>0.1483356597</v>
      </c>
      <c r="AV122" s="86">
        <f>AA122 * ( (1-Baseline!D$90-Baseline!D$89) + (1-B122)*Baseline!D$90 )</f>
        <v>0.001961684278</v>
      </c>
      <c r="AW122" s="86">
        <f>AB122 * ( (1-Baseline!D$90-Baseline!D$89) + (1-B122)*Baseline!D$90 )</f>
        <v>0.03075056946</v>
      </c>
      <c r="AX122" s="86">
        <f>AC122 * ( (1-Baseline!D$90-Baseline!D$89) + (1-B122)*Baseline!D$90 )</f>
        <v>0.0004511201883</v>
      </c>
      <c r="AY122" s="86">
        <f>AD122 * ( (1-Baseline!D$90-Baseline!D$89) + (1-B122)*Baseline!D$90 )</f>
        <v>0.0004670605713</v>
      </c>
      <c r="AZ122" s="86">
        <f t="shared" si="6"/>
        <v>0.0336304345</v>
      </c>
      <c r="BA122" s="86">
        <f>AF122 * ( (1-Baseline!F$90-Baseline!F$89) + (1-Baseline!B$36)*Baseline!F$90 )</f>
        <v>0.001513711604</v>
      </c>
      <c r="BB122" s="86">
        <f>AG122 * ( (1-Baseline!F$90-Baseline!F$89) + (1-Baseline!B$36)*Baseline!F$90 )</f>
        <v>0.0002189027281</v>
      </c>
      <c r="BC122" s="86">
        <f>AH122 * ( (1-Baseline!F$90-Baseline!F$89) + (1-Baseline!B$36)*Baseline!F$90 )</f>
        <v>0.03972575357</v>
      </c>
      <c r="BD122" s="86">
        <f>AI122 * ( (1-Baseline!F$90-Baseline!F$89) + (1-Baseline!B$36)*Baseline!F$90 )</f>
        <v>0.0004951372193</v>
      </c>
      <c r="BE122" s="86">
        <f t="shared" si="7"/>
        <v>0.04195350512</v>
      </c>
      <c r="BF122" s="86">
        <f>AK122 * ( (1-Baseline!H$90-Baseline!H$89) + (1-Baseline!B$36)*Baseline!H$90 )</f>
        <v>0.00003218280688</v>
      </c>
      <c r="BG122" s="86">
        <f>AL122 * ( (1-Baseline!H$90-Baseline!H$89) + (1-Baseline!B$36)*Baseline!H$90 )</f>
        <v>0.0002495297142</v>
      </c>
      <c r="BH122" s="86">
        <f>AM122 * ( (1-Baseline!H$90-Baseline!H$89) + (1-Baseline!B$36)*Baseline!H$90 )</f>
        <v>0.00005384440085</v>
      </c>
      <c r="BI122" s="86">
        <f>AN122 * ( (1-Baseline!H$90-Baseline!H$89) + (1-Baseline!B$36)*Baseline!H$90 )</f>
        <v>0.02746456698</v>
      </c>
      <c r="BJ122" s="86">
        <f t="shared" si="8"/>
        <v>0.0278001239</v>
      </c>
      <c r="BK122" s="62"/>
      <c r="BL122" s="86">
        <f t="shared" si="19"/>
        <v>0.9503283459</v>
      </c>
      <c r="BM122" s="86">
        <f t="shared" si="20"/>
        <v>0.01712158854</v>
      </c>
      <c r="BN122" s="86">
        <f t="shared" si="21"/>
        <v>0.02722696126</v>
      </c>
      <c r="BO122" s="86">
        <f t="shared" si="22"/>
        <v>0.005323104316</v>
      </c>
      <c r="BP122" s="86">
        <f t="shared" si="9"/>
        <v>1</v>
      </c>
      <c r="BQ122" s="86">
        <f t="shared" si="23"/>
        <v>0.05833062542</v>
      </c>
      <c r="BR122" s="86">
        <f t="shared" si="24"/>
        <v>0.9143672962</v>
      </c>
      <c r="BS122" s="86">
        <f t="shared" si="25"/>
        <v>0.01341404579</v>
      </c>
      <c r="BT122" s="86">
        <f t="shared" si="26"/>
        <v>0.01388803262</v>
      </c>
      <c r="BU122" s="86">
        <f t="shared" si="10"/>
        <v>1</v>
      </c>
      <c r="BV122" s="86">
        <f t="shared" si="27"/>
        <v>0.03608069455</v>
      </c>
      <c r="BW122" s="86">
        <f t="shared" si="28"/>
        <v>0.005217745871</v>
      </c>
      <c r="BX122" s="86">
        <f t="shared" si="29"/>
        <v>0.9468995131</v>
      </c>
      <c r="BY122" s="86">
        <f t="shared" si="30"/>
        <v>0.01180204652</v>
      </c>
      <c r="BZ122" s="86">
        <f t="shared" si="11"/>
        <v>1</v>
      </c>
      <c r="CA122" s="86">
        <f t="shared" si="31"/>
        <v>0.001157649764</v>
      </c>
      <c r="CB122" s="86">
        <f t="shared" si="32"/>
        <v>0.008975848995</v>
      </c>
      <c r="CC122" s="86">
        <f t="shared" si="33"/>
        <v>0.001936840319</v>
      </c>
      <c r="CD122" s="86">
        <f t="shared" si="34"/>
        <v>0.9879296609</v>
      </c>
      <c r="CE122" s="86">
        <f t="shared" si="12"/>
        <v>1</v>
      </c>
      <c r="CF122" s="62"/>
      <c r="CG122" s="86">
        <f t="shared" si="35"/>
        <v>0.9503283459</v>
      </c>
      <c r="CH122" s="86">
        <f t="shared" si="36"/>
        <v>0.01712158854</v>
      </c>
      <c r="CI122" s="86">
        <f t="shared" si="37"/>
        <v>0.02722696126</v>
      </c>
      <c r="CJ122" s="86">
        <f t="shared" si="38"/>
        <v>0.005323104316</v>
      </c>
      <c r="CK122" s="86">
        <f t="shared" si="13"/>
        <v>1</v>
      </c>
      <c r="CL122" s="86">
        <f t="shared" si="39"/>
        <v>0.05833062542</v>
      </c>
      <c r="CM122" s="86">
        <f t="shared" si="40"/>
        <v>0.9143672962</v>
      </c>
      <c r="CN122" s="86">
        <f t="shared" si="41"/>
        <v>0.01341404579</v>
      </c>
      <c r="CO122" s="86">
        <f t="shared" si="42"/>
        <v>0.01388803262</v>
      </c>
      <c r="CP122" s="86">
        <f t="shared" si="14"/>
        <v>1</v>
      </c>
      <c r="CQ122" s="86">
        <f t="shared" si="43"/>
        <v>0.03608069455</v>
      </c>
      <c r="CR122" s="86">
        <f t="shared" si="44"/>
        <v>0.005217745871</v>
      </c>
      <c r="CS122" s="86">
        <f t="shared" si="45"/>
        <v>0.9468995131</v>
      </c>
      <c r="CT122" s="86">
        <f t="shared" si="46"/>
        <v>0.01180204652</v>
      </c>
      <c r="CU122" s="86">
        <f t="shared" si="15"/>
        <v>1</v>
      </c>
      <c r="CV122" s="86">
        <f t="shared" si="47"/>
        <v>0.001157649764</v>
      </c>
      <c r="CW122" s="86">
        <f t="shared" si="48"/>
        <v>0.008975848995</v>
      </c>
      <c r="CX122" s="86">
        <f t="shared" si="49"/>
        <v>0.001936840319</v>
      </c>
      <c r="CY122" s="86">
        <f t="shared" si="50"/>
        <v>0.9879296609</v>
      </c>
      <c r="CZ122" s="86">
        <f t="shared" si="16"/>
        <v>1</v>
      </c>
      <c r="DA122" s="62"/>
      <c r="DB122" s="86">
        <f>(AQ122*Baseline!B$7 + AV122*Baseline!B$11 + BA122*Baseline!B$16 + BF122*Baseline!B$18)</f>
        <v>79121.11366</v>
      </c>
      <c r="DC122" s="86">
        <f>(AR122*Baseline!B$7 + AW122*Baseline!B$11 + BB122*Baseline!B$16 + BG122*Baseline!B$18)</f>
        <v>79337.56664</v>
      </c>
      <c r="DD122" s="86">
        <f>(AS122*Baseline!B$7 + AX122*Baseline!B$11 + BC122*Baseline!B$16 + BH122*Baseline!B$18)</f>
        <v>138480.6367</v>
      </c>
      <c r="DE122" s="86">
        <f>(AT122*Baseline!B$7 + AY122*Baseline!B$11 + BD122*Baseline!B$16 + BI122*Baseline!B$18)</f>
        <v>1260668.332</v>
      </c>
      <c r="DF122" s="86">
        <f t="shared" si="17"/>
        <v>1557607.65</v>
      </c>
      <c r="DG122" s="62"/>
      <c r="DH122" s="86">
        <f t="shared" si="51"/>
        <v>0.05079656208</v>
      </c>
      <c r="DI122" s="86">
        <f t="shared" si="52"/>
        <v>0.0509355271</v>
      </c>
      <c r="DJ122" s="86">
        <f t="shared" si="53"/>
        <v>0.0889059814</v>
      </c>
      <c r="DK122" s="86">
        <f t="shared" si="54"/>
        <v>0.8093619294</v>
      </c>
      <c r="DL122" s="86">
        <f t="shared" si="18"/>
        <v>1</v>
      </c>
      <c r="DM122" s="62"/>
      <c r="DN122" s="86">
        <f>DH122 / (Baseline!B$7/Baseline!B$17)</f>
        <v>5.422198897</v>
      </c>
      <c r="DO122" s="86">
        <f>DI122 / (Baseline!B$11/Baseline!B$17)</f>
        <v>1.229608003</v>
      </c>
      <c r="DP122" s="86">
        <f>DJ122 / (Baseline!B$16/Baseline!B$17)</f>
        <v>1.373866092</v>
      </c>
      <c r="DQ122" s="86">
        <f>DK122 / (Baseline!B$18/Baseline!B$17)</f>
        <v>0.9150551134</v>
      </c>
      <c r="DR122" s="62"/>
      <c r="DS122" s="86">
        <f>DH122 / Baseline!H$117</f>
        <v>2.032223832</v>
      </c>
      <c r="DT122" s="86">
        <f>DI122 / Baseline!H$118</f>
        <v>1.146561376</v>
      </c>
      <c r="DU122" s="86">
        <f>DJ122 / Baseline!H$119</f>
        <v>1.062818941</v>
      </c>
      <c r="DV122" s="86">
        <f>DK122 / Baseline!H$120</f>
        <v>0.9556434803</v>
      </c>
      <c r="DW122" s="87"/>
      <c r="DX122" s="86">
        <f>(AU122*Baseline!B$34)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0.03477988021</v>
      </c>
      <c r="DY122" s="86">
        <f>(AZ122*Baseline!B$34) + (Baseline!D$90*(1-Baseline!D$91)*Baseline!B$35) + (Baseline!D$90*Baseline!D$91*((1-Baseline!D$92)*Baseline!B$40 + Baseline!D$92*Baseline!B$41))</f>
        <v>0.01145813318</v>
      </c>
      <c r="DZ122" s="86">
        <f>(BE122*Baseline!B$34) + (Baseline!F$90*(1-Baseline!F$91)*Baseline!B$35) + (Baseline!F$90*Baseline!F$91*((1-Baseline!F$92)*Baseline!B$40 + Baseline!F$92*Baseline!B$41))</f>
        <v>0.01402366577</v>
      </c>
      <c r="EA122" s="86">
        <f>(BJ122*Baseline!B$34) + (Baseline!H$90*(1-Baseline!H$91)*Baseline!B$35) + (Baseline!H$90*Baseline!H$91*((1-Baseline!H$92)*Baseline!B$40 + Baseline!H$92*Baseline!B$41))</f>
        <v>0.009315018585</v>
      </c>
      <c r="EB122" s="86">
        <f>( DX122*Baseline!B$7 + DY122*Baseline!B$11 + DZ122*Baseline!B$16 + EA122*Baseline!B$18 ) / Baseline!B$17</f>
        <v>0.00994706401</v>
      </c>
    </row>
    <row r="123">
      <c r="A123" s="73" t="s">
        <v>299</v>
      </c>
      <c r="B123" s="85">
        <f>MIN( MAX( NORMINV( MCrands!B123, (B$5+B$4)/2, (B$5-B$4)/3.29 ), 0 ), 1 )</f>
        <v>0.596254313</v>
      </c>
      <c r="C123" s="85">
        <f>MAX( NORMINV( MCrands!C123, (C$5+C$4)/2, (C$5-C$4)/3.29 ), 0 )</f>
        <v>2.641955245</v>
      </c>
      <c r="D123" s="83"/>
      <c r="E123" s="84">
        <f>Baseline!B$33 * (C123 * Baseline!B$68*Baseline!B$68/Baseline!B$75 + Baseline!B$46 * Baseline!B$54*Baseline!B$54/Baseline!B$76 + Baseline!B$47 * Baseline!B$55*Baseline!B$55/Baseline!B$77 + Baseline!B$56*Baseline!B$56/Baseline!B$78)</f>
        <v>0.00001875459763</v>
      </c>
      <c r="F123" s="84">
        <f>Baseline!B$33 * (C123 * Baseline!B$68*Baseline!B$59/Baseline!B$75 + Baseline!B$46 * Baseline!B$54*Baseline!B$69/Baseline!B$76 + Baseline!B$47 * Baseline!B$55*Baseline!B$57/Baseline!B$77 + Baseline!B$56*Baseline!B$58/Baseline!B$78)</f>
        <v>0.0000002392006908</v>
      </c>
      <c r="G123" s="85">
        <f>Baseline!B$33 * (C123 * Baseline!B$68*Baseline!B$60/Baseline!B$75 + Baseline!B$46 * Baseline!B$54*Baseline!B$61/Baseline!B$76 + Baseline!B$47 * Baseline!B$55*Baseline!B$70/Baseline!B$77 + Baseline!B$56*Baseline!B$62/Baseline!B$78)</f>
        <v>0.0000002007549863</v>
      </c>
      <c r="H123" s="84">
        <f>Baseline!B$33 * (C123 * Baseline!B$68*Baseline!B$63/Baseline!B$75 + Baseline!B$46 * Baseline!B$54*Baseline!B$64/Baseline!B$76 + Baseline!B$47 * Baseline!B$55*Baseline!B$65/Baseline!B$77 + Baseline!B$56*Baseline!B$71/Baseline!B$78)</f>
        <v>0.00000000372259499</v>
      </c>
      <c r="I123" s="84">
        <f>Baseline!B$33 * (C123 * Baseline!B$59*Baseline!B$68/Baseline!B$75 + Baseline!B$46 * Baseline!B$69*Baseline!B$54/Baseline!B$76 + Baseline!B$47 * Baseline!B$57*Baseline!B$55/Baseline!B$77 + Baseline!B$58*Baseline!B$56/Baseline!B$78)</f>
        <v>0.0000002392006908</v>
      </c>
      <c r="J123" s="85">
        <f>Baseline!B$33 * (C123 * Baseline!B$59*Baseline!B$59/Baseline!B$75 + Baseline!B$46 * Baseline!B$69*Baseline!B$69/Baseline!B$76 + Baseline!B$47 * Baseline!B$57*Baseline!B$57/Baseline!B$77 + Baseline!B$58*Baseline!B$58/Baseline!B$78)</f>
        <v>0.000002116574456</v>
      </c>
      <c r="K123" s="84">
        <f>Baseline!B$33 * (C123 * Baseline!B$59*Baseline!B$60/Baseline!B$75 + Baseline!B$46 * Baseline!B$69*Baseline!B$61/Baseline!B$76 + Baseline!B$47 * Baseline!B$57*Baseline!B$70/Baseline!B$77 + Baseline!B$58*Baseline!B$62/Baseline!B$78)</f>
        <v>0.00000001648984368</v>
      </c>
      <c r="L123" s="85">
        <f>Baseline!B$33 * (C123 * Baseline!B$59*Baseline!B$63/Baseline!B$75 + Baseline!B$46 * Baseline!B$69*Baseline!B$64/Baseline!B$76 + Baseline!B$47 * Baseline!B$57*Baseline!B$65/Baseline!B$77 + Baseline!B$58*Baseline!B$71/Baseline!B$78)</f>
        <v>0.00000001707279614</v>
      </c>
      <c r="M123" s="84">
        <f>Baseline!B$33 * (C123 * Baseline!B$60*Baseline!B$68/Baseline!B$75 + Baseline!B$46 * Baseline!B$61*Baseline!B$54/Baseline!B$76 + Baseline!B$47 * Baseline!B$70*Baseline!B$55/Baseline!B$77 + Baseline!B$62*Baseline!B$56/Baseline!B$78)</f>
        <v>0.0000002007549863</v>
      </c>
      <c r="N123" s="85">
        <f>Baseline!B$33 * (C123 * Baseline!B$60*Baseline!B$59/Baseline!B$75 + Baseline!B$46 * Baseline!B$61*Baseline!B$69/Baseline!B$76 + Baseline!B$47 * Baseline!B$70*Baseline!B$57/Baseline!B$77 + Baseline!B$62*Baseline!B$58/Baseline!B$78)</f>
        <v>0.00000001648984368</v>
      </c>
      <c r="O123" s="85">
        <f>Baseline!B$33 * (C123 * Baseline!B$60*Baseline!B$60/Baseline!B$75 + Baseline!B$46 * Baseline!B$61*Baseline!B$61/Baseline!B$76 + Baseline!B$47 * Baseline!B$70*Baseline!B$70/Baseline!B$77 + Baseline!B$62*Baseline!B$62/Baseline!B$78)</f>
        <v>0.000001589267668</v>
      </c>
      <c r="P123" s="84">
        <f>Baseline!B$33 * (C123 * Baseline!B$60*Baseline!B$63/Baseline!B$75 + Baseline!B$46 * Baseline!B$61*Baseline!B$64/Baseline!B$76 + Baseline!B$47 * Baseline!B$70*Baseline!B$65/Baseline!B$77 + Baseline!B$62*Baseline!B$71/Baseline!B$78)</f>
        <v>0.000000001956406299</v>
      </c>
      <c r="Q123" s="84">
        <f>Baseline!B$33 * (C123 * Baseline!B$63*Baseline!B$68/Baseline!B$75 + Baseline!B$46 * Baseline!B$64*Baseline!B$54/Baseline!B$76 + Baseline!B$47 * Baseline!B$65*Baseline!B$55/Baseline!B$77 + Baseline!B$71*Baseline!B$56/Baseline!B$78)</f>
        <v>0.00000000372259499</v>
      </c>
      <c r="R123" s="84">
        <f>Baseline!B$33 * (C123 * Baseline!B$63*Baseline!B$59/Baseline!B$75 + Baseline!B$46 * Baseline!B$64*Baseline!B$69/Baseline!B$76 + Baseline!B$47 * Baseline!B$65*Baseline!B$57/Baseline!B$77 + Baseline!B$71*Baseline!B$58/Baseline!B$78)</f>
        <v>0.00000001707279614</v>
      </c>
      <c r="S123" s="84">
        <f>Baseline!B$33 * (C123 * Baseline!B$63*Baseline!B$60/Baseline!B$75 + Baseline!B$46 * Baseline!B$64*Baseline!B$61/Baseline!B$76 + Baseline!B$47 * Baseline!B$65*Baseline!B$70/Baseline!B$77 + Baseline!B$71*Baseline!B$62/Baseline!B$78)</f>
        <v>0.000000001956406299</v>
      </c>
      <c r="T123" s="84">
        <f>Baseline!B$33 * (C123 * Baseline!B$63*Baseline!B$63/Baseline!B$75 + Baseline!B$46 * Baseline!B$64*Baseline!B$64/Baseline!B$76 + Baseline!B$47 * Baseline!B$65*Baseline!B$65/Baseline!B$77 + Baseline!B$71*Baseline!B$71/Baseline!B$78)</f>
        <v>0.00000009856721867</v>
      </c>
      <c r="U123" s="83"/>
      <c r="V123" s="84">
        <f>E123 * ( Baseline!B$89 * Baseline!B$7 )</f>
        <v>0.1946539688</v>
      </c>
      <c r="W123" s="84">
        <f>F123 * ( Baseline!D$89 * Baseline!B$11 )</f>
        <v>0.004412438431</v>
      </c>
      <c r="X123" s="84">
        <f>G123 * ( Baseline!F$89 * Baseline!B$16 )</f>
        <v>0.006973178259</v>
      </c>
      <c r="Y123" s="84">
        <f>H123 * ( Baseline!H$89 * Baseline!B$18 )</f>
        <v>0.001309137886</v>
      </c>
      <c r="Z123" s="86">
        <f t="shared" si="1"/>
        <v>0.2073487233</v>
      </c>
      <c r="AA123" s="84">
        <f>I123 * ( Baseline!B$89 * Baseline!B$7 )</f>
        <v>0.00248266397</v>
      </c>
      <c r="AB123" s="85">
        <f>J123 * ( Baseline!D$89 * Baseline!B$11 )</f>
        <v>0.03904359323</v>
      </c>
      <c r="AC123" s="85">
        <f>K123 * ( Baseline!F$89 * Baseline!B$16 )</f>
        <v>0.0005727709262</v>
      </c>
      <c r="AD123" s="85">
        <f>L123 * ( Baseline!F$89 * Baseline!B$16 )</f>
        <v>0.0005930196459</v>
      </c>
      <c r="AE123" s="86">
        <f t="shared" si="2"/>
        <v>0.04269204777</v>
      </c>
      <c r="AF123" s="86">
        <f>M123 * ( Baseline!B$89 * Baseline!B$7 )</f>
        <v>0.002083636003</v>
      </c>
      <c r="AG123" s="86">
        <f>N123 * ( Baseline!D$89 * Baseline!B$11 )</f>
        <v>0.0003041814793</v>
      </c>
      <c r="AH123" s="86">
        <f>O123 * ( Baseline!F$89 * Baseline!B$16 )</f>
        <v>0.0552028468</v>
      </c>
      <c r="AI123" s="86">
        <f>P123 * ( Baseline!H$89 * Baseline!B$18 )</f>
        <v>0.0006880161859</v>
      </c>
      <c r="AJ123" s="86">
        <f t="shared" si="3"/>
        <v>0.05827868047</v>
      </c>
      <c r="AK123" s="86">
        <f>Q123 * ( Baseline!B$89 * Baseline!B$7 )</f>
        <v>0.0000386368134</v>
      </c>
      <c r="AL123" s="86">
        <f>R123 * ( Baseline!D$89 * Baseline!B$11 )</f>
        <v>0.0003149349677</v>
      </c>
      <c r="AM123" s="86">
        <f>S123 * ( Baseline!F$89 * Baseline!B$16 )</f>
        <v>0.00006795532268</v>
      </c>
      <c r="AN123" s="86">
        <f>T123 * ( Baseline!H$89 * Baseline!B$18 )</f>
        <v>0.03466347551</v>
      </c>
      <c r="AO123" s="86">
        <f t="shared" si="4"/>
        <v>0.03508500261</v>
      </c>
      <c r="AP123" s="62"/>
      <c r="AQ123" s="86">
        <f>V123 * ( (1-Baseline!B$90-Baseline!B$89) + (1-B123)*Baseline!B$90 )</f>
        <v>0.08719206493</v>
      </c>
      <c r="AR123" s="86">
        <f>W123 * ( (1-Baseline!B$90-Baseline!B$89) + (1-B123)*Baseline!B$90 )</f>
        <v>0.001976479702</v>
      </c>
      <c r="AS123" s="86">
        <f>X123 * ( (1-Baseline!B$90-Baseline!B$89) + (1-B123)*Baseline!B$90 )</f>
        <v>0.003123521269</v>
      </c>
      <c r="AT123" s="86">
        <f>Y123 * ( (1-Baseline!B$90-Baseline!B$89) + (1-B123)*Baseline!B$90 )</f>
        <v>0.0005864069266</v>
      </c>
      <c r="AU123" s="86">
        <f t="shared" si="5"/>
        <v>0.09287847283</v>
      </c>
      <c r="AV123" s="86">
        <f>AA123 * ( (1-Baseline!D$90-Baseline!D$89) + (1-B123)*Baseline!D$90 )</f>
        <v>0.00179813509</v>
      </c>
      <c r="AW123" s="86">
        <f>AB123 * ( (1-Baseline!D$90-Baseline!D$89) + (1-B123)*Baseline!D$90 )</f>
        <v>0.02827835579</v>
      </c>
      <c r="AX123" s="86">
        <f>AC123 * ( (1-Baseline!D$90-Baseline!D$89) + (1-B123)*Baseline!D$90 )</f>
        <v>0.0004148445032</v>
      </c>
      <c r="AY123" s="86">
        <f>AD123 * ( (1-Baseline!D$90-Baseline!D$89) + (1-B123)*Baseline!D$90 )</f>
        <v>0.0004295101744</v>
      </c>
      <c r="AZ123" s="86">
        <f t="shared" si="6"/>
        <v>0.03092084556</v>
      </c>
      <c r="BA123" s="86">
        <f>AF123 * ( (1-Baseline!F$90-Baseline!F$89) + (1-Baseline!B$36)*Baseline!F$90 )</f>
        <v>0.001499451144</v>
      </c>
      <c r="BB123" s="86">
        <f>AG123 * ( (1-Baseline!F$90-Baseline!F$89) + (1-Baseline!B$36)*Baseline!F$90 )</f>
        <v>0.0002188987263</v>
      </c>
      <c r="BC123" s="86">
        <f>AH123 * ( (1-Baseline!F$90-Baseline!F$89) + (1-Baseline!B$36)*Baseline!F$90 )</f>
        <v>0.03972573505</v>
      </c>
      <c r="BD123" s="86">
        <f>AI123 * ( (1-Baseline!F$90-Baseline!F$89) + (1-Baseline!B$36)*Baseline!F$90 )</f>
        <v>0.0004951184639</v>
      </c>
      <c r="BE123" s="86">
        <f t="shared" si="7"/>
        <v>0.04193920338</v>
      </c>
      <c r="BF123" s="86">
        <f>AK123 * ( (1-Baseline!H$90-Baseline!H$89) + (1-Baseline!B$36)*Baseline!H$90 )</f>
        <v>0.00003061272</v>
      </c>
      <c r="BG123" s="86">
        <f>AL123 * ( (1-Baseline!H$90-Baseline!H$89) + (1-Baseline!B$36)*Baseline!H$90 )</f>
        <v>0.0002495292736</v>
      </c>
      <c r="BH123" s="86">
        <f>AM123 * ( (1-Baseline!H$90-Baseline!H$89) + (1-Baseline!B$36)*Baseline!H$90 )</f>
        <v>0.00005384236126</v>
      </c>
      <c r="BI123" s="86">
        <f>AN123 * ( (1-Baseline!H$90-Baseline!H$89) + (1-Baseline!B$36)*Baseline!H$90 )</f>
        <v>0.02746456492</v>
      </c>
      <c r="BJ123" s="86">
        <f t="shared" si="8"/>
        <v>0.02779854927</v>
      </c>
      <c r="BK123" s="62"/>
      <c r="BL123" s="86">
        <f t="shared" si="19"/>
        <v>0.9387758248</v>
      </c>
      <c r="BM123" s="86">
        <f t="shared" si="20"/>
        <v>0.02128027778</v>
      </c>
      <c r="BN123" s="86">
        <f t="shared" si="21"/>
        <v>0.03363019625</v>
      </c>
      <c r="BO123" s="86">
        <f t="shared" si="22"/>
        <v>0.006313701213</v>
      </c>
      <c r="BP123" s="86">
        <f t="shared" si="9"/>
        <v>1</v>
      </c>
      <c r="BQ123" s="86">
        <f t="shared" si="23"/>
        <v>0.05815284343</v>
      </c>
      <c r="BR123" s="86">
        <f t="shared" si="24"/>
        <v>0.9145401841</v>
      </c>
      <c r="BS123" s="86">
        <f t="shared" si="25"/>
        <v>0.01341633761</v>
      </c>
      <c r="BT123" s="86">
        <f t="shared" si="26"/>
        <v>0.01389063483</v>
      </c>
      <c r="BU123" s="86">
        <f t="shared" si="10"/>
        <v>1</v>
      </c>
      <c r="BV123" s="86">
        <f t="shared" si="27"/>
        <v>0.03575297151</v>
      </c>
      <c r="BW123" s="86">
        <f t="shared" si="28"/>
        <v>0.005219429761</v>
      </c>
      <c r="BX123" s="86">
        <f t="shared" si="29"/>
        <v>0.9472219748</v>
      </c>
      <c r="BY123" s="86">
        <f t="shared" si="30"/>
        <v>0.01180562395</v>
      </c>
      <c r="BZ123" s="86">
        <f t="shared" si="11"/>
        <v>1</v>
      </c>
      <c r="CA123" s="86">
        <f t="shared" si="31"/>
        <v>0.001101234446</v>
      </c>
      <c r="CB123" s="86">
        <f t="shared" si="32"/>
        <v>0.008976341577</v>
      </c>
      <c r="CC123" s="86">
        <f t="shared" si="33"/>
        <v>0.00193687666</v>
      </c>
      <c r="CD123" s="86">
        <f t="shared" si="34"/>
        <v>0.9879855473</v>
      </c>
      <c r="CE123" s="86">
        <f t="shared" si="12"/>
        <v>1</v>
      </c>
      <c r="CF123" s="62"/>
      <c r="CG123" s="86">
        <f t="shared" si="35"/>
        <v>0.9387758248</v>
      </c>
      <c r="CH123" s="86">
        <f t="shared" si="36"/>
        <v>0.02128027778</v>
      </c>
      <c r="CI123" s="86">
        <f t="shared" si="37"/>
        <v>0.03363019625</v>
      </c>
      <c r="CJ123" s="86">
        <f t="shared" si="38"/>
        <v>0.006313701213</v>
      </c>
      <c r="CK123" s="86">
        <f t="shared" si="13"/>
        <v>1</v>
      </c>
      <c r="CL123" s="86">
        <f t="shared" si="39"/>
        <v>0.05815284343</v>
      </c>
      <c r="CM123" s="86">
        <f t="shared" si="40"/>
        <v>0.9145401841</v>
      </c>
      <c r="CN123" s="86">
        <f t="shared" si="41"/>
        <v>0.01341633761</v>
      </c>
      <c r="CO123" s="86">
        <f t="shared" si="42"/>
        <v>0.01389063483</v>
      </c>
      <c r="CP123" s="86">
        <f t="shared" si="14"/>
        <v>1</v>
      </c>
      <c r="CQ123" s="86">
        <f t="shared" si="43"/>
        <v>0.03575297151</v>
      </c>
      <c r="CR123" s="86">
        <f t="shared" si="44"/>
        <v>0.005219429761</v>
      </c>
      <c r="CS123" s="86">
        <f t="shared" si="45"/>
        <v>0.9472219748</v>
      </c>
      <c r="CT123" s="86">
        <f t="shared" si="46"/>
        <v>0.01180562395</v>
      </c>
      <c r="CU123" s="86">
        <f t="shared" si="15"/>
        <v>1</v>
      </c>
      <c r="CV123" s="86">
        <f t="shared" si="47"/>
        <v>0.001101234446</v>
      </c>
      <c r="CW123" s="86">
        <f t="shared" si="48"/>
        <v>0.008976341577</v>
      </c>
      <c r="CX123" s="86">
        <f t="shared" si="49"/>
        <v>0.00193687666</v>
      </c>
      <c r="CY123" s="86">
        <f t="shared" si="50"/>
        <v>0.9879855473</v>
      </c>
      <c r="CZ123" s="86">
        <f t="shared" si="16"/>
        <v>1</v>
      </c>
      <c r="DA123" s="62"/>
      <c r="DB123" s="86">
        <f>(AQ123*Baseline!B$7 + AV123*Baseline!B$11 + BA123*Baseline!B$16 + BF123*Baseline!B$18)</f>
        <v>52569.57695</v>
      </c>
      <c r="DC123" s="86">
        <f>(AR123*Baseline!B$7 + AW123*Baseline!B$11 + BB123*Baseline!B$16 + BG123*Baseline!B$18)</f>
        <v>73762.55506</v>
      </c>
      <c r="DD123" s="86">
        <f>(AS123*Baseline!B$7 + AX123*Baseline!B$11 + BC123*Baseline!B$16 + BH123*Baseline!B$18)</f>
        <v>137958.8102</v>
      </c>
      <c r="DE123" s="86">
        <f>(AT123*Baseline!B$7 + AY123*Baseline!B$11 + BD123*Baseline!B$16 + BI123*Baseline!B$18)</f>
        <v>1260489.095</v>
      </c>
      <c r="DF123" s="86">
        <f t="shared" si="17"/>
        <v>1524780.037</v>
      </c>
      <c r="DG123" s="62"/>
      <c r="DH123" s="86">
        <f t="shared" si="51"/>
        <v>0.03447682661</v>
      </c>
      <c r="DI123" s="86">
        <f t="shared" si="52"/>
        <v>0.04837586621</v>
      </c>
      <c r="DJ123" s="86">
        <f t="shared" si="53"/>
        <v>0.09047784394</v>
      </c>
      <c r="DK123" s="86">
        <f t="shared" si="54"/>
        <v>0.8266694632</v>
      </c>
      <c r="DL123" s="86">
        <f t="shared" si="18"/>
        <v>1</v>
      </c>
      <c r="DM123" s="62"/>
      <c r="DN123" s="86">
        <f>DH123 / (Baseline!B$7/Baseline!B$17)</f>
        <v>3.680174476</v>
      </c>
      <c r="DO123" s="86">
        <f>DI123 / (Baseline!B$11/Baseline!B$17)</f>
        <v>1.167816564</v>
      </c>
      <c r="DP123" s="86">
        <f>DJ123 / (Baseline!B$16/Baseline!B$17)</f>
        <v>1.398156119</v>
      </c>
      <c r="DQ123" s="86">
        <f>DK123 / (Baseline!B$18/Baseline!B$17)</f>
        <v>0.9346228084</v>
      </c>
      <c r="DR123" s="62"/>
      <c r="DS123" s="86">
        <f>DH123 / Baseline!H$117</f>
        <v>1.37931832</v>
      </c>
      <c r="DT123" s="86">
        <f>DI123 / Baseline!H$118</f>
        <v>1.088943275</v>
      </c>
      <c r="DU123" s="86">
        <f>DJ123 / Baseline!H$119</f>
        <v>1.081609637</v>
      </c>
      <c r="DV123" s="86">
        <f>DK123 / Baseline!H$120</f>
        <v>0.9760791238</v>
      </c>
      <c r="DW123" s="87"/>
      <c r="DX123" s="86">
        <f>(AU123*Baseline!B$34)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0.02646130217</v>
      </c>
      <c r="DY123" s="86">
        <f>(AZ123*Baseline!B$34) + (Baseline!D$90*(1-Baseline!D$91)*Baseline!B$35) + (Baseline!D$90*Baseline!D$91*((1-Baseline!D$92)*Baseline!B$40 + Baseline!D$92*Baseline!B$41))</f>
        <v>0.01105169483</v>
      </c>
      <c r="DZ123" s="86">
        <f>(BE123*Baseline!B$34) + (Baseline!F$90*(1-Baseline!F$91)*Baseline!B$35) + (Baseline!F$90*Baseline!F$91*((1-Baseline!F$92)*Baseline!B$40 + Baseline!F$92*Baseline!B$41))</f>
        <v>0.01402152051</v>
      </c>
      <c r="EA123" s="86">
        <f>(BJ123*Baseline!B$34) + (Baseline!H$90*(1-Baseline!H$91)*Baseline!B$35) + (Baseline!H$90*Baseline!H$91*((1-Baseline!H$92)*Baseline!B$40 + Baseline!H$92*Baseline!B$41))</f>
        <v>0.009314782391</v>
      </c>
      <c r="EB123" s="86">
        <f>( DX123*Baseline!B$7 + DY123*Baseline!B$11 + DZ123*Baseline!B$16 + EA123*Baseline!B$18 ) / Baseline!B$17</f>
        <v>0.009851949298</v>
      </c>
    </row>
    <row r="124">
      <c r="A124" s="73" t="s">
        <v>300</v>
      </c>
      <c r="B124" s="85">
        <f>MIN( MAX( NORMINV( MCrands!B124, (B$5+B$4)/2, (B$5-B$4)/3.29 ), 0 ), 1 )</f>
        <v>0.552634989</v>
      </c>
      <c r="C124" s="85">
        <f>MAX( NORMINV( MCrands!C124, (C$5+C$4)/2, (C$5-C$4)/3.29 ), 0 )</f>
        <v>3.197875482</v>
      </c>
      <c r="D124" s="83"/>
      <c r="E124" s="84">
        <f>Baseline!B$33 * (C124 * Baseline!B$68*Baseline!B$68/Baseline!B$75 + Baseline!B$46 * Baseline!B$54*Baseline!B$54/Baseline!B$76 + Baseline!B$47 * Baseline!B$55*Baseline!B$55/Baseline!B$77 + Baseline!B$56*Baseline!B$56/Baseline!B$78)</f>
        <v>0.00002269052625</v>
      </c>
      <c r="F124" s="84">
        <f>Baseline!B$33 * (C124 * Baseline!B$68*Baseline!B$59/Baseline!B$75 + Baseline!B$46 * Baseline!B$54*Baseline!B$69/Baseline!B$76 + Baseline!B$47 * Baseline!B$55*Baseline!B$57/Baseline!B$77 + Baseline!B$56*Baseline!B$58/Baseline!B$78)</f>
        <v>0.0000002398221532</v>
      </c>
      <c r="G124" s="85">
        <f>Baseline!B$33 * (C124 * Baseline!B$68*Baseline!B$60/Baseline!B$75 + Baseline!B$46 * Baseline!B$54*Baseline!B$61/Baseline!B$76 + Baseline!B$47 * Baseline!B$55*Baseline!B$70/Baseline!B$77 + Baseline!B$56*Baseline!B$62/Baseline!B$78)</f>
        <v>0.000000202282748</v>
      </c>
      <c r="H124" s="84">
        <f>Baseline!B$33 * (C124 * Baseline!B$68*Baseline!B$63/Baseline!B$75 + Baseline!B$46 * Baseline!B$54*Baseline!B$64/Baseline!B$76 + Baseline!B$47 * Baseline!B$55*Baseline!B$65/Baseline!B$77 + Baseline!B$56*Baseline!B$71/Baseline!B$78)</f>
        <v>0.000000003875371167</v>
      </c>
      <c r="I124" s="84">
        <f>Baseline!B$33 * (C124 * Baseline!B$59*Baseline!B$68/Baseline!B$75 + Baseline!B$46 * Baseline!B$69*Baseline!B$54/Baseline!B$76 + Baseline!B$47 * Baseline!B$57*Baseline!B$55/Baseline!B$77 + Baseline!B$58*Baseline!B$56/Baseline!B$78)</f>
        <v>0.0000002398221532</v>
      </c>
      <c r="J124" s="85">
        <f>Baseline!B$33 * (C124 * Baseline!B$59*Baseline!B$59/Baseline!B$75 + Baseline!B$46 * Baseline!B$69*Baseline!B$69/Baseline!B$76 + Baseline!B$47 * Baseline!B$57*Baseline!B$57/Baseline!B$77 + Baseline!B$58*Baseline!B$58/Baseline!B$78)</f>
        <v>0.000002116574554</v>
      </c>
      <c r="K124" s="84">
        <f>Baseline!B$33 * (C124 * Baseline!B$59*Baseline!B$60/Baseline!B$75 + Baseline!B$46 * Baseline!B$69*Baseline!B$61/Baseline!B$76 + Baseline!B$47 * Baseline!B$57*Baseline!B$70/Baseline!B$77 + Baseline!B$58*Baseline!B$62/Baseline!B$78)</f>
        <v>0.0000000164900849</v>
      </c>
      <c r="L124" s="85">
        <f>Baseline!B$33 * (C124 * Baseline!B$59*Baseline!B$63/Baseline!B$75 + Baseline!B$46 * Baseline!B$69*Baseline!B$64/Baseline!B$76 + Baseline!B$47 * Baseline!B$57*Baseline!B$65/Baseline!B$77 + Baseline!B$58*Baseline!B$71/Baseline!B$78)</f>
        <v>0.00000001707282026</v>
      </c>
      <c r="M124" s="84">
        <f>Baseline!B$33 * (C124 * Baseline!B$60*Baseline!B$68/Baseline!B$75 + Baseline!B$46 * Baseline!B$61*Baseline!B$54/Baseline!B$76 + Baseline!B$47 * Baseline!B$70*Baseline!B$55/Baseline!B$77 + Baseline!B$62*Baseline!B$56/Baseline!B$78)</f>
        <v>0.000000202282748</v>
      </c>
      <c r="N124" s="85">
        <f>Baseline!B$33 * (C124 * Baseline!B$60*Baseline!B$59/Baseline!B$75 + Baseline!B$46 * Baseline!B$61*Baseline!B$69/Baseline!B$76 + Baseline!B$47 * Baseline!B$70*Baseline!B$57/Baseline!B$77 + Baseline!B$62*Baseline!B$58/Baseline!B$78)</f>
        <v>0.0000000164900849</v>
      </c>
      <c r="O124" s="85">
        <f>Baseline!B$33 * (C124 * Baseline!B$60*Baseline!B$60/Baseline!B$75 + Baseline!B$46 * Baseline!B$61*Baseline!B$61/Baseline!B$76 + Baseline!B$47 * Baseline!B$70*Baseline!B$70/Baseline!B$77 + Baseline!B$62*Baseline!B$62/Baseline!B$78)</f>
        <v>0.000001589268261</v>
      </c>
      <c r="P124" s="84">
        <f>Baseline!B$33 * (C124 * Baseline!B$60*Baseline!B$63/Baseline!B$75 + Baseline!B$46 * Baseline!B$61*Baseline!B$64/Baseline!B$76 + Baseline!B$47 * Baseline!B$70*Baseline!B$65/Baseline!B$77 + Baseline!B$62*Baseline!B$71/Baseline!B$78)</f>
        <v>0.000000001956465601</v>
      </c>
      <c r="Q124" s="84">
        <f>Baseline!B$33 * (C124 * Baseline!B$63*Baseline!B$68/Baseline!B$75 + Baseline!B$46 * Baseline!B$64*Baseline!B$54/Baseline!B$76 + Baseline!B$47 * Baseline!B$65*Baseline!B$55/Baseline!B$77 + Baseline!B$71*Baseline!B$56/Baseline!B$78)</f>
        <v>0.000000003875371167</v>
      </c>
      <c r="R124" s="84">
        <f>Baseline!B$33 * (C124 * Baseline!B$63*Baseline!B$59/Baseline!B$75 + Baseline!B$46 * Baseline!B$64*Baseline!B$69/Baseline!B$76 + Baseline!B$47 * Baseline!B$65*Baseline!B$57/Baseline!B$77 + Baseline!B$71*Baseline!B$58/Baseline!B$78)</f>
        <v>0.00000001707282026</v>
      </c>
      <c r="S124" s="84">
        <f>Baseline!B$33 * (C124 * Baseline!B$63*Baseline!B$60/Baseline!B$75 + Baseline!B$46 * Baseline!B$64*Baseline!B$61/Baseline!B$76 + Baseline!B$47 * Baseline!B$65*Baseline!B$70/Baseline!B$77 + Baseline!B$71*Baseline!B$62/Baseline!B$78)</f>
        <v>0.000000001956465601</v>
      </c>
      <c r="T124" s="84">
        <f>Baseline!B$33 * (C124 * Baseline!B$63*Baseline!B$63/Baseline!B$75 + Baseline!B$46 * Baseline!B$64*Baseline!B$64/Baseline!B$76 + Baseline!B$47 * Baseline!B$65*Baseline!B$65/Baseline!B$77 + Baseline!B$71*Baseline!B$71/Baseline!B$78)</f>
        <v>0.0000000985672246</v>
      </c>
      <c r="U124" s="83"/>
      <c r="V124" s="84">
        <f>E124 * ( Baseline!B$89 * Baseline!B$7 )</f>
        <v>0.2355049719</v>
      </c>
      <c r="W124" s="84">
        <f>F124 * ( Baseline!D$89 * Baseline!B$11 )</f>
        <v>0.004423902297</v>
      </c>
      <c r="X124" s="84">
        <f>G124 * ( Baseline!F$89 * Baseline!B$16 )</f>
        <v>0.007026244712</v>
      </c>
      <c r="Y124" s="84">
        <f>H124 * ( Baseline!H$89 * Baseline!B$18 )</f>
        <v>0.001362865214</v>
      </c>
      <c r="Z124" s="86">
        <f t="shared" si="1"/>
        <v>0.2483179842</v>
      </c>
      <c r="AA124" s="84">
        <f>I124 * ( Baseline!B$89 * Baseline!B$7 )</f>
        <v>0.002489114128</v>
      </c>
      <c r="AB124" s="85">
        <f>J124 * ( Baseline!D$89 * Baseline!B$11 )</f>
        <v>0.03904359504</v>
      </c>
      <c r="AC124" s="85">
        <f>K124 * ( Baseline!F$89 * Baseline!B$16 )</f>
        <v>0.0005727793051</v>
      </c>
      <c r="AD124" s="85">
        <f>L124 * ( Baseline!F$89 * Baseline!B$16 )</f>
        <v>0.0005930204838</v>
      </c>
      <c r="AE124" s="86">
        <f t="shared" si="2"/>
        <v>0.04269850895</v>
      </c>
      <c r="AF124" s="86">
        <f>M124 * ( Baseline!B$89 * Baseline!B$7 )</f>
        <v>0.002099492642</v>
      </c>
      <c r="AG124" s="86">
        <f>N124 * ( Baseline!D$89 * Baseline!B$11 )</f>
        <v>0.0003041859291</v>
      </c>
      <c r="AH124" s="86">
        <f>O124 * ( Baseline!F$89 * Baseline!B$16 )</f>
        <v>0.0552028674</v>
      </c>
      <c r="AI124" s="86">
        <f>P124 * ( Baseline!H$89 * Baseline!B$18 )</f>
        <v>0.0006880370406</v>
      </c>
      <c r="AJ124" s="86">
        <f t="shared" si="3"/>
        <v>0.05829458301</v>
      </c>
      <c r="AK124" s="86">
        <f>Q124 * ( Baseline!B$89 * Baseline!B$7 )</f>
        <v>0.00004022247734</v>
      </c>
      <c r="AL124" s="86">
        <f>R124 * ( Baseline!D$89 * Baseline!B$11 )</f>
        <v>0.0003149354126</v>
      </c>
      <c r="AM124" s="86">
        <f>S124 * ( Baseline!F$89 * Baseline!B$16 )</f>
        <v>0.00006795738249</v>
      </c>
      <c r="AN124" s="86">
        <f>T124 * ( Baseline!H$89 * Baseline!B$18 )</f>
        <v>0.03466347759</v>
      </c>
      <c r="AO124" s="86">
        <f t="shared" si="4"/>
        <v>0.03508659287</v>
      </c>
      <c r="AP124" s="62"/>
      <c r="AQ124" s="86">
        <f>V124 * ( (1-Baseline!B$90-Baseline!B$89) + (1-B124)*Baseline!B$90 )</f>
        <v>0.1146331896</v>
      </c>
      <c r="AR124" s="86">
        <f>W124 * ( (1-Baseline!B$90-Baseline!B$89) + (1-B124)*Baseline!B$90 )</f>
        <v>0.002153355942</v>
      </c>
      <c r="AS124" s="86">
        <f>X124 * ( (1-Baseline!B$90-Baseline!B$89) + (1-B124)*Baseline!B$90 )</f>
        <v>0.00342005876</v>
      </c>
      <c r="AT124" s="86">
        <f>Y124 * ( (1-Baseline!B$90-Baseline!B$89) + (1-B124)*Baseline!B$90 )</f>
        <v>0.000663381266</v>
      </c>
      <c r="AU124" s="86">
        <f t="shared" si="5"/>
        <v>0.1208699856</v>
      </c>
      <c r="AV124" s="86">
        <f>AA124 * ( (1-Baseline!D$90-Baseline!D$89) + (1-B124)*Baseline!D$90 )</f>
        <v>0.001851447706</v>
      </c>
      <c r="AW124" s="86">
        <f>AB124 * ( (1-Baseline!D$90-Baseline!D$89) + (1-B124)*Baseline!D$90 )</f>
        <v>0.02904132584</v>
      </c>
      <c r="AX124" s="86">
        <f>AC124 * ( (1-Baseline!D$90-Baseline!D$89) + (1-B124)*Baseline!D$90 )</f>
        <v>0.0004260435142</v>
      </c>
      <c r="AY124" s="86">
        <f>AD124 * ( (1-Baseline!D$90-Baseline!D$89) + (1-B124)*Baseline!D$90 )</f>
        <v>0.0004410992657</v>
      </c>
      <c r="AZ124" s="86">
        <f t="shared" si="6"/>
        <v>0.03175991633</v>
      </c>
      <c r="BA124" s="86">
        <f>AF124 * ( (1-Baseline!F$90-Baseline!F$89) + (1-Baseline!B$36)*Baseline!F$90 )</f>
        <v>0.001510862089</v>
      </c>
      <c r="BB124" s="86">
        <f>AG124 * ( (1-Baseline!F$90-Baseline!F$89) + (1-Baseline!B$36)*Baseline!F$90 )</f>
        <v>0.0002189019285</v>
      </c>
      <c r="BC124" s="86">
        <f>AH124 * ( (1-Baseline!F$90-Baseline!F$89) + (1-Baseline!B$36)*Baseline!F$90 )</f>
        <v>0.03972574987</v>
      </c>
      <c r="BD124" s="86">
        <f>AI124 * ( (1-Baseline!F$90-Baseline!F$89) + (1-Baseline!B$36)*Baseline!F$90 )</f>
        <v>0.0004951334716</v>
      </c>
      <c r="BE124" s="86">
        <f t="shared" si="7"/>
        <v>0.04195064736</v>
      </c>
      <c r="BF124" s="86">
        <f>AK124 * ( (1-Baseline!H$90-Baseline!H$89) + (1-Baseline!B$36)*Baseline!H$90 )</f>
        <v>0.00003186907325</v>
      </c>
      <c r="BG124" s="86">
        <f>AL124 * ( (1-Baseline!H$90-Baseline!H$89) + (1-Baseline!B$36)*Baseline!H$90 )</f>
        <v>0.0002495296261</v>
      </c>
      <c r="BH124" s="86">
        <f>AM124 * ( (1-Baseline!H$90-Baseline!H$89) + (1-Baseline!B$36)*Baseline!H$90 )</f>
        <v>0.0000538439933</v>
      </c>
      <c r="BI124" s="86">
        <f>AN124 * ( (1-Baseline!H$90-Baseline!H$89) + (1-Baseline!B$36)*Baseline!H$90 )</f>
        <v>0.02746456657</v>
      </c>
      <c r="BJ124" s="86">
        <f t="shared" si="8"/>
        <v>0.02779980926</v>
      </c>
      <c r="BK124" s="62"/>
      <c r="BL124" s="86">
        <f t="shared" si="19"/>
        <v>0.9484007883</v>
      </c>
      <c r="BM124" s="86">
        <f t="shared" si="20"/>
        <v>0.01781547282</v>
      </c>
      <c r="BN124" s="86">
        <f t="shared" si="21"/>
        <v>0.02829535177</v>
      </c>
      <c r="BO124" s="86">
        <f t="shared" si="22"/>
        <v>0.005488387071</v>
      </c>
      <c r="BP124" s="86">
        <f t="shared" si="9"/>
        <v>1</v>
      </c>
      <c r="BQ124" s="86">
        <f t="shared" si="23"/>
        <v>0.05829510652</v>
      </c>
      <c r="BR124" s="86">
        <f t="shared" si="24"/>
        <v>0.9144018373</v>
      </c>
      <c r="BS124" s="86">
        <f t="shared" si="25"/>
        <v>0.01341450367</v>
      </c>
      <c r="BT124" s="86">
        <f t="shared" si="26"/>
        <v>0.01388855251</v>
      </c>
      <c r="BU124" s="86">
        <f t="shared" si="10"/>
        <v>1</v>
      </c>
      <c r="BV124" s="86">
        <f t="shared" si="27"/>
        <v>0.03601522703</v>
      </c>
      <c r="BW124" s="86">
        <f t="shared" si="28"/>
        <v>0.005218082253</v>
      </c>
      <c r="BX124" s="86">
        <f t="shared" si="29"/>
        <v>0.9469639295</v>
      </c>
      <c r="BY124" s="86">
        <f t="shared" si="30"/>
        <v>0.01180276117</v>
      </c>
      <c r="BZ124" s="86">
        <f t="shared" si="11"/>
        <v>1</v>
      </c>
      <c r="CA124" s="86">
        <f t="shared" si="31"/>
        <v>0.001146377407</v>
      </c>
      <c r="CB124" s="86">
        <f t="shared" si="32"/>
        <v>0.008975947418</v>
      </c>
      <c r="CC124" s="86">
        <f t="shared" si="33"/>
        <v>0.00193684758</v>
      </c>
      <c r="CD124" s="86">
        <f t="shared" si="34"/>
        <v>0.9879408276</v>
      </c>
      <c r="CE124" s="86">
        <f t="shared" si="12"/>
        <v>1</v>
      </c>
      <c r="CF124" s="62"/>
      <c r="CG124" s="86">
        <f t="shared" si="35"/>
        <v>0.9484007883</v>
      </c>
      <c r="CH124" s="86">
        <f t="shared" si="36"/>
        <v>0.01781547282</v>
      </c>
      <c r="CI124" s="86">
        <f t="shared" si="37"/>
        <v>0.02829535177</v>
      </c>
      <c r="CJ124" s="86">
        <f t="shared" si="38"/>
        <v>0.005488387071</v>
      </c>
      <c r="CK124" s="86">
        <f t="shared" si="13"/>
        <v>1</v>
      </c>
      <c r="CL124" s="86">
        <f t="shared" si="39"/>
        <v>0.05829510652</v>
      </c>
      <c r="CM124" s="86">
        <f t="shared" si="40"/>
        <v>0.9144018373</v>
      </c>
      <c r="CN124" s="86">
        <f t="shared" si="41"/>
        <v>0.01341450367</v>
      </c>
      <c r="CO124" s="86">
        <f t="shared" si="42"/>
        <v>0.01388855251</v>
      </c>
      <c r="CP124" s="86">
        <f t="shared" si="14"/>
        <v>1</v>
      </c>
      <c r="CQ124" s="86">
        <f t="shared" si="43"/>
        <v>0.03601522703</v>
      </c>
      <c r="CR124" s="86">
        <f t="shared" si="44"/>
        <v>0.005218082253</v>
      </c>
      <c r="CS124" s="86">
        <f t="shared" si="45"/>
        <v>0.9469639295</v>
      </c>
      <c r="CT124" s="86">
        <f t="shared" si="46"/>
        <v>0.01180276117</v>
      </c>
      <c r="CU124" s="86">
        <f t="shared" si="15"/>
        <v>1</v>
      </c>
      <c r="CV124" s="86">
        <f t="shared" si="47"/>
        <v>0.001146377407</v>
      </c>
      <c r="CW124" s="86">
        <f t="shared" si="48"/>
        <v>0.008975947418</v>
      </c>
      <c r="CX124" s="86">
        <f t="shared" si="49"/>
        <v>0.00193684758</v>
      </c>
      <c r="CY124" s="86">
        <f t="shared" si="50"/>
        <v>0.9879408276</v>
      </c>
      <c r="CZ124" s="86">
        <f t="shared" si="16"/>
        <v>1</v>
      </c>
      <c r="DA124" s="62"/>
      <c r="DB124" s="86">
        <f>(AQ124*Baseline!B$7 + AV124*Baseline!B$11 + BA124*Baseline!B$16 + BF124*Baseline!B$18)</f>
        <v>66088.61247</v>
      </c>
      <c r="DC124" s="86">
        <f>(AR124*Baseline!B$7 + AW124*Baseline!B$11 + BB124*Baseline!B$16 + BG124*Baseline!B$18)</f>
        <v>75484.59738</v>
      </c>
      <c r="DD124" s="86">
        <f>(AS124*Baseline!B$7 + AX124*Baseline!B$11 + BC124*Baseline!B$16 + BH124*Baseline!B$18)</f>
        <v>138126.7722</v>
      </c>
      <c r="DE124" s="86">
        <f>(AT124*Baseline!B$7 + AY124*Baseline!B$11 + BD124*Baseline!B$16 + BI124*Baseline!B$18)</f>
        <v>1260551.407</v>
      </c>
      <c r="DF124" s="86">
        <f t="shared" si="17"/>
        <v>1540251.389</v>
      </c>
      <c r="DG124" s="62"/>
      <c r="DH124" s="86">
        <f t="shared" si="51"/>
        <v>0.0429076792</v>
      </c>
      <c r="DI124" s="86">
        <f t="shared" si="52"/>
        <v>0.0490079723</v>
      </c>
      <c r="DJ124" s="86">
        <f t="shared" si="53"/>
        <v>0.08967807022</v>
      </c>
      <c r="DK124" s="86">
        <f t="shared" si="54"/>
        <v>0.8184062783</v>
      </c>
      <c r="DL124" s="86">
        <f t="shared" si="18"/>
        <v>1</v>
      </c>
      <c r="DM124" s="62"/>
      <c r="DN124" s="86">
        <f>DH124 / (Baseline!B$7/Baseline!B$17)</f>
        <v>4.580112537</v>
      </c>
      <c r="DO124" s="86">
        <f>DI124 / (Baseline!B$11/Baseline!B$17)</f>
        <v>1.183075908</v>
      </c>
      <c r="DP124" s="86">
        <f>DJ124 / (Baseline!B$16/Baseline!B$17)</f>
        <v>1.385797198</v>
      </c>
      <c r="DQ124" s="86">
        <f>DK124 / (Baseline!B$18/Baseline!B$17)</f>
        <v>0.9252805483</v>
      </c>
      <c r="DR124" s="62"/>
      <c r="DS124" s="86">
        <f>DH124 / Baseline!H$117</f>
        <v>1.716612398</v>
      </c>
      <c r="DT124" s="86">
        <f>DI124 / Baseline!H$118</f>
        <v>1.103172016</v>
      </c>
      <c r="DU124" s="86">
        <f>DJ124 / Baseline!H$119</f>
        <v>1.072048811</v>
      </c>
      <c r="DV124" s="86">
        <f>DK124 / Baseline!H$120</f>
        <v>0.9663224766</v>
      </c>
      <c r="DW124" s="87"/>
      <c r="DX124" s="86">
        <f>(AU124*Baseline!B$34)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0.03066002908</v>
      </c>
      <c r="DY124" s="86">
        <f>(AZ124*Baseline!B$34) + (Baseline!D$90*(1-Baseline!D$91)*Baseline!B$35) + (Baseline!D$90*Baseline!D$91*((1-Baseline!D$92)*Baseline!B$40 + Baseline!D$92*Baseline!B$41))</f>
        <v>0.01117755545</v>
      </c>
      <c r="DZ124" s="86">
        <f>(BE124*Baseline!B$34) + (Baseline!F$90*(1-Baseline!F$91)*Baseline!B$35) + (Baseline!F$90*Baseline!F$91*((1-Baseline!F$92)*Baseline!B$40 + Baseline!F$92*Baseline!B$41))</f>
        <v>0.0140232371</v>
      </c>
      <c r="EA124" s="86">
        <f>(BJ124*Baseline!B$34) + (Baseline!H$90*(1-Baseline!H$91)*Baseline!B$35) + (Baseline!H$90*Baseline!H$91*((1-Baseline!H$92)*Baseline!B$40 + Baseline!H$92*Baseline!B$41))</f>
        <v>0.009314971389</v>
      </c>
      <c r="EB124" s="86">
        <f>( DX124*Baseline!B$7 + DY124*Baseline!B$11 + DZ124*Baseline!B$16 + EA124*Baseline!B$18 ) / Baseline!B$17</f>
        <v>0.009896775986</v>
      </c>
    </row>
    <row r="125">
      <c r="A125" s="73" t="s">
        <v>301</v>
      </c>
      <c r="B125" s="85">
        <f>MIN( MAX( NORMINV( MCrands!B125, (B$5+B$4)/2, (B$5-B$4)/3.29 ), 0 ), 1 )</f>
        <v>0.6557842861</v>
      </c>
      <c r="C125" s="85">
        <f>MAX( NORMINV( MCrands!C125, (C$5+C$4)/2, (C$5-C$4)/3.29 ), 0 )</f>
        <v>2.196160075</v>
      </c>
      <c r="D125" s="83"/>
      <c r="E125" s="84">
        <f>Baseline!B$33 * (C125 * Baseline!B$68*Baseline!B$68/Baseline!B$75 + Baseline!B$46 * Baseline!B$54*Baseline!B$54/Baseline!B$76 + Baseline!B$47 * Baseline!B$55*Baseline!B$55/Baseline!B$77 + Baseline!B$56*Baseline!B$56/Baseline!B$78)</f>
        <v>0.00001559835713</v>
      </c>
      <c r="F125" s="84">
        <f>Baseline!B$33 * (C125 * Baseline!B$68*Baseline!B$59/Baseline!B$75 + Baseline!B$46 * Baseline!B$54*Baseline!B$69/Baseline!B$76 + Baseline!B$47 * Baseline!B$55*Baseline!B$57/Baseline!B$77 + Baseline!B$56*Baseline!B$58/Baseline!B$78)</f>
        <v>0.000000238702337</v>
      </c>
      <c r="G125" s="85">
        <f>Baseline!B$33 * (C125 * Baseline!B$68*Baseline!B$60/Baseline!B$75 + Baseline!B$46 * Baseline!B$54*Baseline!B$61/Baseline!B$76 + Baseline!B$47 * Baseline!B$55*Baseline!B$70/Baseline!B$77 + Baseline!B$56*Baseline!B$62/Baseline!B$78)</f>
        <v>0.0000001995298666</v>
      </c>
      <c r="H125" s="84">
        <f>Baseline!B$33 * (C125 * Baseline!B$68*Baseline!B$63/Baseline!B$75 + Baseline!B$46 * Baseline!B$54*Baseline!B$64/Baseline!B$76 + Baseline!B$47 * Baseline!B$55*Baseline!B$65/Baseline!B$77 + Baseline!B$56*Baseline!B$71/Baseline!B$78)</f>
        <v>0.000000003600083024</v>
      </c>
      <c r="I125" s="84">
        <f>Baseline!B$33 * (C125 * Baseline!B$59*Baseline!B$68/Baseline!B$75 + Baseline!B$46 * Baseline!B$69*Baseline!B$54/Baseline!B$76 + Baseline!B$47 * Baseline!B$57*Baseline!B$55/Baseline!B$77 + Baseline!B$58*Baseline!B$56/Baseline!B$78)</f>
        <v>0.000000238702337</v>
      </c>
      <c r="J125" s="85">
        <f>Baseline!B$33 * (C125 * Baseline!B$59*Baseline!B$59/Baseline!B$75 + Baseline!B$46 * Baseline!B$69*Baseline!B$69/Baseline!B$76 + Baseline!B$47 * Baseline!B$57*Baseline!B$57/Baseline!B$77 + Baseline!B$58*Baseline!B$58/Baseline!B$78)</f>
        <v>0.000002116574377</v>
      </c>
      <c r="K125" s="84">
        <f>Baseline!B$33 * (C125 * Baseline!B$59*Baseline!B$60/Baseline!B$75 + Baseline!B$46 * Baseline!B$69*Baseline!B$61/Baseline!B$76 + Baseline!B$47 * Baseline!B$57*Baseline!B$70/Baseline!B$77 + Baseline!B$58*Baseline!B$62/Baseline!B$78)</f>
        <v>0.00000001648965024</v>
      </c>
      <c r="L125" s="85">
        <f>Baseline!B$33 * (C125 * Baseline!B$59*Baseline!B$63/Baseline!B$75 + Baseline!B$46 * Baseline!B$69*Baseline!B$64/Baseline!B$76 + Baseline!B$47 * Baseline!B$57*Baseline!B$65/Baseline!B$77 + Baseline!B$58*Baseline!B$71/Baseline!B$78)</f>
        <v>0.0000000170727768</v>
      </c>
      <c r="M125" s="84">
        <f>Baseline!B$33 * (C125 * Baseline!B$60*Baseline!B$68/Baseline!B$75 + Baseline!B$46 * Baseline!B$61*Baseline!B$54/Baseline!B$76 + Baseline!B$47 * Baseline!B$70*Baseline!B$55/Baseline!B$77 + Baseline!B$62*Baseline!B$56/Baseline!B$78)</f>
        <v>0.0000001995298666</v>
      </c>
      <c r="N125" s="85">
        <f>Baseline!B$33 * (C125 * Baseline!B$60*Baseline!B$59/Baseline!B$75 + Baseline!B$46 * Baseline!B$61*Baseline!B$69/Baseline!B$76 + Baseline!B$47 * Baseline!B$70*Baseline!B$57/Baseline!B$77 + Baseline!B$62*Baseline!B$58/Baseline!B$78)</f>
        <v>0.00000001648965024</v>
      </c>
      <c r="O125" s="85">
        <f>Baseline!B$33 * (C125 * Baseline!B$60*Baseline!B$60/Baseline!B$75 + Baseline!B$46 * Baseline!B$61*Baseline!B$61/Baseline!B$76 + Baseline!B$47 * Baseline!B$70*Baseline!B$70/Baseline!B$77 + Baseline!B$62*Baseline!B$62/Baseline!B$78)</f>
        <v>0.000001589267193</v>
      </c>
      <c r="P125" s="84">
        <f>Baseline!B$33 * (C125 * Baseline!B$60*Baseline!B$63/Baseline!B$75 + Baseline!B$46 * Baseline!B$61*Baseline!B$64/Baseline!B$76 + Baseline!B$47 * Baseline!B$70*Baseline!B$65/Baseline!B$77 + Baseline!B$62*Baseline!B$71/Baseline!B$78)</f>
        <v>0.000000001956358745</v>
      </c>
      <c r="Q125" s="84">
        <f>Baseline!B$33 * (C125 * Baseline!B$63*Baseline!B$68/Baseline!B$75 + Baseline!B$46 * Baseline!B$64*Baseline!B$54/Baseline!B$76 + Baseline!B$47 * Baseline!B$65*Baseline!B$55/Baseline!B$77 + Baseline!B$71*Baseline!B$56/Baseline!B$78)</f>
        <v>0.000000003600083024</v>
      </c>
      <c r="R125" s="84">
        <f>Baseline!B$33 * (C125 * Baseline!B$63*Baseline!B$59/Baseline!B$75 + Baseline!B$46 * Baseline!B$64*Baseline!B$69/Baseline!B$76 + Baseline!B$47 * Baseline!B$65*Baseline!B$57/Baseline!B$77 + Baseline!B$71*Baseline!B$58/Baseline!B$78)</f>
        <v>0.0000000170727768</v>
      </c>
      <c r="S125" s="84">
        <f>Baseline!B$33 * (C125 * Baseline!B$63*Baseline!B$60/Baseline!B$75 + Baseline!B$46 * Baseline!B$64*Baseline!B$61/Baseline!B$76 + Baseline!B$47 * Baseline!B$65*Baseline!B$70/Baseline!B$77 + Baseline!B$71*Baseline!B$62/Baseline!B$78)</f>
        <v>0.000000001956358745</v>
      </c>
      <c r="T125" s="84">
        <f>Baseline!B$33 * (C125 * Baseline!B$63*Baseline!B$63/Baseline!B$75 + Baseline!B$46 * Baseline!B$64*Baseline!B$64/Baseline!B$76 + Baseline!B$47 * Baseline!B$65*Baseline!B$65/Baseline!B$77 + Baseline!B$71*Baseline!B$71/Baseline!B$78)</f>
        <v>0.00000009856721391</v>
      </c>
      <c r="U125" s="83"/>
      <c r="V125" s="84">
        <f>E125 * ( Baseline!B$89 * Baseline!B$7 )</f>
        <v>0.1618953486</v>
      </c>
      <c r="W125" s="84">
        <f>F125 * ( Baseline!D$89 * Baseline!B$11 )</f>
        <v>0.0044032455</v>
      </c>
      <c r="X125" s="84">
        <f>G125 * ( Baseline!F$89 * Baseline!B$16 )</f>
        <v>0.006930624009</v>
      </c>
      <c r="Y125" s="84">
        <f>H125 * ( Baseline!H$89 * Baseline!B$18 )</f>
        <v>0.001266053678</v>
      </c>
      <c r="Z125" s="86">
        <f t="shared" si="1"/>
        <v>0.1744952718</v>
      </c>
      <c r="AA125" s="84">
        <f>I125 * ( Baseline!B$89 * Baseline!B$7 )</f>
        <v>0.002477491556</v>
      </c>
      <c r="AB125" s="85">
        <f>J125 * ( Baseline!D$89 * Baseline!B$11 )</f>
        <v>0.03904359178</v>
      </c>
      <c r="AC125" s="85">
        <f>K125 * ( Baseline!F$89 * Baseline!B$16 )</f>
        <v>0.0005727642071</v>
      </c>
      <c r="AD125" s="85">
        <f>L125 * ( Baseline!F$89 * Baseline!B$16 )</f>
        <v>0.000593018974</v>
      </c>
      <c r="AE125" s="86">
        <f t="shared" si="2"/>
        <v>0.04268686651</v>
      </c>
      <c r="AF125" s="86">
        <f>M125 * ( Baseline!B$89 * Baseline!B$7 )</f>
        <v>0.002070920486</v>
      </c>
      <c r="AG125" s="86">
        <f>N125 * ( Baseline!D$89 * Baseline!B$11 )</f>
        <v>0.000304177911</v>
      </c>
      <c r="AH125" s="86">
        <f>O125 * ( Baseline!F$89 * Baseline!B$16 )</f>
        <v>0.05520283028</v>
      </c>
      <c r="AI125" s="86">
        <f>P125 * ( Baseline!H$89 * Baseline!B$18 )</f>
        <v>0.0006879994624</v>
      </c>
      <c r="AJ125" s="86">
        <f t="shared" si="3"/>
        <v>0.05826592814</v>
      </c>
      <c r="AK125" s="86">
        <f>Q125 * ( Baseline!B$89 * Baseline!B$7 )</f>
        <v>0.0000373652617</v>
      </c>
      <c r="AL125" s="86">
        <f>R125 * ( Baseline!D$89 * Baseline!B$11 )</f>
        <v>0.0003149346108</v>
      </c>
      <c r="AM125" s="86">
        <f>S125 * ( Baseline!F$89 * Baseline!B$16 )</f>
        <v>0.0000679536709</v>
      </c>
      <c r="AN125" s="86">
        <f>T125 * ( Baseline!H$89 * Baseline!B$18 )</f>
        <v>0.03466347384</v>
      </c>
      <c r="AO125" s="86">
        <f t="shared" si="4"/>
        <v>0.03508372738</v>
      </c>
      <c r="AP125" s="62"/>
      <c r="AQ125" s="86">
        <f>V125 * ( (1-Baseline!B$90-Baseline!B$89) + (1-B125)*Baseline!B$90 )</f>
        <v>0.06394088936</v>
      </c>
      <c r="AR125" s="86">
        <f>W125 * ( (1-Baseline!B$90-Baseline!B$89) + (1-B125)*Baseline!B$90 )</f>
        <v>0.001739070553</v>
      </c>
      <c r="AS125" s="86">
        <f>X125 * ( (1-Baseline!B$90-Baseline!B$89) + (1-B125)*Baseline!B$90 )</f>
        <v>0.002737263712</v>
      </c>
      <c r="AT125" s="86">
        <f>Y125 * ( (1-Baseline!B$90-Baseline!B$89) + (1-B125)*Baseline!B$90 )</f>
        <v>0.0005000304137</v>
      </c>
      <c r="AU125" s="86">
        <f t="shared" si="5"/>
        <v>0.06891725404</v>
      </c>
      <c r="AV125" s="86">
        <f>AA125 * ( (1-Baseline!D$90-Baseline!D$89) + (1-B125)*Baseline!D$90 )</f>
        <v>0.001728315551</v>
      </c>
      <c r="AW125" s="86">
        <f>AB125 * ( (1-Baseline!D$90-Baseline!D$89) + (1-B125)*Baseline!D$90 )</f>
        <v>0.02723708448</v>
      </c>
      <c r="AX125" s="86">
        <f>AC125 * ( (1-Baseline!D$90-Baseline!D$89) + (1-B125)*Baseline!D$90 )</f>
        <v>0.000399564343</v>
      </c>
      <c r="AY125" s="86">
        <f>AD125 * ( (1-Baseline!D$90-Baseline!D$89) + (1-B125)*Baseline!D$90 )</f>
        <v>0.000413694211</v>
      </c>
      <c r="AZ125" s="86">
        <f t="shared" si="6"/>
        <v>0.02977865859</v>
      </c>
      <c r="BA125" s="86">
        <f>AF125 * ( (1-Baseline!F$90-Baseline!F$89) + (1-Baseline!B$36)*Baseline!F$90 )</f>
        <v>0.001490300651</v>
      </c>
      <c r="BB125" s="86">
        <f>AG125 * ( (1-Baseline!F$90-Baseline!F$89) + (1-Baseline!B$36)*Baseline!F$90 )</f>
        <v>0.0002188961584</v>
      </c>
      <c r="BC125" s="86">
        <f>AH125 * ( (1-Baseline!F$90-Baseline!F$89) + (1-Baseline!B$36)*Baseline!F$90 )</f>
        <v>0.03972572316</v>
      </c>
      <c r="BD125" s="86">
        <f>AI125 * ( (1-Baseline!F$90-Baseline!F$89) + (1-Baseline!B$36)*Baseline!F$90 )</f>
        <v>0.0004951064292</v>
      </c>
      <c r="BE125" s="86">
        <f t="shared" si="7"/>
        <v>0.0419300264</v>
      </c>
      <c r="BF125" s="86">
        <f>AK125 * ( (1-Baseline!H$90-Baseline!H$89) + (1-Baseline!B$36)*Baseline!H$90 )</f>
        <v>0.00002960524415</v>
      </c>
      <c r="BG125" s="86">
        <f>AL125 * ( (1-Baseline!H$90-Baseline!H$89) + (1-Baseline!B$36)*Baseline!H$90 )</f>
        <v>0.0002495289909</v>
      </c>
      <c r="BH125" s="86">
        <f>AM125 * ( (1-Baseline!H$90-Baseline!H$89) + (1-Baseline!B$36)*Baseline!H$90 )</f>
        <v>0.00005384105253</v>
      </c>
      <c r="BI125" s="86">
        <f>AN125 * ( (1-Baseline!H$90-Baseline!H$89) + (1-Baseline!B$36)*Baseline!H$90 )</f>
        <v>0.02746456359</v>
      </c>
      <c r="BJ125" s="86">
        <f t="shared" si="8"/>
        <v>0.02779753888</v>
      </c>
      <c r="BK125" s="62"/>
      <c r="BL125" s="86">
        <f t="shared" si="19"/>
        <v>0.9277921799</v>
      </c>
      <c r="BM125" s="86">
        <f t="shared" si="20"/>
        <v>0.02523418231</v>
      </c>
      <c r="BN125" s="86">
        <f t="shared" si="21"/>
        <v>0.03971811922</v>
      </c>
      <c r="BO125" s="86">
        <f t="shared" si="22"/>
        <v>0.00725551853</v>
      </c>
      <c r="BP125" s="86">
        <f t="shared" si="9"/>
        <v>1</v>
      </c>
      <c r="BQ125" s="86">
        <f t="shared" si="23"/>
        <v>0.05803873084</v>
      </c>
      <c r="BR125" s="86">
        <f t="shared" si="24"/>
        <v>0.9146511554</v>
      </c>
      <c r="BS125" s="86">
        <f t="shared" si="25"/>
        <v>0.01341780866</v>
      </c>
      <c r="BT125" s="86">
        <f t="shared" si="26"/>
        <v>0.01389230511</v>
      </c>
      <c r="BU125" s="86">
        <f t="shared" si="10"/>
        <v>1</v>
      </c>
      <c r="BV125" s="86">
        <f t="shared" si="27"/>
        <v>0.03554256409</v>
      </c>
      <c r="BW125" s="86">
        <f t="shared" si="28"/>
        <v>0.005220510866</v>
      </c>
      <c r="BX125" s="86">
        <f t="shared" si="29"/>
        <v>0.9474290043</v>
      </c>
      <c r="BY125" s="86">
        <f t="shared" si="30"/>
        <v>0.01180792076</v>
      </c>
      <c r="BZ125" s="86">
        <f t="shared" si="11"/>
        <v>1</v>
      </c>
      <c r="CA125" s="86">
        <f t="shared" si="31"/>
        <v>0.001065031127</v>
      </c>
      <c r="CB125" s="86">
        <f t="shared" si="32"/>
        <v>0.00897665768</v>
      </c>
      <c r="CC125" s="86">
        <f t="shared" si="33"/>
        <v>0.001936899981</v>
      </c>
      <c r="CD125" s="86">
        <f t="shared" si="34"/>
        <v>0.9880214112</v>
      </c>
      <c r="CE125" s="86">
        <f t="shared" si="12"/>
        <v>1</v>
      </c>
      <c r="CF125" s="62"/>
      <c r="CG125" s="86">
        <f t="shared" si="35"/>
        <v>0.9277921799</v>
      </c>
      <c r="CH125" s="86">
        <f t="shared" si="36"/>
        <v>0.02523418231</v>
      </c>
      <c r="CI125" s="86">
        <f t="shared" si="37"/>
        <v>0.03971811922</v>
      </c>
      <c r="CJ125" s="86">
        <f t="shared" si="38"/>
        <v>0.00725551853</v>
      </c>
      <c r="CK125" s="86">
        <f t="shared" si="13"/>
        <v>1</v>
      </c>
      <c r="CL125" s="86">
        <f t="shared" si="39"/>
        <v>0.05803873084</v>
      </c>
      <c r="CM125" s="86">
        <f t="shared" si="40"/>
        <v>0.9146511554</v>
      </c>
      <c r="CN125" s="86">
        <f t="shared" si="41"/>
        <v>0.01341780866</v>
      </c>
      <c r="CO125" s="86">
        <f t="shared" si="42"/>
        <v>0.01389230511</v>
      </c>
      <c r="CP125" s="86">
        <f t="shared" si="14"/>
        <v>1</v>
      </c>
      <c r="CQ125" s="86">
        <f t="shared" si="43"/>
        <v>0.03554256409</v>
      </c>
      <c r="CR125" s="86">
        <f t="shared" si="44"/>
        <v>0.005220510866</v>
      </c>
      <c r="CS125" s="86">
        <f t="shared" si="45"/>
        <v>0.9474290043</v>
      </c>
      <c r="CT125" s="86">
        <f t="shared" si="46"/>
        <v>0.01180792076</v>
      </c>
      <c r="CU125" s="86">
        <f t="shared" si="15"/>
        <v>1</v>
      </c>
      <c r="CV125" s="86">
        <f t="shared" si="47"/>
        <v>0.001065031127</v>
      </c>
      <c r="CW125" s="86">
        <f t="shared" si="48"/>
        <v>0.00897665768</v>
      </c>
      <c r="CX125" s="86">
        <f t="shared" si="49"/>
        <v>0.001936899981</v>
      </c>
      <c r="CY125" s="86">
        <f t="shared" si="50"/>
        <v>0.9880214112</v>
      </c>
      <c r="CZ125" s="86">
        <f t="shared" si="16"/>
        <v>1</v>
      </c>
      <c r="DA125" s="62"/>
      <c r="DB125" s="86">
        <f>(AQ125*Baseline!B$7 + AV125*Baseline!B$11 + BA125*Baseline!B$16 + BF125*Baseline!B$18)</f>
        <v>41066.23599</v>
      </c>
      <c r="DC125" s="86">
        <f>(AR125*Baseline!B$7 + AW125*Baseline!B$11 + BB125*Baseline!B$16 + BG125*Baseline!B$18)</f>
        <v>71414.32752</v>
      </c>
      <c r="DD125" s="86">
        <f>(AS125*Baseline!B$7 + AX125*Baseline!B$11 + BC125*Baseline!B$16 + BH125*Baseline!B$18)</f>
        <v>137738.6064</v>
      </c>
      <c r="DE125" s="86">
        <f>(AT125*Baseline!B$7 + AY125*Baseline!B$11 + BD125*Baseline!B$16 + BI125*Baseline!B$18)</f>
        <v>1260413.183</v>
      </c>
      <c r="DF125" s="86">
        <f t="shared" si="17"/>
        <v>1510632.353</v>
      </c>
      <c r="DG125" s="62"/>
      <c r="DH125" s="86">
        <f t="shared" si="51"/>
        <v>0.02718479842</v>
      </c>
      <c r="DI125" s="86">
        <f t="shared" si="52"/>
        <v>0.0472744592</v>
      </c>
      <c r="DJ125" s="86">
        <f t="shared" si="53"/>
        <v>0.09117943633</v>
      </c>
      <c r="DK125" s="86">
        <f t="shared" si="54"/>
        <v>0.8343613061</v>
      </c>
      <c r="DL125" s="86">
        <f t="shared" si="18"/>
        <v>1</v>
      </c>
      <c r="DM125" s="62"/>
      <c r="DN125" s="86">
        <f>DH125 / (Baseline!B$7/Baseline!B$17)</f>
        <v>2.901798428</v>
      </c>
      <c r="DO125" s="86">
        <f>DI125 / (Baseline!B$11/Baseline!B$17)</f>
        <v>1.141228072</v>
      </c>
      <c r="DP125" s="86">
        <f>DJ125 / (Baseline!B$16/Baseline!B$17)</f>
        <v>1.408997842</v>
      </c>
      <c r="DQ125" s="86">
        <f>DK125 / (Baseline!B$18/Baseline!B$17)</f>
        <v>0.9433191157</v>
      </c>
      <c r="DR125" s="62"/>
      <c r="DS125" s="86">
        <f>DH125 / Baseline!H$117</f>
        <v>1.08758532</v>
      </c>
      <c r="DT125" s="86">
        <f>DI125 / Baseline!H$118</f>
        <v>1.064150546</v>
      </c>
      <c r="DU125" s="86">
        <f>DJ125 / Baseline!H$119</f>
        <v>1.089996763</v>
      </c>
      <c r="DV125" s="86">
        <f>DK125 / Baseline!H$120</f>
        <v>0.9851611663</v>
      </c>
      <c r="DW125" s="87"/>
      <c r="DX125" s="86">
        <f>(AU125*Baseline!B$34)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0.02286711936</v>
      </c>
      <c r="DY125" s="86">
        <f>(AZ125*Baseline!B$34) + (Baseline!D$90*(1-Baseline!D$91)*Baseline!B$35) + (Baseline!D$90*Baseline!D$91*((1-Baseline!D$92)*Baseline!B$40 + Baseline!D$92*Baseline!B$41))</f>
        <v>0.01088036679</v>
      </c>
      <c r="DZ125" s="86">
        <f>(BE125*Baseline!B$34) + (Baseline!F$90*(1-Baseline!F$91)*Baseline!B$35) + (Baseline!F$90*Baseline!F$91*((1-Baseline!F$92)*Baseline!B$40 + Baseline!F$92*Baseline!B$41))</f>
        <v>0.01402014396</v>
      </c>
      <c r="EA125" s="86">
        <f>(BJ125*Baseline!B$34) + (Baseline!H$90*(1-Baseline!H$91)*Baseline!B$35) + (Baseline!H$90*Baseline!H$91*((1-Baseline!H$92)*Baseline!B$40 + Baseline!H$92*Baseline!B$41))</f>
        <v>0.009314630832</v>
      </c>
      <c r="EB125" s="86">
        <f>( DX125*Baseline!B$7 + DY125*Baseline!B$11 + DZ125*Baseline!B$16 + EA125*Baseline!B$18 ) / Baseline!B$17</f>
        <v>0.009810957803</v>
      </c>
    </row>
    <row r="126">
      <c r="A126" s="73" t="s">
        <v>302</v>
      </c>
      <c r="B126" s="85">
        <f>MIN( MAX( NORMINV( MCrands!B126, (B$5+B$4)/2, (B$5-B$4)/3.29 ), 0 ), 1 )</f>
        <v>0.5290912628</v>
      </c>
      <c r="C126" s="85">
        <f>MAX( NORMINV( MCrands!C126, (C$5+C$4)/2, (C$5-C$4)/3.29 ), 0 )</f>
        <v>2.868302159</v>
      </c>
      <c r="D126" s="83"/>
      <c r="E126" s="84">
        <f>Baseline!B$33 * (C126 * Baseline!B$68*Baseline!B$68/Baseline!B$75 + Baseline!B$46 * Baseline!B$54*Baseline!B$54/Baseline!B$76 + Baseline!B$47 * Baseline!B$55*Baseline!B$55/Baseline!B$77 + Baseline!B$56*Baseline!B$56/Baseline!B$78)</f>
        <v>0.00002035713921</v>
      </c>
      <c r="F126" s="84">
        <f>Baseline!B$33 * (C126 * Baseline!B$68*Baseline!B$59/Baseline!B$75 + Baseline!B$46 * Baseline!B$54*Baseline!B$69/Baseline!B$76 + Baseline!B$47 * Baseline!B$55*Baseline!B$57/Baseline!B$77 + Baseline!B$56*Baseline!B$58/Baseline!B$78)</f>
        <v>0.0000002394537237</v>
      </c>
      <c r="G126" s="85">
        <f>Baseline!B$33 * (C126 * Baseline!B$68*Baseline!B$60/Baseline!B$75 + Baseline!B$46 * Baseline!B$54*Baseline!B$61/Baseline!B$76 + Baseline!B$47 * Baseline!B$55*Baseline!B$70/Baseline!B$77 + Baseline!B$56*Baseline!B$62/Baseline!B$78)</f>
        <v>0.0000002013770254</v>
      </c>
      <c r="H126" s="84">
        <f>Baseline!B$33 * (C126 * Baseline!B$68*Baseline!B$63/Baseline!B$75 + Baseline!B$46 * Baseline!B$54*Baseline!B$64/Baseline!B$76 + Baseline!B$47 * Baseline!B$55*Baseline!B$65/Baseline!B$77 + Baseline!B$56*Baseline!B$71/Baseline!B$78)</f>
        <v>0.000000003784798907</v>
      </c>
      <c r="I126" s="84">
        <f>Baseline!B$33 * (C126 * Baseline!B$59*Baseline!B$68/Baseline!B$75 + Baseline!B$46 * Baseline!B$69*Baseline!B$54/Baseline!B$76 + Baseline!B$47 * Baseline!B$57*Baseline!B$55/Baseline!B$77 + Baseline!B$58*Baseline!B$56/Baseline!B$78)</f>
        <v>0.0000002394537237</v>
      </c>
      <c r="J126" s="85">
        <f>Baseline!B$33 * (C126 * Baseline!B$59*Baseline!B$59/Baseline!B$75 + Baseline!B$46 * Baseline!B$69*Baseline!B$69/Baseline!B$76 + Baseline!B$47 * Baseline!B$57*Baseline!B$57/Baseline!B$77 + Baseline!B$58*Baseline!B$58/Baseline!B$78)</f>
        <v>0.000002116574496</v>
      </c>
      <c r="K126" s="84">
        <f>Baseline!B$33 * (C126 * Baseline!B$59*Baseline!B$60/Baseline!B$75 + Baseline!B$46 * Baseline!B$69*Baseline!B$61/Baseline!B$76 + Baseline!B$47 * Baseline!B$57*Baseline!B$70/Baseline!B$77 + Baseline!B$58*Baseline!B$62/Baseline!B$78)</f>
        <v>0.00000001648994189</v>
      </c>
      <c r="L126" s="85">
        <f>Baseline!B$33 * (C126 * Baseline!B$59*Baseline!B$63/Baseline!B$75 + Baseline!B$46 * Baseline!B$69*Baseline!B$64/Baseline!B$76 + Baseline!B$47 * Baseline!B$57*Baseline!B$65/Baseline!B$77 + Baseline!B$58*Baseline!B$71/Baseline!B$78)</f>
        <v>0.00000001707280596</v>
      </c>
      <c r="M126" s="84">
        <f>Baseline!B$33 * (C126 * Baseline!B$60*Baseline!B$68/Baseline!B$75 + Baseline!B$46 * Baseline!B$61*Baseline!B$54/Baseline!B$76 + Baseline!B$47 * Baseline!B$70*Baseline!B$55/Baseline!B$77 + Baseline!B$62*Baseline!B$56/Baseline!B$78)</f>
        <v>0.0000002013770254</v>
      </c>
      <c r="N126" s="85">
        <f>Baseline!B$33 * (C126 * Baseline!B$60*Baseline!B$59/Baseline!B$75 + Baseline!B$46 * Baseline!B$61*Baseline!B$69/Baseline!B$76 + Baseline!B$47 * Baseline!B$70*Baseline!B$57/Baseline!B$77 + Baseline!B$62*Baseline!B$58/Baseline!B$78)</f>
        <v>0.00000001648994189</v>
      </c>
      <c r="O126" s="85">
        <f>Baseline!B$33 * (C126 * Baseline!B$60*Baseline!B$60/Baseline!B$75 + Baseline!B$46 * Baseline!B$61*Baseline!B$61/Baseline!B$76 + Baseline!B$47 * Baseline!B$70*Baseline!B$70/Baseline!B$77 + Baseline!B$62*Baseline!B$62/Baseline!B$78)</f>
        <v>0.00000158926791</v>
      </c>
      <c r="P126" s="84">
        <f>Baseline!B$33 * (C126 * Baseline!B$60*Baseline!B$63/Baseline!B$75 + Baseline!B$46 * Baseline!B$61*Baseline!B$64/Baseline!B$76 + Baseline!B$47 * Baseline!B$70*Baseline!B$65/Baseline!B$77 + Baseline!B$62*Baseline!B$71/Baseline!B$78)</f>
        <v>0.000000001956430444</v>
      </c>
      <c r="Q126" s="84">
        <f>Baseline!B$33 * (C126 * Baseline!B$63*Baseline!B$68/Baseline!B$75 + Baseline!B$46 * Baseline!B$64*Baseline!B$54/Baseline!B$76 + Baseline!B$47 * Baseline!B$65*Baseline!B$55/Baseline!B$77 + Baseline!B$71*Baseline!B$56/Baseline!B$78)</f>
        <v>0.000000003784798907</v>
      </c>
      <c r="R126" s="84">
        <f>Baseline!B$33 * (C126 * Baseline!B$63*Baseline!B$59/Baseline!B$75 + Baseline!B$46 * Baseline!B$64*Baseline!B$69/Baseline!B$76 + Baseline!B$47 * Baseline!B$65*Baseline!B$57/Baseline!B$77 + Baseline!B$71*Baseline!B$58/Baseline!B$78)</f>
        <v>0.00000001707280596</v>
      </c>
      <c r="S126" s="84">
        <f>Baseline!B$33 * (C126 * Baseline!B$63*Baseline!B$60/Baseline!B$75 + Baseline!B$46 * Baseline!B$64*Baseline!B$61/Baseline!B$76 + Baseline!B$47 * Baseline!B$65*Baseline!B$70/Baseline!B$77 + Baseline!B$71*Baseline!B$62/Baseline!B$78)</f>
        <v>0.000000001956430444</v>
      </c>
      <c r="T126" s="84">
        <f>Baseline!B$33 * (C126 * Baseline!B$63*Baseline!B$63/Baseline!B$75 + Baseline!B$46 * Baseline!B$64*Baseline!B$64/Baseline!B$76 + Baseline!B$47 * Baseline!B$65*Baseline!B$65/Baseline!B$77 + Baseline!B$71*Baseline!B$71/Baseline!B$78)</f>
        <v>0.00000009856722108</v>
      </c>
      <c r="U126" s="83"/>
      <c r="V126" s="84">
        <f>E126 * ( Baseline!B$89 * Baseline!B$7 )</f>
        <v>0.2112867479</v>
      </c>
      <c r="W126" s="84">
        <f>F126 * ( Baseline!D$89 * Baseline!B$11 )</f>
        <v>0.004417106026</v>
      </c>
      <c r="X126" s="84">
        <f>G126 * ( Baseline!F$89 * Baseline!B$16 )</f>
        <v>0.006994784646</v>
      </c>
      <c r="Y126" s="84">
        <f>H126 * ( Baseline!H$89 * Baseline!B$18 )</f>
        <v>0.001331013353</v>
      </c>
      <c r="Z126" s="86">
        <f t="shared" si="1"/>
        <v>0.2240296519</v>
      </c>
      <c r="AA126" s="84">
        <f>I126 * ( Baseline!B$89 * Baseline!B$7 )</f>
        <v>0.002485290198</v>
      </c>
      <c r="AB126" s="85">
        <f>J126 * ( Baseline!D$89 * Baseline!B$11 )</f>
        <v>0.03904359396</v>
      </c>
      <c r="AC126" s="85">
        <f>K126 * ( Baseline!F$89 * Baseline!B$16 )</f>
        <v>0.0005727743377</v>
      </c>
      <c r="AD126" s="85">
        <f>L126 * ( Baseline!F$89 * Baseline!B$16 )</f>
        <v>0.000593019987</v>
      </c>
      <c r="AE126" s="86">
        <f t="shared" si="2"/>
        <v>0.04269467849</v>
      </c>
      <c r="AF126" s="86">
        <f>M126 * ( Baseline!B$89 * Baseline!B$7 )</f>
        <v>0.002090092147</v>
      </c>
      <c r="AG126" s="86">
        <f>N126 * ( Baseline!D$89 * Baseline!B$11 )</f>
        <v>0.000304183291</v>
      </c>
      <c r="AH126" s="86">
        <f>O126 * ( Baseline!F$89 * Baseline!B$16 )</f>
        <v>0.05520285519</v>
      </c>
      <c r="AI126" s="86">
        <f>P126 * ( Baseline!H$89 * Baseline!B$18 )</f>
        <v>0.0006880246771</v>
      </c>
      <c r="AJ126" s="86">
        <f t="shared" si="3"/>
        <v>0.0582851553</v>
      </c>
      <c r="AK126" s="86">
        <f>Q126 * ( Baseline!B$89 * Baseline!B$7 )</f>
        <v>0.00003928242786</v>
      </c>
      <c r="AL126" s="86">
        <f>R126 * ( Baseline!D$89 * Baseline!B$11 )</f>
        <v>0.0003149351488</v>
      </c>
      <c r="AM126" s="86">
        <f>S126 * ( Baseline!F$89 * Baseline!B$16 )</f>
        <v>0.00006795616135</v>
      </c>
      <c r="AN126" s="86">
        <f>T126 * ( Baseline!H$89 * Baseline!B$18 )</f>
        <v>0.03466347636</v>
      </c>
      <c r="AO126" s="86">
        <f t="shared" si="4"/>
        <v>0.0350856501</v>
      </c>
      <c r="AP126" s="62"/>
      <c r="AQ126" s="86">
        <f>V126 * ( (1-Baseline!B$90-Baseline!B$89) + (1-B126)*Baseline!B$90 )</f>
        <v>0.1072721362</v>
      </c>
      <c r="AR126" s="86">
        <f>W126 * ( (1-Baseline!B$90-Baseline!B$89) + (1-B126)*Baseline!B$90 )</f>
        <v>0.002242603494</v>
      </c>
      <c r="AS126" s="86">
        <f>X126 * ( (1-Baseline!B$90-Baseline!B$89) + (1-B126)*Baseline!B$90 )</f>
        <v>0.003551313552</v>
      </c>
      <c r="AT126" s="86">
        <f>Y126 * ( (1-Baseline!B$90-Baseline!B$89) + (1-B126)*Baseline!B$90 )</f>
        <v>0.0006757671605</v>
      </c>
      <c r="AU126" s="86">
        <f t="shared" si="5"/>
        <v>0.1137418204</v>
      </c>
      <c r="AV126" s="86">
        <f>AA126 * ( (1-Baseline!D$90-Baseline!D$89) + (1-B126)*Baseline!D$90 )</f>
        <v>0.001874817218</v>
      </c>
      <c r="AW126" s="86">
        <f>AB126 * ( (1-Baseline!D$90-Baseline!D$89) + (1-B126)*Baseline!D$90 )</f>
        <v>0.02945314084</v>
      </c>
      <c r="AX126" s="86">
        <f>AC126 * ( (1-Baseline!D$90-Baseline!D$89) + (1-B126)*Baseline!D$90 )</f>
        <v>0.0004320812078</v>
      </c>
      <c r="AY126" s="86">
        <f>AD126 * ( (1-Baseline!D$90-Baseline!D$89) + (1-B126)*Baseline!D$90 )</f>
        <v>0.0004473538275</v>
      </c>
      <c r="AZ126" s="86">
        <f t="shared" si="6"/>
        <v>0.03220739309</v>
      </c>
      <c r="BA126" s="86">
        <f>AF126 * ( (1-Baseline!F$90-Baseline!F$89) + (1-Baseline!B$36)*Baseline!F$90 )</f>
        <v>0.001504097192</v>
      </c>
      <c r="BB126" s="86">
        <f>AG126 * ( (1-Baseline!F$90-Baseline!F$89) + (1-Baseline!B$36)*Baseline!F$90 )</f>
        <v>0.0002189000301</v>
      </c>
      <c r="BC126" s="86">
        <f>AH126 * ( (1-Baseline!F$90-Baseline!F$89) + (1-Baseline!B$36)*Baseline!F$90 )</f>
        <v>0.03972574108</v>
      </c>
      <c r="BD126" s="86">
        <f>AI126 * ( (1-Baseline!F$90-Baseline!F$89) + (1-Baseline!B$36)*Baseline!F$90 )</f>
        <v>0.0004951245744</v>
      </c>
      <c r="BE126" s="86">
        <f t="shared" si="7"/>
        <v>0.04194386288</v>
      </c>
      <c r="BF126" s="86">
        <f>AK126 * ( (1-Baseline!H$90-Baseline!H$89) + (1-Baseline!B$36)*Baseline!H$90 )</f>
        <v>0.00003112425324</v>
      </c>
      <c r="BG126" s="86">
        <f>AL126 * ( (1-Baseline!H$90-Baseline!H$89) + (1-Baseline!B$36)*Baseline!H$90 )</f>
        <v>0.0002495294171</v>
      </c>
      <c r="BH126" s="86">
        <f>AM126 * ( (1-Baseline!H$90-Baseline!H$89) + (1-Baseline!B$36)*Baseline!H$90 )</f>
        <v>0.00005384302576</v>
      </c>
      <c r="BI126" s="86">
        <f>AN126 * ( (1-Baseline!H$90-Baseline!H$89) + (1-Baseline!B$36)*Baseline!H$90 )</f>
        <v>0.02746456559</v>
      </c>
      <c r="BJ126" s="86">
        <f t="shared" si="8"/>
        <v>0.02779906228</v>
      </c>
      <c r="BK126" s="62"/>
      <c r="BL126" s="86">
        <f t="shared" si="19"/>
        <v>0.9431195651</v>
      </c>
      <c r="BM126" s="86">
        <f t="shared" si="20"/>
        <v>0.01971661335</v>
      </c>
      <c r="BN126" s="86">
        <f t="shared" si="21"/>
        <v>0.03122258409</v>
      </c>
      <c r="BO126" s="86">
        <f t="shared" si="22"/>
        <v>0.005941237428</v>
      </c>
      <c r="BP126" s="86">
        <f t="shared" si="9"/>
        <v>1</v>
      </c>
      <c r="BQ126" s="86">
        <f t="shared" si="23"/>
        <v>0.05821077207</v>
      </c>
      <c r="BR126" s="86">
        <f t="shared" si="24"/>
        <v>0.9144838502</v>
      </c>
      <c r="BS126" s="86">
        <f t="shared" si="25"/>
        <v>0.01341559084</v>
      </c>
      <c r="BT126" s="86">
        <f t="shared" si="26"/>
        <v>0.01388978693</v>
      </c>
      <c r="BU126" s="86">
        <f t="shared" si="10"/>
        <v>1</v>
      </c>
      <c r="BV126" s="86">
        <f t="shared" si="27"/>
        <v>0.035859768</v>
      </c>
      <c r="BW126" s="86">
        <f t="shared" si="28"/>
        <v>0.005218881025</v>
      </c>
      <c r="BX126" s="86">
        <f t="shared" si="29"/>
        <v>0.9471168928</v>
      </c>
      <c r="BY126" s="86">
        <f t="shared" si="30"/>
        <v>0.01180445816</v>
      </c>
      <c r="BZ126" s="86">
        <f t="shared" si="11"/>
        <v>1</v>
      </c>
      <c r="CA126" s="86">
        <f t="shared" si="31"/>
        <v>0.00111961522</v>
      </c>
      <c r="CB126" s="86">
        <f t="shared" si="32"/>
        <v>0.008976181088</v>
      </c>
      <c r="CC126" s="86">
        <f t="shared" si="33"/>
        <v>0.00193686482</v>
      </c>
      <c r="CD126" s="86">
        <f t="shared" si="34"/>
        <v>0.9879673389</v>
      </c>
      <c r="CE126" s="86">
        <f t="shared" si="12"/>
        <v>1</v>
      </c>
      <c r="CF126" s="62"/>
      <c r="CG126" s="86">
        <f t="shared" si="35"/>
        <v>0.9431195651</v>
      </c>
      <c r="CH126" s="86">
        <f t="shared" si="36"/>
        <v>0.01971661335</v>
      </c>
      <c r="CI126" s="86">
        <f t="shared" si="37"/>
        <v>0.03122258409</v>
      </c>
      <c r="CJ126" s="86">
        <f t="shared" si="38"/>
        <v>0.005941237428</v>
      </c>
      <c r="CK126" s="86">
        <f t="shared" si="13"/>
        <v>1</v>
      </c>
      <c r="CL126" s="86">
        <f t="shared" si="39"/>
        <v>0.05821077207</v>
      </c>
      <c r="CM126" s="86">
        <f t="shared" si="40"/>
        <v>0.9144838502</v>
      </c>
      <c r="CN126" s="86">
        <f t="shared" si="41"/>
        <v>0.01341559084</v>
      </c>
      <c r="CO126" s="86">
        <f t="shared" si="42"/>
        <v>0.01388978693</v>
      </c>
      <c r="CP126" s="86">
        <f t="shared" si="14"/>
        <v>1</v>
      </c>
      <c r="CQ126" s="86">
        <f t="shared" si="43"/>
        <v>0.035859768</v>
      </c>
      <c r="CR126" s="86">
        <f t="shared" si="44"/>
        <v>0.005218881025</v>
      </c>
      <c r="CS126" s="86">
        <f t="shared" si="45"/>
        <v>0.9471168928</v>
      </c>
      <c r="CT126" s="86">
        <f t="shared" si="46"/>
        <v>0.01180445816</v>
      </c>
      <c r="CU126" s="86">
        <f t="shared" si="15"/>
        <v>1</v>
      </c>
      <c r="CV126" s="86">
        <f t="shared" si="47"/>
        <v>0.00111961522</v>
      </c>
      <c r="CW126" s="86">
        <f t="shared" si="48"/>
        <v>0.008976181088</v>
      </c>
      <c r="CX126" s="86">
        <f t="shared" si="49"/>
        <v>0.00193686482</v>
      </c>
      <c r="CY126" s="86">
        <f t="shared" si="50"/>
        <v>0.9879673389</v>
      </c>
      <c r="CZ126" s="86">
        <f t="shared" si="16"/>
        <v>1</v>
      </c>
      <c r="DA126" s="62"/>
      <c r="DB126" s="86">
        <f>(AQ126*Baseline!B$7 + AV126*Baseline!B$11 + BA126*Baseline!B$16 + BF126*Baseline!B$18)</f>
        <v>62511.84914</v>
      </c>
      <c r="DC126" s="86">
        <f>(AR126*Baseline!B$7 + AW126*Baseline!B$11 + BB126*Baseline!B$16 + BG126*Baseline!B$18)</f>
        <v>76411.02601</v>
      </c>
      <c r="DD126" s="86">
        <f>(AS126*Baseline!B$7 + AX126*Baseline!B$11 + BC126*Baseline!B$16 + BH126*Baseline!B$18)</f>
        <v>138203.3052</v>
      </c>
      <c r="DE126" s="86">
        <f>(AT126*Baseline!B$7 + AY126*Baseline!B$11 + BD126*Baseline!B$16 + BI126*Baseline!B$18)</f>
        <v>1260570.752</v>
      </c>
      <c r="DF126" s="86">
        <f t="shared" si="17"/>
        <v>1537696.933</v>
      </c>
      <c r="DG126" s="62"/>
      <c r="DH126" s="86">
        <f t="shared" si="51"/>
        <v>0.04065290618</v>
      </c>
      <c r="DI126" s="86">
        <f t="shared" si="52"/>
        <v>0.04969186346</v>
      </c>
      <c r="DJ126" s="86">
        <f t="shared" si="53"/>
        <v>0.08987681658</v>
      </c>
      <c r="DK126" s="86">
        <f t="shared" si="54"/>
        <v>0.8197784138</v>
      </c>
      <c r="DL126" s="86">
        <f t="shared" si="18"/>
        <v>1</v>
      </c>
      <c r="DM126" s="62"/>
      <c r="DN126" s="86">
        <f>DH126 / (Baseline!B$7/Baseline!B$17)</f>
        <v>4.339430348</v>
      </c>
      <c r="DO126" s="86">
        <f>DI126 / (Baseline!B$11/Baseline!B$17)</f>
        <v>1.199585368</v>
      </c>
      <c r="DP126" s="86">
        <f>DJ126 / (Baseline!B$16/Baseline!B$17)</f>
        <v>1.38886843</v>
      </c>
      <c r="DQ126" s="86">
        <f>DK126 / (Baseline!B$18/Baseline!B$17)</f>
        <v>0.9268318686</v>
      </c>
      <c r="DR126" s="62"/>
      <c r="DS126" s="86">
        <f>DH126 / Baseline!H$117</f>
        <v>1.626405438</v>
      </c>
      <c r="DT126" s="86">
        <f>DI126 / Baseline!H$118</f>
        <v>1.118566442</v>
      </c>
      <c r="DU126" s="86">
        <f>DJ126 / Baseline!H$119</f>
        <v>1.074424707</v>
      </c>
      <c r="DV126" s="86">
        <f>DK126 / Baseline!H$120</f>
        <v>0.9679426076</v>
      </c>
      <c r="DW126" s="87"/>
      <c r="DX126" s="86">
        <f>(AU126*Baseline!B$34)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0.02959080431</v>
      </c>
      <c r="DY126" s="86">
        <f>(AZ126*Baseline!B$34) + (Baseline!D$90*(1-Baseline!D$91)*Baseline!B$35) + (Baseline!D$90*Baseline!D$91*((1-Baseline!D$92)*Baseline!B$40 + Baseline!D$92*Baseline!B$41))</f>
        <v>0.01124467696</v>
      </c>
      <c r="DZ126" s="86">
        <f>(BE126*Baseline!B$34) + (Baseline!F$90*(1-Baseline!F$91)*Baseline!B$35) + (Baseline!F$90*Baseline!F$91*((1-Baseline!F$92)*Baseline!B$40 + Baseline!F$92*Baseline!B$41))</f>
        <v>0.01402221943</v>
      </c>
      <c r="EA126" s="86">
        <f>(BJ126*Baseline!B$34) + (Baseline!H$90*(1-Baseline!H$91)*Baseline!B$35) + (Baseline!H$90*Baseline!H$91*((1-Baseline!H$92)*Baseline!B$40 + Baseline!H$92*Baseline!B$41))</f>
        <v>0.009314859343</v>
      </c>
      <c r="EB126" s="86">
        <f>( DX126*Baseline!B$7 + DY126*Baseline!B$11 + DZ126*Baseline!B$16 + EA126*Baseline!B$18 ) / Baseline!B$17</f>
        <v>0.009889374706</v>
      </c>
    </row>
    <row r="127">
      <c r="A127" s="73" t="s">
        <v>303</v>
      </c>
      <c r="B127" s="85">
        <f>MIN( MAX( NORMINV( MCrands!B127, (B$5+B$4)/2, (B$5-B$4)/3.29 ), 0 ), 1 )</f>
        <v>0.3975581046</v>
      </c>
      <c r="C127" s="85">
        <f>MAX( NORMINV( MCrands!C127, (C$5+C$4)/2, (C$5-C$4)/3.29 ), 0 )</f>
        <v>2.926218515</v>
      </c>
      <c r="D127" s="83"/>
      <c r="E127" s="84">
        <f>Baseline!B$33 * (C127 * Baseline!B$68*Baseline!B$68/Baseline!B$75 + Baseline!B$46 * Baseline!B$54*Baseline!B$54/Baseline!B$76 + Baseline!B$47 * Baseline!B$55*Baseline!B$55/Baseline!B$77 + Baseline!B$56*Baseline!B$56/Baseline!B$78)</f>
        <v>0.0000207671884</v>
      </c>
      <c r="F127" s="84">
        <f>Baseline!B$33 * (C127 * Baseline!B$68*Baseline!B$59/Baseline!B$75 + Baseline!B$46 * Baseline!B$54*Baseline!B$69/Baseline!B$76 + Baseline!B$47 * Baseline!B$55*Baseline!B$57/Baseline!B$77 + Baseline!B$56*Baseline!B$58/Baseline!B$78)</f>
        <v>0.0000002395184683</v>
      </c>
      <c r="G127" s="85">
        <f>Baseline!B$33 * (C127 * Baseline!B$68*Baseline!B$60/Baseline!B$75 + Baseline!B$46 * Baseline!B$54*Baseline!B$61/Baseline!B$76 + Baseline!B$47 * Baseline!B$55*Baseline!B$70/Baseline!B$77 + Baseline!B$56*Baseline!B$62/Baseline!B$78)</f>
        <v>0.0000002015361893</v>
      </c>
      <c r="H127" s="84">
        <f>Baseline!B$33 * (C127 * Baseline!B$68*Baseline!B$63/Baseline!B$75 + Baseline!B$46 * Baseline!B$54*Baseline!B$64/Baseline!B$76 + Baseline!B$47 * Baseline!B$55*Baseline!B$65/Baseline!B$77 + Baseline!B$56*Baseline!B$71/Baseline!B$78)</f>
        <v>0.00000000380071529</v>
      </c>
      <c r="I127" s="84">
        <f>Baseline!B$33 * (C127 * Baseline!B$59*Baseline!B$68/Baseline!B$75 + Baseline!B$46 * Baseline!B$69*Baseline!B$54/Baseline!B$76 + Baseline!B$47 * Baseline!B$57*Baseline!B$55/Baseline!B$77 + Baseline!B$58*Baseline!B$56/Baseline!B$78)</f>
        <v>0.0000002395184683</v>
      </c>
      <c r="J127" s="85">
        <f>Baseline!B$33 * (C127 * Baseline!B$59*Baseline!B$59/Baseline!B$75 + Baseline!B$46 * Baseline!B$69*Baseline!B$69/Baseline!B$76 + Baseline!B$47 * Baseline!B$57*Baseline!B$57/Baseline!B$77 + Baseline!B$58*Baseline!B$58/Baseline!B$78)</f>
        <v>0.000002116574506</v>
      </c>
      <c r="K127" s="84">
        <f>Baseline!B$33 * (C127 * Baseline!B$59*Baseline!B$60/Baseline!B$75 + Baseline!B$46 * Baseline!B$69*Baseline!B$61/Baseline!B$76 + Baseline!B$47 * Baseline!B$57*Baseline!B$70/Baseline!B$77 + Baseline!B$58*Baseline!B$62/Baseline!B$78)</f>
        <v>0.00000001648996703</v>
      </c>
      <c r="L127" s="85">
        <f>Baseline!B$33 * (C127 * Baseline!B$59*Baseline!B$63/Baseline!B$75 + Baseline!B$46 * Baseline!B$69*Baseline!B$64/Baseline!B$76 + Baseline!B$47 * Baseline!B$57*Baseline!B$65/Baseline!B$77 + Baseline!B$58*Baseline!B$71/Baseline!B$78)</f>
        <v>0.00000001707280848</v>
      </c>
      <c r="M127" s="84">
        <f>Baseline!B$33 * (C127 * Baseline!B$60*Baseline!B$68/Baseline!B$75 + Baseline!B$46 * Baseline!B$61*Baseline!B$54/Baseline!B$76 + Baseline!B$47 * Baseline!B$70*Baseline!B$55/Baseline!B$77 + Baseline!B$62*Baseline!B$56/Baseline!B$78)</f>
        <v>0.0000002015361893</v>
      </c>
      <c r="N127" s="85">
        <f>Baseline!B$33 * (C127 * Baseline!B$60*Baseline!B$59/Baseline!B$75 + Baseline!B$46 * Baseline!B$61*Baseline!B$69/Baseline!B$76 + Baseline!B$47 * Baseline!B$70*Baseline!B$57/Baseline!B$77 + Baseline!B$62*Baseline!B$58/Baseline!B$78)</f>
        <v>0.00000001648996703</v>
      </c>
      <c r="O127" s="85">
        <f>Baseline!B$33 * (C127 * Baseline!B$60*Baseline!B$60/Baseline!B$75 + Baseline!B$46 * Baseline!B$61*Baseline!B$61/Baseline!B$76 + Baseline!B$47 * Baseline!B$70*Baseline!B$70/Baseline!B$77 + Baseline!B$62*Baseline!B$62/Baseline!B$78)</f>
        <v>0.000001589267972</v>
      </c>
      <c r="P127" s="84">
        <f>Baseline!B$33 * (C127 * Baseline!B$60*Baseline!B$63/Baseline!B$75 + Baseline!B$46 * Baseline!B$61*Baseline!B$64/Baseline!B$76 + Baseline!B$47 * Baseline!B$70*Baseline!B$65/Baseline!B$77 + Baseline!B$62*Baseline!B$71/Baseline!B$78)</f>
        <v>0.000000001956436622</v>
      </c>
      <c r="Q127" s="84">
        <f>Baseline!B$33 * (C127 * Baseline!B$63*Baseline!B$68/Baseline!B$75 + Baseline!B$46 * Baseline!B$64*Baseline!B$54/Baseline!B$76 + Baseline!B$47 * Baseline!B$65*Baseline!B$55/Baseline!B$77 + Baseline!B$71*Baseline!B$56/Baseline!B$78)</f>
        <v>0.00000000380071529</v>
      </c>
      <c r="R127" s="84">
        <f>Baseline!B$33 * (C127 * Baseline!B$63*Baseline!B$59/Baseline!B$75 + Baseline!B$46 * Baseline!B$64*Baseline!B$69/Baseline!B$76 + Baseline!B$47 * Baseline!B$65*Baseline!B$57/Baseline!B$77 + Baseline!B$71*Baseline!B$58/Baseline!B$78)</f>
        <v>0.00000001707280848</v>
      </c>
      <c r="S127" s="84">
        <f>Baseline!B$33 * (C127 * Baseline!B$63*Baseline!B$60/Baseline!B$75 + Baseline!B$46 * Baseline!B$64*Baseline!B$61/Baseline!B$76 + Baseline!B$47 * Baseline!B$65*Baseline!B$70/Baseline!B$77 + Baseline!B$71*Baseline!B$62/Baseline!B$78)</f>
        <v>0.000000001956436622</v>
      </c>
      <c r="T127" s="84">
        <f>Baseline!B$33 * (C127 * Baseline!B$63*Baseline!B$63/Baseline!B$75 + Baseline!B$46 * Baseline!B$64*Baseline!B$64/Baseline!B$76 + Baseline!B$47 * Baseline!B$65*Baseline!B$65/Baseline!B$77 + Baseline!B$71*Baseline!B$71/Baseline!B$78)</f>
        <v>0.0000000985672217</v>
      </c>
      <c r="U127" s="83"/>
      <c r="V127" s="84">
        <f>E127 * ( Baseline!B$89 * Baseline!B$7 )</f>
        <v>0.2155426484</v>
      </c>
      <c r="W127" s="84">
        <f>F127 * ( Baseline!D$89 * Baseline!B$11 )</f>
        <v>0.004418300344</v>
      </c>
      <c r="X127" s="84">
        <f>G127 * ( Baseline!F$89 * Baseline!B$16 )</f>
        <v>0.007000313165</v>
      </c>
      <c r="Y127" s="84">
        <f>H127 * ( Baseline!H$89 * Baseline!B$18 )</f>
        <v>0.001336610723</v>
      </c>
      <c r="Z127" s="86">
        <f t="shared" si="1"/>
        <v>0.2282978727</v>
      </c>
      <c r="AA127" s="84">
        <f>I127 * ( Baseline!B$89 * Baseline!B$7 )</f>
        <v>0.002485962182</v>
      </c>
      <c r="AB127" s="85">
        <f>J127 * ( Baseline!D$89 * Baseline!B$11 )</f>
        <v>0.03904359415</v>
      </c>
      <c r="AC127" s="85">
        <f>K127 * ( Baseline!F$89 * Baseline!B$16 )</f>
        <v>0.0005727752106</v>
      </c>
      <c r="AD127" s="85">
        <f>L127 * ( Baseline!F$89 * Baseline!B$16 )</f>
        <v>0.0005930200743</v>
      </c>
      <c r="AE127" s="86">
        <f t="shared" si="2"/>
        <v>0.04269535162</v>
      </c>
      <c r="AF127" s="86">
        <f>M127 * ( Baseline!B$89 * Baseline!B$7 )</f>
        <v>0.002091744108</v>
      </c>
      <c r="AG127" s="86">
        <f>N127 * ( Baseline!D$89 * Baseline!B$11 )</f>
        <v>0.0003041837546</v>
      </c>
      <c r="AH127" s="86">
        <f>O127 * ( Baseline!F$89 * Baseline!B$16 )</f>
        <v>0.05520285733</v>
      </c>
      <c r="AI127" s="86">
        <f>P127 * ( Baseline!H$89 * Baseline!B$18 )</f>
        <v>0.0006880268497</v>
      </c>
      <c r="AJ127" s="86">
        <f t="shared" si="3"/>
        <v>0.05828681205</v>
      </c>
      <c r="AK127" s="86">
        <f>Q127 * ( Baseline!B$89 * Baseline!B$7 )</f>
        <v>0.000039447624</v>
      </c>
      <c r="AL127" s="86">
        <f>R127 * ( Baseline!D$89 * Baseline!B$11 )</f>
        <v>0.0003149351952</v>
      </c>
      <c r="AM127" s="86">
        <f>S127 * ( Baseline!F$89 * Baseline!B$16 )</f>
        <v>0.00006795637594</v>
      </c>
      <c r="AN127" s="86">
        <f>T127 * ( Baseline!H$89 * Baseline!B$18 )</f>
        <v>0.03466347658</v>
      </c>
      <c r="AO127" s="86">
        <f t="shared" si="4"/>
        <v>0.03508581577</v>
      </c>
      <c r="AP127" s="62"/>
      <c r="AQ127" s="86">
        <f>V127 * ( (1-Baseline!B$90-Baseline!B$89) + (1-B127)*Baseline!B$90 )</f>
        <v>0.1346652889</v>
      </c>
      <c r="AR127" s="86">
        <f>W127 * ( (1-Baseline!B$90-Baseline!B$89) + (1-B127)*Baseline!B$90 )</f>
        <v>0.002760436028</v>
      </c>
      <c r="AS127" s="86">
        <f>X127 * ( (1-Baseline!B$90-Baseline!B$89) + (1-B127)*Baseline!B$90 )</f>
        <v>0.004373608666</v>
      </c>
      <c r="AT127" s="86">
        <f>Y127 * ( (1-Baseline!B$90-Baseline!B$89) + (1-B127)*Baseline!B$90 )</f>
        <v>0.0008350786746</v>
      </c>
      <c r="AU127" s="86">
        <f t="shared" si="5"/>
        <v>0.1426344123</v>
      </c>
      <c r="AV127" s="86">
        <f>AA127 * ( (1-Baseline!D$90-Baseline!D$89) + (1-B127)*Baseline!D$90 )</f>
        <v>0.002021814073</v>
      </c>
      <c r="AW127" s="86">
        <f>AB127 * ( (1-Baseline!D$90-Baseline!D$89) + (1-B127)*Baseline!D$90 )</f>
        <v>0.03175385719</v>
      </c>
      <c r="AX127" s="86">
        <f>AC127 * ( (1-Baseline!D$90-Baseline!D$89) + (1-B127)*Baseline!D$90 )</f>
        <v>0.0004658337081</v>
      </c>
      <c r="AY127" s="86">
        <f>AD127 * ( (1-Baseline!D$90-Baseline!D$89) + (1-B127)*Baseline!D$90 )</f>
        <v>0.0004822987012</v>
      </c>
      <c r="AZ127" s="86">
        <f t="shared" si="6"/>
        <v>0.03472380367</v>
      </c>
      <c r="BA127" s="86">
        <f>AF127 * ( (1-Baseline!F$90-Baseline!F$89) + (1-Baseline!B$36)*Baseline!F$90 )</f>
        <v>0.001505285996</v>
      </c>
      <c r="BB127" s="86">
        <f>AG127 * ( (1-Baseline!F$90-Baseline!F$89) + (1-Baseline!B$36)*Baseline!F$90 )</f>
        <v>0.0002189003637</v>
      </c>
      <c r="BC127" s="86">
        <f>AH127 * ( (1-Baseline!F$90-Baseline!F$89) + (1-Baseline!B$36)*Baseline!F$90 )</f>
        <v>0.03972574263</v>
      </c>
      <c r="BD127" s="86">
        <f>AI127 * ( (1-Baseline!F$90-Baseline!F$89) + (1-Baseline!B$36)*Baseline!F$90 )</f>
        <v>0.0004951261379</v>
      </c>
      <c r="BE127" s="86">
        <f t="shared" si="7"/>
        <v>0.04194505513</v>
      </c>
      <c r="BF127" s="86">
        <f>AK127 * ( (1-Baseline!H$90-Baseline!H$89) + (1-Baseline!B$36)*Baseline!H$90 )</f>
        <v>0.00003125514145</v>
      </c>
      <c r="BG127" s="86">
        <f>AL127 * ( (1-Baseline!H$90-Baseline!H$89) + (1-Baseline!B$36)*Baseline!H$90 )</f>
        <v>0.0002495294539</v>
      </c>
      <c r="BH127" s="86">
        <f>AM127 * ( (1-Baseline!H$90-Baseline!H$89) + (1-Baseline!B$36)*Baseline!H$90 )</f>
        <v>0.00005384319579</v>
      </c>
      <c r="BI127" s="86">
        <f>AN127 * ( (1-Baseline!H$90-Baseline!H$89) + (1-Baseline!B$36)*Baseline!H$90 )</f>
        <v>0.02746456576</v>
      </c>
      <c r="BJ127" s="86">
        <f t="shared" si="8"/>
        <v>0.02779919355</v>
      </c>
      <c r="BK127" s="62"/>
      <c r="BL127" s="86">
        <f t="shared" si="19"/>
        <v>0.9441290272</v>
      </c>
      <c r="BM127" s="86">
        <f t="shared" si="20"/>
        <v>0.01935322608</v>
      </c>
      <c r="BN127" s="86">
        <f t="shared" si="21"/>
        <v>0.03066306787</v>
      </c>
      <c r="BO127" s="86">
        <f t="shared" si="22"/>
        <v>0.005854678833</v>
      </c>
      <c r="BP127" s="86">
        <f t="shared" si="9"/>
        <v>1</v>
      </c>
      <c r="BQ127" s="86">
        <f t="shared" si="23"/>
        <v>0.05822559337</v>
      </c>
      <c r="BR127" s="86">
        <f t="shared" si="24"/>
        <v>0.9144694369</v>
      </c>
      <c r="BS127" s="86">
        <f t="shared" si="25"/>
        <v>0.01341539978</v>
      </c>
      <c r="BT127" s="86">
        <f t="shared" si="26"/>
        <v>0.01388956998</v>
      </c>
      <c r="BU127" s="86">
        <f t="shared" si="10"/>
        <v>1</v>
      </c>
      <c r="BV127" s="86">
        <f t="shared" si="27"/>
        <v>0.03588709067</v>
      </c>
      <c r="BW127" s="86">
        <f t="shared" si="28"/>
        <v>0.005218740637</v>
      </c>
      <c r="BX127" s="86">
        <f t="shared" si="29"/>
        <v>0.9470900088</v>
      </c>
      <c r="BY127" s="86">
        <f t="shared" si="30"/>
        <v>0.0118041599</v>
      </c>
      <c r="BZ127" s="86">
        <f t="shared" si="11"/>
        <v>1</v>
      </c>
      <c r="CA127" s="86">
        <f t="shared" si="31"/>
        <v>0.001124318279</v>
      </c>
      <c r="CB127" s="86">
        <f t="shared" si="32"/>
        <v>0.008976140024</v>
      </c>
      <c r="CC127" s="86">
        <f t="shared" si="33"/>
        <v>0.00193686179</v>
      </c>
      <c r="CD127" s="86">
        <f t="shared" si="34"/>
        <v>0.9879626799</v>
      </c>
      <c r="CE127" s="86">
        <f t="shared" si="12"/>
        <v>1</v>
      </c>
      <c r="CF127" s="62"/>
      <c r="CG127" s="86">
        <f t="shared" si="35"/>
        <v>0.9441290272</v>
      </c>
      <c r="CH127" s="86">
        <f t="shared" si="36"/>
        <v>0.01935322608</v>
      </c>
      <c r="CI127" s="86">
        <f t="shared" si="37"/>
        <v>0.03066306787</v>
      </c>
      <c r="CJ127" s="86">
        <f t="shared" si="38"/>
        <v>0.005854678833</v>
      </c>
      <c r="CK127" s="86">
        <f t="shared" si="13"/>
        <v>1</v>
      </c>
      <c r="CL127" s="86">
        <f t="shared" si="39"/>
        <v>0.05822559337</v>
      </c>
      <c r="CM127" s="86">
        <f t="shared" si="40"/>
        <v>0.9144694369</v>
      </c>
      <c r="CN127" s="86">
        <f t="shared" si="41"/>
        <v>0.01341539978</v>
      </c>
      <c r="CO127" s="86">
        <f t="shared" si="42"/>
        <v>0.01388956998</v>
      </c>
      <c r="CP127" s="86">
        <f t="shared" si="14"/>
        <v>1</v>
      </c>
      <c r="CQ127" s="86">
        <f t="shared" si="43"/>
        <v>0.03588709067</v>
      </c>
      <c r="CR127" s="86">
        <f t="shared" si="44"/>
        <v>0.005218740637</v>
      </c>
      <c r="CS127" s="86">
        <f t="shared" si="45"/>
        <v>0.9470900088</v>
      </c>
      <c r="CT127" s="86">
        <f t="shared" si="46"/>
        <v>0.0118041599</v>
      </c>
      <c r="CU127" s="86">
        <f t="shared" si="15"/>
        <v>1</v>
      </c>
      <c r="CV127" s="86">
        <f t="shared" si="47"/>
        <v>0.001124318279</v>
      </c>
      <c r="CW127" s="86">
        <f t="shared" si="48"/>
        <v>0.008976140024</v>
      </c>
      <c r="CX127" s="86">
        <f t="shared" si="49"/>
        <v>0.00193686179</v>
      </c>
      <c r="CY127" s="86">
        <f t="shared" si="50"/>
        <v>0.9879626799</v>
      </c>
      <c r="CZ127" s="86">
        <f t="shared" si="16"/>
        <v>1</v>
      </c>
      <c r="DA127" s="62"/>
      <c r="DB127" s="86">
        <f>(AQ127*Baseline!B$7 + AV127*Baseline!B$11 + BA127*Baseline!B$16 + BF127*Baseline!B$18)</f>
        <v>76122.74712</v>
      </c>
      <c r="DC127" s="86">
        <f>(AR127*Baseline!B$7 + AW127*Baseline!B$11 + BB127*Baseline!B$16 + BG127*Baseline!B$18)</f>
        <v>81596.18804</v>
      </c>
      <c r="DD127" s="86">
        <f>(AS127*Baseline!B$7 + AX127*Baseline!B$11 + BC127*Baseline!B$16 + BH127*Baseline!B$18)</f>
        <v>138674.5153</v>
      </c>
      <c r="DE127" s="86">
        <f>(AT127*Baseline!B$7 + AY127*Baseline!B$11 + BD127*Baseline!B$16 + BI127*Baseline!B$18)</f>
        <v>1260722.973</v>
      </c>
      <c r="DF127" s="86">
        <f t="shared" si="17"/>
        <v>1557116.423</v>
      </c>
      <c r="DG127" s="62"/>
      <c r="DH127" s="86">
        <f t="shared" si="51"/>
        <v>0.04888699778</v>
      </c>
      <c r="DI127" s="86">
        <f t="shared" si="52"/>
        <v>0.05240211126</v>
      </c>
      <c r="DJ127" s="86">
        <f t="shared" si="53"/>
        <v>0.08905854004</v>
      </c>
      <c r="DK127" s="86">
        <f t="shared" si="54"/>
        <v>0.8096523509</v>
      </c>
      <c r="DL127" s="86">
        <f t="shared" si="18"/>
        <v>1</v>
      </c>
      <c r="DM127" s="62"/>
      <c r="DN127" s="86">
        <f>DH127 / (Baseline!B$7/Baseline!B$17)</f>
        <v>5.218365467</v>
      </c>
      <c r="DO127" s="86">
        <f>DI127 / (Baseline!B$11/Baseline!B$17)</f>
        <v>1.265012047</v>
      </c>
      <c r="DP127" s="86">
        <f>DJ127 / (Baseline!B$16/Baseline!B$17)</f>
        <v>1.376223584</v>
      </c>
      <c r="DQ127" s="86">
        <f>DK127 / (Baseline!B$18/Baseline!B$17)</f>
        <v>0.9153834606</v>
      </c>
      <c r="DR127" s="62"/>
      <c r="DS127" s="86">
        <f>DH127 / Baseline!H$117</f>
        <v>1.955827676</v>
      </c>
      <c r="DT127" s="86">
        <f>DI127 / Baseline!H$118</f>
        <v>1.179574262</v>
      </c>
      <c r="DU127" s="86">
        <f>DJ127 / Baseline!H$119</f>
        <v>1.06464269</v>
      </c>
      <c r="DV127" s="86">
        <f>DK127 / Baseline!H$120</f>
        <v>0.9559863917</v>
      </c>
      <c r="DW127" s="87"/>
      <c r="DX127" s="86">
        <f>(AU127*Baseline!B$34)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0.0339246931</v>
      </c>
      <c r="DY127" s="86">
        <f>(AZ127*Baseline!B$34) + (Baseline!D$90*(1-Baseline!D$91)*Baseline!B$35) + (Baseline!D$90*Baseline!D$91*((1-Baseline!D$92)*Baseline!B$40 + Baseline!D$92*Baseline!B$41))</f>
        <v>0.01162213855</v>
      </c>
      <c r="DZ127" s="86">
        <f>(BE127*Baseline!B$34) + (Baseline!F$90*(1-Baseline!F$91)*Baseline!B$35) + (Baseline!F$90*Baseline!F$91*((1-Baseline!F$92)*Baseline!B$40 + Baseline!F$92*Baseline!B$41))</f>
        <v>0.01402239827</v>
      </c>
      <c r="EA127" s="86">
        <f>(BJ127*Baseline!B$34) + (Baseline!H$90*(1-Baseline!H$91)*Baseline!B$35) + (Baseline!H$90*Baseline!H$91*((1-Baseline!H$92)*Baseline!B$40 + Baseline!H$92*Baseline!B$41))</f>
        <v>0.009314879033</v>
      </c>
      <c r="EB127" s="86">
        <f>( DX127*Baseline!B$7 + DY127*Baseline!B$11 + DZ127*Baseline!B$16 + EA127*Baseline!B$18 ) / Baseline!B$17</f>
        <v>0.00994564073</v>
      </c>
    </row>
    <row r="128">
      <c r="A128" s="73" t="s">
        <v>304</v>
      </c>
      <c r="B128" s="85">
        <f>MIN( MAX( NORMINV( MCrands!B128, (B$5+B$4)/2, (B$5-B$4)/3.29 ), 0 ), 1 )</f>
        <v>0.493952248</v>
      </c>
      <c r="C128" s="85">
        <f>MAX( NORMINV( MCrands!C128, (C$5+C$4)/2, (C$5-C$4)/3.29 ), 0 )</f>
        <v>3.183249579</v>
      </c>
      <c r="D128" s="83"/>
      <c r="E128" s="84">
        <f>Baseline!B$33 * (C128 * Baseline!B$68*Baseline!B$68/Baseline!B$75 + Baseline!B$46 * Baseline!B$54*Baseline!B$54/Baseline!B$76 + Baseline!B$47 * Baseline!B$55*Baseline!B$55/Baseline!B$77 + Baseline!B$56*Baseline!B$56/Baseline!B$78)</f>
        <v>0.00002258697451</v>
      </c>
      <c r="F128" s="84">
        <f>Baseline!B$33 * (C128 * Baseline!B$68*Baseline!B$59/Baseline!B$75 + Baseline!B$46 * Baseline!B$54*Baseline!B$69/Baseline!B$76 + Baseline!B$47 * Baseline!B$55*Baseline!B$57/Baseline!B$77 + Baseline!B$56*Baseline!B$58/Baseline!B$78)</f>
        <v>0.0000002398058029</v>
      </c>
      <c r="G128" s="85">
        <f>Baseline!B$33 * (C128 * Baseline!B$68*Baseline!B$60/Baseline!B$75 + Baseline!B$46 * Baseline!B$54*Baseline!B$61/Baseline!B$76 + Baseline!B$47 * Baseline!B$55*Baseline!B$70/Baseline!B$77 + Baseline!B$56*Baseline!B$62/Baseline!B$78)</f>
        <v>0.0000002022425536</v>
      </c>
      <c r="H128" s="84">
        <f>Baseline!B$33 * (C128 * Baseline!B$68*Baseline!B$63/Baseline!B$75 + Baseline!B$46 * Baseline!B$54*Baseline!B$64/Baseline!B$76 + Baseline!B$47 * Baseline!B$55*Baseline!B$65/Baseline!B$77 + Baseline!B$56*Baseline!B$71/Baseline!B$78)</f>
        <v>0.000000003871351725</v>
      </c>
      <c r="I128" s="84">
        <f>Baseline!B$33 * (C128 * Baseline!B$59*Baseline!B$68/Baseline!B$75 + Baseline!B$46 * Baseline!B$69*Baseline!B$54/Baseline!B$76 + Baseline!B$47 * Baseline!B$57*Baseline!B$55/Baseline!B$77 + Baseline!B$58*Baseline!B$56/Baseline!B$78)</f>
        <v>0.0000002398058029</v>
      </c>
      <c r="J128" s="85">
        <f>Baseline!B$33 * (C128 * Baseline!B$59*Baseline!B$59/Baseline!B$75 + Baseline!B$46 * Baseline!B$69*Baseline!B$69/Baseline!B$76 + Baseline!B$47 * Baseline!B$57*Baseline!B$57/Baseline!B$77 + Baseline!B$58*Baseline!B$58/Baseline!B$78)</f>
        <v>0.000002116574551</v>
      </c>
      <c r="K128" s="84">
        <f>Baseline!B$33 * (C128 * Baseline!B$59*Baseline!B$60/Baseline!B$75 + Baseline!B$46 * Baseline!B$69*Baseline!B$61/Baseline!B$76 + Baseline!B$47 * Baseline!B$57*Baseline!B$70/Baseline!B$77 + Baseline!B$58*Baseline!B$62/Baseline!B$78)</f>
        <v>0.00000001649007856</v>
      </c>
      <c r="L128" s="85">
        <f>Baseline!B$33 * (C128 * Baseline!B$59*Baseline!B$63/Baseline!B$75 + Baseline!B$46 * Baseline!B$69*Baseline!B$64/Baseline!B$76 + Baseline!B$47 * Baseline!B$57*Baseline!B$65/Baseline!B$77 + Baseline!B$58*Baseline!B$71/Baseline!B$78)</f>
        <v>0.00000001707281963</v>
      </c>
      <c r="M128" s="84">
        <f>Baseline!B$33 * (C128 * Baseline!B$60*Baseline!B$68/Baseline!B$75 + Baseline!B$46 * Baseline!B$61*Baseline!B$54/Baseline!B$76 + Baseline!B$47 * Baseline!B$70*Baseline!B$55/Baseline!B$77 + Baseline!B$62*Baseline!B$56/Baseline!B$78)</f>
        <v>0.0000002022425536</v>
      </c>
      <c r="N128" s="85">
        <f>Baseline!B$33 * (C128 * Baseline!B$60*Baseline!B$59/Baseline!B$75 + Baseline!B$46 * Baseline!B$61*Baseline!B$69/Baseline!B$76 + Baseline!B$47 * Baseline!B$70*Baseline!B$57/Baseline!B$77 + Baseline!B$62*Baseline!B$58/Baseline!B$78)</f>
        <v>0.00000001649007856</v>
      </c>
      <c r="O128" s="85">
        <f>Baseline!B$33 * (C128 * Baseline!B$60*Baseline!B$60/Baseline!B$75 + Baseline!B$46 * Baseline!B$61*Baseline!B$61/Baseline!B$76 + Baseline!B$47 * Baseline!B$70*Baseline!B$70/Baseline!B$77 + Baseline!B$62*Baseline!B$62/Baseline!B$78)</f>
        <v>0.000001589268246</v>
      </c>
      <c r="P128" s="84">
        <f>Baseline!B$33 * (C128 * Baseline!B$60*Baseline!B$63/Baseline!B$75 + Baseline!B$46 * Baseline!B$61*Baseline!B$64/Baseline!B$76 + Baseline!B$47 * Baseline!B$70*Baseline!B$65/Baseline!B$77 + Baseline!B$62*Baseline!B$71/Baseline!B$78)</f>
        <v>0.00000000195646404</v>
      </c>
      <c r="Q128" s="84">
        <f>Baseline!B$33 * (C128 * Baseline!B$63*Baseline!B$68/Baseline!B$75 + Baseline!B$46 * Baseline!B$64*Baseline!B$54/Baseline!B$76 + Baseline!B$47 * Baseline!B$65*Baseline!B$55/Baseline!B$77 + Baseline!B$71*Baseline!B$56/Baseline!B$78)</f>
        <v>0.000000003871351725</v>
      </c>
      <c r="R128" s="84">
        <f>Baseline!B$33 * (C128 * Baseline!B$63*Baseline!B$59/Baseline!B$75 + Baseline!B$46 * Baseline!B$64*Baseline!B$69/Baseline!B$76 + Baseline!B$47 * Baseline!B$65*Baseline!B$57/Baseline!B$77 + Baseline!B$71*Baseline!B$58/Baseline!B$78)</f>
        <v>0.00000001707281963</v>
      </c>
      <c r="S128" s="84">
        <f>Baseline!B$33 * (C128 * Baseline!B$63*Baseline!B$60/Baseline!B$75 + Baseline!B$46 * Baseline!B$64*Baseline!B$61/Baseline!B$76 + Baseline!B$47 * Baseline!B$65*Baseline!B$70/Baseline!B$77 + Baseline!B$71*Baseline!B$62/Baseline!B$78)</f>
        <v>0.00000000195646404</v>
      </c>
      <c r="T128" s="84">
        <f>Baseline!B$33 * (C128 * Baseline!B$63*Baseline!B$63/Baseline!B$75 + Baseline!B$46 * Baseline!B$64*Baseline!B$64/Baseline!B$76 + Baseline!B$47 * Baseline!B$65*Baseline!B$65/Baseline!B$77 + Baseline!B$71*Baseline!B$71/Baseline!B$78)</f>
        <v>0.00000009856722444</v>
      </c>
      <c r="U128" s="83"/>
      <c r="V128" s="84">
        <f>E128 * ( Baseline!B$89 * Baseline!B$7 )</f>
        <v>0.2344302084</v>
      </c>
      <c r="W128" s="84">
        <f>F128 * ( Baseline!D$89 * Baseline!B$11 )</f>
        <v>0.00442360069</v>
      </c>
      <c r="X128" s="84">
        <f>G128 * ( Baseline!F$89 * Baseline!B$16 )</f>
        <v>0.007024848568</v>
      </c>
      <c r="Y128" s="84">
        <f>H128 * ( Baseline!H$89 * Baseline!B$18 )</f>
        <v>0.001361451682</v>
      </c>
      <c r="Z128" s="86">
        <f t="shared" si="1"/>
        <v>0.2472401094</v>
      </c>
      <c r="AA128" s="84">
        <f>I128 * ( Baseline!B$89 * Baseline!B$7 )</f>
        <v>0.002488944428</v>
      </c>
      <c r="AB128" s="85">
        <f>J128 * ( Baseline!D$89 * Baseline!B$11 )</f>
        <v>0.03904359499</v>
      </c>
      <c r="AC128" s="85">
        <f>K128 * ( Baseline!F$89 * Baseline!B$16 )</f>
        <v>0.0005727790847</v>
      </c>
      <c r="AD128" s="85">
        <f>L128 * ( Baseline!F$89 * Baseline!B$16 )</f>
        <v>0.0005930204617</v>
      </c>
      <c r="AE128" s="86">
        <f t="shared" si="2"/>
        <v>0.04269833896</v>
      </c>
      <c r="AF128" s="86">
        <f>M128 * ( Baseline!B$89 * Baseline!B$7 )</f>
        <v>0.002099075464</v>
      </c>
      <c r="AG128" s="86">
        <f>N128 * ( Baseline!D$89 * Baseline!B$11 )</f>
        <v>0.000304185812</v>
      </c>
      <c r="AH128" s="86">
        <f>O128 * ( Baseline!F$89 * Baseline!B$16 )</f>
        <v>0.05520286686</v>
      </c>
      <c r="AI128" s="86">
        <f>P128 * ( Baseline!H$89 * Baseline!B$18 )</f>
        <v>0.0006880364919</v>
      </c>
      <c r="AJ128" s="86">
        <f t="shared" si="3"/>
        <v>0.05829416462</v>
      </c>
      <c r="AK128" s="86">
        <f>Q128 * ( Baseline!B$89 * Baseline!B$7 )</f>
        <v>0.00004018075955</v>
      </c>
      <c r="AL128" s="86">
        <f>R128 * ( Baseline!D$89 * Baseline!B$11 )</f>
        <v>0.0003149354009</v>
      </c>
      <c r="AM128" s="86">
        <f>S128 * ( Baseline!F$89 * Baseline!B$16 )</f>
        <v>0.0000679573283</v>
      </c>
      <c r="AN128" s="86">
        <f>T128 * ( Baseline!H$89 * Baseline!B$18 )</f>
        <v>0.03466347754</v>
      </c>
      <c r="AO128" s="86">
        <f t="shared" si="4"/>
        <v>0.03508655103</v>
      </c>
      <c r="AP128" s="62"/>
      <c r="AQ128" s="86">
        <f>V128 * ( (1-Baseline!B$90-Baseline!B$89) + (1-B128)*Baseline!B$90 )</f>
        <v>0.1263537796</v>
      </c>
      <c r="AR128" s="86">
        <f>W128 * ( (1-Baseline!B$90-Baseline!B$89) + (1-B128)*Baseline!B$90 )</f>
        <v>0.002384243355</v>
      </c>
      <c r="AS128" s="86">
        <f>X128 * ( (1-Baseline!B$90-Baseline!B$89) + (1-B128)*Baseline!B$90 )</f>
        <v>0.003786270438</v>
      </c>
      <c r="AT128" s="86">
        <f>Y128 * ( (1-Baseline!B$90-Baseline!B$89) + (1-B128)*Baseline!B$90 )</f>
        <v>0.0007337986304</v>
      </c>
      <c r="AU128" s="86">
        <f t="shared" si="5"/>
        <v>0.1332580921</v>
      </c>
      <c r="AV128" s="86">
        <f>AA128 * ( (1-Baseline!D$90-Baseline!D$89) + (1-B128)*Baseline!D$90 )</f>
        <v>0.0019167555</v>
      </c>
      <c r="AW128" s="86">
        <f>AB128 * ( (1-Baseline!D$90-Baseline!D$89) + (1-B128)*Baseline!D$90 )</f>
        <v>0.03006777676</v>
      </c>
      <c r="AX128" s="86">
        <f>AC128 * ( (1-Baseline!D$90-Baseline!D$89) + (1-B128)*Baseline!D$90 )</f>
        <v>0.0004411016367</v>
      </c>
      <c r="AY128" s="86">
        <f>AD128 * ( (1-Baseline!D$90-Baseline!D$89) + (1-B128)*Baseline!D$90 )</f>
        <v>0.0004566896789</v>
      </c>
      <c r="AZ128" s="86">
        <f t="shared" si="6"/>
        <v>0.03288232358</v>
      </c>
      <c r="BA128" s="86">
        <f>AF128 * ( (1-Baseline!F$90-Baseline!F$89) + (1-Baseline!B$36)*Baseline!F$90 )</f>
        <v>0.001510561874</v>
      </c>
      <c r="BB128" s="86">
        <f>AG128 * ( (1-Baseline!F$90-Baseline!F$89) + (1-Baseline!B$36)*Baseline!F$90 )</f>
        <v>0.0002189018442</v>
      </c>
      <c r="BC128" s="86">
        <f>AH128 * ( (1-Baseline!F$90-Baseline!F$89) + (1-Baseline!B$36)*Baseline!F$90 )</f>
        <v>0.03972574948</v>
      </c>
      <c r="BD128" s="86">
        <f>AI128 * ( (1-Baseline!F$90-Baseline!F$89) + (1-Baseline!B$36)*Baseline!F$90 )</f>
        <v>0.0004951330768</v>
      </c>
      <c r="BE128" s="86">
        <f t="shared" si="7"/>
        <v>0.04195034628</v>
      </c>
      <c r="BF128" s="86">
        <f>AK128 * ( (1-Baseline!H$90-Baseline!H$89) + (1-Baseline!B$36)*Baseline!H$90 )</f>
        <v>0.00003183601941</v>
      </c>
      <c r="BG128" s="86">
        <f>AL128 * ( (1-Baseline!H$90-Baseline!H$89) + (1-Baseline!B$36)*Baseline!H$90 )</f>
        <v>0.0002495296169</v>
      </c>
      <c r="BH128" s="86">
        <f>AM128 * ( (1-Baseline!H$90-Baseline!H$89) + (1-Baseline!B$36)*Baseline!H$90 )</f>
        <v>0.00005384395036</v>
      </c>
      <c r="BI128" s="86">
        <f>AN128 * ( (1-Baseline!H$90-Baseline!H$89) + (1-Baseline!B$36)*Baseline!H$90 )</f>
        <v>0.02746456652</v>
      </c>
      <c r="BJ128" s="86">
        <f t="shared" si="8"/>
        <v>0.02779977611</v>
      </c>
      <c r="BK128" s="62"/>
      <c r="BL128" s="86">
        <f t="shared" si="19"/>
        <v>0.948188419</v>
      </c>
      <c r="BM128" s="86">
        <f t="shared" si="20"/>
        <v>0.01789192175</v>
      </c>
      <c r="BN128" s="86">
        <f t="shared" si="21"/>
        <v>0.02841306205</v>
      </c>
      <c r="BO128" s="86">
        <f t="shared" si="22"/>
        <v>0.005506597154</v>
      </c>
      <c r="BP128" s="86">
        <f t="shared" si="9"/>
        <v>1</v>
      </c>
      <c r="BQ128" s="86">
        <f t="shared" si="23"/>
        <v>0.05829136423</v>
      </c>
      <c r="BR128" s="86">
        <f t="shared" si="24"/>
        <v>0.9144054766</v>
      </c>
      <c r="BS128" s="86">
        <f t="shared" si="25"/>
        <v>0.01341455191</v>
      </c>
      <c r="BT128" s="86">
        <f t="shared" si="26"/>
        <v>0.01388860729</v>
      </c>
      <c r="BU128" s="86">
        <f t="shared" si="10"/>
        <v>1</v>
      </c>
      <c r="BV128" s="86">
        <f t="shared" si="27"/>
        <v>0.03600832909</v>
      </c>
      <c r="BW128" s="86">
        <f t="shared" si="28"/>
        <v>0.005218117696</v>
      </c>
      <c r="BX128" s="86">
        <f t="shared" si="29"/>
        <v>0.9469707167</v>
      </c>
      <c r="BY128" s="86">
        <f t="shared" si="30"/>
        <v>0.01180283647</v>
      </c>
      <c r="BZ128" s="86">
        <f t="shared" si="11"/>
        <v>1</v>
      </c>
      <c r="CA128" s="86">
        <f t="shared" si="31"/>
        <v>0.001145189777</v>
      </c>
      <c r="CB128" s="86">
        <f t="shared" si="32"/>
        <v>0.008975957787</v>
      </c>
      <c r="CC128" s="86">
        <f t="shared" si="33"/>
        <v>0.001936848345</v>
      </c>
      <c r="CD128" s="86">
        <f t="shared" si="34"/>
        <v>0.9879420041</v>
      </c>
      <c r="CE128" s="86">
        <f t="shared" si="12"/>
        <v>1</v>
      </c>
      <c r="CF128" s="62"/>
      <c r="CG128" s="86">
        <f t="shared" si="35"/>
        <v>0.948188419</v>
      </c>
      <c r="CH128" s="86">
        <f t="shared" si="36"/>
        <v>0.01789192175</v>
      </c>
      <c r="CI128" s="86">
        <f t="shared" si="37"/>
        <v>0.02841306205</v>
      </c>
      <c r="CJ128" s="86">
        <f t="shared" si="38"/>
        <v>0.005506597154</v>
      </c>
      <c r="CK128" s="86">
        <f t="shared" si="13"/>
        <v>1</v>
      </c>
      <c r="CL128" s="86">
        <f t="shared" si="39"/>
        <v>0.05829136423</v>
      </c>
      <c r="CM128" s="86">
        <f t="shared" si="40"/>
        <v>0.9144054766</v>
      </c>
      <c r="CN128" s="86">
        <f t="shared" si="41"/>
        <v>0.01341455191</v>
      </c>
      <c r="CO128" s="86">
        <f t="shared" si="42"/>
        <v>0.01388860729</v>
      </c>
      <c r="CP128" s="86">
        <f t="shared" si="14"/>
        <v>1</v>
      </c>
      <c r="CQ128" s="86">
        <f t="shared" si="43"/>
        <v>0.03600832909</v>
      </c>
      <c r="CR128" s="86">
        <f t="shared" si="44"/>
        <v>0.005218117696</v>
      </c>
      <c r="CS128" s="86">
        <f t="shared" si="45"/>
        <v>0.9469707167</v>
      </c>
      <c r="CT128" s="86">
        <f t="shared" si="46"/>
        <v>0.01180283647</v>
      </c>
      <c r="CU128" s="86">
        <f t="shared" si="15"/>
        <v>1</v>
      </c>
      <c r="CV128" s="86">
        <f t="shared" si="47"/>
        <v>0.001145189777</v>
      </c>
      <c r="CW128" s="86">
        <f t="shared" si="48"/>
        <v>0.008975957787</v>
      </c>
      <c r="CX128" s="86">
        <f t="shared" si="49"/>
        <v>0.001936848345</v>
      </c>
      <c r="CY128" s="86">
        <f t="shared" si="50"/>
        <v>0.9879420041</v>
      </c>
      <c r="CZ128" s="86">
        <f t="shared" si="16"/>
        <v>1</v>
      </c>
      <c r="DA128" s="62"/>
      <c r="DB128" s="86">
        <f>(AQ128*Baseline!B$7 + AV128*Baseline!B$11 + BA128*Baseline!B$16 + BF128*Baseline!B$18)</f>
        <v>71910.63539</v>
      </c>
      <c r="DC128" s="86">
        <f>(AR128*Baseline!B$7 + AW128*Baseline!B$11 + BB128*Baseline!B$16 + BG128*Baseline!B$18)</f>
        <v>77797.8565</v>
      </c>
      <c r="DD128" s="86">
        <f>(AS128*Baseline!B$7 + AX128*Baseline!B$11 + BC128*Baseline!B$16 + BH128*Baseline!B$18)</f>
        <v>138336.6745</v>
      </c>
      <c r="DE128" s="86">
        <f>(AT128*Baseline!B$7 + AY128*Baseline!B$11 + BD128*Baseline!B$16 + BI128*Baseline!B$18)</f>
        <v>1260618.99</v>
      </c>
      <c r="DF128" s="86">
        <f t="shared" si="17"/>
        <v>1548664.157</v>
      </c>
      <c r="DG128" s="62"/>
      <c r="DH128" s="86">
        <f t="shared" si="51"/>
        <v>0.04643397672</v>
      </c>
      <c r="DI128" s="86">
        <f t="shared" si="52"/>
        <v>0.05023546014</v>
      </c>
      <c r="DJ128" s="86">
        <f t="shared" si="53"/>
        <v>0.08932645205</v>
      </c>
      <c r="DK128" s="86">
        <f t="shared" si="54"/>
        <v>0.8140041111</v>
      </c>
      <c r="DL128" s="86">
        <f t="shared" si="18"/>
        <v>1</v>
      </c>
      <c r="DM128" s="62"/>
      <c r="DN128" s="86">
        <f>DH128 / (Baseline!B$7/Baseline!B$17)</f>
        <v>4.956521604</v>
      </c>
      <c r="DO128" s="86">
        <f>DI128 / (Baseline!B$11/Baseline!B$17)</f>
        <v>1.212708052</v>
      </c>
      <c r="DP128" s="86">
        <f>DJ128 / (Baseline!B$16/Baseline!B$17)</f>
        <v>1.380363635</v>
      </c>
      <c r="DQ128" s="86">
        <f>DK128 / (Baseline!B$18/Baseline!B$17)</f>
        <v>0.9203035096</v>
      </c>
      <c r="DR128" s="62"/>
      <c r="DS128" s="86">
        <f>DH128 / Baseline!H$117</f>
        <v>1.857689383</v>
      </c>
      <c r="DT128" s="86">
        <f>DI128 / Baseline!H$118</f>
        <v>1.130802832</v>
      </c>
      <c r="DU128" s="86">
        <f>DJ128 / Baseline!H$119</f>
        <v>1.067845422</v>
      </c>
      <c r="DV128" s="86">
        <f>DK128 / Baseline!H$120</f>
        <v>0.9611246754</v>
      </c>
      <c r="DW128" s="87"/>
      <c r="DX128" s="86">
        <f>(AU128*Baseline!B$34)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0.03251824506</v>
      </c>
      <c r="DY128" s="86">
        <f>(AZ128*Baseline!B$34) + (Baseline!D$90*(1-Baseline!D$91)*Baseline!B$35) + (Baseline!D$90*Baseline!D$91*((1-Baseline!D$92)*Baseline!B$40 + Baseline!D$92*Baseline!B$41))</f>
        <v>0.01134591654</v>
      </c>
      <c r="DZ128" s="86">
        <f>(BE128*Baseline!B$34) + (Baseline!F$90*(1-Baseline!F$91)*Baseline!B$35) + (Baseline!F$90*Baseline!F$91*((1-Baseline!F$92)*Baseline!B$40 + Baseline!F$92*Baseline!B$41))</f>
        <v>0.01402319194</v>
      </c>
      <c r="EA128" s="86">
        <f>(BJ128*Baseline!B$34) + (Baseline!H$90*(1-Baseline!H$91)*Baseline!B$35) + (Baseline!H$90*Baseline!H$91*((1-Baseline!H$92)*Baseline!B$40 + Baseline!H$92*Baseline!B$41))</f>
        <v>0.009314966417</v>
      </c>
      <c r="EB128" s="86">
        <f>( DX128*Baseline!B$7 + DY128*Baseline!B$11 + DZ128*Baseline!B$16 + EA128*Baseline!B$18 ) / Baseline!B$17</f>
        <v>0.009921151137</v>
      </c>
    </row>
    <row r="129">
      <c r="A129" s="73" t="s">
        <v>305</v>
      </c>
      <c r="B129" s="85">
        <f>MIN( MAX( NORMINV( MCrands!B129, (B$5+B$4)/2, (B$5-B$4)/3.29 ), 0 ), 1 )</f>
        <v>0.3294000046</v>
      </c>
      <c r="C129" s="85">
        <f>MAX( NORMINV( MCrands!C129, (C$5+C$4)/2, (C$5-C$4)/3.29 ), 0 )</f>
        <v>2.344638871</v>
      </c>
      <c r="D129" s="83"/>
      <c r="E129" s="84">
        <f>Baseline!B$33 * (C129 * Baseline!B$68*Baseline!B$68/Baseline!B$75 + Baseline!B$46 * Baseline!B$54*Baseline!B$54/Baseline!B$76 + Baseline!B$47 * Baseline!B$55*Baseline!B$55/Baseline!B$77 + Baseline!B$56*Baseline!B$56/Baseline!B$78)</f>
        <v>0.00001664959057</v>
      </c>
      <c r="F129" s="84">
        <f>Baseline!B$33 * (C129 * Baseline!B$68*Baseline!B$59/Baseline!B$75 + Baseline!B$46 * Baseline!B$54*Baseline!B$69/Baseline!B$76 + Baseline!B$47 * Baseline!B$55*Baseline!B$57/Baseline!B$77 + Baseline!B$56*Baseline!B$58/Baseline!B$78)</f>
        <v>0.0000002388683212</v>
      </c>
      <c r="G129" s="85">
        <f>Baseline!B$33 * (C129 * Baseline!B$68*Baseline!B$60/Baseline!B$75 + Baseline!B$46 * Baseline!B$54*Baseline!B$61/Baseline!B$76 + Baseline!B$47 * Baseline!B$55*Baseline!B$70/Baseline!B$77 + Baseline!B$56*Baseline!B$62/Baseline!B$78)</f>
        <v>0.0000001999379112</v>
      </c>
      <c r="H129" s="84">
        <f>Baseline!B$33 * (C129 * Baseline!B$68*Baseline!B$63/Baseline!B$75 + Baseline!B$46 * Baseline!B$54*Baseline!B$64/Baseline!B$76 + Baseline!B$47 * Baseline!B$55*Baseline!B$65/Baseline!B$77 + Baseline!B$56*Baseline!B$71/Baseline!B$78)</f>
        <v>0.000000003640887479</v>
      </c>
      <c r="I129" s="84">
        <f>Baseline!B$33 * (C129 * Baseline!B$59*Baseline!B$68/Baseline!B$75 + Baseline!B$46 * Baseline!B$69*Baseline!B$54/Baseline!B$76 + Baseline!B$47 * Baseline!B$57*Baseline!B$55/Baseline!B$77 + Baseline!B$58*Baseline!B$56/Baseline!B$78)</f>
        <v>0.0000002388683212</v>
      </c>
      <c r="J129" s="85">
        <f>Baseline!B$33 * (C129 * Baseline!B$59*Baseline!B$59/Baseline!B$75 + Baseline!B$46 * Baseline!B$69*Baseline!B$69/Baseline!B$76 + Baseline!B$47 * Baseline!B$57*Baseline!B$57/Baseline!B$77 + Baseline!B$58*Baseline!B$58/Baseline!B$78)</f>
        <v>0.000002116574403</v>
      </c>
      <c r="K129" s="84">
        <f>Baseline!B$33 * (C129 * Baseline!B$59*Baseline!B$60/Baseline!B$75 + Baseline!B$46 * Baseline!B$69*Baseline!B$61/Baseline!B$76 + Baseline!B$47 * Baseline!B$57*Baseline!B$70/Baseline!B$77 + Baseline!B$58*Baseline!B$62/Baseline!B$78)</f>
        <v>0.00000001648971467</v>
      </c>
      <c r="L129" s="85">
        <f>Baseline!B$33 * (C129 * Baseline!B$59*Baseline!B$63/Baseline!B$75 + Baseline!B$46 * Baseline!B$69*Baseline!B$64/Baseline!B$76 + Baseline!B$47 * Baseline!B$57*Baseline!B$65/Baseline!B$77 + Baseline!B$58*Baseline!B$71/Baseline!B$78)</f>
        <v>0.00000001707278324</v>
      </c>
      <c r="M129" s="84">
        <f>Baseline!B$33 * (C129 * Baseline!B$60*Baseline!B$68/Baseline!B$75 + Baseline!B$46 * Baseline!B$61*Baseline!B$54/Baseline!B$76 + Baseline!B$47 * Baseline!B$70*Baseline!B$55/Baseline!B$77 + Baseline!B$62*Baseline!B$56/Baseline!B$78)</f>
        <v>0.0000001999379112</v>
      </c>
      <c r="N129" s="85">
        <f>Baseline!B$33 * (C129 * Baseline!B$60*Baseline!B$59/Baseline!B$75 + Baseline!B$46 * Baseline!B$61*Baseline!B$69/Baseline!B$76 + Baseline!B$47 * Baseline!B$70*Baseline!B$57/Baseline!B$77 + Baseline!B$62*Baseline!B$58/Baseline!B$78)</f>
        <v>0.00000001648971467</v>
      </c>
      <c r="O129" s="85">
        <f>Baseline!B$33 * (C129 * Baseline!B$60*Baseline!B$60/Baseline!B$75 + Baseline!B$46 * Baseline!B$61*Baseline!B$61/Baseline!B$76 + Baseline!B$47 * Baseline!B$70*Baseline!B$70/Baseline!B$77 + Baseline!B$62*Baseline!B$62/Baseline!B$78)</f>
        <v>0.000001589267351</v>
      </c>
      <c r="P129" s="84">
        <f>Baseline!B$33 * (C129 * Baseline!B$60*Baseline!B$63/Baseline!B$75 + Baseline!B$46 * Baseline!B$61*Baseline!B$64/Baseline!B$76 + Baseline!B$47 * Baseline!B$70*Baseline!B$65/Baseline!B$77 + Baseline!B$62*Baseline!B$71/Baseline!B$78)</f>
        <v>0.000000001956374584</v>
      </c>
      <c r="Q129" s="84">
        <f>Baseline!B$33 * (C129 * Baseline!B$63*Baseline!B$68/Baseline!B$75 + Baseline!B$46 * Baseline!B$64*Baseline!B$54/Baseline!B$76 + Baseline!B$47 * Baseline!B$65*Baseline!B$55/Baseline!B$77 + Baseline!B$71*Baseline!B$56/Baseline!B$78)</f>
        <v>0.000000003640887479</v>
      </c>
      <c r="R129" s="84">
        <f>Baseline!B$33 * (C129 * Baseline!B$63*Baseline!B$59/Baseline!B$75 + Baseline!B$46 * Baseline!B$64*Baseline!B$69/Baseline!B$76 + Baseline!B$47 * Baseline!B$65*Baseline!B$57/Baseline!B$77 + Baseline!B$71*Baseline!B$58/Baseline!B$78)</f>
        <v>0.00000001707278324</v>
      </c>
      <c r="S129" s="84">
        <f>Baseline!B$33 * (C129 * Baseline!B$63*Baseline!B$60/Baseline!B$75 + Baseline!B$46 * Baseline!B$64*Baseline!B$61/Baseline!B$76 + Baseline!B$47 * Baseline!B$65*Baseline!B$70/Baseline!B$77 + Baseline!B$71*Baseline!B$62/Baseline!B$78)</f>
        <v>0.000000001956374584</v>
      </c>
      <c r="T129" s="84">
        <f>Baseline!B$33 * (C129 * Baseline!B$63*Baseline!B$63/Baseline!B$75 + Baseline!B$46 * Baseline!B$64*Baseline!B$64/Baseline!B$76 + Baseline!B$47 * Baseline!B$65*Baseline!B$65/Baseline!B$77 + Baseline!B$71*Baseline!B$71/Baseline!B$78)</f>
        <v>0.00000009856721549</v>
      </c>
      <c r="U129" s="83"/>
      <c r="V129" s="84">
        <f>E129 * ( Baseline!B$89 * Baseline!B$7 )</f>
        <v>0.1728061005</v>
      </c>
      <c r="W129" s="84">
        <f>F129 * ( Baseline!D$89 * Baseline!B$11 )</f>
        <v>0.004406307344</v>
      </c>
      <c r="X129" s="84">
        <f>G129 * ( Baseline!F$89 * Baseline!B$16 )</f>
        <v>0.006944797343</v>
      </c>
      <c r="Y129" s="84">
        <f>H129 * ( Baseline!H$89 * Baseline!B$18 )</f>
        <v>0.001280403522</v>
      </c>
      <c r="Z129" s="86">
        <f t="shared" si="1"/>
        <v>0.1854376087</v>
      </c>
      <c r="AA129" s="84">
        <f>I129 * ( Baseline!B$89 * Baseline!B$7 )</f>
        <v>0.002479214306</v>
      </c>
      <c r="AB129" s="85">
        <f>J129 * ( Baseline!D$89 * Baseline!B$11 )</f>
        <v>0.03904359226</v>
      </c>
      <c r="AC129" s="85">
        <f>K129 * ( Baseline!F$89 * Baseline!B$16 )</f>
        <v>0.000572766445</v>
      </c>
      <c r="AD129" s="85">
        <f>L129 * ( Baseline!F$89 * Baseline!B$16 )</f>
        <v>0.0005930191978</v>
      </c>
      <c r="AE129" s="86">
        <f t="shared" si="2"/>
        <v>0.04268859221</v>
      </c>
      <c r="AF129" s="86">
        <f>M129 * ( Baseline!B$89 * Baseline!B$7 )</f>
        <v>0.00207515558</v>
      </c>
      <c r="AG129" s="86">
        <f>N129 * ( Baseline!D$89 * Baseline!B$11 )</f>
        <v>0.0003041790994</v>
      </c>
      <c r="AH129" s="86">
        <f>O129 * ( Baseline!F$89 * Baseline!B$16 )</f>
        <v>0.05520283578</v>
      </c>
      <c r="AI129" s="86">
        <f>P129 * ( Baseline!H$89 * Baseline!B$18 )</f>
        <v>0.0006880050325</v>
      </c>
      <c r="AJ129" s="86">
        <f t="shared" si="3"/>
        <v>0.0582701755</v>
      </c>
      <c r="AK129" s="86">
        <f>Q129 * ( Baseline!B$89 * Baseline!B$7 )</f>
        <v>0.00003778877115</v>
      </c>
      <c r="AL129" s="86">
        <f>R129 * ( Baseline!D$89 * Baseline!B$11 )</f>
        <v>0.0003149347297</v>
      </c>
      <c r="AM129" s="86">
        <f>S129 * ( Baseline!F$89 * Baseline!B$16 )</f>
        <v>0.00006795422105</v>
      </c>
      <c r="AN129" s="86">
        <f>T129 * ( Baseline!H$89 * Baseline!B$18 )</f>
        <v>0.03466347439</v>
      </c>
      <c r="AO129" s="86">
        <f t="shared" si="4"/>
        <v>0.03508415212</v>
      </c>
      <c r="AP129" s="62"/>
      <c r="AQ129" s="86">
        <f>V129 * ( (1-Baseline!B$90-Baseline!B$89) + (1-B129)*Baseline!B$90 )</f>
        <v>0.118447176</v>
      </c>
      <c r="AR129" s="86">
        <f>W129 * ( (1-Baseline!B$90-Baseline!B$89) + (1-B129)*Baseline!B$90 )</f>
        <v>0.00302023285</v>
      </c>
      <c r="AS129" s="86">
        <f>X129 * ( (1-Baseline!B$90-Baseline!B$89) + (1-B129)*Baseline!B$90 )</f>
        <v>0.004760200193</v>
      </c>
      <c r="AT129" s="86">
        <f>Y129 * ( (1-Baseline!B$90-Baseline!B$89) + (1-B129)*Baseline!B$90 )</f>
        <v>0.0008776321027</v>
      </c>
      <c r="AU129" s="86">
        <f t="shared" si="5"/>
        <v>0.1271052411</v>
      </c>
      <c r="AV129" s="86">
        <f>AA129 * ( (1-Baseline!D$90-Baseline!D$89) + (1-B129)*Baseline!D$90 )</f>
        <v>0.002092028461</v>
      </c>
      <c r="AW129" s="86">
        <f>AB129 * ( (1-Baseline!D$90-Baseline!D$89) + (1-B129)*Baseline!D$90 )</f>
        <v>0.03294604505</v>
      </c>
      <c r="AX129" s="86">
        <f>AC129 * ( (1-Baseline!D$90-Baseline!D$89) + (1-B129)*Baseline!D$90 )</f>
        <v>0.0004833159043</v>
      </c>
      <c r="AY129" s="86">
        <f>AD129 * ( (1-Baseline!D$90-Baseline!D$89) + (1-B129)*Baseline!D$90 )</f>
        <v>0.000500405728</v>
      </c>
      <c r="AZ129" s="86">
        <f t="shared" si="6"/>
        <v>0.03602179515</v>
      </c>
      <c r="BA129" s="86">
        <f>AF129 * ( (1-Baseline!F$90-Baseline!F$89) + (1-Baseline!B$36)*Baseline!F$90 )</f>
        <v>0.00149334836</v>
      </c>
      <c r="BB129" s="86">
        <f>AG129 * ( (1-Baseline!F$90-Baseline!F$89) + (1-Baseline!B$36)*Baseline!F$90 )</f>
        <v>0.0002188970137</v>
      </c>
      <c r="BC129" s="86">
        <f>AH129 * ( (1-Baseline!F$90-Baseline!F$89) + (1-Baseline!B$36)*Baseline!F$90 )</f>
        <v>0.03972572712</v>
      </c>
      <c r="BD129" s="86">
        <f>AI129 * ( (1-Baseline!F$90-Baseline!F$89) + (1-Baseline!B$36)*Baseline!F$90 )</f>
        <v>0.0004951104375</v>
      </c>
      <c r="BE129" s="86">
        <f t="shared" si="7"/>
        <v>0.04193308293</v>
      </c>
      <c r="BF129" s="86">
        <f>AK129 * ( (1-Baseline!H$90-Baseline!H$89) + (1-Baseline!B$36)*Baseline!H$90 )</f>
        <v>0.00002994079916</v>
      </c>
      <c r="BG129" s="86">
        <f>AL129 * ( (1-Baseline!H$90-Baseline!H$89) + (1-Baseline!B$36)*Baseline!H$90 )</f>
        <v>0.000249529085</v>
      </c>
      <c r="BH129" s="86">
        <f>AM129 * ( (1-Baseline!H$90-Baseline!H$89) + (1-Baseline!B$36)*Baseline!H$90 )</f>
        <v>0.00005384148842</v>
      </c>
      <c r="BI129" s="86">
        <f>AN129 * ( (1-Baseline!H$90-Baseline!H$89) + (1-Baseline!B$36)*Baseline!H$90 )</f>
        <v>0.02746456403</v>
      </c>
      <c r="BJ129" s="86">
        <f t="shared" si="8"/>
        <v>0.0277978754</v>
      </c>
      <c r="BK129" s="62"/>
      <c r="BL129" s="86">
        <f t="shared" si="19"/>
        <v>0.9318827055</v>
      </c>
      <c r="BM129" s="86">
        <f t="shared" si="20"/>
        <v>0.02376167044</v>
      </c>
      <c r="BN129" s="86">
        <f t="shared" si="21"/>
        <v>0.03745085688</v>
      </c>
      <c r="BO129" s="86">
        <f t="shared" si="22"/>
        <v>0.006904767223</v>
      </c>
      <c r="BP129" s="86">
        <f t="shared" si="9"/>
        <v>1</v>
      </c>
      <c r="BQ129" s="86">
        <f t="shared" si="23"/>
        <v>0.05807674083</v>
      </c>
      <c r="BR129" s="86">
        <f t="shared" si="24"/>
        <v>0.9146141917</v>
      </c>
      <c r="BS129" s="86">
        <f t="shared" si="25"/>
        <v>0.01341731866</v>
      </c>
      <c r="BT129" s="86">
        <f t="shared" si="26"/>
        <v>0.01389174876</v>
      </c>
      <c r="BU129" s="86">
        <f t="shared" si="10"/>
        <v>1</v>
      </c>
      <c r="BV129" s="86">
        <f t="shared" si="27"/>
        <v>0.03561265368</v>
      </c>
      <c r="BW129" s="86">
        <f t="shared" si="28"/>
        <v>0.005220150735</v>
      </c>
      <c r="BX129" s="86">
        <f t="shared" si="29"/>
        <v>0.9473600399</v>
      </c>
      <c r="BY129" s="86">
        <f t="shared" si="30"/>
        <v>0.01180715566</v>
      </c>
      <c r="BZ129" s="86">
        <f t="shared" si="11"/>
        <v>1</v>
      </c>
      <c r="CA129" s="86">
        <f t="shared" si="31"/>
        <v>0.00107708948</v>
      </c>
      <c r="CB129" s="86">
        <f t="shared" si="32"/>
        <v>0.008976552394</v>
      </c>
      <c r="CC129" s="86">
        <f t="shared" si="33"/>
        <v>0.001936892214</v>
      </c>
      <c r="CD129" s="86">
        <f t="shared" si="34"/>
        <v>0.9880094659</v>
      </c>
      <c r="CE129" s="86">
        <f t="shared" si="12"/>
        <v>1</v>
      </c>
      <c r="CF129" s="62"/>
      <c r="CG129" s="86">
        <f t="shared" si="35"/>
        <v>0.9318827055</v>
      </c>
      <c r="CH129" s="86">
        <f t="shared" si="36"/>
        <v>0.02376167044</v>
      </c>
      <c r="CI129" s="86">
        <f t="shared" si="37"/>
        <v>0.03745085688</v>
      </c>
      <c r="CJ129" s="86">
        <f t="shared" si="38"/>
        <v>0.006904767223</v>
      </c>
      <c r="CK129" s="86">
        <f t="shared" si="13"/>
        <v>1</v>
      </c>
      <c r="CL129" s="86">
        <f t="shared" si="39"/>
        <v>0.05807674083</v>
      </c>
      <c r="CM129" s="86">
        <f t="shared" si="40"/>
        <v>0.9146141917</v>
      </c>
      <c r="CN129" s="86">
        <f t="shared" si="41"/>
        <v>0.01341731866</v>
      </c>
      <c r="CO129" s="86">
        <f t="shared" si="42"/>
        <v>0.01389174876</v>
      </c>
      <c r="CP129" s="86">
        <f t="shared" si="14"/>
        <v>1</v>
      </c>
      <c r="CQ129" s="86">
        <f t="shared" si="43"/>
        <v>0.03561265368</v>
      </c>
      <c r="CR129" s="86">
        <f t="shared" si="44"/>
        <v>0.005220150735</v>
      </c>
      <c r="CS129" s="86">
        <f t="shared" si="45"/>
        <v>0.9473600399</v>
      </c>
      <c r="CT129" s="86">
        <f t="shared" si="46"/>
        <v>0.01180715566</v>
      </c>
      <c r="CU129" s="86">
        <f t="shared" si="15"/>
        <v>1</v>
      </c>
      <c r="CV129" s="86">
        <f t="shared" si="47"/>
        <v>0.00107708948</v>
      </c>
      <c r="CW129" s="86">
        <f t="shared" si="48"/>
        <v>0.008976552394</v>
      </c>
      <c r="CX129" s="86">
        <f t="shared" si="49"/>
        <v>0.001936892214</v>
      </c>
      <c r="CY129" s="86">
        <f t="shared" si="50"/>
        <v>0.9880094659</v>
      </c>
      <c r="CZ129" s="86">
        <f t="shared" si="16"/>
        <v>1</v>
      </c>
      <c r="DA129" s="62"/>
      <c r="DB129" s="86">
        <f>(AQ129*Baseline!B$7 + AV129*Baseline!B$11 + BA129*Baseline!B$16 + BF129*Baseline!B$18)</f>
        <v>68307.36272</v>
      </c>
      <c r="DC129" s="86">
        <f>(AR129*Baseline!B$7 + AW129*Baseline!B$11 + BB129*Baseline!B$16 + BG129*Baseline!B$18)</f>
        <v>84278.87264</v>
      </c>
      <c r="DD129" s="86">
        <f>(AS129*Baseline!B$7 + AX129*Baseline!B$11 + BC129*Baseline!B$16 + BH129*Baseline!B$18)</f>
        <v>138899.3736</v>
      </c>
      <c r="DE129" s="86">
        <f>(AT129*Baseline!B$7 + AY129*Baseline!B$11 + BD129*Baseline!B$16 + BI129*Baseline!B$18)</f>
        <v>1260782.311</v>
      </c>
      <c r="DF129" s="86">
        <f t="shared" si="17"/>
        <v>1552267.92</v>
      </c>
      <c r="DG129" s="62"/>
      <c r="DH129" s="86">
        <f t="shared" si="51"/>
        <v>0.04400487947</v>
      </c>
      <c r="DI129" s="86">
        <f t="shared" si="52"/>
        <v>0.05429402461</v>
      </c>
      <c r="DJ129" s="86">
        <f t="shared" si="53"/>
        <v>0.08948157197</v>
      </c>
      <c r="DK129" s="86">
        <f t="shared" si="54"/>
        <v>0.8122195239</v>
      </c>
      <c r="DL129" s="86">
        <f t="shared" si="18"/>
        <v>1</v>
      </c>
      <c r="DM129" s="62"/>
      <c r="DN129" s="86">
        <f>DH129 / (Baseline!B$7/Baseline!B$17)</f>
        <v>4.69723145</v>
      </c>
      <c r="DO129" s="86">
        <f>DI129 / (Baseline!B$11/Baseline!B$17)</f>
        <v>1.310683741</v>
      </c>
      <c r="DP129" s="86">
        <f>DJ129 / (Baseline!B$16/Baseline!B$17)</f>
        <v>1.382760706</v>
      </c>
      <c r="DQ129" s="86">
        <f>DK129 / (Baseline!B$18/Baseline!B$17)</f>
        <v>0.9182858763</v>
      </c>
      <c r="DR129" s="62"/>
      <c r="DS129" s="86">
        <f>DH129 / Baseline!H$117</f>
        <v>1.760508214</v>
      </c>
      <c r="DT129" s="86">
        <f>DI129 / Baseline!H$118</f>
        <v>1.22216133</v>
      </c>
      <c r="DU129" s="86">
        <f>DJ129 / Baseline!H$119</f>
        <v>1.069699789</v>
      </c>
      <c r="DV129" s="86">
        <f>DK129 / Baseline!H$120</f>
        <v>0.9590175476</v>
      </c>
      <c r="DW129" s="87"/>
      <c r="DX129" s="86">
        <f>(AU129*Baseline!B$34)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0.03159531742</v>
      </c>
      <c r="DY129" s="86">
        <f>(AZ129*Baseline!B$34) + (Baseline!D$90*(1-Baseline!D$91)*Baseline!B$35) + (Baseline!D$90*Baseline!D$91*((1-Baseline!D$92)*Baseline!B$40 + Baseline!D$92*Baseline!B$41))</f>
        <v>0.01181683727</v>
      </c>
      <c r="DZ129" s="86">
        <f>(BE129*Baseline!B$34) + (Baseline!F$90*(1-Baseline!F$91)*Baseline!B$35) + (Baseline!F$90*Baseline!F$91*((1-Baseline!F$92)*Baseline!B$40 + Baseline!F$92*Baseline!B$41))</f>
        <v>0.01402060244</v>
      </c>
      <c r="EA129" s="86">
        <f>(BJ129*Baseline!B$34) + (Baseline!H$90*(1-Baseline!H$91)*Baseline!B$35) + (Baseline!H$90*Baseline!H$91*((1-Baseline!H$92)*Baseline!B$40 + Baseline!H$92*Baseline!B$41))</f>
        <v>0.009314681311</v>
      </c>
      <c r="EB129" s="86">
        <f>( DX129*Baseline!B$7 + DY129*Baseline!B$11 + DZ129*Baseline!B$16 + EA129*Baseline!B$18 ) / Baseline!B$17</f>
        <v>0.009931592679</v>
      </c>
    </row>
    <row r="130">
      <c r="A130" s="73" t="s">
        <v>306</v>
      </c>
      <c r="B130" s="85">
        <f>MIN( MAX( NORMINV( MCrands!B130, (B$5+B$4)/2, (B$5-B$4)/3.29 ), 0 ), 1 )</f>
        <v>0.3481922261</v>
      </c>
      <c r="C130" s="85">
        <f>MAX( NORMINV( MCrands!C130, (C$5+C$4)/2, (C$5-C$4)/3.29 ), 0 )</f>
        <v>2.812253631</v>
      </c>
      <c r="D130" s="83"/>
      <c r="E130" s="84">
        <f>Baseline!B$33 * (C130 * Baseline!B$68*Baseline!B$68/Baseline!B$75 + Baseline!B$46 * Baseline!B$54*Baseline!B$54/Baseline!B$76 + Baseline!B$47 * Baseline!B$55*Baseline!B$55/Baseline!B$77 + Baseline!B$56*Baseline!B$56/Baseline!B$78)</f>
        <v>0.00001996031429</v>
      </c>
      <c r="F130" s="84">
        <f>Baseline!B$33 * (C130 * Baseline!B$68*Baseline!B$59/Baseline!B$75 + Baseline!B$46 * Baseline!B$54*Baseline!B$69/Baseline!B$76 + Baseline!B$47 * Baseline!B$55*Baseline!B$57/Baseline!B$77 + Baseline!B$56*Baseline!B$58/Baseline!B$78)</f>
        <v>0.0000002393910671</v>
      </c>
      <c r="G130" s="85">
        <f>Baseline!B$33 * (C130 * Baseline!B$68*Baseline!B$60/Baseline!B$75 + Baseline!B$46 * Baseline!B$54*Baseline!B$61/Baseline!B$76 + Baseline!B$47 * Baseline!B$55*Baseline!B$70/Baseline!B$77 + Baseline!B$56*Baseline!B$62/Baseline!B$78)</f>
        <v>0.0000002012229947</v>
      </c>
      <c r="H130" s="84">
        <f>Baseline!B$33 * (C130 * Baseline!B$68*Baseline!B$63/Baseline!B$75 + Baseline!B$46 * Baseline!B$54*Baseline!B$64/Baseline!B$76 + Baseline!B$47 * Baseline!B$55*Baseline!B$65/Baseline!B$77 + Baseline!B$56*Baseline!B$71/Baseline!B$78)</f>
        <v>0.000000003769395835</v>
      </c>
      <c r="I130" s="84">
        <f>Baseline!B$33 * (C130 * Baseline!B$59*Baseline!B$68/Baseline!B$75 + Baseline!B$46 * Baseline!B$69*Baseline!B$54/Baseline!B$76 + Baseline!B$47 * Baseline!B$57*Baseline!B$55/Baseline!B$77 + Baseline!B$58*Baseline!B$56/Baseline!B$78)</f>
        <v>0.0000002393910671</v>
      </c>
      <c r="J130" s="85">
        <f>Baseline!B$33 * (C130 * Baseline!B$59*Baseline!B$59/Baseline!B$75 + Baseline!B$46 * Baseline!B$69*Baseline!B$69/Baseline!B$76 + Baseline!B$47 * Baseline!B$57*Baseline!B$57/Baseline!B$77 + Baseline!B$58*Baseline!B$58/Baseline!B$78)</f>
        <v>0.000002116574486</v>
      </c>
      <c r="K130" s="84">
        <f>Baseline!B$33 * (C130 * Baseline!B$59*Baseline!B$60/Baseline!B$75 + Baseline!B$46 * Baseline!B$69*Baseline!B$61/Baseline!B$76 + Baseline!B$47 * Baseline!B$57*Baseline!B$70/Baseline!B$77 + Baseline!B$58*Baseline!B$62/Baseline!B$78)</f>
        <v>0.00000001648991757</v>
      </c>
      <c r="L130" s="85">
        <f>Baseline!B$33 * (C130 * Baseline!B$59*Baseline!B$63/Baseline!B$75 + Baseline!B$46 * Baseline!B$69*Baseline!B$64/Baseline!B$76 + Baseline!B$47 * Baseline!B$57*Baseline!B$65/Baseline!B$77 + Baseline!B$58*Baseline!B$71/Baseline!B$78)</f>
        <v>0.00000001707280353</v>
      </c>
      <c r="M130" s="84">
        <f>Baseline!B$33 * (C130 * Baseline!B$60*Baseline!B$68/Baseline!B$75 + Baseline!B$46 * Baseline!B$61*Baseline!B$54/Baseline!B$76 + Baseline!B$47 * Baseline!B$70*Baseline!B$55/Baseline!B$77 + Baseline!B$62*Baseline!B$56/Baseline!B$78)</f>
        <v>0.0000002012229947</v>
      </c>
      <c r="N130" s="85">
        <f>Baseline!B$33 * (C130 * Baseline!B$60*Baseline!B$59/Baseline!B$75 + Baseline!B$46 * Baseline!B$61*Baseline!B$69/Baseline!B$76 + Baseline!B$47 * Baseline!B$70*Baseline!B$57/Baseline!B$77 + Baseline!B$62*Baseline!B$58/Baseline!B$78)</f>
        <v>0.00000001648991757</v>
      </c>
      <c r="O130" s="85">
        <f>Baseline!B$33 * (C130 * Baseline!B$60*Baseline!B$60/Baseline!B$75 + Baseline!B$46 * Baseline!B$61*Baseline!B$61/Baseline!B$76 + Baseline!B$47 * Baseline!B$70*Baseline!B$70/Baseline!B$77 + Baseline!B$62*Baseline!B$62/Baseline!B$78)</f>
        <v>0.00000158926785</v>
      </c>
      <c r="P130" s="84">
        <f>Baseline!B$33 * (C130 * Baseline!B$60*Baseline!B$63/Baseline!B$75 + Baseline!B$46 * Baseline!B$61*Baseline!B$64/Baseline!B$76 + Baseline!B$47 * Baseline!B$70*Baseline!B$65/Baseline!B$77 + Baseline!B$62*Baseline!B$71/Baseline!B$78)</f>
        <v>0.000000001956424465</v>
      </c>
      <c r="Q130" s="84">
        <f>Baseline!B$33 * (C130 * Baseline!B$63*Baseline!B$68/Baseline!B$75 + Baseline!B$46 * Baseline!B$64*Baseline!B$54/Baseline!B$76 + Baseline!B$47 * Baseline!B$65*Baseline!B$55/Baseline!B$77 + Baseline!B$71*Baseline!B$56/Baseline!B$78)</f>
        <v>0.000000003769395835</v>
      </c>
      <c r="R130" s="84">
        <f>Baseline!B$33 * (C130 * Baseline!B$63*Baseline!B$59/Baseline!B$75 + Baseline!B$46 * Baseline!B$64*Baseline!B$69/Baseline!B$76 + Baseline!B$47 * Baseline!B$65*Baseline!B$57/Baseline!B$77 + Baseline!B$71*Baseline!B$58/Baseline!B$78)</f>
        <v>0.00000001707280353</v>
      </c>
      <c r="S130" s="84">
        <f>Baseline!B$33 * (C130 * Baseline!B$63*Baseline!B$60/Baseline!B$75 + Baseline!B$46 * Baseline!B$64*Baseline!B$61/Baseline!B$76 + Baseline!B$47 * Baseline!B$65*Baseline!B$70/Baseline!B$77 + Baseline!B$71*Baseline!B$62/Baseline!B$78)</f>
        <v>0.000000001956424465</v>
      </c>
      <c r="T130" s="84">
        <f>Baseline!B$33 * (C130 * Baseline!B$63*Baseline!B$63/Baseline!B$75 + Baseline!B$46 * Baseline!B$64*Baseline!B$64/Baseline!B$76 + Baseline!B$47 * Baseline!B$65*Baseline!B$65/Baseline!B$77 + Baseline!B$71*Baseline!B$71/Baseline!B$78)</f>
        <v>0.00000009856722048</v>
      </c>
      <c r="U130" s="83"/>
      <c r="V130" s="84">
        <f>E130 * ( Baseline!B$89 * Baseline!B$7 )</f>
        <v>0.207168102</v>
      </c>
      <c r="W130" s="84">
        <f>F130 * ( Baseline!D$89 * Baseline!B$11 )</f>
        <v>0.004415950226</v>
      </c>
      <c r="X130" s="84">
        <f>G130 * ( Baseline!F$89 * Baseline!B$16 )</f>
        <v>0.006989434424</v>
      </c>
      <c r="Y130" s="84">
        <f>H130 * ( Baseline!H$89 * Baseline!B$18 )</f>
        <v>0.001325596501</v>
      </c>
      <c r="Z130" s="86">
        <f t="shared" si="1"/>
        <v>0.2198990832</v>
      </c>
      <c r="AA130" s="84">
        <f>I130 * ( Baseline!B$89 * Baseline!B$7 )</f>
        <v>0.002484639885</v>
      </c>
      <c r="AB130" s="85">
        <f>J130 * ( Baseline!D$89 * Baseline!B$11 )</f>
        <v>0.03904359378</v>
      </c>
      <c r="AC130" s="85">
        <f>K130 * ( Baseline!F$89 * Baseline!B$16 )</f>
        <v>0.0005727734929</v>
      </c>
      <c r="AD130" s="85">
        <f>L130 * ( Baseline!F$89 * Baseline!B$16 )</f>
        <v>0.0005930199026</v>
      </c>
      <c r="AE130" s="86">
        <f t="shared" si="2"/>
        <v>0.04269402706</v>
      </c>
      <c r="AF130" s="86">
        <f>M130 * ( Baseline!B$89 * Baseline!B$7 )</f>
        <v>0.002088493462</v>
      </c>
      <c r="AG130" s="86">
        <f>N130 * ( Baseline!D$89 * Baseline!B$11 )</f>
        <v>0.0003041828424</v>
      </c>
      <c r="AH130" s="86">
        <f>O130 * ( Baseline!F$89 * Baseline!B$16 )</f>
        <v>0.05520285311</v>
      </c>
      <c r="AI130" s="86">
        <f>P130 * ( Baseline!H$89 * Baseline!B$18 )</f>
        <v>0.0006880225745</v>
      </c>
      <c r="AJ130" s="86">
        <f t="shared" si="3"/>
        <v>0.05828355199</v>
      </c>
      <c r="AK130" s="86">
        <f>Q130 * ( Baseline!B$89 * Baseline!B$7 )</f>
        <v>0.00003912255937</v>
      </c>
      <c r="AL130" s="86">
        <f>R130 * ( Baseline!D$89 * Baseline!B$11 )</f>
        <v>0.000314935104</v>
      </c>
      <c r="AM130" s="86">
        <f>S130 * ( Baseline!F$89 * Baseline!B$16 )</f>
        <v>0.00006795595367</v>
      </c>
      <c r="AN130" s="86">
        <f>T130 * ( Baseline!H$89 * Baseline!B$18 )</f>
        <v>0.03466347615</v>
      </c>
      <c r="AO130" s="86">
        <f t="shared" si="4"/>
        <v>0.03508548977</v>
      </c>
      <c r="AP130" s="62"/>
      <c r="AQ130" s="86">
        <f>V130 * ( (1-Baseline!B$90-Baseline!B$89) + (1-B130)*Baseline!B$90 )</f>
        <v>0.1385351575</v>
      </c>
      <c r="AR130" s="86">
        <f>W130 * ( (1-Baseline!B$90-Baseline!B$89) + (1-B130)*Baseline!B$90 )</f>
        <v>0.002952985301</v>
      </c>
      <c r="AS130" s="86">
        <f>X130 * ( (1-Baseline!B$90-Baseline!B$89) + (1-B130)*Baseline!B$90 )</f>
        <v>0.004673897137</v>
      </c>
      <c r="AT130" s="86">
        <f>Y130 * ( (1-Baseline!B$90-Baseline!B$89) + (1-B130)*Baseline!B$90 )</f>
        <v>0.0008864382031</v>
      </c>
      <c r="AU130" s="86">
        <f t="shared" si="5"/>
        <v>0.1470484782</v>
      </c>
      <c r="AV130" s="86">
        <f>AA130 * ( (1-Baseline!D$90-Baseline!D$89) + (1-B130)*Baseline!D$90 )</f>
        <v>0.00207568874</v>
      </c>
      <c r="AW130" s="86">
        <f>AB130 * ( (1-Baseline!D$90-Baseline!D$89) + (1-B130)*Baseline!D$90 )</f>
        <v>0.03261734163</v>
      </c>
      <c r="AX130" s="86">
        <f>AC130 * ( (1-Baseline!D$90-Baseline!D$89) + (1-B130)*Baseline!D$90 )</f>
        <v>0.0004784997201</v>
      </c>
      <c r="AY130" s="86">
        <f>AD130 * ( (1-Baseline!D$90-Baseline!D$89) + (1-B130)*Baseline!D$90 )</f>
        <v>0.0004954137384</v>
      </c>
      <c r="AZ130" s="86">
        <f t="shared" si="6"/>
        <v>0.03566694383</v>
      </c>
      <c r="BA130" s="86">
        <f>AF130 * ( (1-Baseline!F$90-Baseline!F$89) + (1-Baseline!B$36)*Baseline!F$90 )</f>
        <v>0.001502946727</v>
      </c>
      <c r="BB130" s="86">
        <f>AG130 * ( (1-Baseline!F$90-Baseline!F$89) + (1-Baseline!B$36)*Baseline!F$90 )</f>
        <v>0.0002188997072</v>
      </c>
      <c r="BC130" s="86">
        <f>AH130 * ( (1-Baseline!F$90-Baseline!F$89) + (1-Baseline!B$36)*Baseline!F$90 )</f>
        <v>0.03972573959</v>
      </c>
      <c r="BD130" s="86">
        <f>AI130 * ( (1-Baseline!F$90-Baseline!F$89) + (1-Baseline!B$36)*Baseline!F$90 )</f>
        <v>0.0004951230613</v>
      </c>
      <c r="BE130" s="86">
        <f t="shared" si="7"/>
        <v>0.04194270909</v>
      </c>
      <c r="BF130" s="86">
        <f>AK130 * ( (1-Baseline!H$90-Baseline!H$89) + (1-Baseline!B$36)*Baseline!H$90 )</f>
        <v>0.00003099758624</v>
      </c>
      <c r="BG130" s="86">
        <f>AL130 * ( (1-Baseline!H$90-Baseline!H$89) + (1-Baseline!B$36)*Baseline!H$90 )</f>
        <v>0.0002495293816</v>
      </c>
      <c r="BH130" s="86">
        <f>AM130 * ( (1-Baseline!H$90-Baseline!H$89) + (1-Baseline!B$36)*Baseline!H$90 )</f>
        <v>0.00005384286122</v>
      </c>
      <c r="BI130" s="86">
        <f>AN130 * ( (1-Baseline!H$90-Baseline!H$89) + (1-Baseline!B$36)*Baseline!H$90 )</f>
        <v>0.02746456542</v>
      </c>
      <c r="BJ130" s="86">
        <f t="shared" si="8"/>
        <v>0.02779893525</v>
      </c>
      <c r="BK130" s="62"/>
      <c r="BL130" s="86">
        <f t="shared" si="19"/>
        <v>0.9421053468</v>
      </c>
      <c r="BM130" s="86">
        <f t="shared" si="20"/>
        <v>0.02008171276</v>
      </c>
      <c r="BN130" s="86">
        <f t="shared" si="21"/>
        <v>0.03178473654</v>
      </c>
      <c r="BO130" s="86">
        <f t="shared" si="22"/>
        <v>0.006028203856</v>
      </c>
      <c r="BP130" s="86">
        <f t="shared" si="9"/>
        <v>1</v>
      </c>
      <c r="BQ130" s="86">
        <f t="shared" si="23"/>
        <v>0.05819642831</v>
      </c>
      <c r="BR130" s="86">
        <f t="shared" si="24"/>
        <v>0.9144977991</v>
      </c>
      <c r="BS130" s="86">
        <f t="shared" si="25"/>
        <v>0.01341577575</v>
      </c>
      <c r="BT130" s="86">
        <f t="shared" si="26"/>
        <v>0.01388999688</v>
      </c>
      <c r="BU130" s="86">
        <f t="shared" si="10"/>
        <v>1</v>
      </c>
      <c r="BV130" s="86">
        <f t="shared" si="27"/>
        <v>0.03583332503</v>
      </c>
      <c r="BW130" s="86">
        <f t="shared" si="28"/>
        <v>0.005219016893</v>
      </c>
      <c r="BX130" s="86">
        <f t="shared" si="29"/>
        <v>0.9471429113</v>
      </c>
      <c r="BY130" s="86">
        <f t="shared" si="30"/>
        <v>0.01180474681</v>
      </c>
      <c r="BZ130" s="86">
        <f t="shared" si="11"/>
        <v>1</v>
      </c>
      <c r="CA130" s="86">
        <f t="shared" si="31"/>
        <v>0.001115063795</v>
      </c>
      <c r="CB130" s="86">
        <f t="shared" si="32"/>
        <v>0.008976220828</v>
      </c>
      <c r="CC130" s="86">
        <f t="shared" si="33"/>
        <v>0.001936867752</v>
      </c>
      <c r="CD130" s="86">
        <f t="shared" si="34"/>
        <v>0.9879718476</v>
      </c>
      <c r="CE130" s="86">
        <f t="shared" si="12"/>
        <v>1</v>
      </c>
      <c r="CF130" s="62"/>
      <c r="CG130" s="86">
        <f t="shared" si="35"/>
        <v>0.9421053468</v>
      </c>
      <c r="CH130" s="86">
        <f t="shared" si="36"/>
        <v>0.02008171276</v>
      </c>
      <c r="CI130" s="86">
        <f t="shared" si="37"/>
        <v>0.03178473654</v>
      </c>
      <c r="CJ130" s="86">
        <f t="shared" si="38"/>
        <v>0.006028203856</v>
      </c>
      <c r="CK130" s="86">
        <f t="shared" si="13"/>
        <v>1</v>
      </c>
      <c r="CL130" s="86">
        <f t="shared" si="39"/>
        <v>0.05819642831</v>
      </c>
      <c r="CM130" s="86">
        <f t="shared" si="40"/>
        <v>0.9144977991</v>
      </c>
      <c r="CN130" s="86">
        <f t="shared" si="41"/>
        <v>0.01341577575</v>
      </c>
      <c r="CO130" s="86">
        <f t="shared" si="42"/>
        <v>0.01388999688</v>
      </c>
      <c r="CP130" s="86">
        <f t="shared" si="14"/>
        <v>1</v>
      </c>
      <c r="CQ130" s="86">
        <f t="shared" si="43"/>
        <v>0.03583332503</v>
      </c>
      <c r="CR130" s="86">
        <f t="shared" si="44"/>
        <v>0.005219016893</v>
      </c>
      <c r="CS130" s="86">
        <f t="shared" si="45"/>
        <v>0.9471429113</v>
      </c>
      <c r="CT130" s="86">
        <f t="shared" si="46"/>
        <v>0.01180474681</v>
      </c>
      <c r="CU130" s="86">
        <f t="shared" si="15"/>
        <v>1</v>
      </c>
      <c r="CV130" s="86">
        <f t="shared" si="47"/>
        <v>0.001115063795</v>
      </c>
      <c r="CW130" s="86">
        <f t="shared" si="48"/>
        <v>0.008976220828</v>
      </c>
      <c r="CX130" s="86">
        <f t="shared" si="49"/>
        <v>0.001936867752</v>
      </c>
      <c r="CY130" s="86">
        <f t="shared" si="50"/>
        <v>0.9879718476</v>
      </c>
      <c r="CZ130" s="86">
        <f t="shared" si="16"/>
        <v>1</v>
      </c>
      <c r="DA130" s="62"/>
      <c r="DB130" s="86">
        <f>(AQ130*Baseline!B$7 + AV130*Baseline!B$11 + BA130*Baseline!B$16 + BF130*Baseline!B$18)</f>
        <v>78095.53985</v>
      </c>
      <c r="DC130" s="86">
        <f>(AR130*Baseline!B$7 + AW130*Baseline!B$11 + BB130*Baseline!B$16 + BG130*Baseline!B$18)</f>
        <v>83541.35795</v>
      </c>
      <c r="DD130" s="86">
        <f>(AS130*Baseline!B$7 + AX130*Baseline!B$11 + BC130*Baseline!B$16 + BH130*Baseline!B$18)</f>
        <v>138847.2927</v>
      </c>
      <c r="DE130" s="86">
        <f>(AT130*Baseline!B$7 + AY130*Baseline!B$11 + BD130*Baseline!B$16 + BI130*Baseline!B$18)</f>
        <v>1260775.982</v>
      </c>
      <c r="DF130" s="86">
        <f t="shared" si="17"/>
        <v>1561260.173</v>
      </c>
      <c r="DG130" s="62"/>
      <c r="DH130" s="86">
        <f t="shared" si="51"/>
        <v>0.05002083652</v>
      </c>
      <c r="DI130" s="86">
        <f t="shared" si="52"/>
        <v>0.05350892786</v>
      </c>
      <c r="DJ130" s="86">
        <f t="shared" si="53"/>
        <v>0.08893283458</v>
      </c>
      <c r="DK130" s="86">
        <f t="shared" si="54"/>
        <v>0.807537401</v>
      </c>
      <c r="DL130" s="86">
        <f t="shared" si="18"/>
        <v>1</v>
      </c>
      <c r="DM130" s="62"/>
      <c r="DN130" s="86">
        <f>DH130 / (Baseline!B$7/Baseline!B$17)</f>
        <v>5.339395295</v>
      </c>
      <c r="DO130" s="86">
        <f>DI130 / (Baseline!B$11/Baseline!B$17)</f>
        <v>1.291731129</v>
      </c>
      <c r="DP130" s="86">
        <f>DJ130 / (Baseline!B$16/Baseline!B$17)</f>
        <v>1.374281055</v>
      </c>
      <c r="DQ130" s="86">
        <f>DK130 / (Baseline!B$18/Baseline!B$17)</f>
        <v>0.912992323</v>
      </c>
      <c r="DR130" s="62"/>
      <c r="DS130" s="86">
        <f>DH130 / Baseline!H$117</f>
        <v>2.001189291</v>
      </c>
      <c r="DT130" s="86">
        <f>DI130 / Baseline!H$118</f>
        <v>1.204488761</v>
      </c>
      <c r="DU130" s="86">
        <f>DJ130 / Baseline!H$119</f>
        <v>1.063139955</v>
      </c>
      <c r="DV130" s="86">
        <f>DK130 / Baseline!H$120</f>
        <v>0.9534891924</v>
      </c>
      <c r="DW130" s="87"/>
      <c r="DX130" s="86">
        <f>(AU130*Baseline!B$34)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0.03458680298</v>
      </c>
      <c r="DY130" s="86">
        <f>(AZ130*Baseline!B$34) + (Baseline!D$90*(1-Baseline!D$91)*Baseline!B$35) + (Baseline!D$90*Baseline!D$91*((1-Baseline!D$92)*Baseline!B$40 + Baseline!D$92*Baseline!B$41))</f>
        <v>0.01176360957</v>
      </c>
      <c r="DZ130" s="86">
        <f>(BE130*Baseline!B$34) + (Baseline!F$90*(1-Baseline!F$91)*Baseline!B$35) + (Baseline!F$90*Baseline!F$91*((1-Baseline!F$92)*Baseline!B$40 + Baseline!F$92*Baseline!B$41))</f>
        <v>0.01402204636</v>
      </c>
      <c r="EA130" s="86">
        <f>(BJ130*Baseline!B$34) + (Baseline!H$90*(1-Baseline!H$91)*Baseline!B$35) + (Baseline!H$90*Baseline!H$91*((1-Baseline!H$92)*Baseline!B$40 + Baseline!H$92*Baseline!B$41))</f>
        <v>0.009314840288</v>
      </c>
      <c r="EB130" s="86">
        <f>( DX130*Baseline!B$7 + DY130*Baseline!B$11 + DZ130*Baseline!B$16 + EA130*Baseline!B$18 ) / Baseline!B$17</f>
        <v>0.009957646828</v>
      </c>
    </row>
    <row r="131">
      <c r="A131" s="73" t="s">
        <v>307</v>
      </c>
      <c r="B131" s="85">
        <f>MIN( MAX( NORMINV( MCrands!B131, (B$5+B$4)/2, (B$5-B$4)/3.29 ), 0 ), 1 )</f>
        <v>0.541373419</v>
      </c>
      <c r="C131" s="85">
        <f>MAX( NORMINV( MCrands!C131, (C$5+C$4)/2, (C$5-C$4)/3.29 ), 0 )</f>
        <v>2.545846743</v>
      </c>
      <c r="D131" s="83"/>
      <c r="E131" s="84">
        <f>Baseline!B$33 * (C131 * Baseline!B$68*Baseline!B$68/Baseline!B$75 + Baseline!B$46 * Baseline!B$54*Baseline!B$54/Baseline!B$76 + Baseline!B$47 * Baseline!B$55*Baseline!B$55/Baseline!B$77 + Baseline!B$56*Baseline!B$56/Baseline!B$78)</f>
        <v>0.00001807414712</v>
      </c>
      <c r="F131" s="84">
        <f>Baseline!B$33 * (C131 * Baseline!B$68*Baseline!B$59/Baseline!B$75 + Baseline!B$46 * Baseline!B$54*Baseline!B$69/Baseline!B$76 + Baseline!B$47 * Baseline!B$55*Baseline!B$57/Baseline!B$77 + Baseline!B$56*Baseline!B$58/Baseline!B$78)</f>
        <v>0.0000002390932512</v>
      </c>
      <c r="G131" s="85">
        <f>Baseline!B$33 * (C131 * Baseline!B$68*Baseline!B$60/Baseline!B$75 + Baseline!B$46 * Baseline!B$54*Baseline!B$61/Baseline!B$76 + Baseline!B$47 * Baseline!B$55*Baseline!B$70/Baseline!B$77 + Baseline!B$56*Baseline!B$62/Baseline!B$78)</f>
        <v>0.000000200490864</v>
      </c>
      <c r="H131" s="84">
        <f>Baseline!B$33 * (C131 * Baseline!B$68*Baseline!B$63/Baseline!B$75 + Baseline!B$46 * Baseline!B$54*Baseline!B$64/Baseline!B$76 + Baseline!B$47 * Baseline!B$55*Baseline!B$65/Baseline!B$77 + Baseline!B$56*Baseline!B$71/Baseline!B$78)</f>
        <v>0.000000003696182767</v>
      </c>
      <c r="I131" s="84">
        <f>Baseline!B$33 * (C131 * Baseline!B$59*Baseline!B$68/Baseline!B$75 + Baseline!B$46 * Baseline!B$69*Baseline!B$54/Baseline!B$76 + Baseline!B$47 * Baseline!B$57*Baseline!B$55/Baseline!B$77 + Baseline!B$58*Baseline!B$56/Baseline!B$78)</f>
        <v>0.0000002390932512</v>
      </c>
      <c r="J131" s="85">
        <f>Baseline!B$33 * (C131 * Baseline!B$59*Baseline!B$59/Baseline!B$75 + Baseline!B$46 * Baseline!B$69*Baseline!B$69/Baseline!B$76 + Baseline!B$47 * Baseline!B$57*Baseline!B$57/Baseline!B$77 + Baseline!B$58*Baseline!B$58/Baseline!B$78)</f>
        <v>0.000002116574439</v>
      </c>
      <c r="K131" s="84">
        <f>Baseline!B$33 * (C131 * Baseline!B$59*Baseline!B$60/Baseline!B$75 + Baseline!B$46 * Baseline!B$69*Baseline!B$61/Baseline!B$76 + Baseline!B$47 * Baseline!B$57*Baseline!B$70/Baseline!B$77 + Baseline!B$58*Baseline!B$62/Baseline!B$78)</f>
        <v>0.00000001648980197</v>
      </c>
      <c r="L131" s="85">
        <f>Baseline!B$33 * (C131 * Baseline!B$59*Baseline!B$63/Baseline!B$75 + Baseline!B$46 * Baseline!B$69*Baseline!B$64/Baseline!B$76 + Baseline!B$47 * Baseline!B$57*Baseline!B$65/Baseline!B$77 + Baseline!B$58*Baseline!B$71/Baseline!B$78)</f>
        <v>0.00000001707279197</v>
      </c>
      <c r="M131" s="84">
        <f>Baseline!B$33 * (C131 * Baseline!B$60*Baseline!B$68/Baseline!B$75 + Baseline!B$46 * Baseline!B$61*Baseline!B$54/Baseline!B$76 + Baseline!B$47 * Baseline!B$70*Baseline!B$55/Baseline!B$77 + Baseline!B$62*Baseline!B$56/Baseline!B$78)</f>
        <v>0.000000200490864</v>
      </c>
      <c r="N131" s="85">
        <f>Baseline!B$33 * (C131 * Baseline!B$60*Baseline!B$59/Baseline!B$75 + Baseline!B$46 * Baseline!B$61*Baseline!B$69/Baseline!B$76 + Baseline!B$47 * Baseline!B$70*Baseline!B$57/Baseline!B$77 + Baseline!B$62*Baseline!B$58/Baseline!B$78)</f>
        <v>0.00000001648980197</v>
      </c>
      <c r="O131" s="85">
        <f>Baseline!B$33 * (C131 * Baseline!B$60*Baseline!B$60/Baseline!B$75 + Baseline!B$46 * Baseline!B$61*Baseline!B$61/Baseline!B$76 + Baseline!B$47 * Baseline!B$70*Baseline!B$70/Baseline!B$77 + Baseline!B$62*Baseline!B$62/Baseline!B$78)</f>
        <v>0.000001589267566</v>
      </c>
      <c r="P131" s="84">
        <f>Baseline!B$33 * (C131 * Baseline!B$60*Baseline!B$63/Baseline!B$75 + Baseline!B$46 * Baseline!B$61*Baseline!B$64/Baseline!B$76 + Baseline!B$47 * Baseline!B$70*Baseline!B$65/Baseline!B$77 + Baseline!B$62*Baseline!B$71/Baseline!B$78)</f>
        <v>0.000000001956396047</v>
      </c>
      <c r="Q131" s="84">
        <f>Baseline!B$33 * (C131 * Baseline!B$63*Baseline!B$68/Baseline!B$75 + Baseline!B$46 * Baseline!B$64*Baseline!B$54/Baseline!B$76 + Baseline!B$47 * Baseline!B$65*Baseline!B$55/Baseline!B$77 + Baseline!B$71*Baseline!B$56/Baseline!B$78)</f>
        <v>0.000000003696182767</v>
      </c>
      <c r="R131" s="84">
        <f>Baseline!B$33 * (C131 * Baseline!B$63*Baseline!B$59/Baseline!B$75 + Baseline!B$46 * Baseline!B$64*Baseline!B$69/Baseline!B$76 + Baseline!B$47 * Baseline!B$65*Baseline!B$57/Baseline!B$77 + Baseline!B$71*Baseline!B$58/Baseline!B$78)</f>
        <v>0.00000001707279197</v>
      </c>
      <c r="S131" s="84">
        <f>Baseline!B$33 * (C131 * Baseline!B$63*Baseline!B$60/Baseline!B$75 + Baseline!B$46 * Baseline!B$64*Baseline!B$61/Baseline!B$76 + Baseline!B$47 * Baseline!B$65*Baseline!B$70/Baseline!B$77 + Baseline!B$71*Baseline!B$62/Baseline!B$78)</f>
        <v>0.000000001956396047</v>
      </c>
      <c r="T131" s="84">
        <f>Baseline!B$33 * (C131 * Baseline!B$63*Baseline!B$63/Baseline!B$75 + Baseline!B$46 * Baseline!B$64*Baseline!B$64/Baseline!B$76 + Baseline!B$47 * Baseline!B$65*Baseline!B$65/Baseline!B$77 + Baseline!B$71*Baseline!B$71/Baseline!B$78)</f>
        <v>0.00000009856721764</v>
      </c>
      <c r="U131" s="83"/>
      <c r="V131" s="84">
        <f>E131 * ( Baseline!B$89 * Baseline!B$7 )</f>
        <v>0.187591573</v>
      </c>
      <c r="W131" s="84">
        <f>F131 * ( Baseline!D$89 * Baseline!B$11 )</f>
        <v>0.004410456537</v>
      </c>
      <c r="X131" s="84">
        <f>G131 * ( Baseline!F$89 * Baseline!B$16 )</f>
        <v>0.006964004033</v>
      </c>
      <c r="Y131" s="84">
        <f>H131 * ( Baseline!H$89 * Baseline!B$18 )</f>
        <v>0.001299849408</v>
      </c>
      <c r="Z131" s="86">
        <f t="shared" si="1"/>
        <v>0.200265883</v>
      </c>
      <c r="AA131" s="84">
        <f>I131 * ( Baseline!B$89 * Baseline!B$7 )</f>
        <v>0.002481548854</v>
      </c>
      <c r="AB131" s="85">
        <f>J131 * ( Baseline!D$89 * Baseline!B$11 )</f>
        <v>0.03904359291</v>
      </c>
      <c r="AC131" s="85">
        <f>K131 * ( Baseline!F$89 * Baseline!B$16 )</f>
        <v>0.0005727694776</v>
      </c>
      <c r="AD131" s="85">
        <f>L131 * ( Baseline!F$89 * Baseline!B$16 )</f>
        <v>0.000593019501</v>
      </c>
      <c r="AE131" s="86">
        <f t="shared" si="2"/>
        <v>0.04269093075</v>
      </c>
      <c r="AF131" s="86">
        <f>M131 * ( Baseline!B$89 * Baseline!B$7 )</f>
        <v>0.002080894678</v>
      </c>
      <c r="AG131" s="86">
        <f>N131 * ( Baseline!D$89 * Baseline!B$11 )</f>
        <v>0.00030418071</v>
      </c>
      <c r="AH131" s="86">
        <f>O131 * ( Baseline!F$89 * Baseline!B$16 )</f>
        <v>0.05520284324</v>
      </c>
      <c r="AI131" s="86">
        <f>P131 * ( Baseline!H$89 * Baseline!B$18 )</f>
        <v>0.0006880125805</v>
      </c>
      <c r="AJ131" s="86">
        <f t="shared" si="3"/>
        <v>0.05827593121</v>
      </c>
      <c r="AK131" s="86">
        <f>Q131 * ( Baseline!B$89 * Baseline!B$7 )</f>
        <v>0.00003836268094</v>
      </c>
      <c r="AL131" s="86">
        <f>R131 * ( Baseline!D$89 * Baseline!B$11 )</f>
        <v>0.0003149348907</v>
      </c>
      <c r="AM131" s="86">
        <f>S131 * ( Baseline!F$89 * Baseline!B$16 )</f>
        <v>0.00006795496657</v>
      </c>
      <c r="AN131" s="86">
        <f>T131 * ( Baseline!H$89 * Baseline!B$18 )</f>
        <v>0.03466347515</v>
      </c>
      <c r="AO131" s="86">
        <f t="shared" si="4"/>
        <v>0.03508472769</v>
      </c>
      <c r="AP131" s="62"/>
      <c r="AQ131" s="86">
        <f>V131 * ( (1-Baseline!B$90-Baseline!B$89) + (1-B131)*Baseline!B$90 )</f>
        <v>0.09319130212</v>
      </c>
      <c r="AR131" s="86">
        <f>W131 * ( (1-Baseline!B$90-Baseline!B$89) + (1-B131)*Baseline!B$90 )</f>
        <v>0.002191016265</v>
      </c>
      <c r="AS131" s="86">
        <f>X131 * ( (1-Baseline!B$90-Baseline!B$89) + (1-B131)*Baseline!B$90 )</f>
        <v>0.003459561608</v>
      </c>
      <c r="AT131" s="86">
        <f>Y131 * ( (1-Baseline!B$90-Baseline!B$89) + (1-B131)*Baseline!B$90 )</f>
        <v>0.0006457361434</v>
      </c>
      <c r="AU131" s="86">
        <f t="shared" si="5"/>
        <v>0.09948761614</v>
      </c>
      <c r="AV131" s="86">
        <f>AA131 * ( (1-Baseline!D$90-Baseline!D$89) + (1-B131)*Baseline!D$90 )</f>
        <v>0.001858340388</v>
      </c>
      <c r="AW131" s="86">
        <f>AB131 * ( (1-Baseline!D$90-Baseline!D$89) + (1-B131)*Baseline!D$90 )</f>
        <v>0.02923830635</v>
      </c>
      <c r="AX131" s="86">
        <f>AC131 * ( (1-Baseline!D$90-Baseline!D$89) + (1-B131)*Baseline!D$90 )</f>
        <v>0.0004289259313</v>
      </c>
      <c r="AY131" s="86">
        <f>AD131 * ( (1-Baseline!D$90-Baseline!D$89) + (1-B131)*Baseline!D$90 )</f>
        <v>0.0004440904268</v>
      </c>
      <c r="AZ131" s="86">
        <f t="shared" si="6"/>
        <v>0.03196966309</v>
      </c>
      <c r="BA131" s="86">
        <f>AF131 * ( (1-Baseline!F$90-Baseline!F$89) + (1-Baseline!B$36)*Baseline!F$90 )</f>
        <v>0.001497478399</v>
      </c>
      <c r="BB131" s="86">
        <f>AG131 * ( (1-Baseline!F$90-Baseline!F$89) + (1-Baseline!B$36)*Baseline!F$90 )</f>
        <v>0.0002188981727</v>
      </c>
      <c r="BC131" s="86">
        <f>AH131 * ( (1-Baseline!F$90-Baseline!F$89) + (1-Baseline!B$36)*Baseline!F$90 )</f>
        <v>0.03972573249</v>
      </c>
      <c r="BD131" s="86">
        <f>AI131 * ( (1-Baseline!F$90-Baseline!F$89) + (1-Baseline!B$36)*Baseline!F$90 )</f>
        <v>0.0004951158693</v>
      </c>
      <c r="BE131" s="86">
        <f t="shared" si="7"/>
        <v>0.04193722493</v>
      </c>
      <c r="BF131" s="86">
        <f>AK131 * ( (1-Baseline!H$90-Baseline!H$89) + (1-Baseline!B$36)*Baseline!H$90 )</f>
        <v>0.00003039551936</v>
      </c>
      <c r="BG131" s="86">
        <f>AL131 * ( (1-Baseline!H$90-Baseline!H$89) + (1-Baseline!B$36)*Baseline!H$90 )</f>
        <v>0.0002495292126</v>
      </c>
      <c r="BH131" s="86">
        <f>AM131 * ( (1-Baseline!H$90-Baseline!H$89) + (1-Baseline!B$36)*Baseline!H$90 )</f>
        <v>0.00005384207912</v>
      </c>
      <c r="BI131" s="86">
        <f>AN131 * ( (1-Baseline!H$90-Baseline!H$89) + (1-Baseline!B$36)*Baseline!H$90 )</f>
        <v>0.02746456463</v>
      </c>
      <c r="BJ131" s="86">
        <f t="shared" si="8"/>
        <v>0.02779833144</v>
      </c>
      <c r="BK131" s="62"/>
      <c r="BL131" s="86">
        <f t="shared" si="19"/>
        <v>0.9367125853</v>
      </c>
      <c r="BM131" s="86">
        <f t="shared" si="20"/>
        <v>0.02202300497</v>
      </c>
      <c r="BN131" s="86">
        <f t="shared" si="21"/>
        <v>0.03477379137</v>
      </c>
      <c r="BO131" s="86">
        <f t="shared" si="22"/>
        <v>0.006490618314</v>
      </c>
      <c r="BP131" s="86">
        <f t="shared" si="9"/>
        <v>1</v>
      </c>
      <c r="BQ131" s="86">
        <f t="shared" si="23"/>
        <v>0.05812824436</v>
      </c>
      <c r="BR131" s="86">
        <f t="shared" si="24"/>
        <v>0.914564106</v>
      </c>
      <c r="BS131" s="86">
        <f t="shared" si="25"/>
        <v>0.01341665472</v>
      </c>
      <c r="BT131" s="86">
        <f t="shared" si="26"/>
        <v>0.01389099489</v>
      </c>
      <c r="BU131" s="86">
        <f t="shared" si="10"/>
        <v>1</v>
      </c>
      <c r="BV131" s="86">
        <f t="shared" si="27"/>
        <v>0.03570761779</v>
      </c>
      <c r="BW131" s="86">
        <f t="shared" si="28"/>
        <v>0.005219662795</v>
      </c>
      <c r="BX131" s="86">
        <f t="shared" si="29"/>
        <v>0.9472666004</v>
      </c>
      <c r="BY131" s="86">
        <f t="shared" si="30"/>
        <v>0.01180611903</v>
      </c>
      <c r="BZ131" s="86">
        <f t="shared" si="11"/>
        <v>1</v>
      </c>
      <c r="CA131" s="86">
        <f t="shared" si="31"/>
        <v>0.001093429634</v>
      </c>
      <c r="CB131" s="86">
        <f t="shared" si="32"/>
        <v>0.008976409723</v>
      </c>
      <c r="CC131" s="86">
        <f t="shared" si="33"/>
        <v>0.001936881688</v>
      </c>
      <c r="CD131" s="86">
        <f t="shared" si="34"/>
        <v>0.987993279</v>
      </c>
      <c r="CE131" s="86">
        <f t="shared" si="12"/>
        <v>1</v>
      </c>
      <c r="CF131" s="62"/>
      <c r="CG131" s="86">
        <f t="shared" si="35"/>
        <v>0.9367125853</v>
      </c>
      <c r="CH131" s="86">
        <f t="shared" si="36"/>
        <v>0.02202300497</v>
      </c>
      <c r="CI131" s="86">
        <f t="shared" si="37"/>
        <v>0.03477379137</v>
      </c>
      <c r="CJ131" s="86">
        <f t="shared" si="38"/>
        <v>0.006490618314</v>
      </c>
      <c r="CK131" s="86">
        <f t="shared" si="13"/>
        <v>1</v>
      </c>
      <c r="CL131" s="86">
        <f t="shared" si="39"/>
        <v>0.05812824436</v>
      </c>
      <c r="CM131" s="86">
        <f t="shared" si="40"/>
        <v>0.914564106</v>
      </c>
      <c r="CN131" s="86">
        <f t="shared" si="41"/>
        <v>0.01341665472</v>
      </c>
      <c r="CO131" s="86">
        <f t="shared" si="42"/>
        <v>0.01389099489</v>
      </c>
      <c r="CP131" s="86">
        <f t="shared" si="14"/>
        <v>1</v>
      </c>
      <c r="CQ131" s="86">
        <f t="shared" si="43"/>
        <v>0.03570761779</v>
      </c>
      <c r="CR131" s="86">
        <f t="shared" si="44"/>
        <v>0.005219662795</v>
      </c>
      <c r="CS131" s="86">
        <f t="shared" si="45"/>
        <v>0.9472666004</v>
      </c>
      <c r="CT131" s="86">
        <f t="shared" si="46"/>
        <v>0.01180611903</v>
      </c>
      <c r="CU131" s="86">
        <f t="shared" si="15"/>
        <v>1</v>
      </c>
      <c r="CV131" s="86">
        <f t="shared" si="47"/>
        <v>0.001093429634</v>
      </c>
      <c r="CW131" s="86">
        <f t="shared" si="48"/>
        <v>0.008976409723</v>
      </c>
      <c r="CX131" s="86">
        <f t="shared" si="49"/>
        <v>0.001936881688</v>
      </c>
      <c r="CY131" s="86">
        <f t="shared" si="50"/>
        <v>0.987993279</v>
      </c>
      <c r="CZ131" s="86">
        <f t="shared" si="16"/>
        <v>1</v>
      </c>
      <c r="DA131" s="62"/>
      <c r="DB131" s="86">
        <f>(AQ131*Baseline!B$7 + AV131*Baseline!B$11 + BA131*Baseline!B$16 + BF131*Baseline!B$18)</f>
        <v>55591.76563</v>
      </c>
      <c r="DC131" s="86">
        <f>(AR131*Baseline!B$7 + AW131*Baseline!B$11 + BB131*Baseline!B$16 + BG131*Baseline!B$18)</f>
        <v>75925.26645</v>
      </c>
      <c r="DD131" s="86">
        <f>(AS131*Baseline!B$7 + AX131*Baseline!B$11 + BC131*Baseline!B$16 + BH131*Baseline!B$18)</f>
        <v>138151.9667</v>
      </c>
      <c r="DE131" s="86">
        <f>(AT131*Baseline!B$7 + AY131*Baseline!B$11 + BD131*Baseline!B$16 + BI131*Baseline!B$18)</f>
        <v>1260549.116</v>
      </c>
      <c r="DF131" s="86">
        <f t="shared" si="17"/>
        <v>1530218.114</v>
      </c>
      <c r="DG131" s="62"/>
      <c r="DH131" s="86">
        <f t="shared" si="51"/>
        <v>0.03632930829</v>
      </c>
      <c r="DI131" s="86">
        <f t="shared" si="52"/>
        <v>0.0496172838</v>
      </c>
      <c r="DJ131" s="86">
        <f t="shared" si="53"/>
        <v>0.09028253251</v>
      </c>
      <c r="DK131" s="86">
        <f t="shared" si="54"/>
        <v>0.8237708754</v>
      </c>
      <c r="DL131" s="86">
        <f t="shared" si="18"/>
        <v>1</v>
      </c>
      <c r="DM131" s="62"/>
      <c r="DN131" s="86">
        <f>DH131 / (Baseline!B$7/Baseline!B$17)</f>
        <v>3.877914711</v>
      </c>
      <c r="DO131" s="86">
        <f>DI131 / (Baseline!B$11/Baseline!B$17)</f>
        <v>1.197784979</v>
      </c>
      <c r="DP131" s="86">
        <f>DJ131 / (Baseline!B$16/Baseline!B$17)</f>
        <v>1.395137967</v>
      </c>
      <c r="DQ131" s="86">
        <f>DK131 / (Baseline!B$18/Baseline!B$17)</f>
        <v>0.9313456989</v>
      </c>
      <c r="DR131" s="62"/>
      <c r="DS131" s="86">
        <f>DH131 / Baseline!H$117</f>
        <v>1.453430765</v>
      </c>
      <c r="DT131" s="86">
        <f>DI131 / Baseline!H$118</f>
        <v>1.11688765</v>
      </c>
      <c r="DU131" s="86">
        <f>DJ131 / Baseline!H$119</f>
        <v>1.079274803</v>
      </c>
      <c r="DV131" s="86">
        <f>DK131 / Baseline!H$120</f>
        <v>0.9726566543</v>
      </c>
      <c r="DW131" s="87"/>
      <c r="DX131" s="86">
        <f>(AU131*Baseline!B$34)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0.02745267367</v>
      </c>
      <c r="DY131" s="86">
        <f>(AZ131*Baseline!B$34) + (Baseline!D$90*(1-Baseline!D$91)*Baseline!B$35) + (Baseline!D$90*Baseline!D$91*((1-Baseline!D$92)*Baseline!B$40 + Baseline!D$92*Baseline!B$41))</f>
        <v>0.01120901746</v>
      </c>
      <c r="DZ131" s="86">
        <f>(BE131*Baseline!B$34) + (Baseline!F$90*(1-Baseline!F$91)*Baseline!B$35) + (Baseline!F$90*Baseline!F$91*((1-Baseline!F$92)*Baseline!B$40 + Baseline!F$92*Baseline!B$41))</f>
        <v>0.01402122374</v>
      </c>
      <c r="EA131" s="86">
        <f>(BJ131*Baseline!B$34) + (Baseline!H$90*(1-Baseline!H$91)*Baseline!B$35) + (Baseline!H$90*Baseline!H$91*((1-Baseline!H$92)*Baseline!B$40 + Baseline!H$92*Baseline!B$41))</f>
        <v>0.009314749716</v>
      </c>
      <c r="EB131" s="86">
        <f>( DX131*Baseline!B$7 + DY131*Baseline!B$11 + DZ131*Baseline!B$16 + EA131*Baseline!B$18 ) / Baseline!B$17</f>
        <v>0.009867705581</v>
      </c>
    </row>
    <row r="132">
      <c r="A132" s="73" t="s">
        <v>308</v>
      </c>
      <c r="B132" s="85">
        <f>MIN( MAX( NORMINV( MCrands!B132, (B$5+B$4)/2, (B$5-B$4)/3.29 ), 0 ), 1 )</f>
        <v>0.449402507</v>
      </c>
      <c r="C132" s="85">
        <f>MAX( NORMINV( MCrands!C132, (C$5+C$4)/2, (C$5-C$4)/3.29 ), 0 )</f>
        <v>2.486809043</v>
      </c>
      <c r="D132" s="83"/>
      <c r="E132" s="84">
        <f>Baseline!B$33 * (C132 * Baseline!B$68*Baseline!B$68/Baseline!B$75 + Baseline!B$46 * Baseline!B$54*Baseline!B$54/Baseline!B$76 + Baseline!B$47 * Baseline!B$55*Baseline!B$55/Baseline!B$77 + Baseline!B$56*Baseline!B$56/Baseline!B$78)</f>
        <v>0.0000176561588</v>
      </c>
      <c r="F132" s="84">
        <f>Baseline!B$33 * (C132 * Baseline!B$68*Baseline!B$59/Baseline!B$75 + Baseline!B$46 * Baseline!B$54*Baseline!B$69/Baseline!B$76 + Baseline!B$47 * Baseline!B$55*Baseline!B$57/Baseline!B$77 + Baseline!B$56*Baseline!B$58/Baseline!B$78)</f>
        <v>0.0000002390272531</v>
      </c>
      <c r="G132" s="85">
        <f>Baseline!B$33 * (C132 * Baseline!B$68*Baseline!B$60/Baseline!B$75 + Baseline!B$46 * Baseline!B$54*Baseline!B$61/Baseline!B$76 + Baseline!B$47 * Baseline!B$55*Baseline!B$70/Baseline!B$77 + Baseline!B$56*Baseline!B$62/Baseline!B$78)</f>
        <v>0.0000002003286186</v>
      </c>
      <c r="H132" s="84">
        <f>Baseline!B$33 * (C132 * Baseline!B$68*Baseline!B$63/Baseline!B$75 + Baseline!B$46 * Baseline!B$54*Baseline!B$64/Baseline!B$76 + Baseline!B$47 * Baseline!B$55*Baseline!B$65/Baseline!B$77 + Baseline!B$56*Baseline!B$71/Baseline!B$78)</f>
        <v>0.00000000367995822</v>
      </c>
      <c r="I132" s="84">
        <f>Baseline!B$33 * (C132 * Baseline!B$59*Baseline!B$68/Baseline!B$75 + Baseline!B$46 * Baseline!B$69*Baseline!B$54/Baseline!B$76 + Baseline!B$47 * Baseline!B$57*Baseline!B$55/Baseline!B$77 + Baseline!B$58*Baseline!B$56/Baseline!B$78)</f>
        <v>0.0000002390272531</v>
      </c>
      <c r="J132" s="85">
        <f>Baseline!B$33 * (C132 * Baseline!B$59*Baseline!B$59/Baseline!B$75 + Baseline!B$46 * Baseline!B$69*Baseline!B$69/Baseline!B$76 + Baseline!B$47 * Baseline!B$57*Baseline!B$57/Baseline!B$77 + Baseline!B$58*Baseline!B$58/Baseline!B$78)</f>
        <v>0.000002116574428</v>
      </c>
      <c r="K132" s="84">
        <f>Baseline!B$33 * (C132 * Baseline!B$59*Baseline!B$60/Baseline!B$75 + Baseline!B$46 * Baseline!B$69*Baseline!B$61/Baseline!B$76 + Baseline!B$47 * Baseline!B$57*Baseline!B$70/Baseline!B$77 + Baseline!B$58*Baseline!B$62/Baseline!B$78)</f>
        <v>0.00000001648977636</v>
      </c>
      <c r="L132" s="85">
        <f>Baseline!B$33 * (C132 * Baseline!B$59*Baseline!B$63/Baseline!B$75 + Baseline!B$46 * Baseline!B$69*Baseline!B$64/Baseline!B$76 + Baseline!B$47 * Baseline!B$57*Baseline!B$65/Baseline!B$77 + Baseline!B$58*Baseline!B$71/Baseline!B$78)</f>
        <v>0.00000001707278941</v>
      </c>
      <c r="M132" s="84">
        <f>Baseline!B$33 * (C132 * Baseline!B$60*Baseline!B$68/Baseline!B$75 + Baseline!B$46 * Baseline!B$61*Baseline!B$54/Baseline!B$76 + Baseline!B$47 * Baseline!B$70*Baseline!B$55/Baseline!B$77 + Baseline!B$62*Baseline!B$56/Baseline!B$78)</f>
        <v>0.0000002003286186</v>
      </c>
      <c r="N132" s="85">
        <f>Baseline!B$33 * (C132 * Baseline!B$60*Baseline!B$59/Baseline!B$75 + Baseline!B$46 * Baseline!B$61*Baseline!B$69/Baseline!B$76 + Baseline!B$47 * Baseline!B$70*Baseline!B$57/Baseline!B$77 + Baseline!B$62*Baseline!B$58/Baseline!B$78)</f>
        <v>0.00000001648977636</v>
      </c>
      <c r="O132" s="85">
        <f>Baseline!B$33 * (C132 * Baseline!B$60*Baseline!B$60/Baseline!B$75 + Baseline!B$46 * Baseline!B$61*Baseline!B$61/Baseline!B$76 + Baseline!B$47 * Baseline!B$70*Baseline!B$70/Baseline!B$77 + Baseline!B$62*Baseline!B$62/Baseline!B$78)</f>
        <v>0.000001589267503</v>
      </c>
      <c r="P132" s="84">
        <f>Baseline!B$33 * (C132 * Baseline!B$60*Baseline!B$63/Baseline!B$75 + Baseline!B$46 * Baseline!B$61*Baseline!B$64/Baseline!B$76 + Baseline!B$47 * Baseline!B$70*Baseline!B$65/Baseline!B$77 + Baseline!B$62*Baseline!B$71/Baseline!B$78)</f>
        <v>0.00000000195638975</v>
      </c>
      <c r="Q132" s="84">
        <f>Baseline!B$33 * (C132 * Baseline!B$63*Baseline!B$68/Baseline!B$75 + Baseline!B$46 * Baseline!B$64*Baseline!B$54/Baseline!B$76 + Baseline!B$47 * Baseline!B$65*Baseline!B$55/Baseline!B$77 + Baseline!B$71*Baseline!B$56/Baseline!B$78)</f>
        <v>0.00000000367995822</v>
      </c>
      <c r="R132" s="84">
        <f>Baseline!B$33 * (C132 * Baseline!B$63*Baseline!B$59/Baseline!B$75 + Baseline!B$46 * Baseline!B$64*Baseline!B$69/Baseline!B$76 + Baseline!B$47 * Baseline!B$65*Baseline!B$57/Baseline!B$77 + Baseline!B$71*Baseline!B$58/Baseline!B$78)</f>
        <v>0.00000001707278941</v>
      </c>
      <c r="S132" s="84">
        <f>Baseline!B$33 * (C132 * Baseline!B$63*Baseline!B$60/Baseline!B$75 + Baseline!B$46 * Baseline!B$64*Baseline!B$61/Baseline!B$76 + Baseline!B$47 * Baseline!B$65*Baseline!B$70/Baseline!B$77 + Baseline!B$71*Baseline!B$62/Baseline!B$78)</f>
        <v>0.00000000195638975</v>
      </c>
      <c r="T132" s="84">
        <f>Baseline!B$33 * (C132 * Baseline!B$63*Baseline!B$63/Baseline!B$75 + Baseline!B$46 * Baseline!B$64*Baseline!B$64/Baseline!B$76 + Baseline!B$47 * Baseline!B$65*Baseline!B$65/Baseline!B$77 + Baseline!B$71*Baseline!B$71/Baseline!B$78)</f>
        <v>0.00000009856721701</v>
      </c>
      <c r="U132" s="83"/>
      <c r="V132" s="84">
        <f>E132 * ( Baseline!B$89 * Baseline!B$7 )</f>
        <v>0.1832532722</v>
      </c>
      <c r="W132" s="84">
        <f>F132 * ( Baseline!D$89 * Baseline!B$11 )</f>
        <v>0.004409239095</v>
      </c>
      <c r="X132" s="84">
        <f>G132 * ( Baseline!F$89 * Baseline!B$16 )</f>
        <v>0.006958368474</v>
      </c>
      <c r="Y132" s="84">
        <f>H132 * ( Baseline!H$89 * Baseline!B$18 )</f>
        <v>0.001294143665</v>
      </c>
      <c r="Z132" s="86">
        <f t="shared" si="1"/>
        <v>0.1959150234</v>
      </c>
      <c r="AA132" s="84">
        <f>I132 * ( Baseline!B$89 * Baseline!B$7 )</f>
        <v>0.00248086386</v>
      </c>
      <c r="AB132" s="85">
        <f>J132 * ( Baseline!D$89 * Baseline!B$11 )</f>
        <v>0.03904359272</v>
      </c>
      <c r="AC132" s="85">
        <f>K132 * ( Baseline!F$89 * Baseline!B$16 )</f>
        <v>0.0005727685878</v>
      </c>
      <c r="AD132" s="85">
        <f>L132 * ( Baseline!F$89 * Baseline!B$16 )</f>
        <v>0.000593019412</v>
      </c>
      <c r="AE132" s="86">
        <f t="shared" si="2"/>
        <v>0.04269024458</v>
      </c>
      <c r="AF132" s="86">
        <f>M132 * ( Baseline!B$89 * Baseline!B$7 )</f>
        <v>0.002079210732</v>
      </c>
      <c r="AG132" s="86">
        <f>N132 * ( Baseline!D$89 * Baseline!B$11 )</f>
        <v>0.0003041802374</v>
      </c>
      <c r="AH132" s="86">
        <f>O132 * ( Baseline!F$89 * Baseline!B$16 )</f>
        <v>0.05520284105</v>
      </c>
      <c r="AI132" s="86">
        <f>P132 * ( Baseline!H$89 * Baseline!B$18 )</f>
        <v>0.0006880103658</v>
      </c>
      <c r="AJ132" s="86">
        <f t="shared" si="3"/>
        <v>0.05827424239</v>
      </c>
      <c r="AK132" s="86">
        <f>Q132 * ( Baseline!B$89 * Baseline!B$7 )</f>
        <v>0.00003819428637</v>
      </c>
      <c r="AL132" s="86">
        <f>R132 * ( Baseline!D$89 * Baseline!B$11 )</f>
        <v>0.0003149348435</v>
      </c>
      <c r="AM132" s="86">
        <f>S132 * ( Baseline!F$89 * Baseline!B$16 )</f>
        <v>0.00006795474782</v>
      </c>
      <c r="AN132" s="86">
        <f>T132 * ( Baseline!H$89 * Baseline!B$18 )</f>
        <v>0.03466347493</v>
      </c>
      <c r="AO132" s="86">
        <f t="shared" si="4"/>
        <v>0.0350845588</v>
      </c>
      <c r="AP132" s="62"/>
      <c r="AQ132" s="86">
        <f>V132 * ( (1-Baseline!B$90-Baseline!B$89) + (1-B132)*Baseline!B$90 )</f>
        <v>0.106036165</v>
      </c>
      <c r="AR132" s="86">
        <f>W132 * ( (1-Baseline!B$90-Baseline!B$89) + (1-B132)*Baseline!B$90 )</f>
        <v>0.002551325817</v>
      </c>
      <c r="AS132" s="86">
        <f>X132 * ( (1-Baseline!B$90-Baseline!B$89) + (1-B132)*Baseline!B$90 )</f>
        <v>0.004026333058</v>
      </c>
      <c r="AT132" s="86">
        <f>Y132 * ( (1-Baseline!B$90-Baseline!B$89) + (1-B132)*Baseline!B$90 )</f>
        <v>0.000748832638</v>
      </c>
      <c r="AU132" s="86">
        <f t="shared" si="5"/>
        <v>0.1133626565</v>
      </c>
      <c r="AV132" s="86">
        <f>AA132 * ( (1-Baseline!D$90-Baseline!D$89) + (1-B132)*Baseline!D$90 )</f>
        <v>0.001960046377</v>
      </c>
      <c r="AW132" s="86">
        <f>AB132 * ( (1-Baseline!D$90-Baseline!D$89) + (1-B132)*Baseline!D$90 )</f>
        <v>0.03084701813</v>
      </c>
      <c r="AX132" s="86">
        <f>AC132 * ( (1-Baseline!D$90-Baseline!D$89) + (1-B132)*Baseline!D$90 )</f>
        <v>0.0004525250311</v>
      </c>
      <c r="AY132" s="86">
        <f>AD132 * ( (1-Baseline!D$90-Baseline!D$89) + (1-B132)*Baseline!D$90 )</f>
        <v>0.0004685245204</v>
      </c>
      <c r="AZ132" s="86">
        <f t="shared" si="6"/>
        <v>0.03372811406</v>
      </c>
      <c r="BA132" s="86">
        <f>AF132 * ( (1-Baseline!F$90-Baseline!F$89) + (1-Baseline!B$36)*Baseline!F$90 )</f>
        <v>0.001496266578</v>
      </c>
      <c r="BB132" s="86">
        <f>AG132 * ( (1-Baseline!F$90-Baseline!F$89) + (1-Baseline!B$36)*Baseline!F$90 )</f>
        <v>0.0002188978326</v>
      </c>
      <c r="BC132" s="86">
        <f>AH132 * ( (1-Baseline!F$90-Baseline!F$89) + (1-Baseline!B$36)*Baseline!F$90 )</f>
        <v>0.03972573091</v>
      </c>
      <c r="BD132" s="86">
        <f>AI132 * ( (1-Baseline!F$90-Baseline!F$89) + (1-Baseline!B$36)*Baseline!F$90 )</f>
        <v>0.0004951142756</v>
      </c>
      <c r="BE132" s="86">
        <f t="shared" si="7"/>
        <v>0.0419360096</v>
      </c>
      <c r="BF132" s="86">
        <f>AK132 * ( (1-Baseline!H$90-Baseline!H$89) + (1-Baseline!B$36)*Baseline!H$90 )</f>
        <v>0.00003026209697</v>
      </c>
      <c r="BG132" s="86">
        <f>AL132 * ( (1-Baseline!H$90-Baseline!H$89) + (1-Baseline!B$36)*Baseline!H$90 )</f>
        <v>0.0002495291752</v>
      </c>
      <c r="BH132" s="86">
        <f>AM132 * ( (1-Baseline!H$90-Baseline!H$89) + (1-Baseline!B$36)*Baseline!H$90 )</f>
        <v>0.0000538419058</v>
      </c>
      <c r="BI132" s="86">
        <f>AN132 * ( (1-Baseline!H$90-Baseline!H$89) + (1-Baseline!B$36)*Baseline!H$90 )</f>
        <v>0.02746456445</v>
      </c>
      <c r="BJ132" s="86">
        <f t="shared" si="8"/>
        <v>0.02779819763</v>
      </c>
      <c r="BK132" s="62"/>
      <c r="BL132" s="86">
        <f t="shared" si="19"/>
        <v>0.9353712083</v>
      </c>
      <c r="BM132" s="86">
        <f t="shared" si="20"/>
        <v>0.02250587535</v>
      </c>
      <c r="BN132" s="86">
        <f t="shared" si="21"/>
        <v>0.03551727863</v>
      </c>
      <c r="BO132" s="86">
        <f t="shared" si="22"/>
        <v>0.006605637704</v>
      </c>
      <c r="BP132" s="86">
        <f t="shared" si="9"/>
        <v>1</v>
      </c>
      <c r="BQ132" s="86">
        <f t="shared" si="23"/>
        <v>0.05811313296</v>
      </c>
      <c r="BR132" s="86">
        <f t="shared" si="24"/>
        <v>0.9145788014</v>
      </c>
      <c r="BS132" s="86">
        <f t="shared" si="25"/>
        <v>0.01341684953</v>
      </c>
      <c r="BT132" s="86">
        <f t="shared" si="26"/>
        <v>0.01389121608</v>
      </c>
      <c r="BU132" s="86">
        <f t="shared" si="10"/>
        <v>1</v>
      </c>
      <c r="BV132" s="86">
        <f t="shared" si="27"/>
        <v>0.0356797557</v>
      </c>
      <c r="BW132" s="86">
        <f t="shared" si="28"/>
        <v>0.005219805955</v>
      </c>
      <c r="BX132" s="86">
        <f t="shared" si="29"/>
        <v>0.9472940152</v>
      </c>
      <c r="BY132" s="86">
        <f t="shared" si="30"/>
        <v>0.01180642317</v>
      </c>
      <c r="BZ132" s="86">
        <f t="shared" si="11"/>
        <v>1</v>
      </c>
      <c r="CA132" s="86">
        <f t="shared" si="31"/>
        <v>0.001088635219</v>
      </c>
      <c r="CB132" s="86">
        <f t="shared" si="32"/>
        <v>0.008976451585</v>
      </c>
      <c r="CC132" s="86">
        <f t="shared" si="33"/>
        <v>0.001936884776</v>
      </c>
      <c r="CD132" s="86">
        <f t="shared" si="34"/>
        <v>0.9879980284</v>
      </c>
      <c r="CE132" s="86">
        <f t="shared" si="12"/>
        <v>1</v>
      </c>
      <c r="CF132" s="62"/>
      <c r="CG132" s="86">
        <f t="shared" si="35"/>
        <v>0.9353712083</v>
      </c>
      <c r="CH132" s="86">
        <f t="shared" si="36"/>
        <v>0.02250587535</v>
      </c>
      <c r="CI132" s="86">
        <f t="shared" si="37"/>
        <v>0.03551727863</v>
      </c>
      <c r="CJ132" s="86">
        <f t="shared" si="38"/>
        <v>0.006605637704</v>
      </c>
      <c r="CK132" s="86">
        <f t="shared" si="13"/>
        <v>1</v>
      </c>
      <c r="CL132" s="86">
        <f t="shared" si="39"/>
        <v>0.05811313296</v>
      </c>
      <c r="CM132" s="86">
        <f t="shared" si="40"/>
        <v>0.9145788014</v>
      </c>
      <c r="CN132" s="86">
        <f t="shared" si="41"/>
        <v>0.01341684953</v>
      </c>
      <c r="CO132" s="86">
        <f t="shared" si="42"/>
        <v>0.01389121608</v>
      </c>
      <c r="CP132" s="86">
        <f t="shared" si="14"/>
        <v>1</v>
      </c>
      <c r="CQ132" s="86">
        <f t="shared" si="43"/>
        <v>0.0356797557</v>
      </c>
      <c r="CR132" s="86">
        <f t="shared" si="44"/>
        <v>0.005219805955</v>
      </c>
      <c r="CS132" s="86">
        <f t="shared" si="45"/>
        <v>0.9472940152</v>
      </c>
      <c r="CT132" s="86">
        <f t="shared" si="46"/>
        <v>0.01180642317</v>
      </c>
      <c r="CU132" s="86">
        <f t="shared" si="15"/>
        <v>1</v>
      </c>
      <c r="CV132" s="86">
        <f t="shared" si="47"/>
        <v>0.001088635219</v>
      </c>
      <c r="CW132" s="86">
        <f t="shared" si="48"/>
        <v>0.008976451585</v>
      </c>
      <c r="CX132" s="86">
        <f t="shared" si="49"/>
        <v>0.001936884776</v>
      </c>
      <c r="CY132" s="86">
        <f t="shared" si="50"/>
        <v>0.9879980284</v>
      </c>
      <c r="CZ132" s="86">
        <f t="shared" si="16"/>
        <v>1</v>
      </c>
      <c r="DA132" s="62"/>
      <c r="DB132" s="86">
        <f>(AQ132*Baseline!B$7 + AV132*Baseline!B$11 + BA132*Baseline!B$16 + BF132*Baseline!B$18)</f>
        <v>62029.46876</v>
      </c>
      <c r="DC132" s="86">
        <f>(AR132*Baseline!B$7 + AW132*Baseline!B$11 + BB132*Baseline!B$16 + BG132*Baseline!B$18)</f>
        <v>79549.98301</v>
      </c>
      <c r="DD132" s="86">
        <f>(AS132*Baseline!B$7 + AX132*Baseline!B$11 + BC132*Baseline!B$16 + BH132*Baseline!B$18)</f>
        <v>138477.4471</v>
      </c>
      <c r="DE132" s="86">
        <f>(AT132*Baseline!B$7 + AY132*Baseline!B$11 + BD132*Baseline!B$16 + BI132*Baseline!B$18)</f>
        <v>1260651.504</v>
      </c>
      <c r="DF132" s="86">
        <f t="shared" si="17"/>
        <v>1540708.403</v>
      </c>
      <c r="DG132" s="62"/>
      <c r="DH132" s="86">
        <f t="shared" si="51"/>
        <v>0.04026035597</v>
      </c>
      <c r="DI132" s="86">
        <f t="shared" si="52"/>
        <v>0.05163208226</v>
      </c>
      <c r="DJ132" s="86">
        <f t="shared" si="53"/>
        <v>0.08987907566</v>
      </c>
      <c r="DK132" s="86">
        <f t="shared" si="54"/>
        <v>0.8182284861</v>
      </c>
      <c r="DL132" s="86">
        <f t="shared" si="18"/>
        <v>1</v>
      </c>
      <c r="DM132" s="62"/>
      <c r="DN132" s="86">
        <f>DH132 / (Baseline!B$7/Baseline!B$17)</f>
        <v>4.297528195</v>
      </c>
      <c r="DO132" s="86">
        <f>DI132 / (Baseline!B$11/Baseline!B$17)</f>
        <v>1.246423178</v>
      </c>
      <c r="DP132" s="86">
        <f>DJ132 / (Baseline!B$16/Baseline!B$17)</f>
        <v>1.38890334</v>
      </c>
      <c r="DQ132" s="86">
        <f>DK132 / (Baseline!B$18/Baseline!B$17)</f>
        <v>0.9250795385</v>
      </c>
      <c r="DR132" s="62"/>
      <c r="DS132" s="86">
        <f>DH132 / Baseline!H$117</f>
        <v>1.610700637</v>
      </c>
      <c r="DT132" s="86">
        <f>DI132 / Baseline!H$118</f>
        <v>1.162240869</v>
      </c>
      <c r="DU132" s="86">
        <f>DJ132 / Baseline!H$119</f>
        <v>1.074451713</v>
      </c>
      <c r="DV132" s="86">
        <f>DK132 / Baseline!H$120</f>
        <v>0.9661125508</v>
      </c>
      <c r="DW132" s="87"/>
      <c r="DX132" s="86">
        <f>(AU132*Baseline!B$34)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0.02953392973</v>
      </c>
      <c r="DY132" s="86">
        <f>(AZ132*Baseline!B$34) + (Baseline!D$90*(1-Baseline!D$91)*Baseline!B$35) + (Baseline!D$90*Baseline!D$91*((1-Baseline!D$92)*Baseline!B$40 + Baseline!D$92*Baseline!B$41))</f>
        <v>0.01147278511</v>
      </c>
      <c r="DZ132" s="86">
        <f>(BE132*Baseline!B$34) + (Baseline!F$90*(1-Baseline!F$91)*Baseline!B$35) + (Baseline!F$90*Baseline!F$91*((1-Baseline!F$92)*Baseline!B$40 + Baseline!F$92*Baseline!B$41))</f>
        <v>0.01402104144</v>
      </c>
      <c r="EA132" s="86">
        <f>(BJ132*Baseline!B$34) + (Baseline!H$90*(1-Baseline!H$91)*Baseline!B$35) + (Baseline!H$90*Baseline!H$91*((1-Baseline!H$92)*Baseline!B$40 + Baseline!H$92*Baseline!B$41))</f>
        <v>0.009314729645</v>
      </c>
      <c r="EB132" s="86">
        <f>( DX132*Baseline!B$7 + DY132*Baseline!B$11 + DZ132*Baseline!B$16 + EA132*Baseline!B$18 ) / Baseline!B$17</f>
        <v>0.00989810014</v>
      </c>
    </row>
    <row r="133">
      <c r="A133" s="73" t="s">
        <v>309</v>
      </c>
      <c r="B133" s="85">
        <f>MIN( MAX( NORMINV( MCrands!B133, (B$5+B$4)/2, (B$5-B$4)/3.29 ), 0 ), 1 )</f>
        <v>0.6570678894</v>
      </c>
      <c r="C133" s="85">
        <f>MAX( NORMINV( MCrands!C133, (C$5+C$4)/2, (C$5-C$4)/3.29 ), 0 )</f>
        <v>2.292072388</v>
      </c>
      <c r="D133" s="83"/>
      <c r="E133" s="84">
        <f>Baseline!B$33 * (C133 * Baseline!B$68*Baseline!B$68/Baseline!B$75 + Baseline!B$46 * Baseline!B$54*Baseline!B$54/Baseline!B$76 + Baseline!B$47 * Baseline!B$55*Baseline!B$55/Baseline!B$77 + Baseline!B$56*Baseline!B$56/Baseline!B$78)</f>
        <v>0.0000162774186</v>
      </c>
      <c r="F133" s="84">
        <f>Baseline!B$33 * (C133 * Baseline!B$68*Baseline!B$59/Baseline!B$75 + Baseline!B$46 * Baseline!B$54*Baseline!B$69/Baseline!B$76 + Baseline!B$47 * Baseline!B$55*Baseline!B$57/Baseline!B$77 + Baseline!B$56*Baseline!B$58/Baseline!B$78)</f>
        <v>0.0000002388095572</v>
      </c>
      <c r="G133" s="85">
        <f>Baseline!B$33 * (C133 * Baseline!B$68*Baseline!B$60/Baseline!B$75 + Baseline!B$46 * Baseline!B$54*Baseline!B$61/Baseline!B$76 + Baseline!B$47 * Baseline!B$55*Baseline!B$70/Baseline!B$77 + Baseline!B$56*Baseline!B$62/Baseline!B$78)</f>
        <v>0.0000001997934497</v>
      </c>
      <c r="H133" s="84">
        <f>Baseline!B$33 * (C133 * Baseline!B$68*Baseline!B$63/Baseline!B$75 + Baseline!B$46 * Baseline!B$54*Baseline!B$64/Baseline!B$76 + Baseline!B$47 * Baseline!B$55*Baseline!B$65/Baseline!B$77 + Baseline!B$56*Baseline!B$71/Baseline!B$78)</f>
        <v>0.000000003626441331</v>
      </c>
      <c r="I133" s="84">
        <f>Baseline!B$33 * (C133 * Baseline!B$59*Baseline!B$68/Baseline!B$75 + Baseline!B$46 * Baseline!B$69*Baseline!B$54/Baseline!B$76 + Baseline!B$47 * Baseline!B$57*Baseline!B$55/Baseline!B$77 + Baseline!B$58*Baseline!B$56/Baseline!B$78)</f>
        <v>0.0000002388095572</v>
      </c>
      <c r="J133" s="85">
        <f>Baseline!B$33 * (C133 * Baseline!B$59*Baseline!B$59/Baseline!B$75 + Baseline!B$46 * Baseline!B$69*Baseline!B$69/Baseline!B$76 + Baseline!B$47 * Baseline!B$57*Baseline!B$57/Baseline!B$77 + Baseline!B$58*Baseline!B$58/Baseline!B$78)</f>
        <v>0.000002116574394</v>
      </c>
      <c r="K133" s="84">
        <f>Baseline!B$33 * (C133 * Baseline!B$59*Baseline!B$60/Baseline!B$75 + Baseline!B$46 * Baseline!B$69*Baseline!B$61/Baseline!B$76 + Baseline!B$47 * Baseline!B$57*Baseline!B$70/Baseline!B$77 + Baseline!B$58*Baseline!B$62/Baseline!B$78)</f>
        <v>0.00000001648969186</v>
      </c>
      <c r="L133" s="85">
        <f>Baseline!B$33 * (C133 * Baseline!B$59*Baseline!B$63/Baseline!B$75 + Baseline!B$46 * Baseline!B$69*Baseline!B$64/Baseline!B$76 + Baseline!B$47 * Baseline!B$57*Baseline!B$65/Baseline!B$77 + Baseline!B$58*Baseline!B$71/Baseline!B$78)</f>
        <v>0.00000001707278096</v>
      </c>
      <c r="M133" s="84">
        <f>Baseline!B$33 * (C133 * Baseline!B$60*Baseline!B$68/Baseline!B$75 + Baseline!B$46 * Baseline!B$61*Baseline!B$54/Baseline!B$76 + Baseline!B$47 * Baseline!B$70*Baseline!B$55/Baseline!B$77 + Baseline!B$62*Baseline!B$56/Baseline!B$78)</f>
        <v>0.0000001997934497</v>
      </c>
      <c r="N133" s="85">
        <f>Baseline!B$33 * (C133 * Baseline!B$60*Baseline!B$59/Baseline!B$75 + Baseline!B$46 * Baseline!B$61*Baseline!B$69/Baseline!B$76 + Baseline!B$47 * Baseline!B$70*Baseline!B$57/Baseline!B$77 + Baseline!B$62*Baseline!B$58/Baseline!B$78)</f>
        <v>0.00000001648969186</v>
      </c>
      <c r="O133" s="85">
        <f>Baseline!B$33 * (C133 * Baseline!B$60*Baseline!B$60/Baseline!B$75 + Baseline!B$46 * Baseline!B$61*Baseline!B$61/Baseline!B$76 + Baseline!B$47 * Baseline!B$70*Baseline!B$70/Baseline!B$77 + Baseline!B$62*Baseline!B$62/Baseline!B$78)</f>
        <v>0.000001589267295</v>
      </c>
      <c r="P133" s="84">
        <f>Baseline!B$33 * (C133 * Baseline!B$60*Baseline!B$63/Baseline!B$75 + Baseline!B$46 * Baseline!B$61*Baseline!B$64/Baseline!B$76 + Baseline!B$47 * Baseline!B$70*Baseline!B$65/Baseline!B$77 + Baseline!B$62*Baseline!B$71/Baseline!B$78)</f>
        <v>0.000000001956368977</v>
      </c>
      <c r="Q133" s="84">
        <f>Baseline!B$33 * (C133 * Baseline!B$63*Baseline!B$68/Baseline!B$75 + Baseline!B$46 * Baseline!B$64*Baseline!B$54/Baseline!B$76 + Baseline!B$47 * Baseline!B$65*Baseline!B$55/Baseline!B$77 + Baseline!B$71*Baseline!B$56/Baseline!B$78)</f>
        <v>0.000000003626441331</v>
      </c>
      <c r="R133" s="84">
        <f>Baseline!B$33 * (C133 * Baseline!B$63*Baseline!B$59/Baseline!B$75 + Baseline!B$46 * Baseline!B$64*Baseline!B$69/Baseline!B$76 + Baseline!B$47 * Baseline!B$65*Baseline!B$57/Baseline!B$77 + Baseline!B$71*Baseline!B$58/Baseline!B$78)</f>
        <v>0.00000001707278096</v>
      </c>
      <c r="S133" s="84">
        <f>Baseline!B$33 * (C133 * Baseline!B$63*Baseline!B$60/Baseline!B$75 + Baseline!B$46 * Baseline!B$64*Baseline!B$61/Baseline!B$76 + Baseline!B$47 * Baseline!B$65*Baseline!B$70/Baseline!B$77 + Baseline!B$71*Baseline!B$62/Baseline!B$78)</f>
        <v>0.000000001956368977</v>
      </c>
      <c r="T133" s="84">
        <f>Baseline!B$33 * (C133 * Baseline!B$63*Baseline!B$63/Baseline!B$75 + Baseline!B$46 * Baseline!B$64*Baseline!B$64/Baseline!B$76 + Baseline!B$47 * Baseline!B$65*Baseline!B$65/Baseline!B$77 + Baseline!B$71*Baseline!B$71/Baseline!B$78)</f>
        <v>0.00000009856721493</v>
      </c>
      <c r="U133" s="83"/>
      <c r="V133" s="84">
        <f>E133 * ( Baseline!B$89 * Baseline!B$7 )</f>
        <v>0.1689433276</v>
      </c>
      <c r="W133" s="84">
        <f>F133 * ( Baseline!D$89 * Baseline!B$11 )</f>
        <v>0.004405223349</v>
      </c>
      <c r="X133" s="84">
        <f>G133 * ( Baseline!F$89 * Baseline!B$16 )</f>
        <v>0.006939779506</v>
      </c>
      <c r="Y133" s="84">
        <f>H133 * ( Baseline!H$89 * Baseline!B$18 )</f>
        <v>0.001275323195</v>
      </c>
      <c r="Z133" s="86">
        <f t="shared" si="1"/>
        <v>0.1815636537</v>
      </c>
      <c r="AA133" s="84">
        <f>I133 * ( Baseline!B$89 * Baseline!B$7 )</f>
        <v>0.002478604395</v>
      </c>
      <c r="AB133" s="85">
        <f>J133 * ( Baseline!D$89 * Baseline!B$11 )</f>
        <v>0.03904359209</v>
      </c>
      <c r="AC133" s="85">
        <f>K133 * ( Baseline!F$89 * Baseline!B$16 )</f>
        <v>0.0005727656527</v>
      </c>
      <c r="AD133" s="85">
        <f>L133 * ( Baseline!F$89 * Baseline!B$16 )</f>
        <v>0.0005930191185</v>
      </c>
      <c r="AE133" s="86">
        <f t="shared" si="2"/>
        <v>0.04268798125</v>
      </c>
      <c r="AF133" s="86">
        <f>M133 * ( Baseline!B$89 * Baseline!B$7 )</f>
        <v>0.002073656214</v>
      </c>
      <c r="AG133" s="86">
        <f>N133 * ( Baseline!D$89 * Baseline!B$11 )</f>
        <v>0.0003041786787</v>
      </c>
      <c r="AH133" s="86">
        <f>O133 * ( Baseline!F$89 * Baseline!B$16 )</f>
        <v>0.05520283384</v>
      </c>
      <c r="AI133" s="86">
        <f>P133 * ( Baseline!H$89 * Baseline!B$18 )</f>
        <v>0.0006880030605</v>
      </c>
      <c r="AJ133" s="86">
        <f t="shared" si="3"/>
        <v>0.05826867179</v>
      </c>
      <c r="AK133" s="86">
        <f>Q133 * ( Baseline!B$89 * Baseline!B$7 )</f>
        <v>0.00003763883457</v>
      </c>
      <c r="AL133" s="86">
        <f>R133 * ( Baseline!D$89 * Baseline!B$11 )</f>
        <v>0.0003149346876</v>
      </c>
      <c r="AM133" s="86">
        <f>S133 * ( Baseline!F$89 * Baseline!B$16 )</f>
        <v>0.00006795402628</v>
      </c>
      <c r="AN133" s="86">
        <f>T133 * ( Baseline!H$89 * Baseline!B$18 )</f>
        <v>0.0346634742</v>
      </c>
      <c r="AO133" s="86">
        <f t="shared" si="4"/>
        <v>0.03508400175</v>
      </c>
      <c r="AP133" s="62"/>
      <c r="AQ133" s="86">
        <f>V133 * ( (1-Baseline!B$90-Baseline!B$89) + (1-B133)*Baseline!B$90 )</f>
        <v>0.06653150064</v>
      </c>
      <c r="AR133" s="86">
        <f>W133 * ( (1-Baseline!B$90-Baseline!B$89) + (1-B133)*Baseline!B$90 )</f>
        <v>0.00173481915</v>
      </c>
      <c r="AS133" s="86">
        <f>X133 * ( (1-Baseline!B$90-Baseline!B$89) + (1-B133)*Baseline!B$90 )</f>
        <v>0.002732951642</v>
      </c>
      <c r="AT133" s="86">
        <f>Y133 * ( (1-Baseline!B$90-Baseline!B$89) + (1-B133)*Baseline!B$90 )</f>
        <v>0.0005022344899</v>
      </c>
      <c r="AU133" s="86">
        <f t="shared" si="5"/>
        <v>0.07150150592</v>
      </c>
      <c r="AV133" s="86">
        <f>AA133 * ( (1-Baseline!D$90-Baseline!D$89) + (1-B133)*Baseline!D$90 )</f>
        <v>0.001727666543</v>
      </c>
      <c r="AW133" s="86">
        <f>AB133 * ( (1-Baseline!D$90-Baseline!D$89) + (1-B133)*Baseline!D$90 )</f>
        <v>0.02721463252</v>
      </c>
      <c r="AX133" s="86">
        <f>AC133 * ( (1-Baseline!D$90-Baseline!D$89) + (1-B133)*Baseline!D$90 )</f>
        <v>0.0003992359801</v>
      </c>
      <c r="AY133" s="86">
        <f>AD133 * ( (1-Baseline!D$90-Baseline!D$89) + (1-B133)*Baseline!D$90 )</f>
        <v>0.0004133532937</v>
      </c>
      <c r="AZ133" s="86">
        <f t="shared" si="6"/>
        <v>0.02975488833</v>
      </c>
      <c r="BA133" s="86">
        <f>AF133 * ( (1-Baseline!F$90-Baseline!F$89) + (1-Baseline!B$36)*Baseline!F$90 )</f>
        <v>0.001492269369</v>
      </c>
      <c r="BB133" s="86">
        <f>AG133 * ( (1-Baseline!F$90-Baseline!F$89) + (1-Baseline!B$36)*Baseline!F$90 )</f>
        <v>0.0002188967109</v>
      </c>
      <c r="BC133" s="86">
        <f>AH133 * ( (1-Baseline!F$90-Baseline!F$89) + (1-Baseline!B$36)*Baseline!F$90 )</f>
        <v>0.03972572572</v>
      </c>
      <c r="BD133" s="86">
        <f>AI133 * ( (1-Baseline!F$90-Baseline!F$89) + (1-Baseline!B$36)*Baseline!F$90 )</f>
        <v>0.0004951090184</v>
      </c>
      <c r="BE133" s="86">
        <f t="shared" si="7"/>
        <v>0.04193200082</v>
      </c>
      <c r="BF133" s="86">
        <f>AK133 * ( (1-Baseline!H$90-Baseline!H$89) + (1-Baseline!B$36)*Baseline!H$90 )</f>
        <v>0.00002982200141</v>
      </c>
      <c r="BG133" s="86">
        <f>AL133 * ( (1-Baseline!H$90-Baseline!H$89) + (1-Baseline!B$36)*Baseline!H$90 )</f>
        <v>0.0002495290517</v>
      </c>
      <c r="BH133" s="86">
        <f>AM133 * ( (1-Baseline!H$90-Baseline!H$89) + (1-Baseline!B$36)*Baseline!H$90 )</f>
        <v>0.0000538413341</v>
      </c>
      <c r="BI133" s="86">
        <f>AN133 * ( (1-Baseline!H$90-Baseline!H$89) + (1-Baseline!B$36)*Baseline!H$90 )</f>
        <v>0.02746456388</v>
      </c>
      <c r="BJ133" s="86">
        <f t="shared" si="8"/>
        <v>0.02779775626</v>
      </c>
      <c r="BK133" s="62"/>
      <c r="BL133" s="86">
        <f t="shared" si="19"/>
        <v>0.9304909006</v>
      </c>
      <c r="BM133" s="86">
        <f t="shared" si="20"/>
        <v>0.02426269388</v>
      </c>
      <c r="BN133" s="86">
        <f t="shared" si="21"/>
        <v>0.03822229485</v>
      </c>
      <c r="BO133" s="86">
        <f t="shared" si="22"/>
        <v>0.007024110659</v>
      </c>
      <c r="BP133" s="86">
        <f t="shared" si="9"/>
        <v>1</v>
      </c>
      <c r="BQ133" s="86">
        <f t="shared" si="23"/>
        <v>0.05806328437</v>
      </c>
      <c r="BR133" s="86">
        <f t="shared" si="24"/>
        <v>0.9146272778</v>
      </c>
      <c r="BS133" s="86">
        <f t="shared" si="25"/>
        <v>0.01341749213</v>
      </c>
      <c r="BT133" s="86">
        <f t="shared" si="26"/>
        <v>0.01389194572</v>
      </c>
      <c r="BU133" s="86">
        <f t="shared" si="10"/>
        <v>1</v>
      </c>
      <c r="BV133" s="86">
        <f t="shared" si="27"/>
        <v>0.03558784078</v>
      </c>
      <c r="BW133" s="86">
        <f t="shared" si="28"/>
        <v>0.005220278227</v>
      </c>
      <c r="BX133" s="86">
        <f t="shared" si="29"/>
        <v>0.9473844545</v>
      </c>
      <c r="BY133" s="86">
        <f t="shared" si="30"/>
        <v>0.01180742652</v>
      </c>
      <c r="BZ133" s="86">
        <f t="shared" si="11"/>
        <v>1</v>
      </c>
      <c r="CA133" s="86">
        <f t="shared" si="31"/>
        <v>0.001072820451</v>
      </c>
      <c r="CB133" s="86">
        <f t="shared" si="32"/>
        <v>0.008976589669</v>
      </c>
      <c r="CC133" s="86">
        <f t="shared" si="33"/>
        <v>0.001936894963</v>
      </c>
      <c r="CD133" s="86">
        <f t="shared" si="34"/>
        <v>0.9880136949</v>
      </c>
      <c r="CE133" s="86">
        <f t="shared" si="12"/>
        <v>1</v>
      </c>
      <c r="CF133" s="62"/>
      <c r="CG133" s="86">
        <f t="shared" si="35"/>
        <v>0.9304909006</v>
      </c>
      <c r="CH133" s="86">
        <f t="shared" si="36"/>
        <v>0.02426269388</v>
      </c>
      <c r="CI133" s="86">
        <f t="shared" si="37"/>
        <v>0.03822229485</v>
      </c>
      <c r="CJ133" s="86">
        <f t="shared" si="38"/>
        <v>0.007024110659</v>
      </c>
      <c r="CK133" s="86">
        <f t="shared" si="13"/>
        <v>1</v>
      </c>
      <c r="CL133" s="86">
        <f t="shared" si="39"/>
        <v>0.05806328437</v>
      </c>
      <c r="CM133" s="86">
        <f t="shared" si="40"/>
        <v>0.9146272778</v>
      </c>
      <c r="CN133" s="86">
        <f t="shared" si="41"/>
        <v>0.01341749213</v>
      </c>
      <c r="CO133" s="86">
        <f t="shared" si="42"/>
        <v>0.01389194572</v>
      </c>
      <c r="CP133" s="86">
        <f t="shared" si="14"/>
        <v>1</v>
      </c>
      <c r="CQ133" s="86">
        <f t="shared" si="43"/>
        <v>0.03558784078</v>
      </c>
      <c r="CR133" s="86">
        <f t="shared" si="44"/>
        <v>0.005220278227</v>
      </c>
      <c r="CS133" s="86">
        <f t="shared" si="45"/>
        <v>0.9473844545</v>
      </c>
      <c r="CT133" s="86">
        <f t="shared" si="46"/>
        <v>0.01180742652</v>
      </c>
      <c r="CU133" s="86">
        <f t="shared" si="15"/>
        <v>1</v>
      </c>
      <c r="CV133" s="86">
        <f t="shared" si="47"/>
        <v>0.001072820451</v>
      </c>
      <c r="CW133" s="86">
        <f t="shared" si="48"/>
        <v>0.008976589669</v>
      </c>
      <c r="CX133" s="86">
        <f t="shared" si="49"/>
        <v>0.001936894963</v>
      </c>
      <c r="CY133" s="86">
        <f t="shared" si="50"/>
        <v>0.9880136949</v>
      </c>
      <c r="CZ133" s="86">
        <f t="shared" si="16"/>
        <v>1</v>
      </c>
      <c r="DA133" s="62"/>
      <c r="DB133" s="86">
        <f>(AQ133*Baseline!B$7 + AV133*Baseline!B$11 + BA133*Baseline!B$16 + BF133*Baseline!B$18)</f>
        <v>42337.8117</v>
      </c>
      <c r="DC133" s="86">
        <f>(AR133*Baseline!B$7 + AW133*Baseline!B$11 + BB133*Baseline!B$16 + BG133*Baseline!B$18)</f>
        <v>71364.12077</v>
      </c>
      <c r="DD133" s="86">
        <f>(AS133*Baseline!B$7 + AX133*Baseline!B$11 + BC133*Baseline!B$16 + BH133*Baseline!B$18)</f>
        <v>137735.8323</v>
      </c>
      <c r="DE133" s="86">
        <f>(AT133*Baseline!B$7 + AY133*Baseline!B$11 + BD133*Baseline!B$16 + BI133*Baseline!B$18)</f>
        <v>1260413.542</v>
      </c>
      <c r="DF133" s="86">
        <f t="shared" si="17"/>
        <v>1511851.307</v>
      </c>
      <c r="DG133" s="62"/>
      <c r="DH133" s="86">
        <f t="shared" si="51"/>
        <v>0.02800395217</v>
      </c>
      <c r="DI133" s="86">
        <f t="shared" si="52"/>
        <v>0.04720313461</v>
      </c>
      <c r="DJ133" s="86">
        <f t="shared" si="53"/>
        <v>0.09110408654</v>
      </c>
      <c r="DK133" s="86">
        <f t="shared" si="54"/>
        <v>0.8336888267</v>
      </c>
      <c r="DL133" s="86">
        <f t="shared" si="18"/>
        <v>1</v>
      </c>
      <c r="DM133" s="62"/>
      <c r="DN133" s="86">
        <f>DH133 / (Baseline!B$7/Baseline!B$17)</f>
        <v>2.989237703</v>
      </c>
      <c r="DO133" s="86">
        <f>DI133 / (Baseline!B$11/Baseline!B$17)</f>
        <v>1.139506262</v>
      </c>
      <c r="DP133" s="86">
        <f>DJ133 / (Baseline!B$16/Baseline!B$17)</f>
        <v>1.40783346</v>
      </c>
      <c r="DQ133" s="86">
        <f>DK133 / (Baseline!B$18/Baseline!B$17)</f>
        <v>0.9425588184</v>
      </c>
      <c r="DR133" s="62"/>
      <c r="DS133" s="86">
        <f>DH133 / Baseline!H$117</f>
        <v>1.120357297</v>
      </c>
      <c r="DT133" s="86">
        <f>DI133 / Baseline!H$118</f>
        <v>1.062545026</v>
      </c>
      <c r="DU133" s="86">
        <f>DJ133 / Baseline!H$119</f>
        <v>1.089096001</v>
      </c>
      <c r="DV133" s="86">
        <f>DK133 / Baseline!H$120</f>
        <v>0.9843671451</v>
      </c>
      <c r="DW133" s="87"/>
      <c r="DX133" s="86">
        <f>(AU133*Baseline!B$34)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0.02325475714</v>
      </c>
      <c r="DY133" s="86">
        <f>(AZ133*Baseline!B$34) + (Baseline!D$90*(1-Baseline!D$91)*Baseline!B$35) + (Baseline!D$90*Baseline!D$91*((1-Baseline!D$92)*Baseline!B$40 + Baseline!D$92*Baseline!B$41))</f>
        <v>0.01087680125</v>
      </c>
      <c r="DZ133" s="86">
        <f>(BE133*Baseline!B$34) + (Baseline!F$90*(1-Baseline!F$91)*Baseline!B$35) + (Baseline!F$90*Baseline!F$91*((1-Baseline!F$92)*Baseline!B$40 + Baseline!F$92*Baseline!B$41))</f>
        <v>0.01402044012</v>
      </c>
      <c r="EA133" s="86">
        <f>(BJ133*Baseline!B$34) + (Baseline!H$90*(1-Baseline!H$91)*Baseline!B$35) + (Baseline!H$90*Baseline!H$91*((1-Baseline!H$92)*Baseline!B$40 + Baseline!H$92*Baseline!B$41))</f>
        <v>0.009314663439</v>
      </c>
      <c r="EB133" s="86">
        <f>( DX133*Baseline!B$7 + DY133*Baseline!B$11 + DZ133*Baseline!B$16 + EA133*Baseline!B$18 ) / Baseline!B$17</f>
        <v>0.009814489602</v>
      </c>
    </row>
    <row r="134">
      <c r="A134" s="73" t="s">
        <v>310</v>
      </c>
      <c r="B134" s="85">
        <f>MIN( MAX( NORMINV( MCrands!B134, (B$5+B$4)/2, (B$5-B$4)/3.29 ), 0 ), 1 )</f>
        <v>0.4708183365</v>
      </c>
      <c r="C134" s="85">
        <f>MAX( NORMINV( MCrands!C134, (C$5+C$4)/2, (C$5-C$4)/3.29 ), 0 )</f>
        <v>1.989817041</v>
      </c>
      <c r="D134" s="83"/>
      <c r="E134" s="84">
        <f>Baseline!B$33 * (C134 * Baseline!B$68*Baseline!B$68/Baseline!B$75 + Baseline!B$46 * Baseline!B$54*Baseline!B$54/Baseline!B$76 + Baseline!B$47 * Baseline!B$55*Baseline!B$55/Baseline!B$77 + Baseline!B$56*Baseline!B$56/Baseline!B$78)</f>
        <v>0.00001413744349</v>
      </c>
      <c r="F134" s="84">
        <f>Baseline!B$33 * (C134 * Baseline!B$68*Baseline!B$59/Baseline!B$75 + Baseline!B$46 * Baseline!B$54*Baseline!B$69/Baseline!B$76 + Baseline!B$47 * Baseline!B$55*Baseline!B$57/Baseline!B$77 + Baseline!B$56*Baseline!B$58/Baseline!B$78)</f>
        <v>0.0000002384716664</v>
      </c>
      <c r="G134" s="85">
        <f>Baseline!B$33 * (C134 * Baseline!B$68*Baseline!B$60/Baseline!B$75 + Baseline!B$46 * Baseline!B$54*Baseline!B$61/Baseline!B$76 + Baseline!B$47 * Baseline!B$55*Baseline!B$70/Baseline!B$77 + Baseline!B$56*Baseline!B$62/Baseline!B$78)</f>
        <v>0.0000001989628014</v>
      </c>
      <c r="H134" s="84">
        <f>Baseline!B$33 * (C134 * Baseline!B$68*Baseline!B$63/Baseline!B$75 + Baseline!B$46 * Baseline!B$54*Baseline!B$64/Baseline!B$76 + Baseline!B$47 * Baseline!B$55*Baseline!B$65/Baseline!B$77 + Baseline!B$56*Baseline!B$71/Baseline!B$78)</f>
        <v>0.000000003543376507</v>
      </c>
      <c r="I134" s="84">
        <f>Baseline!B$33 * (C134 * Baseline!B$59*Baseline!B$68/Baseline!B$75 + Baseline!B$46 * Baseline!B$69*Baseline!B$54/Baseline!B$76 + Baseline!B$47 * Baseline!B$57*Baseline!B$55/Baseline!B$77 + Baseline!B$58*Baseline!B$56/Baseline!B$78)</f>
        <v>0.0000002384716664</v>
      </c>
      <c r="J134" s="85">
        <f>Baseline!B$33 * (C134 * Baseline!B$59*Baseline!B$59/Baseline!B$75 + Baseline!B$46 * Baseline!B$69*Baseline!B$69/Baseline!B$76 + Baseline!B$47 * Baseline!B$57*Baseline!B$57/Baseline!B$77 + Baseline!B$58*Baseline!B$58/Baseline!B$78)</f>
        <v>0.000002116574341</v>
      </c>
      <c r="K134" s="84">
        <f>Baseline!B$33 * (C134 * Baseline!B$59*Baseline!B$60/Baseline!B$75 + Baseline!B$46 * Baseline!B$69*Baseline!B$61/Baseline!B$76 + Baseline!B$47 * Baseline!B$57*Baseline!B$70/Baseline!B$77 + Baseline!B$58*Baseline!B$62/Baseline!B$78)</f>
        <v>0.0000000164895607</v>
      </c>
      <c r="L134" s="85">
        <f>Baseline!B$33 * (C134 * Baseline!B$59*Baseline!B$63/Baseline!B$75 + Baseline!B$46 * Baseline!B$69*Baseline!B$64/Baseline!B$76 + Baseline!B$47 * Baseline!B$57*Baseline!B$65/Baseline!B$77 + Baseline!B$58*Baseline!B$71/Baseline!B$78)</f>
        <v>0.00000001707276784</v>
      </c>
      <c r="M134" s="84">
        <f>Baseline!B$33 * (C134 * Baseline!B$60*Baseline!B$68/Baseline!B$75 + Baseline!B$46 * Baseline!B$61*Baseline!B$54/Baseline!B$76 + Baseline!B$47 * Baseline!B$70*Baseline!B$55/Baseline!B$77 + Baseline!B$62*Baseline!B$56/Baseline!B$78)</f>
        <v>0.0000001989628014</v>
      </c>
      <c r="N134" s="85">
        <f>Baseline!B$33 * (C134 * Baseline!B$60*Baseline!B$59/Baseline!B$75 + Baseline!B$46 * Baseline!B$61*Baseline!B$69/Baseline!B$76 + Baseline!B$47 * Baseline!B$70*Baseline!B$57/Baseline!B$77 + Baseline!B$62*Baseline!B$58/Baseline!B$78)</f>
        <v>0.0000000164895607</v>
      </c>
      <c r="O134" s="85">
        <f>Baseline!B$33 * (C134 * Baseline!B$60*Baseline!B$60/Baseline!B$75 + Baseline!B$46 * Baseline!B$61*Baseline!B$61/Baseline!B$76 + Baseline!B$47 * Baseline!B$70*Baseline!B$70/Baseline!B$77 + Baseline!B$62*Baseline!B$62/Baseline!B$78)</f>
        <v>0.000001589266973</v>
      </c>
      <c r="P134" s="84">
        <f>Baseline!B$33 * (C134 * Baseline!B$60*Baseline!B$63/Baseline!B$75 + Baseline!B$46 * Baseline!B$61*Baseline!B$64/Baseline!B$76 + Baseline!B$47 * Baseline!B$70*Baseline!B$65/Baseline!B$77 + Baseline!B$62*Baseline!B$71/Baseline!B$78)</f>
        <v>0.000000001956336734</v>
      </c>
      <c r="Q134" s="84">
        <f>Baseline!B$33 * (C134 * Baseline!B$63*Baseline!B$68/Baseline!B$75 + Baseline!B$46 * Baseline!B$64*Baseline!B$54/Baseline!B$76 + Baseline!B$47 * Baseline!B$65*Baseline!B$55/Baseline!B$77 + Baseline!B$71*Baseline!B$56/Baseline!B$78)</f>
        <v>0.000000003543376507</v>
      </c>
      <c r="R134" s="84">
        <f>Baseline!B$33 * (C134 * Baseline!B$63*Baseline!B$59/Baseline!B$75 + Baseline!B$46 * Baseline!B$64*Baseline!B$69/Baseline!B$76 + Baseline!B$47 * Baseline!B$65*Baseline!B$57/Baseline!B$77 + Baseline!B$71*Baseline!B$58/Baseline!B$78)</f>
        <v>0.00000001707276784</v>
      </c>
      <c r="S134" s="84">
        <f>Baseline!B$33 * (C134 * Baseline!B$63*Baseline!B$60/Baseline!B$75 + Baseline!B$46 * Baseline!B$64*Baseline!B$61/Baseline!B$76 + Baseline!B$47 * Baseline!B$65*Baseline!B$70/Baseline!B$77 + Baseline!B$71*Baseline!B$62/Baseline!B$78)</f>
        <v>0.000000001956336734</v>
      </c>
      <c r="T134" s="84">
        <f>Baseline!B$33 * (C134 * Baseline!B$63*Baseline!B$63/Baseline!B$75 + Baseline!B$46 * Baseline!B$64*Baseline!B$64/Baseline!B$76 + Baseline!B$47 * Baseline!B$65*Baseline!B$65/Baseline!B$77 + Baseline!B$71*Baseline!B$71/Baseline!B$78)</f>
        <v>0.00000009856721171</v>
      </c>
      <c r="U134" s="83"/>
      <c r="V134" s="84">
        <f>E134 * ( Baseline!B$89 * Baseline!B$7 )</f>
        <v>0.146732526</v>
      </c>
      <c r="W134" s="84">
        <f>F134 * ( Baseline!D$89 * Baseline!B$11 )</f>
        <v>0.004398990413</v>
      </c>
      <c r="X134" s="84">
        <f>G134 * ( Baseline!F$89 * Baseline!B$16 )</f>
        <v>0.006910927131</v>
      </c>
      <c r="Y134" s="84">
        <f>H134 * ( Baseline!H$89 * Baseline!B$18 )</f>
        <v>0.001246111501</v>
      </c>
      <c r="Z134" s="86">
        <f t="shared" si="1"/>
        <v>0.159288555</v>
      </c>
      <c r="AA134" s="84">
        <f>I134 * ( Baseline!B$89 * Baseline!B$7 )</f>
        <v>0.002475097426</v>
      </c>
      <c r="AB134" s="85">
        <f>J134 * ( Baseline!D$89 * Baseline!B$11 )</f>
        <v>0.0390435911</v>
      </c>
      <c r="AC134" s="85">
        <f>K134 * ( Baseline!F$89 * Baseline!B$16 )</f>
        <v>0.0005727610971</v>
      </c>
      <c r="AD134" s="85">
        <f>L134 * ( Baseline!F$89 * Baseline!B$16 )</f>
        <v>0.000593018663</v>
      </c>
      <c r="AE134" s="86">
        <f t="shared" si="2"/>
        <v>0.04268446829</v>
      </c>
      <c r="AF134" s="86">
        <f>M134 * ( Baseline!B$89 * Baseline!B$7 )</f>
        <v>0.002065034916</v>
      </c>
      <c r="AG134" s="86">
        <f>N134 * ( Baseline!D$89 * Baseline!B$11 )</f>
        <v>0.0003041762593</v>
      </c>
      <c r="AH134" s="86">
        <f>O134 * ( Baseline!F$89 * Baseline!B$16 )</f>
        <v>0.05520282264</v>
      </c>
      <c r="AI134" s="86">
        <f>P134 * ( Baseline!H$89 * Baseline!B$18 )</f>
        <v>0.0006879917217</v>
      </c>
      <c r="AJ134" s="86">
        <f t="shared" si="3"/>
        <v>0.05826002553</v>
      </c>
      <c r="AK134" s="86">
        <f>Q134 * ( Baseline!B$89 * Baseline!B$7 )</f>
        <v>0.00003677670477</v>
      </c>
      <c r="AL134" s="86">
        <f>R134 * ( Baseline!D$89 * Baseline!B$11 )</f>
        <v>0.0003149344457</v>
      </c>
      <c r="AM134" s="86">
        <f>S134 * ( Baseline!F$89 * Baseline!B$16 )</f>
        <v>0.00006795290635</v>
      </c>
      <c r="AN134" s="86">
        <f>T134 * ( Baseline!H$89 * Baseline!B$18 )</f>
        <v>0.03466347306</v>
      </c>
      <c r="AO134" s="86">
        <f t="shared" si="4"/>
        <v>0.03508313712</v>
      </c>
      <c r="AP134" s="62"/>
      <c r="AQ134" s="86">
        <f>V134 * ( (1-Baseline!B$90-Baseline!B$89) + (1-B134)*Baseline!B$90 )</f>
        <v>0.08210736615</v>
      </c>
      <c r="AR134" s="86">
        <f>W134 * ( (1-Baseline!B$90-Baseline!B$89) + (1-B134)*Baseline!B$90 )</f>
        <v>0.002461550458</v>
      </c>
      <c r="AS134" s="86">
        <f>X134 * ( (1-Baseline!B$90-Baseline!B$89) + (1-B134)*Baseline!B$90 )</f>
        <v>0.003867159108</v>
      </c>
      <c r="AT134" s="86">
        <f>Y134 * ( (1-Baseline!B$90-Baseline!B$89) + (1-B134)*Baseline!B$90 )</f>
        <v>0.0006972887066</v>
      </c>
      <c r="AU134" s="86">
        <f t="shared" si="5"/>
        <v>0.08913336442</v>
      </c>
      <c r="AV134" s="86">
        <f>AA134 * ( (1-Baseline!D$90-Baseline!D$89) + (1-B134)*Baseline!D$90 )</f>
        <v>0.001931743707</v>
      </c>
      <c r="AW134" s="86">
        <f>AB134 * ( (1-Baseline!D$90-Baseline!D$89) + (1-B134)*Baseline!D$90 )</f>
        <v>0.03047242125</v>
      </c>
      <c r="AX134" s="86">
        <f>AC134 * ( (1-Baseline!D$90-Baseline!D$89) + (1-B134)*Baseline!D$90 )</f>
        <v>0.0004470238759</v>
      </c>
      <c r="AY134" s="86">
        <f>AD134 * ( (1-Baseline!D$90-Baseline!D$89) + (1-B134)*Baseline!D$90 )</f>
        <v>0.0004628343346</v>
      </c>
      <c r="AZ134" s="86">
        <f t="shared" si="6"/>
        <v>0.03331402317</v>
      </c>
      <c r="BA134" s="86">
        <f>AF134 * ( (1-Baseline!F$90-Baseline!F$89) + (1-Baseline!B$36)*Baseline!F$90 )</f>
        <v>0.001486065207</v>
      </c>
      <c r="BB134" s="86">
        <f>AG134 * ( (1-Baseline!F$90-Baseline!F$89) + (1-Baseline!B$36)*Baseline!F$90 )</f>
        <v>0.0002188949698</v>
      </c>
      <c r="BC134" s="86">
        <f>AH134 * ( (1-Baseline!F$90-Baseline!F$89) + (1-Baseline!B$36)*Baseline!F$90 )</f>
        <v>0.03972571766</v>
      </c>
      <c r="BD134" s="86">
        <f>AI134 * ( (1-Baseline!F$90-Baseline!F$89) + (1-Baseline!B$36)*Baseline!F$90 )</f>
        <v>0.0004951008587</v>
      </c>
      <c r="BE134" s="86">
        <f t="shared" si="7"/>
        <v>0.0419257787</v>
      </c>
      <c r="BF134" s="86">
        <f>AK134 * ( (1-Baseline!H$90-Baseline!H$89) + (1-Baseline!B$36)*Baseline!H$90 )</f>
        <v>0.00002913891872</v>
      </c>
      <c r="BG134" s="86">
        <f>AL134 * ( (1-Baseline!H$90-Baseline!H$89) + (1-Baseline!B$36)*Baseline!H$90 )</f>
        <v>0.00024952886</v>
      </c>
      <c r="BH134" s="86">
        <f>AM134 * ( (1-Baseline!H$90-Baseline!H$89) + (1-Baseline!B$36)*Baseline!H$90 )</f>
        <v>0.00005384044676</v>
      </c>
      <c r="BI134" s="86">
        <f>AN134 * ( (1-Baseline!H$90-Baseline!H$89) + (1-Baseline!B$36)*Baseline!H$90 )</f>
        <v>0.02746456298</v>
      </c>
      <c r="BJ134" s="86">
        <f t="shared" si="8"/>
        <v>0.0277970712</v>
      </c>
      <c r="BK134" s="62"/>
      <c r="BL134" s="86">
        <f t="shared" si="19"/>
        <v>0.9211743176</v>
      </c>
      <c r="BM134" s="86">
        <f t="shared" si="20"/>
        <v>0.02761648765</v>
      </c>
      <c r="BN134" s="86">
        <f t="shared" si="21"/>
        <v>0.04338621271</v>
      </c>
      <c r="BO134" s="86">
        <f t="shared" si="22"/>
        <v>0.007822982013</v>
      </c>
      <c r="BP134" s="86">
        <f t="shared" si="9"/>
        <v>1</v>
      </c>
      <c r="BQ134" s="86">
        <f t="shared" si="23"/>
        <v>0.05798590272</v>
      </c>
      <c r="BR134" s="86">
        <f t="shared" si="24"/>
        <v>0.9147025292</v>
      </c>
      <c r="BS134" s="86">
        <f t="shared" si="25"/>
        <v>0.01341848968</v>
      </c>
      <c r="BT134" s="86">
        <f t="shared" si="26"/>
        <v>0.01389307837</v>
      </c>
      <c r="BU134" s="86">
        <f t="shared" si="10"/>
        <v>1</v>
      </c>
      <c r="BV134" s="86">
        <f t="shared" si="27"/>
        <v>0.03544514266</v>
      </c>
      <c r="BW134" s="86">
        <f t="shared" si="28"/>
        <v>0.005221011431</v>
      </c>
      <c r="BX134" s="86">
        <f t="shared" si="29"/>
        <v>0.9475248617</v>
      </c>
      <c r="BY134" s="86">
        <f t="shared" si="30"/>
        <v>0.01180898421</v>
      </c>
      <c r="BZ134" s="86">
        <f t="shared" si="11"/>
        <v>1</v>
      </c>
      <c r="CA134" s="86">
        <f t="shared" si="31"/>
        <v>0.001048272982</v>
      </c>
      <c r="CB134" s="86">
        <f t="shared" si="32"/>
        <v>0.008976804001</v>
      </c>
      <c r="CC134" s="86">
        <f t="shared" si="33"/>
        <v>0.001936910776</v>
      </c>
      <c r="CD134" s="86">
        <f t="shared" si="34"/>
        <v>0.9880380122</v>
      </c>
      <c r="CE134" s="86">
        <f t="shared" si="12"/>
        <v>1</v>
      </c>
      <c r="CF134" s="62"/>
      <c r="CG134" s="86">
        <f t="shared" si="35"/>
        <v>0.9211743176</v>
      </c>
      <c r="CH134" s="86">
        <f t="shared" si="36"/>
        <v>0.02761648765</v>
      </c>
      <c r="CI134" s="86">
        <f t="shared" si="37"/>
        <v>0.04338621271</v>
      </c>
      <c r="CJ134" s="86">
        <f t="shared" si="38"/>
        <v>0.007822982013</v>
      </c>
      <c r="CK134" s="86">
        <f t="shared" si="13"/>
        <v>1</v>
      </c>
      <c r="CL134" s="86">
        <f t="shared" si="39"/>
        <v>0.05798590272</v>
      </c>
      <c r="CM134" s="86">
        <f t="shared" si="40"/>
        <v>0.9147025292</v>
      </c>
      <c r="CN134" s="86">
        <f t="shared" si="41"/>
        <v>0.01341848968</v>
      </c>
      <c r="CO134" s="86">
        <f t="shared" si="42"/>
        <v>0.01389307837</v>
      </c>
      <c r="CP134" s="86">
        <f t="shared" si="14"/>
        <v>1</v>
      </c>
      <c r="CQ134" s="86">
        <f t="shared" si="43"/>
        <v>0.03544514266</v>
      </c>
      <c r="CR134" s="86">
        <f t="shared" si="44"/>
        <v>0.005221011431</v>
      </c>
      <c r="CS134" s="86">
        <f t="shared" si="45"/>
        <v>0.9475248617</v>
      </c>
      <c r="CT134" s="86">
        <f t="shared" si="46"/>
        <v>0.01180898421</v>
      </c>
      <c r="CU134" s="86">
        <f t="shared" si="15"/>
        <v>1</v>
      </c>
      <c r="CV134" s="86">
        <f t="shared" si="47"/>
        <v>0.001048272982</v>
      </c>
      <c r="CW134" s="86">
        <f t="shared" si="48"/>
        <v>0.008976804001</v>
      </c>
      <c r="CX134" s="86">
        <f t="shared" si="49"/>
        <v>0.001936910776</v>
      </c>
      <c r="CY134" s="86">
        <f t="shared" si="50"/>
        <v>0.9880380122</v>
      </c>
      <c r="CZ134" s="86">
        <f t="shared" si="16"/>
        <v>1</v>
      </c>
      <c r="DA134" s="62"/>
      <c r="DB134" s="86">
        <f>(AQ134*Baseline!B$7 + AV134*Baseline!B$11 + BA134*Baseline!B$16 + BF134*Baseline!B$18)</f>
        <v>50277.69693</v>
      </c>
      <c r="DC134" s="86">
        <f>(AR134*Baseline!B$7 + AW134*Baseline!B$11 + BB134*Baseline!B$16 + BG134*Baseline!B$18)</f>
        <v>78703.07471</v>
      </c>
      <c r="DD134" s="86">
        <f>(AS134*Baseline!B$7 + AX134*Baseline!B$11 + BC134*Baseline!B$16 + BH134*Baseline!B$18)</f>
        <v>138388.339</v>
      </c>
      <c r="DE134" s="86">
        <f>(AT134*Baseline!B$7 + AY134*Baseline!B$11 + BD134*Baseline!B$16 + BI134*Baseline!B$18)</f>
        <v>1260614.19</v>
      </c>
      <c r="DF134" s="86">
        <f t="shared" si="17"/>
        <v>1527983.301</v>
      </c>
      <c r="DG134" s="62"/>
      <c r="DH134" s="86">
        <f t="shared" si="51"/>
        <v>0.03290461153</v>
      </c>
      <c r="DI134" s="86">
        <f t="shared" si="52"/>
        <v>0.05150781077</v>
      </c>
      <c r="DJ134" s="86">
        <f t="shared" si="53"/>
        <v>0.09056927454</v>
      </c>
      <c r="DK134" s="86">
        <f t="shared" si="54"/>
        <v>0.8250183032</v>
      </c>
      <c r="DL134" s="86">
        <f t="shared" si="18"/>
        <v>1</v>
      </c>
      <c r="DM134" s="62"/>
      <c r="DN134" s="86">
        <f>DH134 / (Baseline!B$7/Baseline!B$17)</f>
        <v>3.512350857</v>
      </c>
      <c r="DO134" s="86">
        <f>DI134 / (Baseline!B$11/Baseline!B$17)</f>
        <v>1.243423205</v>
      </c>
      <c r="DP134" s="86">
        <f>DJ134 / (Baseline!B$16/Baseline!B$17)</f>
        <v>1.399568998</v>
      </c>
      <c r="DQ134" s="86">
        <f>DK134 / (Baseline!B$18/Baseline!B$17)</f>
        <v>0.9327560261</v>
      </c>
      <c r="DR134" s="62"/>
      <c r="DS134" s="86">
        <f>DH134 / Baseline!H$117</f>
        <v>1.316418533</v>
      </c>
      <c r="DT134" s="86">
        <f>DI134 / Baseline!H$118</f>
        <v>1.159443511</v>
      </c>
      <c r="DU134" s="86">
        <f>DJ134 / Baseline!H$119</f>
        <v>1.082702637</v>
      </c>
      <c r="DV134" s="86">
        <f>DK134 / Baseline!H$120</f>
        <v>0.9741295382</v>
      </c>
      <c r="DW134" s="87"/>
      <c r="DX134" s="86">
        <f>(AU134*Baseline!B$34)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0.02589953591</v>
      </c>
      <c r="DY134" s="86">
        <f>(AZ134*Baseline!B$34) + (Baseline!D$90*(1-Baseline!D$91)*Baseline!B$35) + (Baseline!D$90*Baseline!D$91*((1-Baseline!D$92)*Baseline!B$40 + Baseline!D$92*Baseline!B$41))</f>
        <v>0.01141067148</v>
      </c>
      <c r="DZ134" s="86">
        <f>(BE134*Baseline!B$34) + (Baseline!F$90*(1-Baseline!F$91)*Baseline!B$35) + (Baseline!F$90*Baseline!F$91*((1-Baseline!F$92)*Baseline!B$40 + Baseline!F$92*Baseline!B$41))</f>
        <v>0.0140195068</v>
      </c>
      <c r="EA134" s="86">
        <f>(BJ134*Baseline!B$34) + (Baseline!H$90*(1-Baseline!H$91)*Baseline!B$35) + (Baseline!H$90*Baseline!H$91*((1-Baseline!H$92)*Baseline!B$40 + Baseline!H$92*Baseline!B$41))</f>
        <v>0.00931456068</v>
      </c>
      <c r="EB134" s="86">
        <f>( DX134*Baseline!B$7 + DY134*Baseline!B$11 + DZ134*Baseline!B$16 + EA134*Baseline!B$18 ) / Baseline!B$17</f>
        <v>0.009861230433</v>
      </c>
    </row>
    <row r="135">
      <c r="A135" s="73" t="s">
        <v>311</v>
      </c>
      <c r="B135" s="85">
        <f>MIN( MAX( NORMINV( MCrands!B135, (B$5+B$4)/2, (B$5-B$4)/3.29 ), 0 ), 1 )</f>
        <v>0.474100952</v>
      </c>
      <c r="C135" s="85">
        <f>MAX( NORMINV( MCrands!C135, (C$5+C$4)/2, (C$5-C$4)/3.29 ), 0 )</f>
        <v>2.740503694</v>
      </c>
      <c r="D135" s="83"/>
      <c r="E135" s="84">
        <f>Baseline!B$33 * (C135 * Baseline!B$68*Baseline!B$68/Baseline!B$75 + Baseline!B$46 * Baseline!B$54*Baseline!B$54/Baseline!B$76 + Baseline!B$47 * Baseline!B$55*Baseline!B$55/Baseline!B$77 + Baseline!B$56*Baseline!B$56/Baseline!B$78)</f>
        <v>0.00001945232302</v>
      </c>
      <c r="F135" s="84">
        <f>Baseline!B$33 * (C135 * Baseline!B$68*Baseline!B$59/Baseline!B$75 + Baseline!B$46 * Baseline!B$54*Baseline!B$69/Baseline!B$76 + Baseline!B$47 * Baseline!B$55*Baseline!B$57/Baseline!B$77 + Baseline!B$56*Baseline!B$58/Baseline!B$78)</f>
        <v>0.0000002393108579</v>
      </c>
      <c r="G135" s="85">
        <f>Baseline!B$33 * (C135 * Baseline!B$68*Baseline!B$60/Baseline!B$75 + Baseline!B$46 * Baseline!B$54*Baseline!B$61/Baseline!B$76 + Baseline!B$47 * Baseline!B$55*Baseline!B$70/Baseline!B$77 + Baseline!B$56*Baseline!B$62/Baseline!B$78)</f>
        <v>0.0000002010258139</v>
      </c>
      <c r="H135" s="84">
        <f>Baseline!B$33 * (C135 * Baseline!B$68*Baseline!B$63/Baseline!B$75 + Baseline!B$46 * Baseline!B$54*Baseline!B$64/Baseline!B$76 + Baseline!B$47 * Baseline!B$55*Baseline!B$65/Baseline!B$77 + Baseline!B$56*Baseline!B$71/Baseline!B$78)</f>
        <v>0.000000003749677752</v>
      </c>
      <c r="I135" s="84">
        <f>Baseline!B$33 * (C135 * Baseline!B$59*Baseline!B$68/Baseline!B$75 + Baseline!B$46 * Baseline!B$69*Baseline!B$54/Baseline!B$76 + Baseline!B$47 * Baseline!B$57*Baseline!B$55/Baseline!B$77 + Baseline!B$58*Baseline!B$56/Baseline!B$78)</f>
        <v>0.0000002393108579</v>
      </c>
      <c r="J135" s="85">
        <f>Baseline!B$33 * (C135 * Baseline!B$59*Baseline!B$59/Baseline!B$75 + Baseline!B$46 * Baseline!B$69*Baseline!B$69/Baseline!B$76 + Baseline!B$47 * Baseline!B$57*Baseline!B$57/Baseline!B$77 + Baseline!B$58*Baseline!B$58/Baseline!B$78)</f>
        <v>0.000002116574473</v>
      </c>
      <c r="K135" s="84">
        <f>Baseline!B$33 * (C135 * Baseline!B$59*Baseline!B$60/Baseline!B$75 + Baseline!B$46 * Baseline!B$69*Baseline!B$61/Baseline!B$76 + Baseline!B$47 * Baseline!B$57*Baseline!B$70/Baseline!B$77 + Baseline!B$58*Baseline!B$62/Baseline!B$78)</f>
        <v>0.00000001648988644</v>
      </c>
      <c r="L135" s="85">
        <f>Baseline!B$33 * (C135 * Baseline!B$59*Baseline!B$63/Baseline!B$75 + Baseline!B$46 * Baseline!B$69*Baseline!B$64/Baseline!B$76 + Baseline!B$47 * Baseline!B$57*Baseline!B$65/Baseline!B$77 + Baseline!B$58*Baseline!B$71/Baseline!B$78)</f>
        <v>0.00000001707280042</v>
      </c>
      <c r="M135" s="84">
        <f>Baseline!B$33 * (C135 * Baseline!B$60*Baseline!B$68/Baseline!B$75 + Baseline!B$46 * Baseline!B$61*Baseline!B$54/Baseline!B$76 + Baseline!B$47 * Baseline!B$70*Baseline!B$55/Baseline!B$77 + Baseline!B$62*Baseline!B$56/Baseline!B$78)</f>
        <v>0.0000002010258139</v>
      </c>
      <c r="N135" s="85">
        <f>Baseline!B$33 * (C135 * Baseline!B$60*Baseline!B$59/Baseline!B$75 + Baseline!B$46 * Baseline!B$61*Baseline!B$69/Baseline!B$76 + Baseline!B$47 * Baseline!B$70*Baseline!B$57/Baseline!B$77 + Baseline!B$62*Baseline!B$58/Baseline!B$78)</f>
        <v>0.00000001648988644</v>
      </c>
      <c r="O135" s="85">
        <f>Baseline!B$33 * (C135 * Baseline!B$60*Baseline!B$60/Baseline!B$75 + Baseline!B$46 * Baseline!B$61*Baseline!B$61/Baseline!B$76 + Baseline!B$47 * Baseline!B$70*Baseline!B$70/Baseline!B$77 + Baseline!B$62*Baseline!B$62/Baseline!B$78)</f>
        <v>0.000001589267773</v>
      </c>
      <c r="P135" s="84">
        <f>Baseline!B$33 * (C135 * Baseline!B$60*Baseline!B$63/Baseline!B$75 + Baseline!B$46 * Baseline!B$61*Baseline!B$64/Baseline!B$76 + Baseline!B$47 * Baseline!B$70*Baseline!B$65/Baseline!B$77 + Baseline!B$62*Baseline!B$71/Baseline!B$78)</f>
        <v>0.000000001956416812</v>
      </c>
      <c r="Q135" s="84">
        <f>Baseline!B$33 * (C135 * Baseline!B$63*Baseline!B$68/Baseline!B$75 + Baseline!B$46 * Baseline!B$64*Baseline!B$54/Baseline!B$76 + Baseline!B$47 * Baseline!B$65*Baseline!B$55/Baseline!B$77 + Baseline!B$71*Baseline!B$56/Baseline!B$78)</f>
        <v>0.000000003749677752</v>
      </c>
      <c r="R135" s="84">
        <f>Baseline!B$33 * (C135 * Baseline!B$63*Baseline!B$59/Baseline!B$75 + Baseline!B$46 * Baseline!B$64*Baseline!B$69/Baseline!B$76 + Baseline!B$47 * Baseline!B$65*Baseline!B$57/Baseline!B$77 + Baseline!B$71*Baseline!B$58/Baseline!B$78)</f>
        <v>0.00000001707280042</v>
      </c>
      <c r="S135" s="84">
        <f>Baseline!B$33 * (C135 * Baseline!B$63*Baseline!B$60/Baseline!B$75 + Baseline!B$46 * Baseline!B$64*Baseline!B$61/Baseline!B$76 + Baseline!B$47 * Baseline!B$65*Baseline!B$70/Baseline!B$77 + Baseline!B$71*Baseline!B$62/Baseline!B$78)</f>
        <v>0.000000001956416812</v>
      </c>
      <c r="T135" s="84">
        <f>Baseline!B$33 * (C135 * Baseline!B$63*Baseline!B$63/Baseline!B$75 + Baseline!B$46 * Baseline!B$64*Baseline!B$64/Baseline!B$76 + Baseline!B$47 * Baseline!B$65*Baseline!B$65/Baseline!B$77 + Baseline!B$71*Baseline!B$71/Baseline!B$78)</f>
        <v>0.00000009856721972</v>
      </c>
      <c r="U135" s="83"/>
      <c r="V135" s="84">
        <f>E135 * ( Baseline!B$89 * Baseline!B$7 )</f>
        <v>0.2018956606</v>
      </c>
      <c r="W135" s="84">
        <f>F135 * ( Baseline!D$89 * Baseline!B$11 )</f>
        <v>0.00441447064</v>
      </c>
      <c r="X135" s="84">
        <f>G135 * ( Baseline!F$89 * Baseline!B$16 )</f>
        <v>0.006982585394</v>
      </c>
      <c r="Y135" s="84">
        <f>H135 * ( Baseline!H$89 * Baseline!B$18 )</f>
        <v>0.001318662175</v>
      </c>
      <c r="Z135" s="86">
        <f t="shared" si="1"/>
        <v>0.2146113788</v>
      </c>
      <c r="AA135" s="84">
        <f>I135 * ( Baseline!B$89 * Baseline!B$7 )</f>
        <v>0.002483807395</v>
      </c>
      <c r="AB135" s="85">
        <f>J135 * ( Baseline!D$89 * Baseline!B$11 )</f>
        <v>0.03904359355</v>
      </c>
      <c r="AC135" s="85">
        <f>K135 * ( Baseline!F$89 * Baseline!B$16 )</f>
        <v>0.0005727724115</v>
      </c>
      <c r="AD135" s="85">
        <f>L135 * ( Baseline!F$89 * Baseline!B$16 )</f>
        <v>0.0005930197944</v>
      </c>
      <c r="AE135" s="86">
        <f t="shared" si="2"/>
        <v>0.04269319315</v>
      </c>
      <c r="AF135" s="86">
        <f>M135 * ( Baseline!B$89 * Baseline!B$7 )</f>
        <v>0.002086446922</v>
      </c>
      <c r="AG135" s="86">
        <f>N135 * ( Baseline!D$89 * Baseline!B$11 )</f>
        <v>0.0003041822681</v>
      </c>
      <c r="AH135" s="86">
        <f>O135 * ( Baseline!F$89 * Baseline!B$16 )</f>
        <v>0.05520285045</v>
      </c>
      <c r="AI135" s="86">
        <f>P135 * ( Baseline!H$89 * Baseline!B$18 )</f>
        <v>0.0006880198829</v>
      </c>
      <c r="AJ135" s="86">
        <f t="shared" si="3"/>
        <v>0.05828149953</v>
      </c>
      <c r="AK135" s="86">
        <f>Q135 * ( Baseline!B$89 * Baseline!B$7 )</f>
        <v>0.00003891790539</v>
      </c>
      <c r="AL135" s="86">
        <f>R135 * ( Baseline!D$89 * Baseline!B$11 )</f>
        <v>0.0003149350465</v>
      </c>
      <c r="AM135" s="86">
        <f>S135 * ( Baseline!F$89 * Baseline!B$16 )</f>
        <v>0.00006795568782</v>
      </c>
      <c r="AN135" s="86">
        <f>T135 * ( Baseline!H$89 * Baseline!B$18 )</f>
        <v>0.03466347588</v>
      </c>
      <c r="AO135" s="86">
        <f t="shared" si="4"/>
        <v>0.03508528452</v>
      </c>
      <c r="AP135" s="62"/>
      <c r="AQ135" s="86">
        <f>V135 * ( (1-Baseline!B$90-Baseline!B$89) + (1-B135)*Baseline!B$90 )</f>
        <v>0.1123852503</v>
      </c>
      <c r="AR135" s="86">
        <f>W135 * ( (1-Baseline!B$90-Baseline!B$89) + (1-B135)*Baseline!B$90 )</f>
        <v>0.002457315756</v>
      </c>
      <c r="AS135" s="86">
        <f>X135 * ( (1-Baseline!B$90-Baseline!B$89) + (1-B135)*Baseline!B$90 )</f>
        <v>0.003886857226</v>
      </c>
      <c r="AT135" s="86">
        <f>Y135 * ( (1-Baseline!B$90-Baseline!B$89) + (1-B135)*Baseline!B$90 )</f>
        <v>0.000734033501</v>
      </c>
      <c r="AU135" s="86">
        <f t="shared" si="5"/>
        <v>0.1194634568</v>
      </c>
      <c r="AV135" s="86">
        <f>AA135 * ( (1-Baseline!D$90-Baseline!D$89) + (1-B135)*Baseline!D$90 )</f>
        <v>0.001934888875</v>
      </c>
      <c r="AW135" s="86">
        <f>AB135 * ( (1-Baseline!D$90-Baseline!D$89) + (1-B135)*Baseline!D$90 )</f>
        <v>0.03041500519</v>
      </c>
      <c r="AX135" s="86">
        <f>AC135 * ( (1-Baseline!D$90-Baseline!D$89) + (1-B135)*Baseline!D$90 )</f>
        <v>0.0004461903807</v>
      </c>
      <c r="AY135" s="86">
        <f>AD135 * ( (1-Baseline!D$90-Baseline!D$89) + (1-B135)*Baseline!D$90 )</f>
        <v>0.0004619631158</v>
      </c>
      <c r="AZ135" s="86">
        <f t="shared" si="6"/>
        <v>0.03325804756</v>
      </c>
      <c r="BA135" s="86">
        <f>AF135 * ( (1-Baseline!F$90-Baseline!F$89) + (1-Baseline!B$36)*Baseline!F$90 )</f>
        <v>0.001501473972</v>
      </c>
      <c r="BB135" s="86">
        <f>AG135 * ( (1-Baseline!F$90-Baseline!F$89) + (1-Baseline!B$36)*Baseline!F$90 )</f>
        <v>0.0002188992939</v>
      </c>
      <c r="BC135" s="86">
        <f>AH135 * ( (1-Baseline!F$90-Baseline!F$89) + (1-Baseline!B$36)*Baseline!F$90 )</f>
        <v>0.03972573768</v>
      </c>
      <c r="BD135" s="86">
        <f>AI135 * ( (1-Baseline!F$90-Baseline!F$89) + (1-Baseline!B$36)*Baseline!F$90 )</f>
        <v>0.0004951211243</v>
      </c>
      <c r="BE135" s="86">
        <f t="shared" si="7"/>
        <v>0.04194123207</v>
      </c>
      <c r="BF135" s="86">
        <f>AK135 * ( (1-Baseline!H$90-Baseline!H$89) + (1-Baseline!B$36)*Baseline!H$90 )</f>
        <v>0.0000308354348</v>
      </c>
      <c r="BG135" s="86">
        <f>AL135 * ( (1-Baseline!H$90-Baseline!H$89) + (1-Baseline!B$36)*Baseline!H$90 )</f>
        <v>0.0002495293361</v>
      </c>
      <c r="BH135" s="86">
        <f>AM135 * ( (1-Baseline!H$90-Baseline!H$89) + (1-Baseline!B$36)*Baseline!H$90 )</f>
        <v>0.00005384265058</v>
      </c>
      <c r="BI135" s="86">
        <f>AN135 * ( (1-Baseline!H$90-Baseline!H$89) + (1-Baseline!B$36)*Baseline!H$90 )</f>
        <v>0.02746456521</v>
      </c>
      <c r="BJ135" s="86">
        <f t="shared" si="8"/>
        <v>0.02779877263</v>
      </c>
      <c r="BK135" s="62"/>
      <c r="BL135" s="86">
        <f t="shared" si="19"/>
        <v>0.9407500279</v>
      </c>
      <c r="BM135" s="86">
        <f t="shared" si="20"/>
        <v>0.02056960197</v>
      </c>
      <c r="BN135" s="86">
        <f t="shared" si="21"/>
        <v>0.03253595141</v>
      </c>
      <c r="BO135" s="86">
        <f t="shared" si="22"/>
        <v>0.006144418726</v>
      </c>
      <c r="BP135" s="86">
        <f t="shared" si="9"/>
        <v>1</v>
      </c>
      <c r="BQ135" s="86">
        <f t="shared" si="23"/>
        <v>0.05817806567</v>
      </c>
      <c r="BR135" s="86">
        <f t="shared" si="24"/>
        <v>0.9145156562</v>
      </c>
      <c r="BS135" s="86">
        <f t="shared" si="25"/>
        <v>0.01341601247</v>
      </c>
      <c r="BT135" s="86">
        <f t="shared" si="26"/>
        <v>0.01389026565</v>
      </c>
      <c r="BU135" s="86">
        <f t="shared" si="10"/>
        <v>1</v>
      </c>
      <c r="BV135" s="86">
        <f t="shared" si="27"/>
        <v>0.03579947221</v>
      </c>
      <c r="BW135" s="86">
        <f t="shared" si="28"/>
        <v>0.005219190833</v>
      </c>
      <c r="BX135" s="86">
        <f t="shared" si="29"/>
        <v>0.9471762206</v>
      </c>
      <c r="BY135" s="86">
        <f t="shared" si="30"/>
        <v>0.01180511635</v>
      </c>
      <c r="BZ135" s="86">
        <f t="shared" si="11"/>
        <v>1</v>
      </c>
      <c r="CA135" s="86">
        <f t="shared" si="31"/>
        <v>0.001109237275</v>
      </c>
      <c r="CB135" s="86">
        <f t="shared" si="32"/>
        <v>0.008976271701</v>
      </c>
      <c r="CC135" s="86">
        <f t="shared" si="33"/>
        <v>0.001936871505</v>
      </c>
      <c r="CD135" s="86">
        <f t="shared" si="34"/>
        <v>0.9879776195</v>
      </c>
      <c r="CE135" s="86">
        <f t="shared" si="12"/>
        <v>1</v>
      </c>
      <c r="CF135" s="62"/>
      <c r="CG135" s="86">
        <f t="shared" si="35"/>
        <v>0.9407500279</v>
      </c>
      <c r="CH135" s="86">
        <f t="shared" si="36"/>
        <v>0.02056960197</v>
      </c>
      <c r="CI135" s="86">
        <f t="shared" si="37"/>
        <v>0.03253595141</v>
      </c>
      <c r="CJ135" s="86">
        <f t="shared" si="38"/>
        <v>0.006144418726</v>
      </c>
      <c r="CK135" s="86">
        <f t="shared" si="13"/>
        <v>1</v>
      </c>
      <c r="CL135" s="86">
        <f t="shared" si="39"/>
        <v>0.05817806567</v>
      </c>
      <c r="CM135" s="86">
        <f t="shared" si="40"/>
        <v>0.9145156562</v>
      </c>
      <c r="CN135" s="86">
        <f t="shared" si="41"/>
        <v>0.01341601247</v>
      </c>
      <c r="CO135" s="86">
        <f t="shared" si="42"/>
        <v>0.01389026565</v>
      </c>
      <c r="CP135" s="86">
        <f t="shared" si="14"/>
        <v>1</v>
      </c>
      <c r="CQ135" s="86">
        <f t="shared" si="43"/>
        <v>0.03579947221</v>
      </c>
      <c r="CR135" s="86">
        <f t="shared" si="44"/>
        <v>0.005219190833</v>
      </c>
      <c r="CS135" s="86">
        <f t="shared" si="45"/>
        <v>0.9471762206</v>
      </c>
      <c r="CT135" s="86">
        <f t="shared" si="46"/>
        <v>0.01180511635</v>
      </c>
      <c r="CU135" s="86">
        <f t="shared" si="15"/>
        <v>1</v>
      </c>
      <c r="CV135" s="86">
        <f t="shared" si="47"/>
        <v>0.001109237275</v>
      </c>
      <c r="CW135" s="86">
        <f t="shared" si="48"/>
        <v>0.008976271701</v>
      </c>
      <c r="CX135" s="86">
        <f t="shared" si="49"/>
        <v>0.001936871505</v>
      </c>
      <c r="CY135" s="86">
        <f t="shared" si="50"/>
        <v>0.9879776195</v>
      </c>
      <c r="CZ135" s="86">
        <f t="shared" si="16"/>
        <v>1</v>
      </c>
      <c r="DA135" s="62"/>
      <c r="DB135" s="86">
        <f>(AQ135*Baseline!B$7 + AV135*Baseline!B$11 + BA135*Baseline!B$16 + BF135*Baseline!B$18)</f>
        <v>65098.52288</v>
      </c>
      <c r="DC135" s="86">
        <f>(AR135*Baseline!B$7 + AW135*Baseline!B$11 + BB135*Baseline!B$16 + BG135*Baseline!B$18)</f>
        <v>78577.92533</v>
      </c>
      <c r="DD135" s="86">
        <f>(AS135*Baseline!B$7 + AX135*Baseline!B$11 + BC135*Baseline!B$16 + BH135*Baseline!B$18)</f>
        <v>138396.2731</v>
      </c>
      <c r="DE135" s="86">
        <f>(AT135*Baseline!B$7 + AY135*Baseline!B$11 + BD135*Baseline!B$16 + BI135*Baseline!B$18)</f>
        <v>1260630.313</v>
      </c>
      <c r="DF135" s="86">
        <f t="shared" si="17"/>
        <v>1542703.034</v>
      </c>
      <c r="DG135" s="62"/>
      <c r="DH135" s="86">
        <f t="shared" si="51"/>
        <v>0.04219770198</v>
      </c>
      <c r="DI135" s="86">
        <f t="shared" si="52"/>
        <v>0.05093522446</v>
      </c>
      <c r="DJ135" s="86">
        <f t="shared" si="53"/>
        <v>0.08971024887</v>
      </c>
      <c r="DK135" s="86">
        <f t="shared" si="54"/>
        <v>0.8171568247</v>
      </c>
      <c r="DL135" s="86">
        <f t="shared" si="18"/>
        <v>1</v>
      </c>
      <c r="DM135" s="62"/>
      <c r="DN135" s="86">
        <f>DH135 / (Baseline!B$7/Baseline!B$17)</f>
        <v>4.504327138</v>
      </c>
      <c r="DO135" s="86">
        <f>DI135 / (Baseline!B$11/Baseline!B$17)</f>
        <v>1.229600697</v>
      </c>
      <c r="DP135" s="86">
        <f>DJ135 / (Baseline!B$16/Baseline!B$17)</f>
        <v>1.386294455</v>
      </c>
      <c r="DQ135" s="86">
        <f>DK135 / (Baseline!B$18/Baseline!B$17)</f>
        <v>0.9238679307</v>
      </c>
      <c r="DR135" s="62"/>
      <c r="DS135" s="86">
        <f>DH135 / Baseline!H$117</f>
        <v>1.688208258</v>
      </c>
      <c r="DT135" s="86">
        <f>DI135 / Baseline!H$118</f>
        <v>1.146554563</v>
      </c>
      <c r="DU135" s="86">
        <f>DJ135 / Baseline!H$119</f>
        <v>1.072433488</v>
      </c>
      <c r="DV135" s="86">
        <f>DK135 / Baseline!H$120</f>
        <v>0.9648472006</v>
      </c>
      <c r="DW135" s="87"/>
      <c r="DX135" s="86">
        <f>(AU135*Baseline!B$34)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0.03044904977</v>
      </c>
      <c r="DY135" s="86">
        <f>(AZ135*Baseline!B$34) + (Baseline!D$90*(1-Baseline!D$91)*Baseline!B$35) + (Baseline!D$90*Baseline!D$91*((1-Baseline!D$92)*Baseline!B$40 + Baseline!D$92*Baseline!B$41))</f>
        <v>0.01140227513</v>
      </c>
      <c r="DZ135" s="86">
        <f>(BE135*Baseline!B$34) + (Baseline!F$90*(1-Baseline!F$91)*Baseline!B$35) + (Baseline!F$90*Baseline!F$91*((1-Baseline!F$92)*Baseline!B$40 + Baseline!F$92*Baseline!B$41))</f>
        <v>0.01402182481</v>
      </c>
      <c r="EA135" s="86">
        <f>(BJ135*Baseline!B$34) + (Baseline!H$90*(1-Baseline!H$91)*Baseline!B$35) + (Baseline!H$90*Baseline!H$91*((1-Baseline!H$92)*Baseline!B$40 + Baseline!H$92*Baseline!B$41))</f>
        <v>0.009314815894</v>
      </c>
      <c r="EB135" s="86">
        <f>( DX135*Baseline!B$7 + DY135*Baseline!B$11 + DZ135*Baseline!B$16 + EA135*Baseline!B$18 ) / Baseline!B$17</f>
        <v>0.009903879383</v>
      </c>
    </row>
    <row r="136">
      <c r="A136" s="73" t="s">
        <v>312</v>
      </c>
      <c r="B136" s="85">
        <f>MIN( MAX( NORMINV( MCrands!B136, (B$5+B$4)/2, (B$5-B$4)/3.29 ), 0 ), 1 )</f>
        <v>0.5389441713</v>
      </c>
      <c r="C136" s="85">
        <f>MAX( NORMINV( MCrands!C136, (C$5+C$4)/2, (C$5-C$4)/3.29 ), 0 )</f>
        <v>2.420955937</v>
      </c>
      <c r="D136" s="83"/>
      <c r="E136" s="84">
        <f>Baseline!B$33 * (C136 * Baseline!B$68*Baseline!B$68/Baseline!B$75 + Baseline!B$46 * Baseline!B$54*Baseline!B$54/Baseline!B$76 + Baseline!B$47 * Baseline!B$55*Baseline!B$55/Baseline!B$77 + Baseline!B$56*Baseline!B$56/Baseline!B$78)</f>
        <v>0.00001718991722</v>
      </c>
      <c r="F136" s="84">
        <f>Baseline!B$33 * (C136 * Baseline!B$68*Baseline!B$59/Baseline!B$75 + Baseline!B$46 * Baseline!B$54*Baseline!B$69/Baseline!B$76 + Baseline!B$47 * Baseline!B$55*Baseline!B$57/Baseline!B$77 + Baseline!B$56*Baseline!B$58/Baseline!B$78)</f>
        <v>0.000000238953636</v>
      </c>
      <c r="G136" s="85">
        <f>Baseline!B$33 * (C136 * Baseline!B$68*Baseline!B$60/Baseline!B$75 + Baseline!B$46 * Baseline!B$54*Baseline!B$61/Baseline!B$76 + Baseline!B$47 * Baseline!B$55*Baseline!B$70/Baseline!B$77 + Baseline!B$56*Baseline!B$62/Baseline!B$78)</f>
        <v>0.0000002001476432</v>
      </c>
      <c r="H136" s="84">
        <f>Baseline!B$33 * (C136 * Baseline!B$68*Baseline!B$63/Baseline!B$75 + Baseline!B$46 * Baseline!B$54*Baseline!B$64/Baseline!B$76 + Baseline!B$47 * Baseline!B$55*Baseline!B$65/Baseline!B$77 + Baseline!B$56*Baseline!B$71/Baseline!B$78)</f>
        <v>0.000000003661860685</v>
      </c>
      <c r="I136" s="84">
        <f>Baseline!B$33 * (C136 * Baseline!B$59*Baseline!B$68/Baseline!B$75 + Baseline!B$46 * Baseline!B$69*Baseline!B$54/Baseline!B$76 + Baseline!B$47 * Baseline!B$57*Baseline!B$55/Baseline!B$77 + Baseline!B$58*Baseline!B$56/Baseline!B$78)</f>
        <v>0.000000238953636</v>
      </c>
      <c r="J136" s="85">
        <f>Baseline!B$33 * (C136 * Baseline!B$59*Baseline!B$59/Baseline!B$75 + Baseline!B$46 * Baseline!B$69*Baseline!B$69/Baseline!B$76 + Baseline!B$47 * Baseline!B$57*Baseline!B$57/Baseline!B$77 + Baseline!B$58*Baseline!B$58/Baseline!B$78)</f>
        <v>0.000002116574417</v>
      </c>
      <c r="K136" s="84">
        <f>Baseline!B$33 * (C136 * Baseline!B$59*Baseline!B$60/Baseline!B$75 + Baseline!B$46 * Baseline!B$69*Baseline!B$61/Baseline!B$76 + Baseline!B$47 * Baseline!B$57*Baseline!B$70/Baseline!B$77 + Baseline!B$58*Baseline!B$62/Baseline!B$78)</f>
        <v>0.00000001648974778</v>
      </c>
      <c r="L136" s="85">
        <f>Baseline!B$33 * (C136 * Baseline!B$59*Baseline!B$63/Baseline!B$75 + Baseline!B$46 * Baseline!B$69*Baseline!B$64/Baseline!B$76 + Baseline!B$47 * Baseline!B$57*Baseline!B$65/Baseline!B$77 + Baseline!B$58*Baseline!B$71/Baseline!B$78)</f>
        <v>0.00000001707278655</v>
      </c>
      <c r="M136" s="84">
        <f>Baseline!B$33 * (C136 * Baseline!B$60*Baseline!B$68/Baseline!B$75 + Baseline!B$46 * Baseline!B$61*Baseline!B$54/Baseline!B$76 + Baseline!B$47 * Baseline!B$70*Baseline!B$55/Baseline!B$77 + Baseline!B$62*Baseline!B$56/Baseline!B$78)</f>
        <v>0.0000002001476432</v>
      </c>
      <c r="N136" s="85">
        <f>Baseline!B$33 * (C136 * Baseline!B$60*Baseline!B$59/Baseline!B$75 + Baseline!B$46 * Baseline!B$61*Baseline!B$69/Baseline!B$76 + Baseline!B$47 * Baseline!B$70*Baseline!B$57/Baseline!B$77 + Baseline!B$62*Baseline!B$58/Baseline!B$78)</f>
        <v>0.00000001648974778</v>
      </c>
      <c r="O136" s="85">
        <f>Baseline!B$33 * (C136 * Baseline!B$60*Baseline!B$60/Baseline!B$75 + Baseline!B$46 * Baseline!B$61*Baseline!B$61/Baseline!B$76 + Baseline!B$47 * Baseline!B$70*Baseline!B$70/Baseline!B$77 + Baseline!B$62*Baseline!B$62/Baseline!B$78)</f>
        <v>0.000001589267433</v>
      </c>
      <c r="P136" s="84">
        <f>Baseline!B$33 * (C136 * Baseline!B$60*Baseline!B$63/Baseline!B$75 + Baseline!B$46 * Baseline!B$61*Baseline!B$64/Baseline!B$76 + Baseline!B$47 * Baseline!B$70*Baseline!B$65/Baseline!B$77 + Baseline!B$62*Baseline!B$71/Baseline!B$78)</f>
        <v>0.000000001956382725</v>
      </c>
      <c r="Q136" s="84">
        <f>Baseline!B$33 * (C136 * Baseline!B$63*Baseline!B$68/Baseline!B$75 + Baseline!B$46 * Baseline!B$64*Baseline!B$54/Baseline!B$76 + Baseline!B$47 * Baseline!B$65*Baseline!B$55/Baseline!B$77 + Baseline!B$71*Baseline!B$56/Baseline!B$78)</f>
        <v>0.000000003661860685</v>
      </c>
      <c r="R136" s="84">
        <f>Baseline!B$33 * (C136 * Baseline!B$63*Baseline!B$59/Baseline!B$75 + Baseline!B$46 * Baseline!B$64*Baseline!B$69/Baseline!B$76 + Baseline!B$47 * Baseline!B$65*Baseline!B$57/Baseline!B$77 + Baseline!B$71*Baseline!B$58/Baseline!B$78)</f>
        <v>0.00000001707278655</v>
      </c>
      <c r="S136" s="84">
        <f>Baseline!B$33 * (C136 * Baseline!B$63*Baseline!B$60/Baseline!B$75 + Baseline!B$46 * Baseline!B$64*Baseline!B$61/Baseline!B$76 + Baseline!B$47 * Baseline!B$65*Baseline!B$70/Baseline!B$77 + Baseline!B$71*Baseline!B$62/Baseline!B$78)</f>
        <v>0.000000001956382725</v>
      </c>
      <c r="T136" s="84">
        <f>Baseline!B$33 * (C136 * Baseline!B$63*Baseline!B$63/Baseline!B$75 + Baseline!B$46 * Baseline!B$64*Baseline!B$64/Baseline!B$76 + Baseline!B$47 * Baseline!B$65*Baseline!B$65/Baseline!B$77 + Baseline!B$71*Baseline!B$71/Baseline!B$78)</f>
        <v>0.00000009856721631</v>
      </c>
      <c r="U136" s="83"/>
      <c r="V136" s="84">
        <f>E136 * ( Baseline!B$89 * Baseline!B$7 )</f>
        <v>0.1784141509</v>
      </c>
      <c r="W136" s="84">
        <f>F136 * ( Baseline!D$89 * Baseline!B$11 )</f>
        <v>0.004407881111</v>
      </c>
      <c r="X136" s="84">
        <f>G136 * ( Baseline!F$89 * Baseline!B$16 )</f>
        <v>0.006952082337</v>
      </c>
      <c r="Y136" s="84">
        <f>H136 * ( Baseline!H$89 * Baseline!B$18 )</f>
        <v>0.001287779242</v>
      </c>
      <c r="Z136" s="86">
        <f t="shared" si="1"/>
        <v>0.1910618935</v>
      </c>
      <c r="AA136" s="84">
        <f>I136 * ( Baseline!B$89 * Baseline!B$7 )</f>
        <v>0.002480099788</v>
      </c>
      <c r="AB136" s="85">
        <f>J136 * ( Baseline!D$89 * Baseline!B$11 )</f>
        <v>0.03904359251</v>
      </c>
      <c r="AC136" s="85">
        <f>K136 * ( Baseline!F$89 * Baseline!B$16 )</f>
        <v>0.0005727675952</v>
      </c>
      <c r="AD136" s="85">
        <f>L136 * ( Baseline!F$89 * Baseline!B$16 )</f>
        <v>0.0005930193128</v>
      </c>
      <c r="AE136" s="86">
        <f t="shared" si="2"/>
        <v>0.0426894792</v>
      </c>
      <c r="AF136" s="86">
        <f>M136 * ( Baseline!B$89 * Baseline!B$7 )</f>
        <v>0.002077332389</v>
      </c>
      <c r="AG136" s="86">
        <f>N136 * ( Baseline!D$89 * Baseline!B$11 )</f>
        <v>0.0003041797103</v>
      </c>
      <c r="AH136" s="86">
        <f>O136 * ( Baseline!F$89 * Baseline!B$16 )</f>
        <v>0.05520283861</v>
      </c>
      <c r="AI136" s="86">
        <f>P136 * ( Baseline!H$89 * Baseline!B$18 )</f>
        <v>0.0006880078954</v>
      </c>
      <c r="AJ136" s="86">
        <f t="shared" si="3"/>
        <v>0.05827235861</v>
      </c>
      <c r="AK136" s="86">
        <f>Q136 * ( Baseline!B$89 * Baseline!B$7 )</f>
        <v>0.00003800645205</v>
      </c>
      <c r="AL136" s="86">
        <f>R136 * ( Baseline!D$89 * Baseline!B$11 )</f>
        <v>0.0003149347908</v>
      </c>
      <c r="AM136" s="86">
        <f>S136 * ( Baseline!F$89 * Baseline!B$16 )</f>
        <v>0.00006795450382</v>
      </c>
      <c r="AN136" s="86">
        <f>T136 * ( Baseline!H$89 * Baseline!B$18 )</f>
        <v>0.03466347468</v>
      </c>
      <c r="AO136" s="86">
        <f t="shared" si="4"/>
        <v>0.03508437043</v>
      </c>
      <c r="AP136" s="62"/>
      <c r="AQ136" s="86">
        <f>V136 * ( (1-Baseline!B$90-Baseline!B$89) + (1-B136)*Baseline!B$90 )</f>
        <v>0.08901790068</v>
      </c>
      <c r="AR136" s="86">
        <f>W136 * ( (1-Baseline!B$90-Baseline!B$89) + (1-B136)*Baseline!B$90 )</f>
        <v>0.002199266824</v>
      </c>
      <c r="AS136" s="86">
        <f>X136 * ( (1-Baseline!B$90-Baseline!B$89) + (1-B136)*Baseline!B$90 )</f>
        <v>0.003468669789</v>
      </c>
      <c r="AT136" s="86">
        <f>Y136 * ( (1-Baseline!B$90-Baseline!B$89) + (1-B136)*Baseline!B$90 )</f>
        <v>0.0006425241728</v>
      </c>
      <c r="AU136" s="86">
        <f t="shared" si="5"/>
        <v>0.09532836147</v>
      </c>
      <c r="AV136" s="86">
        <f>AA136 * ( (1-Baseline!D$90-Baseline!D$89) + (1-B136)*Baseline!D$90 )</f>
        <v>0.001859954336</v>
      </c>
      <c r="AW136" s="86">
        <f>AB136 * ( (1-Baseline!D$90-Baseline!D$89) + (1-B136)*Baseline!D$90 )</f>
        <v>0.0292807973</v>
      </c>
      <c r="AX136" s="86">
        <f>AC136 * ( (1-Baseline!D$90-Baseline!D$89) + (1-B136)*Baseline!D$90 )</f>
        <v>0.0004295478664</v>
      </c>
      <c r="AY136" s="86">
        <f>AD136 * ( (1-Baseline!D$90-Baseline!D$89) + (1-B136)*Baseline!D$90 )</f>
        <v>0.0004447356705</v>
      </c>
      <c r="AZ136" s="86">
        <f t="shared" si="6"/>
        <v>0.03201503517</v>
      </c>
      <c r="BA136" s="86">
        <f>AF136 * ( (1-Baseline!F$90-Baseline!F$89) + (1-Baseline!B$36)*Baseline!F$90 )</f>
        <v>0.001494914862</v>
      </c>
      <c r="BB136" s="86">
        <f>AG136 * ( (1-Baseline!F$90-Baseline!F$89) + (1-Baseline!B$36)*Baseline!F$90 )</f>
        <v>0.0002188974533</v>
      </c>
      <c r="BC136" s="86">
        <f>AH136 * ( (1-Baseline!F$90-Baseline!F$89) + (1-Baseline!B$36)*Baseline!F$90 )</f>
        <v>0.03972572916</v>
      </c>
      <c r="BD136" s="86">
        <f>AI136 * ( (1-Baseline!F$90-Baseline!F$89) + (1-Baseline!B$36)*Baseline!F$90 )</f>
        <v>0.0004951124978</v>
      </c>
      <c r="BE136" s="86">
        <f t="shared" si="7"/>
        <v>0.04193465397</v>
      </c>
      <c r="BF136" s="86">
        <f>AK136 * ( (1-Baseline!H$90-Baseline!H$89) + (1-Baseline!B$36)*Baseline!H$90 )</f>
        <v>0.00003011327209</v>
      </c>
      <c r="BG136" s="86">
        <f>AL136 * ( (1-Baseline!H$90-Baseline!H$89) + (1-Baseline!B$36)*Baseline!H$90 )</f>
        <v>0.0002495291334</v>
      </c>
      <c r="BH136" s="86">
        <f>AM136 * ( (1-Baseline!H$90-Baseline!H$89) + (1-Baseline!B$36)*Baseline!H$90 )</f>
        <v>0.00005384171247</v>
      </c>
      <c r="BI136" s="86">
        <f>AN136 * ( (1-Baseline!H$90-Baseline!H$89) + (1-Baseline!B$36)*Baseline!H$90 )</f>
        <v>0.02746456426</v>
      </c>
      <c r="BJ136" s="86">
        <f t="shared" si="8"/>
        <v>0.02779804838</v>
      </c>
      <c r="BK136" s="62"/>
      <c r="BL136" s="86">
        <f t="shared" si="19"/>
        <v>0.9338029031</v>
      </c>
      <c r="BM136" s="86">
        <f t="shared" si="20"/>
        <v>0.0230704356</v>
      </c>
      <c r="BN136" s="86">
        <f t="shared" si="21"/>
        <v>0.03638654579</v>
      </c>
      <c r="BO136" s="86">
        <f t="shared" si="22"/>
        <v>0.006740115564</v>
      </c>
      <c r="BP136" s="86">
        <f t="shared" si="9"/>
        <v>1</v>
      </c>
      <c r="BQ136" s="86">
        <f t="shared" si="23"/>
        <v>0.05809627651</v>
      </c>
      <c r="BR136" s="86">
        <f t="shared" si="24"/>
        <v>0.9145951939</v>
      </c>
      <c r="BS136" s="86">
        <f t="shared" si="25"/>
        <v>0.01341706683</v>
      </c>
      <c r="BT136" s="86">
        <f t="shared" si="26"/>
        <v>0.01389146281</v>
      </c>
      <c r="BU136" s="86">
        <f t="shared" si="10"/>
        <v>1</v>
      </c>
      <c r="BV136" s="86">
        <f t="shared" si="27"/>
        <v>0.03564867527</v>
      </c>
      <c r="BW136" s="86">
        <f t="shared" si="28"/>
        <v>0.005219965651</v>
      </c>
      <c r="BX136" s="86">
        <f t="shared" si="29"/>
        <v>0.9473245966</v>
      </c>
      <c r="BY136" s="86">
        <f t="shared" si="30"/>
        <v>0.01180676245</v>
      </c>
      <c r="BZ136" s="86">
        <f t="shared" si="11"/>
        <v>1</v>
      </c>
      <c r="CA136" s="86">
        <f t="shared" si="31"/>
        <v>0.001083287275</v>
      </c>
      <c r="CB136" s="86">
        <f t="shared" si="32"/>
        <v>0.008976498279</v>
      </c>
      <c r="CC136" s="86">
        <f t="shared" si="33"/>
        <v>0.001936888221</v>
      </c>
      <c r="CD136" s="86">
        <f t="shared" si="34"/>
        <v>0.9880033262</v>
      </c>
      <c r="CE136" s="86">
        <f t="shared" si="12"/>
        <v>1</v>
      </c>
      <c r="CF136" s="62"/>
      <c r="CG136" s="86">
        <f t="shared" si="35"/>
        <v>0.9338029031</v>
      </c>
      <c r="CH136" s="86">
        <f t="shared" si="36"/>
        <v>0.0230704356</v>
      </c>
      <c r="CI136" s="86">
        <f t="shared" si="37"/>
        <v>0.03638654579</v>
      </c>
      <c r="CJ136" s="86">
        <f t="shared" si="38"/>
        <v>0.006740115564</v>
      </c>
      <c r="CK136" s="86">
        <f t="shared" si="13"/>
        <v>1</v>
      </c>
      <c r="CL136" s="86">
        <f t="shared" si="39"/>
        <v>0.05809627651</v>
      </c>
      <c r="CM136" s="86">
        <f t="shared" si="40"/>
        <v>0.9145951939</v>
      </c>
      <c r="CN136" s="86">
        <f t="shared" si="41"/>
        <v>0.01341706683</v>
      </c>
      <c r="CO136" s="86">
        <f t="shared" si="42"/>
        <v>0.01389146281</v>
      </c>
      <c r="CP136" s="86">
        <f t="shared" si="14"/>
        <v>1</v>
      </c>
      <c r="CQ136" s="86">
        <f t="shared" si="43"/>
        <v>0.03564867527</v>
      </c>
      <c r="CR136" s="86">
        <f t="shared" si="44"/>
        <v>0.005219965651</v>
      </c>
      <c r="CS136" s="86">
        <f t="shared" si="45"/>
        <v>0.9473245966</v>
      </c>
      <c r="CT136" s="86">
        <f t="shared" si="46"/>
        <v>0.01180676245</v>
      </c>
      <c r="CU136" s="86">
        <f t="shared" si="15"/>
        <v>1</v>
      </c>
      <c r="CV136" s="86">
        <f t="shared" si="47"/>
        <v>0.001083287275</v>
      </c>
      <c r="CW136" s="86">
        <f t="shared" si="48"/>
        <v>0.008976498279</v>
      </c>
      <c r="CX136" s="86">
        <f t="shared" si="49"/>
        <v>0.001936888221</v>
      </c>
      <c r="CY136" s="86">
        <f t="shared" si="50"/>
        <v>0.9880033262</v>
      </c>
      <c r="CZ136" s="86">
        <f t="shared" si="16"/>
        <v>1</v>
      </c>
      <c r="DA136" s="62"/>
      <c r="DB136" s="86">
        <f>(AQ136*Baseline!B$7 + AV136*Baseline!B$11 + BA136*Baseline!B$16 + BF136*Baseline!B$18)</f>
        <v>53549.61446</v>
      </c>
      <c r="DC136" s="86">
        <f>(AR136*Baseline!B$7 + AW136*Baseline!B$11 + BB136*Baseline!B$16 + BG136*Baseline!B$18)</f>
        <v>76020.38608</v>
      </c>
      <c r="DD136" s="86">
        <f>(AS136*Baseline!B$7 + AX136*Baseline!B$11 + BC136*Baseline!B$16 + BH136*Baseline!B$18)</f>
        <v>138157.69</v>
      </c>
      <c r="DE136" s="86">
        <f>(AT136*Baseline!B$7 + AY136*Baseline!B$11 + BD136*Baseline!B$16 + BI136*Baseline!B$18)</f>
        <v>1260548.913</v>
      </c>
      <c r="DF136" s="86">
        <f t="shared" si="17"/>
        <v>1528276.604</v>
      </c>
      <c r="DG136" s="62"/>
      <c r="DH136" s="86">
        <f t="shared" si="51"/>
        <v>0.03503921629</v>
      </c>
      <c r="DI136" s="86">
        <f t="shared" si="52"/>
        <v>0.049742557</v>
      </c>
      <c r="DJ136" s="86">
        <f t="shared" si="53"/>
        <v>0.09040097166</v>
      </c>
      <c r="DK136" s="86">
        <f t="shared" si="54"/>
        <v>0.824817255</v>
      </c>
      <c r="DL136" s="86">
        <f t="shared" si="18"/>
        <v>1</v>
      </c>
      <c r="DM136" s="62"/>
      <c r="DN136" s="86">
        <f>DH136 / (Baseline!B$7/Baseline!B$17)</f>
        <v>3.740205874</v>
      </c>
      <c r="DO136" s="86">
        <f>DI136 / (Baseline!B$11/Baseline!B$17)</f>
        <v>1.200809134</v>
      </c>
      <c r="DP136" s="86">
        <f>DJ136 / (Baseline!B$16/Baseline!B$17)</f>
        <v>1.39696821</v>
      </c>
      <c r="DQ136" s="86">
        <f>DK136 / (Baseline!B$18/Baseline!B$17)</f>
        <v>0.9325287235</v>
      </c>
      <c r="DR136" s="62"/>
      <c r="DS136" s="86">
        <f>DH136 / Baseline!H$117</f>
        <v>1.401817908</v>
      </c>
      <c r="DT136" s="86">
        <f>DI136 / Baseline!H$118</f>
        <v>1.119707557</v>
      </c>
      <c r="DU136" s="86">
        <f>DJ136 / Baseline!H$119</f>
        <v>1.080690674</v>
      </c>
      <c r="DV136" s="86">
        <f>DK136 / Baseline!H$120</f>
        <v>0.9738921533</v>
      </c>
      <c r="DW136" s="87"/>
      <c r="DX136" s="86">
        <f>(AU136*Baseline!B$34)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0.02682878547</v>
      </c>
      <c r="DY136" s="86">
        <f>(AZ136*Baseline!B$34) + (Baseline!D$90*(1-Baseline!D$91)*Baseline!B$35) + (Baseline!D$90*Baseline!D$91*((1-Baseline!D$92)*Baseline!B$40 + Baseline!D$92*Baseline!B$41))</f>
        <v>0.01121582328</v>
      </c>
      <c r="DZ136" s="86">
        <f>(BE136*Baseline!B$34) + (Baseline!F$90*(1-Baseline!F$91)*Baseline!B$35) + (Baseline!F$90*Baseline!F$91*((1-Baseline!F$92)*Baseline!B$40 + Baseline!F$92*Baseline!B$41))</f>
        <v>0.0140208381</v>
      </c>
      <c r="EA136" s="86">
        <f>(BJ136*Baseline!B$34) + (Baseline!H$90*(1-Baseline!H$91)*Baseline!B$35) + (Baseline!H$90*Baseline!H$91*((1-Baseline!H$92)*Baseline!B$40 + Baseline!H$92*Baseline!B$41))</f>
        <v>0.009314707256</v>
      </c>
      <c r="EB136" s="86">
        <f>( DX136*Baseline!B$7 + DY136*Baseline!B$11 + DZ136*Baseline!B$16 + EA136*Baseline!B$18 ) / Baseline!B$17</f>
        <v>0.009862080249</v>
      </c>
    </row>
    <row r="137">
      <c r="A137" s="73" t="s">
        <v>313</v>
      </c>
      <c r="B137" s="85">
        <f>MIN( MAX( NORMINV( MCrands!B137, (B$5+B$4)/2, (B$5-B$4)/3.29 ), 0 ), 1 )</f>
        <v>0.2824942575</v>
      </c>
      <c r="C137" s="85">
        <f>MAX( NORMINV( MCrands!C137, (C$5+C$4)/2, (C$5-C$4)/3.29 ), 0 )</f>
        <v>3.331435374</v>
      </c>
      <c r="D137" s="83"/>
      <c r="E137" s="84">
        <f>Baseline!B$33 * (C137 * Baseline!B$68*Baseline!B$68/Baseline!B$75 + Baseline!B$46 * Baseline!B$54*Baseline!B$54/Baseline!B$76 + Baseline!B$47 * Baseline!B$55*Baseline!B$55/Baseline!B$77 + Baseline!B$56*Baseline!B$56/Baseline!B$78)</f>
        <v>0.0000236361335</v>
      </c>
      <c r="F137" s="84">
        <f>Baseline!B$33 * (C137 * Baseline!B$68*Baseline!B$59/Baseline!B$75 + Baseline!B$46 * Baseline!B$54*Baseline!B$69/Baseline!B$76 + Baseline!B$47 * Baseline!B$55*Baseline!B$57/Baseline!B$77 + Baseline!B$56*Baseline!B$58/Baseline!B$78)</f>
        <v>0.0000002399714596</v>
      </c>
      <c r="G137" s="85">
        <f>Baseline!B$33 * (C137 * Baseline!B$68*Baseline!B$60/Baseline!B$75 + Baseline!B$46 * Baseline!B$54*Baseline!B$61/Baseline!B$76 + Baseline!B$47 * Baseline!B$55*Baseline!B$70/Baseline!B$77 + Baseline!B$56*Baseline!B$62/Baseline!B$78)</f>
        <v>0.000000202649793</v>
      </c>
      <c r="H137" s="84">
        <f>Baseline!B$33 * (C137 * Baseline!B$68*Baseline!B$63/Baseline!B$75 + Baseline!B$46 * Baseline!B$54*Baseline!B$64/Baseline!B$76 + Baseline!B$47 * Baseline!B$55*Baseline!B$65/Baseline!B$77 + Baseline!B$56*Baseline!B$71/Baseline!B$78)</f>
        <v>0.000000003912075659</v>
      </c>
      <c r="I137" s="84">
        <f>Baseline!B$33 * (C137 * Baseline!B$59*Baseline!B$68/Baseline!B$75 + Baseline!B$46 * Baseline!B$69*Baseline!B$54/Baseline!B$76 + Baseline!B$47 * Baseline!B$57*Baseline!B$55/Baseline!B$77 + Baseline!B$58*Baseline!B$56/Baseline!B$78)</f>
        <v>0.0000002399714596</v>
      </c>
      <c r="J137" s="85">
        <f>Baseline!B$33 * (C137 * Baseline!B$59*Baseline!B$59/Baseline!B$75 + Baseline!B$46 * Baseline!B$69*Baseline!B$69/Baseline!B$76 + Baseline!B$47 * Baseline!B$57*Baseline!B$57/Baseline!B$77 + Baseline!B$58*Baseline!B$58/Baseline!B$78)</f>
        <v>0.000002116574578</v>
      </c>
      <c r="K137" s="84">
        <f>Baseline!B$33 * (C137 * Baseline!B$59*Baseline!B$60/Baseline!B$75 + Baseline!B$46 * Baseline!B$69*Baseline!B$61/Baseline!B$76 + Baseline!B$47 * Baseline!B$57*Baseline!B$70/Baseline!B$77 + Baseline!B$58*Baseline!B$62/Baseline!B$78)</f>
        <v>0.00000001649014286</v>
      </c>
      <c r="L137" s="85">
        <f>Baseline!B$33 * (C137 * Baseline!B$59*Baseline!B$63/Baseline!B$75 + Baseline!B$46 * Baseline!B$69*Baseline!B$64/Baseline!B$76 + Baseline!B$47 * Baseline!B$57*Baseline!B$65/Baseline!B$77 + Baseline!B$58*Baseline!B$71/Baseline!B$78)</f>
        <v>0.00000001707282606</v>
      </c>
      <c r="M137" s="84">
        <f>Baseline!B$33 * (C137 * Baseline!B$60*Baseline!B$68/Baseline!B$75 + Baseline!B$46 * Baseline!B$61*Baseline!B$54/Baseline!B$76 + Baseline!B$47 * Baseline!B$70*Baseline!B$55/Baseline!B$77 + Baseline!B$62*Baseline!B$56/Baseline!B$78)</f>
        <v>0.000000202649793</v>
      </c>
      <c r="N137" s="85">
        <f>Baseline!B$33 * (C137 * Baseline!B$60*Baseline!B$59/Baseline!B$75 + Baseline!B$46 * Baseline!B$61*Baseline!B$69/Baseline!B$76 + Baseline!B$47 * Baseline!B$70*Baseline!B$57/Baseline!B$77 + Baseline!B$62*Baseline!B$58/Baseline!B$78)</f>
        <v>0.00000001649014286</v>
      </c>
      <c r="O137" s="85">
        <f>Baseline!B$33 * (C137 * Baseline!B$60*Baseline!B$60/Baseline!B$75 + Baseline!B$46 * Baseline!B$61*Baseline!B$61/Baseline!B$76 + Baseline!B$47 * Baseline!B$70*Baseline!B$70/Baseline!B$77 + Baseline!B$62*Baseline!B$62/Baseline!B$78)</f>
        <v>0.000001589268404</v>
      </c>
      <c r="P137" s="84">
        <f>Baseline!B$33 * (C137 * Baseline!B$60*Baseline!B$63/Baseline!B$75 + Baseline!B$46 * Baseline!B$61*Baseline!B$64/Baseline!B$76 + Baseline!B$47 * Baseline!B$70*Baseline!B$65/Baseline!B$77 + Baseline!B$62*Baseline!B$71/Baseline!B$78)</f>
        <v>0.000000001956479848</v>
      </c>
      <c r="Q137" s="84">
        <f>Baseline!B$33 * (C137 * Baseline!B$63*Baseline!B$68/Baseline!B$75 + Baseline!B$46 * Baseline!B$64*Baseline!B$54/Baseline!B$76 + Baseline!B$47 * Baseline!B$65*Baseline!B$55/Baseline!B$77 + Baseline!B$71*Baseline!B$56/Baseline!B$78)</f>
        <v>0.000000003912075659</v>
      </c>
      <c r="R137" s="84">
        <f>Baseline!B$33 * (C137 * Baseline!B$63*Baseline!B$59/Baseline!B$75 + Baseline!B$46 * Baseline!B$64*Baseline!B$69/Baseline!B$76 + Baseline!B$47 * Baseline!B$65*Baseline!B$57/Baseline!B$77 + Baseline!B$71*Baseline!B$58/Baseline!B$78)</f>
        <v>0.00000001707282606</v>
      </c>
      <c r="S137" s="84">
        <f>Baseline!B$33 * (C137 * Baseline!B$63*Baseline!B$60/Baseline!B$75 + Baseline!B$46 * Baseline!B$64*Baseline!B$61/Baseline!B$76 + Baseline!B$47 * Baseline!B$65*Baseline!B$70/Baseline!B$77 + Baseline!B$71*Baseline!B$62/Baseline!B$78)</f>
        <v>0.000000001956479848</v>
      </c>
      <c r="T137" s="84">
        <f>Baseline!B$33 * (C137 * Baseline!B$63*Baseline!B$63/Baseline!B$75 + Baseline!B$46 * Baseline!B$64*Baseline!B$64/Baseline!B$76 + Baseline!B$47 * Baseline!B$65*Baseline!B$65/Baseline!B$77 + Baseline!B$71*Baseline!B$71/Baseline!B$78)</f>
        <v>0.00000009856722602</v>
      </c>
      <c r="U137" s="83"/>
      <c r="V137" s="84">
        <f>E137 * ( Baseline!B$89 * Baseline!B$7 )</f>
        <v>0.2453194295</v>
      </c>
      <c r="W137" s="84">
        <f>F137 * ( Baseline!D$89 * Baseline!B$11 )</f>
        <v>0.004426656491</v>
      </c>
      <c r="X137" s="84">
        <f>G137 * ( Baseline!F$89 * Baseline!B$16 )</f>
        <v>0.007038993933</v>
      </c>
      <c r="Y137" s="84">
        <f>H137 * ( Baseline!H$89 * Baseline!B$18 )</f>
        <v>0.00137577321</v>
      </c>
      <c r="Z137" s="86">
        <f t="shared" si="1"/>
        <v>0.2581608532</v>
      </c>
      <c r="AA137" s="84">
        <f>I137 * ( Baseline!B$89 * Baseline!B$7 )</f>
        <v>0.002490663779</v>
      </c>
      <c r="AB137" s="85">
        <f>J137 * ( Baseline!D$89 * Baseline!B$11 )</f>
        <v>0.03904359547</v>
      </c>
      <c r="AC137" s="85">
        <f>K137 * ( Baseline!F$89 * Baseline!B$16 )</f>
        <v>0.0005727813181</v>
      </c>
      <c r="AD137" s="85">
        <f>L137 * ( Baseline!F$89 * Baseline!B$16 )</f>
        <v>0.0005930206851</v>
      </c>
      <c r="AE137" s="86">
        <f t="shared" si="2"/>
        <v>0.04270006125</v>
      </c>
      <c r="AF137" s="86">
        <f>M137 * ( Baseline!B$89 * Baseline!B$7 )</f>
        <v>0.002103302201</v>
      </c>
      <c r="AG137" s="86">
        <f>N137 * ( Baseline!D$89 * Baseline!B$11 )</f>
        <v>0.0003041869981</v>
      </c>
      <c r="AH137" s="86">
        <f>O137 * ( Baseline!F$89 * Baseline!B$16 )</f>
        <v>0.05520287235</v>
      </c>
      <c r="AI137" s="86">
        <f>P137 * ( Baseline!H$89 * Baseline!B$18 )</f>
        <v>0.0006880420509</v>
      </c>
      <c r="AJ137" s="86">
        <f t="shared" si="3"/>
        <v>0.0582984036</v>
      </c>
      <c r="AK137" s="86">
        <f>Q137 * ( Baseline!B$89 * Baseline!B$7 )</f>
        <v>0.00004060343326</v>
      </c>
      <c r="AL137" s="86">
        <f>R137 * ( Baseline!D$89 * Baseline!B$11 )</f>
        <v>0.0003149355196</v>
      </c>
      <c r="AM137" s="86">
        <f>S137 * ( Baseline!F$89 * Baseline!B$16 )</f>
        <v>0.00006795787737</v>
      </c>
      <c r="AN137" s="86">
        <f>T137 * ( Baseline!H$89 * Baseline!B$18 )</f>
        <v>0.0346634781</v>
      </c>
      <c r="AO137" s="86">
        <f t="shared" si="4"/>
        <v>0.03508697493</v>
      </c>
      <c r="AP137" s="62"/>
      <c r="AQ137" s="86">
        <f>V137 * ( (1-Baseline!B$90-Baseline!B$89) + (1-B137)*Baseline!B$90 )</f>
        <v>0.17839141</v>
      </c>
      <c r="AR137" s="86">
        <f>W137 * ( (1-Baseline!B$90-Baseline!B$89) + (1-B137)*Baseline!B$90 )</f>
        <v>0.003218976558</v>
      </c>
      <c r="AS137" s="86">
        <f>X137 * ( (1-Baseline!B$90-Baseline!B$89) + (1-B137)*Baseline!B$90 )</f>
        <v>0.005118616388</v>
      </c>
      <c r="AT137" s="86">
        <f>Y137 * ( (1-Baseline!B$90-Baseline!B$89) + (1-B137)*Baseline!B$90 )</f>
        <v>0.001000434915</v>
      </c>
      <c r="AU137" s="86">
        <f t="shared" si="5"/>
        <v>0.1877294378</v>
      </c>
      <c r="AV137" s="86">
        <f>AA137 * ( (1-Baseline!D$90-Baseline!D$89) + (1-B137)*Baseline!D$90 )</f>
        <v>0.002154028085</v>
      </c>
      <c r="AW137" s="86">
        <f>AB137 * ( (1-Baseline!D$90-Baseline!D$89) + (1-B137)*Baseline!D$90 )</f>
        <v>0.03376650108</v>
      </c>
      <c r="AX137" s="86">
        <f>AC137 * ( (1-Baseline!D$90-Baseline!D$89) + (1-B137)*Baseline!D$90 )</f>
        <v>0.0004953647523</v>
      </c>
      <c r="AY137" s="86">
        <f>AD137 * ( (1-Baseline!D$90-Baseline!D$89) + (1-B137)*Baseline!D$90 )</f>
        <v>0.0005128685861</v>
      </c>
      <c r="AZ137" s="86">
        <f t="shared" si="6"/>
        <v>0.03692876251</v>
      </c>
      <c r="BA137" s="86">
        <f>AF137 * ( (1-Baseline!F$90-Baseline!F$89) + (1-Baseline!B$36)*Baseline!F$90 )</f>
        <v>0.00151360357</v>
      </c>
      <c r="BB137" s="86">
        <f>AG137 * ( (1-Baseline!F$90-Baseline!F$89) + (1-Baseline!B$36)*Baseline!F$90 )</f>
        <v>0.0002189026978</v>
      </c>
      <c r="BC137" s="86">
        <f>AH137 * ( (1-Baseline!F$90-Baseline!F$89) + (1-Baseline!B$36)*Baseline!F$90 )</f>
        <v>0.03972575343</v>
      </c>
      <c r="BD137" s="86">
        <f>AI137 * ( (1-Baseline!F$90-Baseline!F$89) + (1-Baseline!B$36)*Baseline!F$90 )</f>
        <v>0.0004951370772</v>
      </c>
      <c r="BE137" s="86">
        <f t="shared" si="7"/>
        <v>0.04195339678</v>
      </c>
      <c r="BF137" s="86">
        <f>AK137 * ( (1-Baseline!H$90-Baseline!H$89) + (1-Baseline!B$36)*Baseline!H$90 )</f>
        <v>0.00003217091224</v>
      </c>
      <c r="BG137" s="86">
        <f>AL137 * ( (1-Baseline!H$90-Baseline!H$89) + (1-Baseline!B$36)*Baseline!H$90 )</f>
        <v>0.0002495297109</v>
      </c>
      <c r="BH137" s="86">
        <f>AM137 * ( (1-Baseline!H$90-Baseline!H$89) + (1-Baseline!B$36)*Baseline!H$90 )</f>
        <v>0.00005384438539</v>
      </c>
      <c r="BI137" s="86">
        <f>AN137 * ( (1-Baseline!H$90-Baseline!H$89) + (1-Baseline!B$36)*Baseline!H$90 )</f>
        <v>0.02746456696</v>
      </c>
      <c r="BJ137" s="86">
        <f t="shared" si="8"/>
        <v>0.02780011197</v>
      </c>
      <c r="BK137" s="62"/>
      <c r="BL137" s="86">
        <f t="shared" si="19"/>
        <v>0.9502580524</v>
      </c>
      <c r="BM137" s="86">
        <f t="shared" si="20"/>
        <v>0.01714689287</v>
      </c>
      <c r="BN137" s="86">
        <f t="shared" si="21"/>
        <v>0.02726592296</v>
      </c>
      <c r="BO137" s="86">
        <f t="shared" si="22"/>
        <v>0.00532913179</v>
      </c>
      <c r="BP137" s="86">
        <f t="shared" si="9"/>
        <v>1</v>
      </c>
      <c r="BQ137" s="86">
        <f t="shared" si="23"/>
        <v>0.05832927883</v>
      </c>
      <c r="BR137" s="86">
        <f t="shared" si="24"/>
        <v>0.9143686057</v>
      </c>
      <c r="BS137" s="86">
        <f t="shared" si="25"/>
        <v>0.01341406315</v>
      </c>
      <c r="BT137" s="86">
        <f t="shared" si="26"/>
        <v>0.01388805233</v>
      </c>
      <c r="BU137" s="86">
        <f t="shared" si="10"/>
        <v>1</v>
      </c>
      <c r="BV137" s="86">
        <f t="shared" si="27"/>
        <v>0.03607821263</v>
      </c>
      <c r="BW137" s="86">
        <f t="shared" si="28"/>
        <v>0.005217758624</v>
      </c>
      <c r="BX137" s="86">
        <f t="shared" si="29"/>
        <v>0.9469019551</v>
      </c>
      <c r="BY137" s="86">
        <f t="shared" si="30"/>
        <v>0.01180207362</v>
      </c>
      <c r="BZ137" s="86">
        <f t="shared" si="11"/>
        <v>1</v>
      </c>
      <c r="CA137" s="86">
        <f t="shared" si="31"/>
        <v>0.001157222398</v>
      </c>
      <c r="CB137" s="86">
        <f t="shared" si="32"/>
        <v>0.008975852726</v>
      </c>
      <c r="CC137" s="86">
        <f t="shared" si="33"/>
        <v>0.001936840594</v>
      </c>
      <c r="CD137" s="86">
        <f t="shared" si="34"/>
        <v>0.9879300843</v>
      </c>
      <c r="CE137" s="86">
        <f t="shared" si="12"/>
        <v>1</v>
      </c>
      <c r="CF137" s="62"/>
      <c r="CG137" s="86">
        <f t="shared" si="35"/>
        <v>0.9502580524</v>
      </c>
      <c r="CH137" s="86">
        <f t="shared" si="36"/>
        <v>0.01714689287</v>
      </c>
      <c r="CI137" s="86">
        <f t="shared" si="37"/>
        <v>0.02726592296</v>
      </c>
      <c r="CJ137" s="86">
        <f t="shared" si="38"/>
        <v>0.00532913179</v>
      </c>
      <c r="CK137" s="86">
        <f t="shared" si="13"/>
        <v>1</v>
      </c>
      <c r="CL137" s="86">
        <f t="shared" si="39"/>
        <v>0.05832927883</v>
      </c>
      <c r="CM137" s="86">
        <f t="shared" si="40"/>
        <v>0.9143686057</v>
      </c>
      <c r="CN137" s="86">
        <f t="shared" si="41"/>
        <v>0.01341406315</v>
      </c>
      <c r="CO137" s="86">
        <f t="shared" si="42"/>
        <v>0.01388805233</v>
      </c>
      <c r="CP137" s="86">
        <f t="shared" si="14"/>
        <v>1</v>
      </c>
      <c r="CQ137" s="86">
        <f t="shared" si="43"/>
        <v>0.03607821263</v>
      </c>
      <c r="CR137" s="86">
        <f t="shared" si="44"/>
        <v>0.005217758624</v>
      </c>
      <c r="CS137" s="86">
        <f t="shared" si="45"/>
        <v>0.9469019551</v>
      </c>
      <c r="CT137" s="86">
        <f t="shared" si="46"/>
        <v>0.01180207362</v>
      </c>
      <c r="CU137" s="86">
        <f t="shared" si="15"/>
        <v>1</v>
      </c>
      <c r="CV137" s="86">
        <f t="shared" si="47"/>
        <v>0.001157222398</v>
      </c>
      <c r="CW137" s="86">
        <f t="shared" si="48"/>
        <v>0.008975852726</v>
      </c>
      <c r="CX137" s="86">
        <f t="shared" si="49"/>
        <v>0.001936840594</v>
      </c>
      <c r="CY137" s="86">
        <f t="shared" si="50"/>
        <v>0.9879300843</v>
      </c>
      <c r="CZ137" s="86">
        <f t="shared" si="16"/>
        <v>1</v>
      </c>
      <c r="DA137" s="62"/>
      <c r="DB137" s="86">
        <f>(AQ137*Baseline!B$7 + AV137*Baseline!B$11 + BA137*Baseline!B$16 + BF137*Baseline!B$18)</f>
        <v>97683.25525</v>
      </c>
      <c r="DC137" s="86">
        <f>(AR137*Baseline!B$7 + AW137*Baseline!B$11 + BB137*Baseline!B$16 + BG137*Baseline!B$18)</f>
        <v>86134.8233</v>
      </c>
      <c r="DD137" s="86">
        <f>(AS137*Baseline!B$7 + AX137*Baseline!B$11 + BC137*Baseline!B$16 + BH137*Baseline!B$18)</f>
        <v>139099.2656</v>
      </c>
      <c r="DE137" s="86">
        <f>(AT137*Baseline!B$7 + AY137*Baseline!B$11 + BD137*Baseline!B$16 + BI137*Baseline!B$18)</f>
        <v>1260868.821</v>
      </c>
      <c r="DF137" s="86">
        <f t="shared" si="17"/>
        <v>1583786.165</v>
      </c>
      <c r="DG137" s="62"/>
      <c r="DH137" s="86">
        <f t="shared" si="51"/>
        <v>0.06167704794</v>
      </c>
      <c r="DI137" s="86">
        <f t="shared" si="52"/>
        <v>0.05438538686</v>
      </c>
      <c r="DJ137" s="86">
        <f t="shared" si="53"/>
        <v>0.08782704932</v>
      </c>
      <c r="DK137" s="86">
        <f t="shared" si="54"/>
        <v>0.7961105159</v>
      </c>
      <c r="DL137" s="86">
        <f t="shared" si="18"/>
        <v>1</v>
      </c>
      <c r="DM137" s="62"/>
      <c r="DN137" s="86">
        <f>DH137 / (Baseline!B$7/Baseline!B$17)</f>
        <v>6.583619198</v>
      </c>
      <c r="DO137" s="86">
        <f>DI137 / (Baseline!B$11/Baseline!B$17)</f>
        <v>1.312889269</v>
      </c>
      <c r="DP137" s="86">
        <f>DJ137 / (Baseline!B$16/Baseline!B$17)</f>
        <v>1.357193331</v>
      </c>
      <c r="DQ137" s="86">
        <f>DK137 / (Baseline!B$18/Baseline!B$17)</f>
        <v>0.9000732205</v>
      </c>
      <c r="DR137" s="62"/>
      <c r="DS137" s="86">
        <f>DH137 / Baseline!H$117</f>
        <v>2.467520666</v>
      </c>
      <c r="DT137" s="86">
        <f>DI137 / Baseline!H$118</f>
        <v>1.224217899</v>
      </c>
      <c r="DU137" s="86">
        <f>DJ137 / Baseline!H$119</f>
        <v>1.04992094</v>
      </c>
      <c r="DV137" s="86">
        <f>DK137 / Baseline!H$120</f>
        <v>0.9399970476</v>
      </c>
      <c r="DW137" s="87"/>
      <c r="DX137" s="86">
        <f>(AU137*Baseline!B$34)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0.04068894692</v>
      </c>
      <c r="DY137" s="86">
        <f>(AZ137*Baseline!B$34) + (Baseline!D$90*(1-Baseline!D$91)*Baseline!B$35) + (Baseline!D$90*Baseline!D$91*((1-Baseline!D$92)*Baseline!B$40 + Baseline!D$92*Baseline!B$41))</f>
        <v>0.01195288238</v>
      </c>
      <c r="DZ137" s="86">
        <f>(BE137*Baseline!B$34) + (Baseline!F$90*(1-Baseline!F$91)*Baseline!B$35) + (Baseline!F$90*Baseline!F$91*((1-Baseline!F$92)*Baseline!B$40 + Baseline!F$92*Baseline!B$41))</f>
        <v>0.01402364952</v>
      </c>
      <c r="EA137" s="86">
        <f>(BJ137*Baseline!B$34) + (Baseline!H$90*(1-Baseline!H$91)*Baseline!B$35) + (Baseline!H$90*Baseline!H$91*((1-Baseline!H$92)*Baseline!B$40 + Baseline!H$92*Baseline!B$41))</f>
        <v>0.009315016796</v>
      </c>
      <c r="EB137" s="86">
        <f>( DX137*Baseline!B$7 + DY137*Baseline!B$11 + DZ137*Baseline!B$16 + EA137*Baseline!B$18 ) / Baseline!B$17</f>
        <v>0.01002291363</v>
      </c>
    </row>
    <row r="138">
      <c r="A138" s="73" t="s">
        <v>314</v>
      </c>
      <c r="B138" s="85">
        <f>MIN( MAX( NORMINV( MCrands!B138, (B$5+B$4)/2, (B$5-B$4)/3.29 ), 0 ), 1 )</f>
        <v>0.4824111563</v>
      </c>
      <c r="C138" s="85">
        <f>MAX( NORMINV( MCrands!C138, (C$5+C$4)/2, (C$5-C$4)/3.29 ), 0 )</f>
        <v>2.551089794</v>
      </c>
      <c r="D138" s="83"/>
      <c r="E138" s="84">
        <f>Baseline!B$33 * (C138 * Baseline!B$68*Baseline!B$68/Baseline!B$75 + Baseline!B$46 * Baseline!B$54*Baseline!B$54/Baseline!B$76 + Baseline!B$47 * Baseline!B$55*Baseline!B$55/Baseline!B$77 + Baseline!B$56*Baseline!B$56/Baseline!B$78)</f>
        <v>0.00001811126805</v>
      </c>
      <c r="F138" s="84">
        <f>Baseline!B$33 * (C138 * Baseline!B$68*Baseline!B$59/Baseline!B$75 + Baseline!B$46 * Baseline!B$54*Baseline!B$69/Baseline!B$76 + Baseline!B$47 * Baseline!B$55*Baseline!B$57/Baseline!B$77 + Baseline!B$56*Baseline!B$58/Baseline!B$78)</f>
        <v>0.0000002390991124</v>
      </c>
      <c r="G138" s="85">
        <f>Baseline!B$33 * (C138 * Baseline!B$68*Baseline!B$60/Baseline!B$75 + Baseline!B$46 * Baseline!B$54*Baseline!B$61/Baseline!B$76 + Baseline!B$47 * Baseline!B$55*Baseline!B$70/Baseline!B$77 + Baseline!B$56*Baseline!B$62/Baseline!B$78)</f>
        <v>0.0000002005052728</v>
      </c>
      <c r="H138" s="84">
        <f>Baseline!B$33 * (C138 * Baseline!B$68*Baseline!B$63/Baseline!B$75 + Baseline!B$46 * Baseline!B$54*Baseline!B$64/Baseline!B$76 + Baseline!B$47 * Baseline!B$55*Baseline!B$65/Baseline!B$77 + Baseline!B$56*Baseline!B$71/Baseline!B$78)</f>
        <v>0.000000003697623645</v>
      </c>
      <c r="I138" s="84">
        <f>Baseline!B$33 * (C138 * Baseline!B$59*Baseline!B$68/Baseline!B$75 + Baseline!B$46 * Baseline!B$69*Baseline!B$54/Baseline!B$76 + Baseline!B$47 * Baseline!B$57*Baseline!B$55/Baseline!B$77 + Baseline!B$58*Baseline!B$56/Baseline!B$78)</f>
        <v>0.0000002390991124</v>
      </c>
      <c r="J138" s="85">
        <f>Baseline!B$33 * (C138 * Baseline!B$59*Baseline!B$59/Baseline!B$75 + Baseline!B$46 * Baseline!B$69*Baseline!B$69/Baseline!B$76 + Baseline!B$47 * Baseline!B$57*Baseline!B$57/Baseline!B$77 + Baseline!B$58*Baseline!B$58/Baseline!B$78)</f>
        <v>0.00000211657444</v>
      </c>
      <c r="K138" s="84">
        <f>Baseline!B$33 * (C138 * Baseline!B$59*Baseline!B$60/Baseline!B$75 + Baseline!B$46 * Baseline!B$69*Baseline!B$61/Baseline!B$76 + Baseline!B$47 * Baseline!B$57*Baseline!B$70/Baseline!B$77 + Baseline!B$58*Baseline!B$62/Baseline!B$78)</f>
        <v>0.00000001648980425</v>
      </c>
      <c r="L138" s="85">
        <f>Baseline!B$33 * (C138 * Baseline!B$59*Baseline!B$63/Baseline!B$75 + Baseline!B$46 * Baseline!B$69*Baseline!B$64/Baseline!B$76 + Baseline!B$47 * Baseline!B$57*Baseline!B$65/Baseline!B$77 + Baseline!B$58*Baseline!B$71/Baseline!B$78)</f>
        <v>0.0000000170727922</v>
      </c>
      <c r="M138" s="84">
        <f>Baseline!B$33 * (C138 * Baseline!B$60*Baseline!B$68/Baseline!B$75 + Baseline!B$46 * Baseline!B$61*Baseline!B$54/Baseline!B$76 + Baseline!B$47 * Baseline!B$70*Baseline!B$55/Baseline!B$77 + Baseline!B$62*Baseline!B$56/Baseline!B$78)</f>
        <v>0.0000002005052728</v>
      </c>
      <c r="N138" s="85">
        <f>Baseline!B$33 * (C138 * Baseline!B$60*Baseline!B$59/Baseline!B$75 + Baseline!B$46 * Baseline!B$61*Baseline!B$69/Baseline!B$76 + Baseline!B$47 * Baseline!B$70*Baseline!B$57/Baseline!B$77 + Baseline!B$62*Baseline!B$58/Baseline!B$78)</f>
        <v>0.00000001648980425</v>
      </c>
      <c r="O138" s="85">
        <f>Baseline!B$33 * (C138 * Baseline!B$60*Baseline!B$60/Baseline!B$75 + Baseline!B$46 * Baseline!B$61*Baseline!B$61/Baseline!B$76 + Baseline!B$47 * Baseline!B$70*Baseline!B$70/Baseline!B$77 + Baseline!B$62*Baseline!B$62/Baseline!B$78)</f>
        <v>0.000001589267571</v>
      </c>
      <c r="P138" s="84">
        <f>Baseline!B$33 * (C138 * Baseline!B$60*Baseline!B$63/Baseline!B$75 + Baseline!B$46 * Baseline!B$61*Baseline!B$64/Baseline!B$76 + Baseline!B$47 * Baseline!B$70*Baseline!B$65/Baseline!B$77 + Baseline!B$62*Baseline!B$71/Baseline!B$78)</f>
        <v>0.000000001956396607</v>
      </c>
      <c r="Q138" s="84">
        <f>Baseline!B$33 * (C138 * Baseline!B$63*Baseline!B$68/Baseline!B$75 + Baseline!B$46 * Baseline!B$64*Baseline!B$54/Baseline!B$76 + Baseline!B$47 * Baseline!B$65*Baseline!B$55/Baseline!B$77 + Baseline!B$71*Baseline!B$56/Baseline!B$78)</f>
        <v>0.000000003697623645</v>
      </c>
      <c r="R138" s="84">
        <f>Baseline!B$33 * (C138 * Baseline!B$63*Baseline!B$59/Baseline!B$75 + Baseline!B$46 * Baseline!B$64*Baseline!B$69/Baseline!B$76 + Baseline!B$47 * Baseline!B$65*Baseline!B$57/Baseline!B$77 + Baseline!B$71*Baseline!B$58/Baseline!B$78)</f>
        <v>0.0000000170727922</v>
      </c>
      <c r="S138" s="84">
        <f>Baseline!B$33 * (C138 * Baseline!B$63*Baseline!B$60/Baseline!B$75 + Baseline!B$46 * Baseline!B$64*Baseline!B$61/Baseline!B$76 + Baseline!B$47 * Baseline!B$65*Baseline!B$70/Baseline!B$77 + Baseline!B$71*Baseline!B$62/Baseline!B$78)</f>
        <v>0.000000001956396607</v>
      </c>
      <c r="T138" s="84">
        <f>Baseline!B$33 * (C138 * Baseline!B$63*Baseline!B$63/Baseline!B$75 + Baseline!B$46 * Baseline!B$64*Baseline!B$64/Baseline!B$76 + Baseline!B$47 * Baseline!B$65*Baseline!B$65/Baseline!B$77 + Baseline!B$71*Baseline!B$71/Baseline!B$78)</f>
        <v>0.0000000985672177</v>
      </c>
      <c r="U138" s="83"/>
      <c r="V138" s="84">
        <f>E138 * ( Baseline!B$89 * Baseline!B$7 )</f>
        <v>0.1879768511</v>
      </c>
      <c r="W138" s="84">
        <f>F138 * ( Baseline!D$89 * Baseline!B$11 )</f>
        <v>0.004410564656</v>
      </c>
      <c r="X138" s="84">
        <f>G138 * ( Baseline!F$89 * Baseline!B$16 )</f>
        <v>0.006964504519</v>
      </c>
      <c r="Y138" s="84">
        <f>H138 * ( Baseline!H$89 * Baseline!B$18 )</f>
        <v>0.001300356126</v>
      </c>
      <c r="Z138" s="86">
        <f t="shared" si="1"/>
        <v>0.2006522764</v>
      </c>
      <c r="AA138" s="84">
        <f>I138 * ( Baseline!B$89 * Baseline!B$7 )</f>
        <v>0.002481609688</v>
      </c>
      <c r="AB138" s="85">
        <f>J138 * ( Baseline!D$89 * Baseline!B$11 )</f>
        <v>0.03904359293</v>
      </c>
      <c r="AC138" s="85">
        <f>K138 * ( Baseline!F$89 * Baseline!B$16 )</f>
        <v>0.0005727695566</v>
      </c>
      <c r="AD138" s="85">
        <f>L138 * ( Baseline!F$89 * Baseline!B$16 )</f>
        <v>0.0005930195089</v>
      </c>
      <c r="AE138" s="86">
        <f t="shared" si="2"/>
        <v>0.04269099168</v>
      </c>
      <c r="AF138" s="86">
        <f>M138 * ( Baseline!B$89 * Baseline!B$7 )</f>
        <v>0.002081044227</v>
      </c>
      <c r="AG138" s="86">
        <f>N138 * ( Baseline!D$89 * Baseline!B$11 )</f>
        <v>0.0003041807519</v>
      </c>
      <c r="AH138" s="86">
        <f>O138 * ( Baseline!F$89 * Baseline!B$16 )</f>
        <v>0.05520284343</v>
      </c>
      <c r="AI138" s="86">
        <f>P138 * ( Baseline!H$89 * Baseline!B$18 )</f>
        <v>0.0006880127772</v>
      </c>
      <c r="AJ138" s="86">
        <f t="shared" si="3"/>
        <v>0.05827608119</v>
      </c>
      <c r="AK138" s="86">
        <f>Q138 * ( Baseline!B$89 * Baseline!B$7 )</f>
        <v>0.00003837763581</v>
      </c>
      <c r="AL138" s="86">
        <f>R138 * ( Baseline!D$89 * Baseline!B$11 )</f>
        <v>0.0003149348949</v>
      </c>
      <c r="AM138" s="86">
        <f>S138 * ( Baseline!F$89 * Baseline!B$16 )</f>
        <v>0.000067954986</v>
      </c>
      <c r="AN138" s="86">
        <f>T138 * ( Baseline!H$89 * Baseline!B$18 )</f>
        <v>0.03466347517</v>
      </c>
      <c r="AO138" s="86">
        <f t="shared" si="4"/>
        <v>0.03508474269</v>
      </c>
      <c r="AP138" s="62"/>
      <c r="AQ138" s="86">
        <f>V138 * ( (1-Baseline!B$90-Baseline!B$89) + (1-B138)*Baseline!B$90 )</f>
        <v>0.1032470507</v>
      </c>
      <c r="AR138" s="86">
        <f>W138 * ( (1-Baseline!B$90-Baseline!B$89) + (1-B138)*Baseline!B$90 )</f>
        <v>0.002422520592</v>
      </c>
      <c r="AS138" s="86">
        <f>X138 * ( (1-Baseline!B$90-Baseline!B$89) + (1-B138)*Baseline!B$90 )</f>
        <v>0.003825282459</v>
      </c>
      <c r="AT138" s="86">
        <f>Y138 * ( (1-Baseline!B$90-Baseline!B$89) + (1-B138)*Baseline!B$90 )</f>
        <v>0.000714225896</v>
      </c>
      <c r="AU138" s="86">
        <f t="shared" si="5"/>
        <v>0.1102090797</v>
      </c>
      <c r="AV138" s="86">
        <f>AA138 * ( (1-Baseline!D$90-Baseline!D$89) + (1-B138)*Baseline!D$90 )</f>
        <v>0.001923937897</v>
      </c>
      <c r="AW138" s="86">
        <f>AB138 * ( (1-Baseline!D$90-Baseline!D$89) + (1-B138)*Baseline!D$90 )</f>
        <v>0.03026964653</v>
      </c>
      <c r="AX138" s="86">
        <f>AC138 * ( (1-Baseline!D$90-Baseline!D$89) + (1-B138)*Baseline!D$90 )</f>
        <v>0.000444055752</v>
      </c>
      <c r="AY138" s="86">
        <f>AD138 * ( (1-Baseline!D$90-Baseline!D$89) + (1-B138)*Baseline!D$90 )</f>
        <v>0.0004597550986</v>
      </c>
      <c r="AZ138" s="86">
        <f t="shared" si="6"/>
        <v>0.03309739527</v>
      </c>
      <c r="BA138" s="86">
        <f>AF138 * ( (1-Baseline!F$90-Baseline!F$89) + (1-Baseline!B$36)*Baseline!F$90 )</f>
        <v>0.001497586019</v>
      </c>
      <c r="BB138" s="86">
        <f>AG138 * ( (1-Baseline!F$90-Baseline!F$89) + (1-Baseline!B$36)*Baseline!F$90 )</f>
        <v>0.0002188982029</v>
      </c>
      <c r="BC138" s="86">
        <f>AH138 * ( (1-Baseline!F$90-Baseline!F$89) + (1-Baseline!B$36)*Baseline!F$90 )</f>
        <v>0.03972573263</v>
      </c>
      <c r="BD138" s="86">
        <f>AI138 * ( (1-Baseline!F$90-Baseline!F$89) + (1-Baseline!B$36)*Baseline!F$90 )</f>
        <v>0.0004951160109</v>
      </c>
      <c r="BE138" s="86">
        <f t="shared" si="7"/>
        <v>0.04193733286</v>
      </c>
      <c r="BF138" s="86">
        <f>AK138 * ( (1-Baseline!H$90-Baseline!H$89) + (1-Baseline!B$36)*Baseline!H$90 )</f>
        <v>0.00003040736841</v>
      </c>
      <c r="BG138" s="86">
        <f>AL138 * ( (1-Baseline!H$90-Baseline!H$89) + (1-Baseline!B$36)*Baseline!H$90 )</f>
        <v>0.000249529216</v>
      </c>
      <c r="BH138" s="86">
        <f>AM138 * ( (1-Baseline!H$90-Baseline!H$89) + (1-Baseline!B$36)*Baseline!H$90 )</f>
        <v>0.00005384209451</v>
      </c>
      <c r="BI138" s="86">
        <f>AN138 * ( (1-Baseline!H$90-Baseline!H$89) + (1-Baseline!B$36)*Baseline!H$90 )</f>
        <v>0.02746456465</v>
      </c>
      <c r="BJ138" s="86">
        <f t="shared" si="8"/>
        <v>0.02779834332</v>
      </c>
      <c r="BK138" s="62"/>
      <c r="BL138" s="86">
        <f t="shared" si="19"/>
        <v>0.9368288986</v>
      </c>
      <c r="BM138" s="86">
        <f t="shared" si="20"/>
        <v>0.0219811344</v>
      </c>
      <c r="BN138" s="86">
        <f t="shared" si="21"/>
        <v>0.03470932223</v>
      </c>
      <c r="BO138" s="86">
        <f t="shared" si="22"/>
        <v>0.006480644773</v>
      </c>
      <c r="BP138" s="86">
        <f t="shared" si="9"/>
        <v>1</v>
      </c>
      <c r="BQ138" s="86">
        <f t="shared" si="23"/>
        <v>0.05812958636</v>
      </c>
      <c r="BR138" s="86">
        <f t="shared" si="24"/>
        <v>0.914562801</v>
      </c>
      <c r="BS138" s="86">
        <f t="shared" si="25"/>
        <v>0.01341663742</v>
      </c>
      <c r="BT138" s="86">
        <f t="shared" si="26"/>
        <v>0.01389097525</v>
      </c>
      <c r="BU138" s="86">
        <f t="shared" si="10"/>
        <v>1</v>
      </c>
      <c r="BV138" s="86">
        <f t="shared" si="27"/>
        <v>0.0357100921</v>
      </c>
      <c r="BW138" s="86">
        <f t="shared" si="28"/>
        <v>0.005219650082</v>
      </c>
      <c r="BX138" s="86">
        <f t="shared" si="29"/>
        <v>0.9472641658</v>
      </c>
      <c r="BY138" s="86">
        <f t="shared" si="30"/>
        <v>0.01180609202</v>
      </c>
      <c r="BZ138" s="86">
        <f t="shared" si="11"/>
        <v>1</v>
      </c>
      <c r="CA138" s="86">
        <f t="shared" si="31"/>
        <v>0.001093855416</v>
      </c>
      <c r="CB138" s="86">
        <f t="shared" si="32"/>
        <v>0.008976406005</v>
      </c>
      <c r="CC138" s="86">
        <f t="shared" si="33"/>
        <v>0.001936881413</v>
      </c>
      <c r="CD138" s="86">
        <f t="shared" si="34"/>
        <v>0.9879928572</v>
      </c>
      <c r="CE138" s="86">
        <f t="shared" si="12"/>
        <v>1</v>
      </c>
      <c r="CF138" s="62"/>
      <c r="CG138" s="86">
        <f t="shared" si="35"/>
        <v>0.9368288986</v>
      </c>
      <c r="CH138" s="86">
        <f t="shared" si="36"/>
        <v>0.0219811344</v>
      </c>
      <c r="CI138" s="86">
        <f t="shared" si="37"/>
        <v>0.03470932223</v>
      </c>
      <c r="CJ138" s="86">
        <f t="shared" si="38"/>
        <v>0.006480644773</v>
      </c>
      <c r="CK138" s="86">
        <f t="shared" si="13"/>
        <v>1</v>
      </c>
      <c r="CL138" s="86">
        <f t="shared" si="39"/>
        <v>0.05812958636</v>
      </c>
      <c r="CM138" s="86">
        <f t="shared" si="40"/>
        <v>0.914562801</v>
      </c>
      <c r="CN138" s="86">
        <f t="shared" si="41"/>
        <v>0.01341663742</v>
      </c>
      <c r="CO138" s="86">
        <f t="shared" si="42"/>
        <v>0.01389097525</v>
      </c>
      <c r="CP138" s="86">
        <f t="shared" si="14"/>
        <v>1</v>
      </c>
      <c r="CQ138" s="86">
        <f t="shared" si="43"/>
        <v>0.0357100921</v>
      </c>
      <c r="CR138" s="86">
        <f t="shared" si="44"/>
        <v>0.005219650082</v>
      </c>
      <c r="CS138" s="86">
        <f t="shared" si="45"/>
        <v>0.9472641658</v>
      </c>
      <c r="CT138" s="86">
        <f t="shared" si="46"/>
        <v>0.01180609202</v>
      </c>
      <c r="CU138" s="86">
        <f t="shared" si="15"/>
        <v>1</v>
      </c>
      <c r="CV138" s="86">
        <f t="shared" si="47"/>
        <v>0.001093855416</v>
      </c>
      <c r="CW138" s="86">
        <f t="shared" si="48"/>
        <v>0.008976406005</v>
      </c>
      <c r="CX138" s="86">
        <f t="shared" si="49"/>
        <v>0.001936881413</v>
      </c>
      <c r="CY138" s="86">
        <f t="shared" si="50"/>
        <v>0.9879928572</v>
      </c>
      <c r="CZ138" s="86">
        <f t="shared" si="16"/>
        <v>1</v>
      </c>
      <c r="DA138" s="62"/>
      <c r="DB138" s="86">
        <f>(AQ138*Baseline!B$7 + AV138*Baseline!B$11 + BA138*Baseline!B$16 + BF138*Baseline!B$18)</f>
        <v>60610.38422</v>
      </c>
      <c r="DC138" s="86">
        <f>(AR138*Baseline!B$7 + AW138*Baseline!B$11 + BB138*Baseline!B$16 + BG138*Baseline!B$18)</f>
        <v>78249.31101</v>
      </c>
      <c r="DD138" s="86">
        <f>(AS138*Baseline!B$7 + AX138*Baseline!B$11 + BC138*Baseline!B$16 + BH138*Baseline!B$18)</f>
        <v>138361.7892</v>
      </c>
      <c r="DE138" s="86">
        <f>(AT138*Baseline!B$7 + AY138*Baseline!B$11 + BD138*Baseline!B$16 + BI138*Baseline!B$18)</f>
        <v>1260615.928</v>
      </c>
      <c r="DF138" s="86">
        <f t="shared" si="17"/>
        <v>1537837.412</v>
      </c>
      <c r="DG138" s="62"/>
      <c r="DH138" s="86">
        <f t="shared" si="51"/>
        <v>0.03941273878</v>
      </c>
      <c r="DI138" s="86">
        <f t="shared" si="52"/>
        <v>0.05088269434</v>
      </c>
      <c r="DJ138" s="86">
        <f t="shared" si="53"/>
        <v>0.08997166283</v>
      </c>
      <c r="DK138" s="86">
        <f t="shared" si="54"/>
        <v>0.8197329041</v>
      </c>
      <c r="DL138" s="86">
        <f t="shared" si="18"/>
        <v>1</v>
      </c>
      <c r="DM138" s="62"/>
      <c r="DN138" s="86">
        <f>DH138 / (Baseline!B$7/Baseline!B$17)</f>
        <v>4.207050634</v>
      </c>
      <c r="DO138" s="86">
        <f>DI138 / (Baseline!B$11/Baseline!B$17)</f>
        <v>1.228332595</v>
      </c>
      <c r="DP138" s="86">
        <f>DJ138 / (Baseline!B$16/Baseline!B$17)</f>
        <v>1.390334091</v>
      </c>
      <c r="DQ138" s="86">
        <f>DK138 / (Baseline!B$18/Baseline!B$17)</f>
        <v>0.9267804158</v>
      </c>
      <c r="DR138" s="62"/>
      <c r="DS138" s="86">
        <f>DH138 / Baseline!H$117</f>
        <v>1.576789919</v>
      </c>
      <c r="DT138" s="86">
        <f>DI138 / Baseline!H$118</f>
        <v>1.145372108</v>
      </c>
      <c r="DU138" s="86">
        <f>DJ138 / Baseline!H$119</f>
        <v>1.075558539</v>
      </c>
      <c r="DV138" s="86">
        <f>DK138 / Baseline!H$120</f>
        <v>0.9678888726</v>
      </c>
      <c r="DW138" s="87"/>
      <c r="DX138" s="86">
        <f>(AU138*Baseline!B$34)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0.0290608932</v>
      </c>
      <c r="DY138" s="86">
        <f>(AZ138*Baseline!B$34) + (Baseline!D$90*(1-Baseline!D$91)*Baseline!B$35) + (Baseline!D$90*Baseline!D$91*((1-Baseline!D$92)*Baseline!B$40 + Baseline!D$92*Baseline!B$41))</f>
        <v>0.01137817729</v>
      </c>
      <c r="DZ138" s="86">
        <f>(BE138*Baseline!B$34) + (Baseline!F$90*(1-Baseline!F$91)*Baseline!B$35) + (Baseline!F$90*Baseline!F$91*((1-Baseline!F$92)*Baseline!B$40 + Baseline!F$92*Baseline!B$41))</f>
        <v>0.01402123993</v>
      </c>
      <c r="EA138" s="86">
        <f>(BJ138*Baseline!B$34) + (Baseline!H$90*(1-Baseline!H$91)*Baseline!B$35) + (Baseline!H$90*Baseline!H$91*((1-Baseline!H$92)*Baseline!B$40 + Baseline!H$92*Baseline!B$41))</f>
        <v>0.009314751499</v>
      </c>
      <c r="EB138" s="86">
        <f>( DX138*Baseline!B$7 + DY138*Baseline!B$11 + DZ138*Baseline!B$16 + EA138*Baseline!B$18 ) / Baseline!B$17</f>
        <v>0.009889781733</v>
      </c>
    </row>
    <row r="139">
      <c r="A139" s="73" t="s">
        <v>315</v>
      </c>
      <c r="B139" s="85">
        <f>MIN( MAX( NORMINV( MCrands!B139, (B$5+B$4)/2, (B$5-B$4)/3.29 ), 0 ), 1 )</f>
        <v>0.7618848838</v>
      </c>
      <c r="C139" s="85">
        <f>MAX( NORMINV( MCrands!C139, (C$5+C$4)/2, (C$5-C$4)/3.29 ), 0 )</f>
        <v>2.937018739</v>
      </c>
      <c r="D139" s="83"/>
      <c r="E139" s="84">
        <f>Baseline!B$33 * (C139 * Baseline!B$68*Baseline!B$68/Baseline!B$75 + Baseline!B$46 * Baseline!B$54*Baseline!B$54/Baseline!B$76 + Baseline!B$47 * Baseline!B$55*Baseline!B$55/Baseline!B$77 + Baseline!B$56*Baseline!B$56/Baseline!B$78)</f>
        <v>0.00002084365425</v>
      </c>
      <c r="F139" s="84">
        <f>Baseline!B$33 * (C139 * Baseline!B$68*Baseline!B$59/Baseline!B$75 + Baseline!B$46 * Baseline!B$54*Baseline!B$69/Baseline!B$76 + Baseline!B$47 * Baseline!B$55*Baseline!B$57/Baseline!B$77 + Baseline!B$56*Baseline!B$58/Baseline!B$78)</f>
        <v>0.0000002395305418</v>
      </c>
      <c r="G139" s="85">
        <f>Baseline!B$33 * (C139 * Baseline!B$68*Baseline!B$60/Baseline!B$75 + Baseline!B$46 * Baseline!B$54*Baseline!B$61/Baseline!B$76 + Baseline!B$47 * Baseline!B$55*Baseline!B$70/Baseline!B$77 + Baseline!B$56*Baseline!B$62/Baseline!B$78)</f>
        <v>0.0000002015658701</v>
      </c>
      <c r="H139" s="84">
        <f>Baseline!B$33 * (C139 * Baseline!B$68*Baseline!B$63/Baseline!B$75 + Baseline!B$46 * Baseline!B$54*Baseline!B$64/Baseline!B$76 + Baseline!B$47 * Baseline!B$55*Baseline!B$65/Baseline!B$77 + Baseline!B$56*Baseline!B$71/Baseline!B$78)</f>
        <v>0.000000003803683372</v>
      </c>
      <c r="I139" s="84">
        <f>Baseline!B$33 * (C139 * Baseline!B$59*Baseline!B$68/Baseline!B$75 + Baseline!B$46 * Baseline!B$69*Baseline!B$54/Baseline!B$76 + Baseline!B$47 * Baseline!B$57*Baseline!B$55/Baseline!B$77 + Baseline!B$58*Baseline!B$56/Baseline!B$78)</f>
        <v>0.0000002395305418</v>
      </c>
      <c r="J139" s="85">
        <f>Baseline!B$33 * (C139 * Baseline!B$59*Baseline!B$59/Baseline!B$75 + Baseline!B$46 * Baseline!B$69*Baseline!B$69/Baseline!B$76 + Baseline!B$47 * Baseline!B$57*Baseline!B$57/Baseline!B$77 + Baseline!B$58*Baseline!B$58/Baseline!B$78)</f>
        <v>0.000002116574508</v>
      </c>
      <c r="K139" s="84">
        <f>Baseline!B$33 * (C139 * Baseline!B$59*Baseline!B$60/Baseline!B$75 + Baseline!B$46 * Baseline!B$69*Baseline!B$61/Baseline!B$76 + Baseline!B$47 * Baseline!B$57*Baseline!B$70/Baseline!B$77 + Baseline!B$58*Baseline!B$62/Baseline!B$78)</f>
        <v>0.00000001648997171</v>
      </c>
      <c r="L139" s="85">
        <f>Baseline!B$33 * (C139 * Baseline!B$59*Baseline!B$63/Baseline!B$75 + Baseline!B$46 * Baseline!B$69*Baseline!B$64/Baseline!B$76 + Baseline!B$47 * Baseline!B$57*Baseline!B$65/Baseline!B$77 + Baseline!B$58*Baseline!B$71/Baseline!B$78)</f>
        <v>0.00000001707280895</v>
      </c>
      <c r="M139" s="84">
        <f>Baseline!B$33 * (C139 * Baseline!B$60*Baseline!B$68/Baseline!B$75 + Baseline!B$46 * Baseline!B$61*Baseline!B$54/Baseline!B$76 + Baseline!B$47 * Baseline!B$70*Baseline!B$55/Baseline!B$77 + Baseline!B$62*Baseline!B$56/Baseline!B$78)</f>
        <v>0.0000002015658701</v>
      </c>
      <c r="N139" s="85">
        <f>Baseline!B$33 * (C139 * Baseline!B$60*Baseline!B$59/Baseline!B$75 + Baseline!B$46 * Baseline!B$61*Baseline!B$69/Baseline!B$76 + Baseline!B$47 * Baseline!B$70*Baseline!B$57/Baseline!B$77 + Baseline!B$62*Baseline!B$58/Baseline!B$78)</f>
        <v>0.00000001648997171</v>
      </c>
      <c r="O139" s="85">
        <f>Baseline!B$33 * (C139 * Baseline!B$60*Baseline!B$60/Baseline!B$75 + Baseline!B$46 * Baseline!B$61*Baseline!B$61/Baseline!B$76 + Baseline!B$47 * Baseline!B$70*Baseline!B$70/Baseline!B$77 + Baseline!B$62*Baseline!B$62/Baseline!B$78)</f>
        <v>0.000001589267983</v>
      </c>
      <c r="P139" s="84">
        <f>Baseline!B$33 * (C139 * Baseline!B$60*Baseline!B$63/Baseline!B$75 + Baseline!B$46 * Baseline!B$61*Baseline!B$64/Baseline!B$76 + Baseline!B$47 * Baseline!B$70*Baseline!B$65/Baseline!B$77 + Baseline!B$62*Baseline!B$71/Baseline!B$78)</f>
        <v>0.000000001956437774</v>
      </c>
      <c r="Q139" s="84">
        <f>Baseline!B$33 * (C139 * Baseline!B$63*Baseline!B$68/Baseline!B$75 + Baseline!B$46 * Baseline!B$64*Baseline!B$54/Baseline!B$76 + Baseline!B$47 * Baseline!B$65*Baseline!B$55/Baseline!B$77 + Baseline!B$71*Baseline!B$56/Baseline!B$78)</f>
        <v>0.000000003803683372</v>
      </c>
      <c r="R139" s="84">
        <f>Baseline!B$33 * (C139 * Baseline!B$63*Baseline!B$59/Baseline!B$75 + Baseline!B$46 * Baseline!B$64*Baseline!B$69/Baseline!B$76 + Baseline!B$47 * Baseline!B$65*Baseline!B$57/Baseline!B$77 + Baseline!B$71*Baseline!B$58/Baseline!B$78)</f>
        <v>0.00000001707280895</v>
      </c>
      <c r="S139" s="84">
        <f>Baseline!B$33 * (C139 * Baseline!B$63*Baseline!B$60/Baseline!B$75 + Baseline!B$46 * Baseline!B$64*Baseline!B$61/Baseline!B$76 + Baseline!B$47 * Baseline!B$65*Baseline!B$70/Baseline!B$77 + Baseline!B$71*Baseline!B$62/Baseline!B$78)</f>
        <v>0.000000001956437774</v>
      </c>
      <c r="T139" s="84">
        <f>Baseline!B$33 * (C139 * Baseline!B$63*Baseline!B$63/Baseline!B$75 + Baseline!B$46 * Baseline!B$64*Baseline!B$64/Baseline!B$76 + Baseline!B$47 * Baseline!B$65*Baseline!B$65/Baseline!B$77 + Baseline!B$71*Baseline!B$71/Baseline!B$78)</f>
        <v>0.00000009856722181</v>
      </c>
      <c r="U139" s="83"/>
      <c r="V139" s="84">
        <f>E139 * ( Baseline!B$89 * Baseline!B$7 )</f>
        <v>0.2163362875</v>
      </c>
      <c r="W139" s="84">
        <f>F139 * ( Baseline!D$89 * Baseline!B$11 )</f>
        <v>0.004418523059</v>
      </c>
      <c r="X139" s="84">
        <f>G139 * ( Baseline!F$89 * Baseline!B$16 )</f>
        <v>0.007001344122</v>
      </c>
      <c r="Y139" s="84">
        <f>H139 * ( Baseline!H$89 * Baseline!B$18 )</f>
        <v>0.001337654519</v>
      </c>
      <c r="Z139" s="86">
        <f t="shared" si="1"/>
        <v>0.2290938092</v>
      </c>
      <c r="AA139" s="84">
        <f>I139 * ( Baseline!B$89 * Baseline!B$7 )</f>
        <v>0.002486087494</v>
      </c>
      <c r="AB139" s="85">
        <f>J139 * ( Baseline!D$89 * Baseline!B$11 )</f>
        <v>0.03904359419</v>
      </c>
      <c r="AC139" s="85">
        <f>K139 * ( Baseline!F$89 * Baseline!B$16 )</f>
        <v>0.0005727753734</v>
      </c>
      <c r="AD139" s="85">
        <f>L139 * ( Baseline!F$89 * Baseline!B$16 )</f>
        <v>0.0005930200906</v>
      </c>
      <c r="AE139" s="86">
        <f t="shared" si="2"/>
        <v>0.04269547715</v>
      </c>
      <c r="AF139" s="86">
        <f>M139 * ( Baseline!B$89 * Baseline!B$7 )</f>
        <v>0.002092052166</v>
      </c>
      <c r="AG139" s="86">
        <f>N139 * ( Baseline!D$89 * Baseline!B$11 )</f>
        <v>0.0003041838411</v>
      </c>
      <c r="AH139" s="86">
        <f>O139 * ( Baseline!F$89 * Baseline!B$16 )</f>
        <v>0.05520285773</v>
      </c>
      <c r="AI139" s="86">
        <f>P139 * ( Baseline!H$89 * Baseline!B$18 )</f>
        <v>0.0006880272549</v>
      </c>
      <c r="AJ139" s="86">
        <f t="shared" si="3"/>
        <v>0.05828712099</v>
      </c>
      <c r="AK139" s="86">
        <f>Q139 * ( Baseline!B$89 * Baseline!B$7 )</f>
        <v>0.00003947842972</v>
      </c>
      <c r="AL139" s="86">
        <f>R139 * ( Baseline!D$89 * Baseline!B$11 )</f>
        <v>0.0003149352038</v>
      </c>
      <c r="AM139" s="86">
        <f>S139 * ( Baseline!F$89 * Baseline!B$16 )</f>
        <v>0.00006795641596</v>
      </c>
      <c r="AN139" s="86">
        <f>T139 * ( Baseline!H$89 * Baseline!B$18 )</f>
        <v>0.03466347662</v>
      </c>
      <c r="AO139" s="86">
        <f t="shared" si="4"/>
        <v>0.03508584667</v>
      </c>
      <c r="AP139" s="62"/>
      <c r="AQ139" s="86">
        <f>V139 * ( (1-Baseline!B$90-Baseline!B$89) + (1-B139)*Baseline!B$90 )</f>
        <v>0.06501391187</v>
      </c>
      <c r="AR139" s="86">
        <f>W139 * ( (1-Baseline!B$90-Baseline!B$89) + (1-B139)*Baseline!B$90 )</f>
        <v>0.00132786539</v>
      </c>
      <c r="AS139" s="86">
        <f>X139 * ( (1-Baseline!B$90-Baseline!B$89) + (1-B139)*Baseline!B$90 )</f>
        <v>0.002104061112</v>
      </c>
      <c r="AT139" s="86">
        <f>Y139 * ( (1-Baseline!B$90-Baseline!B$89) + (1-B139)*Baseline!B$90 )</f>
        <v>0.0004019952177</v>
      </c>
      <c r="AU139" s="86">
        <f t="shared" si="5"/>
        <v>0.06884783359</v>
      </c>
      <c r="AV139" s="86">
        <f>AA139 * ( (1-Baseline!D$90-Baseline!D$89) + (1-B139)*Baseline!D$90 )</f>
        <v>0.001616140772</v>
      </c>
      <c r="AW139" s="86">
        <f>AB139 * ( (1-Baseline!D$90-Baseline!D$89) + (1-B139)*Baseline!D$90 )</f>
        <v>0.02538122436</v>
      </c>
      <c r="AX139" s="86">
        <f>AC139 * ( (1-Baseline!D$90-Baseline!D$89) + (1-B139)*Baseline!D$90 )</f>
        <v>0.0003723463621</v>
      </c>
      <c r="AY139" s="86">
        <f>AD139 * ( (1-Baseline!D$90-Baseline!D$89) + (1-B139)*Baseline!D$90 )</f>
        <v>0.0003855069258</v>
      </c>
      <c r="AZ139" s="86">
        <f t="shared" si="6"/>
        <v>0.02775521842</v>
      </c>
      <c r="BA139" s="86">
        <f>AF139 * ( (1-Baseline!F$90-Baseline!F$89) + (1-Baseline!B$36)*Baseline!F$90 )</f>
        <v>0.001505507684</v>
      </c>
      <c r="BB139" s="86">
        <f>AG139 * ( (1-Baseline!F$90-Baseline!F$89) + (1-Baseline!B$36)*Baseline!F$90 )</f>
        <v>0.0002189004259</v>
      </c>
      <c r="BC139" s="86">
        <f>AH139 * ( (1-Baseline!F$90-Baseline!F$89) + (1-Baseline!B$36)*Baseline!F$90 )</f>
        <v>0.03972574292</v>
      </c>
      <c r="BD139" s="86">
        <f>AI139 * ( (1-Baseline!F$90-Baseline!F$89) + (1-Baseline!B$36)*Baseline!F$90 )</f>
        <v>0.0004951264295</v>
      </c>
      <c r="BE139" s="86">
        <f t="shared" si="7"/>
        <v>0.04194527746</v>
      </c>
      <c r="BF139" s="86">
        <f>AK139 * ( (1-Baseline!H$90-Baseline!H$89) + (1-Baseline!B$36)*Baseline!H$90 )</f>
        <v>0.00003127954944</v>
      </c>
      <c r="BG139" s="86">
        <f>AL139 * ( (1-Baseline!H$90-Baseline!H$89) + (1-Baseline!B$36)*Baseline!H$90 )</f>
        <v>0.0002495294607</v>
      </c>
      <c r="BH139" s="86">
        <f>AM139 * ( (1-Baseline!H$90-Baseline!H$89) + (1-Baseline!B$36)*Baseline!H$90 )</f>
        <v>0.00005384322749</v>
      </c>
      <c r="BI139" s="86">
        <f>AN139 * ( (1-Baseline!H$90-Baseline!H$89) + (1-Baseline!B$36)*Baseline!H$90 )</f>
        <v>0.02746456579</v>
      </c>
      <c r="BJ139" s="86">
        <f t="shared" si="8"/>
        <v>0.02779921803</v>
      </c>
      <c r="BK139" s="62"/>
      <c r="BL139" s="86">
        <f t="shared" si="19"/>
        <v>0.9443131102</v>
      </c>
      <c r="BM139" s="86">
        <f t="shared" si="20"/>
        <v>0.01928695968</v>
      </c>
      <c r="BN139" s="86">
        <f t="shared" si="21"/>
        <v>0.03056103588</v>
      </c>
      <c r="BO139" s="86">
        <f t="shared" si="22"/>
        <v>0.005838894221</v>
      </c>
      <c r="BP139" s="86">
        <f t="shared" si="9"/>
        <v>1</v>
      </c>
      <c r="BQ139" s="86">
        <f t="shared" si="23"/>
        <v>0.05822835719</v>
      </c>
      <c r="BR139" s="86">
        <f t="shared" si="24"/>
        <v>0.9144667491</v>
      </c>
      <c r="BS139" s="86">
        <f t="shared" si="25"/>
        <v>0.01341536415</v>
      </c>
      <c r="BT139" s="86">
        <f t="shared" si="26"/>
        <v>0.01388952953</v>
      </c>
      <c r="BU139" s="86">
        <f t="shared" si="10"/>
        <v>1</v>
      </c>
      <c r="BV139" s="86">
        <f t="shared" si="27"/>
        <v>0.03589218562</v>
      </c>
      <c r="BW139" s="86">
        <f t="shared" si="28"/>
        <v>0.005218714458</v>
      </c>
      <c r="BX139" s="86">
        <f t="shared" si="29"/>
        <v>0.9470849956</v>
      </c>
      <c r="BY139" s="86">
        <f t="shared" si="30"/>
        <v>0.01180410429</v>
      </c>
      <c r="BZ139" s="86">
        <f t="shared" si="11"/>
        <v>1</v>
      </c>
      <c r="CA139" s="86">
        <f t="shared" si="31"/>
        <v>0.001125195299</v>
      </c>
      <c r="CB139" s="86">
        <f t="shared" si="32"/>
        <v>0.008976132366</v>
      </c>
      <c r="CC139" s="86">
        <f t="shared" si="33"/>
        <v>0.001936861225</v>
      </c>
      <c r="CD139" s="86">
        <f t="shared" si="34"/>
        <v>0.9879618111</v>
      </c>
      <c r="CE139" s="86">
        <f t="shared" si="12"/>
        <v>1</v>
      </c>
      <c r="CF139" s="62"/>
      <c r="CG139" s="86">
        <f t="shared" si="35"/>
        <v>0.9443131102</v>
      </c>
      <c r="CH139" s="86">
        <f t="shared" si="36"/>
        <v>0.01928695968</v>
      </c>
      <c r="CI139" s="86">
        <f t="shared" si="37"/>
        <v>0.03056103588</v>
      </c>
      <c r="CJ139" s="86">
        <f t="shared" si="38"/>
        <v>0.005838894221</v>
      </c>
      <c r="CK139" s="86">
        <f t="shared" si="13"/>
        <v>1</v>
      </c>
      <c r="CL139" s="86">
        <f t="shared" si="39"/>
        <v>0.05822835719</v>
      </c>
      <c r="CM139" s="86">
        <f t="shared" si="40"/>
        <v>0.9144667491</v>
      </c>
      <c r="CN139" s="86">
        <f t="shared" si="41"/>
        <v>0.01341536415</v>
      </c>
      <c r="CO139" s="86">
        <f t="shared" si="42"/>
        <v>0.01388952953</v>
      </c>
      <c r="CP139" s="86">
        <f t="shared" si="14"/>
        <v>1</v>
      </c>
      <c r="CQ139" s="86">
        <f t="shared" si="43"/>
        <v>0.03589218562</v>
      </c>
      <c r="CR139" s="86">
        <f t="shared" si="44"/>
        <v>0.005218714458</v>
      </c>
      <c r="CS139" s="86">
        <f t="shared" si="45"/>
        <v>0.9470849956</v>
      </c>
      <c r="CT139" s="86">
        <f t="shared" si="46"/>
        <v>0.01180410429</v>
      </c>
      <c r="CU139" s="86">
        <f t="shared" si="15"/>
        <v>1</v>
      </c>
      <c r="CV139" s="86">
        <f t="shared" si="47"/>
        <v>0.001125195299</v>
      </c>
      <c r="CW139" s="86">
        <f t="shared" si="48"/>
        <v>0.008976132366</v>
      </c>
      <c r="CX139" s="86">
        <f t="shared" si="49"/>
        <v>0.001936861225</v>
      </c>
      <c r="CY139" s="86">
        <f t="shared" si="50"/>
        <v>0.9879618111</v>
      </c>
      <c r="CZ139" s="86">
        <f t="shared" si="16"/>
        <v>1</v>
      </c>
      <c r="DA139" s="62"/>
      <c r="DB139" s="86">
        <f>(AQ139*Baseline!B$7 + AV139*Baseline!B$11 + BA139*Baseline!B$16 + BF139*Baseline!B$18)</f>
        <v>41473.70129</v>
      </c>
      <c r="DC139" s="86">
        <f>(AR139*Baseline!B$7 + AW139*Baseline!B$11 + BB139*Baseline!B$16 + BG139*Baseline!B$18)</f>
        <v>67234.93657</v>
      </c>
      <c r="DD139" s="86">
        <f>(AS139*Baseline!B$7 + AX139*Baseline!B$11 + BC139*Baseline!B$16 + BH139*Baseline!B$18)</f>
        <v>137373.2985</v>
      </c>
      <c r="DE139" s="86">
        <f>(AT139*Baseline!B$7 + AY139*Baseline!B$11 + BD139*Baseline!B$16 + BI139*Baseline!B$18)</f>
        <v>1260305.354</v>
      </c>
      <c r="DF139" s="86">
        <f t="shared" si="17"/>
        <v>1506387.291</v>
      </c>
      <c r="DG139" s="62"/>
      <c r="DH139" s="86">
        <f t="shared" si="51"/>
        <v>0.02753189804</v>
      </c>
      <c r="DI139" s="86">
        <f t="shared" si="52"/>
        <v>0.04463323409</v>
      </c>
      <c r="DJ139" s="86">
        <f t="shared" si="53"/>
        <v>0.09119387779</v>
      </c>
      <c r="DK139" s="86">
        <f t="shared" si="54"/>
        <v>0.8366409901</v>
      </c>
      <c r="DL139" s="86">
        <f t="shared" si="18"/>
        <v>1</v>
      </c>
      <c r="DM139" s="62"/>
      <c r="DN139" s="86">
        <f>DH139 / (Baseline!B$7/Baseline!B$17)</f>
        <v>2.938849029</v>
      </c>
      <c r="DO139" s="86">
        <f>DI139 / (Baseline!B$11/Baseline!B$17)</f>
        <v>1.077467633</v>
      </c>
      <c r="DP139" s="86">
        <f>DJ139 / (Baseline!B$16/Baseline!B$17)</f>
        <v>1.409221006</v>
      </c>
      <c r="DQ139" s="86">
        <f>DK139 / (Baseline!B$18/Baseline!B$17)</f>
        <v>0.9458964998</v>
      </c>
      <c r="DR139" s="62"/>
      <c r="DS139" s="86">
        <f>DH139 / Baseline!H$117</f>
        <v>1.101471774</v>
      </c>
      <c r="DT139" s="86">
        <f>DI139 / Baseline!H$118</f>
        <v>1.004696431</v>
      </c>
      <c r="DU139" s="86">
        <f>DJ139 / Baseline!H$119</f>
        <v>1.090169403</v>
      </c>
      <c r="DV139" s="86">
        <f>DK139 / Baseline!H$120</f>
        <v>0.9878528733</v>
      </c>
      <c r="DW139" s="87"/>
      <c r="DX139" s="86">
        <f>(AU139*Baseline!B$34)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0.02285670629</v>
      </c>
      <c r="DY139" s="86">
        <f>(AZ139*Baseline!B$34) + (Baseline!D$90*(1-Baseline!D$91)*Baseline!B$35) + (Baseline!D$90*Baseline!D$91*((1-Baseline!D$92)*Baseline!B$40 + Baseline!D$92*Baseline!B$41))</f>
        <v>0.01057685076</v>
      </c>
      <c r="DZ139" s="86">
        <f>(BE139*Baseline!B$34) + (Baseline!F$90*(1-Baseline!F$91)*Baseline!B$35) + (Baseline!F$90*Baseline!F$91*((1-Baseline!F$92)*Baseline!B$40 + Baseline!F$92*Baseline!B$41))</f>
        <v>0.01402243162</v>
      </c>
      <c r="EA139" s="86">
        <f>(BJ139*Baseline!B$34) + (Baseline!H$90*(1-Baseline!H$91)*Baseline!B$35) + (Baseline!H$90*Baseline!H$91*((1-Baseline!H$92)*Baseline!B$40 + Baseline!H$92*Baseline!B$41))</f>
        <v>0.009314882705</v>
      </c>
      <c r="EB139" s="86">
        <f>( DX139*Baseline!B$7 + DY139*Baseline!B$11 + DZ139*Baseline!B$16 + EA139*Baseline!B$18 ) / Baseline!B$17</f>
        <v>0.009798658163</v>
      </c>
    </row>
    <row r="140">
      <c r="A140" s="73" t="s">
        <v>316</v>
      </c>
      <c r="B140" s="85">
        <f>MIN( MAX( NORMINV( MCrands!B140, (B$5+B$4)/2, (B$5-B$4)/3.29 ), 0 ), 1 )</f>
        <v>0.4975100965</v>
      </c>
      <c r="C140" s="85">
        <f>MAX( NORMINV( MCrands!C140, (C$5+C$4)/2, (C$5-C$4)/3.29 ), 0 )</f>
        <v>2.32513253</v>
      </c>
      <c r="D140" s="83"/>
      <c r="E140" s="84">
        <f>Baseline!B$33 * (C140 * Baseline!B$68*Baseline!B$68/Baseline!B$75 + Baseline!B$46 * Baseline!B$54*Baseline!B$54/Baseline!B$76 + Baseline!B$47 * Baseline!B$55*Baseline!B$55/Baseline!B$77 + Baseline!B$56*Baseline!B$56/Baseline!B$78)</f>
        <v>0.0000165114852</v>
      </c>
      <c r="F140" s="84">
        <f>Baseline!B$33 * (C140 * Baseline!B$68*Baseline!B$59/Baseline!B$75 + Baseline!B$46 * Baseline!B$54*Baseline!B$69/Baseline!B$76 + Baseline!B$47 * Baseline!B$55*Baseline!B$57/Baseline!B$77 + Baseline!B$56*Baseline!B$58/Baseline!B$78)</f>
        <v>0.0000002388465151</v>
      </c>
      <c r="G140" s="85">
        <f>Baseline!B$33 * (C140 * Baseline!B$68*Baseline!B$60/Baseline!B$75 + Baseline!B$46 * Baseline!B$54*Baseline!B$61/Baseline!B$76 + Baseline!B$47 * Baseline!B$55*Baseline!B$70/Baseline!B$77 + Baseline!B$56*Baseline!B$62/Baseline!B$78)</f>
        <v>0.0000001998843045</v>
      </c>
      <c r="H140" s="84">
        <f>Baseline!B$33 * (C140 * Baseline!B$68*Baseline!B$63/Baseline!B$75 + Baseline!B$46 * Baseline!B$54*Baseline!B$64/Baseline!B$76 + Baseline!B$47 * Baseline!B$55*Baseline!B$65/Baseline!B$77 + Baseline!B$56*Baseline!B$71/Baseline!B$78)</f>
        <v>0.000000003635526811</v>
      </c>
      <c r="I140" s="84">
        <f>Baseline!B$33 * (C140 * Baseline!B$59*Baseline!B$68/Baseline!B$75 + Baseline!B$46 * Baseline!B$69*Baseline!B$54/Baseline!B$76 + Baseline!B$47 * Baseline!B$57*Baseline!B$55/Baseline!B$77 + Baseline!B$58*Baseline!B$56/Baseline!B$78)</f>
        <v>0.0000002388465151</v>
      </c>
      <c r="J140" s="85">
        <f>Baseline!B$33 * (C140 * Baseline!B$59*Baseline!B$59/Baseline!B$75 + Baseline!B$46 * Baseline!B$69*Baseline!B$69/Baseline!B$76 + Baseline!B$47 * Baseline!B$57*Baseline!B$57/Baseline!B$77 + Baseline!B$58*Baseline!B$58/Baseline!B$78)</f>
        <v>0.0000021165744</v>
      </c>
      <c r="K140" s="84">
        <f>Baseline!B$33 * (C140 * Baseline!B$59*Baseline!B$60/Baseline!B$75 + Baseline!B$46 * Baseline!B$69*Baseline!B$61/Baseline!B$76 + Baseline!B$47 * Baseline!B$57*Baseline!B$70/Baseline!B$77 + Baseline!B$58*Baseline!B$62/Baseline!B$78)</f>
        <v>0.0000000164897062</v>
      </c>
      <c r="L140" s="85">
        <f>Baseline!B$33 * (C140 * Baseline!B$59*Baseline!B$63/Baseline!B$75 + Baseline!B$46 * Baseline!B$69*Baseline!B$64/Baseline!B$76 + Baseline!B$47 * Baseline!B$57*Baseline!B$65/Baseline!B$77 + Baseline!B$58*Baseline!B$71/Baseline!B$78)</f>
        <v>0.00000001707278239</v>
      </c>
      <c r="M140" s="84">
        <f>Baseline!B$33 * (C140 * Baseline!B$60*Baseline!B$68/Baseline!B$75 + Baseline!B$46 * Baseline!B$61*Baseline!B$54/Baseline!B$76 + Baseline!B$47 * Baseline!B$70*Baseline!B$55/Baseline!B$77 + Baseline!B$62*Baseline!B$56/Baseline!B$78)</f>
        <v>0.0000001998843045</v>
      </c>
      <c r="N140" s="85">
        <f>Baseline!B$33 * (C140 * Baseline!B$60*Baseline!B$59/Baseline!B$75 + Baseline!B$46 * Baseline!B$61*Baseline!B$69/Baseline!B$76 + Baseline!B$47 * Baseline!B$70*Baseline!B$57/Baseline!B$77 + Baseline!B$62*Baseline!B$58/Baseline!B$78)</f>
        <v>0.0000000164897062</v>
      </c>
      <c r="O140" s="85">
        <f>Baseline!B$33 * (C140 * Baseline!B$60*Baseline!B$60/Baseline!B$75 + Baseline!B$46 * Baseline!B$61*Baseline!B$61/Baseline!B$76 + Baseline!B$47 * Baseline!B$70*Baseline!B$70/Baseline!B$77 + Baseline!B$62*Baseline!B$62/Baseline!B$78)</f>
        <v>0.00000158926733</v>
      </c>
      <c r="P140" s="84">
        <f>Baseline!B$33 * (C140 * Baseline!B$60*Baseline!B$63/Baseline!B$75 + Baseline!B$46 * Baseline!B$61*Baseline!B$64/Baseline!B$76 + Baseline!B$47 * Baseline!B$70*Baseline!B$65/Baseline!B$77 + Baseline!B$62*Baseline!B$71/Baseline!B$78)</f>
        <v>0.000000001956372503</v>
      </c>
      <c r="Q140" s="84">
        <f>Baseline!B$33 * (C140 * Baseline!B$63*Baseline!B$68/Baseline!B$75 + Baseline!B$46 * Baseline!B$64*Baseline!B$54/Baseline!B$76 + Baseline!B$47 * Baseline!B$65*Baseline!B$55/Baseline!B$77 + Baseline!B$71*Baseline!B$56/Baseline!B$78)</f>
        <v>0.000000003635526811</v>
      </c>
      <c r="R140" s="84">
        <f>Baseline!B$33 * (C140 * Baseline!B$63*Baseline!B$59/Baseline!B$75 + Baseline!B$46 * Baseline!B$64*Baseline!B$69/Baseline!B$76 + Baseline!B$47 * Baseline!B$65*Baseline!B$57/Baseline!B$77 + Baseline!B$71*Baseline!B$58/Baseline!B$78)</f>
        <v>0.00000001707278239</v>
      </c>
      <c r="S140" s="84">
        <f>Baseline!B$33 * (C140 * Baseline!B$63*Baseline!B$60/Baseline!B$75 + Baseline!B$46 * Baseline!B$64*Baseline!B$61/Baseline!B$76 + Baseline!B$47 * Baseline!B$65*Baseline!B$70/Baseline!B$77 + Baseline!B$71*Baseline!B$62/Baseline!B$78)</f>
        <v>0.000000001956372503</v>
      </c>
      <c r="T140" s="84">
        <f>Baseline!B$33 * (C140 * Baseline!B$63*Baseline!B$63/Baseline!B$75 + Baseline!B$46 * Baseline!B$64*Baseline!B$64/Baseline!B$76 + Baseline!B$47 * Baseline!B$65*Baseline!B$65/Baseline!B$77 + Baseline!B$71*Baseline!B$71/Baseline!B$78)</f>
        <v>0.00000009856721529</v>
      </c>
      <c r="U140" s="83"/>
      <c r="V140" s="84">
        <f>E140 * ( Baseline!B$89 * Baseline!B$7 )</f>
        <v>0.1713727049</v>
      </c>
      <c r="W140" s="84">
        <f>F140 * ( Baseline!D$89 * Baseline!B$11 )</f>
        <v>0.004405905096</v>
      </c>
      <c r="X140" s="84">
        <f>G140 * ( Baseline!F$89 * Baseline!B$16 )</f>
        <v>0.006942935327</v>
      </c>
      <c r="Y140" s="84">
        <f>H140 * ( Baseline!H$89 * Baseline!B$18 )</f>
        <v>0.001278518317</v>
      </c>
      <c r="Z140" s="86">
        <f t="shared" si="1"/>
        <v>0.1840000637</v>
      </c>
      <c r="AA140" s="84">
        <f>I140 * ( Baseline!B$89 * Baseline!B$7 )</f>
        <v>0.002478987981</v>
      </c>
      <c r="AB140" s="85">
        <f>J140 * ( Baseline!D$89 * Baseline!B$11 )</f>
        <v>0.0390435922</v>
      </c>
      <c r="AC140" s="85">
        <f>K140 * ( Baseline!F$89 * Baseline!B$16 )</f>
        <v>0.000572766151</v>
      </c>
      <c r="AD140" s="85">
        <f>L140 * ( Baseline!F$89 * Baseline!B$16 )</f>
        <v>0.0005930191684</v>
      </c>
      <c r="AE140" s="86">
        <f t="shared" si="2"/>
        <v>0.0426883655</v>
      </c>
      <c r="AF140" s="86">
        <f>M140 * ( Baseline!B$89 * Baseline!B$7 )</f>
        <v>0.002074599196</v>
      </c>
      <c r="AG140" s="86">
        <f>N140 * ( Baseline!D$89 * Baseline!B$11 )</f>
        <v>0.0003041789433</v>
      </c>
      <c r="AH140" s="86">
        <f>O140 * ( Baseline!F$89 * Baseline!B$16 )</f>
        <v>0.05520283506</v>
      </c>
      <c r="AI140" s="86">
        <f>P140 * ( Baseline!H$89 * Baseline!B$18 )</f>
        <v>0.0006880043007</v>
      </c>
      <c r="AJ140" s="86">
        <f t="shared" si="3"/>
        <v>0.0582696175</v>
      </c>
      <c r="AK140" s="86">
        <f>Q140 * ( Baseline!B$89 * Baseline!B$7 )</f>
        <v>0.00003773313277</v>
      </c>
      <c r="AL140" s="86">
        <f>R140 * ( Baseline!D$89 * Baseline!B$11 )</f>
        <v>0.0003149347141</v>
      </c>
      <c r="AM140" s="86">
        <f>S140 * ( Baseline!F$89 * Baseline!B$16 )</f>
        <v>0.00006795414878</v>
      </c>
      <c r="AN140" s="86">
        <f>T140 * ( Baseline!H$89 * Baseline!B$18 )</f>
        <v>0.03466347432</v>
      </c>
      <c r="AO140" s="86">
        <f t="shared" si="4"/>
        <v>0.03508409632</v>
      </c>
      <c r="AP140" s="62"/>
      <c r="AQ140" s="86">
        <f>V140 * ( (1-Baseline!B$90-Baseline!B$89) + (1-B140)*Baseline!B$90 )</f>
        <v>0.09182423969</v>
      </c>
      <c r="AR140" s="86">
        <f>W140 * ( (1-Baseline!B$90-Baseline!B$89) + (1-B140)*Baseline!B$90 )</f>
        <v>0.002360754507</v>
      </c>
      <c r="AS140" s="86">
        <f>X140 * ( (1-Baseline!B$90-Baseline!B$89) + (1-B140)*Baseline!B$90 )</f>
        <v>0.003720135933</v>
      </c>
      <c r="AT140" s="86">
        <f>Y140 * ( (1-Baseline!B$90-Baseline!B$89) + (1-B140)*Baseline!B$90 )</f>
        <v>0.0006850505889</v>
      </c>
      <c r="AU140" s="86">
        <f t="shared" si="5"/>
        <v>0.09859018072</v>
      </c>
      <c r="AV140" s="86">
        <f>AA140 * ( (1-Baseline!D$90-Baseline!D$89) + (1-B140)*Baseline!D$90 )</f>
        <v>0.001905136663</v>
      </c>
      <c r="AW140" s="86">
        <f>AB140 * ( (1-Baseline!D$90-Baseline!D$89) + (1-B140)*Baseline!D$90 )</f>
        <v>0.0300055424</v>
      </c>
      <c r="AX140" s="86">
        <f>AC140 * ( (1-Baseline!D$90-Baseline!D$89) + (1-B140)*Baseline!D$90 )</f>
        <v>0.0004401787352</v>
      </c>
      <c r="AY140" s="86">
        <f>AD140 * ( (1-Baseline!D$90-Baseline!D$89) + (1-B140)*Baseline!D$90 )</f>
        <v>0.0004557434601</v>
      </c>
      <c r="AZ140" s="86">
        <f t="shared" si="6"/>
        <v>0.03280660126</v>
      </c>
      <c r="BA140" s="86">
        <f>AF140 * ( (1-Baseline!F$90-Baseline!F$89) + (1-Baseline!B$36)*Baseline!F$90 )</f>
        <v>0.001492947969</v>
      </c>
      <c r="BB140" s="86">
        <f>AG140 * ( (1-Baseline!F$90-Baseline!F$89) + (1-Baseline!B$36)*Baseline!F$90 )</f>
        <v>0.0002188969013</v>
      </c>
      <c r="BC140" s="86">
        <f>AH140 * ( (1-Baseline!F$90-Baseline!F$89) + (1-Baseline!B$36)*Baseline!F$90 )</f>
        <v>0.0397257266</v>
      </c>
      <c r="BD140" s="86">
        <f>AI140 * ( (1-Baseline!F$90-Baseline!F$89) + (1-Baseline!B$36)*Baseline!F$90 )</f>
        <v>0.0004951099109</v>
      </c>
      <c r="BE140" s="86">
        <f t="shared" si="7"/>
        <v>0.04193268138</v>
      </c>
      <c r="BF140" s="86">
        <f>AK140 * ( (1-Baseline!H$90-Baseline!H$89) + (1-Baseline!B$36)*Baseline!H$90 )</f>
        <v>0.00002989671576</v>
      </c>
      <c r="BG140" s="86">
        <f>AL140 * ( (1-Baseline!H$90-Baseline!H$89) + (1-Baseline!B$36)*Baseline!H$90 )</f>
        <v>0.0002495290727</v>
      </c>
      <c r="BH140" s="86">
        <f>AM140 * ( (1-Baseline!H$90-Baseline!H$89) + (1-Baseline!B$36)*Baseline!H$90 )</f>
        <v>0.00005384143116</v>
      </c>
      <c r="BI140" s="86">
        <f>AN140 * ( (1-Baseline!H$90-Baseline!H$89) + (1-Baseline!B$36)*Baseline!H$90 )</f>
        <v>0.02746456397</v>
      </c>
      <c r="BJ140" s="86">
        <f t="shared" si="8"/>
        <v>0.02779783119</v>
      </c>
      <c r="BK140" s="62"/>
      <c r="BL140" s="86">
        <f t="shared" si="19"/>
        <v>0.9313730741</v>
      </c>
      <c r="BM140" s="86">
        <f t="shared" si="20"/>
        <v>0.0239451281</v>
      </c>
      <c r="BN140" s="86">
        <f t="shared" si="21"/>
        <v>0.03773333111</v>
      </c>
      <c r="BO140" s="86">
        <f t="shared" si="22"/>
        <v>0.006948466712</v>
      </c>
      <c r="BP140" s="86">
        <f t="shared" si="9"/>
        <v>1</v>
      </c>
      <c r="BQ140" s="86">
        <f t="shared" si="23"/>
        <v>0.05807174746</v>
      </c>
      <c r="BR140" s="86">
        <f t="shared" si="24"/>
        <v>0.9146190477</v>
      </c>
      <c r="BS140" s="86">
        <f t="shared" si="25"/>
        <v>0.01341738303</v>
      </c>
      <c r="BT140" s="86">
        <f t="shared" si="26"/>
        <v>0.01389182185</v>
      </c>
      <c r="BU140" s="86">
        <f t="shared" si="10"/>
        <v>1</v>
      </c>
      <c r="BV140" s="86">
        <f t="shared" si="27"/>
        <v>0.03560344628</v>
      </c>
      <c r="BW140" s="86">
        <f t="shared" si="28"/>
        <v>0.005220198044</v>
      </c>
      <c r="BX140" s="86">
        <f t="shared" si="29"/>
        <v>0.9473690995</v>
      </c>
      <c r="BY140" s="86">
        <f t="shared" si="30"/>
        <v>0.01180725617</v>
      </c>
      <c r="BZ140" s="86">
        <f t="shared" si="11"/>
        <v>1</v>
      </c>
      <c r="CA140" s="86">
        <f t="shared" si="31"/>
        <v>0.001075505335</v>
      </c>
      <c r="CB140" s="86">
        <f t="shared" si="32"/>
        <v>0.008976566226</v>
      </c>
      <c r="CC140" s="86">
        <f t="shared" si="33"/>
        <v>0.001936893234</v>
      </c>
      <c r="CD140" s="86">
        <f t="shared" si="34"/>
        <v>0.9880110352</v>
      </c>
      <c r="CE140" s="86">
        <f t="shared" si="12"/>
        <v>1</v>
      </c>
      <c r="CF140" s="62"/>
      <c r="CG140" s="86">
        <f t="shared" si="35"/>
        <v>0.9313730741</v>
      </c>
      <c r="CH140" s="86">
        <f t="shared" si="36"/>
        <v>0.0239451281</v>
      </c>
      <c r="CI140" s="86">
        <f t="shared" si="37"/>
        <v>0.03773333111</v>
      </c>
      <c r="CJ140" s="86">
        <f t="shared" si="38"/>
        <v>0.006948466712</v>
      </c>
      <c r="CK140" s="86">
        <f t="shared" si="13"/>
        <v>1</v>
      </c>
      <c r="CL140" s="86">
        <f t="shared" si="39"/>
        <v>0.05807174746</v>
      </c>
      <c r="CM140" s="86">
        <f t="shared" si="40"/>
        <v>0.9146190477</v>
      </c>
      <c r="CN140" s="86">
        <f t="shared" si="41"/>
        <v>0.01341738303</v>
      </c>
      <c r="CO140" s="86">
        <f t="shared" si="42"/>
        <v>0.01389182185</v>
      </c>
      <c r="CP140" s="86">
        <f t="shared" si="14"/>
        <v>1</v>
      </c>
      <c r="CQ140" s="86">
        <f t="shared" si="43"/>
        <v>0.03560344628</v>
      </c>
      <c r="CR140" s="86">
        <f t="shared" si="44"/>
        <v>0.005220198044</v>
      </c>
      <c r="CS140" s="86">
        <f t="shared" si="45"/>
        <v>0.9473690995</v>
      </c>
      <c r="CT140" s="86">
        <f t="shared" si="46"/>
        <v>0.01180725617</v>
      </c>
      <c r="CU140" s="86">
        <f t="shared" si="15"/>
        <v>1</v>
      </c>
      <c r="CV140" s="86">
        <f t="shared" si="47"/>
        <v>0.001075505335</v>
      </c>
      <c r="CW140" s="86">
        <f t="shared" si="48"/>
        <v>0.008976566226</v>
      </c>
      <c r="CX140" s="86">
        <f t="shared" si="49"/>
        <v>0.001936893234</v>
      </c>
      <c r="CY140" s="86">
        <f t="shared" si="50"/>
        <v>0.9880110352</v>
      </c>
      <c r="CZ140" s="86">
        <f t="shared" si="16"/>
        <v>1</v>
      </c>
      <c r="DA140" s="62"/>
      <c r="DB140" s="86">
        <f>(AQ140*Baseline!B$7 + AV140*Baseline!B$11 + BA140*Baseline!B$16 + BF140*Baseline!B$18)</f>
        <v>54991.07907</v>
      </c>
      <c r="DC140" s="86">
        <f>(AR140*Baseline!B$7 + AW140*Baseline!B$11 + BB140*Baseline!B$16 + BG140*Baseline!B$18)</f>
        <v>77652.95798</v>
      </c>
      <c r="DD140" s="86">
        <f>(AS140*Baseline!B$7 + AX140*Baseline!B$11 + BC140*Baseline!B$16 + BH140*Baseline!B$18)</f>
        <v>138302.4281</v>
      </c>
      <c r="DE140" s="86">
        <f>(AT140*Baseline!B$7 + AY140*Baseline!B$11 + BD140*Baseline!B$16 + BI140*Baseline!B$18)</f>
        <v>1260593.124</v>
      </c>
      <c r="DF140" s="86">
        <f t="shared" si="17"/>
        <v>1531539.589</v>
      </c>
      <c r="DG140" s="62"/>
      <c r="DH140" s="86">
        <f t="shared" si="51"/>
        <v>0.03590575096</v>
      </c>
      <c r="DI140" s="86">
        <f t="shared" si="52"/>
        <v>0.050702547</v>
      </c>
      <c r="DJ140" s="86">
        <f t="shared" si="53"/>
        <v>0.09030287501</v>
      </c>
      <c r="DK140" s="86">
        <f t="shared" si="54"/>
        <v>0.823088827</v>
      </c>
      <c r="DL140" s="86">
        <f t="shared" si="18"/>
        <v>1</v>
      </c>
      <c r="DM140" s="62"/>
      <c r="DN140" s="86">
        <f>DH140 / (Baseline!B$7/Baseline!B$17)</f>
        <v>3.832702752</v>
      </c>
      <c r="DO140" s="86">
        <f>DI140 / (Baseline!B$11/Baseline!B$17)</f>
        <v>1.223983752</v>
      </c>
      <c r="DP140" s="86">
        <f>DJ140 / (Baseline!B$16/Baseline!B$17)</f>
        <v>1.39545232</v>
      </c>
      <c r="DQ140" s="86">
        <f>DK140 / (Baseline!B$18/Baseline!B$17)</f>
        <v>0.930574583</v>
      </c>
      <c r="DR140" s="62"/>
      <c r="DS140" s="86">
        <f>DH140 / Baseline!H$117</f>
        <v>1.436485459</v>
      </c>
      <c r="DT140" s="86">
        <f>DI140 / Baseline!H$118</f>
        <v>1.141316981</v>
      </c>
      <c r="DU140" s="86">
        <f>DJ140 / Baseline!H$119</f>
        <v>1.079517986</v>
      </c>
      <c r="DV140" s="86">
        <f>DK140 / Baseline!H$120</f>
        <v>0.9718513346</v>
      </c>
      <c r="DW140" s="87"/>
      <c r="DX140" s="86">
        <f>(AU140*Baseline!B$34)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0.02731805836</v>
      </c>
      <c r="DY140" s="86">
        <f>(AZ140*Baseline!B$34) + (Baseline!D$90*(1-Baseline!D$91)*Baseline!B$35) + (Baseline!D$90*Baseline!D$91*((1-Baseline!D$92)*Baseline!B$40 + Baseline!D$92*Baseline!B$41))</f>
        <v>0.01133455819</v>
      </c>
      <c r="DZ140" s="86">
        <f>(BE140*Baseline!B$34) + (Baseline!F$90*(1-Baseline!F$91)*Baseline!B$35) + (Baseline!F$90*Baseline!F$91*((1-Baseline!F$92)*Baseline!B$40 + Baseline!F$92*Baseline!B$41))</f>
        <v>0.01402054221</v>
      </c>
      <c r="EA140" s="86">
        <f>(BJ140*Baseline!B$34) + (Baseline!H$90*(1-Baseline!H$91)*Baseline!B$35) + (Baseline!H$90*Baseline!H$91*((1-Baseline!H$92)*Baseline!B$40 + Baseline!H$92*Baseline!B$41))</f>
        <v>0.009314674679</v>
      </c>
      <c r="EB140" s="86">
        <f>( DX140*Baseline!B$7 + DY140*Baseline!B$11 + DZ140*Baseline!B$16 + EA140*Baseline!B$18 ) / Baseline!B$17</f>
        <v>0.009871534421</v>
      </c>
    </row>
    <row r="141">
      <c r="A141" s="73" t="s">
        <v>317</v>
      </c>
      <c r="B141" s="85">
        <f>MIN( MAX( NORMINV( MCrands!B141, (B$5+B$4)/2, (B$5-B$4)/3.29 ), 0 ), 1 )</f>
        <v>0.3700550729</v>
      </c>
      <c r="C141" s="85">
        <f>MAX( NORMINV( MCrands!C141, (C$5+C$4)/2, (C$5-C$4)/3.29 ), 0 )</f>
        <v>2.88461681</v>
      </c>
      <c r="D141" s="83"/>
      <c r="E141" s="84">
        <f>Baseline!B$33 * (C141 * Baseline!B$68*Baseline!B$68/Baseline!B$75 + Baseline!B$46 * Baseline!B$54*Baseline!B$54/Baseline!B$76 + Baseline!B$47 * Baseline!B$55*Baseline!B$55/Baseline!B$77 + Baseline!B$56*Baseline!B$56/Baseline!B$78)</f>
        <v>0.00002047264734</v>
      </c>
      <c r="F141" s="84">
        <f>Baseline!B$33 * (C141 * Baseline!B$68*Baseline!B$59/Baseline!B$75 + Baseline!B$46 * Baseline!B$54*Baseline!B$69/Baseline!B$76 + Baseline!B$47 * Baseline!B$55*Baseline!B$57/Baseline!B$77 + Baseline!B$56*Baseline!B$58/Baseline!B$78)</f>
        <v>0.0000002394719618</v>
      </c>
      <c r="G141" s="85">
        <f>Baseline!B$33 * (C141 * Baseline!B$68*Baseline!B$60/Baseline!B$75 + Baseline!B$46 * Baseline!B$54*Baseline!B$61/Baseline!B$76 + Baseline!B$47 * Baseline!B$55*Baseline!B$70/Baseline!B$77 + Baseline!B$56*Baseline!B$62/Baseline!B$78)</f>
        <v>0.0000002014218608</v>
      </c>
      <c r="H141" s="84">
        <f>Baseline!B$33 * (C141 * Baseline!B$68*Baseline!B$63/Baseline!B$75 + Baseline!B$46 * Baseline!B$54*Baseline!B$64/Baseline!B$76 + Baseline!B$47 * Baseline!B$55*Baseline!B$65/Baseline!B$77 + Baseline!B$56*Baseline!B$71/Baseline!B$78)</f>
        <v>0.000000003789282446</v>
      </c>
      <c r="I141" s="84">
        <f>Baseline!B$33 * (C141 * Baseline!B$59*Baseline!B$68/Baseline!B$75 + Baseline!B$46 * Baseline!B$69*Baseline!B$54/Baseline!B$76 + Baseline!B$47 * Baseline!B$57*Baseline!B$55/Baseline!B$77 + Baseline!B$58*Baseline!B$56/Baseline!B$78)</f>
        <v>0.0000002394719618</v>
      </c>
      <c r="J141" s="85">
        <f>Baseline!B$33 * (C141 * Baseline!B$59*Baseline!B$59/Baseline!B$75 + Baseline!B$46 * Baseline!B$69*Baseline!B$69/Baseline!B$76 + Baseline!B$47 * Baseline!B$57*Baseline!B$57/Baseline!B$77 + Baseline!B$58*Baseline!B$58/Baseline!B$78)</f>
        <v>0.000002116574499</v>
      </c>
      <c r="K141" s="84">
        <f>Baseline!B$33 * (C141 * Baseline!B$59*Baseline!B$60/Baseline!B$75 + Baseline!B$46 * Baseline!B$69*Baseline!B$61/Baseline!B$76 + Baseline!B$47 * Baseline!B$57*Baseline!B$70/Baseline!B$77 + Baseline!B$58*Baseline!B$62/Baseline!B$78)</f>
        <v>0.00000001648994897</v>
      </c>
      <c r="L141" s="85">
        <f>Baseline!B$33 * (C141 * Baseline!B$59*Baseline!B$63/Baseline!B$75 + Baseline!B$46 * Baseline!B$69*Baseline!B$64/Baseline!B$76 + Baseline!B$47 * Baseline!B$57*Baseline!B$65/Baseline!B$77 + Baseline!B$58*Baseline!B$71/Baseline!B$78)</f>
        <v>0.00000001707280667</v>
      </c>
      <c r="M141" s="84">
        <f>Baseline!B$33 * (C141 * Baseline!B$60*Baseline!B$68/Baseline!B$75 + Baseline!B$46 * Baseline!B$61*Baseline!B$54/Baseline!B$76 + Baseline!B$47 * Baseline!B$70*Baseline!B$55/Baseline!B$77 + Baseline!B$62*Baseline!B$56/Baseline!B$78)</f>
        <v>0.0000002014218608</v>
      </c>
      <c r="N141" s="85">
        <f>Baseline!B$33 * (C141 * Baseline!B$60*Baseline!B$59/Baseline!B$75 + Baseline!B$46 * Baseline!B$61*Baseline!B$69/Baseline!B$76 + Baseline!B$47 * Baseline!B$70*Baseline!B$57/Baseline!B$77 + Baseline!B$62*Baseline!B$58/Baseline!B$78)</f>
        <v>0.00000001648994897</v>
      </c>
      <c r="O141" s="85">
        <f>Baseline!B$33 * (C141 * Baseline!B$60*Baseline!B$60/Baseline!B$75 + Baseline!B$46 * Baseline!B$61*Baseline!B$61/Baseline!B$76 + Baseline!B$47 * Baseline!B$70*Baseline!B$70/Baseline!B$77 + Baseline!B$62*Baseline!B$62/Baseline!B$78)</f>
        <v>0.000001589267927</v>
      </c>
      <c r="P141" s="84">
        <f>Baseline!B$33 * (C141 * Baseline!B$60*Baseline!B$63/Baseline!B$75 + Baseline!B$46 * Baseline!B$61*Baseline!B$64/Baseline!B$76 + Baseline!B$47 * Baseline!B$70*Baseline!B$65/Baseline!B$77 + Baseline!B$62*Baseline!B$71/Baseline!B$78)</f>
        <v>0.000000001956432185</v>
      </c>
      <c r="Q141" s="84">
        <f>Baseline!B$33 * (C141 * Baseline!B$63*Baseline!B$68/Baseline!B$75 + Baseline!B$46 * Baseline!B$64*Baseline!B$54/Baseline!B$76 + Baseline!B$47 * Baseline!B$65*Baseline!B$55/Baseline!B$77 + Baseline!B$71*Baseline!B$56/Baseline!B$78)</f>
        <v>0.000000003789282446</v>
      </c>
      <c r="R141" s="84">
        <f>Baseline!B$33 * (C141 * Baseline!B$63*Baseline!B$59/Baseline!B$75 + Baseline!B$46 * Baseline!B$64*Baseline!B$69/Baseline!B$76 + Baseline!B$47 * Baseline!B$65*Baseline!B$57/Baseline!B$77 + Baseline!B$71*Baseline!B$58/Baseline!B$78)</f>
        <v>0.00000001707280667</v>
      </c>
      <c r="S141" s="84">
        <f>Baseline!B$33 * (C141 * Baseline!B$63*Baseline!B$60/Baseline!B$75 + Baseline!B$46 * Baseline!B$64*Baseline!B$61/Baseline!B$76 + Baseline!B$47 * Baseline!B$65*Baseline!B$70/Baseline!B$77 + Baseline!B$71*Baseline!B$62/Baseline!B$78)</f>
        <v>0.000000001956432185</v>
      </c>
      <c r="T141" s="84">
        <f>Baseline!B$33 * (C141 * Baseline!B$63*Baseline!B$63/Baseline!B$75 + Baseline!B$46 * Baseline!B$64*Baseline!B$64/Baseline!B$76 + Baseline!B$47 * Baseline!B$65*Baseline!B$65/Baseline!B$77 + Baseline!B$71*Baseline!B$71/Baseline!B$78)</f>
        <v>0.00000009856722125</v>
      </c>
      <c r="U141" s="83"/>
      <c r="V141" s="84">
        <f>E141 * ( Baseline!B$89 * Baseline!B$7 )</f>
        <v>0.2124856067</v>
      </c>
      <c r="W141" s="84">
        <f>F141 * ( Baseline!D$89 * Baseline!B$11 )</f>
        <v>0.004417442457</v>
      </c>
      <c r="X141" s="84">
        <f>G141 * ( Baseline!F$89 * Baseline!B$16 )</f>
        <v>0.006996341993</v>
      </c>
      <c r="Y141" s="84">
        <f>H141 * ( Baseline!H$89 * Baseline!B$18 )</f>
        <v>0.001332590095</v>
      </c>
      <c r="Z141" s="86">
        <f t="shared" si="1"/>
        <v>0.2252319813</v>
      </c>
      <c r="AA141" s="84">
        <f>I141 * ( Baseline!B$89 * Baseline!B$7 )</f>
        <v>0.002485479491</v>
      </c>
      <c r="AB141" s="85">
        <f>J141 * ( Baseline!D$89 * Baseline!B$11 )</f>
        <v>0.03904359402</v>
      </c>
      <c r="AC141" s="85">
        <f>K141 * ( Baseline!F$89 * Baseline!B$16 )</f>
        <v>0.0005727745836</v>
      </c>
      <c r="AD141" s="85">
        <f>L141 * ( Baseline!F$89 * Baseline!B$16 )</f>
        <v>0.0005930200116</v>
      </c>
      <c r="AE141" s="86">
        <f t="shared" si="2"/>
        <v>0.0426948681</v>
      </c>
      <c r="AF141" s="86">
        <f>M141 * ( Baseline!B$89 * Baseline!B$7 )</f>
        <v>0.002090557494</v>
      </c>
      <c r="AG141" s="86">
        <f>N141 * ( Baseline!D$89 * Baseline!B$11 )</f>
        <v>0.0003041834216</v>
      </c>
      <c r="AH141" s="86">
        <f>O141 * ( Baseline!F$89 * Baseline!B$16 )</f>
        <v>0.05520285579</v>
      </c>
      <c r="AI141" s="86">
        <f>P141 * ( Baseline!H$89 * Baseline!B$18 )</f>
        <v>0.0006880252891</v>
      </c>
      <c r="AJ141" s="86">
        <f t="shared" si="3"/>
        <v>0.058285622</v>
      </c>
      <c r="AK141" s="86">
        <f>Q141 * ( Baseline!B$89 * Baseline!B$7 )</f>
        <v>0.00003932896251</v>
      </c>
      <c r="AL141" s="86">
        <f>R141 * ( Baseline!D$89 * Baseline!B$11 )</f>
        <v>0.0003149351619</v>
      </c>
      <c r="AM141" s="86">
        <f>S141 * ( Baseline!F$89 * Baseline!B$16 )</f>
        <v>0.0000679562218</v>
      </c>
      <c r="AN141" s="86">
        <f>T141 * ( Baseline!H$89 * Baseline!B$18 )</f>
        <v>0.03466347642</v>
      </c>
      <c r="AO141" s="86">
        <f t="shared" si="4"/>
        <v>0.03508569677</v>
      </c>
      <c r="AP141" s="62"/>
      <c r="AQ141" s="86">
        <f>V141 * ( (1-Baseline!B$90-Baseline!B$89) + (1-B141)*Baseline!B$90 )</f>
        <v>0.1379564895</v>
      </c>
      <c r="AR141" s="86">
        <f>W141 * ( (1-Baseline!B$90-Baseline!B$89) + (1-B141)*Baseline!B$90 )</f>
        <v>0.002868028867</v>
      </c>
      <c r="AS141" s="86">
        <f>X141 * ( (1-Baseline!B$90-Baseline!B$89) + (1-B141)*Baseline!B$90 )</f>
        <v>0.004542381931</v>
      </c>
      <c r="AT141" s="86">
        <f>Y141 * ( (1-Baseline!B$90-Baseline!B$89) + (1-B141)*Baseline!B$90 )</f>
        <v>0.0008651854318</v>
      </c>
      <c r="AU141" s="86">
        <f t="shared" si="5"/>
        <v>0.1462320857</v>
      </c>
      <c r="AV141" s="86">
        <f>AA141 * ( (1-Baseline!D$90-Baseline!D$89) + (1-B141)*Baseline!D$90 )</f>
        <v>0.002052045987</v>
      </c>
      <c r="AW141" s="86">
        <f>AB141 * ( (1-Baseline!D$90-Baseline!D$89) + (1-B141)*Baseline!D$90 )</f>
        <v>0.03223492718</v>
      </c>
      <c r="AX141" s="86">
        <f>AC141 * ( (1-Baseline!D$90-Baseline!D$89) + (1-B141)*Baseline!D$90 )</f>
        <v>0.0004728905589</v>
      </c>
      <c r="AY141" s="86">
        <f>AD141 * ( (1-Baseline!D$90-Baseline!D$89) + (1-B141)*Baseline!D$90 )</f>
        <v>0.0004896054622</v>
      </c>
      <c r="AZ141" s="86">
        <f t="shared" si="6"/>
        <v>0.03524946919</v>
      </c>
      <c r="BA141" s="86">
        <f>AF141 * ( (1-Baseline!F$90-Baseline!F$89) + (1-Baseline!B$36)*Baseline!F$90 )</f>
        <v>0.00150443207</v>
      </c>
      <c r="BB141" s="86">
        <f>AG141 * ( (1-Baseline!F$90-Baseline!F$89) + (1-Baseline!B$36)*Baseline!F$90 )</f>
        <v>0.0002189001241</v>
      </c>
      <c r="BC141" s="86">
        <f>AH141 * ( (1-Baseline!F$90-Baseline!F$89) + (1-Baseline!B$36)*Baseline!F$90 )</f>
        <v>0.03972574152</v>
      </c>
      <c r="BD141" s="86">
        <f>AI141 * ( (1-Baseline!F$90-Baseline!F$89) + (1-Baseline!B$36)*Baseline!F$90 )</f>
        <v>0.0004951250148</v>
      </c>
      <c r="BE141" s="86">
        <f t="shared" si="7"/>
        <v>0.04194419873</v>
      </c>
      <c r="BF141" s="86">
        <f>AK141 * ( (1-Baseline!H$90-Baseline!H$89) + (1-Baseline!B$36)*Baseline!H$90 )</f>
        <v>0.00003116112358</v>
      </c>
      <c r="BG141" s="86">
        <f>AL141 * ( (1-Baseline!H$90-Baseline!H$89) + (1-Baseline!B$36)*Baseline!H$90 )</f>
        <v>0.0002495294275</v>
      </c>
      <c r="BH141" s="86">
        <f>AM141 * ( (1-Baseline!H$90-Baseline!H$89) + (1-Baseline!B$36)*Baseline!H$90 )</f>
        <v>0.00005384307365</v>
      </c>
      <c r="BI141" s="86">
        <f>AN141 * ( (1-Baseline!H$90-Baseline!H$89) + (1-Baseline!B$36)*Baseline!H$90 )</f>
        <v>0.02746456564</v>
      </c>
      <c r="BJ141" s="86">
        <f t="shared" si="8"/>
        <v>0.02779909926</v>
      </c>
      <c r="BK141" s="62"/>
      <c r="BL141" s="86">
        <f t="shared" si="19"/>
        <v>0.9434077946</v>
      </c>
      <c r="BM141" s="86">
        <f t="shared" si="20"/>
        <v>0.01961285619</v>
      </c>
      <c r="BN141" s="86">
        <f t="shared" si="21"/>
        <v>0.03106282666</v>
      </c>
      <c r="BO141" s="86">
        <f t="shared" si="22"/>
        <v>0.005916522545</v>
      </c>
      <c r="BP141" s="86">
        <f t="shared" si="9"/>
        <v>1</v>
      </c>
      <c r="BQ141" s="86">
        <f t="shared" si="23"/>
        <v>0.05821494718</v>
      </c>
      <c r="BR141" s="86">
        <f t="shared" si="24"/>
        <v>0.91447979</v>
      </c>
      <c r="BS141" s="86">
        <f t="shared" si="25"/>
        <v>0.01341553702</v>
      </c>
      <c r="BT141" s="86">
        <f t="shared" si="26"/>
        <v>0.01388972581</v>
      </c>
      <c r="BU141" s="86">
        <f t="shared" si="10"/>
        <v>1</v>
      </c>
      <c r="BV141" s="86">
        <f t="shared" si="27"/>
        <v>0.03586746477</v>
      </c>
      <c r="BW141" s="86">
        <f t="shared" si="28"/>
        <v>0.005218841478</v>
      </c>
      <c r="BX141" s="86">
        <f t="shared" si="29"/>
        <v>0.9471093196</v>
      </c>
      <c r="BY141" s="86">
        <f t="shared" si="30"/>
        <v>0.01180437414</v>
      </c>
      <c r="BZ141" s="86">
        <f t="shared" si="11"/>
        <v>1</v>
      </c>
      <c r="CA141" s="86">
        <f t="shared" si="31"/>
        <v>0.001120940045</v>
      </c>
      <c r="CB141" s="86">
        <f t="shared" si="32"/>
        <v>0.00897616952</v>
      </c>
      <c r="CC141" s="86">
        <f t="shared" si="33"/>
        <v>0.001936863966</v>
      </c>
      <c r="CD141" s="86">
        <f t="shared" si="34"/>
        <v>0.9879660265</v>
      </c>
      <c r="CE141" s="86">
        <f t="shared" si="12"/>
        <v>1</v>
      </c>
      <c r="CF141" s="62"/>
      <c r="CG141" s="86">
        <f t="shared" si="35"/>
        <v>0.9434077946</v>
      </c>
      <c r="CH141" s="86">
        <f t="shared" si="36"/>
        <v>0.01961285619</v>
      </c>
      <c r="CI141" s="86">
        <f t="shared" si="37"/>
        <v>0.03106282666</v>
      </c>
      <c r="CJ141" s="86">
        <f t="shared" si="38"/>
        <v>0.005916522545</v>
      </c>
      <c r="CK141" s="86">
        <f t="shared" si="13"/>
        <v>1</v>
      </c>
      <c r="CL141" s="86">
        <f t="shared" si="39"/>
        <v>0.05821494718</v>
      </c>
      <c r="CM141" s="86">
        <f t="shared" si="40"/>
        <v>0.91447979</v>
      </c>
      <c r="CN141" s="86">
        <f t="shared" si="41"/>
        <v>0.01341553702</v>
      </c>
      <c r="CO141" s="86">
        <f t="shared" si="42"/>
        <v>0.01388972581</v>
      </c>
      <c r="CP141" s="86">
        <f t="shared" si="14"/>
        <v>1</v>
      </c>
      <c r="CQ141" s="86">
        <f t="shared" si="43"/>
        <v>0.03586746477</v>
      </c>
      <c r="CR141" s="86">
        <f t="shared" si="44"/>
        <v>0.005218841478</v>
      </c>
      <c r="CS141" s="86">
        <f t="shared" si="45"/>
        <v>0.9471093196</v>
      </c>
      <c r="CT141" s="86">
        <f t="shared" si="46"/>
        <v>0.01180437414</v>
      </c>
      <c r="CU141" s="86">
        <f t="shared" si="15"/>
        <v>1</v>
      </c>
      <c r="CV141" s="86">
        <f t="shared" si="47"/>
        <v>0.001120940045</v>
      </c>
      <c r="CW141" s="86">
        <f t="shared" si="48"/>
        <v>0.00897616952</v>
      </c>
      <c r="CX141" s="86">
        <f t="shared" si="49"/>
        <v>0.001936863966</v>
      </c>
      <c r="CY141" s="86">
        <f t="shared" si="50"/>
        <v>0.9879660265</v>
      </c>
      <c r="CZ141" s="86">
        <f t="shared" si="16"/>
        <v>1</v>
      </c>
      <c r="DA141" s="62"/>
      <c r="DB141" s="86">
        <f>(AQ141*Baseline!B$7 + AV141*Baseline!B$11 + BA141*Baseline!B$16 + BF141*Baseline!B$18)</f>
        <v>77776.64738</v>
      </c>
      <c r="DC141" s="86">
        <f>(AR141*Baseline!B$7 + AW141*Baseline!B$11 + BB141*Baseline!B$16 + BG141*Baseline!B$18)</f>
        <v>82680.04914</v>
      </c>
      <c r="DD141" s="86">
        <f>(AS141*Baseline!B$7 + AX141*Baseline!B$11 + BC141*Baseline!B$16 + BH141*Baseline!B$18)</f>
        <v>138771.4948</v>
      </c>
      <c r="DE141" s="86">
        <f>(AT141*Baseline!B$7 + AY141*Baseline!B$11 + BD141*Baseline!B$16 + BI141*Baseline!B$18)</f>
        <v>1260753.235</v>
      </c>
      <c r="DF141" s="86">
        <f t="shared" si="17"/>
        <v>1559981.426</v>
      </c>
      <c r="DG141" s="62"/>
      <c r="DH141" s="86">
        <f t="shared" si="51"/>
        <v>0.04985741886</v>
      </c>
      <c r="DI141" s="86">
        <f t="shared" si="52"/>
        <v>0.05300066255</v>
      </c>
      <c r="DJ141" s="86">
        <f t="shared" si="53"/>
        <v>0.08895714559</v>
      </c>
      <c r="DK141" s="86">
        <f t="shared" si="54"/>
        <v>0.808184773</v>
      </c>
      <c r="DL141" s="86">
        <f t="shared" si="18"/>
        <v>1</v>
      </c>
      <c r="DM141" s="62"/>
      <c r="DN141" s="86">
        <f>DH141 / (Baseline!B$7/Baseline!B$17)</f>
        <v>5.321951535</v>
      </c>
      <c r="DO141" s="86">
        <f>DI141 / (Baseline!B$11/Baseline!B$17)</f>
        <v>1.279461361</v>
      </c>
      <c r="DP141" s="86">
        <f>DJ141 / (Baseline!B$16/Baseline!B$17)</f>
        <v>1.374656734</v>
      </c>
      <c r="DQ141" s="86">
        <f>DK141 / (Baseline!B$18/Baseline!B$17)</f>
        <v>0.9137242342</v>
      </c>
      <c r="DR141" s="62"/>
      <c r="DS141" s="86">
        <f>DH141 / Baseline!H$117</f>
        <v>1.994651422</v>
      </c>
      <c r="DT141" s="86">
        <f>DI141 / Baseline!H$118</f>
        <v>1.193047682</v>
      </c>
      <c r="DU141" s="86">
        <f>DJ141 / Baseline!H$119</f>
        <v>1.063430579</v>
      </c>
      <c r="DV141" s="86">
        <f>DK141 / Baseline!H$120</f>
        <v>0.9542535683</v>
      </c>
      <c r="DW141" s="87"/>
      <c r="DX141" s="86">
        <f>(AU141*Baseline!B$34)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0.0344643441</v>
      </c>
      <c r="DY141" s="86">
        <f>(AZ141*Baseline!B$34) + (Baseline!D$90*(1-Baseline!D$91)*Baseline!B$35) + (Baseline!D$90*Baseline!D$91*((1-Baseline!D$92)*Baseline!B$40 + Baseline!D$92*Baseline!B$41))</f>
        <v>0.01170098838</v>
      </c>
      <c r="DZ141" s="86">
        <f>(BE141*Baseline!B$34) + (Baseline!F$90*(1-Baseline!F$91)*Baseline!B$35) + (Baseline!F$90*Baseline!F$91*((1-Baseline!F$92)*Baseline!B$40 + Baseline!F$92*Baseline!B$41))</f>
        <v>0.01402226981</v>
      </c>
      <c r="EA141" s="86">
        <f>(BJ141*Baseline!B$34) + (Baseline!H$90*(1-Baseline!H$91)*Baseline!B$35) + (Baseline!H$90*Baseline!H$91*((1-Baseline!H$92)*Baseline!B$40 + Baseline!H$92*Baseline!B$41))</f>
        <v>0.009314864889</v>
      </c>
      <c r="EB141" s="86">
        <f>( DX141*Baseline!B$7 + DY141*Baseline!B$11 + DZ141*Baseline!B$16 + EA141*Baseline!B$18 ) / Baseline!B$17</f>
        <v>0.009953941789</v>
      </c>
    </row>
    <row r="142">
      <c r="A142" s="73" t="s">
        <v>318</v>
      </c>
      <c r="B142" s="85">
        <f>MIN( MAX( NORMINV( MCrands!B142, (B$5+B$4)/2, (B$5-B$4)/3.29 ), 0 ), 1 )</f>
        <v>0.4300613169</v>
      </c>
      <c r="C142" s="85">
        <f>MAX( NORMINV( MCrands!C142, (C$5+C$4)/2, (C$5-C$4)/3.29 ), 0 )</f>
        <v>2.854598405</v>
      </c>
      <c r="D142" s="83"/>
      <c r="E142" s="84">
        <f>Baseline!B$33 * (C142 * Baseline!B$68*Baseline!B$68/Baseline!B$75 + Baseline!B$46 * Baseline!B$54*Baseline!B$54/Baseline!B$76 + Baseline!B$47 * Baseline!B$55*Baseline!B$55/Baseline!B$77 + Baseline!B$56*Baseline!B$56/Baseline!B$78)</f>
        <v>0.0000202601163</v>
      </c>
      <c r="F142" s="84">
        <f>Baseline!B$33 * (C142 * Baseline!B$68*Baseline!B$59/Baseline!B$75 + Baseline!B$46 * Baseline!B$54*Baseline!B$69/Baseline!B$76 + Baseline!B$47 * Baseline!B$55*Baseline!B$57/Baseline!B$77 + Baseline!B$56*Baseline!B$58/Baseline!B$78)</f>
        <v>0.0000002394384042</v>
      </c>
      <c r="G142" s="85">
        <f>Baseline!B$33 * (C142 * Baseline!B$68*Baseline!B$60/Baseline!B$75 + Baseline!B$46 * Baseline!B$54*Baseline!B$61/Baseline!B$76 + Baseline!B$47 * Baseline!B$55*Baseline!B$70/Baseline!B$77 + Baseline!B$56*Baseline!B$62/Baseline!B$78)</f>
        <v>0.0000002013393652</v>
      </c>
      <c r="H142" s="84">
        <f>Baseline!B$33 * (C142 * Baseline!B$68*Baseline!B$63/Baseline!B$75 + Baseline!B$46 * Baseline!B$54*Baseline!B$64/Baseline!B$76 + Baseline!B$47 * Baseline!B$55*Baseline!B$65/Baseline!B$77 + Baseline!B$56*Baseline!B$71/Baseline!B$78)</f>
        <v>0.000000003781032886</v>
      </c>
      <c r="I142" s="84">
        <f>Baseline!B$33 * (C142 * Baseline!B$59*Baseline!B$68/Baseline!B$75 + Baseline!B$46 * Baseline!B$69*Baseline!B$54/Baseline!B$76 + Baseline!B$47 * Baseline!B$57*Baseline!B$55/Baseline!B$77 + Baseline!B$58*Baseline!B$56/Baseline!B$78)</f>
        <v>0.0000002394384042</v>
      </c>
      <c r="J142" s="85">
        <f>Baseline!B$33 * (C142 * Baseline!B$59*Baseline!B$59/Baseline!B$75 + Baseline!B$46 * Baseline!B$69*Baseline!B$69/Baseline!B$76 + Baseline!B$47 * Baseline!B$57*Baseline!B$57/Baseline!B$77 + Baseline!B$58*Baseline!B$58/Baseline!B$78)</f>
        <v>0.000002116574493</v>
      </c>
      <c r="K142" s="84">
        <f>Baseline!B$33 * (C142 * Baseline!B$59*Baseline!B$60/Baseline!B$75 + Baseline!B$46 * Baseline!B$69*Baseline!B$61/Baseline!B$76 + Baseline!B$47 * Baseline!B$57*Baseline!B$70/Baseline!B$77 + Baseline!B$58*Baseline!B$62/Baseline!B$78)</f>
        <v>0.00000001648993595</v>
      </c>
      <c r="L142" s="85">
        <f>Baseline!B$33 * (C142 * Baseline!B$59*Baseline!B$63/Baseline!B$75 + Baseline!B$46 * Baseline!B$69*Baseline!B$64/Baseline!B$76 + Baseline!B$47 * Baseline!B$57*Baseline!B$65/Baseline!B$77 + Baseline!B$58*Baseline!B$71/Baseline!B$78)</f>
        <v>0.00000001707280537</v>
      </c>
      <c r="M142" s="84">
        <f>Baseline!B$33 * (C142 * Baseline!B$60*Baseline!B$68/Baseline!B$75 + Baseline!B$46 * Baseline!B$61*Baseline!B$54/Baseline!B$76 + Baseline!B$47 * Baseline!B$70*Baseline!B$55/Baseline!B$77 + Baseline!B$62*Baseline!B$56/Baseline!B$78)</f>
        <v>0.0000002013393652</v>
      </c>
      <c r="N142" s="85">
        <f>Baseline!B$33 * (C142 * Baseline!B$60*Baseline!B$59/Baseline!B$75 + Baseline!B$46 * Baseline!B$61*Baseline!B$69/Baseline!B$76 + Baseline!B$47 * Baseline!B$70*Baseline!B$57/Baseline!B$77 + Baseline!B$62*Baseline!B$58/Baseline!B$78)</f>
        <v>0.00000001648993595</v>
      </c>
      <c r="O142" s="85">
        <f>Baseline!B$33 * (C142 * Baseline!B$60*Baseline!B$60/Baseline!B$75 + Baseline!B$46 * Baseline!B$61*Baseline!B$61/Baseline!B$76 + Baseline!B$47 * Baseline!B$70*Baseline!B$70/Baseline!B$77 + Baseline!B$62*Baseline!B$62/Baseline!B$78)</f>
        <v>0.000001589267895</v>
      </c>
      <c r="P142" s="84">
        <f>Baseline!B$33 * (C142 * Baseline!B$60*Baseline!B$63/Baseline!B$75 + Baseline!B$46 * Baseline!B$61*Baseline!B$64/Baseline!B$76 + Baseline!B$47 * Baseline!B$70*Baseline!B$65/Baseline!B$77 + Baseline!B$62*Baseline!B$71/Baseline!B$78)</f>
        <v>0.000000001956428982</v>
      </c>
      <c r="Q142" s="84">
        <f>Baseline!B$33 * (C142 * Baseline!B$63*Baseline!B$68/Baseline!B$75 + Baseline!B$46 * Baseline!B$64*Baseline!B$54/Baseline!B$76 + Baseline!B$47 * Baseline!B$65*Baseline!B$55/Baseline!B$77 + Baseline!B$71*Baseline!B$56/Baseline!B$78)</f>
        <v>0.000000003781032886</v>
      </c>
      <c r="R142" s="84">
        <f>Baseline!B$33 * (C142 * Baseline!B$63*Baseline!B$59/Baseline!B$75 + Baseline!B$46 * Baseline!B$64*Baseline!B$69/Baseline!B$76 + Baseline!B$47 * Baseline!B$65*Baseline!B$57/Baseline!B$77 + Baseline!B$71*Baseline!B$58/Baseline!B$78)</f>
        <v>0.00000001707280537</v>
      </c>
      <c r="S142" s="84">
        <f>Baseline!B$33 * (C142 * Baseline!B$63*Baseline!B$60/Baseline!B$75 + Baseline!B$46 * Baseline!B$64*Baseline!B$61/Baseline!B$76 + Baseline!B$47 * Baseline!B$65*Baseline!B$70/Baseline!B$77 + Baseline!B$71*Baseline!B$62/Baseline!B$78)</f>
        <v>0.000000001956428982</v>
      </c>
      <c r="T142" s="84">
        <f>Baseline!B$33 * (C142 * Baseline!B$63*Baseline!B$63/Baseline!B$75 + Baseline!B$46 * Baseline!B$64*Baseline!B$64/Baseline!B$76 + Baseline!B$47 * Baseline!B$65*Baseline!B$65/Baseline!B$77 + Baseline!B$71*Baseline!B$71/Baseline!B$78)</f>
        <v>0.00000009856722093</v>
      </c>
      <c r="U142" s="83"/>
      <c r="V142" s="84">
        <f>E142 * ( Baseline!B$89 * Baseline!B$7 )</f>
        <v>0.2102797471</v>
      </c>
      <c r="W142" s="84">
        <f>F142 * ( Baseline!D$89 * Baseline!B$11 )</f>
        <v>0.004416823435</v>
      </c>
      <c r="X142" s="84">
        <f>G142 * ( Baseline!F$89 * Baseline!B$16 )</f>
        <v>0.006993476527</v>
      </c>
      <c r="Y142" s="84">
        <f>H142 * ( Baseline!H$89 * Baseline!B$18 )</f>
        <v>0.001329688944</v>
      </c>
      <c r="Z142" s="86">
        <f t="shared" si="1"/>
        <v>0.223019736</v>
      </c>
      <c r="AA142" s="84">
        <f>I142 * ( Baseline!B$89 * Baseline!B$7 )</f>
        <v>0.002485131198</v>
      </c>
      <c r="AB142" s="85">
        <f>J142 * ( Baseline!D$89 * Baseline!B$11 )</f>
        <v>0.03904359392</v>
      </c>
      <c r="AC142" s="85">
        <f>K142 * ( Baseline!F$89 * Baseline!B$16 )</f>
        <v>0.0005727741312</v>
      </c>
      <c r="AD142" s="85">
        <f>L142 * ( Baseline!F$89 * Baseline!B$16 )</f>
        <v>0.0005930199664</v>
      </c>
      <c r="AE142" s="86">
        <f t="shared" si="2"/>
        <v>0.04269451921</v>
      </c>
      <c r="AF142" s="86">
        <f>M142 * ( Baseline!B$89 * Baseline!B$7 )</f>
        <v>0.002089701272</v>
      </c>
      <c r="AG142" s="86">
        <f>N142 * ( Baseline!D$89 * Baseline!B$11 )</f>
        <v>0.0003041831813</v>
      </c>
      <c r="AH142" s="86">
        <f>O142 * ( Baseline!F$89 * Baseline!B$16 )</f>
        <v>0.05520285468</v>
      </c>
      <c r="AI142" s="86">
        <f>P142 * ( Baseline!H$89 * Baseline!B$18 )</f>
        <v>0.000688024163</v>
      </c>
      <c r="AJ142" s="86">
        <f t="shared" si="3"/>
        <v>0.0582847633</v>
      </c>
      <c r="AK142" s="86">
        <f>Q142 * ( Baseline!B$89 * Baseline!B$7 )</f>
        <v>0.00003924334033</v>
      </c>
      <c r="AL142" s="86">
        <f>R142 * ( Baseline!D$89 * Baseline!B$11 )</f>
        <v>0.0003149351379</v>
      </c>
      <c r="AM142" s="86">
        <f>S142 * ( Baseline!F$89 * Baseline!B$16 )</f>
        <v>0.00006795611057</v>
      </c>
      <c r="AN142" s="86">
        <f>T142 * ( Baseline!H$89 * Baseline!B$18 )</f>
        <v>0.03466347631</v>
      </c>
      <c r="AO142" s="86">
        <f t="shared" si="4"/>
        <v>0.0350856109</v>
      </c>
      <c r="AP142" s="62"/>
      <c r="AQ142" s="86">
        <f>V142 * ( (1-Baseline!B$90-Baseline!B$89) + (1-B142)*Baseline!B$90 )</f>
        <v>0.1252942259</v>
      </c>
      <c r="AR142" s="86">
        <f>W142 * ( (1-Baseline!B$90-Baseline!B$89) + (1-B142)*Baseline!B$90 )</f>
        <v>0.00263174405</v>
      </c>
      <c r="AS142" s="86">
        <f>X142 * ( (1-Baseline!B$90-Baseline!B$89) + (1-B142)*Baseline!B$90 )</f>
        <v>0.004167031014</v>
      </c>
      <c r="AT142" s="86">
        <f>Y142 * ( (1-Baseline!B$90-Baseline!B$89) + (1-B142)*Baseline!B$90 )</f>
        <v>0.0007922890776</v>
      </c>
      <c r="AU142" s="86">
        <f t="shared" si="5"/>
        <v>0.1328852901</v>
      </c>
      <c r="AV142" s="86">
        <f>AA142 * ( (1-Baseline!D$90-Baseline!D$89) + (1-B142)*Baseline!D$90 )</f>
        <v>0.001984951153</v>
      </c>
      <c r="AW142" s="86">
        <f>AB142 * ( (1-Baseline!D$90-Baseline!D$89) + (1-B142)*Baseline!D$90 )</f>
        <v>0.03118532608</v>
      </c>
      <c r="AX142" s="86">
        <f>AC142 * ( (1-Baseline!D$90-Baseline!D$89) + (1-B142)*Baseline!D$90 )</f>
        <v>0.0004574924145</v>
      </c>
      <c r="AY142" s="86">
        <f>AD142 * ( (1-Baseline!D$90-Baseline!D$89) + (1-B142)*Baseline!D$90 )</f>
        <v>0.0004736633893</v>
      </c>
      <c r="AZ142" s="86">
        <f t="shared" si="6"/>
        <v>0.03410143304</v>
      </c>
      <c r="BA142" s="86">
        <f>AF142 * ( (1-Baseline!F$90-Baseline!F$89) + (1-Baseline!B$36)*Baseline!F$90 )</f>
        <v>0.001503815906</v>
      </c>
      <c r="BB142" s="86">
        <f>AG142 * ( (1-Baseline!F$90-Baseline!F$89) + (1-Baseline!B$36)*Baseline!F$90 )</f>
        <v>0.0002188999512</v>
      </c>
      <c r="BC142" s="86">
        <f>AH142 * ( (1-Baseline!F$90-Baseline!F$89) + (1-Baseline!B$36)*Baseline!F$90 )</f>
        <v>0.03972574072</v>
      </c>
      <c r="BD142" s="86">
        <f>AI142 * ( (1-Baseline!F$90-Baseline!F$89) + (1-Baseline!B$36)*Baseline!F$90 )</f>
        <v>0.0004951242045</v>
      </c>
      <c r="BE142" s="86">
        <f t="shared" si="7"/>
        <v>0.04194358078</v>
      </c>
      <c r="BF142" s="86">
        <f>AK142 * ( (1-Baseline!H$90-Baseline!H$89) + (1-Baseline!B$36)*Baseline!H$90 )</f>
        <v>0.00003109328341</v>
      </c>
      <c r="BG142" s="86">
        <f>AL142 * ( (1-Baseline!H$90-Baseline!H$89) + (1-Baseline!B$36)*Baseline!H$90 )</f>
        <v>0.0002495294084</v>
      </c>
      <c r="BH142" s="86">
        <f>AM142 * ( (1-Baseline!H$90-Baseline!H$89) + (1-Baseline!B$36)*Baseline!H$90 )</f>
        <v>0.00005384298553</v>
      </c>
      <c r="BI142" s="86">
        <f>AN142 * ( (1-Baseline!H$90-Baseline!H$89) + (1-Baseline!B$36)*Baseline!H$90 )</f>
        <v>0.02746456555</v>
      </c>
      <c r="BJ142" s="86">
        <f t="shared" si="8"/>
        <v>0.02779903122</v>
      </c>
      <c r="BK142" s="62"/>
      <c r="BL142" s="86">
        <f t="shared" si="19"/>
        <v>0.9428750606</v>
      </c>
      <c r="BM142" s="86">
        <f t="shared" si="20"/>
        <v>0.01980463036</v>
      </c>
      <c r="BN142" s="86">
        <f t="shared" si="21"/>
        <v>0.03135810602</v>
      </c>
      <c r="BO142" s="86">
        <f t="shared" si="22"/>
        <v>0.005962203019</v>
      </c>
      <c r="BP142" s="86">
        <f t="shared" si="9"/>
        <v>1</v>
      </c>
      <c r="BQ142" s="86">
        <f t="shared" si="23"/>
        <v>0.05820726509</v>
      </c>
      <c r="BR142" s="86">
        <f t="shared" si="24"/>
        <v>0.9144872606</v>
      </c>
      <c r="BS142" s="86">
        <f t="shared" si="25"/>
        <v>0.01341563605</v>
      </c>
      <c r="BT142" s="86">
        <f t="shared" si="26"/>
        <v>0.01388983826</v>
      </c>
      <c r="BU142" s="86">
        <f t="shared" si="10"/>
        <v>1</v>
      </c>
      <c r="BV142" s="86">
        <f t="shared" si="27"/>
        <v>0.03585330288</v>
      </c>
      <c r="BW142" s="86">
        <f t="shared" si="28"/>
        <v>0.005218914243</v>
      </c>
      <c r="BX142" s="86">
        <f t="shared" si="29"/>
        <v>0.9471232541</v>
      </c>
      <c r="BY142" s="86">
        <f t="shared" si="30"/>
        <v>0.01180452873</v>
      </c>
      <c r="BZ142" s="86">
        <f t="shared" si="11"/>
        <v>1</v>
      </c>
      <c r="CA142" s="86">
        <f t="shared" si="31"/>
        <v>0.00111850241</v>
      </c>
      <c r="CB142" s="86">
        <f t="shared" si="32"/>
        <v>0.008976190804</v>
      </c>
      <c r="CC142" s="86">
        <f t="shared" si="33"/>
        <v>0.001936865537</v>
      </c>
      <c r="CD142" s="86">
        <f t="shared" si="34"/>
        <v>0.9879684412</v>
      </c>
      <c r="CE142" s="86">
        <f t="shared" si="12"/>
        <v>1</v>
      </c>
      <c r="CF142" s="62"/>
      <c r="CG142" s="86">
        <f t="shared" si="35"/>
        <v>0.9428750606</v>
      </c>
      <c r="CH142" s="86">
        <f t="shared" si="36"/>
        <v>0.01980463036</v>
      </c>
      <c r="CI142" s="86">
        <f t="shared" si="37"/>
        <v>0.03135810602</v>
      </c>
      <c r="CJ142" s="86">
        <f t="shared" si="38"/>
        <v>0.005962203019</v>
      </c>
      <c r="CK142" s="86">
        <f t="shared" si="13"/>
        <v>1</v>
      </c>
      <c r="CL142" s="86">
        <f t="shared" si="39"/>
        <v>0.05820726509</v>
      </c>
      <c r="CM142" s="86">
        <f t="shared" si="40"/>
        <v>0.9144872606</v>
      </c>
      <c r="CN142" s="86">
        <f t="shared" si="41"/>
        <v>0.01341563605</v>
      </c>
      <c r="CO142" s="86">
        <f t="shared" si="42"/>
        <v>0.01388983826</v>
      </c>
      <c r="CP142" s="86">
        <f t="shared" si="14"/>
        <v>1</v>
      </c>
      <c r="CQ142" s="86">
        <f t="shared" si="43"/>
        <v>0.03585330288</v>
      </c>
      <c r="CR142" s="86">
        <f t="shared" si="44"/>
        <v>0.005218914243</v>
      </c>
      <c r="CS142" s="86">
        <f t="shared" si="45"/>
        <v>0.9471232541</v>
      </c>
      <c r="CT142" s="86">
        <f t="shared" si="46"/>
        <v>0.01180452873</v>
      </c>
      <c r="CU142" s="86">
        <f t="shared" si="15"/>
        <v>1</v>
      </c>
      <c r="CV142" s="86">
        <f t="shared" si="47"/>
        <v>0.00111850241</v>
      </c>
      <c r="CW142" s="86">
        <f t="shared" si="48"/>
        <v>0.008976190804</v>
      </c>
      <c r="CX142" s="86">
        <f t="shared" si="49"/>
        <v>0.001936865537</v>
      </c>
      <c r="CY142" s="86">
        <f t="shared" si="50"/>
        <v>0.9879684412</v>
      </c>
      <c r="CZ142" s="86">
        <f t="shared" si="16"/>
        <v>1</v>
      </c>
      <c r="DA142" s="62"/>
      <c r="DB142" s="86">
        <f>(AQ142*Baseline!B$7 + AV142*Baseline!B$11 + BA142*Baseline!B$16 + BF142*Baseline!B$18)</f>
        <v>71486.39033</v>
      </c>
      <c r="DC142" s="86">
        <f>(AR142*Baseline!B$7 + AW142*Baseline!B$11 + BB142*Baseline!B$16 + BG142*Baseline!B$18)</f>
        <v>80314.52331</v>
      </c>
      <c r="DD142" s="86">
        <f>(AS142*Baseline!B$7 + AX142*Baseline!B$11 + BC142*Baseline!B$16 + BH142*Baseline!B$18)</f>
        <v>138556.4208</v>
      </c>
      <c r="DE142" s="86">
        <f>(AT142*Baseline!B$7 + AY142*Baseline!B$11 + BD142*Baseline!B$16 + BI142*Baseline!B$18)</f>
        <v>1260683.685</v>
      </c>
      <c r="DF142" s="86">
        <f t="shared" si="17"/>
        <v>1551041.019</v>
      </c>
      <c r="DG142" s="62"/>
      <c r="DH142" s="86">
        <f t="shared" si="51"/>
        <v>0.04608929709</v>
      </c>
      <c r="DI142" s="86">
        <f t="shared" si="52"/>
        <v>0.05178104404</v>
      </c>
      <c r="DJ142" s="86">
        <f t="shared" si="53"/>
        <v>0.0893312421</v>
      </c>
      <c r="DK142" s="86">
        <f t="shared" si="54"/>
        <v>0.8127984168</v>
      </c>
      <c r="DL142" s="86">
        <f t="shared" si="18"/>
        <v>1</v>
      </c>
      <c r="DM142" s="62"/>
      <c r="DN142" s="86">
        <f>DH142 / (Baseline!B$7/Baseline!B$17)</f>
        <v>4.919729321</v>
      </c>
      <c r="DO142" s="86">
        <f>DI142 / (Baseline!B$11/Baseline!B$17)</f>
        <v>1.250019187</v>
      </c>
      <c r="DP142" s="86">
        <f>DJ142 / (Baseline!B$16/Baseline!B$17)</f>
        <v>1.380437655</v>
      </c>
      <c r="DQ142" s="86">
        <f>DK142 / (Baseline!B$18/Baseline!B$17)</f>
        <v>0.9189403658</v>
      </c>
      <c r="DR142" s="62"/>
      <c r="DS142" s="86">
        <f>DH142 / Baseline!H$117</f>
        <v>1.843899747</v>
      </c>
      <c r="DT142" s="86">
        <f>DI142 / Baseline!H$118</f>
        <v>1.165594006</v>
      </c>
      <c r="DU142" s="86">
        <f>DJ142 / Baseline!H$119</f>
        <v>1.067902684</v>
      </c>
      <c r="DV142" s="86">
        <f>DK142 / Baseline!H$120</f>
        <v>0.9597010677</v>
      </c>
      <c r="DW142" s="87"/>
      <c r="DX142" s="86">
        <f>(AU142*Baseline!B$34)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0.03246232476</v>
      </c>
      <c r="DY142" s="86">
        <f>(AZ142*Baseline!B$34) + (Baseline!D$90*(1-Baseline!D$91)*Baseline!B$35) + (Baseline!D$90*Baseline!D$91*((1-Baseline!D$92)*Baseline!B$40 + Baseline!D$92*Baseline!B$41))</f>
        <v>0.01152878296</v>
      </c>
      <c r="DZ142" s="86">
        <f>(BE142*Baseline!B$34) + (Baseline!F$90*(1-Baseline!F$91)*Baseline!B$35) + (Baseline!F$90*Baseline!F$91*((1-Baseline!F$92)*Baseline!B$40 + Baseline!F$92*Baseline!B$41))</f>
        <v>0.01402217712</v>
      </c>
      <c r="EA142" s="86">
        <f>(BJ142*Baseline!B$34) + (Baseline!H$90*(1-Baseline!H$91)*Baseline!B$35) + (Baseline!H$90*Baseline!H$91*((1-Baseline!H$92)*Baseline!B$40 + Baseline!H$92*Baseline!B$41))</f>
        <v>0.009314854684</v>
      </c>
      <c r="EB142" s="86">
        <f>( DX142*Baseline!B$7 + DY142*Baseline!B$11 + DZ142*Baseline!B$16 + EA142*Baseline!B$18 ) / Baseline!B$17</f>
        <v>0.009928037857</v>
      </c>
    </row>
    <row r="143">
      <c r="A143" s="73" t="s">
        <v>319</v>
      </c>
      <c r="B143" s="85">
        <f>MIN( MAX( NORMINV( MCrands!B143, (B$5+B$4)/2, (B$5-B$4)/3.29 ), 0 ), 1 )</f>
        <v>0.4701852457</v>
      </c>
      <c r="C143" s="85">
        <f>MAX( NORMINV( MCrands!C143, (C$5+C$4)/2, (C$5-C$4)/3.29 ), 0 )</f>
        <v>2.014965924</v>
      </c>
      <c r="D143" s="83"/>
      <c r="E143" s="84">
        <f>Baseline!B$33 * (C143 * Baseline!B$68*Baseline!B$68/Baseline!B$75 + Baseline!B$46 * Baseline!B$54*Baseline!B$54/Baseline!B$76 + Baseline!B$47 * Baseline!B$55*Baseline!B$55/Baseline!B$77 + Baseline!B$56*Baseline!B$56/Baseline!B$78)</f>
        <v>0.00001431549819</v>
      </c>
      <c r="F143" s="84">
        <f>Baseline!B$33 * (C143 * Baseline!B$68*Baseline!B$59/Baseline!B$75 + Baseline!B$46 * Baseline!B$54*Baseline!B$69/Baseline!B$76 + Baseline!B$47 * Baseline!B$55*Baseline!B$57/Baseline!B$77 + Baseline!B$56*Baseline!B$58/Baseline!B$78)</f>
        <v>0.0000002384997803</v>
      </c>
      <c r="G143" s="85">
        <f>Baseline!B$33 * (C143 * Baseline!B$68*Baseline!B$60/Baseline!B$75 + Baseline!B$46 * Baseline!B$54*Baseline!B$61/Baseline!B$76 + Baseline!B$47 * Baseline!B$55*Baseline!B$70/Baseline!B$77 + Baseline!B$56*Baseline!B$62/Baseline!B$78)</f>
        <v>0.0000001990319148</v>
      </c>
      <c r="H143" s="84">
        <f>Baseline!B$33 * (C143 * Baseline!B$68*Baseline!B$63/Baseline!B$75 + Baseline!B$46 * Baseline!B$54*Baseline!B$64/Baseline!B$76 + Baseline!B$47 * Baseline!B$55*Baseline!B$65/Baseline!B$77 + Baseline!B$56*Baseline!B$71/Baseline!B$78)</f>
        <v>0.000000003550287841</v>
      </c>
      <c r="I143" s="84">
        <f>Baseline!B$33 * (C143 * Baseline!B$59*Baseline!B$68/Baseline!B$75 + Baseline!B$46 * Baseline!B$69*Baseline!B$54/Baseline!B$76 + Baseline!B$47 * Baseline!B$57*Baseline!B$55/Baseline!B$77 + Baseline!B$58*Baseline!B$56/Baseline!B$78)</f>
        <v>0.0000002384997803</v>
      </c>
      <c r="J143" s="85">
        <f>Baseline!B$33 * (C143 * Baseline!B$59*Baseline!B$59/Baseline!B$75 + Baseline!B$46 * Baseline!B$69*Baseline!B$69/Baseline!B$76 + Baseline!B$47 * Baseline!B$57*Baseline!B$57/Baseline!B$77 + Baseline!B$58*Baseline!B$58/Baseline!B$78)</f>
        <v>0.000002116574345</v>
      </c>
      <c r="K143" s="84">
        <f>Baseline!B$33 * (C143 * Baseline!B$59*Baseline!B$60/Baseline!B$75 + Baseline!B$46 * Baseline!B$69*Baseline!B$61/Baseline!B$76 + Baseline!B$47 * Baseline!B$57*Baseline!B$70/Baseline!B$77 + Baseline!B$58*Baseline!B$62/Baseline!B$78)</f>
        <v>0.00000001648957161</v>
      </c>
      <c r="L143" s="85">
        <f>Baseline!B$33 * (C143 * Baseline!B$59*Baseline!B$63/Baseline!B$75 + Baseline!B$46 * Baseline!B$69*Baseline!B$64/Baseline!B$76 + Baseline!B$47 * Baseline!B$57*Baseline!B$65/Baseline!B$77 + Baseline!B$58*Baseline!B$71/Baseline!B$78)</f>
        <v>0.00000001707276894</v>
      </c>
      <c r="M143" s="84">
        <f>Baseline!B$33 * (C143 * Baseline!B$60*Baseline!B$68/Baseline!B$75 + Baseline!B$46 * Baseline!B$61*Baseline!B$54/Baseline!B$76 + Baseline!B$47 * Baseline!B$70*Baseline!B$55/Baseline!B$77 + Baseline!B$62*Baseline!B$56/Baseline!B$78)</f>
        <v>0.0000001990319148</v>
      </c>
      <c r="N143" s="85">
        <f>Baseline!B$33 * (C143 * Baseline!B$60*Baseline!B$59/Baseline!B$75 + Baseline!B$46 * Baseline!B$61*Baseline!B$69/Baseline!B$76 + Baseline!B$47 * Baseline!B$70*Baseline!B$57/Baseline!B$77 + Baseline!B$62*Baseline!B$58/Baseline!B$78)</f>
        <v>0.00000001648957161</v>
      </c>
      <c r="O143" s="85">
        <f>Baseline!B$33 * (C143 * Baseline!B$60*Baseline!B$60/Baseline!B$75 + Baseline!B$46 * Baseline!B$61*Baseline!B$61/Baseline!B$76 + Baseline!B$47 * Baseline!B$70*Baseline!B$70/Baseline!B$77 + Baseline!B$62*Baseline!B$62/Baseline!B$78)</f>
        <v>0.000001589266999</v>
      </c>
      <c r="P143" s="84">
        <f>Baseline!B$33 * (C143 * Baseline!B$60*Baseline!B$63/Baseline!B$75 + Baseline!B$46 * Baseline!B$61*Baseline!B$64/Baseline!B$76 + Baseline!B$47 * Baseline!B$70*Baseline!B$65/Baseline!B$77 + Baseline!B$62*Baseline!B$71/Baseline!B$78)</f>
        <v>0.000000001956339417</v>
      </c>
      <c r="Q143" s="84">
        <f>Baseline!B$33 * (C143 * Baseline!B$63*Baseline!B$68/Baseline!B$75 + Baseline!B$46 * Baseline!B$64*Baseline!B$54/Baseline!B$76 + Baseline!B$47 * Baseline!B$65*Baseline!B$55/Baseline!B$77 + Baseline!B$71*Baseline!B$56/Baseline!B$78)</f>
        <v>0.000000003550287841</v>
      </c>
      <c r="R143" s="84">
        <f>Baseline!B$33 * (C143 * Baseline!B$63*Baseline!B$59/Baseline!B$75 + Baseline!B$46 * Baseline!B$64*Baseline!B$69/Baseline!B$76 + Baseline!B$47 * Baseline!B$65*Baseline!B$57/Baseline!B$77 + Baseline!B$71*Baseline!B$58/Baseline!B$78)</f>
        <v>0.00000001707276894</v>
      </c>
      <c r="S143" s="84">
        <f>Baseline!B$33 * (C143 * Baseline!B$63*Baseline!B$60/Baseline!B$75 + Baseline!B$46 * Baseline!B$64*Baseline!B$61/Baseline!B$76 + Baseline!B$47 * Baseline!B$65*Baseline!B$70/Baseline!B$77 + Baseline!B$71*Baseline!B$62/Baseline!B$78)</f>
        <v>0.000000001956339417</v>
      </c>
      <c r="T143" s="84">
        <f>Baseline!B$33 * (C143 * Baseline!B$63*Baseline!B$63/Baseline!B$75 + Baseline!B$46 * Baseline!B$64*Baseline!B$64/Baseline!B$76 + Baseline!B$47 * Baseline!B$65*Baseline!B$65/Baseline!B$77 + Baseline!B$71*Baseline!B$71/Baseline!B$78)</f>
        <v>0.00000009856721198</v>
      </c>
      <c r="U143" s="83"/>
      <c r="V143" s="84">
        <f>E143 * ( Baseline!B$89 * Baseline!B$7 )</f>
        <v>0.1485805557</v>
      </c>
      <c r="W143" s="84">
        <f>F143 * ( Baseline!D$89 * Baseline!B$11 )</f>
        <v>0.004399509019</v>
      </c>
      <c r="X143" s="84">
        <f>G143 * ( Baseline!F$89 * Baseline!B$16 )</f>
        <v>0.006913327767</v>
      </c>
      <c r="Y143" s="84">
        <f>H143 * ( Baseline!H$89 * Baseline!B$18 )</f>
        <v>0.001248542033</v>
      </c>
      <c r="Z143" s="86">
        <f t="shared" si="1"/>
        <v>0.1611419345</v>
      </c>
      <c r="AA143" s="84">
        <f>I143 * ( Baseline!B$89 * Baseline!B$7 )</f>
        <v>0.00247538922</v>
      </c>
      <c r="AB143" s="85">
        <f>J143 * ( Baseline!D$89 * Baseline!B$11 )</f>
        <v>0.03904359119</v>
      </c>
      <c r="AC143" s="85">
        <f>K143 * ( Baseline!F$89 * Baseline!B$16 )</f>
        <v>0.0005727614761</v>
      </c>
      <c r="AD143" s="85">
        <f>L143 * ( Baseline!F$89 * Baseline!B$16 )</f>
        <v>0.0005930187009</v>
      </c>
      <c r="AE143" s="86">
        <f t="shared" si="2"/>
        <v>0.04268476058</v>
      </c>
      <c r="AF143" s="86">
        <f>M143 * ( Baseline!B$89 * Baseline!B$7 )</f>
        <v>0.002065752244</v>
      </c>
      <c r="AG143" s="86">
        <f>N143 * ( Baseline!D$89 * Baseline!B$11 )</f>
        <v>0.0003041764606</v>
      </c>
      <c r="AH143" s="86">
        <f>O143 * ( Baseline!F$89 * Baseline!B$16 )</f>
        <v>0.05520282357</v>
      </c>
      <c r="AI143" s="86">
        <f>P143 * ( Baseline!H$89 * Baseline!B$18 )</f>
        <v>0.0006879926652</v>
      </c>
      <c r="AJ143" s="86">
        <f t="shared" si="3"/>
        <v>0.05826074494</v>
      </c>
      <c r="AK143" s="86">
        <f>Q143 * ( Baseline!B$89 * Baseline!B$7 )</f>
        <v>0.0000368484375</v>
      </c>
      <c r="AL143" s="86">
        <f>R143 * ( Baseline!D$89 * Baseline!B$11 )</f>
        <v>0.0003149344658</v>
      </c>
      <c r="AM143" s="86">
        <f>S143 * ( Baseline!F$89 * Baseline!B$16 )</f>
        <v>0.00006795299953</v>
      </c>
      <c r="AN143" s="86">
        <f>T143 * ( Baseline!H$89 * Baseline!B$18 )</f>
        <v>0.03466347316</v>
      </c>
      <c r="AO143" s="86">
        <f t="shared" si="4"/>
        <v>0.03508320906</v>
      </c>
      <c r="AP143" s="62"/>
      <c r="AQ143" s="86">
        <f>V143 * ( (1-Baseline!B$90-Baseline!B$89) + (1-B143)*Baseline!B$90 )</f>
        <v>0.08322518907</v>
      </c>
      <c r="AR143" s="86">
        <f>W143 * ( (1-Baseline!B$90-Baseline!B$89) + (1-B143)*Baseline!B$90 )</f>
        <v>0.002464319562</v>
      </c>
      <c r="AS143" s="86">
        <f>X143 * ( (1-Baseline!B$90-Baseline!B$89) + (1-B143)*Baseline!B$90 )</f>
        <v>0.003872397756</v>
      </c>
      <c r="AT143" s="86">
        <f>Y143 * ( (1-Baseline!B$90-Baseline!B$89) + (1-B143)*Baseline!B$90 )</f>
        <v>0.0006993522559</v>
      </c>
      <c r="AU143" s="86">
        <f t="shared" si="5"/>
        <v>0.09026125864</v>
      </c>
      <c r="AV143" s="86">
        <f>AA143 * ( (1-Baseline!D$90-Baseline!D$89) + (1-B143)*Baseline!D$90 )</f>
        <v>0.001932673525</v>
      </c>
      <c r="AW143" s="86">
        <f>AB143 * ( (1-Baseline!D$90-Baseline!D$89) + (1-B143)*Baseline!D$90 )</f>
        <v>0.03048349504</v>
      </c>
      <c r="AX143" s="86">
        <f>AC143 * ( (1-Baseline!D$90-Baseline!D$89) + (1-B143)*Baseline!D$90 )</f>
        <v>0.0004471866211</v>
      </c>
      <c r="AY143" s="86">
        <f>AD143 * ( (1-Baseline!D$90-Baseline!D$89) + (1-B143)*Baseline!D$90 )</f>
        <v>0.0004630025589</v>
      </c>
      <c r="AZ143" s="86">
        <f t="shared" si="6"/>
        <v>0.03332635775</v>
      </c>
      <c r="BA143" s="86">
        <f>AF143 * ( (1-Baseline!F$90-Baseline!F$89) + (1-Baseline!B$36)*Baseline!F$90 )</f>
        <v>0.001486581419</v>
      </c>
      <c r="BB143" s="86">
        <f>AG143 * ( (1-Baseline!F$90-Baseline!F$89) + (1-Baseline!B$36)*Baseline!F$90 )</f>
        <v>0.0002188951147</v>
      </c>
      <c r="BC143" s="86">
        <f>AH143 * ( (1-Baseline!F$90-Baseline!F$89) + (1-Baseline!B$36)*Baseline!F$90 )</f>
        <v>0.03972571833</v>
      </c>
      <c r="BD143" s="86">
        <f>AI143 * ( (1-Baseline!F$90-Baseline!F$89) + (1-Baseline!B$36)*Baseline!F$90 )</f>
        <v>0.0004951015376</v>
      </c>
      <c r="BE143" s="86">
        <f t="shared" si="7"/>
        <v>0.0419262964</v>
      </c>
      <c r="BF143" s="86">
        <f>AK143 * ( (1-Baseline!H$90-Baseline!H$89) + (1-Baseline!B$36)*Baseline!H$90 )</f>
        <v>0.000029195754</v>
      </c>
      <c r="BG143" s="86">
        <f>AL143 * ( (1-Baseline!H$90-Baseline!H$89) + (1-Baseline!B$36)*Baseline!H$90 )</f>
        <v>0.0002495288759</v>
      </c>
      <c r="BH143" s="86">
        <f>AM143 * ( (1-Baseline!H$90-Baseline!H$89) + (1-Baseline!B$36)*Baseline!H$90 )</f>
        <v>0.00005384052059</v>
      </c>
      <c r="BI143" s="86">
        <f>AN143 * ( (1-Baseline!H$90-Baseline!H$89) + (1-Baseline!B$36)*Baseline!H$90 )</f>
        <v>0.02746456305</v>
      </c>
      <c r="BJ143" s="86">
        <f t="shared" si="8"/>
        <v>0.0277971282</v>
      </c>
      <c r="BK143" s="62"/>
      <c r="BL143" s="86">
        <f t="shared" si="19"/>
        <v>0.9220477348</v>
      </c>
      <c r="BM143" s="86">
        <f t="shared" si="20"/>
        <v>0.02730207399</v>
      </c>
      <c r="BN143" s="86">
        <f t="shared" si="21"/>
        <v>0.04290210235</v>
      </c>
      <c r="BO143" s="86">
        <f t="shared" si="22"/>
        <v>0.007748088897</v>
      </c>
      <c r="BP143" s="86">
        <f t="shared" si="9"/>
        <v>1</v>
      </c>
      <c r="BQ143" s="86">
        <f t="shared" si="23"/>
        <v>0.05799234168</v>
      </c>
      <c r="BR143" s="86">
        <f t="shared" si="24"/>
        <v>0.9146962675</v>
      </c>
      <c r="BS143" s="86">
        <f t="shared" si="25"/>
        <v>0.01341840667</v>
      </c>
      <c r="BT143" s="86">
        <f t="shared" si="26"/>
        <v>0.01389298412</v>
      </c>
      <c r="BU143" s="86">
        <f t="shared" si="10"/>
        <v>1</v>
      </c>
      <c r="BV143" s="86">
        <f t="shared" si="27"/>
        <v>0.03545701734</v>
      </c>
      <c r="BW143" s="86">
        <f t="shared" si="28"/>
        <v>0.005220950418</v>
      </c>
      <c r="BX143" s="86">
        <f t="shared" si="29"/>
        <v>0.9475131777</v>
      </c>
      <c r="BY143" s="86">
        <f t="shared" si="30"/>
        <v>0.01180885459</v>
      </c>
      <c r="BZ143" s="86">
        <f t="shared" si="11"/>
        <v>1</v>
      </c>
      <c r="CA143" s="86">
        <f t="shared" si="31"/>
        <v>0.001050315478</v>
      </c>
      <c r="CB143" s="86">
        <f t="shared" si="32"/>
        <v>0.008976786167</v>
      </c>
      <c r="CC143" s="86">
        <f t="shared" si="33"/>
        <v>0.001936909461</v>
      </c>
      <c r="CD143" s="86">
        <f t="shared" si="34"/>
        <v>0.9880359889</v>
      </c>
      <c r="CE143" s="86">
        <f t="shared" si="12"/>
        <v>1</v>
      </c>
      <c r="CF143" s="62"/>
      <c r="CG143" s="86">
        <f t="shared" si="35"/>
        <v>0.9220477348</v>
      </c>
      <c r="CH143" s="86">
        <f t="shared" si="36"/>
        <v>0.02730207399</v>
      </c>
      <c r="CI143" s="86">
        <f t="shared" si="37"/>
        <v>0.04290210235</v>
      </c>
      <c r="CJ143" s="86">
        <f t="shared" si="38"/>
        <v>0.007748088897</v>
      </c>
      <c r="CK143" s="86">
        <f t="shared" si="13"/>
        <v>1</v>
      </c>
      <c r="CL143" s="86">
        <f t="shared" si="39"/>
        <v>0.05799234168</v>
      </c>
      <c r="CM143" s="86">
        <f t="shared" si="40"/>
        <v>0.9146962675</v>
      </c>
      <c r="CN143" s="86">
        <f t="shared" si="41"/>
        <v>0.01341840667</v>
      </c>
      <c r="CO143" s="86">
        <f t="shared" si="42"/>
        <v>0.01389298412</v>
      </c>
      <c r="CP143" s="86">
        <f t="shared" si="14"/>
        <v>1</v>
      </c>
      <c r="CQ143" s="86">
        <f t="shared" si="43"/>
        <v>0.03545701734</v>
      </c>
      <c r="CR143" s="86">
        <f t="shared" si="44"/>
        <v>0.005220950418</v>
      </c>
      <c r="CS143" s="86">
        <f t="shared" si="45"/>
        <v>0.9475131777</v>
      </c>
      <c r="CT143" s="86">
        <f t="shared" si="46"/>
        <v>0.01180885459</v>
      </c>
      <c r="CU143" s="86">
        <f t="shared" si="15"/>
        <v>1</v>
      </c>
      <c r="CV143" s="86">
        <f t="shared" si="47"/>
        <v>0.001050315478</v>
      </c>
      <c r="CW143" s="86">
        <f t="shared" si="48"/>
        <v>0.008976786167</v>
      </c>
      <c r="CX143" s="86">
        <f t="shared" si="49"/>
        <v>0.001936909461</v>
      </c>
      <c r="CY143" s="86">
        <f t="shared" si="50"/>
        <v>0.9880359889</v>
      </c>
      <c r="CZ143" s="86">
        <f t="shared" si="16"/>
        <v>1</v>
      </c>
      <c r="DA143" s="62"/>
      <c r="DB143" s="86">
        <f>(AQ143*Baseline!B$7 + AV143*Baseline!B$11 + BA143*Baseline!B$16 + BF143*Baseline!B$18)</f>
        <v>50826.16704</v>
      </c>
      <c r="DC143" s="86">
        <f>(AR143*Baseline!B$7 + AW143*Baseline!B$11 + BB143*Baseline!B$16 + BG143*Baseline!B$18)</f>
        <v>78728.16728</v>
      </c>
      <c r="DD143" s="86">
        <f>(AS143*Baseline!B$7 + AX143*Baseline!B$11 + BC143*Baseline!B$16 + BH143*Baseline!B$18)</f>
        <v>138391.2344</v>
      </c>
      <c r="DE143" s="86">
        <f>(AT143*Baseline!B$7 + AY143*Baseline!B$11 + BD143*Baseline!B$16 + BI143*Baseline!B$18)</f>
        <v>1260615.557</v>
      </c>
      <c r="DF143" s="86">
        <f t="shared" si="17"/>
        <v>1528561.126</v>
      </c>
      <c r="DG143" s="62"/>
      <c r="DH143" s="86">
        <f t="shared" si="51"/>
        <v>0.03325098759</v>
      </c>
      <c r="DI143" s="86">
        <f t="shared" si="52"/>
        <v>0.05150475564</v>
      </c>
      <c r="DJ143" s="86">
        <f t="shared" si="53"/>
        <v>0.09053693181</v>
      </c>
      <c r="DK143" s="86">
        <f t="shared" si="54"/>
        <v>0.824707325</v>
      </c>
      <c r="DL143" s="86">
        <f t="shared" si="18"/>
        <v>1</v>
      </c>
      <c r="DM143" s="62"/>
      <c r="DN143" s="86">
        <f>DH143 / (Baseline!B$7/Baseline!B$17)</f>
        <v>3.549324223</v>
      </c>
      <c r="DO143" s="86">
        <f>DI143 / (Baseline!B$11/Baseline!B$17)</f>
        <v>1.243349453</v>
      </c>
      <c r="DP143" s="86">
        <f>DJ143 / (Baseline!B$16/Baseline!B$17)</f>
        <v>1.399069205</v>
      </c>
      <c r="DQ143" s="86">
        <f>DK143 / (Baseline!B$18/Baseline!B$17)</f>
        <v>0.9324044378</v>
      </c>
      <c r="DR143" s="62"/>
      <c r="DS143" s="86">
        <f>DH143 / Baseline!H$117</f>
        <v>1.330276039</v>
      </c>
      <c r="DT143" s="86">
        <f>DI143 / Baseline!H$118</f>
        <v>1.15937474</v>
      </c>
      <c r="DU143" s="86">
        <f>DJ143 / Baseline!H$119</f>
        <v>1.082315998</v>
      </c>
      <c r="DV143" s="86">
        <f>DK143 / Baseline!H$120</f>
        <v>0.9737623548</v>
      </c>
      <c r="DW143" s="87"/>
      <c r="DX143" s="86">
        <f>(AU143*Baseline!B$34)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0.02606872005</v>
      </c>
      <c r="DY143" s="86">
        <f>(AZ143*Baseline!B$34) + (Baseline!D$90*(1-Baseline!D$91)*Baseline!B$35) + (Baseline!D$90*Baseline!D$91*((1-Baseline!D$92)*Baseline!B$40 + Baseline!D$92*Baseline!B$41))</f>
        <v>0.01141252166</v>
      </c>
      <c r="DZ143" s="86">
        <f>(BE143*Baseline!B$34) + (Baseline!F$90*(1-Baseline!F$91)*Baseline!B$35) + (Baseline!F$90*Baseline!F$91*((1-Baseline!F$92)*Baseline!B$40 + Baseline!F$92*Baseline!B$41))</f>
        <v>0.01401958446</v>
      </c>
      <c r="EA143" s="86">
        <f>(BJ143*Baseline!B$34) + (Baseline!H$90*(1-Baseline!H$91)*Baseline!B$35) + (Baseline!H$90*Baseline!H$91*((1-Baseline!H$92)*Baseline!B$40 + Baseline!H$92*Baseline!B$41))</f>
        <v>0.00931456923</v>
      </c>
      <c r="EB143" s="86">
        <f>( DX143*Baseline!B$7 + DY143*Baseline!B$11 + DZ143*Baseline!B$16 + EA143*Baseline!B$18 ) / Baseline!B$17</f>
        <v>0.009862904624</v>
      </c>
    </row>
    <row r="144">
      <c r="A144" s="73" t="s">
        <v>320</v>
      </c>
      <c r="B144" s="85">
        <f>MIN( MAX( NORMINV( MCrands!B144, (B$5+B$4)/2, (B$5-B$4)/3.29 ), 0 ), 1 )</f>
        <v>0.5904157986</v>
      </c>
      <c r="C144" s="85">
        <f>MAX( NORMINV( MCrands!C144, (C$5+C$4)/2, (C$5-C$4)/3.29 ), 0 )</f>
        <v>2.716457912</v>
      </c>
      <c r="D144" s="83"/>
      <c r="E144" s="84">
        <f>Baseline!B$33 * (C144 * Baseline!B$68*Baseline!B$68/Baseline!B$75 + Baseline!B$46 * Baseline!B$54*Baseline!B$54/Baseline!B$76 + Baseline!B$47 * Baseline!B$55*Baseline!B$55/Baseline!B$77 + Baseline!B$56*Baseline!B$56/Baseline!B$78)</f>
        <v>0.0000192820783</v>
      </c>
      <c r="F144" s="84">
        <f>Baseline!B$33 * (C144 * Baseline!B$68*Baseline!B$59/Baseline!B$75 + Baseline!B$46 * Baseline!B$54*Baseline!B$69/Baseline!B$76 + Baseline!B$47 * Baseline!B$55*Baseline!B$57/Baseline!B$77 + Baseline!B$56*Baseline!B$58/Baseline!B$78)</f>
        <v>0.0000002392839772</v>
      </c>
      <c r="G144" s="85">
        <f>Baseline!B$33 * (C144 * Baseline!B$68*Baseline!B$60/Baseline!B$75 + Baseline!B$46 * Baseline!B$54*Baseline!B$61/Baseline!B$76 + Baseline!B$47 * Baseline!B$55*Baseline!B$70/Baseline!B$77 + Baseline!B$56*Baseline!B$62/Baseline!B$78)</f>
        <v>0.0000002009597321</v>
      </c>
      <c r="H144" s="84">
        <f>Baseline!B$33 * (C144 * Baseline!B$68*Baseline!B$63/Baseline!B$75 + Baseline!B$46 * Baseline!B$54*Baseline!B$64/Baseline!B$76 + Baseline!B$47 * Baseline!B$55*Baseline!B$65/Baseline!B$77 + Baseline!B$56*Baseline!B$71/Baseline!B$78)</f>
        <v>0.000000003743069569</v>
      </c>
      <c r="I144" s="84">
        <f>Baseline!B$33 * (C144 * Baseline!B$59*Baseline!B$68/Baseline!B$75 + Baseline!B$46 * Baseline!B$69*Baseline!B$54/Baseline!B$76 + Baseline!B$47 * Baseline!B$57*Baseline!B$55/Baseline!B$77 + Baseline!B$58*Baseline!B$56/Baseline!B$78)</f>
        <v>0.0000002392839772</v>
      </c>
      <c r="J144" s="85">
        <f>Baseline!B$33 * (C144 * Baseline!B$59*Baseline!B$59/Baseline!B$75 + Baseline!B$46 * Baseline!B$69*Baseline!B$69/Baseline!B$76 + Baseline!B$47 * Baseline!B$57*Baseline!B$57/Baseline!B$77 + Baseline!B$58*Baseline!B$58/Baseline!B$78)</f>
        <v>0.000002116574469</v>
      </c>
      <c r="K144" s="84">
        <f>Baseline!B$33 * (C144 * Baseline!B$59*Baseline!B$60/Baseline!B$75 + Baseline!B$46 * Baseline!B$69*Baseline!B$61/Baseline!B$76 + Baseline!B$47 * Baseline!B$57*Baseline!B$70/Baseline!B$77 + Baseline!B$58*Baseline!B$62/Baseline!B$78)</f>
        <v>0.00000001648987601</v>
      </c>
      <c r="L144" s="85">
        <f>Baseline!B$33 * (C144 * Baseline!B$59*Baseline!B$63/Baseline!B$75 + Baseline!B$46 * Baseline!B$69*Baseline!B$64/Baseline!B$76 + Baseline!B$47 * Baseline!B$57*Baseline!B$65/Baseline!B$77 + Baseline!B$58*Baseline!B$71/Baseline!B$78)</f>
        <v>0.00000001707279937</v>
      </c>
      <c r="M144" s="84">
        <f>Baseline!B$33 * (C144 * Baseline!B$60*Baseline!B$68/Baseline!B$75 + Baseline!B$46 * Baseline!B$61*Baseline!B$54/Baseline!B$76 + Baseline!B$47 * Baseline!B$70*Baseline!B$55/Baseline!B$77 + Baseline!B$62*Baseline!B$56/Baseline!B$78)</f>
        <v>0.0000002009597321</v>
      </c>
      <c r="N144" s="85">
        <f>Baseline!B$33 * (C144 * Baseline!B$60*Baseline!B$59/Baseline!B$75 + Baseline!B$46 * Baseline!B$61*Baseline!B$69/Baseline!B$76 + Baseline!B$47 * Baseline!B$70*Baseline!B$57/Baseline!B$77 + Baseline!B$62*Baseline!B$58/Baseline!B$78)</f>
        <v>0.00000001648987601</v>
      </c>
      <c r="O144" s="85">
        <f>Baseline!B$33 * (C144 * Baseline!B$60*Baseline!B$60/Baseline!B$75 + Baseline!B$46 * Baseline!B$61*Baseline!B$61/Baseline!B$76 + Baseline!B$47 * Baseline!B$70*Baseline!B$70/Baseline!B$77 + Baseline!B$62*Baseline!B$62/Baseline!B$78)</f>
        <v>0.000001589267748</v>
      </c>
      <c r="P144" s="84">
        <f>Baseline!B$33 * (C144 * Baseline!B$60*Baseline!B$63/Baseline!B$75 + Baseline!B$46 * Baseline!B$61*Baseline!B$64/Baseline!B$76 + Baseline!B$47 * Baseline!B$70*Baseline!B$65/Baseline!B$77 + Baseline!B$62*Baseline!B$71/Baseline!B$78)</f>
        <v>0.000000001956414247</v>
      </c>
      <c r="Q144" s="84">
        <f>Baseline!B$33 * (C144 * Baseline!B$63*Baseline!B$68/Baseline!B$75 + Baseline!B$46 * Baseline!B$64*Baseline!B$54/Baseline!B$76 + Baseline!B$47 * Baseline!B$65*Baseline!B$55/Baseline!B$77 + Baseline!B$71*Baseline!B$56/Baseline!B$78)</f>
        <v>0.000000003743069569</v>
      </c>
      <c r="R144" s="84">
        <f>Baseline!B$33 * (C144 * Baseline!B$63*Baseline!B$59/Baseline!B$75 + Baseline!B$46 * Baseline!B$64*Baseline!B$69/Baseline!B$76 + Baseline!B$47 * Baseline!B$65*Baseline!B$57/Baseline!B$77 + Baseline!B$71*Baseline!B$58/Baseline!B$78)</f>
        <v>0.00000001707279937</v>
      </c>
      <c r="S144" s="84">
        <f>Baseline!B$33 * (C144 * Baseline!B$63*Baseline!B$60/Baseline!B$75 + Baseline!B$46 * Baseline!B$64*Baseline!B$61/Baseline!B$76 + Baseline!B$47 * Baseline!B$65*Baseline!B$70/Baseline!B$77 + Baseline!B$71*Baseline!B$62/Baseline!B$78)</f>
        <v>0.000000001956414247</v>
      </c>
      <c r="T144" s="84">
        <f>Baseline!B$33 * (C144 * Baseline!B$63*Baseline!B$63/Baseline!B$75 + Baseline!B$46 * Baseline!B$64*Baseline!B$64/Baseline!B$76 + Baseline!B$47 * Baseline!B$65*Baseline!B$65/Baseline!B$77 + Baseline!B$71*Baseline!B$71/Baseline!B$78)</f>
        <v>0.00000009856721946</v>
      </c>
      <c r="U144" s="83"/>
      <c r="V144" s="84">
        <f>E144 * ( Baseline!B$89 * Baseline!B$7 )</f>
        <v>0.2001286907</v>
      </c>
      <c r="W144" s="84">
        <f>F144 * ( Baseline!D$89 * Baseline!B$11 )</f>
        <v>0.004413974782</v>
      </c>
      <c r="X144" s="84">
        <f>G144 * ( Baseline!F$89 * Baseline!B$16 )</f>
        <v>0.006980290056</v>
      </c>
      <c r="Y144" s="84">
        <f>H144 * ( Baseline!H$89 * Baseline!B$18 )</f>
        <v>0.001316338252</v>
      </c>
      <c r="Z144" s="86">
        <f t="shared" si="1"/>
        <v>0.2128392938</v>
      </c>
      <c r="AA144" s="84">
        <f>I144 * ( Baseline!B$89 * Baseline!B$7 )</f>
        <v>0.002483528399</v>
      </c>
      <c r="AB144" s="85">
        <f>J144 * ( Baseline!D$89 * Baseline!B$11 )</f>
        <v>0.03904359347</v>
      </c>
      <c r="AC144" s="85">
        <f>K144 * ( Baseline!F$89 * Baseline!B$16 )</f>
        <v>0.0005727720491</v>
      </c>
      <c r="AD144" s="85">
        <f>L144 * ( Baseline!F$89 * Baseline!B$16 )</f>
        <v>0.0005930197582</v>
      </c>
      <c r="AE144" s="86">
        <f t="shared" si="2"/>
        <v>0.04269291368</v>
      </c>
      <c r="AF144" s="86">
        <f>M144 * ( Baseline!B$89 * Baseline!B$7 )</f>
        <v>0.002085761059</v>
      </c>
      <c r="AG144" s="86">
        <f>N144 * ( Baseline!D$89 * Baseline!B$11 )</f>
        <v>0.0003041820756</v>
      </c>
      <c r="AH144" s="86">
        <f>O144 * ( Baseline!F$89 * Baseline!B$16 )</f>
        <v>0.05520284956</v>
      </c>
      <c r="AI144" s="86">
        <f>P144 * ( Baseline!H$89 * Baseline!B$18 )</f>
        <v>0.0006880189808</v>
      </c>
      <c r="AJ144" s="86">
        <f t="shared" si="3"/>
        <v>0.05828081168</v>
      </c>
      <c r="AK144" s="86">
        <f>Q144 * ( Baseline!B$89 * Baseline!B$7 )</f>
        <v>0.00003884931906</v>
      </c>
      <c r="AL144" s="86">
        <f>R144 * ( Baseline!D$89 * Baseline!B$11 )</f>
        <v>0.0003149350273</v>
      </c>
      <c r="AM144" s="86">
        <f>S144 * ( Baseline!F$89 * Baseline!B$16 )</f>
        <v>0.00006795559873</v>
      </c>
      <c r="AN144" s="86">
        <f>T144 * ( Baseline!H$89 * Baseline!B$18 )</f>
        <v>0.03466347579</v>
      </c>
      <c r="AO144" s="86">
        <f t="shared" si="4"/>
        <v>0.03508521573</v>
      </c>
      <c r="AP144" s="62"/>
      <c r="AQ144" s="86">
        <f>V144 * ( (1-Baseline!B$90-Baseline!B$89) + (1-B144)*Baseline!B$90 )</f>
        <v>0.09068430145</v>
      </c>
      <c r="AR144" s="86">
        <f>W144 * ( (1-Baseline!B$90-Baseline!B$89) + (1-B144)*Baseline!B$90 )</f>
        <v>0.002000104125</v>
      </c>
      <c r="AS144" s="86">
        <f>X144 * ( (1-Baseline!B$90-Baseline!B$89) + (1-B144)*Baseline!B$90 )</f>
        <v>0.003162978409</v>
      </c>
      <c r="AT144" s="86">
        <f>Y144 * ( (1-Baseline!B$90-Baseline!B$89) + (1-B144)*Baseline!B$90 )</f>
        <v>0.0005964722722</v>
      </c>
      <c r="AU144" s="86">
        <f t="shared" si="5"/>
        <v>0.09644385626</v>
      </c>
      <c r="AV144" s="86">
        <f>AA144 * ( (1-Baseline!D$90-Baseline!D$89) + (1-B144)*Baseline!D$90 )</f>
        <v>0.001805257229</v>
      </c>
      <c r="AW144" s="86">
        <f>AB144 * ( (1-Baseline!D$90-Baseline!D$89) + (1-B144)*Baseline!D$90 )</f>
        <v>0.02838048052</v>
      </c>
      <c r="AX144" s="86">
        <f>AC144 * ( (1-Baseline!D$90-Baseline!D$89) + (1-B144)*Baseline!D$90 )</f>
        <v>0.0004163434903</v>
      </c>
      <c r="AY144" s="86">
        <f>AD144 * ( (1-Baseline!D$90-Baseline!D$89) + (1-B144)*Baseline!D$90 )</f>
        <v>0.0004310613905</v>
      </c>
      <c r="AZ144" s="86">
        <f t="shared" si="6"/>
        <v>0.03103314263</v>
      </c>
      <c r="BA144" s="86">
        <f>AF144 * ( (1-Baseline!F$90-Baseline!F$89) + (1-Baseline!B$36)*Baseline!F$90 )</f>
        <v>0.001500980402</v>
      </c>
      <c r="BB144" s="86">
        <f>AG144 * ( (1-Baseline!F$90-Baseline!F$89) + (1-Baseline!B$36)*Baseline!F$90 )</f>
        <v>0.0002188991554</v>
      </c>
      <c r="BC144" s="86">
        <f>AH144 * ( (1-Baseline!F$90-Baseline!F$89) + (1-Baseline!B$36)*Baseline!F$90 )</f>
        <v>0.03972573704</v>
      </c>
      <c r="BD144" s="86">
        <f>AI144 * ( (1-Baseline!F$90-Baseline!F$89) + (1-Baseline!B$36)*Baseline!F$90 )</f>
        <v>0.0004951204752</v>
      </c>
      <c r="BE144" s="86">
        <f t="shared" si="7"/>
        <v>0.04194073707</v>
      </c>
      <c r="BF144" s="86">
        <f>AK144 * ( (1-Baseline!H$90-Baseline!H$89) + (1-Baseline!B$36)*Baseline!H$90 )</f>
        <v>0.00003078109248</v>
      </c>
      <c r="BG144" s="86">
        <f>AL144 * ( (1-Baseline!H$90-Baseline!H$89) + (1-Baseline!B$36)*Baseline!H$90 )</f>
        <v>0.0002495293208</v>
      </c>
      <c r="BH144" s="86">
        <f>AM144 * ( (1-Baseline!H$90-Baseline!H$89) + (1-Baseline!B$36)*Baseline!H$90 )</f>
        <v>0.00005384257998</v>
      </c>
      <c r="BI144" s="86">
        <f>AN144 * ( (1-Baseline!H$90-Baseline!H$89) + (1-Baseline!B$36)*Baseline!H$90 )</f>
        <v>0.02746456514</v>
      </c>
      <c r="BJ144" s="86">
        <f t="shared" si="8"/>
        <v>0.02779871813</v>
      </c>
      <c r="BK144" s="62"/>
      <c r="BL144" s="86">
        <f t="shared" si="19"/>
        <v>0.9402807496</v>
      </c>
      <c r="BM144" s="86">
        <f t="shared" si="20"/>
        <v>0.0207385333</v>
      </c>
      <c r="BN144" s="86">
        <f t="shared" si="21"/>
        <v>0.03279605909</v>
      </c>
      <c r="BO144" s="86">
        <f t="shared" si="22"/>
        <v>0.006184658052</v>
      </c>
      <c r="BP144" s="86">
        <f t="shared" si="9"/>
        <v>1</v>
      </c>
      <c r="BQ144" s="86">
        <f t="shared" si="23"/>
        <v>0.05817191158</v>
      </c>
      <c r="BR144" s="86">
        <f t="shared" si="24"/>
        <v>0.9145216409</v>
      </c>
      <c r="BS144" s="86">
        <f t="shared" si="25"/>
        <v>0.0134160918</v>
      </c>
      <c r="BT144" s="86">
        <f t="shared" si="26"/>
        <v>0.01389035573</v>
      </c>
      <c r="BU144" s="86">
        <f t="shared" si="10"/>
        <v>1</v>
      </c>
      <c r="BV144" s="86">
        <f t="shared" si="27"/>
        <v>0.03578812647</v>
      </c>
      <c r="BW144" s="86">
        <f t="shared" si="28"/>
        <v>0.00521924913</v>
      </c>
      <c r="BX144" s="86">
        <f t="shared" si="29"/>
        <v>0.9471873842</v>
      </c>
      <c r="BY144" s="86">
        <f t="shared" si="30"/>
        <v>0.0118052402</v>
      </c>
      <c r="BZ144" s="86">
        <f t="shared" si="11"/>
        <v>1</v>
      </c>
      <c r="CA144" s="86">
        <f t="shared" si="31"/>
        <v>0.0011072846</v>
      </c>
      <c r="CB144" s="86">
        <f t="shared" si="32"/>
        <v>0.008976288751</v>
      </c>
      <c r="CC144" s="86">
        <f t="shared" si="33"/>
        <v>0.001936872763</v>
      </c>
      <c r="CD144" s="86">
        <f t="shared" si="34"/>
        <v>0.9879795539</v>
      </c>
      <c r="CE144" s="86">
        <f t="shared" si="12"/>
        <v>1</v>
      </c>
      <c r="CF144" s="62"/>
      <c r="CG144" s="86">
        <f t="shared" si="35"/>
        <v>0.9402807496</v>
      </c>
      <c r="CH144" s="86">
        <f t="shared" si="36"/>
        <v>0.0207385333</v>
      </c>
      <c r="CI144" s="86">
        <f t="shared" si="37"/>
        <v>0.03279605909</v>
      </c>
      <c r="CJ144" s="86">
        <f t="shared" si="38"/>
        <v>0.006184658052</v>
      </c>
      <c r="CK144" s="86">
        <f t="shared" si="13"/>
        <v>1</v>
      </c>
      <c r="CL144" s="86">
        <f t="shared" si="39"/>
        <v>0.05817191158</v>
      </c>
      <c r="CM144" s="86">
        <f t="shared" si="40"/>
        <v>0.9145216409</v>
      </c>
      <c r="CN144" s="86">
        <f t="shared" si="41"/>
        <v>0.0134160918</v>
      </c>
      <c r="CO144" s="86">
        <f t="shared" si="42"/>
        <v>0.01389035573</v>
      </c>
      <c r="CP144" s="86">
        <f t="shared" si="14"/>
        <v>1</v>
      </c>
      <c r="CQ144" s="86">
        <f t="shared" si="43"/>
        <v>0.03578812647</v>
      </c>
      <c r="CR144" s="86">
        <f t="shared" si="44"/>
        <v>0.00521924913</v>
      </c>
      <c r="CS144" s="86">
        <f t="shared" si="45"/>
        <v>0.9471873842</v>
      </c>
      <c r="CT144" s="86">
        <f t="shared" si="46"/>
        <v>0.0118052402</v>
      </c>
      <c r="CU144" s="86">
        <f t="shared" si="15"/>
        <v>1</v>
      </c>
      <c r="CV144" s="86">
        <f t="shared" si="47"/>
        <v>0.0011072846</v>
      </c>
      <c r="CW144" s="86">
        <f t="shared" si="48"/>
        <v>0.008976288751</v>
      </c>
      <c r="CX144" s="86">
        <f t="shared" si="49"/>
        <v>0.001936872763</v>
      </c>
      <c r="CY144" s="86">
        <f t="shared" si="50"/>
        <v>0.9879795539</v>
      </c>
      <c r="CZ144" s="86">
        <f t="shared" si="16"/>
        <v>1</v>
      </c>
      <c r="DA144" s="62"/>
      <c r="DB144" s="86">
        <f>(AQ144*Baseline!B$7 + AV144*Baseline!B$11 + BA144*Baseline!B$16 + BF144*Baseline!B$18)</f>
        <v>54291.41869</v>
      </c>
      <c r="DC144" s="86">
        <f>(AR144*Baseline!B$7 + AW144*Baseline!B$11 + BB144*Baseline!B$16 + BG144*Baseline!B$18)</f>
        <v>73993.02849</v>
      </c>
      <c r="DD144" s="86">
        <f>(AS144*Baseline!B$7 + AX144*Baseline!B$11 + BC144*Baseline!B$16 + BH144*Baseline!B$18)</f>
        <v>137981.1783</v>
      </c>
      <c r="DE144" s="86">
        <f>(AT144*Baseline!B$7 + AY144*Baseline!B$11 + BD144*Baseline!B$16 + BI144*Baseline!B$18)</f>
        <v>1260497.32</v>
      </c>
      <c r="DF144" s="86">
        <f t="shared" si="17"/>
        <v>1526762.945</v>
      </c>
      <c r="DG144" s="62"/>
      <c r="DH144" s="86">
        <f t="shared" si="51"/>
        <v>0.03555982208</v>
      </c>
      <c r="DI144" s="86">
        <f t="shared" si="52"/>
        <v>0.04846399287</v>
      </c>
      <c r="DJ144" s="86">
        <f t="shared" si="53"/>
        <v>0.09037498499</v>
      </c>
      <c r="DK144" s="86">
        <f t="shared" si="54"/>
        <v>0.8256012001</v>
      </c>
      <c r="DL144" s="86">
        <f t="shared" si="18"/>
        <v>1</v>
      </c>
      <c r="DM144" s="62"/>
      <c r="DN144" s="86">
        <f>DH144 / (Baseline!B$7/Baseline!B$17)</f>
        <v>3.795777119</v>
      </c>
      <c r="DO144" s="86">
        <f>DI144 / (Baseline!B$11/Baseline!B$17)</f>
        <v>1.169943984</v>
      </c>
      <c r="DP144" s="86">
        <f>DJ144 / (Baseline!B$16/Baseline!B$17)</f>
        <v>1.396566637</v>
      </c>
      <c r="DQ144" s="86">
        <f>DK144 / (Baseline!B$18/Baseline!B$17)</f>
        <v>0.9334150425</v>
      </c>
      <c r="DR144" s="62"/>
      <c r="DS144" s="86">
        <f>DH144 / Baseline!H$117</f>
        <v>1.422645843</v>
      </c>
      <c r="DT144" s="86">
        <f>DI144 / Baseline!H$118</f>
        <v>1.090927011</v>
      </c>
      <c r="DU144" s="86">
        <f>DJ144 / Baseline!H$119</f>
        <v>1.080380019</v>
      </c>
      <c r="DV144" s="86">
        <f>DK144 / Baseline!H$120</f>
        <v>0.9748177861</v>
      </c>
      <c r="DW144" s="87"/>
      <c r="DX144" s="86">
        <f>(AU144*Baseline!B$34)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0.02699610969</v>
      </c>
      <c r="DY144" s="86">
        <f>(AZ144*Baseline!B$34) + (Baseline!D$90*(1-Baseline!D$91)*Baseline!B$35) + (Baseline!D$90*Baseline!D$91*((1-Baseline!D$92)*Baseline!B$40 + Baseline!D$92*Baseline!B$41))</f>
        <v>0.01106853939</v>
      </c>
      <c r="DZ144" s="86">
        <f>(BE144*Baseline!B$34) + (Baseline!F$90*(1-Baseline!F$91)*Baseline!B$35) + (Baseline!F$90*Baseline!F$91*((1-Baseline!F$92)*Baseline!B$40 + Baseline!F$92*Baseline!B$41))</f>
        <v>0.01402175056</v>
      </c>
      <c r="EA144" s="86">
        <f>(BJ144*Baseline!B$34) + (Baseline!H$90*(1-Baseline!H$91)*Baseline!B$35) + (Baseline!H$90*Baseline!H$91*((1-Baseline!H$92)*Baseline!B$40 + Baseline!H$92*Baseline!B$41))</f>
        <v>0.00931480772</v>
      </c>
      <c r="EB144" s="86">
        <f>( DX144*Baseline!B$7 + DY144*Baseline!B$11 + DZ144*Baseline!B$16 + EA144*Baseline!B$18 ) / Baseline!B$17</f>
        <v>0.009857694576</v>
      </c>
    </row>
    <row r="145">
      <c r="A145" s="73" t="s">
        <v>321</v>
      </c>
      <c r="B145" s="85">
        <f>MIN( MAX( NORMINV( MCrands!B145, (B$5+B$4)/2, (B$5-B$4)/3.29 ), 0 ), 1 )</f>
        <v>0.6233193615</v>
      </c>
      <c r="C145" s="85">
        <f>MAX( NORMINV( MCrands!C145, (C$5+C$4)/2, (C$5-C$4)/3.29 ), 0 )</f>
        <v>2.035581163</v>
      </c>
      <c r="D145" s="83"/>
      <c r="E145" s="84">
        <f>Baseline!B$33 * (C145 * Baseline!B$68*Baseline!B$68/Baseline!B$75 + Baseline!B$46 * Baseline!B$54*Baseline!B$54/Baseline!B$76 + Baseline!B$47 * Baseline!B$55*Baseline!B$55/Baseline!B$77 + Baseline!B$56*Baseline!B$56/Baseline!B$78)</f>
        <v>0.00001446145457</v>
      </c>
      <c r="F145" s="84">
        <f>Baseline!B$33 * (C145 * Baseline!B$68*Baseline!B$59/Baseline!B$75 + Baseline!B$46 * Baseline!B$54*Baseline!B$69/Baseline!B$76 + Baseline!B$47 * Baseline!B$55*Baseline!B$57/Baseline!B$77 + Baseline!B$56*Baseline!B$58/Baseline!B$78)</f>
        <v>0.0000002385228261</v>
      </c>
      <c r="G145" s="85">
        <f>Baseline!B$33 * (C145 * Baseline!B$68*Baseline!B$60/Baseline!B$75 + Baseline!B$46 * Baseline!B$54*Baseline!B$61/Baseline!B$76 + Baseline!B$47 * Baseline!B$55*Baseline!B$70/Baseline!B$77 + Baseline!B$56*Baseline!B$62/Baseline!B$78)</f>
        <v>0.0000001990885689</v>
      </c>
      <c r="H145" s="84">
        <f>Baseline!B$33 * (C145 * Baseline!B$68*Baseline!B$63/Baseline!B$75 + Baseline!B$46 * Baseline!B$54*Baseline!B$64/Baseline!B$76 + Baseline!B$47 * Baseline!B$55*Baseline!B$65/Baseline!B$77 + Baseline!B$56*Baseline!B$71/Baseline!B$78)</f>
        <v>0.000000003555953253</v>
      </c>
      <c r="I145" s="84">
        <f>Baseline!B$33 * (C145 * Baseline!B$59*Baseline!B$68/Baseline!B$75 + Baseline!B$46 * Baseline!B$69*Baseline!B$54/Baseline!B$76 + Baseline!B$47 * Baseline!B$57*Baseline!B$55/Baseline!B$77 + Baseline!B$58*Baseline!B$56/Baseline!B$78)</f>
        <v>0.0000002385228261</v>
      </c>
      <c r="J145" s="85">
        <f>Baseline!B$33 * (C145 * Baseline!B$59*Baseline!B$59/Baseline!B$75 + Baseline!B$46 * Baseline!B$69*Baseline!B$69/Baseline!B$76 + Baseline!B$47 * Baseline!B$57*Baseline!B$57/Baseline!B$77 + Baseline!B$58*Baseline!B$58/Baseline!B$78)</f>
        <v>0.000002116574349</v>
      </c>
      <c r="K145" s="84">
        <f>Baseline!B$33 * (C145 * Baseline!B$59*Baseline!B$60/Baseline!B$75 + Baseline!B$46 * Baseline!B$69*Baseline!B$61/Baseline!B$76 + Baseline!B$47 * Baseline!B$57*Baseline!B$70/Baseline!B$77 + Baseline!B$58*Baseline!B$62/Baseline!B$78)</f>
        <v>0.00000001648958056</v>
      </c>
      <c r="L145" s="85">
        <f>Baseline!B$33 * (C145 * Baseline!B$59*Baseline!B$63/Baseline!B$75 + Baseline!B$46 * Baseline!B$69*Baseline!B$64/Baseline!B$76 + Baseline!B$47 * Baseline!B$57*Baseline!B$65/Baseline!B$77 + Baseline!B$58*Baseline!B$71/Baseline!B$78)</f>
        <v>0.00000001707276983</v>
      </c>
      <c r="M145" s="84">
        <f>Baseline!B$33 * (C145 * Baseline!B$60*Baseline!B$68/Baseline!B$75 + Baseline!B$46 * Baseline!B$61*Baseline!B$54/Baseline!B$76 + Baseline!B$47 * Baseline!B$70*Baseline!B$55/Baseline!B$77 + Baseline!B$62*Baseline!B$56/Baseline!B$78)</f>
        <v>0.0000001990885689</v>
      </c>
      <c r="N145" s="85">
        <f>Baseline!B$33 * (C145 * Baseline!B$60*Baseline!B$59/Baseline!B$75 + Baseline!B$46 * Baseline!B$61*Baseline!B$69/Baseline!B$76 + Baseline!B$47 * Baseline!B$70*Baseline!B$57/Baseline!B$77 + Baseline!B$62*Baseline!B$58/Baseline!B$78)</f>
        <v>0.00000001648958056</v>
      </c>
      <c r="O145" s="85">
        <f>Baseline!B$33 * (C145 * Baseline!B$60*Baseline!B$60/Baseline!B$75 + Baseline!B$46 * Baseline!B$61*Baseline!B$61/Baseline!B$76 + Baseline!B$47 * Baseline!B$70*Baseline!B$70/Baseline!B$77 + Baseline!B$62*Baseline!B$62/Baseline!B$78)</f>
        <v>0.000001589267021</v>
      </c>
      <c r="P145" s="84">
        <f>Baseline!B$33 * (C145 * Baseline!B$60*Baseline!B$63/Baseline!B$75 + Baseline!B$46 * Baseline!B$61*Baseline!B$64/Baseline!B$76 + Baseline!B$47 * Baseline!B$70*Baseline!B$65/Baseline!B$77 + Baseline!B$62*Baseline!B$71/Baseline!B$78)</f>
        <v>0.000000001956341616</v>
      </c>
      <c r="Q145" s="84">
        <f>Baseline!B$33 * (C145 * Baseline!B$63*Baseline!B$68/Baseline!B$75 + Baseline!B$46 * Baseline!B$64*Baseline!B$54/Baseline!B$76 + Baseline!B$47 * Baseline!B$65*Baseline!B$55/Baseline!B$77 + Baseline!B$71*Baseline!B$56/Baseline!B$78)</f>
        <v>0.000000003555953253</v>
      </c>
      <c r="R145" s="84">
        <f>Baseline!B$33 * (C145 * Baseline!B$63*Baseline!B$59/Baseline!B$75 + Baseline!B$46 * Baseline!B$64*Baseline!B$69/Baseline!B$76 + Baseline!B$47 * Baseline!B$65*Baseline!B$57/Baseline!B$77 + Baseline!B$71*Baseline!B$58/Baseline!B$78)</f>
        <v>0.00000001707276983</v>
      </c>
      <c r="S145" s="84">
        <f>Baseline!B$33 * (C145 * Baseline!B$63*Baseline!B$60/Baseline!B$75 + Baseline!B$46 * Baseline!B$64*Baseline!B$61/Baseline!B$76 + Baseline!B$47 * Baseline!B$65*Baseline!B$70/Baseline!B$77 + Baseline!B$71*Baseline!B$62/Baseline!B$78)</f>
        <v>0.000000001956341616</v>
      </c>
      <c r="T145" s="84">
        <f>Baseline!B$33 * (C145 * Baseline!B$63*Baseline!B$63/Baseline!B$75 + Baseline!B$46 * Baseline!B$64*Baseline!B$64/Baseline!B$76 + Baseline!B$47 * Baseline!B$65*Baseline!B$65/Baseline!B$77 + Baseline!B$71*Baseline!B$71/Baseline!B$78)</f>
        <v>0.0000000985672122</v>
      </c>
      <c r="U145" s="83"/>
      <c r="V145" s="84">
        <f>E145 * ( Baseline!B$89 * Baseline!B$7 )</f>
        <v>0.150095437</v>
      </c>
      <c r="W145" s="84">
        <f>F145 * ( Baseline!D$89 * Baseline!B$11 )</f>
        <v>0.004399934135</v>
      </c>
      <c r="X145" s="84">
        <f>G145 * ( Baseline!F$89 * Baseline!B$16 )</f>
        <v>0.006915295635</v>
      </c>
      <c r="Y145" s="84">
        <f>H145 * ( Baseline!H$89 * Baseline!B$18 )</f>
        <v>0.001250534409</v>
      </c>
      <c r="Z145" s="86">
        <f t="shared" si="1"/>
        <v>0.1626612012</v>
      </c>
      <c r="AA145" s="84">
        <f>I145 * ( Baseline!B$89 * Baseline!B$7 )</f>
        <v>0.002475628412</v>
      </c>
      <c r="AB145" s="85">
        <f>J145 * ( Baseline!D$89 * Baseline!B$11 )</f>
        <v>0.03904359125</v>
      </c>
      <c r="AC145" s="85">
        <f>K145 * ( Baseline!F$89 * Baseline!B$16 )</f>
        <v>0.0005727617868</v>
      </c>
      <c r="AD145" s="85">
        <f>L145 * ( Baseline!F$89 * Baseline!B$16 )</f>
        <v>0.0005930187319</v>
      </c>
      <c r="AE145" s="86">
        <f t="shared" si="2"/>
        <v>0.04268500018</v>
      </c>
      <c r="AF145" s="86">
        <f>M145 * ( Baseline!B$89 * Baseline!B$7 )</f>
        <v>0.002066340257</v>
      </c>
      <c r="AG145" s="86">
        <f>N145 * ( Baseline!D$89 * Baseline!B$11 )</f>
        <v>0.0003041766256</v>
      </c>
      <c r="AH145" s="86">
        <f>O145 * ( Baseline!F$89 * Baseline!B$16 )</f>
        <v>0.05520282433</v>
      </c>
      <c r="AI145" s="86">
        <f>P145 * ( Baseline!H$89 * Baseline!B$18 )</f>
        <v>0.0006879934385</v>
      </c>
      <c r="AJ145" s="86">
        <f t="shared" si="3"/>
        <v>0.05826133465</v>
      </c>
      <c r="AK145" s="86">
        <f>Q145 * ( Baseline!B$89 * Baseline!B$7 )</f>
        <v>0.00003690723882</v>
      </c>
      <c r="AL145" s="86">
        <f>R145 * ( Baseline!D$89 * Baseline!B$11 )</f>
        <v>0.0003149344823</v>
      </c>
      <c r="AM145" s="86">
        <f>S145 * ( Baseline!F$89 * Baseline!B$16 )</f>
        <v>0.00006795307592</v>
      </c>
      <c r="AN145" s="86">
        <f>T145 * ( Baseline!H$89 * Baseline!B$18 )</f>
        <v>0.03466347323</v>
      </c>
      <c r="AO145" s="86">
        <f t="shared" si="4"/>
        <v>0.03508326803</v>
      </c>
      <c r="AP145" s="62"/>
      <c r="AQ145" s="86">
        <f>V145 * ( (1-Baseline!B$90-Baseline!B$89) + (1-B145)*Baseline!B$90 )</f>
        <v>0.06361731581</v>
      </c>
      <c r="AR145" s="86">
        <f>W145 * ( (1-Baseline!B$90-Baseline!B$89) + (1-B145)*Baseline!B$90 )</f>
        <v>0.001864893464</v>
      </c>
      <c r="AS145" s="86">
        <f>X145 * ( (1-Baseline!B$90-Baseline!B$89) + (1-B145)*Baseline!B$90 )</f>
        <v>0.002931018791</v>
      </c>
      <c r="AT145" s="86">
        <f>Y145 * ( (1-Baseline!B$90-Baseline!B$89) + (1-B145)*Baseline!B$90 )</f>
        <v>0.0005300337172</v>
      </c>
      <c r="AU145" s="86">
        <f t="shared" si="5"/>
        <v>0.06894326179</v>
      </c>
      <c r="AV145" s="86">
        <f>AA145 * ( (1-Baseline!D$90-Baseline!D$89) + (1-B145)*Baseline!D$90 )</f>
        <v>0.001763022056</v>
      </c>
      <c r="AW145" s="86">
        <f>AB145 * ( (1-Baseline!D$90-Baseline!D$89) + (1-B145)*Baseline!D$90 )</f>
        <v>0.02780494528</v>
      </c>
      <c r="AX145" s="86">
        <f>AC145 * ( (1-Baseline!D$90-Baseline!D$89) + (1-B145)*Baseline!D$90 )</f>
        <v>0.000407893066</v>
      </c>
      <c r="AY145" s="86">
        <f>AD145 * ( (1-Baseline!D$90-Baseline!D$89) + (1-B145)*Baseline!D$90 )</f>
        <v>0.0004223190763</v>
      </c>
      <c r="AZ145" s="86">
        <f t="shared" si="6"/>
        <v>0.03039817948</v>
      </c>
      <c r="BA145" s="86">
        <f>AF145 * ( (1-Baseline!F$90-Baseline!F$89) + (1-Baseline!B$36)*Baseline!F$90 )</f>
        <v>0.001487004572</v>
      </c>
      <c r="BB145" s="86">
        <f>AG145 * ( (1-Baseline!F$90-Baseline!F$89) + (1-Baseline!B$36)*Baseline!F$90 )</f>
        <v>0.0002188952335</v>
      </c>
      <c r="BC145" s="86">
        <f>AH145 * ( (1-Baseline!F$90-Baseline!F$89) + (1-Baseline!B$36)*Baseline!F$90 )</f>
        <v>0.03972571888</v>
      </c>
      <c r="BD145" s="86">
        <f>AI145 * ( (1-Baseline!F$90-Baseline!F$89) + (1-Baseline!B$36)*Baseline!F$90 )</f>
        <v>0.0004951020941</v>
      </c>
      <c r="BE145" s="86">
        <f t="shared" si="7"/>
        <v>0.04192672078</v>
      </c>
      <c r="BF145" s="86">
        <f>AK145 * ( (1-Baseline!H$90-Baseline!H$89) + (1-Baseline!B$36)*Baseline!H$90 )</f>
        <v>0.00002924234346</v>
      </c>
      <c r="BG145" s="86">
        <f>AL145 * ( (1-Baseline!H$90-Baseline!H$89) + (1-Baseline!B$36)*Baseline!H$90 )</f>
        <v>0.000249528889</v>
      </c>
      <c r="BH145" s="86">
        <f>AM145 * ( (1-Baseline!H$90-Baseline!H$89) + (1-Baseline!B$36)*Baseline!H$90 )</f>
        <v>0.00005384058111</v>
      </c>
      <c r="BI145" s="86">
        <f>AN145 * ( (1-Baseline!H$90-Baseline!H$89) + (1-Baseline!B$36)*Baseline!H$90 )</f>
        <v>0.02746456311</v>
      </c>
      <c r="BJ145" s="86">
        <f t="shared" si="8"/>
        <v>0.02779717493</v>
      </c>
      <c r="BK145" s="62"/>
      <c r="BL145" s="86">
        <f t="shared" si="19"/>
        <v>0.9227488541</v>
      </c>
      <c r="BM145" s="86">
        <f t="shared" si="20"/>
        <v>0.02704968427</v>
      </c>
      <c r="BN145" s="86">
        <f t="shared" si="21"/>
        <v>0.04251349175</v>
      </c>
      <c r="BO145" s="86">
        <f t="shared" si="22"/>
        <v>0.007687969839</v>
      </c>
      <c r="BP145" s="86">
        <f t="shared" si="9"/>
        <v>1</v>
      </c>
      <c r="BQ145" s="86">
        <f t="shared" si="23"/>
        <v>0.0579976198</v>
      </c>
      <c r="BR145" s="86">
        <f t="shared" si="24"/>
        <v>0.9146911347</v>
      </c>
      <c r="BS145" s="86">
        <f t="shared" si="25"/>
        <v>0.01341833863</v>
      </c>
      <c r="BT145" s="86">
        <f t="shared" si="26"/>
        <v>0.01389290686</v>
      </c>
      <c r="BU145" s="86">
        <f t="shared" si="10"/>
        <v>1</v>
      </c>
      <c r="BV145" s="86">
        <f t="shared" si="27"/>
        <v>0.03546675113</v>
      </c>
      <c r="BW145" s="86">
        <f t="shared" si="28"/>
        <v>0.005220900404</v>
      </c>
      <c r="BX145" s="86">
        <f t="shared" si="29"/>
        <v>0.9475036001</v>
      </c>
      <c r="BY145" s="86">
        <f t="shared" si="30"/>
        <v>0.01180874833</v>
      </c>
      <c r="BZ145" s="86">
        <f t="shared" si="11"/>
        <v>1</v>
      </c>
      <c r="CA145" s="86">
        <f t="shared" si="31"/>
        <v>0.001051989763</v>
      </c>
      <c r="CB145" s="86">
        <f t="shared" si="32"/>
        <v>0.008976771549</v>
      </c>
      <c r="CC145" s="86">
        <f t="shared" si="33"/>
        <v>0.001936908382</v>
      </c>
      <c r="CD145" s="86">
        <f t="shared" si="34"/>
        <v>0.9880343303</v>
      </c>
      <c r="CE145" s="86">
        <f t="shared" si="12"/>
        <v>1</v>
      </c>
      <c r="CF145" s="62"/>
      <c r="CG145" s="86">
        <f t="shared" si="35"/>
        <v>0.9227488541</v>
      </c>
      <c r="CH145" s="86">
        <f t="shared" si="36"/>
        <v>0.02704968427</v>
      </c>
      <c r="CI145" s="86">
        <f t="shared" si="37"/>
        <v>0.04251349175</v>
      </c>
      <c r="CJ145" s="86">
        <f t="shared" si="38"/>
        <v>0.007687969839</v>
      </c>
      <c r="CK145" s="86">
        <f t="shared" si="13"/>
        <v>1</v>
      </c>
      <c r="CL145" s="86">
        <f t="shared" si="39"/>
        <v>0.0579976198</v>
      </c>
      <c r="CM145" s="86">
        <f t="shared" si="40"/>
        <v>0.9146911347</v>
      </c>
      <c r="CN145" s="86">
        <f t="shared" si="41"/>
        <v>0.01341833863</v>
      </c>
      <c r="CO145" s="86">
        <f t="shared" si="42"/>
        <v>0.01389290686</v>
      </c>
      <c r="CP145" s="86">
        <f t="shared" si="14"/>
        <v>1</v>
      </c>
      <c r="CQ145" s="86">
        <f t="shared" si="43"/>
        <v>0.03546675113</v>
      </c>
      <c r="CR145" s="86">
        <f t="shared" si="44"/>
        <v>0.005220900404</v>
      </c>
      <c r="CS145" s="86">
        <f t="shared" si="45"/>
        <v>0.9475036001</v>
      </c>
      <c r="CT145" s="86">
        <f t="shared" si="46"/>
        <v>0.01180874833</v>
      </c>
      <c r="CU145" s="86">
        <f t="shared" si="15"/>
        <v>1</v>
      </c>
      <c r="CV145" s="86">
        <f t="shared" si="47"/>
        <v>0.001051989763</v>
      </c>
      <c r="CW145" s="86">
        <f t="shared" si="48"/>
        <v>0.008976771549</v>
      </c>
      <c r="CX145" s="86">
        <f t="shared" si="49"/>
        <v>0.001936908382</v>
      </c>
      <c r="CY145" s="86">
        <f t="shared" si="50"/>
        <v>0.9880343303</v>
      </c>
      <c r="CZ145" s="86">
        <f t="shared" si="16"/>
        <v>1</v>
      </c>
      <c r="DA145" s="62"/>
      <c r="DB145" s="86">
        <f>(AQ145*Baseline!B$7 + AV145*Baseline!B$11 + BA145*Baseline!B$16 + BF145*Baseline!B$18)</f>
        <v>40956.07279</v>
      </c>
      <c r="DC145" s="86">
        <f>(AR145*Baseline!B$7 + AW145*Baseline!B$11 + BB145*Baseline!B$16 + BG145*Baseline!B$18)</f>
        <v>72693.15202</v>
      </c>
      <c r="DD145" s="86">
        <f>(AS145*Baseline!B$7 + AX145*Baseline!B$11 + BC145*Baseline!B$16 + BH145*Baseline!B$18)</f>
        <v>137850.4031</v>
      </c>
      <c r="DE145" s="86">
        <f>(AT145*Baseline!B$7 + AY145*Baseline!B$11 + BD145*Baseline!B$16 + BI145*Baseline!B$18)</f>
        <v>1260446.195</v>
      </c>
      <c r="DF145" s="86">
        <f t="shared" si="17"/>
        <v>1511945.822</v>
      </c>
      <c r="DG145" s="62"/>
      <c r="DH145" s="86">
        <f t="shared" si="51"/>
        <v>0.02708832035</v>
      </c>
      <c r="DI145" s="86">
        <f t="shared" si="52"/>
        <v>0.04807920426</v>
      </c>
      <c r="DJ145" s="86">
        <f t="shared" si="53"/>
        <v>0.09117416845</v>
      </c>
      <c r="DK145" s="86">
        <f t="shared" si="54"/>
        <v>0.8336583069</v>
      </c>
      <c r="DL145" s="86">
        <f t="shared" si="18"/>
        <v>1</v>
      </c>
      <c r="DM145" s="62"/>
      <c r="DN145" s="86">
        <f>DH145 / (Baseline!B$7/Baseline!B$17)</f>
        <v>2.891500029</v>
      </c>
      <c r="DO145" s="86">
        <f>DI145 / (Baseline!B$11/Baseline!B$17)</f>
        <v>1.160655003</v>
      </c>
      <c r="DP145" s="86">
        <f>DJ145 / (Baseline!B$16/Baseline!B$17)</f>
        <v>1.408916437</v>
      </c>
      <c r="DQ145" s="86">
        <f>DK145 / (Baseline!B$18/Baseline!B$17)</f>
        <v>0.9425243132</v>
      </c>
      <c r="DR145" s="62"/>
      <c r="DS145" s="86">
        <f>DH145 / Baseline!H$117</f>
        <v>1.083725511</v>
      </c>
      <c r="DT145" s="86">
        <f>DI145 / Baseline!H$118</f>
        <v>1.082265399</v>
      </c>
      <c r="DU145" s="86">
        <f>DJ145 / Baseline!H$119</f>
        <v>1.089933789</v>
      </c>
      <c r="DV145" s="86">
        <f>DK145 / Baseline!H$120</f>
        <v>0.9843311093</v>
      </c>
      <c r="DW145" s="87"/>
      <c r="DX145" s="86">
        <f>(AU145*Baseline!B$34)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0.02287102052</v>
      </c>
      <c r="DY145" s="86">
        <f>(AZ145*Baseline!B$34) + (Baseline!D$90*(1-Baseline!D$91)*Baseline!B$35) + (Baseline!D$90*Baseline!D$91*((1-Baseline!D$92)*Baseline!B$40 + Baseline!D$92*Baseline!B$41))</f>
        <v>0.01097329492</v>
      </c>
      <c r="DZ145" s="86">
        <f>(BE145*Baseline!B$34) + (Baseline!F$90*(1-Baseline!F$91)*Baseline!B$35) + (Baseline!F$90*Baseline!F$91*((1-Baseline!F$92)*Baseline!B$40 + Baseline!F$92*Baseline!B$41))</f>
        <v>0.01401964812</v>
      </c>
      <c r="EA145" s="86">
        <f>(BJ145*Baseline!B$34) + (Baseline!H$90*(1-Baseline!H$91)*Baseline!B$35) + (Baseline!H$90*Baseline!H$91*((1-Baseline!H$92)*Baseline!B$40 + Baseline!H$92*Baseline!B$41))</f>
        <v>0.009314576239</v>
      </c>
      <c r="EB145" s="86">
        <f>( DX145*Baseline!B$7 + DY145*Baseline!B$11 + DZ145*Baseline!B$16 + EA145*Baseline!B$18 ) / Baseline!B$17</f>
        <v>0.00981476345</v>
      </c>
    </row>
    <row r="146">
      <c r="A146" s="73" t="s">
        <v>322</v>
      </c>
      <c r="B146" s="85">
        <f>MIN( MAX( NORMINV( MCrands!B146, (B$5+B$4)/2, (B$5-B$4)/3.29 ), 0 ), 1 )</f>
        <v>0.5830459593</v>
      </c>
      <c r="C146" s="85">
        <f>MAX( NORMINV( MCrands!C146, (C$5+C$4)/2, (C$5-C$4)/3.29 ), 0 )</f>
        <v>2.345984241</v>
      </c>
      <c r="D146" s="83"/>
      <c r="E146" s="84">
        <f>Baseline!B$33 * (C146 * Baseline!B$68*Baseline!B$68/Baseline!B$75 + Baseline!B$46 * Baseline!B$54*Baseline!B$54/Baseline!B$76 + Baseline!B$47 * Baseline!B$55*Baseline!B$55/Baseline!B$77 + Baseline!B$56*Baseline!B$56/Baseline!B$78)</f>
        <v>0.00001665911581</v>
      </c>
      <c r="F146" s="84">
        <f>Baseline!B$33 * (C146 * Baseline!B$68*Baseline!B$59/Baseline!B$75 + Baseline!B$46 * Baseline!B$54*Baseline!B$69/Baseline!B$76 + Baseline!B$47 * Baseline!B$55*Baseline!B$57/Baseline!B$77 + Baseline!B$56*Baseline!B$58/Baseline!B$78)</f>
        <v>0.0000002388698252</v>
      </c>
      <c r="G146" s="85">
        <f>Baseline!B$33 * (C146 * Baseline!B$68*Baseline!B$60/Baseline!B$75 + Baseline!B$46 * Baseline!B$54*Baseline!B$61/Baseline!B$76 + Baseline!B$47 * Baseline!B$55*Baseline!B$70/Baseline!B$77 + Baseline!B$56*Baseline!B$62/Baseline!B$78)</f>
        <v>0.0000001999416085</v>
      </c>
      <c r="H146" s="84">
        <f>Baseline!B$33 * (C146 * Baseline!B$68*Baseline!B$63/Baseline!B$75 + Baseline!B$46 * Baseline!B$54*Baseline!B$64/Baseline!B$76 + Baseline!B$47 * Baseline!B$55*Baseline!B$65/Baseline!B$77 + Baseline!B$56*Baseline!B$71/Baseline!B$78)</f>
        <v>0.000000003641257209</v>
      </c>
      <c r="I146" s="84">
        <f>Baseline!B$33 * (C146 * Baseline!B$59*Baseline!B$68/Baseline!B$75 + Baseline!B$46 * Baseline!B$69*Baseline!B$54/Baseline!B$76 + Baseline!B$47 * Baseline!B$57*Baseline!B$55/Baseline!B$77 + Baseline!B$58*Baseline!B$56/Baseline!B$78)</f>
        <v>0.0000002388698252</v>
      </c>
      <c r="J146" s="85">
        <f>Baseline!B$33 * (C146 * Baseline!B$59*Baseline!B$59/Baseline!B$75 + Baseline!B$46 * Baseline!B$69*Baseline!B$69/Baseline!B$76 + Baseline!B$47 * Baseline!B$57*Baseline!B$57/Baseline!B$77 + Baseline!B$58*Baseline!B$58/Baseline!B$78)</f>
        <v>0.000002116574404</v>
      </c>
      <c r="K146" s="84">
        <f>Baseline!B$33 * (C146 * Baseline!B$59*Baseline!B$60/Baseline!B$75 + Baseline!B$46 * Baseline!B$69*Baseline!B$61/Baseline!B$76 + Baseline!B$47 * Baseline!B$57*Baseline!B$70/Baseline!B$77 + Baseline!B$58*Baseline!B$62/Baseline!B$78)</f>
        <v>0.00000001648971525</v>
      </c>
      <c r="L146" s="85">
        <f>Baseline!B$33 * (C146 * Baseline!B$59*Baseline!B$63/Baseline!B$75 + Baseline!B$46 * Baseline!B$69*Baseline!B$64/Baseline!B$76 + Baseline!B$47 * Baseline!B$57*Baseline!B$65/Baseline!B$77 + Baseline!B$58*Baseline!B$71/Baseline!B$78)</f>
        <v>0.0000000170727833</v>
      </c>
      <c r="M146" s="84">
        <f>Baseline!B$33 * (C146 * Baseline!B$60*Baseline!B$68/Baseline!B$75 + Baseline!B$46 * Baseline!B$61*Baseline!B$54/Baseline!B$76 + Baseline!B$47 * Baseline!B$70*Baseline!B$55/Baseline!B$77 + Baseline!B$62*Baseline!B$56/Baseline!B$78)</f>
        <v>0.0000001999416085</v>
      </c>
      <c r="N146" s="85">
        <f>Baseline!B$33 * (C146 * Baseline!B$60*Baseline!B$59/Baseline!B$75 + Baseline!B$46 * Baseline!B$61*Baseline!B$69/Baseline!B$76 + Baseline!B$47 * Baseline!B$70*Baseline!B$57/Baseline!B$77 + Baseline!B$62*Baseline!B$58/Baseline!B$78)</f>
        <v>0.00000001648971525</v>
      </c>
      <c r="O146" s="85">
        <f>Baseline!B$33 * (C146 * Baseline!B$60*Baseline!B$60/Baseline!B$75 + Baseline!B$46 * Baseline!B$61*Baseline!B$61/Baseline!B$76 + Baseline!B$47 * Baseline!B$70*Baseline!B$70/Baseline!B$77 + Baseline!B$62*Baseline!B$62/Baseline!B$78)</f>
        <v>0.000001589267353</v>
      </c>
      <c r="P146" s="84">
        <f>Baseline!B$33 * (C146 * Baseline!B$60*Baseline!B$63/Baseline!B$75 + Baseline!B$46 * Baseline!B$61*Baseline!B$64/Baseline!B$76 + Baseline!B$47 * Baseline!B$70*Baseline!B$65/Baseline!B$77 + Baseline!B$62*Baseline!B$71/Baseline!B$78)</f>
        <v>0.000000001956374727</v>
      </c>
      <c r="Q146" s="84">
        <f>Baseline!B$33 * (C146 * Baseline!B$63*Baseline!B$68/Baseline!B$75 + Baseline!B$46 * Baseline!B$64*Baseline!B$54/Baseline!B$76 + Baseline!B$47 * Baseline!B$65*Baseline!B$55/Baseline!B$77 + Baseline!B$71*Baseline!B$56/Baseline!B$78)</f>
        <v>0.000000003641257209</v>
      </c>
      <c r="R146" s="84">
        <f>Baseline!B$33 * (C146 * Baseline!B$63*Baseline!B$59/Baseline!B$75 + Baseline!B$46 * Baseline!B$64*Baseline!B$69/Baseline!B$76 + Baseline!B$47 * Baseline!B$65*Baseline!B$57/Baseline!B$77 + Baseline!B$71*Baseline!B$58/Baseline!B$78)</f>
        <v>0.0000000170727833</v>
      </c>
      <c r="S146" s="84">
        <f>Baseline!B$33 * (C146 * Baseline!B$63*Baseline!B$60/Baseline!B$75 + Baseline!B$46 * Baseline!B$64*Baseline!B$61/Baseline!B$76 + Baseline!B$47 * Baseline!B$65*Baseline!B$70/Baseline!B$77 + Baseline!B$71*Baseline!B$62/Baseline!B$78)</f>
        <v>0.000000001956374727</v>
      </c>
      <c r="T146" s="84">
        <f>Baseline!B$33 * (C146 * Baseline!B$63*Baseline!B$63/Baseline!B$75 + Baseline!B$46 * Baseline!B$64*Baseline!B$64/Baseline!B$76 + Baseline!B$47 * Baseline!B$65*Baseline!B$65/Baseline!B$77 + Baseline!B$71*Baseline!B$71/Baseline!B$78)</f>
        <v>0.00000009856721551</v>
      </c>
      <c r="U146" s="83"/>
      <c r="V146" s="84">
        <f>E146 * ( Baseline!B$89 * Baseline!B$7 )</f>
        <v>0.172904963</v>
      </c>
      <c r="W146" s="84">
        <f>F146 * ( Baseline!D$89 * Baseline!B$11 )</f>
        <v>0.004406335088</v>
      </c>
      <c r="X146" s="84">
        <f>G146 * ( Baseline!F$89 * Baseline!B$16 )</f>
        <v>0.006944925767</v>
      </c>
      <c r="Y146" s="84">
        <f>H146 * ( Baseline!H$89 * Baseline!B$18 )</f>
        <v>0.001280533547</v>
      </c>
      <c r="Z146" s="86">
        <f t="shared" si="1"/>
        <v>0.1855367574</v>
      </c>
      <c r="AA146" s="84">
        <f>I146 * ( Baseline!B$89 * Baseline!B$7 )</f>
        <v>0.002479229916</v>
      </c>
      <c r="AB146" s="85">
        <f>J146 * ( Baseline!D$89 * Baseline!B$11 )</f>
        <v>0.03904359226</v>
      </c>
      <c r="AC146" s="85">
        <f>K146 * ( Baseline!F$89 * Baseline!B$16 )</f>
        <v>0.0005727664653</v>
      </c>
      <c r="AD146" s="85">
        <f>L146 * ( Baseline!F$89 * Baseline!B$16 )</f>
        <v>0.0005930191998</v>
      </c>
      <c r="AE146" s="86">
        <f t="shared" si="2"/>
        <v>0.04268860784</v>
      </c>
      <c r="AF146" s="86">
        <f>M146 * ( Baseline!B$89 * Baseline!B$7 )</f>
        <v>0.002075193954</v>
      </c>
      <c r="AG146" s="86">
        <f>N146 * ( Baseline!D$89 * Baseline!B$11 )</f>
        <v>0.0003041791102</v>
      </c>
      <c r="AH146" s="86">
        <f>O146 * ( Baseline!F$89 * Baseline!B$16 )</f>
        <v>0.05520283583</v>
      </c>
      <c r="AI146" s="86">
        <f>P146 * ( Baseline!H$89 * Baseline!B$18 )</f>
        <v>0.0006880050829</v>
      </c>
      <c r="AJ146" s="86">
        <f t="shared" si="3"/>
        <v>0.05827021398</v>
      </c>
      <c r="AK146" s="86">
        <f>Q146 * ( Baseline!B$89 * Baseline!B$7 )</f>
        <v>0.00003779260858</v>
      </c>
      <c r="AL146" s="86">
        <f>R146 * ( Baseline!D$89 * Baseline!B$11 )</f>
        <v>0.0003149347308</v>
      </c>
      <c r="AM146" s="86">
        <f>S146 * ( Baseline!F$89 * Baseline!B$16 )</f>
        <v>0.00006795422604</v>
      </c>
      <c r="AN146" s="86">
        <f>T146 * ( Baseline!H$89 * Baseline!B$18 )</f>
        <v>0.0346634744</v>
      </c>
      <c r="AO146" s="86">
        <f t="shared" si="4"/>
        <v>0.03508415596</v>
      </c>
      <c r="AP146" s="62"/>
      <c r="AQ146" s="86">
        <f>V146 * ( (1-Baseline!B$90-Baseline!B$89) + (1-B146)*Baseline!B$90 )</f>
        <v>0.07948252618</v>
      </c>
      <c r="AR146" s="86">
        <f>W146 * ( (1-Baseline!B$90-Baseline!B$89) + (1-B146)*Baseline!B$90 )</f>
        <v>0.002025544194</v>
      </c>
      <c r="AS146" s="86">
        <f>X146 * ( (1-Baseline!B$90-Baseline!B$89) + (1-B146)*Baseline!B$90 )</f>
        <v>0.003192506649</v>
      </c>
      <c r="AT146" s="86">
        <f>Y146 * ( (1-Baseline!B$90-Baseline!B$89) + (1-B146)*Baseline!B$90 )</f>
        <v>0.0005886473087</v>
      </c>
      <c r="AU146" s="86">
        <f t="shared" si="5"/>
        <v>0.08528922433</v>
      </c>
      <c r="AV146" s="86">
        <f>AA146 * ( (1-Baseline!D$90-Baseline!D$89) + (1-B146)*Baseline!D$90 )</f>
        <v>0.001810318339</v>
      </c>
      <c r="AW146" s="86">
        <f>AB146 * ( (1-Baseline!D$90-Baseline!D$89) + (1-B146)*Baseline!D$90 )</f>
        <v>0.0285093894</v>
      </c>
      <c r="AX146" s="86">
        <f>AC146 * ( (1-Baseline!D$90-Baseline!D$89) + (1-B146)*Baseline!D$90 )</f>
        <v>0.0004182305276</v>
      </c>
      <c r="AY146" s="86">
        <f>AD146 * ( (1-Baseline!D$90-Baseline!D$89) + (1-B146)*Baseline!D$90 )</f>
        <v>0.000433018949</v>
      </c>
      <c r="AZ146" s="86">
        <f t="shared" si="6"/>
        <v>0.03117095722</v>
      </c>
      <c r="BA146" s="86">
        <f>AF146 * ( (1-Baseline!F$90-Baseline!F$89) + (1-Baseline!B$36)*Baseline!F$90 )</f>
        <v>0.001493375976</v>
      </c>
      <c r="BB146" s="86">
        <f>AG146 * ( (1-Baseline!F$90-Baseline!F$89) + (1-Baseline!B$36)*Baseline!F$90 )</f>
        <v>0.0002188970214</v>
      </c>
      <c r="BC146" s="86">
        <f>AH146 * ( (1-Baseline!F$90-Baseline!F$89) + (1-Baseline!B$36)*Baseline!F$90 )</f>
        <v>0.03972572716</v>
      </c>
      <c r="BD146" s="86">
        <f>AI146 * ( (1-Baseline!F$90-Baseline!F$89) + (1-Baseline!B$36)*Baseline!F$90 )</f>
        <v>0.0004951104738</v>
      </c>
      <c r="BE146" s="86">
        <f t="shared" si="7"/>
        <v>0.04193311063</v>
      </c>
      <c r="BF146" s="86">
        <f>AK146 * ( (1-Baseline!H$90-Baseline!H$89) + (1-Baseline!B$36)*Baseline!H$90 )</f>
        <v>0.00002994383963</v>
      </c>
      <c r="BG146" s="86">
        <f>AL146 * ( (1-Baseline!H$90-Baseline!H$89) + (1-Baseline!B$36)*Baseline!H$90 )</f>
        <v>0.0002495290859</v>
      </c>
      <c r="BH146" s="86">
        <f>AM146 * ( (1-Baseline!H$90-Baseline!H$89) + (1-Baseline!B$36)*Baseline!H$90 )</f>
        <v>0.00005384149237</v>
      </c>
      <c r="BI146" s="86">
        <f>AN146 * ( (1-Baseline!H$90-Baseline!H$89) + (1-Baseline!B$36)*Baseline!H$90 )</f>
        <v>0.02746456404</v>
      </c>
      <c r="BJ146" s="86">
        <f t="shared" si="8"/>
        <v>0.02779787845</v>
      </c>
      <c r="BK146" s="62"/>
      <c r="BL146" s="86">
        <f t="shared" si="19"/>
        <v>0.9319175641</v>
      </c>
      <c r="BM146" s="86">
        <f t="shared" si="20"/>
        <v>0.023749122</v>
      </c>
      <c r="BN146" s="86">
        <f t="shared" si="21"/>
        <v>0.03743153575</v>
      </c>
      <c r="BO146" s="86">
        <f t="shared" si="22"/>
        <v>0.006901778195</v>
      </c>
      <c r="BP146" s="86">
        <f t="shared" si="9"/>
        <v>1</v>
      </c>
      <c r="BQ146" s="86">
        <f t="shared" si="23"/>
        <v>0.05807708523</v>
      </c>
      <c r="BR146" s="86">
        <f t="shared" si="24"/>
        <v>0.9146138568</v>
      </c>
      <c r="BS146" s="86">
        <f t="shared" si="25"/>
        <v>0.01341731422</v>
      </c>
      <c r="BT146" s="86">
        <f t="shared" si="26"/>
        <v>0.01389174372</v>
      </c>
      <c r="BU146" s="86">
        <f t="shared" si="10"/>
        <v>1</v>
      </c>
      <c r="BV146" s="86">
        <f t="shared" si="27"/>
        <v>0.03561328872</v>
      </c>
      <c r="BW146" s="86">
        <f t="shared" si="28"/>
        <v>0.005220147472</v>
      </c>
      <c r="BX146" s="86">
        <f t="shared" si="29"/>
        <v>0.9473594151</v>
      </c>
      <c r="BY146" s="86">
        <f t="shared" si="30"/>
        <v>0.01180714873</v>
      </c>
      <c r="BZ146" s="86">
        <f t="shared" si="11"/>
        <v>1</v>
      </c>
      <c r="CA146" s="86">
        <f t="shared" si="31"/>
        <v>0.001077198739</v>
      </c>
      <c r="CB146" s="86">
        <f t="shared" si="32"/>
        <v>0.008976551441</v>
      </c>
      <c r="CC146" s="86">
        <f t="shared" si="33"/>
        <v>0.001936892143</v>
      </c>
      <c r="CD146" s="86">
        <f t="shared" si="34"/>
        <v>0.9880093577</v>
      </c>
      <c r="CE146" s="86">
        <f t="shared" si="12"/>
        <v>1</v>
      </c>
      <c r="CF146" s="62"/>
      <c r="CG146" s="86">
        <f t="shared" si="35"/>
        <v>0.9319175641</v>
      </c>
      <c r="CH146" s="86">
        <f t="shared" si="36"/>
        <v>0.023749122</v>
      </c>
      <c r="CI146" s="86">
        <f t="shared" si="37"/>
        <v>0.03743153575</v>
      </c>
      <c r="CJ146" s="86">
        <f t="shared" si="38"/>
        <v>0.006901778195</v>
      </c>
      <c r="CK146" s="86">
        <f t="shared" si="13"/>
        <v>1</v>
      </c>
      <c r="CL146" s="86">
        <f t="shared" si="39"/>
        <v>0.05807708523</v>
      </c>
      <c r="CM146" s="86">
        <f t="shared" si="40"/>
        <v>0.9146138568</v>
      </c>
      <c r="CN146" s="86">
        <f t="shared" si="41"/>
        <v>0.01341731422</v>
      </c>
      <c r="CO146" s="86">
        <f t="shared" si="42"/>
        <v>0.01389174372</v>
      </c>
      <c r="CP146" s="86">
        <f t="shared" si="14"/>
        <v>1</v>
      </c>
      <c r="CQ146" s="86">
        <f t="shared" si="43"/>
        <v>0.03561328872</v>
      </c>
      <c r="CR146" s="86">
        <f t="shared" si="44"/>
        <v>0.005220147472</v>
      </c>
      <c r="CS146" s="86">
        <f t="shared" si="45"/>
        <v>0.9473594151</v>
      </c>
      <c r="CT146" s="86">
        <f t="shared" si="46"/>
        <v>0.01180714873</v>
      </c>
      <c r="CU146" s="86">
        <f t="shared" si="15"/>
        <v>1</v>
      </c>
      <c r="CV146" s="86">
        <f t="shared" si="47"/>
        <v>0.001077198739</v>
      </c>
      <c r="CW146" s="86">
        <f t="shared" si="48"/>
        <v>0.008976551441</v>
      </c>
      <c r="CX146" s="86">
        <f t="shared" si="49"/>
        <v>0.001936892143</v>
      </c>
      <c r="CY146" s="86">
        <f t="shared" si="50"/>
        <v>0.9880093577</v>
      </c>
      <c r="CZ146" s="86">
        <f t="shared" si="16"/>
        <v>1</v>
      </c>
      <c r="DA146" s="62"/>
      <c r="DB146" s="86">
        <f>(AQ146*Baseline!B$7 + AV146*Baseline!B$11 + BA146*Baseline!B$16 + BF146*Baseline!B$18)</f>
        <v>48805.59674</v>
      </c>
      <c r="DC146" s="86">
        <f>(AR146*Baseline!B$7 + AW146*Baseline!B$11 + BB146*Baseline!B$16 + BG146*Baseline!B$18)</f>
        <v>74281.80108</v>
      </c>
      <c r="DD146" s="86">
        <f>(AS146*Baseline!B$7 + AX146*Baseline!B$11 + BC146*Baseline!B$16 + BH146*Baseline!B$18)</f>
        <v>137999.4634</v>
      </c>
      <c r="DE146" s="86">
        <f>(AT146*Baseline!B$7 + AY146*Baseline!B$11 + BD146*Baseline!B$16 + BI146*Baseline!B$18)</f>
        <v>1260497.639</v>
      </c>
      <c r="DF146" s="86">
        <f t="shared" si="17"/>
        <v>1521584.5</v>
      </c>
      <c r="DG146" s="62"/>
      <c r="DH146" s="86">
        <f t="shared" si="51"/>
        <v>0.03207550861</v>
      </c>
      <c r="DI146" s="86">
        <f t="shared" si="52"/>
        <v>0.04881871567</v>
      </c>
      <c r="DJ146" s="86">
        <f t="shared" si="53"/>
        <v>0.09069457753</v>
      </c>
      <c r="DK146" s="86">
        <f t="shared" si="54"/>
        <v>0.8284111982</v>
      </c>
      <c r="DL146" s="86">
        <f t="shared" si="18"/>
        <v>1</v>
      </c>
      <c r="DM146" s="62"/>
      <c r="DN146" s="86">
        <f>DH146 / (Baseline!B$7/Baseline!B$17)</f>
        <v>3.423849574</v>
      </c>
      <c r="DO146" s="86">
        <f>DI146 / (Baseline!B$11/Baseline!B$17)</f>
        <v>1.178507162</v>
      </c>
      <c r="DP146" s="86">
        <f>DJ146 / (Baseline!B$16/Baseline!B$17)</f>
        <v>1.401505308</v>
      </c>
      <c r="DQ146" s="86">
        <f>DK146 / (Baseline!B$18/Baseline!B$17)</f>
        <v>0.9365919935</v>
      </c>
      <c r="DR146" s="62"/>
      <c r="DS146" s="86">
        <f>DH146 / Baseline!H$117</f>
        <v>1.283248518</v>
      </c>
      <c r="DT146" s="86">
        <f>DI146 / Baseline!H$118</f>
        <v>1.09891184</v>
      </c>
      <c r="DU146" s="86">
        <f>DJ146 / Baseline!H$119</f>
        <v>1.08420056</v>
      </c>
      <c r="DV146" s="86">
        <f>DK146 / Baseline!H$120</f>
        <v>0.9781356545</v>
      </c>
      <c r="DW146" s="87"/>
      <c r="DX146" s="86">
        <f>(AU146*Baseline!B$34)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0.0253229149</v>
      </c>
      <c r="DY146" s="86">
        <f>(AZ146*Baseline!B$34) + (Baseline!D$90*(1-Baseline!D$91)*Baseline!B$35) + (Baseline!D$90*Baseline!D$91*((1-Baseline!D$92)*Baseline!B$40 + Baseline!D$92*Baseline!B$41))</f>
        <v>0.01108921158</v>
      </c>
      <c r="DZ146" s="86">
        <f>(BE146*Baseline!B$34) + (Baseline!F$90*(1-Baseline!F$91)*Baseline!B$35) + (Baseline!F$90*Baseline!F$91*((1-Baseline!F$92)*Baseline!B$40 + Baseline!F$92*Baseline!B$41))</f>
        <v>0.01402060659</v>
      </c>
      <c r="EA146" s="86">
        <f>(BJ146*Baseline!B$34) + (Baseline!H$90*(1-Baseline!H$91)*Baseline!B$35) + (Baseline!H$90*Baseline!H$91*((1-Baseline!H$92)*Baseline!B$40 + Baseline!H$92*Baseline!B$41))</f>
        <v>0.009314681768</v>
      </c>
      <c r="EB146" s="86">
        <f>( DX146*Baseline!B$7 + DY146*Baseline!B$11 + DZ146*Baseline!B$16 + EA146*Baseline!B$18 ) / Baseline!B$17</f>
        <v>0.009842690551</v>
      </c>
    </row>
    <row r="147">
      <c r="A147" s="73" t="s">
        <v>323</v>
      </c>
      <c r="B147" s="85">
        <f>MIN( MAX( NORMINV( MCrands!B147, (B$5+B$4)/2, (B$5-B$4)/3.29 ), 0 ), 1 )</f>
        <v>0.2188376325</v>
      </c>
      <c r="C147" s="85">
        <f>MAX( NORMINV( MCrands!C147, (C$5+C$4)/2, (C$5-C$4)/3.29 ), 0 )</f>
        <v>2.505099611</v>
      </c>
      <c r="D147" s="83"/>
      <c r="E147" s="84">
        <f>Baseline!B$33 * (C147 * Baseline!B$68*Baseline!B$68/Baseline!B$75 + Baseline!B$46 * Baseline!B$54*Baseline!B$54/Baseline!B$76 + Baseline!B$47 * Baseline!B$55*Baseline!B$55/Baseline!B$77 + Baseline!B$56*Baseline!B$56/Baseline!B$78)</f>
        <v>0.00001778565646</v>
      </c>
      <c r="F147" s="84">
        <f>Baseline!B$33 * (C147 * Baseline!B$68*Baseline!B$59/Baseline!B$75 + Baseline!B$46 * Baseline!B$54*Baseline!B$69/Baseline!B$76 + Baseline!B$47 * Baseline!B$55*Baseline!B$57/Baseline!B$77 + Baseline!B$56*Baseline!B$58/Baseline!B$78)</f>
        <v>0.0000002390477001</v>
      </c>
      <c r="G147" s="85">
        <f>Baseline!B$33 * (C147 * Baseline!B$68*Baseline!B$60/Baseline!B$75 + Baseline!B$46 * Baseline!B$54*Baseline!B$61/Baseline!B$76 + Baseline!B$47 * Baseline!B$55*Baseline!B$70/Baseline!B$77 + Baseline!B$56*Baseline!B$62/Baseline!B$78)</f>
        <v>0.0000002003788841</v>
      </c>
      <c r="H147" s="84">
        <f>Baseline!B$33 * (C147 * Baseline!B$68*Baseline!B$63/Baseline!B$75 + Baseline!B$46 * Baseline!B$54*Baseline!B$64/Baseline!B$76 + Baseline!B$47 * Baseline!B$55*Baseline!B$65/Baseline!B$77 + Baseline!B$56*Baseline!B$71/Baseline!B$78)</f>
        <v>0.000000003684984774</v>
      </c>
      <c r="I147" s="84">
        <f>Baseline!B$33 * (C147 * Baseline!B$59*Baseline!B$68/Baseline!B$75 + Baseline!B$46 * Baseline!B$69*Baseline!B$54/Baseline!B$76 + Baseline!B$47 * Baseline!B$57*Baseline!B$55/Baseline!B$77 + Baseline!B$58*Baseline!B$56/Baseline!B$78)</f>
        <v>0.0000002390477001</v>
      </c>
      <c r="J147" s="85">
        <f>Baseline!B$33 * (C147 * Baseline!B$59*Baseline!B$59/Baseline!B$75 + Baseline!B$46 * Baseline!B$69*Baseline!B$69/Baseline!B$76 + Baseline!B$47 * Baseline!B$57*Baseline!B$57/Baseline!B$77 + Baseline!B$58*Baseline!B$58/Baseline!B$78)</f>
        <v>0.000002116574432</v>
      </c>
      <c r="K147" s="84">
        <f>Baseline!B$33 * (C147 * Baseline!B$59*Baseline!B$60/Baseline!B$75 + Baseline!B$46 * Baseline!B$69*Baseline!B$61/Baseline!B$76 + Baseline!B$47 * Baseline!B$57*Baseline!B$70/Baseline!B$77 + Baseline!B$58*Baseline!B$62/Baseline!B$78)</f>
        <v>0.00000001648978429</v>
      </c>
      <c r="L147" s="85">
        <f>Baseline!B$33 * (C147 * Baseline!B$59*Baseline!B$63/Baseline!B$75 + Baseline!B$46 * Baseline!B$69*Baseline!B$64/Baseline!B$76 + Baseline!B$47 * Baseline!B$57*Baseline!B$65/Baseline!B$77 + Baseline!B$58*Baseline!B$71/Baseline!B$78)</f>
        <v>0.0000000170727902</v>
      </c>
      <c r="M147" s="84">
        <f>Baseline!B$33 * (C147 * Baseline!B$60*Baseline!B$68/Baseline!B$75 + Baseline!B$46 * Baseline!B$61*Baseline!B$54/Baseline!B$76 + Baseline!B$47 * Baseline!B$70*Baseline!B$55/Baseline!B$77 + Baseline!B$62*Baseline!B$56/Baseline!B$78)</f>
        <v>0.0000002003788841</v>
      </c>
      <c r="N147" s="85">
        <f>Baseline!B$33 * (C147 * Baseline!B$60*Baseline!B$59/Baseline!B$75 + Baseline!B$46 * Baseline!B$61*Baseline!B$69/Baseline!B$76 + Baseline!B$47 * Baseline!B$70*Baseline!B$57/Baseline!B$77 + Baseline!B$62*Baseline!B$58/Baseline!B$78)</f>
        <v>0.00000001648978429</v>
      </c>
      <c r="O147" s="85">
        <f>Baseline!B$33 * (C147 * Baseline!B$60*Baseline!B$60/Baseline!B$75 + Baseline!B$46 * Baseline!B$61*Baseline!B$61/Baseline!B$76 + Baseline!B$47 * Baseline!B$70*Baseline!B$70/Baseline!B$77 + Baseline!B$62*Baseline!B$62/Baseline!B$78)</f>
        <v>0.000001589267522</v>
      </c>
      <c r="P147" s="84">
        <f>Baseline!B$33 * (C147 * Baseline!B$60*Baseline!B$63/Baseline!B$75 + Baseline!B$46 * Baseline!B$61*Baseline!B$64/Baseline!B$76 + Baseline!B$47 * Baseline!B$70*Baseline!B$65/Baseline!B$77 + Baseline!B$62*Baseline!B$71/Baseline!B$78)</f>
        <v>0.000000001956391701</v>
      </c>
      <c r="Q147" s="84">
        <f>Baseline!B$33 * (C147 * Baseline!B$63*Baseline!B$68/Baseline!B$75 + Baseline!B$46 * Baseline!B$64*Baseline!B$54/Baseline!B$76 + Baseline!B$47 * Baseline!B$65*Baseline!B$55/Baseline!B$77 + Baseline!B$71*Baseline!B$56/Baseline!B$78)</f>
        <v>0.000000003684984774</v>
      </c>
      <c r="R147" s="84">
        <f>Baseline!B$33 * (C147 * Baseline!B$63*Baseline!B$59/Baseline!B$75 + Baseline!B$46 * Baseline!B$64*Baseline!B$69/Baseline!B$76 + Baseline!B$47 * Baseline!B$65*Baseline!B$57/Baseline!B$77 + Baseline!B$71*Baseline!B$58/Baseline!B$78)</f>
        <v>0.0000000170727902</v>
      </c>
      <c r="S147" s="84">
        <f>Baseline!B$33 * (C147 * Baseline!B$63*Baseline!B$60/Baseline!B$75 + Baseline!B$46 * Baseline!B$64*Baseline!B$61/Baseline!B$76 + Baseline!B$47 * Baseline!B$65*Baseline!B$70/Baseline!B$77 + Baseline!B$71*Baseline!B$62/Baseline!B$78)</f>
        <v>0.000000001956391701</v>
      </c>
      <c r="T147" s="84">
        <f>Baseline!B$33 * (C147 * Baseline!B$63*Baseline!B$63/Baseline!B$75 + Baseline!B$46 * Baseline!B$64*Baseline!B$64/Baseline!B$76 + Baseline!B$47 * Baseline!B$65*Baseline!B$65/Baseline!B$77 + Baseline!B$71*Baseline!B$71/Baseline!B$78)</f>
        <v>0.00000009856721721</v>
      </c>
      <c r="U147" s="83"/>
      <c r="V147" s="84">
        <f>E147 * ( Baseline!B$89 * Baseline!B$7 )</f>
        <v>0.1845973284</v>
      </c>
      <c r="W147" s="84">
        <f>F147 * ( Baseline!D$89 * Baseline!B$11 )</f>
        <v>0.004409616273</v>
      </c>
      <c r="X147" s="84">
        <f>G147 * ( Baseline!F$89 * Baseline!B$16 )</f>
        <v>0.006960114436</v>
      </c>
      <c r="Y147" s="84">
        <f>H147 * ( Baseline!H$89 * Baseline!B$18 )</f>
        <v>0.001295911371</v>
      </c>
      <c r="Z147" s="86">
        <f t="shared" si="1"/>
        <v>0.1972629704</v>
      </c>
      <c r="AA147" s="84">
        <f>I147 * ( Baseline!B$89 * Baseline!B$7 )</f>
        <v>0.002481076079</v>
      </c>
      <c r="AB147" s="85">
        <f>J147 * ( Baseline!D$89 * Baseline!B$11 )</f>
        <v>0.03904359278</v>
      </c>
      <c r="AC147" s="85">
        <f>K147 * ( Baseline!F$89 * Baseline!B$16 )</f>
        <v>0.0005727688635</v>
      </c>
      <c r="AD147" s="85">
        <f>L147 * ( Baseline!F$89 * Baseline!B$16 )</f>
        <v>0.0005930194396</v>
      </c>
      <c r="AE147" s="86">
        <f t="shared" si="2"/>
        <v>0.04269045716</v>
      </c>
      <c r="AF147" s="86">
        <f>M147 * ( Baseline!B$89 * Baseline!B$7 )</f>
        <v>0.002079732438</v>
      </c>
      <c r="AG147" s="86">
        <f>N147 * ( Baseline!D$89 * Baseline!B$11 )</f>
        <v>0.0003041803838</v>
      </c>
      <c r="AH147" s="86">
        <f>O147 * ( Baseline!F$89 * Baseline!B$16 )</f>
        <v>0.05520284173</v>
      </c>
      <c r="AI147" s="86">
        <f>P147 * ( Baseline!H$89 * Baseline!B$18 )</f>
        <v>0.0006880110519</v>
      </c>
      <c r="AJ147" s="86">
        <f t="shared" si="3"/>
        <v>0.0582747656</v>
      </c>
      <c r="AK147" s="86">
        <f>Q147 * ( Baseline!B$89 * Baseline!B$7 )</f>
        <v>0.00003824645697</v>
      </c>
      <c r="AL147" s="86">
        <f>R147 * ( Baseline!D$89 * Baseline!B$11 )</f>
        <v>0.0003149348581</v>
      </c>
      <c r="AM147" s="86">
        <f>S147 * ( Baseline!F$89 * Baseline!B$16 )</f>
        <v>0.0000679548156</v>
      </c>
      <c r="AN147" s="86">
        <f>T147 * ( Baseline!H$89 * Baseline!B$18 )</f>
        <v>0.034663475</v>
      </c>
      <c r="AO147" s="86">
        <f t="shared" si="4"/>
        <v>0.03508461113</v>
      </c>
      <c r="AP147" s="62"/>
      <c r="AQ147" s="86">
        <f>V147 * ( (1-Baseline!B$90-Baseline!B$89) + (1-B147)*Baseline!B$90 )</f>
        <v>0.1446937559</v>
      </c>
      <c r="AR147" s="86">
        <f>W147 * ( (1-Baseline!B$90-Baseline!B$89) + (1-B147)*Baseline!B$90 )</f>
        <v>0.003456409398</v>
      </c>
      <c r="AS147" s="86">
        <f>X147 * ( (1-Baseline!B$90-Baseline!B$89) + (1-B147)*Baseline!B$90 )</f>
        <v>0.005455577869</v>
      </c>
      <c r="AT147" s="86">
        <f>Y147 * ( (1-Baseline!B$90-Baseline!B$89) + (1-B147)*Baseline!B$90 )</f>
        <v>0.001015780051</v>
      </c>
      <c r="AU147" s="86">
        <f t="shared" si="5"/>
        <v>0.1546215232</v>
      </c>
      <c r="AV147" s="86">
        <f>AA147 * ( (1-Baseline!D$90-Baseline!D$89) + (1-B147)*Baseline!D$90 )</f>
        <v>0.002216491994</v>
      </c>
      <c r="AW147" s="86">
        <f>AB147 * ( (1-Baseline!D$90-Baseline!D$89) + (1-B147)*Baseline!D$90 )</f>
        <v>0.0348799505</v>
      </c>
      <c r="AX147" s="86">
        <f>AC147 * ( (1-Baseline!D$90-Baseline!D$89) + (1-B147)*Baseline!D$90 )</f>
        <v>0.0005116882997</v>
      </c>
      <c r="AY147" s="86">
        <f>AD147 * ( (1-Baseline!D$90-Baseline!D$89) + (1-B147)*Baseline!D$90 )</f>
        <v>0.000529779337</v>
      </c>
      <c r="AZ147" s="86">
        <f t="shared" si="6"/>
        <v>0.03813791013</v>
      </c>
      <c r="BA147" s="86">
        <f>AF147 * ( (1-Baseline!F$90-Baseline!F$89) + (1-Baseline!B$36)*Baseline!F$90 )</f>
        <v>0.001496642014</v>
      </c>
      <c r="BB147" s="86">
        <f>AG147 * ( (1-Baseline!F$90-Baseline!F$89) + (1-Baseline!B$36)*Baseline!F$90 )</f>
        <v>0.000218897938</v>
      </c>
      <c r="BC147" s="86">
        <f>AH147 * ( (1-Baseline!F$90-Baseline!F$89) + (1-Baseline!B$36)*Baseline!F$90 )</f>
        <v>0.0397257314</v>
      </c>
      <c r="BD147" s="86">
        <f>AI147 * ( (1-Baseline!F$90-Baseline!F$89) + (1-Baseline!B$36)*Baseline!F$90 )</f>
        <v>0.0004951147693</v>
      </c>
      <c r="BE147" s="86">
        <f t="shared" si="7"/>
        <v>0.04193638612</v>
      </c>
      <c r="BF147" s="86">
        <f>AK147 * ( (1-Baseline!H$90-Baseline!H$89) + (1-Baseline!B$36)*Baseline!H$90 )</f>
        <v>0.00003030343278</v>
      </c>
      <c r="BG147" s="86">
        <f>AL147 * ( (1-Baseline!H$90-Baseline!H$89) + (1-Baseline!B$36)*Baseline!H$90 )</f>
        <v>0.0002495291868</v>
      </c>
      <c r="BH147" s="86">
        <f>AM147 * ( (1-Baseline!H$90-Baseline!H$89) + (1-Baseline!B$36)*Baseline!H$90 )</f>
        <v>0.00005384195949</v>
      </c>
      <c r="BI147" s="86">
        <f>AN147 * ( (1-Baseline!H$90-Baseline!H$89) + (1-Baseline!B$36)*Baseline!H$90 )</f>
        <v>0.02746456451</v>
      </c>
      <c r="BJ147" s="86">
        <f t="shared" si="8"/>
        <v>0.02779823909</v>
      </c>
      <c r="BK147" s="62"/>
      <c r="BL147" s="86">
        <f t="shared" si="19"/>
        <v>0.9357931088</v>
      </c>
      <c r="BM147" s="86">
        <f t="shared" si="20"/>
        <v>0.02235399915</v>
      </c>
      <c r="BN147" s="86">
        <f t="shared" si="21"/>
        <v>0.03528343115</v>
      </c>
      <c r="BO147" s="86">
        <f t="shared" si="22"/>
        <v>0.006569460898</v>
      </c>
      <c r="BP147" s="86">
        <f t="shared" si="9"/>
        <v>1</v>
      </c>
      <c r="BQ147" s="86">
        <f t="shared" si="23"/>
        <v>0.0581178147</v>
      </c>
      <c r="BR147" s="86">
        <f t="shared" si="24"/>
        <v>0.9145742486</v>
      </c>
      <c r="BS147" s="86">
        <f t="shared" si="25"/>
        <v>0.01341678917</v>
      </c>
      <c r="BT147" s="86">
        <f t="shared" si="26"/>
        <v>0.01389114755</v>
      </c>
      <c r="BU147" s="86">
        <f t="shared" si="10"/>
        <v>1</v>
      </c>
      <c r="BV147" s="86">
        <f t="shared" si="27"/>
        <v>0.03568838787</v>
      </c>
      <c r="BW147" s="86">
        <f t="shared" si="28"/>
        <v>0.005219761601</v>
      </c>
      <c r="BX147" s="86">
        <f t="shared" si="29"/>
        <v>0.9472855216</v>
      </c>
      <c r="BY147" s="86">
        <f t="shared" si="30"/>
        <v>0.01180632895</v>
      </c>
      <c r="BZ147" s="86">
        <f t="shared" si="11"/>
        <v>1</v>
      </c>
      <c r="CA147" s="86">
        <f t="shared" si="31"/>
        <v>0.00109012059</v>
      </c>
      <c r="CB147" s="86">
        <f t="shared" si="32"/>
        <v>0.008976438615</v>
      </c>
      <c r="CC147" s="86">
        <f t="shared" si="33"/>
        <v>0.001936883819</v>
      </c>
      <c r="CD147" s="86">
        <f t="shared" si="34"/>
        <v>0.987996557</v>
      </c>
      <c r="CE147" s="86">
        <f t="shared" si="12"/>
        <v>1</v>
      </c>
      <c r="CF147" s="62"/>
      <c r="CG147" s="86">
        <f t="shared" si="35"/>
        <v>0.9357931088</v>
      </c>
      <c r="CH147" s="86">
        <f t="shared" si="36"/>
        <v>0.02235399915</v>
      </c>
      <c r="CI147" s="86">
        <f t="shared" si="37"/>
        <v>0.03528343115</v>
      </c>
      <c r="CJ147" s="86">
        <f t="shared" si="38"/>
        <v>0.006569460898</v>
      </c>
      <c r="CK147" s="86">
        <f t="shared" si="13"/>
        <v>1</v>
      </c>
      <c r="CL147" s="86">
        <f t="shared" si="39"/>
        <v>0.0581178147</v>
      </c>
      <c r="CM147" s="86">
        <f t="shared" si="40"/>
        <v>0.9145742486</v>
      </c>
      <c r="CN147" s="86">
        <f t="shared" si="41"/>
        <v>0.01341678917</v>
      </c>
      <c r="CO147" s="86">
        <f t="shared" si="42"/>
        <v>0.01389114755</v>
      </c>
      <c r="CP147" s="86">
        <f t="shared" si="14"/>
        <v>1</v>
      </c>
      <c r="CQ147" s="86">
        <f t="shared" si="43"/>
        <v>0.03568838787</v>
      </c>
      <c r="CR147" s="86">
        <f t="shared" si="44"/>
        <v>0.005219761601</v>
      </c>
      <c r="CS147" s="86">
        <f t="shared" si="45"/>
        <v>0.9472855216</v>
      </c>
      <c r="CT147" s="86">
        <f t="shared" si="46"/>
        <v>0.01180632895</v>
      </c>
      <c r="CU147" s="86">
        <f t="shared" si="15"/>
        <v>1</v>
      </c>
      <c r="CV147" s="86">
        <f t="shared" si="47"/>
        <v>0.00109012059</v>
      </c>
      <c r="CW147" s="86">
        <f t="shared" si="48"/>
        <v>0.008976438615</v>
      </c>
      <c r="CX147" s="86">
        <f t="shared" si="49"/>
        <v>0.001936883819</v>
      </c>
      <c r="CY147" s="86">
        <f t="shared" si="50"/>
        <v>0.987996557</v>
      </c>
      <c r="CZ147" s="86">
        <f t="shared" si="16"/>
        <v>1</v>
      </c>
      <c r="DA147" s="62"/>
      <c r="DB147" s="86">
        <f>(AQ147*Baseline!B$7 + AV147*Baseline!B$11 + BA147*Baseline!B$16 + BF147*Baseline!B$18)</f>
        <v>81331.5124</v>
      </c>
      <c r="DC147" s="86">
        <f>(AR147*Baseline!B$7 + AW147*Baseline!B$11 + BB147*Baseline!B$16 + BG147*Baseline!B$18)</f>
        <v>88637.79067</v>
      </c>
      <c r="DD147" s="86">
        <f>(AS147*Baseline!B$7 + AX147*Baseline!B$11 + BC147*Baseline!B$16 + BH147*Baseline!B$18)</f>
        <v>139297.5138</v>
      </c>
      <c r="DE147" s="86">
        <f>(AT147*Baseline!B$7 + AY147*Baseline!B$11 + BD147*Baseline!B$16 + BI147*Baseline!B$18)</f>
        <v>1260912.342</v>
      </c>
      <c r="DF147" s="86">
        <f t="shared" si="17"/>
        <v>1570179.159</v>
      </c>
      <c r="DG147" s="62"/>
      <c r="DH147" s="86">
        <f t="shared" si="51"/>
        <v>0.05179760025</v>
      </c>
      <c r="DI147" s="86">
        <f t="shared" si="52"/>
        <v>0.05645074969</v>
      </c>
      <c r="DJ147" s="86">
        <f t="shared" si="53"/>
        <v>0.08871440752</v>
      </c>
      <c r="DK147" s="86">
        <f t="shared" si="54"/>
        <v>0.8030372425</v>
      </c>
      <c r="DL147" s="86">
        <f t="shared" si="18"/>
        <v>1</v>
      </c>
      <c r="DM147" s="62"/>
      <c r="DN147" s="86">
        <f>DH147 / (Baseline!B$7/Baseline!B$17)</f>
        <v>5.529053137</v>
      </c>
      <c r="DO147" s="86">
        <f>DI147 / (Baseline!B$11/Baseline!B$17)</f>
        <v>1.362748116</v>
      </c>
      <c r="DP147" s="86">
        <f>DJ147 / (Baseline!B$16/Baseline!B$17)</f>
        <v>1.370905697</v>
      </c>
      <c r="DQ147" s="86">
        <f>DK147 / (Baseline!B$18/Baseline!B$17)</f>
        <v>0.9079044966</v>
      </c>
      <c r="DR147" s="62"/>
      <c r="DS147" s="86">
        <f>DH147 / Baseline!H$117</f>
        <v>2.072272479</v>
      </c>
      <c r="DT147" s="86">
        <f>DI147 / Baseline!H$118</f>
        <v>1.270709324</v>
      </c>
      <c r="DU147" s="86">
        <f>DJ147 / Baseline!H$119</f>
        <v>1.060528788</v>
      </c>
      <c r="DV147" s="86">
        <f>DK147 / Baseline!H$120</f>
        <v>0.9481756893</v>
      </c>
      <c r="DW147" s="87"/>
      <c r="DX147" s="86">
        <f>(AU147*Baseline!B$34)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0.03572275973</v>
      </c>
      <c r="DY147" s="86">
        <f>(AZ147*Baseline!B$34) + (Baseline!D$90*(1-Baseline!D$91)*Baseline!B$35) + (Baseline!D$90*Baseline!D$91*((1-Baseline!D$92)*Baseline!B$40 + Baseline!D$92*Baseline!B$41))</f>
        <v>0.01213425452</v>
      </c>
      <c r="DZ147" s="86">
        <f>(BE147*Baseline!B$34) + (Baseline!F$90*(1-Baseline!F$91)*Baseline!B$35) + (Baseline!F$90*Baseline!F$91*((1-Baseline!F$92)*Baseline!B$40 + Baseline!F$92*Baseline!B$41))</f>
        <v>0.01402109792</v>
      </c>
      <c r="EA147" s="86">
        <f>(BJ147*Baseline!B$34) + (Baseline!H$90*(1-Baseline!H$91)*Baseline!B$35) + (Baseline!H$90*Baseline!H$91*((1-Baseline!H$92)*Baseline!B$40 + Baseline!H$92*Baseline!B$41))</f>
        <v>0.009314735863</v>
      </c>
      <c r="EB147" s="86">
        <f>( DX147*Baseline!B$7 + DY147*Baseline!B$11 + DZ147*Baseline!B$16 + EA147*Baseline!B$18 ) / Baseline!B$17</f>
        <v>0.009983488696</v>
      </c>
    </row>
    <row r="148">
      <c r="A148" s="73" t="s">
        <v>324</v>
      </c>
      <c r="B148" s="85">
        <f>MIN( MAX( NORMINV( MCrands!B148, (B$5+B$4)/2, (B$5-B$4)/3.29 ), 0 ), 1 )</f>
        <v>0.504980909</v>
      </c>
      <c r="C148" s="85">
        <f>MAX( NORMINV( MCrands!C148, (C$5+C$4)/2, (C$5-C$4)/3.29 ), 0 )</f>
        <v>2.37854052</v>
      </c>
      <c r="D148" s="83"/>
      <c r="E148" s="84">
        <f>Baseline!B$33 * (C148 * Baseline!B$68*Baseline!B$68/Baseline!B$75 + Baseline!B$46 * Baseline!B$54*Baseline!B$54/Baseline!B$76 + Baseline!B$47 * Baseline!B$55*Baseline!B$55/Baseline!B$77 + Baseline!B$56*Baseline!B$56/Baseline!B$78)</f>
        <v>0.00001688961505</v>
      </c>
      <c r="F148" s="84">
        <f>Baseline!B$33 * (C148 * Baseline!B$68*Baseline!B$59/Baseline!B$75 + Baseline!B$46 * Baseline!B$54*Baseline!B$69/Baseline!B$76 + Baseline!B$47 * Baseline!B$55*Baseline!B$57/Baseline!B$77 + Baseline!B$56*Baseline!B$58/Baseline!B$78)</f>
        <v>0.0000002389062198</v>
      </c>
      <c r="G148" s="85">
        <f>Baseline!B$33 * (C148 * Baseline!B$68*Baseline!B$60/Baseline!B$75 + Baseline!B$46 * Baseline!B$54*Baseline!B$61/Baseline!B$76 + Baseline!B$47 * Baseline!B$55*Baseline!B$70/Baseline!B$77 + Baseline!B$56*Baseline!B$62/Baseline!B$78)</f>
        <v>0.0000002000310786</v>
      </c>
      <c r="H148" s="84">
        <f>Baseline!B$33 * (C148 * Baseline!B$68*Baseline!B$63/Baseline!B$75 + Baseline!B$46 * Baseline!B$54*Baseline!B$64/Baseline!B$76 + Baseline!B$47 * Baseline!B$55*Baseline!B$65/Baseline!B$77 + Baseline!B$56*Baseline!B$71/Baseline!B$78)</f>
        <v>0.000000003650204219</v>
      </c>
      <c r="I148" s="84">
        <f>Baseline!B$33 * (C148 * Baseline!B$59*Baseline!B$68/Baseline!B$75 + Baseline!B$46 * Baseline!B$69*Baseline!B$54/Baseline!B$76 + Baseline!B$47 * Baseline!B$57*Baseline!B$55/Baseline!B$77 + Baseline!B$58*Baseline!B$56/Baseline!B$78)</f>
        <v>0.0000002389062198</v>
      </c>
      <c r="J148" s="85">
        <f>Baseline!B$33 * (C148 * Baseline!B$59*Baseline!B$59/Baseline!B$75 + Baseline!B$46 * Baseline!B$69*Baseline!B$69/Baseline!B$76 + Baseline!B$47 * Baseline!B$57*Baseline!B$57/Baseline!B$77 + Baseline!B$58*Baseline!B$58/Baseline!B$78)</f>
        <v>0.000002116574409</v>
      </c>
      <c r="K148" s="84">
        <f>Baseline!B$33 * (C148 * Baseline!B$59*Baseline!B$60/Baseline!B$75 + Baseline!B$46 * Baseline!B$69*Baseline!B$61/Baseline!B$76 + Baseline!B$47 * Baseline!B$57*Baseline!B$70/Baseline!B$77 + Baseline!B$58*Baseline!B$62/Baseline!B$78)</f>
        <v>0.00000001648972938</v>
      </c>
      <c r="L148" s="85">
        <f>Baseline!B$33 * (C148 * Baseline!B$59*Baseline!B$63/Baseline!B$75 + Baseline!B$46 * Baseline!B$69*Baseline!B$64/Baseline!B$76 + Baseline!B$47 * Baseline!B$57*Baseline!B$65/Baseline!B$77 + Baseline!B$58*Baseline!B$71/Baseline!B$78)</f>
        <v>0.00000001707278471</v>
      </c>
      <c r="M148" s="84">
        <f>Baseline!B$33 * (C148 * Baseline!B$60*Baseline!B$68/Baseline!B$75 + Baseline!B$46 * Baseline!B$61*Baseline!B$54/Baseline!B$76 + Baseline!B$47 * Baseline!B$70*Baseline!B$55/Baseline!B$77 + Baseline!B$62*Baseline!B$56/Baseline!B$78)</f>
        <v>0.0000002000310786</v>
      </c>
      <c r="N148" s="85">
        <f>Baseline!B$33 * (C148 * Baseline!B$60*Baseline!B$59/Baseline!B$75 + Baseline!B$46 * Baseline!B$61*Baseline!B$69/Baseline!B$76 + Baseline!B$47 * Baseline!B$70*Baseline!B$57/Baseline!B$77 + Baseline!B$62*Baseline!B$58/Baseline!B$78)</f>
        <v>0.00000001648972938</v>
      </c>
      <c r="O148" s="85">
        <f>Baseline!B$33 * (C148 * Baseline!B$60*Baseline!B$60/Baseline!B$75 + Baseline!B$46 * Baseline!B$61*Baseline!B$61/Baseline!B$76 + Baseline!B$47 * Baseline!B$70*Baseline!B$70/Baseline!B$77 + Baseline!B$62*Baseline!B$62/Baseline!B$78)</f>
        <v>0.000001589267387</v>
      </c>
      <c r="P148" s="84">
        <f>Baseline!B$33 * (C148 * Baseline!B$60*Baseline!B$63/Baseline!B$75 + Baseline!B$46 * Baseline!B$61*Baseline!B$64/Baseline!B$76 + Baseline!B$47 * Baseline!B$70*Baseline!B$65/Baseline!B$77 + Baseline!B$62*Baseline!B$71/Baseline!B$78)</f>
        <v>0.0000000019563782</v>
      </c>
      <c r="Q148" s="84">
        <f>Baseline!B$33 * (C148 * Baseline!B$63*Baseline!B$68/Baseline!B$75 + Baseline!B$46 * Baseline!B$64*Baseline!B$54/Baseline!B$76 + Baseline!B$47 * Baseline!B$65*Baseline!B$55/Baseline!B$77 + Baseline!B$71*Baseline!B$56/Baseline!B$78)</f>
        <v>0.000000003650204219</v>
      </c>
      <c r="R148" s="84">
        <f>Baseline!B$33 * (C148 * Baseline!B$63*Baseline!B$59/Baseline!B$75 + Baseline!B$46 * Baseline!B$64*Baseline!B$69/Baseline!B$76 + Baseline!B$47 * Baseline!B$65*Baseline!B$57/Baseline!B$77 + Baseline!B$71*Baseline!B$58/Baseline!B$78)</f>
        <v>0.00000001707278471</v>
      </c>
      <c r="S148" s="84">
        <f>Baseline!B$33 * (C148 * Baseline!B$63*Baseline!B$60/Baseline!B$75 + Baseline!B$46 * Baseline!B$64*Baseline!B$61/Baseline!B$76 + Baseline!B$47 * Baseline!B$65*Baseline!B$70/Baseline!B$77 + Baseline!B$71*Baseline!B$62/Baseline!B$78)</f>
        <v>0.0000000019563782</v>
      </c>
      <c r="T148" s="84">
        <f>Baseline!B$33 * (C148 * Baseline!B$63*Baseline!B$63/Baseline!B$75 + Baseline!B$46 * Baseline!B$64*Baseline!B$64/Baseline!B$76 + Baseline!B$47 * Baseline!B$65*Baseline!B$65/Baseline!B$77 + Baseline!B$71*Baseline!B$71/Baseline!B$78)</f>
        <v>0.00000009856721586</v>
      </c>
      <c r="U148" s="83"/>
      <c r="V148" s="84">
        <f>E148 * ( Baseline!B$89 * Baseline!B$7 )</f>
        <v>0.1752973146</v>
      </c>
      <c r="W148" s="84">
        <f>F148 * ( Baseline!D$89 * Baseline!B$11 )</f>
        <v>0.004407006444</v>
      </c>
      <c r="X148" s="84">
        <f>G148 * ( Baseline!F$89 * Baseline!B$16 )</f>
        <v>0.006948033491</v>
      </c>
      <c r="Y148" s="84">
        <f>H148 * ( Baseline!H$89 * Baseline!B$18 )</f>
        <v>0.001283679973</v>
      </c>
      <c r="Z148" s="86">
        <f t="shared" si="1"/>
        <v>0.1879360345</v>
      </c>
      <c r="AA148" s="84">
        <f>I148 * ( Baseline!B$89 * Baseline!B$7 )</f>
        <v>0.002479607656</v>
      </c>
      <c r="AB148" s="85">
        <f>J148 * ( Baseline!D$89 * Baseline!B$11 )</f>
        <v>0.03904359237</v>
      </c>
      <c r="AC148" s="85">
        <f>K148 * ( Baseline!F$89 * Baseline!B$16 )</f>
        <v>0.000572766956</v>
      </c>
      <c r="AD148" s="85">
        <f>L148 * ( Baseline!F$89 * Baseline!B$16 )</f>
        <v>0.0005930192489</v>
      </c>
      <c r="AE148" s="86">
        <f t="shared" si="2"/>
        <v>0.04268898623</v>
      </c>
      <c r="AF148" s="86">
        <f>M148 * ( Baseline!B$89 * Baseline!B$7 )</f>
        <v>0.002076122564</v>
      </c>
      <c r="AG148" s="86">
        <f>N148 * ( Baseline!D$89 * Baseline!B$11 )</f>
        <v>0.0003041793708</v>
      </c>
      <c r="AH148" s="86">
        <f>O148 * ( Baseline!F$89 * Baseline!B$16 )</f>
        <v>0.05520283704</v>
      </c>
      <c r="AI148" s="86">
        <f>P148 * ( Baseline!H$89 * Baseline!B$18 )</f>
        <v>0.0006880063042</v>
      </c>
      <c r="AJ148" s="86">
        <f t="shared" si="3"/>
        <v>0.05827114528</v>
      </c>
      <c r="AK148" s="86">
        <f>Q148 * ( Baseline!B$89 * Baseline!B$7 )</f>
        <v>0.00003788546959</v>
      </c>
      <c r="AL148" s="86">
        <f>R148 * ( Baseline!D$89 * Baseline!B$11 )</f>
        <v>0.0003149347568</v>
      </c>
      <c r="AM148" s="86">
        <f>S148 * ( Baseline!F$89 * Baseline!B$16 )</f>
        <v>0.00006795434666</v>
      </c>
      <c r="AN148" s="86">
        <f>T148 * ( Baseline!H$89 * Baseline!B$18 )</f>
        <v>0.03466347452</v>
      </c>
      <c r="AO148" s="86">
        <f t="shared" si="4"/>
        <v>0.03508424909</v>
      </c>
      <c r="AP148" s="62"/>
      <c r="AQ148" s="86">
        <f>V148 * ( (1-Baseline!B$90-Baseline!B$89) + (1-B148)*Baseline!B$90 )</f>
        <v>0.0927615525</v>
      </c>
      <c r="AR148" s="86">
        <f>W148 * ( (1-Baseline!B$90-Baseline!B$89) + (1-B148)*Baseline!B$90 )</f>
        <v>0.002332042339</v>
      </c>
      <c r="AS148" s="86">
        <f>X148 * ( (1-Baseline!B$90-Baseline!B$89) + (1-B148)*Baseline!B$90 )</f>
        <v>0.003676669975</v>
      </c>
      <c r="AT148" s="86">
        <f>Y148 * ( (1-Baseline!B$90-Baseline!B$89) + (1-B148)*Baseline!B$90 )</f>
        <v>0.0006792810685</v>
      </c>
      <c r="AU148" s="86">
        <f t="shared" si="5"/>
        <v>0.09944954589</v>
      </c>
      <c r="AV148" s="86">
        <f>AA148 * ( (1-Baseline!D$90-Baseline!D$89) + (1-B148)*Baseline!D$90 )</f>
        <v>0.001897313834</v>
      </c>
      <c r="AW148" s="86">
        <f>AB148 * ( (1-Baseline!D$90-Baseline!D$89) + (1-B148)*Baseline!D$90 )</f>
        <v>0.0298748666</v>
      </c>
      <c r="AX148" s="86">
        <f>AC148 * ( (1-Baseline!D$90-Baseline!D$89) + (1-B148)*Baseline!D$90 )</f>
        <v>0.0004382623463</v>
      </c>
      <c r="AY148" s="86">
        <f>AD148 * ( (1-Baseline!D$90-Baseline!D$89) + (1-B148)*Baseline!D$90 )</f>
        <v>0.0004537587316</v>
      </c>
      <c r="AZ148" s="86">
        <f t="shared" si="6"/>
        <v>0.03266420151</v>
      </c>
      <c r="BA148" s="86">
        <f>AF148 * ( (1-Baseline!F$90-Baseline!F$89) + (1-Baseline!B$36)*Baseline!F$90 )</f>
        <v>0.001494044233</v>
      </c>
      <c r="BB148" s="86">
        <f>AG148 * ( (1-Baseline!F$90-Baseline!F$89) + (1-Baseline!B$36)*Baseline!F$90 )</f>
        <v>0.000218897209</v>
      </c>
      <c r="BC148" s="86">
        <f>AH148 * ( (1-Baseline!F$90-Baseline!F$89) + (1-Baseline!B$36)*Baseline!F$90 )</f>
        <v>0.03972572802</v>
      </c>
      <c r="BD148" s="86">
        <f>AI148 * ( (1-Baseline!F$90-Baseline!F$89) + (1-Baseline!B$36)*Baseline!F$90 )</f>
        <v>0.0004951113527</v>
      </c>
      <c r="BE148" s="86">
        <f t="shared" si="7"/>
        <v>0.04193378082</v>
      </c>
      <c r="BF148" s="86">
        <f>AK148 * ( (1-Baseline!H$90-Baseline!H$89) + (1-Baseline!B$36)*Baseline!H$90 )</f>
        <v>0.00003001741527</v>
      </c>
      <c r="BG148" s="86">
        <f>AL148 * ( (1-Baseline!H$90-Baseline!H$89) + (1-Baseline!B$36)*Baseline!H$90 )</f>
        <v>0.0002495291065</v>
      </c>
      <c r="BH148" s="86">
        <f>AM148 * ( (1-Baseline!H$90-Baseline!H$89) + (1-Baseline!B$36)*Baseline!H$90 )</f>
        <v>0.00005384158795</v>
      </c>
      <c r="BI148" s="86">
        <f>AN148 * ( (1-Baseline!H$90-Baseline!H$89) + (1-Baseline!B$36)*Baseline!H$90 )</f>
        <v>0.02746456413</v>
      </c>
      <c r="BJ148" s="86">
        <f t="shared" si="8"/>
        <v>0.02779795224</v>
      </c>
      <c r="BK148" s="62"/>
      <c r="BL148" s="86">
        <f t="shared" si="19"/>
        <v>0.9327498851</v>
      </c>
      <c r="BM148" s="86">
        <f t="shared" si="20"/>
        <v>0.02344950214</v>
      </c>
      <c r="BN148" s="86">
        <f t="shared" si="21"/>
        <v>0.03697020376</v>
      </c>
      <c r="BO148" s="86">
        <f t="shared" si="22"/>
        <v>0.006830408952</v>
      </c>
      <c r="BP148" s="86">
        <f t="shared" si="9"/>
        <v>1</v>
      </c>
      <c r="BQ148" s="86">
        <f t="shared" si="23"/>
        <v>0.05808541909</v>
      </c>
      <c r="BR148" s="86">
        <f t="shared" si="24"/>
        <v>0.9146057524</v>
      </c>
      <c r="BS148" s="86">
        <f t="shared" si="25"/>
        <v>0.01341720679</v>
      </c>
      <c r="BT148" s="86">
        <f t="shared" si="26"/>
        <v>0.01389162173</v>
      </c>
      <c r="BU148" s="86">
        <f t="shared" si="10"/>
        <v>1</v>
      </c>
      <c r="BV148" s="86">
        <f t="shared" si="27"/>
        <v>0.03562865556</v>
      </c>
      <c r="BW148" s="86">
        <f t="shared" si="28"/>
        <v>0.005220068515</v>
      </c>
      <c r="BX148" s="86">
        <f t="shared" si="29"/>
        <v>0.9473442949</v>
      </c>
      <c r="BY148" s="86">
        <f t="shared" si="30"/>
        <v>0.01180698098</v>
      </c>
      <c r="BZ148" s="86">
        <f t="shared" si="11"/>
        <v>1</v>
      </c>
      <c r="CA148" s="86">
        <f t="shared" si="31"/>
        <v>0.001079842681</v>
      </c>
      <c r="CB148" s="86">
        <f t="shared" si="32"/>
        <v>0.008976528355</v>
      </c>
      <c r="CC148" s="86">
        <f t="shared" si="33"/>
        <v>0.00193689044</v>
      </c>
      <c r="CD148" s="86">
        <f t="shared" si="34"/>
        <v>0.9880067385</v>
      </c>
      <c r="CE148" s="86">
        <f t="shared" si="12"/>
        <v>1</v>
      </c>
      <c r="CF148" s="62"/>
      <c r="CG148" s="86">
        <f t="shared" si="35"/>
        <v>0.9327498851</v>
      </c>
      <c r="CH148" s="86">
        <f t="shared" si="36"/>
        <v>0.02344950214</v>
      </c>
      <c r="CI148" s="86">
        <f t="shared" si="37"/>
        <v>0.03697020376</v>
      </c>
      <c r="CJ148" s="86">
        <f t="shared" si="38"/>
        <v>0.006830408952</v>
      </c>
      <c r="CK148" s="86">
        <f t="shared" si="13"/>
        <v>1</v>
      </c>
      <c r="CL148" s="86">
        <f t="shared" si="39"/>
        <v>0.05808541909</v>
      </c>
      <c r="CM148" s="86">
        <f t="shared" si="40"/>
        <v>0.9146057524</v>
      </c>
      <c r="CN148" s="86">
        <f t="shared" si="41"/>
        <v>0.01341720679</v>
      </c>
      <c r="CO148" s="86">
        <f t="shared" si="42"/>
        <v>0.01389162173</v>
      </c>
      <c r="CP148" s="86">
        <f t="shared" si="14"/>
        <v>1</v>
      </c>
      <c r="CQ148" s="86">
        <f t="shared" si="43"/>
        <v>0.03562865556</v>
      </c>
      <c r="CR148" s="86">
        <f t="shared" si="44"/>
        <v>0.005220068515</v>
      </c>
      <c r="CS148" s="86">
        <f t="shared" si="45"/>
        <v>0.9473442949</v>
      </c>
      <c r="CT148" s="86">
        <f t="shared" si="46"/>
        <v>0.01180698098</v>
      </c>
      <c r="CU148" s="86">
        <f t="shared" si="15"/>
        <v>1</v>
      </c>
      <c r="CV148" s="86">
        <f t="shared" si="47"/>
        <v>0.001079842681</v>
      </c>
      <c r="CW148" s="86">
        <f t="shared" si="48"/>
        <v>0.008976528355</v>
      </c>
      <c r="CX148" s="86">
        <f t="shared" si="49"/>
        <v>0.00193689044</v>
      </c>
      <c r="CY148" s="86">
        <f t="shared" si="50"/>
        <v>0.9880067385</v>
      </c>
      <c r="CZ148" s="86">
        <f t="shared" si="16"/>
        <v>1</v>
      </c>
      <c r="DA148" s="62"/>
      <c r="DB148" s="86">
        <f>(AQ148*Baseline!B$7 + AV148*Baseline!B$11 + BA148*Baseline!B$16 + BF148*Baseline!B$18)</f>
        <v>55438.09893</v>
      </c>
      <c r="DC148" s="86">
        <f>(AR148*Baseline!B$7 + AW148*Baseline!B$11 + BB148*Baseline!B$16 + BG148*Baseline!B$18)</f>
        <v>77358.79384</v>
      </c>
      <c r="DD148" s="86">
        <f>(AS148*Baseline!B$7 + AX148*Baseline!B$11 + BC148*Baseline!B$16 + BH148*Baseline!B$18)</f>
        <v>138277.2492</v>
      </c>
      <c r="DE148" s="86">
        <f>(AT148*Baseline!B$7 + AY148*Baseline!B$11 + BD148*Baseline!B$16 + BI148*Baseline!B$18)</f>
        <v>1260586.081</v>
      </c>
      <c r="DF148" s="86">
        <f t="shared" si="17"/>
        <v>1531660.223</v>
      </c>
      <c r="DG148" s="62"/>
      <c r="DH148" s="86">
        <f t="shared" si="51"/>
        <v>0.03619477616</v>
      </c>
      <c r="DI148" s="86">
        <f t="shared" si="52"/>
        <v>0.0505064979</v>
      </c>
      <c r="DJ148" s="86">
        <f t="shared" si="53"/>
        <v>0.09027932379</v>
      </c>
      <c r="DK148" s="86">
        <f t="shared" si="54"/>
        <v>0.8230194022</v>
      </c>
      <c r="DL148" s="86">
        <f t="shared" si="18"/>
        <v>1</v>
      </c>
      <c r="DM148" s="62"/>
      <c r="DN148" s="86">
        <f>DH148 / (Baseline!B$7/Baseline!B$17)</f>
        <v>3.86355429</v>
      </c>
      <c r="DO148" s="86">
        <f>DI148 / (Baseline!B$11/Baseline!B$17)</f>
        <v>1.219251033</v>
      </c>
      <c r="DP148" s="86">
        <f>DJ148 / (Baseline!B$16/Baseline!B$17)</f>
        <v>1.395088383</v>
      </c>
      <c r="DQ148" s="86">
        <f>DK148 / (Baseline!B$18/Baseline!B$17)</f>
        <v>0.9304960921</v>
      </c>
      <c r="DR148" s="62"/>
      <c r="DS148" s="86">
        <f>DH148 / Baseline!H$117</f>
        <v>1.448048523</v>
      </c>
      <c r="DT148" s="86">
        <f>DI148 / Baseline!H$118</f>
        <v>1.136903906</v>
      </c>
      <c r="DU148" s="86">
        <f>DJ148 / Baseline!H$119</f>
        <v>1.079236445</v>
      </c>
      <c r="DV148" s="86">
        <f>DK148 / Baseline!H$120</f>
        <v>0.9717693621</v>
      </c>
      <c r="DW148" s="87"/>
      <c r="DX148" s="86">
        <f>(AU148*Baseline!B$34)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0.02744696313</v>
      </c>
      <c r="DY148" s="86">
        <f>(AZ148*Baseline!B$34) + (Baseline!D$90*(1-Baseline!D$91)*Baseline!B$35) + (Baseline!D$90*Baseline!D$91*((1-Baseline!D$92)*Baseline!B$40 + Baseline!D$92*Baseline!B$41))</f>
        <v>0.01131319823</v>
      </c>
      <c r="DZ148" s="86">
        <f>(BE148*Baseline!B$34) + (Baseline!F$90*(1-Baseline!F$91)*Baseline!B$35) + (Baseline!F$90*Baseline!F$91*((1-Baseline!F$92)*Baseline!B$40 + Baseline!F$92*Baseline!B$41))</f>
        <v>0.01402070712</v>
      </c>
      <c r="EA148" s="86">
        <f>(BJ148*Baseline!B$34) + (Baseline!H$90*(1-Baseline!H$91)*Baseline!B$35) + (Baseline!H$90*Baseline!H$91*((1-Baseline!H$92)*Baseline!B$40 + Baseline!H$92*Baseline!B$41))</f>
        <v>0.009314692836</v>
      </c>
      <c r="EB148" s="86">
        <f>( DX148*Baseline!B$7 + DY148*Baseline!B$11 + DZ148*Baseline!B$16 + EA148*Baseline!B$18 ) / Baseline!B$17</f>
        <v>0.009871883947</v>
      </c>
    </row>
    <row r="149">
      <c r="A149" s="73" t="s">
        <v>325</v>
      </c>
      <c r="B149" s="85">
        <f>MIN( MAX( NORMINV( MCrands!B149, (B$5+B$4)/2, (B$5-B$4)/3.29 ), 0 ), 1 )</f>
        <v>0.4713037218</v>
      </c>
      <c r="C149" s="85">
        <f>MAX( NORMINV( MCrands!C149, (C$5+C$4)/2, (C$5-C$4)/3.29 ), 0 )</f>
        <v>3.045973545</v>
      </c>
      <c r="D149" s="83"/>
      <c r="E149" s="84">
        <f>Baseline!B$33 * (C149 * Baseline!B$68*Baseline!B$68/Baseline!B$75 + Baseline!B$46 * Baseline!B$54*Baseline!B$54/Baseline!B$76 + Baseline!B$47 * Baseline!B$55*Baseline!B$55/Baseline!B$77 + Baseline!B$56*Baseline!B$56/Baseline!B$78)</f>
        <v>0.00002161505689</v>
      </c>
      <c r="F149" s="84">
        <f>Baseline!B$33 * (C149 * Baseline!B$68*Baseline!B$59/Baseline!B$75 + Baseline!B$46 * Baseline!B$54*Baseline!B$69/Baseline!B$76 + Baseline!B$47 * Baseline!B$55*Baseline!B$57/Baseline!B$77 + Baseline!B$56*Baseline!B$58/Baseline!B$78)</f>
        <v>0.0000002396523422</v>
      </c>
      <c r="G149" s="85">
        <f>Baseline!B$33 * (C149 * Baseline!B$68*Baseline!B$60/Baseline!B$75 + Baseline!B$46 * Baseline!B$54*Baseline!B$61/Baseline!B$76 + Baseline!B$47 * Baseline!B$55*Baseline!B$70/Baseline!B$77 + Baseline!B$56*Baseline!B$62/Baseline!B$78)</f>
        <v>0.0000002018652961</v>
      </c>
      <c r="H149" s="84">
        <f>Baseline!B$33 * (C149 * Baseline!B$68*Baseline!B$63/Baseline!B$75 + Baseline!B$46 * Baseline!B$54*Baseline!B$64/Baseline!B$76 + Baseline!B$47 * Baseline!B$55*Baseline!B$65/Baseline!B$77 + Baseline!B$56*Baseline!B$71/Baseline!B$78)</f>
        <v>0.000000003833625975</v>
      </c>
      <c r="I149" s="84">
        <f>Baseline!B$33 * (C149 * Baseline!B$59*Baseline!B$68/Baseline!B$75 + Baseline!B$46 * Baseline!B$69*Baseline!B$54/Baseline!B$76 + Baseline!B$47 * Baseline!B$57*Baseline!B$55/Baseline!B$77 + Baseline!B$58*Baseline!B$56/Baseline!B$78)</f>
        <v>0.0000002396523422</v>
      </c>
      <c r="J149" s="85">
        <f>Baseline!B$33 * (C149 * Baseline!B$59*Baseline!B$59/Baseline!B$75 + Baseline!B$46 * Baseline!B$69*Baseline!B$69/Baseline!B$76 + Baseline!B$47 * Baseline!B$57*Baseline!B$57/Baseline!B$77 + Baseline!B$58*Baseline!B$58/Baseline!B$78)</f>
        <v>0.000002116574527</v>
      </c>
      <c r="K149" s="84">
        <f>Baseline!B$33 * (C149 * Baseline!B$59*Baseline!B$60/Baseline!B$75 + Baseline!B$46 * Baseline!B$69*Baseline!B$61/Baseline!B$76 + Baseline!B$47 * Baseline!B$57*Baseline!B$70/Baseline!B$77 + Baseline!B$58*Baseline!B$62/Baseline!B$78)</f>
        <v>0.00000001649001899</v>
      </c>
      <c r="L149" s="85">
        <f>Baseline!B$33 * (C149 * Baseline!B$59*Baseline!B$63/Baseline!B$75 + Baseline!B$46 * Baseline!B$69*Baseline!B$64/Baseline!B$76 + Baseline!B$47 * Baseline!B$57*Baseline!B$65/Baseline!B$77 + Baseline!B$58*Baseline!B$71/Baseline!B$78)</f>
        <v>0.00000001707281367</v>
      </c>
      <c r="M149" s="84">
        <f>Baseline!B$33 * (C149 * Baseline!B$60*Baseline!B$68/Baseline!B$75 + Baseline!B$46 * Baseline!B$61*Baseline!B$54/Baseline!B$76 + Baseline!B$47 * Baseline!B$70*Baseline!B$55/Baseline!B$77 + Baseline!B$62*Baseline!B$56/Baseline!B$78)</f>
        <v>0.0000002018652961</v>
      </c>
      <c r="N149" s="85">
        <f>Baseline!B$33 * (C149 * Baseline!B$60*Baseline!B$59/Baseline!B$75 + Baseline!B$46 * Baseline!B$61*Baseline!B$69/Baseline!B$76 + Baseline!B$47 * Baseline!B$70*Baseline!B$57/Baseline!B$77 + Baseline!B$62*Baseline!B$58/Baseline!B$78)</f>
        <v>0.00000001649001899</v>
      </c>
      <c r="O149" s="85">
        <f>Baseline!B$33 * (C149 * Baseline!B$60*Baseline!B$60/Baseline!B$75 + Baseline!B$46 * Baseline!B$61*Baseline!B$61/Baseline!B$76 + Baseline!B$47 * Baseline!B$70*Baseline!B$70/Baseline!B$77 + Baseline!B$62*Baseline!B$62/Baseline!B$78)</f>
        <v>0.000001589268099</v>
      </c>
      <c r="P149" s="84">
        <f>Baseline!B$33 * (C149 * Baseline!B$60*Baseline!B$63/Baseline!B$75 + Baseline!B$46 * Baseline!B$61*Baseline!B$64/Baseline!B$76 + Baseline!B$47 * Baseline!B$70*Baseline!B$65/Baseline!B$77 + Baseline!B$62*Baseline!B$71/Baseline!B$78)</f>
        <v>0.000000001956449397</v>
      </c>
      <c r="Q149" s="84">
        <f>Baseline!B$33 * (C149 * Baseline!B$63*Baseline!B$68/Baseline!B$75 + Baseline!B$46 * Baseline!B$64*Baseline!B$54/Baseline!B$76 + Baseline!B$47 * Baseline!B$65*Baseline!B$55/Baseline!B$77 + Baseline!B$71*Baseline!B$56/Baseline!B$78)</f>
        <v>0.000000003833625975</v>
      </c>
      <c r="R149" s="84">
        <f>Baseline!B$33 * (C149 * Baseline!B$63*Baseline!B$59/Baseline!B$75 + Baseline!B$46 * Baseline!B$64*Baseline!B$69/Baseline!B$76 + Baseline!B$47 * Baseline!B$65*Baseline!B$57/Baseline!B$77 + Baseline!B$71*Baseline!B$58/Baseline!B$78)</f>
        <v>0.00000001707281367</v>
      </c>
      <c r="S149" s="84">
        <f>Baseline!B$33 * (C149 * Baseline!B$63*Baseline!B$60/Baseline!B$75 + Baseline!B$46 * Baseline!B$64*Baseline!B$61/Baseline!B$76 + Baseline!B$47 * Baseline!B$65*Baseline!B$70/Baseline!B$77 + Baseline!B$71*Baseline!B$62/Baseline!B$78)</f>
        <v>0.000000001956449397</v>
      </c>
      <c r="T149" s="84">
        <f>Baseline!B$33 * (C149 * Baseline!B$63*Baseline!B$63/Baseline!B$75 + Baseline!B$46 * Baseline!B$64*Baseline!B$64/Baseline!B$76 + Baseline!B$47 * Baseline!B$65*Baseline!B$65/Baseline!B$77 + Baseline!B$71*Baseline!B$71/Baseline!B$78)</f>
        <v>0.00000009856722298</v>
      </c>
      <c r="U149" s="83"/>
      <c r="V149" s="84">
        <f>E149 * ( Baseline!B$89 * Baseline!B$7 )</f>
        <v>0.2243426755</v>
      </c>
      <c r="W149" s="84">
        <f>F149 * ( Baseline!D$89 * Baseline!B$11 )</f>
        <v>0.004420769863</v>
      </c>
      <c r="X149" s="84">
        <f>G149 * ( Baseline!F$89 * Baseline!B$16 )</f>
        <v>0.007011744616</v>
      </c>
      <c r="Y149" s="84">
        <f>H149 * ( Baseline!H$89 * Baseline!B$18 )</f>
        <v>0.001348184537</v>
      </c>
      <c r="Z149" s="86">
        <f t="shared" si="1"/>
        <v>0.2371233745</v>
      </c>
      <c r="AA149" s="84">
        <f>I149 * ( Baseline!B$89 * Baseline!B$7 )</f>
        <v>0.00248735166</v>
      </c>
      <c r="AB149" s="85">
        <f>J149 * ( Baseline!D$89 * Baseline!B$11 )</f>
        <v>0.03904359454</v>
      </c>
      <c r="AC149" s="85">
        <f>K149 * ( Baseline!F$89 * Baseline!B$16 )</f>
        <v>0.0005727770156</v>
      </c>
      <c r="AD149" s="85">
        <f>L149 * ( Baseline!F$89 * Baseline!B$16 )</f>
        <v>0.0005930202548</v>
      </c>
      <c r="AE149" s="86">
        <f t="shared" si="2"/>
        <v>0.04269674347</v>
      </c>
      <c r="AF149" s="86">
        <f>M149 * ( Baseline!B$89 * Baseline!B$7 )</f>
        <v>0.002095159908</v>
      </c>
      <c r="AG149" s="86">
        <f>N149 * ( Baseline!D$89 * Baseline!B$11 )</f>
        <v>0.0003041847132</v>
      </c>
      <c r="AH149" s="86">
        <f>O149 * ( Baseline!F$89 * Baseline!B$16 )</f>
        <v>0.05520286177</v>
      </c>
      <c r="AI149" s="86">
        <f>P149 * ( Baseline!H$89 * Baseline!B$18 )</f>
        <v>0.0006880313422</v>
      </c>
      <c r="AJ149" s="86">
        <f t="shared" si="3"/>
        <v>0.05829023773</v>
      </c>
      <c r="AK149" s="86">
        <f>Q149 * ( Baseline!B$89 * Baseline!B$7 )</f>
        <v>0.00003978920399</v>
      </c>
      <c r="AL149" s="86">
        <f>R149 * ( Baseline!D$89 * Baseline!B$11 )</f>
        <v>0.0003149352911</v>
      </c>
      <c r="AM149" s="86">
        <f>S149 * ( Baseline!F$89 * Baseline!B$16 )</f>
        <v>0.00006795681966</v>
      </c>
      <c r="AN149" s="86">
        <f>T149 * ( Baseline!H$89 * Baseline!B$18 )</f>
        <v>0.03466347702</v>
      </c>
      <c r="AO149" s="86">
        <f t="shared" si="4"/>
        <v>0.03508615834</v>
      </c>
      <c r="AP149" s="62"/>
      <c r="AQ149" s="86">
        <f>V149 * ( (1-Baseline!B$90-Baseline!B$89) + (1-B149)*Baseline!B$90 )</f>
        <v>0.1254388935</v>
      </c>
      <c r="AR149" s="86">
        <f>W149 * ( (1-Baseline!B$90-Baseline!B$89) + (1-B149)*Baseline!B$90 )</f>
        <v>0.00247182788</v>
      </c>
      <c r="AS149" s="86">
        <f>X149 * ( (1-Baseline!B$90-Baseline!B$89) + (1-B149)*Baseline!B$90 )</f>
        <v>0.003920544694</v>
      </c>
      <c r="AT149" s="86">
        <f>Y149 * ( (1-Baseline!B$90-Baseline!B$89) + (1-B149)*Baseline!B$90 )</f>
        <v>0.000753823481</v>
      </c>
      <c r="AU149" s="86">
        <f t="shared" si="5"/>
        <v>0.1325850895</v>
      </c>
      <c r="AV149" s="86">
        <f>AA149 * ( (1-Baseline!D$90-Baseline!D$89) + (1-B149)*Baseline!D$90 )</f>
        <v>0.00194076691</v>
      </c>
      <c r="AW149" s="86">
        <f>AB149 * ( (1-Baseline!D$90-Baseline!D$89) + (1-B149)*Baseline!D$90 )</f>
        <v>0.0304639338</v>
      </c>
      <c r="AX149" s="86">
        <f>AC149 * ( (1-Baseline!D$90-Baseline!D$89) + (1-B149)*Baseline!D$90 )</f>
        <v>0.000446911748</v>
      </c>
      <c r="AY149" s="86">
        <f>AD149 * ( (1-Baseline!D$90-Baseline!D$89) + (1-B149)*Baseline!D$90 )</f>
        <v>0.0004627066232</v>
      </c>
      <c r="AZ149" s="86">
        <f t="shared" si="6"/>
        <v>0.03331431908</v>
      </c>
      <c r="BA149" s="86">
        <f>AF149 * ( (1-Baseline!F$90-Baseline!F$89) + (1-Baseline!B$36)*Baseline!F$90 )</f>
        <v>0.001507744115</v>
      </c>
      <c r="BB149" s="86">
        <f>AG149 * ( (1-Baseline!F$90-Baseline!F$89) + (1-Baseline!B$36)*Baseline!F$90 )</f>
        <v>0.0002189010535</v>
      </c>
      <c r="BC149" s="86">
        <f>AH149 * ( (1-Baseline!F$90-Baseline!F$89) + (1-Baseline!B$36)*Baseline!F$90 )</f>
        <v>0.03972574582</v>
      </c>
      <c r="BD149" s="86">
        <f>AI149 * ( (1-Baseline!F$90-Baseline!F$89) + (1-Baseline!B$36)*Baseline!F$90 )</f>
        <v>0.0004951293708</v>
      </c>
      <c r="BE149" s="86">
        <f t="shared" si="7"/>
        <v>0.04194752036</v>
      </c>
      <c r="BF149" s="86">
        <f>AK149 * ( (1-Baseline!H$90-Baseline!H$89) + (1-Baseline!B$36)*Baseline!H$90 )</f>
        <v>0.00003152578211</v>
      </c>
      <c r="BG149" s="86">
        <f>AL149 * ( (1-Baseline!H$90-Baseline!H$89) + (1-Baseline!B$36)*Baseline!H$90 )</f>
        <v>0.0002495295298</v>
      </c>
      <c r="BH149" s="86">
        <f>AM149 * ( (1-Baseline!H$90-Baseline!H$89) + (1-Baseline!B$36)*Baseline!H$90 )</f>
        <v>0.00005384354735</v>
      </c>
      <c r="BI149" s="86">
        <f>AN149 * ( (1-Baseline!H$90-Baseline!H$89) + (1-Baseline!B$36)*Baseline!H$90 )</f>
        <v>0.02746456612</v>
      </c>
      <c r="BJ149" s="86">
        <f t="shared" si="8"/>
        <v>0.02779946498</v>
      </c>
      <c r="BK149" s="62"/>
      <c r="BL149" s="86">
        <f t="shared" si="19"/>
        <v>0.946101058</v>
      </c>
      <c r="BM149" s="86">
        <f t="shared" si="20"/>
        <v>0.01864333228</v>
      </c>
      <c r="BN149" s="86">
        <f t="shared" si="21"/>
        <v>0.02957002712</v>
      </c>
      <c r="BO149" s="86">
        <f t="shared" si="22"/>
        <v>0.005685582622</v>
      </c>
      <c r="BP149" s="86">
        <f t="shared" si="9"/>
        <v>1</v>
      </c>
      <c r="BQ149" s="86">
        <f t="shared" si="23"/>
        <v>0.05825623825</v>
      </c>
      <c r="BR149" s="86">
        <f t="shared" si="24"/>
        <v>0.9144396356</v>
      </c>
      <c r="BS149" s="86">
        <f t="shared" si="25"/>
        <v>0.01341500473</v>
      </c>
      <c r="BT149" s="86">
        <f t="shared" si="26"/>
        <v>0.01388912143</v>
      </c>
      <c r="BU149" s="86">
        <f t="shared" si="10"/>
        <v>1</v>
      </c>
      <c r="BV149" s="86">
        <f t="shared" si="27"/>
        <v>0.03594358146</v>
      </c>
      <c r="BW149" s="86">
        <f t="shared" si="28"/>
        <v>0.005218450379</v>
      </c>
      <c r="BX149" s="86">
        <f t="shared" si="29"/>
        <v>0.9470344249</v>
      </c>
      <c r="BY149" s="86">
        <f t="shared" si="30"/>
        <v>0.01180354325</v>
      </c>
      <c r="BZ149" s="86">
        <f t="shared" si="11"/>
        <v>1</v>
      </c>
      <c r="CA149" s="86">
        <f t="shared" si="31"/>
        <v>0.001134042764</v>
      </c>
      <c r="CB149" s="86">
        <f t="shared" si="32"/>
        <v>0.008976055116</v>
      </c>
      <c r="CC149" s="86">
        <f t="shared" si="33"/>
        <v>0.001936855526</v>
      </c>
      <c r="CD149" s="86">
        <f t="shared" si="34"/>
        <v>0.9879530466</v>
      </c>
      <c r="CE149" s="86">
        <f t="shared" si="12"/>
        <v>1</v>
      </c>
      <c r="CF149" s="62"/>
      <c r="CG149" s="86">
        <f t="shared" si="35"/>
        <v>0.946101058</v>
      </c>
      <c r="CH149" s="86">
        <f t="shared" si="36"/>
        <v>0.01864333228</v>
      </c>
      <c r="CI149" s="86">
        <f t="shared" si="37"/>
        <v>0.02957002712</v>
      </c>
      <c r="CJ149" s="86">
        <f t="shared" si="38"/>
        <v>0.005685582622</v>
      </c>
      <c r="CK149" s="86">
        <f t="shared" si="13"/>
        <v>1</v>
      </c>
      <c r="CL149" s="86">
        <f t="shared" si="39"/>
        <v>0.05825623825</v>
      </c>
      <c r="CM149" s="86">
        <f t="shared" si="40"/>
        <v>0.9144396356</v>
      </c>
      <c r="CN149" s="86">
        <f t="shared" si="41"/>
        <v>0.01341500473</v>
      </c>
      <c r="CO149" s="86">
        <f t="shared" si="42"/>
        <v>0.01388912143</v>
      </c>
      <c r="CP149" s="86">
        <f t="shared" si="14"/>
        <v>1</v>
      </c>
      <c r="CQ149" s="86">
        <f t="shared" si="43"/>
        <v>0.03594358146</v>
      </c>
      <c r="CR149" s="86">
        <f t="shared" si="44"/>
        <v>0.005218450379</v>
      </c>
      <c r="CS149" s="86">
        <f t="shared" si="45"/>
        <v>0.9470344249</v>
      </c>
      <c r="CT149" s="86">
        <f t="shared" si="46"/>
        <v>0.01180354325</v>
      </c>
      <c r="CU149" s="86">
        <f t="shared" si="15"/>
        <v>1</v>
      </c>
      <c r="CV149" s="86">
        <f t="shared" si="47"/>
        <v>0.001134042764</v>
      </c>
      <c r="CW149" s="86">
        <f t="shared" si="48"/>
        <v>0.008976055116</v>
      </c>
      <c r="CX149" s="86">
        <f t="shared" si="49"/>
        <v>0.001936855526</v>
      </c>
      <c r="CY149" s="86">
        <f t="shared" si="50"/>
        <v>0.9879530466</v>
      </c>
      <c r="CZ149" s="86">
        <f t="shared" si="16"/>
        <v>1</v>
      </c>
      <c r="DA149" s="62"/>
      <c r="DB149" s="86">
        <f>(AQ149*Baseline!B$7 + AV149*Baseline!B$11 + BA149*Baseline!B$16 + BF149*Baseline!B$18)</f>
        <v>71494.76332</v>
      </c>
      <c r="DC149" s="86">
        <f>(AR149*Baseline!B$7 + AW149*Baseline!B$11 + BB149*Baseline!B$16 + BG149*Baseline!B$18)</f>
        <v>78689.90852</v>
      </c>
      <c r="DD149" s="86">
        <f>(AS149*Baseline!B$7 + AX149*Baseline!B$11 + BC149*Baseline!B$16 + BH149*Baseline!B$18)</f>
        <v>138414.2269</v>
      </c>
      <c r="DE149" s="86">
        <f>(AT149*Baseline!B$7 + AY149*Baseline!B$11 + BD149*Baseline!B$16 + BI149*Baseline!B$18)</f>
        <v>1260641.575</v>
      </c>
      <c r="DF149" s="86">
        <f t="shared" si="17"/>
        <v>1549240.474</v>
      </c>
      <c r="DG149" s="62"/>
      <c r="DH149" s="86">
        <f t="shared" si="51"/>
        <v>0.04614826719</v>
      </c>
      <c r="DI149" s="86">
        <f t="shared" si="52"/>
        <v>0.05079257215</v>
      </c>
      <c r="DJ149" s="86">
        <f t="shared" si="53"/>
        <v>0.08934328097</v>
      </c>
      <c r="DK149" s="86">
        <f t="shared" si="54"/>
        <v>0.8137158797</v>
      </c>
      <c r="DL149" s="86">
        <f t="shared" si="18"/>
        <v>1</v>
      </c>
      <c r="DM149" s="62"/>
      <c r="DN149" s="86">
        <f>DH149 / (Baseline!B$7/Baseline!B$17)</f>
        <v>4.926023991</v>
      </c>
      <c r="DO149" s="86">
        <f>DI149 / (Baseline!B$11/Baseline!B$17)</f>
        <v>1.226157002</v>
      </c>
      <c r="DP149" s="86">
        <f>DJ149 / (Baseline!B$16/Baseline!B$17)</f>
        <v>1.380623692</v>
      </c>
      <c r="DQ149" s="86">
        <f>DK149 / (Baseline!B$18/Baseline!B$17)</f>
        <v>0.9199776386</v>
      </c>
      <c r="DR149" s="62"/>
      <c r="DS149" s="86">
        <f>DH149 / Baseline!H$117</f>
        <v>1.84625897</v>
      </c>
      <c r="DT149" s="86">
        <f>DI149 / Baseline!H$118</f>
        <v>1.143343452</v>
      </c>
      <c r="DU149" s="86">
        <f>DJ149 / Baseline!H$119</f>
        <v>1.068046601</v>
      </c>
      <c r="DV149" s="86">
        <f>DK149 / Baseline!H$120</f>
        <v>0.96078435</v>
      </c>
      <c r="DW149" s="87"/>
      <c r="DX149" s="86">
        <f>(AU149*Baseline!B$34)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0.03241729468</v>
      </c>
      <c r="DY149" s="86">
        <f>(AZ149*Baseline!B$34) + (Baseline!D$90*(1-Baseline!D$91)*Baseline!B$35) + (Baseline!D$90*Baseline!D$91*((1-Baseline!D$92)*Baseline!B$40 + Baseline!D$92*Baseline!B$41))</f>
        <v>0.01141071586</v>
      </c>
      <c r="DZ149" s="86">
        <f>(BE149*Baseline!B$34) + (Baseline!F$90*(1-Baseline!F$91)*Baseline!B$35) + (Baseline!F$90*Baseline!F$91*((1-Baseline!F$92)*Baseline!B$40 + Baseline!F$92*Baseline!B$41))</f>
        <v>0.01402276805</v>
      </c>
      <c r="EA149" s="86">
        <f>(BJ149*Baseline!B$34) + (Baseline!H$90*(1-Baseline!H$91)*Baseline!B$35) + (Baseline!H$90*Baseline!H$91*((1-Baseline!H$92)*Baseline!B$40 + Baseline!H$92*Baseline!B$41))</f>
        <v>0.009314919746</v>
      </c>
      <c r="EB149" s="86">
        <f>( DX149*Baseline!B$7 + DY149*Baseline!B$11 + DZ149*Baseline!B$16 + EA149*Baseline!B$18 ) / Baseline!B$17</f>
        <v>0.009922820957</v>
      </c>
    </row>
    <row r="150">
      <c r="A150" s="73" t="s">
        <v>326</v>
      </c>
      <c r="B150" s="85">
        <f>MIN( MAX( NORMINV( MCrands!B150, (B$5+B$4)/2, (B$5-B$4)/3.29 ), 0 ), 1 )</f>
        <v>0.5542996631</v>
      </c>
      <c r="C150" s="85">
        <f>MAX( NORMINV( MCrands!C150, (C$5+C$4)/2, (C$5-C$4)/3.29 ), 0 )</f>
        <v>2.553978184</v>
      </c>
      <c r="D150" s="83"/>
      <c r="E150" s="84">
        <f>Baseline!B$33 * (C150 * Baseline!B$68*Baseline!B$68/Baseline!B$75 + Baseline!B$46 * Baseline!B$54*Baseline!B$54/Baseline!B$76 + Baseline!B$47 * Baseline!B$55*Baseline!B$55/Baseline!B$77 + Baseline!B$56*Baseline!B$56/Baseline!B$78)</f>
        <v>0.00001813171793</v>
      </c>
      <c r="F150" s="84">
        <f>Baseline!B$33 * (C150 * Baseline!B$68*Baseline!B$59/Baseline!B$75 + Baseline!B$46 * Baseline!B$54*Baseline!B$69/Baseline!B$76 + Baseline!B$47 * Baseline!B$55*Baseline!B$57/Baseline!B$77 + Baseline!B$56*Baseline!B$58/Baseline!B$78)</f>
        <v>0.0000002391023413</v>
      </c>
      <c r="G150" s="85">
        <f>Baseline!B$33 * (C150 * Baseline!B$68*Baseline!B$60/Baseline!B$75 + Baseline!B$46 * Baseline!B$54*Baseline!B$61/Baseline!B$76 + Baseline!B$47 * Baseline!B$55*Baseline!B$70/Baseline!B$77 + Baseline!B$56*Baseline!B$62/Baseline!B$78)</f>
        <v>0.0000002005132106</v>
      </c>
      <c r="H150" s="84">
        <f>Baseline!B$33 * (C150 * Baseline!B$68*Baseline!B$63/Baseline!B$75 + Baseline!B$46 * Baseline!B$54*Baseline!B$64/Baseline!B$76 + Baseline!B$47 * Baseline!B$55*Baseline!B$65/Baseline!B$77 + Baseline!B$56*Baseline!B$71/Baseline!B$78)</f>
        <v>0.000000003698417423</v>
      </c>
      <c r="I150" s="84">
        <f>Baseline!B$33 * (C150 * Baseline!B$59*Baseline!B$68/Baseline!B$75 + Baseline!B$46 * Baseline!B$69*Baseline!B$54/Baseline!B$76 + Baseline!B$47 * Baseline!B$57*Baseline!B$55/Baseline!B$77 + Baseline!B$58*Baseline!B$56/Baseline!B$78)</f>
        <v>0.0000002391023413</v>
      </c>
      <c r="J150" s="85">
        <f>Baseline!B$33 * (C150 * Baseline!B$59*Baseline!B$59/Baseline!B$75 + Baseline!B$46 * Baseline!B$69*Baseline!B$69/Baseline!B$76 + Baseline!B$47 * Baseline!B$57*Baseline!B$57/Baseline!B$77 + Baseline!B$58*Baseline!B$58/Baseline!B$78)</f>
        <v>0.00000211657444</v>
      </c>
      <c r="K150" s="84">
        <f>Baseline!B$33 * (C150 * Baseline!B$59*Baseline!B$60/Baseline!B$75 + Baseline!B$46 * Baseline!B$69*Baseline!B$61/Baseline!B$76 + Baseline!B$47 * Baseline!B$57*Baseline!B$70/Baseline!B$77 + Baseline!B$58*Baseline!B$62/Baseline!B$78)</f>
        <v>0.0000000164898055</v>
      </c>
      <c r="L150" s="85">
        <f>Baseline!B$33 * (C150 * Baseline!B$59*Baseline!B$63/Baseline!B$75 + Baseline!B$46 * Baseline!B$69*Baseline!B$64/Baseline!B$76 + Baseline!B$47 * Baseline!B$57*Baseline!B$65/Baseline!B$77 + Baseline!B$58*Baseline!B$71/Baseline!B$78)</f>
        <v>0.00000001707279232</v>
      </c>
      <c r="M150" s="84">
        <f>Baseline!B$33 * (C150 * Baseline!B$60*Baseline!B$68/Baseline!B$75 + Baseline!B$46 * Baseline!B$61*Baseline!B$54/Baseline!B$76 + Baseline!B$47 * Baseline!B$70*Baseline!B$55/Baseline!B$77 + Baseline!B$62*Baseline!B$56/Baseline!B$78)</f>
        <v>0.0000002005132106</v>
      </c>
      <c r="N150" s="85">
        <f>Baseline!B$33 * (C150 * Baseline!B$60*Baseline!B$59/Baseline!B$75 + Baseline!B$46 * Baseline!B$61*Baseline!B$69/Baseline!B$76 + Baseline!B$47 * Baseline!B$70*Baseline!B$57/Baseline!B$77 + Baseline!B$62*Baseline!B$58/Baseline!B$78)</f>
        <v>0.0000000164898055</v>
      </c>
      <c r="O150" s="85">
        <f>Baseline!B$33 * (C150 * Baseline!B$60*Baseline!B$60/Baseline!B$75 + Baseline!B$46 * Baseline!B$61*Baseline!B$61/Baseline!B$76 + Baseline!B$47 * Baseline!B$70*Baseline!B$70/Baseline!B$77 + Baseline!B$62*Baseline!B$62/Baseline!B$78)</f>
        <v>0.000001589267574</v>
      </c>
      <c r="P150" s="84">
        <f>Baseline!B$33 * (C150 * Baseline!B$60*Baseline!B$63/Baseline!B$75 + Baseline!B$46 * Baseline!B$61*Baseline!B$64/Baseline!B$76 + Baseline!B$47 * Baseline!B$70*Baseline!B$65/Baseline!B$77 + Baseline!B$62*Baseline!B$71/Baseline!B$78)</f>
        <v>0.000000001956396915</v>
      </c>
      <c r="Q150" s="84">
        <f>Baseline!B$33 * (C150 * Baseline!B$63*Baseline!B$68/Baseline!B$75 + Baseline!B$46 * Baseline!B$64*Baseline!B$54/Baseline!B$76 + Baseline!B$47 * Baseline!B$65*Baseline!B$55/Baseline!B$77 + Baseline!B$71*Baseline!B$56/Baseline!B$78)</f>
        <v>0.000000003698417423</v>
      </c>
      <c r="R150" s="84">
        <f>Baseline!B$33 * (C150 * Baseline!B$63*Baseline!B$59/Baseline!B$75 + Baseline!B$46 * Baseline!B$64*Baseline!B$69/Baseline!B$76 + Baseline!B$47 * Baseline!B$65*Baseline!B$57/Baseline!B$77 + Baseline!B$71*Baseline!B$58/Baseline!B$78)</f>
        <v>0.00000001707279232</v>
      </c>
      <c r="S150" s="84">
        <f>Baseline!B$33 * (C150 * Baseline!B$63*Baseline!B$60/Baseline!B$75 + Baseline!B$46 * Baseline!B$64*Baseline!B$61/Baseline!B$76 + Baseline!B$47 * Baseline!B$65*Baseline!B$70/Baseline!B$77 + Baseline!B$71*Baseline!B$62/Baseline!B$78)</f>
        <v>0.000000001956396915</v>
      </c>
      <c r="T150" s="84">
        <f>Baseline!B$33 * (C150 * Baseline!B$63*Baseline!B$63/Baseline!B$75 + Baseline!B$46 * Baseline!B$64*Baseline!B$64/Baseline!B$76 + Baseline!B$47 * Baseline!B$65*Baseline!B$65/Baseline!B$77 + Baseline!B$71*Baseline!B$71/Baseline!B$78)</f>
        <v>0.00000009856721773</v>
      </c>
      <c r="U150" s="83"/>
      <c r="V150" s="84">
        <f>E150 * ( Baseline!B$89 * Baseline!B$7 )</f>
        <v>0.1881891004</v>
      </c>
      <c r="W150" s="84">
        <f>F150 * ( Baseline!D$89 * Baseline!B$11 )</f>
        <v>0.004410624219</v>
      </c>
      <c r="X150" s="84">
        <f>G150 * ( Baseline!F$89 * Baseline!B$16 )</f>
        <v>0.006964780236</v>
      </c>
      <c r="Y150" s="84">
        <f>H150 * ( Baseline!H$89 * Baseline!B$18 )</f>
        <v>0.001300635277</v>
      </c>
      <c r="Z150" s="86">
        <f t="shared" si="1"/>
        <v>0.2008651401</v>
      </c>
      <c r="AA150" s="84">
        <f>I150 * ( Baseline!B$89 * Baseline!B$7 )</f>
        <v>0.002481643201</v>
      </c>
      <c r="AB150" s="85">
        <f>J150 * ( Baseline!D$89 * Baseline!B$11 )</f>
        <v>0.03904359294</v>
      </c>
      <c r="AC150" s="85">
        <f>K150 * ( Baseline!F$89 * Baseline!B$16 )</f>
        <v>0.0005727696002</v>
      </c>
      <c r="AD150" s="85">
        <f>L150 * ( Baseline!F$89 * Baseline!B$16 )</f>
        <v>0.0005930195133</v>
      </c>
      <c r="AE150" s="86">
        <f t="shared" si="2"/>
        <v>0.04269102526</v>
      </c>
      <c r="AF150" s="86">
        <f>M150 * ( Baseline!B$89 * Baseline!B$7 )</f>
        <v>0.002081126613</v>
      </c>
      <c r="AG150" s="86">
        <f>N150 * ( Baseline!D$89 * Baseline!B$11 )</f>
        <v>0.0003041807751</v>
      </c>
      <c r="AH150" s="86">
        <f>O150 * ( Baseline!F$89 * Baseline!B$16 )</f>
        <v>0.05520284354</v>
      </c>
      <c r="AI150" s="86">
        <f>P150 * ( Baseline!H$89 * Baseline!B$18 )</f>
        <v>0.0006880128856</v>
      </c>
      <c r="AJ150" s="86">
        <f t="shared" si="3"/>
        <v>0.05827616381</v>
      </c>
      <c r="AK150" s="86">
        <f>Q150 * ( Baseline!B$89 * Baseline!B$7 )</f>
        <v>0.00003838587443</v>
      </c>
      <c r="AL150" s="86">
        <f>R150 * ( Baseline!D$89 * Baseline!B$11 )</f>
        <v>0.0003149348972</v>
      </c>
      <c r="AM150" s="86">
        <f>S150 * ( Baseline!F$89 * Baseline!B$16 )</f>
        <v>0.0000679549967</v>
      </c>
      <c r="AN150" s="86">
        <f>T150 * ( Baseline!H$89 * Baseline!B$18 )</f>
        <v>0.03466347518</v>
      </c>
      <c r="AO150" s="86">
        <f t="shared" si="4"/>
        <v>0.03508475095</v>
      </c>
      <c r="AP150" s="62"/>
      <c r="AQ150" s="86">
        <f>V150 * ( (1-Baseline!B$90-Baseline!B$89) + (1-B150)*Baseline!B$90 )</f>
        <v>0.09132314573</v>
      </c>
      <c r="AR150" s="86">
        <f>W150 * ( (1-Baseline!B$90-Baseline!B$89) + (1-B150)*Baseline!B$90 )</f>
        <v>0.002140358169</v>
      </c>
      <c r="AS150" s="86">
        <f>X150 * ( (1-Baseline!B$90-Baseline!B$89) + (1-B150)*Baseline!B$90 )</f>
        <v>0.003379821888</v>
      </c>
      <c r="AT150" s="86">
        <f>Y150 * ( (1-Baseline!B$90-Baseline!B$89) + (1-B150)*Baseline!B$90 )</f>
        <v>0.0006311635729</v>
      </c>
      <c r="AU150" s="86">
        <f t="shared" si="5"/>
        <v>0.09747448936</v>
      </c>
      <c r="AV150" s="86">
        <f>AA150 * ( (1-Baseline!D$90-Baseline!D$89) + (1-B150)*Baseline!D$90 )</f>
        <v>0.001844039951</v>
      </c>
      <c r="AW150" s="86">
        <f>AB150 * ( (1-Baseline!D$90-Baseline!D$89) + (1-B150)*Baseline!D$90 )</f>
        <v>0.02901220659</v>
      </c>
      <c r="AX150" s="86">
        <f>AC150 * ( (1-Baseline!D$90-Baseline!D$89) + (1-B150)*Baseline!D$90 )</f>
        <v>0.0004256091388</v>
      </c>
      <c r="AY150" s="86">
        <f>AD150 * ( (1-Baseline!D$90-Baseline!D$89) + (1-B150)*Baseline!D$90 )</f>
        <v>0.0004406562853</v>
      </c>
      <c r="AZ150" s="86">
        <f t="shared" si="6"/>
        <v>0.03172251196</v>
      </c>
      <c r="BA150" s="86">
        <f>AF150 * ( (1-Baseline!F$90-Baseline!F$89) + (1-Baseline!B$36)*Baseline!F$90 )</f>
        <v>0.001497645307</v>
      </c>
      <c r="BB150" s="86">
        <f>AG150 * ( (1-Baseline!F$90-Baseline!F$89) + (1-Baseline!B$36)*Baseline!F$90 )</f>
        <v>0.0002188982195</v>
      </c>
      <c r="BC150" s="86">
        <f>AH150 * ( (1-Baseline!F$90-Baseline!F$89) + (1-Baseline!B$36)*Baseline!F$90 )</f>
        <v>0.0397257327</v>
      </c>
      <c r="BD150" s="86">
        <f>AI150 * ( (1-Baseline!F$90-Baseline!F$89) + (1-Baseline!B$36)*Baseline!F$90 )</f>
        <v>0.0004951160889</v>
      </c>
      <c r="BE150" s="86">
        <f t="shared" si="7"/>
        <v>0.04193739232</v>
      </c>
      <c r="BF150" s="86">
        <f>AK150 * ( (1-Baseline!H$90-Baseline!H$89) + (1-Baseline!B$36)*Baseline!H$90 )</f>
        <v>0.00003041389603</v>
      </c>
      <c r="BG150" s="86">
        <f>AL150 * ( (1-Baseline!H$90-Baseline!H$89) + (1-Baseline!B$36)*Baseline!H$90 )</f>
        <v>0.0002495292178</v>
      </c>
      <c r="BH150" s="86">
        <f>AM150 * ( (1-Baseline!H$90-Baseline!H$89) + (1-Baseline!B$36)*Baseline!H$90 )</f>
        <v>0.00005384210299</v>
      </c>
      <c r="BI150" s="86">
        <f>AN150 * ( (1-Baseline!H$90-Baseline!H$89) + (1-Baseline!B$36)*Baseline!H$90 )</f>
        <v>0.02746456465</v>
      </c>
      <c r="BJ150" s="86">
        <f t="shared" si="8"/>
        <v>0.02779834987</v>
      </c>
      <c r="BK150" s="62"/>
      <c r="BL150" s="86">
        <f t="shared" si="19"/>
        <v>0.9368927843</v>
      </c>
      <c r="BM150" s="86">
        <f t="shared" si="20"/>
        <v>0.02195813677</v>
      </c>
      <c r="BN150" s="86">
        <f t="shared" si="21"/>
        <v>0.03467391222</v>
      </c>
      <c r="BO150" s="86">
        <f t="shared" si="22"/>
        <v>0.006475166754</v>
      </c>
      <c r="BP150" s="86">
        <f t="shared" si="9"/>
        <v>1</v>
      </c>
      <c r="BQ150" s="86">
        <f t="shared" si="23"/>
        <v>0.05813032566</v>
      </c>
      <c r="BR150" s="86">
        <f t="shared" si="24"/>
        <v>0.914562082</v>
      </c>
      <c r="BS150" s="86">
        <f t="shared" si="25"/>
        <v>0.01341662789</v>
      </c>
      <c r="BT150" s="86">
        <f t="shared" si="26"/>
        <v>0.01389096443</v>
      </c>
      <c r="BU150" s="86">
        <f t="shared" si="10"/>
        <v>1</v>
      </c>
      <c r="BV150" s="86">
        <f t="shared" si="27"/>
        <v>0.03571145519</v>
      </c>
      <c r="BW150" s="86">
        <f t="shared" si="28"/>
        <v>0.005219643078</v>
      </c>
      <c r="BX150" s="86">
        <f t="shared" si="29"/>
        <v>0.9472628246</v>
      </c>
      <c r="BY150" s="86">
        <f t="shared" si="30"/>
        <v>0.01180607714</v>
      </c>
      <c r="BZ150" s="86">
        <f t="shared" si="11"/>
        <v>1</v>
      </c>
      <c r="CA150" s="86">
        <f t="shared" si="31"/>
        <v>0.001094089979</v>
      </c>
      <c r="CB150" s="86">
        <f t="shared" si="32"/>
        <v>0.008976403957</v>
      </c>
      <c r="CC150" s="86">
        <f t="shared" si="33"/>
        <v>0.001936881262</v>
      </c>
      <c r="CD150" s="86">
        <f t="shared" si="34"/>
        <v>0.9879926248</v>
      </c>
      <c r="CE150" s="86">
        <f t="shared" si="12"/>
        <v>1</v>
      </c>
      <c r="CF150" s="62"/>
      <c r="CG150" s="86">
        <f t="shared" si="35"/>
        <v>0.9368927843</v>
      </c>
      <c r="CH150" s="86">
        <f t="shared" si="36"/>
        <v>0.02195813677</v>
      </c>
      <c r="CI150" s="86">
        <f t="shared" si="37"/>
        <v>0.03467391222</v>
      </c>
      <c r="CJ150" s="86">
        <f t="shared" si="38"/>
        <v>0.006475166754</v>
      </c>
      <c r="CK150" s="86">
        <f t="shared" si="13"/>
        <v>1</v>
      </c>
      <c r="CL150" s="86">
        <f t="shared" si="39"/>
        <v>0.05813032566</v>
      </c>
      <c r="CM150" s="86">
        <f t="shared" si="40"/>
        <v>0.914562082</v>
      </c>
      <c r="CN150" s="86">
        <f t="shared" si="41"/>
        <v>0.01341662789</v>
      </c>
      <c r="CO150" s="86">
        <f t="shared" si="42"/>
        <v>0.01389096443</v>
      </c>
      <c r="CP150" s="86">
        <f t="shared" si="14"/>
        <v>1</v>
      </c>
      <c r="CQ150" s="86">
        <f t="shared" si="43"/>
        <v>0.03571145519</v>
      </c>
      <c r="CR150" s="86">
        <f t="shared" si="44"/>
        <v>0.005219643078</v>
      </c>
      <c r="CS150" s="86">
        <f t="shared" si="45"/>
        <v>0.9472628246</v>
      </c>
      <c r="CT150" s="86">
        <f t="shared" si="46"/>
        <v>0.01180607714</v>
      </c>
      <c r="CU150" s="86">
        <f t="shared" si="15"/>
        <v>1</v>
      </c>
      <c r="CV150" s="86">
        <f t="shared" si="47"/>
        <v>0.001094089979</v>
      </c>
      <c r="CW150" s="86">
        <f t="shared" si="48"/>
        <v>0.008976403957</v>
      </c>
      <c r="CX150" s="86">
        <f t="shared" si="49"/>
        <v>0.001936881262</v>
      </c>
      <c r="CY150" s="86">
        <f t="shared" si="50"/>
        <v>0.9879926248</v>
      </c>
      <c r="CZ150" s="86">
        <f t="shared" si="16"/>
        <v>1</v>
      </c>
      <c r="DA150" s="62"/>
      <c r="DB150" s="86">
        <f>(AQ150*Baseline!B$7 + AV150*Baseline!B$11 + BA150*Baseline!B$16 + BF150*Baseline!B$18)</f>
        <v>54656.44238</v>
      </c>
      <c r="DC150" s="86">
        <f>(AR150*Baseline!B$7 + AW150*Baseline!B$11 + BB150*Baseline!B$16 + BG150*Baseline!B$18)</f>
        <v>75415.81452</v>
      </c>
      <c r="DD150" s="86">
        <f>(AS150*Baseline!B$7 + AX150*Baseline!B$11 + BC150*Baseline!B$16 + BH150*Baseline!B$18)</f>
        <v>138106.1817</v>
      </c>
      <c r="DE150" s="86">
        <f>(AT150*Baseline!B$7 + AY150*Baseline!B$11 + BD150*Baseline!B$16 + BI150*Baseline!B$18)</f>
        <v>1260534.685</v>
      </c>
      <c r="DF150" s="86">
        <f t="shared" si="17"/>
        <v>1528713.124</v>
      </c>
      <c r="DG150" s="62"/>
      <c r="DH150" s="86">
        <f t="shared" si="51"/>
        <v>0.03575323685</v>
      </c>
      <c r="DI150" s="86">
        <f t="shared" si="52"/>
        <v>0.04933287571</v>
      </c>
      <c r="DJ150" s="86">
        <f t="shared" si="53"/>
        <v>0.09034146403</v>
      </c>
      <c r="DK150" s="86">
        <f t="shared" si="54"/>
        <v>0.8245724234</v>
      </c>
      <c r="DL150" s="86">
        <f t="shared" si="18"/>
        <v>1</v>
      </c>
      <c r="DM150" s="62"/>
      <c r="DN150" s="86">
        <f>DH150 / (Baseline!B$7/Baseline!B$17)</f>
        <v>3.816422873</v>
      </c>
      <c r="DO150" s="86">
        <f>DI150 / (Baseline!B$11/Baseline!B$17)</f>
        <v>1.190919232</v>
      </c>
      <c r="DP150" s="86">
        <f>DJ150 / (Baseline!B$16/Baseline!B$17)</f>
        <v>1.396048637</v>
      </c>
      <c r="DQ150" s="86">
        <f>DK150 / (Baseline!B$18/Baseline!B$17)</f>
        <v>0.9322519197</v>
      </c>
      <c r="DR150" s="62"/>
      <c r="DS150" s="86">
        <f>DH150 / Baseline!H$117</f>
        <v>1.43038381</v>
      </c>
      <c r="DT150" s="86">
        <f>DI150 / Baseline!H$118</f>
        <v>1.110485609</v>
      </c>
      <c r="DU150" s="86">
        <f>DJ150 / Baseline!H$119</f>
        <v>1.079979295</v>
      </c>
      <c r="DV150" s="86">
        <f>DK150 / Baseline!H$120</f>
        <v>0.9736030716</v>
      </c>
      <c r="DW150" s="87"/>
      <c r="DX150" s="86">
        <f>(AU150*Baseline!B$34)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0.02715070465</v>
      </c>
      <c r="DY150" s="86">
        <f>(AZ150*Baseline!B$34) + (Baseline!D$90*(1-Baseline!D$91)*Baseline!B$35) + (Baseline!D$90*Baseline!D$91*((1-Baseline!D$92)*Baseline!B$40 + Baseline!D$92*Baseline!B$41))</f>
        <v>0.01117194479</v>
      </c>
      <c r="DZ150" s="86">
        <f>(BE150*Baseline!B$34) + (Baseline!F$90*(1-Baseline!F$91)*Baseline!B$35) + (Baseline!F$90*Baseline!F$91*((1-Baseline!F$92)*Baseline!B$40 + Baseline!F$92*Baseline!B$41))</f>
        <v>0.01402124885</v>
      </c>
      <c r="EA150" s="86">
        <f>(BJ150*Baseline!B$34) + (Baseline!H$90*(1-Baseline!H$91)*Baseline!B$35) + (Baseline!H$90*Baseline!H$91*((1-Baseline!H$92)*Baseline!B$40 + Baseline!H$92*Baseline!B$41))</f>
        <v>0.009314752481</v>
      </c>
      <c r="EB150" s="86">
        <f>( DX150*Baseline!B$7 + DY150*Baseline!B$11 + DZ150*Baseline!B$16 + EA150*Baseline!B$18 ) / Baseline!B$17</f>
        <v>0.009863345022</v>
      </c>
    </row>
    <row r="151">
      <c r="A151" s="73" t="s">
        <v>327</v>
      </c>
      <c r="B151" s="85">
        <f>MIN( MAX( NORMINV( MCrands!B151, (B$5+B$4)/2, (B$5-B$4)/3.29 ), 0 ), 1 )</f>
        <v>0.5378620042</v>
      </c>
      <c r="C151" s="85">
        <f>MAX( NORMINV( MCrands!C151, (C$5+C$4)/2, (C$5-C$4)/3.29 ), 0 )</f>
        <v>2.834351995</v>
      </c>
      <c r="D151" s="83"/>
      <c r="E151" s="84">
        <f>Baseline!B$33 * (C151 * Baseline!B$68*Baseline!B$68/Baseline!B$75 + Baseline!B$46 * Baseline!B$54*Baseline!B$54/Baseline!B$76 + Baseline!B$47 * Baseline!B$55*Baseline!B$55/Baseline!B$77 + Baseline!B$56*Baseline!B$56/Baseline!B$78)</f>
        <v>0.00002011677124</v>
      </c>
      <c r="F151" s="84">
        <f>Baseline!B$33 * (C151 * Baseline!B$68*Baseline!B$59/Baseline!B$75 + Baseline!B$46 * Baseline!B$54*Baseline!B$69/Baseline!B$76 + Baseline!B$47 * Baseline!B$55*Baseline!B$57/Baseline!B$77 + Baseline!B$56*Baseline!B$58/Baseline!B$78)</f>
        <v>0.0000002394157708</v>
      </c>
      <c r="G151" s="85">
        <f>Baseline!B$33 * (C151 * Baseline!B$68*Baseline!B$60/Baseline!B$75 + Baseline!B$46 * Baseline!B$54*Baseline!B$61/Baseline!B$76 + Baseline!B$47 * Baseline!B$55*Baseline!B$70/Baseline!B$77 + Baseline!B$56*Baseline!B$62/Baseline!B$78)</f>
        <v>0.0000002012837247</v>
      </c>
      <c r="H151" s="84">
        <f>Baseline!B$33 * (C151 * Baseline!B$68*Baseline!B$63/Baseline!B$75 + Baseline!B$46 * Baseline!B$54*Baseline!B$64/Baseline!B$76 + Baseline!B$47 * Baseline!B$55*Baseline!B$65/Baseline!B$77 + Baseline!B$56*Baseline!B$71/Baseline!B$78)</f>
        <v>0.000000003775468834</v>
      </c>
      <c r="I151" s="84">
        <f>Baseline!B$33 * (C151 * Baseline!B$59*Baseline!B$68/Baseline!B$75 + Baseline!B$46 * Baseline!B$69*Baseline!B$54/Baseline!B$76 + Baseline!B$47 * Baseline!B$57*Baseline!B$55/Baseline!B$77 + Baseline!B$58*Baseline!B$56/Baseline!B$78)</f>
        <v>0.0000002394157708</v>
      </c>
      <c r="J151" s="85">
        <f>Baseline!B$33 * (C151 * Baseline!B$59*Baseline!B$59/Baseline!B$75 + Baseline!B$46 * Baseline!B$69*Baseline!B$69/Baseline!B$76 + Baseline!B$47 * Baseline!B$57*Baseline!B$57/Baseline!B$77 + Baseline!B$58*Baseline!B$58/Baseline!B$78)</f>
        <v>0.00000211657449</v>
      </c>
      <c r="K151" s="84">
        <f>Baseline!B$33 * (C151 * Baseline!B$59*Baseline!B$60/Baseline!B$75 + Baseline!B$46 * Baseline!B$69*Baseline!B$61/Baseline!B$76 + Baseline!B$47 * Baseline!B$57*Baseline!B$70/Baseline!B$77 + Baseline!B$58*Baseline!B$62/Baseline!B$78)</f>
        <v>0.00000001648992716</v>
      </c>
      <c r="L151" s="85">
        <f>Baseline!B$33 * (C151 * Baseline!B$59*Baseline!B$63/Baseline!B$75 + Baseline!B$46 * Baseline!B$69*Baseline!B$64/Baseline!B$76 + Baseline!B$47 * Baseline!B$57*Baseline!B$65/Baseline!B$77 + Baseline!B$58*Baseline!B$71/Baseline!B$78)</f>
        <v>0.00000001707280449</v>
      </c>
      <c r="M151" s="84">
        <f>Baseline!B$33 * (C151 * Baseline!B$60*Baseline!B$68/Baseline!B$75 + Baseline!B$46 * Baseline!B$61*Baseline!B$54/Baseline!B$76 + Baseline!B$47 * Baseline!B$70*Baseline!B$55/Baseline!B$77 + Baseline!B$62*Baseline!B$56/Baseline!B$78)</f>
        <v>0.0000002012837247</v>
      </c>
      <c r="N151" s="85">
        <f>Baseline!B$33 * (C151 * Baseline!B$60*Baseline!B$59/Baseline!B$75 + Baseline!B$46 * Baseline!B$61*Baseline!B$69/Baseline!B$76 + Baseline!B$47 * Baseline!B$70*Baseline!B$57/Baseline!B$77 + Baseline!B$62*Baseline!B$58/Baseline!B$78)</f>
        <v>0.00000001648992716</v>
      </c>
      <c r="O151" s="85">
        <f>Baseline!B$33 * (C151 * Baseline!B$60*Baseline!B$60/Baseline!B$75 + Baseline!B$46 * Baseline!B$61*Baseline!B$61/Baseline!B$76 + Baseline!B$47 * Baseline!B$70*Baseline!B$70/Baseline!B$77 + Baseline!B$62*Baseline!B$62/Baseline!B$78)</f>
        <v>0.000001589267874</v>
      </c>
      <c r="P151" s="84">
        <f>Baseline!B$33 * (C151 * Baseline!B$60*Baseline!B$63/Baseline!B$75 + Baseline!B$46 * Baseline!B$61*Baseline!B$64/Baseline!B$76 + Baseline!B$47 * Baseline!B$70*Baseline!B$65/Baseline!B$77 + Baseline!B$62*Baseline!B$71/Baseline!B$78)</f>
        <v>0.000000001956426823</v>
      </c>
      <c r="Q151" s="84">
        <f>Baseline!B$33 * (C151 * Baseline!B$63*Baseline!B$68/Baseline!B$75 + Baseline!B$46 * Baseline!B$64*Baseline!B$54/Baseline!B$76 + Baseline!B$47 * Baseline!B$65*Baseline!B$55/Baseline!B$77 + Baseline!B$71*Baseline!B$56/Baseline!B$78)</f>
        <v>0.000000003775468834</v>
      </c>
      <c r="R151" s="84">
        <f>Baseline!B$33 * (C151 * Baseline!B$63*Baseline!B$59/Baseline!B$75 + Baseline!B$46 * Baseline!B$64*Baseline!B$69/Baseline!B$76 + Baseline!B$47 * Baseline!B$65*Baseline!B$57/Baseline!B$77 + Baseline!B$71*Baseline!B$58/Baseline!B$78)</f>
        <v>0.00000001707280449</v>
      </c>
      <c r="S151" s="84">
        <f>Baseline!B$33 * (C151 * Baseline!B$63*Baseline!B$60/Baseline!B$75 + Baseline!B$46 * Baseline!B$64*Baseline!B$61/Baseline!B$76 + Baseline!B$47 * Baseline!B$65*Baseline!B$70/Baseline!B$77 + Baseline!B$71*Baseline!B$62/Baseline!B$78)</f>
        <v>0.000000001956426823</v>
      </c>
      <c r="T151" s="84">
        <f>Baseline!B$33 * (C151 * Baseline!B$63*Baseline!B$63/Baseline!B$75 + Baseline!B$46 * Baseline!B$64*Baseline!B$64/Baseline!B$76 + Baseline!B$47 * Baseline!B$65*Baseline!B$65/Baseline!B$77 + Baseline!B$71*Baseline!B$71/Baseline!B$78)</f>
        <v>0.00000009856722072</v>
      </c>
      <c r="U151" s="83"/>
      <c r="V151" s="84">
        <f>E151 * ( Baseline!B$89 * Baseline!B$7 )</f>
        <v>0.2087919687</v>
      </c>
      <c r="W151" s="84">
        <f>F151 * ( Baseline!D$89 * Baseline!B$11 )</f>
        <v>0.004416405925</v>
      </c>
      <c r="X151" s="84">
        <f>G151 * ( Baseline!F$89 * Baseline!B$16 )</f>
        <v>0.006991543867</v>
      </c>
      <c r="Y151" s="84">
        <f>H151 * ( Baseline!H$89 * Baseline!B$18 )</f>
        <v>0.001327732214</v>
      </c>
      <c r="Z151" s="86">
        <f t="shared" si="1"/>
        <v>0.2215276507</v>
      </c>
      <c r="AA151" s="84">
        <f>I151 * ( Baseline!B$89 * Baseline!B$7 )</f>
        <v>0.002484896285</v>
      </c>
      <c r="AB151" s="85">
        <f>J151 * ( Baseline!D$89 * Baseline!B$11 )</f>
        <v>0.03904359385</v>
      </c>
      <c r="AC151" s="85">
        <f>K151 * ( Baseline!F$89 * Baseline!B$16 )</f>
        <v>0.000572773826</v>
      </c>
      <c r="AD151" s="85">
        <f>L151 * ( Baseline!F$89 * Baseline!B$16 )</f>
        <v>0.0005930199359</v>
      </c>
      <c r="AE151" s="86">
        <f t="shared" si="2"/>
        <v>0.0426942839</v>
      </c>
      <c r="AF151" s="86">
        <f>M151 * ( Baseline!B$89 * Baseline!B$7 )</f>
        <v>0.002089123779</v>
      </c>
      <c r="AG151" s="86">
        <f>N151 * ( Baseline!D$89 * Baseline!B$11 )</f>
        <v>0.0003041830193</v>
      </c>
      <c r="AH151" s="86">
        <f>O151 * ( Baseline!F$89 * Baseline!B$16 )</f>
        <v>0.05520285393</v>
      </c>
      <c r="AI151" s="86">
        <f>P151 * ( Baseline!H$89 * Baseline!B$18 )</f>
        <v>0.0006880234035</v>
      </c>
      <c r="AJ151" s="86">
        <f t="shared" si="3"/>
        <v>0.05828418413</v>
      </c>
      <c r="AK151" s="86">
        <f>Q151 * ( Baseline!B$89 * Baseline!B$7 )</f>
        <v>0.00003918559103</v>
      </c>
      <c r="AL151" s="86">
        <f>R151 * ( Baseline!D$89 * Baseline!B$11 )</f>
        <v>0.0003149351217</v>
      </c>
      <c r="AM151" s="86">
        <f>S151 * ( Baseline!F$89 * Baseline!B$16 )</f>
        <v>0.00006795603555</v>
      </c>
      <c r="AN151" s="86">
        <f>T151 * ( Baseline!H$89 * Baseline!B$18 )</f>
        <v>0.03466347623</v>
      </c>
      <c r="AO151" s="86">
        <f t="shared" si="4"/>
        <v>0.03508555298</v>
      </c>
      <c r="AP151" s="62"/>
      <c r="AQ151" s="86">
        <f>V151 * ( (1-Baseline!B$90-Baseline!B$89) + (1-B151)*Baseline!B$90 )</f>
        <v>0.1043756931</v>
      </c>
      <c r="AR151" s="86">
        <f>W151 * ( (1-Baseline!B$90-Baseline!B$89) + (1-B151)*Baseline!B$90 )</f>
        <v>0.00220777376</v>
      </c>
      <c r="AS151" s="86">
        <f>X151 * ( (1-Baseline!B$90-Baseline!B$89) + (1-B151)*Baseline!B$90 )</f>
        <v>0.003495092469</v>
      </c>
      <c r="AT151" s="86">
        <f>Y151 * ( (1-Baseline!B$90-Baseline!B$89) + (1-B151)*Baseline!B$90 )</f>
        <v>0.000663737073</v>
      </c>
      <c r="AU151" s="86">
        <f t="shared" si="5"/>
        <v>0.1107422964</v>
      </c>
      <c r="AV151" s="86">
        <f>AA151 * ( (1-Baseline!D$90-Baseline!D$89) + (1-B151)*Baseline!D$90 )</f>
        <v>0.001864756181</v>
      </c>
      <c r="AW151" s="86">
        <f>AB151 * ( (1-Baseline!D$90-Baseline!D$89) + (1-B151)*Baseline!D$90 )</f>
        <v>0.02929972707</v>
      </c>
      <c r="AX151" s="86">
        <f>AC151 * ( (1-Baseline!D$90-Baseline!D$89) + (1-B151)*Baseline!D$90 )</f>
        <v>0.0004298302261</v>
      </c>
      <c r="AY151" s="86">
        <f>AD151 * ( (1-Baseline!D$90-Baseline!D$89) + (1-B151)*Baseline!D$90 )</f>
        <v>0.0004450236403</v>
      </c>
      <c r="AZ151" s="86">
        <f t="shared" si="6"/>
        <v>0.03203933712</v>
      </c>
      <c r="BA151" s="86">
        <f>AF151 * ( (1-Baseline!F$90-Baseline!F$89) + (1-Baseline!B$36)*Baseline!F$90 )</f>
        <v>0.001503400323</v>
      </c>
      <c r="BB151" s="86">
        <f>AG151 * ( (1-Baseline!F$90-Baseline!F$89) + (1-Baseline!B$36)*Baseline!F$90 )</f>
        <v>0.0002188998345</v>
      </c>
      <c r="BC151" s="86">
        <f>AH151 * ( (1-Baseline!F$90-Baseline!F$89) + (1-Baseline!B$36)*Baseline!F$90 )</f>
        <v>0.03972574018</v>
      </c>
      <c r="BD151" s="86">
        <f>AI151 * ( (1-Baseline!F$90-Baseline!F$89) + (1-Baseline!B$36)*Baseline!F$90 )</f>
        <v>0.0004951236579</v>
      </c>
      <c r="BE151" s="86">
        <f t="shared" si="7"/>
        <v>0.04194316399</v>
      </c>
      <c r="BF151" s="86">
        <f>AK151 * ( (1-Baseline!H$90-Baseline!H$89) + (1-Baseline!B$36)*Baseline!H$90 )</f>
        <v>0.00003104752749</v>
      </c>
      <c r="BG151" s="86">
        <f>AL151 * ( (1-Baseline!H$90-Baseline!H$89) + (1-Baseline!B$36)*Baseline!H$90 )</f>
        <v>0.0002495293956</v>
      </c>
      <c r="BH151" s="86">
        <f>AM151 * ( (1-Baseline!H$90-Baseline!H$89) + (1-Baseline!B$36)*Baseline!H$90 )</f>
        <v>0.00005384292609</v>
      </c>
      <c r="BI151" s="86">
        <f>AN151 * ( (1-Baseline!H$90-Baseline!H$89) + (1-Baseline!B$36)*Baseline!H$90 )</f>
        <v>0.02746456549</v>
      </c>
      <c r="BJ151" s="86">
        <f t="shared" si="8"/>
        <v>0.02779898534</v>
      </c>
      <c r="BK151" s="62"/>
      <c r="BL151" s="86">
        <f t="shared" si="19"/>
        <v>0.942509741</v>
      </c>
      <c r="BM151" s="86">
        <f t="shared" si="20"/>
        <v>0.0199361385</v>
      </c>
      <c r="BN151" s="86">
        <f t="shared" si="21"/>
        <v>0.0315605923</v>
      </c>
      <c r="BO151" s="86">
        <f t="shared" si="22"/>
        <v>0.005993528167</v>
      </c>
      <c r="BP151" s="86">
        <f t="shared" si="9"/>
        <v>1</v>
      </c>
      <c r="BQ151" s="86">
        <f t="shared" si="23"/>
        <v>0.0582020837</v>
      </c>
      <c r="BR151" s="86">
        <f t="shared" si="24"/>
        <v>0.9144922994</v>
      </c>
      <c r="BS151" s="86">
        <f t="shared" si="25"/>
        <v>0.01341570285</v>
      </c>
      <c r="BT151" s="86">
        <f t="shared" si="26"/>
        <v>0.0138899141</v>
      </c>
      <c r="BU151" s="86">
        <f t="shared" si="10"/>
        <v>1</v>
      </c>
      <c r="BV151" s="86">
        <f t="shared" si="27"/>
        <v>0.03584375092</v>
      </c>
      <c r="BW151" s="86">
        <f t="shared" si="28"/>
        <v>0.005218963323</v>
      </c>
      <c r="BX151" s="86">
        <f t="shared" si="29"/>
        <v>0.9471326528</v>
      </c>
      <c r="BY151" s="86">
        <f t="shared" si="30"/>
        <v>0.011804633</v>
      </c>
      <c r="BZ151" s="86">
        <f t="shared" si="11"/>
        <v>1</v>
      </c>
      <c r="CA151" s="86">
        <f t="shared" si="31"/>
        <v>0.001116858299</v>
      </c>
      <c r="CB151" s="86">
        <f t="shared" si="32"/>
        <v>0.008976205159</v>
      </c>
      <c r="CC151" s="86">
        <f t="shared" si="33"/>
        <v>0.001936866596</v>
      </c>
      <c r="CD151" s="86">
        <f t="shared" si="34"/>
        <v>0.9879700699</v>
      </c>
      <c r="CE151" s="86">
        <f t="shared" si="12"/>
        <v>1</v>
      </c>
      <c r="CF151" s="62"/>
      <c r="CG151" s="86">
        <f t="shared" si="35"/>
        <v>0.942509741</v>
      </c>
      <c r="CH151" s="86">
        <f t="shared" si="36"/>
        <v>0.0199361385</v>
      </c>
      <c r="CI151" s="86">
        <f t="shared" si="37"/>
        <v>0.0315605923</v>
      </c>
      <c r="CJ151" s="86">
        <f t="shared" si="38"/>
        <v>0.005993528167</v>
      </c>
      <c r="CK151" s="86">
        <f t="shared" si="13"/>
        <v>1</v>
      </c>
      <c r="CL151" s="86">
        <f t="shared" si="39"/>
        <v>0.0582020837</v>
      </c>
      <c r="CM151" s="86">
        <f t="shared" si="40"/>
        <v>0.9144922994</v>
      </c>
      <c r="CN151" s="86">
        <f t="shared" si="41"/>
        <v>0.01341570285</v>
      </c>
      <c r="CO151" s="86">
        <f t="shared" si="42"/>
        <v>0.0138899141</v>
      </c>
      <c r="CP151" s="86">
        <f t="shared" si="14"/>
        <v>1</v>
      </c>
      <c r="CQ151" s="86">
        <f t="shared" si="43"/>
        <v>0.03584375092</v>
      </c>
      <c r="CR151" s="86">
        <f t="shared" si="44"/>
        <v>0.005218963323</v>
      </c>
      <c r="CS151" s="86">
        <f t="shared" si="45"/>
        <v>0.9471326528</v>
      </c>
      <c r="CT151" s="86">
        <f t="shared" si="46"/>
        <v>0.011804633</v>
      </c>
      <c r="CU151" s="86">
        <f t="shared" si="15"/>
        <v>1</v>
      </c>
      <c r="CV151" s="86">
        <f t="shared" si="47"/>
        <v>0.001116858299</v>
      </c>
      <c r="CW151" s="86">
        <f t="shared" si="48"/>
        <v>0.008976205159</v>
      </c>
      <c r="CX151" s="86">
        <f t="shared" si="49"/>
        <v>0.001936866596</v>
      </c>
      <c r="CY151" s="86">
        <f t="shared" si="50"/>
        <v>0.9879700699</v>
      </c>
      <c r="CZ151" s="86">
        <f t="shared" si="16"/>
        <v>1</v>
      </c>
      <c r="DA151" s="62"/>
      <c r="DB151" s="86">
        <f>(AQ151*Baseline!B$7 + AV151*Baseline!B$11 + BA151*Baseline!B$16 + BF151*Baseline!B$18)</f>
        <v>61079.64985</v>
      </c>
      <c r="DC151" s="86">
        <f>(AR151*Baseline!B$7 + AW151*Baseline!B$11 + BB151*Baseline!B$16 + BG151*Baseline!B$18)</f>
        <v>76065.12783</v>
      </c>
      <c r="DD151" s="86">
        <f>(AS151*Baseline!B$7 + AX151*Baseline!B$11 + BC151*Baseline!B$16 + BH151*Baseline!B$18)</f>
        <v>138171.203</v>
      </c>
      <c r="DE151" s="86">
        <f>(AT151*Baseline!B$7 + AY151*Baseline!B$11 + BD151*Baseline!B$16 + BI151*Baseline!B$18)</f>
        <v>1260559.913</v>
      </c>
      <c r="DF151" s="86">
        <f t="shared" si="17"/>
        <v>1535875.893</v>
      </c>
      <c r="DG151" s="62"/>
      <c r="DH151" s="86">
        <f t="shared" si="51"/>
        <v>0.03976861028</v>
      </c>
      <c r="DI151" s="86">
        <f t="shared" si="52"/>
        <v>0.04952556919</v>
      </c>
      <c r="DJ151" s="86">
        <f t="shared" si="53"/>
        <v>0.08996247912</v>
      </c>
      <c r="DK151" s="86">
        <f t="shared" si="54"/>
        <v>0.8207433414</v>
      </c>
      <c r="DL151" s="86">
        <f t="shared" si="18"/>
        <v>1</v>
      </c>
      <c r="DM151" s="62"/>
      <c r="DN151" s="86">
        <f>DH151 / (Baseline!B$7/Baseline!B$17)</f>
        <v>4.245037577</v>
      </c>
      <c r="DO151" s="86">
        <f>DI151 / (Baseline!B$11/Baseline!B$17)</f>
        <v>1.195570945</v>
      </c>
      <c r="DP151" s="86">
        <f>DJ151 / (Baseline!B$16/Baseline!B$17)</f>
        <v>1.390192175</v>
      </c>
      <c r="DQ151" s="86">
        <f>DK151 / (Baseline!B$18/Baseline!B$17)</f>
        <v>0.9279228045</v>
      </c>
      <c r="DR151" s="62"/>
      <c r="DS151" s="86">
        <f>DH151 / Baseline!H$117</f>
        <v>1.591027311</v>
      </c>
      <c r="DT151" s="86">
        <f>DI151 / Baseline!H$118</f>
        <v>1.11482315</v>
      </c>
      <c r="DU151" s="86">
        <f>DJ151 / Baseline!H$119</f>
        <v>1.075448753</v>
      </c>
      <c r="DV151" s="86">
        <f>DK151 / Baseline!H$120</f>
        <v>0.9690819332</v>
      </c>
      <c r="DW151" s="87"/>
      <c r="DX151" s="86">
        <f>(AU151*Baseline!B$34)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0.02914087572</v>
      </c>
      <c r="DY151" s="86">
        <f>(AZ151*Baseline!B$34) + (Baseline!D$90*(1-Baseline!D$91)*Baseline!B$35) + (Baseline!D$90*Baseline!D$91*((1-Baseline!D$92)*Baseline!B$40 + Baseline!D$92*Baseline!B$41))</f>
        <v>0.01121946857</v>
      </c>
      <c r="DZ151" s="86">
        <f>(BE151*Baseline!B$34) + (Baseline!F$90*(1-Baseline!F$91)*Baseline!B$35) + (Baseline!F$90*Baseline!F$91*((1-Baseline!F$92)*Baseline!B$40 + Baseline!F$92*Baseline!B$41))</f>
        <v>0.0140221146</v>
      </c>
      <c r="EA151" s="86">
        <f>(BJ151*Baseline!B$34) + (Baseline!H$90*(1-Baseline!H$91)*Baseline!B$35) + (Baseline!H$90*Baseline!H$91*((1-Baseline!H$92)*Baseline!B$40 + Baseline!H$92*Baseline!B$41))</f>
        <v>0.0093148478</v>
      </c>
      <c r="EB151" s="86">
        <f>( DX151*Baseline!B$7 + DY151*Baseline!B$11 + DZ151*Baseline!B$16 + EA151*Baseline!B$18 ) / Baseline!B$17</f>
        <v>0.009884098428</v>
      </c>
    </row>
    <row r="152">
      <c r="A152" s="73" t="s">
        <v>328</v>
      </c>
      <c r="B152" s="85">
        <f>MIN( MAX( NORMINV( MCrands!B152, (B$5+B$4)/2, (B$5-B$4)/3.29 ), 0 ), 1 )</f>
        <v>0.4649738856</v>
      </c>
      <c r="C152" s="85">
        <f>MAX( NORMINV( MCrands!C152, (C$5+C$4)/2, (C$5-C$4)/3.29 ), 0 )</f>
        <v>2.792678895</v>
      </c>
      <c r="D152" s="83"/>
      <c r="E152" s="84">
        <f>Baseline!B$33 * (C152 * Baseline!B$68*Baseline!B$68/Baseline!B$75 + Baseline!B$46 * Baseline!B$54*Baseline!B$54/Baseline!B$76 + Baseline!B$47 * Baseline!B$55*Baseline!B$55/Baseline!B$77 + Baseline!B$56*Baseline!B$56/Baseline!B$78)</f>
        <v>0.00001982172469</v>
      </c>
      <c r="F152" s="84">
        <f>Baseline!B$33 * (C152 * Baseline!B$68*Baseline!B$59/Baseline!B$75 + Baseline!B$46 * Baseline!B$54*Baseline!B$69/Baseline!B$76 + Baseline!B$47 * Baseline!B$55*Baseline!B$57/Baseline!B$77 + Baseline!B$56*Baseline!B$58/Baseline!B$78)</f>
        <v>0.0000002393691845</v>
      </c>
      <c r="G152" s="85">
        <f>Baseline!B$33 * (C152 * Baseline!B$68*Baseline!B$60/Baseline!B$75 + Baseline!B$46 * Baseline!B$54*Baseline!B$61/Baseline!B$76 + Baseline!B$47 * Baseline!B$55*Baseline!B$70/Baseline!B$77 + Baseline!B$56*Baseline!B$62/Baseline!B$78)</f>
        <v>0.0000002011692001</v>
      </c>
      <c r="H152" s="84">
        <f>Baseline!B$33 * (C152 * Baseline!B$68*Baseline!B$63/Baseline!B$75 + Baseline!B$46 * Baseline!B$54*Baseline!B$64/Baseline!B$76 + Baseline!B$47 * Baseline!B$55*Baseline!B$65/Baseline!B$77 + Baseline!B$56*Baseline!B$71/Baseline!B$78)</f>
        <v>0.00000000376401637</v>
      </c>
      <c r="I152" s="84">
        <f>Baseline!B$33 * (C152 * Baseline!B$59*Baseline!B$68/Baseline!B$75 + Baseline!B$46 * Baseline!B$69*Baseline!B$54/Baseline!B$76 + Baseline!B$47 * Baseline!B$57*Baseline!B$55/Baseline!B$77 + Baseline!B$58*Baseline!B$56/Baseline!B$78)</f>
        <v>0.0000002393691845</v>
      </c>
      <c r="J152" s="85">
        <f>Baseline!B$33 * (C152 * Baseline!B$59*Baseline!B$59/Baseline!B$75 + Baseline!B$46 * Baseline!B$69*Baseline!B$69/Baseline!B$76 + Baseline!B$47 * Baseline!B$57*Baseline!B$57/Baseline!B$77 + Baseline!B$58*Baseline!B$58/Baseline!B$78)</f>
        <v>0.000002116574482</v>
      </c>
      <c r="K152" s="84">
        <f>Baseline!B$33 * (C152 * Baseline!B$59*Baseline!B$60/Baseline!B$75 + Baseline!B$46 * Baseline!B$69*Baseline!B$61/Baseline!B$76 + Baseline!B$47 * Baseline!B$57*Baseline!B$70/Baseline!B$77 + Baseline!B$58*Baseline!B$62/Baseline!B$78)</f>
        <v>0.00000001648990908</v>
      </c>
      <c r="L152" s="85">
        <f>Baseline!B$33 * (C152 * Baseline!B$59*Baseline!B$63/Baseline!B$75 + Baseline!B$46 * Baseline!B$69*Baseline!B$64/Baseline!B$76 + Baseline!B$47 * Baseline!B$57*Baseline!B$65/Baseline!B$77 + Baseline!B$58*Baseline!B$71/Baseline!B$78)</f>
        <v>0.00000001707280268</v>
      </c>
      <c r="M152" s="84">
        <f>Baseline!B$33 * (C152 * Baseline!B$60*Baseline!B$68/Baseline!B$75 + Baseline!B$46 * Baseline!B$61*Baseline!B$54/Baseline!B$76 + Baseline!B$47 * Baseline!B$70*Baseline!B$55/Baseline!B$77 + Baseline!B$62*Baseline!B$56/Baseline!B$78)</f>
        <v>0.0000002011692001</v>
      </c>
      <c r="N152" s="85">
        <f>Baseline!B$33 * (C152 * Baseline!B$60*Baseline!B$59/Baseline!B$75 + Baseline!B$46 * Baseline!B$61*Baseline!B$69/Baseline!B$76 + Baseline!B$47 * Baseline!B$70*Baseline!B$57/Baseline!B$77 + Baseline!B$62*Baseline!B$58/Baseline!B$78)</f>
        <v>0.00000001648990908</v>
      </c>
      <c r="O152" s="85">
        <f>Baseline!B$33 * (C152 * Baseline!B$60*Baseline!B$60/Baseline!B$75 + Baseline!B$46 * Baseline!B$61*Baseline!B$61/Baseline!B$76 + Baseline!B$47 * Baseline!B$70*Baseline!B$70/Baseline!B$77 + Baseline!B$62*Baseline!B$62/Baseline!B$78)</f>
        <v>0.000001589267829</v>
      </c>
      <c r="P152" s="84">
        <f>Baseline!B$33 * (C152 * Baseline!B$60*Baseline!B$63/Baseline!B$75 + Baseline!B$46 * Baseline!B$61*Baseline!B$64/Baseline!B$76 + Baseline!B$47 * Baseline!B$70*Baseline!B$65/Baseline!B$77 + Baseline!B$62*Baseline!B$71/Baseline!B$78)</f>
        <v>0.000000001956422377</v>
      </c>
      <c r="Q152" s="84">
        <f>Baseline!B$33 * (C152 * Baseline!B$63*Baseline!B$68/Baseline!B$75 + Baseline!B$46 * Baseline!B$64*Baseline!B$54/Baseline!B$76 + Baseline!B$47 * Baseline!B$65*Baseline!B$55/Baseline!B$77 + Baseline!B$71*Baseline!B$56/Baseline!B$78)</f>
        <v>0.00000000376401637</v>
      </c>
      <c r="R152" s="84">
        <f>Baseline!B$33 * (C152 * Baseline!B$63*Baseline!B$59/Baseline!B$75 + Baseline!B$46 * Baseline!B$64*Baseline!B$69/Baseline!B$76 + Baseline!B$47 * Baseline!B$65*Baseline!B$57/Baseline!B$77 + Baseline!B$71*Baseline!B$58/Baseline!B$78)</f>
        <v>0.00000001707280268</v>
      </c>
      <c r="S152" s="84">
        <f>Baseline!B$33 * (C152 * Baseline!B$63*Baseline!B$60/Baseline!B$75 + Baseline!B$46 * Baseline!B$64*Baseline!B$61/Baseline!B$76 + Baseline!B$47 * Baseline!B$65*Baseline!B$70/Baseline!B$77 + Baseline!B$71*Baseline!B$62/Baseline!B$78)</f>
        <v>0.000000001956422377</v>
      </c>
      <c r="T152" s="84">
        <f>Baseline!B$33 * (C152 * Baseline!B$63*Baseline!B$63/Baseline!B$75 + Baseline!B$46 * Baseline!B$64*Baseline!B$64/Baseline!B$76 + Baseline!B$47 * Baseline!B$65*Baseline!B$65/Baseline!B$77 + Baseline!B$71*Baseline!B$71/Baseline!B$78)</f>
        <v>0.00000009856722027</v>
      </c>
      <c r="U152" s="83"/>
      <c r="V152" s="84">
        <f>E152 * ( Baseline!B$89 * Baseline!B$7 )</f>
        <v>0.2057296806</v>
      </c>
      <c r="W152" s="84">
        <f>F152 * ( Baseline!D$89 * Baseline!B$11 )</f>
        <v>0.004415546567</v>
      </c>
      <c r="X152" s="84">
        <f>G152 * ( Baseline!F$89 * Baseline!B$16 )</f>
        <v>0.006987565879</v>
      </c>
      <c r="Y152" s="84">
        <f>H152 * ( Baseline!H$89 * Baseline!B$18 )</f>
        <v>0.001323704686</v>
      </c>
      <c r="Z152" s="86">
        <f t="shared" si="1"/>
        <v>0.2184564977</v>
      </c>
      <c r="AA152" s="84">
        <f>I152 * ( Baseline!B$89 * Baseline!B$7 )</f>
        <v>0.002484412766</v>
      </c>
      <c r="AB152" s="85">
        <f>J152 * ( Baseline!D$89 * Baseline!B$11 )</f>
        <v>0.03904359372</v>
      </c>
      <c r="AC152" s="85">
        <f>K152 * ( Baseline!F$89 * Baseline!B$16 )</f>
        <v>0.0005727731979</v>
      </c>
      <c r="AD152" s="85">
        <f>L152 * ( Baseline!F$89 * Baseline!B$16 )</f>
        <v>0.0005930198731</v>
      </c>
      <c r="AE152" s="86">
        <f t="shared" si="2"/>
        <v>0.04269379956</v>
      </c>
      <c r="AF152" s="86">
        <f>M152 * ( Baseline!B$89 * Baseline!B$7 )</f>
        <v>0.002087935128</v>
      </c>
      <c r="AG152" s="86">
        <f>N152 * ( Baseline!D$89 * Baseline!B$11 )</f>
        <v>0.0003041826857</v>
      </c>
      <c r="AH152" s="86">
        <f>O152 * ( Baseline!F$89 * Baseline!B$16 )</f>
        <v>0.05520285238</v>
      </c>
      <c r="AI152" s="86">
        <f>P152 * ( Baseline!H$89 * Baseline!B$18 )</f>
        <v>0.0006880218401</v>
      </c>
      <c r="AJ152" s="86">
        <f t="shared" si="3"/>
        <v>0.05828299204</v>
      </c>
      <c r="AK152" s="86">
        <f>Q152 * ( Baseline!B$89 * Baseline!B$7 )</f>
        <v>0.0000390667259</v>
      </c>
      <c r="AL152" s="86">
        <f>R152 * ( Baseline!D$89 * Baseline!B$11 )</f>
        <v>0.0003149350883</v>
      </c>
      <c r="AM152" s="86">
        <f>S152 * ( Baseline!F$89 * Baseline!B$16 )</f>
        <v>0.00006795588115</v>
      </c>
      <c r="AN152" s="86">
        <f>T152 * ( Baseline!H$89 * Baseline!B$18 )</f>
        <v>0.03466347607</v>
      </c>
      <c r="AO152" s="86">
        <f t="shared" si="4"/>
        <v>0.03508543377</v>
      </c>
      <c r="AP152" s="62"/>
      <c r="AQ152" s="86">
        <f>V152 * ( (1-Baseline!B$90-Baseline!B$89) + (1-B152)*Baseline!B$90 )</f>
        <v>0.1161906186</v>
      </c>
      <c r="AR152" s="86">
        <f>W152 * ( (1-Baseline!B$90-Baseline!B$89) + (1-B152)*Baseline!B$90 )</f>
        <v>0.002493782549</v>
      </c>
      <c r="AS152" s="86">
        <f>X152 * ( (1-Baseline!B$90-Baseline!B$89) + (1-B152)*Baseline!B$90 )</f>
        <v>0.003946390234</v>
      </c>
      <c r="AT152" s="86">
        <f>Y152 * ( (1-Baseline!B$90-Baseline!B$89) + (1-B152)*Baseline!B$90 )</f>
        <v>0.0007475929868</v>
      </c>
      <c r="AU152" s="86">
        <f t="shared" si="5"/>
        <v>0.1233783844</v>
      </c>
      <c r="AV152" s="86">
        <f>AA152 * ( (1-Baseline!D$90-Baseline!D$89) + (1-B152)*Baseline!D$90 )</f>
        <v>0.00194551904</v>
      </c>
      <c r="AW152" s="86">
        <f>AB152 * ( (1-Baseline!D$90-Baseline!D$89) + (1-B152)*Baseline!D$90 )</f>
        <v>0.03057465168</v>
      </c>
      <c r="AX152" s="86">
        <f>AC152 * ( (1-Baseline!D$90-Baseline!D$89) + (1-B152)*Baseline!D$90 )</f>
        <v>0.0004485330204</v>
      </c>
      <c r="AY152" s="86">
        <f>AD152 * ( (1-Baseline!D$90-Baseline!D$89) + (1-B152)*Baseline!D$90 )</f>
        <v>0.0004643879913</v>
      </c>
      <c r="AZ152" s="86">
        <f t="shared" si="6"/>
        <v>0.03343309173</v>
      </c>
      <c r="BA152" s="86">
        <f>AF152 * ( (1-Baseline!F$90-Baseline!F$89) + (1-Baseline!B$36)*Baseline!F$90 )</f>
        <v>0.001502544932</v>
      </c>
      <c r="BB152" s="86">
        <f>AG152 * ( (1-Baseline!F$90-Baseline!F$89) + (1-Baseline!B$36)*Baseline!F$90 )</f>
        <v>0.0002188995945</v>
      </c>
      <c r="BC152" s="86">
        <f>AH152 * ( (1-Baseline!F$90-Baseline!F$89) + (1-Baseline!B$36)*Baseline!F$90 )</f>
        <v>0.03972573907</v>
      </c>
      <c r="BD152" s="86">
        <f>AI152 * ( (1-Baseline!F$90-Baseline!F$89) + (1-Baseline!B$36)*Baseline!F$90 )</f>
        <v>0.0004951225329</v>
      </c>
      <c r="BE152" s="86">
        <f t="shared" si="7"/>
        <v>0.04194230613</v>
      </c>
      <c r="BF152" s="86">
        <f>AK152 * ( (1-Baseline!H$90-Baseline!H$89) + (1-Baseline!B$36)*Baseline!H$90 )</f>
        <v>0.00003095334827</v>
      </c>
      <c r="BG152" s="86">
        <f>AL152 * ( (1-Baseline!H$90-Baseline!H$89) + (1-Baseline!B$36)*Baseline!H$90 )</f>
        <v>0.0002495293692</v>
      </c>
      <c r="BH152" s="86">
        <f>AM152 * ( (1-Baseline!H$90-Baseline!H$89) + (1-Baseline!B$36)*Baseline!H$90 )</f>
        <v>0.00005384280375</v>
      </c>
      <c r="BI152" s="86">
        <f>AN152 * ( (1-Baseline!H$90-Baseline!H$89) + (1-Baseline!B$36)*Baseline!H$90 )</f>
        <v>0.02746456536</v>
      </c>
      <c r="BJ152" s="86">
        <f t="shared" si="8"/>
        <v>0.02779889088</v>
      </c>
      <c r="BK152" s="62"/>
      <c r="BL152" s="86">
        <f t="shared" si="19"/>
        <v>0.9417420985</v>
      </c>
      <c r="BM152" s="86">
        <f t="shared" si="20"/>
        <v>0.02021247531</v>
      </c>
      <c r="BN152" s="86">
        <f t="shared" si="21"/>
        <v>0.03198607482</v>
      </c>
      <c r="BO152" s="86">
        <f t="shared" si="22"/>
        <v>0.006059351405</v>
      </c>
      <c r="BP152" s="86">
        <f t="shared" si="9"/>
        <v>1</v>
      </c>
      <c r="BQ152" s="86">
        <f t="shared" si="23"/>
        <v>0.05819141871</v>
      </c>
      <c r="BR152" s="86">
        <f t="shared" si="24"/>
        <v>0.9145026708</v>
      </c>
      <c r="BS152" s="86">
        <f t="shared" si="25"/>
        <v>0.01341584033</v>
      </c>
      <c r="BT152" s="86">
        <f t="shared" si="26"/>
        <v>0.0138900702</v>
      </c>
      <c r="BU152" s="86">
        <f t="shared" si="10"/>
        <v>1</v>
      </c>
      <c r="BV152" s="86">
        <f t="shared" si="27"/>
        <v>0.03582408958</v>
      </c>
      <c r="BW152" s="86">
        <f t="shared" si="28"/>
        <v>0.005219064346</v>
      </c>
      <c r="BX152" s="86">
        <f t="shared" si="29"/>
        <v>0.9471519985</v>
      </c>
      <c r="BY152" s="86">
        <f t="shared" si="30"/>
        <v>0.01180484762</v>
      </c>
      <c r="BZ152" s="86">
        <f t="shared" si="11"/>
        <v>1</v>
      </c>
      <c r="CA152" s="86">
        <f t="shared" si="31"/>
        <v>0.001113474217</v>
      </c>
      <c r="CB152" s="86">
        <f t="shared" si="32"/>
        <v>0.008976234707</v>
      </c>
      <c r="CC152" s="86">
        <f t="shared" si="33"/>
        <v>0.001936868776</v>
      </c>
      <c r="CD152" s="86">
        <f t="shared" si="34"/>
        <v>0.9879734223</v>
      </c>
      <c r="CE152" s="86">
        <f t="shared" si="12"/>
        <v>1</v>
      </c>
      <c r="CF152" s="62"/>
      <c r="CG152" s="86">
        <f t="shared" si="35"/>
        <v>0.9417420985</v>
      </c>
      <c r="CH152" s="86">
        <f t="shared" si="36"/>
        <v>0.02021247531</v>
      </c>
      <c r="CI152" s="86">
        <f t="shared" si="37"/>
        <v>0.03198607482</v>
      </c>
      <c r="CJ152" s="86">
        <f t="shared" si="38"/>
        <v>0.006059351405</v>
      </c>
      <c r="CK152" s="86">
        <f t="shared" si="13"/>
        <v>1</v>
      </c>
      <c r="CL152" s="86">
        <f t="shared" si="39"/>
        <v>0.05819141871</v>
      </c>
      <c r="CM152" s="86">
        <f t="shared" si="40"/>
        <v>0.9145026708</v>
      </c>
      <c r="CN152" s="86">
        <f t="shared" si="41"/>
        <v>0.01341584033</v>
      </c>
      <c r="CO152" s="86">
        <f t="shared" si="42"/>
        <v>0.0138900702</v>
      </c>
      <c r="CP152" s="86">
        <f t="shared" si="14"/>
        <v>1</v>
      </c>
      <c r="CQ152" s="86">
        <f t="shared" si="43"/>
        <v>0.03582408958</v>
      </c>
      <c r="CR152" s="86">
        <f t="shared" si="44"/>
        <v>0.005219064346</v>
      </c>
      <c r="CS152" s="86">
        <f t="shared" si="45"/>
        <v>0.9471519985</v>
      </c>
      <c r="CT152" s="86">
        <f t="shared" si="46"/>
        <v>0.01180484762</v>
      </c>
      <c r="CU152" s="86">
        <f t="shared" si="15"/>
        <v>1</v>
      </c>
      <c r="CV152" s="86">
        <f t="shared" si="47"/>
        <v>0.001113474217</v>
      </c>
      <c r="CW152" s="86">
        <f t="shared" si="48"/>
        <v>0.008976234707</v>
      </c>
      <c r="CX152" s="86">
        <f t="shared" si="49"/>
        <v>0.001936868776</v>
      </c>
      <c r="CY152" s="86">
        <f t="shared" si="50"/>
        <v>0.9879734223</v>
      </c>
      <c r="CZ152" s="86">
        <f t="shared" si="16"/>
        <v>1</v>
      </c>
      <c r="DA152" s="62"/>
      <c r="DB152" s="86">
        <f>(AQ152*Baseline!B$7 + AV152*Baseline!B$11 + BA152*Baseline!B$16 + BF152*Baseline!B$18)</f>
        <v>66975.91075</v>
      </c>
      <c r="DC152" s="86">
        <f>(AR152*Baseline!B$7 + AW152*Baseline!B$11 + BB152*Baseline!B$16 + BG152*Baseline!B$18)</f>
        <v>78937.98476</v>
      </c>
      <c r="DD152" s="86">
        <f>(AS152*Baseline!B$7 + AX152*Baseline!B$11 + BC152*Baseline!B$16 + BH152*Baseline!B$18)</f>
        <v>138430.1822</v>
      </c>
      <c r="DE152" s="86">
        <f>(AT152*Baseline!B$7 + AY152*Baseline!B$11 + BD152*Baseline!B$16 + BI152*Baseline!B$18)</f>
        <v>1260642.101</v>
      </c>
      <c r="DF152" s="86">
        <f t="shared" si="17"/>
        <v>1544986.179</v>
      </c>
      <c r="DG152" s="62"/>
      <c r="DH152" s="86">
        <f t="shared" si="51"/>
        <v>0.04335049184</v>
      </c>
      <c r="DI152" s="86">
        <f t="shared" si="52"/>
        <v>0.05109300382</v>
      </c>
      <c r="DJ152" s="86">
        <f t="shared" si="53"/>
        <v>0.08959962497</v>
      </c>
      <c r="DK152" s="86">
        <f t="shared" si="54"/>
        <v>0.8159568794</v>
      </c>
      <c r="DL152" s="86">
        <f t="shared" si="18"/>
        <v>1</v>
      </c>
      <c r="DM152" s="62"/>
      <c r="DN152" s="86">
        <f>DH152 / (Baseline!B$7/Baseline!B$17)</f>
        <v>4.627379874</v>
      </c>
      <c r="DO152" s="86">
        <f>DI152 / (Baseline!B$11/Baseline!B$17)</f>
        <v>1.233409567</v>
      </c>
      <c r="DP152" s="86">
        <f>DJ152 / (Baseline!B$16/Baseline!B$17)</f>
        <v>1.384584982</v>
      </c>
      <c r="DQ152" s="86">
        <f>DK152 / (Baseline!B$18/Baseline!B$17)</f>
        <v>0.9225112866</v>
      </c>
      <c r="DR152" s="62"/>
      <c r="DS152" s="86">
        <f>DH152 / Baseline!H$117</f>
        <v>1.734328054</v>
      </c>
      <c r="DT152" s="86">
        <f>DI152 / Baseline!H$118</f>
        <v>1.150106185</v>
      </c>
      <c r="DU152" s="86">
        <f>DJ152 / Baseline!H$119</f>
        <v>1.071111044</v>
      </c>
      <c r="DV152" s="86">
        <f>DK152 / Baseline!H$120</f>
        <v>0.9634303809</v>
      </c>
      <c r="DW152" s="87"/>
      <c r="DX152" s="86">
        <f>(AU152*Baseline!B$34)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0.03103628891</v>
      </c>
      <c r="DY152" s="86">
        <f>(AZ152*Baseline!B$34) + (Baseline!D$90*(1-Baseline!D$91)*Baseline!B$35) + (Baseline!D$90*Baseline!D$91*((1-Baseline!D$92)*Baseline!B$40 + Baseline!D$92*Baseline!B$41))</f>
        <v>0.01142853176</v>
      </c>
      <c r="DZ152" s="86">
        <f>(BE152*Baseline!B$34) + (Baseline!F$90*(1-Baseline!F$91)*Baseline!B$35) + (Baseline!F$90*Baseline!F$91*((1-Baseline!F$92)*Baseline!B$40 + Baseline!F$92*Baseline!B$41))</f>
        <v>0.01402198592</v>
      </c>
      <c r="EA152" s="86">
        <f>(BJ152*Baseline!B$34) + (Baseline!H$90*(1-Baseline!H$91)*Baseline!B$35) + (Baseline!H$90*Baseline!H$91*((1-Baseline!H$92)*Baseline!B$40 + Baseline!H$92*Baseline!B$41))</f>
        <v>0.009314833633</v>
      </c>
      <c r="EB152" s="86">
        <f>( DX152*Baseline!B$7 + DY152*Baseline!B$11 + DZ152*Baseline!B$16 + EA152*Baseline!B$18 ) / Baseline!B$17</f>
        <v>0.009910494566</v>
      </c>
    </row>
    <row r="153">
      <c r="A153" s="73" t="s">
        <v>329</v>
      </c>
      <c r="B153" s="85">
        <f>MIN( MAX( NORMINV( MCrands!B153, (B$5+B$4)/2, (B$5-B$4)/3.29 ), 0 ), 1 )</f>
        <v>0.3659831953</v>
      </c>
      <c r="C153" s="85">
        <f>MAX( NORMINV( MCrands!C153, (C$5+C$4)/2, (C$5-C$4)/3.29 ), 0 )</f>
        <v>2.282750112</v>
      </c>
      <c r="D153" s="83"/>
      <c r="E153" s="84">
        <f>Baseline!B$33 * (C153 * Baseline!B$68*Baseline!B$68/Baseline!B$75 + Baseline!B$46 * Baseline!B$54*Baseline!B$54/Baseline!B$76 + Baseline!B$47 * Baseline!B$55*Baseline!B$55/Baseline!B$77 + Baseline!B$56*Baseline!B$56/Baseline!B$78)</f>
        <v>0.00001621141667</v>
      </c>
      <c r="F153" s="84">
        <f>Baseline!B$33 * (C153 * Baseline!B$68*Baseline!B$59/Baseline!B$75 + Baseline!B$46 * Baseline!B$54*Baseline!B$69/Baseline!B$76 + Baseline!B$47 * Baseline!B$55*Baseline!B$57/Baseline!B$77 + Baseline!B$56*Baseline!B$58/Baseline!B$78)</f>
        <v>0.0000002387991359</v>
      </c>
      <c r="G153" s="85">
        <f>Baseline!B$33 * (C153 * Baseline!B$68*Baseline!B$60/Baseline!B$75 + Baseline!B$46 * Baseline!B$54*Baseline!B$61/Baseline!B$76 + Baseline!B$47 * Baseline!B$55*Baseline!B$70/Baseline!B$77 + Baseline!B$56*Baseline!B$62/Baseline!B$78)</f>
        <v>0.0000001997678305</v>
      </c>
      <c r="H153" s="84">
        <f>Baseline!B$33 * (C153 * Baseline!B$68*Baseline!B$63/Baseline!B$75 + Baseline!B$46 * Baseline!B$54*Baseline!B$64/Baseline!B$76 + Baseline!B$47 * Baseline!B$55*Baseline!B$65/Baseline!B$77 + Baseline!B$56*Baseline!B$71/Baseline!B$78)</f>
        <v>0.000000003623879414</v>
      </c>
      <c r="I153" s="84">
        <f>Baseline!B$33 * (C153 * Baseline!B$59*Baseline!B$68/Baseline!B$75 + Baseline!B$46 * Baseline!B$69*Baseline!B$54/Baseline!B$76 + Baseline!B$47 * Baseline!B$57*Baseline!B$55/Baseline!B$77 + Baseline!B$58*Baseline!B$56/Baseline!B$78)</f>
        <v>0.0000002387991359</v>
      </c>
      <c r="J153" s="85">
        <f>Baseline!B$33 * (C153 * Baseline!B$59*Baseline!B$59/Baseline!B$75 + Baseline!B$46 * Baseline!B$69*Baseline!B$69/Baseline!B$76 + Baseline!B$47 * Baseline!B$57*Baseline!B$57/Baseline!B$77 + Baseline!B$58*Baseline!B$58/Baseline!B$78)</f>
        <v>0.000002116574392</v>
      </c>
      <c r="K153" s="84">
        <f>Baseline!B$33 * (C153 * Baseline!B$59*Baseline!B$60/Baseline!B$75 + Baseline!B$46 * Baseline!B$69*Baseline!B$61/Baseline!B$76 + Baseline!B$47 * Baseline!B$57*Baseline!B$70/Baseline!B$77 + Baseline!B$58*Baseline!B$62/Baseline!B$78)</f>
        <v>0.00000001648968781</v>
      </c>
      <c r="L153" s="85">
        <f>Baseline!B$33 * (C153 * Baseline!B$59*Baseline!B$63/Baseline!B$75 + Baseline!B$46 * Baseline!B$69*Baseline!B$64/Baseline!B$76 + Baseline!B$47 * Baseline!B$57*Baseline!B$65/Baseline!B$77 + Baseline!B$58*Baseline!B$71/Baseline!B$78)</f>
        <v>0.00000001707278056</v>
      </c>
      <c r="M153" s="84">
        <f>Baseline!B$33 * (C153 * Baseline!B$60*Baseline!B$68/Baseline!B$75 + Baseline!B$46 * Baseline!B$61*Baseline!B$54/Baseline!B$76 + Baseline!B$47 * Baseline!B$70*Baseline!B$55/Baseline!B$77 + Baseline!B$62*Baseline!B$56/Baseline!B$78)</f>
        <v>0.0000001997678305</v>
      </c>
      <c r="N153" s="85">
        <f>Baseline!B$33 * (C153 * Baseline!B$60*Baseline!B$59/Baseline!B$75 + Baseline!B$46 * Baseline!B$61*Baseline!B$69/Baseline!B$76 + Baseline!B$47 * Baseline!B$70*Baseline!B$57/Baseline!B$77 + Baseline!B$62*Baseline!B$58/Baseline!B$78)</f>
        <v>0.00000001648968781</v>
      </c>
      <c r="O153" s="85">
        <f>Baseline!B$33 * (C153 * Baseline!B$60*Baseline!B$60/Baseline!B$75 + Baseline!B$46 * Baseline!B$61*Baseline!B$61/Baseline!B$76 + Baseline!B$47 * Baseline!B$70*Baseline!B$70/Baseline!B$77 + Baseline!B$62*Baseline!B$62/Baseline!B$78)</f>
        <v>0.000001589267285</v>
      </c>
      <c r="P153" s="84">
        <f>Baseline!B$33 * (C153 * Baseline!B$60*Baseline!B$63/Baseline!B$75 + Baseline!B$46 * Baseline!B$61*Baseline!B$64/Baseline!B$76 + Baseline!B$47 * Baseline!B$70*Baseline!B$65/Baseline!B$77 + Baseline!B$62*Baseline!B$71/Baseline!B$78)</f>
        <v>0.000000001956367982</v>
      </c>
      <c r="Q153" s="84">
        <f>Baseline!B$33 * (C153 * Baseline!B$63*Baseline!B$68/Baseline!B$75 + Baseline!B$46 * Baseline!B$64*Baseline!B$54/Baseline!B$76 + Baseline!B$47 * Baseline!B$65*Baseline!B$55/Baseline!B$77 + Baseline!B$71*Baseline!B$56/Baseline!B$78)</f>
        <v>0.000000003623879414</v>
      </c>
      <c r="R153" s="84">
        <f>Baseline!B$33 * (C153 * Baseline!B$63*Baseline!B$59/Baseline!B$75 + Baseline!B$46 * Baseline!B$64*Baseline!B$69/Baseline!B$76 + Baseline!B$47 * Baseline!B$65*Baseline!B$57/Baseline!B$77 + Baseline!B$71*Baseline!B$58/Baseline!B$78)</f>
        <v>0.00000001707278056</v>
      </c>
      <c r="S153" s="84">
        <f>Baseline!B$33 * (C153 * Baseline!B$63*Baseline!B$60/Baseline!B$75 + Baseline!B$46 * Baseline!B$64*Baseline!B$61/Baseline!B$76 + Baseline!B$47 * Baseline!B$65*Baseline!B$70/Baseline!B$77 + Baseline!B$71*Baseline!B$62/Baseline!B$78)</f>
        <v>0.000000001956367982</v>
      </c>
      <c r="T153" s="84">
        <f>Baseline!B$33 * (C153 * Baseline!B$63*Baseline!B$63/Baseline!B$75 + Baseline!B$46 * Baseline!B$64*Baseline!B$64/Baseline!B$76 + Baseline!B$47 * Baseline!B$65*Baseline!B$65/Baseline!B$77 + Baseline!B$71*Baseline!B$71/Baseline!B$78)</f>
        <v>0.00000009856721483</v>
      </c>
      <c r="U153" s="83"/>
      <c r="V153" s="84">
        <f>E153 * ( Baseline!B$89 * Baseline!B$7 )</f>
        <v>0.1682582936</v>
      </c>
      <c r="W153" s="84">
        <f>F153 * ( Baseline!D$89 * Baseline!B$11 )</f>
        <v>0.00440503111</v>
      </c>
      <c r="X153" s="84">
        <f>G153 * ( Baseline!F$89 * Baseline!B$16 )</f>
        <v>0.00693888963</v>
      </c>
      <c r="Y153" s="84">
        <f>H153 * ( Baseline!H$89 * Baseline!B$18 )</f>
        <v>0.001274422237</v>
      </c>
      <c r="Z153" s="86">
        <f t="shared" si="1"/>
        <v>0.1808766366</v>
      </c>
      <c r="AA153" s="84">
        <f>I153 * ( Baseline!B$89 * Baseline!B$7 )</f>
        <v>0.002478496231</v>
      </c>
      <c r="AB153" s="85">
        <f>J153 * ( Baseline!D$89 * Baseline!B$11 )</f>
        <v>0.03904359206</v>
      </c>
      <c r="AC153" s="85">
        <f>K153 * ( Baseline!F$89 * Baseline!B$16 )</f>
        <v>0.0005727655122</v>
      </c>
      <c r="AD153" s="85">
        <f>L153 * ( Baseline!F$89 * Baseline!B$16 )</f>
        <v>0.0005930191045</v>
      </c>
      <c r="AE153" s="86">
        <f t="shared" si="2"/>
        <v>0.04268787291</v>
      </c>
      <c r="AF153" s="86">
        <f>M153 * ( Baseline!B$89 * Baseline!B$7 )</f>
        <v>0.002073390313</v>
      </c>
      <c r="AG153" s="86">
        <f>N153 * ( Baseline!D$89 * Baseline!B$11 )</f>
        <v>0.0003041786041</v>
      </c>
      <c r="AH153" s="86">
        <f>O153 * ( Baseline!F$89 * Baseline!B$16 )</f>
        <v>0.05520283349</v>
      </c>
      <c r="AI153" s="86">
        <f>P153 * ( Baseline!H$89 * Baseline!B$18 )</f>
        <v>0.0006880027108</v>
      </c>
      <c r="AJ153" s="86">
        <f t="shared" si="3"/>
        <v>0.05826840512</v>
      </c>
      <c r="AK153" s="86">
        <f>Q153 * ( Baseline!B$89 * Baseline!B$7 )</f>
        <v>0.00003761224443</v>
      </c>
      <c r="AL153" s="86">
        <f>R153 * ( Baseline!D$89 * Baseline!B$11 )</f>
        <v>0.0003149346801</v>
      </c>
      <c r="AM153" s="86">
        <f>S153 * ( Baseline!F$89 * Baseline!B$16 )</f>
        <v>0.00006795399174</v>
      </c>
      <c r="AN153" s="86">
        <f>T153 * ( Baseline!H$89 * Baseline!B$18 )</f>
        <v>0.03466347416</v>
      </c>
      <c r="AO153" s="86">
        <f t="shared" si="4"/>
        <v>0.03508397508</v>
      </c>
      <c r="AP153" s="62"/>
      <c r="AQ153" s="86">
        <f>V153 * ( (1-Baseline!B$90-Baseline!B$89) + (1-B153)*Baseline!B$90 )</f>
        <v>0.109851626</v>
      </c>
      <c r="AR153" s="86">
        <f>W153 * ( (1-Baseline!B$90-Baseline!B$89) + (1-B153)*Baseline!B$90 )</f>
        <v>0.002875934493</v>
      </c>
      <c r="AS153" s="86">
        <f>X153 * ( (1-Baseline!B$90-Baseline!B$89) + (1-B153)*Baseline!B$90 )</f>
        <v>0.004530227263</v>
      </c>
      <c r="AT153" s="86">
        <f>Y153 * ( (1-Baseline!B$90-Baseline!B$89) + (1-B153)*Baseline!B$90 )</f>
        <v>0.000832038362</v>
      </c>
      <c r="AU153" s="86">
        <f t="shared" si="5"/>
        <v>0.1180898262</v>
      </c>
      <c r="AV153" s="86">
        <f>AA153 * ( (1-Baseline!D$90-Baseline!D$89) + (1-B153)*Baseline!D$90 )</f>
        <v>0.002050801787</v>
      </c>
      <c r="AW153" s="86">
        <f>AB153 * ( (1-Baseline!D$90-Baseline!D$89) + (1-B153)*Baseline!D$90 )</f>
        <v>0.03230614893</v>
      </c>
      <c r="AX153" s="86">
        <f>AC153 * ( (1-Baseline!D$90-Baseline!D$89) + (1-B153)*Baseline!D$90 )</f>
        <v>0.0004739279089</v>
      </c>
      <c r="AY153" s="86">
        <f>AD153 * ( (1-Baseline!D$90-Baseline!D$89) + (1-B153)*Baseline!D$90 )</f>
        <v>0.0004906864994</v>
      </c>
      <c r="AZ153" s="86">
        <f t="shared" si="6"/>
        <v>0.03532156513</v>
      </c>
      <c r="BA153" s="86">
        <f>AF153 * ( (1-Baseline!F$90-Baseline!F$89) + (1-Baseline!B$36)*Baseline!F$90 )</f>
        <v>0.001492078018</v>
      </c>
      <c r="BB153" s="86">
        <f>AG153 * ( (1-Baseline!F$90-Baseline!F$89) + (1-Baseline!B$36)*Baseline!F$90 )</f>
        <v>0.0002188966572</v>
      </c>
      <c r="BC153" s="86">
        <f>AH153 * ( (1-Baseline!F$90-Baseline!F$89) + (1-Baseline!B$36)*Baseline!F$90 )</f>
        <v>0.03972572547</v>
      </c>
      <c r="BD153" s="86">
        <f>AI153 * ( (1-Baseline!F$90-Baseline!F$89) + (1-Baseline!B$36)*Baseline!F$90 )</f>
        <v>0.0004951087668</v>
      </c>
      <c r="BE153" s="86">
        <f t="shared" si="7"/>
        <v>0.04193180891</v>
      </c>
      <c r="BF153" s="86">
        <f>AK153 * ( (1-Baseline!H$90-Baseline!H$89) + (1-Baseline!B$36)*Baseline!H$90 )</f>
        <v>0.00002980093351</v>
      </c>
      <c r="BG153" s="86">
        <f>AL153 * ( (1-Baseline!H$90-Baseline!H$89) + (1-Baseline!B$36)*Baseline!H$90 )</f>
        <v>0.0002495290458</v>
      </c>
      <c r="BH153" s="86">
        <f>AM153 * ( (1-Baseline!H$90-Baseline!H$89) + (1-Baseline!B$36)*Baseline!H$90 )</f>
        <v>0.00005384130673</v>
      </c>
      <c r="BI153" s="86">
        <f>AN153 * ( (1-Baseline!H$90-Baseline!H$89) + (1-Baseline!B$36)*Baseline!H$90 )</f>
        <v>0.02746456385</v>
      </c>
      <c r="BJ153" s="86">
        <f t="shared" si="8"/>
        <v>0.02779773513</v>
      </c>
      <c r="BK153" s="62"/>
      <c r="BL153" s="86">
        <f t="shared" si="19"/>
        <v>0.9302378504</v>
      </c>
      <c r="BM153" s="86">
        <f t="shared" si="20"/>
        <v>0.02435378717</v>
      </c>
      <c r="BN153" s="86">
        <f t="shared" si="21"/>
        <v>0.03836255341</v>
      </c>
      <c r="BO153" s="86">
        <f t="shared" si="22"/>
        <v>0.007045809018</v>
      </c>
      <c r="BP153" s="86">
        <f t="shared" si="9"/>
        <v>1</v>
      </c>
      <c r="BQ153" s="86">
        <f t="shared" si="23"/>
        <v>0.05806089792</v>
      </c>
      <c r="BR153" s="86">
        <f t="shared" si="24"/>
        <v>0.9146295985</v>
      </c>
      <c r="BS153" s="86">
        <f t="shared" si="25"/>
        <v>0.0134175229</v>
      </c>
      <c r="BT153" s="86">
        <f t="shared" si="26"/>
        <v>0.01389198065</v>
      </c>
      <c r="BU153" s="86">
        <f t="shared" si="10"/>
        <v>1</v>
      </c>
      <c r="BV153" s="86">
        <f t="shared" si="27"/>
        <v>0.03558344026</v>
      </c>
      <c r="BW153" s="86">
        <f t="shared" si="28"/>
        <v>0.005220300838</v>
      </c>
      <c r="BX153" s="86">
        <f t="shared" si="29"/>
        <v>0.9473887843</v>
      </c>
      <c r="BY153" s="86">
        <f t="shared" si="30"/>
        <v>0.01180747455</v>
      </c>
      <c r="BZ153" s="86">
        <f t="shared" si="11"/>
        <v>1</v>
      </c>
      <c r="CA153" s="86">
        <f t="shared" si="31"/>
        <v>0.001072063367</v>
      </c>
      <c r="CB153" s="86">
        <f t="shared" si="32"/>
        <v>0.008976596279</v>
      </c>
      <c r="CC153" s="86">
        <f t="shared" si="33"/>
        <v>0.001936895451</v>
      </c>
      <c r="CD153" s="86">
        <f t="shared" si="34"/>
        <v>0.9880144449</v>
      </c>
      <c r="CE153" s="86">
        <f t="shared" si="12"/>
        <v>1</v>
      </c>
      <c r="CF153" s="62"/>
      <c r="CG153" s="86">
        <f t="shared" si="35"/>
        <v>0.9302378504</v>
      </c>
      <c r="CH153" s="86">
        <f t="shared" si="36"/>
        <v>0.02435378717</v>
      </c>
      <c r="CI153" s="86">
        <f t="shared" si="37"/>
        <v>0.03836255341</v>
      </c>
      <c r="CJ153" s="86">
        <f t="shared" si="38"/>
        <v>0.007045809018</v>
      </c>
      <c r="CK153" s="86">
        <f t="shared" si="13"/>
        <v>1</v>
      </c>
      <c r="CL153" s="86">
        <f t="shared" si="39"/>
        <v>0.05806089792</v>
      </c>
      <c r="CM153" s="86">
        <f t="shared" si="40"/>
        <v>0.9146295985</v>
      </c>
      <c r="CN153" s="86">
        <f t="shared" si="41"/>
        <v>0.0134175229</v>
      </c>
      <c r="CO153" s="86">
        <f t="shared" si="42"/>
        <v>0.01389198065</v>
      </c>
      <c r="CP153" s="86">
        <f t="shared" si="14"/>
        <v>1</v>
      </c>
      <c r="CQ153" s="86">
        <f t="shared" si="43"/>
        <v>0.03558344026</v>
      </c>
      <c r="CR153" s="86">
        <f t="shared" si="44"/>
        <v>0.005220300838</v>
      </c>
      <c r="CS153" s="86">
        <f t="shared" si="45"/>
        <v>0.9473887843</v>
      </c>
      <c r="CT153" s="86">
        <f t="shared" si="46"/>
        <v>0.01180747455</v>
      </c>
      <c r="CU153" s="86">
        <f t="shared" si="15"/>
        <v>1</v>
      </c>
      <c r="CV153" s="86">
        <f t="shared" si="47"/>
        <v>0.001072063367</v>
      </c>
      <c r="CW153" s="86">
        <f t="shared" si="48"/>
        <v>0.008976596279</v>
      </c>
      <c r="CX153" s="86">
        <f t="shared" si="49"/>
        <v>0.001936895451</v>
      </c>
      <c r="CY153" s="86">
        <f t="shared" si="50"/>
        <v>0.9880144449</v>
      </c>
      <c r="CZ153" s="86">
        <f t="shared" si="16"/>
        <v>1</v>
      </c>
      <c r="DA153" s="62"/>
      <c r="DB153" s="86">
        <f>(AQ153*Baseline!B$7 + AV153*Baseline!B$11 + BA153*Baseline!B$16 + BF153*Baseline!B$18)</f>
        <v>64039.44772</v>
      </c>
      <c r="DC153" s="86">
        <f>(AR153*Baseline!B$7 + AW153*Baseline!B$11 + BB153*Baseline!B$16 + BG153*Baseline!B$18)</f>
        <v>82836.59316</v>
      </c>
      <c r="DD153" s="86">
        <f>(AS153*Baseline!B$7 + AX153*Baseline!B$11 + BC153*Baseline!B$16 + BH153*Baseline!B$18)</f>
        <v>138767.6898</v>
      </c>
      <c r="DE153" s="86">
        <f>(AT153*Baseline!B$7 + AY153*Baseline!B$11 + BD153*Baseline!B$16 + BI153*Baseline!B$18)</f>
        <v>1260739.34</v>
      </c>
      <c r="DF153" s="86">
        <f t="shared" si="17"/>
        <v>1546383.071</v>
      </c>
      <c r="DG153" s="62"/>
      <c r="DH153" s="86">
        <f t="shared" si="51"/>
        <v>0.04141240868</v>
      </c>
      <c r="DI153" s="86">
        <f t="shared" si="52"/>
        <v>0.05356796431</v>
      </c>
      <c r="DJ153" s="86">
        <f t="shared" si="53"/>
        <v>0.08973694319</v>
      </c>
      <c r="DK153" s="86">
        <f t="shared" si="54"/>
        <v>0.8152826838</v>
      </c>
      <c r="DL153" s="86">
        <f t="shared" si="18"/>
        <v>1</v>
      </c>
      <c r="DM153" s="62"/>
      <c r="DN153" s="86">
        <f>DH153 / (Baseline!B$7/Baseline!B$17)</f>
        <v>4.420502244</v>
      </c>
      <c r="DO153" s="86">
        <f>DI153 / (Baseline!B$11/Baseline!B$17)</f>
        <v>1.293156297</v>
      </c>
      <c r="DP153" s="86">
        <f>DJ153 / (Baseline!B$16/Baseline!B$17)</f>
        <v>1.386706963</v>
      </c>
      <c r="DQ153" s="86">
        <f>DK153 / (Baseline!B$18/Baseline!B$17)</f>
        <v>0.921749049</v>
      </c>
      <c r="DR153" s="62"/>
      <c r="DS153" s="86">
        <f>DH153 / Baseline!H$117</f>
        <v>1.65679094</v>
      </c>
      <c r="DT153" s="86">
        <f>DI153 / Baseline!H$118</f>
        <v>1.205817675</v>
      </c>
      <c r="DU153" s="86">
        <f>DJ153 / Baseline!H$119</f>
        <v>1.072752603</v>
      </c>
      <c r="DV153" s="86">
        <f>DK153 / Baseline!H$120</f>
        <v>0.9626343334</v>
      </c>
      <c r="DW153" s="87"/>
      <c r="DX153" s="86">
        <f>(AU153*Baseline!B$34)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0.03024300517</v>
      </c>
      <c r="DY153" s="86">
        <f>(AZ153*Baseline!B$34) + (Baseline!D$90*(1-Baseline!D$91)*Baseline!B$35) + (Baseline!D$90*Baseline!D$91*((1-Baseline!D$92)*Baseline!B$40 + Baseline!D$92*Baseline!B$41))</f>
        <v>0.01171180277</v>
      </c>
      <c r="DZ153" s="86">
        <f>(BE153*Baseline!B$34) + (Baseline!F$90*(1-Baseline!F$91)*Baseline!B$35) + (Baseline!F$90*Baseline!F$91*((1-Baseline!F$92)*Baseline!B$40 + Baseline!F$92*Baseline!B$41))</f>
        <v>0.01402041134</v>
      </c>
      <c r="EA153" s="86">
        <f>(BJ153*Baseline!B$34) + (Baseline!H$90*(1-Baseline!H$91)*Baseline!B$35) + (Baseline!H$90*Baseline!H$91*((1-Baseline!H$92)*Baseline!B$40 + Baseline!H$92*Baseline!B$41))</f>
        <v>0.00931466027</v>
      </c>
      <c r="EB153" s="86">
        <f>( DX153*Baseline!B$7 + DY153*Baseline!B$11 + DZ153*Baseline!B$16 + EA153*Baseline!B$18 ) / Baseline!B$17</f>
        <v>0.009914541921</v>
      </c>
    </row>
    <row r="154">
      <c r="A154" s="73" t="s">
        <v>330</v>
      </c>
      <c r="B154" s="85">
        <f>MIN( MAX( NORMINV( MCrands!B154, (B$5+B$4)/2, (B$5-B$4)/3.29 ), 0 ), 1 )</f>
        <v>0.5083815465</v>
      </c>
      <c r="C154" s="85">
        <f>MAX( NORMINV( MCrands!C154, (C$5+C$4)/2, (C$5-C$4)/3.29 ), 0 )</f>
        <v>2.112863425</v>
      </c>
      <c r="D154" s="83"/>
      <c r="E154" s="84">
        <f>Baseline!B$33 * (C154 * Baseline!B$68*Baseline!B$68/Baseline!B$75 + Baseline!B$46 * Baseline!B$54*Baseline!B$54/Baseline!B$76 + Baseline!B$47 * Baseline!B$55*Baseline!B$55/Baseline!B$77 + Baseline!B$56*Baseline!B$56/Baseline!B$78)</f>
        <v>0.00001500861484</v>
      </c>
      <c r="F154" s="84">
        <f>Baseline!B$33 * (C154 * Baseline!B$68*Baseline!B$59/Baseline!B$75 + Baseline!B$46 * Baseline!B$54*Baseline!B$69/Baseline!B$76 + Baseline!B$47 * Baseline!B$55*Baseline!B$57/Baseline!B$77 + Baseline!B$56*Baseline!B$58/Baseline!B$78)</f>
        <v>0.0000002386092198</v>
      </c>
      <c r="G154" s="85">
        <f>Baseline!B$33 * (C154 * Baseline!B$68*Baseline!B$60/Baseline!B$75 + Baseline!B$46 * Baseline!B$54*Baseline!B$61/Baseline!B$76 + Baseline!B$47 * Baseline!B$55*Baseline!B$70/Baseline!B$77 + Baseline!B$56*Baseline!B$62/Baseline!B$78)</f>
        <v>0.0000001993009535</v>
      </c>
      <c r="H154" s="84">
        <f>Baseline!B$33 * (C154 * Baseline!B$68*Baseline!B$63/Baseline!B$75 + Baseline!B$46 * Baseline!B$54*Baseline!B$64/Baseline!B$76 + Baseline!B$47 * Baseline!B$55*Baseline!B$65/Baseline!B$77 + Baseline!B$56*Baseline!B$71/Baseline!B$78)</f>
        <v>0.000000003577191711</v>
      </c>
      <c r="I154" s="84">
        <f>Baseline!B$33 * (C154 * Baseline!B$59*Baseline!B$68/Baseline!B$75 + Baseline!B$46 * Baseline!B$69*Baseline!B$54/Baseline!B$76 + Baseline!B$47 * Baseline!B$57*Baseline!B$55/Baseline!B$77 + Baseline!B$58*Baseline!B$56/Baseline!B$78)</f>
        <v>0.0000002386092198</v>
      </c>
      <c r="J154" s="85">
        <f>Baseline!B$33 * (C154 * Baseline!B$59*Baseline!B$59/Baseline!B$75 + Baseline!B$46 * Baseline!B$69*Baseline!B$69/Baseline!B$76 + Baseline!B$47 * Baseline!B$57*Baseline!B$57/Baseline!B$77 + Baseline!B$58*Baseline!B$58/Baseline!B$78)</f>
        <v>0.000002116574362</v>
      </c>
      <c r="K154" s="84">
        <f>Baseline!B$33 * (C154 * Baseline!B$59*Baseline!B$60/Baseline!B$75 + Baseline!B$46 * Baseline!B$69*Baseline!B$61/Baseline!B$76 + Baseline!B$47 * Baseline!B$57*Baseline!B$70/Baseline!B$77 + Baseline!B$58*Baseline!B$62/Baseline!B$78)</f>
        <v>0.00000001648961409</v>
      </c>
      <c r="L154" s="85">
        <f>Baseline!B$33 * (C154 * Baseline!B$59*Baseline!B$63/Baseline!B$75 + Baseline!B$46 * Baseline!B$69*Baseline!B$64/Baseline!B$76 + Baseline!B$47 * Baseline!B$57*Baseline!B$65/Baseline!B$77 + Baseline!B$58*Baseline!B$71/Baseline!B$78)</f>
        <v>0.00000001707277318</v>
      </c>
      <c r="M154" s="84">
        <f>Baseline!B$33 * (C154 * Baseline!B$60*Baseline!B$68/Baseline!B$75 + Baseline!B$46 * Baseline!B$61*Baseline!B$54/Baseline!B$76 + Baseline!B$47 * Baseline!B$70*Baseline!B$55/Baseline!B$77 + Baseline!B$62*Baseline!B$56/Baseline!B$78)</f>
        <v>0.0000001993009535</v>
      </c>
      <c r="N154" s="85">
        <f>Baseline!B$33 * (C154 * Baseline!B$60*Baseline!B$59/Baseline!B$75 + Baseline!B$46 * Baseline!B$61*Baseline!B$69/Baseline!B$76 + Baseline!B$47 * Baseline!B$70*Baseline!B$57/Baseline!B$77 + Baseline!B$62*Baseline!B$58/Baseline!B$78)</f>
        <v>0.00000001648961409</v>
      </c>
      <c r="O154" s="85">
        <f>Baseline!B$33 * (C154 * Baseline!B$60*Baseline!B$60/Baseline!B$75 + Baseline!B$46 * Baseline!B$61*Baseline!B$61/Baseline!B$76 + Baseline!B$47 * Baseline!B$70*Baseline!B$70/Baseline!B$77 + Baseline!B$62*Baseline!B$62/Baseline!B$78)</f>
        <v>0.000001589267104</v>
      </c>
      <c r="P154" s="84">
        <f>Baseline!B$33 * (C154 * Baseline!B$60*Baseline!B$63/Baseline!B$75 + Baseline!B$46 * Baseline!B$61*Baseline!B$64/Baseline!B$76 + Baseline!B$47 * Baseline!B$70*Baseline!B$65/Baseline!B$77 + Baseline!B$62*Baseline!B$71/Baseline!B$78)</f>
        <v>0.00000000195634986</v>
      </c>
      <c r="Q154" s="84">
        <f>Baseline!B$33 * (C154 * Baseline!B$63*Baseline!B$68/Baseline!B$75 + Baseline!B$46 * Baseline!B$64*Baseline!B$54/Baseline!B$76 + Baseline!B$47 * Baseline!B$65*Baseline!B$55/Baseline!B$77 + Baseline!B$71*Baseline!B$56/Baseline!B$78)</f>
        <v>0.000000003577191711</v>
      </c>
      <c r="R154" s="84">
        <f>Baseline!B$33 * (C154 * Baseline!B$63*Baseline!B$59/Baseline!B$75 + Baseline!B$46 * Baseline!B$64*Baseline!B$69/Baseline!B$76 + Baseline!B$47 * Baseline!B$65*Baseline!B$57/Baseline!B$77 + Baseline!B$71*Baseline!B$58/Baseline!B$78)</f>
        <v>0.00000001707277318</v>
      </c>
      <c r="S154" s="84">
        <f>Baseline!B$33 * (C154 * Baseline!B$63*Baseline!B$60/Baseline!B$75 + Baseline!B$46 * Baseline!B$64*Baseline!B$61/Baseline!B$76 + Baseline!B$47 * Baseline!B$65*Baseline!B$70/Baseline!B$77 + Baseline!B$71*Baseline!B$62/Baseline!B$78)</f>
        <v>0.00000000195634986</v>
      </c>
      <c r="T154" s="84">
        <f>Baseline!B$33 * (C154 * Baseline!B$63*Baseline!B$63/Baseline!B$75 + Baseline!B$46 * Baseline!B$64*Baseline!B$64/Baseline!B$76 + Baseline!B$47 * Baseline!B$65*Baseline!B$65/Baseline!B$77 + Baseline!B$71*Baseline!B$71/Baseline!B$78)</f>
        <v>0.00000009856721302</v>
      </c>
      <c r="U154" s="83"/>
      <c r="V154" s="84">
        <f>E154 * ( Baseline!B$89 * Baseline!B$7 )</f>
        <v>0.1557744134</v>
      </c>
      <c r="W154" s="84">
        <f>F154 * ( Baseline!D$89 * Baseline!B$11 )</f>
        <v>0.004401527805</v>
      </c>
      <c r="X154" s="84">
        <f>G154 * ( Baseline!F$89 * Baseline!B$16 )</f>
        <v>0.006922672764</v>
      </c>
      <c r="Y154" s="84">
        <f>H154 * ( Baseline!H$89 * Baseline!B$18 )</f>
        <v>0.001258003411</v>
      </c>
      <c r="Z154" s="86">
        <f t="shared" si="1"/>
        <v>0.1683566174</v>
      </c>
      <c r="AA154" s="84">
        <f>I154 * ( Baseline!B$89 * Baseline!B$7 )</f>
        <v>0.002476525092</v>
      </c>
      <c r="AB154" s="85">
        <f>J154 * ( Baseline!D$89 * Baseline!B$11 )</f>
        <v>0.0390435915</v>
      </c>
      <c r="AC154" s="85">
        <f>K154 * ( Baseline!F$89 * Baseline!B$16 )</f>
        <v>0.0005727629516</v>
      </c>
      <c r="AD154" s="85">
        <f>L154 * ( Baseline!F$89 * Baseline!B$16 )</f>
        <v>0.0005930188484</v>
      </c>
      <c r="AE154" s="86">
        <f t="shared" si="2"/>
        <v>0.0426858984</v>
      </c>
      <c r="AF154" s="86">
        <f>M154 * ( Baseline!B$89 * Baseline!B$7 )</f>
        <v>0.002068544596</v>
      </c>
      <c r="AG154" s="86">
        <f>N154 * ( Baseline!D$89 * Baseline!B$11 )</f>
        <v>0.0003041772442</v>
      </c>
      <c r="AH154" s="86">
        <f>O154 * ( Baseline!F$89 * Baseline!B$16 )</f>
        <v>0.0552028272</v>
      </c>
      <c r="AI154" s="86">
        <f>P154 * ( Baseline!H$89 * Baseline!B$18 )</f>
        <v>0.0006879963377</v>
      </c>
      <c r="AJ154" s="86">
        <f t="shared" si="3"/>
        <v>0.05826354537</v>
      </c>
      <c r="AK154" s="86">
        <f>Q154 * ( Baseline!B$89 * Baseline!B$7 )</f>
        <v>0.00003712767277</v>
      </c>
      <c r="AL154" s="86">
        <f>R154 * ( Baseline!D$89 * Baseline!B$11 )</f>
        <v>0.0003149345442</v>
      </c>
      <c r="AM154" s="86">
        <f>S154 * ( Baseline!F$89 * Baseline!B$16 )</f>
        <v>0.00006795336227</v>
      </c>
      <c r="AN154" s="86">
        <f>T154 * ( Baseline!H$89 * Baseline!B$18 )</f>
        <v>0.03466347352</v>
      </c>
      <c r="AO154" s="86">
        <f t="shared" si="4"/>
        <v>0.0350834891</v>
      </c>
      <c r="AP154" s="62"/>
      <c r="AQ154" s="86">
        <f>V154 * ( (1-Baseline!B$90-Baseline!B$89) + (1-B154)*Baseline!B$90 )</f>
        <v>0.08195921588</v>
      </c>
      <c r="AR154" s="86">
        <f>W154 * ( (1-Baseline!B$90-Baseline!B$89) + (1-B154)*Baseline!B$90 )</f>
        <v>0.002315821704</v>
      </c>
      <c r="AS154" s="86">
        <f>X154 * ( (1-Baseline!B$90-Baseline!B$89) + (1-B154)*Baseline!B$90 )</f>
        <v>0.003642297981</v>
      </c>
      <c r="AT154" s="86">
        <f>Y154 * ( (1-Baseline!B$90-Baseline!B$89) + (1-B154)*Baseline!B$90 )</f>
        <v>0.0006618864475</v>
      </c>
      <c r="AU154" s="86">
        <f t="shared" si="5"/>
        <v>0.08857922201</v>
      </c>
      <c r="AV154" s="86">
        <f>AA154 * ( (1-Baseline!D$90-Baseline!D$89) + (1-B154)*Baseline!D$90 )</f>
        <v>0.001891182208</v>
      </c>
      <c r="AW154" s="86">
        <f>AB154 * ( (1-Baseline!D$90-Baseline!D$89) + (1-B154)*Baseline!D$90 )</f>
        <v>0.02981538359</v>
      </c>
      <c r="AX154" s="86">
        <f>AC154 * ( (1-Baseline!D$90-Baseline!D$89) + (1-B154)*Baseline!D$90 )</f>
        <v>0.0004373866863</v>
      </c>
      <c r="AY154" s="86">
        <f>AD154 * ( (1-Baseline!D$90-Baseline!D$89) + (1-B154)*Baseline!D$90 )</f>
        <v>0.0004528549695</v>
      </c>
      <c r="AZ154" s="86">
        <f t="shared" si="6"/>
        <v>0.03259680745</v>
      </c>
      <c r="BA154" s="86">
        <f>AF154 * ( (1-Baseline!F$90-Baseline!F$89) + (1-Baseline!B$36)*Baseline!F$90 )</f>
        <v>0.001488590885</v>
      </c>
      <c r="BB154" s="86">
        <f>AG154 * ( (1-Baseline!F$90-Baseline!F$89) + (1-Baseline!B$36)*Baseline!F$90 )</f>
        <v>0.0002188956786</v>
      </c>
      <c r="BC154" s="86">
        <f>AH154 * ( (1-Baseline!F$90-Baseline!F$89) + (1-Baseline!B$36)*Baseline!F$90 )</f>
        <v>0.03972572094</v>
      </c>
      <c r="BD154" s="86">
        <f>AI154 * ( (1-Baseline!F$90-Baseline!F$89) + (1-Baseline!B$36)*Baseline!F$90 )</f>
        <v>0.0004951041805</v>
      </c>
      <c r="BE154" s="86">
        <f t="shared" si="7"/>
        <v>0.04192831168</v>
      </c>
      <c r="BF154" s="86">
        <f>AK154 * ( (1-Baseline!H$90-Baseline!H$89) + (1-Baseline!B$36)*Baseline!H$90 )</f>
        <v>0.00002941699769</v>
      </c>
      <c r="BG154" s="86">
        <f>AL154 * ( (1-Baseline!H$90-Baseline!H$89) + (1-Baseline!B$36)*Baseline!H$90 )</f>
        <v>0.000249528938</v>
      </c>
      <c r="BH154" s="86">
        <f>AM154 * ( (1-Baseline!H$90-Baseline!H$89) + (1-Baseline!B$36)*Baseline!H$90 )</f>
        <v>0.00005384080799</v>
      </c>
      <c r="BI154" s="86">
        <f>AN154 * ( (1-Baseline!H$90-Baseline!H$89) + (1-Baseline!B$36)*Baseline!H$90 )</f>
        <v>0.02746456334</v>
      </c>
      <c r="BJ154" s="86">
        <f t="shared" si="8"/>
        <v>0.02779735009</v>
      </c>
      <c r="BK154" s="62"/>
      <c r="BL154" s="86">
        <f t="shared" si="19"/>
        <v>0.9252645713</v>
      </c>
      <c r="BM154" s="86">
        <f t="shared" si="20"/>
        <v>0.02614407365</v>
      </c>
      <c r="BN154" s="86">
        <f t="shared" si="21"/>
        <v>0.04111910105</v>
      </c>
      <c r="BO154" s="86">
        <f t="shared" si="22"/>
        <v>0.007472254017</v>
      </c>
      <c r="BP154" s="86">
        <f t="shared" si="9"/>
        <v>1</v>
      </c>
      <c r="BQ154" s="86">
        <f t="shared" si="23"/>
        <v>0.05801740587</v>
      </c>
      <c r="BR154" s="86">
        <f t="shared" si="24"/>
        <v>0.9146718933</v>
      </c>
      <c r="BS154" s="86">
        <f t="shared" si="25"/>
        <v>0.01341808356</v>
      </c>
      <c r="BT154" s="86">
        <f t="shared" si="26"/>
        <v>0.01389261725</v>
      </c>
      <c r="BU154" s="86">
        <f t="shared" si="10"/>
        <v>1</v>
      </c>
      <c r="BV154" s="86">
        <f t="shared" si="27"/>
        <v>0.03550323934</v>
      </c>
      <c r="BW154" s="86">
        <f t="shared" si="28"/>
        <v>0.005220712922</v>
      </c>
      <c r="BX154" s="86">
        <f t="shared" si="29"/>
        <v>0.9474676977</v>
      </c>
      <c r="BY154" s="86">
        <f t="shared" si="30"/>
        <v>0.01180835003</v>
      </c>
      <c r="BZ154" s="86">
        <f t="shared" si="11"/>
        <v>1</v>
      </c>
      <c r="CA154" s="86">
        <f t="shared" si="31"/>
        <v>0.001058266259</v>
      </c>
      <c r="CB154" s="86">
        <f t="shared" si="32"/>
        <v>0.008976716746</v>
      </c>
      <c r="CC154" s="86">
        <f t="shared" si="33"/>
        <v>0.001936904339</v>
      </c>
      <c r="CD154" s="86">
        <f t="shared" si="34"/>
        <v>0.9880281127</v>
      </c>
      <c r="CE154" s="86">
        <f t="shared" si="12"/>
        <v>1</v>
      </c>
      <c r="CF154" s="62"/>
      <c r="CG154" s="86">
        <f t="shared" si="35"/>
        <v>0.9252645713</v>
      </c>
      <c r="CH154" s="86">
        <f t="shared" si="36"/>
        <v>0.02614407365</v>
      </c>
      <c r="CI154" s="86">
        <f t="shared" si="37"/>
        <v>0.04111910105</v>
      </c>
      <c r="CJ154" s="86">
        <f t="shared" si="38"/>
        <v>0.007472254017</v>
      </c>
      <c r="CK154" s="86">
        <f t="shared" si="13"/>
        <v>1</v>
      </c>
      <c r="CL154" s="86">
        <f t="shared" si="39"/>
        <v>0.05801740587</v>
      </c>
      <c r="CM154" s="86">
        <f t="shared" si="40"/>
        <v>0.9146718933</v>
      </c>
      <c r="CN154" s="86">
        <f t="shared" si="41"/>
        <v>0.01341808356</v>
      </c>
      <c r="CO154" s="86">
        <f t="shared" si="42"/>
        <v>0.01389261725</v>
      </c>
      <c r="CP154" s="86">
        <f t="shared" si="14"/>
        <v>1</v>
      </c>
      <c r="CQ154" s="86">
        <f t="shared" si="43"/>
        <v>0.03550323934</v>
      </c>
      <c r="CR154" s="86">
        <f t="shared" si="44"/>
        <v>0.005220712922</v>
      </c>
      <c r="CS154" s="86">
        <f t="shared" si="45"/>
        <v>0.9474676977</v>
      </c>
      <c r="CT154" s="86">
        <f t="shared" si="46"/>
        <v>0.01180835003</v>
      </c>
      <c r="CU154" s="86">
        <f t="shared" si="15"/>
        <v>1</v>
      </c>
      <c r="CV154" s="86">
        <f t="shared" si="47"/>
        <v>0.001058266259</v>
      </c>
      <c r="CW154" s="86">
        <f t="shared" si="48"/>
        <v>0.008976716746</v>
      </c>
      <c r="CX154" s="86">
        <f t="shared" si="49"/>
        <v>0.001936904339</v>
      </c>
      <c r="CY154" s="86">
        <f t="shared" si="50"/>
        <v>0.9880281127</v>
      </c>
      <c r="CZ154" s="86">
        <f t="shared" si="16"/>
        <v>1</v>
      </c>
      <c r="DA154" s="62"/>
      <c r="DB154" s="86">
        <f>(AQ154*Baseline!B$7 + AV154*Baseline!B$11 + BA154*Baseline!B$16 + BF154*Baseline!B$18)</f>
        <v>50140.0527</v>
      </c>
      <c r="DC154" s="86">
        <f>(AR154*Baseline!B$7 + AW154*Baseline!B$11 + BB154*Baseline!B$16 + BG154*Baseline!B$18)</f>
        <v>77223.34946</v>
      </c>
      <c r="DD154" s="86">
        <f>(AS154*Baseline!B$7 + AX154*Baseline!B$11 + BC154*Baseline!B$16 + BH154*Baseline!B$18)</f>
        <v>138258.6415</v>
      </c>
      <c r="DE154" s="86">
        <f>(AT154*Baseline!B$7 + AY154*Baseline!B$11 + BD154*Baseline!B$16 + BI154*Baseline!B$18)</f>
        <v>1260575.646</v>
      </c>
      <c r="DF154" s="86">
        <f t="shared" si="17"/>
        <v>1526197.69</v>
      </c>
      <c r="DG154" s="62"/>
      <c r="DH154" s="86">
        <f t="shared" si="51"/>
        <v>0.03285292136</v>
      </c>
      <c r="DI154" s="86">
        <f t="shared" si="52"/>
        <v>0.05059852335</v>
      </c>
      <c r="DJ154" s="86">
        <f t="shared" si="53"/>
        <v>0.09059025731</v>
      </c>
      <c r="DK154" s="86">
        <f t="shared" si="54"/>
        <v>0.825958298</v>
      </c>
      <c r="DL154" s="86">
        <f t="shared" si="18"/>
        <v>1</v>
      </c>
      <c r="DM154" s="62"/>
      <c r="DN154" s="86">
        <f>DH154 / (Baseline!B$7/Baseline!B$17)</f>
        <v>3.506833271</v>
      </c>
      <c r="DO154" s="86">
        <f>DI154 / (Baseline!B$11/Baseline!B$17)</f>
        <v>1.221472571</v>
      </c>
      <c r="DP154" s="86">
        <f>DJ154 / (Baseline!B$16/Baseline!B$17)</f>
        <v>1.399893245</v>
      </c>
      <c r="DQ154" s="86">
        <f>DK154 / (Baseline!B$18/Baseline!B$17)</f>
        <v>0.9338187732</v>
      </c>
      <c r="DR154" s="62"/>
      <c r="DS154" s="86">
        <f>DH154 / Baseline!H$117</f>
        <v>1.314350558</v>
      </c>
      <c r="DT154" s="86">
        <f>DI154 / Baseline!H$118</f>
        <v>1.138975404</v>
      </c>
      <c r="DU154" s="86">
        <f>DJ154 / Baseline!H$119</f>
        <v>1.082953473</v>
      </c>
      <c r="DV154" s="86">
        <f>DK154 / Baseline!H$120</f>
        <v>0.9752394248</v>
      </c>
      <c r="DW154" s="87"/>
      <c r="DX154" s="86">
        <f>(AU154*Baseline!B$34)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0.02581641455</v>
      </c>
      <c r="DY154" s="86">
        <f>(AZ154*Baseline!B$34) + (Baseline!D$90*(1-Baseline!D$91)*Baseline!B$35) + (Baseline!D$90*Baseline!D$91*((1-Baseline!D$92)*Baseline!B$40 + Baseline!D$92*Baseline!B$41))</f>
        <v>0.01130308912</v>
      </c>
      <c r="DZ154" s="86">
        <f>(BE154*Baseline!B$34) + (Baseline!F$90*(1-Baseline!F$91)*Baseline!B$35) + (Baseline!F$90*Baseline!F$91*((1-Baseline!F$92)*Baseline!B$40 + Baseline!F$92*Baseline!B$41))</f>
        <v>0.01401988675</v>
      </c>
      <c r="EA154" s="86">
        <f>(BJ154*Baseline!B$34) + (Baseline!H$90*(1-Baseline!H$91)*Baseline!B$35) + (Baseline!H$90*Baseline!H$91*((1-Baseline!H$92)*Baseline!B$40 + Baseline!H$92*Baseline!B$41))</f>
        <v>0.009314602513</v>
      </c>
      <c r="EB154" s="86">
        <f>( DX154*Baseline!B$7 + DY154*Baseline!B$11 + DZ154*Baseline!B$16 + EA154*Baseline!B$18 ) / Baseline!B$17</f>
        <v>0.009856056806</v>
      </c>
    </row>
    <row r="155">
      <c r="A155" s="73" t="s">
        <v>331</v>
      </c>
      <c r="B155" s="85">
        <f>MIN( MAX( NORMINV( MCrands!B155, (B$5+B$4)/2, (B$5-B$4)/3.29 ), 0 ), 1 )</f>
        <v>0.7228267711</v>
      </c>
      <c r="C155" s="85">
        <f>MAX( NORMINV( MCrands!C155, (C$5+C$4)/2, (C$5-C$4)/3.29 ), 0 )</f>
        <v>2.864328878</v>
      </c>
      <c r="D155" s="83"/>
      <c r="E155" s="84">
        <f>Baseline!B$33 * (C155 * Baseline!B$68*Baseline!B$68/Baseline!B$75 + Baseline!B$46 * Baseline!B$54*Baseline!B$54/Baseline!B$76 + Baseline!B$47 * Baseline!B$55*Baseline!B$55/Baseline!B$77 + Baseline!B$56*Baseline!B$56/Baseline!B$78)</f>
        <v>0.00002032900829</v>
      </c>
      <c r="F155" s="84">
        <f>Baseline!B$33 * (C155 * Baseline!B$68*Baseline!B$59/Baseline!B$75 + Baseline!B$46 * Baseline!B$54*Baseline!B$69/Baseline!B$76 + Baseline!B$47 * Baseline!B$55*Baseline!B$57/Baseline!B$77 + Baseline!B$56*Baseline!B$58/Baseline!B$78)</f>
        <v>0.0000002394492819</v>
      </c>
      <c r="G155" s="85">
        <f>Baseline!B$33 * (C155 * Baseline!B$68*Baseline!B$60/Baseline!B$75 + Baseline!B$46 * Baseline!B$54*Baseline!B$61/Baseline!B$76 + Baseline!B$47 * Baseline!B$55*Baseline!B$70/Baseline!B$77 + Baseline!B$56*Baseline!B$62/Baseline!B$78)</f>
        <v>0.0000002013661062</v>
      </c>
      <c r="H155" s="84">
        <f>Baseline!B$33 * (C155 * Baseline!B$68*Baseline!B$63/Baseline!B$75 + Baseline!B$46 * Baseline!B$54*Baseline!B$64/Baseline!B$76 + Baseline!B$47 * Baseline!B$55*Baseline!B$65/Baseline!B$77 + Baseline!B$56*Baseline!B$71/Baseline!B$78)</f>
        <v>0.000000003783706983</v>
      </c>
      <c r="I155" s="84">
        <f>Baseline!B$33 * (C155 * Baseline!B$59*Baseline!B$68/Baseline!B$75 + Baseline!B$46 * Baseline!B$69*Baseline!B$54/Baseline!B$76 + Baseline!B$47 * Baseline!B$57*Baseline!B$55/Baseline!B$77 + Baseline!B$58*Baseline!B$56/Baseline!B$78)</f>
        <v>0.0000002394492819</v>
      </c>
      <c r="J155" s="85">
        <f>Baseline!B$33 * (C155 * Baseline!B$59*Baseline!B$59/Baseline!B$75 + Baseline!B$46 * Baseline!B$69*Baseline!B$69/Baseline!B$76 + Baseline!B$47 * Baseline!B$57*Baseline!B$57/Baseline!B$77 + Baseline!B$58*Baseline!B$58/Baseline!B$78)</f>
        <v>0.000002116574495</v>
      </c>
      <c r="K155" s="84">
        <f>Baseline!B$33 * (C155 * Baseline!B$59*Baseline!B$60/Baseline!B$75 + Baseline!B$46 * Baseline!B$69*Baseline!B$61/Baseline!B$76 + Baseline!B$47 * Baseline!B$57*Baseline!B$70/Baseline!B$77 + Baseline!B$58*Baseline!B$62/Baseline!B$78)</f>
        <v>0.00000001648994017</v>
      </c>
      <c r="L155" s="85">
        <f>Baseline!B$33 * (C155 * Baseline!B$59*Baseline!B$63/Baseline!B$75 + Baseline!B$46 * Baseline!B$69*Baseline!B$64/Baseline!B$76 + Baseline!B$47 * Baseline!B$57*Baseline!B$65/Baseline!B$77 + Baseline!B$58*Baseline!B$71/Baseline!B$78)</f>
        <v>0.00000001707280579</v>
      </c>
      <c r="M155" s="84">
        <f>Baseline!B$33 * (C155 * Baseline!B$60*Baseline!B$68/Baseline!B$75 + Baseline!B$46 * Baseline!B$61*Baseline!B$54/Baseline!B$76 + Baseline!B$47 * Baseline!B$70*Baseline!B$55/Baseline!B$77 + Baseline!B$62*Baseline!B$56/Baseline!B$78)</f>
        <v>0.0000002013661062</v>
      </c>
      <c r="N155" s="85">
        <f>Baseline!B$33 * (C155 * Baseline!B$60*Baseline!B$59/Baseline!B$75 + Baseline!B$46 * Baseline!B$61*Baseline!B$69/Baseline!B$76 + Baseline!B$47 * Baseline!B$70*Baseline!B$57/Baseline!B$77 + Baseline!B$62*Baseline!B$58/Baseline!B$78)</f>
        <v>0.00000001648994017</v>
      </c>
      <c r="O155" s="85">
        <f>Baseline!B$33 * (C155 * Baseline!B$60*Baseline!B$60/Baseline!B$75 + Baseline!B$46 * Baseline!B$61*Baseline!B$61/Baseline!B$76 + Baseline!B$47 * Baseline!B$70*Baseline!B$70/Baseline!B$77 + Baseline!B$62*Baseline!B$62/Baseline!B$78)</f>
        <v>0.000001589267906</v>
      </c>
      <c r="P155" s="84">
        <f>Baseline!B$33 * (C155 * Baseline!B$60*Baseline!B$63/Baseline!B$75 + Baseline!B$46 * Baseline!B$61*Baseline!B$64/Baseline!B$76 + Baseline!B$47 * Baseline!B$70*Baseline!B$65/Baseline!B$77 + Baseline!B$62*Baseline!B$71/Baseline!B$78)</f>
        <v>0.00000000195643002</v>
      </c>
      <c r="Q155" s="84">
        <f>Baseline!B$33 * (C155 * Baseline!B$63*Baseline!B$68/Baseline!B$75 + Baseline!B$46 * Baseline!B$64*Baseline!B$54/Baseline!B$76 + Baseline!B$47 * Baseline!B$65*Baseline!B$55/Baseline!B$77 + Baseline!B$71*Baseline!B$56/Baseline!B$78)</f>
        <v>0.000000003783706983</v>
      </c>
      <c r="R155" s="84">
        <f>Baseline!B$33 * (C155 * Baseline!B$63*Baseline!B$59/Baseline!B$75 + Baseline!B$46 * Baseline!B$64*Baseline!B$69/Baseline!B$76 + Baseline!B$47 * Baseline!B$65*Baseline!B$57/Baseline!B$77 + Baseline!B$71*Baseline!B$58/Baseline!B$78)</f>
        <v>0.00000001707280579</v>
      </c>
      <c r="S155" s="84">
        <f>Baseline!B$33 * (C155 * Baseline!B$63*Baseline!B$60/Baseline!B$75 + Baseline!B$46 * Baseline!B$64*Baseline!B$61/Baseline!B$76 + Baseline!B$47 * Baseline!B$65*Baseline!B$70/Baseline!B$77 + Baseline!B$71*Baseline!B$62/Baseline!B$78)</f>
        <v>0.00000000195643002</v>
      </c>
      <c r="T155" s="84">
        <f>Baseline!B$33 * (C155 * Baseline!B$63*Baseline!B$63/Baseline!B$75 + Baseline!B$46 * Baseline!B$64*Baseline!B$64/Baseline!B$76 + Baseline!B$47 * Baseline!B$65*Baseline!B$65/Baseline!B$77 + Baseline!B$71*Baseline!B$71/Baseline!B$78)</f>
        <v>0.00000009856722104</v>
      </c>
      <c r="U155" s="83"/>
      <c r="V155" s="84">
        <f>E155 * ( Baseline!B$89 * Baseline!B$7 )</f>
        <v>0.210994777</v>
      </c>
      <c r="W155" s="84">
        <f>F155 * ( Baseline!D$89 * Baseline!B$11 )</f>
        <v>0.004417024091</v>
      </c>
      <c r="X155" s="84">
        <f>G155 * ( Baseline!F$89 * Baseline!B$16 )</f>
        <v>0.006994405369</v>
      </c>
      <c r="Y155" s="84">
        <f>H155 * ( Baseline!H$89 * Baseline!B$18 )</f>
        <v>0.001330629352</v>
      </c>
      <c r="Z155" s="86">
        <f t="shared" si="1"/>
        <v>0.2237368359</v>
      </c>
      <c r="AA155" s="84">
        <f>I155 * ( Baseline!B$89 * Baseline!B$7 )</f>
        <v>0.002485244097</v>
      </c>
      <c r="AB155" s="85">
        <f>J155 * ( Baseline!D$89 * Baseline!B$11 )</f>
        <v>0.03904359395</v>
      </c>
      <c r="AC155" s="85">
        <f>K155 * ( Baseline!F$89 * Baseline!B$16 )</f>
        <v>0.0005727742778</v>
      </c>
      <c r="AD155" s="85">
        <f>L155 * ( Baseline!F$89 * Baseline!B$16 )</f>
        <v>0.000593019981</v>
      </c>
      <c r="AE155" s="86">
        <f t="shared" si="2"/>
        <v>0.04269463231</v>
      </c>
      <c r="AF155" s="86">
        <f>M155 * ( Baseline!B$89 * Baseline!B$7 )</f>
        <v>0.002089978816</v>
      </c>
      <c r="AG155" s="86">
        <f>N155 * ( Baseline!D$89 * Baseline!B$11 )</f>
        <v>0.0003041832592</v>
      </c>
      <c r="AH155" s="86">
        <f>O155 * ( Baseline!F$89 * Baseline!B$16 )</f>
        <v>0.05520285504</v>
      </c>
      <c r="AI155" s="86">
        <f>P155 * ( Baseline!H$89 * Baseline!B$18 )</f>
        <v>0.000688024528</v>
      </c>
      <c r="AJ155" s="86">
        <f t="shared" si="3"/>
        <v>0.05828504164</v>
      </c>
      <c r="AK155" s="86">
        <f>Q155 * ( Baseline!B$89 * Baseline!B$7 )</f>
        <v>0.00003927109478</v>
      </c>
      <c r="AL155" s="86">
        <f>R155 * ( Baseline!D$89 * Baseline!B$11 )</f>
        <v>0.0003149351457</v>
      </c>
      <c r="AM155" s="86">
        <f>S155 * ( Baseline!F$89 * Baseline!B$16 )</f>
        <v>0.00006795614663</v>
      </c>
      <c r="AN155" s="86">
        <f>T155 * ( Baseline!H$89 * Baseline!B$18 )</f>
        <v>0.03466347634</v>
      </c>
      <c r="AO155" s="86">
        <f t="shared" si="4"/>
        <v>0.03508563873</v>
      </c>
      <c r="AP155" s="62"/>
      <c r="AQ155" s="86">
        <f>V155 * ( (1-Baseline!B$90-Baseline!B$89) + (1-B155)*Baseline!B$90 )</f>
        <v>0.07074320948</v>
      </c>
      <c r="AR155" s="86">
        <f>W155 * ( (1-Baseline!B$90-Baseline!B$89) + (1-B155)*Baseline!B$90 )</f>
        <v>0.001480958273</v>
      </c>
      <c r="AS155" s="86">
        <f>X155 * ( (1-Baseline!B$90-Baseline!B$89) + (1-B155)*Baseline!B$90 )</f>
        <v>0.002345113425</v>
      </c>
      <c r="AT155" s="86">
        <f>Y155 * ( (1-Baseline!B$90-Baseline!B$89) + (1-B155)*Baseline!B$90 )</f>
        <v>0.000446138963</v>
      </c>
      <c r="AU155" s="86">
        <f t="shared" si="5"/>
        <v>0.07501542014</v>
      </c>
      <c r="AV155" s="86">
        <f>AA155 * ( (1-Baseline!D$90-Baseline!D$89) + (1-B155)*Baseline!D$90 )</f>
        <v>0.001659079389</v>
      </c>
      <c r="AW155" s="86">
        <f>AB155 * ( (1-Baseline!D$90-Baseline!D$89) + (1-B155)*Baseline!D$90 )</f>
        <v>0.02606441036</v>
      </c>
      <c r="AX155" s="86">
        <f>AC155 * ( (1-Baseline!D$90-Baseline!D$89) + (1-B155)*Baseline!D$90 )</f>
        <v>0.000382368074</v>
      </c>
      <c r="AY155" s="86">
        <f>AD155 * ( (1-Baseline!D$90-Baseline!D$89) + (1-B155)*Baseline!D$90 )</f>
        <v>0.0003958835387</v>
      </c>
      <c r="AZ155" s="86">
        <f t="shared" si="6"/>
        <v>0.02850174136</v>
      </c>
      <c r="BA155" s="86">
        <f>AF155 * ( (1-Baseline!F$90-Baseline!F$89) + (1-Baseline!B$36)*Baseline!F$90 )</f>
        <v>0.001504015636</v>
      </c>
      <c r="BB155" s="86">
        <f>AG155 * ( (1-Baseline!F$90-Baseline!F$89) + (1-Baseline!B$36)*Baseline!F$90 )</f>
        <v>0.0002189000072</v>
      </c>
      <c r="BC155" s="86">
        <f>AH155 * ( (1-Baseline!F$90-Baseline!F$89) + (1-Baseline!B$36)*Baseline!F$90 )</f>
        <v>0.03972574098</v>
      </c>
      <c r="BD155" s="86">
        <f>AI155 * ( (1-Baseline!F$90-Baseline!F$89) + (1-Baseline!B$36)*Baseline!F$90 )</f>
        <v>0.0004951244671</v>
      </c>
      <c r="BE155" s="86">
        <f t="shared" si="7"/>
        <v>0.04194378109</v>
      </c>
      <c r="BF155" s="86">
        <f>AK155 * ( (1-Baseline!H$90-Baseline!H$89) + (1-Baseline!B$36)*Baseline!H$90 )</f>
        <v>0.00003111527381</v>
      </c>
      <c r="BG155" s="86">
        <f>AL155 * ( (1-Baseline!H$90-Baseline!H$89) + (1-Baseline!B$36)*Baseline!H$90 )</f>
        <v>0.0002495294146</v>
      </c>
      <c r="BH155" s="86">
        <f>AM155 * ( (1-Baseline!H$90-Baseline!H$89) + (1-Baseline!B$36)*Baseline!H$90 )</f>
        <v>0.00005384301409</v>
      </c>
      <c r="BI155" s="86">
        <f>AN155 * ( (1-Baseline!H$90-Baseline!H$89) + (1-Baseline!B$36)*Baseline!H$90 )</f>
        <v>0.02746456558</v>
      </c>
      <c r="BJ155" s="86">
        <f t="shared" si="8"/>
        <v>0.02779905328</v>
      </c>
      <c r="BK155" s="62"/>
      <c r="BL155" s="86">
        <f t="shared" si="19"/>
        <v>0.9430489004</v>
      </c>
      <c r="BM155" s="86">
        <f t="shared" si="20"/>
        <v>0.0197420513</v>
      </c>
      <c r="BN155" s="86">
        <f t="shared" si="21"/>
        <v>0.03126175152</v>
      </c>
      <c r="BO155" s="86">
        <f t="shared" si="22"/>
        <v>0.005947296731</v>
      </c>
      <c r="BP155" s="86">
        <f t="shared" si="9"/>
        <v>1</v>
      </c>
      <c r="BQ155" s="86">
        <f t="shared" si="23"/>
        <v>0.05820975525</v>
      </c>
      <c r="BR155" s="86">
        <f t="shared" si="24"/>
        <v>0.914484839</v>
      </c>
      <c r="BS155" s="86">
        <f t="shared" si="25"/>
        <v>0.01341560395</v>
      </c>
      <c r="BT155" s="86">
        <f t="shared" si="26"/>
        <v>0.01388980181</v>
      </c>
      <c r="BU155" s="86">
        <f t="shared" si="10"/>
        <v>1</v>
      </c>
      <c r="BV155" s="86">
        <f t="shared" si="27"/>
        <v>0.03585789351</v>
      </c>
      <c r="BW155" s="86">
        <f t="shared" si="28"/>
        <v>0.005218890656</v>
      </c>
      <c r="BX155" s="86">
        <f t="shared" si="29"/>
        <v>0.9471187372</v>
      </c>
      <c r="BY155" s="86">
        <f t="shared" si="30"/>
        <v>0.01180447862</v>
      </c>
      <c r="BZ155" s="86">
        <f t="shared" si="11"/>
        <v>1</v>
      </c>
      <c r="CA155" s="86">
        <f t="shared" si="31"/>
        <v>0.001119292571</v>
      </c>
      <c r="CB155" s="86">
        <f t="shared" si="32"/>
        <v>0.008976183905</v>
      </c>
      <c r="CC155" s="86">
        <f t="shared" si="33"/>
        <v>0.001936865028</v>
      </c>
      <c r="CD155" s="86">
        <f t="shared" si="34"/>
        <v>0.9879676585</v>
      </c>
      <c r="CE155" s="86">
        <f t="shared" si="12"/>
        <v>1</v>
      </c>
      <c r="CF155" s="62"/>
      <c r="CG155" s="86">
        <f t="shared" si="35"/>
        <v>0.9430489004</v>
      </c>
      <c r="CH155" s="86">
        <f t="shared" si="36"/>
        <v>0.0197420513</v>
      </c>
      <c r="CI155" s="86">
        <f t="shared" si="37"/>
        <v>0.03126175152</v>
      </c>
      <c r="CJ155" s="86">
        <f t="shared" si="38"/>
        <v>0.005947296731</v>
      </c>
      <c r="CK155" s="86">
        <f t="shared" si="13"/>
        <v>1</v>
      </c>
      <c r="CL155" s="86">
        <f t="shared" si="39"/>
        <v>0.05820975525</v>
      </c>
      <c r="CM155" s="86">
        <f t="shared" si="40"/>
        <v>0.914484839</v>
      </c>
      <c r="CN155" s="86">
        <f t="shared" si="41"/>
        <v>0.01341560395</v>
      </c>
      <c r="CO155" s="86">
        <f t="shared" si="42"/>
        <v>0.01388980181</v>
      </c>
      <c r="CP155" s="86">
        <f t="shared" si="14"/>
        <v>1</v>
      </c>
      <c r="CQ155" s="86">
        <f t="shared" si="43"/>
        <v>0.03585789351</v>
      </c>
      <c r="CR155" s="86">
        <f t="shared" si="44"/>
        <v>0.005218890656</v>
      </c>
      <c r="CS155" s="86">
        <f t="shared" si="45"/>
        <v>0.9471187372</v>
      </c>
      <c r="CT155" s="86">
        <f t="shared" si="46"/>
        <v>0.01180447862</v>
      </c>
      <c r="CU155" s="86">
        <f t="shared" si="15"/>
        <v>1</v>
      </c>
      <c r="CV155" s="86">
        <f t="shared" si="47"/>
        <v>0.001119292571</v>
      </c>
      <c r="CW155" s="86">
        <f t="shared" si="48"/>
        <v>0.008976183905</v>
      </c>
      <c r="CX155" s="86">
        <f t="shared" si="49"/>
        <v>0.001936865028</v>
      </c>
      <c r="CY155" s="86">
        <f t="shared" si="50"/>
        <v>0.9879676585</v>
      </c>
      <c r="CZ155" s="86">
        <f t="shared" si="16"/>
        <v>1</v>
      </c>
      <c r="DA155" s="62"/>
      <c r="DB155" s="86">
        <f>(AQ155*Baseline!B$7 + AV155*Baseline!B$11 + BA155*Baseline!B$16 + BF155*Baseline!B$18)</f>
        <v>44331.97386</v>
      </c>
      <c r="DC155" s="86">
        <f>(AR155*Baseline!B$7 + AW155*Baseline!B$11 + BB155*Baseline!B$16 + BG155*Baseline!B$18)</f>
        <v>68774.31238</v>
      </c>
      <c r="DD155" s="86">
        <f>(AS155*Baseline!B$7 + AX155*Baseline!B$11 + BC155*Baseline!B$16 + BH155*Baseline!B$18)</f>
        <v>137511.6847</v>
      </c>
      <c r="DE155" s="86">
        <f>(AT155*Baseline!B$7 + AY155*Baseline!B$11 + BD155*Baseline!B$16 + BI155*Baseline!B$18)</f>
        <v>1260349.001</v>
      </c>
      <c r="DF155" s="86">
        <f t="shared" si="17"/>
        <v>1510966.972</v>
      </c>
      <c r="DG155" s="62"/>
      <c r="DH155" s="86">
        <f t="shared" si="51"/>
        <v>0.02934013429</v>
      </c>
      <c r="DI155" s="86">
        <f t="shared" si="52"/>
        <v>0.04551675428</v>
      </c>
      <c r="DJ155" s="86">
        <f t="shared" si="53"/>
        <v>0.0910090606</v>
      </c>
      <c r="DK155" s="86">
        <f t="shared" si="54"/>
        <v>0.8341340508</v>
      </c>
      <c r="DL155" s="86">
        <f t="shared" si="18"/>
        <v>1</v>
      </c>
      <c r="DM155" s="62"/>
      <c r="DN155" s="86">
        <f>DH155 / (Baseline!B$7/Baseline!B$17)</f>
        <v>3.131866356</v>
      </c>
      <c r="DO155" s="86">
        <f>DI155 / (Baseline!B$11/Baseline!B$17)</f>
        <v>1.098796234</v>
      </c>
      <c r="DP155" s="86">
        <f>DJ155 / (Baseline!B$16/Baseline!B$17)</f>
        <v>1.406365022</v>
      </c>
      <c r="DQ155" s="86">
        <f>DK155 / (Baseline!B$18/Baseline!B$17)</f>
        <v>0.9430621836</v>
      </c>
      <c r="DR155" s="62"/>
      <c r="DS155" s="86">
        <f>DH155 / Baseline!H$117</f>
        <v>1.173814087</v>
      </c>
      <c r="DT155" s="86">
        <f>DI155 / Baseline!H$118</f>
        <v>1.024584516</v>
      </c>
      <c r="DU155" s="86">
        <f>DJ155 / Baseline!H$119</f>
        <v>1.087960021</v>
      </c>
      <c r="DV155" s="86">
        <f>DK155 / Baseline!H$120</f>
        <v>0.9848928377</v>
      </c>
      <c r="DW155" s="87"/>
      <c r="DX155" s="86">
        <f>(AU155*Baseline!B$34)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0.02378184427</v>
      </c>
      <c r="DY155" s="86">
        <f>(AZ155*Baseline!B$34) + (Baseline!D$90*(1-Baseline!D$91)*Baseline!B$35) + (Baseline!D$90*Baseline!D$91*((1-Baseline!D$92)*Baseline!B$40 + Baseline!D$92*Baseline!B$41))</f>
        <v>0.0106888292</v>
      </c>
      <c r="DZ155" s="86">
        <f>(BE155*Baseline!B$34) + (Baseline!F$90*(1-Baseline!F$91)*Baseline!B$35) + (Baseline!F$90*Baseline!F$91*((1-Baseline!F$92)*Baseline!B$40 + Baseline!F$92*Baseline!B$41))</f>
        <v>0.01402220716</v>
      </c>
      <c r="EA155" s="86">
        <f>(BJ155*Baseline!B$34) + (Baseline!H$90*(1-Baseline!H$91)*Baseline!B$35) + (Baseline!H$90*Baseline!H$91*((1-Baseline!H$92)*Baseline!B$40 + Baseline!H$92*Baseline!B$41))</f>
        <v>0.009314857992</v>
      </c>
      <c r="EB155" s="86">
        <f>( DX155*Baseline!B$7 + DY155*Baseline!B$11 + DZ155*Baseline!B$16 + EA155*Baseline!B$18 ) / Baseline!B$17</f>
        <v>0.009811927329</v>
      </c>
    </row>
    <row r="156">
      <c r="A156" s="73" t="s">
        <v>332</v>
      </c>
      <c r="B156" s="85">
        <f>MIN( MAX( NORMINV( MCrands!B156, (B$5+B$4)/2, (B$5-B$4)/3.29 ), 0 ), 1 )</f>
        <v>0.4650015815</v>
      </c>
      <c r="C156" s="85">
        <f>MAX( NORMINV( MCrands!C156, (C$5+C$4)/2, (C$5-C$4)/3.29 ), 0 )</f>
        <v>2.355955497</v>
      </c>
      <c r="D156" s="83"/>
      <c r="E156" s="84">
        <f>Baseline!B$33 * (C156 * Baseline!B$68*Baseline!B$68/Baseline!B$75 + Baseline!B$46 * Baseline!B$54*Baseline!B$54/Baseline!B$76 + Baseline!B$47 * Baseline!B$55*Baseline!B$55/Baseline!B$77 + Baseline!B$56*Baseline!B$56/Baseline!B$78)</f>
        <v>0.00001672971255</v>
      </c>
      <c r="F156" s="84">
        <f>Baseline!B$33 * (C156 * Baseline!B$68*Baseline!B$59/Baseline!B$75 + Baseline!B$46 * Baseline!B$54*Baseline!B$69/Baseline!B$76 + Baseline!B$47 * Baseline!B$55*Baseline!B$57/Baseline!B$77 + Baseline!B$56*Baseline!B$58/Baseline!B$78)</f>
        <v>0.0000002388809721</v>
      </c>
      <c r="G156" s="85">
        <f>Baseline!B$33 * (C156 * Baseline!B$68*Baseline!B$60/Baseline!B$75 + Baseline!B$46 * Baseline!B$54*Baseline!B$61/Baseline!B$76 + Baseline!B$47 * Baseline!B$55*Baseline!B$70/Baseline!B$77 + Baseline!B$56*Baseline!B$62/Baseline!B$78)</f>
        <v>0.0000001999690111</v>
      </c>
      <c r="H156" s="84">
        <f>Baseline!B$33 * (C156 * Baseline!B$68*Baseline!B$63/Baseline!B$75 + Baseline!B$46 * Baseline!B$54*Baseline!B$64/Baseline!B$76 + Baseline!B$47 * Baseline!B$55*Baseline!B$65/Baseline!B$77 + Baseline!B$56*Baseline!B$71/Baseline!B$78)</f>
        <v>0.000000003643997477</v>
      </c>
      <c r="I156" s="84">
        <f>Baseline!B$33 * (C156 * Baseline!B$59*Baseline!B$68/Baseline!B$75 + Baseline!B$46 * Baseline!B$69*Baseline!B$54/Baseline!B$76 + Baseline!B$47 * Baseline!B$57*Baseline!B$55/Baseline!B$77 + Baseline!B$58*Baseline!B$56/Baseline!B$78)</f>
        <v>0.0000002388809721</v>
      </c>
      <c r="J156" s="85">
        <f>Baseline!B$33 * (C156 * Baseline!B$59*Baseline!B$59/Baseline!B$75 + Baseline!B$46 * Baseline!B$69*Baseline!B$69/Baseline!B$76 + Baseline!B$47 * Baseline!B$57*Baseline!B$57/Baseline!B$77 + Baseline!B$58*Baseline!B$58/Baseline!B$78)</f>
        <v>0.000002116574405</v>
      </c>
      <c r="K156" s="84">
        <f>Baseline!B$33 * (C156 * Baseline!B$59*Baseline!B$60/Baseline!B$75 + Baseline!B$46 * Baseline!B$69*Baseline!B$61/Baseline!B$76 + Baseline!B$47 * Baseline!B$57*Baseline!B$70/Baseline!B$77 + Baseline!B$58*Baseline!B$62/Baseline!B$78)</f>
        <v>0.00000001648971958</v>
      </c>
      <c r="L156" s="85">
        <f>Baseline!B$33 * (C156 * Baseline!B$59*Baseline!B$63/Baseline!B$75 + Baseline!B$46 * Baseline!B$69*Baseline!B$64/Baseline!B$76 + Baseline!B$47 * Baseline!B$57*Baseline!B$65/Baseline!B$77 + Baseline!B$58*Baseline!B$71/Baseline!B$78)</f>
        <v>0.00000001707278373</v>
      </c>
      <c r="M156" s="84">
        <f>Baseline!B$33 * (C156 * Baseline!B$60*Baseline!B$68/Baseline!B$75 + Baseline!B$46 * Baseline!B$61*Baseline!B$54/Baseline!B$76 + Baseline!B$47 * Baseline!B$70*Baseline!B$55/Baseline!B$77 + Baseline!B$62*Baseline!B$56/Baseline!B$78)</f>
        <v>0.0000001999690111</v>
      </c>
      <c r="N156" s="85">
        <f>Baseline!B$33 * (C156 * Baseline!B$60*Baseline!B$59/Baseline!B$75 + Baseline!B$46 * Baseline!B$61*Baseline!B$69/Baseline!B$76 + Baseline!B$47 * Baseline!B$70*Baseline!B$57/Baseline!B$77 + Baseline!B$62*Baseline!B$58/Baseline!B$78)</f>
        <v>0.00000001648971958</v>
      </c>
      <c r="O156" s="85">
        <f>Baseline!B$33 * (C156 * Baseline!B$60*Baseline!B$60/Baseline!B$75 + Baseline!B$46 * Baseline!B$61*Baseline!B$61/Baseline!B$76 + Baseline!B$47 * Baseline!B$70*Baseline!B$70/Baseline!B$77 + Baseline!B$62*Baseline!B$62/Baseline!B$78)</f>
        <v>0.000001589267363</v>
      </c>
      <c r="P156" s="84">
        <f>Baseline!B$33 * (C156 * Baseline!B$60*Baseline!B$63/Baseline!B$75 + Baseline!B$46 * Baseline!B$61*Baseline!B$64/Baseline!B$76 + Baseline!B$47 * Baseline!B$70*Baseline!B$65/Baseline!B$77 + Baseline!B$62*Baseline!B$71/Baseline!B$78)</f>
        <v>0.000000001956375791</v>
      </c>
      <c r="Q156" s="84">
        <f>Baseline!B$33 * (C156 * Baseline!B$63*Baseline!B$68/Baseline!B$75 + Baseline!B$46 * Baseline!B$64*Baseline!B$54/Baseline!B$76 + Baseline!B$47 * Baseline!B$65*Baseline!B$55/Baseline!B$77 + Baseline!B$71*Baseline!B$56/Baseline!B$78)</f>
        <v>0.000000003643997477</v>
      </c>
      <c r="R156" s="84">
        <f>Baseline!B$33 * (C156 * Baseline!B$63*Baseline!B$59/Baseline!B$75 + Baseline!B$46 * Baseline!B$64*Baseline!B$69/Baseline!B$76 + Baseline!B$47 * Baseline!B$65*Baseline!B$57/Baseline!B$77 + Baseline!B$71*Baseline!B$58/Baseline!B$78)</f>
        <v>0.00000001707278373</v>
      </c>
      <c r="S156" s="84">
        <f>Baseline!B$33 * (C156 * Baseline!B$63*Baseline!B$60/Baseline!B$75 + Baseline!B$46 * Baseline!B$64*Baseline!B$61/Baseline!B$76 + Baseline!B$47 * Baseline!B$65*Baseline!B$70/Baseline!B$77 + Baseline!B$71*Baseline!B$62/Baseline!B$78)</f>
        <v>0.000000001956375791</v>
      </c>
      <c r="T156" s="84">
        <f>Baseline!B$33 * (C156 * Baseline!B$63*Baseline!B$63/Baseline!B$75 + Baseline!B$46 * Baseline!B$64*Baseline!B$64/Baseline!B$76 + Baseline!B$47 * Baseline!B$65*Baseline!B$65/Baseline!B$77 + Baseline!B$71*Baseline!B$71/Baseline!B$78)</f>
        <v>0.00000009856721562</v>
      </c>
      <c r="U156" s="83"/>
      <c r="V156" s="84">
        <f>E156 * ( Baseline!B$89 * Baseline!B$7 )</f>
        <v>0.1736376865</v>
      </c>
      <c r="W156" s="84">
        <f>F156 * ( Baseline!D$89 * Baseline!B$11 )</f>
        <v>0.004406540709</v>
      </c>
      <c r="X156" s="84">
        <f>G156 * ( Baseline!F$89 * Baseline!B$16 )</f>
        <v>0.006945877593</v>
      </c>
      <c r="Y156" s="84">
        <f>H156 * ( Baseline!H$89 * Baseline!B$18 )</f>
        <v>0.001281497226</v>
      </c>
      <c r="Z156" s="86">
        <f t="shared" si="1"/>
        <v>0.1862716021</v>
      </c>
      <c r="AA156" s="84">
        <f>I156 * ( Baseline!B$89 * Baseline!B$7 )</f>
        <v>0.002479345609</v>
      </c>
      <c r="AB156" s="85">
        <f>J156 * ( Baseline!D$89 * Baseline!B$11 )</f>
        <v>0.0390435923</v>
      </c>
      <c r="AC156" s="85">
        <f>K156 * ( Baseline!F$89 * Baseline!B$16 )</f>
        <v>0.0005727666155</v>
      </c>
      <c r="AD156" s="85">
        <f>L156 * ( Baseline!F$89 * Baseline!B$16 )</f>
        <v>0.0005930192148</v>
      </c>
      <c r="AE156" s="86">
        <f t="shared" si="2"/>
        <v>0.04268872374</v>
      </c>
      <c r="AF156" s="86">
        <f>M156 * ( Baseline!B$89 * Baseline!B$7 )</f>
        <v>0.002075478367</v>
      </c>
      <c r="AG156" s="86">
        <f>N156 * ( Baseline!D$89 * Baseline!B$11 )</f>
        <v>0.00030417919</v>
      </c>
      <c r="AH156" s="86">
        <f>O156 * ( Baseline!F$89 * Baseline!B$16 )</f>
        <v>0.0552028362</v>
      </c>
      <c r="AI156" s="86">
        <f>P156 * ( Baseline!H$89 * Baseline!B$18 )</f>
        <v>0.000688005457</v>
      </c>
      <c r="AJ156" s="86">
        <f t="shared" si="3"/>
        <v>0.05827049922</v>
      </c>
      <c r="AK156" s="86">
        <f>Q156 * ( Baseline!B$89 * Baseline!B$7 )</f>
        <v>0.00003782104982</v>
      </c>
      <c r="AL156" s="86">
        <f>R156 * ( Baseline!D$89 * Baseline!B$11 )</f>
        <v>0.0003149347387</v>
      </c>
      <c r="AM156" s="86">
        <f>S156 * ( Baseline!F$89 * Baseline!B$16 )</f>
        <v>0.00006795426298</v>
      </c>
      <c r="AN156" s="86">
        <f>T156 * ( Baseline!H$89 * Baseline!B$18 )</f>
        <v>0.03466347444</v>
      </c>
      <c r="AO156" s="86">
        <f t="shared" si="4"/>
        <v>0.03508418449</v>
      </c>
      <c r="AP156" s="62"/>
      <c r="AQ156" s="86">
        <f>V156 * ( (1-Baseline!B$90-Baseline!B$89) + (1-B156)*Baseline!B$90 )</f>
        <v>0.09806163908</v>
      </c>
      <c r="AR156" s="86">
        <f>W156 * ( (1-Baseline!B$90-Baseline!B$89) + (1-B156)*Baseline!B$90 )</f>
        <v>0.002488587663</v>
      </c>
      <c r="AS156" s="86">
        <f>X156 * ( (1-Baseline!B$90-Baseline!B$89) + (1-B156)*Baseline!B$90 )</f>
        <v>0.003922674594</v>
      </c>
      <c r="AT156" s="86">
        <f>Y156 * ( (1-Baseline!B$90-Baseline!B$89) + (1-B156)*Baseline!B$90 )</f>
        <v>0.0007237237547</v>
      </c>
      <c r="AU156" s="86">
        <f t="shared" si="5"/>
        <v>0.1051966251</v>
      </c>
      <c r="AV156" s="86">
        <f>AA156 * ( (1-Baseline!D$90-Baseline!D$89) + (1-B156)*Baseline!D$90 )</f>
        <v>0.001941520236</v>
      </c>
      <c r="AW156" s="86">
        <f>AB156 * ( (1-Baseline!D$90-Baseline!D$89) + (1-B156)*Baseline!D$90 )</f>
        <v>0.03057416612</v>
      </c>
      <c r="AX156" s="86">
        <f>AC156 * ( (1-Baseline!D$90-Baseline!D$89) + (1-B156)*Baseline!D$90 )</f>
        <v>0.0004485207591</v>
      </c>
      <c r="AY156" s="86">
        <f>AD156 * ( (1-Baseline!D$90-Baseline!D$89) + (1-B156)*Baseline!D$90 )</f>
        <v>0.0004643801177</v>
      </c>
      <c r="AZ156" s="86">
        <f t="shared" si="6"/>
        <v>0.03342858724</v>
      </c>
      <c r="BA156" s="86">
        <f>AF156 * ( (1-Baseline!F$90-Baseline!F$89) + (1-Baseline!B$36)*Baseline!F$90 )</f>
        <v>0.001493580648</v>
      </c>
      <c r="BB156" s="86">
        <f>AG156 * ( (1-Baseline!F$90-Baseline!F$89) + (1-Baseline!B$36)*Baseline!F$90 )</f>
        <v>0.0002188970789</v>
      </c>
      <c r="BC156" s="86">
        <f>AH156 * ( (1-Baseline!F$90-Baseline!F$89) + (1-Baseline!B$36)*Baseline!F$90 )</f>
        <v>0.03972572742</v>
      </c>
      <c r="BD156" s="86">
        <f>AI156 * ( (1-Baseline!F$90-Baseline!F$89) + (1-Baseline!B$36)*Baseline!F$90 )</f>
        <v>0.000495110743</v>
      </c>
      <c r="BE156" s="86">
        <f t="shared" si="7"/>
        <v>0.04193331589</v>
      </c>
      <c r="BF156" s="86">
        <f>AK156 * ( (1-Baseline!H$90-Baseline!H$89) + (1-Baseline!B$36)*Baseline!H$90 )</f>
        <v>0.00002996637419</v>
      </c>
      <c r="BG156" s="86">
        <f>AL156 * ( (1-Baseline!H$90-Baseline!H$89) + (1-Baseline!B$36)*Baseline!H$90 )</f>
        <v>0.0002495290922</v>
      </c>
      <c r="BH156" s="86">
        <f>AM156 * ( (1-Baseline!H$90-Baseline!H$89) + (1-Baseline!B$36)*Baseline!H$90 )</f>
        <v>0.00005384152165</v>
      </c>
      <c r="BI156" s="86">
        <f>AN156 * ( (1-Baseline!H$90-Baseline!H$89) + (1-Baseline!B$36)*Baseline!H$90 )</f>
        <v>0.02746456407</v>
      </c>
      <c r="BJ156" s="86">
        <f t="shared" si="8"/>
        <v>0.02779790105</v>
      </c>
      <c r="BK156" s="62"/>
      <c r="BL156" s="86">
        <f t="shared" si="19"/>
        <v>0.9321747632</v>
      </c>
      <c r="BM156" s="86">
        <f t="shared" si="20"/>
        <v>0.02365653519</v>
      </c>
      <c r="BN156" s="86">
        <f t="shared" si="21"/>
        <v>0.03728897758</v>
      </c>
      <c r="BO156" s="86">
        <f t="shared" si="22"/>
        <v>0.00687972408</v>
      </c>
      <c r="BP156" s="86">
        <f t="shared" si="9"/>
        <v>1</v>
      </c>
      <c r="BQ156" s="86">
        <f t="shared" si="23"/>
        <v>0.05807963772</v>
      </c>
      <c r="BR156" s="86">
        <f t="shared" si="24"/>
        <v>0.9146113746</v>
      </c>
      <c r="BS156" s="86">
        <f t="shared" si="25"/>
        <v>0.01341728132</v>
      </c>
      <c r="BT156" s="86">
        <f t="shared" si="26"/>
        <v>0.01389170636</v>
      </c>
      <c r="BU156" s="86">
        <f t="shared" si="10"/>
        <v>1</v>
      </c>
      <c r="BV156" s="86">
        <f t="shared" si="27"/>
        <v>0.03561799529</v>
      </c>
      <c r="BW156" s="86">
        <f t="shared" si="28"/>
        <v>0.005220123289</v>
      </c>
      <c r="BX156" s="86">
        <f t="shared" si="29"/>
        <v>0.9473547841</v>
      </c>
      <c r="BY156" s="86">
        <f t="shared" si="30"/>
        <v>0.01180709735</v>
      </c>
      <c r="BZ156" s="86">
        <f t="shared" si="11"/>
        <v>1</v>
      </c>
      <c r="CA156" s="86">
        <f t="shared" si="31"/>
        <v>0.001078008521</v>
      </c>
      <c r="CB156" s="86">
        <f t="shared" si="32"/>
        <v>0.00897654437</v>
      </c>
      <c r="CC156" s="86">
        <f t="shared" si="33"/>
        <v>0.001936891621</v>
      </c>
      <c r="CD156" s="86">
        <f t="shared" si="34"/>
        <v>0.9880085555</v>
      </c>
      <c r="CE156" s="86">
        <f t="shared" si="12"/>
        <v>1</v>
      </c>
      <c r="CF156" s="62"/>
      <c r="CG156" s="86">
        <f t="shared" si="35"/>
        <v>0.9321747632</v>
      </c>
      <c r="CH156" s="86">
        <f t="shared" si="36"/>
        <v>0.02365653519</v>
      </c>
      <c r="CI156" s="86">
        <f t="shared" si="37"/>
        <v>0.03728897758</v>
      </c>
      <c r="CJ156" s="86">
        <f t="shared" si="38"/>
        <v>0.00687972408</v>
      </c>
      <c r="CK156" s="86">
        <f t="shared" si="13"/>
        <v>1</v>
      </c>
      <c r="CL156" s="86">
        <f t="shared" si="39"/>
        <v>0.05807963772</v>
      </c>
      <c r="CM156" s="86">
        <f t="shared" si="40"/>
        <v>0.9146113746</v>
      </c>
      <c r="CN156" s="86">
        <f t="shared" si="41"/>
        <v>0.01341728132</v>
      </c>
      <c r="CO156" s="86">
        <f t="shared" si="42"/>
        <v>0.01389170636</v>
      </c>
      <c r="CP156" s="86">
        <f t="shared" si="14"/>
        <v>1</v>
      </c>
      <c r="CQ156" s="86">
        <f t="shared" si="43"/>
        <v>0.03561799529</v>
      </c>
      <c r="CR156" s="86">
        <f t="shared" si="44"/>
        <v>0.005220123289</v>
      </c>
      <c r="CS156" s="86">
        <f t="shared" si="45"/>
        <v>0.9473547841</v>
      </c>
      <c r="CT156" s="86">
        <f t="shared" si="46"/>
        <v>0.01180709735</v>
      </c>
      <c r="CU156" s="86">
        <f t="shared" si="15"/>
        <v>1</v>
      </c>
      <c r="CV156" s="86">
        <f t="shared" si="47"/>
        <v>0.001078008521</v>
      </c>
      <c r="CW156" s="86">
        <f t="shared" si="48"/>
        <v>0.00897654437</v>
      </c>
      <c r="CX156" s="86">
        <f t="shared" si="49"/>
        <v>0.001936891621</v>
      </c>
      <c r="CY156" s="86">
        <f t="shared" si="50"/>
        <v>0.9880085555</v>
      </c>
      <c r="CZ156" s="86">
        <f t="shared" si="16"/>
        <v>1</v>
      </c>
      <c r="DA156" s="62"/>
      <c r="DB156" s="86">
        <f>(AQ156*Baseline!B$7 + AV156*Baseline!B$11 + BA156*Baseline!B$16 + BF156*Baseline!B$18)</f>
        <v>58099.55362</v>
      </c>
      <c r="DC156" s="86">
        <f>(AR156*Baseline!B$7 + AW156*Baseline!B$11 + BB156*Baseline!B$16 + BG156*Baseline!B$18)</f>
        <v>78934.40282</v>
      </c>
      <c r="DD156" s="86">
        <f>(AS156*Baseline!B$7 + AX156*Baseline!B$11 + BC156*Baseline!B$16 + BH156*Baseline!B$18)</f>
        <v>138418.5561</v>
      </c>
      <c r="DE156" s="86">
        <f>(AT156*Baseline!B$7 + AY156*Baseline!B$11 + BD156*Baseline!B$16 + BI156*Baseline!B$18)</f>
        <v>1260630.409</v>
      </c>
      <c r="DF156" s="86">
        <f t="shared" si="17"/>
        <v>1536082.922</v>
      </c>
      <c r="DG156" s="62"/>
      <c r="DH156" s="86">
        <f t="shared" si="51"/>
        <v>0.03782318832</v>
      </c>
      <c r="DI156" s="86">
        <f t="shared" si="52"/>
        <v>0.05138681104</v>
      </c>
      <c r="DJ156" s="86">
        <f t="shared" si="53"/>
        <v>0.09011138278</v>
      </c>
      <c r="DK156" s="86">
        <f t="shared" si="54"/>
        <v>0.8206786179</v>
      </c>
      <c r="DL156" s="86">
        <f t="shared" si="18"/>
        <v>1</v>
      </c>
      <c r="DM156" s="62"/>
      <c r="DN156" s="86">
        <f>DH156 / (Baseline!B$7/Baseline!B$17)</f>
        <v>4.037376578</v>
      </c>
      <c r="DO156" s="86">
        <f>DI156 / (Baseline!B$11/Baseline!B$17)</f>
        <v>1.240502213</v>
      </c>
      <c r="DP156" s="86">
        <f>DJ156 / (Baseline!B$16/Baseline!B$17)</f>
        <v>1.392493187</v>
      </c>
      <c r="DQ156" s="86">
        <f>DK156 / (Baseline!B$18/Baseline!B$17)</f>
        <v>0.9278496288</v>
      </c>
      <c r="DR156" s="62"/>
      <c r="DS156" s="86">
        <f>DH156 / Baseline!H$117</f>
        <v>1.513196593</v>
      </c>
      <c r="DT156" s="86">
        <f>DI156 / Baseline!H$118</f>
        <v>1.156719801</v>
      </c>
      <c r="DU156" s="86">
        <f>DJ156 / Baseline!H$119</f>
        <v>1.077228809</v>
      </c>
      <c r="DV156" s="86">
        <f>DK156 / Baseline!H$120</f>
        <v>0.9690055117</v>
      </c>
      <c r="DW156" s="87"/>
      <c r="DX156" s="86">
        <f>(AU156*Baseline!B$34)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0.02830902501</v>
      </c>
      <c r="DY156" s="86">
        <f>(AZ156*Baseline!B$34) + (Baseline!D$90*(1-Baseline!D$91)*Baseline!B$35) + (Baseline!D$90*Baseline!D$91*((1-Baseline!D$92)*Baseline!B$40 + Baseline!D$92*Baseline!B$41))</f>
        <v>0.01142785609</v>
      </c>
      <c r="DZ156" s="86">
        <f>(BE156*Baseline!B$34) + (Baseline!F$90*(1-Baseline!F$91)*Baseline!B$35) + (Baseline!F$90*Baseline!F$91*((1-Baseline!F$92)*Baseline!B$40 + Baseline!F$92*Baseline!B$41))</f>
        <v>0.01402063738</v>
      </c>
      <c r="EA156" s="86">
        <f>(BJ156*Baseline!B$34) + (Baseline!H$90*(1-Baseline!H$91)*Baseline!B$35) + (Baseline!H$90*Baseline!H$91*((1-Baseline!H$92)*Baseline!B$40 + Baseline!H$92*Baseline!B$41))</f>
        <v>0.009314685158</v>
      </c>
      <c r="EB156" s="86">
        <f>( DX156*Baseline!B$7 + DY156*Baseline!B$11 + DZ156*Baseline!B$16 + EA156*Baseline!B$18 ) / Baseline!B$17</f>
        <v>0.009884698271</v>
      </c>
    </row>
    <row r="157">
      <c r="A157" s="73" t="s">
        <v>333</v>
      </c>
      <c r="B157" s="85">
        <f>MIN( MAX( NORMINV( MCrands!B157, (B$5+B$4)/2, (B$5-B$4)/3.29 ), 0 ), 1 )</f>
        <v>0.6130581048</v>
      </c>
      <c r="C157" s="85">
        <f>MAX( NORMINV( MCrands!C157, (C$5+C$4)/2, (C$5-C$4)/3.29 ), 0 )</f>
        <v>3.335273985</v>
      </c>
      <c r="D157" s="83"/>
      <c r="E157" s="84">
        <f>Baseline!B$33 * (C157 * Baseline!B$68*Baseline!B$68/Baseline!B$75 + Baseline!B$46 * Baseline!B$54*Baseline!B$54/Baseline!B$76 + Baseline!B$47 * Baseline!B$55*Baseline!B$55/Baseline!B$77 + Baseline!B$56*Baseline!B$56/Baseline!B$78)</f>
        <v>0.00002366331095</v>
      </c>
      <c r="F157" s="84">
        <f>Baseline!B$33 * (C157 * Baseline!B$68*Baseline!B$59/Baseline!B$75 + Baseline!B$46 * Baseline!B$54*Baseline!B$69/Baseline!B$76 + Baseline!B$47 * Baseline!B$55*Baseline!B$57/Baseline!B$77 + Baseline!B$56*Baseline!B$58/Baseline!B$78)</f>
        <v>0.0000002399757508</v>
      </c>
      <c r="G157" s="85">
        <f>Baseline!B$33 * (C157 * Baseline!B$68*Baseline!B$60/Baseline!B$75 + Baseline!B$46 * Baseline!B$54*Baseline!B$61/Baseline!B$76 + Baseline!B$47 * Baseline!B$55*Baseline!B$70/Baseline!B$77 + Baseline!B$56*Baseline!B$62/Baseline!B$78)</f>
        <v>0.0000002026603421</v>
      </c>
      <c r="H157" s="84">
        <f>Baseline!B$33 * (C157 * Baseline!B$68*Baseline!B$63/Baseline!B$75 + Baseline!B$46 * Baseline!B$54*Baseline!B$64/Baseline!B$76 + Baseline!B$47 * Baseline!B$55*Baseline!B$65/Baseline!B$77 + Baseline!B$56*Baseline!B$71/Baseline!B$78)</f>
        <v>0.000000003913130573</v>
      </c>
      <c r="I157" s="84">
        <f>Baseline!B$33 * (C157 * Baseline!B$59*Baseline!B$68/Baseline!B$75 + Baseline!B$46 * Baseline!B$69*Baseline!B$54/Baseline!B$76 + Baseline!B$47 * Baseline!B$57*Baseline!B$55/Baseline!B$77 + Baseline!B$58*Baseline!B$56/Baseline!B$78)</f>
        <v>0.0000002399757508</v>
      </c>
      <c r="J157" s="85">
        <f>Baseline!B$33 * (C157 * Baseline!B$59*Baseline!B$59/Baseline!B$75 + Baseline!B$46 * Baseline!B$69*Baseline!B$69/Baseline!B$76 + Baseline!B$47 * Baseline!B$57*Baseline!B$57/Baseline!B$77 + Baseline!B$58*Baseline!B$58/Baseline!B$78)</f>
        <v>0.000002116574578</v>
      </c>
      <c r="K157" s="84">
        <f>Baseline!B$33 * (C157 * Baseline!B$59*Baseline!B$60/Baseline!B$75 + Baseline!B$46 * Baseline!B$69*Baseline!B$61/Baseline!B$76 + Baseline!B$47 * Baseline!B$57*Baseline!B$70/Baseline!B$77 + Baseline!B$58*Baseline!B$62/Baseline!B$78)</f>
        <v>0.00000001649014452</v>
      </c>
      <c r="L157" s="85">
        <f>Baseline!B$33 * (C157 * Baseline!B$59*Baseline!B$63/Baseline!B$75 + Baseline!B$46 * Baseline!B$69*Baseline!B$64/Baseline!B$76 + Baseline!B$47 * Baseline!B$57*Baseline!B$65/Baseline!B$77 + Baseline!B$58*Baseline!B$71/Baseline!B$78)</f>
        <v>0.00000001707282623</v>
      </c>
      <c r="M157" s="84">
        <f>Baseline!B$33 * (C157 * Baseline!B$60*Baseline!B$68/Baseline!B$75 + Baseline!B$46 * Baseline!B$61*Baseline!B$54/Baseline!B$76 + Baseline!B$47 * Baseline!B$70*Baseline!B$55/Baseline!B$77 + Baseline!B$62*Baseline!B$56/Baseline!B$78)</f>
        <v>0.0000002026603421</v>
      </c>
      <c r="N157" s="85">
        <f>Baseline!B$33 * (C157 * Baseline!B$60*Baseline!B$59/Baseline!B$75 + Baseline!B$46 * Baseline!B$61*Baseline!B$69/Baseline!B$76 + Baseline!B$47 * Baseline!B$70*Baseline!B$57/Baseline!B$77 + Baseline!B$62*Baseline!B$58/Baseline!B$78)</f>
        <v>0.00000001649014452</v>
      </c>
      <c r="O157" s="85">
        <f>Baseline!B$33 * (C157 * Baseline!B$60*Baseline!B$60/Baseline!B$75 + Baseline!B$46 * Baseline!B$61*Baseline!B$61/Baseline!B$76 + Baseline!B$47 * Baseline!B$70*Baseline!B$70/Baseline!B$77 + Baseline!B$62*Baseline!B$62/Baseline!B$78)</f>
        <v>0.000001589268408</v>
      </c>
      <c r="P157" s="84">
        <f>Baseline!B$33 * (C157 * Baseline!B$60*Baseline!B$63/Baseline!B$75 + Baseline!B$46 * Baseline!B$61*Baseline!B$64/Baseline!B$76 + Baseline!B$47 * Baseline!B$70*Baseline!B$65/Baseline!B$77 + Baseline!B$62*Baseline!B$71/Baseline!B$78)</f>
        <v>0.000000001956480257</v>
      </c>
      <c r="Q157" s="84">
        <f>Baseline!B$33 * (C157 * Baseline!B$63*Baseline!B$68/Baseline!B$75 + Baseline!B$46 * Baseline!B$64*Baseline!B$54/Baseline!B$76 + Baseline!B$47 * Baseline!B$65*Baseline!B$55/Baseline!B$77 + Baseline!B$71*Baseline!B$56/Baseline!B$78)</f>
        <v>0.000000003913130573</v>
      </c>
      <c r="R157" s="84">
        <f>Baseline!B$33 * (C157 * Baseline!B$63*Baseline!B$59/Baseline!B$75 + Baseline!B$46 * Baseline!B$64*Baseline!B$69/Baseline!B$76 + Baseline!B$47 * Baseline!B$65*Baseline!B$57/Baseline!B$77 + Baseline!B$71*Baseline!B$58/Baseline!B$78)</f>
        <v>0.00000001707282623</v>
      </c>
      <c r="S157" s="84">
        <f>Baseline!B$33 * (C157 * Baseline!B$63*Baseline!B$60/Baseline!B$75 + Baseline!B$46 * Baseline!B$64*Baseline!B$61/Baseline!B$76 + Baseline!B$47 * Baseline!B$65*Baseline!B$70/Baseline!B$77 + Baseline!B$71*Baseline!B$62/Baseline!B$78)</f>
        <v>0.000000001956480257</v>
      </c>
      <c r="T157" s="84">
        <f>Baseline!B$33 * (C157 * Baseline!B$63*Baseline!B$63/Baseline!B$75 + Baseline!B$46 * Baseline!B$64*Baseline!B$64/Baseline!B$76 + Baseline!B$47 * Baseline!B$65*Baseline!B$65/Baseline!B$77 + Baseline!B$71*Baseline!B$71/Baseline!B$78)</f>
        <v>0.00000009856722606</v>
      </c>
      <c r="U157" s="83"/>
      <c r="V157" s="84">
        <f>E157 * ( Baseline!B$89 * Baseline!B$7 )</f>
        <v>0.2456015043</v>
      </c>
      <c r="W157" s="84">
        <f>F157 * ( Baseline!D$89 * Baseline!B$11 )</f>
        <v>0.004426735649</v>
      </c>
      <c r="X157" s="84">
        <f>G157 * ( Baseline!F$89 * Baseline!B$16 )</f>
        <v>0.007039360355</v>
      </c>
      <c r="Y157" s="84">
        <f>H157 * ( Baseline!H$89 * Baseline!B$18 )</f>
        <v>0.001376144195</v>
      </c>
      <c r="Z157" s="86">
        <f t="shared" si="1"/>
        <v>0.2584437445</v>
      </c>
      <c r="AA157" s="84">
        <f>I157 * ( Baseline!B$89 * Baseline!B$7 )</f>
        <v>0.002490708317</v>
      </c>
      <c r="AB157" s="85">
        <f>J157 * ( Baseline!D$89 * Baseline!B$11 )</f>
        <v>0.03904359548</v>
      </c>
      <c r="AC157" s="85">
        <f>K157 * ( Baseline!F$89 * Baseline!B$16 )</f>
        <v>0.000572781376</v>
      </c>
      <c r="AD157" s="85">
        <f>L157 * ( Baseline!F$89 * Baseline!B$16 )</f>
        <v>0.0005930206909</v>
      </c>
      <c r="AE157" s="86">
        <f t="shared" si="2"/>
        <v>0.04270010587</v>
      </c>
      <c r="AF157" s="86">
        <f>M157 * ( Baseline!B$89 * Baseline!B$7 )</f>
        <v>0.002103411691</v>
      </c>
      <c r="AG157" s="86">
        <f>N157 * ( Baseline!D$89 * Baseline!B$11 )</f>
        <v>0.0003041870288</v>
      </c>
      <c r="AH157" s="86">
        <f>O157 * ( Baseline!F$89 * Baseline!B$16 )</f>
        <v>0.05520287249</v>
      </c>
      <c r="AI157" s="86">
        <f>P157 * ( Baseline!H$89 * Baseline!B$18 )</f>
        <v>0.000688042195</v>
      </c>
      <c r="AJ157" s="86">
        <f t="shared" si="3"/>
        <v>0.0582985134</v>
      </c>
      <c r="AK157" s="86">
        <f>Q157 * ( Baseline!B$89 * Baseline!B$7 )</f>
        <v>0.00004061438222</v>
      </c>
      <c r="AL157" s="86">
        <f>R157 * ( Baseline!D$89 * Baseline!B$11 )</f>
        <v>0.0003149355226</v>
      </c>
      <c r="AM157" s="86">
        <f>S157 * ( Baseline!F$89 * Baseline!B$16 )</f>
        <v>0.00006795789159</v>
      </c>
      <c r="AN157" s="86">
        <f>T157 * ( Baseline!H$89 * Baseline!B$18 )</f>
        <v>0.03466347811</v>
      </c>
      <c r="AO157" s="86">
        <f t="shared" si="4"/>
        <v>0.03508698591</v>
      </c>
      <c r="AP157" s="62"/>
      <c r="AQ157" s="86">
        <f>V157 * ( (1-Baseline!B$90-Baseline!B$89) + (1-B157)*Baseline!B$90 )</f>
        <v>0.1063401186</v>
      </c>
      <c r="AR157" s="86">
        <f>W157 * ( (1-Baseline!B$90-Baseline!B$89) + (1-B157)*Baseline!B$90 )</f>
        <v>0.001916680417</v>
      </c>
      <c r="AS157" s="86">
        <f>X157 * ( (1-Baseline!B$90-Baseline!B$89) + (1-B157)*Baseline!B$90 )</f>
        <v>0.003047890186</v>
      </c>
      <c r="AT157" s="86">
        <f>Y157 * ( (1-Baseline!B$90-Baseline!B$89) + (1-B157)*Baseline!B$90 )</f>
        <v>0.0005958405559</v>
      </c>
      <c r="AU157" s="86">
        <f t="shared" si="5"/>
        <v>0.1119005297</v>
      </c>
      <c r="AV157" s="86">
        <f>AA157 * ( (1-Baseline!D$90-Baseline!D$89) + (1-B157)*Baseline!D$90 )</f>
        <v>0.001785211124</v>
      </c>
      <c r="AW157" s="86">
        <f>AB157 * ( (1-Baseline!D$90-Baseline!D$89) + (1-B157)*Baseline!D$90 )</f>
        <v>0.02798443339</v>
      </c>
      <c r="AX157" s="86">
        <f>AC157 * ( (1-Baseline!D$90-Baseline!D$89) + (1-B157)*Baseline!D$90 )</f>
        <v>0.0004105401171</v>
      </c>
      <c r="AY157" s="86">
        <f>AD157 * ( (1-Baseline!D$90-Baseline!D$89) + (1-B157)*Baseline!D$90 )</f>
        <v>0.000425046613</v>
      </c>
      <c r="AZ157" s="86">
        <f t="shared" si="6"/>
        <v>0.03060523124</v>
      </c>
      <c r="BA157" s="86">
        <f>AF157 * ( (1-Baseline!F$90-Baseline!F$89) + (1-Baseline!B$36)*Baseline!F$90 )</f>
        <v>0.001513682362</v>
      </c>
      <c r="BB157" s="86">
        <f>AG157 * ( (1-Baseline!F$90-Baseline!F$89) + (1-Baseline!B$36)*Baseline!F$90 )</f>
        <v>0.0002189027199</v>
      </c>
      <c r="BC157" s="86">
        <f>AH157 * ( (1-Baseline!F$90-Baseline!F$89) + (1-Baseline!B$36)*Baseline!F$90 )</f>
        <v>0.03972575354</v>
      </c>
      <c r="BD157" s="86">
        <f>AI157 * ( (1-Baseline!F$90-Baseline!F$89) + (1-Baseline!B$36)*Baseline!F$90 )</f>
        <v>0.0004951371808</v>
      </c>
      <c r="BE157" s="86">
        <f t="shared" si="7"/>
        <v>0.0419534758</v>
      </c>
      <c r="BF157" s="86">
        <f>AK157 * ( (1-Baseline!H$90-Baseline!H$89) + (1-Baseline!B$36)*Baseline!H$90 )</f>
        <v>0.00003217958732</v>
      </c>
      <c r="BG157" s="86">
        <f>AL157 * ( (1-Baseline!H$90-Baseline!H$89) + (1-Baseline!B$36)*Baseline!H$90 )</f>
        <v>0.0002495297133</v>
      </c>
      <c r="BH157" s="86">
        <f>AM157 * ( (1-Baseline!H$90-Baseline!H$89) + (1-Baseline!B$36)*Baseline!H$90 )</f>
        <v>0.00005384439666</v>
      </c>
      <c r="BI157" s="86">
        <f>AN157 * ( (1-Baseline!H$90-Baseline!H$89) + (1-Baseline!B$36)*Baseline!H$90 )</f>
        <v>0.02746456698</v>
      </c>
      <c r="BJ157" s="86">
        <f t="shared" si="8"/>
        <v>0.02780012067</v>
      </c>
      <c r="BK157" s="62"/>
      <c r="BL157" s="86">
        <f t="shared" si="19"/>
        <v>0.9503093402</v>
      </c>
      <c r="BM157" s="86">
        <f t="shared" si="20"/>
        <v>0.01712843024</v>
      </c>
      <c r="BN157" s="86">
        <f t="shared" si="21"/>
        <v>0.0272374956</v>
      </c>
      <c r="BO157" s="86">
        <f t="shared" si="22"/>
        <v>0.005324734005</v>
      </c>
      <c r="BP157" s="86">
        <f t="shared" si="9"/>
        <v>1</v>
      </c>
      <c r="BQ157" s="86">
        <f t="shared" si="23"/>
        <v>0.05833026093</v>
      </c>
      <c r="BR157" s="86">
        <f t="shared" si="24"/>
        <v>0.9143676506</v>
      </c>
      <c r="BS157" s="86">
        <f t="shared" si="25"/>
        <v>0.01341405049</v>
      </c>
      <c r="BT157" s="86">
        <f t="shared" si="26"/>
        <v>0.01388803795</v>
      </c>
      <c r="BU157" s="86">
        <f t="shared" si="10"/>
        <v>1</v>
      </c>
      <c r="BV157" s="86">
        <f t="shared" si="27"/>
        <v>0.03608002276</v>
      </c>
      <c r="BW157" s="86">
        <f t="shared" si="28"/>
        <v>0.005217749323</v>
      </c>
      <c r="BX157" s="86">
        <f t="shared" si="29"/>
        <v>0.9469001741</v>
      </c>
      <c r="BY157" s="86">
        <f t="shared" si="30"/>
        <v>0.01180205386</v>
      </c>
      <c r="BZ157" s="86">
        <f t="shared" si="11"/>
        <v>1</v>
      </c>
      <c r="CA157" s="86">
        <f t="shared" si="31"/>
        <v>0.001157534088</v>
      </c>
      <c r="CB157" s="86">
        <f t="shared" si="32"/>
        <v>0.008975850005</v>
      </c>
      <c r="CC157" s="86">
        <f t="shared" si="33"/>
        <v>0.001936840393</v>
      </c>
      <c r="CD157" s="86">
        <f t="shared" si="34"/>
        <v>0.9879297755</v>
      </c>
      <c r="CE157" s="86">
        <f t="shared" si="12"/>
        <v>1</v>
      </c>
      <c r="CF157" s="62"/>
      <c r="CG157" s="86">
        <f t="shared" si="35"/>
        <v>0.9503093402</v>
      </c>
      <c r="CH157" s="86">
        <f t="shared" si="36"/>
        <v>0.01712843024</v>
      </c>
      <c r="CI157" s="86">
        <f t="shared" si="37"/>
        <v>0.0272374956</v>
      </c>
      <c r="CJ157" s="86">
        <f t="shared" si="38"/>
        <v>0.005324734005</v>
      </c>
      <c r="CK157" s="86">
        <f t="shared" si="13"/>
        <v>1</v>
      </c>
      <c r="CL157" s="86">
        <f t="shared" si="39"/>
        <v>0.05833026093</v>
      </c>
      <c r="CM157" s="86">
        <f t="shared" si="40"/>
        <v>0.9143676506</v>
      </c>
      <c r="CN157" s="86">
        <f t="shared" si="41"/>
        <v>0.01341405049</v>
      </c>
      <c r="CO157" s="86">
        <f t="shared" si="42"/>
        <v>0.01388803795</v>
      </c>
      <c r="CP157" s="86">
        <f t="shared" si="14"/>
        <v>1</v>
      </c>
      <c r="CQ157" s="86">
        <f t="shared" si="43"/>
        <v>0.03608002276</v>
      </c>
      <c r="CR157" s="86">
        <f t="shared" si="44"/>
        <v>0.005217749323</v>
      </c>
      <c r="CS157" s="86">
        <f t="shared" si="45"/>
        <v>0.9469001741</v>
      </c>
      <c r="CT157" s="86">
        <f t="shared" si="46"/>
        <v>0.01180205386</v>
      </c>
      <c r="CU157" s="86">
        <f t="shared" si="15"/>
        <v>1</v>
      </c>
      <c r="CV157" s="86">
        <f t="shared" si="47"/>
        <v>0.001157534088</v>
      </c>
      <c r="CW157" s="86">
        <f t="shared" si="48"/>
        <v>0.008975850005</v>
      </c>
      <c r="CX157" s="86">
        <f t="shared" si="49"/>
        <v>0.001936840393</v>
      </c>
      <c r="CY157" s="86">
        <f t="shared" si="50"/>
        <v>0.9879297755</v>
      </c>
      <c r="CZ157" s="86">
        <f t="shared" si="16"/>
        <v>1</v>
      </c>
      <c r="DA157" s="62"/>
      <c r="DB157" s="86">
        <f>(AQ157*Baseline!B$7 + AV157*Baseline!B$11 + BA157*Baseline!B$16 + BF157*Baseline!B$18)</f>
        <v>61948.09224</v>
      </c>
      <c r="DC157" s="86">
        <f>(AR157*Baseline!B$7 + AW157*Baseline!B$11 + BB157*Baseline!B$16 + BG157*Baseline!B$18)</f>
        <v>73103.25345</v>
      </c>
      <c r="DD157" s="86">
        <f>(AS157*Baseline!B$7 + AX157*Baseline!B$11 + BC157*Baseline!B$16 + BH157*Baseline!B$18)</f>
        <v>137913.0533</v>
      </c>
      <c r="DE157" s="86">
        <f>(AT157*Baseline!B$7 + AY157*Baseline!B$11 + BD157*Baseline!B$16 + BI157*Baseline!B$18)</f>
        <v>1260484.255</v>
      </c>
      <c r="DF157" s="86">
        <f t="shared" si="17"/>
        <v>1533448.654</v>
      </c>
      <c r="DG157" s="62"/>
      <c r="DH157" s="86">
        <f t="shared" si="51"/>
        <v>0.04039789144</v>
      </c>
      <c r="DI157" s="86">
        <f t="shared" si="52"/>
        <v>0.04767244947</v>
      </c>
      <c r="DJ157" s="86">
        <f t="shared" si="53"/>
        <v>0.0899365316</v>
      </c>
      <c r="DK157" s="86">
        <f t="shared" si="54"/>
        <v>0.8219931275</v>
      </c>
      <c r="DL157" s="86">
        <f t="shared" si="18"/>
        <v>1</v>
      </c>
      <c r="DM157" s="62"/>
      <c r="DN157" s="86">
        <f>DH157 / (Baseline!B$7/Baseline!B$17)</f>
        <v>4.312209202</v>
      </c>
      <c r="DO157" s="86">
        <f>DI157 / (Baseline!B$11/Baseline!B$17)</f>
        <v>1.150835747</v>
      </c>
      <c r="DP157" s="86">
        <f>DJ157 / (Baseline!B$16/Baseline!B$17)</f>
        <v>1.389791207</v>
      </c>
      <c r="DQ157" s="86">
        <f>DK157 / (Baseline!B$18/Baseline!B$17)</f>
        <v>0.929335798</v>
      </c>
      <c r="DR157" s="62"/>
      <c r="DS157" s="86">
        <f>DH157 / Baseline!H$117</f>
        <v>1.616203034</v>
      </c>
      <c r="DT157" s="86">
        <f>DI157 / Baseline!H$118</f>
        <v>1.073109328</v>
      </c>
      <c r="DU157" s="86">
        <f>DJ157 / Baseline!H$119</f>
        <v>1.075138565</v>
      </c>
      <c r="DV157" s="86">
        <f>DK157 / Baseline!H$120</f>
        <v>0.9705576017</v>
      </c>
      <c r="DW157" s="87"/>
      <c r="DX157" s="86">
        <f>(AU157*Baseline!B$34)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0.02931461071</v>
      </c>
      <c r="DY157" s="86">
        <f>(AZ157*Baseline!B$34) + (Baseline!D$90*(1-Baseline!D$91)*Baseline!B$35) + (Baseline!D$90*Baseline!D$91*((1-Baseline!D$92)*Baseline!B$40 + Baseline!D$92*Baseline!B$41))</f>
        <v>0.01100435269</v>
      </c>
      <c r="DZ157" s="86">
        <f>(BE157*Baseline!B$34) + (Baseline!F$90*(1-Baseline!F$91)*Baseline!B$35) + (Baseline!F$90*Baseline!F$91*((1-Baseline!F$92)*Baseline!B$40 + Baseline!F$92*Baseline!B$41))</f>
        <v>0.01402366137</v>
      </c>
      <c r="EA157" s="86">
        <f>(BJ157*Baseline!B$34) + (Baseline!H$90*(1-Baseline!H$91)*Baseline!B$35) + (Baseline!H$90*Baseline!H$91*((1-Baseline!H$92)*Baseline!B$40 + Baseline!H$92*Baseline!B$41))</f>
        <v>0.009315018101</v>
      </c>
      <c r="EB157" s="86">
        <f>( DX157*Baseline!B$7 + DY157*Baseline!B$11 + DZ157*Baseline!B$16 + EA157*Baseline!B$18 ) / Baseline!B$17</f>
        <v>0.009877065744</v>
      </c>
    </row>
    <row r="158">
      <c r="A158" s="73" t="s">
        <v>334</v>
      </c>
      <c r="B158" s="85">
        <f>MIN( MAX( NORMINV( MCrands!B158, (B$5+B$4)/2, (B$5-B$4)/3.29 ), 0 ), 1 )</f>
        <v>0.5644728297</v>
      </c>
      <c r="C158" s="85">
        <f>MAX( NORMINV( MCrands!C158, (C$5+C$4)/2, (C$5-C$4)/3.29 ), 0 )</f>
        <v>2.859789427</v>
      </c>
      <c r="D158" s="83"/>
      <c r="E158" s="84">
        <f>Baseline!B$33 * (C158 * Baseline!B$68*Baseline!B$68/Baseline!B$75 + Baseline!B$46 * Baseline!B$54*Baseline!B$54/Baseline!B$76 + Baseline!B$47 * Baseline!B$55*Baseline!B$55/Baseline!B$77 + Baseline!B$56*Baseline!B$56/Baseline!B$78)</f>
        <v>0.00002029686886</v>
      </c>
      <c r="F158" s="84">
        <f>Baseline!B$33 * (C158 * Baseline!B$68*Baseline!B$59/Baseline!B$75 + Baseline!B$46 * Baseline!B$54*Baseline!B$69/Baseline!B$76 + Baseline!B$47 * Baseline!B$55*Baseline!B$57/Baseline!B$77 + Baseline!B$56*Baseline!B$58/Baseline!B$78)</f>
        <v>0.0000002394442073</v>
      </c>
      <c r="G158" s="85">
        <f>Baseline!B$33 * (C158 * Baseline!B$68*Baseline!B$60/Baseline!B$75 + Baseline!B$46 * Baseline!B$54*Baseline!B$61/Baseline!B$76 + Baseline!B$47 * Baseline!B$55*Baseline!B$70/Baseline!B$77 + Baseline!B$56*Baseline!B$62/Baseline!B$78)</f>
        <v>0.000000201353631</v>
      </c>
      <c r="H158" s="84">
        <f>Baseline!B$33 * (C158 * Baseline!B$68*Baseline!B$63/Baseline!B$75 + Baseline!B$46 * Baseline!B$54*Baseline!B$64/Baseline!B$76 + Baseline!B$47 * Baseline!B$55*Baseline!B$65/Baseline!B$77 + Baseline!B$56*Baseline!B$71/Baseline!B$78)</f>
        <v>0.000000003782459466</v>
      </c>
      <c r="I158" s="84">
        <f>Baseline!B$33 * (C158 * Baseline!B$59*Baseline!B$68/Baseline!B$75 + Baseline!B$46 * Baseline!B$69*Baseline!B$54/Baseline!B$76 + Baseline!B$47 * Baseline!B$57*Baseline!B$55/Baseline!B$77 + Baseline!B$58*Baseline!B$56/Baseline!B$78)</f>
        <v>0.0000002394442073</v>
      </c>
      <c r="J158" s="85">
        <f>Baseline!B$33 * (C158 * Baseline!B$59*Baseline!B$59/Baseline!B$75 + Baseline!B$46 * Baseline!B$69*Baseline!B$69/Baseline!B$76 + Baseline!B$47 * Baseline!B$57*Baseline!B$57/Baseline!B$77 + Baseline!B$58*Baseline!B$58/Baseline!B$78)</f>
        <v>0.000002116574494</v>
      </c>
      <c r="K158" s="84">
        <f>Baseline!B$33 * (C158 * Baseline!B$59*Baseline!B$60/Baseline!B$75 + Baseline!B$46 * Baseline!B$69*Baseline!B$61/Baseline!B$76 + Baseline!B$47 * Baseline!B$57*Baseline!B$70/Baseline!B$77 + Baseline!B$58*Baseline!B$62/Baseline!B$78)</f>
        <v>0.0000000164899382</v>
      </c>
      <c r="L158" s="85">
        <f>Baseline!B$33 * (C158 * Baseline!B$59*Baseline!B$63/Baseline!B$75 + Baseline!B$46 * Baseline!B$69*Baseline!B$64/Baseline!B$76 + Baseline!B$47 * Baseline!B$57*Baseline!B$65/Baseline!B$77 + Baseline!B$58*Baseline!B$71/Baseline!B$78)</f>
        <v>0.00000001707280559</v>
      </c>
      <c r="M158" s="84">
        <f>Baseline!B$33 * (C158 * Baseline!B$60*Baseline!B$68/Baseline!B$75 + Baseline!B$46 * Baseline!B$61*Baseline!B$54/Baseline!B$76 + Baseline!B$47 * Baseline!B$70*Baseline!B$55/Baseline!B$77 + Baseline!B$62*Baseline!B$56/Baseline!B$78)</f>
        <v>0.000000201353631</v>
      </c>
      <c r="N158" s="85">
        <f>Baseline!B$33 * (C158 * Baseline!B$60*Baseline!B$59/Baseline!B$75 + Baseline!B$46 * Baseline!B$61*Baseline!B$69/Baseline!B$76 + Baseline!B$47 * Baseline!B$70*Baseline!B$57/Baseline!B$77 + Baseline!B$62*Baseline!B$58/Baseline!B$78)</f>
        <v>0.0000000164899382</v>
      </c>
      <c r="O158" s="85">
        <f>Baseline!B$33 * (C158 * Baseline!B$60*Baseline!B$60/Baseline!B$75 + Baseline!B$46 * Baseline!B$61*Baseline!B$61/Baseline!B$76 + Baseline!B$47 * Baseline!B$70*Baseline!B$70/Baseline!B$77 + Baseline!B$62*Baseline!B$62/Baseline!B$78)</f>
        <v>0.000001589267901</v>
      </c>
      <c r="P158" s="84">
        <f>Baseline!B$33 * (C158 * Baseline!B$60*Baseline!B$63/Baseline!B$75 + Baseline!B$46 * Baseline!B$61*Baseline!B$64/Baseline!B$76 + Baseline!B$47 * Baseline!B$70*Baseline!B$65/Baseline!B$77 + Baseline!B$62*Baseline!B$71/Baseline!B$78)</f>
        <v>0.000000001956429536</v>
      </c>
      <c r="Q158" s="84">
        <f>Baseline!B$33 * (C158 * Baseline!B$63*Baseline!B$68/Baseline!B$75 + Baseline!B$46 * Baseline!B$64*Baseline!B$54/Baseline!B$76 + Baseline!B$47 * Baseline!B$65*Baseline!B$55/Baseline!B$77 + Baseline!B$71*Baseline!B$56/Baseline!B$78)</f>
        <v>0.000000003782459466</v>
      </c>
      <c r="R158" s="84">
        <f>Baseline!B$33 * (C158 * Baseline!B$63*Baseline!B$59/Baseline!B$75 + Baseline!B$46 * Baseline!B$64*Baseline!B$69/Baseline!B$76 + Baseline!B$47 * Baseline!B$65*Baseline!B$57/Baseline!B$77 + Baseline!B$71*Baseline!B$58/Baseline!B$78)</f>
        <v>0.00000001707280559</v>
      </c>
      <c r="S158" s="84">
        <f>Baseline!B$33 * (C158 * Baseline!B$63*Baseline!B$60/Baseline!B$75 + Baseline!B$46 * Baseline!B$64*Baseline!B$61/Baseline!B$76 + Baseline!B$47 * Baseline!B$65*Baseline!B$70/Baseline!B$77 + Baseline!B$71*Baseline!B$62/Baseline!B$78)</f>
        <v>0.000000001956429536</v>
      </c>
      <c r="T158" s="84">
        <f>Baseline!B$33 * (C158 * Baseline!B$63*Baseline!B$63/Baseline!B$75 + Baseline!B$46 * Baseline!B$64*Baseline!B$64/Baseline!B$76 + Baseline!B$47 * Baseline!B$65*Baseline!B$65/Baseline!B$77 + Baseline!B$71*Baseline!B$71/Baseline!B$78)</f>
        <v>0.00000009856722099</v>
      </c>
      <c r="U158" s="83"/>
      <c r="V158" s="84">
        <f>E158 * ( Baseline!B$89 * Baseline!B$7 )</f>
        <v>0.2106612019</v>
      </c>
      <c r="W158" s="84">
        <f>F158 * ( Baseline!D$89 * Baseline!B$11 )</f>
        <v>0.004416930481</v>
      </c>
      <c r="X158" s="84">
        <f>G158 * ( Baseline!F$89 * Baseline!B$16 )</f>
        <v>0.006993972046</v>
      </c>
      <c r="Y158" s="84">
        <f>H158 * ( Baseline!H$89 * Baseline!B$18 )</f>
        <v>0.001330190634</v>
      </c>
      <c r="Z158" s="86">
        <f t="shared" si="1"/>
        <v>0.2234022951</v>
      </c>
      <c r="AA158" s="84">
        <f>I158 * ( Baseline!B$89 * Baseline!B$7 )</f>
        <v>0.002485191427</v>
      </c>
      <c r="AB158" s="85">
        <f>J158 * ( Baseline!D$89 * Baseline!B$11 )</f>
        <v>0.03904359394</v>
      </c>
      <c r="AC158" s="85">
        <f>K158 * ( Baseline!F$89 * Baseline!B$16 )</f>
        <v>0.0005727742094</v>
      </c>
      <c r="AD158" s="85">
        <f>L158 * ( Baseline!F$89 * Baseline!B$16 )</f>
        <v>0.0005930199742</v>
      </c>
      <c r="AE158" s="86">
        <f t="shared" si="2"/>
        <v>0.04269457955</v>
      </c>
      <c r="AF158" s="86">
        <f>M158 * ( Baseline!B$89 * Baseline!B$7 )</f>
        <v>0.002089849336</v>
      </c>
      <c r="AG158" s="86">
        <f>N158 * ( Baseline!D$89 * Baseline!B$11 )</f>
        <v>0.0003041832229</v>
      </c>
      <c r="AH158" s="86">
        <f>O158 * ( Baseline!F$89 * Baseline!B$16 )</f>
        <v>0.05520285487</v>
      </c>
      <c r="AI158" s="86">
        <f>P158 * ( Baseline!H$89 * Baseline!B$18 )</f>
        <v>0.0006880243577</v>
      </c>
      <c r="AJ158" s="86">
        <f t="shared" si="3"/>
        <v>0.05828491179</v>
      </c>
      <c r="AK158" s="86">
        <f>Q158 * ( Baseline!B$89 * Baseline!B$7 )</f>
        <v>0.0000392581468</v>
      </c>
      <c r="AL158" s="86">
        <f>R158 * ( Baseline!D$89 * Baseline!B$11 )</f>
        <v>0.000314935142</v>
      </c>
      <c r="AM158" s="86">
        <f>S158 * ( Baseline!F$89 * Baseline!B$16 )</f>
        <v>0.00006795612981</v>
      </c>
      <c r="AN158" s="86">
        <f>T158 * ( Baseline!H$89 * Baseline!B$18 )</f>
        <v>0.03466347633</v>
      </c>
      <c r="AO158" s="86">
        <f t="shared" si="4"/>
        <v>0.03508562574</v>
      </c>
      <c r="AP158" s="62"/>
      <c r="AQ158" s="86">
        <f>V158 * ( (1-Baseline!B$90-Baseline!B$89) + (1-B158)*Baseline!B$90 )</f>
        <v>0.1003209052</v>
      </c>
      <c r="AR158" s="86">
        <f>W158 * ( (1-Baseline!B$90-Baseline!B$89) + (1-B158)*Baseline!B$90 )</f>
        <v>0.002103427019</v>
      </c>
      <c r="AS158" s="86">
        <f>X158 * ( (1-Baseline!B$90-Baseline!B$89) + (1-B158)*Baseline!B$90 )</f>
        <v>0.003330663644</v>
      </c>
      <c r="AT158" s="86">
        <f>Y158 * ( (1-Baseline!B$90-Baseline!B$89) + (1-B158)*Baseline!B$90 )</f>
        <v>0.0006334622949</v>
      </c>
      <c r="AU158" s="86">
        <f t="shared" si="5"/>
        <v>0.1063884581</v>
      </c>
      <c r="AV158" s="86">
        <f>AA158 * ( (1-Baseline!D$90-Baseline!D$89) + (1-B158)*Baseline!D$90 )</f>
        <v>0.001835350084</v>
      </c>
      <c r="AW158" s="86">
        <f>AB158 * ( (1-Baseline!D$90-Baseline!D$89) + (1-B158)*Baseline!D$90 )</f>
        <v>0.02883426308</v>
      </c>
      <c r="AX158" s="86">
        <f>AC158 * ( (1-Baseline!D$90-Baseline!D$89) + (1-B158)*Baseline!D$90 )</f>
        <v>0.0004230021003</v>
      </c>
      <c r="AY158" s="86">
        <f>AD158 * ( (1-Baseline!D$90-Baseline!D$89) + (1-B158)*Baseline!D$90 )</f>
        <v>0.0004379538926</v>
      </c>
      <c r="AZ158" s="86">
        <f t="shared" si="6"/>
        <v>0.03153056915</v>
      </c>
      <c r="BA158" s="86">
        <f>AF158 * ( (1-Baseline!F$90-Baseline!F$89) + (1-Baseline!B$36)*Baseline!F$90 )</f>
        <v>0.001503922458</v>
      </c>
      <c r="BB158" s="86">
        <f>AG158 * ( (1-Baseline!F$90-Baseline!F$89) + (1-Baseline!B$36)*Baseline!F$90 )</f>
        <v>0.0002188999811</v>
      </c>
      <c r="BC158" s="86">
        <f>AH158 * ( (1-Baseline!F$90-Baseline!F$89) + (1-Baseline!B$36)*Baseline!F$90 )</f>
        <v>0.03972574086</v>
      </c>
      <c r="BD158" s="86">
        <f>AI158 * ( (1-Baseline!F$90-Baseline!F$89) + (1-Baseline!B$36)*Baseline!F$90 )</f>
        <v>0.0004951243446</v>
      </c>
      <c r="BE158" s="86">
        <f t="shared" si="7"/>
        <v>0.04194368764</v>
      </c>
      <c r="BF158" s="86">
        <f>AK158 * ( (1-Baseline!H$90-Baseline!H$89) + (1-Baseline!B$36)*Baseline!H$90 )</f>
        <v>0.00003110501487</v>
      </c>
      <c r="BG158" s="86">
        <f>AL158 * ( (1-Baseline!H$90-Baseline!H$89) + (1-Baseline!B$36)*Baseline!H$90 )</f>
        <v>0.0002495294117</v>
      </c>
      <c r="BH158" s="86">
        <f>AM158 * ( (1-Baseline!H$90-Baseline!H$89) + (1-Baseline!B$36)*Baseline!H$90 )</f>
        <v>0.00005384300077</v>
      </c>
      <c r="BI158" s="86">
        <f>AN158 * ( (1-Baseline!H$90-Baseline!H$89) + (1-Baseline!B$36)*Baseline!H$90 )</f>
        <v>0.02746456556</v>
      </c>
      <c r="BJ158" s="86">
        <f t="shared" si="8"/>
        <v>0.02779904299</v>
      </c>
      <c r="BK158" s="62"/>
      <c r="BL158" s="86">
        <f t="shared" si="19"/>
        <v>0.9429679397</v>
      </c>
      <c r="BM158" s="86">
        <f t="shared" si="20"/>
        <v>0.01977119563</v>
      </c>
      <c r="BN158" s="86">
        <f t="shared" si="21"/>
        <v>0.03130662576</v>
      </c>
      <c r="BO158" s="86">
        <f t="shared" si="22"/>
        <v>0.005954238891</v>
      </c>
      <c r="BP158" s="86">
        <f t="shared" si="9"/>
        <v>1</v>
      </c>
      <c r="BQ158" s="86">
        <f t="shared" si="23"/>
        <v>0.05820859354</v>
      </c>
      <c r="BR158" s="86">
        <f t="shared" si="24"/>
        <v>0.9144859687</v>
      </c>
      <c r="BS158" s="86">
        <f t="shared" si="25"/>
        <v>0.01341561893</v>
      </c>
      <c r="BT158" s="86">
        <f t="shared" si="26"/>
        <v>0.01388981881</v>
      </c>
      <c r="BU158" s="86">
        <f t="shared" si="10"/>
        <v>1</v>
      </c>
      <c r="BV158" s="86">
        <f t="shared" si="27"/>
        <v>0.0358557519</v>
      </c>
      <c r="BW158" s="86">
        <f t="shared" si="28"/>
        <v>0.00521890166</v>
      </c>
      <c r="BX158" s="86">
        <f t="shared" si="29"/>
        <v>0.9471208444</v>
      </c>
      <c r="BY158" s="86">
        <f t="shared" si="30"/>
        <v>0.011804502</v>
      </c>
      <c r="BZ158" s="86">
        <f t="shared" si="11"/>
        <v>1</v>
      </c>
      <c r="CA158" s="86">
        <f t="shared" si="31"/>
        <v>0.001118923946</v>
      </c>
      <c r="CB158" s="86">
        <f t="shared" si="32"/>
        <v>0.008976187123</v>
      </c>
      <c r="CC158" s="86">
        <f t="shared" si="33"/>
        <v>0.001936865265</v>
      </c>
      <c r="CD158" s="86">
        <f t="shared" si="34"/>
        <v>0.9879680237</v>
      </c>
      <c r="CE158" s="86">
        <f t="shared" si="12"/>
        <v>1</v>
      </c>
      <c r="CF158" s="62"/>
      <c r="CG158" s="86">
        <f t="shared" si="35"/>
        <v>0.9429679397</v>
      </c>
      <c r="CH158" s="86">
        <f t="shared" si="36"/>
        <v>0.01977119563</v>
      </c>
      <c r="CI158" s="86">
        <f t="shared" si="37"/>
        <v>0.03130662576</v>
      </c>
      <c r="CJ158" s="86">
        <f t="shared" si="38"/>
        <v>0.005954238891</v>
      </c>
      <c r="CK158" s="86">
        <f t="shared" si="13"/>
        <v>1</v>
      </c>
      <c r="CL158" s="86">
        <f t="shared" si="39"/>
        <v>0.05820859354</v>
      </c>
      <c r="CM158" s="86">
        <f t="shared" si="40"/>
        <v>0.9144859687</v>
      </c>
      <c r="CN158" s="86">
        <f t="shared" si="41"/>
        <v>0.01341561893</v>
      </c>
      <c r="CO158" s="86">
        <f t="shared" si="42"/>
        <v>0.01388981881</v>
      </c>
      <c r="CP158" s="86">
        <f t="shared" si="14"/>
        <v>1</v>
      </c>
      <c r="CQ158" s="86">
        <f t="shared" si="43"/>
        <v>0.0358557519</v>
      </c>
      <c r="CR158" s="86">
        <f t="shared" si="44"/>
        <v>0.00521890166</v>
      </c>
      <c r="CS158" s="86">
        <f t="shared" si="45"/>
        <v>0.9471208444</v>
      </c>
      <c r="CT158" s="86">
        <f t="shared" si="46"/>
        <v>0.011804502</v>
      </c>
      <c r="CU158" s="86">
        <f t="shared" si="15"/>
        <v>1</v>
      </c>
      <c r="CV158" s="86">
        <f t="shared" si="47"/>
        <v>0.001118923946</v>
      </c>
      <c r="CW158" s="86">
        <f t="shared" si="48"/>
        <v>0.008976187123</v>
      </c>
      <c r="CX158" s="86">
        <f t="shared" si="49"/>
        <v>0.001936865265</v>
      </c>
      <c r="CY158" s="86">
        <f t="shared" si="50"/>
        <v>0.9879680237</v>
      </c>
      <c r="CZ158" s="86">
        <f t="shared" si="16"/>
        <v>1</v>
      </c>
      <c r="DA158" s="62"/>
      <c r="DB158" s="86">
        <f>(AQ158*Baseline!B$7 + AV158*Baseline!B$11 + BA158*Baseline!B$16 + BF158*Baseline!B$18)</f>
        <v>59054.39636</v>
      </c>
      <c r="DC158" s="86">
        <f>(AR158*Baseline!B$7 + AW158*Baseline!B$11 + BB158*Baseline!B$16 + BG158*Baseline!B$18)</f>
        <v>75016.30823</v>
      </c>
      <c r="DD158" s="86">
        <f>(AS158*Baseline!B$7 + AX158*Baseline!B$11 + BC158*Baseline!B$16 + BH158*Baseline!B$18)</f>
        <v>138076.8174</v>
      </c>
      <c r="DE158" s="86">
        <f>(AT158*Baseline!B$7 + AY158*Baseline!B$11 + BD158*Baseline!B$16 + BI158*Baseline!B$18)</f>
        <v>1260530.074</v>
      </c>
      <c r="DF158" s="86">
        <f t="shared" si="17"/>
        <v>1532677.596</v>
      </c>
      <c r="DG158" s="62"/>
      <c r="DH158" s="86">
        <f t="shared" si="51"/>
        <v>0.03853021439</v>
      </c>
      <c r="DI158" s="86">
        <f t="shared" si="52"/>
        <v>0.04894461068</v>
      </c>
      <c r="DJ158" s="86">
        <f t="shared" si="53"/>
        <v>0.09008862516</v>
      </c>
      <c r="DK158" s="86">
        <f t="shared" si="54"/>
        <v>0.8224365498</v>
      </c>
      <c r="DL158" s="86">
        <f t="shared" si="18"/>
        <v>1</v>
      </c>
      <c r="DM158" s="62"/>
      <c r="DN158" s="86">
        <f>DH158 / (Baseline!B$7/Baseline!B$17)</f>
        <v>4.112846961</v>
      </c>
      <c r="DO158" s="86">
        <f>DI158 / (Baseline!B$11/Baseline!B$17)</f>
        <v>1.181546328</v>
      </c>
      <c r="DP158" s="86">
        <f>DJ158 / (Baseline!B$16/Baseline!B$17)</f>
        <v>1.392141513</v>
      </c>
      <c r="DQ158" s="86">
        <f>DK158 / (Baseline!B$18/Baseline!B$17)</f>
        <v>0.929837126</v>
      </c>
      <c r="DR158" s="62"/>
      <c r="DS158" s="86">
        <f>DH158 / Baseline!H$117</f>
        <v>1.541482666</v>
      </c>
      <c r="DT158" s="86">
        <f>DI158 / Baseline!H$118</f>
        <v>1.101745743</v>
      </c>
      <c r="DU158" s="86">
        <f>DJ158 / Baseline!H$119</f>
        <v>1.076956755</v>
      </c>
      <c r="DV158" s="86">
        <f>DK158 / Baseline!H$120</f>
        <v>0.9710811668</v>
      </c>
      <c r="DW158" s="87"/>
      <c r="DX158" s="86">
        <f>(AU158*Baseline!B$34)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0.02848779997</v>
      </c>
      <c r="DY158" s="86">
        <f>(AZ158*Baseline!B$34) + (Baseline!D$90*(1-Baseline!D$91)*Baseline!B$35) + (Baseline!D$90*Baseline!D$91*((1-Baseline!D$92)*Baseline!B$40 + Baseline!D$92*Baseline!B$41))</f>
        <v>0.01114315337</v>
      </c>
      <c r="DZ158" s="86">
        <f>(BE158*Baseline!B$34) + (Baseline!F$90*(1-Baseline!F$91)*Baseline!B$35) + (Baseline!F$90*Baseline!F$91*((1-Baseline!F$92)*Baseline!B$40 + Baseline!F$92*Baseline!B$41))</f>
        <v>0.01402219315</v>
      </c>
      <c r="EA158" s="86">
        <f>(BJ158*Baseline!B$34) + (Baseline!H$90*(1-Baseline!H$91)*Baseline!B$35) + (Baseline!H$90*Baseline!H$91*((1-Baseline!H$92)*Baseline!B$40 + Baseline!H$92*Baseline!B$41))</f>
        <v>0.009314856449</v>
      </c>
      <c r="EB158" s="86">
        <f>( DX158*Baseline!B$7 + DY158*Baseline!B$11 + DZ158*Baseline!B$16 + EA158*Baseline!B$18 ) / Baseline!B$17</f>
        <v>0.009874831682</v>
      </c>
    </row>
    <row r="159">
      <c r="A159" s="73" t="s">
        <v>335</v>
      </c>
      <c r="B159" s="85">
        <f>MIN( MAX( NORMINV( MCrands!B159, (B$5+B$4)/2, (B$5-B$4)/3.29 ), 0 ), 1 )</f>
        <v>0.4266517961</v>
      </c>
      <c r="C159" s="85">
        <f>MAX( NORMINV( MCrands!C159, (C$5+C$4)/2, (C$5-C$4)/3.29 ), 0 )</f>
        <v>2.95056211</v>
      </c>
      <c r="D159" s="83"/>
      <c r="E159" s="84">
        <f>Baseline!B$33 * (C159 * Baseline!B$68*Baseline!B$68/Baseline!B$75 + Baseline!B$46 * Baseline!B$54*Baseline!B$54/Baseline!B$76 + Baseline!B$47 * Baseline!B$55*Baseline!B$55/Baseline!B$77 + Baseline!B$56*Baseline!B$56/Baseline!B$78)</f>
        <v>0.00002093954164</v>
      </c>
      <c r="F159" s="84">
        <f>Baseline!B$33 * (C159 * Baseline!B$68*Baseline!B$59/Baseline!B$75 + Baseline!B$46 * Baseline!B$54*Baseline!B$69/Baseline!B$76 + Baseline!B$47 * Baseline!B$55*Baseline!B$57/Baseline!B$77 + Baseline!B$56*Baseline!B$58/Baseline!B$78)</f>
        <v>0.0000002395456819</v>
      </c>
      <c r="G159" s="85">
        <f>Baseline!B$33 * (C159 * Baseline!B$68*Baseline!B$60/Baseline!B$75 + Baseline!B$46 * Baseline!B$54*Baseline!B$61/Baseline!B$76 + Baseline!B$47 * Baseline!B$55*Baseline!B$70/Baseline!B$77 + Baseline!B$56*Baseline!B$62/Baseline!B$78)</f>
        <v>0.0000002016030895</v>
      </c>
      <c r="H159" s="84">
        <f>Baseline!B$33 * (C159 * Baseline!B$68*Baseline!B$63/Baseline!B$75 + Baseline!B$46 * Baseline!B$54*Baseline!B$64/Baseline!B$76 + Baseline!B$47 * Baseline!B$55*Baseline!B$65/Baseline!B$77 + Baseline!B$56*Baseline!B$71/Baseline!B$78)</f>
        <v>0.000000003807405317</v>
      </c>
      <c r="I159" s="84">
        <f>Baseline!B$33 * (C159 * Baseline!B$59*Baseline!B$68/Baseline!B$75 + Baseline!B$46 * Baseline!B$69*Baseline!B$54/Baseline!B$76 + Baseline!B$47 * Baseline!B$57*Baseline!B$55/Baseline!B$77 + Baseline!B$58*Baseline!B$56/Baseline!B$78)</f>
        <v>0.0000002395456819</v>
      </c>
      <c r="J159" s="85">
        <f>Baseline!B$33 * (C159 * Baseline!B$59*Baseline!B$59/Baseline!B$75 + Baseline!B$46 * Baseline!B$69*Baseline!B$69/Baseline!B$76 + Baseline!B$47 * Baseline!B$57*Baseline!B$57/Baseline!B$77 + Baseline!B$58*Baseline!B$58/Baseline!B$78)</f>
        <v>0.00000211657451</v>
      </c>
      <c r="K159" s="84">
        <f>Baseline!B$33 * (C159 * Baseline!B$59*Baseline!B$60/Baseline!B$75 + Baseline!B$46 * Baseline!B$69*Baseline!B$61/Baseline!B$76 + Baseline!B$47 * Baseline!B$57*Baseline!B$70/Baseline!B$77 + Baseline!B$58*Baseline!B$62/Baseline!B$78)</f>
        <v>0.00000001648997759</v>
      </c>
      <c r="L159" s="85">
        <f>Baseline!B$33 * (C159 * Baseline!B$59*Baseline!B$63/Baseline!B$75 + Baseline!B$46 * Baseline!B$69*Baseline!B$64/Baseline!B$76 + Baseline!B$47 * Baseline!B$57*Baseline!B$65/Baseline!B$77 + Baseline!B$58*Baseline!B$71/Baseline!B$78)</f>
        <v>0.00000001707280953</v>
      </c>
      <c r="M159" s="84">
        <f>Baseline!B$33 * (C159 * Baseline!B$60*Baseline!B$68/Baseline!B$75 + Baseline!B$46 * Baseline!B$61*Baseline!B$54/Baseline!B$76 + Baseline!B$47 * Baseline!B$70*Baseline!B$55/Baseline!B$77 + Baseline!B$62*Baseline!B$56/Baseline!B$78)</f>
        <v>0.0000002016030895</v>
      </c>
      <c r="N159" s="85">
        <f>Baseline!B$33 * (C159 * Baseline!B$60*Baseline!B$59/Baseline!B$75 + Baseline!B$46 * Baseline!B$61*Baseline!B$69/Baseline!B$76 + Baseline!B$47 * Baseline!B$70*Baseline!B$57/Baseline!B$77 + Baseline!B$62*Baseline!B$58/Baseline!B$78)</f>
        <v>0.00000001648997759</v>
      </c>
      <c r="O159" s="85">
        <f>Baseline!B$33 * (C159 * Baseline!B$60*Baseline!B$60/Baseline!B$75 + Baseline!B$46 * Baseline!B$61*Baseline!B$61/Baseline!B$76 + Baseline!B$47 * Baseline!B$70*Baseline!B$70/Baseline!B$77 + Baseline!B$62*Baseline!B$62/Baseline!B$78)</f>
        <v>0.000001589267998</v>
      </c>
      <c r="P159" s="84">
        <f>Baseline!B$33 * (C159 * Baseline!B$60*Baseline!B$63/Baseline!B$75 + Baseline!B$46 * Baseline!B$61*Baseline!B$64/Baseline!B$76 + Baseline!B$47 * Baseline!B$70*Baseline!B$65/Baseline!B$77 + Baseline!B$62*Baseline!B$71/Baseline!B$78)</f>
        <v>0.000000001956439219</v>
      </c>
      <c r="Q159" s="84">
        <f>Baseline!B$33 * (C159 * Baseline!B$63*Baseline!B$68/Baseline!B$75 + Baseline!B$46 * Baseline!B$64*Baseline!B$54/Baseline!B$76 + Baseline!B$47 * Baseline!B$65*Baseline!B$55/Baseline!B$77 + Baseline!B$71*Baseline!B$56/Baseline!B$78)</f>
        <v>0.000000003807405317</v>
      </c>
      <c r="R159" s="84">
        <f>Baseline!B$33 * (C159 * Baseline!B$63*Baseline!B$59/Baseline!B$75 + Baseline!B$46 * Baseline!B$64*Baseline!B$69/Baseline!B$76 + Baseline!B$47 * Baseline!B$65*Baseline!B$57/Baseline!B$77 + Baseline!B$71*Baseline!B$58/Baseline!B$78)</f>
        <v>0.00000001707280953</v>
      </c>
      <c r="S159" s="84">
        <f>Baseline!B$33 * (C159 * Baseline!B$63*Baseline!B$60/Baseline!B$75 + Baseline!B$46 * Baseline!B$64*Baseline!B$61/Baseline!B$76 + Baseline!B$47 * Baseline!B$65*Baseline!B$70/Baseline!B$77 + Baseline!B$71*Baseline!B$62/Baseline!B$78)</f>
        <v>0.000000001956439219</v>
      </c>
      <c r="T159" s="84">
        <f>Baseline!B$33 * (C159 * Baseline!B$63*Baseline!B$63/Baseline!B$75 + Baseline!B$46 * Baseline!B$64*Baseline!B$64/Baseline!B$76 + Baseline!B$47 * Baseline!B$65*Baseline!B$65/Baseline!B$77 + Baseline!B$71*Baseline!B$71/Baseline!B$78)</f>
        <v>0.00000009856722196</v>
      </c>
      <c r="U159" s="83"/>
      <c r="V159" s="84">
        <f>E159 * ( Baseline!B$89 * Baseline!B$7 )</f>
        <v>0.2173315027</v>
      </c>
      <c r="W159" s="84">
        <f>F159 * ( Baseline!D$89 * Baseline!B$11 )</f>
        <v>0.004418802343</v>
      </c>
      <c r="X159" s="84">
        <f>G159 * ( Baseline!F$89 * Baseline!B$16 )</f>
        <v>0.00700263693</v>
      </c>
      <c r="Y159" s="84">
        <f>H159 * ( Baseline!H$89 * Baseline!B$18 )</f>
        <v>0.001338963428</v>
      </c>
      <c r="Z159" s="86">
        <f t="shared" si="1"/>
        <v>0.2300919054</v>
      </c>
      <c r="AA159" s="84">
        <f>I159 * ( Baseline!B$89 * Baseline!B$7 )</f>
        <v>0.002486244633</v>
      </c>
      <c r="AB159" s="85">
        <f>J159 * ( Baseline!D$89 * Baseline!B$11 )</f>
        <v>0.03904359423</v>
      </c>
      <c r="AC159" s="85">
        <f>K159 * ( Baseline!F$89 * Baseline!B$16 )</f>
        <v>0.0005727755776</v>
      </c>
      <c r="AD159" s="85">
        <f>L159 * ( Baseline!F$89 * Baseline!B$16 )</f>
        <v>0.000593020111</v>
      </c>
      <c r="AE159" s="86">
        <f t="shared" si="2"/>
        <v>0.04269563455</v>
      </c>
      <c r="AF159" s="86">
        <f>M159 * ( Baseline!B$89 * Baseline!B$7 )</f>
        <v>0.002092438466</v>
      </c>
      <c r="AG159" s="86">
        <f>N159 * ( Baseline!D$89 * Baseline!B$11 )</f>
        <v>0.0003041839495</v>
      </c>
      <c r="AH159" s="86">
        <f>O159 * ( Baseline!F$89 * Baseline!B$16 )</f>
        <v>0.05520285823</v>
      </c>
      <c r="AI159" s="86">
        <f>P159 * ( Baseline!H$89 * Baseline!B$18 )</f>
        <v>0.0006880277629</v>
      </c>
      <c r="AJ159" s="86">
        <f t="shared" si="3"/>
        <v>0.05828750841</v>
      </c>
      <c r="AK159" s="86">
        <f>Q159 * ( Baseline!B$89 * Baseline!B$7 )</f>
        <v>0.00003951705979</v>
      </c>
      <c r="AL159" s="86">
        <f>R159 * ( Baseline!D$89 * Baseline!B$11 )</f>
        <v>0.0003149352147</v>
      </c>
      <c r="AM159" s="86">
        <f>S159 * ( Baseline!F$89 * Baseline!B$16 )</f>
        <v>0.00006795646614</v>
      </c>
      <c r="AN159" s="86">
        <f>T159 * ( Baseline!H$89 * Baseline!B$18 )</f>
        <v>0.03466347667</v>
      </c>
      <c r="AO159" s="86">
        <f t="shared" si="4"/>
        <v>0.03508588541</v>
      </c>
      <c r="AP159" s="62"/>
      <c r="AQ159" s="86">
        <f>V159 * ( (1-Baseline!B$90-Baseline!B$89) + (1-B159)*Baseline!B$90 )</f>
        <v>0.1301554689</v>
      </c>
      <c r="AR159" s="86">
        <f>W159 * ( (1-Baseline!B$90-Baseline!B$89) + (1-B159)*Baseline!B$90 )</f>
        <v>0.002646331912</v>
      </c>
      <c r="AS159" s="86">
        <f>X159 * ( (1-Baseline!B$90-Baseline!B$89) + (1-B159)*Baseline!B$90 )</f>
        <v>0.004193738515</v>
      </c>
      <c r="AT159" s="86">
        <f>Y159 * ( (1-Baseline!B$90-Baseline!B$89) + (1-B159)*Baseline!B$90 )</f>
        <v>0.0008018782857</v>
      </c>
      <c r="AU159" s="86">
        <f t="shared" si="5"/>
        <v>0.1377974176</v>
      </c>
      <c r="AV159" s="86">
        <f>AA159 * ( (1-Baseline!D$90-Baseline!D$89) + (1-B159)*Baseline!D$90 )</f>
        <v>0.00198963814</v>
      </c>
      <c r="AW159" s="86">
        <f>AB159 * ( (1-Baseline!D$90-Baseline!D$89) + (1-B159)*Baseline!D$90 )</f>
        <v>0.03124496407</v>
      </c>
      <c r="AX159" s="86">
        <f>AC159 * ( (1-Baseline!D$90-Baseline!D$89) + (1-B159)*Baseline!D$90 )</f>
        <v>0.0004583684646</v>
      </c>
      <c r="AY159" s="86">
        <f>AD159 * ( (1-Baseline!D$90-Baseline!D$89) + (1-B159)*Baseline!D$90 )</f>
        <v>0.0004745693225</v>
      </c>
      <c r="AZ159" s="86">
        <f t="shared" si="6"/>
        <v>0.03416754</v>
      </c>
      <c r="BA159" s="86">
        <f>AF159 * ( (1-Baseline!F$90-Baseline!F$89) + (1-Baseline!B$36)*Baseline!F$90 )</f>
        <v>0.001505785678</v>
      </c>
      <c r="BB159" s="86">
        <f>AG159 * ( (1-Baseline!F$90-Baseline!F$89) + (1-Baseline!B$36)*Baseline!F$90 )</f>
        <v>0.0002189005039</v>
      </c>
      <c r="BC159" s="86">
        <f>AH159 * ( (1-Baseline!F$90-Baseline!F$89) + (1-Baseline!B$36)*Baseline!F$90 )</f>
        <v>0.03972574328</v>
      </c>
      <c r="BD159" s="86">
        <f>AI159 * ( (1-Baseline!F$90-Baseline!F$89) + (1-Baseline!B$36)*Baseline!F$90 )</f>
        <v>0.0004951267951</v>
      </c>
      <c r="BE159" s="86">
        <f t="shared" si="7"/>
        <v>0.04194555625</v>
      </c>
      <c r="BF159" s="86">
        <f>AK159 * ( (1-Baseline!H$90-Baseline!H$89) + (1-Baseline!B$36)*Baseline!H$90 )</f>
        <v>0.00003131015681</v>
      </c>
      <c r="BG159" s="86">
        <f>AL159 * ( (1-Baseline!H$90-Baseline!H$89) + (1-Baseline!B$36)*Baseline!H$90 )</f>
        <v>0.0002495294693</v>
      </c>
      <c r="BH159" s="86">
        <f>AM159 * ( (1-Baseline!H$90-Baseline!H$89) + (1-Baseline!B$36)*Baseline!H$90 )</f>
        <v>0.00005384326725</v>
      </c>
      <c r="BI159" s="86">
        <f>AN159 * ( (1-Baseline!H$90-Baseline!H$89) + (1-Baseline!B$36)*Baseline!H$90 )</f>
        <v>0.02746456583</v>
      </c>
      <c r="BJ159" s="86">
        <f t="shared" si="8"/>
        <v>0.02779924873</v>
      </c>
      <c r="BK159" s="62"/>
      <c r="BL159" s="86">
        <f t="shared" si="19"/>
        <v>0.9445421486</v>
      </c>
      <c r="BM159" s="86">
        <f t="shared" si="20"/>
        <v>0.0192045102</v>
      </c>
      <c r="BN159" s="86">
        <f t="shared" si="21"/>
        <v>0.03043408641</v>
      </c>
      <c r="BO159" s="86">
        <f t="shared" si="22"/>
        <v>0.005819254813</v>
      </c>
      <c r="BP159" s="86">
        <f t="shared" si="9"/>
        <v>1</v>
      </c>
      <c r="BQ159" s="86">
        <f t="shared" si="23"/>
        <v>0.05823182297</v>
      </c>
      <c r="BR159" s="86">
        <f t="shared" si="24"/>
        <v>0.9144633788</v>
      </c>
      <c r="BS159" s="86">
        <f t="shared" si="25"/>
        <v>0.01341531947</v>
      </c>
      <c r="BT159" s="86">
        <f t="shared" si="26"/>
        <v>0.0138894788</v>
      </c>
      <c r="BU159" s="86">
        <f t="shared" si="10"/>
        <v>1</v>
      </c>
      <c r="BV159" s="86">
        <f t="shared" si="27"/>
        <v>0.03589857455</v>
      </c>
      <c r="BW159" s="86">
        <f t="shared" si="28"/>
        <v>0.005218681631</v>
      </c>
      <c r="BX159" s="86">
        <f t="shared" si="29"/>
        <v>0.9470787093</v>
      </c>
      <c r="BY159" s="86">
        <f t="shared" si="30"/>
        <v>0.01180403455</v>
      </c>
      <c r="BZ159" s="86">
        <f t="shared" si="11"/>
        <v>1</v>
      </c>
      <c r="CA159" s="86">
        <f t="shared" si="31"/>
        <v>0.001126295071</v>
      </c>
      <c r="CB159" s="86">
        <f t="shared" si="32"/>
        <v>0.008976122764</v>
      </c>
      <c r="CC159" s="86">
        <f t="shared" si="33"/>
        <v>0.001936860517</v>
      </c>
      <c r="CD159" s="86">
        <f t="shared" si="34"/>
        <v>0.9879607216</v>
      </c>
      <c r="CE159" s="86">
        <f t="shared" si="12"/>
        <v>1</v>
      </c>
      <c r="CF159" s="62"/>
      <c r="CG159" s="86">
        <f t="shared" si="35"/>
        <v>0.9445421486</v>
      </c>
      <c r="CH159" s="86">
        <f t="shared" si="36"/>
        <v>0.0192045102</v>
      </c>
      <c r="CI159" s="86">
        <f t="shared" si="37"/>
        <v>0.03043408641</v>
      </c>
      <c r="CJ159" s="86">
        <f t="shared" si="38"/>
        <v>0.005819254813</v>
      </c>
      <c r="CK159" s="86">
        <f t="shared" si="13"/>
        <v>1</v>
      </c>
      <c r="CL159" s="86">
        <f t="shared" si="39"/>
        <v>0.05823182297</v>
      </c>
      <c r="CM159" s="86">
        <f t="shared" si="40"/>
        <v>0.9144633788</v>
      </c>
      <c r="CN159" s="86">
        <f t="shared" si="41"/>
        <v>0.01341531947</v>
      </c>
      <c r="CO159" s="86">
        <f t="shared" si="42"/>
        <v>0.0138894788</v>
      </c>
      <c r="CP159" s="86">
        <f t="shared" si="14"/>
        <v>1</v>
      </c>
      <c r="CQ159" s="86">
        <f t="shared" si="43"/>
        <v>0.03589857455</v>
      </c>
      <c r="CR159" s="86">
        <f t="shared" si="44"/>
        <v>0.005218681631</v>
      </c>
      <c r="CS159" s="86">
        <f t="shared" si="45"/>
        <v>0.9470787093</v>
      </c>
      <c r="CT159" s="86">
        <f t="shared" si="46"/>
        <v>0.01180403455</v>
      </c>
      <c r="CU159" s="86">
        <f t="shared" si="15"/>
        <v>1</v>
      </c>
      <c r="CV159" s="86">
        <f t="shared" si="47"/>
        <v>0.001126295071</v>
      </c>
      <c r="CW159" s="86">
        <f t="shared" si="48"/>
        <v>0.008976122764</v>
      </c>
      <c r="CX159" s="86">
        <f t="shared" si="49"/>
        <v>0.001936860517</v>
      </c>
      <c r="CY159" s="86">
        <f t="shared" si="50"/>
        <v>0.9879607216</v>
      </c>
      <c r="CZ159" s="86">
        <f t="shared" si="16"/>
        <v>1</v>
      </c>
      <c r="DA159" s="62"/>
      <c r="DB159" s="86">
        <f>(AQ159*Baseline!B$7 + AV159*Baseline!B$11 + BA159*Baseline!B$16 + BF159*Baseline!B$18)</f>
        <v>73870.6746</v>
      </c>
      <c r="DC159" s="86">
        <f>(AR159*Baseline!B$7 + AW159*Baseline!B$11 + BB159*Baseline!B$16 + BG159*Baseline!B$18)</f>
        <v>80449.49995</v>
      </c>
      <c r="DD159" s="86">
        <f>(AS159*Baseline!B$7 + AX159*Baseline!B$11 + BC159*Baseline!B$16 + BH159*Baseline!B$18)</f>
        <v>138571.2741</v>
      </c>
      <c r="DE159" s="86">
        <f>(AT159*Baseline!B$7 + AY159*Baseline!B$11 + BD159*Baseline!B$16 + BI159*Baseline!B$18)</f>
        <v>1260690.3</v>
      </c>
      <c r="DF159" s="86">
        <f t="shared" si="17"/>
        <v>1553581.749</v>
      </c>
      <c r="DG159" s="62"/>
      <c r="DH159" s="86">
        <f t="shared" si="51"/>
        <v>0.04754862412</v>
      </c>
      <c r="DI159" s="86">
        <f t="shared" si="52"/>
        <v>0.05178324219</v>
      </c>
      <c r="DJ159" s="86">
        <f t="shared" si="53"/>
        <v>0.08919471038</v>
      </c>
      <c r="DK159" s="86">
        <f t="shared" si="54"/>
        <v>0.8114734233</v>
      </c>
      <c r="DL159" s="86">
        <f t="shared" si="18"/>
        <v>1</v>
      </c>
      <c r="DM159" s="62"/>
      <c r="DN159" s="86">
        <f>DH159 / (Baseline!B$7/Baseline!B$17)</f>
        <v>5.075502882</v>
      </c>
      <c r="DO159" s="86">
        <f>DI159 / (Baseline!B$11/Baseline!B$17)</f>
        <v>1.250072251</v>
      </c>
      <c r="DP159" s="86">
        <f>DJ159 / (Baseline!B$16/Baseline!B$17)</f>
        <v>1.378327828</v>
      </c>
      <c r="DQ159" s="86">
        <f>DK159 / (Baseline!B$18/Baseline!B$17)</f>
        <v>0.9174423437</v>
      </c>
      <c r="DR159" s="62"/>
      <c r="DS159" s="86">
        <f>DH159 / Baseline!H$117</f>
        <v>1.902283209</v>
      </c>
      <c r="DT159" s="86">
        <f>DI159 / Baseline!H$118</f>
        <v>1.165643487</v>
      </c>
      <c r="DU159" s="86">
        <f>DJ159 / Baseline!H$119</f>
        <v>1.066270527</v>
      </c>
      <c r="DV159" s="86">
        <f>DK159 / Baseline!H$120</f>
        <v>0.958136599</v>
      </c>
      <c r="DW159" s="87"/>
      <c r="DX159" s="86">
        <f>(AU159*Baseline!B$34)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0.03319914389</v>
      </c>
      <c r="DY159" s="86">
        <f>(AZ159*Baseline!B$34) + (Baseline!D$90*(1-Baseline!D$91)*Baseline!B$35) + (Baseline!D$90*Baseline!D$91*((1-Baseline!D$92)*Baseline!B$40 + Baseline!D$92*Baseline!B$41))</f>
        <v>0.011538699</v>
      </c>
      <c r="DZ159" s="86">
        <f>(BE159*Baseline!B$34) + (Baseline!F$90*(1-Baseline!F$91)*Baseline!B$35) + (Baseline!F$90*Baseline!F$91*((1-Baseline!F$92)*Baseline!B$40 + Baseline!F$92*Baseline!B$41))</f>
        <v>0.01402247344</v>
      </c>
      <c r="EA159" s="86">
        <f>(BJ159*Baseline!B$34) + (Baseline!H$90*(1-Baseline!H$91)*Baseline!B$35) + (Baseline!H$90*Baseline!H$91*((1-Baseline!H$92)*Baseline!B$40 + Baseline!H$92*Baseline!B$41))</f>
        <v>0.009314887309</v>
      </c>
      <c r="EB159" s="86">
        <f>( DX159*Baseline!B$7 + DY159*Baseline!B$11 + DZ159*Baseline!B$16 + EA159*Baseline!B$18 ) / Baseline!B$17</f>
        <v>0.009935399366</v>
      </c>
    </row>
    <row r="160">
      <c r="A160" s="73" t="s">
        <v>336</v>
      </c>
      <c r="B160" s="85">
        <f>MIN( MAX( NORMINV( MCrands!B160, (B$5+B$4)/2, (B$5-B$4)/3.29 ), 0 ), 1 )</f>
        <v>0.5583255706</v>
      </c>
      <c r="C160" s="85">
        <f>MAX( NORMINV( MCrands!C160, (C$5+C$4)/2, (C$5-C$4)/3.29 ), 0 )</f>
        <v>2.956851148</v>
      </c>
      <c r="D160" s="83"/>
      <c r="E160" s="84">
        <f>Baseline!B$33 * (C160 * Baseline!B$68*Baseline!B$68/Baseline!B$75 + Baseline!B$46 * Baseline!B$54*Baseline!B$54/Baseline!B$76 + Baseline!B$47 * Baseline!B$55*Baseline!B$55/Baseline!B$77 + Baseline!B$56*Baseline!B$56/Baseline!B$78)</f>
        <v>0.00002098406818</v>
      </c>
      <c r="F160" s="84">
        <f>Baseline!B$33 * (C160 * Baseline!B$68*Baseline!B$59/Baseline!B$75 + Baseline!B$46 * Baseline!B$54*Baseline!B$69/Baseline!B$76 + Baseline!B$47 * Baseline!B$55*Baseline!B$57/Baseline!B$77 + Baseline!B$56*Baseline!B$58/Baseline!B$78)</f>
        <v>0.0000002395527124</v>
      </c>
      <c r="G160" s="85">
        <f>Baseline!B$33 * (C160 * Baseline!B$68*Baseline!B$60/Baseline!B$75 + Baseline!B$46 * Baseline!B$54*Baseline!B$61/Baseline!B$76 + Baseline!B$47 * Baseline!B$55*Baseline!B$70/Baseline!B$77 + Baseline!B$56*Baseline!B$62/Baseline!B$78)</f>
        <v>0.0000002016203729</v>
      </c>
      <c r="H160" s="84">
        <f>Baseline!B$33 * (C160 * Baseline!B$68*Baseline!B$63/Baseline!B$75 + Baseline!B$46 * Baseline!B$54*Baseline!B$64/Baseline!B$76 + Baseline!B$47 * Baseline!B$55*Baseline!B$65/Baseline!B$77 + Baseline!B$56*Baseline!B$71/Baseline!B$78)</f>
        <v>0.00000000380913365</v>
      </c>
      <c r="I160" s="84">
        <f>Baseline!B$33 * (C160 * Baseline!B$59*Baseline!B$68/Baseline!B$75 + Baseline!B$46 * Baseline!B$69*Baseline!B$54/Baseline!B$76 + Baseline!B$47 * Baseline!B$57*Baseline!B$55/Baseline!B$77 + Baseline!B$58*Baseline!B$56/Baseline!B$78)</f>
        <v>0.0000002395527124</v>
      </c>
      <c r="J160" s="85">
        <f>Baseline!B$33 * (C160 * Baseline!B$59*Baseline!B$59/Baseline!B$75 + Baseline!B$46 * Baseline!B$69*Baseline!B$69/Baseline!B$76 + Baseline!B$47 * Baseline!B$57*Baseline!B$57/Baseline!B$77 + Baseline!B$58*Baseline!B$58/Baseline!B$78)</f>
        <v>0.000002116574511</v>
      </c>
      <c r="K160" s="84">
        <f>Baseline!B$33 * (C160 * Baseline!B$59*Baseline!B$60/Baseline!B$75 + Baseline!B$46 * Baseline!B$69*Baseline!B$61/Baseline!B$76 + Baseline!B$47 * Baseline!B$57*Baseline!B$70/Baseline!B$77 + Baseline!B$58*Baseline!B$62/Baseline!B$78)</f>
        <v>0.00000001648998032</v>
      </c>
      <c r="L160" s="85">
        <f>Baseline!B$33 * (C160 * Baseline!B$59*Baseline!B$63/Baseline!B$75 + Baseline!B$46 * Baseline!B$69*Baseline!B$64/Baseline!B$76 + Baseline!B$47 * Baseline!B$57*Baseline!B$65/Baseline!B$77 + Baseline!B$58*Baseline!B$71/Baseline!B$78)</f>
        <v>0.00000001707280981</v>
      </c>
      <c r="M160" s="84">
        <f>Baseline!B$33 * (C160 * Baseline!B$60*Baseline!B$68/Baseline!B$75 + Baseline!B$46 * Baseline!B$61*Baseline!B$54/Baseline!B$76 + Baseline!B$47 * Baseline!B$70*Baseline!B$55/Baseline!B$77 + Baseline!B$62*Baseline!B$56/Baseline!B$78)</f>
        <v>0.0000002016203729</v>
      </c>
      <c r="N160" s="85">
        <f>Baseline!B$33 * (C160 * Baseline!B$60*Baseline!B$59/Baseline!B$75 + Baseline!B$46 * Baseline!B$61*Baseline!B$69/Baseline!B$76 + Baseline!B$47 * Baseline!B$70*Baseline!B$57/Baseline!B$77 + Baseline!B$62*Baseline!B$58/Baseline!B$78)</f>
        <v>0.00000001648998032</v>
      </c>
      <c r="O160" s="85">
        <f>Baseline!B$33 * (C160 * Baseline!B$60*Baseline!B$60/Baseline!B$75 + Baseline!B$46 * Baseline!B$61*Baseline!B$61/Baseline!B$76 + Baseline!B$47 * Baseline!B$70*Baseline!B$70/Baseline!B$77 + Baseline!B$62*Baseline!B$62/Baseline!B$78)</f>
        <v>0.000001589268004</v>
      </c>
      <c r="P160" s="84">
        <f>Baseline!B$33 * (C160 * Baseline!B$60*Baseline!B$63/Baseline!B$75 + Baseline!B$46 * Baseline!B$61*Baseline!B$64/Baseline!B$76 + Baseline!B$47 * Baseline!B$70*Baseline!B$65/Baseline!B$77 + Baseline!B$62*Baseline!B$71/Baseline!B$78)</f>
        <v>0.00000000195643989</v>
      </c>
      <c r="Q160" s="84">
        <f>Baseline!B$33 * (C160 * Baseline!B$63*Baseline!B$68/Baseline!B$75 + Baseline!B$46 * Baseline!B$64*Baseline!B$54/Baseline!B$76 + Baseline!B$47 * Baseline!B$65*Baseline!B$55/Baseline!B$77 + Baseline!B$71*Baseline!B$56/Baseline!B$78)</f>
        <v>0.00000000380913365</v>
      </c>
      <c r="R160" s="84">
        <f>Baseline!B$33 * (C160 * Baseline!B$63*Baseline!B$59/Baseline!B$75 + Baseline!B$46 * Baseline!B$64*Baseline!B$69/Baseline!B$76 + Baseline!B$47 * Baseline!B$65*Baseline!B$57/Baseline!B$77 + Baseline!B$71*Baseline!B$58/Baseline!B$78)</f>
        <v>0.00000001707280981</v>
      </c>
      <c r="S160" s="84">
        <f>Baseline!B$33 * (C160 * Baseline!B$63*Baseline!B$60/Baseline!B$75 + Baseline!B$46 * Baseline!B$64*Baseline!B$61/Baseline!B$76 + Baseline!B$47 * Baseline!B$65*Baseline!B$70/Baseline!B$77 + Baseline!B$71*Baseline!B$62/Baseline!B$78)</f>
        <v>0.00000000195643989</v>
      </c>
      <c r="T160" s="84">
        <f>Baseline!B$33 * (C160 * Baseline!B$63*Baseline!B$63/Baseline!B$75 + Baseline!B$46 * Baseline!B$64*Baseline!B$64/Baseline!B$76 + Baseline!B$47 * Baseline!B$65*Baseline!B$65/Baseline!B$77 + Baseline!B$71*Baseline!B$71/Baseline!B$78)</f>
        <v>0.00000009856722203</v>
      </c>
      <c r="U160" s="83"/>
      <c r="V160" s="84">
        <f>E160 * ( Baseline!B$89 * Baseline!B$7 )</f>
        <v>0.2177936436</v>
      </c>
      <c r="W160" s="84">
        <f>F160 * ( Baseline!D$89 * Baseline!B$11 )</f>
        <v>0.004418932032</v>
      </c>
      <c r="X160" s="84">
        <f>G160 * ( Baseline!F$89 * Baseline!B$16 )</f>
        <v>0.007003237263</v>
      </c>
      <c r="Y160" s="84">
        <f>H160 * ( Baseline!H$89 * Baseline!B$18 )</f>
        <v>0.001339571236</v>
      </c>
      <c r="Z160" s="86">
        <f t="shared" si="1"/>
        <v>0.2305553842</v>
      </c>
      <c r="AA160" s="84">
        <f>I160 * ( Baseline!B$89 * Baseline!B$7 )</f>
        <v>0.002486317602</v>
      </c>
      <c r="AB160" s="85">
        <f>J160 * ( Baseline!D$89 * Baseline!B$11 )</f>
        <v>0.03904359425</v>
      </c>
      <c r="AC160" s="85">
        <f>K160 * ( Baseline!F$89 * Baseline!B$16 )</f>
        <v>0.0005727756723</v>
      </c>
      <c r="AD160" s="85">
        <f>L160 * ( Baseline!F$89 * Baseline!B$16 )</f>
        <v>0.0005930201205</v>
      </c>
      <c r="AE160" s="86">
        <f t="shared" si="2"/>
        <v>0.04269570765</v>
      </c>
      <c r="AF160" s="86">
        <f>M160 * ( Baseline!B$89 * Baseline!B$7 )</f>
        <v>0.00209261785</v>
      </c>
      <c r="AG160" s="86">
        <f>N160 * ( Baseline!D$89 * Baseline!B$11 )</f>
        <v>0.0003041839998</v>
      </c>
      <c r="AH160" s="86">
        <f>O160 * ( Baseline!F$89 * Baseline!B$16 )</f>
        <v>0.05520285847</v>
      </c>
      <c r="AI160" s="86">
        <f>P160 * ( Baseline!H$89 * Baseline!B$18 )</f>
        <v>0.0006880279989</v>
      </c>
      <c r="AJ160" s="86">
        <f t="shared" si="3"/>
        <v>0.05828768832</v>
      </c>
      <c r="AK160" s="86">
        <f>Q160 * ( Baseline!B$89 * Baseline!B$7 )</f>
        <v>0.00003953499815</v>
      </c>
      <c r="AL160" s="86">
        <f>R160 * ( Baseline!D$89 * Baseline!B$11 )</f>
        <v>0.0003149352197</v>
      </c>
      <c r="AM160" s="86">
        <f>S160 * ( Baseline!F$89 * Baseline!B$16 )</f>
        <v>0.00006795648944</v>
      </c>
      <c r="AN160" s="86">
        <f>T160 * ( Baseline!H$89 * Baseline!B$18 )</f>
        <v>0.03466347669</v>
      </c>
      <c r="AO160" s="86">
        <f t="shared" si="4"/>
        <v>0.0350859034</v>
      </c>
      <c r="AP160" s="62"/>
      <c r="AQ160" s="86">
        <f>V160 * ( (1-Baseline!B$90-Baseline!B$89) + (1-B160)*Baseline!B$90 )</f>
        <v>0.1049090729</v>
      </c>
      <c r="AR160" s="86">
        <f>W160 * ( (1-Baseline!B$90-Baseline!B$89) + (1-B160)*Baseline!B$90 )</f>
        <v>0.00212855644</v>
      </c>
      <c r="AS160" s="86">
        <f>X160 * ( (1-Baseline!B$90-Baseline!B$89) + (1-B160)*Baseline!B$90 )</f>
        <v>0.003373391053</v>
      </c>
      <c r="AT160" s="86">
        <f>Y160 * ( (1-Baseline!B$90-Baseline!B$89) + (1-B160)*Baseline!B$90 )</f>
        <v>0.0006452583933</v>
      </c>
      <c r="AU160" s="86">
        <f t="shared" si="5"/>
        <v>0.1110562788</v>
      </c>
      <c r="AV160" s="86">
        <f>AA160 * ( (1-Baseline!D$90-Baseline!D$89) + (1-B160)*Baseline!D$90 )</f>
        <v>0.00184302903</v>
      </c>
      <c r="AW160" s="86">
        <f>AB160 * ( (1-Baseline!D$90-Baseline!D$89) + (1-B160)*Baseline!D$90 )</f>
        <v>0.02894178828</v>
      </c>
      <c r="AX160" s="86">
        <f>AC160 * ( (1-Baseline!D$90-Baseline!D$89) + (1-B160)*Baseline!D$90 )</f>
        <v>0.0004245805889</v>
      </c>
      <c r="AY160" s="86">
        <f>AD160 * ( (1-Baseline!D$90-Baseline!D$89) + (1-B160)*Baseline!D$90 )</f>
        <v>0.0004395871615</v>
      </c>
      <c r="AZ160" s="86">
        <f t="shared" si="6"/>
        <v>0.03164898506</v>
      </c>
      <c r="BA160" s="86">
        <f>AF160 * ( (1-Baseline!F$90-Baseline!F$89) + (1-Baseline!B$36)*Baseline!F$90 )</f>
        <v>0.001505914769</v>
      </c>
      <c r="BB160" s="86">
        <f>AG160 * ( (1-Baseline!F$90-Baseline!F$89) + (1-Baseline!B$36)*Baseline!F$90 )</f>
        <v>0.0002189005401</v>
      </c>
      <c r="BC160" s="86">
        <f>AH160 * ( (1-Baseline!F$90-Baseline!F$89) + (1-Baseline!B$36)*Baseline!F$90 )</f>
        <v>0.03972574345</v>
      </c>
      <c r="BD160" s="86">
        <f>AI160 * ( (1-Baseline!F$90-Baseline!F$89) + (1-Baseline!B$36)*Baseline!F$90 )</f>
        <v>0.0004951269649</v>
      </c>
      <c r="BE160" s="86">
        <f t="shared" si="7"/>
        <v>0.04194568572</v>
      </c>
      <c r="BF160" s="86">
        <f>AK160 * ( (1-Baseline!H$90-Baseline!H$89) + (1-Baseline!B$36)*Baseline!H$90 )</f>
        <v>0.00003132436974</v>
      </c>
      <c r="BG160" s="86">
        <f>AL160 * ( (1-Baseline!H$90-Baseline!H$89) + (1-Baseline!B$36)*Baseline!H$90 )</f>
        <v>0.0002495294733</v>
      </c>
      <c r="BH160" s="86">
        <f>AM160 * ( (1-Baseline!H$90-Baseline!H$89) + (1-Baseline!B$36)*Baseline!H$90 )</f>
        <v>0.00005384328571</v>
      </c>
      <c r="BI160" s="86">
        <f>AN160 * ( (1-Baseline!H$90-Baseline!H$89) + (1-Baseline!B$36)*Baseline!H$90 )</f>
        <v>0.02746456585</v>
      </c>
      <c r="BJ160" s="86">
        <f t="shared" si="8"/>
        <v>0.02779926298</v>
      </c>
      <c r="BK160" s="62"/>
      <c r="BL160" s="86">
        <f t="shared" si="19"/>
        <v>0.9446478312</v>
      </c>
      <c r="BM160" s="86">
        <f t="shared" si="20"/>
        <v>0.01916646643</v>
      </c>
      <c r="BN160" s="86">
        <f t="shared" si="21"/>
        <v>0.0303755095</v>
      </c>
      <c r="BO160" s="86">
        <f t="shared" si="22"/>
        <v>0.005810192815</v>
      </c>
      <c r="BP160" s="86">
        <f t="shared" si="9"/>
        <v>1</v>
      </c>
      <c r="BQ160" s="86">
        <f t="shared" si="23"/>
        <v>0.05823343234</v>
      </c>
      <c r="BR160" s="86">
        <f t="shared" si="24"/>
        <v>0.9144618137</v>
      </c>
      <c r="BS160" s="86">
        <f t="shared" si="25"/>
        <v>0.01341529872</v>
      </c>
      <c r="BT160" s="86">
        <f t="shared" si="26"/>
        <v>0.01388945524</v>
      </c>
      <c r="BU160" s="86">
        <f t="shared" si="10"/>
        <v>1</v>
      </c>
      <c r="BV160" s="86">
        <f t="shared" si="27"/>
        <v>0.03590154131</v>
      </c>
      <c r="BW160" s="86">
        <f t="shared" si="28"/>
        <v>0.005218666387</v>
      </c>
      <c r="BX160" s="86">
        <f t="shared" si="29"/>
        <v>0.9470757901</v>
      </c>
      <c r="BY160" s="86">
        <f t="shared" si="30"/>
        <v>0.01180400216</v>
      </c>
      <c r="BZ160" s="86">
        <f t="shared" si="11"/>
        <v>1</v>
      </c>
      <c r="CA160" s="86">
        <f t="shared" si="31"/>
        <v>0.001126805763</v>
      </c>
      <c r="CB160" s="86">
        <f t="shared" si="32"/>
        <v>0.008976118305</v>
      </c>
      <c r="CC160" s="86">
        <f t="shared" si="33"/>
        <v>0.001936860188</v>
      </c>
      <c r="CD160" s="86">
        <f t="shared" si="34"/>
        <v>0.9879602157</v>
      </c>
      <c r="CE160" s="86">
        <f t="shared" si="12"/>
        <v>1</v>
      </c>
      <c r="CF160" s="62"/>
      <c r="CG160" s="86">
        <f t="shared" si="35"/>
        <v>0.9446478312</v>
      </c>
      <c r="CH160" s="86">
        <f t="shared" si="36"/>
        <v>0.01916646643</v>
      </c>
      <c r="CI160" s="86">
        <f t="shared" si="37"/>
        <v>0.0303755095</v>
      </c>
      <c r="CJ160" s="86">
        <f t="shared" si="38"/>
        <v>0.005810192815</v>
      </c>
      <c r="CK160" s="86">
        <f t="shared" si="13"/>
        <v>1</v>
      </c>
      <c r="CL160" s="86">
        <f t="shared" si="39"/>
        <v>0.05823343234</v>
      </c>
      <c r="CM160" s="86">
        <f t="shared" si="40"/>
        <v>0.9144618137</v>
      </c>
      <c r="CN160" s="86">
        <f t="shared" si="41"/>
        <v>0.01341529872</v>
      </c>
      <c r="CO160" s="86">
        <f t="shared" si="42"/>
        <v>0.01388945524</v>
      </c>
      <c r="CP160" s="86">
        <f t="shared" si="14"/>
        <v>1</v>
      </c>
      <c r="CQ160" s="86">
        <f t="shared" si="43"/>
        <v>0.03590154131</v>
      </c>
      <c r="CR160" s="86">
        <f t="shared" si="44"/>
        <v>0.005218666387</v>
      </c>
      <c r="CS160" s="86">
        <f t="shared" si="45"/>
        <v>0.9470757901</v>
      </c>
      <c r="CT160" s="86">
        <f t="shared" si="46"/>
        <v>0.01180400216</v>
      </c>
      <c r="CU160" s="86">
        <f t="shared" si="15"/>
        <v>1</v>
      </c>
      <c r="CV160" s="86">
        <f t="shared" si="47"/>
        <v>0.001126805763</v>
      </c>
      <c r="CW160" s="86">
        <f t="shared" si="48"/>
        <v>0.008976118305</v>
      </c>
      <c r="CX160" s="86">
        <f t="shared" si="49"/>
        <v>0.001936860188</v>
      </c>
      <c r="CY160" s="86">
        <f t="shared" si="50"/>
        <v>0.9879602157</v>
      </c>
      <c r="CZ160" s="86">
        <f t="shared" si="16"/>
        <v>1</v>
      </c>
      <c r="DA160" s="62"/>
      <c r="DB160" s="86">
        <f>(AQ160*Baseline!B$7 + AV160*Baseline!B$11 + BA160*Baseline!B$16 + BF160*Baseline!B$18)</f>
        <v>61312.8447</v>
      </c>
      <c r="DC160" s="86">
        <f>(AR160*Baseline!B$7 + AW160*Baseline!B$11 + BB160*Baseline!B$16 + BG160*Baseline!B$18)</f>
        <v>75259.09429</v>
      </c>
      <c r="DD160" s="86">
        <f>(AS160*Baseline!B$7 + AX160*Baseline!B$11 + BC160*Baseline!B$16 + BH160*Baseline!B$18)</f>
        <v>138100.9471</v>
      </c>
      <c r="DE160" s="86">
        <f>(AT160*Baseline!B$7 + AY160*Baseline!B$11 + BD160*Baseline!B$16 + BI160*Baseline!B$18)</f>
        <v>1260539.32</v>
      </c>
      <c r="DF160" s="86">
        <f t="shared" si="17"/>
        <v>1535212.206</v>
      </c>
      <c r="DG160" s="62"/>
      <c r="DH160" s="86">
        <f t="shared" si="51"/>
        <v>0.03993770013</v>
      </c>
      <c r="DI160" s="86">
        <f t="shared" si="52"/>
        <v>0.0490219489</v>
      </c>
      <c r="DJ160" s="86">
        <f t="shared" si="53"/>
        <v>0.08995560781</v>
      </c>
      <c r="DK160" s="86">
        <f t="shared" si="54"/>
        <v>0.8210847432</v>
      </c>
      <c r="DL160" s="86">
        <f t="shared" si="18"/>
        <v>1</v>
      </c>
      <c r="DM160" s="62"/>
      <c r="DN160" s="86">
        <f>DH160 / (Baseline!B$7/Baseline!B$17)</f>
        <v>4.263086806</v>
      </c>
      <c r="DO160" s="86">
        <f>DI160 / (Baseline!B$11/Baseline!B$17)</f>
        <v>1.18341331</v>
      </c>
      <c r="DP160" s="86">
        <f>DJ160 / (Baseline!B$16/Baseline!B$17)</f>
        <v>1.390085993</v>
      </c>
      <c r="DQ160" s="86">
        <f>DK160 / (Baseline!B$18/Baseline!B$17)</f>
        <v>0.9283087893</v>
      </c>
      <c r="DR160" s="62"/>
      <c r="DS160" s="86">
        <f>DH160 / Baseline!H$117</f>
        <v>1.597792108</v>
      </c>
      <c r="DT160" s="86">
        <f>DI160 / Baseline!H$118</f>
        <v>1.10348663</v>
      </c>
      <c r="DU160" s="86">
        <f>DJ160 / Baseline!H$119</f>
        <v>1.07536661</v>
      </c>
      <c r="DV160" s="86">
        <f>DK160 / Baseline!H$120</f>
        <v>0.9694850388</v>
      </c>
      <c r="DW160" s="87"/>
      <c r="DX160" s="86">
        <f>(AU160*Baseline!B$34)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0.02918797307</v>
      </c>
      <c r="DY160" s="86">
        <f>(AZ160*Baseline!B$34) + (Baseline!D$90*(1-Baseline!D$91)*Baseline!B$35) + (Baseline!D$90*Baseline!D$91*((1-Baseline!D$92)*Baseline!B$40 + Baseline!D$92*Baseline!B$41))</f>
        <v>0.01116091576</v>
      </c>
      <c r="DZ160" s="86">
        <f>(BE160*Baseline!B$34) + (Baseline!F$90*(1-Baseline!F$91)*Baseline!B$35) + (Baseline!F$90*Baseline!F$91*((1-Baseline!F$92)*Baseline!B$40 + Baseline!F$92*Baseline!B$41))</f>
        <v>0.01402249286</v>
      </c>
      <c r="EA160" s="86">
        <f>(BJ160*Baseline!B$34) + (Baseline!H$90*(1-Baseline!H$91)*Baseline!B$35) + (Baseline!H$90*Baseline!H$91*((1-Baseline!H$92)*Baseline!B$40 + Baseline!H$92*Baseline!B$41))</f>
        <v>0.009314889447</v>
      </c>
      <c r="EB160" s="86">
        <f>( DX160*Baseline!B$7 + DY160*Baseline!B$11 + DZ160*Baseline!B$16 + EA160*Baseline!B$18 ) / Baseline!B$17</f>
        <v>0.009882175459</v>
      </c>
    </row>
    <row r="161">
      <c r="A161" s="73" t="s">
        <v>337</v>
      </c>
      <c r="B161" s="85">
        <f>MIN( MAX( NORMINV( MCrands!B161, (B$5+B$4)/2, (B$5-B$4)/3.29 ), 0 ), 1 )</f>
        <v>0.5957392611</v>
      </c>
      <c r="C161" s="85">
        <f>MAX( NORMINV( MCrands!C161, (C$5+C$4)/2, (C$5-C$4)/3.29 ), 0 )</f>
        <v>3.159986077</v>
      </c>
      <c r="D161" s="83"/>
      <c r="E161" s="84">
        <f>Baseline!B$33 * (C161 * Baseline!B$68*Baseline!B$68/Baseline!B$75 + Baseline!B$46 * Baseline!B$54*Baseline!B$54/Baseline!B$76 + Baseline!B$47 * Baseline!B$55*Baseline!B$55/Baseline!B$77 + Baseline!B$56*Baseline!B$56/Baseline!B$78)</f>
        <v>0.00002242226836</v>
      </c>
      <c r="F161" s="84">
        <f>Baseline!B$33 * (C161 * Baseline!B$68*Baseline!B$59/Baseline!B$75 + Baseline!B$46 * Baseline!B$54*Baseline!B$69/Baseline!B$76 + Baseline!B$47 * Baseline!B$55*Baseline!B$57/Baseline!B$77 + Baseline!B$56*Baseline!B$58/Baseline!B$78)</f>
        <v>0.0000002397797967</v>
      </c>
      <c r="G161" s="85">
        <f>Baseline!B$33 * (C161 * Baseline!B$68*Baseline!B$60/Baseline!B$75 + Baseline!B$46 * Baseline!B$54*Baseline!B$61/Baseline!B$76 + Baseline!B$47 * Baseline!B$55*Baseline!B$70/Baseline!B$77 + Baseline!B$56*Baseline!B$62/Baseline!B$78)</f>
        <v>0.0000002021786216</v>
      </c>
      <c r="H161" s="84">
        <f>Baseline!B$33 * (C161 * Baseline!B$68*Baseline!B$63/Baseline!B$75 + Baseline!B$46 * Baseline!B$54*Baseline!B$64/Baseline!B$76 + Baseline!B$47 * Baseline!B$55*Baseline!B$65/Baseline!B$77 + Baseline!B$56*Baseline!B$71/Baseline!B$78)</f>
        <v>0.000000003864958525</v>
      </c>
      <c r="I161" s="84">
        <f>Baseline!B$33 * (C161 * Baseline!B$59*Baseline!B$68/Baseline!B$75 + Baseline!B$46 * Baseline!B$69*Baseline!B$54/Baseline!B$76 + Baseline!B$47 * Baseline!B$57*Baseline!B$55/Baseline!B$77 + Baseline!B$58*Baseline!B$56/Baseline!B$78)</f>
        <v>0.0000002397797967</v>
      </c>
      <c r="J161" s="85">
        <f>Baseline!B$33 * (C161 * Baseline!B$59*Baseline!B$59/Baseline!B$75 + Baseline!B$46 * Baseline!B$69*Baseline!B$69/Baseline!B$76 + Baseline!B$47 * Baseline!B$57*Baseline!B$57/Baseline!B$77 + Baseline!B$58*Baseline!B$58/Baseline!B$78)</f>
        <v>0.000002116574547</v>
      </c>
      <c r="K161" s="84">
        <f>Baseline!B$33 * (C161 * Baseline!B$59*Baseline!B$60/Baseline!B$75 + Baseline!B$46 * Baseline!B$69*Baseline!B$61/Baseline!B$76 + Baseline!B$47 * Baseline!B$57*Baseline!B$70/Baseline!B$77 + Baseline!B$58*Baseline!B$62/Baseline!B$78)</f>
        <v>0.00000001649006846</v>
      </c>
      <c r="L161" s="85">
        <f>Baseline!B$33 * (C161 * Baseline!B$59*Baseline!B$63/Baseline!B$75 + Baseline!B$46 * Baseline!B$69*Baseline!B$64/Baseline!B$76 + Baseline!B$47 * Baseline!B$57*Baseline!B$65/Baseline!B$77 + Baseline!B$58*Baseline!B$71/Baseline!B$78)</f>
        <v>0.00000001707281862</v>
      </c>
      <c r="M161" s="84">
        <f>Baseline!B$33 * (C161 * Baseline!B$60*Baseline!B$68/Baseline!B$75 + Baseline!B$46 * Baseline!B$61*Baseline!B$54/Baseline!B$76 + Baseline!B$47 * Baseline!B$70*Baseline!B$55/Baseline!B$77 + Baseline!B$62*Baseline!B$56/Baseline!B$78)</f>
        <v>0.0000002021786216</v>
      </c>
      <c r="N161" s="85">
        <f>Baseline!B$33 * (C161 * Baseline!B$60*Baseline!B$59/Baseline!B$75 + Baseline!B$46 * Baseline!B$61*Baseline!B$69/Baseline!B$76 + Baseline!B$47 * Baseline!B$70*Baseline!B$57/Baseline!B$77 + Baseline!B$62*Baseline!B$58/Baseline!B$78)</f>
        <v>0.00000001649006846</v>
      </c>
      <c r="O161" s="85">
        <f>Baseline!B$33 * (C161 * Baseline!B$60*Baseline!B$60/Baseline!B$75 + Baseline!B$46 * Baseline!B$61*Baseline!B$61/Baseline!B$76 + Baseline!B$47 * Baseline!B$70*Baseline!B$70/Baseline!B$77 + Baseline!B$62*Baseline!B$62/Baseline!B$78)</f>
        <v>0.000001589268221</v>
      </c>
      <c r="P161" s="84">
        <f>Baseline!B$33 * (C161 * Baseline!B$60*Baseline!B$63/Baseline!B$75 + Baseline!B$46 * Baseline!B$61*Baseline!B$64/Baseline!B$76 + Baseline!B$47 * Baseline!B$70*Baseline!B$65/Baseline!B$77 + Baseline!B$62*Baseline!B$71/Baseline!B$78)</f>
        <v>0.000000001956461559</v>
      </c>
      <c r="Q161" s="84">
        <f>Baseline!B$33 * (C161 * Baseline!B$63*Baseline!B$68/Baseline!B$75 + Baseline!B$46 * Baseline!B$64*Baseline!B$54/Baseline!B$76 + Baseline!B$47 * Baseline!B$65*Baseline!B$55/Baseline!B$77 + Baseline!B$71*Baseline!B$56/Baseline!B$78)</f>
        <v>0.000000003864958525</v>
      </c>
      <c r="R161" s="84">
        <f>Baseline!B$33 * (C161 * Baseline!B$63*Baseline!B$59/Baseline!B$75 + Baseline!B$46 * Baseline!B$64*Baseline!B$69/Baseline!B$76 + Baseline!B$47 * Baseline!B$65*Baseline!B$57/Baseline!B$77 + Baseline!B$71*Baseline!B$58/Baseline!B$78)</f>
        <v>0.00000001707281862</v>
      </c>
      <c r="S161" s="84">
        <f>Baseline!B$33 * (C161 * Baseline!B$63*Baseline!B$60/Baseline!B$75 + Baseline!B$46 * Baseline!B$64*Baseline!B$61/Baseline!B$76 + Baseline!B$47 * Baseline!B$65*Baseline!B$70/Baseline!B$77 + Baseline!B$71*Baseline!B$62/Baseline!B$78)</f>
        <v>0.000000001956461559</v>
      </c>
      <c r="T161" s="84">
        <f>Baseline!B$33 * (C161 * Baseline!B$63*Baseline!B$63/Baseline!B$75 + Baseline!B$46 * Baseline!B$64*Baseline!B$64/Baseline!B$76 + Baseline!B$47 * Baseline!B$65*Baseline!B$65/Baseline!B$77 + Baseline!B$71*Baseline!B$71/Baseline!B$78)</f>
        <v>0.00000009856722419</v>
      </c>
      <c r="U161" s="83"/>
      <c r="V161" s="84">
        <f>E161 * ( Baseline!B$89 * Baseline!B$7 )</f>
        <v>0.2327207233</v>
      </c>
      <c r="W161" s="84">
        <f>F161 * ( Baseline!D$89 * Baseline!B$11 )</f>
        <v>0.004423120963</v>
      </c>
      <c r="X161" s="84">
        <f>G161 * ( Baseline!F$89 * Baseline!B$16 )</f>
        <v>0.007022627905</v>
      </c>
      <c r="Y161" s="84">
        <f>H161 * ( Baseline!H$89 * Baseline!B$18 )</f>
        <v>0.001359203364</v>
      </c>
      <c r="Z161" s="86">
        <f t="shared" si="1"/>
        <v>0.2455256755</v>
      </c>
      <c r="AA161" s="84">
        <f>I161 * ( Baseline!B$89 * Baseline!B$7 )</f>
        <v>0.00248867451</v>
      </c>
      <c r="AB161" s="85">
        <f>J161 * ( Baseline!D$89 * Baseline!B$11 )</f>
        <v>0.03904359491</v>
      </c>
      <c r="AC161" s="85">
        <f>K161 * ( Baseline!F$89 * Baseline!B$16 )</f>
        <v>0.000572778734</v>
      </c>
      <c r="AD161" s="85">
        <f>L161 * ( Baseline!F$89 * Baseline!B$16 )</f>
        <v>0.0005930204267</v>
      </c>
      <c r="AE161" s="86">
        <f t="shared" si="2"/>
        <v>0.04269806858</v>
      </c>
      <c r="AF161" s="86">
        <f>M161 * ( Baseline!B$89 * Baseline!B$7 )</f>
        <v>0.002098411914</v>
      </c>
      <c r="AG161" s="86">
        <f>N161 * ( Baseline!D$89 * Baseline!B$11 )</f>
        <v>0.0003041856258</v>
      </c>
      <c r="AH161" s="86">
        <f>O161 * ( Baseline!F$89 * Baseline!B$16 )</f>
        <v>0.05520286599</v>
      </c>
      <c r="AI161" s="86">
        <f>P161 * ( Baseline!H$89 * Baseline!B$18 )</f>
        <v>0.0006880356192</v>
      </c>
      <c r="AJ161" s="86">
        <f t="shared" si="3"/>
        <v>0.05829349915</v>
      </c>
      <c r="AK161" s="86">
        <f>Q161 * ( Baseline!B$89 * Baseline!B$7 )</f>
        <v>0.00004011440453</v>
      </c>
      <c r="AL161" s="86">
        <f>R161 * ( Baseline!D$89 * Baseline!B$11 )</f>
        <v>0.0003149353823</v>
      </c>
      <c r="AM161" s="86">
        <f>S161 * ( Baseline!F$89 * Baseline!B$16 )</f>
        <v>0.00006795724211</v>
      </c>
      <c r="AN161" s="86">
        <f>T161 * ( Baseline!H$89 * Baseline!B$18 )</f>
        <v>0.03466347745</v>
      </c>
      <c r="AO161" s="86">
        <f t="shared" si="4"/>
        <v>0.03508648448</v>
      </c>
      <c r="AP161" s="62"/>
      <c r="AQ161" s="86">
        <f>V161 * ( (1-Baseline!B$90-Baseline!B$89) + (1-B161)*Baseline!B$90 )</f>
        <v>0.104350124</v>
      </c>
      <c r="AR161" s="86">
        <f>W161 * ( (1-Baseline!B$90-Baseline!B$89) + (1-B161)*Baseline!B$90 )</f>
        <v>0.00198329231</v>
      </c>
      <c r="AS161" s="86">
        <f>X161 * ( (1-Baseline!B$90-Baseline!B$89) + (1-B161)*Baseline!B$90 )</f>
        <v>0.003148890576</v>
      </c>
      <c r="AT161" s="86">
        <f>Y161 * ( (1-Baseline!B$90-Baseline!B$89) + (1-B161)*Baseline!B$90 )</f>
        <v>0.0006094559931</v>
      </c>
      <c r="AU161" s="86">
        <f t="shared" si="5"/>
        <v>0.1100917628</v>
      </c>
      <c r="AV161" s="86">
        <f>AA161 * ( (1-Baseline!D$90-Baseline!D$89) + (1-B161)*Baseline!D$90 )</f>
        <v>0.001803062628</v>
      </c>
      <c r="AW161" s="86">
        <f>AB161 * ( (1-Baseline!D$90-Baseline!D$89) + (1-B161)*Baseline!D$90 )</f>
        <v>0.02828736606</v>
      </c>
      <c r="AX161" s="86">
        <f>AC161 * ( (1-Baseline!D$90-Baseline!D$89) + (1-B161)*Baseline!D$90 )</f>
        <v>0.0004149823231</v>
      </c>
      <c r="AY161" s="86">
        <f>AD161 * ( (1-Baseline!D$90-Baseline!D$89) + (1-B161)*Baseline!D$90 )</f>
        <v>0.0004296475754</v>
      </c>
      <c r="AZ161" s="86">
        <f t="shared" si="6"/>
        <v>0.03093505859</v>
      </c>
      <c r="BA161" s="86">
        <f>AF161 * ( (1-Baseline!F$90-Baseline!F$89) + (1-Baseline!B$36)*Baseline!F$90 )</f>
        <v>0.001510084362</v>
      </c>
      <c r="BB161" s="86">
        <f>AG161 * ( (1-Baseline!F$90-Baseline!F$89) + (1-Baseline!B$36)*Baseline!F$90 )</f>
        <v>0.0002189017102</v>
      </c>
      <c r="BC161" s="86">
        <f>AH161 * ( (1-Baseline!F$90-Baseline!F$89) + (1-Baseline!B$36)*Baseline!F$90 )</f>
        <v>0.03972574886</v>
      </c>
      <c r="BD161" s="86">
        <f>AI161 * ( (1-Baseline!F$90-Baseline!F$89) + (1-Baseline!B$36)*Baseline!F$90 )</f>
        <v>0.0004951324487</v>
      </c>
      <c r="BE161" s="86">
        <f t="shared" si="7"/>
        <v>0.04194986738</v>
      </c>
      <c r="BF161" s="86">
        <f>AK161 * ( (1-Baseline!H$90-Baseline!H$89) + (1-Baseline!B$36)*Baseline!H$90 )</f>
        <v>0.000031783445</v>
      </c>
      <c r="BG161" s="86">
        <f>AL161 * ( (1-Baseline!H$90-Baseline!H$89) + (1-Baseline!B$36)*Baseline!H$90 )</f>
        <v>0.0002495296021</v>
      </c>
      <c r="BH161" s="86">
        <f>AM161 * ( (1-Baseline!H$90-Baseline!H$89) + (1-Baseline!B$36)*Baseline!H$90 )</f>
        <v>0.00005384388206</v>
      </c>
      <c r="BI161" s="86">
        <f>AN161 * ( (1-Baseline!H$90-Baseline!H$89) + (1-Baseline!B$36)*Baseline!H$90 )</f>
        <v>0.02746456646</v>
      </c>
      <c r="BJ161" s="86">
        <f t="shared" si="8"/>
        <v>0.02779972338</v>
      </c>
      <c r="BK161" s="62"/>
      <c r="BL161" s="86">
        <f t="shared" si="19"/>
        <v>0.9478467895</v>
      </c>
      <c r="BM161" s="86">
        <f t="shared" si="20"/>
        <v>0.01801490192</v>
      </c>
      <c r="BN161" s="86">
        <f t="shared" si="21"/>
        <v>0.02860241761</v>
      </c>
      <c r="BO161" s="86">
        <f t="shared" si="22"/>
        <v>0.005535890946</v>
      </c>
      <c r="BP161" s="86">
        <f t="shared" si="9"/>
        <v>1</v>
      </c>
      <c r="BQ161" s="86">
        <f t="shared" si="23"/>
        <v>0.05828541178</v>
      </c>
      <c r="BR161" s="86">
        <f t="shared" si="24"/>
        <v>0.9144112652</v>
      </c>
      <c r="BS161" s="86">
        <f t="shared" si="25"/>
        <v>0.01341462865</v>
      </c>
      <c r="BT161" s="86">
        <f t="shared" si="26"/>
        <v>0.01388869441</v>
      </c>
      <c r="BU161" s="86">
        <f t="shared" si="10"/>
        <v>1</v>
      </c>
      <c r="BV161" s="86">
        <f t="shared" si="27"/>
        <v>0.03599735724</v>
      </c>
      <c r="BW161" s="86">
        <f t="shared" si="28"/>
        <v>0.005218174071</v>
      </c>
      <c r="BX161" s="86">
        <f t="shared" si="29"/>
        <v>0.9469815125</v>
      </c>
      <c r="BY161" s="86">
        <f t="shared" si="30"/>
        <v>0.01180295623</v>
      </c>
      <c r="BZ161" s="86">
        <f t="shared" si="11"/>
        <v>1</v>
      </c>
      <c r="CA161" s="86">
        <f t="shared" si="31"/>
        <v>0.001143300765</v>
      </c>
      <c r="CB161" s="86">
        <f t="shared" si="32"/>
        <v>0.008975974281</v>
      </c>
      <c r="CC161" s="86">
        <f t="shared" si="33"/>
        <v>0.001936849562</v>
      </c>
      <c r="CD161" s="86">
        <f t="shared" si="34"/>
        <v>0.9879438754</v>
      </c>
      <c r="CE161" s="86">
        <f t="shared" si="12"/>
        <v>1</v>
      </c>
      <c r="CF161" s="62"/>
      <c r="CG161" s="86">
        <f t="shared" si="35"/>
        <v>0.9478467895</v>
      </c>
      <c r="CH161" s="86">
        <f t="shared" si="36"/>
        <v>0.01801490192</v>
      </c>
      <c r="CI161" s="86">
        <f t="shared" si="37"/>
        <v>0.02860241761</v>
      </c>
      <c r="CJ161" s="86">
        <f t="shared" si="38"/>
        <v>0.005535890946</v>
      </c>
      <c r="CK161" s="86">
        <f t="shared" si="13"/>
        <v>1</v>
      </c>
      <c r="CL161" s="86">
        <f t="shared" si="39"/>
        <v>0.05828541178</v>
      </c>
      <c r="CM161" s="86">
        <f t="shared" si="40"/>
        <v>0.9144112652</v>
      </c>
      <c r="CN161" s="86">
        <f t="shared" si="41"/>
        <v>0.01341462865</v>
      </c>
      <c r="CO161" s="86">
        <f t="shared" si="42"/>
        <v>0.01388869441</v>
      </c>
      <c r="CP161" s="86">
        <f t="shared" si="14"/>
        <v>1</v>
      </c>
      <c r="CQ161" s="86">
        <f t="shared" si="43"/>
        <v>0.03599735724</v>
      </c>
      <c r="CR161" s="86">
        <f t="shared" si="44"/>
        <v>0.005218174071</v>
      </c>
      <c r="CS161" s="86">
        <f t="shared" si="45"/>
        <v>0.9469815125</v>
      </c>
      <c r="CT161" s="86">
        <f t="shared" si="46"/>
        <v>0.01180295623</v>
      </c>
      <c r="CU161" s="86">
        <f t="shared" si="15"/>
        <v>1</v>
      </c>
      <c r="CV161" s="86">
        <f t="shared" si="47"/>
        <v>0.001143300765</v>
      </c>
      <c r="CW161" s="86">
        <f t="shared" si="48"/>
        <v>0.008975974281</v>
      </c>
      <c r="CX161" s="86">
        <f t="shared" si="49"/>
        <v>0.001936849562</v>
      </c>
      <c r="CY161" s="86">
        <f t="shared" si="50"/>
        <v>0.9879438754</v>
      </c>
      <c r="CZ161" s="86">
        <f t="shared" si="16"/>
        <v>1</v>
      </c>
      <c r="DA161" s="62"/>
      <c r="DB161" s="86">
        <f>(AQ161*Baseline!B$7 + AV161*Baseline!B$11 + BA161*Baseline!B$16 + BF161*Baseline!B$18)</f>
        <v>60991.03471</v>
      </c>
      <c r="DC161" s="86">
        <f>(AR161*Baseline!B$7 + AW161*Baseline!B$11 + BB161*Baseline!B$16 + BG161*Baseline!B$18)</f>
        <v>73785.20722</v>
      </c>
      <c r="DD161" s="86">
        <f>(AS161*Baseline!B$7 + AX161*Baseline!B$11 + BC161*Baseline!B$16 + BH161*Baseline!B$18)</f>
        <v>137971.5258</v>
      </c>
      <c r="DE161" s="86">
        <f>(AT161*Baseline!B$7 + AY161*Baseline!B$11 + BD161*Baseline!B$16 + BI161*Baseline!B$18)</f>
        <v>1260500.685</v>
      </c>
      <c r="DF161" s="86">
        <f t="shared" si="17"/>
        <v>1533248.453</v>
      </c>
      <c r="DG161" s="62"/>
      <c r="DH161" s="86">
        <f t="shared" si="51"/>
        <v>0.03977896379</v>
      </c>
      <c r="DI161" s="86">
        <f t="shared" si="52"/>
        <v>0.04812345127</v>
      </c>
      <c r="DJ161" s="86">
        <f t="shared" si="53"/>
        <v>0.08998641122</v>
      </c>
      <c r="DK161" s="86">
        <f t="shared" si="54"/>
        <v>0.8221111737</v>
      </c>
      <c r="DL161" s="86">
        <f t="shared" si="18"/>
        <v>1</v>
      </c>
      <c r="DM161" s="62"/>
      <c r="DN161" s="86">
        <f>DH161 / (Baseline!B$7/Baseline!B$17)</f>
        <v>4.246142746</v>
      </c>
      <c r="DO161" s="86">
        <f>DI161 / (Baseline!B$11/Baseline!B$17)</f>
        <v>1.161723147</v>
      </c>
      <c r="DP161" s="86">
        <f>DJ161 / (Baseline!B$16/Baseline!B$17)</f>
        <v>1.390561998</v>
      </c>
      <c r="DQ161" s="86">
        <f>DK161 / (Baseline!B$18/Baseline!B$17)</f>
        <v>0.9294692596</v>
      </c>
      <c r="DR161" s="62"/>
      <c r="DS161" s="86">
        <f>DH161 / Baseline!H$117</f>
        <v>1.591441525</v>
      </c>
      <c r="DT161" s="86">
        <f>DI161 / Baseline!H$118</f>
        <v>1.083261402</v>
      </c>
      <c r="DU161" s="86">
        <f>DJ161 / Baseline!H$119</f>
        <v>1.075734847</v>
      </c>
      <c r="DV161" s="86">
        <f>DK161 / Baseline!H$120</f>
        <v>0.9706969833</v>
      </c>
      <c r="DW161" s="87"/>
      <c r="DX161" s="86">
        <f>(AU161*Baseline!B$34)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0.02904329568</v>
      </c>
      <c r="DY161" s="86">
        <f>(AZ161*Baseline!B$34) + (Baseline!D$90*(1-Baseline!D$91)*Baseline!B$35) + (Baseline!D$90*Baseline!D$91*((1-Baseline!D$92)*Baseline!B$40 + Baseline!D$92*Baseline!B$41))</f>
        <v>0.01105382679</v>
      </c>
      <c r="DZ161" s="86">
        <f>(BE161*Baseline!B$34) + (Baseline!F$90*(1-Baseline!F$91)*Baseline!B$35) + (Baseline!F$90*Baseline!F$91*((1-Baseline!F$92)*Baseline!B$40 + Baseline!F$92*Baseline!B$41))</f>
        <v>0.01402312011</v>
      </c>
      <c r="EA161" s="86">
        <f>(BJ161*Baseline!B$34) + (Baseline!H$90*(1-Baseline!H$91)*Baseline!B$35) + (Baseline!H$90*Baseline!H$91*((1-Baseline!H$92)*Baseline!B$40 + Baseline!H$92*Baseline!B$41))</f>
        <v>0.009314958508</v>
      </c>
      <c r="EB161" s="86">
        <f>( DX161*Baseline!B$7 + DY161*Baseline!B$11 + DZ161*Baseline!B$16 + EA161*Baseline!B$18 ) / Baseline!B$17</f>
        <v>0.009876485684</v>
      </c>
    </row>
    <row r="162">
      <c r="A162" s="73" t="s">
        <v>338</v>
      </c>
      <c r="B162" s="85">
        <f>MIN( MAX( NORMINV( MCrands!B162, (B$5+B$4)/2, (B$5-B$4)/3.29 ), 0 ), 1 )</f>
        <v>0.5409645393</v>
      </c>
      <c r="C162" s="85">
        <f>MAX( NORMINV( MCrands!C162, (C$5+C$4)/2, (C$5-C$4)/3.29 ), 0 )</f>
        <v>2.971434894</v>
      </c>
      <c r="D162" s="83"/>
      <c r="E162" s="84">
        <f>Baseline!B$33 * (C162 * Baseline!B$68*Baseline!B$68/Baseline!B$75 + Baseline!B$46 * Baseline!B$54*Baseline!B$54/Baseline!B$76 + Baseline!B$47 * Baseline!B$55*Baseline!B$55/Baseline!B$77 + Baseline!B$56*Baseline!B$56/Baseline!B$78)</f>
        <v>0.00002108732146</v>
      </c>
      <c r="F162" s="84">
        <f>Baseline!B$33 * (C162 * Baseline!B$68*Baseline!B$59/Baseline!B$75 + Baseline!B$46 * Baseline!B$54*Baseline!B$69/Baseline!B$76 + Baseline!B$47 * Baseline!B$55*Baseline!B$57/Baseline!B$77 + Baseline!B$56*Baseline!B$58/Baseline!B$78)</f>
        <v>0.0000002395690156</v>
      </c>
      <c r="G162" s="85">
        <f>Baseline!B$33 * (C162 * Baseline!B$68*Baseline!B$60/Baseline!B$75 + Baseline!B$46 * Baseline!B$54*Baseline!B$61/Baseline!B$76 + Baseline!B$47 * Baseline!B$55*Baseline!B$70/Baseline!B$77 + Baseline!B$56*Baseline!B$62/Baseline!B$78)</f>
        <v>0.0000002016604514</v>
      </c>
      <c r="H162" s="84">
        <f>Baseline!B$33 * (C162 * Baseline!B$68*Baseline!B$63/Baseline!B$75 + Baseline!B$46 * Baseline!B$54*Baseline!B$64/Baseline!B$76 + Baseline!B$47 * Baseline!B$55*Baseline!B$65/Baseline!B$77 + Baseline!B$56*Baseline!B$71/Baseline!B$78)</f>
        <v>0.000000003813141507</v>
      </c>
      <c r="I162" s="84">
        <f>Baseline!B$33 * (C162 * Baseline!B$59*Baseline!B$68/Baseline!B$75 + Baseline!B$46 * Baseline!B$69*Baseline!B$54/Baseline!B$76 + Baseline!B$47 * Baseline!B$57*Baseline!B$55/Baseline!B$77 + Baseline!B$58*Baseline!B$56/Baseline!B$78)</f>
        <v>0.0000002395690156</v>
      </c>
      <c r="J162" s="85">
        <f>Baseline!B$33 * (C162 * Baseline!B$59*Baseline!B$59/Baseline!B$75 + Baseline!B$46 * Baseline!B$69*Baseline!B$69/Baseline!B$76 + Baseline!B$47 * Baseline!B$57*Baseline!B$57/Baseline!B$77 + Baseline!B$58*Baseline!B$58/Baseline!B$78)</f>
        <v>0.000002116574514</v>
      </c>
      <c r="K162" s="84">
        <f>Baseline!B$33 * (C162 * Baseline!B$59*Baseline!B$60/Baseline!B$75 + Baseline!B$46 * Baseline!B$69*Baseline!B$61/Baseline!B$76 + Baseline!B$47 * Baseline!B$57*Baseline!B$70/Baseline!B$77 + Baseline!B$58*Baseline!B$62/Baseline!B$78)</f>
        <v>0.00000001648998665</v>
      </c>
      <c r="L162" s="85">
        <f>Baseline!B$33 * (C162 * Baseline!B$59*Baseline!B$63/Baseline!B$75 + Baseline!B$46 * Baseline!B$69*Baseline!B$64/Baseline!B$76 + Baseline!B$47 * Baseline!B$57*Baseline!B$65/Baseline!B$77 + Baseline!B$58*Baseline!B$71/Baseline!B$78)</f>
        <v>0.00000001707281044</v>
      </c>
      <c r="M162" s="84">
        <f>Baseline!B$33 * (C162 * Baseline!B$60*Baseline!B$68/Baseline!B$75 + Baseline!B$46 * Baseline!B$61*Baseline!B$54/Baseline!B$76 + Baseline!B$47 * Baseline!B$70*Baseline!B$55/Baseline!B$77 + Baseline!B$62*Baseline!B$56/Baseline!B$78)</f>
        <v>0.0000002016604514</v>
      </c>
      <c r="N162" s="85">
        <f>Baseline!B$33 * (C162 * Baseline!B$60*Baseline!B$59/Baseline!B$75 + Baseline!B$46 * Baseline!B$61*Baseline!B$69/Baseline!B$76 + Baseline!B$47 * Baseline!B$70*Baseline!B$57/Baseline!B$77 + Baseline!B$62*Baseline!B$58/Baseline!B$78)</f>
        <v>0.00000001648998665</v>
      </c>
      <c r="O162" s="85">
        <f>Baseline!B$33 * (C162 * Baseline!B$60*Baseline!B$60/Baseline!B$75 + Baseline!B$46 * Baseline!B$61*Baseline!B$61/Baseline!B$76 + Baseline!B$47 * Baseline!B$70*Baseline!B$70/Baseline!B$77 + Baseline!B$62*Baseline!B$62/Baseline!B$78)</f>
        <v>0.00000158926802</v>
      </c>
      <c r="P162" s="84">
        <f>Baseline!B$33 * (C162 * Baseline!B$60*Baseline!B$63/Baseline!B$75 + Baseline!B$46 * Baseline!B$61*Baseline!B$64/Baseline!B$76 + Baseline!B$47 * Baseline!B$70*Baseline!B$65/Baseline!B$77 + Baseline!B$62*Baseline!B$71/Baseline!B$78)</f>
        <v>0.000000001956441446</v>
      </c>
      <c r="Q162" s="84">
        <f>Baseline!B$33 * (C162 * Baseline!B$63*Baseline!B$68/Baseline!B$75 + Baseline!B$46 * Baseline!B$64*Baseline!B$54/Baseline!B$76 + Baseline!B$47 * Baseline!B$65*Baseline!B$55/Baseline!B$77 + Baseline!B$71*Baseline!B$56/Baseline!B$78)</f>
        <v>0.000000003813141507</v>
      </c>
      <c r="R162" s="84">
        <f>Baseline!B$33 * (C162 * Baseline!B$63*Baseline!B$59/Baseline!B$75 + Baseline!B$46 * Baseline!B$64*Baseline!B$69/Baseline!B$76 + Baseline!B$47 * Baseline!B$65*Baseline!B$57/Baseline!B$77 + Baseline!B$71*Baseline!B$58/Baseline!B$78)</f>
        <v>0.00000001707281044</v>
      </c>
      <c r="S162" s="84">
        <f>Baseline!B$33 * (C162 * Baseline!B$63*Baseline!B$60/Baseline!B$75 + Baseline!B$46 * Baseline!B$64*Baseline!B$61/Baseline!B$76 + Baseline!B$47 * Baseline!B$65*Baseline!B$70/Baseline!B$77 + Baseline!B$71*Baseline!B$62/Baseline!B$78)</f>
        <v>0.000000001956441446</v>
      </c>
      <c r="T162" s="84">
        <f>Baseline!B$33 * (C162 * Baseline!B$63*Baseline!B$63/Baseline!B$75 + Baseline!B$46 * Baseline!B$64*Baseline!B$64/Baseline!B$76 + Baseline!B$47 * Baseline!B$65*Baseline!B$65/Baseline!B$77 + Baseline!B$71*Baseline!B$71/Baseline!B$78)</f>
        <v>0.00000009856722218</v>
      </c>
      <c r="U162" s="83"/>
      <c r="V162" s="84">
        <f>E162 * ( Baseline!B$89 * Baseline!B$7 )</f>
        <v>0.2188653094</v>
      </c>
      <c r="W162" s="84">
        <f>F162 * ( Baseline!D$89 * Baseline!B$11 )</f>
        <v>0.00441923277</v>
      </c>
      <c r="X162" s="84">
        <f>G162 * ( Baseline!F$89 * Baseline!B$16 )</f>
        <v>0.007004629383</v>
      </c>
      <c r="Y162" s="84">
        <f>H162 * ( Baseline!H$89 * Baseline!B$18 )</f>
        <v>0.001340980694</v>
      </c>
      <c r="Z162" s="86">
        <f t="shared" si="1"/>
        <v>0.2316301522</v>
      </c>
      <c r="AA162" s="84">
        <f>I162 * ( Baseline!B$89 * Baseline!B$7 )</f>
        <v>0.002486486813</v>
      </c>
      <c r="AB162" s="85">
        <f>J162 * ( Baseline!D$89 * Baseline!B$11 )</f>
        <v>0.0390435943</v>
      </c>
      <c r="AC162" s="85">
        <f>K162 * ( Baseline!F$89 * Baseline!B$16 )</f>
        <v>0.0005727758921</v>
      </c>
      <c r="AD162" s="85">
        <f>L162 * ( Baseline!F$89 * Baseline!B$16 )</f>
        <v>0.0005930201425</v>
      </c>
      <c r="AE162" s="86">
        <f t="shared" si="2"/>
        <v>0.04269587715</v>
      </c>
      <c r="AF162" s="86">
        <f>M162 * ( Baseline!B$89 * Baseline!B$7 )</f>
        <v>0.002093033826</v>
      </c>
      <c r="AG162" s="86">
        <f>N162 * ( Baseline!D$89 * Baseline!B$11 )</f>
        <v>0.0003041841165</v>
      </c>
      <c r="AH162" s="86">
        <f>O162 * ( Baseline!F$89 * Baseline!B$16 )</f>
        <v>0.05520285901</v>
      </c>
      <c r="AI162" s="86">
        <f>P162 * ( Baseline!H$89 * Baseline!B$18 )</f>
        <v>0.000688028546</v>
      </c>
      <c r="AJ162" s="86">
        <f t="shared" si="3"/>
        <v>0.0582881055</v>
      </c>
      <c r="AK162" s="86">
        <f>Q162 * ( Baseline!B$89 * Baseline!B$7 )</f>
        <v>0.00003957659571</v>
      </c>
      <c r="AL162" s="86">
        <f>R162 * ( Baseline!D$89 * Baseline!B$11 )</f>
        <v>0.0003149352314</v>
      </c>
      <c r="AM162" s="86">
        <f>S162 * ( Baseline!F$89 * Baseline!B$16 )</f>
        <v>0.00006795654348</v>
      </c>
      <c r="AN162" s="86">
        <f>T162 * ( Baseline!H$89 * Baseline!B$18 )</f>
        <v>0.03466347675</v>
      </c>
      <c r="AO162" s="86">
        <f t="shared" si="4"/>
        <v>0.03508594512</v>
      </c>
      <c r="AP162" s="62"/>
      <c r="AQ162" s="86">
        <f>V162 * ( (1-Baseline!B$90-Baseline!B$89) + (1-B162)*Baseline!B$90 )</f>
        <v>0.1088070413</v>
      </c>
      <c r="AR162" s="86">
        <f>W162 * ( (1-Baseline!B$90-Baseline!B$89) + (1-B162)*Baseline!B$90 )</f>
        <v>0.002196984273</v>
      </c>
      <c r="AS162" s="86">
        <f>X162 * ( (1-Baseline!B$90-Baseline!B$89) + (1-B162)*Baseline!B$90 )</f>
        <v>0.003482292379</v>
      </c>
      <c r="AT162" s="86">
        <f>Y162 * ( (1-Baseline!B$90-Baseline!B$89) + (1-B162)*Baseline!B$90 )</f>
        <v>0.000666657234</v>
      </c>
      <c r="AU162" s="86">
        <f t="shared" si="5"/>
        <v>0.1151529752</v>
      </c>
      <c r="AV162" s="86">
        <f>AA162 * ( (1-Baseline!D$90-Baseline!D$89) + (1-B162)*Baseline!D$90 )</f>
        <v>0.001862493713</v>
      </c>
      <c r="AW162" s="86">
        <f>AB162 * ( (1-Baseline!D$90-Baseline!D$89) + (1-B162)*Baseline!D$90 )</f>
        <v>0.02924545932</v>
      </c>
      <c r="AX162" s="86">
        <f>AC162 * ( (1-Baseline!D$90-Baseline!D$89) + (1-B162)*Baseline!D$90 )</f>
        <v>0.0004290356549</v>
      </c>
      <c r="AY162" s="86">
        <f>AD162 * ( (1-Baseline!D$90-Baseline!D$89) + (1-B162)*Baseline!D$90 )</f>
        <v>0.0004441995355</v>
      </c>
      <c r="AZ162" s="86">
        <f t="shared" si="6"/>
        <v>0.03198118822</v>
      </c>
      <c r="BA162" s="86">
        <f>AF162 * ( (1-Baseline!F$90-Baseline!F$89) + (1-Baseline!B$36)*Baseline!F$90 )</f>
        <v>0.001506214118</v>
      </c>
      <c r="BB162" s="86">
        <f>AG162 * ( (1-Baseline!F$90-Baseline!F$89) + (1-Baseline!B$36)*Baseline!F$90 )</f>
        <v>0.0002189006242</v>
      </c>
      <c r="BC162" s="86">
        <f>AH162 * ( (1-Baseline!F$90-Baseline!F$89) + (1-Baseline!B$36)*Baseline!F$90 )</f>
        <v>0.03972574383</v>
      </c>
      <c r="BD162" s="86">
        <f>AI162 * ( (1-Baseline!F$90-Baseline!F$89) + (1-Baseline!B$36)*Baseline!F$90 )</f>
        <v>0.0004951273586</v>
      </c>
      <c r="BE162" s="86">
        <f t="shared" si="7"/>
        <v>0.04194598593</v>
      </c>
      <c r="BF162" s="86">
        <f>AK162 * ( (1-Baseline!H$90-Baseline!H$89) + (1-Baseline!B$36)*Baseline!H$90 )</f>
        <v>0.00003135732831</v>
      </c>
      <c r="BG162" s="86">
        <f>AL162 * ( (1-Baseline!H$90-Baseline!H$89) + (1-Baseline!B$36)*Baseline!H$90 )</f>
        <v>0.0002495294825</v>
      </c>
      <c r="BH162" s="86">
        <f>AM162 * ( (1-Baseline!H$90-Baseline!H$89) + (1-Baseline!B$36)*Baseline!H$90 )</f>
        <v>0.00005384332853</v>
      </c>
      <c r="BI162" s="86">
        <f>AN162 * ( (1-Baseline!H$90-Baseline!H$89) + (1-Baseline!B$36)*Baseline!H$90 )</f>
        <v>0.02746456589</v>
      </c>
      <c r="BJ162" s="86">
        <f t="shared" si="8"/>
        <v>0.02779929603</v>
      </c>
      <c r="BK162" s="62"/>
      <c r="BL162" s="86">
        <f t="shared" si="19"/>
        <v>0.9448912729</v>
      </c>
      <c r="BM162" s="86">
        <f t="shared" si="20"/>
        <v>0.01907883204</v>
      </c>
      <c r="BN162" s="86">
        <f t="shared" si="21"/>
        <v>0.03024057669</v>
      </c>
      <c r="BO162" s="86">
        <f t="shared" si="22"/>
        <v>0.005789318362</v>
      </c>
      <c r="BP162" s="86">
        <f t="shared" si="9"/>
        <v>1</v>
      </c>
      <c r="BQ162" s="86">
        <f t="shared" si="23"/>
        <v>0.05823716431</v>
      </c>
      <c r="BR162" s="86">
        <f t="shared" si="24"/>
        <v>0.9144581845</v>
      </c>
      <c r="BS162" s="86">
        <f t="shared" si="25"/>
        <v>0.01341525061</v>
      </c>
      <c r="BT162" s="86">
        <f t="shared" si="26"/>
        <v>0.01388940062</v>
      </c>
      <c r="BU162" s="86">
        <f t="shared" si="10"/>
        <v>1</v>
      </c>
      <c r="BV162" s="86">
        <f t="shared" si="27"/>
        <v>0.0359084209</v>
      </c>
      <c r="BW162" s="86">
        <f t="shared" si="28"/>
        <v>0.005218631039</v>
      </c>
      <c r="BX162" s="86">
        <f t="shared" si="29"/>
        <v>0.947069021</v>
      </c>
      <c r="BY162" s="86">
        <f t="shared" si="30"/>
        <v>0.01180392706</v>
      </c>
      <c r="BZ162" s="86">
        <f t="shared" si="11"/>
        <v>1</v>
      </c>
      <c r="CA162" s="86">
        <f t="shared" si="31"/>
        <v>0.001127990014</v>
      </c>
      <c r="CB162" s="86">
        <f t="shared" si="32"/>
        <v>0.008976107964</v>
      </c>
      <c r="CC162" s="86">
        <f t="shared" si="33"/>
        <v>0.001936859425</v>
      </c>
      <c r="CD162" s="86">
        <f t="shared" si="34"/>
        <v>0.9879590426</v>
      </c>
      <c r="CE162" s="86">
        <f t="shared" si="12"/>
        <v>1</v>
      </c>
      <c r="CF162" s="62"/>
      <c r="CG162" s="86">
        <f t="shared" si="35"/>
        <v>0.9448912729</v>
      </c>
      <c r="CH162" s="86">
        <f t="shared" si="36"/>
        <v>0.01907883204</v>
      </c>
      <c r="CI162" s="86">
        <f t="shared" si="37"/>
        <v>0.03024057669</v>
      </c>
      <c r="CJ162" s="86">
        <f t="shared" si="38"/>
        <v>0.005789318362</v>
      </c>
      <c r="CK162" s="86">
        <f t="shared" si="13"/>
        <v>1</v>
      </c>
      <c r="CL162" s="86">
        <f t="shared" si="39"/>
        <v>0.05823716431</v>
      </c>
      <c r="CM162" s="86">
        <f t="shared" si="40"/>
        <v>0.9144581845</v>
      </c>
      <c r="CN162" s="86">
        <f t="shared" si="41"/>
        <v>0.01341525061</v>
      </c>
      <c r="CO162" s="86">
        <f t="shared" si="42"/>
        <v>0.01388940062</v>
      </c>
      <c r="CP162" s="86">
        <f t="shared" si="14"/>
        <v>1</v>
      </c>
      <c r="CQ162" s="86">
        <f t="shared" si="43"/>
        <v>0.0359084209</v>
      </c>
      <c r="CR162" s="86">
        <f t="shared" si="44"/>
        <v>0.005218631039</v>
      </c>
      <c r="CS162" s="86">
        <f t="shared" si="45"/>
        <v>0.947069021</v>
      </c>
      <c r="CT162" s="86">
        <f t="shared" si="46"/>
        <v>0.01180392706</v>
      </c>
      <c r="CU162" s="86">
        <f t="shared" si="15"/>
        <v>1</v>
      </c>
      <c r="CV162" s="86">
        <f t="shared" si="47"/>
        <v>0.001127990014</v>
      </c>
      <c r="CW162" s="86">
        <f t="shared" si="48"/>
        <v>0.008976107964</v>
      </c>
      <c r="CX162" s="86">
        <f t="shared" si="49"/>
        <v>0.001936859425</v>
      </c>
      <c r="CY162" s="86">
        <f t="shared" si="50"/>
        <v>0.9879590426</v>
      </c>
      <c r="CZ162" s="86">
        <f t="shared" si="16"/>
        <v>1</v>
      </c>
      <c r="DA162" s="62"/>
      <c r="DB162" s="86">
        <f>(AQ162*Baseline!B$7 + AV162*Baseline!B$11 + BA162*Baseline!B$16 + BF162*Baseline!B$18)</f>
        <v>63247.61452</v>
      </c>
      <c r="DC162" s="86">
        <f>(AR162*Baseline!B$7 + AW162*Baseline!B$11 + BB162*Baseline!B$16 + BG162*Baseline!B$18)</f>
        <v>75943.52144</v>
      </c>
      <c r="DD162" s="86">
        <f>(AS162*Baseline!B$7 + AX162*Baseline!B$11 + BC162*Baseline!B$16 + BH162*Baseline!B$18)</f>
        <v>138163.3216</v>
      </c>
      <c r="DE162" s="86">
        <f>(AT162*Baseline!B$7 + AY162*Baseline!B$11 + BD162*Baseline!B$16 + BI162*Baseline!B$18)</f>
        <v>1260559.593</v>
      </c>
      <c r="DF162" s="86">
        <f t="shared" si="17"/>
        <v>1537914.05</v>
      </c>
      <c r="DG162" s="62"/>
      <c r="DH162" s="86">
        <f t="shared" si="51"/>
        <v>0.04112558469</v>
      </c>
      <c r="DI162" s="86">
        <f t="shared" si="52"/>
        <v>0.04938086197</v>
      </c>
      <c r="DJ162" s="86">
        <f t="shared" si="53"/>
        <v>0.0898381295</v>
      </c>
      <c r="DK162" s="86">
        <f t="shared" si="54"/>
        <v>0.8196554238</v>
      </c>
      <c r="DL162" s="86">
        <f t="shared" si="18"/>
        <v>1</v>
      </c>
      <c r="DM162" s="62"/>
      <c r="DN162" s="86">
        <f>DH162 / (Baseline!B$7/Baseline!B$17)</f>
        <v>4.389885669</v>
      </c>
      <c r="DO162" s="86">
        <f>DI162 / (Baseline!B$11/Baseline!B$17)</f>
        <v>1.192077643</v>
      </c>
      <c r="DP162" s="86">
        <f>DJ162 / (Baseline!B$16/Baseline!B$17)</f>
        <v>1.388270598</v>
      </c>
      <c r="DQ162" s="86">
        <f>DK162 / (Baseline!B$18/Baseline!B$17)</f>
        <v>0.9266928176</v>
      </c>
      <c r="DR162" s="62"/>
      <c r="DS162" s="86">
        <f>DH162 / Baseline!H$117</f>
        <v>1.64531594</v>
      </c>
      <c r="DT162" s="86">
        <f>DI162 / Baseline!H$118</f>
        <v>1.111565782</v>
      </c>
      <c r="DU162" s="86">
        <f>DJ162 / Baseline!H$119</f>
        <v>1.073962226</v>
      </c>
      <c r="DV162" s="86">
        <f>DK162 / Baseline!H$120</f>
        <v>0.9677973888</v>
      </c>
      <c r="DW162" s="87"/>
      <c r="DX162" s="86">
        <f>(AU162*Baseline!B$34)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0.02980247753</v>
      </c>
      <c r="DY162" s="86">
        <f>(AZ162*Baseline!B$34) + (Baseline!D$90*(1-Baseline!D$91)*Baseline!B$35) + (Baseline!D$90*Baseline!D$91*((1-Baseline!D$92)*Baseline!B$40 + Baseline!D$92*Baseline!B$41))</f>
        <v>0.01121074623</v>
      </c>
      <c r="DZ162" s="86">
        <f>(BE162*Baseline!B$34) + (Baseline!F$90*(1-Baseline!F$91)*Baseline!B$35) + (Baseline!F$90*Baseline!F$91*((1-Baseline!F$92)*Baseline!B$40 + Baseline!F$92*Baseline!B$41))</f>
        <v>0.01402253789</v>
      </c>
      <c r="EA162" s="86">
        <f>(BJ162*Baseline!B$34) + (Baseline!H$90*(1-Baseline!H$91)*Baseline!B$35) + (Baseline!H$90*Baseline!H$91*((1-Baseline!H$92)*Baseline!B$40 + Baseline!H$92*Baseline!B$41))</f>
        <v>0.009314894405</v>
      </c>
      <c r="EB162" s="86">
        <f>( DX162*Baseline!B$7 + DY162*Baseline!B$11 + DZ162*Baseline!B$16 + EA162*Baseline!B$18 ) / Baseline!B$17</f>
        <v>0.009890003783</v>
      </c>
    </row>
    <row r="163">
      <c r="A163" s="73" t="s">
        <v>339</v>
      </c>
      <c r="B163" s="85">
        <f>MIN( MAX( NORMINV( MCrands!B163, (B$5+B$4)/2, (B$5-B$4)/3.29 ), 0 ), 1 )</f>
        <v>0.3961888008</v>
      </c>
      <c r="C163" s="85">
        <f>MAX( NORMINV( MCrands!C163, (C$5+C$4)/2, (C$5-C$4)/3.29 ), 0 )</f>
        <v>2.567175969</v>
      </c>
      <c r="D163" s="83"/>
      <c r="E163" s="84">
        <f>Baseline!B$33 * (C163 * Baseline!B$68*Baseline!B$68/Baseline!B$75 + Baseline!B$46 * Baseline!B$54*Baseline!B$54/Baseline!B$76 + Baseline!B$47 * Baseline!B$55*Baseline!B$55/Baseline!B$77 + Baseline!B$56*Baseline!B$56/Baseline!B$78)</f>
        <v>0.00001822515856</v>
      </c>
      <c r="F163" s="84">
        <f>Baseline!B$33 * (C163 * Baseline!B$68*Baseline!B$59/Baseline!B$75 + Baseline!B$46 * Baseline!B$54*Baseline!B$69/Baseline!B$76 + Baseline!B$47 * Baseline!B$55*Baseline!B$57/Baseline!B$77 + Baseline!B$56*Baseline!B$58/Baseline!B$78)</f>
        <v>0.0000002391170951</v>
      </c>
      <c r="G163" s="85">
        <f>Baseline!B$33 * (C163 * Baseline!B$68*Baseline!B$60/Baseline!B$75 + Baseline!B$46 * Baseline!B$54*Baseline!B$61/Baseline!B$76 + Baseline!B$47 * Baseline!B$55*Baseline!B$70/Baseline!B$77 + Baseline!B$56*Baseline!B$62/Baseline!B$78)</f>
        <v>0.0000002005494803</v>
      </c>
      <c r="H163" s="84">
        <f>Baseline!B$33 * (C163 * Baseline!B$68*Baseline!B$63/Baseline!B$75 + Baseline!B$46 * Baseline!B$54*Baseline!B$64/Baseline!B$76 + Baseline!B$47 * Baseline!B$55*Baseline!B$65/Baseline!B$77 + Baseline!B$56*Baseline!B$71/Baseline!B$78)</f>
        <v>0.000000003702044395</v>
      </c>
      <c r="I163" s="84">
        <f>Baseline!B$33 * (C163 * Baseline!B$59*Baseline!B$68/Baseline!B$75 + Baseline!B$46 * Baseline!B$69*Baseline!B$54/Baseline!B$76 + Baseline!B$47 * Baseline!B$57*Baseline!B$55/Baseline!B$77 + Baseline!B$58*Baseline!B$56/Baseline!B$78)</f>
        <v>0.0000002391170951</v>
      </c>
      <c r="J163" s="85">
        <f>Baseline!B$33 * (C163 * Baseline!B$59*Baseline!B$59/Baseline!B$75 + Baseline!B$46 * Baseline!B$69*Baseline!B$69/Baseline!B$76 + Baseline!B$47 * Baseline!B$57*Baseline!B$57/Baseline!B$77 + Baseline!B$58*Baseline!B$58/Baseline!B$78)</f>
        <v>0.000002116574443</v>
      </c>
      <c r="K163" s="84">
        <f>Baseline!B$33 * (C163 * Baseline!B$59*Baseline!B$60/Baseline!B$75 + Baseline!B$46 * Baseline!B$69*Baseline!B$61/Baseline!B$76 + Baseline!B$47 * Baseline!B$57*Baseline!B$70/Baseline!B$77 + Baseline!B$58*Baseline!B$62/Baseline!B$78)</f>
        <v>0.00000001648981123</v>
      </c>
      <c r="L163" s="85">
        <f>Baseline!B$33 * (C163 * Baseline!B$59*Baseline!B$63/Baseline!B$75 + Baseline!B$46 * Baseline!B$69*Baseline!B$64/Baseline!B$76 + Baseline!B$47 * Baseline!B$57*Baseline!B$65/Baseline!B$77 + Baseline!B$58*Baseline!B$71/Baseline!B$78)</f>
        <v>0.0000000170727929</v>
      </c>
      <c r="M163" s="84">
        <f>Baseline!B$33 * (C163 * Baseline!B$60*Baseline!B$68/Baseline!B$75 + Baseline!B$46 * Baseline!B$61*Baseline!B$54/Baseline!B$76 + Baseline!B$47 * Baseline!B$70*Baseline!B$55/Baseline!B$77 + Baseline!B$62*Baseline!B$56/Baseline!B$78)</f>
        <v>0.0000002005494803</v>
      </c>
      <c r="N163" s="85">
        <f>Baseline!B$33 * (C163 * Baseline!B$60*Baseline!B$59/Baseline!B$75 + Baseline!B$46 * Baseline!B$61*Baseline!B$69/Baseline!B$76 + Baseline!B$47 * Baseline!B$70*Baseline!B$57/Baseline!B$77 + Baseline!B$62*Baseline!B$58/Baseline!B$78)</f>
        <v>0.00000001648981123</v>
      </c>
      <c r="O163" s="85">
        <f>Baseline!B$33 * (C163 * Baseline!B$60*Baseline!B$60/Baseline!B$75 + Baseline!B$46 * Baseline!B$61*Baseline!B$61/Baseline!B$76 + Baseline!B$47 * Baseline!B$70*Baseline!B$70/Baseline!B$77 + Baseline!B$62*Baseline!B$62/Baseline!B$78)</f>
        <v>0.000001589267589</v>
      </c>
      <c r="P163" s="84">
        <f>Baseline!B$33 * (C163 * Baseline!B$60*Baseline!B$63/Baseline!B$75 + Baseline!B$46 * Baseline!B$61*Baseline!B$64/Baseline!B$76 + Baseline!B$47 * Baseline!B$70*Baseline!B$65/Baseline!B$77 + Baseline!B$62*Baseline!B$71/Baseline!B$78)</f>
        <v>0.000000001956398322</v>
      </c>
      <c r="Q163" s="84">
        <f>Baseline!B$33 * (C163 * Baseline!B$63*Baseline!B$68/Baseline!B$75 + Baseline!B$46 * Baseline!B$64*Baseline!B$54/Baseline!B$76 + Baseline!B$47 * Baseline!B$65*Baseline!B$55/Baseline!B$77 + Baseline!B$71*Baseline!B$56/Baseline!B$78)</f>
        <v>0.000000003702044395</v>
      </c>
      <c r="R163" s="84">
        <f>Baseline!B$33 * (C163 * Baseline!B$63*Baseline!B$59/Baseline!B$75 + Baseline!B$46 * Baseline!B$64*Baseline!B$69/Baseline!B$76 + Baseline!B$47 * Baseline!B$65*Baseline!B$57/Baseline!B$77 + Baseline!B$71*Baseline!B$58/Baseline!B$78)</f>
        <v>0.0000000170727929</v>
      </c>
      <c r="S163" s="84">
        <f>Baseline!B$33 * (C163 * Baseline!B$63*Baseline!B$60/Baseline!B$75 + Baseline!B$46 * Baseline!B$64*Baseline!B$61/Baseline!B$76 + Baseline!B$47 * Baseline!B$65*Baseline!B$70/Baseline!B$77 + Baseline!B$71*Baseline!B$62/Baseline!B$78)</f>
        <v>0.000000001956398322</v>
      </c>
      <c r="T163" s="84">
        <f>Baseline!B$33 * (C163 * Baseline!B$63*Baseline!B$63/Baseline!B$75 + Baseline!B$46 * Baseline!B$64*Baseline!B$64/Baseline!B$76 + Baseline!B$47 * Baseline!B$65*Baseline!B$65/Baseline!B$77 + Baseline!B$71*Baseline!B$71/Baseline!B$78)</f>
        <v>0.00000009856721787</v>
      </c>
      <c r="U163" s="83"/>
      <c r="V163" s="84">
        <f>E163 * ( Baseline!B$89 * Baseline!B$7 )</f>
        <v>0.1891589207</v>
      </c>
      <c r="W163" s="84">
        <f>F163 * ( Baseline!D$89 * Baseline!B$11 )</f>
        <v>0.004410896376</v>
      </c>
      <c r="X163" s="84">
        <f>G163 * ( Baseline!F$89 * Baseline!B$16 )</f>
        <v>0.006966040057</v>
      </c>
      <c r="Y163" s="84">
        <f>H163 * ( Baseline!H$89 * Baseline!B$18 )</f>
        <v>0.001301910787</v>
      </c>
      <c r="Z163" s="86">
        <f t="shared" si="1"/>
        <v>0.2018377679</v>
      </c>
      <c r="AA163" s="84">
        <f>I163 * ( Baseline!B$89 * Baseline!B$7 )</f>
        <v>0.00248179633</v>
      </c>
      <c r="AB163" s="85">
        <f>J163 * ( Baseline!D$89 * Baseline!B$11 )</f>
        <v>0.03904359298</v>
      </c>
      <c r="AC163" s="85">
        <f>K163 * ( Baseline!F$89 * Baseline!B$16 )</f>
        <v>0.0005727697991</v>
      </c>
      <c r="AD163" s="85">
        <f>L163 * ( Baseline!F$89 * Baseline!B$16 )</f>
        <v>0.0005930195332</v>
      </c>
      <c r="AE163" s="86">
        <f t="shared" si="2"/>
        <v>0.04269117865</v>
      </c>
      <c r="AF163" s="86">
        <f>M163 * ( Baseline!B$89 * Baseline!B$7 )</f>
        <v>0.002081503056</v>
      </c>
      <c r="AG163" s="86">
        <f>N163 * ( Baseline!D$89 * Baseline!B$11 )</f>
        <v>0.0003041808807</v>
      </c>
      <c r="AH163" s="86">
        <f>O163 * ( Baseline!F$89 * Baseline!B$16 )</f>
        <v>0.05520284403</v>
      </c>
      <c r="AI163" s="86">
        <f>P163 * ( Baseline!H$89 * Baseline!B$18 )</f>
        <v>0.0006880133807</v>
      </c>
      <c r="AJ163" s="86">
        <f t="shared" si="3"/>
        <v>0.05827654135</v>
      </c>
      <c r="AK163" s="86">
        <f>Q163 * ( Baseline!B$89 * Baseline!B$7 )</f>
        <v>0.00003842351878</v>
      </c>
      <c r="AL163" s="86">
        <f>R163 * ( Baseline!D$89 * Baseline!B$11 )</f>
        <v>0.0003149349078</v>
      </c>
      <c r="AM163" s="86">
        <f>S163 * ( Baseline!F$89 * Baseline!B$16 )</f>
        <v>0.0000679550456</v>
      </c>
      <c r="AN163" s="86">
        <f>T163 * ( Baseline!H$89 * Baseline!B$18 )</f>
        <v>0.03466347523</v>
      </c>
      <c r="AO163" s="86">
        <f t="shared" si="4"/>
        <v>0.0350847887</v>
      </c>
      <c r="AP163" s="62"/>
      <c r="AQ163" s="86">
        <f>V163 * ( (1-Baseline!B$90-Baseline!B$89) + (1-B163)*Baseline!B$90 )</f>
        <v>0.1184119649</v>
      </c>
      <c r="AR163" s="86">
        <f>W163 * ( (1-Baseline!B$90-Baseline!B$89) + (1-B163)*Baseline!B$90 )</f>
        <v>0.0027611857</v>
      </c>
      <c r="AS163" s="86">
        <f>X163 * ( (1-Baseline!B$90-Baseline!B$89) + (1-B163)*Baseline!B$90 )</f>
        <v>0.004360685119</v>
      </c>
      <c r="AT163" s="86">
        <f>Y163 * ( (1-Baseline!B$90-Baseline!B$89) + (1-B163)*Baseline!B$90 )</f>
        <v>0.0008149856948</v>
      </c>
      <c r="AU163" s="86">
        <f t="shared" si="5"/>
        <v>0.1263488214</v>
      </c>
      <c r="AV163" s="86">
        <f>AA163 * ( (1-Baseline!D$90-Baseline!D$89) + (1-B163)*Baseline!D$90 )</f>
        <v>0.002019948471</v>
      </c>
      <c r="AW163" s="86">
        <f>AB163 * ( (1-Baseline!D$90-Baseline!D$89) + (1-B163)*Baseline!D$90 )</f>
        <v>0.03177780746</v>
      </c>
      <c r="AX163" s="86">
        <f>AC163 * ( (1-Baseline!D$90-Baseline!D$89) + (1-B163)*Baseline!D$90 )</f>
        <v>0.0004661806714</v>
      </c>
      <c r="AY163" s="86">
        <f>AD163 * ( (1-Baseline!D$90-Baseline!D$89) + (1-B163)*Baseline!D$90 )</f>
        <v>0.0004826620478</v>
      </c>
      <c r="AZ163" s="86">
        <f t="shared" si="6"/>
        <v>0.03474659865</v>
      </c>
      <c r="BA163" s="86">
        <f>AF163 * ( (1-Baseline!F$90-Baseline!F$89) + (1-Baseline!B$36)*Baseline!F$90 )</f>
        <v>0.001497916207</v>
      </c>
      <c r="BB163" s="86">
        <f>AG163 * ( (1-Baseline!F$90-Baseline!F$89) + (1-Baseline!B$36)*Baseline!F$90 )</f>
        <v>0.0002188982955</v>
      </c>
      <c r="BC163" s="86">
        <f>AH163 * ( (1-Baseline!F$90-Baseline!F$89) + (1-Baseline!B$36)*Baseline!F$90 )</f>
        <v>0.03972573305</v>
      </c>
      <c r="BD163" s="86">
        <f>AI163 * ( (1-Baseline!F$90-Baseline!F$89) + (1-Baseline!B$36)*Baseline!F$90 )</f>
        <v>0.0004951164452</v>
      </c>
      <c r="BE163" s="86">
        <f t="shared" si="7"/>
        <v>0.041937664</v>
      </c>
      <c r="BF163" s="86">
        <f>AK163 * ( (1-Baseline!H$90-Baseline!H$89) + (1-Baseline!B$36)*Baseline!H$90 )</f>
        <v>0.0000304437224</v>
      </c>
      <c r="BG163" s="86">
        <f>AL163 * ( (1-Baseline!H$90-Baseline!H$89) + (1-Baseline!B$36)*Baseline!H$90 )</f>
        <v>0.0002495292262</v>
      </c>
      <c r="BH163" s="86">
        <f>AM163 * ( (1-Baseline!H$90-Baseline!H$89) + (1-Baseline!B$36)*Baseline!H$90 )</f>
        <v>0.00005384214173</v>
      </c>
      <c r="BI163" s="86">
        <f>AN163 * ( (1-Baseline!H$90-Baseline!H$89) + (1-Baseline!B$36)*Baseline!H$90 )</f>
        <v>0.02746456469</v>
      </c>
      <c r="BJ163" s="86">
        <f t="shared" si="8"/>
        <v>0.02779837978</v>
      </c>
      <c r="BK163" s="62"/>
      <c r="BL163" s="86">
        <f t="shared" si="19"/>
        <v>0.9371829794</v>
      </c>
      <c r="BM163" s="86">
        <f t="shared" si="20"/>
        <v>0.02185367199</v>
      </c>
      <c r="BN163" s="86">
        <f t="shared" si="21"/>
        <v>0.03451306526</v>
      </c>
      <c r="BO163" s="86">
        <f t="shared" si="22"/>
        <v>0.006450283316</v>
      </c>
      <c r="BP163" s="86">
        <f t="shared" si="9"/>
        <v>1</v>
      </c>
      <c r="BQ163" s="86">
        <f t="shared" si="23"/>
        <v>0.05813370371</v>
      </c>
      <c r="BR163" s="86">
        <f t="shared" si="24"/>
        <v>0.914558797</v>
      </c>
      <c r="BS163" s="86">
        <f t="shared" si="25"/>
        <v>0.01341658434</v>
      </c>
      <c r="BT163" s="86">
        <f t="shared" si="26"/>
        <v>0.01389091498</v>
      </c>
      <c r="BU163" s="86">
        <f t="shared" si="10"/>
        <v>1</v>
      </c>
      <c r="BV163" s="86">
        <f t="shared" si="27"/>
        <v>0.03571768345</v>
      </c>
      <c r="BW163" s="86">
        <f t="shared" si="28"/>
        <v>0.005219611076</v>
      </c>
      <c r="BX163" s="86">
        <f t="shared" si="29"/>
        <v>0.9472566963</v>
      </c>
      <c r="BY163" s="86">
        <f t="shared" si="30"/>
        <v>0.01180600916</v>
      </c>
      <c r="BZ163" s="86">
        <f t="shared" si="11"/>
        <v>1</v>
      </c>
      <c r="CA163" s="86">
        <f t="shared" si="31"/>
        <v>0.001095161755</v>
      </c>
      <c r="CB163" s="86">
        <f t="shared" si="32"/>
        <v>0.008976394599</v>
      </c>
      <c r="CC163" s="86">
        <f t="shared" si="33"/>
        <v>0.001936880572</v>
      </c>
      <c r="CD163" s="86">
        <f t="shared" si="34"/>
        <v>0.9879915631</v>
      </c>
      <c r="CE163" s="86">
        <f t="shared" si="12"/>
        <v>1</v>
      </c>
      <c r="CF163" s="62"/>
      <c r="CG163" s="86">
        <f t="shared" si="35"/>
        <v>0.9371829794</v>
      </c>
      <c r="CH163" s="86">
        <f t="shared" si="36"/>
        <v>0.02185367199</v>
      </c>
      <c r="CI163" s="86">
        <f t="shared" si="37"/>
        <v>0.03451306526</v>
      </c>
      <c r="CJ163" s="86">
        <f t="shared" si="38"/>
        <v>0.006450283316</v>
      </c>
      <c r="CK163" s="86">
        <f t="shared" si="13"/>
        <v>1</v>
      </c>
      <c r="CL163" s="86">
        <f t="shared" si="39"/>
        <v>0.05813370371</v>
      </c>
      <c r="CM163" s="86">
        <f t="shared" si="40"/>
        <v>0.914558797</v>
      </c>
      <c r="CN163" s="86">
        <f t="shared" si="41"/>
        <v>0.01341658434</v>
      </c>
      <c r="CO163" s="86">
        <f t="shared" si="42"/>
        <v>0.01389091498</v>
      </c>
      <c r="CP163" s="86">
        <f t="shared" si="14"/>
        <v>1</v>
      </c>
      <c r="CQ163" s="86">
        <f t="shared" si="43"/>
        <v>0.03571768345</v>
      </c>
      <c r="CR163" s="86">
        <f t="shared" si="44"/>
        <v>0.005219611076</v>
      </c>
      <c r="CS163" s="86">
        <f t="shared" si="45"/>
        <v>0.9472566963</v>
      </c>
      <c r="CT163" s="86">
        <f t="shared" si="46"/>
        <v>0.01180600916</v>
      </c>
      <c r="CU163" s="86">
        <f t="shared" si="15"/>
        <v>1</v>
      </c>
      <c r="CV163" s="86">
        <f t="shared" si="47"/>
        <v>0.001095161755</v>
      </c>
      <c r="CW163" s="86">
        <f t="shared" si="48"/>
        <v>0.008976394599</v>
      </c>
      <c r="CX163" s="86">
        <f t="shared" si="49"/>
        <v>0.001936880572</v>
      </c>
      <c r="CY163" s="86">
        <f t="shared" si="50"/>
        <v>0.9879915631</v>
      </c>
      <c r="CZ163" s="86">
        <f t="shared" si="16"/>
        <v>1</v>
      </c>
      <c r="DA163" s="62"/>
      <c r="DB163" s="86">
        <f>(AQ163*Baseline!B$7 + AV163*Baseline!B$11 + BA163*Baseline!B$16 + BF163*Baseline!B$18)</f>
        <v>68174.03834</v>
      </c>
      <c r="DC163" s="86">
        <f>(AR163*Baseline!B$7 + AW163*Baseline!B$11 + BB163*Baseline!B$16 + BG163*Baseline!B$18)</f>
        <v>81647.89692</v>
      </c>
      <c r="DD163" s="86">
        <f>(AS163*Baseline!B$7 + AX163*Baseline!B$11 + BC163*Baseline!B$16 + BH163*Baseline!B$18)</f>
        <v>138668.9111</v>
      </c>
      <c r="DE163" s="86">
        <f>(AT163*Baseline!B$7 + AY163*Baseline!B$11 + BD163*Baseline!B$16 + BI163*Baseline!B$18)</f>
        <v>1260713.925</v>
      </c>
      <c r="DF163" s="86">
        <f t="shared" si="17"/>
        <v>1549204.772</v>
      </c>
      <c r="DG163" s="62"/>
      <c r="DH163" s="86">
        <f t="shared" si="51"/>
        <v>0.04400582775</v>
      </c>
      <c r="DI163" s="86">
        <f t="shared" si="52"/>
        <v>0.05270310188</v>
      </c>
      <c r="DJ163" s="86">
        <f t="shared" si="53"/>
        <v>0.08950973664</v>
      </c>
      <c r="DK163" s="86">
        <f t="shared" si="54"/>
        <v>0.8137813337</v>
      </c>
      <c r="DL163" s="86">
        <f t="shared" si="18"/>
        <v>1</v>
      </c>
      <c r="DM163" s="62"/>
      <c r="DN163" s="86">
        <f>DH163 / (Baseline!B$7/Baseline!B$17)</f>
        <v>4.697332672</v>
      </c>
      <c r="DO163" s="86">
        <f>DI163 / (Baseline!B$11/Baseline!B$17)</f>
        <v>1.272278104</v>
      </c>
      <c r="DP163" s="86">
        <f>DJ163 / (Baseline!B$16/Baseline!B$17)</f>
        <v>1.383195936</v>
      </c>
      <c r="DQ163" s="86">
        <f>DK163 / (Baseline!B$18/Baseline!B$17)</f>
        <v>0.9200516402</v>
      </c>
      <c r="DR163" s="62"/>
      <c r="DS163" s="86">
        <f>DH163 / Baseline!H$117</f>
        <v>1.760546152</v>
      </c>
      <c r="DT163" s="86">
        <f>DI163 / Baseline!H$118</f>
        <v>1.186349576</v>
      </c>
      <c r="DU163" s="86">
        <f>DJ163 / Baseline!H$119</f>
        <v>1.070036482</v>
      </c>
      <c r="DV163" s="86">
        <f>DK163 / Baseline!H$120</f>
        <v>0.960861634</v>
      </c>
      <c r="DW163" s="87"/>
      <c r="DX163" s="86">
        <f>(AU163*Baseline!B$34)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0.03148185446</v>
      </c>
      <c r="DY163" s="86">
        <f>(AZ163*Baseline!B$34) + (Baseline!D$90*(1-Baseline!D$91)*Baseline!B$35) + (Baseline!D$90*Baseline!D$91*((1-Baseline!D$92)*Baseline!B$40 + Baseline!D$92*Baseline!B$41))</f>
        <v>0.0116255578</v>
      </c>
      <c r="DZ163" s="86">
        <f>(BE163*Baseline!B$34) + (Baseline!F$90*(1-Baseline!F$91)*Baseline!B$35) + (Baseline!F$90*Baseline!F$91*((1-Baseline!F$92)*Baseline!B$40 + Baseline!F$92*Baseline!B$41))</f>
        <v>0.0140212896</v>
      </c>
      <c r="EA163" s="86">
        <f>(BJ163*Baseline!B$34) + (Baseline!H$90*(1-Baseline!H$91)*Baseline!B$35) + (Baseline!H$90*Baseline!H$91*((1-Baseline!H$92)*Baseline!B$40 + Baseline!H$92*Baseline!B$41))</f>
        <v>0.009314756968</v>
      </c>
      <c r="EB163" s="86">
        <f>( DX163*Baseline!B$7 + DY163*Baseline!B$11 + DZ163*Baseline!B$16 + EA163*Baseline!B$18 ) / Baseline!B$17</f>
        <v>0.009922717515</v>
      </c>
    </row>
    <row r="164">
      <c r="A164" s="73" t="s">
        <v>340</v>
      </c>
      <c r="B164" s="85">
        <f>MIN( MAX( NORMINV( MCrands!B164, (B$5+B$4)/2, (B$5-B$4)/3.29 ), 0 ), 1 )</f>
        <v>0.5003261027</v>
      </c>
      <c r="C164" s="85">
        <f>MAX( NORMINV( MCrands!C164, (C$5+C$4)/2, (C$5-C$4)/3.29 ), 0 )</f>
        <v>2.152328353</v>
      </c>
      <c r="D164" s="83"/>
      <c r="E164" s="84">
        <f>Baseline!B$33 * (C164 * Baseline!B$68*Baseline!B$68/Baseline!B$75 + Baseline!B$46 * Baseline!B$54*Baseline!B$54/Baseline!B$76 + Baseline!B$47 * Baseline!B$55*Baseline!B$55/Baseline!B$77 + Baseline!B$56*Baseline!B$56/Baseline!B$78)</f>
        <v>0.00001528802748</v>
      </c>
      <c r="F164" s="84">
        <f>Baseline!B$33 * (C164 * Baseline!B$68*Baseline!B$59/Baseline!B$75 + Baseline!B$46 * Baseline!B$54*Baseline!B$69/Baseline!B$76 + Baseline!B$47 * Baseline!B$55*Baseline!B$57/Baseline!B$77 + Baseline!B$56*Baseline!B$58/Baseline!B$78)</f>
        <v>0.0000002386533376</v>
      </c>
      <c r="G164" s="85">
        <f>Baseline!B$33 * (C164 * Baseline!B$68*Baseline!B$60/Baseline!B$75 + Baseline!B$46 * Baseline!B$54*Baseline!B$61/Baseline!B$76 + Baseline!B$47 * Baseline!B$55*Baseline!B$70/Baseline!B$77 + Baseline!B$56*Baseline!B$62/Baseline!B$78)</f>
        <v>0.0000001994094097</v>
      </c>
      <c r="H164" s="84">
        <f>Baseline!B$33 * (C164 * Baseline!B$68*Baseline!B$63/Baseline!B$75 + Baseline!B$46 * Baseline!B$54*Baseline!B$64/Baseline!B$76 + Baseline!B$47 * Baseline!B$55*Baseline!B$65/Baseline!B$77 + Baseline!B$56*Baseline!B$71/Baseline!B$78)</f>
        <v>0.000000003588037333</v>
      </c>
      <c r="I164" s="84">
        <f>Baseline!B$33 * (C164 * Baseline!B$59*Baseline!B$68/Baseline!B$75 + Baseline!B$46 * Baseline!B$69*Baseline!B$54/Baseline!B$76 + Baseline!B$47 * Baseline!B$57*Baseline!B$55/Baseline!B$77 + Baseline!B$58*Baseline!B$56/Baseline!B$78)</f>
        <v>0.0000002386533376</v>
      </c>
      <c r="J164" s="85">
        <f>Baseline!B$33 * (C164 * Baseline!B$59*Baseline!B$59/Baseline!B$75 + Baseline!B$46 * Baseline!B$69*Baseline!B$69/Baseline!B$76 + Baseline!B$47 * Baseline!B$57*Baseline!B$57/Baseline!B$77 + Baseline!B$58*Baseline!B$58/Baseline!B$78)</f>
        <v>0.000002116574369</v>
      </c>
      <c r="K164" s="84">
        <f>Baseline!B$33 * (C164 * Baseline!B$59*Baseline!B$60/Baseline!B$75 + Baseline!B$46 * Baseline!B$69*Baseline!B$61/Baseline!B$76 + Baseline!B$47 * Baseline!B$57*Baseline!B$70/Baseline!B$77 + Baseline!B$58*Baseline!B$62/Baseline!B$78)</f>
        <v>0.00000001648963122</v>
      </c>
      <c r="L164" s="85">
        <f>Baseline!B$33 * (C164 * Baseline!B$59*Baseline!B$63/Baseline!B$75 + Baseline!B$46 * Baseline!B$69*Baseline!B$64/Baseline!B$76 + Baseline!B$47 * Baseline!B$57*Baseline!B$65/Baseline!B$77 + Baseline!B$58*Baseline!B$71/Baseline!B$78)</f>
        <v>0.0000000170727749</v>
      </c>
      <c r="M164" s="84">
        <f>Baseline!B$33 * (C164 * Baseline!B$60*Baseline!B$68/Baseline!B$75 + Baseline!B$46 * Baseline!B$61*Baseline!B$54/Baseline!B$76 + Baseline!B$47 * Baseline!B$70*Baseline!B$55/Baseline!B$77 + Baseline!B$62*Baseline!B$56/Baseline!B$78)</f>
        <v>0.0000001994094097</v>
      </c>
      <c r="N164" s="85">
        <f>Baseline!B$33 * (C164 * Baseline!B$60*Baseline!B$59/Baseline!B$75 + Baseline!B$46 * Baseline!B$61*Baseline!B$69/Baseline!B$76 + Baseline!B$47 * Baseline!B$70*Baseline!B$57/Baseline!B$77 + Baseline!B$62*Baseline!B$58/Baseline!B$78)</f>
        <v>0.00000001648963122</v>
      </c>
      <c r="O164" s="85">
        <f>Baseline!B$33 * (C164 * Baseline!B$60*Baseline!B$60/Baseline!B$75 + Baseline!B$46 * Baseline!B$61*Baseline!B$61/Baseline!B$76 + Baseline!B$47 * Baseline!B$70*Baseline!B$70/Baseline!B$77 + Baseline!B$62*Baseline!B$62/Baseline!B$78)</f>
        <v>0.000001589267146</v>
      </c>
      <c r="P164" s="84">
        <f>Baseline!B$33 * (C164 * Baseline!B$60*Baseline!B$63/Baseline!B$75 + Baseline!B$46 * Baseline!B$61*Baseline!B$64/Baseline!B$76 + Baseline!B$47 * Baseline!B$70*Baseline!B$65/Baseline!B$77 + Baseline!B$62*Baseline!B$71/Baseline!B$78)</f>
        <v>0.00000000195635407</v>
      </c>
      <c r="Q164" s="84">
        <f>Baseline!B$33 * (C164 * Baseline!B$63*Baseline!B$68/Baseline!B$75 + Baseline!B$46 * Baseline!B$64*Baseline!B$54/Baseline!B$76 + Baseline!B$47 * Baseline!B$65*Baseline!B$55/Baseline!B$77 + Baseline!B$71*Baseline!B$56/Baseline!B$78)</f>
        <v>0.000000003588037333</v>
      </c>
      <c r="R164" s="84">
        <f>Baseline!B$33 * (C164 * Baseline!B$63*Baseline!B$59/Baseline!B$75 + Baseline!B$46 * Baseline!B$64*Baseline!B$69/Baseline!B$76 + Baseline!B$47 * Baseline!B$65*Baseline!B$57/Baseline!B$77 + Baseline!B$71*Baseline!B$58/Baseline!B$78)</f>
        <v>0.0000000170727749</v>
      </c>
      <c r="S164" s="84">
        <f>Baseline!B$33 * (C164 * Baseline!B$63*Baseline!B$60/Baseline!B$75 + Baseline!B$46 * Baseline!B$64*Baseline!B$61/Baseline!B$76 + Baseline!B$47 * Baseline!B$65*Baseline!B$70/Baseline!B$77 + Baseline!B$71*Baseline!B$62/Baseline!B$78)</f>
        <v>0.00000000195635407</v>
      </c>
      <c r="T164" s="84">
        <f>Baseline!B$33 * (C164 * Baseline!B$63*Baseline!B$63/Baseline!B$75 + Baseline!B$46 * Baseline!B$64*Baseline!B$64/Baseline!B$76 + Baseline!B$47 * Baseline!B$65*Baseline!B$65/Baseline!B$77 + Baseline!B$71*Baseline!B$71/Baseline!B$78)</f>
        <v>0.00000009856721344</v>
      </c>
      <c r="U164" s="83"/>
      <c r="V164" s="84">
        <f>E164 * ( Baseline!B$89 * Baseline!B$7 )</f>
        <v>0.1586744372</v>
      </c>
      <c r="W164" s="84">
        <f>F164 * ( Baseline!D$89 * Baseline!B$11 )</f>
        <v>0.004402341628</v>
      </c>
      <c r="X164" s="84">
        <f>G164 * ( Baseline!F$89 * Baseline!B$16 )</f>
        <v>0.006926439966</v>
      </c>
      <c r="Y164" s="84">
        <f>H164 * ( Baseline!H$89 * Baseline!B$18 )</f>
        <v>0.001261817528</v>
      </c>
      <c r="Z164" s="86">
        <f t="shared" si="1"/>
        <v>0.1712650363</v>
      </c>
      <c r="AA164" s="84">
        <f>I164 * ( Baseline!B$89 * Baseline!B$7 )</f>
        <v>0.002476982991</v>
      </c>
      <c r="AB164" s="85">
        <f>J164 * ( Baseline!D$89 * Baseline!B$11 )</f>
        <v>0.03904359163</v>
      </c>
      <c r="AC164" s="85">
        <f>K164 * ( Baseline!F$89 * Baseline!B$16 )</f>
        <v>0.0005727635465</v>
      </c>
      <c r="AD164" s="85">
        <f>L164 * ( Baseline!F$89 * Baseline!B$16 )</f>
        <v>0.0005930189079</v>
      </c>
      <c r="AE164" s="86">
        <f t="shared" si="2"/>
        <v>0.04268635708</v>
      </c>
      <c r="AF164" s="86">
        <f>M164 * ( Baseline!B$89 * Baseline!B$7 )</f>
        <v>0.002069670263</v>
      </c>
      <c r="AG164" s="86">
        <f>N164 * ( Baseline!D$89 * Baseline!B$11 )</f>
        <v>0.0003041775601</v>
      </c>
      <c r="AH164" s="86">
        <f>O164 * ( Baseline!F$89 * Baseline!B$16 )</f>
        <v>0.05520282866</v>
      </c>
      <c r="AI164" s="86">
        <f>P164 * ( Baseline!H$89 * Baseline!B$18 )</f>
        <v>0.0006879978182</v>
      </c>
      <c r="AJ164" s="86">
        <f t="shared" si="3"/>
        <v>0.0582646743</v>
      </c>
      <c r="AK164" s="86">
        <f>Q164 * ( Baseline!B$89 * Baseline!B$7 )</f>
        <v>0.00003724023948</v>
      </c>
      <c r="AL164" s="86">
        <f>R164 * ( Baseline!D$89 * Baseline!B$11 )</f>
        <v>0.0003149345758</v>
      </c>
      <c r="AM164" s="86">
        <f>S164 * ( Baseline!F$89 * Baseline!B$16 )</f>
        <v>0.00006795350849</v>
      </c>
      <c r="AN164" s="86">
        <f>T164 * ( Baseline!H$89 * Baseline!B$18 )</f>
        <v>0.03466347367</v>
      </c>
      <c r="AO164" s="86">
        <f t="shared" si="4"/>
        <v>0.035083602</v>
      </c>
      <c r="AP164" s="62"/>
      <c r="AQ164" s="86">
        <f>V164 * ( (1-Baseline!B$90-Baseline!B$89) + (1-B164)*Baseline!B$90 )</f>
        <v>0.08462262739</v>
      </c>
      <c r="AR164" s="86">
        <f>W164 * ( (1-Baseline!B$90-Baseline!B$89) + (1-B164)*Baseline!B$90 )</f>
        <v>0.002347811795</v>
      </c>
      <c r="AS164" s="86">
        <f>X164 * ( (1-Baseline!B$90-Baseline!B$89) + (1-B164)*Baseline!B$90 )</f>
        <v>0.003693938096</v>
      </c>
      <c r="AT164" s="86">
        <f>Y164 * ( (1-Baseline!B$90-Baseline!B$89) + (1-B164)*Baseline!B$90 )</f>
        <v>0.000672939614</v>
      </c>
      <c r="AU164" s="86">
        <f t="shared" si="5"/>
        <v>0.09133731689</v>
      </c>
      <c r="AV164" s="86">
        <f>AA164 * ( (1-Baseline!D$90-Baseline!D$89) + (1-B164)*Baseline!D$90 )</f>
        <v>0.001900470912</v>
      </c>
      <c r="AW164" s="86">
        <f>AB164 * ( (1-Baseline!D$90-Baseline!D$89) + (1-B164)*Baseline!D$90 )</f>
        <v>0.02995628571</v>
      </c>
      <c r="AX164" s="86">
        <f>AC164 * ( (1-Baseline!D$90-Baseline!D$89) + (1-B164)*Baseline!D$90 )</f>
        <v>0.0004394541518</v>
      </c>
      <c r="AY164" s="86">
        <f>AD164 * ( (1-Baseline!D$90-Baseline!D$89) + (1-B164)*Baseline!D$90 )</f>
        <v>0.0004549951246</v>
      </c>
      <c r="AZ164" s="86">
        <f t="shared" si="6"/>
        <v>0.0327512059</v>
      </c>
      <c r="BA164" s="86">
        <f>AF164 * ( (1-Baseline!F$90-Baseline!F$89) + (1-Baseline!B$36)*Baseline!F$90 )</f>
        <v>0.001489400951</v>
      </c>
      <c r="BB164" s="86">
        <f>AG164 * ( (1-Baseline!F$90-Baseline!F$89) + (1-Baseline!B$36)*Baseline!F$90 )</f>
        <v>0.0002188959059</v>
      </c>
      <c r="BC164" s="86">
        <f>AH164 * ( (1-Baseline!F$90-Baseline!F$89) + (1-Baseline!B$36)*Baseline!F$90 )</f>
        <v>0.03972572199</v>
      </c>
      <c r="BD164" s="86">
        <f>AI164 * ( (1-Baseline!F$90-Baseline!F$89) + (1-Baseline!B$36)*Baseline!F$90 )</f>
        <v>0.0004951052459</v>
      </c>
      <c r="BE164" s="86">
        <f t="shared" si="7"/>
        <v>0.0419291241</v>
      </c>
      <c r="BF164" s="86">
        <f>AK164 * ( (1-Baseline!H$90-Baseline!H$89) + (1-Baseline!B$36)*Baseline!H$90 )</f>
        <v>0.00002950618655</v>
      </c>
      <c r="BG164" s="86">
        <f>AL164 * ( (1-Baseline!H$90-Baseline!H$89) + (1-Baseline!B$36)*Baseline!H$90 )</f>
        <v>0.0002495289631</v>
      </c>
      <c r="BH164" s="86">
        <f>AM164 * ( (1-Baseline!H$90-Baseline!H$89) + (1-Baseline!B$36)*Baseline!H$90 )</f>
        <v>0.00005384092385</v>
      </c>
      <c r="BI164" s="86">
        <f>AN164 * ( (1-Baseline!H$90-Baseline!H$89) + (1-Baseline!B$36)*Baseline!H$90 )</f>
        <v>0.02746456346</v>
      </c>
      <c r="BJ164" s="86">
        <f t="shared" si="8"/>
        <v>0.02779743953</v>
      </c>
      <c r="BK164" s="62"/>
      <c r="BL164" s="86">
        <f t="shared" si="19"/>
        <v>0.9264847082</v>
      </c>
      <c r="BM164" s="86">
        <f t="shared" si="20"/>
        <v>0.02570484742</v>
      </c>
      <c r="BN164" s="86">
        <f t="shared" si="21"/>
        <v>0.04044281375</v>
      </c>
      <c r="BO164" s="86">
        <f t="shared" si="22"/>
        <v>0.007367630635</v>
      </c>
      <c r="BP164" s="86">
        <f t="shared" si="9"/>
        <v>1</v>
      </c>
      <c r="BQ164" s="86">
        <f t="shared" si="23"/>
        <v>0.0580275095</v>
      </c>
      <c r="BR164" s="86">
        <f t="shared" si="24"/>
        <v>0.9146620678</v>
      </c>
      <c r="BS164" s="86">
        <f t="shared" si="25"/>
        <v>0.01341795331</v>
      </c>
      <c r="BT164" s="86">
        <f t="shared" si="26"/>
        <v>0.01389246936</v>
      </c>
      <c r="BU164" s="86">
        <f t="shared" si="10"/>
        <v>1</v>
      </c>
      <c r="BV164" s="86">
        <f t="shared" si="27"/>
        <v>0.03552187133</v>
      </c>
      <c r="BW164" s="86">
        <f t="shared" si="28"/>
        <v>0.005220617188</v>
      </c>
      <c r="BX164" s="86">
        <f t="shared" si="29"/>
        <v>0.9474493648</v>
      </c>
      <c r="BY164" s="86">
        <f t="shared" si="30"/>
        <v>0.01180814664</v>
      </c>
      <c r="BZ164" s="86">
        <f t="shared" si="11"/>
        <v>1</v>
      </c>
      <c r="CA164" s="86">
        <f t="shared" si="31"/>
        <v>0.001061471382</v>
      </c>
      <c r="CB164" s="86">
        <f t="shared" si="32"/>
        <v>0.008976688761</v>
      </c>
      <c r="CC164" s="86">
        <f t="shared" si="33"/>
        <v>0.001936902274</v>
      </c>
      <c r="CD164" s="86">
        <f t="shared" si="34"/>
        <v>0.9880249376</v>
      </c>
      <c r="CE164" s="86">
        <f t="shared" si="12"/>
        <v>1</v>
      </c>
      <c r="CF164" s="62"/>
      <c r="CG164" s="86">
        <f t="shared" si="35"/>
        <v>0.9264847082</v>
      </c>
      <c r="CH164" s="86">
        <f t="shared" si="36"/>
        <v>0.02570484742</v>
      </c>
      <c r="CI164" s="86">
        <f t="shared" si="37"/>
        <v>0.04044281375</v>
      </c>
      <c r="CJ164" s="86">
        <f t="shared" si="38"/>
        <v>0.007367630635</v>
      </c>
      <c r="CK164" s="86">
        <f t="shared" si="13"/>
        <v>1</v>
      </c>
      <c r="CL164" s="86">
        <f t="shared" si="39"/>
        <v>0.0580275095</v>
      </c>
      <c r="CM164" s="86">
        <f t="shared" si="40"/>
        <v>0.9146620678</v>
      </c>
      <c r="CN164" s="86">
        <f t="shared" si="41"/>
        <v>0.01341795331</v>
      </c>
      <c r="CO164" s="86">
        <f t="shared" si="42"/>
        <v>0.01389246936</v>
      </c>
      <c r="CP164" s="86">
        <f t="shared" si="14"/>
        <v>1</v>
      </c>
      <c r="CQ164" s="86">
        <f t="shared" si="43"/>
        <v>0.03552187133</v>
      </c>
      <c r="CR164" s="86">
        <f t="shared" si="44"/>
        <v>0.005220617188</v>
      </c>
      <c r="CS164" s="86">
        <f t="shared" si="45"/>
        <v>0.9474493648</v>
      </c>
      <c r="CT164" s="86">
        <f t="shared" si="46"/>
        <v>0.01180814664</v>
      </c>
      <c r="CU164" s="86">
        <f t="shared" si="15"/>
        <v>1</v>
      </c>
      <c r="CV164" s="86">
        <f t="shared" si="47"/>
        <v>0.001061471382</v>
      </c>
      <c r="CW164" s="86">
        <f t="shared" si="48"/>
        <v>0.008976688761</v>
      </c>
      <c r="CX164" s="86">
        <f t="shared" si="49"/>
        <v>0.001936902274</v>
      </c>
      <c r="CY164" s="86">
        <f t="shared" si="50"/>
        <v>0.9880249376</v>
      </c>
      <c r="CZ164" s="86">
        <f t="shared" si="16"/>
        <v>1</v>
      </c>
      <c r="DA164" s="62"/>
      <c r="DB164" s="86">
        <f>(AQ164*Baseline!B$7 + AV164*Baseline!B$11 + BA164*Baseline!B$16 + BF164*Baseline!B$18)</f>
        <v>51458.52531</v>
      </c>
      <c r="DC164" s="86">
        <f>(AR164*Baseline!B$7 + AW164*Baseline!B$11 + BB164*Baseline!B$16 + BG164*Baseline!B$18)</f>
        <v>77541.03878</v>
      </c>
      <c r="DD164" s="86">
        <f>(AS164*Baseline!B$7 + AX164*Baseline!B$11 + BC164*Baseline!B$16 + BH164*Baseline!B$18)</f>
        <v>138288.1295</v>
      </c>
      <c r="DE164" s="86">
        <f>(AT164*Baseline!B$7 + AY164*Baseline!B$11 + BD164*Baseline!B$16 + BI164*Baseline!B$18)</f>
        <v>1260585.606</v>
      </c>
      <c r="DF164" s="86">
        <f t="shared" si="17"/>
        <v>1527873.3</v>
      </c>
      <c r="DG164" s="62"/>
      <c r="DH164" s="86">
        <f t="shared" si="51"/>
        <v>0.03367983806</v>
      </c>
      <c r="DI164" s="86">
        <f t="shared" si="52"/>
        <v>0.05075096136</v>
      </c>
      <c r="DJ164" s="86">
        <f t="shared" si="53"/>
        <v>0.09051020761</v>
      </c>
      <c r="DK164" s="86">
        <f t="shared" si="54"/>
        <v>0.825058993</v>
      </c>
      <c r="DL164" s="86">
        <f t="shared" si="18"/>
        <v>1</v>
      </c>
      <c r="DM164" s="62"/>
      <c r="DN164" s="86">
        <f>DH164 / (Baseline!B$7/Baseline!B$17)</f>
        <v>3.59510119</v>
      </c>
      <c r="DO164" s="86">
        <f>DI164 / (Baseline!B$11/Baseline!B$17)</f>
        <v>1.225152498</v>
      </c>
      <c r="DP164" s="86">
        <f>DJ164 / (Baseline!B$16/Baseline!B$17)</f>
        <v>1.398656235</v>
      </c>
      <c r="DQ164" s="86">
        <f>DK164 / (Baseline!B$18/Baseline!B$17)</f>
        <v>0.9328020295</v>
      </c>
      <c r="DR164" s="62"/>
      <c r="DS164" s="86">
        <f>DH164 / Baseline!H$117</f>
        <v>1.347433109</v>
      </c>
      <c r="DT164" s="86">
        <f>DI164 / Baseline!H$118</f>
        <v>1.142406791</v>
      </c>
      <c r="DU164" s="86">
        <f>DJ164 / Baseline!H$119</f>
        <v>1.081996526</v>
      </c>
      <c r="DV164" s="86">
        <f>DK164 / Baseline!H$120</f>
        <v>0.9741775822</v>
      </c>
      <c r="DW164" s="87"/>
      <c r="DX164" s="86">
        <f>(AU164*Baseline!B$34)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0.02623012878</v>
      </c>
      <c r="DY164" s="86">
        <f>(AZ164*Baseline!B$34) + (Baseline!D$90*(1-Baseline!D$91)*Baseline!B$35) + (Baseline!D$90*Baseline!D$91*((1-Baseline!D$92)*Baseline!B$40 + Baseline!D$92*Baseline!B$41))</f>
        <v>0.01132624889</v>
      </c>
      <c r="DZ164" s="86">
        <f>(BE164*Baseline!B$34) + (Baseline!F$90*(1-Baseline!F$91)*Baseline!B$35) + (Baseline!F$90*Baseline!F$91*((1-Baseline!F$92)*Baseline!B$40 + Baseline!F$92*Baseline!B$41))</f>
        <v>0.01402000861</v>
      </c>
      <c r="EA164" s="86">
        <f>(BJ164*Baseline!B$34) + (Baseline!H$90*(1-Baseline!H$91)*Baseline!B$35) + (Baseline!H$90*Baseline!H$91*((1-Baseline!H$92)*Baseline!B$40 + Baseline!H$92*Baseline!B$41))</f>
        <v>0.00931461593</v>
      </c>
      <c r="EB164" s="86">
        <f>( DX164*Baseline!B$7 + DY164*Baseline!B$11 + DZ164*Baseline!B$16 + EA164*Baseline!B$18 ) / Baseline!B$17</f>
        <v>0.009860911716</v>
      </c>
    </row>
    <row r="165">
      <c r="A165" s="73" t="s">
        <v>341</v>
      </c>
      <c r="B165" s="85">
        <f>MIN( MAX( NORMINV( MCrands!B165, (B$5+B$4)/2, (B$5-B$4)/3.29 ), 0 ), 1 )</f>
        <v>0.4247460245</v>
      </c>
      <c r="C165" s="85">
        <f>MAX( NORMINV( MCrands!C165, (C$5+C$4)/2, (C$5-C$4)/3.29 ), 0 )</f>
        <v>2.399328615</v>
      </c>
      <c r="D165" s="83"/>
      <c r="E165" s="84">
        <f>Baseline!B$33 * (C165 * Baseline!B$68*Baseline!B$68/Baseline!B$75 + Baseline!B$46 * Baseline!B$54*Baseline!B$54/Baseline!B$76 + Baseline!B$47 * Baseline!B$55*Baseline!B$55/Baseline!B$77 + Baseline!B$56*Baseline!B$56/Baseline!B$78)</f>
        <v>0.00001703679526</v>
      </c>
      <c r="F165" s="84">
        <f>Baseline!B$33 * (C165 * Baseline!B$68*Baseline!B$59/Baseline!B$75 + Baseline!B$46 * Baseline!B$54*Baseline!B$69/Baseline!B$76 + Baseline!B$47 * Baseline!B$55*Baseline!B$57/Baseline!B$77 + Baseline!B$56*Baseline!B$58/Baseline!B$78)</f>
        <v>0.0000002389294588</v>
      </c>
      <c r="G165" s="85">
        <f>Baseline!B$33 * (C165 * Baseline!B$68*Baseline!B$60/Baseline!B$75 + Baseline!B$46 * Baseline!B$54*Baseline!B$61/Baseline!B$76 + Baseline!B$47 * Baseline!B$55*Baseline!B$70/Baseline!B$77 + Baseline!B$56*Baseline!B$62/Baseline!B$78)</f>
        <v>0.0000002000882077</v>
      </c>
      <c r="H165" s="84">
        <f>Baseline!B$33 * (C165 * Baseline!B$68*Baseline!B$63/Baseline!B$75 + Baseline!B$46 * Baseline!B$54*Baseline!B$64/Baseline!B$76 + Baseline!B$47 * Baseline!B$55*Baseline!B$65/Baseline!B$77 + Baseline!B$56*Baseline!B$71/Baseline!B$78)</f>
        <v>0.000000003655917135</v>
      </c>
      <c r="I165" s="84">
        <f>Baseline!B$33 * (C165 * Baseline!B$59*Baseline!B$68/Baseline!B$75 + Baseline!B$46 * Baseline!B$69*Baseline!B$54/Baseline!B$76 + Baseline!B$47 * Baseline!B$57*Baseline!B$55/Baseline!B$77 + Baseline!B$58*Baseline!B$56/Baseline!B$78)</f>
        <v>0.0000002389294588</v>
      </c>
      <c r="J165" s="85">
        <f>Baseline!B$33 * (C165 * Baseline!B$59*Baseline!B$59/Baseline!B$75 + Baseline!B$46 * Baseline!B$69*Baseline!B$69/Baseline!B$76 + Baseline!B$47 * Baseline!B$57*Baseline!B$57/Baseline!B$77 + Baseline!B$58*Baseline!B$58/Baseline!B$78)</f>
        <v>0.000002116574413</v>
      </c>
      <c r="K165" s="84">
        <f>Baseline!B$33 * (C165 * Baseline!B$59*Baseline!B$60/Baseline!B$75 + Baseline!B$46 * Baseline!B$69*Baseline!B$61/Baseline!B$76 + Baseline!B$47 * Baseline!B$57*Baseline!B$70/Baseline!B$77 + Baseline!B$58*Baseline!B$62/Baseline!B$78)</f>
        <v>0.0000000164897384</v>
      </c>
      <c r="L165" s="85">
        <f>Baseline!B$33 * (C165 * Baseline!B$59*Baseline!B$63/Baseline!B$75 + Baseline!B$46 * Baseline!B$69*Baseline!B$64/Baseline!B$76 + Baseline!B$47 * Baseline!B$57*Baseline!B$65/Baseline!B$77 + Baseline!B$58*Baseline!B$71/Baseline!B$78)</f>
        <v>0.00000001707278561</v>
      </c>
      <c r="M165" s="84">
        <f>Baseline!B$33 * (C165 * Baseline!B$60*Baseline!B$68/Baseline!B$75 + Baseline!B$46 * Baseline!B$61*Baseline!B$54/Baseline!B$76 + Baseline!B$47 * Baseline!B$70*Baseline!B$55/Baseline!B$77 + Baseline!B$62*Baseline!B$56/Baseline!B$78)</f>
        <v>0.0000002000882077</v>
      </c>
      <c r="N165" s="85">
        <f>Baseline!B$33 * (C165 * Baseline!B$60*Baseline!B$59/Baseline!B$75 + Baseline!B$46 * Baseline!B$61*Baseline!B$69/Baseline!B$76 + Baseline!B$47 * Baseline!B$70*Baseline!B$57/Baseline!B$77 + Baseline!B$62*Baseline!B$58/Baseline!B$78)</f>
        <v>0.0000000164897384</v>
      </c>
      <c r="O165" s="85">
        <f>Baseline!B$33 * (C165 * Baseline!B$60*Baseline!B$60/Baseline!B$75 + Baseline!B$46 * Baseline!B$61*Baseline!B$61/Baseline!B$76 + Baseline!B$47 * Baseline!B$70*Baseline!B$70/Baseline!B$77 + Baseline!B$62*Baseline!B$62/Baseline!B$78)</f>
        <v>0.00000158926741</v>
      </c>
      <c r="P165" s="84">
        <f>Baseline!B$33 * (C165 * Baseline!B$60*Baseline!B$63/Baseline!B$75 + Baseline!B$46 * Baseline!B$61*Baseline!B$64/Baseline!B$76 + Baseline!B$47 * Baseline!B$70*Baseline!B$65/Baseline!B$77 + Baseline!B$62*Baseline!B$71/Baseline!B$78)</f>
        <v>0.000000001956380418</v>
      </c>
      <c r="Q165" s="84">
        <f>Baseline!B$33 * (C165 * Baseline!B$63*Baseline!B$68/Baseline!B$75 + Baseline!B$46 * Baseline!B$64*Baseline!B$54/Baseline!B$76 + Baseline!B$47 * Baseline!B$65*Baseline!B$55/Baseline!B$77 + Baseline!B$71*Baseline!B$56/Baseline!B$78)</f>
        <v>0.000000003655917135</v>
      </c>
      <c r="R165" s="84">
        <f>Baseline!B$33 * (C165 * Baseline!B$63*Baseline!B$59/Baseline!B$75 + Baseline!B$46 * Baseline!B$64*Baseline!B$69/Baseline!B$76 + Baseline!B$47 * Baseline!B$65*Baseline!B$57/Baseline!B$77 + Baseline!B$71*Baseline!B$58/Baseline!B$78)</f>
        <v>0.00000001707278561</v>
      </c>
      <c r="S165" s="84">
        <f>Baseline!B$33 * (C165 * Baseline!B$63*Baseline!B$60/Baseline!B$75 + Baseline!B$46 * Baseline!B$64*Baseline!B$61/Baseline!B$76 + Baseline!B$47 * Baseline!B$65*Baseline!B$70/Baseline!B$77 + Baseline!B$71*Baseline!B$62/Baseline!B$78)</f>
        <v>0.000000001956380418</v>
      </c>
      <c r="T165" s="84">
        <f>Baseline!B$33 * (C165 * Baseline!B$63*Baseline!B$63/Baseline!B$75 + Baseline!B$46 * Baseline!B$64*Baseline!B$64/Baseline!B$76 + Baseline!B$47 * Baseline!B$65*Baseline!B$65/Baseline!B$77 + Baseline!B$71*Baseline!B$71/Baseline!B$78)</f>
        <v>0.00000009856721608</v>
      </c>
      <c r="U165" s="83"/>
      <c r="V165" s="84">
        <f>E165 * ( Baseline!B$89 * Baseline!B$7 )</f>
        <v>0.176824898</v>
      </c>
      <c r="W165" s="84">
        <f>F165 * ( Baseline!D$89 * Baseline!B$11 )</f>
        <v>0.004407435124</v>
      </c>
      <c r="X165" s="84">
        <f>G165 * ( Baseline!F$89 * Baseline!B$16 )</f>
        <v>0.006950017859</v>
      </c>
      <c r="Y165" s="84">
        <f>H165 * ( Baseline!H$89 * Baseline!B$18 )</f>
        <v>0.001285689054</v>
      </c>
      <c r="Z165" s="86">
        <f t="shared" si="1"/>
        <v>0.18946804</v>
      </c>
      <c r="AA165" s="84">
        <f>I165 * ( Baseline!B$89 * Baseline!B$7 )</f>
        <v>0.002479848853</v>
      </c>
      <c r="AB165" s="85">
        <f>J165 * ( Baseline!D$89 * Baseline!B$11 )</f>
        <v>0.03904359244</v>
      </c>
      <c r="AC165" s="85">
        <f>K165 * ( Baseline!F$89 * Baseline!B$16 )</f>
        <v>0.0005727672693</v>
      </c>
      <c r="AD165" s="85">
        <f>L165 * ( Baseline!F$89 * Baseline!B$16 )</f>
        <v>0.0005930192802</v>
      </c>
      <c r="AE165" s="86">
        <f t="shared" si="2"/>
        <v>0.04268922784</v>
      </c>
      <c r="AF165" s="86">
        <f>M165 * ( Baseline!B$89 * Baseline!B$7 )</f>
        <v>0.002076715508</v>
      </c>
      <c r="AG165" s="86">
        <f>N165 * ( Baseline!D$89 * Baseline!B$11 )</f>
        <v>0.0003041795372</v>
      </c>
      <c r="AH165" s="86">
        <f>O165 * ( Baseline!F$89 * Baseline!B$16 )</f>
        <v>0.05520283781</v>
      </c>
      <c r="AI165" s="86">
        <f>P165 * ( Baseline!H$89 * Baseline!B$18 )</f>
        <v>0.0006880070841</v>
      </c>
      <c r="AJ165" s="86">
        <f t="shared" si="3"/>
        <v>0.05827173994</v>
      </c>
      <c r="AK165" s="86">
        <f>Q165 * ( Baseline!B$89 * Baseline!B$7 )</f>
        <v>0.00003794476395</v>
      </c>
      <c r="AL165" s="86">
        <f>R165 * ( Baseline!D$89 * Baseline!B$11 )</f>
        <v>0.0003149347735</v>
      </c>
      <c r="AM165" s="86">
        <f>S165 * ( Baseline!F$89 * Baseline!B$16 )</f>
        <v>0.00006795442369</v>
      </c>
      <c r="AN165" s="86">
        <f>T165 * ( Baseline!H$89 * Baseline!B$18 )</f>
        <v>0.0346634746</v>
      </c>
      <c r="AO165" s="86">
        <f t="shared" si="4"/>
        <v>0.03508430856</v>
      </c>
      <c r="AP165" s="62"/>
      <c r="AQ165" s="86">
        <f>V165 * ( (1-Baseline!B$90-Baseline!B$89) + (1-B165)*Baseline!B$90 )</f>
        <v>0.1061967967</v>
      </c>
      <c r="AR165" s="86">
        <f>W165 * ( (1-Baseline!B$90-Baseline!B$89) + (1-B165)*Baseline!B$90 )</f>
        <v>0.002646999926</v>
      </c>
      <c r="AS165" s="86">
        <f>X165 * ( (1-Baseline!B$90-Baseline!B$89) + (1-B165)*Baseline!B$90 )</f>
        <v>0.004174014191</v>
      </c>
      <c r="AT165" s="86">
        <f>Y165 * ( (1-Baseline!B$90-Baseline!B$89) + (1-B165)*Baseline!B$90 )</f>
        <v>0.0007721540382</v>
      </c>
      <c r="AU165" s="86">
        <f t="shared" si="5"/>
        <v>0.1137899649</v>
      </c>
      <c r="AV165" s="86">
        <f>AA165 * ( (1-Baseline!D$90-Baseline!D$89) + (1-B165)*Baseline!D$90 )</f>
        <v>0.001986637123</v>
      </c>
      <c r="AW165" s="86">
        <f>AB165 * ( (1-Baseline!D$90-Baseline!D$89) + (1-B165)*Baseline!D$90 )</f>
        <v>0.03127829749</v>
      </c>
      <c r="AX165" s="86">
        <f>AC165 * ( (1-Baseline!D$90-Baseline!D$89) + (1-B165)*Baseline!D$90 )</f>
        <v>0.0004588508363</v>
      </c>
      <c r="AY165" s="86">
        <f>AD165 * ( (1-Baseline!D$90-Baseline!D$89) + (1-B165)*Baseline!D$90 )</f>
        <v>0.0004750749689</v>
      </c>
      <c r="AZ165" s="86">
        <f t="shared" si="6"/>
        <v>0.03419886042</v>
      </c>
      <c r="BA165" s="86">
        <f>AF165 * ( (1-Baseline!F$90-Baseline!F$89) + (1-Baseline!B$36)*Baseline!F$90 )</f>
        <v>0.001494470934</v>
      </c>
      <c r="BB165" s="86">
        <f>AG165 * ( (1-Baseline!F$90-Baseline!F$89) + (1-Baseline!B$36)*Baseline!F$90 )</f>
        <v>0.0002188973287</v>
      </c>
      <c r="BC165" s="86">
        <f>AH165 * ( (1-Baseline!F$90-Baseline!F$89) + (1-Baseline!B$36)*Baseline!F$90 )</f>
        <v>0.03972572858</v>
      </c>
      <c r="BD165" s="86">
        <f>AI165 * ( (1-Baseline!F$90-Baseline!F$89) + (1-Baseline!B$36)*Baseline!F$90 )</f>
        <v>0.0004951119139</v>
      </c>
      <c r="BE165" s="86">
        <f t="shared" si="7"/>
        <v>0.04193420876</v>
      </c>
      <c r="BF165" s="86">
        <f>AK165 * ( (1-Baseline!H$90-Baseline!H$89) + (1-Baseline!B$36)*Baseline!H$90 )</f>
        <v>0.00003006439537</v>
      </c>
      <c r="BG165" s="86">
        <f>AL165 * ( (1-Baseline!H$90-Baseline!H$89) + (1-Baseline!B$36)*Baseline!H$90 )</f>
        <v>0.0002495291197</v>
      </c>
      <c r="BH165" s="86">
        <f>AM165 * ( (1-Baseline!H$90-Baseline!H$89) + (1-Baseline!B$36)*Baseline!H$90 )</f>
        <v>0.00005384164898</v>
      </c>
      <c r="BI165" s="86">
        <f>AN165 * ( (1-Baseline!H$90-Baseline!H$89) + (1-Baseline!B$36)*Baseline!H$90 )</f>
        <v>0.02746456419</v>
      </c>
      <c r="BJ165" s="86">
        <f t="shared" si="8"/>
        <v>0.02779799936</v>
      </c>
      <c r="BK165" s="62"/>
      <c r="BL165" s="86">
        <f t="shared" si="19"/>
        <v>0.9332703181</v>
      </c>
      <c r="BM165" s="86">
        <f t="shared" si="20"/>
        <v>0.0232621561</v>
      </c>
      <c r="BN165" s="86">
        <f t="shared" si="21"/>
        <v>0.03668174251</v>
      </c>
      <c r="BO165" s="86">
        <f t="shared" si="22"/>
        <v>0.006785783255</v>
      </c>
      <c r="BP165" s="86">
        <f t="shared" si="9"/>
        <v>1</v>
      </c>
      <c r="BQ165" s="86">
        <f t="shared" si="23"/>
        <v>0.05809074042</v>
      </c>
      <c r="BR165" s="86">
        <f t="shared" si="24"/>
        <v>0.9146005775</v>
      </c>
      <c r="BS165" s="86">
        <f t="shared" si="25"/>
        <v>0.01341713819</v>
      </c>
      <c r="BT165" s="86">
        <f t="shared" si="26"/>
        <v>0.01389154384</v>
      </c>
      <c r="BU165" s="86">
        <f t="shared" si="10"/>
        <v>1</v>
      </c>
      <c r="BV165" s="86">
        <f t="shared" si="27"/>
        <v>0.03563846747</v>
      </c>
      <c r="BW165" s="86">
        <f t="shared" si="28"/>
        <v>0.0052200181</v>
      </c>
      <c r="BX165" s="86">
        <f t="shared" si="29"/>
        <v>0.9473346406</v>
      </c>
      <c r="BY165" s="86">
        <f t="shared" si="30"/>
        <v>0.01180687388</v>
      </c>
      <c r="BZ165" s="86">
        <f t="shared" si="11"/>
        <v>1</v>
      </c>
      <c r="CA165" s="86">
        <f t="shared" si="31"/>
        <v>0.001081530904</v>
      </c>
      <c r="CB165" s="86">
        <f t="shared" si="32"/>
        <v>0.008976513615</v>
      </c>
      <c r="CC165" s="86">
        <f t="shared" si="33"/>
        <v>0.001936889352</v>
      </c>
      <c r="CD165" s="86">
        <f t="shared" si="34"/>
        <v>0.9880050661</v>
      </c>
      <c r="CE165" s="86">
        <f t="shared" si="12"/>
        <v>1</v>
      </c>
      <c r="CF165" s="62"/>
      <c r="CG165" s="86">
        <f t="shared" si="35"/>
        <v>0.9332703181</v>
      </c>
      <c r="CH165" s="86">
        <f t="shared" si="36"/>
        <v>0.0232621561</v>
      </c>
      <c r="CI165" s="86">
        <f t="shared" si="37"/>
        <v>0.03668174251</v>
      </c>
      <c r="CJ165" s="86">
        <f t="shared" si="38"/>
        <v>0.006785783255</v>
      </c>
      <c r="CK165" s="86">
        <f t="shared" si="13"/>
        <v>1</v>
      </c>
      <c r="CL165" s="86">
        <f t="shared" si="39"/>
        <v>0.05809074042</v>
      </c>
      <c r="CM165" s="86">
        <f t="shared" si="40"/>
        <v>0.9146005775</v>
      </c>
      <c r="CN165" s="86">
        <f t="shared" si="41"/>
        <v>0.01341713819</v>
      </c>
      <c r="CO165" s="86">
        <f t="shared" si="42"/>
        <v>0.01389154384</v>
      </c>
      <c r="CP165" s="86">
        <f t="shared" si="14"/>
        <v>1</v>
      </c>
      <c r="CQ165" s="86">
        <f t="shared" si="43"/>
        <v>0.03563846747</v>
      </c>
      <c r="CR165" s="86">
        <f t="shared" si="44"/>
        <v>0.0052200181</v>
      </c>
      <c r="CS165" s="86">
        <f t="shared" si="45"/>
        <v>0.9473346406</v>
      </c>
      <c r="CT165" s="86">
        <f t="shared" si="46"/>
        <v>0.01180687388</v>
      </c>
      <c r="CU165" s="86">
        <f t="shared" si="15"/>
        <v>1</v>
      </c>
      <c r="CV165" s="86">
        <f t="shared" si="47"/>
        <v>0.001081530904</v>
      </c>
      <c r="CW165" s="86">
        <f t="shared" si="48"/>
        <v>0.008976513615</v>
      </c>
      <c r="CX165" s="86">
        <f t="shared" si="49"/>
        <v>0.001936889352</v>
      </c>
      <c r="CY165" s="86">
        <f t="shared" si="50"/>
        <v>0.9880050661</v>
      </c>
      <c r="CZ165" s="86">
        <f t="shared" si="16"/>
        <v>1</v>
      </c>
      <c r="DA165" s="62"/>
      <c r="DB165" s="86">
        <f>(AQ165*Baseline!B$7 + AV165*Baseline!B$11 + BA165*Baseline!B$16 + BF165*Baseline!B$18)</f>
        <v>62149.33177</v>
      </c>
      <c r="DC165" s="86">
        <f>(AR165*Baseline!B$7 + AW165*Baseline!B$11 + BB165*Baseline!B$16 + BG165*Baseline!B$18)</f>
        <v>80521.28261</v>
      </c>
      <c r="DD165" s="86">
        <f>(AS165*Baseline!B$7 + AX165*Baseline!B$11 + BC165*Baseline!B$16 + BH165*Baseline!B$18)</f>
        <v>138562.6189</v>
      </c>
      <c r="DE165" s="86">
        <f>(AT165*Baseline!B$7 + AY165*Baseline!B$11 + BD165*Baseline!B$16 + BI165*Baseline!B$18)</f>
        <v>1260676.843</v>
      </c>
      <c r="DF165" s="86">
        <f t="shared" si="17"/>
        <v>1541910.076</v>
      </c>
      <c r="DG165" s="62"/>
      <c r="DH165" s="86">
        <f t="shared" si="51"/>
        <v>0.04030671614</v>
      </c>
      <c r="DI165" s="86">
        <f t="shared" si="52"/>
        <v>0.05222177599</v>
      </c>
      <c r="DJ165" s="86">
        <f t="shared" si="53"/>
        <v>0.08986426709</v>
      </c>
      <c r="DK165" s="86">
        <f t="shared" si="54"/>
        <v>0.8176072408</v>
      </c>
      <c r="DL165" s="86">
        <f t="shared" si="18"/>
        <v>1</v>
      </c>
      <c r="DM165" s="62"/>
      <c r="DN165" s="86">
        <f>DH165 / (Baseline!B$7/Baseline!B$17)</f>
        <v>4.302476838</v>
      </c>
      <c r="DO165" s="86">
        <f>DI165 / (Baseline!B$11/Baseline!B$17)</f>
        <v>1.260658667</v>
      </c>
      <c r="DP165" s="86">
        <f>DJ165 / (Baseline!B$16/Baseline!B$17)</f>
        <v>1.388674502</v>
      </c>
      <c r="DQ165" s="86">
        <f>DK165 / (Baseline!B$18/Baseline!B$17)</f>
        <v>0.9243771658</v>
      </c>
      <c r="DR165" s="62"/>
      <c r="DS165" s="86">
        <f>DH165 / Baseline!H$117</f>
        <v>1.612555373</v>
      </c>
      <c r="DT165" s="86">
        <f>DI165 / Baseline!H$118</f>
        <v>1.175514905</v>
      </c>
      <c r="DU165" s="86">
        <f>DJ165 / Baseline!H$119</f>
        <v>1.074274685</v>
      </c>
      <c r="DV165" s="86">
        <f>DK165 / Baseline!H$120</f>
        <v>0.9653790235</v>
      </c>
      <c r="DW165" s="87"/>
      <c r="DX165" s="86">
        <f>(AU165*Baseline!B$34)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0.02959802598</v>
      </c>
      <c r="DY165" s="86">
        <f>(AZ165*Baseline!B$34) + (Baseline!D$90*(1-Baseline!D$91)*Baseline!B$35) + (Baseline!D$90*Baseline!D$91*((1-Baseline!D$92)*Baseline!B$40 + Baseline!D$92*Baseline!B$41))</f>
        <v>0.01154339706</v>
      </c>
      <c r="DZ165" s="86">
        <f>(BE165*Baseline!B$34) + (Baseline!F$90*(1-Baseline!F$91)*Baseline!B$35) + (Baseline!F$90*Baseline!F$91*((1-Baseline!F$92)*Baseline!B$40 + Baseline!F$92*Baseline!B$41))</f>
        <v>0.01402077131</v>
      </c>
      <c r="EA165" s="86">
        <f>(BJ165*Baseline!B$34) + (Baseline!H$90*(1-Baseline!H$91)*Baseline!B$35) + (Baseline!H$90*Baseline!H$91*((1-Baseline!H$92)*Baseline!B$40 + Baseline!H$92*Baseline!B$41))</f>
        <v>0.009314699904</v>
      </c>
      <c r="EB165" s="86">
        <f>( DX165*Baseline!B$7 + DY165*Baseline!B$11 + DZ165*Baseline!B$16 + EA165*Baseline!B$18 ) / Baseline!B$17</f>
        <v>0.009901581868</v>
      </c>
    </row>
    <row r="166">
      <c r="A166" s="73" t="s">
        <v>342</v>
      </c>
      <c r="B166" s="85">
        <f>MIN( MAX( NORMINV( MCrands!B166, (B$5+B$4)/2, (B$5-B$4)/3.29 ), 0 ), 1 )</f>
        <v>0.4976528869</v>
      </c>
      <c r="C166" s="85">
        <f>MAX( NORMINV( MCrands!C166, (C$5+C$4)/2, (C$5-C$4)/3.29 ), 0 )</f>
        <v>3.040549225</v>
      </c>
      <c r="D166" s="83"/>
      <c r="E166" s="84">
        <f>Baseline!B$33 * (C166 * Baseline!B$68*Baseline!B$68/Baseline!B$75 + Baseline!B$46 * Baseline!B$54*Baseline!B$54/Baseline!B$76 + Baseline!B$47 * Baseline!B$55*Baseline!B$55/Baseline!B$77 + Baseline!B$56*Baseline!B$56/Baseline!B$78)</f>
        <v>0.00002157665258</v>
      </c>
      <c r="F166" s="84">
        <f>Baseline!B$33 * (C166 * Baseline!B$68*Baseline!B$59/Baseline!B$75 + Baseline!B$46 * Baseline!B$54*Baseline!B$69/Baseline!B$76 + Baseline!B$47 * Baseline!B$55*Baseline!B$57/Baseline!B$77 + Baseline!B$56*Baseline!B$58/Baseline!B$78)</f>
        <v>0.0000002396462784</v>
      </c>
      <c r="G166" s="85">
        <f>Baseline!B$33 * (C166 * Baseline!B$68*Baseline!B$60/Baseline!B$75 + Baseline!B$46 * Baseline!B$54*Baseline!B$61/Baseline!B$76 + Baseline!B$47 * Baseline!B$55*Baseline!B$70/Baseline!B$77 + Baseline!B$56*Baseline!B$62/Baseline!B$78)</f>
        <v>0.0000002018503892</v>
      </c>
      <c r="H166" s="84">
        <f>Baseline!B$33 * (C166 * Baseline!B$68*Baseline!B$63/Baseline!B$75 + Baseline!B$46 * Baseline!B$54*Baseline!B$64/Baseline!B$76 + Baseline!B$47 * Baseline!B$55*Baseline!B$65/Baseline!B$77 + Baseline!B$56*Baseline!B$71/Baseline!B$78)</f>
        <v>0.000000003832135281</v>
      </c>
      <c r="I166" s="84">
        <f>Baseline!B$33 * (C166 * Baseline!B$59*Baseline!B$68/Baseline!B$75 + Baseline!B$46 * Baseline!B$69*Baseline!B$54/Baseline!B$76 + Baseline!B$47 * Baseline!B$57*Baseline!B$55/Baseline!B$77 + Baseline!B$58*Baseline!B$56/Baseline!B$78)</f>
        <v>0.0000002396462784</v>
      </c>
      <c r="J166" s="85">
        <f>Baseline!B$33 * (C166 * Baseline!B$59*Baseline!B$59/Baseline!B$75 + Baseline!B$46 * Baseline!B$69*Baseline!B$69/Baseline!B$76 + Baseline!B$47 * Baseline!B$57*Baseline!B$57/Baseline!B$77 + Baseline!B$58*Baseline!B$58/Baseline!B$78)</f>
        <v>0.000002116574526</v>
      </c>
      <c r="K166" s="84">
        <f>Baseline!B$33 * (C166 * Baseline!B$59*Baseline!B$60/Baseline!B$75 + Baseline!B$46 * Baseline!B$69*Baseline!B$61/Baseline!B$76 + Baseline!B$47 * Baseline!B$57*Baseline!B$70/Baseline!B$77 + Baseline!B$58*Baseline!B$62/Baseline!B$78)</f>
        <v>0.00000001649001664</v>
      </c>
      <c r="L166" s="85">
        <f>Baseline!B$33 * (C166 * Baseline!B$59*Baseline!B$63/Baseline!B$75 + Baseline!B$46 * Baseline!B$69*Baseline!B$64/Baseline!B$76 + Baseline!B$47 * Baseline!B$57*Baseline!B$65/Baseline!B$77 + Baseline!B$58*Baseline!B$71/Baseline!B$78)</f>
        <v>0.00000001707281344</v>
      </c>
      <c r="M166" s="84">
        <f>Baseline!B$33 * (C166 * Baseline!B$60*Baseline!B$68/Baseline!B$75 + Baseline!B$46 * Baseline!B$61*Baseline!B$54/Baseline!B$76 + Baseline!B$47 * Baseline!B$70*Baseline!B$55/Baseline!B$77 + Baseline!B$62*Baseline!B$56/Baseline!B$78)</f>
        <v>0.0000002018503892</v>
      </c>
      <c r="N166" s="85">
        <f>Baseline!B$33 * (C166 * Baseline!B$60*Baseline!B$59/Baseline!B$75 + Baseline!B$46 * Baseline!B$61*Baseline!B$69/Baseline!B$76 + Baseline!B$47 * Baseline!B$70*Baseline!B$57/Baseline!B$77 + Baseline!B$62*Baseline!B$58/Baseline!B$78)</f>
        <v>0.00000001649001664</v>
      </c>
      <c r="O166" s="85">
        <f>Baseline!B$33 * (C166 * Baseline!B$60*Baseline!B$60/Baseline!B$75 + Baseline!B$46 * Baseline!B$61*Baseline!B$61/Baseline!B$76 + Baseline!B$47 * Baseline!B$70*Baseline!B$70/Baseline!B$77 + Baseline!B$62*Baseline!B$62/Baseline!B$78)</f>
        <v>0.000001589268094</v>
      </c>
      <c r="P166" s="84">
        <f>Baseline!B$33 * (C166 * Baseline!B$60*Baseline!B$63/Baseline!B$75 + Baseline!B$46 * Baseline!B$61*Baseline!B$64/Baseline!B$76 + Baseline!B$47 * Baseline!B$70*Baseline!B$65/Baseline!B$77 + Baseline!B$62*Baseline!B$71/Baseline!B$78)</f>
        <v>0.000000001956448818</v>
      </c>
      <c r="Q166" s="84">
        <f>Baseline!B$33 * (C166 * Baseline!B$63*Baseline!B$68/Baseline!B$75 + Baseline!B$46 * Baseline!B$64*Baseline!B$54/Baseline!B$76 + Baseline!B$47 * Baseline!B$65*Baseline!B$55/Baseline!B$77 + Baseline!B$71*Baseline!B$56/Baseline!B$78)</f>
        <v>0.000000003832135281</v>
      </c>
      <c r="R166" s="84">
        <f>Baseline!B$33 * (C166 * Baseline!B$63*Baseline!B$59/Baseline!B$75 + Baseline!B$46 * Baseline!B$64*Baseline!B$69/Baseline!B$76 + Baseline!B$47 * Baseline!B$65*Baseline!B$57/Baseline!B$77 + Baseline!B$71*Baseline!B$58/Baseline!B$78)</f>
        <v>0.00000001707281344</v>
      </c>
      <c r="S166" s="84">
        <f>Baseline!B$33 * (C166 * Baseline!B$63*Baseline!B$60/Baseline!B$75 + Baseline!B$46 * Baseline!B$64*Baseline!B$61/Baseline!B$76 + Baseline!B$47 * Baseline!B$65*Baseline!B$70/Baseline!B$77 + Baseline!B$71*Baseline!B$62/Baseline!B$78)</f>
        <v>0.000000001956448818</v>
      </c>
      <c r="T166" s="84">
        <f>Baseline!B$33 * (C166 * Baseline!B$63*Baseline!B$63/Baseline!B$75 + Baseline!B$46 * Baseline!B$64*Baseline!B$64/Baseline!B$76 + Baseline!B$47 * Baseline!B$65*Baseline!B$65/Baseline!B$77 + Baseline!B$71*Baseline!B$71/Baseline!B$78)</f>
        <v>0.00000009856722292</v>
      </c>
      <c r="U166" s="83"/>
      <c r="V166" s="84">
        <f>E166 * ( Baseline!B$89 * Baseline!B$7 )</f>
        <v>0.2239440771</v>
      </c>
      <c r="W166" s="84">
        <f>F166 * ( Baseline!D$89 * Baseline!B$11 )</f>
        <v>0.004420658005</v>
      </c>
      <c r="X166" s="84">
        <f>G166 * ( Baseline!F$89 * Baseline!B$16 )</f>
        <v>0.007011226827</v>
      </c>
      <c r="Y166" s="84">
        <f>H166 * ( Baseline!H$89 * Baseline!B$18 )</f>
        <v>0.0013476603</v>
      </c>
      <c r="Z166" s="86">
        <f t="shared" si="1"/>
        <v>0.2367236222</v>
      </c>
      <c r="AA166" s="84">
        <f>I166 * ( Baseline!B$89 * Baseline!B$7 )</f>
        <v>0.002487288723</v>
      </c>
      <c r="AB166" s="85">
        <f>J166 * ( Baseline!D$89 * Baseline!B$11 )</f>
        <v>0.03904359453</v>
      </c>
      <c r="AC166" s="85">
        <f>K166 * ( Baseline!F$89 * Baseline!B$16 )</f>
        <v>0.0005727769338</v>
      </c>
      <c r="AD166" s="85">
        <f>L166 * ( Baseline!F$89 * Baseline!B$16 )</f>
        <v>0.0005930202466</v>
      </c>
      <c r="AE166" s="86">
        <f t="shared" si="2"/>
        <v>0.04269668043</v>
      </c>
      <c r="AF166" s="86">
        <f>M166 * ( Baseline!B$89 * Baseline!B$7 )</f>
        <v>0.002095005189</v>
      </c>
      <c r="AG166" s="86">
        <f>N166 * ( Baseline!D$89 * Baseline!B$11 )</f>
        <v>0.0003041846698</v>
      </c>
      <c r="AH166" s="86">
        <f>O166 * ( Baseline!F$89 * Baseline!B$16 )</f>
        <v>0.05520286157</v>
      </c>
      <c r="AI166" s="86">
        <f>P166 * ( Baseline!H$89 * Baseline!B$18 )</f>
        <v>0.0006880311387</v>
      </c>
      <c r="AJ166" s="86">
        <f t="shared" si="3"/>
        <v>0.05829008257</v>
      </c>
      <c r="AK166" s="86">
        <f>Q166 * ( Baseline!B$89 * Baseline!B$7 )</f>
        <v>0.00003977373208</v>
      </c>
      <c r="AL166" s="86">
        <f>R166 * ( Baseline!D$89 * Baseline!B$11 )</f>
        <v>0.0003149352867</v>
      </c>
      <c r="AM166" s="86">
        <f>S166 * ( Baseline!F$89 * Baseline!B$16 )</f>
        <v>0.00006795679956</v>
      </c>
      <c r="AN166" s="86">
        <f>T166 * ( Baseline!H$89 * Baseline!B$18 )</f>
        <v>0.034663477</v>
      </c>
      <c r="AO166" s="86">
        <f t="shared" si="4"/>
        <v>0.03508614282</v>
      </c>
      <c r="AP166" s="62"/>
      <c r="AQ166" s="86">
        <f>V166 * ( (1-Baseline!B$90-Baseline!B$89) + (1-B166)*Baseline!B$90 )</f>
        <v>0.1199643632</v>
      </c>
      <c r="AR166" s="86">
        <f>W166 * ( (1-Baseline!B$90-Baseline!B$89) + (1-B166)*Baseline!B$90 )</f>
        <v>0.00236809756</v>
      </c>
      <c r="AS166" s="86">
        <f>X166 * ( (1-Baseline!B$90-Baseline!B$89) + (1-B166)*Baseline!B$90 )</f>
        <v>0.003755836601</v>
      </c>
      <c r="AT166" s="86">
        <f>Y166 * ( (1-Baseline!B$90-Baseline!B$89) + (1-B166)*Baseline!B$90 )</f>
        <v>0.0007219267049</v>
      </c>
      <c r="AU166" s="86">
        <f t="shared" si="5"/>
        <v>0.126810224</v>
      </c>
      <c r="AV166" s="86">
        <f>AA166 * ( (1-Baseline!D$90-Baseline!D$89) + (1-B166)*Baseline!D$90 )</f>
        <v>0.001911356787</v>
      </c>
      <c r="AW166" s="86">
        <f>AB166 * ( (1-Baseline!D$90-Baseline!D$89) + (1-B166)*Baseline!D$90 )</f>
        <v>0.03000304657</v>
      </c>
      <c r="AX166" s="86">
        <f>AC166 * ( (1-Baseline!D$90-Baseline!D$89) + (1-B166)*Baseline!D$90 )</f>
        <v>0.0004401503814</v>
      </c>
      <c r="AY166" s="86">
        <f>AD166 * ( (1-Baseline!D$90-Baseline!D$89) + (1-B166)*Baseline!D$90 )</f>
        <v>0.0004557063532</v>
      </c>
      <c r="AZ166" s="86">
        <f t="shared" si="6"/>
        <v>0.03281026009</v>
      </c>
      <c r="BA166" s="86">
        <f>AF166 * ( (1-Baseline!F$90-Baseline!F$89) + (1-Baseline!B$36)*Baseline!F$90 )</f>
        <v>0.001507632774</v>
      </c>
      <c r="BB166" s="86">
        <f>AG166 * ( (1-Baseline!F$90-Baseline!F$89) + (1-Baseline!B$36)*Baseline!F$90 )</f>
        <v>0.0002189010223</v>
      </c>
      <c r="BC166" s="86">
        <f>AH166 * ( (1-Baseline!F$90-Baseline!F$89) + (1-Baseline!B$36)*Baseline!F$90 )</f>
        <v>0.03972574568</v>
      </c>
      <c r="BD166" s="86">
        <f>AI166 * ( (1-Baseline!F$90-Baseline!F$89) + (1-Baseline!B$36)*Baseline!F$90 )</f>
        <v>0.0004951292244</v>
      </c>
      <c r="BE166" s="86">
        <f t="shared" si="7"/>
        <v>0.0419474087</v>
      </c>
      <c r="BF166" s="86">
        <f>AK166 * ( (1-Baseline!H$90-Baseline!H$89) + (1-Baseline!B$36)*Baseline!H$90 )</f>
        <v>0.0000315135234</v>
      </c>
      <c r="BG166" s="86">
        <f>AL166 * ( (1-Baseline!H$90-Baseline!H$89) + (1-Baseline!B$36)*Baseline!H$90 )</f>
        <v>0.0002495295264</v>
      </c>
      <c r="BH166" s="86">
        <f>AM166 * ( (1-Baseline!H$90-Baseline!H$89) + (1-Baseline!B$36)*Baseline!H$90 )</f>
        <v>0.00005384353143</v>
      </c>
      <c r="BI166" s="86">
        <f>AN166 * ( (1-Baseline!H$90-Baseline!H$89) + (1-Baseline!B$36)*Baseline!H$90 )</f>
        <v>0.0274645661</v>
      </c>
      <c r="BJ166" s="86">
        <f t="shared" si="8"/>
        <v>0.02779945268</v>
      </c>
      <c r="BK166" s="62"/>
      <c r="BL166" s="86">
        <f t="shared" si="19"/>
        <v>0.9460149139</v>
      </c>
      <c r="BM166" s="86">
        <f t="shared" si="20"/>
        <v>0.01867434253</v>
      </c>
      <c r="BN166" s="86">
        <f t="shared" si="21"/>
        <v>0.02961777435</v>
      </c>
      <c r="BO166" s="86">
        <f t="shared" si="22"/>
        <v>0.005692969241</v>
      </c>
      <c r="BP166" s="86">
        <f t="shared" si="9"/>
        <v>1</v>
      </c>
      <c r="BQ166" s="86">
        <f t="shared" si="23"/>
        <v>0.05825485022</v>
      </c>
      <c r="BR166" s="86">
        <f t="shared" si="24"/>
        <v>0.9144409854</v>
      </c>
      <c r="BS166" s="86">
        <f t="shared" si="25"/>
        <v>0.01341502262</v>
      </c>
      <c r="BT166" s="86">
        <f t="shared" si="26"/>
        <v>0.01388914175</v>
      </c>
      <c r="BU166" s="86">
        <f t="shared" si="10"/>
        <v>1</v>
      </c>
      <c r="BV166" s="86">
        <f t="shared" si="27"/>
        <v>0.03594102285</v>
      </c>
      <c r="BW166" s="86">
        <f t="shared" si="28"/>
        <v>0.005218463525</v>
      </c>
      <c r="BX166" s="86">
        <f t="shared" si="29"/>
        <v>0.9470369424</v>
      </c>
      <c r="BY166" s="86">
        <f t="shared" si="30"/>
        <v>0.01180357118</v>
      </c>
      <c r="BZ166" s="86">
        <f t="shared" si="11"/>
        <v>1</v>
      </c>
      <c r="CA166" s="86">
        <f t="shared" si="31"/>
        <v>0.001133602297</v>
      </c>
      <c r="CB166" s="86">
        <f t="shared" si="32"/>
        <v>0.008976058962</v>
      </c>
      <c r="CC166" s="86">
        <f t="shared" si="33"/>
        <v>0.00193685581</v>
      </c>
      <c r="CD166" s="86">
        <f t="shared" si="34"/>
        <v>0.9879534829</v>
      </c>
      <c r="CE166" s="86">
        <f t="shared" si="12"/>
        <v>1</v>
      </c>
      <c r="CF166" s="62"/>
      <c r="CG166" s="86">
        <f t="shared" si="35"/>
        <v>0.9460149139</v>
      </c>
      <c r="CH166" s="86">
        <f t="shared" si="36"/>
        <v>0.01867434253</v>
      </c>
      <c r="CI166" s="86">
        <f t="shared" si="37"/>
        <v>0.02961777435</v>
      </c>
      <c r="CJ166" s="86">
        <f t="shared" si="38"/>
        <v>0.005692969241</v>
      </c>
      <c r="CK166" s="86">
        <f t="shared" si="13"/>
        <v>1</v>
      </c>
      <c r="CL166" s="86">
        <f t="shared" si="39"/>
        <v>0.05825485022</v>
      </c>
      <c r="CM166" s="86">
        <f t="shared" si="40"/>
        <v>0.9144409854</v>
      </c>
      <c r="CN166" s="86">
        <f t="shared" si="41"/>
        <v>0.01341502262</v>
      </c>
      <c r="CO166" s="86">
        <f t="shared" si="42"/>
        <v>0.01388914175</v>
      </c>
      <c r="CP166" s="86">
        <f t="shared" si="14"/>
        <v>1</v>
      </c>
      <c r="CQ166" s="86">
        <f t="shared" si="43"/>
        <v>0.03594102285</v>
      </c>
      <c r="CR166" s="86">
        <f t="shared" si="44"/>
        <v>0.005218463525</v>
      </c>
      <c r="CS166" s="86">
        <f t="shared" si="45"/>
        <v>0.9470369424</v>
      </c>
      <c r="CT166" s="86">
        <f t="shared" si="46"/>
        <v>0.01180357118</v>
      </c>
      <c r="CU166" s="86">
        <f t="shared" si="15"/>
        <v>1</v>
      </c>
      <c r="CV166" s="86">
        <f t="shared" si="47"/>
        <v>0.001133602297</v>
      </c>
      <c r="CW166" s="86">
        <f t="shared" si="48"/>
        <v>0.008976058962</v>
      </c>
      <c r="CX166" s="86">
        <f t="shared" si="49"/>
        <v>0.00193685581</v>
      </c>
      <c r="CY166" s="86">
        <f t="shared" si="50"/>
        <v>0.9879534829</v>
      </c>
      <c r="CZ166" s="86">
        <f t="shared" si="16"/>
        <v>1</v>
      </c>
      <c r="DA166" s="62"/>
      <c r="DB166" s="86">
        <f>(AQ166*Baseline!B$7 + AV166*Baseline!B$11 + BA166*Baseline!B$16 + BF166*Baseline!B$18)</f>
        <v>68775.61018</v>
      </c>
      <c r="DC166" s="86">
        <f>(AR166*Baseline!B$7 + AW166*Baseline!B$11 + BB166*Baseline!B$16 + BG166*Baseline!B$18)</f>
        <v>77651.20149</v>
      </c>
      <c r="DD166" s="86">
        <f>(AS166*Baseline!B$7 + AX166*Baseline!B$11 + BC166*Baseline!B$16 + BH166*Baseline!B$18)</f>
        <v>138319.8422</v>
      </c>
      <c r="DE166" s="86">
        <f>(AT166*Baseline!B$7 + AY166*Baseline!B$11 + BD166*Baseline!B$16 + BI166*Baseline!B$18)</f>
        <v>1260611.091</v>
      </c>
      <c r="DF166" s="86">
        <f t="shared" si="17"/>
        <v>1545357.745</v>
      </c>
      <c r="DG166" s="62"/>
      <c r="DH166" s="86">
        <f t="shared" si="51"/>
        <v>0.04450465299</v>
      </c>
      <c r="DI166" s="86">
        <f t="shared" si="52"/>
        <v>0.0502480424</v>
      </c>
      <c r="DJ166" s="86">
        <f t="shared" si="53"/>
        <v>0.08950668065</v>
      </c>
      <c r="DK166" s="86">
        <f t="shared" si="54"/>
        <v>0.815740624</v>
      </c>
      <c r="DL166" s="86">
        <f t="shared" si="18"/>
        <v>1</v>
      </c>
      <c r="DM166" s="62"/>
      <c r="DN166" s="86">
        <f>DH166 / (Baseline!B$7/Baseline!B$17)</f>
        <v>4.750578985</v>
      </c>
      <c r="DO166" s="86">
        <f>DI166 / (Baseline!B$11/Baseline!B$17)</f>
        <v>1.213011794</v>
      </c>
      <c r="DP166" s="86">
        <f>DJ166 / (Baseline!B$16/Baseline!B$17)</f>
        <v>1.383148711</v>
      </c>
      <c r="DQ166" s="86">
        <f>DK166 / (Baseline!B$18/Baseline!B$17)</f>
        <v>0.9222667907</v>
      </c>
      <c r="DR166" s="62"/>
      <c r="DS166" s="86">
        <f>DH166 / Baseline!H$117</f>
        <v>1.78050271</v>
      </c>
      <c r="DT166" s="86">
        <f>DI166 / Baseline!H$118</f>
        <v>1.131086059</v>
      </c>
      <c r="DU166" s="86">
        <f>DJ166 / Baseline!H$119</f>
        <v>1.069999949</v>
      </c>
      <c r="DV166" s="86">
        <f>DK166 / Baseline!H$120</f>
        <v>0.9631750402</v>
      </c>
      <c r="DW166" s="87"/>
      <c r="DX166" s="86">
        <f>(AU166*Baseline!B$34)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0.03155106486</v>
      </c>
      <c r="DY166" s="86">
        <f>(AZ166*Baseline!B$34) + (Baseline!D$90*(1-Baseline!D$91)*Baseline!B$35) + (Baseline!D$90*Baseline!D$91*((1-Baseline!D$92)*Baseline!B$40 + Baseline!D$92*Baseline!B$41))</f>
        <v>0.01133510701</v>
      </c>
      <c r="DZ166" s="86">
        <f>(BE166*Baseline!B$34) + (Baseline!F$90*(1-Baseline!F$91)*Baseline!B$35) + (Baseline!F$90*Baseline!F$91*((1-Baseline!F$92)*Baseline!B$40 + Baseline!F$92*Baseline!B$41))</f>
        <v>0.0140227513</v>
      </c>
      <c r="EA166" s="86">
        <f>(BJ166*Baseline!B$34) + (Baseline!H$90*(1-Baseline!H$91)*Baseline!B$35) + (Baseline!H$90*Baseline!H$91*((1-Baseline!H$92)*Baseline!B$40 + Baseline!H$92*Baseline!B$41))</f>
        <v>0.009314917902</v>
      </c>
      <c r="EB166" s="86">
        <f>( DX166*Baseline!B$7 + DY166*Baseline!B$11 + DZ166*Baseline!B$16 + EA166*Baseline!B$18 ) / Baseline!B$17</f>
        <v>0.009911571141</v>
      </c>
    </row>
    <row r="167">
      <c r="A167" s="73" t="s">
        <v>343</v>
      </c>
      <c r="B167" s="85">
        <f>MIN( MAX( NORMINV( MCrands!B167, (B$5+B$4)/2, (B$5-B$4)/3.29 ), 0 ), 1 )</f>
        <v>0.4991327579</v>
      </c>
      <c r="C167" s="85">
        <f>MAX( NORMINV( MCrands!C167, (C$5+C$4)/2, (C$5-C$4)/3.29 ), 0 )</f>
        <v>2.592078721</v>
      </c>
      <c r="D167" s="83"/>
      <c r="E167" s="84">
        <f>Baseline!B$33 * (C167 * Baseline!B$68*Baseline!B$68/Baseline!B$75 + Baseline!B$46 * Baseline!B$54*Baseline!B$54/Baseline!B$76 + Baseline!B$47 * Baseline!B$55*Baseline!B$55/Baseline!B$77 + Baseline!B$56*Baseline!B$56/Baseline!B$78)</f>
        <v>0.00001840147064</v>
      </c>
      <c r="F167" s="84">
        <f>Baseline!B$33 * (C167 * Baseline!B$68*Baseline!B$59/Baseline!B$75 + Baseline!B$46 * Baseline!B$54*Baseline!B$69/Baseline!B$76 + Baseline!B$47 * Baseline!B$55*Baseline!B$57/Baseline!B$77 + Baseline!B$56*Baseline!B$58/Baseline!B$78)</f>
        <v>0.0000002391449339</v>
      </c>
      <c r="G167" s="85">
        <f>Baseline!B$33 * (C167 * Baseline!B$68*Baseline!B$60/Baseline!B$75 + Baseline!B$46 * Baseline!B$54*Baseline!B$61/Baseline!B$76 + Baseline!B$47 * Baseline!B$55*Baseline!B$70/Baseline!B$77 + Baseline!B$56*Baseline!B$62/Baseline!B$78)</f>
        <v>0.0000002006179172</v>
      </c>
      <c r="H167" s="84">
        <f>Baseline!B$33 * (C167 * Baseline!B$68*Baseline!B$63/Baseline!B$75 + Baseline!B$46 * Baseline!B$54*Baseline!B$64/Baseline!B$76 + Baseline!B$47 * Baseline!B$55*Baseline!B$65/Baseline!B$77 + Baseline!B$56*Baseline!B$71/Baseline!B$78)</f>
        <v>0.000000003708888088</v>
      </c>
      <c r="I167" s="84">
        <f>Baseline!B$33 * (C167 * Baseline!B$59*Baseline!B$68/Baseline!B$75 + Baseline!B$46 * Baseline!B$69*Baseline!B$54/Baseline!B$76 + Baseline!B$47 * Baseline!B$57*Baseline!B$55/Baseline!B$77 + Baseline!B$58*Baseline!B$56/Baseline!B$78)</f>
        <v>0.0000002391449339</v>
      </c>
      <c r="J167" s="85">
        <f>Baseline!B$33 * (C167 * Baseline!B$59*Baseline!B$59/Baseline!B$75 + Baseline!B$46 * Baseline!B$69*Baseline!B$69/Baseline!B$76 + Baseline!B$47 * Baseline!B$57*Baseline!B$57/Baseline!B$77 + Baseline!B$58*Baseline!B$58/Baseline!B$78)</f>
        <v>0.000002116574447</v>
      </c>
      <c r="K167" s="84">
        <f>Baseline!B$33 * (C167 * Baseline!B$59*Baseline!B$60/Baseline!B$75 + Baseline!B$46 * Baseline!B$69*Baseline!B$61/Baseline!B$76 + Baseline!B$47 * Baseline!B$57*Baseline!B$70/Baseline!B$77 + Baseline!B$58*Baseline!B$62/Baseline!B$78)</f>
        <v>0.00000001648982204</v>
      </c>
      <c r="L167" s="85">
        <f>Baseline!B$33 * (C167 * Baseline!B$59*Baseline!B$63/Baseline!B$75 + Baseline!B$46 * Baseline!B$69*Baseline!B$64/Baseline!B$76 + Baseline!B$47 * Baseline!B$57*Baseline!B$65/Baseline!B$77 + Baseline!B$58*Baseline!B$71/Baseline!B$78)</f>
        <v>0.00000001707279398</v>
      </c>
      <c r="M167" s="84">
        <f>Baseline!B$33 * (C167 * Baseline!B$60*Baseline!B$68/Baseline!B$75 + Baseline!B$46 * Baseline!B$61*Baseline!B$54/Baseline!B$76 + Baseline!B$47 * Baseline!B$70*Baseline!B$55/Baseline!B$77 + Baseline!B$62*Baseline!B$56/Baseline!B$78)</f>
        <v>0.0000002006179172</v>
      </c>
      <c r="N167" s="85">
        <f>Baseline!B$33 * (C167 * Baseline!B$60*Baseline!B$59/Baseline!B$75 + Baseline!B$46 * Baseline!B$61*Baseline!B$69/Baseline!B$76 + Baseline!B$47 * Baseline!B$70*Baseline!B$57/Baseline!B$77 + Baseline!B$62*Baseline!B$58/Baseline!B$78)</f>
        <v>0.00000001648982204</v>
      </c>
      <c r="O167" s="85">
        <f>Baseline!B$33 * (C167 * Baseline!B$60*Baseline!B$60/Baseline!B$75 + Baseline!B$46 * Baseline!B$61*Baseline!B$61/Baseline!B$76 + Baseline!B$47 * Baseline!B$70*Baseline!B$70/Baseline!B$77 + Baseline!B$62*Baseline!B$62/Baseline!B$78)</f>
        <v>0.000001589267615</v>
      </c>
      <c r="P167" s="84">
        <f>Baseline!B$33 * (C167 * Baseline!B$60*Baseline!B$63/Baseline!B$75 + Baseline!B$46 * Baseline!B$61*Baseline!B$64/Baseline!B$76 + Baseline!B$47 * Baseline!B$70*Baseline!B$65/Baseline!B$77 + Baseline!B$62*Baseline!B$71/Baseline!B$78)</f>
        <v>0.000000001956400979</v>
      </c>
      <c r="Q167" s="84">
        <f>Baseline!B$33 * (C167 * Baseline!B$63*Baseline!B$68/Baseline!B$75 + Baseline!B$46 * Baseline!B$64*Baseline!B$54/Baseline!B$76 + Baseline!B$47 * Baseline!B$65*Baseline!B$55/Baseline!B$77 + Baseline!B$71*Baseline!B$56/Baseline!B$78)</f>
        <v>0.000000003708888088</v>
      </c>
      <c r="R167" s="84">
        <f>Baseline!B$33 * (C167 * Baseline!B$63*Baseline!B$59/Baseline!B$75 + Baseline!B$46 * Baseline!B$64*Baseline!B$69/Baseline!B$76 + Baseline!B$47 * Baseline!B$65*Baseline!B$57/Baseline!B$77 + Baseline!B$71*Baseline!B$58/Baseline!B$78)</f>
        <v>0.00000001707279398</v>
      </c>
      <c r="S167" s="84">
        <f>Baseline!B$33 * (C167 * Baseline!B$63*Baseline!B$60/Baseline!B$75 + Baseline!B$46 * Baseline!B$64*Baseline!B$61/Baseline!B$76 + Baseline!B$47 * Baseline!B$65*Baseline!B$70/Baseline!B$77 + Baseline!B$71*Baseline!B$62/Baseline!B$78)</f>
        <v>0.000000001956400979</v>
      </c>
      <c r="T167" s="84">
        <f>Baseline!B$33 * (C167 * Baseline!B$63*Baseline!B$63/Baseline!B$75 + Baseline!B$46 * Baseline!B$64*Baseline!B$64/Baseline!B$76 + Baseline!B$47 * Baseline!B$65*Baseline!B$65/Baseline!B$77 + Baseline!B$71*Baseline!B$71/Baseline!B$78)</f>
        <v>0.00000009856721813</v>
      </c>
      <c r="U167" s="83"/>
      <c r="V167" s="84">
        <f>E167 * ( Baseline!B$89 * Baseline!B$7 )</f>
        <v>0.1909888638</v>
      </c>
      <c r="W167" s="84">
        <f>F167 * ( Baseline!D$89 * Baseline!B$11 )</f>
        <v>0.004411409906</v>
      </c>
      <c r="X167" s="84">
        <f>G167 * ( Baseline!F$89 * Baseline!B$16 )</f>
        <v>0.006968417197</v>
      </c>
      <c r="Y167" s="84">
        <f>H167 * ( Baseline!H$89 * Baseline!B$18 )</f>
        <v>0.001304317532</v>
      </c>
      <c r="Z167" s="86">
        <f t="shared" si="1"/>
        <v>0.2036730084</v>
      </c>
      <c r="AA167" s="84">
        <f>I167 * ( Baseline!B$89 * Baseline!B$7 )</f>
        <v>0.002482085269</v>
      </c>
      <c r="AB167" s="85">
        <f>J167 * ( Baseline!D$89 * Baseline!B$11 )</f>
        <v>0.03904359306</v>
      </c>
      <c r="AC167" s="85">
        <f>K167 * ( Baseline!F$89 * Baseline!B$16 )</f>
        <v>0.0005727701744</v>
      </c>
      <c r="AD167" s="85">
        <f>L167 * ( Baseline!F$89 * Baseline!B$16 )</f>
        <v>0.0005930195707</v>
      </c>
      <c r="AE167" s="86">
        <f t="shared" si="2"/>
        <v>0.04269146808</v>
      </c>
      <c r="AF167" s="86">
        <f>M167 * ( Baseline!B$89 * Baseline!B$7 )</f>
        <v>0.002082213363</v>
      </c>
      <c r="AG167" s="86">
        <f>N167 * ( Baseline!D$89 * Baseline!B$11 )</f>
        <v>0.00030418108</v>
      </c>
      <c r="AH167" s="86">
        <f>O167 * ( Baseline!F$89 * Baseline!B$16 )</f>
        <v>0.05520284495</v>
      </c>
      <c r="AI167" s="86">
        <f>P167 * ( Baseline!H$89 * Baseline!B$18 )</f>
        <v>0.0006880143149</v>
      </c>
      <c r="AJ167" s="86">
        <f t="shared" si="3"/>
        <v>0.05827725371</v>
      </c>
      <c r="AK167" s="86">
        <f>Q167 * ( Baseline!B$89 * Baseline!B$7 )</f>
        <v>0.00003849454946</v>
      </c>
      <c r="AL167" s="86">
        <f>R167 * ( Baseline!D$89 * Baseline!B$11 )</f>
        <v>0.0003149349277</v>
      </c>
      <c r="AM167" s="86">
        <f>S167 * ( Baseline!F$89 * Baseline!B$16 )</f>
        <v>0.00006795513787</v>
      </c>
      <c r="AN167" s="86">
        <f>T167 * ( Baseline!H$89 * Baseline!B$18 )</f>
        <v>0.03466347532</v>
      </c>
      <c r="AO167" s="86">
        <f t="shared" si="4"/>
        <v>0.03508485994</v>
      </c>
      <c r="AP167" s="62"/>
      <c r="AQ167" s="86">
        <f>V167 * ( (1-Baseline!B$90-Baseline!B$89) + (1-B167)*Baseline!B$90 )</f>
        <v>0.1020590716</v>
      </c>
      <c r="AR167" s="86">
        <f>W167 * ( (1-Baseline!B$90-Baseline!B$89) + (1-B167)*Baseline!B$90 )</f>
        <v>0.002357333253</v>
      </c>
      <c r="AS167" s="86">
        <f>X167 * ( (1-Baseline!B$90-Baseline!B$89) + (1-B167)*Baseline!B$90 )</f>
        <v>0.003723725958</v>
      </c>
      <c r="AT167" s="86">
        <f>Y167 * ( (1-Baseline!B$90-Baseline!B$89) + (1-B167)*Baseline!B$90 )</f>
        <v>0.0006969905667</v>
      </c>
      <c r="AU167" s="86">
        <f t="shared" si="5"/>
        <v>0.1088371214</v>
      </c>
      <c r="AV167" s="86">
        <f>AA167 * ( (1-Baseline!D$90-Baseline!D$89) + (1-B167)*Baseline!D$90 )</f>
        <v>0.001905712615</v>
      </c>
      <c r="AW167" s="86">
        <f>AB167 * ( (1-Baseline!D$90-Baseline!D$89) + (1-B167)*Baseline!D$90 )</f>
        <v>0.02997716024</v>
      </c>
      <c r="AX167" s="86">
        <f>AC167 * ( (1-Baseline!D$90-Baseline!D$89) + (1-B167)*Baseline!D$90 )</f>
        <v>0.0004397654507</v>
      </c>
      <c r="AY167" s="86">
        <f>AD167 * ( (1-Baseline!D$90-Baseline!D$89) + (1-B167)*Baseline!D$90 )</f>
        <v>0.0004553126723</v>
      </c>
      <c r="AZ167" s="86">
        <f t="shared" si="6"/>
        <v>0.03277795098</v>
      </c>
      <c r="BA167" s="86">
        <f>AF167 * ( (1-Baseline!F$90-Baseline!F$89) + (1-Baseline!B$36)*Baseline!F$90 )</f>
        <v>0.001498427367</v>
      </c>
      <c r="BB167" s="86">
        <f>AG167 * ( (1-Baseline!F$90-Baseline!F$89) + (1-Baseline!B$36)*Baseline!F$90 )</f>
        <v>0.000218898439</v>
      </c>
      <c r="BC167" s="86">
        <f>AH167 * ( (1-Baseline!F$90-Baseline!F$89) + (1-Baseline!B$36)*Baseline!F$90 )</f>
        <v>0.03972573372</v>
      </c>
      <c r="BD167" s="86">
        <f>AI167 * ( (1-Baseline!F$90-Baseline!F$89) + (1-Baseline!B$36)*Baseline!F$90 )</f>
        <v>0.0004951171174</v>
      </c>
      <c r="BE167" s="86">
        <f t="shared" si="7"/>
        <v>0.04193817664</v>
      </c>
      <c r="BF167" s="86">
        <f>AK167 * ( (1-Baseline!H$90-Baseline!H$89) + (1-Baseline!B$36)*Baseline!H$90 )</f>
        <v>0.00003050000143</v>
      </c>
      <c r="BG167" s="86">
        <f>AL167 * ( (1-Baseline!H$90-Baseline!H$89) + (1-Baseline!B$36)*Baseline!H$90 )</f>
        <v>0.0002495292419</v>
      </c>
      <c r="BH167" s="86">
        <f>AM167 * ( (1-Baseline!H$90-Baseline!H$89) + (1-Baseline!B$36)*Baseline!H$90 )</f>
        <v>0.00005384221484</v>
      </c>
      <c r="BI167" s="86">
        <f>AN167 * ( (1-Baseline!H$90-Baseline!H$89) + (1-Baseline!B$36)*Baseline!H$90 )</f>
        <v>0.02746456477</v>
      </c>
      <c r="BJ167" s="86">
        <f t="shared" si="8"/>
        <v>0.02779843623</v>
      </c>
      <c r="BK167" s="62"/>
      <c r="BL167" s="86">
        <f t="shared" si="19"/>
        <v>0.9377229966</v>
      </c>
      <c r="BM167" s="86">
        <f t="shared" si="20"/>
        <v>0.02165927601</v>
      </c>
      <c r="BN167" s="86">
        <f t="shared" si="21"/>
        <v>0.03421374904</v>
      </c>
      <c r="BO167" s="86">
        <f t="shared" si="22"/>
        <v>0.006403978328</v>
      </c>
      <c r="BP167" s="86">
        <f t="shared" si="9"/>
        <v>1</v>
      </c>
      <c r="BQ167" s="86">
        <f t="shared" si="23"/>
        <v>0.05814007764</v>
      </c>
      <c r="BR167" s="86">
        <f t="shared" si="24"/>
        <v>0.9145525985</v>
      </c>
      <c r="BS167" s="86">
        <f t="shared" si="25"/>
        <v>0.01341650218</v>
      </c>
      <c r="BT167" s="86">
        <f t="shared" si="26"/>
        <v>0.01389082169</v>
      </c>
      <c r="BU167" s="86">
        <f t="shared" si="10"/>
        <v>1</v>
      </c>
      <c r="BV167" s="86">
        <f t="shared" si="27"/>
        <v>0.03572943525</v>
      </c>
      <c r="BW167" s="86">
        <f t="shared" si="28"/>
        <v>0.005219550694</v>
      </c>
      <c r="BX167" s="86">
        <f t="shared" si="29"/>
        <v>0.9472451332</v>
      </c>
      <c r="BY167" s="86">
        <f t="shared" si="30"/>
        <v>0.01180588087</v>
      </c>
      <c r="BZ167" s="86">
        <f t="shared" si="11"/>
        <v>1</v>
      </c>
      <c r="CA167" s="86">
        <f t="shared" si="31"/>
        <v>0.001097184071</v>
      </c>
      <c r="CB167" s="86">
        <f t="shared" si="32"/>
        <v>0.008976376942</v>
      </c>
      <c r="CC167" s="86">
        <f t="shared" si="33"/>
        <v>0.001936879269</v>
      </c>
      <c r="CD167" s="86">
        <f t="shared" si="34"/>
        <v>0.9879895597</v>
      </c>
      <c r="CE167" s="86">
        <f t="shared" si="12"/>
        <v>1</v>
      </c>
      <c r="CF167" s="62"/>
      <c r="CG167" s="86">
        <f t="shared" si="35"/>
        <v>0.9377229966</v>
      </c>
      <c r="CH167" s="86">
        <f t="shared" si="36"/>
        <v>0.02165927601</v>
      </c>
      <c r="CI167" s="86">
        <f t="shared" si="37"/>
        <v>0.03421374904</v>
      </c>
      <c r="CJ167" s="86">
        <f t="shared" si="38"/>
        <v>0.006403978328</v>
      </c>
      <c r="CK167" s="86">
        <f t="shared" si="13"/>
        <v>1</v>
      </c>
      <c r="CL167" s="86">
        <f t="shared" si="39"/>
        <v>0.05814007764</v>
      </c>
      <c r="CM167" s="86">
        <f t="shared" si="40"/>
        <v>0.9145525985</v>
      </c>
      <c r="CN167" s="86">
        <f t="shared" si="41"/>
        <v>0.01341650218</v>
      </c>
      <c r="CO167" s="86">
        <f t="shared" si="42"/>
        <v>0.01389082169</v>
      </c>
      <c r="CP167" s="86">
        <f t="shared" si="14"/>
        <v>1</v>
      </c>
      <c r="CQ167" s="86">
        <f t="shared" si="43"/>
        <v>0.03572943525</v>
      </c>
      <c r="CR167" s="86">
        <f t="shared" si="44"/>
        <v>0.005219550694</v>
      </c>
      <c r="CS167" s="86">
        <f t="shared" si="45"/>
        <v>0.9472451332</v>
      </c>
      <c r="CT167" s="86">
        <f t="shared" si="46"/>
        <v>0.01180588087</v>
      </c>
      <c r="CU167" s="86">
        <f t="shared" si="15"/>
        <v>1</v>
      </c>
      <c r="CV167" s="86">
        <f t="shared" si="47"/>
        <v>0.001097184071</v>
      </c>
      <c r="CW167" s="86">
        <f t="shared" si="48"/>
        <v>0.008976376942</v>
      </c>
      <c r="CX167" s="86">
        <f t="shared" si="49"/>
        <v>0.001936879269</v>
      </c>
      <c r="CY167" s="86">
        <f t="shared" si="50"/>
        <v>0.9879895597</v>
      </c>
      <c r="CZ167" s="86">
        <f t="shared" si="16"/>
        <v>1</v>
      </c>
      <c r="DA167" s="62"/>
      <c r="DB167" s="86">
        <f>(AQ167*Baseline!B$7 + AV167*Baseline!B$11 + BA167*Baseline!B$16 + BF167*Baseline!B$18)</f>
        <v>60002.18968</v>
      </c>
      <c r="DC167" s="86">
        <f>(AR167*Baseline!B$7 + AW167*Baseline!B$11 + BB167*Baseline!B$16 + BG167*Baseline!B$18)</f>
        <v>77590.44449</v>
      </c>
      <c r="DD167" s="86">
        <f>(AS167*Baseline!B$7 + AX167*Baseline!B$11 + BC167*Baseline!B$16 + BH167*Baseline!B$18)</f>
        <v>138303.3426</v>
      </c>
      <c r="DE167" s="86">
        <f>(AT167*Baseline!B$7 + AY167*Baseline!B$11 + BD167*Baseline!B$16 + BI167*Baseline!B$18)</f>
        <v>1260598.051</v>
      </c>
      <c r="DF167" s="86">
        <f t="shared" si="17"/>
        <v>1536494.028</v>
      </c>
      <c r="DG167" s="62"/>
      <c r="DH167" s="86">
        <f t="shared" si="51"/>
        <v>0.03905136537</v>
      </c>
      <c r="DI167" s="86">
        <f t="shared" si="52"/>
        <v>0.05049837037</v>
      </c>
      <c r="DJ167" s="86">
        <f t="shared" si="53"/>
        <v>0.09001228779</v>
      </c>
      <c r="DK167" s="86">
        <f t="shared" si="54"/>
        <v>0.8204379765</v>
      </c>
      <c r="DL167" s="86">
        <f t="shared" si="18"/>
        <v>1</v>
      </c>
      <c r="DM167" s="62"/>
      <c r="DN167" s="86">
        <f>DH167 / (Baseline!B$7/Baseline!B$17)</f>
        <v>4.1684764</v>
      </c>
      <c r="DO167" s="86">
        <f>DI167 / (Baseline!B$11/Baseline!B$17)</f>
        <v>1.21905483</v>
      </c>
      <c r="DP167" s="86">
        <f>DJ167 / (Baseline!B$16/Baseline!B$17)</f>
        <v>1.39096187</v>
      </c>
      <c r="DQ167" s="86">
        <f>DK167 / (Baseline!B$18/Baseline!B$17)</f>
        <v>0.9275775624</v>
      </c>
      <c r="DR167" s="62"/>
      <c r="DS167" s="86">
        <f>DH167 / Baseline!H$117</f>
        <v>1.562332412</v>
      </c>
      <c r="DT167" s="86">
        <f>DI167 / Baseline!H$118</f>
        <v>1.136720955</v>
      </c>
      <c r="DU167" s="86">
        <f>DJ167 / Baseline!H$119</f>
        <v>1.076044186</v>
      </c>
      <c r="DV167" s="86">
        <f>DK167 / Baseline!H$120</f>
        <v>0.9687213776</v>
      </c>
      <c r="DW167" s="87"/>
      <c r="DX167" s="86">
        <f>(AU167*Baseline!B$34)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0.02885509946</v>
      </c>
      <c r="DY167" s="86">
        <f>(AZ167*Baseline!B$34) + (Baseline!D$90*(1-Baseline!D$91)*Baseline!B$35) + (Baseline!D$90*Baseline!D$91*((1-Baseline!D$92)*Baseline!B$40 + Baseline!D$92*Baseline!B$41))</f>
        <v>0.01133026065</v>
      </c>
      <c r="DZ167" s="86">
        <f>(BE167*Baseline!B$34) + (Baseline!F$90*(1-Baseline!F$91)*Baseline!B$35) + (Baseline!F$90*Baseline!F$91*((1-Baseline!F$92)*Baseline!B$40 + Baseline!F$92*Baseline!B$41))</f>
        <v>0.0140213665</v>
      </c>
      <c r="EA167" s="86">
        <f>(BJ167*Baseline!B$34) + (Baseline!H$90*(1-Baseline!H$91)*Baseline!B$35) + (Baseline!H$90*Baseline!H$91*((1-Baseline!H$92)*Baseline!B$40 + Baseline!H$92*Baseline!B$41))</f>
        <v>0.009314765434</v>
      </c>
      <c r="EB167" s="86">
        <f>( DX167*Baseline!B$7 + DY167*Baseline!B$11 + DZ167*Baseline!B$16 + EA167*Baseline!B$18 ) / Baseline!B$17</f>
        <v>0.009885889411</v>
      </c>
    </row>
    <row r="168">
      <c r="A168" s="73" t="s">
        <v>344</v>
      </c>
      <c r="B168" s="85">
        <f>MIN( MAX( NORMINV( MCrands!B168, (B$5+B$4)/2, (B$5-B$4)/3.29 ), 0 ), 1 )</f>
        <v>0.4409057228</v>
      </c>
      <c r="C168" s="85">
        <f>MAX( NORMINV( MCrands!C168, (C$5+C$4)/2, (C$5-C$4)/3.29 ), 0 )</f>
        <v>2.782918869</v>
      </c>
      <c r="D168" s="83"/>
      <c r="E168" s="84">
        <f>Baseline!B$33 * (C168 * Baseline!B$68*Baseline!B$68/Baseline!B$75 + Baseline!B$46 * Baseline!B$54*Baseline!B$54/Baseline!B$76 + Baseline!B$47 * Baseline!B$55*Baseline!B$55/Baseline!B$77 + Baseline!B$56*Baseline!B$56/Baseline!B$78)</f>
        <v>0.00001975262347</v>
      </c>
      <c r="F168" s="84">
        <f>Baseline!B$33 * (C168 * Baseline!B$68*Baseline!B$59/Baseline!B$75 + Baseline!B$46 * Baseline!B$54*Baseline!B$69/Baseline!B$76 + Baseline!B$47 * Baseline!B$55*Baseline!B$57/Baseline!B$77 + Baseline!B$56*Baseline!B$58/Baseline!B$78)</f>
        <v>0.0000002393582738</v>
      </c>
      <c r="G168" s="85">
        <f>Baseline!B$33 * (C168 * Baseline!B$68*Baseline!B$60/Baseline!B$75 + Baseline!B$46 * Baseline!B$54*Baseline!B$61/Baseline!B$76 + Baseline!B$47 * Baseline!B$55*Baseline!B$70/Baseline!B$77 + Baseline!B$56*Baseline!B$62/Baseline!B$78)</f>
        <v>0.0000002011423779</v>
      </c>
      <c r="H168" s="84">
        <f>Baseline!B$33 * (C168 * Baseline!B$68*Baseline!B$63/Baseline!B$75 + Baseline!B$46 * Baseline!B$54*Baseline!B$64/Baseline!B$76 + Baseline!B$47 * Baseline!B$55*Baseline!B$65/Baseline!B$77 + Baseline!B$56*Baseline!B$71/Baseline!B$78)</f>
        <v>0.000000003761334151</v>
      </c>
      <c r="I168" s="84">
        <f>Baseline!B$33 * (C168 * Baseline!B$59*Baseline!B$68/Baseline!B$75 + Baseline!B$46 * Baseline!B$69*Baseline!B$54/Baseline!B$76 + Baseline!B$47 * Baseline!B$57*Baseline!B$55/Baseline!B$77 + Baseline!B$58*Baseline!B$56/Baseline!B$78)</f>
        <v>0.0000002393582738</v>
      </c>
      <c r="J168" s="85">
        <f>Baseline!B$33 * (C168 * Baseline!B$59*Baseline!B$59/Baseline!B$75 + Baseline!B$46 * Baseline!B$69*Baseline!B$69/Baseline!B$76 + Baseline!B$47 * Baseline!B$57*Baseline!B$57/Baseline!B$77 + Baseline!B$58*Baseline!B$58/Baseline!B$78)</f>
        <v>0.000002116574481</v>
      </c>
      <c r="K168" s="84">
        <f>Baseline!B$33 * (C168 * Baseline!B$59*Baseline!B$60/Baseline!B$75 + Baseline!B$46 * Baseline!B$69*Baseline!B$61/Baseline!B$76 + Baseline!B$47 * Baseline!B$57*Baseline!B$70/Baseline!B$77 + Baseline!B$58*Baseline!B$62/Baseline!B$78)</f>
        <v>0.00000001648990485</v>
      </c>
      <c r="L168" s="85">
        <f>Baseline!B$33 * (C168 * Baseline!B$59*Baseline!B$63/Baseline!B$75 + Baseline!B$46 * Baseline!B$69*Baseline!B$64/Baseline!B$76 + Baseline!B$47 * Baseline!B$57*Baseline!B$65/Baseline!B$77 + Baseline!B$58*Baseline!B$71/Baseline!B$78)</f>
        <v>0.00000001707280226</v>
      </c>
      <c r="M168" s="84">
        <f>Baseline!B$33 * (C168 * Baseline!B$60*Baseline!B$68/Baseline!B$75 + Baseline!B$46 * Baseline!B$61*Baseline!B$54/Baseline!B$76 + Baseline!B$47 * Baseline!B$70*Baseline!B$55/Baseline!B$77 + Baseline!B$62*Baseline!B$56/Baseline!B$78)</f>
        <v>0.0000002011423779</v>
      </c>
      <c r="N168" s="85">
        <f>Baseline!B$33 * (C168 * Baseline!B$60*Baseline!B$59/Baseline!B$75 + Baseline!B$46 * Baseline!B$61*Baseline!B$69/Baseline!B$76 + Baseline!B$47 * Baseline!B$70*Baseline!B$57/Baseline!B$77 + Baseline!B$62*Baseline!B$58/Baseline!B$78)</f>
        <v>0.00000001648990485</v>
      </c>
      <c r="O168" s="85">
        <f>Baseline!B$33 * (C168 * Baseline!B$60*Baseline!B$60/Baseline!B$75 + Baseline!B$46 * Baseline!B$61*Baseline!B$61/Baseline!B$76 + Baseline!B$47 * Baseline!B$70*Baseline!B$70/Baseline!B$77 + Baseline!B$62*Baseline!B$62/Baseline!B$78)</f>
        <v>0.000001589267819</v>
      </c>
      <c r="P168" s="84">
        <f>Baseline!B$33 * (C168 * Baseline!B$60*Baseline!B$63/Baseline!B$75 + Baseline!B$46 * Baseline!B$61*Baseline!B$64/Baseline!B$76 + Baseline!B$47 * Baseline!B$70*Baseline!B$65/Baseline!B$77 + Baseline!B$62*Baseline!B$71/Baseline!B$78)</f>
        <v>0.000000001956421336</v>
      </c>
      <c r="Q168" s="84">
        <f>Baseline!B$33 * (C168 * Baseline!B$63*Baseline!B$68/Baseline!B$75 + Baseline!B$46 * Baseline!B$64*Baseline!B$54/Baseline!B$76 + Baseline!B$47 * Baseline!B$65*Baseline!B$55/Baseline!B$77 + Baseline!B$71*Baseline!B$56/Baseline!B$78)</f>
        <v>0.000000003761334151</v>
      </c>
      <c r="R168" s="84">
        <f>Baseline!B$33 * (C168 * Baseline!B$63*Baseline!B$59/Baseline!B$75 + Baseline!B$46 * Baseline!B$64*Baseline!B$69/Baseline!B$76 + Baseline!B$47 * Baseline!B$65*Baseline!B$57/Baseline!B$77 + Baseline!B$71*Baseline!B$58/Baseline!B$78)</f>
        <v>0.00000001707280226</v>
      </c>
      <c r="S168" s="84">
        <f>Baseline!B$33 * (C168 * Baseline!B$63*Baseline!B$60/Baseline!B$75 + Baseline!B$46 * Baseline!B$64*Baseline!B$61/Baseline!B$76 + Baseline!B$47 * Baseline!B$65*Baseline!B$70/Baseline!B$77 + Baseline!B$71*Baseline!B$62/Baseline!B$78)</f>
        <v>0.000000001956421336</v>
      </c>
      <c r="T168" s="84">
        <f>Baseline!B$33 * (C168 * Baseline!B$63*Baseline!B$63/Baseline!B$75 + Baseline!B$46 * Baseline!B$64*Baseline!B$64/Baseline!B$76 + Baseline!B$47 * Baseline!B$65*Baseline!B$65/Baseline!B$77 + Baseline!B$71*Baseline!B$71/Baseline!B$78)</f>
        <v>0.00000009856722017</v>
      </c>
      <c r="U168" s="83"/>
      <c r="V168" s="84">
        <f>E168 * ( Baseline!B$89 * Baseline!B$7 )</f>
        <v>0.205012479</v>
      </c>
      <c r="W168" s="84">
        <f>F168 * ( Baseline!D$89 * Baseline!B$11 )</f>
        <v>0.004415345301</v>
      </c>
      <c r="X168" s="84">
        <f>G168 * ( Baseline!F$89 * Baseline!B$16 )</f>
        <v>0.006986634217</v>
      </c>
      <c r="Y168" s="84">
        <f>H168 * ( Baseline!H$89 * Baseline!B$18 )</f>
        <v>0.001322761421</v>
      </c>
      <c r="Z168" s="86">
        <f t="shared" si="1"/>
        <v>0.2177372199</v>
      </c>
      <c r="AA168" s="84">
        <f>I168 * ( Baseline!B$89 * Baseline!B$7 )</f>
        <v>0.002484299524</v>
      </c>
      <c r="AB168" s="85">
        <f>J168 * ( Baseline!D$89 * Baseline!B$11 )</f>
        <v>0.03904359369</v>
      </c>
      <c r="AC168" s="85">
        <f>K168 * ( Baseline!F$89 * Baseline!B$16 )</f>
        <v>0.0005727730508</v>
      </c>
      <c r="AD168" s="85">
        <f>L168 * ( Baseline!F$89 * Baseline!B$16 )</f>
        <v>0.0005930198583</v>
      </c>
      <c r="AE168" s="86">
        <f t="shared" si="2"/>
        <v>0.04269368612</v>
      </c>
      <c r="AF168" s="86">
        <f>M168 * ( Baseline!B$89 * Baseline!B$7 )</f>
        <v>0.00208765674</v>
      </c>
      <c r="AG168" s="86">
        <f>N168 * ( Baseline!D$89 * Baseline!B$11 )</f>
        <v>0.0003041826076</v>
      </c>
      <c r="AH168" s="86">
        <f>O168 * ( Baseline!F$89 * Baseline!B$16 )</f>
        <v>0.05520285202</v>
      </c>
      <c r="AI168" s="86">
        <f>P168 * ( Baseline!H$89 * Baseline!B$18 )</f>
        <v>0.000688021474</v>
      </c>
      <c r="AJ168" s="86">
        <f t="shared" si="3"/>
        <v>0.05828271285</v>
      </c>
      <c r="AK168" s="86">
        <f>Q168 * ( Baseline!B$89 * Baseline!B$7 )</f>
        <v>0.00003903888716</v>
      </c>
      <c r="AL168" s="86">
        <f>R168 * ( Baseline!D$89 * Baseline!B$11 )</f>
        <v>0.0003149350805</v>
      </c>
      <c r="AM168" s="86">
        <f>S168 * ( Baseline!F$89 * Baseline!B$16 )</f>
        <v>0.00006795584498</v>
      </c>
      <c r="AN168" s="86">
        <f>T168 * ( Baseline!H$89 * Baseline!B$18 )</f>
        <v>0.03466347604</v>
      </c>
      <c r="AO168" s="86">
        <f t="shared" si="4"/>
        <v>0.03508540585</v>
      </c>
      <c r="AP168" s="62"/>
      <c r="AQ168" s="86">
        <f>V168 * ( (1-Baseline!B$90-Baseline!B$89) + (1-B168)*Baseline!B$90 )</f>
        <v>0.120177066</v>
      </c>
      <c r="AR168" s="86">
        <f>W168 * ( (1-Baseline!B$90-Baseline!B$89) + (1-B168)*Baseline!B$90 )</f>
        <v>0.002588248511</v>
      </c>
      <c r="AS168" s="86">
        <f>X168 * ( (1-Baseline!B$90-Baseline!B$89) + (1-B168)*Baseline!B$90 )</f>
        <v>0.004095522406</v>
      </c>
      <c r="AT168" s="86">
        <f>Y168 * ( (1-Baseline!B$90-Baseline!B$89) + (1-B168)*Baseline!B$90 )</f>
        <v>0.0007753946851</v>
      </c>
      <c r="AU168" s="86">
        <f t="shared" si="5"/>
        <v>0.1276362316</v>
      </c>
      <c r="AV168" s="86">
        <f>AA168 * ( (1-Baseline!D$90-Baseline!D$89) + (1-B168)*Baseline!D$90 )</f>
        <v>0.001972217412</v>
      </c>
      <c r="AW168" s="86">
        <f>AB168 * ( (1-Baseline!D$90-Baseline!D$89) + (1-B168)*Baseline!D$90 )</f>
        <v>0.03099564065</v>
      </c>
      <c r="AX168" s="86">
        <f>AC168 * ( (1-Baseline!D$90-Baseline!D$89) + (1-B168)*Baseline!D$90 )</f>
        <v>0.0004547088518</v>
      </c>
      <c r="AY168" s="86">
        <f>AD168 * ( (1-Baseline!D$90-Baseline!D$89) + (1-B168)*Baseline!D$90 )</f>
        <v>0.0004707822382</v>
      </c>
      <c r="AZ168" s="86">
        <f t="shared" si="6"/>
        <v>0.03389334915</v>
      </c>
      <c r="BA168" s="86">
        <f>AF168 * ( (1-Baseline!F$90-Baseline!F$89) + (1-Baseline!B$36)*Baseline!F$90 )</f>
        <v>0.001502344595</v>
      </c>
      <c r="BB168" s="86">
        <f>AG168 * ( (1-Baseline!F$90-Baseline!F$89) + (1-Baseline!B$36)*Baseline!F$90 )</f>
        <v>0.0002188995383</v>
      </c>
      <c r="BC168" s="86">
        <f>AH168 * ( (1-Baseline!F$90-Baseline!F$89) + (1-Baseline!B$36)*Baseline!F$90 )</f>
        <v>0.03972573881</v>
      </c>
      <c r="BD168" s="86">
        <f>AI168 * ( (1-Baseline!F$90-Baseline!F$89) + (1-Baseline!B$36)*Baseline!F$90 )</f>
        <v>0.0004951222694</v>
      </c>
      <c r="BE168" s="86">
        <f t="shared" si="7"/>
        <v>0.04194210521</v>
      </c>
      <c r="BF168" s="86">
        <f>AK168 * ( (1-Baseline!H$90-Baseline!H$89) + (1-Baseline!B$36)*Baseline!H$90 )</f>
        <v>0.00003093129107</v>
      </c>
      <c r="BG168" s="86">
        <f>AL168 * ( (1-Baseline!H$90-Baseline!H$89) + (1-Baseline!B$36)*Baseline!H$90 )</f>
        <v>0.000249529363</v>
      </c>
      <c r="BH168" s="86">
        <f>AM168 * ( (1-Baseline!H$90-Baseline!H$89) + (1-Baseline!B$36)*Baseline!H$90 )</f>
        <v>0.0000538427751</v>
      </c>
      <c r="BI168" s="86">
        <f>AN168 * ( (1-Baseline!H$90-Baseline!H$89) + (1-Baseline!B$36)*Baseline!H$90 )</f>
        <v>0.02746456533</v>
      </c>
      <c r="BJ168" s="86">
        <f t="shared" si="8"/>
        <v>0.02779886876</v>
      </c>
      <c r="BK168" s="62"/>
      <c r="BL168" s="86">
        <f t="shared" si="19"/>
        <v>0.9415591834</v>
      </c>
      <c r="BM168" s="86">
        <f t="shared" si="20"/>
        <v>0.02027832128</v>
      </c>
      <c r="BN168" s="86">
        <f t="shared" si="21"/>
        <v>0.03208745946</v>
      </c>
      <c r="BO168" s="86">
        <f t="shared" si="22"/>
        <v>0.006075035869</v>
      </c>
      <c r="BP168" s="86">
        <f t="shared" si="9"/>
        <v>1</v>
      </c>
      <c r="BQ168" s="86">
        <f t="shared" si="23"/>
        <v>0.05818892088</v>
      </c>
      <c r="BR168" s="86">
        <f t="shared" si="24"/>
        <v>0.9145050998</v>
      </c>
      <c r="BS168" s="86">
        <f t="shared" si="25"/>
        <v>0.01341587253</v>
      </c>
      <c r="BT168" s="86">
        <f t="shared" si="26"/>
        <v>0.01389010676</v>
      </c>
      <c r="BU168" s="86">
        <f t="shared" si="10"/>
        <v>1</v>
      </c>
      <c r="BV168" s="86">
        <f t="shared" si="27"/>
        <v>0.03581948468</v>
      </c>
      <c r="BW168" s="86">
        <f t="shared" si="28"/>
        <v>0.005219088006</v>
      </c>
      <c r="BX168" s="86">
        <f t="shared" si="29"/>
        <v>0.9471565294</v>
      </c>
      <c r="BY168" s="86">
        <f t="shared" si="30"/>
        <v>0.01180489789</v>
      </c>
      <c r="BZ168" s="86">
        <f t="shared" si="11"/>
        <v>1</v>
      </c>
      <c r="CA168" s="86">
        <f t="shared" si="31"/>
        <v>0.001112681647</v>
      </c>
      <c r="CB168" s="86">
        <f t="shared" si="32"/>
        <v>0.008976241627</v>
      </c>
      <c r="CC168" s="86">
        <f t="shared" si="33"/>
        <v>0.001936869286</v>
      </c>
      <c r="CD168" s="86">
        <f t="shared" si="34"/>
        <v>0.9879742074</v>
      </c>
      <c r="CE168" s="86">
        <f t="shared" si="12"/>
        <v>1</v>
      </c>
      <c r="CF168" s="62"/>
      <c r="CG168" s="86">
        <f t="shared" si="35"/>
        <v>0.9415591834</v>
      </c>
      <c r="CH168" s="86">
        <f t="shared" si="36"/>
        <v>0.02027832128</v>
      </c>
      <c r="CI168" s="86">
        <f t="shared" si="37"/>
        <v>0.03208745946</v>
      </c>
      <c r="CJ168" s="86">
        <f t="shared" si="38"/>
        <v>0.006075035869</v>
      </c>
      <c r="CK168" s="86">
        <f t="shared" si="13"/>
        <v>1</v>
      </c>
      <c r="CL168" s="86">
        <f t="shared" si="39"/>
        <v>0.05818892088</v>
      </c>
      <c r="CM168" s="86">
        <f t="shared" si="40"/>
        <v>0.9145050998</v>
      </c>
      <c r="CN168" s="86">
        <f t="shared" si="41"/>
        <v>0.01341587253</v>
      </c>
      <c r="CO168" s="86">
        <f t="shared" si="42"/>
        <v>0.01389010676</v>
      </c>
      <c r="CP168" s="86">
        <f t="shared" si="14"/>
        <v>1</v>
      </c>
      <c r="CQ168" s="86">
        <f t="shared" si="43"/>
        <v>0.03581948468</v>
      </c>
      <c r="CR168" s="86">
        <f t="shared" si="44"/>
        <v>0.005219088006</v>
      </c>
      <c r="CS168" s="86">
        <f t="shared" si="45"/>
        <v>0.9471565294</v>
      </c>
      <c r="CT168" s="86">
        <f t="shared" si="46"/>
        <v>0.01180489789</v>
      </c>
      <c r="CU168" s="86">
        <f t="shared" si="15"/>
        <v>1</v>
      </c>
      <c r="CV168" s="86">
        <f t="shared" si="47"/>
        <v>0.001112681647</v>
      </c>
      <c r="CW168" s="86">
        <f t="shared" si="48"/>
        <v>0.008976241627</v>
      </c>
      <c r="CX168" s="86">
        <f t="shared" si="49"/>
        <v>0.001936869286</v>
      </c>
      <c r="CY168" s="86">
        <f t="shared" si="50"/>
        <v>0.9879742074</v>
      </c>
      <c r="CZ168" s="86">
        <f t="shared" si="16"/>
        <v>1</v>
      </c>
      <c r="DA168" s="62"/>
      <c r="DB168" s="86">
        <f>(AQ168*Baseline!B$7 + AV168*Baseline!B$11 + BA168*Baseline!B$16 + BF168*Baseline!B$18)</f>
        <v>68964.91264</v>
      </c>
      <c r="DC168" s="86">
        <f>(AR168*Baseline!B$7 + AW168*Baseline!B$11 + BB168*Baseline!B$16 + BG168*Baseline!B$18)</f>
        <v>79886.63385</v>
      </c>
      <c r="DD168" s="86">
        <f>(AS168*Baseline!B$7 + AX168*Baseline!B$11 + BC168*Baseline!B$16 + BH168*Baseline!B$18)</f>
        <v>138515.7536</v>
      </c>
      <c r="DE168" s="86">
        <f>(AT168*Baseline!B$7 + AY168*Baseline!B$11 + BD168*Baseline!B$16 + BI168*Baseline!B$18)</f>
        <v>1260669.296</v>
      </c>
      <c r="DF168" s="86">
        <f t="shared" si="17"/>
        <v>1548036.596</v>
      </c>
      <c r="DG168" s="62"/>
      <c r="DH168" s="86">
        <f t="shared" si="51"/>
        <v>0.04454992397</v>
      </c>
      <c r="DI168" s="86">
        <f t="shared" si="52"/>
        <v>0.05160513263</v>
      </c>
      <c r="DJ168" s="86">
        <f t="shared" si="53"/>
        <v>0.08947834562</v>
      </c>
      <c r="DK168" s="86">
        <f t="shared" si="54"/>
        <v>0.8143665978</v>
      </c>
      <c r="DL168" s="86">
        <f t="shared" si="18"/>
        <v>1</v>
      </c>
      <c r="DM168" s="62"/>
      <c r="DN168" s="86">
        <f>DH168 / (Baseline!B$7/Baseline!B$17)</f>
        <v>4.755411364</v>
      </c>
      <c r="DO168" s="86">
        <f>DI168 / (Baseline!B$11/Baseline!B$17)</f>
        <v>1.245772601</v>
      </c>
      <c r="DP168" s="86">
        <f>DJ168 / (Baseline!B$16/Baseline!B$17)</f>
        <v>1.382710849</v>
      </c>
      <c r="DQ168" s="86">
        <f>DK168 / (Baseline!B$18/Baseline!B$17)</f>
        <v>0.9207133328</v>
      </c>
      <c r="DR168" s="62"/>
      <c r="DS168" s="86">
        <f>DH168 / Baseline!H$117</f>
        <v>1.782313871</v>
      </c>
      <c r="DT168" s="86">
        <f>DI168 / Baseline!H$118</f>
        <v>1.161634231</v>
      </c>
      <c r="DU168" s="86">
        <f>DJ168 / Baseline!H$119</f>
        <v>1.06966122</v>
      </c>
      <c r="DV168" s="86">
        <f>DK168 / Baseline!H$120</f>
        <v>0.9615526768</v>
      </c>
      <c r="DW168" s="87"/>
      <c r="DX168" s="86">
        <f>(AU168*Baseline!B$34)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0.03167496599</v>
      </c>
      <c r="DY168" s="86">
        <f>(AZ168*Baseline!B$34) + (Baseline!D$90*(1-Baseline!D$91)*Baseline!B$35) + (Baseline!D$90*Baseline!D$91*((1-Baseline!D$92)*Baseline!B$40 + Baseline!D$92*Baseline!B$41))</f>
        <v>0.01149757037</v>
      </c>
      <c r="DZ168" s="86">
        <f>(BE168*Baseline!B$34) + (Baseline!F$90*(1-Baseline!F$91)*Baseline!B$35) + (Baseline!F$90*Baseline!F$91*((1-Baseline!F$92)*Baseline!B$40 + Baseline!F$92*Baseline!B$41))</f>
        <v>0.01402195578</v>
      </c>
      <c r="EA168" s="86">
        <f>(BJ168*Baseline!B$34) + (Baseline!H$90*(1-Baseline!H$91)*Baseline!B$35) + (Baseline!H$90*Baseline!H$91*((1-Baseline!H$92)*Baseline!B$40 + Baseline!H$92*Baseline!B$41))</f>
        <v>0.009314830315</v>
      </c>
      <c r="EB168" s="86">
        <f>( DX168*Baseline!B$7 + DY168*Baseline!B$11 + DZ168*Baseline!B$16 + EA168*Baseline!B$18 ) / Baseline!B$17</f>
        <v>0.009919332842</v>
      </c>
    </row>
    <row r="169">
      <c r="A169" s="73" t="s">
        <v>345</v>
      </c>
      <c r="B169" s="85">
        <f>MIN( MAX( NORMINV( MCrands!B169, (B$5+B$4)/2, (B$5-B$4)/3.29 ), 0 ), 1 )</f>
        <v>0.4444633862</v>
      </c>
      <c r="C169" s="85">
        <f>MAX( NORMINV( MCrands!C169, (C$5+C$4)/2, (C$5-C$4)/3.29 ), 0 )</f>
        <v>2.517276291</v>
      </c>
      <c r="D169" s="83"/>
      <c r="E169" s="84">
        <f>Baseline!B$33 * (C169 * Baseline!B$68*Baseline!B$68/Baseline!B$75 + Baseline!B$46 * Baseline!B$54*Baseline!B$54/Baseline!B$76 + Baseline!B$47 * Baseline!B$55*Baseline!B$55/Baseline!B$77 + Baseline!B$56*Baseline!B$56/Baseline!B$78)</f>
        <v>0.00001787186764</v>
      </c>
      <c r="F169" s="84">
        <f>Baseline!B$33 * (C169 * Baseline!B$68*Baseline!B$59/Baseline!B$75 + Baseline!B$46 * Baseline!B$54*Baseline!B$69/Baseline!B$76 + Baseline!B$47 * Baseline!B$55*Baseline!B$57/Baseline!B$77 + Baseline!B$56*Baseline!B$58/Baseline!B$78)</f>
        <v>0.0000002390613124</v>
      </c>
      <c r="G169" s="85">
        <f>Baseline!B$33 * (C169 * Baseline!B$68*Baseline!B$60/Baseline!B$75 + Baseline!B$46 * Baseline!B$54*Baseline!B$61/Baseline!B$76 + Baseline!B$47 * Baseline!B$55*Baseline!B$70/Baseline!B$77 + Baseline!B$56*Baseline!B$62/Baseline!B$78)</f>
        <v>0.0000002004123477</v>
      </c>
      <c r="H169" s="84">
        <f>Baseline!B$33 * (C169 * Baseline!B$68*Baseline!B$63/Baseline!B$75 + Baseline!B$46 * Baseline!B$54*Baseline!B$64/Baseline!B$76 + Baseline!B$47 * Baseline!B$55*Baseline!B$65/Baseline!B$77 + Baseline!B$56*Baseline!B$71/Baseline!B$78)</f>
        <v>0.000000003688331129</v>
      </c>
      <c r="I169" s="84">
        <f>Baseline!B$33 * (C169 * Baseline!B$59*Baseline!B$68/Baseline!B$75 + Baseline!B$46 * Baseline!B$69*Baseline!B$54/Baseline!B$76 + Baseline!B$47 * Baseline!B$57*Baseline!B$55/Baseline!B$77 + Baseline!B$58*Baseline!B$56/Baseline!B$78)</f>
        <v>0.0000002390613124</v>
      </c>
      <c r="J169" s="85">
        <f>Baseline!B$33 * (C169 * Baseline!B$59*Baseline!B$59/Baseline!B$75 + Baseline!B$46 * Baseline!B$69*Baseline!B$69/Baseline!B$76 + Baseline!B$47 * Baseline!B$57*Baseline!B$57/Baseline!B$77 + Baseline!B$58*Baseline!B$58/Baseline!B$78)</f>
        <v>0.000002116574434</v>
      </c>
      <c r="K169" s="84">
        <f>Baseline!B$33 * (C169 * Baseline!B$59*Baseline!B$60/Baseline!B$75 + Baseline!B$46 * Baseline!B$69*Baseline!B$61/Baseline!B$76 + Baseline!B$47 * Baseline!B$57*Baseline!B$70/Baseline!B$77 + Baseline!B$58*Baseline!B$62/Baseline!B$78)</f>
        <v>0.00000001648978958</v>
      </c>
      <c r="L169" s="85">
        <f>Baseline!B$33 * (C169 * Baseline!B$59*Baseline!B$63/Baseline!B$75 + Baseline!B$46 * Baseline!B$69*Baseline!B$64/Baseline!B$76 + Baseline!B$47 * Baseline!B$57*Baseline!B$65/Baseline!B$77 + Baseline!B$58*Baseline!B$71/Baseline!B$78)</f>
        <v>0.00000001707279073</v>
      </c>
      <c r="M169" s="84">
        <f>Baseline!B$33 * (C169 * Baseline!B$60*Baseline!B$68/Baseline!B$75 + Baseline!B$46 * Baseline!B$61*Baseline!B$54/Baseline!B$76 + Baseline!B$47 * Baseline!B$70*Baseline!B$55/Baseline!B$77 + Baseline!B$62*Baseline!B$56/Baseline!B$78)</f>
        <v>0.0000002004123477</v>
      </c>
      <c r="N169" s="85">
        <f>Baseline!B$33 * (C169 * Baseline!B$60*Baseline!B$59/Baseline!B$75 + Baseline!B$46 * Baseline!B$61*Baseline!B$69/Baseline!B$76 + Baseline!B$47 * Baseline!B$70*Baseline!B$57/Baseline!B$77 + Baseline!B$62*Baseline!B$58/Baseline!B$78)</f>
        <v>0.00000001648978958</v>
      </c>
      <c r="O169" s="85">
        <f>Baseline!B$33 * (C169 * Baseline!B$60*Baseline!B$60/Baseline!B$75 + Baseline!B$46 * Baseline!B$61*Baseline!B$61/Baseline!B$76 + Baseline!B$47 * Baseline!B$70*Baseline!B$70/Baseline!B$77 + Baseline!B$62*Baseline!B$62/Baseline!B$78)</f>
        <v>0.000001589267535</v>
      </c>
      <c r="P169" s="84">
        <f>Baseline!B$33 * (C169 * Baseline!B$60*Baseline!B$63/Baseline!B$75 + Baseline!B$46 * Baseline!B$61*Baseline!B$64/Baseline!B$76 + Baseline!B$47 * Baseline!B$70*Baseline!B$65/Baseline!B$77 + Baseline!B$62*Baseline!B$71/Baseline!B$78)</f>
        <v>0.000000001956393</v>
      </c>
      <c r="Q169" s="84">
        <f>Baseline!B$33 * (C169 * Baseline!B$63*Baseline!B$68/Baseline!B$75 + Baseline!B$46 * Baseline!B$64*Baseline!B$54/Baseline!B$76 + Baseline!B$47 * Baseline!B$65*Baseline!B$55/Baseline!B$77 + Baseline!B$71*Baseline!B$56/Baseline!B$78)</f>
        <v>0.000000003688331129</v>
      </c>
      <c r="R169" s="84">
        <f>Baseline!B$33 * (C169 * Baseline!B$63*Baseline!B$59/Baseline!B$75 + Baseline!B$46 * Baseline!B$64*Baseline!B$69/Baseline!B$76 + Baseline!B$47 * Baseline!B$65*Baseline!B$57/Baseline!B$77 + Baseline!B$71*Baseline!B$58/Baseline!B$78)</f>
        <v>0.00000001707279073</v>
      </c>
      <c r="S169" s="84">
        <f>Baseline!B$33 * (C169 * Baseline!B$63*Baseline!B$60/Baseline!B$75 + Baseline!B$46 * Baseline!B$64*Baseline!B$61/Baseline!B$76 + Baseline!B$47 * Baseline!B$65*Baseline!B$70/Baseline!B$77 + Baseline!B$71*Baseline!B$62/Baseline!B$78)</f>
        <v>0.000000001956393</v>
      </c>
      <c r="T169" s="84">
        <f>Baseline!B$33 * (C169 * Baseline!B$63*Baseline!B$63/Baseline!B$75 + Baseline!B$46 * Baseline!B$64*Baseline!B$64/Baseline!B$76 + Baseline!B$47 * Baseline!B$65*Baseline!B$65/Baseline!B$77 + Baseline!B$71*Baseline!B$71/Baseline!B$78)</f>
        <v>0.00000009856721734</v>
      </c>
      <c r="U169" s="83"/>
      <c r="V169" s="84">
        <f>E169 * ( Baseline!B$89 * Baseline!B$7 )</f>
        <v>0.1854921143</v>
      </c>
      <c r="W169" s="84">
        <f>F169 * ( Baseline!D$89 * Baseline!B$11 )</f>
        <v>0.004409867373</v>
      </c>
      <c r="X169" s="84">
        <f>G169 * ( Baseline!F$89 * Baseline!B$16 )</f>
        <v>0.006961276785</v>
      </c>
      <c r="Y169" s="84">
        <f>H169 * ( Baseline!H$89 * Baseline!B$18 )</f>
        <v>0.001297088195</v>
      </c>
      <c r="Z169" s="86">
        <f t="shared" si="1"/>
        <v>0.1981603466</v>
      </c>
      <c r="AA169" s="84">
        <f>I169 * ( Baseline!B$89 * Baseline!B$7 )</f>
        <v>0.002481217361</v>
      </c>
      <c r="AB169" s="85">
        <f>J169 * ( Baseline!D$89 * Baseline!B$11 )</f>
        <v>0.03904359282</v>
      </c>
      <c r="AC169" s="85">
        <f>K169 * ( Baseline!F$89 * Baseline!B$16 )</f>
        <v>0.000572769047</v>
      </c>
      <c r="AD169" s="85">
        <f>L169 * ( Baseline!F$89 * Baseline!B$16 )</f>
        <v>0.000593019458</v>
      </c>
      <c r="AE169" s="86">
        <f t="shared" si="2"/>
        <v>0.04269059869</v>
      </c>
      <c r="AF169" s="86">
        <f>M169 * ( Baseline!B$89 * Baseline!B$7 )</f>
        <v>0.002080079756</v>
      </c>
      <c r="AG169" s="86">
        <f>N169 * ( Baseline!D$89 * Baseline!B$11 )</f>
        <v>0.0003041804813</v>
      </c>
      <c r="AH169" s="86">
        <f>O169 * ( Baseline!F$89 * Baseline!B$16 )</f>
        <v>0.05520284218</v>
      </c>
      <c r="AI169" s="86">
        <f>P169 * ( Baseline!H$89 * Baseline!B$18 )</f>
        <v>0.0006880115087</v>
      </c>
      <c r="AJ169" s="86">
        <f t="shared" si="3"/>
        <v>0.05827511393</v>
      </c>
      <c r="AK169" s="86">
        <f>Q169 * ( Baseline!B$89 * Baseline!B$7 )</f>
        <v>0.00003828118879</v>
      </c>
      <c r="AL169" s="86">
        <f>R169 * ( Baseline!D$89 * Baseline!B$11 )</f>
        <v>0.0003149348679</v>
      </c>
      <c r="AM169" s="86">
        <f>S169 * ( Baseline!F$89 * Baseline!B$16 )</f>
        <v>0.00006795486071</v>
      </c>
      <c r="AN169" s="86">
        <f>T169 * ( Baseline!H$89 * Baseline!B$18 )</f>
        <v>0.03466347504</v>
      </c>
      <c r="AO169" s="86">
        <f t="shared" si="4"/>
        <v>0.03508464596</v>
      </c>
      <c r="AP169" s="62"/>
      <c r="AQ169" s="86">
        <f>V169 * ( (1-Baseline!B$90-Baseline!B$89) + (1-B169)*Baseline!B$90 )</f>
        <v>0.1081470197</v>
      </c>
      <c r="AR169" s="86">
        <f>W169 * ( (1-Baseline!B$90-Baseline!B$89) + (1-B169)*Baseline!B$90 )</f>
        <v>0.002571074331</v>
      </c>
      <c r="AS169" s="86">
        <f>X169 * ( (1-Baseline!B$90-Baseline!B$89) + (1-B169)*Baseline!B$90 )</f>
        <v>0.004058616402</v>
      </c>
      <c r="AT169" s="86">
        <f>Y169 * ( (1-Baseline!B$90-Baseline!B$89) + (1-B169)*Baseline!B$90 )</f>
        <v>0.0007562381997</v>
      </c>
      <c r="AU169" s="86">
        <f t="shared" si="5"/>
        <v>0.1155329486</v>
      </c>
      <c r="AV169" s="86">
        <f>AA169 * ( (1-Baseline!D$90-Baseline!D$89) + (1-B169)*Baseline!D$90 )</f>
        <v>0.001965815921</v>
      </c>
      <c r="AW169" s="86">
        <f>AB169 * ( (1-Baseline!D$90-Baseline!D$89) + (1-B169)*Baseline!D$90 )</f>
        <v>0.03093341099</v>
      </c>
      <c r="AX169" s="86">
        <f>AC169 * ( (1-Baseline!D$90-Baseline!D$89) + (1-B169)*Baseline!D$90 )</f>
        <v>0.000453792775</v>
      </c>
      <c r="AY169" s="86">
        <f>AD169 * ( (1-Baseline!D$90-Baseline!D$89) + (1-B169)*Baseline!D$90 )</f>
        <v>0.0004698367463</v>
      </c>
      <c r="AZ169" s="86">
        <f t="shared" si="6"/>
        <v>0.03382285643</v>
      </c>
      <c r="BA169" s="86">
        <f>AF169 * ( (1-Baseline!F$90-Baseline!F$89) + (1-Baseline!B$36)*Baseline!F$90 )</f>
        <v>0.001496891955</v>
      </c>
      <c r="BB169" s="86">
        <f>AG169 * ( (1-Baseline!F$90-Baseline!F$89) + (1-Baseline!B$36)*Baseline!F$90 )</f>
        <v>0.0002188980081</v>
      </c>
      <c r="BC169" s="86">
        <f>AH169 * ( (1-Baseline!F$90-Baseline!F$89) + (1-Baseline!B$36)*Baseline!F$90 )</f>
        <v>0.03972573172</v>
      </c>
      <c r="BD169" s="86">
        <f>AI169 * ( (1-Baseline!F$90-Baseline!F$89) + (1-Baseline!B$36)*Baseline!F$90 )</f>
        <v>0.0004951150981</v>
      </c>
      <c r="BE169" s="86">
        <f t="shared" si="7"/>
        <v>0.04193663679</v>
      </c>
      <c r="BF169" s="86">
        <f>AK169 * ( (1-Baseline!H$90-Baseline!H$89) + (1-Baseline!B$36)*Baseline!H$90 )</f>
        <v>0.0000303309515</v>
      </c>
      <c r="BG169" s="86">
        <f>AL169 * ( (1-Baseline!H$90-Baseline!H$89) + (1-Baseline!B$36)*Baseline!H$90 )</f>
        <v>0.0002495291945</v>
      </c>
      <c r="BH169" s="86">
        <f>AM169 * ( (1-Baseline!H$90-Baseline!H$89) + (1-Baseline!B$36)*Baseline!H$90 )</f>
        <v>0.00005384199524</v>
      </c>
      <c r="BI169" s="86">
        <f>AN169 * ( (1-Baseline!H$90-Baseline!H$89) + (1-Baseline!B$36)*Baseline!H$90 )</f>
        <v>0.02746456454</v>
      </c>
      <c r="BJ169" s="86">
        <f t="shared" si="8"/>
        <v>0.02779826669</v>
      </c>
      <c r="BK169" s="62"/>
      <c r="BL169" s="86">
        <f t="shared" si="19"/>
        <v>0.9360708004</v>
      </c>
      <c r="BM169" s="86">
        <f t="shared" si="20"/>
        <v>0.02225403542</v>
      </c>
      <c r="BN169" s="86">
        <f t="shared" si="21"/>
        <v>0.03512951458</v>
      </c>
      <c r="BO169" s="86">
        <f t="shared" si="22"/>
        <v>0.006545649608</v>
      </c>
      <c r="BP169" s="86">
        <f t="shared" si="9"/>
        <v>1</v>
      </c>
      <c r="BQ169" s="86">
        <f t="shared" si="23"/>
        <v>0.05812093148</v>
      </c>
      <c r="BR169" s="86">
        <f t="shared" si="24"/>
        <v>0.9145712176</v>
      </c>
      <c r="BS169" s="86">
        <f t="shared" si="25"/>
        <v>0.01341674899</v>
      </c>
      <c r="BT169" s="86">
        <f t="shared" si="26"/>
        <v>0.01389110193</v>
      </c>
      <c r="BU169" s="86">
        <f t="shared" si="10"/>
        <v>1</v>
      </c>
      <c r="BV169" s="86">
        <f t="shared" si="27"/>
        <v>0.03569413453</v>
      </c>
      <c r="BW169" s="86">
        <f t="shared" si="28"/>
        <v>0.005219732074</v>
      </c>
      <c r="BX169" s="86">
        <f t="shared" si="29"/>
        <v>0.9472798672</v>
      </c>
      <c r="BY169" s="86">
        <f t="shared" si="30"/>
        <v>0.01180626622</v>
      </c>
      <c r="BZ169" s="86">
        <f t="shared" si="11"/>
        <v>1</v>
      </c>
      <c r="CA169" s="86">
        <f t="shared" si="31"/>
        <v>0.001091109451</v>
      </c>
      <c r="CB169" s="86">
        <f t="shared" si="32"/>
        <v>0.008976429981</v>
      </c>
      <c r="CC169" s="86">
        <f t="shared" si="33"/>
        <v>0.001936883182</v>
      </c>
      <c r="CD169" s="86">
        <f t="shared" si="34"/>
        <v>0.9879955774</v>
      </c>
      <c r="CE169" s="86">
        <f t="shared" si="12"/>
        <v>1</v>
      </c>
      <c r="CF169" s="62"/>
      <c r="CG169" s="86">
        <f t="shared" si="35"/>
        <v>0.9360708004</v>
      </c>
      <c r="CH169" s="86">
        <f t="shared" si="36"/>
        <v>0.02225403542</v>
      </c>
      <c r="CI169" s="86">
        <f t="shared" si="37"/>
        <v>0.03512951458</v>
      </c>
      <c r="CJ169" s="86">
        <f t="shared" si="38"/>
        <v>0.006545649608</v>
      </c>
      <c r="CK169" s="86">
        <f t="shared" si="13"/>
        <v>1</v>
      </c>
      <c r="CL169" s="86">
        <f t="shared" si="39"/>
        <v>0.05812093148</v>
      </c>
      <c r="CM169" s="86">
        <f t="shared" si="40"/>
        <v>0.9145712176</v>
      </c>
      <c r="CN169" s="86">
        <f t="shared" si="41"/>
        <v>0.01341674899</v>
      </c>
      <c r="CO169" s="86">
        <f t="shared" si="42"/>
        <v>0.01389110193</v>
      </c>
      <c r="CP169" s="86">
        <f t="shared" si="14"/>
        <v>1</v>
      </c>
      <c r="CQ169" s="86">
        <f t="shared" si="43"/>
        <v>0.03569413453</v>
      </c>
      <c r="CR169" s="86">
        <f t="shared" si="44"/>
        <v>0.005219732074</v>
      </c>
      <c r="CS169" s="86">
        <f t="shared" si="45"/>
        <v>0.9472798672</v>
      </c>
      <c r="CT169" s="86">
        <f t="shared" si="46"/>
        <v>0.01180626622</v>
      </c>
      <c r="CU169" s="86">
        <f t="shared" si="15"/>
        <v>1</v>
      </c>
      <c r="CV169" s="86">
        <f t="shared" si="47"/>
        <v>0.001091109451</v>
      </c>
      <c r="CW169" s="86">
        <f t="shared" si="48"/>
        <v>0.008976429981</v>
      </c>
      <c r="CX169" s="86">
        <f t="shared" si="49"/>
        <v>0.001936883182</v>
      </c>
      <c r="CY169" s="86">
        <f t="shared" si="50"/>
        <v>0.9879955774</v>
      </c>
      <c r="CZ169" s="86">
        <f t="shared" si="16"/>
        <v>1</v>
      </c>
      <c r="DA169" s="62"/>
      <c r="DB169" s="86">
        <f>(AQ169*Baseline!B$7 + AV169*Baseline!B$11 + BA169*Baseline!B$16 + BF169*Baseline!B$18)</f>
        <v>63070.85441</v>
      </c>
      <c r="DC169" s="86">
        <f>(AR169*Baseline!B$7 + AW169*Baseline!B$11 + BB169*Baseline!B$16 + BG169*Baseline!B$18)</f>
        <v>79744.83666</v>
      </c>
      <c r="DD169" s="86">
        <f>(AS169*Baseline!B$7 + AX169*Baseline!B$11 + BC169*Baseline!B$16 + BH169*Baseline!B$18)</f>
        <v>138495.8301</v>
      </c>
      <c r="DE169" s="86">
        <f>(AT169*Baseline!B$7 + AY169*Baseline!B$11 + BD169*Baseline!B$16 + BI169*Baseline!B$18)</f>
        <v>1260657.917</v>
      </c>
      <c r="DF169" s="86">
        <f t="shared" si="17"/>
        <v>1541969.438</v>
      </c>
      <c r="DG169" s="62"/>
      <c r="DH169" s="86">
        <f t="shared" si="51"/>
        <v>0.04090279149</v>
      </c>
      <c r="DI169" s="86">
        <f t="shared" si="52"/>
        <v>0.05171622387</v>
      </c>
      <c r="DJ169" s="86">
        <f t="shared" si="53"/>
        <v>0.08981749358</v>
      </c>
      <c r="DK169" s="86">
        <f t="shared" si="54"/>
        <v>0.8175634911</v>
      </c>
      <c r="DL169" s="86">
        <f t="shared" si="18"/>
        <v>1</v>
      </c>
      <c r="DM169" s="62"/>
      <c r="DN169" s="86">
        <f>DH169 / (Baseline!B$7/Baseline!B$17)</f>
        <v>4.366103961</v>
      </c>
      <c r="DO169" s="86">
        <f>DI169 / (Baseline!B$11/Baseline!B$17)</f>
        <v>1.248454397</v>
      </c>
      <c r="DP169" s="86">
        <f>DJ169 / (Baseline!B$16/Baseline!B$17)</f>
        <v>1.38795171</v>
      </c>
      <c r="DQ169" s="86">
        <f>DK169 / (Baseline!B$18/Baseline!B$17)</f>
        <v>0.9243277029</v>
      </c>
      <c r="DR169" s="62"/>
      <c r="DS169" s="86">
        <f>DH169 / Baseline!H$117</f>
        <v>1.636402627</v>
      </c>
      <c r="DT169" s="86">
        <f>DI169 / Baseline!H$118</f>
        <v>1.164134901</v>
      </c>
      <c r="DU169" s="86">
        <f>DJ169 / Baseline!H$119</f>
        <v>1.073715536</v>
      </c>
      <c r="DV169" s="86">
        <f>DK169 / Baseline!H$120</f>
        <v>0.9653273666</v>
      </c>
      <c r="DW169" s="87"/>
      <c r="DX169" s="86">
        <f>(AU169*Baseline!B$34)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0.02985947354</v>
      </c>
      <c r="DY169" s="86">
        <f>(AZ169*Baseline!B$34) + (Baseline!D$90*(1-Baseline!D$91)*Baseline!B$35) + (Baseline!D$90*Baseline!D$91*((1-Baseline!D$92)*Baseline!B$40 + Baseline!D$92*Baseline!B$41))</f>
        <v>0.01148699646</v>
      </c>
      <c r="DZ169" s="86">
        <f>(BE169*Baseline!B$34) + (Baseline!F$90*(1-Baseline!F$91)*Baseline!B$35) + (Baseline!F$90*Baseline!F$91*((1-Baseline!F$92)*Baseline!B$40 + Baseline!F$92*Baseline!B$41))</f>
        <v>0.01402113552</v>
      </c>
      <c r="EA169" s="86">
        <f>(BJ169*Baseline!B$34) + (Baseline!H$90*(1-Baseline!H$91)*Baseline!B$35) + (Baseline!H$90*Baseline!H$91*((1-Baseline!H$92)*Baseline!B$40 + Baseline!H$92*Baseline!B$41))</f>
        <v>0.009314740003</v>
      </c>
      <c r="EB169" s="86">
        <f>( DX169*Baseline!B$7 + DY169*Baseline!B$11 + DZ169*Baseline!B$16 + EA169*Baseline!B$18 ) / Baseline!B$17</f>
        <v>0.009901753862</v>
      </c>
    </row>
    <row r="170">
      <c r="A170" s="73" t="s">
        <v>346</v>
      </c>
      <c r="B170" s="85">
        <f>MIN( MAX( NORMINV( MCrands!B170, (B$5+B$4)/2, (B$5-B$4)/3.29 ), 0 ), 1 )</f>
        <v>0.4303318691</v>
      </c>
      <c r="C170" s="85">
        <f>MAX( NORMINV( MCrands!C170, (C$5+C$4)/2, (C$5-C$4)/3.29 ), 0 )</f>
        <v>2.449232953</v>
      </c>
      <c r="D170" s="83"/>
      <c r="E170" s="84">
        <f>Baseline!B$33 * (C170 * Baseline!B$68*Baseline!B$68/Baseline!B$75 + Baseline!B$46 * Baseline!B$54*Baseline!B$54/Baseline!B$76 + Baseline!B$47 * Baseline!B$55*Baseline!B$55/Baseline!B$77 + Baseline!B$56*Baseline!B$56/Baseline!B$78)</f>
        <v>0.00001739011918</v>
      </c>
      <c r="F170" s="84">
        <f>Baseline!B$33 * (C170 * Baseline!B$68*Baseline!B$59/Baseline!B$75 + Baseline!B$46 * Baseline!B$54*Baseline!B$69/Baseline!B$76 + Baseline!B$47 * Baseline!B$55*Baseline!B$57/Baseline!B$77 + Baseline!B$56*Baseline!B$58/Baseline!B$78)</f>
        <v>0.0000002389852468</v>
      </c>
      <c r="G170" s="85">
        <f>Baseline!B$33 * (C170 * Baseline!B$68*Baseline!B$60/Baseline!B$75 + Baseline!B$46 * Baseline!B$54*Baseline!B$61/Baseline!B$76 + Baseline!B$47 * Baseline!B$55*Baseline!B$70/Baseline!B$77 + Baseline!B$56*Baseline!B$62/Baseline!B$78)</f>
        <v>0.0000002002253532</v>
      </c>
      <c r="H170" s="84">
        <f>Baseline!B$33 * (C170 * Baseline!B$68*Baseline!B$63/Baseline!B$75 + Baseline!B$46 * Baseline!B$54*Baseline!B$64/Baseline!B$76 + Baseline!B$47 * Baseline!B$55*Baseline!B$65/Baseline!B$77 + Baseline!B$56*Baseline!B$71/Baseline!B$78)</f>
        <v>0.000000003669631682</v>
      </c>
      <c r="I170" s="84">
        <f>Baseline!B$33 * (C170 * Baseline!B$59*Baseline!B$68/Baseline!B$75 + Baseline!B$46 * Baseline!B$69*Baseline!B$54/Baseline!B$76 + Baseline!B$47 * Baseline!B$57*Baseline!B$55/Baseline!B$77 + Baseline!B$58*Baseline!B$56/Baseline!B$78)</f>
        <v>0.0000002389852468</v>
      </c>
      <c r="J170" s="85">
        <f>Baseline!B$33 * (C170 * Baseline!B$59*Baseline!B$59/Baseline!B$75 + Baseline!B$46 * Baseline!B$69*Baseline!B$69/Baseline!B$76 + Baseline!B$47 * Baseline!B$57*Baseline!B$57/Baseline!B$77 + Baseline!B$58*Baseline!B$58/Baseline!B$78)</f>
        <v>0.000002116574422</v>
      </c>
      <c r="K170" s="84">
        <f>Baseline!B$33 * (C170 * Baseline!B$59*Baseline!B$60/Baseline!B$75 + Baseline!B$46 * Baseline!B$69*Baseline!B$61/Baseline!B$76 + Baseline!B$47 * Baseline!B$57*Baseline!B$70/Baseline!B$77 + Baseline!B$58*Baseline!B$62/Baseline!B$78)</f>
        <v>0.00000001648976005</v>
      </c>
      <c r="L170" s="85">
        <f>Baseline!B$33 * (C170 * Baseline!B$59*Baseline!B$63/Baseline!B$75 + Baseline!B$46 * Baseline!B$69*Baseline!B$64/Baseline!B$76 + Baseline!B$47 * Baseline!B$57*Baseline!B$65/Baseline!B$77 + Baseline!B$58*Baseline!B$71/Baseline!B$78)</f>
        <v>0.00000001707278778</v>
      </c>
      <c r="M170" s="84">
        <f>Baseline!B$33 * (C170 * Baseline!B$60*Baseline!B$68/Baseline!B$75 + Baseline!B$46 * Baseline!B$61*Baseline!B$54/Baseline!B$76 + Baseline!B$47 * Baseline!B$70*Baseline!B$55/Baseline!B$77 + Baseline!B$62*Baseline!B$56/Baseline!B$78)</f>
        <v>0.0000002002253532</v>
      </c>
      <c r="N170" s="85">
        <f>Baseline!B$33 * (C170 * Baseline!B$60*Baseline!B$59/Baseline!B$75 + Baseline!B$46 * Baseline!B$61*Baseline!B$69/Baseline!B$76 + Baseline!B$47 * Baseline!B$70*Baseline!B$57/Baseline!B$77 + Baseline!B$62*Baseline!B$58/Baseline!B$78)</f>
        <v>0.00000001648976005</v>
      </c>
      <c r="O170" s="85">
        <f>Baseline!B$33 * (C170 * Baseline!B$60*Baseline!B$60/Baseline!B$75 + Baseline!B$46 * Baseline!B$61*Baseline!B$61/Baseline!B$76 + Baseline!B$47 * Baseline!B$70*Baseline!B$70/Baseline!B$77 + Baseline!B$62*Baseline!B$62/Baseline!B$78)</f>
        <v>0.000001589267463</v>
      </c>
      <c r="P170" s="84">
        <f>Baseline!B$33 * (C170 * Baseline!B$60*Baseline!B$63/Baseline!B$75 + Baseline!B$46 * Baseline!B$61*Baseline!B$64/Baseline!B$76 + Baseline!B$47 * Baseline!B$70*Baseline!B$65/Baseline!B$77 + Baseline!B$62*Baseline!B$71/Baseline!B$78)</f>
        <v>0.000000001956385741</v>
      </c>
      <c r="Q170" s="84">
        <f>Baseline!B$33 * (C170 * Baseline!B$63*Baseline!B$68/Baseline!B$75 + Baseline!B$46 * Baseline!B$64*Baseline!B$54/Baseline!B$76 + Baseline!B$47 * Baseline!B$65*Baseline!B$55/Baseline!B$77 + Baseline!B$71*Baseline!B$56/Baseline!B$78)</f>
        <v>0.000000003669631682</v>
      </c>
      <c r="R170" s="84">
        <f>Baseline!B$33 * (C170 * Baseline!B$63*Baseline!B$59/Baseline!B$75 + Baseline!B$46 * Baseline!B$64*Baseline!B$69/Baseline!B$76 + Baseline!B$47 * Baseline!B$65*Baseline!B$57/Baseline!B$77 + Baseline!B$71*Baseline!B$58/Baseline!B$78)</f>
        <v>0.00000001707278778</v>
      </c>
      <c r="S170" s="84">
        <f>Baseline!B$33 * (C170 * Baseline!B$63*Baseline!B$60/Baseline!B$75 + Baseline!B$46 * Baseline!B$64*Baseline!B$61/Baseline!B$76 + Baseline!B$47 * Baseline!B$65*Baseline!B$70/Baseline!B$77 + Baseline!B$71*Baseline!B$62/Baseline!B$78)</f>
        <v>0.000000001956385741</v>
      </c>
      <c r="T170" s="84">
        <f>Baseline!B$33 * (C170 * Baseline!B$63*Baseline!B$63/Baseline!B$75 + Baseline!B$46 * Baseline!B$64*Baseline!B$64/Baseline!B$76 + Baseline!B$47 * Baseline!B$65*Baseline!B$65/Baseline!B$77 + Baseline!B$71*Baseline!B$71/Baseline!B$78)</f>
        <v>0.00000009856721661</v>
      </c>
      <c r="U170" s="83"/>
      <c r="V170" s="84">
        <f>E170 * ( Baseline!B$89 * Baseline!B$7 )</f>
        <v>0.180492047</v>
      </c>
      <c r="W170" s="84">
        <f>F170 * ( Baseline!D$89 * Baseline!B$11 )</f>
        <v>0.004408464223</v>
      </c>
      <c r="X170" s="84">
        <f>G170 * ( Baseline!F$89 * Baseline!B$16 )</f>
        <v>0.006954781575</v>
      </c>
      <c r="Y170" s="84">
        <f>H170 * ( Baseline!H$89 * Baseline!B$18 )</f>
        <v>0.001290512096</v>
      </c>
      <c r="Z170" s="86">
        <f t="shared" si="1"/>
        <v>0.1931458048</v>
      </c>
      <c r="AA170" s="84">
        <f>I170 * ( Baseline!B$89 * Baseline!B$7 )</f>
        <v>0.002480427877</v>
      </c>
      <c r="AB170" s="85">
        <f>J170 * ( Baseline!D$89 * Baseline!B$11 )</f>
        <v>0.0390435926</v>
      </c>
      <c r="AC170" s="85">
        <f>K170 * ( Baseline!F$89 * Baseline!B$16 )</f>
        <v>0.0005727680214</v>
      </c>
      <c r="AD170" s="85">
        <f>L170 * ( Baseline!F$89 * Baseline!B$16 )</f>
        <v>0.0005930193554</v>
      </c>
      <c r="AE170" s="86">
        <f t="shared" si="2"/>
        <v>0.04268980785</v>
      </c>
      <c r="AF170" s="86">
        <f>M170 * ( Baseline!B$89 * Baseline!B$7 )</f>
        <v>0.002078138941</v>
      </c>
      <c r="AG170" s="86">
        <f>N170 * ( Baseline!D$89 * Baseline!B$11 )</f>
        <v>0.0003041799366</v>
      </c>
      <c r="AH170" s="86">
        <f>O170 * ( Baseline!F$89 * Baseline!B$16 )</f>
        <v>0.05520283966</v>
      </c>
      <c r="AI170" s="86">
        <f>P170 * ( Baseline!H$89 * Baseline!B$18 )</f>
        <v>0.0006880089562</v>
      </c>
      <c r="AJ170" s="86">
        <f t="shared" si="3"/>
        <v>0.05827316749</v>
      </c>
      <c r="AK170" s="86">
        <f>Q170 * ( Baseline!B$89 * Baseline!B$7 )</f>
        <v>0.00003808710723</v>
      </c>
      <c r="AL170" s="86">
        <f>R170 * ( Baseline!D$89 * Baseline!B$11 )</f>
        <v>0.0003149348134</v>
      </c>
      <c r="AM170" s="86">
        <f>S170 * ( Baseline!F$89 * Baseline!B$16 )</f>
        <v>0.0000679546086</v>
      </c>
      <c r="AN170" s="86">
        <f>T170 * ( Baseline!H$89 * Baseline!B$18 )</f>
        <v>0.03466347479</v>
      </c>
      <c r="AO170" s="86">
        <f t="shared" si="4"/>
        <v>0.03508445132</v>
      </c>
      <c r="AP170" s="62"/>
      <c r="AQ170" s="86">
        <f>V170 * ( (1-Baseline!B$90-Baseline!B$89) + (1-B170)*Baseline!B$90 )</f>
        <v>0.1075019</v>
      </c>
      <c r="AR170" s="86">
        <f>W170 * ( (1-Baseline!B$90-Baseline!B$89) + (1-B170)*Baseline!B$90 )</f>
        <v>0.002625701731</v>
      </c>
      <c r="AS170" s="86">
        <f>X170 * ( (1-Baseline!B$90-Baseline!B$89) + (1-B170)*Baseline!B$90 )</f>
        <v>0.004142300152</v>
      </c>
      <c r="AT170" s="86">
        <f>Y170 * ( (1-Baseline!B$90-Baseline!B$89) + (1-B170)*Baseline!B$90 )</f>
        <v>0.0007686349878</v>
      </c>
      <c r="AU170" s="86">
        <f t="shared" si="5"/>
        <v>0.1150385369</v>
      </c>
      <c r="AV170" s="86">
        <f>AA170 * ( (1-Baseline!D$90-Baseline!D$89) + (1-B170)*Baseline!D$90 )</f>
        <v>0.001980893819</v>
      </c>
      <c r="AW170" s="86">
        <f>AB170 * ( (1-Baseline!D$90-Baseline!D$89) + (1-B170)*Baseline!D$90 )</f>
        <v>0.03118059266</v>
      </c>
      <c r="AX170" s="86">
        <f>AC170 * ( (1-Baseline!D$90-Baseline!D$89) + (1-B170)*Baseline!D$90 )</f>
        <v>0.0004574181108</v>
      </c>
      <c r="AY170" s="86">
        <f>AD170 * ( (1-Baseline!D$90-Baseline!D$89) + (1-B170)*Baseline!D$90 )</f>
        <v>0.000473591023</v>
      </c>
      <c r="AZ170" s="86">
        <f t="shared" si="6"/>
        <v>0.03409249561</v>
      </c>
      <c r="BA170" s="86">
        <f>AF170 * ( (1-Baseline!F$90-Baseline!F$89) + (1-Baseline!B$36)*Baseline!F$90 )</f>
        <v>0.001495495282</v>
      </c>
      <c r="BB170" s="86">
        <f>AG170 * ( (1-Baseline!F$90-Baseline!F$89) + (1-Baseline!B$36)*Baseline!F$90 )</f>
        <v>0.0002188976162</v>
      </c>
      <c r="BC170" s="86">
        <f>AH170 * ( (1-Baseline!F$90-Baseline!F$89) + (1-Baseline!B$36)*Baseline!F$90 )</f>
        <v>0.03972572991</v>
      </c>
      <c r="BD170" s="86">
        <f>AI170 * ( (1-Baseline!F$90-Baseline!F$89) + (1-Baseline!B$36)*Baseline!F$90 )</f>
        <v>0.0004951132612</v>
      </c>
      <c r="BE170" s="86">
        <f t="shared" si="7"/>
        <v>0.04193523607</v>
      </c>
      <c r="BF170" s="86">
        <f>AK170 * ( (1-Baseline!H$90-Baseline!H$89) + (1-Baseline!B$36)*Baseline!H$90 )</f>
        <v>0.0000301771768</v>
      </c>
      <c r="BG170" s="86">
        <f>AL170 * ( (1-Baseline!H$90-Baseline!H$89) + (1-Baseline!B$36)*Baseline!H$90 )</f>
        <v>0.0002495291514</v>
      </c>
      <c r="BH170" s="86">
        <f>AM170 * ( (1-Baseline!H$90-Baseline!H$89) + (1-Baseline!B$36)*Baseline!H$90 )</f>
        <v>0.00005384179548</v>
      </c>
      <c r="BI170" s="86">
        <f>AN170 * ( (1-Baseline!H$90-Baseline!H$89) + (1-Baseline!B$36)*Baseline!H$90 )</f>
        <v>0.02746456434</v>
      </c>
      <c r="BJ170" s="86">
        <f t="shared" si="8"/>
        <v>0.02779811247</v>
      </c>
      <c r="BK170" s="62"/>
      <c r="BL170" s="86">
        <f t="shared" si="19"/>
        <v>0.9344859812</v>
      </c>
      <c r="BM170" s="86">
        <f t="shared" si="20"/>
        <v>0.02282454038</v>
      </c>
      <c r="BN170" s="86">
        <f t="shared" si="21"/>
        <v>0.03600793494</v>
      </c>
      <c r="BO170" s="86">
        <f t="shared" si="22"/>
        <v>0.006681543494</v>
      </c>
      <c r="BP170" s="86">
        <f t="shared" si="9"/>
        <v>1</v>
      </c>
      <c r="BQ170" s="86">
        <f t="shared" si="23"/>
        <v>0.05810351466</v>
      </c>
      <c r="BR170" s="86">
        <f t="shared" si="24"/>
        <v>0.914588155</v>
      </c>
      <c r="BS170" s="86">
        <f t="shared" si="25"/>
        <v>0.01341697352</v>
      </c>
      <c r="BT170" s="86">
        <f t="shared" si="26"/>
        <v>0.01389135687</v>
      </c>
      <c r="BU170" s="86">
        <f t="shared" si="10"/>
        <v>1</v>
      </c>
      <c r="BV170" s="86">
        <f t="shared" si="27"/>
        <v>0.03566202131</v>
      </c>
      <c r="BW170" s="86">
        <f t="shared" si="28"/>
        <v>0.005219897077</v>
      </c>
      <c r="BX170" s="86">
        <f t="shared" si="29"/>
        <v>0.9473114649</v>
      </c>
      <c r="BY170" s="86">
        <f t="shared" si="30"/>
        <v>0.01180661676</v>
      </c>
      <c r="BZ170" s="86">
        <f t="shared" si="11"/>
        <v>1</v>
      </c>
      <c r="CA170" s="86">
        <f t="shared" si="31"/>
        <v>0.001085583665</v>
      </c>
      <c r="CB170" s="86">
        <f t="shared" si="32"/>
        <v>0.008976478229</v>
      </c>
      <c r="CC170" s="86">
        <f t="shared" si="33"/>
        <v>0.001936886742</v>
      </c>
      <c r="CD170" s="86">
        <f t="shared" si="34"/>
        <v>0.9880010514</v>
      </c>
      <c r="CE170" s="86">
        <f t="shared" si="12"/>
        <v>1</v>
      </c>
      <c r="CF170" s="62"/>
      <c r="CG170" s="86">
        <f t="shared" si="35"/>
        <v>0.9344859812</v>
      </c>
      <c r="CH170" s="86">
        <f t="shared" si="36"/>
        <v>0.02282454038</v>
      </c>
      <c r="CI170" s="86">
        <f t="shared" si="37"/>
        <v>0.03600793494</v>
      </c>
      <c r="CJ170" s="86">
        <f t="shared" si="38"/>
        <v>0.006681543494</v>
      </c>
      <c r="CK170" s="86">
        <f t="shared" si="13"/>
        <v>1</v>
      </c>
      <c r="CL170" s="86">
        <f t="shared" si="39"/>
        <v>0.05810351466</v>
      </c>
      <c r="CM170" s="86">
        <f t="shared" si="40"/>
        <v>0.914588155</v>
      </c>
      <c r="CN170" s="86">
        <f t="shared" si="41"/>
        <v>0.01341697352</v>
      </c>
      <c r="CO170" s="86">
        <f t="shared" si="42"/>
        <v>0.01389135687</v>
      </c>
      <c r="CP170" s="86">
        <f t="shared" si="14"/>
        <v>1</v>
      </c>
      <c r="CQ170" s="86">
        <f t="shared" si="43"/>
        <v>0.03566202131</v>
      </c>
      <c r="CR170" s="86">
        <f t="shared" si="44"/>
        <v>0.005219897077</v>
      </c>
      <c r="CS170" s="86">
        <f t="shared" si="45"/>
        <v>0.9473114649</v>
      </c>
      <c r="CT170" s="86">
        <f t="shared" si="46"/>
        <v>0.01180661676</v>
      </c>
      <c r="CU170" s="86">
        <f t="shared" si="15"/>
        <v>1</v>
      </c>
      <c r="CV170" s="86">
        <f t="shared" si="47"/>
        <v>0.001085583665</v>
      </c>
      <c r="CW170" s="86">
        <f t="shared" si="48"/>
        <v>0.008976478229</v>
      </c>
      <c r="CX170" s="86">
        <f t="shared" si="49"/>
        <v>0.001936886742</v>
      </c>
      <c r="CY170" s="86">
        <f t="shared" si="50"/>
        <v>0.9880010514</v>
      </c>
      <c r="CZ170" s="86">
        <f t="shared" si="16"/>
        <v>1</v>
      </c>
      <c r="DA170" s="62"/>
      <c r="DB170" s="86">
        <f>(AQ170*Baseline!B$7 + AV170*Baseline!B$11 + BA170*Baseline!B$16 + BF170*Baseline!B$18)</f>
        <v>62778.58616</v>
      </c>
      <c r="DC170" s="86">
        <f>(AR170*Baseline!B$7 + AW170*Baseline!B$11 + BB170*Baseline!B$16 + BG170*Baseline!B$18)</f>
        <v>80301.42211</v>
      </c>
      <c r="DD170" s="86">
        <f>(AS170*Baseline!B$7 + AX170*Baseline!B$11 + BC170*Baseline!B$16 + BH170*Baseline!B$18)</f>
        <v>138544.1762</v>
      </c>
      <c r="DE170" s="86">
        <f>(AT170*Baseline!B$7 + AY170*Baseline!B$11 + BD170*Baseline!B$16 + BI170*Baseline!B$18)</f>
        <v>1260671.965</v>
      </c>
      <c r="DF170" s="86">
        <f t="shared" si="17"/>
        <v>1542296.15</v>
      </c>
      <c r="DG170" s="62"/>
      <c r="DH170" s="86">
        <f t="shared" si="51"/>
        <v>0.04070462483</v>
      </c>
      <c r="DI170" s="86">
        <f t="shared" si="52"/>
        <v>0.05206614963</v>
      </c>
      <c r="DJ170" s="86">
        <f t="shared" si="53"/>
        <v>0.08982981398</v>
      </c>
      <c r="DK170" s="86">
        <f t="shared" si="54"/>
        <v>0.8173994116</v>
      </c>
      <c r="DL170" s="86">
        <f t="shared" si="18"/>
        <v>1</v>
      </c>
      <c r="DM170" s="62"/>
      <c r="DN170" s="86">
        <f>DH170 / (Baseline!B$7/Baseline!B$17)</f>
        <v>4.344950974</v>
      </c>
      <c r="DO170" s="86">
        <f>DI170 / (Baseline!B$11/Baseline!B$17)</f>
        <v>1.256901772</v>
      </c>
      <c r="DP170" s="86">
        <f>DJ170 / (Baseline!B$16/Baseline!B$17)</f>
        <v>1.388142098</v>
      </c>
      <c r="DQ170" s="86">
        <f>DK170 / (Baseline!B$18/Baseline!B$17)</f>
        <v>0.9241421965</v>
      </c>
      <c r="DR170" s="62"/>
      <c r="DS170" s="86">
        <f>DH170 / Baseline!H$117</f>
        <v>1.628474552</v>
      </c>
      <c r="DT170" s="86">
        <f>DI170 / Baseline!H$118</f>
        <v>1.172011748</v>
      </c>
      <c r="DU170" s="86">
        <f>DJ170 / Baseline!H$119</f>
        <v>1.073862819</v>
      </c>
      <c r="DV170" s="86">
        <f>DK170 / Baseline!H$120</f>
        <v>0.9651336319</v>
      </c>
      <c r="DW170" s="87"/>
      <c r="DX170" s="86">
        <f>(AU170*Baseline!B$34)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0.02978531178</v>
      </c>
      <c r="DY170" s="86">
        <f>(AZ170*Baseline!B$34) + (Baseline!D$90*(1-Baseline!D$91)*Baseline!B$35) + (Baseline!D$90*Baseline!D$91*((1-Baseline!D$92)*Baseline!B$40 + Baseline!D$92*Baseline!B$41))</f>
        <v>0.01152744234</v>
      </c>
      <c r="DZ170" s="86">
        <f>(BE170*Baseline!B$34) + (Baseline!F$90*(1-Baseline!F$91)*Baseline!B$35) + (Baseline!F$90*Baseline!F$91*((1-Baseline!F$92)*Baseline!B$40 + Baseline!F$92*Baseline!B$41))</f>
        <v>0.01402092541</v>
      </c>
      <c r="EA170" s="86">
        <f>(BJ170*Baseline!B$34) + (Baseline!H$90*(1-Baseline!H$91)*Baseline!B$35) + (Baseline!H$90*Baseline!H$91*((1-Baseline!H$92)*Baseline!B$40 + Baseline!H$92*Baseline!B$41))</f>
        <v>0.00931471687</v>
      </c>
      <c r="EB170" s="86">
        <f>( DX170*Baseline!B$7 + DY170*Baseline!B$11 + DZ170*Baseline!B$16 + EA170*Baseline!B$18 ) / Baseline!B$17</f>
        <v>0.009902700477</v>
      </c>
    </row>
    <row r="171">
      <c r="A171" s="73" t="s">
        <v>347</v>
      </c>
      <c r="B171" s="85">
        <f>MIN( MAX( NORMINV( MCrands!B171, (B$5+B$4)/2, (B$5-B$4)/3.29 ), 0 ), 1 )</f>
        <v>0.3768419586</v>
      </c>
      <c r="C171" s="85">
        <f>MAX( NORMINV( MCrands!C171, (C$5+C$4)/2, (C$5-C$4)/3.29 ), 0 )</f>
        <v>2.501919458</v>
      </c>
      <c r="D171" s="83"/>
      <c r="E171" s="84">
        <f>Baseline!B$33 * (C171 * Baseline!B$68*Baseline!B$68/Baseline!B$75 + Baseline!B$46 * Baseline!B$54*Baseline!B$54/Baseline!B$76 + Baseline!B$47 * Baseline!B$55*Baseline!B$55/Baseline!B$77 + Baseline!B$56*Baseline!B$56/Baseline!B$78)</f>
        <v>0.00001776314089</v>
      </c>
      <c r="F171" s="84">
        <f>Baseline!B$33 * (C171 * Baseline!B$68*Baseline!B$59/Baseline!B$75 + Baseline!B$46 * Baseline!B$54*Baseline!B$69/Baseline!B$76 + Baseline!B$47 * Baseline!B$55*Baseline!B$57/Baseline!B$77 + Baseline!B$56*Baseline!B$58/Baseline!B$78)</f>
        <v>0.000000239044145</v>
      </c>
      <c r="G171" s="85">
        <f>Baseline!B$33 * (C171 * Baseline!B$68*Baseline!B$60/Baseline!B$75 + Baseline!B$46 * Baseline!B$54*Baseline!B$61/Baseline!B$76 + Baseline!B$47 * Baseline!B$55*Baseline!B$70/Baseline!B$77 + Baseline!B$56*Baseline!B$62/Baseline!B$78)</f>
        <v>0.0000002003701445</v>
      </c>
      <c r="H171" s="84">
        <f>Baseline!B$33 * (C171 * Baseline!B$68*Baseline!B$63/Baseline!B$75 + Baseline!B$46 * Baseline!B$54*Baseline!B$64/Baseline!B$76 + Baseline!B$47 * Baseline!B$55*Baseline!B$65/Baseline!B$77 + Baseline!B$56*Baseline!B$71/Baseline!B$78)</f>
        <v>0.000000003684110814</v>
      </c>
      <c r="I171" s="84">
        <f>Baseline!B$33 * (C171 * Baseline!B$59*Baseline!B$68/Baseline!B$75 + Baseline!B$46 * Baseline!B$69*Baseline!B$54/Baseline!B$76 + Baseline!B$47 * Baseline!B$57*Baseline!B$55/Baseline!B$77 + Baseline!B$58*Baseline!B$56/Baseline!B$78)</f>
        <v>0.000000239044145</v>
      </c>
      <c r="J171" s="85">
        <f>Baseline!B$33 * (C171 * Baseline!B$59*Baseline!B$59/Baseline!B$75 + Baseline!B$46 * Baseline!B$69*Baseline!B$69/Baseline!B$76 + Baseline!B$47 * Baseline!B$57*Baseline!B$57/Baseline!B$77 + Baseline!B$58*Baseline!B$58/Baseline!B$78)</f>
        <v>0.000002116574431</v>
      </c>
      <c r="K171" s="84">
        <f>Baseline!B$33 * (C171 * Baseline!B$59*Baseline!B$60/Baseline!B$75 + Baseline!B$46 * Baseline!B$69*Baseline!B$61/Baseline!B$76 + Baseline!B$47 * Baseline!B$57*Baseline!B$70/Baseline!B$77 + Baseline!B$58*Baseline!B$62/Baseline!B$78)</f>
        <v>0.00000001648978291</v>
      </c>
      <c r="L171" s="85">
        <f>Baseline!B$33 * (C171 * Baseline!B$59*Baseline!B$63/Baseline!B$75 + Baseline!B$46 * Baseline!B$69*Baseline!B$64/Baseline!B$76 + Baseline!B$47 * Baseline!B$57*Baseline!B$65/Baseline!B$77 + Baseline!B$58*Baseline!B$71/Baseline!B$78)</f>
        <v>0.00000001707279007</v>
      </c>
      <c r="M171" s="84">
        <f>Baseline!B$33 * (C171 * Baseline!B$60*Baseline!B$68/Baseline!B$75 + Baseline!B$46 * Baseline!B$61*Baseline!B$54/Baseline!B$76 + Baseline!B$47 * Baseline!B$70*Baseline!B$55/Baseline!B$77 + Baseline!B$62*Baseline!B$56/Baseline!B$78)</f>
        <v>0.0000002003701445</v>
      </c>
      <c r="N171" s="85">
        <f>Baseline!B$33 * (C171 * Baseline!B$60*Baseline!B$59/Baseline!B$75 + Baseline!B$46 * Baseline!B$61*Baseline!B$69/Baseline!B$76 + Baseline!B$47 * Baseline!B$70*Baseline!B$57/Baseline!B$77 + Baseline!B$62*Baseline!B$58/Baseline!B$78)</f>
        <v>0.00000001648978291</v>
      </c>
      <c r="O171" s="85">
        <f>Baseline!B$33 * (C171 * Baseline!B$60*Baseline!B$60/Baseline!B$75 + Baseline!B$46 * Baseline!B$61*Baseline!B$61/Baseline!B$76 + Baseline!B$47 * Baseline!B$70*Baseline!B$70/Baseline!B$77 + Baseline!B$62*Baseline!B$62/Baseline!B$78)</f>
        <v>0.000001589267519</v>
      </c>
      <c r="P171" s="84">
        <f>Baseline!B$33 * (C171 * Baseline!B$60*Baseline!B$63/Baseline!B$75 + Baseline!B$46 * Baseline!B$61*Baseline!B$64/Baseline!B$76 + Baseline!B$47 * Baseline!B$70*Baseline!B$65/Baseline!B$77 + Baseline!B$62*Baseline!B$71/Baseline!B$78)</f>
        <v>0.000000001956391361</v>
      </c>
      <c r="Q171" s="84">
        <f>Baseline!B$33 * (C171 * Baseline!B$63*Baseline!B$68/Baseline!B$75 + Baseline!B$46 * Baseline!B$64*Baseline!B$54/Baseline!B$76 + Baseline!B$47 * Baseline!B$65*Baseline!B$55/Baseline!B$77 + Baseline!B$71*Baseline!B$56/Baseline!B$78)</f>
        <v>0.000000003684110814</v>
      </c>
      <c r="R171" s="84">
        <f>Baseline!B$33 * (C171 * Baseline!B$63*Baseline!B$59/Baseline!B$75 + Baseline!B$46 * Baseline!B$64*Baseline!B$69/Baseline!B$76 + Baseline!B$47 * Baseline!B$65*Baseline!B$57/Baseline!B$77 + Baseline!B$71*Baseline!B$58/Baseline!B$78)</f>
        <v>0.00000001707279007</v>
      </c>
      <c r="S171" s="84">
        <f>Baseline!B$33 * (C171 * Baseline!B$63*Baseline!B$60/Baseline!B$75 + Baseline!B$46 * Baseline!B$64*Baseline!B$61/Baseline!B$76 + Baseline!B$47 * Baseline!B$65*Baseline!B$70/Baseline!B$77 + Baseline!B$71*Baseline!B$62/Baseline!B$78)</f>
        <v>0.000000001956391361</v>
      </c>
      <c r="T171" s="84">
        <f>Baseline!B$33 * (C171 * Baseline!B$63*Baseline!B$63/Baseline!B$75 + Baseline!B$46 * Baseline!B$64*Baseline!B$64/Baseline!B$76 + Baseline!B$47 * Baseline!B$65*Baseline!B$65/Baseline!B$77 + Baseline!B$71*Baseline!B$71/Baseline!B$78)</f>
        <v>0.00000009856721717</v>
      </c>
      <c r="U171" s="83"/>
      <c r="V171" s="84">
        <f>E171 * ( Baseline!B$89 * Baseline!B$7 )</f>
        <v>0.1843636393</v>
      </c>
      <c r="W171" s="84">
        <f>F171 * ( Baseline!D$89 * Baseline!B$11 )</f>
        <v>0.004409550694</v>
      </c>
      <c r="X171" s="84">
        <f>G171 * ( Baseline!F$89 * Baseline!B$16 )</f>
        <v>0.006959810869</v>
      </c>
      <c r="Y171" s="84">
        <f>H171 * ( Baseline!H$89 * Baseline!B$18 )</f>
        <v>0.001295604022</v>
      </c>
      <c r="Z171" s="86">
        <f t="shared" si="1"/>
        <v>0.1970286049</v>
      </c>
      <c r="AA171" s="84">
        <f>I171 * ( Baseline!B$89 * Baseline!B$7 )</f>
        <v>0.002481039181</v>
      </c>
      <c r="AB171" s="85">
        <f>J171 * ( Baseline!D$89 * Baseline!B$11 )</f>
        <v>0.03904359277</v>
      </c>
      <c r="AC171" s="85">
        <f>K171 * ( Baseline!F$89 * Baseline!B$16 )</f>
        <v>0.0005727688155</v>
      </c>
      <c r="AD171" s="85">
        <f>L171 * ( Baseline!F$89 * Baseline!B$16 )</f>
        <v>0.0005930194348</v>
      </c>
      <c r="AE171" s="86">
        <f t="shared" si="2"/>
        <v>0.0426904202</v>
      </c>
      <c r="AF171" s="86">
        <f>M171 * ( Baseline!B$89 * Baseline!B$7 )</f>
        <v>0.00207964173</v>
      </c>
      <c r="AG171" s="86">
        <f>N171 * ( Baseline!D$89 * Baseline!B$11 )</f>
        <v>0.0003041803584</v>
      </c>
      <c r="AH171" s="86">
        <f>O171 * ( Baseline!F$89 * Baseline!B$16 )</f>
        <v>0.05520284161</v>
      </c>
      <c r="AI171" s="86">
        <f>P171 * ( Baseline!H$89 * Baseline!B$18 )</f>
        <v>0.0006880109326</v>
      </c>
      <c r="AJ171" s="86">
        <f t="shared" si="3"/>
        <v>0.05827467463</v>
      </c>
      <c r="AK171" s="86">
        <f>Q171 * ( Baseline!B$89 * Baseline!B$7 )</f>
        <v>0.00003823738614</v>
      </c>
      <c r="AL171" s="86">
        <f>R171 * ( Baseline!D$89 * Baseline!B$11 )</f>
        <v>0.0003149348556</v>
      </c>
      <c r="AM171" s="86">
        <f>S171 * ( Baseline!F$89 * Baseline!B$16 )</f>
        <v>0.00006795480381</v>
      </c>
      <c r="AN171" s="86">
        <f>T171 * ( Baseline!H$89 * Baseline!B$18 )</f>
        <v>0.03466347498</v>
      </c>
      <c r="AO171" s="86">
        <f t="shared" si="4"/>
        <v>0.03508460203</v>
      </c>
      <c r="AP171" s="62"/>
      <c r="AQ171" s="86">
        <f>V171 * ( (1-Baseline!B$90-Baseline!B$89) + (1-B171)*Baseline!B$90 )</f>
        <v>0.1185846575</v>
      </c>
      <c r="AR171" s="86">
        <f>W171 * ( (1-Baseline!B$90-Baseline!B$89) + (1-B171)*Baseline!B$90 )</f>
        <v>0.002836269998</v>
      </c>
      <c r="AS171" s="86">
        <f>X171 * ( (1-Baseline!B$90-Baseline!B$89) + (1-B171)*Baseline!B$90 )</f>
        <v>0.00447662452</v>
      </c>
      <c r="AT171" s="86">
        <f>Y171 * ( (1-Baseline!B$90-Baseline!B$89) + (1-B171)*Baseline!B$90 )</f>
        <v>0.0008333463143</v>
      </c>
      <c r="AU171" s="86">
        <f t="shared" si="5"/>
        <v>0.1267308984</v>
      </c>
      <c r="AV171" s="86">
        <f>AA171 * ( (1-Baseline!D$90-Baseline!D$89) + (1-B171)*Baseline!D$90 )</f>
        <v>0.002040836345</v>
      </c>
      <c r="AW171" s="86">
        <f>AB171 * ( (1-Baseline!D$90-Baseline!D$89) + (1-B171)*Baseline!D$90 )</f>
        <v>0.03211621315</v>
      </c>
      <c r="AX171" s="86">
        <f>AC171 * ( (1-Baseline!D$90-Baseline!D$89) + (1-B171)*Baseline!D$90 )</f>
        <v>0.0004711442789</v>
      </c>
      <c r="AY171" s="86">
        <f>AD171 * ( (1-Baseline!D$90-Baseline!D$89) + (1-B171)*Baseline!D$90 )</f>
        <v>0.0004878018957</v>
      </c>
      <c r="AZ171" s="86">
        <f t="shared" si="6"/>
        <v>0.03511599566</v>
      </c>
      <c r="BA171" s="86">
        <f>AF171 * ( (1-Baseline!F$90-Baseline!F$89) + (1-Baseline!B$36)*Baseline!F$90 )</f>
        <v>0.001496576737</v>
      </c>
      <c r="BB171" s="86">
        <f>AG171 * ( (1-Baseline!F$90-Baseline!F$89) + (1-Baseline!B$36)*Baseline!F$90 )</f>
        <v>0.0002188979197</v>
      </c>
      <c r="BC171" s="86">
        <f>AH171 * ( (1-Baseline!F$90-Baseline!F$89) + (1-Baseline!B$36)*Baseline!F$90 )</f>
        <v>0.03972573131</v>
      </c>
      <c r="BD171" s="86">
        <f>AI171 * ( (1-Baseline!F$90-Baseline!F$89) + (1-Baseline!B$36)*Baseline!F$90 )</f>
        <v>0.0004951146835</v>
      </c>
      <c r="BE171" s="86">
        <f t="shared" si="7"/>
        <v>0.04193632066</v>
      </c>
      <c r="BF171" s="86">
        <f>AK171 * ( (1-Baseline!H$90-Baseline!H$89) + (1-Baseline!B$36)*Baseline!H$90 )</f>
        <v>0.00003029624579</v>
      </c>
      <c r="BG171" s="86">
        <f>AL171 * ( (1-Baseline!H$90-Baseline!H$89) + (1-Baseline!B$36)*Baseline!H$90 )</f>
        <v>0.0002495291848</v>
      </c>
      <c r="BH171" s="86">
        <f>AM171 * ( (1-Baseline!H$90-Baseline!H$89) + (1-Baseline!B$36)*Baseline!H$90 )</f>
        <v>0.00005384195016</v>
      </c>
      <c r="BI171" s="86">
        <f>AN171 * ( (1-Baseline!H$90-Baseline!H$89) + (1-Baseline!B$36)*Baseline!H$90 )</f>
        <v>0.0274645645</v>
      </c>
      <c r="BJ171" s="86">
        <f t="shared" si="8"/>
        <v>0.02779823188</v>
      </c>
      <c r="BK171" s="62"/>
      <c r="BL171" s="86">
        <f t="shared" si="19"/>
        <v>0.9357201682</v>
      </c>
      <c r="BM171" s="86">
        <f t="shared" si="20"/>
        <v>0.02238025639</v>
      </c>
      <c r="BN171" s="86">
        <f t="shared" si="21"/>
        <v>0.03532386007</v>
      </c>
      <c r="BO171" s="86">
        <f t="shared" si="22"/>
        <v>0.006575715354</v>
      </c>
      <c r="BP171" s="86">
        <f t="shared" si="9"/>
        <v>1</v>
      </c>
      <c r="BQ171" s="86">
        <f t="shared" si="23"/>
        <v>0.0581170007</v>
      </c>
      <c r="BR171" s="86">
        <f t="shared" si="24"/>
        <v>0.9145750402</v>
      </c>
      <c r="BS171" s="86">
        <f t="shared" si="25"/>
        <v>0.01341679967</v>
      </c>
      <c r="BT171" s="86">
        <f t="shared" si="26"/>
        <v>0.01389115947</v>
      </c>
      <c r="BU171" s="86">
        <f t="shared" si="10"/>
        <v>1</v>
      </c>
      <c r="BV171" s="86">
        <f t="shared" si="27"/>
        <v>0.03568688702</v>
      </c>
      <c r="BW171" s="86">
        <f t="shared" si="28"/>
        <v>0.005219769313</v>
      </c>
      <c r="BX171" s="86">
        <f t="shared" si="29"/>
        <v>0.9472869983</v>
      </c>
      <c r="BY171" s="86">
        <f t="shared" si="30"/>
        <v>0.01180634533</v>
      </c>
      <c r="BZ171" s="86">
        <f t="shared" si="11"/>
        <v>1</v>
      </c>
      <c r="CA171" s="86">
        <f t="shared" si="31"/>
        <v>0.001089862331</v>
      </c>
      <c r="CB171" s="86">
        <f t="shared" si="32"/>
        <v>0.00897644087</v>
      </c>
      <c r="CC171" s="86">
        <f t="shared" si="33"/>
        <v>0.001936883986</v>
      </c>
      <c r="CD171" s="86">
        <f t="shared" si="34"/>
        <v>0.9879968128</v>
      </c>
      <c r="CE171" s="86">
        <f t="shared" si="12"/>
        <v>1</v>
      </c>
      <c r="CF171" s="62"/>
      <c r="CG171" s="86">
        <f t="shared" si="35"/>
        <v>0.9357201682</v>
      </c>
      <c r="CH171" s="86">
        <f t="shared" si="36"/>
        <v>0.02238025639</v>
      </c>
      <c r="CI171" s="86">
        <f t="shared" si="37"/>
        <v>0.03532386007</v>
      </c>
      <c r="CJ171" s="86">
        <f t="shared" si="38"/>
        <v>0.006575715354</v>
      </c>
      <c r="CK171" s="86">
        <f t="shared" si="13"/>
        <v>1</v>
      </c>
      <c r="CL171" s="86">
        <f t="shared" si="39"/>
        <v>0.0581170007</v>
      </c>
      <c r="CM171" s="86">
        <f t="shared" si="40"/>
        <v>0.9145750402</v>
      </c>
      <c r="CN171" s="86">
        <f t="shared" si="41"/>
        <v>0.01341679967</v>
      </c>
      <c r="CO171" s="86">
        <f t="shared" si="42"/>
        <v>0.01389115947</v>
      </c>
      <c r="CP171" s="86">
        <f t="shared" si="14"/>
        <v>1</v>
      </c>
      <c r="CQ171" s="86">
        <f t="shared" si="43"/>
        <v>0.03568688702</v>
      </c>
      <c r="CR171" s="86">
        <f t="shared" si="44"/>
        <v>0.005219769313</v>
      </c>
      <c r="CS171" s="86">
        <f t="shared" si="45"/>
        <v>0.9472869983</v>
      </c>
      <c r="CT171" s="86">
        <f t="shared" si="46"/>
        <v>0.01180634533</v>
      </c>
      <c r="CU171" s="86">
        <f t="shared" si="15"/>
        <v>1</v>
      </c>
      <c r="CV171" s="86">
        <f t="shared" si="47"/>
        <v>0.001089862331</v>
      </c>
      <c r="CW171" s="86">
        <f t="shared" si="48"/>
        <v>0.00897644087</v>
      </c>
      <c r="CX171" s="86">
        <f t="shared" si="49"/>
        <v>0.001936883986</v>
      </c>
      <c r="CY171" s="86">
        <f t="shared" si="50"/>
        <v>0.9879968128</v>
      </c>
      <c r="CZ171" s="86">
        <f t="shared" si="16"/>
        <v>1</v>
      </c>
      <c r="DA171" s="62"/>
      <c r="DB171" s="86">
        <f>(AQ171*Baseline!B$7 + AV171*Baseline!B$11 + BA171*Baseline!B$16 + BF171*Baseline!B$18)</f>
        <v>68291.34889</v>
      </c>
      <c r="DC171" s="86">
        <f>(AR171*Baseline!B$7 + AW171*Baseline!B$11 + BB171*Baseline!B$16 + BG171*Baseline!B$18)</f>
        <v>82410.03892</v>
      </c>
      <c r="DD171" s="86">
        <f>(AS171*Baseline!B$7 + AX171*Baseline!B$11 + BC171*Baseline!B$16 + BH171*Baseline!B$18)</f>
        <v>138735.7719</v>
      </c>
      <c r="DE171" s="86">
        <f>(AT171*Baseline!B$7 + AY171*Baseline!B$11 + BD171*Baseline!B$16 + BI171*Baseline!B$18)</f>
        <v>1260733.838</v>
      </c>
      <c r="DF171" s="86">
        <f t="shared" si="17"/>
        <v>1550170.998</v>
      </c>
      <c r="DG171" s="62"/>
      <c r="DH171" s="86">
        <f t="shared" si="51"/>
        <v>0.04405407467</v>
      </c>
      <c r="DI171" s="86">
        <f t="shared" si="52"/>
        <v>0.05316190216</v>
      </c>
      <c r="DJ171" s="86">
        <f t="shared" si="53"/>
        <v>0.08949707616</v>
      </c>
      <c r="DK171" s="86">
        <f t="shared" si="54"/>
        <v>0.813286947</v>
      </c>
      <c r="DL171" s="86">
        <f t="shared" si="18"/>
        <v>1</v>
      </c>
      <c r="DM171" s="62"/>
      <c r="DN171" s="86">
        <f>DH171 / (Baseline!B$7/Baseline!B$17)</f>
        <v>4.702482713</v>
      </c>
      <c r="DO171" s="86">
        <f>DI171 / (Baseline!B$11/Baseline!B$17)</f>
        <v>1.283353763</v>
      </c>
      <c r="DP171" s="86">
        <f>DJ171 / (Baseline!B$16/Baseline!B$17)</f>
        <v>1.383000293</v>
      </c>
      <c r="DQ171" s="86">
        <f>DK171 / (Baseline!B$18/Baseline!B$17)</f>
        <v>0.9194926923</v>
      </c>
      <c r="DR171" s="62"/>
      <c r="DS171" s="86">
        <f>DH171 / Baseline!H$117</f>
        <v>1.762476372</v>
      </c>
      <c r="DT171" s="86">
        <f>DI171 / Baseline!H$118</f>
        <v>1.196677195</v>
      </c>
      <c r="DU171" s="86">
        <f>DJ171 / Baseline!H$119</f>
        <v>1.069885133</v>
      </c>
      <c r="DV171" s="86">
        <f>DK171 / Baseline!H$120</f>
        <v>0.9602778933</v>
      </c>
      <c r="DW171" s="87"/>
      <c r="DX171" s="86">
        <f>(AU171*Baseline!B$34)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0.03153916601</v>
      </c>
      <c r="DY171" s="86">
        <f>(AZ171*Baseline!B$34) + (Baseline!D$90*(1-Baseline!D$91)*Baseline!B$35) + (Baseline!D$90*Baseline!D$91*((1-Baseline!D$92)*Baseline!B$40 + Baseline!D$92*Baseline!B$41))</f>
        <v>0.01168096735</v>
      </c>
      <c r="DZ171" s="86">
        <f>(BE171*Baseline!B$34) + (Baseline!F$90*(1-Baseline!F$91)*Baseline!B$35) + (Baseline!F$90*Baseline!F$91*((1-Baseline!F$92)*Baseline!B$40 + Baseline!F$92*Baseline!B$41))</f>
        <v>0.0140210881</v>
      </c>
      <c r="EA171" s="86">
        <f>(BJ171*Baseline!B$34) + (Baseline!H$90*(1-Baseline!H$91)*Baseline!B$35) + (Baseline!H$90*Baseline!H$91*((1-Baseline!H$92)*Baseline!B$40 + Baseline!H$92*Baseline!B$41))</f>
        <v>0.009314734782</v>
      </c>
      <c r="EB171" s="86">
        <f>( DX171*Baseline!B$7 + DY171*Baseline!B$11 + DZ171*Baseline!B$16 + EA171*Baseline!B$18 ) / Baseline!B$17</f>
        <v>0.009925517058</v>
      </c>
    </row>
    <row r="172">
      <c r="A172" s="73" t="s">
        <v>348</v>
      </c>
      <c r="B172" s="85">
        <f>MIN( MAX( NORMINV( MCrands!B172, (B$5+B$4)/2, (B$5-B$4)/3.29 ), 0 ), 1 )</f>
        <v>0.6266860578</v>
      </c>
      <c r="C172" s="85">
        <f>MAX( NORMINV( MCrands!C172, (C$5+C$4)/2, (C$5-C$4)/3.29 ), 0 )</f>
        <v>3.174262404</v>
      </c>
      <c r="D172" s="83"/>
      <c r="E172" s="84">
        <f>Baseline!B$33 * (C172 * Baseline!B$68*Baseline!B$68/Baseline!B$75 + Baseline!B$46 * Baseline!B$54*Baseline!B$54/Baseline!B$76 + Baseline!B$47 * Baseline!B$55*Baseline!B$55/Baseline!B$77 + Baseline!B$56*Baseline!B$56/Baseline!B$78)</f>
        <v>0.00002252334509</v>
      </c>
      <c r="F172" s="84">
        <f>Baseline!B$33 * (C172 * Baseline!B$68*Baseline!B$59/Baseline!B$75 + Baseline!B$46 * Baseline!B$54*Baseline!B$69/Baseline!B$76 + Baseline!B$47 * Baseline!B$55*Baseline!B$57/Baseline!B$77 + Baseline!B$56*Baseline!B$58/Baseline!B$78)</f>
        <v>0.0000002397957562</v>
      </c>
      <c r="G172" s="85">
        <f>Baseline!B$33 * (C172 * Baseline!B$68*Baseline!B$60/Baseline!B$75 + Baseline!B$46 * Baseline!B$54*Baseline!B$61/Baseline!B$76 + Baseline!B$47 * Baseline!B$55*Baseline!B$70/Baseline!B$77 + Baseline!B$56*Baseline!B$62/Baseline!B$78)</f>
        <v>0.0000002022178554</v>
      </c>
      <c r="H172" s="84">
        <f>Baseline!B$33 * (C172 * Baseline!B$68*Baseline!B$63/Baseline!B$75 + Baseline!B$46 * Baseline!B$54*Baseline!B$64/Baseline!B$76 + Baseline!B$47 * Baseline!B$55*Baseline!B$65/Baseline!B$77 + Baseline!B$56*Baseline!B$71/Baseline!B$78)</f>
        <v>0.000000003868881898</v>
      </c>
      <c r="I172" s="84">
        <f>Baseline!B$33 * (C172 * Baseline!B$59*Baseline!B$68/Baseline!B$75 + Baseline!B$46 * Baseline!B$69*Baseline!B$54/Baseline!B$76 + Baseline!B$47 * Baseline!B$57*Baseline!B$55/Baseline!B$77 + Baseline!B$58*Baseline!B$56/Baseline!B$78)</f>
        <v>0.0000002397957562</v>
      </c>
      <c r="J172" s="85">
        <f>Baseline!B$33 * (C172 * Baseline!B$59*Baseline!B$59/Baseline!B$75 + Baseline!B$46 * Baseline!B$69*Baseline!B$69/Baseline!B$76 + Baseline!B$47 * Baseline!B$57*Baseline!B$57/Baseline!B$77 + Baseline!B$58*Baseline!B$58/Baseline!B$78)</f>
        <v>0.00000211657455</v>
      </c>
      <c r="K172" s="84">
        <f>Baseline!B$33 * (C172 * Baseline!B$59*Baseline!B$60/Baseline!B$75 + Baseline!B$46 * Baseline!B$69*Baseline!B$61/Baseline!B$76 + Baseline!B$47 * Baseline!B$57*Baseline!B$70/Baseline!B$77 + Baseline!B$58*Baseline!B$62/Baseline!B$78)</f>
        <v>0.00000001649007466</v>
      </c>
      <c r="L172" s="85">
        <f>Baseline!B$33 * (C172 * Baseline!B$59*Baseline!B$63/Baseline!B$75 + Baseline!B$46 * Baseline!B$69*Baseline!B$64/Baseline!B$76 + Baseline!B$47 * Baseline!B$57*Baseline!B$65/Baseline!B$77 + Baseline!B$58*Baseline!B$71/Baseline!B$78)</f>
        <v>0.00000001707281924</v>
      </c>
      <c r="M172" s="84">
        <f>Baseline!B$33 * (C172 * Baseline!B$60*Baseline!B$68/Baseline!B$75 + Baseline!B$46 * Baseline!B$61*Baseline!B$54/Baseline!B$76 + Baseline!B$47 * Baseline!B$70*Baseline!B$55/Baseline!B$77 + Baseline!B$62*Baseline!B$56/Baseline!B$78)</f>
        <v>0.0000002022178554</v>
      </c>
      <c r="N172" s="85">
        <f>Baseline!B$33 * (C172 * Baseline!B$60*Baseline!B$59/Baseline!B$75 + Baseline!B$46 * Baseline!B$61*Baseline!B$69/Baseline!B$76 + Baseline!B$47 * Baseline!B$70*Baseline!B$57/Baseline!B$77 + Baseline!B$62*Baseline!B$58/Baseline!B$78)</f>
        <v>0.00000001649007466</v>
      </c>
      <c r="O172" s="85">
        <f>Baseline!B$33 * (C172 * Baseline!B$60*Baseline!B$60/Baseline!B$75 + Baseline!B$46 * Baseline!B$61*Baseline!B$61/Baseline!B$76 + Baseline!B$47 * Baseline!B$70*Baseline!B$70/Baseline!B$77 + Baseline!B$62*Baseline!B$62/Baseline!B$78)</f>
        <v>0.000001589268236</v>
      </c>
      <c r="P172" s="84">
        <f>Baseline!B$33 * (C172 * Baseline!B$60*Baseline!B$63/Baseline!B$75 + Baseline!B$46 * Baseline!B$61*Baseline!B$64/Baseline!B$76 + Baseline!B$47 * Baseline!B$70*Baseline!B$65/Baseline!B$77 + Baseline!B$62*Baseline!B$71/Baseline!B$78)</f>
        <v>0.000000001956463082</v>
      </c>
      <c r="Q172" s="84">
        <f>Baseline!B$33 * (C172 * Baseline!B$63*Baseline!B$68/Baseline!B$75 + Baseline!B$46 * Baseline!B$64*Baseline!B$54/Baseline!B$76 + Baseline!B$47 * Baseline!B$65*Baseline!B$55/Baseline!B$77 + Baseline!B$71*Baseline!B$56/Baseline!B$78)</f>
        <v>0.000000003868881898</v>
      </c>
      <c r="R172" s="84">
        <f>Baseline!B$33 * (C172 * Baseline!B$63*Baseline!B$59/Baseline!B$75 + Baseline!B$46 * Baseline!B$64*Baseline!B$69/Baseline!B$76 + Baseline!B$47 * Baseline!B$65*Baseline!B$57/Baseline!B$77 + Baseline!B$71*Baseline!B$58/Baseline!B$78)</f>
        <v>0.00000001707281924</v>
      </c>
      <c r="S172" s="84">
        <f>Baseline!B$33 * (C172 * Baseline!B$63*Baseline!B$60/Baseline!B$75 + Baseline!B$46 * Baseline!B$64*Baseline!B$61/Baseline!B$76 + Baseline!B$47 * Baseline!B$65*Baseline!B$70/Baseline!B$77 + Baseline!B$71*Baseline!B$62/Baseline!B$78)</f>
        <v>0.000000001956463082</v>
      </c>
      <c r="T172" s="84">
        <f>Baseline!B$33 * (C172 * Baseline!B$63*Baseline!B$63/Baseline!B$75 + Baseline!B$46 * Baseline!B$64*Baseline!B$64/Baseline!B$76 + Baseline!B$47 * Baseline!B$65*Baseline!B$65/Baseline!B$77 + Baseline!B$71*Baseline!B$71/Baseline!B$78)</f>
        <v>0.00000009856722434</v>
      </c>
      <c r="U172" s="83"/>
      <c r="V172" s="84">
        <f>E172 * ( Baseline!B$89 * Baseline!B$7 )</f>
        <v>0.2337697987</v>
      </c>
      <c r="W172" s="84">
        <f>F172 * ( Baseline!D$89 * Baseline!B$11 )</f>
        <v>0.004423415361</v>
      </c>
      <c r="X172" s="84">
        <f>G172 * ( Baseline!F$89 * Baseline!B$16 )</f>
        <v>0.007023990679</v>
      </c>
      <c r="Y172" s="84">
        <f>H172 * ( Baseline!H$89 * Baseline!B$18 )</f>
        <v>0.00136058311</v>
      </c>
      <c r="Z172" s="86">
        <f t="shared" si="1"/>
        <v>0.2465777878</v>
      </c>
      <c r="AA172" s="84">
        <f>I172 * ( Baseline!B$89 * Baseline!B$7 )</f>
        <v>0.002488840153</v>
      </c>
      <c r="AB172" s="85">
        <f>J172 * ( Baseline!D$89 * Baseline!B$11 )</f>
        <v>0.03904359496</v>
      </c>
      <c r="AC172" s="85">
        <f>K172 * ( Baseline!F$89 * Baseline!B$16 )</f>
        <v>0.0005727789492</v>
      </c>
      <c r="AD172" s="85">
        <f>L172 * ( Baseline!F$89 * Baseline!B$16 )</f>
        <v>0.0005930204482</v>
      </c>
      <c r="AE172" s="86">
        <f t="shared" si="2"/>
        <v>0.04269823451</v>
      </c>
      <c r="AF172" s="86">
        <f>M172 * ( Baseline!B$89 * Baseline!B$7 )</f>
        <v>0.002098819121</v>
      </c>
      <c r="AG172" s="86">
        <f>N172 * ( Baseline!D$89 * Baseline!B$11 )</f>
        <v>0.00030418574</v>
      </c>
      <c r="AH172" s="86">
        <f>O172 * ( Baseline!F$89 * Baseline!B$16 )</f>
        <v>0.05520286652</v>
      </c>
      <c r="AI172" s="86">
        <f>P172 * ( Baseline!H$89 * Baseline!B$18 )</f>
        <v>0.0006880361548</v>
      </c>
      <c r="AJ172" s="86">
        <f t="shared" si="3"/>
        <v>0.05829390754</v>
      </c>
      <c r="AK172" s="86">
        <f>Q172 * ( Baseline!B$89 * Baseline!B$7 )</f>
        <v>0.00004015512522</v>
      </c>
      <c r="AL172" s="86">
        <f>R172 * ( Baseline!D$89 * Baseline!B$11 )</f>
        <v>0.0003149353937</v>
      </c>
      <c r="AM172" s="86">
        <f>S172 * ( Baseline!F$89 * Baseline!B$16 )</f>
        <v>0.000067957295</v>
      </c>
      <c r="AN172" s="86">
        <f>T172 * ( Baseline!H$89 * Baseline!B$18 )</f>
        <v>0.03466347751</v>
      </c>
      <c r="AO172" s="86">
        <f t="shared" si="4"/>
        <v>0.03508652532</v>
      </c>
      <c r="AP172" s="62"/>
      <c r="AQ172" s="86">
        <f>V172 * ( (1-Baseline!B$90-Baseline!B$89) + (1-B172)*Baseline!B$90 )</f>
        <v>0.09838188152</v>
      </c>
      <c r="AR172" s="86">
        <f>W172 * ( (1-Baseline!B$90-Baseline!B$89) + (1-B172)*Baseline!B$90 )</f>
        <v>0.001861591739</v>
      </c>
      <c r="AS172" s="86">
        <f>X172 * ( (1-Baseline!B$90-Baseline!B$89) + (1-B172)*Baseline!B$90 )</f>
        <v>0.002956042323</v>
      </c>
      <c r="AT172" s="86">
        <f>Y172 * ( (1-Baseline!B$90-Baseline!B$89) + (1-B172)*Baseline!B$90 )</f>
        <v>0.0005726005973</v>
      </c>
      <c r="AU172" s="86">
        <f t="shared" si="5"/>
        <v>0.1037721162</v>
      </c>
      <c r="AV172" s="86">
        <f>AA172 * ( (1-Baseline!D$90-Baseline!D$89) + (1-B172)*Baseline!D$90 )</f>
        <v>0.001768676948</v>
      </c>
      <c r="AW172" s="86">
        <f>AB172 * ( (1-Baseline!D$90-Baseline!D$89) + (1-B172)*Baseline!D$90 )</f>
        <v>0.02774605925</v>
      </c>
      <c r="AX172" s="86">
        <f>AC172 * ( (1-Baseline!D$90-Baseline!D$89) + (1-B172)*Baseline!D$90 )</f>
        <v>0.0004070413772</v>
      </c>
      <c r="AY172" s="86">
        <f>AD172 * ( (1-Baseline!D$90-Baseline!D$89) + (1-B172)*Baseline!D$90 )</f>
        <v>0.0004214258577</v>
      </c>
      <c r="AZ172" s="86">
        <f t="shared" si="6"/>
        <v>0.03034320344</v>
      </c>
      <c r="BA172" s="86">
        <f>AF172 * ( (1-Baseline!F$90-Baseline!F$89) + (1-Baseline!B$36)*Baseline!F$90 )</f>
        <v>0.001510377401</v>
      </c>
      <c r="BB172" s="86">
        <f>AG172 * ( (1-Baseline!F$90-Baseline!F$89) + (1-Baseline!B$36)*Baseline!F$90 )</f>
        <v>0.0002189017925</v>
      </c>
      <c r="BC172" s="86">
        <f>AH172 * ( (1-Baseline!F$90-Baseline!F$89) + (1-Baseline!B$36)*Baseline!F$90 )</f>
        <v>0.03972574924</v>
      </c>
      <c r="BD172" s="86">
        <f>AI172 * ( (1-Baseline!F$90-Baseline!F$89) + (1-Baseline!B$36)*Baseline!F$90 )</f>
        <v>0.0004951328341</v>
      </c>
      <c r="BE172" s="86">
        <f t="shared" si="7"/>
        <v>0.04195016127</v>
      </c>
      <c r="BF172" s="86">
        <f>AK172 * ( (1-Baseline!H$90-Baseline!H$89) + (1-Baseline!B$36)*Baseline!H$90 )</f>
        <v>0.00003181570882</v>
      </c>
      <c r="BG172" s="86">
        <f>AL172 * ( (1-Baseline!H$90-Baseline!H$89) + (1-Baseline!B$36)*Baseline!H$90 )</f>
        <v>0.0002495296112</v>
      </c>
      <c r="BH172" s="86">
        <f>AM172 * ( (1-Baseline!H$90-Baseline!H$89) + (1-Baseline!B$36)*Baseline!H$90 )</f>
        <v>0.00005384392398</v>
      </c>
      <c r="BI172" s="86">
        <f>AN172 * ( (1-Baseline!H$90-Baseline!H$89) + (1-Baseline!B$36)*Baseline!H$90 )</f>
        <v>0.0274645665</v>
      </c>
      <c r="BJ172" s="86">
        <f t="shared" si="8"/>
        <v>0.02779975574</v>
      </c>
      <c r="BK172" s="62"/>
      <c r="BL172" s="86">
        <f t="shared" si="19"/>
        <v>0.9480570036</v>
      </c>
      <c r="BM172" s="86">
        <f t="shared" si="20"/>
        <v>0.01793922883</v>
      </c>
      <c r="BN172" s="86">
        <f t="shared" si="21"/>
        <v>0.02848590192</v>
      </c>
      <c r="BO172" s="86">
        <f t="shared" si="22"/>
        <v>0.005517865669</v>
      </c>
      <c r="BP172" s="86">
        <f t="shared" si="9"/>
        <v>1</v>
      </c>
      <c r="BQ172" s="86">
        <f t="shared" si="23"/>
        <v>0.05828906468</v>
      </c>
      <c r="BR172" s="86">
        <f t="shared" si="24"/>
        <v>0.9144077128</v>
      </c>
      <c r="BS172" s="86">
        <f t="shared" si="25"/>
        <v>0.01341458156</v>
      </c>
      <c r="BT172" s="86">
        <f t="shared" si="26"/>
        <v>0.01388864095</v>
      </c>
      <c r="BU172" s="86">
        <f t="shared" si="10"/>
        <v>1</v>
      </c>
      <c r="BV172" s="86">
        <f t="shared" si="27"/>
        <v>0.03600409047</v>
      </c>
      <c r="BW172" s="86">
        <f t="shared" si="28"/>
        <v>0.005218139474</v>
      </c>
      <c r="BX172" s="86">
        <f t="shared" si="29"/>
        <v>0.9469748873</v>
      </c>
      <c r="BY172" s="86">
        <f t="shared" si="30"/>
        <v>0.01180288273</v>
      </c>
      <c r="BZ172" s="86">
        <f t="shared" si="11"/>
        <v>1</v>
      </c>
      <c r="CA172" s="86">
        <f t="shared" si="31"/>
        <v>0.001144460013</v>
      </c>
      <c r="CB172" s="86">
        <f t="shared" si="32"/>
        <v>0.008975964159</v>
      </c>
      <c r="CC172" s="86">
        <f t="shared" si="33"/>
        <v>0.001936848815</v>
      </c>
      <c r="CD172" s="86">
        <f t="shared" si="34"/>
        <v>0.987942727</v>
      </c>
      <c r="CE172" s="86">
        <f t="shared" si="12"/>
        <v>1</v>
      </c>
      <c r="CF172" s="62"/>
      <c r="CG172" s="86">
        <f t="shared" si="35"/>
        <v>0.9480570036</v>
      </c>
      <c r="CH172" s="86">
        <f t="shared" si="36"/>
        <v>0.01793922883</v>
      </c>
      <c r="CI172" s="86">
        <f t="shared" si="37"/>
        <v>0.02848590192</v>
      </c>
      <c r="CJ172" s="86">
        <f t="shared" si="38"/>
        <v>0.005517865669</v>
      </c>
      <c r="CK172" s="86">
        <f t="shared" si="13"/>
        <v>1</v>
      </c>
      <c r="CL172" s="86">
        <f t="shared" si="39"/>
        <v>0.05828906468</v>
      </c>
      <c r="CM172" s="86">
        <f t="shared" si="40"/>
        <v>0.9144077128</v>
      </c>
      <c r="CN172" s="86">
        <f t="shared" si="41"/>
        <v>0.01341458156</v>
      </c>
      <c r="CO172" s="86">
        <f t="shared" si="42"/>
        <v>0.01388864095</v>
      </c>
      <c r="CP172" s="86">
        <f t="shared" si="14"/>
        <v>1</v>
      </c>
      <c r="CQ172" s="86">
        <f t="shared" si="43"/>
        <v>0.03600409047</v>
      </c>
      <c r="CR172" s="86">
        <f t="shared" si="44"/>
        <v>0.005218139474</v>
      </c>
      <c r="CS172" s="86">
        <f t="shared" si="45"/>
        <v>0.9469748873</v>
      </c>
      <c r="CT172" s="86">
        <f t="shared" si="46"/>
        <v>0.01180288273</v>
      </c>
      <c r="CU172" s="86">
        <f t="shared" si="15"/>
        <v>1</v>
      </c>
      <c r="CV172" s="86">
        <f t="shared" si="47"/>
        <v>0.001144460013</v>
      </c>
      <c r="CW172" s="86">
        <f t="shared" si="48"/>
        <v>0.008975964159</v>
      </c>
      <c r="CX172" s="86">
        <f t="shared" si="49"/>
        <v>0.001936848815</v>
      </c>
      <c r="CY172" s="86">
        <f t="shared" si="50"/>
        <v>0.987942727</v>
      </c>
      <c r="CZ172" s="86">
        <f t="shared" si="16"/>
        <v>1</v>
      </c>
      <c r="DA172" s="62"/>
      <c r="DB172" s="86">
        <f>(AQ172*Baseline!B$7 + AV172*Baseline!B$11 + BA172*Baseline!B$16 + BF172*Baseline!B$18)</f>
        <v>58025.1543</v>
      </c>
      <c r="DC172" s="86">
        <f>(AR172*Baseline!B$7 + AW172*Baseline!B$11 + BB172*Baseline!B$16 + BG172*Baseline!B$18)</f>
        <v>72565.32146</v>
      </c>
      <c r="DD172" s="86">
        <f>(AS172*Baseline!B$7 + AX172*Baseline!B$11 + BC172*Baseline!B$16 + BH172*Baseline!B$18)</f>
        <v>137860.9678</v>
      </c>
      <c r="DE172" s="86">
        <f>(AT172*Baseline!B$7 + AY172*Baseline!B$11 + BD172*Baseline!B$16 + BI172*Baseline!B$18)</f>
        <v>1260465.182</v>
      </c>
      <c r="DF172" s="86">
        <f t="shared" si="17"/>
        <v>1528916.625</v>
      </c>
      <c r="DG172" s="62"/>
      <c r="DH172" s="86">
        <f t="shared" si="51"/>
        <v>0.03795181067</v>
      </c>
      <c r="DI172" s="86">
        <f t="shared" si="52"/>
        <v>0.04746192189</v>
      </c>
      <c r="DJ172" s="86">
        <f t="shared" si="53"/>
        <v>0.09016905534</v>
      </c>
      <c r="DK172" s="86">
        <f t="shared" si="54"/>
        <v>0.8244172121</v>
      </c>
      <c r="DL172" s="86">
        <f t="shared" si="18"/>
        <v>1</v>
      </c>
      <c r="DM172" s="62"/>
      <c r="DN172" s="86">
        <f>DH172 / (Baseline!B$7/Baseline!B$17)</f>
        <v>4.051106168</v>
      </c>
      <c r="DO172" s="86">
        <f>DI172 / (Baseline!B$11/Baseline!B$17)</f>
        <v>1.145753511</v>
      </c>
      <c r="DP172" s="86">
        <f>DJ172 / (Baseline!B$16/Baseline!B$17)</f>
        <v>1.393384402</v>
      </c>
      <c r="DQ172" s="86">
        <f>DK172 / (Baseline!B$18/Baseline!B$17)</f>
        <v>0.9320764396</v>
      </c>
      <c r="DR172" s="62"/>
      <c r="DS172" s="86">
        <f>DH172 / Baseline!H$117</f>
        <v>1.518342402</v>
      </c>
      <c r="DT172" s="86">
        <f>DI172 / Baseline!H$118</f>
        <v>1.068370341</v>
      </c>
      <c r="DU172" s="86">
        <f>DJ172 / Baseline!H$119</f>
        <v>1.07791825</v>
      </c>
      <c r="DV172" s="86">
        <f>DK172 / Baseline!H$120</f>
        <v>0.9734198078</v>
      </c>
      <c r="DW172" s="87"/>
      <c r="DX172" s="86">
        <f>(AU172*Baseline!B$34)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0.02809534868</v>
      </c>
      <c r="DY172" s="86">
        <f>(AZ172*Baseline!B$34) + (Baseline!D$90*(1-Baseline!D$91)*Baseline!B$35) + (Baseline!D$90*Baseline!D$91*((1-Baseline!D$92)*Baseline!B$40 + Baseline!D$92*Baseline!B$41))</f>
        <v>0.01096504852</v>
      </c>
      <c r="DZ172" s="86">
        <f>(BE172*Baseline!B$34) + (Baseline!F$90*(1-Baseline!F$91)*Baseline!B$35) + (Baseline!F$90*Baseline!F$91*((1-Baseline!F$92)*Baseline!B$40 + Baseline!F$92*Baseline!B$41))</f>
        <v>0.01402316419</v>
      </c>
      <c r="EA172" s="86">
        <f>(BJ172*Baseline!B$34) + (Baseline!H$90*(1-Baseline!H$91)*Baseline!B$35) + (Baseline!H$90*Baseline!H$91*((1-Baseline!H$92)*Baseline!B$40 + Baseline!H$92*Baseline!B$41))</f>
        <v>0.009314963361</v>
      </c>
      <c r="EB172" s="86">
        <f>( DX172*Baseline!B$7 + DY172*Baseline!B$11 + DZ172*Baseline!B$16 + EA172*Baseline!B$18 ) / Baseline!B$17</f>
        <v>0.009863934648</v>
      </c>
    </row>
    <row r="173">
      <c r="A173" s="73" t="s">
        <v>349</v>
      </c>
      <c r="B173" s="85">
        <f>MIN( MAX( NORMINV( MCrands!B173, (B$5+B$4)/2, (B$5-B$4)/3.29 ), 0 ), 1 )</f>
        <v>0.4697540338</v>
      </c>
      <c r="C173" s="85">
        <f>MAX( NORMINV( MCrands!C173, (C$5+C$4)/2, (C$5-C$4)/3.29 ), 0 )</f>
        <v>2.308290726</v>
      </c>
      <c r="D173" s="83"/>
      <c r="E173" s="84">
        <f>Baseline!B$33 * (C173 * Baseline!B$68*Baseline!B$68/Baseline!B$75 + Baseline!B$46 * Baseline!B$54*Baseline!B$54/Baseline!B$76 + Baseline!B$47 * Baseline!B$55*Baseline!B$55/Baseline!B$77 + Baseline!B$56*Baseline!B$56/Baseline!B$78)</f>
        <v>0.00001639224482</v>
      </c>
      <c r="F173" s="84">
        <f>Baseline!B$33 * (C173 * Baseline!B$68*Baseline!B$59/Baseline!B$75 + Baseline!B$46 * Baseline!B$54*Baseline!B$69/Baseline!B$76 + Baseline!B$47 * Baseline!B$55*Baseline!B$57/Baseline!B$77 + Baseline!B$56*Baseline!B$58/Baseline!B$78)</f>
        <v>0.0000002388276877</v>
      </c>
      <c r="G173" s="85">
        <f>Baseline!B$33 * (C173 * Baseline!B$68*Baseline!B$60/Baseline!B$75 + Baseline!B$46 * Baseline!B$54*Baseline!B$61/Baseline!B$76 + Baseline!B$47 * Baseline!B$55*Baseline!B$70/Baseline!B$77 + Baseline!B$56*Baseline!B$62/Baseline!B$78)</f>
        <v>0.0000001998380204</v>
      </c>
      <c r="H173" s="84">
        <f>Baseline!B$33 * (C173 * Baseline!B$68*Baseline!B$63/Baseline!B$75 + Baseline!B$46 * Baseline!B$54*Baseline!B$64/Baseline!B$76 + Baseline!B$47 * Baseline!B$55*Baseline!B$65/Baseline!B$77 + Baseline!B$56*Baseline!B$71/Baseline!B$78)</f>
        <v>0.000000003630898401</v>
      </c>
      <c r="I173" s="84">
        <f>Baseline!B$33 * (C173 * Baseline!B$59*Baseline!B$68/Baseline!B$75 + Baseline!B$46 * Baseline!B$69*Baseline!B$54/Baseline!B$76 + Baseline!B$47 * Baseline!B$57*Baseline!B$55/Baseline!B$77 + Baseline!B$58*Baseline!B$56/Baseline!B$78)</f>
        <v>0.0000002388276877</v>
      </c>
      <c r="J173" s="85">
        <f>Baseline!B$33 * (C173 * Baseline!B$59*Baseline!B$59/Baseline!B$75 + Baseline!B$46 * Baseline!B$69*Baseline!B$69/Baseline!B$76 + Baseline!B$47 * Baseline!B$57*Baseline!B$57/Baseline!B$77 + Baseline!B$58*Baseline!B$58/Baseline!B$78)</f>
        <v>0.000002116574397</v>
      </c>
      <c r="K173" s="84">
        <f>Baseline!B$33 * (C173 * Baseline!B$59*Baseline!B$60/Baseline!B$75 + Baseline!B$46 * Baseline!B$69*Baseline!B$61/Baseline!B$76 + Baseline!B$47 * Baseline!B$57*Baseline!B$70/Baseline!B$77 + Baseline!B$58*Baseline!B$62/Baseline!B$78)</f>
        <v>0.00000001648969889</v>
      </c>
      <c r="L173" s="85">
        <f>Baseline!B$33 * (C173 * Baseline!B$59*Baseline!B$63/Baseline!B$75 + Baseline!B$46 * Baseline!B$69*Baseline!B$64/Baseline!B$76 + Baseline!B$47 * Baseline!B$57*Baseline!B$65/Baseline!B$77 + Baseline!B$58*Baseline!B$71/Baseline!B$78)</f>
        <v>0.00000001707278166</v>
      </c>
      <c r="M173" s="84">
        <f>Baseline!B$33 * (C173 * Baseline!B$60*Baseline!B$68/Baseline!B$75 + Baseline!B$46 * Baseline!B$61*Baseline!B$54/Baseline!B$76 + Baseline!B$47 * Baseline!B$70*Baseline!B$55/Baseline!B$77 + Baseline!B$62*Baseline!B$56/Baseline!B$78)</f>
        <v>0.0000001998380204</v>
      </c>
      <c r="N173" s="85">
        <f>Baseline!B$33 * (C173 * Baseline!B$60*Baseline!B$59/Baseline!B$75 + Baseline!B$46 * Baseline!B$61*Baseline!B$69/Baseline!B$76 + Baseline!B$47 * Baseline!B$70*Baseline!B$57/Baseline!B$77 + Baseline!B$62*Baseline!B$58/Baseline!B$78)</f>
        <v>0.00000001648969889</v>
      </c>
      <c r="O173" s="85">
        <f>Baseline!B$33 * (C173 * Baseline!B$60*Baseline!B$60/Baseline!B$75 + Baseline!B$46 * Baseline!B$61*Baseline!B$61/Baseline!B$76 + Baseline!B$47 * Baseline!B$70*Baseline!B$70/Baseline!B$77 + Baseline!B$62*Baseline!B$62/Baseline!B$78)</f>
        <v>0.000001589267312</v>
      </c>
      <c r="P173" s="84">
        <f>Baseline!B$33 * (C173 * Baseline!B$60*Baseline!B$63/Baseline!B$75 + Baseline!B$46 * Baseline!B$61*Baseline!B$64/Baseline!B$76 + Baseline!B$47 * Baseline!B$70*Baseline!B$65/Baseline!B$77 + Baseline!B$62*Baseline!B$71/Baseline!B$78)</f>
        <v>0.000000001956370707</v>
      </c>
      <c r="Q173" s="84">
        <f>Baseline!B$33 * (C173 * Baseline!B$63*Baseline!B$68/Baseline!B$75 + Baseline!B$46 * Baseline!B$64*Baseline!B$54/Baseline!B$76 + Baseline!B$47 * Baseline!B$65*Baseline!B$55/Baseline!B$77 + Baseline!B$71*Baseline!B$56/Baseline!B$78)</f>
        <v>0.000000003630898401</v>
      </c>
      <c r="R173" s="84">
        <f>Baseline!B$33 * (C173 * Baseline!B$63*Baseline!B$59/Baseline!B$75 + Baseline!B$46 * Baseline!B$64*Baseline!B$69/Baseline!B$76 + Baseline!B$47 * Baseline!B$65*Baseline!B$57/Baseline!B$77 + Baseline!B$71*Baseline!B$58/Baseline!B$78)</f>
        <v>0.00000001707278166</v>
      </c>
      <c r="S173" s="84">
        <f>Baseline!B$33 * (C173 * Baseline!B$63*Baseline!B$60/Baseline!B$75 + Baseline!B$46 * Baseline!B$64*Baseline!B$61/Baseline!B$76 + Baseline!B$47 * Baseline!B$65*Baseline!B$70/Baseline!B$77 + Baseline!B$71*Baseline!B$62/Baseline!B$78)</f>
        <v>0.000000001956370707</v>
      </c>
      <c r="T173" s="84">
        <f>Baseline!B$33 * (C173 * Baseline!B$63*Baseline!B$63/Baseline!B$75 + Baseline!B$46 * Baseline!B$64*Baseline!B$64/Baseline!B$76 + Baseline!B$47 * Baseline!B$65*Baseline!B$65/Baseline!B$77 + Baseline!B$71*Baseline!B$71/Baseline!B$78)</f>
        <v>0.00000009856721511</v>
      </c>
      <c r="U173" s="83"/>
      <c r="V173" s="84">
        <f>E173 * ( Baseline!B$89 * Baseline!B$7 )</f>
        <v>0.170135109</v>
      </c>
      <c r="W173" s="84">
        <f>F173 * ( Baseline!D$89 * Baseline!B$11 )</f>
        <v>0.004405557794</v>
      </c>
      <c r="X173" s="84">
        <f>G173 * ( Baseline!F$89 * Baseline!B$16 )</f>
        <v>0.006941327659</v>
      </c>
      <c r="Y173" s="84">
        <f>H173 * ( Baseline!H$89 * Baseline!B$18 )</f>
        <v>0.001276890629</v>
      </c>
      <c r="Z173" s="86">
        <f t="shared" si="1"/>
        <v>0.1827588851</v>
      </c>
      <c r="AA173" s="84">
        <f>I173 * ( Baseline!B$89 * Baseline!B$7 )</f>
        <v>0.002478792571</v>
      </c>
      <c r="AB173" s="85">
        <f>J173 * ( Baseline!D$89 * Baseline!B$11 )</f>
        <v>0.03904359214</v>
      </c>
      <c r="AC173" s="85">
        <f>K173 * ( Baseline!F$89 * Baseline!B$16 )</f>
        <v>0.0005727658971</v>
      </c>
      <c r="AD173" s="85">
        <f>L173 * ( Baseline!F$89 * Baseline!B$16 )</f>
        <v>0.000593019143</v>
      </c>
      <c r="AE173" s="86">
        <f t="shared" si="2"/>
        <v>0.04268816975</v>
      </c>
      <c r="AF173" s="86">
        <f>M173 * ( Baseline!B$89 * Baseline!B$7 )</f>
        <v>0.002074118814</v>
      </c>
      <c r="AG173" s="86">
        <f>N173 * ( Baseline!D$89 * Baseline!B$11 )</f>
        <v>0.0003041788085</v>
      </c>
      <c r="AH173" s="86">
        <f>O173 * ( Baseline!F$89 * Baseline!B$16 )</f>
        <v>0.05520283444</v>
      </c>
      <c r="AI173" s="86">
        <f>P173 * ( Baseline!H$89 * Baseline!B$18 )</f>
        <v>0.0006880036689</v>
      </c>
      <c r="AJ173" s="86">
        <f t="shared" si="3"/>
        <v>0.05826913573</v>
      </c>
      <c r="AK173" s="86">
        <f>Q173 * ( Baseline!B$89 * Baseline!B$7 )</f>
        <v>0.00003768509451</v>
      </c>
      <c r="AL173" s="86">
        <f>R173 * ( Baseline!D$89 * Baseline!B$11 )</f>
        <v>0.0003149347006</v>
      </c>
      <c r="AM173" s="86">
        <f>S173 * ( Baseline!F$89 * Baseline!B$16 )</f>
        <v>0.00006795408637</v>
      </c>
      <c r="AN173" s="86">
        <f>T173 * ( Baseline!H$89 * Baseline!B$18 )</f>
        <v>0.03466347426</v>
      </c>
      <c r="AO173" s="86">
        <f t="shared" si="4"/>
        <v>0.03508404814</v>
      </c>
      <c r="AP173" s="62"/>
      <c r="AQ173" s="86">
        <f>V173 * ( (1-Baseline!B$90-Baseline!B$89) + (1-B173)*Baseline!B$90 )</f>
        <v>0.09536394584</v>
      </c>
      <c r="AR173" s="86">
        <f>W173 * ( (1-Baseline!B$90-Baseline!B$89) + (1-B173)*Baseline!B$90 )</f>
        <v>0.002469398452</v>
      </c>
      <c r="AS173" s="86">
        <f>X173 * ( (1-Baseline!B$90-Baseline!B$89) + (1-B173)*Baseline!B$90 )</f>
        <v>0.003890745413</v>
      </c>
      <c r="AT173" s="86">
        <f>Y173 * ( (1-Baseline!B$90-Baseline!B$89) + (1-B173)*Baseline!B$90 )</f>
        <v>0.0007157213432</v>
      </c>
      <c r="AU173" s="86">
        <f t="shared" si="5"/>
        <v>0.1024398111</v>
      </c>
      <c r="AV173" s="86">
        <f>AA173 * ( (1-Baseline!D$90-Baseline!D$89) + (1-B173)*Baseline!D$90 )</f>
        <v>0.00193580957</v>
      </c>
      <c r="AW173" s="86">
        <f>AB173 * ( (1-Baseline!D$90-Baseline!D$89) + (1-B173)*Baseline!D$90 )</f>
        <v>0.03049103834</v>
      </c>
      <c r="AX173" s="86">
        <f>AC173 * ( (1-Baseline!D$90-Baseline!D$89) + (1-B173)*Baseline!D$90 )</f>
        <v>0.0004473007214</v>
      </c>
      <c r="AY173" s="86">
        <f>AD173 * ( (1-Baseline!D$90-Baseline!D$89) + (1-B173)*Baseline!D$90 )</f>
        <v>0.0004631174652</v>
      </c>
      <c r="AZ173" s="86">
        <f t="shared" si="6"/>
        <v>0.0333372661</v>
      </c>
      <c r="BA173" s="86">
        <f>AF173 * ( (1-Baseline!F$90-Baseline!F$89) + (1-Baseline!B$36)*Baseline!F$90 )</f>
        <v>0.00149260227</v>
      </c>
      <c r="BB173" s="86">
        <f>AG173 * ( (1-Baseline!F$90-Baseline!F$89) + (1-Baseline!B$36)*Baseline!F$90 )</f>
        <v>0.0002188968043</v>
      </c>
      <c r="BC173" s="86">
        <f>AH173 * ( (1-Baseline!F$90-Baseline!F$89) + (1-Baseline!B$36)*Baseline!F$90 )</f>
        <v>0.03972572615</v>
      </c>
      <c r="BD173" s="86">
        <f>AI173 * ( (1-Baseline!F$90-Baseline!F$89) + (1-Baseline!B$36)*Baseline!F$90 )</f>
        <v>0.0004951094563</v>
      </c>
      <c r="BE173" s="86">
        <f t="shared" si="7"/>
        <v>0.04193233468</v>
      </c>
      <c r="BF173" s="86">
        <f>AK173 * ( (1-Baseline!H$90-Baseline!H$89) + (1-Baseline!B$36)*Baseline!H$90 )</f>
        <v>0.00002985865408</v>
      </c>
      <c r="BG173" s="86">
        <f>AL173 * ( (1-Baseline!H$90-Baseline!H$89) + (1-Baseline!B$36)*Baseline!H$90 )</f>
        <v>0.000249529062</v>
      </c>
      <c r="BH173" s="86">
        <f>AM173 * ( (1-Baseline!H$90-Baseline!H$89) + (1-Baseline!B$36)*Baseline!H$90 )</f>
        <v>0.00005384138171</v>
      </c>
      <c r="BI173" s="86">
        <f>AN173 * ( (1-Baseline!H$90-Baseline!H$89) + (1-Baseline!B$36)*Baseline!H$90 )</f>
        <v>0.02746456392</v>
      </c>
      <c r="BJ173" s="86">
        <f t="shared" si="8"/>
        <v>0.02779779302</v>
      </c>
      <c r="BK173" s="62"/>
      <c r="BL173" s="86">
        <f t="shared" si="19"/>
        <v>0.9309266082</v>
      </c>
      <c r="BM173" s="86">
        <f t="shared" si="20"/>
        <v>0.02410584739</v>
      </c>
      <c r="BN173" s="86">
        <f t="shared" si="21"/>
        <v>0.03798079451</v>
      </c>
      <c r="BO173" s="86">
        <f t="shared" si="22"/>
        <v>0.006986749935</v>
      </c>
      <c r="BP173" s="86">
        <f t="shared" si="9"/>
        <v>1</v>
      </c>
      <c r="BQ173" s="86">
        <f t="shared" si="23"/>
        <v>0.05806743613</v>
      </c>
      <c r="BR173" s="86">
        <f t="shared" si="24"/>
        <v>0.9146232403</v>
      </c>
      <c r="BS173" s="86">
        <f t="shared" si="25"/>
        <v>0.01341743861</v>
      </c>
      <c r="BT173" s="86">
        <f t="shared" si="26"/>
        <v>0.01389188495</v>
      </c>
      <c r="BU173" s="86">
        <f t="shared" si="10"/>
        <v>1</v>
      </c>
      <c r="BV173" s="86">
        <f t="shared" si="27"/>
        <v>0.03559549644</v>
      </c>
      <c r="BW173" s="86">
        <f t="shared" si="28"/>
        <v>0.005220238891</v>
      </c>
      <c r="BX173" s="86">
        <f t="shared" si="29"/>
        <v>0.9473769217</v>
      </c>
      <c r="BY173" s="86">
        <f t="shared" si="30"/>
        <v>0.01180734295</v>
      </c>
      <c r="BZ173" s="86">
        <f t="shared" si="11"/>
        <v>1</v>
      </c>
      <c r="CA173" s="86">
        <f t="shared" si="31"/>
        <v>0.001074137578</v>
      </c>
      <c r="CB173" s="86">
        <f t="shared" si="32"/>
        <v>0.008976578169</v>
      </c>
      <c r="CC173" s="86">
        <f t="shared" si="33"/>
        <v>0.001936894115</v>
      </c>
      <c r="CD173" s="86">
        <f t="shared" si="34"/>
        <v>0.9880123901</v>
      </c>
      <c r="CE173" s="86">
        <f t="shared" si="12"/>
        <v>1</v>
      </c>
      <c r="CF173" s="62"/>
      <c r="CG173" s="86">
        <f t="shared" si="35"/>
        <v>0.9309266082</v>
      </c>
      <c r="CH173" s="86">
        <f t="shared" si="36"/>
        <v>0.02410584739</v>
      </c>
      <c r="CI173" s="86">
        <f t="shared" si="37"/>
        <v>0.03798079451</v>
      </c>
      <c r="CJ173" s="86">
        <f t="shared" si="38"/>
        <v>0.006986749935</v>
      </c>
      <c r="CK173" s="86">
        <f t="shared" si="13"/>
        <v>1</v>
      </c>
      <c r="CL173" s="86">
        <f t="shared" si="39"/>
        <v>0.05806743613</v>
      </c>
      <c r="CM173" s="86">
        <f t="shared" si="40"/>
        <v>0.9146232403</v>
      </c>
      <c r="CN173" s="86">
        <f t="shared" si="41"/>
        <v>0.01341743861</v>
      </c>
      <c r="CO173" s="86">
        <f t="shared" si="42"/>
        <v>0.01389188495</v>
      </c>
      <c r="CP173" s="86">
        <f t="shared" si="14"/>
        <v>1</v>
      </c>
      <c r="CQ173" s="86">
        <f t="shared" si="43"/>
        <v>0.03559549644</v>
      </c>
      <c r="CR173" s="86">
        <f t="shared" si="44"/>
        <v>0.005220238891</v>
      </c>
      <c r="CS173" s="86">
        <f t="shared" si="45"/>
        <v>0.9473769217</v>
      </c>
      <c r="CT173" s="86">
        <f t="shared" si="46"/>
        <v>0.01180734295</v>
      </c>
      <c r="CU173" s="86">
        <f t="shared" si="15"/>
        <v>1</v>
      </c>
      <c r="CV173" s="86">
        <f t="shared" si="47"/>
        <v>0.001074137578</v>
      </c>
      <c r="CW173" s="86">
        <f t="shared" si="48"/>
        <v>0.008976578169</v>
      </c>
      <c r="CX173" s="86">
        <f t="shared" si="49"/>
        <v>0.001936894115</v>
      </c>
      <c r="CY173" s="86">
        <f t="shared" si="50"/>
        <v>0.9880123901</v>
      </c>
      <c r="CZ173" s="86">
        <f t="shared" si="16"/>
        <v>1</v>
      </c>
      <c r="DA173" s="62"/>
      <c r="DB173" s="86">
        <f>(AQ173*Baseline!B$7 + AV173*Baseline!B$11 + BA173*Baseline!B$16 + BF173*Baseline!B$18)</f>
        <v>56770.71523</v>
      </c>
      <c r="DC173" s="86">
        <f>(AR173*Baseline!B$7 + AW173*Baseline!B$11 + BB173*Baseline!B$16 + BG173*Baseline!B$18)</f>
        <v>78746.82174</v>
      </c>
      <c r="DD173" s="86">
        <f>(AS173*Baseline!B$7 + AX173*Baseline!B$11 + BC173*Baseline!B$16 + BH173*Baseline!B$18)</f>
        <v>138400.4434</v>
      </c>
      <c r="DE173" s="86">
        <f>(AT173*Baseline!B$7 + AY173*Baseline!B$11 + BD173*Baseline!B$16 + BI173*Baseline!B$18)</f>
        <v>1260623.809</v>
      </c>
      <c r="DF173" s="86">
        <f t="shared" si="17"/>
        <v>1534541.79</v>
      </c>
      <c r="DG173" s="62"/>
      <c r="DH173" s="86">
        <f t="shared" si="51"/>
        <v>0.03699522269</v>
      </c>
      <c r="DI173" s="86">
        <f t="shared" si="52"/>
        <v>0.05131617938</v>
      </c>
      <c r="DJ173" s="86">
        <f t="shared" si="53"/>
        <v>0.0901900778</v>
      </c>
      <c r="DK173" s="86">
        <f t="shared" si="54"/>
        <v>0.8214985201</v>
      </c>
      <c r="DL173" s="86">
        <f t="shared" si="18"/>
        <v>1</v>
      </c>
      <c r="DM173" s="62"/>
      <c r="DN173" s="86">
        <f>DH173 / (Baseline!B$7/Baseline!B$17)</f>
        <v>3.948996692</v>
      </c>
      <c r="DO173" s="86">
        <f>DI173 / (Baseline!B$11/Baseline!B$17)</f>
        <v>1.238797132</v>
      </c>
      <c r="DP173" s="86">
        <f>DJ173 / (Baseline!B$16/Baseline!B$17)</f>
        <v>1.393709262</v>
      </c>
      <c r="DQ173" s="86">
        <f>DK173 / (Baseline!B$18/Baseline!B$17)</f>
        <v>0.9287766007</v>
      </c>
      <c r="DR173" s="62"/>
      <c r="DS173" s="86">
        <f>DH173 / Baseline!H$117</f>
        <v>1.480072078</v>
      </c>
      <c r="DT173" s="86">
        <f>DI173 / Baseline!H$118</f>
        <v>1.155129878</v>
      </c>
      <c r="DU173" s="86">
        <f>DJ173 / Baseline!H$119</f>
        <v>1.078169562</v>
      </c>
      <c r="DV173" s="86">
        <f>DK173 / Baseline!H$120</f>
        <v>0.9699736006</v>
      </c>
      <c r="DW173" s="87"/>
      <c r="DX173" s="86">
        <f>(AU173*Baseline!B$34)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0.02789550291</v>
      </c>
      <c r="DY173" s="86">
        <f>(AZ173*Baseline!B$34) + (Baseline!D$90*(1-Baseline!D$91)*Baseline!B$35) + (Baseline!D$90*Baseline!D$91*((1-Baseline!D$92)*Baseline!B$40 + Baseline!D$92*Baseline!B$41))</f>
        <v>0.01141415791</v>
      </c>
      <c r="DZ173" s="86">
        <f>(BE173*Baseline!B$34) + (Baseline!F$90*(1-Baseline!F$91)*Baseline!B$35) + (Baseline!F$90*Baseline!F$91*((1-Baseline!F$92)*Baseline!B$40 + Baseline!F$92*Baseline!B$41))</f>
        <v>0.0140204902</v>
      </c>
      <c r="EA173" s="86">
        <f>(BJ173*Baseline!B$34) + (Baseline!H$90*(1-Baseline!H$91)*Baseline!B$35) + (Baseline!H$90*Baseline!H$91*((1-Baseline!H$92)*Baseline!B$40 + Baseline!H$92*Baseline!B$41))</f>
        <v>0.009314668953</v>
      </c>
      <c r="EB173" s="86">
        <f>( DX173*Baseline!B$7 + DY173*Baseline!B$11 + DZ173*Baseline!B$16 + EA173*Baseline!B$18 ) / Baseline!B$17</f>
        <v>0.009880232996</v>
      </c>
    </row>
    <row r="174">
      <c r="A174" s="73" t="s">
        <v>350</v>
      </c>
      <c r="B174" s="85">
        <f>MIN( MAX( NORMINV( MCrands!B174, (B$5+B$4)/2, (B$5-B$4)/3.29 ), 0 ), 1 )</f>
        <v>0.4774975558</v>
      </c>
      <c r="C174" s="85">
        <f>MAX( NORMINV( MCrands!C174, (C$5+C$4)/2, (C$5-C$4)/3.29 ), 0 )</f>
        <v>2.084783919</v>
      </c>
      <c r="D174" s="83"/>
      <c r="E174" s="84">
        <f>Baseline!B$33 * (C174 * Baseline!B$68*Baseline!B$68/Baseline!B$75 + Baseline!B$46 * Baseline!B$54*Baseline!B$54/Baseline!B$76 + Baseline!B$47 * Baseline!B$55*Baseline!B$55/Baseline!B$77 + Baseline!B$56*Baseline!B$56/Baseline!B$78)</f>
        <v>0.00001480981127</v>
      </c>
      <c r="F174" s="84">
        <f>Baseline!B$33 * (C174 * Baseline!B$68*Baseline!B$59/Baseline!B$75 + Baseline!B$46 * Baseline!B$54*Baseline!B$69/Baseline!B$76 + Baseline!B$47 * Baseline!B$55*Baseline!B$57/Baseline!B$77 + Baseline!B$56*Baseline!B$58/Baseline!B$78)</f>
        <v>0.0000002385778298</v>
      </c>
      <c r="G174" s="85">
        <f>Baseline!B$33 * (C174 * Baseline!B$68*Baseline!B$60/Baseline!B$75 + Baseline!B$46 * Baseline!B$54*Baseline!B$61/Baseline!B$76 + Baseline!B$47 * Baseline!B$55*Baseline!B$70/Baseline!B$77 + Baseline!B$56*Baseline!B$62/Baseline!B$78)</f>
        <v>0.0000001992237863</v>
      </c>
      <c r="H174" s="84">
        <f>Baseline!B$33 * (C174 * Baseline!B$68*Baseline!B$63/Baseline!B$75 + Baseline!B$46 * Baseline!B$54*Baseline!B$64/Baseline!B$76 + Baseline!B$47 * Baseline!B$55*Baseline!B$65/Baseline!B$77 + Baseline!B$56*Baseline!B$71/Baseline!B$78)</f>
        <v>0.000000003569474993</v>
      </c>
      <c r="I174" s="84">
        <f>Baseline!B$33 * (C174 * Baseline!B$59*Baseline!B$68/Baseline!B$75 + Baseline!B$46 * Baseline!B$69*Baseline!B$54/Baseline!B$76 + Baseline!B$47 * Baseline!B$57*Baseline!B$55/Baseline!B$77 + Baseline!B$58*Baseline!B$56/Baseline!B$78)</f>
        <v>0.0000002385778298</v>
      </c>
      <c r="J174" s="85">
        <f>Baseline!B$33 * (C174 * Baseline!B$59*Baseline!B$59/Baseline!B$75 + Baseline!B$46 * Baseline!B$69*Baseline!B$69/Baseline!B$76 + Baseline!B$47 * Baseline!B$57*Baseline!B$57/Baseline!B$77 + Baseline!B$58*Baseline!B$58/Baseline!B$78)</f>
        <v>0.000002116574358</v>
      </c>
      <c r="K174" s="84">
        <f>Baseline!B$33 * (C174 * Baseline!B$59*Baseline!B$60/Baseline!B$75 + Baseline!B$46 * Baseline!B$69*Baseline!B$61/Baseline!B$76 + Baseline!B$47 * Baseline!B$57*Baseline!B$70/Baseline!B$77 + Baseline!B$58*Baseline!B$62/Baseline!B$78)</f>
        <v>0.00000001648960191</v>
      </c>
      <c r="L174" s="85">
        <f>Baseline!B$33 * (C174 * Baseline!B$59*Baseline!B$63/Baseline!B$75 + Baseline!B$46 * Baseline!B$69*Baseline!B$64/Baseline!B$76 + Baseline!B$47 * Baseline!B$57*Baseline!B$65/Baseline!B$77 + Baseline!B$58*Baseline!B$71/Baseline!B$78)</f>
        <v>0.00000001707277197</v>
      </c>
      <c r="M174" s="84">
        <f>Baseline!B$33 * (C174 * Baseline!B$60*Baseline!B$68/Baseline!B$75 + Baseline!B$46 * Baseline!B$61*Baseline!B$54/Baseline!B$76 + Baseline!B$47 * Baseline!B$70*Baseline!B$55/Baseline!B$77 + Baseline!B$62*Baseline!B$56/Baseline!B$78)</f>
        <v>0.0000001992237863</v>
      </c>
      <c r="N174" s="85">
        <f>Baseline!B$33 * (C174 * Baseline!B$60*Baseline!B$59/Baseline!B$75 + Baseline!B$46 * Baseline!B$61*Baseline!B$69/Baseline!B$76 + Baseline!B$47 * Baseline!B$70*Baseline!B$57/Baseline!B$77 + Baseline!B$62*Baseline!B$58/Baseline!B$78)</f>
        <v>0.00000001648960191</v>
      </c>
      <c r="O174" s="85">
        <f>Baseline!B$33 * (C174 * Baseline!B$60*Baseline!B$60/Baseline!B$75 + Baseline!B$46 * Baseline!B$61*Baseline!B$61/Baseline!B$76 + Baseline!B$47 * Baseline!B$70*Baseline!B$70/Baseline!B$77 + Baseline!B$62*Baseline!B$62/Baseline!B$78)</f>
        <v>0.000001589267074</v>
      </c>
      <c r="P174" s="84">
        <f>Baseline!B$33 * (C174 * Baseline!B$60*Baseline!B$63/Baseline!B$75 + Baseline!B$46 * Baseline!B$61*Baseline!B$64/Baseline!B$76 + Baseline!B$47 * Baseline!B$70*Baseline!B$65/Baseline!B$77 + Baseline!B$62*Baseline!B$71/Baseline!B$78)</f>
        <v>0.000000001956346865</v>
      </c>
      <c r="Q174" s="84">
        <f>Baseline!B$33 * (C174 * Baseline!B$63*Baseline!B$68/Baseline!B$75 + Baseline!B$46 * Baseline!B$64*Baseline!B$54/Baseline!B$76 + Baseline!B$47 * Baseline!B$65*Baseline!B$55/Baseline!B$77 + Baseline!B$71*Baseline!B$56/Baseline!B$78)</f>
        <v>0.000000003569474993</v>
      </c>
      <c r="R174" s="84">
        <f>Baseline!B$33 * (C174 * Baseline!B$63*Baseline!B$59/Baseline!B$75 + Baseline!B$46 * Baseline!B$64*Baseline!B$69/Baseline!B$76 + Baseline!B$47 * Baseline!B$65*Baseline!B$57/Baseline!B$77 + Baseline!B$71*Baseline!B$58/Baseline!B$78)</f>
        <v>0.00000001707277197</v>
      </c>
      <c r="S174" s="84">
        <f>Baseline!B$33 * (C174 * Baseline!B$63*Baseline!B$60/Baseline!B$75 + Baseline!B$46 * Baseline!B$64*Baseline!B$61/Baseline!B$76 + Baseline!B$47 * Baseline!B$65*Baseline!B$70/Baseline!B$77 + Baseline!B$71*Baseline!B$62/Baseline!B$78)</f>
        <v>0.000000001956346865</v>
      </c>
      <c r="T174" s="84">
        <f>Baseline!B$33 * (C174 * Baseline!B$63*Baseline!B$63/Baseline!B$75 + Baseline!B$46 * Baseline!B$64*Baseline!B$64/Baseline!B$76 + Baseline!B$47 * Baseline!B$65*Baseline!B$65/Baseline!B$77 + Baseline!B$71*Baseline!B$71/Baseline!B$78)</f>
        <v>0.00000009856721272</v>
      </c>
      <c r="U174" s="83"/>
      <c r="V174" s="84">
        <f>E174 * ( Baseline!B$89 * Baseline!B$7 )</f>
        <v>0.1537110311</v>
      </c>
      <c r="W174" s="84">
        <f>F174 * ( Baseline!D$89 * Baseline!B$11 )</f>
        <v>0.004400948766</v>
      </c>
      <c r="X174" s="84">
        <f>G174 * ( Baseline!F$89 * Baseline!B$16 )</f>
        <v>0.00691999238</v>
      </c>
      <c r="Y174" s="84">
        <f>H174 * ( Baseline!H$89 * Baseline!B$18 )</f>
        <v>0.001255289646</v>
      </c>
      <c r="Z174" s="86">
        <f t="shared" si="1"/>
        <v>0.1662872619</v>
      </c>
      <c r="AA174" s="84">
        <f>I174 * ( Baseline!B$89 * Baseline!B$7 )</f>
        <v>0.002476199295</v>
      </c>
      <c r="AB174" s="85">
        <f>J174 * ( Baseline!D$89 * Baseline!B$11 )</f>
        <v>0.03904359141</v>
      </c>
      <c r="AC174" s="85">
        <f>K174 * ( Baseline!F$89 * Baseline!B$16 )</f>
        <v>0.0005727625284</v>
      </c>
      <c r="AD174" s="85">
        <f>L174 * ( Baseline!F$89 * Baseline!B$16 )</f>
        <v>0.0005930188061</v>
      </c>
      <c r="AE174" s="86">
        <f t="shared" si="2"/>
        <v>0.04268557204</v>
      </c>
      <c r="AF174" s="86">
        <f>M174 * ( Baseline!B$89 * Baseline!B$7 )</f>
        <v>0.002067743678</v>
      </c>
      <c r="AG174" s="86">
        <f>N174 * ( Baseline!D$89 * Baseline!B$11 )</f>
        <v>0.0003041770195</v>
      </c>
      <c r="AH174" s="86">
        <f>O174 * ( Baseline!F$89 * Baseline!B$16 )</f>
        <v>0.05520282616</v>
      </c>
      <c r="AI174" s="86">
        <f>P174 * ( Baseline!H$89 * Baseline!B$18 )</f>
        <v>0.0006879952843</v>
      </c>
      <c r="AJ174" s="86">
        <f t="shared" si="3"/>
        <v>0.05826274214</v>
      </c>
      <c r="AK174" s="86">
        <f>Q174 * ( Baseline!B$89 * Baseline!B$7 )</f>
        <v>0.00003704758096</v>
      </c>
      <c r="AL174" s="86">
        <f>R174 * ( Baseline!D$89 * Baseline!B$11 )</f>
        <v>0.0003149345217</v>
      </c>
      <c r="AM174" s="86">
        <f>S174 * ( Baseline!F$89 * Baseline!B$16 )</f>
        <v>0.00006795325823</v>
      </c>
      <c r="AN174" s="86">
        <f>T174 * ( Baseline!H$89 * Baseline!B$18 )</f>
        <v>0.03466347342</v>
      </c>
      <c r="AO174" s="86">
        <f t="shared" si="4"/>
        <v>0.03508340878</v>
      </c>
      <c r="AP174" s="62"/>
      <c r="AQ174" s="86">
        <f>V174 * ( (1-Baseline!B$90-Baseline!B$89) + (1-B174)*Baseline!B$90 )</f>
        <v>0.08509860399</v>
      </c>
      <c r="AR174" s="86">
        <f>W174 * ( (1-Baseline!B$90-Baseline!B$89) + (1-B174)*Baseline!B$90 )</f>
        <v>0.002436484834</v>
      </c>
      <c r="AS174" s="86">
        <f>X174 * ( (1-Baseline!B$90-Baseline!B$89) + (1-B174)*Baseline!B$90 )</f>
        <v>0.003831095834</v>
      </c>
      <c r="AT174" s="86">
        <f>Y174 * ( (1-Baseline!B$90-Baseline!B$89) + (1-B174)*Baseline!B$90 )</f>
        <v>0.0006949624609</v>
      </c>
      <c r="AU174" s="86">
        <f t="shared" si="5"/>
        <v>0.09206114712</v>
      </c>
      <c r="AV174" s="86">
        <f>AA174 * ( (1-Baseline!D$90-Baseline!D$89) + (1-B174)*Baseline!D$90 )</f>
        <v>0.001925194178</v>
      </c>
      <c r="AW174" s="86">
        <f>AB174 * ( (1-Baseline!D$90-Baseline!D$89) + (1-B174)*Baseline!D$90 )</f>
        <v>0.03035559173</v>
      </c>
      <c r="AX174" s="86">
        <f>AC174 * ( (1-Baseline!D$90-Baseline!D$89) + (1-B174)*Baseline!D$90 )</f>
        <v>0.0004453111213</v>
      </c>
      <c r="AY174" s="86">
        <f>AD174 * ( (1-Baseline!D$90-Baseline!D$89) + (1-B174)*Baseline!D$90 )</f>
        <v>0.0004610599619</v>
      </c>
      <c r="AZ174" s="86">
        <f t="shared" si="6"/>
        <v>0.033187157</v>
      </c>
      <c r="BA174" s="86">
        <f>AF174 * ( (1-Baseline!F$90-Baseline!F$89) + (1-Baseline!B$36)*Baseline!F$90 )</f>
        <v>0.001488014519</v>
      </c>
      <c r="BB174" s="86">
        <f>AG174 * ( (1-Baseline!F$90-Baseline!F$89) + (1-Baseline!B$36)*Baseline!F$90 )</f>
        <v>0.0002188955169</v>
      </c>
      <c r="BC174" s="86">
        <f>AH174 * ( (1-Baseline!F$90-Baseline!F$89) + (1-Baseline!B$36)*Baseline!F$90 )</f>
        <v>0.03972572019</v>
      </c>
      <c r="BD174" s="86">
        <f>AI174 * ( (1-Baseline!F$90-Baseline!F$89) + (1-Baseline!B$36)*Baseline!F$90 )</f>
        <v>0.0004951034224</v>
      </c>
      <c r="BE174" s="86">
        <f t="shared" si="7"/>
        <v>0.04192773365</v>
      </c>
      <c r="BF174" s="86">
        <f>AK174 * ( (1-Baseline!H$90-Baseline!H$89) + (1-Baseline!B$36)*Baseline!H$90 )</f>
        <v>0.00002935353934</v>
      </c>
      <c r="BG174" s="86">
        <f>AL174 * ( (1-Baseline!H$90-Baseline!H$89) + (1-Baseline!B$36)*Baseline!H$90 )</f>
        <v>0.0002495289202</v>
      </c>
      <c r="BH174" s="86">
        <f>AM174 * ( (1-Baseline!H$90-Baseline!H$89) + (1-Baseline!B$36)*Baseline!H$90 )</f>
        <v>0.00005384072556</v>
      </c>
      <c r="BI174" s="86">
        <f>AN174 * ( (1-Baseline!H$90-Baseline!H$89) + (1-Baseline!B$36)*Baseline!H$90 )</f>
        <v>0.02746456326</v>
      </c>
      <c r="BJ174" s="86">
        <f t="shared" si="8"/>
        <v>0.02779728644</v>
      </c>
      <c r="BK174" s="62"/>
      <c r="BL174" s="86">
        <f t="shared" si="19"/>
        <v>0.92437045</v>
      </c>
      <c r="BM174" s="86">
        <f t="shared" si="20"/>
        <v>0.02646594041</v>
      </c>
      <c r="BN174" s="86">
        <f t="shared" si="21"/>
        <v>0.04161468713</v>
      </c>
      <c r="BO174" s="86">
        <f t="shared" si="22"/>
        <v>0.007548922457</v>
      </c>
      <c r="BP174" s="86">
        <f t="shared" si="9"/>
        <v>1</v>
      </c>
      <c r="BQ174" s="86">
        <f t="shared" si="23"/>
        <v>0.05801021696</v>
      </c>
      <c r="BR174" s="86">
        <f t="shared" si="24"/>
        <v>0.9146788843</v>
      </c>
      <c r="BS174" s="86">
        <f t="shared" si="25"/>
        <v>0.01341817624</v>
      </c>
      <c r="BT174" s="86">
        <f t="shared" si="26"/>
        <v>0.01389272248</v>
      </c>
      <c r="BU174" s="86">
        <f t="shared" si="10"/>
        <v>1</v>
      </c>
      <c r="BV174" s="86">
        <f t="shared" si="27"/>
        <v>0.03548998214</v>
      </c>
      <c r="BW174" s="86">
        <f t="shared" si="28"/>
        <v>0.005220781039</v>
      </c>
      <c r="BX174" s="86">
        <f t="shared" si="29"/>
        <v>0.9474807421</v>
      </c>
      <c r="BY174" s="86">
        <f t="shared" si="30"/>
        <v>0.01180849474</v>
      </c>
      <c r="BZ174" s="86">
        <f t="shared" si="11"/>
        <v>1</v>
      </c>
      <c r="CA174" s="86">
        <f t="shared" si="31"/>
        <v>0.001055985785</v>
      </c>
      <c r="CB174" s="86">
        <f t="shared" si="32"/>
        <v>0.008976736658</v>
      </c>
      <c r="CC174" s="86">
        <f t="shared" si="33"/>
        <v>0.001936905808</v>
      </c>
      <c r="CD174" s="86">
        <f t="shared" si="34"/>
        <v>0.9880303717</v>
      </c>
      <c r="CE174" s="86">
        <f t="shared" si="12"/>
        <v>1</v>
      </c>
      <c r="CF174" s="62"/>
      <c r="CG174" s="86">
        <f t="shared" si="35"/>
        <v>0.92437045</v>
      </c>
      <c r="CH174" s="86">
        <f t="shared" si="36"/>
        <v>0.02646594041</v>
      </c>
      <c r="CI174" s="86">
        <f t="shared" si="37"/>
        <v>0.04161468713</v>
      </c>
      <c r="CJ174" s="86">
        <f t="shared" si="38"/>
        <v>0.007548922457</v>
      </c>
      <c r="CK174" s="86">
        <f t="shared" si="13"/>
        <v>1</v>
      </c>
      <c r="CL174" s="86">
        <f t="shared" si="39"/>
        <v>0.05801021696</v>
      </c>
      <c r="CM174" s="86">
        <f t="shared" si="40"/>
        <v>0.9146788843</v>
      </c>
      <c r="CN174" s="86">
        <f t="shared" si="41"/>
        <v>0.01341817624</v>
      </c>
      <c r="CO174" s="86">
        <f t="shared" si="42"/>
        <v>0.01389272248</v>
      </c>
      <c r="CP174" s="86">
        <f t="shared" si="14"/>
        <v>1</v>
      </c>
      <c r="CQ174" s="86">
        <f t="shared" si="43"/>
        <v>0.03548998214</v>
      </c>
      <c r="CR174" s="86">
        <f t="shared" si="44"/>
        <v>0.005220781039</v>
      </c>
      <c r="CS174" s="86">
        <f t="shared" si="45"/>
        <v>0.9474807421</v>
      </c>
      <c r="CT174" s="86">
        <f t="shared" si="46"/>
        <v>0.01180849474</v>
      </c>
      <c r="CU174" s="86">
        <f t="shared" si="15"/>
        <v>1</v>
      </c>
      <c r="CV174" s="86">
        <f t="shared" si="47"/>
        <v>0.001055985785</v>
      </c>
      <c r="CW174" s="86">
        <f t="shared" si="48"/>
        <v>0.008976736658</v>
      </c>
      <c r="CX174" s="86">
        <f t="shared" si="49"/>
        <v>0.001936905808</v>
      </c>
      <c r="CY174" s="86">
        <f t="shared" si="50"/>
        <v>0.9880303717</v>
      </c>
      <c r="CZ174" s="86">
        <f t="shared" si="16"/>
        <v>1</v>
      </c>
      <c r="DA174" s="62"/>
      <c r="DB174" s="86">
        <f>(AQ174*Baseline!B$7 + AV174*Baseline!B$11 + BA174*Baseline!B$16 + BF174*Baseline!B$18)</f>
        <v>51730.75969</v>
      </c>
      <c r="DC174" s="86">
        <f>(AR174*Baseline!B$7 + AW174*Baseline!B$11 + BB174*Baseline!B$16 + BG174*Baseline!B$18)</f>
        <v>78440.37526</v>
      </c>
      <c r="DD174" s="86">
        <f>(AS174*Baseline!B$7 + AX174*Baseline!B$11 + BC174*Baseline!B$16 + BH174*Baseline!B$18)</f>
        <v>138367.1965</v>
      </c>
      <c r="DE174" s="86">
        <f>(AT174*Baseline!B$7 + AY174*Baseline!B$11 + BD174*Baseline!B$16 + BI174*Baseline!B$18)</f>
        <v>1260609.278</v>
      </c>
      <c r="DF174" s="86">
        <f t="shared" si="17"/>
        <v>1529147.61</v>
      </c>
      <c r="DG174" s="62"/>
      <c r="DH174" s="86">
        <f t="shared" si="51"/>
        <v>0.03382980123</v>
      </c>
      <c r="DI174" s="86">
        <f t="shared" si="52"/>
        <v>0.0512967975</v>
      </c>
      <c r="DJ174" s="86">
        <f t="shared" si="53"/>
        <v>0.0904864878</v>
      </c>
      <c r="DK174" s="86">
        <f t="shared" si="54"/>
        <v>0.8243869135</v>
      </c>
      <c r="DL174" s="86">
        <f t="shared" si="18"/>
        <v>1</v>
      </c>
      <c r="DM174" s="62"/>
      <c r="DN174" s="86">
        <f>DH174 / (Baseline!B$7/Baseline!B$17)</f>
        <v>3.611108772</v>
      </c>
      <c r="DO174" s="86">
        <f>DI174 / (Baseline!B$11/Baseline!B$17)</f>
        <v>1.238329244</v>
      </c>
      <c r="DP174" s="86">
        <f>DJ174 / (Baseline!B$16/Baseline!B$17)</f>
        <v>1.398289693</v>
      </c>
      <c r="DQ174" s="86">
        <f>DK174 / (Baseline!B$18/Baseline!B$17)</f>
        <v>0.9320421843</v>
      </c>
      <c r="DR174" s="62"/>
      <c r="DS174" s="86">
        <f>DH174 / Baseline!H$117</f>
        <v>1.353432702</v>
      </c>
      <c r="DT174" s="86">
        <f>DI174 / Baseline!H$118</f>
        <v>1.154693591</v>
      </c>
      <c r="DU174" s="86">
        <f>DJ174 / Baseline!H$119</f>
        <v>1.08171297</v>
      </c>
      <c r="DV174" s="86">
        <f>DK174 / Baseline!H$120</f>
        <v>0.9733840331</v>
      </c>
      <c r="DW174" s="87"/>
      <c r="DX174" s="86">
        <f>(AU174*Baseline!B$34)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0.02633870332</v>
      </c>
      <c r="DY174" s="86">
        <f>(AZ174*Baseline!B$34) + (Baseline!D$90*(1-Baseline!D$91)*Baseline!B$35) + (Baseline!D$90*Baseline!D$91*((1-Baseline!D$92)*Baseline!B$40 + Baseline!D$92*Baseline!B$41))</f>
        <v>0.01139164155</v>
      </c>
      <c r="DZ174" s="86">
        <f>(BE174*Baseline!B$34) + (Baseline!F$90*(1-Baseline!F$91)*Baseline!B$35) + (Baseline!F$90*Baseline!F$91*((1-Baseline!F$92)*Baseline!B$40 + Baseline!F$92*Baseline!B$41))</f>
        <v>0.01401980005</v>
      </c>
      <c r="EA174" s="86">
        <f>(BJ174*Baseline!B$34) + (Baseline!H$90*(1-Baseline!H$91)*Baseline!B$35) + (Baseline!H$90*Baseline!H$91*((1-Baseline!H$92)*Baseline!B$40 + Baseline!H$92*Baseline!B$41))</f>
        <v>0.009314592967</v>
      </c>
      <c r="EB174" s="86">
        <f>( DX174*Baseline!B$7 + DY174*Baseline!B$11 + DZ174*Baseline!B$16 + EA174*Baseline!B$18 ) / Baseline!B$17</f>
        <v>0.009864603901</v>
      </c>
    </row>
    <row r="175">
      <c r="A175" s="73" t="s">
        <v>351</v>
      </c>
      <c r="B175" s="85">
        <f>MIN( MAX( NORMINV( MCrands!B175, (B$5+B$4)/2, (B$5-B$4)/3.29 ), 0 ), 1 )</f>
        <v>0.6246251244</v>
      </c>
      <c r="C175" s="85">
        <f>MAX( NORMINV( MCrands!C175, (C$5+C$4)/2, (C$5-C$4)/3.29 ), 0 )</f>
        <v>2.534708952</v>
      </c>
      <c r="D175" s="83"/>
      <c r="E175" s="84">
        <f>Baseline!B$33 * (C175 * Baseline!B$68*Baseline!B$68/Baseline!B$75 + Baseline!B$46 * Baseline!B$54*Baseline!B$54/Baseline!B$76 + Baseline!B$47 * Baseline!B$55*Baseline!B$55/Baseline!B$77 + Baseline!B$56*Baseline!B$56/Baseline!B$78)</f>
        <v>0.0000179952913</v>
      </c>
      <c r="F175" s="84">
        <f>Baseline!B$33 * (C175 * Baseline!B$68*Baseline!B$59/Baseline!B$75 + Baseline!B$46 * Baseline!B$54*Baseline!B$69/Baseline!B$76 + Baseline!B$47 * Baseline!B$55*Baseline!B$57/Baseline!B$77 + Baseline!B$56*Baseline!B$58/Baseline!B$78)</f>
        <v>0.0000002390808003</v>
      </c>
      <c r="G175" s="85">
        <f>Baseline!B$33 * (C175 * Baseline!B$68*Baseline!B$60/Baseline!B$75 + Baseline!B$46 * Baseline!B$54*Baseline!B$61/Baseline!B$76 + Baseline!B$47 * Baseline!B$55*Baseline!B$70/Baseline!B$77 + Baseline!B$56*Baseline!B$62/Baseline!B$78)</f>
        <v>0.0000002004602555</v>
      </c>
      <c r="H175" s="84">
        <f>Baseline!B$33 * (C175 * Baseline!B$68*Baseline!B$63/Baseline!B$75 + Baseline!B$46 * Baseline!B$54*Baseline!B$64/Baseline!B$76 + Baseline!B$47 * Baseline!B$55*Baseline!B$65/Baseline!B$77 + Baseline!B$56*Baseline!B$71/Baseline!B$78)</f>
        <v>0.000000003693121916</v>
      </c>
      <c r="I175" s="84">
        <f>Baseline!B$33 * (C175 * Baseline!B$59*Baseline!B$68/Baseline!B$75 + Baseline!B$46 * Baseline!B$69*Baseline!B$54/Baseline!B$76 + Baseline!B$47 * Baseline!B$57*Baseline!B$55/Baseline!B$77 + Baseline!B$58*Baseline!B$56/Baseline!B$78)</f>
        <v>0.0000002390808003</v>
      </c>
      <c r="J175" s="85">
        <f>Baseline!B$33 * (C175 * Baseline!B$59*Baseline!B$59/Baseline!B$75 + Baseline!B$46 * Baseline!B$69*Baseline!B$69/Baseline!B$76 + Baseline!B$47 * Baseline!B$57*Baseline!B$57/Baseline!B$77 + Baseline!B$58*Baseline!B$58/Baseline!B$78)</f>
        <v>0.000002116574437</v>
      </c>
      <c r="K175" s="84">
        <f>Baseline!B$33 * (C175 * Baseline!B$59*Baseline!B$60/Baseline!B$75 + Baseline!B$46 * Baseline!B$69*Baseline!B$61/Baseline!B$76 + Baseline!B$47 * Baseline!B$57*Baseline!B$70/Baseline!B$77 + Baseline!B$58*Baseline!B$62/Baseline!B$78)</f>
        <v>0.00000001648979714</v>
      </c>
      <c r="L175" s="85">
        <f>Baseline!B$33 * (C175 * Baseline!B$59*Baseline!B$63/Baseline!B$75 + Baseline!B$46 * Baseline!B$69*Baseline!B$64/Baseline!B$76 + Baseline!B$47 * Baseline!B$57*Baseline!B$65/Baseline!B$77 + Baseline!B$58*Baseline!B$71/Baseline!B$78)</f>
        <v>0.00000001707279149</v>
      </c>
      <c r="M175" s="84">
        <f>Baseline!B$33 * (C175 * Baseline!B$60*Baseline!B$68/Baseline!B$75 + Baseline!B$46 * Baseline!B$61*Baseline!B$54/Baseline!B$76 + Baseline!B$47 * Baseline!B$70*Baseline!B$55/Baseline!B$77 + Baseline!B$62*Baseline!B$56/Baseline!B$78)</f>
        <v>0.0000002004602555</v>
      </c>
      <c r="N175" s="85">
        <f>Baseline!B$33 * (C175 * Baseline!B$60*Baseline!B$59/Baseline!B$75 + Baseline!B$46 * Baseline!B$61*Baseline!B$69/Baseline!B$76 + Baseline!B$47 * Baseline!B$70*Baseline!B$57/Baseline!B$77 + Baseline!B$62*Baseline!B$58/Baseline!B$78)</f>
        <v>0.00000001648979714</v>
      </c>
      <c r="O175" s="85">
        <f>Baseline!B$33 * (C175 * Baseline!B$60*Baseline!B$60/Baseline!B$75 + Baseline!B$46 * Baseline!B$61*Baseline!B$61/Baseline!B$76 + Baseline!B$47 * Baseline!B$70*Baseline!B$70/Baseline!B$77 + Baseline!B$62*Baseline!B$62/Baseline!B$78)</f>
        <v>0.000001589267554</v>
      </c>
      <c r="P175" s="84">
        <f>Baseline!B$33 * (C175 * Baseline!B$60*Baseline!B$63/Baseline!B$75 + Baseline!B$46 * Baseline!B$61*Baseline!B$64/Baseline!B$76 + Baseline!B$47 * Baseline!B$70*Baseline!B$65/Baseline!B$77 + Baseline!B$62*Baseline!B$71/Baseline!B$78)</f>
        <v>0.000000001956394859</v>
      </c>
      <c r="Q175" s="84">
        <f>Baseline!B$33 * (C175 * Baseline!B$63*Baseline!B$68/Baseline!B$75 + Baseline!B$46 * Baseline!B$64*Baseline!B$54/Baseline!B$76 + Baseline!B$47 * Baseline!B$65*Baseline!B$55/Baseline!B$77 + Baseline!B$71*Baseline!B$56/Baseline!B$78)</f>
        <v>0.000000003693121916</v>
      </c>
      <c r="R175" s="84">
        <f>Baseline!B$33 * (C175 * Baseline!B$63*Baseline!B$59/Baseline!B$75 + Baseline!B$46 * Baseline!B$64*Baseline!B$69/Baseline!B$76 + Baseline!B$47 * Baseline!B$65*Baseline!B$57/Baseline!B$77 + Baseline!B$71*Baseline!B$58/Baseline!B$78)</f>
        <v>0.00000001707279149</v>
      </c>
      <c r="S175" s="84">
        <f>Baseline!B$33 * (C175 * Baseline!B$63*Baseline!B$60/Baseline!B$75 + Baseline!B$46 * Baseline!B$64*Baseline!B$61/Baseline!B$76 + Baseline!B$47 * Baseline!B$65*Baseline!B$70/Baseline!B$77 + Baseline!B$71*Baseline!B$62/Baseline!B$78)</f>
        <v>0.000000001956394859</v>
      </c>
      <c r="T175" s="84">
        <f>Baseline!B$33 * (C175 * Baseline!B$63*Baseline!B$63/Baseline!B$75 + Baseline!B$46 * Baseline!B$64*Baseline!B$64/Baseline!B$76 + Baseline!B$47 * Baseline!B$65*Baseline!B$65/Baseline!B$77 + Baseline!B$71*Baseline!B$71/Baseline!B$78)</f>
        <v>0.00000009856721752</v>
      </c>
      <c r="U175" s="83"/>
      <c r="V175" s="84">
        <f>E175 * ( Baseline!B$89 * Baseline!B$7 )</f>
        <v>0.1867731284</v>
      </c>
      <c r="W175" s="84">
        <f>F175 * ( Baseline!D$89 * Baseline!B$11 )</f>
        <v>0.00441022686</v>
      </c>
      <c r="X175" s="84">
        <f>G175 * ( Baseline!F$89 * Baseline!B$16 )</f>
        <v>0.006962940854</v>
      </c>
      <c r="Y175" s="84">
        <f>H175 * ( Baseline!H$89 * Baseline!B$18 )</f>
        <v>0.001298772988</v>
      </c>
      <c r="Z175" s="86">
        <f t="shared" si="1"/>
        <v>0.1994450691</v>
      </c>
      <c r="AA175" s="84">
        <f>I175 * ( Baseline!B$89 * Baseline!B$7 )</f>
        <v>0.002481419626</v>
      </c>
      <c r="AB175" s="85">
        <f>J175 * ( Baseline!D$89 * Baseline!B$11 )</f>
        <v>0.03904359288</v>
      </c>
      <c r="AC175" s="85">
        <f>K175 * ( Baseline!F$89 * Baseline!B$16 )</f>
        <v>0.0005727693097</v>
      </c>
      <c r="AD175" s="85">
        <f>L175 * ( Baseline!F$89 * Baseline!B$16 )</f>
        <v>0.0005930194842</v>
      </c>
      <c r="AE175" s="86">
        <f t="shared" si="2"/>
        <v>0.0426908013</v>
      </c>
      <c r="AF175" s="86">
        <f>M175 * ( Baseline!B$89 * Baseline!B$7 )</f>
        <v>0.002080576992</v>
      </c>
      <c r="AG175" s="86">
        <f>N175 * ( Baseline!D$89 * Baseline!B$11 )</f>
        <v>0.0003041806208</v>
      </c>
      <c r="AH175" s="86">
        <f>O175 * ( Baseline!F$89 * Baseline!B$16 )</f>
        <v>0.05520284283</v>
      </c>
      <c r="AI175" s="86">
        <f>P175 * ( Baseline!H$89 * Baseline!B$18 )</f>
        <v>0.0006880121627</v>
      </c>
      <c r="AJ175" s="86">
        <f t="shared" si="3"/>
        <v>0.0582756126</v>
      </c>
      <c r="AK175" s="86">
        <f>Q175 * ( Baseline!B$89 * Baseline!B$7 )</f>
        <v>0.00003833091236</v>
      </c>
      <c r="AL175" s="86">
        <f>R175 * ( Baseline!D$89 * Baseline!B$11 )</f>
        <v>0.0003149348818</v>
      </c>
      <c r="AM175" s="86">
        <f>S175 * ( Baseline!F$89 * Baseline!B$16 )</f>
        <v>0.00006795492531</v>
      </c>
      <c r="AN175" s="86">
        <f>T175 * ( Baseline!H$89 * Baseline!B$18 )</f>
        <v>0.03466347511</v>
      </c>
      <c r="AO175" s="86">
        <f t="shared" si="4"/>
        <v>0.03508469583</v>
      </c>
      <c r="AP175" s="62"/>
      <c r="AQ175" s="86">
        <f>V175 * ( (1-Baseline!B$90-Baseline!B$89) + (1-B175)*Baseline!B$90 )</f>
        <v>0.07894594564</v>
      </c>
      <c r="AR175" s="86">
        <f>W175 * ( (1-Baseline!B$90-Baseline!B$89) + (1-B175)*Baseline!B$90 )</f>
        <v>0.001864130739</v>
      </c>
      <c r="AS175" s="86">
        <f>X175 * ( (1-Baseline!B$90-Baseline!B$89) + (1-B175)*Baseline!B$90 )</f>
        <v>0.00294312118</v>
      </c>
      <c r="AT175" s="86">
        <f>Y175 * ( (1-Baseline!B$90-Baseline!B$89) + (1-B175)*Baseline!B$90 )</f>
        <v>0.000548970093</v>
      </c>
      <c r="AU175" s="86">
        <f t="shared" si="5"/>
        <v>0.08430216765</v>
      </c>
      <c r="AV175" s="86">
        <f>AA175 * ( (1-Baseline!D$90-Baseline!D$89) + (1-B175)*Baseline!D$90 )</f>
        <v>0.001765694692</v>
      </c>
      <c r="AW175" s="86">
        <f>AB175 * ( (1-Baseline!D$90-Baseline!D$89) + (1-B175)*Baseline!D$90 )</f>
        <v>0.02778210665</v>
      </c>
      <c r="AX175" s="86">
        <f>AC175 * ( (1-Baseline!D$90-Baseline!D$89) + (1-B175)*Baseline!D$90 )</f>
        <v>0.0004075633638</v>
      </c>
      <c r="AY175" s="86">
        <f>AD175 * ( (1-Baseline!D$90-Baseline!D$89) + (1-B175)*Baseline!D$90 )</f>
        <v>0.0004219727065</v>
      </c>
      <c r="AZ175" s="86">
        <f t="shared" si="6"/>
        <v>0.03037733741</v>
      </c>
      <c r="BA175" s="86">
        <f>AF175 * ( (1-Baseline!F$90-Baseline!F$89) + (1-Baseline!B$36)*Baseline!F$90 )</f>
        <v>0.001497249782</v>
      </c>
      <c r="BB175" s="86">
        <f>AG175 * ( (1-Baseline!F$90-Baseline!F$89) + (1-Baseline!B$36)*Baseline!F$90 )</f>
        <v>0.0002188981085</v>
      </c>
      <c r="BC175" s="86">
        <f>AH175 * ( (1-Baseline!F$90-Baseline!F$89) + (1-Baseline!B$36)*Baseline!F$90 )</f>
        <v>0.03972573219</v>
      </c>
      <c r="BD175" s="86">
        <f>AI175 * ( (1-Baseline!F$90-Baseline!F$89) + (1-Baseline!B$36)*Baseline!F$90 )</f>
        <v>0.0004951155687</v>
      </c>
      <c r="BE175" s="86">
        <f t="shared" si="7"/>
        <v>0.04193699565</v>
      </c>
      <c r="BF175" s="86">
        <f>AK175 * ( (1-Baseline!H$90-Baseline!H$89) + (1-Baseline!B$36)*Baseline!H$90 )</f>
        <v>0.00003037034848</v>
      </c>
      <c r="BG175" s="86">
        <f>AL175 * ( (1-Baseline!H$90-Baseline!H$89) + (1-Baseline!B$36)*Baseline!H$90 )</f>
        <v>0.0002495292056</v>
      </c>
      <c r="BH175" s="86">
        <f>AM175 * ( (1-Baseline!H$90-Baseline!H$89) + (1-Baseline!B$36)*Baseline!H$90 )</f>
        <v>0.00005384204642</v>
      </c>
      <c r="BI175" s="86">
        <f>AN175 * ( (1-Baseline!H$90-Baseline!H$89) + (1-Baseline!B$36)*Baseline!H$90 )</f>
        <v>0.0274645646</v>
      </c>
      <c r="BJ175" s="86">
        <f t="shared" si="8"/>
        <v>0.0277983062</v>
      </c>
      <c r="BK175" s="62"/>
      <c r="BL175" s="86">
        <f t="shared" si="19"/>
        <v>0.9364640061</v>
      </c>
      <c r="BM175" s="86">
        <f t="shared" si="20"/>
        <v>0.02211248881</v>
      </c>
      <c r="BN175" s="86">
        <f t="shared" si="21"/>
        <v>0.03491157182</v>
      </c>
      <c r="BO175" s="86">
        <f t="shared" si="22"/>
        <v>0.006511933303</v>
      </c>
      <c r="BP175" s="86">
        <f t="shared" si="9"/>
        <v>1</v>
      </c>
      <c r="BQ175" s="86">
        <f t="shared" si="23"/>
        <v>0.05812539355</v>
      </c>
      <c r="BR175" s="86">
        <f t="shared" si="24"/>
        <v>0.9145668784</v>
      </c>
      <c r="BS175" s="86">
        <f t="shared" si="25"/>
        <v>0.01341669147</v>
      </c>
      <c r="BT175" s="86">
        <f t="shared" si="26"/>
        <v>0.01389103662</v>
      </c>
      <c r="BU175" s="86">
        <f t="shared" si="10"/>
        <v>1</v>
      </c>
      <c r="BV175" s="86">
        <f t="shared" si="27"/>
        <v>0.03570236158</v>
      </c>
      <c r="BW175" s="86">
        <f t="shared" si="28"/>
        <v>0.005219689802</v>
      </c>
      <c r="BX175" s="86">
        <f t="shared" si="29"/>
        <v>0.9472717722</v>
      </c>
      <c r="BY175" s="86">
        <f t="shared" si="30"/>
        <v>0.01180617641</v>
      </c>
      <c r="BZ175" s="86">
        <f t="shared" si="11"/>
        <v>1</v>
      </c>
      <c r="CA175" s="86">
        <f t="shared" si="31"/>
        <v>0.001092525144</v>
      </c>
      <c r="CB175" s="86">
        <f t="shared" si="32"/>
        <v>0.00897641762</v>
      </c>
      <c r="CC175" s="86">
        <f t="shared" si="33"/>
        <v>0.00193688227</v>
      </c>
      <c r="CD175" s="86">
        <f t="shared" si="34"/>
        <v>0.987994175</v>
      </c>
      <c r="CE175" s="86">
        <f t="shared" si="12"/>
        <v>1</v>
      </c>
      <c r="CF175" s="62"/>
      <c r="CG175" s="86">
        <f t="shared" si="35"/>
        <v>0.9364640061</v>
      </c>
      <c r="CH175" s="86">
        <f t="shared" si="36"/>
        <v>0.02211248881</v>
      </c>
      <c r="CI175" s="86">
        <f t="shared" si="37"/>
        <v>0.03491157182</v>
      </c>
      <c r="CJ175" s="86">
        <f t="shared" si="38"/>
        <v>0.006511933303</v>
      </c>
      <c r="CK175" s="86">
        <f t="shared" si="13"/>
        <v>1</v>
      </c>
      <c r="CL175" s="86">
        <f t="shared" si="39"/>
        <v>0.05812539355</v>
      </c>
      <c r="CM175" s="86">
        <f t="shared" si="40"/>
        <v>0.9145668784</v>
      </c>
      <c r="CN175" s="86">
        <f t="shared" si="41"/>
        <v>0.01341669147</v>
      </c>
      <c r="CO175" s="86">
        <f t="shared" si="42"/>
        <v>0.01389103662</v>
      </c>
      <c r="CP175" s="86">
        <f t="shared" si="14"/>
        <v>1</v>
      </c>
      <c r="CQ175" s="86">
        <f t="shared" si="43"/>
        <v>0.03570236158</v>
      </c>
      <c r="CR175" s="86">
        <f t="shared" si="44"/>
        <v>0.005219689802</v>
      </c>
      <c r="CS175" s="86">
        <f t="shared" si="45"/>
        <v>0.9472717722</v>
      </c>
      <c r="CT175" s="86">
        <f t="shared" si="46"/>
        <v>0.01180617641</v>
      </c>
      <c r="CU175" s="86">
        <f t="shared" si="15"/>
        <v>1</v>
      </c>
      <c r="CV175" s="86">
        <f t="shared" si="47"/>
        <v>0.001092525144</v>
      </c>
      <c r="CW175" s="86">
        <f t="shared" si="48"/>
        <v>0.00897641762</v>
      </c>
      <c r="CX175" s="86">
        <f t="shared" si="49"/>
        <v>0.00193688227</v>
      </c>
      <c r="CY175" s="86">
        <f t="shared" si="50"/>
        <v>0.987994175</v>
      </c>
      <c r="CZ175" s="86">
        <f t="shared" si="16"/>
        <v>1</v>
      </c>
      <c r="DA175" s="62"/>
      <c r="DB175" s="86">
        <f>(AQ175*Baseline!B$7 + AV175*Baseline!B$11 + BA175*Baseline!B$16 + BF175*Baseline!B$18)</f>
        <v>48482.16553</v>
      </c>
      <c r="DC175" s="86">
        <f>(AR175*Baseline!B$7 + AW175*Baseline!B$11 + BB175*Baseline!B$16 + BG175*Baseline!B$18)</f>
        <v>72643.82755</v>
      </c>
      <c r="DD175" s="86">
        <f>(AS175*Baseline!B$7 + AX175*Baseline!B$11 + BC175*Baseline!B$16 + BH175*Baseline!B$18)</f>
        <v>137855.6774</v>
      </c>
      <c r="DE175" s="86">
        <f>(AT175*Baseline!B$7 + AY175*Baseline!B$11 + BD175*Baseline!B$16 + BI175*Baseline!B$18)</f>
        <v>1260454.749</v>
      </c>
      <c r="DF175" s="86">
        <f t="shared" si="17"/>
        <v>1519436.419</v>
      </c>
      <c r="DG175" s="62"/>
      <c r="DH175" s="86">
        <f t="shared" si="51"/>
        <v>0.03190799228</v>
      </c>
      <c r="DI175" s="86">
        <f t="shared" si="52"/>
        <v>0.04780971854</v>
      </c>
      <c r="DJ175" s="86">
        <f t="shared" si="53"/>
        <v>0.09072816448</v>
      </c>
      <c r="DK175" s="86">
        <f t="shared" si="54"/>
        <v>0.8295541247</v>
      </c>
      <c r="DL175" s="86">
        <f t="shared" si="18"/>
        <v>1</v>
      </c>
      <c r="DM175" s="62"/>
      <c r="DN175" s="86">
        <f>DH175 / (Baseline!B$7/Baseline!B$17)</f>
        <v>3.405968306</v>
      </c>
      <c r="DO175" s="86">
        <f>DI175 / (Baseline!B$11/Baseline!B$17)</f>
        <v>1.154149488</v>
      </c>
      <c r="DP175" s="86">
        <f>DJ175 / (Baseline!B$16/Baseline!B$17)</f>
        <v>1.402024328</v>
      </c>
      <c r="DQ175" s="86">
        <f>DK175 / (Baseline!B$18/Baseline!B$17)</f>
        <v>0.9378841728</v>
      </c>
      <c r="DR175" s="62"/>
      <c r="DS175" s="86">
        <f>DH175 / Baseline!H$117</f>
        <v>1.276546673</v>
      </c>
      <c r="DT175" s="86">
        <f>DI175 / Baseline!H$118</f>
        <v>1.076199262</v>
      </c>
      <c r="DU175" s="86">
        <f>DJ175 / Baseline!H$119</f>
        <v>1.084602073</v>
      </c>
      <c r="DV175" s="86">
        <f>DK175 / Baseline!H$120</f>
        <v>0.97948515</v>
      </c>
      <c r="DW175" s="87"/>
      <c r="DX175" s="86">
        <f>(AU175*Baseline!B$34)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0.0251748564</v>
      </c>
      <c r="DY175" s="86">
        <f>(AZ175*Baseline!B$34) + (Baseline!D$90*(1-Baseline!D$91)*Baseline!B$35) + (Baseline!D$90*Baseline!D$91*((1-Baseline!D$92)*Baseline!B$40 + Baseline!D$92*Baseline!B$41))</f>
        <v>0.01097016861</v>
      </c>
      <c r="DZ175" s="86">
        <f>(BE175*Baseline!B$34) + (Baseline!F$90*(1-Baseline!F$91)*Baseline!B$35) + (Baseline!F$90*Baseline!F$91*((1-Baseline!F$92)*Baseline!B$40 + Baseline!F$92*Baseline!B$41))</f>
        <v>0.01402118935</v>
      </c>
      <c r="EA175" s="86">
        <f>(BJ175*Baseline!B$34) + (Baseline!H$90*(1-Baseline!H$91)*Baseline!B$35) + (Baseline!H$90*Baseline!H$91*((1-Baseline!H$92)*Baseline!B$40 + Baseline!H$92*Baseline!B$41))</f>
        <v>0.00931474593</v>
      </c>
      <c r="EB175" s="86">
        <f>( DX175*Baseline!B$7 + DY175*Baseline!B$11 + DZ175*Baseline!B$16 + EA175*Baseline!B$18 ) / Baseline!B$17</f>
        <v>0.009836466703</v>
      </c>
    </row>
    <row r="176">
      <c r="A176" s="73" t="s">
        <v>352</v>
      </c>
      <c r="B176" s="85">
        <f>MIN( MAX( NORMINV( MCrands!B176, (B$5+B$4)/2, (B$5-B$4)/3.29 ), 0 ), 1 )</f>
        <v>0.5413089318</v>
      </c>
      <c r="C176" s="85">
        <f>MAX( NORMINV( MCrands!C176, (C$5+C$4)/2, (C$5-C$4)/3.29 ), 0 )</f>
        <v>2.822734151</v>
      </c>
      <c r="D176" s="83"/>
      <c r="E176" s="84">
        <f>Baseline!B$33 * (C176 * Baseline!B$68*Baseline!B$68/Baseline!B$75 + Baseline!B$46 * Baseline!B$54*Baseline!B$54/Baseline!B$76 + Baseline!B$47 * Baseline!B$55*Baseline!B$55/Baseline!B$77 + Baseline!B$56*Baseline!B$56/Baseline!B$78)</f>
        <v>0.00002003451662</v>
      </c>
      <c r="F176" s="84">
        <f>Baseline!B$33 * (C176 * Baseline!B$68*Baseline!B$59/Baseline!B$75 + Baseline!B$46 * Baseline!B$54*Baseline!B$69/Baseline!B$76 + Baseline!B$47 * Baseline!B$55*Baseline!B$57/Baseline!B$77 + Baseline!B$56*Baseline!B$58/Baseline!B$78)</f>
        <v>0.0000002394027832</v>
      </c>
      <c r="G176" s="85">
        <f>Baseline!B$33 * (C176 * Baseline!B$68*Baseline!B$60/Baseline!B$75 + Baseline!B$46 * Baseline!B$54*Baseline!B$61/Baseline!B$76 + Baseline!B$47 * Baseline!B$55*Baseline!B$70/Baseline!B$77 + Baseline!B$56*Baseline!B$62/Baseline!B$78)</f>
        <v>0.0000002012517969</v>
      </c>
      <c r="H176" s="84">
        <f>Baseline!B$33 * (C176 * Baseline!B$68*Baseline!B$63/Baseline!B$75 + Baseline!B$46 * Baseline!B$54*Baseline!B$64/Baseline!B$76 + Baseline!B$47 * Baseline!B$55*Baseline!B$65/Baseline!B$77 + Baseline!B$56*Baseline!B$71/Baseline!B$78)</f>
        <v>0.000000003772276056</v>
      </c>
      <c r="I176" s="84">
        <f>Baseline!B$33 * (C176 * Baseline!B$59*Baseline!B$68/Baseline!B$75 + Baseline!B$46 * Baseline!B$69*Baseline!B$54/Baseline!B$76 + Baseline!B$47 * Baseline!B$57*Baseline!B$55/Baseline!B$77 + Baseline!B$58*Baseline!B$56/Baseline!B$78)</f>
        <v>0.0000002394027832</v>
      </c>
      <c r="J176" s="85">
        <f>Baseline!B$33 * (C176 * Baseline!B$59*Baseline!B$59/Baseline!B$75 + Baseline!B$46 * Baseline!B$69*Baseline!B$69/Baseline!B$76 + Baseline!B$47 * Baseline!B$57*Baseline!B$57/Baseline!B$77 + Baseline!B$58*Baseline!B$58/Baseline!B$78)</f>
        <v>0.000002116574488</v>
      </c>
      <c r="K176" s="84">
        <f>Baseline!B$33 * (C176 * Baseline!B$59*Baseline!B$60/Baseline!B$75 + Baseline!B$46 * Baseline!B$69*Baseline!B$61/Baseline!B$76 + Baseline!B$47 * Baseline!B$57*Baseline!B$70/Baseline!B$77 + Baseline!B$58*Baseline!B$62/Baseline!B$78)</f>
        <v>0.00000001648992212</v>
      </c>
      <c r="L176" s="85">
        <f>Baseline!B$33 * (C176 * Baseline!B$59*Baseline!B$63/Baseline!B$75 + Baseline!B$46 * Baseline!B$69*Baseline!B$64/Baseline!B$76 + Baseline!B$47 * Baseline!B$57*Baseline!B$65/Baseline!B$77 + Baseline!B$58*Baseline!B$71/Baseline!B$78)</f>
        <v>0.00000001707280399</v>
      </c>
      <c r="M176" s="84">
        <f>Baseline!B$33 * (C176 * Baseline!B$60*Baseline!B$68/Baseline!B$75 + Baseline!B$46 * Baseline!B$61*Baseline!B$54/Baseline!B$76 + Baseline!B$47 * Baseline!B$70*Baseline!B$55/Baseline!B$77 + Baseline!B$62*Baseline!B$56/Baseline!B$78)</f>
        <v>0.0000002012517969</v>
      </c>
      <c r="N176" s="85">
        <f>Baseline!B$33 * (C176 * Baseline!B$60*Baseline!B$59/Baseline!B$75 + Baseline!B$46 * Baseline!B$61*Baseline!B$69/Baseline!B$76 + Baseline!B$47 * Baseline!B$70*Baseline!B$57/Baseline!B$77 + Baseline!B$62*Baseline!B$58/Baseline!B$78)</f>
        <v>0.00000001648992212</v>
      </c>
      <c r="O176" s="85">
        <f>Baseline!B$33 * (C176 * Baseline!B$60*Baseline!B$60/Baseline!B$75 + Baseline!B$46 * Baseline!B$61*Baseline!B$61/Baseline!B$76 + Baseline!B$47 * Baseline!B$70*Baseline!B$70/Baseline!B$77 + Baseline!B$62*Baseline!B$62/Baseline!B$78)</f>
        <v>0.000001589267861</v>
      </c>
      <c r="P176" s="84">
        <f>Baseline!B$33 * (C176 * Baseline!B$60*Baseline!B$63/Baseline!B$75 + Baseline!B$46 * Baseline!B$61*Baseline!B$64/Baseline!B$76 + Baseline!B$47 * Baseline!B$70*Baseline!B$65/Baseline!B$77 + Baseline!B$62*Baseline!B$71/Baseline!B$78)</f>
        <v>0.000000001956425583</v>
      </c>
      <c r="Q176" s="84">
        <f>Baseline!B$33 * (C176 * Baseline!B$63*Baseline!B$68/Baseline!B$75 + Baseline!B$46 * Baseline!B$64*Baseline!B$54/Baseline!B$76 + Baseline!B$47 * Baseline!B$65*Baseline!B$55/Baseline!B$77 + Baseline!B$71*Baseline!B$56/Baseline!B$78)</f>
        <v>0.000000003772276056</v>
      </c>
      <c r="R176" s="84">
        <f>Baseline!B$33 * (C176 * Baseline!B$63*Baseline!B$59/Baseline!B$75 + Baseline!B$46 * Baseline!B$64*Baseline!B$69/Baseline!B$76 + Baseline!B$47 * Baseline!B$65*Baseline!B$57/Baseline!B$77 + Baseline!B$71*Baseline!B$58/Baseline!B$78)</f>
        <v>0.00000001707280399</v>
      </c>
      <c r="S176" s="84">
        <f>Baseline!B$33 * (C176 * Baseline!B$63*Baseline!B$60/Baseline!B$75 + Baseline!B$46 * Baseline!B$64*Baseline!B$61/Baseline!B$76 + Baseline!B$47 * Baseline!B$65*Baseline!B$70/Baseline!B$77 + Baseline!B$71*Baseline!B$62/Baseline!B$78)</f>
        <v>0.000000001956425583</v>
      </c>
      <c r="T176" s="84">
        <f>Baseline!B$33 * (C176 * Baseline!B$63*Baseline!B$63/Baseline!B$75 + Baseline!B$46 * Baseline!B$64*Baseline!B$64/Baseline!B$76 + Baseline!B$47 * Baseline!B$65*Baseline!B$65/Baseline!B$77 + Baseline!B$71*Baseline!B$71/Baseline!B$78)</f>
        <v>0.00000009856722059</v>
      </c>
      <c r="U176" s="83"/>
      <c r="V176" s="84">
        <f>E176 * ( Baseline!B$89 * Baseline!B$7 )</f>
        <v>0.207938248</v>
      </c>
      <c r="W176" s="84">
        <f>F176 * ( Baseline!D$89 * Baseline!B$11 )</f>
        <v>0.004416166349</v>
      </c>
      <c r="X176" s="84">
        <f>G176 * ( Baseline!F$89 * Baseline!B$16 )</f>
        <v>0.006990434863</v>
      </c>
      <c r="Y176" s="84">
        <f>H176 * ( Baseline!H$89 * Baseline!B$18 )</f>
        <v>0.001326609399</v>
      </c>
      <c r="Z176" s="86">
        <f t="shared" si="1"/>
        <v>0.2206714586</v>
      </c>
      <c r="AA176" s="84">
        <f>I176 * ( Baseline!B$89 * Baseline!B$7 )</f>
        <v>0.002484761487</v>
      </c>
      <c r="AB176" s="85">
        <f>J176 * ( Baseline!D$89 * Baseline!B$11 )</f>
        <v>0.03904359382</v>
      </c>
      <c r="AC176" s="85">
        <f>K176 * ( Baseline!F$89 * Baseline!B$16 )</f>
        <v>0.0005727736509</v>
      </c>
      <c r="AD176" s="85">
        <f>L176 * ( Baseline!F$89 * Baseline!B$16 )</f>
        <v>0.0005930199184</v>
      </c>
      <c r="AE176" s="86">
        <f t="shared" si="2"/>
        <v>0.04269414887</v>
      </c>
      <c r="AF176" s="86">
        <f>M176 * ( Baseline!B$89 * Baseline!B$7 )</f>
        <v>0.0020887924</v>
      </c>
      <c r="AG176" s="86">
        <f>N176 * ( Baseline!D$89 * Baseline!B$11 )</f>
        <v>0.0003041829263</v>
      </c>
      <c r="AH176" s="86">
        <f>O176 * ( Baseline!F$89 * Baseline!B$16 )</f>
        <v>0.0552028535</v>
      </c>
      <c r="AI176" s="86">
        <f>P176 * ( Baseline!H$89 * Baseline!B$18 )</f>
        <v>0.0006880229676</v>
      </c>
      <c r="AJ176" s="86">
        <f t="shared" si="3"/>
        <v>0.05828385179</v>
      </c>
      <c r="AK176" s="86">
        <f>Q176 * ( Baseline!B$89 * Baseline!B$7 )</f>
        <v>0.00003915245319</v>
      </c>
      <c r="AL176" s="86">
        <f>R176 * ( Baseline!D$89 * Baseline!B$11 )</f>
        <v>0.0003149351124</v>
      </c>
      <c r="AM176" s="86">
        <f>S176 * ( Baseline!F$89 * Baseline!B$16 )</f>
        <v>0.00006795599251</v>
      </c>
      <c r="AN176" s="86">
        <f>T176 * ( Baseline!H$89 * Baseline!B$18 )</f>
        <v>0.03466347619</v>
      </c>
      <c r="AO176" s="86">
        <f t="shared" si="4"/>
        <v>0.03508551975</v>
      </c>
      <c r="AP176" s="62"/>
      <c r="AQ176" s="86">
        <f>V176 * ( (1-Baseline!B$90-Baseline!B$89) + (1-B176)*Baseline!B$90 )</f>
        <v>0.10331101</v>
      </c>
      <c r="AR176" s="86">
        <f>W176 * ( (1-Baseline!B$90-Baseline!B$89) + (1-B176)*Baseline!B$90 )</f>
        <v>0.002194106232</v>
      </c>
      <c r="AS176" s="86">
        <f>X176 * ( (1-Baseline!B$90-Baseline!B$89) + (1-B176)*Baseline!B$90 )</f>
        <v>0.003473093059</v>
      </c>
      <c r="AT176" s="86">
        <f>Y176 * ( (1-Baseline!B$90-Baseline!B$89) + (1-B176)*Baseline!B$90 )</f>
        <v>0.0006591060479</v>
      </c>
      <c r="AU176" s="86">
        <f t="shared" si="5"/>
        <v>0.1096373153</v>
      </c>
      <c r="AV176" s="86">
        <f>AA176 * ( (1-Baseline!D$90-Baseline!D$89) + (1-B176)*Baseline!D$90 )</f>
        <v>0.001860817996</v>
      </c>
      <c r="AW176" s="86">
        <f>AB176 * ( (1-Baseline!D$90-Baseline!D$89) + (1-B176)*Baseline!D$90 )</f>
        <v>0.029239435</v>
      </c>
      <c r="AX176" s="86">
        <f>AC176 * ( (1-Baseline!D$90-Baseline!D$89) + (1-B176)*Baseline!D$90 )</f>
        <v>0.0004289456041</v>
      </c>
      <c r="AY176" s="86">
        <f>AD176 * ( (1-Baseline!D$90-Baseline!D$89) + (1-B176)*Baseline!D$90 )</f>
        <v>0.0004441078718</v>
      </c>
      <c r="AZ176" s="86">
        <f t="shared" si="6"/>
        <v>0.03197330647</v>
      </c>
      <c r="BA176" s="86">
        <f>AF176 * ( (1-Baseline!F$90-Baseline!F$89) + (1-Baseline!B$36)*Baseline!F$90 )</f>
        <v>0.001503161853</v>
      </c>
      <c r="BB176" s="86">
        <f>AG176 * ( (1-Baseline!F$90-Baseline!F$89) + (1-Baseline!B$36)*Baseline!F$90 )</f>
        <v>0.0002188997676</v>
      </c>
      <c r="BC176" s="86">
        <f>AH176 * ( (1-Baseline!F$90-Baseline!F$89) + (1-Baseline!B$36)*Baseline!F$90 )</f>
        <v>0.03972573987</v>
      </c>
      <c r="BD176" s="86">
        <f>AI176 * ( (1-Baseline!F$90-Baseline!F$89) + (1-Baseline!B$36)*Baseline!F$90 )</f>
        <v>0.0004951233442</v>
      </c>
      <c r="BE176" s="86">
        <f t="shared" si="7"/>
        <v>0.04194292483</v>
      </c>
      <c r="BF176" s="86">
        <f>AK176 * ( (1-Baseline!H$90-Baseline!H$89) + (1-Baseline!B$36)*Baseline!H$90 )</f>
        <v>0.00003102127171</v>
      </c>
      <c r="BG176" s="86">
        <f>AL176 * ( (1-Baseline!H$90-Baseline!H$89) + (1-Baseline!B$36)*Baseline!H$90 )</f>
        <v>0.0002495293882</v>
      </c>
      <c r="BH176" s="86">
        <f>AM176 * ( (1-Baseline!H$90-Baseline!H$89) + (1-Baseline!B$36)*Baseline!H$90 )</f>
        <v>0.00005384289198</v>
      </c>
      <c r="BI176" s="86">
        <f>AN176 * ( (1-Baseline!H$90-Baseline!H$89) + (1-Baseline!B$36)*Baseline!H$90 )</f>
        <v>0.02746456545</v>
      </c>
      <c r="BJ176" s="86">
        <f t="shared" si="8"/>
        <v>0.027798959</v>
      </c>
      <c r="BK176" s="62"/>
      <c r="BL176" s="86">
        <f t="shared" si="19"/>
        <v>0.9422978817</v>
      </c>
      <c r="BM176" s="86">
        <f t="shared" si="20"/>
        <v>0.02001240385</v>
      </c>
      <c r="BN176" s="86">
        <f t="shared" si="21"/>
        <v>0.03167801993</v>
      </c>
      <c r="BO176" s="86">
        <f t="shared" si="22"/>
        <v>0.006011694522</v>
      </c>
      <c r="BP176" s="86">
        <f t="shared" si="9"/>
        <v>1</v>
      </c>
      <c r="BQ176" s="86">
        <f t="shared" si="23"/>
        <v>0.05819911049</v>
      </c>
      <c r="BR176" s="86">
        <f t="shared" si="24"/>
        <v>0.9144951907</v>
      </c>
      <c r="BS176" s="86">
        <f t="shared" si="25"/>
        <v>0.01341574117</v>
      </c>
      <c r="BT176" s="86">
        <f t="shared" si="26"/>
        <v>0.01388995762</v>
      </c>
      <c r="BU176" s="86">
        <f t="shared" si="10"/>
        <v>1</v>
      </c>
      <c r="BV176" s="86">
        <f t="shared" si="27"/>
        <v>0.03583826971</v>
      </c>
      <c r="BW176" s="86">
        <f t="shared" si="28"/>
        <v>0.005218991486</v>
      </c>
      <c r="BX176" s="86">
        <f t="shared" si="29"/>
        <v>0.947138046</v>
      </c>
      <c r="BY176" s="86">
        <f t="shared" si="30"/>
        <v>0.01180469283</v>
      </c>
      <c r="BZ176" s="86">
        <f t="shared" si="11"/>
        <v>1</v>
      </c>
      <c r="CA176" s="86">
        <f t="shared" si="31"/>
        <v>0.00111591487</v>
      </c>
      <c r="CB176" s="86">
        <f t="shared" si="32"/>
        <v>0.008976213397</v>
      </c>
      <c r="CC176" s="86">
        <f t="shared" si="33"/>
        <v>0.001936867203</v>
      </c>
      <c r="CD176" s="86">
        <f t="shared" si="34"/>
        <v>0.9879710045</v>
      </c>
      <c r="CE176" s="86">
        <f t="shared" si="12"/>
        <v>1</v>
      </c>
      <c r="CF176" s="62"/>
      <c r="CG176" s="86">
        <f t="shared" si="35"/>
        <v>0.9422978817</v>
      </c>
      <c r="CH176" s="86">
        <f t="shared" si="36"/>
        <v>0.02001240385</v>
      </c>
      <c r="CI176" s="86">
        <f t="shared" si="37"/>
        <v>0.03167801993</v>
      </c>
      <c r="CJ176" s="86">
        <f t="shared" si="38"/>
        <v>0.006011694522</v>
      </c>
      <c r="CK176" s="86">
        <f t="shared" si="13"/>
        <v>1</v>
      </c>
      <c r="CL176" s="86">
        <f t="shared" si="39"/>
        <v>0.05819911049</v>
      </c>
      <c r="CM176" s="86">
        <f t="shared" si="40"/>
        <v>0.9144951907</v>
      </c>
      <c r="CN176" s="86">
        <f t="shared" si="41"/>
        <v>0.01341574117</v>
      </c>
      <c r="CO176" s="86">
        <f t="shared" si="42"/>
        <v>0.01388995762</v>
      </c>
      <c r="CP176" s="86">
        <f t="shared" si="14"/>
        <v>1</v>
      </c>
      <c r="CQ176" s="86">
        <f t="shared" si="43"/>
        <v>0.03583826971</v>
      </c>
      <c r="CR176" s="86">
        <f t="shared" si="44"/>
        <v>0.005218991486</v>
      </c>
      <c r="CS176" s="86">
        <f t="shared" si="45"/>
        <v>0.947138046</v>
      </c>
      <c r="CT176" s="86">
        <f t="shared" si="46"/>
        <v>0.01180469283</v>
      </c>
      <c r="CU176" s="86">
        <f t="shared" si="15"/>
        <v>1</v>
      </c>
      <c r="CV176" s="86">
        <f t="shared" si="47"/>
        <v>0.00111591487</v>
      </c>
      <c r="CW176" s="86">
        <f t="shared" si="48"/>
        <v>0.008976213397</v>
      </c>
      <c r="CX176" s="86">
        <f t="shared" si="49"/>
        <v>0.001936867203</v>
      </c>
      <c r="CY176" s="86">
        <f t="shared" si="50"/>
        <v>0.9879710045</v>
      </c>
      <c r="CZ176" s="86">
        <f t="shared" si="16"/>
        <v>1</v>
      </c>
      <c r="DA176" s="62"/>
      <c r="DB176" s="86">
        <f>(AQ176*Baseline!B$7 + AV176*Baseline!B$11 + BA176*Baseline!B$16 + BF176*Baseline!B$18)</f>
        <v>60552.83167</v>
      </c>
      <c r="DC176" s="86">
        <f>(AR176*Baseline!B$7 + AW176*Baseline!B$11 + BB176*Baseline!B$16 + BG176*Baseline!B$18)</f>
        <v>75929.19893</v>
      </c>
      <c r="DD176" s="86">
        <f>(AS176*Baseline!B$7 + AX176*Baseline!B$11 + BC176*Baseline!B$16 + BH176*Baseline!B$18)</f>
        <v>138158.6336</v>
      </c>
      <c r="DE176" s="86">
        <f>(AT176*Baseline!B$7 + AY176*Baseline!B$11 + BD176*Baseline!B$16 + BI176*Baseline!B$18)</f>
        <v>1260555.7</v>
      </c>
      <c r="DF176" s="86">
        <f t="shared" si="17"/>
        <v>1535196.364</v>
      </c>
      <c r="DG176" s="62"/>
      <c r="DH176" s="86">
        <f t="shared" si="51"/>
        <v>0.03944305307</v>
      </c>
      <c r="DI176" s="86">
        <f t="shared" si="52"/>
        <v>0.04945894916</v>
      </c>
      <c r="DJ176" s="86">
        <f t="shared" si="53"/>
        <v>0.089994112</v>
      </c>
      <c r="DK176" s="86">
        <f t="shared" si="54"/>
        <v>0.8211038858</v>
      </c>
      <c r="DL176" s="86">
        <f t="shared" si="18"/>
        <v>1</v>
      </c>
      <c r="DM176" s="62"/>
      <c r="DN176" s="86">
        <f>DH176 / (Baseline!B$7/Baseline!B$17)</f>
        <v>4.210286485</v>
      </c>
      <c r="DO176" s="86">
        <f>DI176 / (Baseline!B$11/Baseline!B$17)</f>
        <v>1.193962705</v>
      </c>
      <c r="DP176" s="86">
        <f>DJ176 / (Baseline!B$16/Baseline!B$17)</f>
        <v>1.390680999</v>
      </c>
      <c r="DQ176" s="86">
        <f>DK176 / (Baseline!B$18/Baseline!B$17)</f>
        <v>0.9283304317</v>
      </c>
      <c r="DR176" s="62"/>
      <c r="DS176" s="86">
        <f>DH176 / Baseline!H$117</f>
        <v>1.578002706</v>
      </c>
      <c r="DT176" s="86">
        <f>DI176 / Baseline!H$118</f>
        <v>1.113323529</v>
      </c>
      <c r="DU176" s="86">
        <f>DJ176 / Baseline!H$119</f>
        <v>1.075826905</v>
      </c>
      <c r="DV176" s="86">
        <f>DK176 / Baseline!H$120</f>
        <v>0.9695076412</v>
      </c>
      <c r="DW176" s="87"/>
      <c r="DX176" s="86">
        <f>(AU176*Baseline!B$34)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0.02897512855</v>
      </c>
      <c r="DY176" s="86">
        <f>(AZ176*Baseline!B$34) + (Baseline!D$90*(1-Baseline!D$91)*Baseline!B$35) + (Baseline!D$90*Baseline!D$91*((1-Baseline!D$92)*Baseline!B$40 + Baseline!D$92*Baseline!B$41))</f>
        <v>0.01120956397</v>
      </c>
      <c r="DZ176" s="86">
        <f>(BE176*Baseline!B$34) + (Baseline!F$90*(1-Baseline!F$91)*Baseline!B$35) + (Baseline!F$90*Baseline!F$91*((1-Baseline!F$92)*Baseline!B$40 + Baseline!F$92*Baseline!B$41))</f>
        <v>0.01402207873</v>
      </c>
      <c r="EA176" s="86">
        <f>(BJ176*Baseline!B$34) + (Baseline!H$90*(1-Baseline!H$91)*Baseline!B$35) + (Baseline!H$90*Baseline!H$91*((1-Baseline!H$92)*Baseline!B$40 + Baseline!H$92*Baseline!B$41))</f>
        <v>0.009314843851</v>
      </c>
      <c r="EB176" s="86">
        <f>( DX176*Baseline!B$7 + DY176*Baseline!B$11 + DZ176*Baseline!B$16 + EA176*Baseline!B$18 ) / Baseline!B$17</f>
        <v>0.009882129561</v>
      </c>
    </row>
    <row r="177">
      <c r="A177" s="73" t="s">
        <v>353</v>
      </c>
      <c r="B177" s="85">
        <f>MIN( MAX( NORMINV( MCrands!B177, (B$5+B$4)/2, (B$5-B$4)/3.29 ), 0 ), 1 )</f>
        <v>0.4152349046</v>
      </c>
      <c r="C177" s="85">
        <f>MAX( NORMINV( MCrands!C177, (C$5+C$4)/2, (C$5-C$4)/3.29 ), 0 )</f>
        <v>2.508377401</v>
      </c>
      <c r="D177" s="83"/>
      <c r="E177" s="84">
        <f>Baseline!B$33 * (C177 * Baseline!B$68*Baseline!B$68/Baseline!B$75 + Baseline!B$46 * Baseline!B$54*Baseline!B$54/Baseline!B$76 + Baseline!B$47 * Baseline!B$55*Baseline!B$55/Baseline!B$77 + Baseline!B$56*Baseline!B$56/Baseline!B$78)</f>
        <v>0.00001780886328</v>
      </c>
      <c r="F177" s="84">
        <f>Baseline!B$33 * (C177 * Baseline!B$68*Baseline!B$59/Baseline!B$75 + Baseline!B$46 * Baseline!B$54*Baseline!B$69/Baseline!B$76 + Baseline!B$47 * Baseline!B$55*Baseline!B$57/Baseline!B$77 + Baseline!B$56*Baseline!B$58/Baseline!B$78)</f>
        <v>0.0000002390513643</v>
      </c>
      <c r="G177" s="85">
        <f>Baseline!B$33 * (C177 * Baseline!B$68*Baseline!B$60/Baseline!B$75 + Baseline!B$46 * Baseline!B$54*Baseline!B$61/Baseline!B$76 + Baseline!B$47 * Baseline!B$55*Baseline!B$70/Baseline!B$77 + Baseline!B$56*Baseline!B$62/Baseline!B$78)</f>
        <v>0.000000200387892</v>
      </c>
      <c r="H177" s="84">
        <f>Baseline!B$33 * (C177 * Baseline!B$68*Baseline!B$63/Baseline!B$75 + Baseline!B$46 * Baseline!B$54*Baseline!B$64/Baseline!B$76 + Baseline!B$47 * Baseline!B$55*Baseline!B$65/Baseline!B$77 + Baseline!B$56*Baseline!B$71/Baseline!B$78)</f>
        <v>0.000000003685885565</v>
      </c>
      <c r="I177" s="84">
        <f>Baseline!B$33 * (C177 * Baseline!B$59*Baseline!B$68/Baseline!B$75 + Baseline!B$46 * Baseline!B$69*Baseline!B$54/Baseline!B$76 + Baseline!B$47 * Baseline!B$57*Baseline!B$55/Baseline!B$77 + Baseline!B$58*Baseline!B$56/Baseline!B$78)</f>
        <v>0.0000002390513643</v>
      </c>
      <c r="J177" s="85">
        <f>Baseline!B$33 * (C177 * Baseline!B$59*Baseline!B$59/Baseline!B$75 + Baseline!B$46 * Baseline!B$69*Baseline!B$69/Baseline!B$76 + Baseline!B$47 * Baseline!B$57*Baseline!B$57/Baseline!B$77 + Baseline!B$58*Baseline!B$58/Baseline!B$78)</f>
        <v>0.000002116574432</v>
      </c>
      <c r="K177" s="84">
        <f>Baseline!B$33 * (C177 * Baseline!B$59*Baseline!B$60/Baseline!B$75 + Baseline!B$46 * Baseline!B$69*Baseline!B$61/Baseline!B$76 + Baseline!B$47 * Baseline!B$57*Baseline!B$70/Baseline!B$77 + Baseline!B$58*Baseline!B$62/Baseline!B$78)</f>
        <v>0.00000001648978572</v>
      </c>
      <c r="L177" s="85">
        <f>Baseline!B$33 * (C177 * Baseline!B$59*Baseline!B$63/Baseline!B$75 + Baseline!B$46 * Baseline!B$69*Baseline!B$64/Baseline!B$76 + Baseline!B$47 * Baseline!B$57*Baseline!B$65/Baseline!B$77 + Baseline!B$58*Baseline!B$71/Baseline!B$78)</f>
        <v>0.00000001707279035</v>
      </c>
      <c r="M177" s="84">
        <f>Baseline!B$33 * (C177 * Baseline!B$60*Baseline!B$68/Baseline!B$75 + Baseline!B$46 * Baseline!B$61*Baseline!B$54/Baseline!B$76 + Baseline!B$47 * Baseline!B$70*Baseline!B$55/Baseline!B$77 + Baseline!B$62*Baseline!B$56/Baseline!B$78)</f>
        <v>0.000000200387892</v>
      </c>
      <c r="N177" s="85">
        <f>Baseline!B$33 * (C177 * Baseline!B$60*Baseline!B$59/Baseline!B$75 + Baseline!B$46 * Baseline!B$61*Baseline!B$69/Baseline!B$76 + Baseline!B$47 * Baseline!B$70*Baseline!B$57/Baseline!B$77 + Baseline!B$62*Baseline!B$58/Baseline!B$78)</f>
        <v>0.00000001648978572</v>
      </c>
      <c r="O177" s="85">
        <f>Baseline!B$33 * (C177 * Baseline!B$60*Baseline!B$60/Baseline!B$75 + Baseline!B$46 * Baseline!B$61*Baseline!B$61/Baseline!B$76 + Baseline!B$47 * Baseline!B$70*Baseline!B$70/Baseline!B$77 + Baseline!B$62*Baseline!B$62/Baseline!B$78)</f>
        <v>0.000001589267526</v>
      </c>
      <c r="P177" s="84">
        <f>Baseline!B$33 * (C177 * Baseline!B$60*Baseline!B$63/Baseline!B$75 + Baseline!B$46 * Baseline!B$61*Baseline!B$64/Baseline!B$76 + Baseline!B$47 * Baseline!B$70*Baseline!B$65/Baseline!B$77 + Baseline!B$62*Baseline!B$71/Baseline!B$78)</f>
        <v>0.00000000195639205</v>
      </c>
      <c r="Q177" s="84">
        <f>Baseline!B$33 * (C177 * Baseline!B$63*Baseline!B$68/Baseline!B$75 + Baseline!B$46 * Baseline!B$64*Baseline!B$54/Baseline!B$76 + Baseline!B$47 * Baseline!B$65*Baseline!B$55/Baseline!B$77 + Baseline!B$71*Baseline!B$56/Baseline!B$78)</f>
        <v>0.000000003685885565</v>
      </c>
      <c r="R177" s="84">
        <f>Baseline!B$33 * (C177 * Baseline!B$63*Baseline!B$59/Baseline!B$75 + Baseline!B$46 * Baseline!B$64*Baseline!B$69/Baseline!B$76 + Baseline!B$47 * Baseline!B$65*Baseline!B$57/Baseline!B$77 + Baseline!B$71*Baseline!B$58/Baseline!B$78)</f>
        <v>0.00000001707279035</v>
      </c>
      <c r="S177" s="84">
        <f>Baseline!B$33 * (C177 * Baseline!B$63*Baseline!B$60/Baseline!B$75 + Baseline!B$46 * Baseline!B$64*Baseline!B$61/Baseline!B$76 + Baseline!B$47 * Baseline!B$65*Baseline!B$70/Baseline!B$77 + Baseline!B$71*Baseline!B$62/Baseline!B$78)</f>
        <v>0.00000000195639205</v>
      </c>
      <c r="T177" s="84">
        <f>Baseline!B$33 * (C177 * Baseline!B$63*Baseline!B$63/Baseline!B$75 + Baseline!B$46 * Baseline!B$64*Baseline!B$64/Baseline!B$76 + Baseline!B$47 * Baseline!B$65*Baseline!B$65/Baseline!B$77 + Baseline!B$71*Baseline!B$71/Baseline!B$78)</f>
        <v>0.00000009856721724</v>
      </c>
      <c r="U177" s="83"/>
      <c r="V177" s="84">
        <f>E177 * ( Baseline!B$89 * Baseline!B$7 )</f>
        <v>0.184838192</v>
      </c>
      <c r="W177" s="84">
        <f>F177 * ( Baseline!D$89 * Baseline!B$11 )</f>
        <v>0.004409683866</v>
      </c>
      <c r="X177" s="84">
        <f>G177 * ( Baseline!F$89 * Baseline!B$16 )</f>
        <v>0.006960427324</v>
      </c>
      <c r="Y177" s="84">
        <f>H177 * ( Baseline!H$89 * Baseline!B$18 )</f>
        <v>0.001296228155</v>
      </c>
      <c r="Z177" s="86">
        <f t="shared" si="1"/>
        <v>0.1975045314</v>
      </c>
      <c r="AA177" s="84">
        <f>I177 * ( Baseline!B$89 * Baseline!B$7 )</f>
        <v>0.00248111411</v>
      </c>
      <c r="AB177" s="85">
        <f>J177 * ( Baseline!D$89 * Baseline!B$11 )</f>
        <v>0.03904359279</v>
      </c>
      <c r="AC177" s="85">
        <f>K177 * ( Baseline!F$89 * Baseline!B$16 )</f>
        <v>0.0005727689129</v>
      </c>
      <c r="AD177" s="85">
        <f>L177 * ( Baseline!F$89 * Baseline!B$16 )</f>
        <v>0.0005930194445</v>
      </c>
      <c r="AE177" s="86">
        <f t="shared" si="2"/>
        <v>0.04269049526</v>
      </c>
      <c r="AF177" s="86">
        <f>M177 * ( Baseline!B$89 * Baseline!B$7 )</f>
        <v>0.002079825931</v>
      </c>
      <c r="AG177" s="86">
        <f>N177 * ( Baseline!D$89 * Baseline!B$11 )</f>
        <v>0.0003041804101</v>
      </c>
      <c r="AH177" s="86">
        <f>O177 * ( Baseline!F$89 * Baseline!B$16 )</f>
        <v>0.05520284185</v>
      </c>
      <c r="AI177" s="86">
        <f>P177 * ( Baseline!H$89 * Baseline!B$18 )</f>
        <v>0.0006880111749</v>
      </c>
      <c r="AJ177" s="86">
        <f t="shared" si="3"/>
        <v>0.05827485937</v>
      </c>
      <c r="AK177" s="86">
        <f>Q177 * ( Baseline!B$89 * Baseline!B$7 )</f>
        <v>0.00003825580628</v>
      </c>
      <c r="AL177" s="86">
        <f>R177 * ( Baseline!D$89 * Baseline!B$11 )</f>
        <v>0.0003149348607</v>
      </c>
      <c r="AM177" s="86">
        <f>S177 * ( Baseline!F$89 * Baseline!B$16 )</f>
        <v>0.00006795482774</v>
      </c>
      <c r="AN177" s="86">
        <f>T177 * ( Baseline!H$89 * Baseline!B$18 )</f>
        <v>0.03466347501</v>
      </c>
      <c r="AO177" s="86">
        <f t="shared" si="4"/>
        <v>0.0350846205</v>
      </c>
      <c r="AP177" s="62"/>
      <c r="AQ177" s="86">
        <f>V177 * ( (1-Baseline!B$90-Baseline!B$89) + (1-B177)*Baseline!B$90 )</f>
        <v>0.1125740253</v>
      </c>
      <c r="AR177" s="86">
        <f>W177 * ( (1-Baseline!B$90-Baseline!B$89) + (1-B177)*Baseline!B$90 )</f>
        <v>0.002685677984</v>
      </c>
      <c r="AS177" s="86">
        <f>X177 * ( (1-Baseline!B$90-Baseline!B$89) + (1-B177)*Baseline!B$90 )</f>
        <v>0.004239185165</v>
      </c>
      <c r="AT177" s="86">
        <f>Y177 * ( (1-Baseline!B$90-Baseline!B$89) + (1-B177)*Baseline!B$90 )</f>
        <v>0.0007894560076</v>
      </c>
      <c r="AU177" s="86">
        <f t="shared" si="5"/>
        <v>0.1202883444</v>
      </c>
      <c r="AV177" s="86">
        <f>AA177 * ( (1-Baseline!D$90-Baseline!D$89) + (1-B177)*Baseline!D$90 )</f>
        <v>0.001998222718</v>
      </c>
      <c r="AW177" s="86">
        <f>AB177 * ( (1-Baseline!D$90-Baseline!D$89) + (1-B177)*Baseline!D$90 )</f>
        <v>0.03144466181</v>
      </c>
      <c r="AX177" s="86">
        <f>AC177 * ( (1-Baseline!D$90-Baseline!D$89) + (1-B177)*Baseline!D$90 )</f>
        <v>0.0004612927109</v>
      </c>
      <c r="AY177" s="86">
        <f>AD177 * ( (1-Baseline!D$90-Baseline!D$89) + (1-B177)*Baseline!D$90 )</f>
        <v>0.0004776019456</v>
      </c>
      <c r="AZ177" s="86">
        <f t="shared" si="6"/>
        <v>0.03438177919</v>
      </c>
      <c r="BA177" s="86">
        <f>AF177 * ( (1-Baseline!F$90-Baseline!F$89) + (1-Baseline!B$36)*Baseline!F$90 )</f>
        <v>0.001496709295</v>
      </c>
      <c r="BB177" s="86">
        <f>AG177 * ( (1-Baseline!F$90-Baseline!F$89) + (1-Baseline!B$36)*Baseline!F$90 )</f>
        <v>0.0002188979569</v>
      </c>
      <c r="BC177" s="86">
        <f>AH177 * ( (1-Baseline!F$90-Baseline!F$89) + (1-Baseline!B$36)*Baseline!F$90 )</f>
        <v>0.03972573149</v>
      </c>
      <c r="BD177" s="86">
        <f>AI177 * ( (1-Baseline!F$90-Baseline!F$89) + (1-Baseline!B$36)*Baseline!F$90 )</f>
        <v>0.0004951148578</v>
      </c>
      <c r="BE177" s="86">
        <f t="shared" si="7"/>
        <v>0.0419364536</v>
      </c>
      <c r="BF177" s="86">
        <f>AK177 * ( (1-Baseline!H$90-Baseline!H$89) + (1-Baseline!B$36)*Baseline!H$90 )</f>
        <v>0.00003031084043</v>
      </c>
      <c r="BG177" s="86">
        <f>AL177 * ( (1-Baseline!H$90-Baseline!H$89) + (1-Baseline!B$36)*Baseline!H$90 )</f>
        <v>0.0002495291889</v>
      </c>
      <c r="BH177" s="86">
        <f>AM177 * ( (1-Baseline!H$90-Baseline!H$89) + (1-Baseline!B$36)*Baseline!H$90 )</f>
        <v>0.00005384196912</v>
      </c>
      <c r="BI177" s="86">
        <f>AN177 * ( (1-Baseline!H$90-Baseline!H$89) + (1-Baseline!B$36)*Baseline!H$90 )</f>
        <v>0.02746456452</v>
      </c>
      <c r="BJ177" s="86">
        <f t="shared" si="8"/>
        <v>0.02779824652</v>
      </c>
      <c r="BK177" s="62"/>
      <c r="BL177" s="86">
        <f t="shared" si="19"/>
        <v>0.9358681076</v>
      </c>
      <c r="BM177" s="86">
        <f t="shared" si="20"/>
        <v>0.02232700098</v>
      </c>
      <c r="BN177" s="86">
        <f t="shared" si="21"/>
        <v>0.03524186142</v>
      </c>
      <c r="BO177" s="86">
        <f t="shared" si="22"/>
        <v>0.006563029953</v>
      </c>
      <c r="BP177" s="86">
        <f t="shared" si="9"/>
        <v>1</v>
      </c>
      <c r="BQ177" s="86">
        <f t="shared" si="23"/>
        <v>0.05811865369</v>
      </c>
      <c r="BR177" s="86">
        <f t="shared" si="24"/>
        <v>0.9145734327</v>
      </c>
      <c r="BS177" s="86">
        <f t="shared" si="25"/>
        <v>0.01341677836</v>
      </c>
      <c r="BT177" s="86">
        <f t="shared" si="26"/>
        <v>0.01389113527</v>
      </c>
      <c r="BU177" s="86">
        <f t="shared" si="10"/>
        <v>1</v>
      </c>
      <c r="BV177" s="86">
        <f t="shared" si="27"/>
        <v>0.0356899348</v>
      </c>
      <c r="BW177" s="86">
        <f t="shared" si="28"/>
        <v>0.005219753653</v>
      </c>
      <c r="BX177" s="86">
        <f t="shared" si="29"/>
        <v>0.9472839995</v>
      </c>
      <c r="BY177" s="86">
        <f t="shared" si="30"/>
        <v>0.01180631206</v>
      </c>
      <c r="BZ177" s="86">
        <f t="shared" si="11"/>
        <v>1</v>
      </c>
      <c r="CA177" s="86">
        <f t="shared" si="31"/>
        <v>0.001090386777</v>
      </c>
      <c r="CB177" s="86">
        <f t="shared" si="32"/>
        <v>0.008976436291</v>
      </c>
      <c r="CC177" s="86">
        <f t="shared" si="33"/>
        <v>0.001936883648</v>
      </c>
      <c r="CD177" s="86">
        <f t="shared" si="34"/>
        <v>0.9879962933</v>
      </c>
      <c r="CE177" s="86">
        <f t="shared" si="12"/>
        <v>1</v>
      </c>
      <c r="CF177" s="62"/>
      <c r="CG177" s="86">
        <f t="shared" si="35"/>
        <v>0.9358681076</v>
      </c>
      <c r="CH177" s="86">
        <f t="shared" si="36"/>
        <v>0.02232700098</v>
      </c>
      <c r="CI177" s="86">
        <f t="shared" si="37"/>
        <v>0.03524186142</v>
      </c>
      <c r="CJ177" s="86">
        <f t="shared" si="38"/>
        <v>0.006563029953</v>
      </c>
      <c r="CK177" s="86">
        <f t="shared" si="13"/>
        <v>1</v>
      </c>
      <c r="CL177" s="86">
        <f t="shared" si="39"/>
        <v>0.05811865369</v>
      </c>
      <c r="CM177" s="86">
        <f t="shared" si="40"/>
        <v>0.9145734327</v>
      </c>
      <c r="CN177" s="86">
        <f t="shared" si="41"/>
        <v>0.01341677836</v>
      </c>
      <c r="CO177" s="86">
        <f t="shared" si="42"/>
        <v>0.01389113527</v>
      </c>
      <c r="CP177" s="86">
        <f t="shared" si="14"/>
        <v>1</v>
      </c>
      <c r="CQ177" s="86">
        <f t="shared" si="43"/>
        <v>0.0356899348</v>
      </c>
      <c r="CR177" s="86">
        <f t="shared" si="44"/>
        <v>0.005219753653</v>
      </c>
      <c r="CS177" s="86">
        <f t="shared" si="45"/>
        <v>0.9472839995</v>
      </c>
      <c r="CT177" s="86">
        <f t="shared" si="46"/>
        <v>0.01180631206</v>
      </c>
      <c r="CU177" s="86">
        <f t="shared" si="15"/>
        <v>1</v>
      </c>
      <c r="CV177" s="86">
        <f t="shared" si="47"/>
        <v>0.001090386777</v>
      </c>
      <c r="CW177" s="86">
        <f t="shared" si="48"/>
        <v>0.008976436291</v>
      </c>
      <c r="CX177" s="86">
        <f t="shared" si="49"/>
        <v>0.001936883648</v>
      </c>
      <c r="CY177" s="86">
        <f t="shared" si="50"/>
        <v>0.9879962933</v>
      </c>
      <c r="CZ177" s="86">
        <f t="shared" si="16"/>
        <v>1</v>
      </c>
      <c r="DA177" s="62"/>
      <c r="DB177" s="86">
        <f>(AQ177*Baseline!B$7 + AV177*Baseline!B$11 + BA177*Baseline!B$16 + BF177*Baseline!B$18)</f>
        <v>65285.91741</v>
      </c>
      <c r="DC177" s="86">
        <f>(AR177*Baseline!B$7 + AW177*Baseline!B$11 + BB177*Baseline!B$16 + BG177*Baseline!B$18)</f>
        <v>80896.82401</v>
      </c>
      <c r="DD177" s="86">
        <f>(AS177*Baseline!B$7 + AX177*Baseline!B$11 + BC177*Baseline!B$16 + BH177*Baseline!B$18)</f>
        <v>138599.488</v>
      </c>
      <c r="DE177" s="86">
        <f>(AT177*Baseline!B$7 + AY177*Baseline!B$11 + BD177*Baseline!B$16 + BI177*Baseline!B$18)</f>
        <v>1260690.679</v>
      </c>
      <c r="DF177" s="86">
        <f t="shared" si="17"/>
        <v>1545472.908</v>
      </c>
      <c r="DG177" s="62"/>
      <c r="DH177" s="86">
        <f t="shared" si="51"/>
        <v>0.04224332699</v>
      </c>
      <c r="DI177" s="86">
        <f t="shared" si="52"/>
        <v>0.05234438184</v>
      </c>
      <c r="DJ177" s="86">
        <f t="shared" si="53"/>
        <v>0.08968095609</v>
      </c>
      <c r="DK177" s="86">
        <f t="shared" si="54"/>
        <v>0.8157313351</v>
      </c>
      <c r="DL177" s="86">
        <f t="shared" si="18"/>
        <v>1</v>
      </c>
      <c r="DM177" s="62"/>
      <c r="DN177" s="86">
        <f>DH177 / (Baseline!B$7/Baseline!B$17)</f>
        <v>4.509197309</v>
      </c>
      <c r="DO177" s="86">
        <f>DI177 / (Baseline!B$11/Baseline!B$17)</f>
        <v>1.263618431</v>
      </c>
      <c r="DP177" s="86">
        <f>DJ177 / (Baseline!B$16/Baseline!B$17)</f>
        <v>1.385841794</v>
      </c>
      <c r="DQ177" s="86">
        <f>DK177 / (Baseline!B$18/Baseline!B$17)</f>
        <v>0.9222562888</v>
      </c>
      <c r="DR177" s="62"/>
      <c r="DS177" s="86">
        <f>DH177 / Baseline!H$117</f>
        <v>1.690033584</v>
      </c>
      <c r="DT177" s="86">
        <f>DI177 / Baseline!H$118</f>
        <v>1.178274769</v>
      </c>
      <c r="DU177" s="86">
        <f>DJ177 / Baseline!H$119</f>
        <v>1.07208331</v>
      </c>
      <c r="DV177" s="86">
        <f>DK177 / Baseline!H$120</f>
        <v>0.9631640725</v>
      </c>
      <c r="DW177" s="87"/>
      <c r="DX177" s="86">
        <f>(AU177*Baseline!B$34)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0.03057278292</v>
      </c>
      <c r="DY177" s="86">
        <f>(AZ177*Baseline!B$34) + (Baseline!D$90*(1-Baseline!D$91)*Baseline!B$35) + (Baseline!D$90*Baseline!D$91*((1-Baseline!D$92)*Baseline!B$40 + Baseline!D$92*Baseline!B$41))</f>
        <v>0.01157083488</v>
      </c>
      <c r="DZ177" s="86">
        <f>(BE177*Baseline!B$34) + (Baseline!F$90*(1-Baseline!F$91)*Baseline!B$35) + (Baseline!F$90*Baseline!F$91*((1-Baseline!F$92)*Baseline!B$40 + Baseline!F$92*Baseline!B$41))</f>
        <v>0.01402110804</v>
      </c>
      <c r="EA177" s="86">
        <f>(BJ177*Baseline!B$34) + (Baseline!H$90*(1-Baseline!H$91)*Baseline!B$35) + (Baseline!H$90*Baseline!H$91*((1-Baseline!H$92)*Baseline!B$40 + Baseline!H$92*Baseline!B$41))</f>
        <v>0.009314736978</v>
      </c>
      <c r="EB177" s="86">
        <f>( DX177*Baseline!B$7 + DY177*Baseline!B$11 + DZ177*Baseline!B$16 + EA177*Baseline!B$18 ) / Baseline!B$17</f>
        <v>0.009911904814</v>
      </c>
    </row>
    <row r="178">
      <c r="A178" s="73" t="s">
        <v>354</v>
      </c>
      <c r="B178" s="85">
        <f>MIN( MAX( NORMINV( MCrands!B178, (B$5+B$4)/2, (B$5-B$4)/3.29 ), 0 ), 1 )</f>
        <v>0.4125975036</v>
      </c>
      <c r="C178" s="85">
        <f>MAX( NORMINV( MCrands!C178, (C$5+C$4)/2, (C$5-C$4)/3.29 ), 0 )</f>
        <v>2.243939081</v>
      </c>
      <c r="D178" s="83"/>
      <c r="E178" s="84">
        <f>Baseline!B$33 * (C178 * Baseline!B$68*Baseline!B$68/Baseline!B$75 + Baseline!B$46 * Baseline!B$54*Baseline!B$54/Baseline!B$76 + Baseline!B$47 * Baseline!B$55*Baseline!B$55/Baseline!B$77 + Baseline!B$56*Baseline!B$56/Baseline!B$78)</f>
        <v>0.00001593663363</v>
      </c>
      <c r="F178" s="84">
        <f>Baseline!B$33 * (C178 * Baseline!B$68*Baseline!B$59/Baseline!B$75 + Baseline!B$46 * Baseline!B$54*Baseline!B$69/Baseline!B$76 + Baseline!B$47 * Baseline!B$55*Baseline!B$57/Baseline!B$77 + Baseline!B$56*Baseline!B$58/Baseline!B$78)</f>
        <v>0.0000002387557491</v>
      </c>
      <c r="G178" s="85">
        <f>Baseline!B$33 * (C178 * Baseline!B$68*Baseline!B$60/Baseline!B$75 + Baseline!B$46 * Baseline!B$54*Baseline!B$61/Baseline!B$76 + Baseline!B$47 * Baseline!B$55*Baseline!B$70/Baseline!B$77 + Baseline!B$56*Baseline!B$62/Baseline!B$78)</f>
        <v>0.0000001996611713</v>
      </c>
      <c r="H178" s="84">
        <f>Baseline!B$33 * (C178 * Baseline!B$68*Baseline!B$63/Baseline!B$75 + Baseline!B$46 * Baseline!B$54*Baseline!B$64/Baseline!B$76 + Baseline!B$47 * Baseline!B$55*Baseline!B$65/Baseline!B$77 + Baseline!B$56*Baseline!B$71/Baseline!B$78)</f>
        <v>0.000000003613213493</v>
      </c>
      <c r="I178" s="84">
        <f>Baseline!B$33 * (C178 * Baseline!B$59*Baseline!B$68/Baseline!B$75 + Baseline!B$46 * Baseline!B$69*Baseline!B$54/Baseline!B$76 + Baseline!B$47 * Baseline!B$57*Baseline!B$55/Baseline!B$77 + Baseline!B$58*Baseline!B$56/Baseline!B$78)</f>
        <v>0.0000002387557491</v>
      </c>
      <c r="J178" s="85">
        <f>Baseline!B$33 * (C178 * Baseline!B$59*Baseline!B$59/Baseline!B$75 + Baseline!B$46 * Baseline!B$69*Baseline!B$69/Baseline!B$76 + Baseline!B$47 * Baseline!B$57*Baseline!B$57/Baseline!B$77 + Baseline!B$58*Baseline!B$58/Baseline!B$78)</f>
        <v>0.000002116574386</v>
      </c>
      <c r="K178" s="84">
        <f>Baseline!B$33 * (C178 * Baseline!B$59*Baseline!B$60/Baseline!B$75 + Baseline!B$46 * Baseline!B$69*Baseline!B$61/Baseline!B$76 + Baseline!B$47 * Baseline!B$57*Baseline!B$70/Baseline!B$77 + Baseline!B$58*Baseline!B$62/Baseline!B$78)</f>
        <v>0.00000001648967097</v>
      </c>
      <c r="L178" s="85">
        <f>Baseline!B$33 * (C178 * Baseline!B$59*Baseline!B$63/Baseline!B$75 + Baseline!B$46 * Baseline!B$69*Baseline!B$64/Baseline!B$76 + Baseline!B$47 * Baseline!B$57*Baseline!B$65/Baseline!B$77 + Baseline!B$58*Baseline!B$71/Baseline!B$78)</f>
        <v>0.00000001707277887</v>
      </c>
      <c r="M178" s="84">
        <f>Baseline!B$33 * (C178 * Baseline!B$60*Baseline!B$68/Baseline!B$75 + Baseline!B$46 * Baseline!B$61*Baseline!B$54/Baseline!B$76 + Baseline!B$47 * Baseline!B$70*Baseline!B$55/Baseline!B$77 + Baseline!B$62*Baseline!B$56/Baseline!B$78)</f>
        <v>0.0000001996611713</v>
      </c>
      <c r="N178" s="85">
        <f>Baseline!B$33 * (C178 * Baseline!B$60*Baseline!B$59/Baseline!B$75 + Baseline!B$46 * Baseline!B$61*Baseline!B$69/Baseline!B$76 + Baseline!B$47 * Baseline!B$70*Baseline!B$57/Baseline!B$77 + Baseline!B$62*Baseline!B$58/Baseline!B$78)</f>
        <v>0.00000001648967097</v>
      </c>
      <c r="O178" s="85">
        <f>Baseline!B$33 * (C178 * Baseline!B$60*Baseline!B$60/Baseline!B$75 + Baseline!B$46 * Baseline!B$61*Baseline!B$61/Baseline!B$76 + Baseline!B$47 * Baseline!B$70*Baseline!B$70/Baseline!B$77 + Baseline!B$62*Baseline!B$62/Baseline!B$78)</f>
        <v>0.000001589267244</v>
      </c>
      <c r="P178" s="84">
        <f>Baseline!B$33 * (C178 * Baseline!B$60*Baseline!B$63/Baseline!B$75 + Baseline!B$46 * Baseline!B$61*Baseline!B$64/Baseline!B$76 + Baseline!B$47 * Baseline!B$70*Baseline!B$65/Baseline!B$77 + Baseline!B$62*Baseline!B$71/Baseline!B$78)</f>
        <v>0.000000001956363842</v>
      </c>
      <c r="Q178" s="84">
        <f>Baseline!B$33 * (C178 * Baseline!B$63*Baseline!B$68/Baseline!B$75 + Baseline!B$46 * Baseline!B$64*Baseline!B$54/Baseline!B$76 + Baseline!B$47 * Baseline!B$65*Baseline!B$55/Baseline!B$77 + Baseline!B$71*Baseline!B$56/Baseline!B$78)</f>
        <v>0.000000003613213493</v>
      </c>
      <c r="R178" s="84">
        <f>Baseline!B$33 * (C178 * Baseline!B$63*Baseline!B$59/Baseline!B$75 + Baseline!B$46 * Baseline!B$64*Baseline!B$69/Baseline!B$76 + Baseline!B$47 * Baseline!B$65*Baseline!B$57/Baseline!B$77 + Baseline!B$71*Baseline!B$58/Baseline!B$78)</f>
        <v>0.00000001707277887</v>
      </c>
      <c r="S178" s="84">
        <f>Baseline!B$33 * (C178 * Baseline!B$63*Baseline!B$60/Baseline!B$75 + Baseline!B$46 * Baseline!B$64*Baseline!B$61/Baseline!B$76 + Baseline!B$47 * Baseline!B$65*Baseline!B$70/Baseline!B$77 + Baseline!B$71*Baseline!B$62/Baseline!B$78)</f>
        <v>0.000000001956363842</v>
      </c>
      <c r="T178" s="84">
        <f>Baseline!B$33 * (C178 * Baseline!B$63*Baseline!B$63/Baseline!B$75 + Baseline!B$46 * Baseline!B$64*Baseline!B$64/Baseline!B$76 + Baseline!B$47 * Baseline!B$65*Baseline!B$65/Baseline!B$77 + Baseline!B$71*Baseline!B$71/Baseline!B$78)</f>
        <v>0.00000009856721442</v>
      </c>
      <c r="U178" s="83"/>
      <c r="V178" s="84">
        <f>E178 * ( Baseline!B$89 * Baseline!B$7 )</f>
        <v>0.1654063205</v>
      </c>
      <c r="W178" s="84">
        <f>F178 * ( Baseline!D$89 * Baseline!B$11 )</f>
        <v>0.004404230771</v>
      </c>
      <c r="X178" s="84">
        <f>G178 * ( Baseline!F$89 * Baseline!B$16 )</f>
        <v>0.006935184847</v>
      </c>
      <c r="Y178" s="84">
        <f>H178 * ( Baseline!H$89 * Baseline!B$18 )</f>
        <v>0.001270671316</v>
      </c>
      <c r="Z178" s="86">
        <f t="shared" si="1"/>
        <v>0.1780164074</v>
      </c>
      <c r="AA178" s="84">
        <f>I178 * ( Baseline!B$89 * Baseline!B$7 )</f>
        <v>0.00247804592</v>
      </c>
      <c r="AB178" s="85">
        <f>J178 * ( Baseline!D$89 * Baseline!B$11 )</f>
        <v>0.03904359193</v>
      </c>
      <c r="AC178" s="85">
        <f>K178 * ( Baseline!F$89 * Baseline!B$16 )</f>
        <v>0.0005727649272</v>
      </c>
      <c r="AD178" s="85">
        <f>L178 * ( Baseline!F$89 * Baseline!B$16 )</f>
        <v>0.000593019046</v>
      </c>
      <c r="AE178" s="86">
        <f t="shared" si="2"/>
        <v>0.04268742182</v>
      </c>
      <c r="AF178" s="86">
        <f>M178 * ( Baseline!B$89 * Baseline!B$7 )</f>
        <v>0.002072283297</v>
      </c>
      <c r="AG178" s="86">
        <f>N178 * ( Baseline!D$89 * Baseline!B$11 )</f>
        <v>0.0003041782934</v>
      </c>
      <c r="AH178" s="86">
        <f>O178 * ( Baseline!F$89 * Baseline!B$16 )</f>
        <v>0.05520283205</v>
      </c>
      <c r="AI178" s="86">
        <f>P178 * ( Baseline!H$89 * Baseline!B$18 )</f>
        <v>0.0006880012548</v>
      </c>
      <c r="AJ178" s="86">
        <f t="shared" si="3"/>
        <v>0.0582672949</v>
      </c>
      <c r="AK178" s="86">
        <f>Q178 * ( Baseline!B$89 * Baseline!B$7 )</f>
        <v>0.00003750154285</v>
      </c>
      <c r="AL178" s="86">
        <f>R178 * ( Baseline!D$89 * Baseline!B$11 )</f>
        <v>0.0003149346491</v>
      </c>
      <c r="AM178" s="86">
        <f>S178 * ( Baseline!F$89 * Baseline!B$16 )</f>
        <v>0.00006795384793</v>
      </c>
      <c r="AN178" s="86">
        <f>T178 * ( Baseline!H$89 * Baseline!B$18 )</f>
        <v>0.03466347402</v>
      </c>
      <c r="AO178" s="86">
        <f t="shared" si="4"/>
        <v>0.03508386406</v>
      </c>
      <c r="AP178" s="62"/>
      <c r="AQ178" s="86">
        <f>V178 * ( (1-Baseline!B$90-Baseline!B$89) + (1-B178)*Baseline!B$90 )</f>
        <v>0.1011274762</v>
      </c>
      <c r="AR178" s="86">
        <f>W178 * ( (1-Baseline!B$90-Baseline!B$89) + (1-B178)*Baseline!B$90 )</f>
        <v>0.00269269482</v>
      </c>
      <c r="AS178" s="86">
        <f>X178 * ( (1-Baseline!B$90-Baseline!B$89) + (1-B178)*Baseline!B$90 )</f>
        <v>0.004240090332</v>
      </c>
      <c r="AT178" s="86">
        <f>Y178 * ( (1-Baseline!B$90-Baseline!B$89) + (1-B178)*Baseline!B$90 )</f>
        <v>0.0007768734763</v>
      </c>
      <c r="AU178" s="86">
        <f t="shared" si="5"/>
        <v>0.1088371348</v>
      </c>
      <c r="AV178" s="86">
        <f>AA178 * ( (1-Baseline!D$90-Baseline!D$89) + (1-B178)*Baseline!D$90 )</f>
        <v>0.001998679629</v>
      </c>
      <c r="AW178" s="86">
        <f>AB178 * ( (1-Baseline!D$90-Baseline!D$89) + (1-B178)*Baseline!D$90 )</f>
        <v>0.0314907933</v>
      </c>
      <c r="AX178" s="86">
        <f>AC178 * ( (1-Baseline!D$90-Baseline!D$89) + (1-B178)*Baseline!D$90 )</f>
        <v>0.0004619662546</v>
      </c>
      <c r="AY178" s="86">
        <f>AD178 * ( (1-Baseline!D$90-Baseline!D$89) + (1-B178)*Baseline!D$90 )</f>
        <v>0.0004783023096</v>
      </c>
      <c r="AZ178" s="86">
        <f t="shared" si="6"/>
        <v>0.03442974149</v>
      </c>
      <c r="BA178" s="86">
        <f>AF178 * ( (1-Baseline!F$90-Baseline!F$89) + (1-Baseline!B$36)*Baseline!F$90 )</f>
        <v>0.001491281374</v>
      </c>
      <c r="BB178" s="86">
        <f>AG178 * ( (1-Baseline!F$90-Baseline!F$89) + (1-Baseline!B$36)*Baseline!F$90 )</f>
        <v>0.0002188964336</v>
      </c>
      <c r="BC178" s="86">
        <f>AH178 * ( (1-Baseline!F$90-Baseline!F$89) + (1-Baseline!B$36)*Baseline!F$90 )</f>
        <v>0.03972572444</v>
      </c>
      <c r="BD178" s="86">
        <f>AI178 * ( (1-Baseline!F$90-Baseline!F$89) + (1-Baseline!B$36)*Baseline!F$90 )</f>
        <v>0.000495107719</v>
      </c>
      <c r="BE178" s="86">
        <f t="shared" si="7"/>
        <v>0.04193100996</v>
      </c>
      <c r="BF178" s="86">
        <f>AK178 * ( (1-Baseline!H$90-Baseline!H$89) + (1-Baseline!B$36)*Baseline!H$90 )</f>
        <v>0.00002971322243</v>
      </c>
      <c r="BG178" s="86">
        <f>AL178 * ( (1-Baseline!H$90-Baseline!H$89) + (1-Baseline!B$36)*Baseline!H$90 )</f>
        <v>0.0002495290212</v>
      </c>
      <c r="BH178" s="86">
        <f>AM178 * ( (1-Baseline!H$90-Baseline!H$89) + (1-Baseline!B$36)*Baseline!H$90 )</f>
        <v>0.0000538411928</v>
      </c>
      <c r="BI178" s="86">
        <f>AN178 * ( (1-Baseline!H$90-Baseline!H$89) + (1-Baseline!B$36)*Baseline!H$90 )</f>
        <v>0.02746456373</v>
      </c>
      <c r="BJ178" s="86">
        <f t="shared" si="8"/>
        <v>0.02779764717</v>
      </c>
      <c r="BK178" s="62"/>
      <c r="BL178" s="86">
        <f t="shared" si="19"/>
        <v>0.9291633445</v>
      </c>
      <c r="BM178" s="86">
        <f t="shared" si="20"/>
        <v>0.024740589</v>
      </c>
      <c r="BN178" s="86">
        <f t="shared" si="21"/>
        <v>0.0389581216</v>
      </c>
      <c r="BO178" s="86">
        <f t="shared" si="22"/>
        <v>0.007137944947</v>
      </c>
      <c r="BP178" s="86">
        <f t="shared" si="9"/>
        <v>1</v>
      </c>
      <c r="BQ178" s="86">
        <f t="shared" si="23"/>
        <v>0.05805096241</v>
      </c>
      <c r="BR178" s="86">
        <f t="shared" si="24"/>
        <v>0.9146392605</v>
      </c>
      <c r="BS178" s="86">
        <f t="shared" si="25"/>
        <v>0.01341765098</v>
      </c>
      <c r="BT178" s="86">
        <f t="shared" si="26"/>
        <v>0.01389212608</v>
      </c>
      <c r="BU178" s="86">
        <f t="shared" si="10"/>
        <v>1</v>
      </c>
      <c r="BV178" s="86">
        <f t="shared" si="27"/>
        <v>0.03556511935</v>
      </c>
      <c r="BW178" s="86">
        <f t="shared" si="28"/>
        <v>0.005220394973</v>
      </c>
      <c r="BX178" s="86">
        <f t="shared" si="29"/>
        <v>0.9474068111</v>
      </c>
      <c r="BY178" s="86">
        <f t="shared" si="30"/>
        <v>0.01180767455</v>
      </c>
      <c r="BZ178" s="86">
        <f t="shared" si="11"/>
        <v>1</v>
      </c>
      <c r="CA178" s="86">
        <f t="shared" si="31"/>
        <v>0.001068911417</v>
      </c>
      <c r="CB178" s="86">
        <f t="shared" si="32"/>
        <v>0.0089766238</v>
      </c>
      <c r="CC178" s="86">
        <f t="shared" si="33"/>
        <v>0.001936897482</v>
      </c>
      <c r="CD178" s="86">
        <f t="shared" si="34"/>
        <v>0.9880175673</v>
      </c>
      <c r="CE178" s="86">
        <f t="shared" si="12"/>
        <v>1</v>
      </c>
      <c r="CF178" s="62"/>
      <c r="CG178" s="86">
        <f t="shared" si="35"/>
        <v>0.9291633445</v>
      </c>
      <c r="CH178" s="86">
        <f t="shared" si="36"/>
        <v>0.024740589</v>
      </c>
      <c r="CI178" s="86">
        <f t="shared" si="37"/>
        <v>0.0389581216</v>
      </c>
      <c r="CJ178" s="86">
        <f t="shared" si="38"/>
        <v>0.007137944947</v>
      </c>
      <c r="CK178" s="86">
        <f t="shared" si="13"/>
        <v>1</v>
      </c>
      <c r="CL178" s="86">
        <f t="shared" si="39"/>
        <v>0.05805096241</v>
      </c>
      <c r="CM178" s="86">
        <f t="shared" si="40"/>
        <v>0.9146392605</v>
      </c>
      <c r="CN178" s="86">
        <f t="shared" si="41"/>
        <v>0.01341765098</v>
      </c>
      <c r="CO178" s="86">
        <f t="shared" si="42"/>
        <v>0.01389212608</v>
      </c>
      <c r="CP178" s="86">
        <f t="shared" si="14"/>
        <v>1</v>
      </c>
      <c r="CQ178" s="86">
        <f t="shared" si="43"/>
        <v>0.03556511935</v>
      </c>
      <c r="CR178" s="86">
        <f t="shared" si="44"/>
        <v>0.005220394973</v>
      </c>
      <c r="CS178" s="86">
        <f t="shared" si="45"/>
        <v>0.9474068111</v>
      </c>
      <c r="CT178" s="86">
        <f t="shared" si="46"/>
        <v>0.01180767455</v>
      </c>
      <c r="CU178" s="86">
        <f t="shared" si="15"/>
        <v>1</v>
      </c>
      <c r="CV178" s="86">
        <f t="shared" si="47"/>
        <v>0.001068911417</v>
      </c>
      <c r="CW178" s="86">
        <f t="shared" si="48"/>
        <v>0.0089766238</v>
      </c>
      <c r="CX178" s="86">
        <f t="shared" si="49"/>
        <v>0.001936897482</v>
      </c>
      <c r="CY178" s="86">
        <f t="shared" si="50"/>
        <v>0.9880175673</v>
      </c>
      <c r="CZ178" s="86">
        <f t="shared" si="16"/>
        <v>1</v>
      </c>
      <c r="DA178" s="62"/>
      <c r="DB178" s="86">
        <f>(AQ178*Baseline!B$7 + AV178*Baseline!B$11 + BA178*Baseline!B$16 + BF178*Baseline!B$18)</f>
        <v>59689.77098</v>
      </c>
      <c r="DC178" s="86">
        <f>(AR178*Baseline!B$7 + AW178*Baseline!B$11 + BB178*Baseline!B$16 + BG178*Baseline!B$18)</f>
        <v>80999.14585</v>
      </c>
      <c r="DD178" s="86">
        <f>(AS178*Baseline!B$7 + AX178*Baseline!B$11 + BC178*Baseline!B$16 + BH178*Baseline!B$18)</f>
        <v>138601.3123</v>
      </c>
      <c r="DE178" s="86">
        <f>(AT178*Baseline!B$7 + AY178*Baseline!B$11 + BD178*Baseline!B$16 + BI178*Baseline!B$18)</f>
        <v>1260686.018</v>
      </c>
      <c r="DF178" s="86">
        <f t="shared" si="17"/>
        <v>1539976.247</v>
      </c>
      <c r="DG178" s="62"/>
      <c r="DH178" s="86">
        <f t="shared" si="51"/>
        <v>0.03876018938</v>
      </c>
      <c r="DI178" s="86">
        <f t="shared" si="52"/>
        <v>0.05259765922</v>
      </c>
      <c r="DJ178" s="86">
        <f t="shared" si="53"/>
        <v>0.09000224032</v>
      </c>
      <c r="DK178" s="86">
        <f t="shared" si="54"/>
        <v>0.8186399111</v>
      </c>
      <c r="DL178" s="86">
        <f t="shared" si="18"/>
        <v>1</v>
      </c>
      <c r="DM178" s="62"/>
      <c r="DN178" s="86">
        <f>DH178 / (Baseline!B$7/Baseline!B$17)</f>
        <v>4.137395278</v>
      </c>
      <c r="DO178" s="86">
        <f>DI178 / (Baseline!B$11/Baseline!B$17)</f>
        <v>1.269732668</v>
      </c>
      <c r="DP178" s="86">
        <f>DJ178 / (Baseline!B$16/Baseline!B$17)</f>
        <v>1.390806606</v>
      </c>
      <c r="DQ178" s="86">
        <f>DK178 / (Baseline!B$18/Baseline!B$17)</f>
        <v>0.9255446908</v>
      </c>
      <c r="DR178" s="62"/>
      <c r="DS178" s="86">
        <f>DH178 / Baseline!H$117</f>
        <v>1.550683301</v>
      </c>
      <c r="DT178" s="86">
        <f>DI178 / Baseline!H$118</f>
        <v>1.183976056</v>
      </c>
      <c r="DU178" s="86">
        <f>DJ178 / Baseline!H$119</f>
        <v>1.075924075</v>
      </c>
      <c r="DV178" s="86">
        <f>DK178 / Baseline!H$120</f>
        <v>0.9665983354</v>
      </c>
      <c r="DW178" s="87"/>
      <c r="DX178" s="86">
        <f>(AU178*Baseline!B$34)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0.02885510147</v>
      </c>
      <c r="DY178" s="86">
        <f>(AZ178*Baseline!B$34) + (Baseline!D$90*(1-Baseline!D$91)*Baseline!B$35) + (Baseline!D$90*Baseline!D$91*((1-Baseline!D$92)*Baseline!B$40 + Baseline!D$92*Baseline!B$41))</f>
        <v>0.01157802922</v>
      </c>
      <c r="DZ178" s="86">
        <f>(BE178*Baseline!B$34) + (Baseline!F$90*(1-Baseline!F$91)*Baseline!B$35) + (Baseline!F$90*Baseline!F$91*((1-Baseline!F$92)*Baseline!B$40 + Baseline!F$92*Baseline!B$41))</f>
        <v>0.01402029149</v>
      </c>
      <c r="EA178" s="86">
        <f>(BJ178*Baseline!B$34) + (Baseline!H$90*(1-Baseline!H$91)*Baseline!B$35) + (Baseline!H$90*Baseline!H$91*((1-Baseline!H$92)*Baseline!B$40 + Baseline!H$92*Baseline!B$41))</f>
        <v>0.009314647075</v>
      </c>
      <c r="EB178" s="86">
        <f>( DX178*Baseline!B$7 + DY178*Baseline!B$11 + DZ178*Baseline!B$16 + EA178*Baseline!B$18 ) / Baseline!B$17</f>
        <v>0.009895978792</v>
      </c>
    </row>
    <row r="179">
      <c r="A179" s="73" t="s">
        <v>355</v>
      </c>
      <c r="B179" s="85">
        <f>MIN( MAX( NORMINV( MCrands!B179, (B$5+B$4)/2, (B$5-B$4)/3.29 ), 0 ), 1 )</f>
        <v>0.7035118053</v>
      </c>
      <c r="C179" s="85">
        <f>MAX( NORMINV( MCrands!C179, (C$5+C$4)/2, (C$5-C$4)/3.29 ), 0 )</f>
        <v>1.839405821</v>
      </c>
      <c r="D179" s="83"/>
      <c r="E179" s="84">
        <f>Baseline!B$33 * (C179 * Baseline!B$68*Baseline!B$68/Baseline!B$75 + Baseline!B$46 * Baseline!B$54*Baseline!B$54/Baseline!B$76 + Baseline!B$47 * Baseline!B$55*Baseline!B$55/Baseline!B$77 + Baseline!B$56*Baseline!B$56/Baseline!B$78)</f>
        <v>0.00001307252844</v>
      </c>
      <c r="F179" s="84">
        <f>Baseline!B$33 * (C179 * Baseline!B$68*Baseline!B$59/Baseline!B$75 + Baseline!B$46 * Baseline!B$54*Baseline!B$69/Baseline!B$76 + Baseline!B$47 * Baseline!B$55*Baseline!B$57/Baseline!B$77 + Baseline!B$56*Baseline!B$58/Baseline!B$78)</f>
        <v>0.000000238303522</v>
      </c>
      <c r="G179" s="85">
        <f>Baseline!B$33 * (C179 * Baseline!B$68*Baseline!B$60/Baseline!B$75 + Baseline!B$46 * Baseline!B$54*Baseline!B$61/Baseline!B$76 + Baseline!B$47 * Baseline!B$55*Baseline!B$70/Baseline!B$77 + Baseline!B$56*Baseline!B$62/Baseline!B$78)</f>
        <v>0.0000001985494463</v>
      </c>
      <c r="H179" s="84">
        <f>Baseline!B$33 * (C179 * Baseline!B$68*Baseline!B$63/Baseline!B$75 + Baseline!B$46 * Baseline!B$54*Baseline!B$64/Baseline!B$76 + Baseline!B$47 * Baseline!B$55*Baseline!B$65/Baseline!B$77 + Baseline!B$56*Baseline!B$71/Baseline!B$78)</f>
        <v>0.000000003502040989</v>
      </c>
      <c r="I179" s="84">
        <f>Baseline!B$33 * (C179 * Baseline!B$59*Baseline!B$68/Baseline!B$75 + Baseline!B$46 * Baseline!B$69*Baseline!B$54/Baseline!B$76 + Baseline!B$47 * Baseline!B$57*Baseline!B$55/Baseline!B$77 + Baseline!B$58*Baseline!B$56/Baseline!B$78)</f>
        <v>0.000000238303522</v>
      </c>
      <c r="J179" s="85">
        <f>Baseline!B$33 * (C179 * Baseline!B$59*Baseline!B$59/Baseline!B$75 + Baseline!B$46 * Baseline!B$69*Baseline!B$69/Baseline!B$76 + Baseline!B$47 * Baseline!B$57*Baseline!B$57/Baseline!B$77 + Baseline!B$58*Baseline!B$58/Baseline!B$78)</f>
        <v>0.000002116574314</v>
      </c>
      <c r="K179" s="84">
        <f>Baseline!B$33 * (C179 * Baseline!B$59*Baseline!B$60/Baseline!B$75 + Baseline!B$46 * Baseline!B$69*Baseline!B$61/Baseline!B$76 + Baseline!B$47 * Baseline!B$57*Baseline!B$70/Baseline!B$77 + Baseline!B$58*Baseline!B$62/Baseline!B$78)</f>
        <v>0.00000001648949544</v>
      </c>
      <c r="L179" s="85">
        <f>Baseline!B$33 * (C179 * Baseline!B$59*Baseline!B$63/Baseline!B$75 + Baseline!B$46 * Baseline!B$69*Baseline!B$64/Baseline!B$76 + Baseline!B$47 * Baseline!B$57*Baseline!B$65/Baseline!B$77 + Baseline!B$58*Baseline!B$71/Baseline!B$78)</f>
        <v>0.00000001707276132</v>
      </c>
      <c r="M179" s="84">
        <f>Baseline!B$33 * (C179 * Baseline!B$60*Baseline!B$68/Baseline!B$75 + Baseline!B$46 * Baseline!B$61*Baseline!B$54/Baseline!B$76 + Baseline!B$47 * Baseline!B$70*Baseline!B$55/Baseline!B$77 + Baseline!B$62*Baseline!B$56/Baseline!B$78)</f>
        <v>0.0000001985494463</v>
      </c>
      <c r="N179" s="85">
        <f>Baseline!B$33 * (C179 * Baseline!B$60*Baseline!B$59/Baseline!B$75 + Baseline!B$46 * Baseline!B$61*Baseline!B$69/Baseline!B$76 + Baseline!B$47 * Baseline!B$70*Baseline!B$57/Baseline!B$77 + Baseline!B$62*Baseline!B$58/Baseline!B$78)</f>
        <v>0.00000001648949544</v>
      </c>
      <c r="O179" s="85">
        <f>Baseline!B$33 * (C179 * Baseline!B$60*Baseline!B$60/Baseline!B$75 + Baseline!B$46 * Baseline!B$61*Baseline!B$61/Baseline!B$76 + Baseline!B$47 * Baseline!B$70*Baseline!B$70/Baseline!B$77 + Baseline!B$62*Baseline!B$62/Baseline!B$78)</f>
        <v>0.000001589266812</v>
      </c>
      <c r="P179" s="84">
        <f>Baseline!B$33 * (C179 * Baseline!B$60*Baseline!B$63/Baseline!B$75 + Baseline!B$46 * Baseline!B$61*Baseline!B$64/Baseline!B$76 + Baseline!B$47 * Baseline!B$70*Baseline!B$65/Baseline!B$77 + Baseline!B$62*Baseline!B$71/Baseline!B$78)</f>
        <v>0.00000000195632069</v>
      </c>
      <c r="Q179" s="84">
        <f>Baseline!B$33 * (C179 * Baseline!B$63*Baseline!B$68/Baseline!B$75 + Baseline!B$46 * Baseline!B$64*Baseline!B$54/Baseline!B$76 + Baseline!B$47 * Baseline!B$65*Baseline!B$55/Baseline!B$77 + Baseline!B$71*Baseline!B$56/Baseline!B$78)</f>
        <v>0.000000003502040989</v>
      </c>
      <c r="R179" s="84">
        <f>Baseline!B$33 * (C179 * Baseline!B$63*Baseline!B$59/Baseline!B$75 + Baseline!B$46 * Baseline!B$64*Baseline!B$69/Baseline!B$76 + Baseline!B$47 * Baseline!B$65*Baseline!B$57/Baseline!B$77 + Baseline!B$71*Baseline!B$58/Baseline!B$78)</f>
        <v>0.00000001707276132</v>
      </c>
      <c r="S179" s="84">
        <f>Baseline!B$33 * (C179 * Baseline!B$63*Baseline!B$60/Baseline!B$75 + Baseline!B$46 * Baseline!B$64*Baseline!B$61/Baseline!B$76 + Baseline!B$47 * Baseline!B$65*Baseline!B$70/Baseline!B$77 + Baseline!B$71*Baseline!B$62/Baseline!B$78)</f>
        <v>0.00000000195632069</v>
      </c>
      <c r="T179" s="84">
        <f>Baseline!B$33 * (C179 * Baseline!B$63*Baseline!B$63/Baseline!B$75 + Baseline!B$46 * Baseline!B$64*Baseline!B$64/Baseline!B$76 + Baseline!B$47 * Baseline!B$65*Baseline!B$65/Baseline!B$77 + Baseline!B$71*Baseline!B$71/Baseline!B$78)</f>
        <v>0.00000009856721011</v>
      </c>
      <c r="U179" s="83"/>
      <c r="V179" s="84">
        <f>E179 * ( Baseline!B$89 * Baseline!B$7 )</f>
        <v>0.1356797727</v>
      </c>
      <c r="W179" s="84">
        <f>F179 * ( Baseline!D$89 * Baseline!B$11 )</f>
        <v>0.00439588872</v>
      </c>
      <c r="X179" s="84">
        <f>G179 * ( Baseline!F$89 * Baseline!B$16 )</f>
        <v>0.006896569334</v>
      </c>
      <c r="Y179" s="84">
        <f>H179 * ( Baseline!H$89 * Baseline!B$18 )</f>
        <v>0.001231574896</v>
      </c>
      <c r="Z179" s="86">
        <f t="shared" si="1"/>
        <v>0.1482038057</v>
      </c>
      <c r="AA179" s="84">
        <f>I179 * ( Baseline!B$89 * Baseline!B$7 )</f>
        <v>0.002473352254</v>
      </c>
      <c r="AB179" s="85">
        <f>J179 * ( Baseline!D$89 * Baseline!B$11 )</f>
        <v>0.03904359061</v>
      </c>
      <c r="AC179" s="85">
        <f>K179 * ( Baseline!F$89 * Baseline!B$16 )</f>
        <v>0.00057275883</v>
      </c>
      <c r="AD179" s="85">
        <f>L179 * ( Baseline!F$89 * Baseline!B$16 )</f>
        <v>0.0005930184363</v>
      </c>
      <c r="AE179" s="86">
        <f t="shared" si="2"/>
        <v>0.04268272013</v>
      </c>
      <c r="AF179" s="86">
        <f>M179 * ( Baseline!B$89 * Baseline!B$7 )</f>
        <v>0.002060744703</v>
      </c>
      <c r="AG179" s="86">
        <f>N179 * ( Baseline!D$89 * Baseline!B$11 )</f>
        <v>0.0003041750554</v>
      </c>
      <c r="AH179" s="86">
        <f>O179 * ( Baseline!F$89 * Baseline!B$16 )</f>
        <v>0.05520281706</v>
      </c>
      <c r="AI179" s="86">
        <f>P179 * ( Baseline!H$89 * Baseline!B$18 )</f>
        <v>0.0006879860792</v>
      </c>
      <c r="AJ179" s="86">
        <f t="shared" si="3"/>
        <v>0.0582557229</v>
      </c>
      <c r="AK179" s="86">
        <f>Q179 * ( Baseline!B$89 * Baseline!B$7 )</f>
        <v>0.00003634768343</v>
      </c>
      <c r="AL179" s="86">
        <f>R179 * ( Baseline!D$89 * Baseline!B$11 )</f>
        <v>0.0003149343253</v>
      </c>
      <c r="AM179" s="86">
        <f>S179 * ( Baseline!F$89 * Baseline!B$16 )</f>
        <v>0.00006795234904</v>
      </c>
      <c r="AN179" s="86">
        <f>T179 * ( Baseline!H$89 * Baseline!B$18 )</f>
        <v>0.0346634725</v>
      </c>
      <c r="AO179" s="86">
        <f t="shared" si="4"/>
        <v>0.03508270686</v>
      </c>
      <c r="AP179" s="62"/>
      <c r="AQ179" s="86">
        <f>V179 * ( (1-Baseline!B$90-Baseline!B$89) + (1-B179)*Baseline!B$90 )</f>
        <v>0.04782365913</v>
      </c>
      <c r="AR179" s="86">
        <f>W179 * ( (1-Baseline!B$90-Baseline!B$89) + (1-B179)*Baseline!B$90 )</f>
        <v>0.001549438649</v>
      </c>
      <c r="AS179" s="86">
        <f>X179 * ( (1-Baseline!B$90-Baseline!B$89) + (1-B179)*Baseline!B$90 )</f>
        <v>0.002430864781</v>
      </c>
      <c r="AT179" s="86">
        <f>Y179 * ( (1-Baseline!B$90-Baseline!B$89) + (1-B179)*Baseline!B$90 )</f>
        <v>0.0004340987373</v>
      </c>
      <c r="AU179" s="86">
        <f t="shared" si="5"/>
        <v>0.0522380613</v>
      </c>
      <c r="AV179" s="86">
        <f>AA179 * ( (1-Baseline!D$90-Baseline!D$89) + (1-B179)*Baseline!D$90 )</f>
        <v>0.001672542903</v>
      </c>
      <c r="AW179" s="86">
        <f>AB179 * ( (1-Baseline!D$90-Baseline!D$89) + (1-B179)*Baseline!D$90 )</f>
        <v>0.02640225641</v>
      </c>
      <c r="AX179" s="86">
        <f>AC179 * ( (1-Baseline!D$90-Baseline!D$89) + (1-B179)*Baseline!D$90 )</f>
        <v>0.0003873139035</v>
      </c>
      <c r="AY179" s="86">
        <f>AD179 * ( (1-Baseline!D$90-Baseline!D$89) + (1-B179)*Baseline!D$90 )</f>
        <v>0.000401013958</v>
      </c>
      <c r="AZ179" s="86">
        <f t="shared" si="6"/>
        <v>0.02886312717</v>
      </c>
      <c r="BA179" s="86">
        <f>AF179 * ( (1-Baseline!F$90-Baseline!F$89) + (1-Baseline!B$36)*Baseline!F$90 )</f>
        <v>0.001482977832</v>
      </c>
      <c r="BB179" s="86">
        <f>AG179 * ( (1-Baseline!F$90-Baseline!F$89) + (1-Baseline!B$36)*Baseline!F$90 )</f>
        <v>0.0002188941034</v>
      </c>
      <c r="BC179" s="86">
        <f>AH179 * ( (1-Baseline!F$90-Baseline!F$89) + (1-Baseline!B$36)*Baseline!F$90 )</f>
        <v>0.03972571365</v>
      </c>
      <c r="BD179" s="86">
        <f>AI179 * ( (1-Baseline!F$90-Baseline!F$89) + (1-Baseline!B$36)*Baseline!F$90 )</f>
        <v>0.0004950967982</v>
      </c>
      <c r="BE179" s="86">
        <f t="shared" si="7"/>
        <v>0.04192268238</v>
      </c>
      <c r="BF179" s="86">
        <f>AK179 * ( (1-Baseline!H$90-Baseline!H$89) + (1-Baseline!B$36)*Baseline!H$90 )</f>
        <v>0.00002879899653</v>
      </c>
      <c r="BG179" s="86">
        <f>AL179 * ( (1-Baseline!H$90-Baseline!H$89) + (1-Baseline!B$36)*Baseline!H$90 )</f>
        <v>0.0002495287646</v>
      </c>
      <c r="BH179" s="86">
        <f>AM179 * ( (1-Baseline!H$90-Baseline!H$89) + (1-Baseline!B$36)*Baseline!H$90 )</f>
        <v>0.00005384000519</v>
      </c>
      <c r="BI179" s="86">
        <f>AN179 * ( (1-Baseline!H$90-Baseline!H$89) + (1-Baseline!B$36)*Baseline!H$90 )</f>
        <v>0.02746456253</v>
      </c>
      <c r="BJ179" s="86">
        <f t="shared" si="8"/>
        <v>0.0277967303</v>
      </c>
      <c r="BK179" s="62"/>
      <c r="BL179" s="86">
        <f t="shared" si="19"/>
        <v>0.9154945253</v>
      </c>
      <c r="BM179" s="86">
        <f t="shared" si="20"/>
        <v>0.02966110553</v>
      </c>
      <c r="BN179" s="86">
        <f t="shared" si="21"/>
        <v>0.04653436059</v>
      </c>
      <c r="BO179" s="86">
        <f t="shared" si="22"/>
        <v>0.008310008575</v>
      </c>
      <c r="BP179" s="86">
        <f t="shared" si="9"/>
        <v>1</v>
      </c>
      <c r="BQ179" s="86">
        <f t="shared" si="23"/>
        <v>0.05794739057</v>
      </c>
      <c r="BR179" s="86">
        <f t="shared" si="24"/>
        <v>0.9147399812</v>
      </c>
      <c r="BS179" s="86">
        <f t="shared" si="25"/>
        <v>0.01341898614</v>
      </c>
      <c r="BT179" s="86">
        <f t="shared" si="26"/>
        <v>0.01389364207</v>
      </c>
      <c r="BU179" s="86">
        <f t="shared" si="10"/>
        <v>1</v>
      </c>
      <c r="BV179" s="86">
        <f t="shared" si="27"/>
        <v>0.03537411605</v>
      </c>
      <c r="BW179" s="86">
        <f t="shared" si="28"/>
        <v>0.005221376377</v>
      </c>
      <c r="BX179" s="86">
        <f t="shared" si="29"/>
        <v>0.947594748</v>
      </c>
      <c r="BY179" s="86">
        <f t="shared" si="30"/>
        <v>0.01180975954</v>
      </c>
      <c r="BZ179" s="86">
        <f t="shared" si="11"/>
        <v>1</v>
      </c>
      <c r="CA179" s="86">
        <f t="shared" si="31"/>
        <v>0.001036056983</v>
      </c>
      <c r="CB179" s="86">
        <f t="shared" si="32"/>
        <v>0.008976910663</v>
      </c>
      <c r="CC179" s="86">
        <f t="shared" si="33"/>
        <v>0.001936918645</v>
      </c>
      <c r="CD179" s="86">
        <f t="shared" si="34"/>
        <v>0.9880501137</v>
      </c>
      <c r="CE179" s="86">
        <f t="shared" si="12"/>
        <v>1</v>
      </c>
      <c r="CF179" s="62"/>
      <c r="CG179" s="86">
        <f t="shared" si="35"/>
        <v>0.9154945253</v>
      </c>
      <c r="CH179" s="86">
        <f t="shared" si="36"/>
        <v>0.02966110553</v>
      </c>
      <c r="CI179" s="86">
        <f t="shared" si="37"/>
        <v>0.04653436059</v>
      </c>
      <c r="CJ179" s="86">
        <f t="shared" si="38"/>
        <v>0.008310008575</v>
      </c>
      <c r="CK179" s="86">
        <f t="shared" si="13"/>
        <v>1</v>
      </c>
      <c r="CL179" s="86">
        <f t="shared" si="39"/>
        <v>0.05794739057</v>
      </c>
      <c r="CM179" s="86">
        <f t="shared" si="40"/>
        <v>0.9147399812</v>
      </c>
      <c r="CN179" s="86">
        <f t="shared" si="41"/>
        <v>0.01341898614</v>
      </c>
      <c r="CO179" s="86">
        <f t="shared" si="42"/>
        <v>0.01389364207</v>
      </c>
      <c r="CP179" s="86">
        <f t="shared" si="14"/>
        <v>1</v>
      </c>
      <c r="CQ179" s="86">
        <f t="shared" si="43"/>
        <v>0.03537411605</v>
      </c>
      <c r="CR179" s="86">
        <f t="shared" si="44"/>
        <v>0.005221376377</v>
      </c>
      <c r="CS179" s="86">
        <f t="shared" si="45"/>
        <v>0.947594748</v>
      </c>
      <c r="CT179" s="86">
        <f t="shared" si="46"/>
        <v>0.01180975954</v>
      </c>
      <c r="CU179" s="86">
        <f t="shared" si="15"/>
        <v>1</v>
      </c>
      <c r="CV179" s="86">
        <f t="shared" si="47"/>
        <v>0.001036056983</v>
      </c>
      <c r="CW179" s="86">
        <f t="shared" si="48"/>
        <v>0.008976910663</v>
      </c>
      <c r="CX179" s="86">
        <f t="shared" si="49"/>
        <v>0.001936918645</v>
      </c>
      <c r="CY179" s="86">
        <f t="shared" si="50"/>
        <v>0.9880501137</v>
      </c>
      <c r="CZ179" s="86">
        <f t="shared" si="16"/>
        <v>1</v>
      </c>
      <c r="DA179" s="62"/>
      <c r="DB179" s="86">
        <f>(AQ179*Baseline!B$7 + AV179*Baseline!B$11 + BA179*Baseline!B$16 + BF179*Baseline!B$18)</f>
        <v>33068.32031</v>
      </c>
      <c r="DC179" s="86">
        <f>(AR179*Baseline!B$7 + AW179*Baseline!B$11 + BB179*Baseline!B$16 + BG179*Baseline!B$18)</f>
        <v>69532.00491</v>
      </c>
      <c r="DD179" s="86">
        <f>(AS179*Baseline!B$7 + AX179*Baseline!B$11 + BC179*Baseline!B$16 + BH179*Baseline!B$18)</f>
        <v>137563.6514</v>
      </c>
      <c r="DE179" s="86">
        <f>(AT179*Baseline!B$7 + AY179*Baseline!B$11 + BD179*Baseline!B$16 + BI179*Baseline!B$18)</f>
        <v>1260353.932</v>
      </c>
      <c r="DF179" s="86">
        <f t="shared" si="17"/>
        <v>1500517.908</v>
      </c>
      <c r="DG179" s="62"/>
      <c r="DH179" s="86">
        <f t="shared" si="51"/>
        <v>0.02203793778</v>
      </c>
      <c r="DI179" s="86">
        <f t="shared" si="52"/>
        <v>0.04633867049</v>
      </c>
      <c r="DJ179" s="86">
        <f t="shared" si="53"/>
        <v>0.09167744725</v>
      </c>
      <c r="DK179" s="86">
        <f t="shared" si="54"/>
        <v>0.8399459445</v>
      </c>
      <c r="DL179" s="86">
        <f t="shared" si="18"/>
        <v>1</v>
      </c>
      <c r="DM179" s="62"/>
      <c r="DN179" s="86">
        <f>DH179 / (Baseline!B$7/Baseline!B$17)</f>
        <v>2.352404908</v>
      </c>
      <c r="DO179" s="86">
        <f>DI179 / (Baseline!B$11/Baseline!B$17)</f>
        <v>1.118637684</v>
      </c>
      <c r="DP179" s="86">
        <f>DJ179 / (Baseline!B$16/Baseline!B$17)</f>
        <v>1.416693615</v>
      </c>
      <c r="DQ179" s="86">
        <f>DK179 / (Baseline!B$18/Baseline!B$17)</f>
        <v>0.9496330425</v>
      </c>
      <c r="DR179" s="62"/>
      <c r="DS179" s="86">
        <f>DH179 / Baseline!H$117</f>
        <v>0.8816742814</v>
      </c>
      <c r="DT179" s="86">
        <f>DI179 / Baseline!H$118</f>
        <v>1.043085893</v>
      </c>
      <c r="DU179" s="86">
        <f>DJ179 / Baseline!H$119</f>
        <v>1.095950192</v>
      </c>
      <c r="DV179" s="86">
        <f>DK179 / Baseline!H$120</f>
        <v>0.9917551549</v>
      </c>
      <c r="DW179" s="87"/>
      <c r="DX179" s="86">
        <f>(AU179*Baseline!B$34)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0.02036524044</v>
      </c>
      <c r="DY179" s="86">
        <f>(AZ179*Baseline!B$34) + (Baseline!D$90*(1-Baseline!D$91)*Baseline!B$35) + (Baseline!D$90*Baseline!D$91*((1-Baseline!D$92)*Baseline!B$40 + Baseline!D$92*Baseline!B$41))</f>
        <v>0.01074303708</v>
      </c>
      <c r="DZ179" s="86">
        <f>(BE179*Baseline!B$34) + (Baseline!F$90*(1-Baseline!F$91)*Baseline!B$35) + (Baseline!F$90*Baseline!F$91*((1-Baseline!F$92)*Baseline!B$40 + Baseline!F$92*Baseline!B$41))</f>
        <v>0.01401904236</v>
      </c>
      <c r="EA179" s="86">
        <f>(BJ179*Baseline!B$34) + (Baseline!H$90*(1-Baseline!H$91)*Baseline!B$35) + (Baseline!H$90*Baseline!H$91*((1-Baseline!H$92)*Baseline!B$40 + Baseline!H$92*Baseline!B$41))</f>
        <v>0.009314509544</v>
      </c>
      <c r="EB179" s="86">
        <f>( DX179*Baseline!B$7 + DY179*Baseline!B$11 + DZ179*Baseline!B$16 + EA179*Baseline!B$18 ) / Baseline!B$17</f>
        <v>0.009781652216</v>
      </c>
    </row>
    <row r="180">
      <c r="A180" s="73" t="s">
        <v>356</v>
      </c>
      <c r="B180" s="85">
        <f>MIN( MAX( NORMINV( MCrands!B180, (B$5+B$4)/2, (B$5-B$4)/3.29 ), 0 ), 1 )</f>
        <v>0.2627540363</v>
      </c>
      <c r="C180" s="85">
        <f>MAX( NORMINV( MCrands!C180, (C$5+C$4)/2, (C$5-C$4)/3.29 ), 0 )</f>
        <v>2.418984223</v>
      </c>
      <c r="D180" s="83"/>
      <c r="E180" s="84">
        <f>Baseline!B$33 * (C180 * Baseline!B$68*Baseline!B$68/Baseline!B$75 + Baseline!B$46 * Baseline!B$54*Baseline!B$54/Baseline!B$76 + Baseline!B$47 * Baseline!B$55*Baseline!B$55/Baseline!B$77 + Baseline!B$56*Baseline!B$56/Baseline!B$78)</f>
        <v>0.00001717595744</v>
      </c>
      <c r="F180" s="84">
        <f>Baseline!B$33 * (C180 * Baseline!B$68*Baseline!B$59/Baseline!B$75 + Baseline!B$46 * Baseline!B$54*Baseline!B$69/Baseline!B$76 + Baseline!B$47 * Baseline!B$55*Baseline!B$57/Baseline!B$77 + Baseline!B$56*Baseline!B$58/Baseline!B$78)</f>
        <v>0.0000002389514318</v>
      </c>
      <c r="G180" s="85">
        <f>Baseline!B$33 * (C180 * Baseline!B$68*Baseline!B$60/Baseline!B$75 + Baseline!B$46 * Baseline!B$54*Baseline!B$61/Baseline!B$76 + Baseline!B$47 * Baseline!B$55*Baseline!B$70/Baseline!B$77 + Baseline!B$56*Baseline!B$62/Baseline!B$78)</f>
        <v>0.0000002001422246</v>
      </c>
      <c r="H180" s="84">
        <f>Baseline!B$33 * (C180 * Baseline!B$68*Baseline!B$63/Baseline!B$75 + Baseline!B$46 * Baseline!B$54*Baseline!B$64/Baseline!B$76 + Baseline!B$47 * Baseline!B$55*Baseline!B$65/Baseline!B$77 + Baseline!B$56*Baseline!B$71/Baseline!B$78)</f>
        <v>0.000000003661318825</v>
      </c>
      <c r="I180" s="84">
        <f>Baseline!B$33 * (C180 * Baseline!B$59*Baseline!B$68/Baseline!B$75 + Baseline!B$46 * Baseline!B$69*Baseline!B$54/Baseline!B$76 + Baseline!B$47 * Baseline!B$57*Baseline!B$55/Baseline!B$77 + Baseline!B$58*Baseline!B$56/Baseline!B$78)</f>
        <v>0.0000002389514318</v>
      </c>
      <c r="J180" s="85">
        <f>Baseline!B$33 * (C180 * Baseline!B$59*Baseline!B$59/Baseline!B$75 + Baseline!B$46 * Baseline!B$69*Baseline!B$69/Baseline!B$76 + Baseline!B$47 * Baseline!B$57*Baseline!B$57/Baseline!B$77 + Baseline!B$58*Baseline!B$58/Baseline!B$78)</f>
        <v>0.000002116574417</v>
      </c>
      <c r="K180" s="84">
        <f>Baseline!B$33 * (C180 * Baseline!B$59*Baseline!B$60/Baseline!B$75 + Baseline!B$46 * Baseline!B$69*Baseline!B$61/Baseline!B$76 + Baseline!B$47 * Baseline!B$57*Baseline!B$70/Baseline!B$77 + Baseline!B$58*Baseline!B$62/Baseline!B$78)</f>
        <v>0.00000001648974693</v>
      </c>
      <c r="L180" s="85">
        <f>Baseline!B$33 * (C180 * Baseline!B$59*Baseline!B$63/Baseline!B$75 + Baseline!B$46 * Baseline!B$69*Baseline!B$64/Baseline!B$76 + Baseline!B$47 * Baseline!B$57*Baseline!B$65/Baseline!B$77 + Baseline!B$58*Baseline!B$71/Baseline!B$78)</f>
        <v>0.00000001707278647</v>
      </c>
      <c r="M180" s="84">
        <f>Baseline!B$33 * (C180 * Baseline!B$60*Baseline!B$68/Baseline!B$75 + Baseline!B$46 * Baseline!B$61*Baseline!B$54/Baseline!B$76 + Baseline!B$47 * Baseline!B$70*Baseline!B$55/Baseline!B$77 + Baseline!B$62*Baseline!B$56/Baseline!B$78)</f>
        <v>0.0000002001422246</v>
      </c>
      <c r="N180" s="85">
        <f>Baseline!B$33 * (C180 * Baseline!B$60*Baseline!B$59/Baseline!B$75 + Baseline!B$46 * Baseline!B$61*Baseline!B$69/Baseline!B$76 + Baseline!B$47 * Baseline!B$70*Baseline!B$57/Baseline!B$77 + Baseline!B$62*Baseline!B$58/Baseline!B$78)</f>
        <v>0.00000001648974693</v>
      </c>
      <c r="O180" s="85">
        <f>Baseline!B$33 * (C180 * Baseline!B$60*Baseline!B$60/Baseline!B$75 + Baseline!B$46 * Baseline!B$61*Baseline!B$61/Baseline!B$76 + Baseline!B$47 * Baseline!B$70*Baseline!B$70/Baseline!B$77 + Baseline!B$62*Baseline!B$62/Baseline!B$78)</f>
        <v>0.00000158926743</v>
      </c>
      <c r="P180" s="84">
        <f>Baseline!B$33 * (C180 * Baseline!B$60*Baseline!B$63/Baseline!B$75 + Baseline!B$46 * Baseline!B$61*Baseline!B$64/Baseline!B$76 + Baseline!B$47 * Baseline!B$70*Baseline!B$65/Baseline!B$77 + Baseline!B$62*Baseline!B$71/Baseline!B$78)</f>
        <v>0.000000001956382515</v>
      </c>
      <c r="Q180" s="84">
        <f>Baseline!B$33 * (C180 * Baseline!B$63*Baseline!B$68/Baseline!B$75 + Baseline!B$46 * Baseline!B$64*Baseline!B$54/Baseline!B$76 + Baseline!B$47 * Baseline!B$65*Baseline!B$55/Baseline!B$77 + Baseline!B$71*Baseline!B$56/Baseline!B$78)</f>
        <v>0.000000003661318825</v>
      </c>
      <c r="R180" s="84">
        <f>Baseline!B$33 * (C180 * Baseline!B$63*Baseline!B$59/Baseline!B$75 + Baseline!B$46 * Baseline!B$64*Baseline!B$69/Baseline!B$76 + Baseline!B$47 * Baseline!B$65*Baseline!B$57/Baseline!B$77 + Baseline!B$71*Baseline!B$58/Baseline!B$78)</f>
        <v>0.00000001707278647</v>
      </c>
      <c r="S180" s="84">
        <f>Baseline!B$33 * (C180 * Baseline!B$63*Baseline!B$60/Baseline!B$75 + Baseline!B$46 * Baseline!B$64*Baseline!B$61/Baseline!B$76 + Baseline!B$47 * Baseline!B$65*Baseline!B$70/Baseline!B$77 + Baseline!B$71*Baseline!B$62/Baseline!B$78)</f>
        <v>0.000000001956382515</v>
      </c>
      <c r="T180" s="84">
        <f>Baseline!B$33 * (C180 * Baseline!B$63*Baseline!B$63/Baseline!B$75 + Baseline!B$46 * Baseline!B$64*Baseline!B$64/Baseline!B$76 + Baseline!B$47 * Baseline!B$65*Baseline!B$65/Baseline!B$77 + Baseline!B$71*Baseline!B$71/Baseline!B$78)</f>
        <v>0.00000009856721629</v>
      </c>
      <c r="U180" s="83"/>
      <c r="V180" s="84">
        <f>E180 * ( Baseline!B$89 * Baseline!B$7 )</f>
        <v>0.1782692623</v>
      </c>
      <c r="W180" s="84">
        <f>F180 * ( Baseline!D$89 * Baseline!B$11 )</f>
        <v>0.004407840451</v>
      </c>
      <c r="X180" s="84">
        <f>G180 * ( Baseline!F$89 * Baseline!B$16 )</f>
        <v>0.006951894124</v>
      </c>
      <c r="Y180" s="84">
        <f>H180 * ( Baseline!H$89 * Baseline!B$18 )</f>
        <v>0.001287588685</v>
      </c>
      <c r="Z180" s="86">
        <f t="shared" si="1"/>
        <v>0.1909165855</v>
      </c>
      <c r="AA180" s="84">
        <f>I180 * ( Baseline!B$89 * Baseline!B$7 )</f>
        <v>0.002480076911</v>
      </c>
      <c r="AB180" s="85">
        <f>J180 * ( Baseline!D$89 * Baseline!B$11 )</f>
        <v>0.0390435925</v>
      </c>
      <c r="AC180" s="85">
        <f>K180 * ( Baseline!F$89 * Baseline!B$16 )</f>
        <v>0.0005727675655</v>
      </c>
      <c r="AD180" s="85">
        <f>L180 * ( Baseline!F$89 * Baseline!B$16 )</f>
        <v>0.0005930193098</v>
      </c>
      <c r="AE180" s="86">
        <f t="shared" si="2"/>
        <v>0.04268945629</v>
      </c>
      <c r="AF180" s="86">
        <f>M180 * ( Baseline!B$89 * Baseline!B$7 )</f>
        <v>0.002077276149</v>
      </c>
      <c r="AG180" s="86">
        <f>N180 * ( Baseline!D$89 * Baseline!B$11 )</f>
        <v>0.0003041796945</v>
      </c>
      <c r="AH180" s="86">
        <f>O180 * ( Baseline!F$89 * Baseline!B$16 )</f>
        <v>0.05520283854</v>
      </c>
      <c r="AI180" s="86">
        <f>P180 * ( Baseline!H$89 * Baseline!B$18 )</f>
        <v>0.0006880078214</v>
      </c>
      <c r="AJ180" s="86">
        <f t="shared" si="3"/>
        <v>0.0582723022</v>
      </c>
      <c r="AK180" s="86">
        <f>Q180 * ( Baseline!B$89 * Baseline!B$7 )</f>
        <v>0.00003800082809</v>
      </c>
      <c r="AL180" s="86">
        <f>R180 * ( Baseline!D$89 * Baseline!B$11 )</f>
        <v>0.0003149347892</v>
      </c>
      <c r="AM180" s="86">
        <f>S180 * ( Baseline!F$89 * Baseline!B$16 )</f>
        <v>0.00006795449652</v>
      </c>
      <c r="AN180" s="86">
        <f>T180 * ( Baseline!H$89 * Baseline!B$18 )</f>
        <v>0.03466347467</v>
      </c>
      <c r="AO180" s="86">
        <f t="shared" si="4"/>
        <v>0.03508436479</v>
      </c>
      <c r="AP180" s="62"/>
      <c r="AQ180" s="86">
        <f>V180 * ( (1-Baseline!B$90-Baseline!B$89) + (1-B180)*Baseline!B$90 )</f>
        <v>0.1327658384</v>
      </c>
      <c r="AR180" s="86">
        <f>W180 * ( (1-Baseline!B$90-Baseline!B$89) + (1-B180)*Baseline!B$90 )</f>
        <v>0.003282734361</v>
      </c>
      <c r="AS180" s="86">
        <f>X180 * ( (1-Baseline!B$90-Baseline!B$89) + (1-B180)*Baseline!B$90 )</f>
        <v>0.005177415555</v>
      </c>
      <c r="AT180" s="86">
        <f>Y180 * ( (1-Baseline!B$90-Baseline!B$89) + (1-B180)*Baseline!B$90 )</f>
        <v>0.0009589302664</v>
      </c>
      <c r="AU180" s="86">
        <f t="shared" si="5"/>
        <v>0.1421849185</v>
      </c>
      <c r="AV180" s="86">
        <f>AA180 * ( (1-Baseline!D$90-Baseline!D$89) + (1-B180)*Baseline!D$90 )</f>
        <v>0.002166804983</v>
      </c>
      <c r="AW180" s="86">
        <f>AB180 * ( (1-Baseline!D$90-Baseline!D$89) + (1-B180)*Baseline!D$90 )</f>
        <v>0.03411178517</v>
      </c>
      <c r="AX180" s="86">
        <f>AC180 * ( (1-Baseline!D$90-Baseline!D$89) + (1-B180)*Baseline!D$90 )</f>
        <v>0.0005004181967</v>
      </c>
      <c r="AY180" s="86">
        <f>AD180 * ( (1-Baseline!D$90-Baseline!D$89) + (1-B180)*Baseline!D$90 )</f>
        <v>0.0005181118336</v>
      </c>
      <c r="AZ180" s="86">
        <f t="shared" si="6"/>
        <v>0.03729712019</v>
      </c>
      <c r="BA180" s="86">
        <f>AF180 * ( (1-Baseline!F$90-Baseline!F$89) + (1-Baseline!B$36)*Baseline!F$90 )</f>
        <v>0.00149487439</v>
      </c>
      <c r="BB180" s="86">
        <f>AG180 * ( (1-Baseline!F$90-Baseline!F$89) + (1-Baseline!B$36)*Baseline!F$90 )</f>
        <v>0.0002188974419</v>
      </c>
      <c r="BC180" s="86">
        <f>AH180 * ( (1-Baseline!F$90-Baseline!F$89) + (1-Baseline!B$36)*Baseline!F$90 )</f>
        <v>0.0397257291</v>
      </c>
      <c r="BD180" s="86">
        <f>AI180 * ( (1-Baseline!F$90-Baseline!F$89) + (1-Baseline!B$36)*Baseline!F$90 )</f>
        <v>0.0004951124446</v>
      </c>
      <c r="BE180" s="86">
        <f t="shared" si="7"/>
        <v>0.04193461338</v>
      </c>
      <c r="BF180" s="86">
        <f>AK180 * ( (1-Baseline!H$90-Baseline!H$89) + (1-Baseline!B$36)*Baseline!H$90 )</f>
        <v>0.00003010881611</v>
      </c>
      <c r="BG180" s="86">
        <f>AL180 * ( (1-Baseline!H$90-Baseline!H$89) + (1-Baseline!B$36)*Baseline!H$90 )</f>
        <v>0.0002495291322</v>
      </c>
      <c r="BH180" s="86">
        <f>AM180 * ( (1-Baseline!H$90-Baseline!H$89) + (1-Baseline!B$36)*Baseline!H$90 )</f>
        <v>0.00005384170668</v>
      </c>
      <c r="BI180" s="86">
        <f>AN180 * ( (1-Baseline!H$90-Baseline!H$89) + (1-Baseline!B$36)*Baseline!H$90 )</f>
        <v>0.02746456425</v>
      </c>
      <c r="BJ180" s="86">
        <f t="shared" si="8"/>
        <v>0.02779804391</v>
      </c>
      <c r="BK180" s="62"/>
      <c r="BL180" s="86">
        <f t="shared" si="19"/>
        <v>0.9337547169</v>
      </c>
      <c r="BM180" s="86">
        <f t="shared" si="20"/>
        <v>0.02308778171</v>
      </c>
      <c r="BN180" s="86">
        <f t="shared" si="21"/>
        <v>0.03641325401</v>
      </c>
      <c r="BO180" s="86">
        <f t="shared" si="22"/>
        <v>0.006744247395</v>
      </c>
      <c r="BP180" s="86">
        <f t="shared" si="9"/>
        <v>1</v>
      </c>
      <c r="BQ180" s="86">
        <f t="shared" si="23"/>
        <v>0.0580957718</v>
      </c>
      <c r="BR180" s="86">
        <f t="shared" si="24"/>
        <v>0.9145956847</v>
      </c>
      <c r="BS180" s="86">
        <f t="shared" si="25"/>
        <v>0.01341707333</v>
      </c>
      <c r="BT180" s="86">
        <f t="shared" si="26"/>
        <v>0.0138914702</v>
      </c>
      <c r="BU180" s="86">
        <f t="shared" si="10"/>
        <v>1</v>
      </c>
      <c r="BV180" s="86">
        <f t="shared" si="27"/>
        <v>0.03564774465</v>
      </c>
      <c r="BW180" s="86">
        <f t="shared" si="28"/>
        <v>0.005219970432</v>
      </c>
      <c r="BX180" s="86">
        <f t="shared" si="29"/>
        <v>0.9473255123</v>
      </c>
      <c r="BY180" s="86">
        <f t="shared" si="30"/>
        <v>0.01180677261</v>
      </c>
      <c r="BZ180" s="86">
        <f t="shared" si="11"/>
        <v>1</v>
      </c>
      <c r="CA180" s="86">
        <f t="shared" si="31"/>
        <v>0.001083127151</v>
      </c>
      <c r="CB180" s="86">
        <f t="shared" si="32"/>
        <v>0.008976499678</v>
      </c>
      <c r="CC180" s="86">
        <f t="shared" si="33"/>
        <v>0.001936888324</v>
      </c>
      <c r="CD180" s="86">
        <f t="shared" si="34"/>
        <v>0.9880034848</v>
      </c>
      <c r="CE180" s="86">
        <f t="shared" si="12"/>
        <v>1</v>
      </c>
      <c r="CF180" s="62"/>
      <c r="CG180" s="86">
        <f t="shared" si="35"/>
        <v>0.9337547169</v>
      </c>
      <c r="CH180" s="86">
        <f t="shared" si="36"/>
        <v>0.02308778171</v>
      </c>
      <c r="CI180" s="86">
        <f t="shared" si="37"/>
        <v>0.03641325401</v>
      </c>
      <c r="CJ180" s="86">
        <f t="shared" si="38"/>
        <v>0.006744247395</v>
      </c>
      <c r="CK180" s="86">
        <f t="shared" si="13"/>
        <v>1</v>
      </c>
      <c r="CL180" s="86">
        <f t="shared" si="39"/>
        <v>0.0580957718</v>
      </c>
      <c r="CM180" s="86">
        <f t="shared" si="40"/>
        <v>0.9145956847</v>
      </c>
      <c r="CN180" s="86">
        <f t="shared" si="41"/>
        <v>0.01341707333</v>
      </c>
      <c r="CO180" s="86">
        <f t="shared" si="42"/>
        <v>0.0138914702</v>
      </c>
      <c r="CP180" s="86">
        <f t="shared" si="14"/>
        <v>1</v>
      </c>
      <c r="CQ180" s="86">
        <f t="shared" si="43"/>
        <v>0.03564774465</v>
      </c>
      <c r="CR180" s="86">
        <f t="shared" si="44"/>
        <v>0.005219970432</v>
      </c>
      <c r="CS180" s="86">
        <f t="shared" si="45"/>
        <v>0.9473255123</v>
      </c>
      <c r="CT180" s="86">
        <f t="shared" si="46"/>
        <v>0.01180677261</v>
      </c>
      <c r="CU180" s="86">
        <f t="shared" si="15"/>
        <v>1</v>
      </c>
      <c r="CV180" s="86">
        <f t="shared" si="47"/>
        <v>0.001083127151</v>
      </c>
      <c r="CW180" s="86">
        <f t="shared" si="48"/>
        <v>0.008976499678</v>
      </c>
      <c r="CX180" s="86">
        <f t="shared" si="49"/>
        <v>0.001936888324</v>
      </c>
      <c r="CY180" s="86">
        <f t="shared" si="50"/>
        <v>0.9880034848</v>
      </c>
      <c r="CZ180" s="86">
        <f t="shared" si="16"/>
        <v>1</v>
      </c>
      <c r="DA180" s="62"/>
      <c r="DB180" s="86">
        <f>(AQ180*Baseline!B$7 + AV180*Baseline!B$11 + BA180*Baseline!B$16 + BF180*Baseline!B$18)</f>
        <v>75425.08239</v>
      </c>
      <c r="DC180" s="86">
        <f>(AR180*Baseline!B$7 + AW180*Baseline!B$11 + BB180*Baseline!B$16 + BG180*Baseline!B$18)</f>
        <v>86906.18211</v>
      </c>
      <c r="DD180" s="86">
        <f>(AS180*Baseline!B$7 + AX180*Baseline!B$11 + BC180*Baseline!B$16 + BH180*Baseline!B$18)</f>
        <v>139138.4165</v>
      </c>
      <c r="DE180" s="86">
        <f>(AT180*Baseline!B$7 + AY180*Baseline!B$11 + BD180*Baseline!B$16 + BI180*Baseline!B$18)</f>
        <v>1260859.729</v>
      </c>
      <c r="DF180" s="86">
        <f t="shared" si="17"/>
        <v>1562329.41</v>
      </c>
      <c r="DG180" s="62"/>
      <c r="DH180" s="86">
        <f t="shared" si="51"/>
        <v>0.04827732353</v>
      </c>
      <c r="DI180" s="86">
        <f t="shared" si="52"/>
        <v>0.05562602967</v>
      </c>
      <c r="DJ180" s="86">
        <f t="shared" si="53"/>
        <v>0.08905830971</v>
      </c>
      <c r="DK180" s="86">
        <f t="shared" si="54"/>
        <v>0.8070383371</v>
      </c>
      <c r="DL180" s="86">
        <f t="shared" si="18"/>
        <v>1</v>
      </c>
      <c r="DM180" s="62"/>
      <c r="DN180" s="86">
        <f>DH180 / (Baseline!B$7/Baseline!B$17)</f>
        <v>5.153286752</v>
      </c>
      <c r="DO180" s="86">
        <f>DI180 / (Baseline!B$11/Baseline!B$17)</f>
        <v>1.34283898</v>
      </c>
      <c r="DP180" s="86">
        <f>DJ180 / (Baseline!B$16/Baseline!B$17)</f>
        <v>1.376220025</v>
      </c>
      <c r="DQ180" s="86">
        <f>DK180 / (Baseline!B$18/Baseline!B$17)</f>
        <v>0.9124280872</v>
      </c>
      <c r="DR180" s="62"/>
      <c r="DS180" s="86">
        <f>DH180 / Baseline!H$117</f>
        <v>1.931436369</v>
      </c>
      <c r="DT180" s="86">
        <f>DI180 / Baseline!H$118</f>
        <v>1.252144834</v>
      </c>
      <c r="DU180" s="86">
        <f>DJ180 / Baseline!H$119</f>
        <v>1.064639937</v>
      </c>
      <c r="DV180" s="86">
        <f>DK180 / Baseline!H$120</f>
        <v>0.9528999291</v>
      </c>
      <c r="DW180" s="87"/>
      <c r="DX180" s="86">
        <f>(AU180*Baseline!B$34)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0.03385726903</v>
      </c>
      <c r="DY180" s="86">
        <f>(AZ180*Baseline!B$34) + (Baseline!D$90*(1-Baseline!D$91)*Baseline!B$35) + (Baseline!D$90*Baseline!D$91*((1-Baseline!D$92)*Baseline!B$40 + Baseline!D$92*Baseline!B$41))</f>
        <v>0.01200813603</v>
      </c>
      <c r="DZ180" s="86">
        <f>(BE180*Baseline!B$34) + (Baseline!F$90*(1-Baseline!F$91)*Baseline!B$35) + (Baseline!F$90*Baseline!F$91*((1-Baseline!F$92)*Baseline!B$40 + Baseline!F$92*Baseline!B$41))</f>
        <v>0.01402083201</v>
      </c>
      <c r="EA180" s="86">
        <f>(BJ180*Baseline!B$34) + (Baseline!H$90*(1-Baseline!H$91)*Baseline!B$35) + (Baseline!H$90*Baseline!H$91*((1-Baseline!H$92)*Baseline!B$40 + Baseline!H$92*Baseline!B$41))</f>
        <v>0.009314706586</v>
      </c>
      <c r="EB180" s="86">
        <f>( DX180*Baseline!B$7 + DY180*Baseline!B$11 + DZ180*Baseline!B$16 + EA180*Baseline!B$18 ) / Baseline!B$17</f>
        <v>0.009960744836</v>
      </c>
    </row>
    <row r="181">
      <c r="A181" s="73" t="s">
        <v>357</v>
      </c>
      <c r="B181" s="85">
        <f>MIN( MAX( NORMINV( MCrands!B181, (B$5+B$4)/2, (B$5-B$4)/3.29 ), 0 ), 1 )</f>
        <v>0.6338143393</v>
      </c>
      <c r="C181" s="85">
        <f>MAX( NORMINV( MCrands!C181, (C$5+C$4)/2, (C$5-C$4)/3.29 ), 0 )</f>
        <v>1.901646238</v>
      </c>
      <c r="D181" s="83"/>
      <c r="E181" s="84">
        <f>Baseline!B$33 * (C181 * Baseline!B$68*Baseline!B$68/Baseline!B$75 + Baseline!B$46 * Baseline!B$54*Baseline!B$54/Baseline!B$76 + Baseline!B$47 * Baseline!B$55*Baseline!B$55/Baseline!B$77 + Baseline!B$56*Baseline!B$56/Baseline!B$78)</f>
        <v>0.00001351319209</v>
      </c>
      <c r="F181" s="84">
        <f>Baseline!B$33 * (C181 * Baseline!B$68*Baseline!B$59/Baseline!B$75 + Baseline!B$46 * Baseline!B$54*Baseline!B$69/Baseline!B$76 + Baseline!B$47 * Baseline!B$55*Baseline!B$57/Baseline!B$77 + Baseline!B$56*Baseline!B$58/Baseline!B$78)</f>
        <v>0.0000002383731004</v>
      </c>
      <c r="G181" s="85">
        <f>Baseline!B$33 * (C181 * Baseline!B$68*Baseline!B$60/Baseline!B$75 + Baseline!B$46 * Baseline!B$54*Baseline!B$61/Baseline!B$76 + Baseline!B$47 * Baseline!B$55*Baseline!B$70/Baseline!B$77 + Baseline!B$56*Baseline!B$62/Baseline!B$78)</f>
        <v>0.0000001987204933</v>
      </c>
      <c r="H181" s="84">
        <f>Baseline!B$33 * (C181 * Baseline!B$68*Baseline!B$63/Baseline!B$75 + Baseline!B$46 * Baseline!B$54*Baseline!B$64/Baseline!B$76 + Baseline!B$47 * Baseline!B$55*Baseline!B$65/Baseline!B$77 + Baseline!B$56*Baseline!B$71/Baseline!B$78)</f>
        <v>0.000000003519145696</v>
      </c>
      <c r="I181" s="84">
        <f>Baseline!B$33 * (C181 * Baseline!B$59*Baseline!B$68/Baseline!B$75 + Baseline!B$46 * Baseline!B$69*Baseline!B$54/Baseline!B$76 + Baseline!B$47 * Baseline!B$57*Baseline!B$55/Baseline!B$77 + Baseline!B$58*Baseline!B$56/Baseline!B$78)</f>
        <v>0.0000002383731004</v>
      </c>
      <c r="J181" s="85">
        <f>Baseline!B$33 * (C181 * Baseline!B$59*Baseline!B$59/Baseline!B$75 + Baseline!B$46 * Baseline!B$69*Baseline!B$69/Baseline!B$76 + Baseline!B$47 * Baseline!B$57*Baseline!B$57/Baseline!B$77 + Baseline!B$58*Baseline!B$58/Baseline!B$78)</f>
        <v>0.000002116574325</v>
      </c>
      <c r="K181" s="84">
        <f>Baseline!B$33 * (C181 * Baseline!B$59*Baseline!B$60/Baseline!B$75 + Baseline!B$46 * Baseline!B$69*Baseline!B$61/Baseline!B$76 + Baseline!B$47 * Baseline!B$57*Baseline!B$70/Baseline!B$77 + Baseline!B$58*Baseline!B$62/Baseline!B$78)</f>
        <v>0.00000001648952244</v>
      </c>
      <c r="L181" s="85">
        <f>Baseline!B$33 * (C181 * Baseline!B$59*Baseline!B$63/Baseline!B$75 + Baseline!B$46 * Baseline!B$69*Baseline!B$64/Baseline!B$76 + Baseline!B$47 * Baseline!B$57*Baseline!B$65/Baseline!B$77 + Baseline!B$58*Baseline!B$71/Baseline!B$78)</f>
        <v>0.00000001707276402</v>
      </c>
      <c r="M181" s="84">
        <f>Baseline!B$33 * (C181 * Baseline!B$60*Baseline!B$68/Baseline!B$75 + Baseline!B$46 * Baseline!B$61*Baseline!B$54/Baseline!B$76 + Baseline!B$47 * Baseline!B$70*Baseline!B$55/Baseline!B$77 + Baseline!B$62*Baseline!B$56/Baseline!B$78)</f>
        <v>0.0000001987204933</v>
      </c>
      <c r="N181" s="85">
        <f>Baseline!B$33 * (C181 * Baseline!B$60*Baseline!B$59/Baseline!B$75 + Baseline!B$46 * Baseline!B$61*Baseline!B$69/Baseline!B$76 + Baseline!B$47 * Baseline!B$70*Baseline!B$57/Baseline!B$77 + Baseline!B$62*Baseline!B$58/Baseline!B$78)</f>
        <v>0.00000001648952244</v>
      </c>
      <c r="O181" s="85">
        <f>Baseline!B$33 * (C181 * Baseline!B$60*Baseline!B$60/Baseline!B$75 + Baseline!B$46 * Baseline!B$61*Baseline!B$61/Baseline!B$76 + Baseline!B$47 * Baseline!B$70*Baseline!B$70/Baseline!B$77 + Baseline!B$62*Baseline!B$62/Baseline!B$78)</f>
        <v>0.000001589266879</v>
      </c>
      <c r="P181" s="84">
        <f>Baseline!B$33 * (C181 * Baseline!B$60*Baseline!B$63/Baseline!B$75 + Baseline!B$46 * Baseline!B$61*Baseline!B$64/Baseline!B$76 + Baseline!B$47 * Baseline!B$70*Baseline!B$65/Baseline!B$77 + Baseline!B$62*Baseline!B$71/Baseline!B$78)</f>
        <v>0.000000001956327329</v>
      </c>
      <c r="Q181" s="84">
        <f>Baseline!B$33 * (C181 * Baseline!B$63*Baseline!B$68/Baseline!B$75 + Baseline!B$46 * Baseline!B$64*Baseline!B$54/Baseline!B$76 + Baseline!B$47 * Baseline!B$65*Baseline!B$55/Baseline!B$77 + Baseline!B$71*Baseline!B$56/Baseline!B$78)</f>
        <v>0.000000003519145696</v>
      </c>
      <c r="R181" s="84">
        <f>Baseline!B$33 * (C181 * Baseline!B$63*Baseline!B$59/Baseline!B$75 + Baseline!B$46 * Baseline!B$64*Baseline!B$69/Baseline!B$76 + Baseline!B$47 * Baseline!B$65*Baseline!B$57/Baseline!B$77 + Baseline!B$71*Baseline!B$58/Baseline!B$78)</f>
        <v>0.00000001707276402</v>
      </c>
      <c r="S181" s="84">
        <f>Baseline!B$33 * (C181 * Baseline!B$63*Baseline!B$60/Baseline!B$75 + Baseline!B$46 * Baseline!B$64*Baseline!B$61/Baseline!B$76 + Baseline!B$47 * Baseline!B$65*Baseline!B$70/Baseline!B$77 + Baseline!B$71*Baseline!B$62/Baseline!B$78)</f>
        <v>0.000000001956327329</v>
      </c>
      <c r="T181" s="84">
        <f>Baseline!B$33 * (C181 * Baseline!B$63*Baseline!B$63/Baseline!B$75 + Baseline!B$46 * Baseline!B$64*Baseline!B$64/Baseline!B$76 + Baseline!B$47 * Baseline!B$65*Baseline!B$65/Baseline!B$77 + Baseline!B$71*Baseline!B$71/Baseline!B$78)</f>
        <v>0.00000009856721077</v>
      </c>
      <c r="U181" s="83"/>
      <c r="V181" s="84">
        <f>E181 * ( Baseline!B$89 * Baseline!B$7 )</f>
        <v>0.1402534207</v>
      </c>
      <c r="W181" s="84">
        <f>F181 * ( Baseline!D$89 * Baseline!B$11 )</f>
        <v>0.004397172206</v>
      </c>
      <c r="X181" s="84">
        <f>G181 * ( Baseline!F$89 * Baseline!B$16 )</f>
        <v>0.006902510614</v>
      </c>
      <c r="Y181" s="84">
        <f>H181 * ( Baseline!H$89 * Baseline!B$18 )</f>
        <v>0.001237590168</v>
      </c>
      <c r="Z181" s="86">
        <f t="shared" si="1"/>
        <v>0.1527906937</v>
      </c>
      <c r="AA181" s="84">
        <f>I181 * ( Baseline!B$89 * Baseline!B$7 )</f>
        <v>0.002474074409</v>
      </c>
      <c r="AB181" s="85">
        <f>J181 * ( Baseline!D$89 * Baseline!B$11 )</f>
        <v>0.03904359082</v>
      </c>
      <c r="AC181" s="85">
        <f>K181 * ( Baseline!F$89 * Baseline!B$16 )</f>
        <v>0.0005727597681</v>
      </c>
      <c r="AD181" s="85">
        <f>L181 * ( Baseline!F$89 * Baseline!B$16 )</f>
        <v>0.0005930185301</v>
      </c>
      <c r="AE181" s="86">
        <f t="shared" si="2"/>
        <v>0.04268344352</v>
      </c>
      <c r="AF181" s="86">
        <f>M181 * ( Baseline!B$89 * Baseline!B$7 )</f>
        <v>0.00206252</v>
      </c>
      <c r="AG181" s="86">
        <f>N181 * ( Baseline!D$89 * Baseline!B$11 )</f>
        <v>0.0003041755536</v>
      </c>
      <c r="AH181" s="86">
        <f>O181 * ( Baseline!F$89 * Baseline!B$16 )</f>
        <v>0.05520281937</v>
      </c>
      <c r="AI181" s="86">
        <f>P181 * ( Baseline!H$89 * Baseline!B$18 )</f>
        <v>0.0006879884141</v>
      </c>
      <c r="AJ181" s="86">
        <f t="shared" si="3"/>
        <v>0.05825750334</v>
      </c>
      <c r="AK181" s="86">
        <f>Q181 * ( Baseline!B$89 * Baseline!B$7 )</f>
        <v>0.00003652521318</v>
      </c>
      <c r="AL181" s="86">
        <f>R181 * ( Baseline!D$89 * Baseline!B$11 )</f>
        <v>0.0003149343751</v>
      </c>
      <c r="AM181" s="86">
        <f>S181 * ( Baseline!F$89 * Baseline!B$16 )</f>
        <v>0.00006795257966</v>
      </c>
      <c r="AN181" s="86">
        <f>T181 * ( Baseline!H$89 * Baseline!B$18 )</f>
        <v>0.03466347273</v>
      </c>
      <c r="AO181" s="86">
        <f t="shared" si="4"/>
        <v>0.0350828849</v>
      </c>
      <c r="AP181" s="62"/>
      <c r="AQ181" s="86">
        <f>V181 * ( (1-Baseline!B$90-Baseline!B$89) + (1-B181)*Baseline!B$90 )</f>
        <v>0.05813577752</v>
      </c>
      <c r="AR181" s="86">
        <f>W181 * ( (1-Baseline!B$90-Baseline!B$89) + (1-B181)*Baseline!B$90 )</f>
        <v>0.001822650912</v>
      </c>
      <c r="AS181" s="86">
        <f>X181 * ( (1-Baseline!B$90-Baseline!B$89) + (1-B181)*Baseline!B$90 )</f>
        <v>0.002861126805</v>
      </c>
      <c r="AT181" s="86">
        <f>Y181 * ( (1-Baseline!B$90-Baseline!B$89) + (1-B181)*Baseline!B$90 )</f>
        <v>0.0005129876069</v>
      </c>
      <c r="AU181" s="86">
        <f t="shared" si="5"/>
        <v>0.06333254285</v>
      </c>
      <c r="AV181" s="86">
        <f>AA181 * ( (1-Baseline!D$90-Baseline!D$89) + (1-B181)*Baseline!D$90 )</f>
        <v>0.001750282892</v>
      </c>
      <c r="AW181" s="86">
        <f>AB181 * ( (1-Baseline!D$90-Baseline!D$89) + (1-B181)*Baseline!D$90 )</f>
        <v>0.02762137177</v>
      </c>
      <c r="AX181" s="86">
        <f>AC181 * ( (1-Baseline!D$90-Baseline!D$89) + (1-B181)*Baseline!D$90 )</f>
        <v>0.0004051986551</v>
      </c>
      <c r="AY181" s="86">
        <f>AD181 * ( (1-Baseline!D$90-Baseline!D$89) + (1-B181)*Baseline!D$90 )</f>
        <v>0.0004195307077</v>
      </c>
      <c r="AZ181" s="86">
        <f t="shared" si="6"/>
        <v>0.03019638402</v>
      </c>
      <c r="BA181" s="86">
        <f>AF181 * ( (1-Baseline!F$90-Baseline!F$89) + (1-Baseline!B$36)*Baseline!F$90 )</f>
        <v>0.001484255393</v>
      </c>
      <c r="BB181" s="86">
        <f>AG181 * ( (1-Baseline!F$90-Baseline!F$89) + (1-Baseline!B$36)*Baseline!F$90 )</f>
        <v>0.000218894462</v>
      </c>
      <c r="BC181" s="86">
        <f>AH181 * ( (1-Baseline!F$90-Baseline!F$89) + (1-Baseline!B$36)*Baseline!F$90 )</f>
        <v>0.03972571531</v>
      </c>
      <c r="BD181" s="86">
        <f>AI181 * ( (1-Baseline!F$90-Baseline!F$89) + (1-Baseline!B$36)*Baseline!F$90 )</f>
        <v>0.0004950984784</v>
      </c>
      <c r="BE181" s="86">
        <f t="shared" si="7"/>
        <v>0.04192396364</v>
      </c>
      <c r="BF181" s="86">
        <f>AK181 * ( (1-Baseline!H$90-Baseline!H$89) + (1-Baseline!B$36)*Baseline!H$90 )</f>
        <v>0.00002893965691</v>
      </c>
      <c r="BG181" s="86">
        <f>AL181 * ( (1-Baseline!H$90-Baseline!H$89) + (1-Baseline!B$36)*Baseline!H$90 )</f>
        <v>0.0002495288041</v>
      </c>
      <c r="BH181" s="86">
        <f>AM181 * ( (1-Baseline!H$90-Baseline!H$89) + (1-Baseline!B$36)*Baseline!H$90 )</f>
        <v>0.00005384018791</v>
      </c>
      <c r="BI181" s="86">
        <f>AN181 * ( (1-Baseline!H$90-Baseline!H$89) + (1-Baseline!B$36)*Baseline!H$90 )</f>
        <v>0.02746456271</v>
      </c>
      <c r="BJ181" s="86">
        <f t="shared" si="8"/>
        <v>0.02779687136</v>
      </c>
      <c r="BK181" s="62"/>
      <c r="BL181" s="86">
        <f t="shared" si="19"/>
        <v>0.9179447865</v>
      </c>
      <c r="BM181" s="86">
        <f t="shared" si="20"/>
        <v>0.02877905781</v>
      </c>
      <c r="BN181" s="86">
        <f t="shared" si="21"/>
        <v>0.04517625026</v>
      </c>
      <c r="BO181" s="86">
        <f t="shared" si="22"/>
        <v>0.008099905418</v>
      </c>
      <c r="BP181" s="86">
        <f t="shared" si="9"/>
        <v>1</v>
      </c>
      <c r="BQ181" s="86">
        <f t="shared" si="23"/>
        <v>0.05796332735</v>
      </c>
      <c r="BR181" s="86">
        <f t="shared" si="24"/>
        <v>0.9147244831</v>
      </c>
      <c r="BS181" s="86">
        <f t="shared" si="25"/>
        <v>0.0134187807</v>
      </c>
      <c r="BT181" s="86">
        <f t="shared" si="26"/>
        <v>0.0138934088</v>
      </c>
      <c r="BU181" s="86">
        <f t="shared" si="10"/>
        <v>1</v>
      </c>
      <c r="BV181" s="86">
        <f t="shared" si="27"/>
        <v>0.03540350825</v>
      </c>
      <c r="BW181" s="86">
        <f t="shared" si="28"/>
        <v>0.005221225355</v>
      </c>
      <c r="BX181" s="86">
        <f t="shared" si="29"/>
        <v>0.9475658277</v>
      </c>
      <c r="BY181" s="86">
        <f t="shared" si="30"/>
        <v>0.01180943869</v>
      </c>
      <c r="BZ181" s="86">
        <f t="shared" si="11"/>
        <v>1</v>
      </c>
      <c r="CA181" s="86">
        <f t="shared" si="31"/>
        <v>0.001041112021</v>
      </c>
      <c r="CB181" s="86">
        <f t="shared" si="32"/>
        <v>0.008976866526</v>
      </c>
      <c r="CC181" s="86">
        <f t="shared" si="33"/>
        <v>0.001936915389</v>
      </c>
      <c r="CD181" s="86">
        <f t="shared" si="34"/>
        <v>0.9880451061</v>
      </c>
      <c r="CE181" s="86">
        <f t="shared" si="12"/>
        <v>1</v>
      </c>
      <c r="CF181" s="62"/>
      <c r="CG181" s="86">
        <f t="shared" si="35"/>
        <v>0.9179447865</v>
      </c>
      <c r="CH181" s="86">
        <f t="shared" si="36"/>
        <v>0.02877905781</v>
      </c>
      <c r="CI181" s="86">
        <f t="shared" si="37"/>
        <v>0.04517625026</v>
      </c>
      <c r="CJ181" s="86">
        <f t="shared" si="38"/>
        <v>0.008099905418</v>
      </c>
      <c r="CK181" s="86">
        <f t="shared" si="13"/>
        <v>1</v>
      </c>
      <c r="CL181" s="86">
        <f t="shared" si="39"/>
        <v>0.05796332735</v>
      </c>
      <c r="CM181" s="86">
        <f t="shared" si="40"/>
        <v>0.9147244831</v>
      </c>
      <c r="CN181" s="86">
        <f t="shared" si="41"/>
        <v>0.0134187807</v>
      </c>
      <c r="CO181" s="86">
        <f t="shared" si="42"/>
        <v>0.0138934088</v>
      </c>
      <c r="CP181" s="86">
        <f t="shared" si="14"/>
        <v>1</v>
      </c>
      <c r="CQ181" s="86">
        <f t="shared" si="43"/>
        <v>0.03540350825</v>
      </c>
      <c r="CR181" s="86">
        <f t="shared" si="44"/>
        <v>0.005221225355</v>
      </c>
      <c r="CS181" s="86">
        <f t="shared" si="45"/>
        <v>0.9475658277</v>
      </c>
      <c r="CT181" s="86">
        <f t="shared" si="46"/>
        <v>0.01180943869</v>
      </c>
      <c r="CU181" s="86">
        <f t="shared" si="15"/>
        <v>1</v>
      </c>
      <c r="CV181" s="86">
        <f t="shared" si="47"/>
        <v>0.001041112021</v>
      </c>
      <c r="CW181" s="86">
        <f t="shared" si="48"/>
        <v>0.008976866526</v>
      </c>
      <c r="CX181" s="86">
        <f t="shared" si="49"/>
        <v>0.001936915389</v>
      </c>
      <c r="CY181" s="86">
        <f t="shared" si="50"/>
        <v>0.9880451061</v>
      </c>
      <c r="CZ181" s="86">
        <f t="shared" si="16"/>
        <v>1</v>
      </c>
      <c r="DA181" s="62"/>
      <c r="DB181" s="86">
        <f>(AQ181*Baseline!B$7 + AV181*Baseline!B$11 + BA181*Baseline!B$16 + BF181*Baseline!B$18)</f>
        <v>38247.13635</v>
      </c>
      <c r="DC181" s="86">
        <f>(AR181*Baseline!B$7 + AW181*Baseline!B$11 + BB181*Baseline!B$16 + BG181*Baseline!B$18)</f>
        <v>72278.9746</v>
      </c>
      <c r="DD181" s="86">
        <f>(AS181*Baseline!B$7 + AX181*Baseline!B$11 + BC181*Baseline!B$16 + BH181*Baseline!B$18)</f>
        <v>137810.6972</v>
      </c>
      <c r="DE181" s="86">
        <f>(AT181*Baseline!B$7 + AY181*Baseline!B$11 + BD181*Baseline!B$16 + BI181*Baseline!B$18)</f>
        <v>1260431.917</v>
      </c>
      <c r="DF181" s="86">
        <f t="shared" si="17"/>
        <v>1508768.725</v>
      </c>
      <c r="DG181" s="62"/>
      <c r="DH181" s="86">
        <f t="shared" si="51"/>
        <v>0.02534990003</v>
      </c>
      <c r="DI181" s="86">
        <f t="shared" si="52"/>
        <v>0.04790593375</v>
      </c>
      <c r="DJ181" s="86">
        <f t="shared" si="53"/>
        <v>0.09133984216</v>
      </c>
      <c r="DK181" s="86">
        <f t="shared" si="54"/>
        <v>0.8354043241</v>
      </c>
      <c r="DL181" s="86">
        <f t="shared" si="18"/>
        <v>1</v>
      </c>
      <c r="DM181" s="62"/>
      <c r="DN181" s="86">
        <f>DH181 / (Baseline!B$7/Baseline!B$17)</f>
        <v>2.705935094</v>
      </c>
      <c r="DO181" s="86">
        <f>DI181 / (Baseline!B$11/Baseline!B$17)</f>
        <v>1.15647217</v>
      </c>
      <c r="DP181" s="86">
        <f>DJ181 / (Baseline!B$16/Baseline!B$17)</f>
        <v>1.411476596</v>
      </c>
      <c r="DQ181" s="86">
        <f>DK181 / (Baseline!B$18/Baseline!B$17)</f>
        <v>0.9444983396</v>
      </c>
      <c r="DR181" s="62"/>
      <c r="DS181" s="86">
        <f>DH181 / Baseline!H$117</f>
        <v>1.014176331</v>
      </c>
      <c r="DT181" s="86">
        <f>DI181 / Baseline!H$118</f>
        <v>1.078365071</v>
      </c>
      <c r="DU181" s="86">
        <f>DJ181 / Baseline!H$119</f>
        <v>1.091914321</v>
      </c>
      <c r="DV181" s="86">
        <f>DK181 / Baseline!H$120</f>
        <v>0.9863926961</v>
      </c>
      <c r="DW181" s="87"/>
      <c r="DX181" s="86">
        <f>(AU181*Baseline!B$34)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0.02202941268</v>
      </c>
      <c r="DY181" s="86">
        <f>(AZ181*Baseline!B$34) + (Baseline!D$90*(1-Baseline!D$91)*Baseline!B$35) + (Baseline!D$90*Baseline!D$91*((1-Baseline!D$92)*Baseline!B$40 + Baseline!D$92*Baseline!B$41))</f>
        <v>0.0109430256</v>
      </c>
      <c r="DZ181" s="86">
        <f>(BE181*Baseline!B$34) + (Baseline!F$90*(1-Baseline!F$91)*Baseline!B$35) + (Baseline!F$90*Baseline!F$91*((1-Baseline!F$92)*Baseline!B$40 + Baseline!F$92*Baseline!B$41))</f>
        <v>0.01401923455</v>
      </c>
      <c r="EA181" s="86">
        <f>(BJ181*Baseline!B$34) + (Baseline!H$90*(1-Baseline!H$91)*Baseline!B$35) + (Baseline!H$90*Baseline!H$91*((1-Baseline!H$92)*Baseline!B$40 + Baseline!H$92*Baseline!B$41))</f>
        <v>0.009314530705</v>
      </c>
      <c r="EB181" s="86">
        <f>( DX181*Baseline!B$7 + DY181*Baseline!B$11 + DZ181*Baseline!B$16 + EA181*Baseline!B$18 ) / Baseline!B$17</f>
        <v>0.00980555813</v>
      </c>
    </row>
    <row r="182">
      <c r="A182" s="73" t="s">
        <v>358</v>
      </c>
      <c r="B182" s="85">
        <f>MIN( MAX( NORMINV( MCrands!B182, (B$5+B$4)/2, (B$5-B$4)/3.29 ), 0 ), 1 )</f>
        <v>0.6409240861</v>
      </c>
      <c r="C182" s="85">
        <f>MAX( NORMINV( MCrands!C182, (C$5+C$4)/2, (C$5-C$4)/3.29 ), 0 )</f>
        <v>2.529486363</v>
      </c>
      <c r="D182" s="83"/>
      <c r="E182" s="84">
        <f>Baseline!B$33 * (C182 * Baseline!B$68*Baseline!B$68/Baseline!B$75 + Baseline!B$46 * Baseline!B$54*Baseline!B$54/Baseline!B$76 + Baseline!B$47 * Baseline!B$55*Baseline!B$55/Baseline!B$77 + Baseline!B$56*Baseline!B$56/Baseline!B$78)</f>
        <v>0.00001795831524</v>
      </c>
      <c r="F182" s="84">
        <f>Baseline!B$33 * (C182 * Baseline!B$68*Baseline!B$59/Baseline!B$75 + Baseline!B$46 * Baseline!B$54*Baseline!B$69/Baseline!B$76 + Baseline!B$47 * Baseline!B$55*Baseline!B$57/Baseline!B$77 + Baseline!B$56*Baseline!B$58/Baseline!B$78)</f>
        <v>0.000000239074962</v>
      </c>
      <c r="G182" s="85">
        <f>Baseline!B$33 * (C182 * Baseline!B$68*Baseline!B$60/Baseline!B$75 + Baseline!B$46 * Baseline!B$54*Baseline!B$61/Baseline!B$76 + Baseline!B$47 * Baseline!B$55*Baseline!B$70/Baseline!B$77 + Baseline!B$56*Baseline!B$62/Baseline!B$78)</f>
        <v>0.000000200445903</v>
      </c>
      <c r="H182" s="84">
        <f>Baseline!B$33 * (C182 * Baseline!B$68*Baseline!B$63/Baseline!B$75 + Baseline!B$46 * Baseline!B$54*Baseline!B$64/Baseline!B$76 + Baseline!B$47 * Baseline!B$55*Baseline!B$65/Baseline!B$77 + Baseline!B$56*Baseline!B$71/Baseline!B$78)</f>
        <v>0.000000003691686661</v>
      </c>
      <c r="I182" s="84">
        <f>Baseline!B$33 * (C182 * Baseline!B$59*Baseline!B$68/Baseline!B$75 + Baseline!B$46 * Baseline!B$69*Baseline!B$54/Baseline!B$76 + Baseline!B$47 * Baseline!B$57*Baseline!B$55/Baseline!B$77 + Baseline!B$58*Baseline!B$56/Baseline!B$78)</f>
        <v>0.000000239074962</v>
      </c>
      <c r="J182" s="85">
        <f>Baseline!B$33 * (C182 * Baseline!B$59*Baseline!B$59/Baseline!B$75 + Baseline!B$46 * Baseline!B$69*Baseline!B$69/Baseline!B$76 + Baseline!B$47 * Baseline!B$57*Baseline!B$57/Baseline!B$77 + Baseline!B$58*Baseline!B$58/Baseline!B$78)</f>
        <v>0.000002116574436</v>
      </c>
      <c r="K182" s="84">
        <f>Baseline!B$33 * (C182 * Baseline!B$59*Baseline!B$60/Baseline!B$75 + Baseline!B$46 * Baseline!B$69*Baseline!B$61/Baseline!B$76 + Baseline!B$47 * Baseline!B$57*Baseline!B$70/Baseline!B$77 + Baseline!B$58*Baseline!B$62/Baseline!B$78)</f>
        <v>0.00000001648979488</v>
      </c>
      <c r="L182" s="85">
        <f>Baseline!B$33 * (C182 * Baseline!B$59*Baseline!B$63/Baseline!B$75 + Baseline!B$46 * Baseline!B$69*Baseline!B$64/Baseline!B$76 + Baseline!B$47 * Baseline!B$57*Baseline!B$65/Baseline!B$77 + Baseline!B$58*Baseline!B$71/Baseline!B$78)</f>
        <v>0.00000001707279126</v>
      </c>
      <c r="M182" s="84">
        <f>Baseline!B$33 * (C182 * Baseline!B$60*Baseline!B$68/Baseline!B$75 + Baseline!B$46 * Baseline!B$61*Baseline!B$54/Baseline!B$76 + Baseline!B$47 * Baseline!B$70*Baseline!B$55/Baseline!B$77 + Baseline!B$62*Baseline!B$56/Baseline!B$78)</f>
        <v>0.000000200445903</v>
      </c>
      <c r="N182" s="85">
        <f>Baseline!B$33 * (C182 * Baseline!B$60*Baseline!B$59/Baseline!B$75 + Baseline!B$46 * Baseline!B$61*Baseline!B$69/Baseline!B$76 + Baseline!B$47 * Baseline!B$70*Baseline!B$57/Baseline!B$77 + Baseline!B$62*Baseline!B$58/Baseline!B$78)</f>
        <v>0.00000001648979488</v>
      </c>
      <c r="O182" s="85">
        <f>Baseline!B$33 * (C182 * Baseline!B$60*Baseline!B$60/Baseline!B$75 + Baseline!B$46 * Baseline!B$61*Baseline!B$61/Baseline!B$76 + Baseline!B$47 * Baseline!B$70*Baseline!B$70/Baseline!B$77 + Baseline!B$62*Baseline!B$62/Baseline!B$78)</f>
        <v>0.000001589267548</v>
      </c>
      <c r="P182" s="84">
        <f>Baseline!B$33 * (C182 * Baseline!B$60*Baseline!B$63/Baseline!B$75 + Baseline!B$46 * Baseline!B$61*Baseline!B$64/Baseline!B$76 + Baseline!B$47 * Baseline!B$70*Baseline!B$65/Baseline!B$77 + Baseline!B$62*Baseline!B$71/Baseline!B$78)</f>
        <v>0.000000001956394302</v>
      </c>
      <c r="Q182" s="84">
        <f>Baseline!B$33 * (C182 * Baseline!B$63*Baseline!B$68/Baseline!B$75 + Baseline!B$46 * Baseline!B$64*Baseline!B$54/Baseline!B$76 + Baseline!B$47 * Baseline!B$65*Baseline!B$55/Baseline!B$77 + Baseline!B$71*Baseline!B$56/Baseline!B$78)</f>
        <v>0.000000003691686661</v>
      </c>
      <c r="R182" s="84">
        <f>Baseline!B$33 * (C182 * Baseline!B$63*Baseline!B$59/Baseline!B$75 + Baseline!B$46 * Baseline!B$64*Baseline!B$69/Baseline!B$76 + Baseline!B$47 * Baseline!B$65*Baseline!B$57/Baseline!B$77 + Baseline!B$71*Baseline!B$58/Baseline!B$78)</f>
        <v>0.00000001707279126</v>
      </c>
      <c r="S182" s="84">
        <f>Baseline!B$33 * (C182 * Baseline!B$63*Baseline!B$60/Baseline!B$75 + Baseline!B$46 * Baseline!B$64*Baseline!B$61/Baseline!B$76 + Baseline!B$47 * Baseline!B$65*Baseline!B$70/Baseline!B$77 + Baseline!B$71*Baseline!B$62/Baseline!B$78)</f>
        <v>0.000000001956394302</v>
      </c>
      <c r="T182" s="84">
        <f>Baseline!B$33 * (C182 * Baseline!B$63*Baseline!B$63/Baseline!B$75 + Baseline!B$46 * Baseline!B$64*Baseline!B$64/Baseline!B$76 + Baseline!B$47 * Baseline!B$65*Baseline!B$65/Baseline!B$77 + Baseline!B$71*Baseline!B$71/Baseline!B$78)</f>
        <v>0.00000009856721747</v>
      </c>
      <c r="U182" s="83"/>
      <c r="V182" s="84">
        <f>E182 * ( Baseline!B$89 * Baseline!B$7 )</f>
        <v>0.1863893539</v>
      </c>
      <c r="W182" s="84">
        <f>F182 * ( Baseline!D$89 * Baseline!B$11 )</f>
        <v>0.004410119162</v>
      </c>
      <c r="X182" s="84">
        <f>G182 * ( Baseline!F$89 * Baseline!B$16 )</f>
        <v>0.006962442321</v>
      </c>
      <c r="Y182" s="84">
        <f>H182 * ( Baseline!H$89 * Baseline!B$18 )</f>
        <v>0.001298268247</v>
      </c>
      <c r="Z182" s="86">
        <f t="shared" si="1"/>
        <v>0.1990601837</v>
      </c>
      <c r="AA182" s="84">
        <f>I182 * ( Baseline!B$89 * Baseline!B$7 )</f>
        <v>0.00248135903</v>
      </c>
      <c r="AB182" s="85">
        <f>J182 * ( Baseline!D$89 * Baseline!B$11 )</f>
        <v>0.03904359286</v>
      </c>
      <c r="AC182" s="85">
        <f>K182 * ( Baseline!F$89 * Baseline!B$16 )</f>
        <v>0.000572769231</v>
      </c>
      <c r="AD182" s="85">
        <f>L182 * ( Baseline!F$89 * Baseline!B$16 )</f>
        <v>0.0005930194764</v>
      </c>
      <c r="AE182" s="86">
        <f t="shared" si="2"/>
        <v>0.0426907406</v>
      </c>
      <c r="AF182" s="86">
        <f>M182 * ( Baseline!B$89 * Baseline!B$7 )</f>
        <v>0.002080428027</v>
      </c>
      <c r="AG182" s="86">
        <f>N182 * ( Baseline!D$89 * Baseline!B$11 )</f>
        <v>0.000304180579</v>
      </c>
      <c r="AH182" s="86">
        <f>O182 * ( Baseline!F$89 * Baseline!B$16 )</f>
        <v>0.05520284263</v>
      </c>
      <c r="AI182" s="86">
        <f>P182 * ( Baseline!H$89 * Baseline!B$18 )</f>
        <v>0.0006880119668</v>
      </c>
      <c r="AJ182" s="86">
        <f t="shared" si="3"/>
        <v>0.05827546321</v>
      </c>
      <c r="AK182" s="86">
        <f>Q182 * ( Baseline!B$89 * Baseline!B$7 )</f>
        <v>0.00003831601585</v>
      </c>
      <c r="AL182" s="86">
        <f>R182 * ( Baseline!D$89 * Baseline!B$11 )</f>
        <v>0.0003149348776</v>
      </c>
      <c r="AM182" s="86">
        <f>S182 * ( Baseline!F$89 * Baseline!B$16 )</f>
        <v>0.00006795490595</v>
      </c>
      <c r="AN182" s="86">
        <f>T182 * ( Baseline!H$89 * Baseline!B$18 )</f>
        <v>0.03466347509</v>
      </c>
      <c r="AO182" s="86">
        <f t="shared" si="4"/>
        <v>0.03508468089</v>
      </c>
      <c r="AP182" s="62"/>
      <c r="AQ182" s="86">
        <f>V182 * ( (1-Baseline!B$90-Baseline!B$89) + (1-B182)*Baseline!B$90 )</f>
        <v>0.07607995233</v>
      </c>
      <c r="AR182" s="86">
        <f>W182 * ( (1-Baseline!B$90-Baseline!B$89) + (1-B182)*Baseline!B$90 )</f>
        <v>0.001800111694</v>
      </c>
      <c r="AS182" s="86">
        <f>X182 * ( (1-Baseline!B$90-Baseline!B$89) + (1-B182)*Baseline!B$90 )</f>
        <v>0.002841912742</v>
      </c>
      <c r="AT182" s="86">
        <f>Y182 * ( (1-Baseline!B$90-Baseline!B$89) + (1-B182)*Baseline!B$90 )</f>
        <v>0.0005299239696</v>
      </c>
      <c r="AU182" s="86">
        <f t="shared" si="5"/>
        <v>0.08125190073</v>
      </c>
      <c r="AV182" s="86">
        <f>AA182 * ( (1-Baseline!D$90-Baseline!D$89) + (1-B182)*Baseline!D$90 )</f>
        <v>0.001747532852</v>
      </c>
      <c r="AW182" s="86">
        <f>AB182 * ( (1-Baseline!D$90-Baseline!D$89) + (1-B182)*Baseline!D$90 )</f>
        <v>0.02749701287</v>
      </c>
      <c r="AX182" s="86">
        <f>AC182 * ( (1-Baseline!D$90-Baseline!D$89) + (1-B182)*Baseline!D$90 )</f>
        <v>0.0004033809842</v>
      </c>
      <c r="AY182" s="86">
        <f>AD182 * ( (1-Baseline!D$90-Baseline!D$89) + (1-B182)*Baseline!D$90 )</f>
        <v>0.0004176425113</v>
      </c>
      <c r="AZ182" s="86">
        <f t="shared" si="6"/>
        <v>0.03006556922</v>
      </c>
      <c r="BA182" s="86">
        <f>AF182 * ( (1-Baseline!F$90-Baseline!F$89) + (1-Baseline!B$36)*Baseline!F$90 )</f>
        <v>0.001497142582</v>
      </c>
      <c r="BB182" s="86">
        <f>AG182 * ( (1-Baseline!F$90-Baseline!F$89) + (1-Baseline!B$36)*Baseline!F$90 )</f>
        <v>0.0002188980784</v>
      </c>
      <c r="BC182" s="86">
        <f>AH182 * ( (1-Baseline!F$90-Baseline!F$89) + (1-Baseline!B$36)*Baseline!F$90 )</f>
        <v>0.03972573205</v>
      </c>
      <c r="BD182" s="86">
        <f>AI182 * ( (1-Baseline!F$90-Baseline!F$89) + (1-Baseline!B$36)*Baseline!F$90 )</f>
        <v>0.0004951154277</v>
      </c>
      <c r="BE182" s="86">
        <f t="shared" si="7"/>
        <v>0.04193688814</v>
      </c>
      <c r="BF182" s="86">
        <f>AK182 * ( (1-Baseline!H$90-Baseline!H$89) + (1-Baseline!B$36)*Baseline!H$90 )</f>
        <v>0.00003035854568</v>
      </c>
      <c r="BG182" s="86">
        <f>AL182 * ( (1-Baseline!H$90-Baseline!H$89) + (1-Baseline!B$36)*Baseline!H$90 )</f>
        <v>0.0002495292023</v>
      </c>
      <c r="BH182" s="86">
        <f>AM182 * ( (1-Baseline!H$90-Baseline!H$89) + (1-Baseline!B$36)*Baseline!H$90 )</f>
        <v>0.00005384203109</v>
      </c>
      <c r="BI182" s="86">
        <f>AN182 * ( (1-Baseline!H$90-Baseline!H$89) + (1-Baseline!B$36)*Baseline!H$90 )</f>
        <v>0.02746456458</v>
      </c>
      <c r="BJ182" s="86">
        <f t="shared" si="8"/>
        <v>0.02779829436</v>
      </c>
      <c r="BK182" s="62"/>
      <c r="BL182" s="86">
        <f t="shared" si="19"/>
        <v>0.9363467395</v>
      </c>
      <c r="BM182" s="86">
        <f t="shared" si="20"/>
        <v>0.02215470257</v>
      </c>
      <c r="BN182" s="86">
        <f t="shared" si="21"/>
        <v>0.03497656937</v>
      </c>
      <c r="BO182" s="86">
        <f t="shared" si="22"/>
        <v>0.006521988591</v>
      </c>
      <c r="BP182" s="86">
        <f t="shared" si="9"/>
        <v>1</v>
      </c>
      <c r="BQ182" s="86">
        <f t="shared" si="23"/>
        <v>0.05812405678</v>
      </c>
      <c r="BR182" s="86">
        <f t="shared" si="24"/>
        <v>0.9145681783</v>
      </c>
      <c r="BS182" s="86">
        <f t="shared" si="25"/>
        <v>0.01341670871</v>
      </c>
      <c r="BT182" s="86">
        <f t="shared" si="26"/>
        <v>0.01389105619</v>
      </c>
      <c r="BU182" s="86">
        <f t="shared" si="10"/>
        <v>1</v>
      </c>
      <c r="BV182" s="86">
        <f t="shared" si="27"/>
        <v>0.03569989688</v>
      </c>
      <c r="BW182" s="86">
        <f t="shared" si="28"/>
        <v>0.005219702466</v>
      </c>
      <c r="BX182" s="86">
        <f t="shared" si="29"/>
        <v>0.9472741973</v>
      </c>
      <c r="BY182" s="86">
        <f t="shared" si="30"/>
        <v>0.01180620331</v>
      </c>
      <c r="BZ182" s="86">
        <f t="shared" si="11"/>
        <v>1</v>
      </c>
      <c r="CA182" s="86">
        <f t="shared" si="31"/>
        <v>0.001092101022</v>
      </c>
      <c r="CB182" s="86">
        <f t="shared" si="32"/>
        <v>0.008976421324</v>
      </c>
      <c r="CC182" s="86">
        <f t="shared" si="33"/>
        <v>0.001936882544</v>
      </c>
      <c r="CD182" s="86">
        <f t="shared" si="34"/>
        <v>0.9879945951</v>
      </c>
      <c r="CE182" s="86">
        <f t="shared" si="12"/>
        <v>1</v>
      </c>
      <c r="CF182" s="62"/>
      <c r="CG182" s="86">
        <f t="shared" si="35"/>
        <v>0.9363467395</v>
      </c>
      <c r="CH182" s="86">
        <f t="shared" si="36"/>
        <v>0.02215470257</v>
      </c>
      <c r="CI182" s="86">
        <f t="shared" si="37"/>
        <v>0.03497656937</v>
      </c>
      <c r="CJ182" s="86">
        <f t="shared" si="38"/>
        <v>0.006521988591</v>
      </c>
      <c r="CK182" s="86">
        <f t="shared" si="13"/>
        <v>1</v>
      </c>
      <c r="CL182" s="86">
        <f t="shared" si="39"/>
        <v>0.05812405678</v>
      </c>
      <c r="CM182" s="86">
        <f t="shared" si="40"/>
        <v>0.9145681783</v>
      </c>
      <c r="CN182" s="86">
        <f t="shared" si="41"/>
        <v>0.01341670871</v>
      </c>
      <c r="CO182" s="86">
        <f t="shared" si="42"/>
        <v>0.01389105619</v>
      </c>
      <c r="CP182" s="86">
        <f t="shared" si="14"/>
        <v>1</v>
      </c>
      <c r="CQ182" s="86">
        <f t="shared" si="43"/>
        <v>0.03569989688</v>
      </c>
      <c r="CR182" s="86">
        <f t="shared" si="44"/>
        <v>0.005219702466</v>
      </c>
      <c r="CS182" s="86">
        <f t="shared" si="45"/>
        <v>0.9472741973</v>
      </c>
      <c r="CT182" s="86">
        <f t="shared" si="46"/>
        <v>0.01180620331</v>
      </c>
      <c r="CU182" s="86">
        <f t="shared" si="15"/>
        <v>1</v>
      </c>
      <c r="CV182" s="86">
        <f t="shared" si="47"/>
        <v>0.001092101022</v>
      </c>
      <c r="CW182" s="86">
        <f t="shared" si="48"/>
        <v>0.008976421324</v>
      </c>
      <c r="CX182" s="86">
        <f t="shared" si="49"/>
        <v>0.001936882544</v>
      </c>
      <c r="CY182" s="86">
        <f t="shared" si="50"/>
        <v>0.9879945951</v>
      </c>
      <c r="CZ182" s="86">
        <f t="shared" si="16"/>
        <v>1</v>
      </c>
      <c r="DA182" s="62"/>
      <c r="DB182" s="86">
        <f>(AQ182*Baseline!B$7 + AV182*Baseline!B$11 + BA182*Baseline!B$16 + BF182*Baseline!B$18)</f>
        <v>47052.31013</v>
      </c>
      <c r="DC182" s="86">
        <f>(AR182*Baseline!B$7 + AW182*Baseline!B$11 + BB182*Baseline!B$16 + BG182*Baseline!B$18)</f>
        <v>72001.37905</v>
      </c>
      <c r="DD182" s="86">
        <f>(AS182*Baseline!B$7 + AX182*Baseline!B$11 + BC182*Baseline!B$16 + BH182*Baseline!B$18)</f>
        <v>137797.6208</v>
      </c>
      <c r="DE182" s="86">
        <f>(AT182*Baseline!B$7 + AY182*Baseline!B$11 + BD182*Baseline!B$16 + BI182*Baseline!B$18)</f>
        <v>1260436.224</v>
      </c>
      <c r="DF182" s="86">
        <f t="shared" si="17"/>
        <v>1517287.534</v>
      </c>
      <c r="DG182" s="62"/>
      <c r="DH182" s="86">
        <f t="shared" si="51"/>
        <v>0.03101080651</v>
      </c>
      <c r="DI182" s="86">
        <f t="shared" si="52"/>
        <v>0.04745401081</v>
      </c>
      <c r="DJ182" s="86">
        <f t="shared" si="53"/>
        <v>0.09081839644</v>
      </c>
      <c r="DK182" s="86">
        <f t="shared" si="54"/>
        <v>0.8307167862</v>
      </c>
      <c r="DL182" s="86">
        <f t="shared" si="18"/>
        <v>1</v>
      </c>
      <c r="DM182" s="62"/>
      <c r="DN182" s="86">
        <f>DH182 / (Baseline!B$7/Baseline!B$17)</f>
        <v>3.310199627</v>
      </c>
      <c r="DO182" s="86">
        <f>DI182 / (Baseline!B$11/Baseline!B$17)</f>
        <v>1.145562534</v>
      </c>
      <c r="DP182" s="86">
        <f>DJ182 / (Baseline!B$16/Baseline!B$17)</f>
        <v>1.403418684</v>
      </c>
      <c r="DQ182" s="86">
        <f>DK182 / (Baseline!B$18/Baseline!B$17)</f>
        <v>0.9391986643</v>
      </c>
      <c r="DR182" s="62"/>
      <c r="DS182" s="86">
        <f>DH182 / Baseline!H$117</f>
        <v>1.24065286</v>
      </c>
      <c r="DT182" s="86">
        <f>DI182 / Baseline!H$118</f>
        <v>1.068192262</v>
      </c>
      <c r="DU182" s="86">
        <f>DJ182 / Baseline!H$119</f>
        <v>1.085680743</v>
      </c>
      <c r="DV182" s="86">
        <f>DK182 / Baseline!H$120</f>
        <v>0.9808579473</v>
      </c>
      <c r="DW182" s="87"/>
      <c r="DX182" s="86">
        <f>(AU182*Baseline!B$34)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0.02471731636</v>
      </c>
      <c r="DY182" s="86">
        <f>(AZ182*Baseline!B$34) + (Baseline!D$90*(1-Baseline!D$91)*Baseline!B$35) + (Baseline!D$90*Baseline!D$91*((1-Baseline!D$92)*Baseline!B$40 + Baseline!D$92*Baseline!B$41))</f>
        <v>0.01092340338</v>
      </c>
      <c r="DZ182" s="86">
        <f>(BE182*Baseline!B$34) + (Baseline!F$90*(1-Baseline!F$91)*Baseline!B$35) + (Baseline!F$90*Baseline!F$91*((1-Baseline!F$92)*Baseline!B$40 + Baseline!F$92*Baseline!B$41))</f>
        <v>0.01402117322</v>
      </c>
      <c r="EA182" s="86">
        <f>(BJ182*Baseline!B$34) + (Baseline!H$90*(1-Baseline!H$91)*Baseline!B$35) + (Baseline!H$90*Baseline!H$91*((1-Baseline!H$92)*Baseline!B$40 + Baseline!H$92*Baseline!B$41))</f>
        <v>0.009314744154</v>
      </c>
      <c r="EB182" s="86">
        <f>( DX182*Baseline!B$7 + DY182*Baseline!B$11 + DZ182*Baseline!B$16 + EA182*Baseline!B$18 ) / Baseline!B$17</f>
        <v>0.009830240523</v>
      </c>
    </row>
    <row r="183">
      <c r="A183" s="73" t="s">
        <v>359</v>
      </c>
      <c r="B183" s="85">
        <f>MIN( MAX( NORMINV( MCrands!B183, (B$5+B$4)/2, (B$5-B$4)/3.29 ), 0 ), 1 )</f>
        <v>0.5087468213</v>
      </c>
      <c r="C183" s="85">
        <f>MAX( NORMINV( MCrands!C183, (C$5+C$4)/2, (C$5-C$4)/3.29 ), 0 )</f>
        <v>2.530922873</v>
      </c>
      <c r="D183" s="83"/>
      <c r="E183" s="84">
        <f>Baseline!B$33 * (C183 * Baseline!B$68*Baseline!B$68/Baseline!B$75 + Baseline!B$46 * Baseline!B$54*Baseline!B$54/Baseline!B$76 + Baseline!B$47 * Baseline!B$55*Baseline!B$55/Baseline!B$77 + Baseline!B$56*Baseline!B$56/Baseline!B$78)</f>
        <v>0.00001796848577</v>
      </c>
      <c r="F183" s="84">
        <f>Baseline!B$33 * (C183 * Baseline!B$68*Baseline!B$59/Baseline!B$75 + Baseline!B$46 * Baseline!B$54*Baseline!B$69/Baseline!B$76 + Baseline!B$47 * Baseline!B$55*Baseline!B$57/Baseline!B$77 + Baseline!B$56*Baseline!B$58/Baseline!B$78)</f>
        <v>0.0000002390765678</v>
      </c>
      <c r="G183" s="85">
        <f>Baseline!B$33 * (C183 * Baseline!B$68*Baseline!B$60/Baseline!B$75 + Baseline!B$46 * Baseline!B$54*Baseline!B$61/Baseline!B$76 + Baseline!B$47 * Baseline!B$55*Baseline!B$70/Baseline!B$77 + Baseline!B$56*Baseline!B$62/Baseline!B$78)</f>
        <v>0.0000002004498508</v>
      </c>
      <c r="H183" s="84">
        <f>Baseline!B$33 * (C183 * Baseline!B$68*Baseline!B$63/Baseline!B$75 + Baseline!B$46 * Baseline!B$54*Baseline!B$64/Baseline!B$76 + Baseline!B$47 * Baseline!B$55*Baseline!B$65/Baseline!B$77 + Baseline!B$56*Baseline!B$71/Baseline!B$78)</f>
        <v>0.000000003692081438</v>
      </c>
      <c r="I183" s="84">
        <f>Baseline!B$33 * (C183 * Baseline!B$59*Baseline!B$68/Baseline!B$75 + Baseline!B$46 * Baseline!B$69*Baseline!B$54/Baseline!B$76 + Baseline!B$47 * Baseline!B$57*Baseline!B$55/Baseline!B$77 + Baseline!B$58*Baseline!B$56/Baseline!B$78)</f>
        <v>0.0000002390765678</v>
      </c>
      <c r="J183" s="85">
        <f>Baseline!B$33 * (C183 * Baseline!B$59*Baseline!B$59/Baseline!B$75 + Baseline!B$46 * Baseline!B$69*Baseline!B$69/Baseline!B$76 + Baseline!B$47 * Baseline!B$57*Baseline!B$57/Baseline!B$77 + Baseline!B$58*Baseline!B$58/Baseline!B$78)</f>
        <v>0.000002116574436</v>
      </c>
      <c r="K183" s="84">
        <f>Baseline!B$33 * (C183 * Baseline!B$59*Baseline!B$60/Baseline!B$75 + Baseline!B$46 * Baseline!B$69*Baseline!B$61/Baseline!B$76 + Baseline!B$47 * Baseline!B$57*Baseline!B$70/Baseline!B$77 + Baseline!B$58*Baseline!B$62/Baseline!B$78)</f>
        <v>0.0000000164897955</v>
      </c>
      <c r="L183" s="85">
        <f>Baseline!B$33 * (C183 * Baseline!B$59*Baseline!B$63/Baseline!B$75 + Baseline!B$46 * Baseline!B$69*Baseline!B$64/Baseline!B$76 + Baseline!B$47 * Baseline!B$57*Baseline!B$65/Baseline!B$77 + Baseline!B$58*Baseline!B$71/Baseline!B$78)</f>
        <v>0.00000001707279132</v>
      </c>
      <c r="M183" s="84">
        <f>Baseline!B$33 * (C183 * Baseline!B$60*Baseline!B$68/Baseline!B$75 + Baseline!B$46 * Baseline!B$61*Baseline!B$54/Baseline!B$76 + Baseline!B$47 * Baseline!B$70*Baseline!B$55/Baseline!B$77 + Baseline!B$62*Baseline!B$56/Baseline!B$78)</f>
        <v>0.0000002004498508</v>
      </c>
      <c r="N183" s="85">
        <f>Baseline!B$33 * (C183 * Baseline!B$60*Baseline!B$59/Baseline!B$75 + Baseline!B$46 * Baseline!B$61*Baseline!B$69/Baseline!B$76 + Baseline!B$47 * Baseline!B$70*Baseline!B$57/Baseline!B$77 + Baseline!B$62*Baseline!B$58/Baseline!B$78)</f>
        <v>0.0000000164897955</v>
      </c>
      <c r="O183" s="85">
        <f>Baseline!B$33 * (C183 * Baseline!B$60*Baseline!B$60/Baseline!B$75 + Baseline!B$46 * Baseline!B$61*Baseline!B$61/Baseline!B$76 + Baseline!B$47 * Baseline!B$70*Baseline!B$70/Baseline!B$77 + Baseline!B$62*Baseline!B$62/Baseline!B$78)</f>
        <v>0.00000158926755</v>
      </c>
      <c r="P183" s="84">
        <f>Baseline!B$33 * (C183 * Baseline!B$60*Baseline!B$63/Baseline!B$75 + Baseline!B$46 * Baseline!B$61*Baseline!B$64/Baseline!B$76 + Baseline!B$47 * Baseline!B$70*Baseline!B$65/Baseline!B$77 + Baseline!B$62*Baseline!B$71/Baseline!B$78)</f>
        <v>0.000000001956394455</v>
      </c>
      <c r="Q183" s="84">
        <f>Baseline!B$33 * (C183 * Baseline!B$63*Baseline!B$68/Baseline!B$75 + Baseline!B$46 * Baseline!B$64*Baseline!B$54/Baseline!B$76 + Baseline!B$47 * Baseline!B$65*Baseline!B$55/Baseline!B$77 + Baseline!B$71*Baseline!B$56/Baseline!B$78)</f>
        <v>0.000000003692081438</v>
      </c>
      <c r="R183" s="84">
        <f>Baseline!B$33 * (C183 * Baseline!B$63*Baseline!B$59/Baseline!B$75 + Baseline!B$46 * Baseline!B$64*Baseline!B$69/Baseline!B$76 + Baseline!B$47 * Baseline!B$65*Baseline!B$57/Baseline!B$77 + Baseline!B$71*Baseline!B$58/Baseline!B$78)</f>
        <v>0.00000001707279132</v>
      </c>
      <c r="S183" s="84">
        <f>Baseline!B$33 * (C183 * Baseline!B$63*Baseline!B$60/Baseline!B$75 + Baseline!B$46 * Baseline!B$64*Baseline!B$61/Baseline!B$76 + Baseline!B$47 * Baseline!B$65*Baseline!B$70/Baseline!B$77 + Baseline!B$71*Baseline!B$62/Baseline!B$78)</f>
        <v>0.000000001956394455</v>
      </c>
      <c r="T183" s="84">
        <f>Baseline!B$33 * (C183 * Baseline!B$63*Baseline!B$63/Baseline!B$75 + Baseline!B$46 * Baseline!B$64*Baseline!B$64/Baseline!B$76 + Baseline!B$47 * Baseline!B$65*Baseline!B$65/Baseline!B$77 + Baseline!B$71*Baseline!B$71/Baseline!B$78)</f>
        <v>0.00000009856721748</v>
      </c>
      <c r="U183" s="83"/>
      <c r="V183" s="84">
        <f>E183 * ( Baseline!B$89 * Baseline!B$7 )</f>
        <v>0.1864949138</v>
      </c>
      <c r="W183" s="84">
        <f>F183 * ( Baseline!D$89 * Baseline!B$11 )</f>
        <v>0.004410148785</v>
      </c>
      <c r="X183" s="84">
        <f>G183 * ( Baseline!F$89 * Baseline!B$16 )</f>
        <v>0.006962579446</v>
      </c>
      <c r="Y183" s="84">
        <f>H183 * ( Baseline!H$89 * Baseline!B$18 )</f>
        <v>0.001298407079</v>
      </c>
      <c r="Z183" s="86">
        <f t="shared" si="1"/>
        <v>0.1991660491</v>
      </c>
      <c r="AA183" s="84">
        <f>I183 * ( Baseline!B$89 * Baseline!B$7 )</f>
        <v>0.002481375698</v>
      </c>
      <c r="AB183" s="85">
        <f>J183 * ( Baseline!D$89 * Baseline!B$11 )</f>
        <v>0.03904359287</v>
      </c>
      <c r="AC183" s="85">
        <f>K183 * ( Baseline!F$89 * Baseline!B$16 )</f>
        <v>0.0005727692527</v>
      </c>
      <c r="AD183" s="85">
        <f>L183 * ( Baseline!F$89 * Baseline!B$16 )</f>
        <v>0.0005930194785</v>
      </c>
      <c r="AE183" s="86">
        <f t="shared" si="2"/>
        <v>0.04269075729</v>
      </c>
      <c r="AF183" s="86">
        <f>M183 * ( Baseline!B$89 * Baseline!B$7 )</f>
        <v>0.002080469001</v>
      </c>
      <c r="AG183" s="86">
        <f>N183 * ( Baseline!D$89 * Baseline!B$11 )</f>
        <v>0.0003041805905</v>
      </c>
      <c r="AH183" s="86">
        <f>O183 * ( Baseline!F$89 * Baseline!B$16 )</f>
        <v>0.05520284269</v>
      </c>
      <c r="AI183" s="86">
        <f>P183 * ( Baseline!H$89 * Baseline!B$18 )</f>
        <v>0.0006880120207</v>
      </c>
      <c r="AJ183" s="86">
        <f t="shared" si="3"/>
        <v>0.0582755043</v>
      </c>
      <c r="AK183" s="86">
        <f>Q183 * ( Baseline!B$89 * Baseline!B$7 )</f>
        <v>0.00003832011324</v>
      </c>
      <c r="AL183" s="86">
        <f>R183 * ( Baseline!D$89 * Baseline!B$11 )</f>
        <v>0.0003149348788</v>
      </c>
      <c r="AM183" s="86">
        <f>S183 * ( Baseline!F$89 * Baseline!B$16 )</f>
        <v>0.00006795491128</v>
      </c>
      <c r="AN183" s="86">
        <f>T183 * ( Baseline!H$89 * Baseline!B$18 )</f>
        <v>0.03466347509</v>
      </c>
      <c r="AO183" s="86">
        <f t="shared" si="4"/>
        <v>0.035084685</v>
      </c>
      <c r="AP183" s="62"/>
      <c r="AQ183" s="86">
        <f>V183 * ( (1-Baseline!B$90-Baseline!B$89) + (1-B183)*Baseline!B$90 )</f>
        <v>0.09806188447</v>
      </c>
      <c r="AR183" s="86">
        <f>W183 * ( (1-Baseline!B$90-Baseline!B$89) + (1-B183)*Baseline!B$90 )</f>
        <v>0.002318923835</v>
      </c>
      <c r="AS183" s="86">
        <f>X183 * ( (1-Baseline!B$90-Baseline!B$89) + (1-B183)*Baseline!B$90 )</f>
        <v>0.003661031003</v>
      </c>
      <c r="AT183" s="86">
        <f>Y183 * ( (1-Baseline!B$90-Baseline!B$89) + (1-B183)*Baseline!B$90 )</f>
        <v>0.0006827223457</v>
      </c>
      <c r="AU183" s="86">
        <f t="shared" si="5"/>
        <v>0.1047245617</v>
      </c>
      <c r="AV183" s="86">
        <f>AA183 * ( (1-Baseline!D$90-Baseline!D$89) + (1-B183)*Baseline!D$90 )</f>
        <v>0.001894480281</v>
      </c>
      <c r="AW183" s="86">
        <f>AB183 * ( (1-Baseline!D$90-Baseline!D$89) + (1-B183)*Baseline!D$90 )</f>
        <v>0.02980899541</v>
      </c>
      <c r="AX183" s="86">
        <f>AC183 * ( (1-Baseline!D$90-Baseline!D$89) + (1-B183)*Baseline!D$90 )</f>
        <v>0.0004372977683</v>
      </c>
      <c r="AY183" s="86">
        <f>AD183 * ( (1-Baseline!D$90-Baseline!D$89) + (1-B183)*Baseline!D$90 )</f>
        <v>0.0004527584071</v>
      </c>
      <c r="AZ183" s="86">
        <f t="shared" si="6"/>
        <v>0.03259353187</v>
      </c>
      <c r="BA183" s="86">
        <f>AF183 * ( (1-Baseline!F$90-Baseline!F$89) + (1-Baseline!B$36)*Baseline!F$90 )</f>
        <v>0.001497172068</v>
      </c>
      <c r="BB183" s="86">
        <f>AG183 * ( (1-Baseline!F$90-Baseline!F$89) + (1-Baseline!B$36)*Baseline!F$90 )</f>
        <v>0.0002188980867</v>
      </c>
      <c r="BC183" s="86">
        <f>AH183 * ( (1-Baseline!F$90-Baseline!F$89) + (1-Baseline!B$36)*Baseline!F$90 )</f>
        <v>0.03972573209</v>
      </c>
      <c r="BD183" s="86">
        <f>AI183 * ( (1-Baseline!F$90-Baseline!F$89) + (1-Baseline!B$36)*Baseline!F$90 )</f>
        <v>0.0004951154665</v>
      </c>
      <c r="BE183" s="86">
        <f t="shared" si="7"/>
        <v>0.04193691771</v>
      </c>
      <c r="BF183" s="86">
        <f>AK183 * ( (1-Baseline!H$90-Baseline!H$89) + (1-Baseline!B$36)*Baseline!H$90 )</f>
        <v>0.00003036179213</v>
      </c>
      <c r="BG183" s="86">
        <f>AL183 * ( (1-Baseline!H$90-Baseline!H$89) + (1-Baseline!B$36)*Baseline!H$90 )</f>
        <v>0.0002495292032</v>
      </c>
      <c r="BH183" s="86">
        <f>AM183 * ( (1-Baseline!H$90-Baseline!H$89) + (1-Baseline!B$36)*Baseline!H$90 )</f>
        <v>0.0000538420353</v>
      </c>
      <c r="BI183" s="86">
        <f>AN183 * ( (1-Baseline!H$90-Baseline!H$89) + (1-Baseline!B$36)*Baseline!H$90 )</f>
        <v>0.02746456459</v>
      </c>
      <c r="BJ183" s="86">
        <f t="shared" si="8"/>
        <v>0.02779829762</v>
      </c>
      <c r="BK183" s="62"/>
      <c r="BL183" s="86">
        <f t="shared" si="19"/>
        <v>0.9363790397</v>
      </c>
      <c r="BM183" s="86">
        <f t="shared" si="20"/>
        <v>0.02214307511</v>
      </c>
      <c r="BN183" s="86">
        <f t="shared" si="21"/>
        <v>0.03495866629</v>
      </c>
      <c r="BO183" s="86">
        <f t="shared" si="22"/>
        <v>0.006519218939</v>
      </c>
      <c r="BP183" s="86">
        <f t="shared" si="9"/>
        <v>1</v>
      </c>
      <c r="BQ183" s="86">
        <f t="shared" si="23"/>
        <v>0.05812442446</v>
      </c>
      <c r="BR183" s="86">
        <f t="shared" si="24"/>
        <v>0.9145678208</v>
      </c>
      <c r="BS183" s="86">
        <f t="shared" si="25"/>
        <v>0.01341670397</v>
      </c>
      <c r="BT183" s="86">
        <f t="shared" si="26"/>
        <v>0.01389105081</v>
      </c>
      <c r="BU183" s="86">
        <f t="shared" si="10"/>
        <v>1</v>
      </c>
      <c r="BV183" s="86">
        <f t="shared" si="27"/>
        <v>0.03570057481</v>
      </c>
      <c r="BW183" s="86">
        <f t="shared" si="28"/>
        <v>0.005219698983</v>
      </c>
      <c r="BX183" s="86">
        <f t="shared" si="29"/>
        <v>0.9472735303</v>
      </c>
      <c r="BY183" s="86">
        <f t="shared" si="30"/>
        <v>0.01180619591</v>
      </c>
      <c r="BZ183" s="86">
        <f t="shared" si="11"/>
        <v>1</v>
      </c>
      <c r="CA183" s="86">
        <f t="shared" si="31"/>
        <v>0.00109221768</v>
      </c>
      <c r="CB183" s="86">
        <f t="shared" si="32"/>
        <v>0.008976420305</v>
      </c>
      <c r="CC183" s="86">
        <f t="shared" si="33"/>
        <v>0.001936882468</v>
      </c>
      <c r="CD183" s="86">
        <f t="shared" si="34"/>
        <v>0.9879944795</v>
      </c>
      <c r="CE183" s="86">
        <f t="shared" si="12"/>
        <v>1</v>
      </c>
      <c r="CF183" s="62"/>
      <c r="CG183" s="86">
        <f t="shared" si="35"/>
        <v>0.9363790397</v>
      </c>
      <c r="CH183" s="86">
        <f t="shared" si="36"/>
        <v>0.02214307511</v>
      </c>
      <c r="CI183" s="86">
        <f t="shared" si="37"/>
        <v>0.03495866629</v>
      </c>
      <c r="CJ183" s="86">
        <f t="shared" si="38"/>
        <v>0.006519218939</v>
      </c>
      <c r="CK183" s="86">
        <f t="shared" si="13"/>
        <v>1</v>
      </c>
      <c r="CL183" s="86">
        <f t="shared" si="39"/>
        <v>0.05812442446</v>
      </c>
      <c r="CM183" s="86">
        <f t="shared" si="40"/>
        <v>0.9145678208</v>
      </c>
      <c r="CN183" s="86">
        <f t="shared" si="41"/>
        <v>0.01341670397</v>
      </c>
      <c r="CO183" s="86">
        <f t="shared" si="42"/>
        <v>0.01389105081</v>
      </c>
      <c r="CP183" s="86">
        <f t="shared" si="14"/>
        <v>1</v>
      </c>
      <c r="CQ183" s="86">
        <f t="shared" si="43"/>
        <v>0.03570057481</v>
      </c>
      <c r="CR183" s="86">
        <f t="shared" si="44"/>
        <v>0.005219698983</v>
      </c>
      <c r="CS183" s="86">
        <f t="shared" si="45"/>
        <v>0.9472735303</v>
      </c>
      <c r="CT183" s="86">
        <f t="shared" si="46"/>
        <v>0.01180619591</v>
      </c>
      <c r="CU183" s="86">
        <f t="shared" si="15"/>
        <v>1</v>
      </c>
      <c r="CV183" s="86">
        <f t="shared" si="47"/>
        <v>0.00109221768</v>
      </c>
      <c r="CW183" s="86">
        <f t="shared" si="48"/>
        <v>0.008976420305</v>
      </c>
      <c r="CX183" s="86">
        <f t="shared" si="49"/>
        <v>0.001936882468</v>
      </c>
      <c r="CY183" s="86">
        <f t="shared" si="50"/>
        <v>0.9879944795</v>
      </c>
      <c r="CZ183" s="86">
        <f t="shared" si="16"/>
        <v>1</v>
      </c>
      <c r="DA183" s="62"/>
      <c r="DB183" s="86">
        <f>(AQ183*Baseline!B$7 + AV183*Baseline!B$11 + BA183*Baseline!B$16 + BF183*Baseline!B$18)</f>
        <v>58028.93136</v>
      </c>
      <c r="DC183" s="86">
        <f>(AR183*Baseline!B$7 + AW183*Baseline!B$11 + BB183*Baseline!B$16 + BG183*Baseline!B$18)</f>
        <v>77211.17442</v>
      </c>
      <c r="DD183" s="86">
        <f>(AS183*Baseline!B$7 + AX183*Baseline!B$11 + BC183*Baseline!B$16 + BH183*Baseline!B$18)</f>
        <v>138267.6298</v>
      </c>
      <c r="DE183" s="86">
        <f>(AT183*Baseline!B$7 + AY183*Baseline!B$11 + BD183*Baseline!B$16 + BI183*Baseline!B$18)</f>
        <v>1260585.64</v>
      </c>
      <c r="DF183" s="86">
        <f t="shared" si="17"/>
        <v>1534093.375</v>
      </c>
      <c r="DG183" s="62"/>
      <c r="DH183" s="86">
        <f t="shared" si="51"/>
        <v>0.03782620556</v>
      </c>
      <c r="DI183" s="86">
        <f t="shared" si="52"/>
        <v>0.05033016612</v>
      </c>
      <c r="DJ183" s="86">
        <f t="shared" si="53"/>
        <v>0.09012986567</v>
      </c>
      <c r="DK183" s="86">
        <f t="shared" si="54"/>
        <v>0.8217137626</v>
      </c>
      <c r="DL183" s="86">
        <f t="shared" si="18"/>
        <v>1</v>
      </c>
      <c r="DM183" s="62"/>
      <c r="DN183" s="86">
        <f>DH183 / (Baseline!B$7/Baseline!B$17)</f>
        <v>4.037698649</v>
      </c>
      <c r="DO183" s="86">
        <f>DI183 / (Baseline!B$11/Baseline!B$17)</f>
        <v>1.2149943</v>
      </c>
      <c r="DP183" s="86">
        <f>DJ183 / (Baseline!B$16/Baseline!B$17)</f>
        <v>1.392778803</v>
      </c>
      <c r="DQ183" s="86">
        <f>DK183 / (Baseline!B$18/Baseline!B$17)</f>
        <v>0.9290199513</v>
      </c>
      <c r="DR183" s="62"/>
      <c r="DS183" s="86">
        <f>DH183 / Baseline!H$117</f>
        <v>1.513317305</v>
      </c>
      <c r="DT183" s="86">
        <f>DI183 / Baseline!H$118</f>
        <v>1.132934668</v>
      </c>
      <c r="DU183" s="86">
        <f>DJ183 / Baseline!H$119</f>
        <v>1.077449761</v>
      </c>
      <c r="DV183" s="86">
        <f>DK183 / Baseline!H$120</f>
        <v>0.9702277453</v>
      </c>
      <c r="DW183" s="87"/>
      <c r="DX183" s="86">
        <f>(AU183*Baseline!B$34)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0.0282382155</v>
      </c>
      <c r="DY183" s="86">
        <f>(AZ183*Baseline!B$34) + (Baseline!D$90*(1-Baseline!D$91)*Baseline!B$35) + (Baseline!D$90*Baseline!D$91*((1-Baseline!D$92)*Baseline!B$40 + Baseline!D$92*Baseline!B$41))</f>
        <v>0.01130259778</v>
      </c>
      <c r="DZ183" s="86">
        <f>(BE183*Baseline!B$34) + (Baseline!F$90*(1-Baseline!F$91)*Baseline!B$35) + (Baseline!F$90*Baseline!F$91*((1-Baseline!F$92)*Baseline!B$40 + Baseline!F$92*Baseline!B$41))</f>
        <v>0.01402117766</v>
      </c>
      <c r="EA183" s="86">
        <f>(BJ183*Baseline!B$34) + (Baseline!H$90*(1-Baseline!H$91)*Baseline!B$35) + (Baseline!H$90*Baseline!H$91*((1-Baseline!H$92)*Baseline!B$40 + Baseline!H$92*Baseline!B$41))</f>
        <v>0.009314744642</v>
      </c>
      <c r="EB183" s="86">
        <f>( DX183*Baseline!B$7 + DY183*Baseline!B$11 + DZ183*Baseline!B$16 + EA183*Baseline!B$18 ) / Baseline!B$17</f>
        <v>0.00987893376</v>
      </c>
    </row>
    <row r="184">
      <c r="A184" s="73" t="s">
        <v>360</v>
      </c>
      <c r="B184" s="85">
        <f>MIN( MAX( NORMINV( MCrands!B184, (B$5+B$4)/2, (B$5-B$4)/3.29 ), 0 ), 1 )</f>
        <v>0.3180797087</v>
      </c>
      <c r="C184" s="85">
        <f>MAX( NORMINV( MCrands!C184, (C$5+C$4)/2, (C$5-C$4)/3.29 ), 0 )</f>
        <v>3.135394941</v>
      </c>
      <c r="D184" s="83"/>
      <c r="E184" s="84">
        <f>Baseline!B$33 * (C184 * Baseline!B$68*Baseline!B$68/Baseline!B$75 + Baseline!B$46 * Baseline!B$54*Baseline!B$54/Baseline!B$76 + Baseline!B$47 * Baseline!B$55*Baseline!B$55/Baseline!B$77 + Baseline!B$56*Baseline!B$56/Baseline!B$78)</f>
        <v>0.00002224816252</v>
      </c>
      <c r="F184" s="84">
        <f>Baseline!B$33 * (C184 * Baseline!B$68*Baseline!B$59/Baseline!B$75 + Baseline!B$46 * Baseline!B$54*Baseline!B$69/Baseline!B$76 + Baseline!B$47 * Baseline!B$55*Baseline!B$57/Baseline!B$77 + Baseline!B$56*Baseline!B$58/Baseline!B$78)</f>
        <v>0.0000002397523063</v>
      </c>
      <c r="G184" s="85">
        <f>Baseline!B$33 * (C184 * Baseline!B$68*Baseline!B$60/Baseline!B$75 + Baseline!B$46 * Baseline!B$54*Baseline!B$61/Baseline!B$76 + Baseline!B$47 * Baseline!B$55*Baseline!B$70/Baseline!B$77 + Baseline!B$56*Baseline!B$62/Baseline!B$78)</f>
        <v>0.0000002021110411</v>
      </c>
      <c r="H184" s="84">
        <f>Baseline!B$33 * (C184 * Baseline!B$68*Baseline!B$63/Baseline!B$75 + Baseline!B$46 * Baseline!B$54*Baseline!B$64/Baseline!B$76 + Baseline!B$47 * Baseline!B$55*Baseline!B$65/Baseline!B$77 + Baseline!B$56*Baseline!B$71/Baseline!B$78)</f>
        <v>0.00000000385820047</v>
      </c>
      <c r="I184" s="84">
        <f>Baseline!B$33 * (C184 * Baseline!B$59*Baseline!B$68/Baseline!B$75 + Baseline!B$46 * Baseline!B$69*Baseline!B$54/Baseline!B$76 + Baseline!B$47 * Baseline!B$57*Baseline!B$55/Baseline!B$77 + Baseline!B$58*Baseline!B$56/Baseline!B$78)</f>
        <v>0.0000002397523063</v>
      </c>
      <c r="J184" s="85">
        <f>Baseline!B$33 * (C184 * Baseline!B$59*Baseline!B$59/Baseline!B$75 + Baseline!B$46 * Baseline!B$69*Baseline!B$69/Baseline!B$76 + Baseline!B$47 * Baseline!B$57*Baseline!B$57/Baseline!B$77 + Baseline!B$58*Baseline!B$58/Baseline!B$78)</f>
        <v>0.000002116574543</v>
      </c>
      <c r="K184" s="84">
        <f>Baseline!B$33 * (C184 * Baseline!B$59*Baseline!B$60/Baseline!B$75 + Baseline!B$46 * Baseline!B$69*Baseline!B$61/Baseline!B$76 + Baseline!B$47 * Baseline!B$57*Baseline!B$70/Baseline!B$77 + Baseline!B$58*Baseline!B$62/Baseline!B$78)</f>
        <v>0.00000001649005779</v>
      </c>
      <c r="L184" s="85">
        <f>Baseline!B$33 * (C184 * Baseline!B$59*Baseline!B$63/Baseline!B$75 + Baseline!B$46 * Baseline!B$69*Baseline!B$64/Baseline!B$76 + Baseline!B$47 * Baseline!B$57*Baseline!B$65/Baseline!B$77 + Baseline!B$58*Baseline!B$71/Baseline!B$78)</f>
        <v>0.00000001707281755</v>
      </c>
      <c r="M184" s="84">
        <f>Baseline!B$33 * (C184 * Baseline!B$60*Baseline!B$68/Baseline!B$75 + Baseline!B$46 * Baseline!B$61*Baseline!B$54/Baseline!B$76 + Baseline!B$47 * Baseline!B$70*Baseline!B$55/Baseline!B$77 + Baseline!B$62*Baseline!B$56/Baseline!B$78)</f>
        <v>0.0000002021110411</v>
      </c>
      <c r="N184" s="85">
        <f>Baseline!B$33 * (C184 * Baseline!B$60*Baseline!B$59/Baseline!B$75 + Baseline!B$46 * Baseline!B$61*Baseline!B$69/Baseline!B$76 + Baseline!B$47 * Baseline!B$70*Baseline!B$57/Baseline!B$77 + Baseline!B$62*Baseline!B$58/Baseline!B$78)</f>
        <v>0.00000001649005779</v>
      </c>
      <c r="O184" s="85">
        <f>Baseline!B$33 * (C184 * Baseline!B$60*Baseline!B$60/Baseline!B$75 + Baseline!B$46 * Baseline!B$61*Baseline!B$61/Baseline!B$76 + Baseline!B$47 * Baseline!B$70*Baseline!B$70/Baseline!B$77 + Baseline!B$62*Baseline!B$62/Baseline!B$78)</f>
        <v>0.000001589268195</v>
      </c>
      <c r="P184" s="84">
        <f>Baseline!B$33 * (C184 * Baseline!B$60*Baseline!B$63/Baseline!B$75 + Baseline!B$46 * Baseline!B$61*Baseline!B$64/Baseline!B$76 + Baseline!B$47 * Baseline!B$70*Baseline!B$65/Baseline!B$77 + Baseline!B$62*Baseline!B$71/Baseline!B$78)</f>
        <v>0.000000001956458936</v>
      </c>
      <c r="Q184" s="84">
        <f>Baseline!B$33 * (C184 * Baseline!B$63*Baseline!B$68/Baseline!B$75 + Baseline!B$46 * Baseline!B$64*Baseline!B$54/Baseline!B$76 + Baseline!B$47 * Baseline!B$65*Baseline!B$55/Baseline!B$77 + Baseline!B$71*Baseline!B$56/Baseline!B$78)</f>
        <v>0.00000000385820047</v>
      </c>
      <c r="R184" s="84">
        <f>Baseline!B$33 * (C184 * Baseline!B$63*Baseline!B$59/Baseline!B$75 + Baseline!B$46 * Baseline!B$64*Baseline!B$69/Baseline!B$76 + Baseline!B$47 * Baseline!B$65*Baseline!B$57/Baseline!B$77 + Baseline!B$71*Baseline!B$58/Baseline!B$78)</f>
        <v>0.00000001707281755</v>
      </c>
      <c r="S184" s="84">
        <f>Baseline!B$33 * (C184 * Baseline!B$63*Baseline!B$60/Baseline!B$75 + Baseline!B$46 * Baseline!B$64*Baseline!B$61/Baseline!B$76 + Baseline!B$47 * Baseline!B$65*Baseline!B$70/Baseline!B$77 + Baseline!B$71*Baseline!B$62/Baseline!B$78)</f>
        <v>0.000000001956458936</v>
      </c>
      <c r="T184" s="84">
        <f>Baseline!B$33 * (C184 * Baseline!B$63*Baseline!B$63/Baseline!B$75 + Baseline!B$46 * Baseline!B$64*Baseline!B$64/Baseline!B$76 + Baseline!B$47 * Baseline!B$65*Baseline!B$65/Baseline!B$77 + Baseline!B$71*Baseline!B$71/Baseline!B$78)</f>
        <v>0.00000009856722393</v>
      </c>
      <c r="U184" s="83"/>
      <c r="V184" s="84">
        <f>E184 * ( Baseline!B$89 * Baseline!B$7 )</f>
        <v>0.2309136788</v>
      </c>
      <c r="W184" s="84">
        <f>F184 * ( Baseline!D$89 * Baseline!B$11 )</f>
        <v>0.004422613859</v>
      </c>
      <c r="X184" s="84">
        <f>G184 * ( Baseline!F$89 * Baseline!B$16 )</f>
        <v>0.00702028051</v>
      </c>
      <c r="Y184" s="84">
        <f>H184 * ( Baseline!H$89 * Baseline!B$18 )</f>
        <v>0.001356826735</v>
      </c>
      <c r="Z184" s="86">
        <f t="shared" si="1"/>
        <v>0.2437133999</v>
      </c>
      <c r="AA184" s="84">
        <f>I184 * ( Baseline!B$89 * Baseline!B$7 )</f>
        <v>0.002488389187</v>
      </c>
      <c r="AB184" s="85">
        <f>J184 * ( Baseline!D$89 * Baseline!B$11 )</f>
        <v>0.03904359483</v>
      </c>
      <c r="AC184" s="85">
        <f>K184 * ( Baseline!F$89 * Baseline!B$16 )</f>
        <v>0.0005727783634</v>
      </c>
      <c r="AD184" s="85">
        <f>L184 * ( Baseline!F$89 * Baseline!B$16 )</f>
        <v>0.0005930203896</v>
      </c>
      <c r="AE184" s="86">
        <f t="shared" si="2"/>
        <v>0.04269778277</v>
      </c>
      <c r="AF184" s="86">
        <f>M184 * ( Baseline!B$89 * Baseline!B$7 )</f>
        <v>0.002097710495</v>
      </c>
      <c r="AG184" s="86">
        <f>N184 * ( Baseline!D$89 * Baseline!B$11 )</f>
        <v>0.0003041854289</v>
      </c>
      <c r="AH184" s="86">
        <f>O184 * ( Baseline!F$89 * Baseline!B$16 )</f>
        <v>0.05520286508</v>
      </c>
      <c r="AI184" s="86">
        <f>P184 * ( Baseline!H$89 * Baseline!B$18 )</f>
        <v>0.0006880346967</v>
      </c>
      <c r="AJ184" s="86">
        <f t="shared" si="3"/>
        <v>0.0582927957</v>
      </c>
      <c r="AK184" s="86">
        <f>Q184 * ( Baseline!B$89 * Baseline!B$7 )</f>
        <v>0.00004004426268</v>
      </c>
      <c r="AL184" s="86">
        <f>R184 * ( Baseline!D$89 * Baseline!B$11 )</f>
        <v>0.0003149353626</v>
      </c>
      <c r="AM184" s="86">
        <f>S184 * ( Baseline!F$89 * Baseline!B$16 )</f>
        <v>0.00006795715099</v>
      </c>
      <c r="AN184" s="86">
        <f>T184 * ( Baseline!H$89 * Baseline!B$18 )</f>
        <v>0.03466347736</v>
      </c>
      <c r="AO184" s="86">
        <f t="shared" si="4"/>
        <v>0.03508641414</v>
      </c>
      <c r="AP184" s="62"/>
      <c r="AQ184" s="86">
        <f>V184 * ( (1-Baseline!B$90-Baseline!B$89) + (1-B184)*Baseline!B$90 )</f>
        <v>0.1606025555</v>
      </c>
      <c r="AR184" s="86">
        <f>W184 * ( (1-Baseline!B$90-Baseline!B$89) + (1-B184)*Baseline!B$90 )</f>
        <v>0.003075968005</v>
      </c>
      <c r="AS184" s="86">
        <f>X184 * ( (1-Baseline!B$90-Baseline!B$89) + (1-B184)*Baseline!B$90 )</f>
        <v>0.004882668693</v>
      </c>
      <c r="AT184" s="86">
        <f>Y184 * ( (1-Baseline!B$90-Baseline!B$89) + (1-B184)*Baseline!B$90 )</f>
        <v>0.0009436852861</v>
      </c>
      <c r="AU184" s="86">
        <f t="shared" si="5"/>
        <v>0.1695048775</v>
      </c>
      <c r="AV184" s="86">
        <f>AA184 * ( (1-Baseline!D$90-Baseline!D$89) + (1-B184)*Baseline!D$90 )</f>
        <v>0.002112390322</v>
      </c>
      <c r="AW184" s="86">
        <f>AB184 * ( (1-Baseline!D$90-Baseline!D$89) + (1-B184)*Baseline!D$90 )</f>
        <v>0.03314405653</v>
      </c>
      <c r="AX184" s="86">
        <f>AC184 * ( (1-Baseline!D$90-Baseline!D$89) + (1-B184)*Baseline!D$90 )</f>
        <v>0.0004862308026</v>
      </c>
      <c r="AY184" s="86">
        <f>AD184 * ( (1-Baseline!D$90-Baseline!D$89) + (1-B184)*Baseline!D$90 )</f>
        <v>0.0005034142322</v>
      </c>
      <c r="AZ184" s="86">
        <f t="shared" si="6"/>
        <v>0.03624609188</v>
      </c>
      <c r="BA184" s="86">
        <f>AF184 * ( (1-Baseline!F$90-Baseline!F$89) + (1-Baseline!B$36)*Baseline!F$90 )</f>
        <v>0.001509579599</v>
      </c>
      <c r="BB184" s="86">
        <f>AG184 * ( (1-Baseline!F$90-Baseline!F$89) + (1-Baseline!B$36)*Baseline!F$90 )</f>
        <v>0.0002189015686</v>
      </c>
      <c r="BC184" s="86">
        <f>AH184 * ( (1-Baseline!F$90-Baseline!F$89) + (1-Baseline!B$36)*Baseline!F$90 )</f>
        <v>0.03972574821</v>
      </c>
      <c r="BD184" s="86">
        <f>AI184 * ( (1-Baseline!F$90-Baseline!F$89) + (1-Baseline!B$36)*Baseline!F$90 )</f>
        <v>0.0004951317849</v>
      </c>
      <c r="BE184" s="86">
        <f t="shared" si="7"/>
        <v>0.04194936116</v>
      </c>
      <c r="BF184" s="86">
        <f>AK184 * ( (1-Baseline!H$90-Baseline!H$89) + (1-Baseline!B$36)*Baseline!H$90 )</f>
        <v>0.0000317278702</v>
      </c>
      <c r="BG184" s="86">
        <f>AL184 * ( (1-Baseline!H$90-Baseline!H$89) + (1-Baseline!B$36)*Baseline!H$90 )</f>
        <v>0.0002495295865</v>
      </c>
      <c r="BH184" s="86">
        <f>AM184 * ( (1-Baseline!H$90-Baseline!H$89) + (1-Baseline!B$36)*Baseline!H$90 )</f>
        <v>0.00005384380987</v>
      </c>
      <c r="BI184" s="86">
        <f>AN184 * ( (1-Baseline!H$90-Baseline!H$89) + (1-Baseline!B$36)*Baseline!H$90 )</f>
        <v>0.02746456638</v>
      </c>
      <c r="BJ184" s="86">
        <f t="shared" si="8"/>
        <v>0.02779966765</v>
      </c>
      <c r="BK184" s="62"/>
      <c r="BL184" s="86">
        <f t="shared" si="19"/>
        <v>0.9474804376</v>
      </c>
      <c r="BM184" s="86">
        <f t="shared" si="20"/>
        <v>0.01814678167</v>
      </c>
      <c r="BN184" s="86">
        <f t="shared" si="21"/>
        <v>0.02880547607</v>
      </c>
      <c r="BO184" s="86">
        <f t="shared" si="22"/>
        <v>0.005567304611</v>
      </c>
      <c r="BP184" s="86">
        <f t="shared" si="9"/>
        <v>1</v>
      </c>
      <c r="BQ184" s="86">
        <f t="shared" si="23"/>
        <v>0.05827911955</v>
      </c>
      <c r="BR184" s="86">
        <f t="shared" si="24"/>
        <v>0.9144173842</v>
      </c>
      <c r="BS184" s="86">
        <f t="shared" si="25"/>
        <v>0.01341470976</v>
      </c>
      <c r="BT184" s="86">
        <f t="shared" si="26"/>
        <v>0.01388878651</v>
      </c>
      <c r="BU184" s="86">
        <f t="shared" si="10"/>
        <v>1</v>
      </c>
      <c r="BV184" s="86">
        <f t="shared" si="27"/>
        <v>0.03598575896</v>
      </c>
      <c r="BW184" s="86">
        <f t="shared" si="28"/>
        <v>0.005218233664</v>
      </c>
      <c r="BX184" s="86">
        <f t="shared" si="29"/>
        <v>0.9469929245</v>
      </c>
      <c r="BY184" s="86">
        <f t="shared" si="30"/>
        <v>0.01180308284</v>
      </c>
      <c r="BZ184" s="86">
        <f t="shared" si="11"/>
        <v>1</v>
      </c>
      <c r="CA184" s="86">
        <f t="shared" si="31"/>
        <v>0.001141303939</v>
      </c>
      <c r="CB184" s="86">
        <f t="shared" si="32"/>
        <v>0.008975991716</v>
      </c>
      <c r="CC184" s="86">
        <f t="shared" si="33"/>
        <v>0.001936850848</v>
      </c>
      <c r="CD184" s="86">
        <f t="shared" si="34"/>
        <v>0.9879458535</v>
      </c>
      <c r="CE184" s="86">
        <f t="shared" si="12"/>
        <v>1</v>
      </c>
      <c r="CF184" s="62"/>
      <c r="CG184" s="86">
        <f t="shared" si="35"/>
        <v>0.9474804376</v>
      </c>
      <c r="CH184" s="86">
        <f t="shared" si="36"/>
        <v>0.01814678167</v>
      </c>
      <c r="CI184" s="86">
        <f t="shared" si="37"/>
        <v>0.02880547607</v>
      </c>
      <c r="CJ184" s="86">
        <f t="shared" si="38"/>
        <v>0.005567304611</v>
      </c>
      <c r="CK184" s="86">
        <f t="shared" si="13"/>
        <v>1</v>
      </c>
      <c r="CL184" s="86">
        <f t="shared" si="39"/>
        <v>0.05827911955</v>
      </c>
      <c r="CM184" s="86">
        <f t="shared" si="40"/>
        <v>0.9144173842</v>
      </c>
      <c r="CN184" s="86">
        <f t="shared" si="41"/>
        <v>0.01341470976</v>
      </c>
      <c r="CO184" s="86">
        <f t="shared" si="42"/>
        <v>0.01388878651</v>
      </c>
      <c r="CP184" s="86">
        <f t="shared" si="14"/>
        <v>1</v>
      </c>
      <c r="CQ184" s="86">
        <f t="shared" si="43"/>
        <v>0.03598575896</v>
      </c>
      <c r="CR184" s="86">
        <f t="shared" si="44"/>
        <v>0.005218233664</v>
      </c>
      <c r="CS184" s="86">
        <f t="shared" si="45"/>
        <v>0.9469929245</v>
      </c>
      <c r="CT184" s="86">
        <f t="shared" si="46"/>
        <v>0.01180308284</v>
      </c>
      <c r="CU184" s="86">
        <f t="shared" si="15"/>
        <v>1</v>
      </c>
      <c r="CV184" s="86">
        <f t="shared" si="47"/>
        <v>0.001141303939</v>
      </c>
      <c r="CW184" s="86">
        <f t="shared" si="48"/>
        <v>0.008975991716</v>
      </c>
      <c r="CX184" s="86">
        <f t="shared" si="49"/>
        <v>0.001936850848</v>
      </c>
      <c r="CY184" s="86">
        <f t="shared" si="50"/>
        <v>0.9879458535</v>
      </c>
      <c r="CZ184" s="86">
        <f t="shared" si="16"/>
        <v>1</v>
      </c>
      <c r="DA184" s="62"/>
      <c r="DB184" s="86">
        <f>(AQ184*Baseline!B$7 + AV184*Baseline!B$11 + BA184*Baseline!B$16 + BF184*Baseline!B$18)</f>
        <v>88932.59808</v>
      </c>
      <c r="DC184" s="86">
        <f>(AR184*Baseline!B$7 + AW184*Baseline!B$11 + BB184*Baseline!B$16 + BG184*Baseline!B$18)</f>
        <v>84730.58871</v>
      </c>
      <c r="DD184" s="86">
        <f>(AS184*Baseline!B$7 + AX184*Baseline!B$11 + BC184*Baseline!B$16 + BH184*Baseline!B$18)</f>
        <v>138965.1989</v>
      </c>
      <c r="DE184" s="86">
        <f>(AT184*Baseline!B$7 + AY184*Baseline!B$11 + BD184*Baseline!B$16 + BI184*Baseline!B$18)</f>
        <v>1260820.978</v>
      </c>
      <c r="DF184" s="86">
        <f t="shared" si="17"/>
        <v>1573449.363</v>
      </c>
      <c r="DG184" s="62"/>
      <c r="DH184" s="86">
        <f t="shared" si="51"/>
        <v>0.05652078812</v>
      </c>
      <c r="DI184" s="86">
        <f t="shared" si="52"/>
        <v>0.0538502164</v>
      </c>
      <c r="DJ184" s="86">
        <f t="shared" si="53"/>
        <v>0.08831882496</v>
      </c>
      <c r="DK184" s="86">
        <f t="shared" si="54"/>
        <v>0.8013101705</v>
      </c>
      <c r="DL184" s="86">
        <f t="shared" si="18"/>
        <v>1</v>
      </c>
      <c r="DM184" s="62"/>
      <c r="DN184" s="86">
        <f>DH184 / (Baseline!B$7/Baseline!B$17)</f>
        <v>6.033222377</v>
      </c>
      <c r="DO184" s="86">
        <f>DI184 / (Baseline!B$11/Baseline!B$17)</f>
        <v>1.299969998</v>
      </c>
      <c r="DP184" s="86">
        <f>DJ184 / (Baseline!B$16/Baseline!B$17)</f>
        <v>1.364792751</v>
      </c>
      <c r="DQ184" s="86">
        <f>DK184 / (Baseline!B$18/Baseline!B$17)</f>
        <v>0.9059518892</v>
      </c>
      <c r="DR184" s="62"/>
      <c r="DS184" s="86">
        <f>DH184 / Baseline!H$117</f>
        <v>2.261233593</v>
      </c>
      <c r="DT184" s="86">
        <f>DI184 / Baseline!H$118</f>
        <v>1.212171184</v>
      </c>
      <c r="DU184" s="86">
        <f>DJ184 / Baseline!H$119</f>
        <v>1.05579983</v>
      </c>
      <c r="DV184" s="86">
        <f>DK184 / Baseline!H$120</f>
        <v>0.9461364716</v>
      </c>
      <c r="DW184" s="87"/>
      <c r="DX184" s="86">
        <f>(AU184*Baseline!B$34)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0.03795526287</v>
      </c>
      <c r="DY184" s="86">
        <f>(AZ184*Baseline!B$34) + (Baseline!D$90*(1-Baseline!D$91)*Baseline!B$35) + (Baseline!D$90*Baseline!D$91*((1-Baseline!D$92)*Baseline!B$40 + Baseline!D$92*Baseline!B$41))</f>
        <v>0.01185048178</v>
      </c>
      <c r="DZ184" s="86">
        <f>(BE184*Baseline!B$34) + (Baseline!F$90*(1-Baseline!F$91)*Baseline!B$35) + (Baseline!F$90*Baseline!F$91*((1-Baseline!F$92)*Baseline!B$40 + Baseline!F$92*Baseline!B$41))</f>
        <v>0.01402304417</v>
      </c>
      <c r="EA184" s="86">
        <f>(BJ184*Baseline!B$34) + (Baseline!H$90*(1-Baseline!H$91)*Baseline!B$35) + (Baseline!H$90*Baseline!H$91*((1-Baseline!H$92)*Baseline!B$40 + Baseline!H$92*Baseline!B$41))</f>
        <v>0.009314950147</v>
      </c>
      <c r="EB184" s="86">
        <f>( DX184*Baseline!B$7 + DY184*Baseline!B$11 + DZ184*Baseline!B$16 + EA184*Baseline!B$18 ) / Baseline!B$17</f>
        <v>0.009992963785</v>
      </c>
    </row>
    <row r="185">
      <c r="A185" s="73" t="s">
        <v>361</v>
      </c>
      <c r="B185" s="85">
        <f>MIN( MAX( NORMINV( MCrands!B185, (B$5+B$4)/2, (B$5-B$4)/3.29 ), 0 ), 1 )</f>
        <v>0.5592897704</v>
      </c>
      <c r="C185" s="85">
        <f>MAX( NORMINV( MCrands!C185, (C$5+C$4)/2, (C$5-C$4)/3.29 ), 0 )</f>
        <v>2.961955484</v>
      </c>
      <c r="D185" s="83"/>
      <c r="E185" s="84">
        <f>Baseline!B$33 * (C185 * Baseline!B$68*Baseline!B$68/Baseline!B$75 + Baseline!B$46 * Baseline!B$54*Baseline!B$54/Baseline!B$76 + Baseline!B$47 * Baseline!B$55*Baseline!B$55/Baseline!B$77 + Baseline!B$56*Baseline!B$56/Baseline!B$78)</f>
        <v>0.000021020207</v>
      </c>
      <c r="F185" s="84">
        <f>Baseline!B$33 * (C185 * Baseline!B$68*Baseline!B$59/Baseline!B$75 + Baseline!B$46 * Baseline!B$54*Baseline!B$69/Baseline!B$76 + Baseline!B$47 * Baseline!B$55*Baseline!B$57/Baseline!B$77 + Baseline!B$56*Baseline!B$58/Baseline!B$78)</f>
        <v>0.0000002395584186</v>
      </c>
      <c r="G185" s="85">
        <f>Baseline!B$33 * (C185 * Baseline!B$68*Baseline!B$60/Baseline!B$75 + Baseline!B$46 * Baseline!B$54*Baseline!B$61/Baseline!B$76 + Baseline!B$47 * Baseline!B$55*Baseline!B$70/Baseline!B$77 + Baseline!B$56*Baseline!B$62/Baseline!B$78)</f>
        <v>0.0000002016344004</v>
      </c>
      <c r="H185" s="84">
        <f>Baseline!B$33 * (C185 * Baseline!B$68*Baseline!B$63/Baseline!B$75 + Baseline!B$46 * Baseline!B$54*Baseline!B$64/Baseline!B$76 + Baseline!B$47 * Baseline!B$55*Baseline!B$65/Baseline!B$77 + Baseline!B$56*Baseline!B$71/Baseline!B$78)</f>
        <v>0.000000003810536407</v>
      </c>
      <c r="I185" s="84">
        <f>Baseline!B$33 * (C185 * Baseline!B$59*Baseline!B$68/Baseline!B$75 + Baseline!B$46 * Baseline!B$69*Baseline!B$54/Baseline!B$76 + Baseline!B$47 * Baseline!B$57*Baseline!B$55/Baseline!B$77 + Baseline!B$58*Baseline!B$56/Baseline!B$78)</f>
        <v>0.0000002395584186</v>
      </c>
      <c r="J185" s="85">
        <f>Baseline!B$33 * (C185 * Baseline!B$59*Baseline!B$59/Baseline!B$75 + Baseline!B$46 * Baseline!B$69*Baseline!B$69/Baseline!B$76 + Baseline!B$47 * Baseline!B$57*Baseline!B$57/Baseline!B$77 + Baseline!B$58*Baseline!B$58/Baseline!B$78)</f>
        <v>0.000002116574512</v>
      </c>
      <c r="K185" s="84">
        <f>Baseline!B$33 * (C185 * Baseline!B$59*Baseline!B$60/Baseline!B$75 + Baseline!B$46 * Baseline!B$69*Baseline!B$61/Baseline!B$76 + Baseline!B$47 * Baseline!B$57*Baseline!B$70/Baseline!B$77 + Baseline!B$58*Baseline!B$62/Baseline!B$78)</f>
        <v>0.00000001648998253</v>
      </c>
      <c r="L185" s="85">
        <f>Baseline!B$33 * (C185 * Baseline!B$59*Baseline!B$63/Baseline!B$75 + Baseline!B$46 * Baseline!B$69*Baseline!B$64/Baseline!B$76 + Baseline!B$47 * Baseline!B$57*Baseline!B$65/Baseline!B$77 + Baseline!B$58*Baseline!B$71/Baseline!B$78)</f>
        <v>0.00000001707281003</v>
      </c>
      <c r="M185" s="84">
        <f>Baseline!B$33 * (C185 * Baseline!B$60*Baseline!B$68/Baseline!B$75 + Baseline!B$46 * Baseline!B$61*Baseline!B$54/Baseline!B$76 + Baseline!B$47 * Baseline!B$70*Baseline!B$55/Baseline!B$77 + Baseline!B$62*Baseline!B$56/Baseline!B$78)</f>
        <v>0.0000002016344004</v>
      </c>
      <c r="N185" s="85">
        <f>Baseline!B$33 * (C185 * Baseline!B$60*Baseline!B$59/Baseline!B$75 + Baseline!B$46 * Baseline!B$61*Baseline!B$69/Baseline!B$76 + Baseline!B$47 * Baseline!B$70*Baseline!B$57/Baseline!B$77 + Baseline!B$62*Baseline!B$58/Baseline!B$78)</f>
        <v>0.00000001648998253</v>
      </c>
      <c r="O185" s="85">
        <f>Baseline!B$33 * (C185 * Baseline!B$60*Baseline!B$60/Baseline!B$75 + Baseline!B$46 * Baseline!B$61*Baseline!B$61/Baseline!B$76 + Baseline!B$47 * Baseline!B$70*Baseline!B$70/Baseline!B$77 + Baseline!B$62*Baseline!B$62/Baseline!B$78)</f>
        <v>0.00000158926801</v>
      </c>
      <c r="P185" s="84">
        <f>Baseline!B$33 * (C185 * Baseline!B$60*Baseline!B$63/Baseline!B$75 + Baseline!B$46 * Baseline!B$61*Baseline!B$64/Baseline!B$76 + Baseline!B$47 * Baseline!B$70*Baseline!B$65/Baseline!B$77 + Baseline!B$62*Baseline!B$71/Baseline!B$78)</f>
        <v>0.000000001956440435</v>
      </c>
      <c r="Q185" s="84">
        <f>Baseline!B$33 * (C185 * Baseline!B$63*Baseline!B$68/Baseline!B$75 + Baseline!B$46 * Baseline!B$64*Baseline!B$54/Baseline!B$76 + Baseline!B$47 * Baseline!B$65*Baseline!B$55/Baseline!B$77 + Baseline!B$71*Baseline!B$56/Baseline!B$78)</f>
        <v>0.000000003810536407</v>
      </c>
      <c r="R185" s="84">
        <f>Baseline!B$33 * (C185 * Baseline!B$63*Baseline!B$59/Baseline!B$75 + Baseline!B$46 * Baseline!B$64*Baseline!B$69/Baseline!B$76 + Baseline!B$47 * Baseline!B$65*Baseline!B$57/Baseline!B$77 + Baseline!B$71*Baseline!B$58/Baseline!B$78)</f>
        <v>0.00000001707281003</v>
      </c>
      <c r="S185" s="84">
        <f>Baseline!B$33 * (C185 * Baseline!B$63*Baseline!B$60/Baseline!B$75 + Baseline!B$46 * Baseline!B$64*Baseline!B$61/Baseline!B$76 + Baseline!B$47 * Baseline!B$65*Baseline!B$70/Baseline!B$77 + Baseline!B$71*Baseline!B$62/Baseline!B$78)</f>
        <v>0.000000001956440435</v>
      </c>
      <c r="T185" s="84">
        <f>Baseline!B$33 * (C185 * Baseline!B$63*Baseline!B$63/Baseline!B$75 + Baseline!B$46 * Baseline!B$64*Baseline!B$64/Baseline!B$76 + Baseline!B$47 * Baseline!B$65*Baseline!B$65/Baseline!B$77 + Baseline!B$71*Baseline!B$71/Baseline!B$78)</f>
        <v>0.00000009856722208</v>
      </c>
      <c r="U185" s="83"/>
      <c r="V185" s="84">
        <f>E185 * ( Baseline!B$89 * Baseline!B$7 )</f>
        <v>0.2181687285</v>
      </c>
      <c r="W185" s="84">
        <f>F185 * ( Baseline!D$89 * Baseline!B$11 )</f>
        <v>0.004419037291</v>
      </c>
      <c r="X185" s="84">
        <f>G185 * ( Baseline!F$89 * Baseline!B$16 )</f>
        <v>0.007003724507</v>
      </c>
      <c r="Y185" s="84">
        <f>H185 * ( Baseline!H$89 * Baseline!B$18 )</f>
        <v>0.001340064549</v>
      </c>
      <c r="Z185" s="86">
        <f t="shared" si="1"/>
        <v>0.2309315548</v>
      </c>
      <c r="AA185" s="84">
        <f>I185 * ( Baseline!B$89 * Baseline!B$7 )</f>
        <v>0.002486376826</v>
      </c>
      <c r="AB185" s="85">
        <f>J185 * ( Baseline!D$89 * Baseline!B$11 )</f>
        <v>0.03904359427</v>
      </c>
      <c r="AC185" s="85">
        <f>K185 * ( Baseline!F$89 * Baseline!B$16 )</f>
        <v>0.0005727757493</v>
      </c>
      <c r="AD185" s="85">
        <f>L185 * ( Baseline!F$89 * Baseline!B$16 )</f>
        <v>0.0005930201282</v>
      </c>
      <c r="AE185" s="86">
        <f t="shared" si="2"/>
        <v>0.04269576697</v>
      </c>
      <c r="AF185" s="86">
        <f>M185 * ( Baseline!B$89 * Baseline!B$7 )</f>
        <v>0.002092763442</v>
      </c>
      <c r="AG185" s="86">
        <f>N185 * ( Baseline!D$89 * Baseline!B$11 )</f>
        <v>0.0003041840407</v>
      </c>
      <c r="AH185" s="86">
        <f>O185 * ( Baseline!F$89 * Baseline!B$16 )</f>
        <v>0.05520285866</v>
      </c>
      <c r="AI185" s="86">
        <f>P185 * ( Baseline!H$89 * Baseline!B$18 )</f>
        <v>0.0006880281904</v>
      </c>
      <c r="AJ185" s="86">
        <f t="shared" si="3"/>
        <v>0.05828783433</v>
      </c>
      <c r="AK185" s="86">
        <f>Q185 * ( Baseline!B$89 * Baseline!B$7 )</f>
        <v>0.00003954955737</v>
      </c>
      <c r="AL185" s="86">
        <f>R185 * ( Baseline!D$89 * Baseline!B$11 )</f>
        <v>0.0003149352238</v>
      </c>
      <c r="AM185" s="86">
        <f>S185 * ( Baseline!F$89 * Baseline!B$16 )</f>
        <v>0.00006795650836</v>
      </c>
      <c r="AN185" s="86">
        <f>T185 * ( Baseline!H$89 * Baseline!B$18 )</f>
        <v>0.03466347671</v>
      </c>
      <c r="AO185" s="86">
        <f t="shared" si="4"/>
        <v>0.035085918</v>
      </c>
      <c r="AP185" s="62"/>
      <c r="AQ185" s="86">
        <f>V185 * ( (1-Baseline!B$90-Baseline!B$89) + (1-B185)*Baseline!B$90 )</f>
        <v>0.1049025288</v>
      </c>
      <c r="AR185" s="86">
        <f>W185 * ( (1-Baseline!B$90-Baseline!B$89) + (1-B185)*Baseline!B$90 )</f>
        <v>0.002124815</v>
      </c>
      <c r="AS185" s="86">
        <f>X185 * ( (1-Baseline!B$90-Baseline!B$89) + (1-B185)*Baseline!B$90 )</f>
        <v>0.003367615593</v>
      </c>
      <c r="AT185" s="86">
        <f>Y185 * ( (1-Baseline!B$90-Baseline!B$89) + (1-B185)*Baseline!B$90 )</f>
        <v>0.000644346057</v>
      </c>
      <c r="AU185" s="86">
        <f t="shared" si="5"/>
        <v>0.1110393055</v>
      </c>
      <c r="AV185" s="86">
        <f>AA185 * ( (1-Baseline!D$90-Baseline!D$89) + (1-B185)*Baseline!D$90 )</f>
        <v>0.001841998912</v>
      </c>
      <c r="AW185" s="86">
        <f>AB185 * ( (1-Baseline!D$90-Baseline!D$89) + (1-B185)*Baseline!D$90 )</f>
        <v>0.02892492296</v>
      </c>
      <c r="AX185" s="86">
        <f>AC185 * ( (1-Baseline!D$90-Baseline!D$89) + (1-B185)*Baseline!D$90 )</f>
        <v>0.0004243332288</v>
      </c>
      <c r="AY185" s="86">
        <f>AD185 * ( (1-Baseline!D$90-Baseline!D$89) + (1-B185)*Baseline!D$90 )</f>
        <v>0.0004393310053</v>
      </c>
      <c r="AZ185" s="86">
        <f t="shared" si="6"/>
        <v>0.03163058611</v>
      </c>
      <c r="BA185" s="86">
        <f>AF185 * ( (1-Baseline!F$90-Baseline!F$89) + (1-Baseline!B$36)*Baseline!F$90 )</f>
        <v>0.001506019541</v>
      </c>
      <c r="BB185" s="86">
        <f>AG185 * ( (1-Baseline!F$90-Baseline!F$89) + (1-Baseline!B$36)*Baseline!F$90 )</f>
        <v>0.0002189005696</v>
      </c>
      <c r="BC185" s="86">
        <f>AH185 * ( (1-Baseline!F$90-Baseline!F$89) + (1-Baseline!B$36)*Baseline!F$90 )</f>
        <v>0.03972574358</v>
      </c>
      <c r="BD185" s="86">
        <f>AI185 * ( (1-Baseline!F$90-Baseline!F$89) + (1-Baseline!B$36)*Baseline!F$90 )</f>
        <v>0.0004951271027</v>
      </c>
      <c r="BE185" s="86">
        <f t="shared" si="7"/>
        <v>0.04194579079</v>
      </c>
      <c r="BF185" s="86">
        <f>AK185 * ( (1-Baseline!H$90-Baseline!H$89) + (1-Baseline!B$36)*Baseline!H$90 )</f>
        <v>0.00003133590529</v>
      </c>
      <c r="BG185" s="86">
        <f>AL185 * ( (1-Baseline!H$90-Baseline!H$89) + (1-Baseline!B$36)*Baseline!H$90 )</f>
        <v>0.0002495294765</v>
      </c>
      <c r="BH185" s="86">
        <f>AM185 * ( (1-Baseline!H$90-Baseline!H$89) + (1-Baseline!B$36)*Baseline!H$90 )</f>
        <v>0.0000538433007</v>
      </c>
      <c r="BI185" s="86">
        <f>AN185 * ( (1-Baseline!H$90-Baseline!H$89) + (1-Baseline!B$36)*Baseline!H$90 )</f>
        <v>0.02746456587</v>
      </c>
      <c r="BJ185" s="86">
        <f t="shared" si="8"/>
        <v>0.02779927455</v>
      </c>
      <c r="BK185" s="62"/>
      <c r="BL185" s="86">
        <f t="shared" si="19"/>
        <v>0.944733294</v>
      </c>
      <c r="BM185" s="86">
        <f t="shared" si="20"/>
        <v>0.01913570146</v>
      </c>
      <c r="BN185" s="86">
        <f t="shared" si="21"/>
        <v>0.03032813993</v>
      </c>
      <c r="BO185" s="86">
        <f t="shared" si="22"/>
        <v>0.005802864619</v>
      </c>
      <c r="BP185" s="86">
        <f t="shared" si="9"/>
        <v>1</v>
      </c>
      <c r="BQ185" s="86">
        <f t="shared" si="23"/>
        <v>0.05823473854</v>
      </c>
      <c r="BR185" s="86">
        <f t="shared" si="24"/>
        <v>0.9144605435</v>
      </c>
      <c r="BS185" s="86">
        <f t="shared" si="25"/>
        <v>0.01341528189</v>
      </c>
      <c r="BT185" s="86">
        <f t="shared" si="26"/>
        <v>0.01388943613</v>
      </c>
      <c r="BU185" s="86">
        <f t="shared" si="10"/>
        <v>1</v>
      </c>
      <c r="BV185" s="86">
        <f t="shared" si="27"/>
        <v>0.03590394919</v>
      </c>
      <c r="BW185" s="86">
        <f t="shared" si="28"/>
        <v>0.005218654015</v>
      </c>
      <c r="BX185" s="86">
        <f t="shared" si="29"/>
        <v>0.9470734209</v>
      </c>
      <c r="BY185" s="86">
        <f t="shared" si="30"/>
        <v>0.01180397588</v>
      </c>
      <c r="BZ185" s="86">
        <f t="shared" si="11"/>
        <v>1</v>
      </c>
      <c r="CA185" s="86">
        <f t="shared" si="31"/>
        <v>0.001127220253</v>
      </c>
      <c r="CB185" s="86">
        <f t="shared" si="32"/>
        <v>0.008976114685</v>
      </c>
      <c r="CC185" s="86">
        <f t="shared" si="33"/>
        <v>0.001936859921</v>
      </c>
      <c r="CD185" s="86">
        <f t="shared" si="34"/>
        <v>0.9879598051</v>
      </c>
      <c r="CE185" s="86">
        <f t="shared" si="12"/>
        <v>1</v>
      </c>
      <c r="CF185" s="62"/>
      <c r="CG185" s="86">
        <f t="shared" si="35"/>
        <v>0.944733294</v>
      </c>
      <c r="CH185" s="86">
        <f t="shared" si="36"/>
        <v>0.01913570146</v>
      </c>
      <c r="CI185" s="86">
        <f t="shared" si="37"/>
        <v>0.03032813993</v>
      </c>
      <c r="CJ185" s="86">
        <f t="shared" si="38"/>
        <v>0.005802864619</v>
      </c>
      <c r="CK185" s="86">
        <f t="shared" si="13"/>
        <v>1</v>
      </c>
      <c r="CL185" s="86">
        <f t="shared" si="39"/>
        <v>0.05823473854</v>
      </c>
      <c r="CM185" s="86">
        <f t="shared" si="40"/>
        <v>0.9144605435</v>
      </c>
      <c r="CN185" s="86">
        <f t="shared" si="41"/>
        <v>0.01341528189</v>
      </c>
      <c r="CO185" s="86">
        <f t="shared" si="42"/>
        <v>0.01388943613</v>
      </c>
      <c r="CP185" s="86">
        <f t="shared" si="14"/>
        <v>1</v>
      </c>
      <c r="CQ185" s="86">
        <f t="shared" si="43"/>
        <v>0.03590394919</v>
      </c>
      <c r="CR185" s="86">
        <f t="shared" si="44"/>
        <v>0.005218654015</v>
      </c>
      <c r="CS185" s="86">
        <f t="shared" si="45"/>
        <v>0.9470734209</v>
      </c>
      <c r="CT185" s="86">
        <f t="shared" si="46"/>
        <v>0.01180397588</v>
      </c>
      <c r="CU185" s="86">
        <f t="shared" si="15"/>
        <v>1</v>
      </c>
      <c r="CV185" s="86">
        <f t="shared" si="47"/>
        <v>0.001127220253</v>
      </c>
      <c r="CW185" s="86">
        <f t="shared" si="48"/>
        <v>0.008976114685</v>
      </c>
      <c r="CX185" s="86">
        <f t="shared" si="49"/>
        <v>0.001936859921</v>
      </c>
      <c r="CY185" s="86">
        <f t="shared" si="50"/>
        <v>0.9879598051</v>
      </c>
      <c r="CZ185" s="86">
        <f t="shared" si="16"/>
        <v>1</v>
      </c>
      <c r="DA185" s="62"/>
      <c r="DB185" s="86">
        <f>(AQ185*Baseline!B$7 + AV185*Baseline!B$11 + BA185*Baseline!B$16 + BF185*Baseline!B$18)</f>
        <v>61308.34089</v>
      </c>
      <c r="DC185" s="86">
        <f>(AR185*Baseline!B$7 + AW185*Baseline!B$11 + BB185*Baseline!B$16 + BG185*Baseline!B$18)</f>
        <v>75221.11136</v>
      </c>
      <c r="DD185" s="86">
        <f>(AS185*Baseline!B$7 + AX185*Baseline!B$11 + BC185*Baseline!B$16 + BH185*Baseline!B$18)</f>
        <v>138097.6166</v>
      </c>
      <c r="DE185" s="86">
        <f>(AT185*Baseline!B$7 + AY185*Baseline!B$11 + BD185*Baseline!B$16 + BI185*Baseline!B$18)</f>
        <v>1260538.329</v>
      </c>
      <c r="DF185" s="86">
        <f t="shared" si="17"/>
        <v>1535165.398</v>
      </c>
      <c r="DG185" s="62"/>
      <c r="DH185" s="86">
        <f t="shared" si="51"/>
        <v>0.03993598408</v>
      </c>
      <c r="DI185" s="86">
        <f t="shared" si="52"/>
        <v>0.04899870168</v>
      </c>
      <c r="DJ185" s="86">
        <f t="shared" si="53"/>
        <v>0.08995618117</v>
      </c>
      <c r="DK185" s="86">
        <f t="shared" si="54"/>
        <v>0.8211091331</v>
      </c>
      <c r="DL185" s="86">
        <f t="shared" si="18"/>
        <v>1</v>
      </c>
      <c r="DM185" s="62"/>
      <c r="DN185" s="86">
        <f>DH185 / (Baseline!B$7/Baseline!B$17)</f>
        <v>4.262903629</v>
      </c>
      <c r="DO185" s="86">
        <f>DI185 / (Baseline!B$11/Baseline!B$17)</f>
        <v>1.182852111</v>
      </c>
      <c r="DP185" s="86">
        <f>DJ185 / (Baseline!B$16/Baseline!B$17)</f>
        <v>1.390094853</v>
      </c>
      <c r="DQ185" s="86">
        <f>DK185 / (Baseline!B$18/Baseline!B$17)</f>
        <v>0.9283363642</v>
      </c>
      <c r="DR185" s="62"/>
      <c r="DS185" s="86">
        <f>DH185 / Baseline!H$117</f>
        <v>1.597723454</v>
      </c>
      <c r="DT185" s="86">
        <f>DI185 / Baseline!H$118</f>
        <v>1.102963334</v>
      </c>
      <c r="DU185" s="86">
        <f>DJ185 / Baseline!H$119</f>
        <v>1.075373464</v>
      </c>
      <c r="DV185" s="86">
        <f>DK185 / Baseline!H$120</f>
        <v>0.9695138369</v>
      </c>
      <c r="DW185" s="87"/>
      <c r="DX185" s="86">
        <f>(AU185*Baseline!B$34)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0.02918542707</v>
      </c>
      <c r="DY185" s="86">
        <f>(AZ185*Baseline!B$34) + (Baseline!D$90*(1-Baseline!D$91)*Baseline!B$35) + (Baseline!D$90*Baseline!D$91*((1-Baseline!D$92)*Baseline!B$40 + Baseline!D$92*Baseline!B$41))</f>
        <v>0.01115815592</v>
      </c>
      <c r="DZ185" s="86">
        <f>(BE185*Baseline!B$34) + (Baseline!F$90*(1-Baseline!F$91)*Baseline!B$35) + (Baseline!F$90*Baseline!F$91*((1-Baseline!F$92)*Baseline!B$40 + Baseline!F$92*Baseline!B$41))</f>
        <v>0.01402250862</v>
      </c>
      <c r="EA185" s="86">
        <f>(BJ185*Baseline!B$34) + (Baseline!H$90*(1-Baseline!H$91)*Baseline!B$35) + (Baseline!H$90*Baseline!H$91*((1-Baseline!H$92)*Baseline!B$40 + Baseline!H$92*Baseline!B$41))</f>
        <v>0.009314891182</v>
      </c>
      <c r="EB185" s="86">
        <f>( DX185*Baseline!B$7 + DY185*Baseline!B$11 + DZ185*Baseline!B$16 + EA185*Baseline!B$18 ) / Baseline!B$17</f>
        <v>0.009882039838</v>
      </c>
    </row>
    <row r="186">
      <c r="A186" s="73" t="s">
        <v>362</v>
      </c>
      <c r="B186" s="85">
        <f>MIN( MAX( NORMINV( MCrands!B186, (B$5+B$4)/2, (B$5-B$4)/3.29 ), 0 ), 1 )</f>
        <v>0.5547794919</v>
      </c>
      <c r="C186" s="85">
        <f>MAX( NORMINV( MCrands!C186, (C$5+C$4)/2, (C$5-C$4)/3.29 ), 0 )</f>
        <v>2.506098679</v>
      </c>
      <c r="D186" s="83"/>
      <c r="E186" s="84">
        <f>Baseline!B$33 * (C186 * Baseline!B$68*Baseline!B$68/Baseline!B$75 + Baseline!B$46 * Baseline!B$54*Baseline!B$54/Baseline!B$76 + Baseline!B$47 * Baseline!B$55*Baseline!B$55/Baseline!B$77 + Baseline!B$56*Baseline!B$56/Baseline!B$78)</f>
        <v>0.00001779272988</v>
      </c>
      <c r="F186" s="84">
        <f>Baseline!B$33 * (C186 * Baseline!B$68*Baseline!B$59/Baseline!B$75 + Baseline!B$46 * Baseline!B$54*Baseline!B$69/Baseline!B$76 + Baseline!B$47 * Baseline!B$55*Baseline!B$57/Baseline!B$77 + Baseline!B$56*Baseline!B$58/Baseline!B$78)</f>
        <v>0.0000002390488169</v>
      </c>
      <c r="G186" s="85">
        <f>Baseline!B$33 * (C186 * Baseline!B$68*Baseline!B$60/Baseline!B$75 + Baseline!B$46 * Baseline!B$54*Baseline!B$61/Baseline!B$76 + Baseline!B$47 * Baseline!B$55*Baseline!B$70/Baseline!B$77 + Baseline!B$56*Baseline!B$62/Baseline!B$78)</f>
        <v>0.0000002003816297</v>
      </c>
      <c r="H186" s="84">
        <f>Baseline!B$33 * (C186 * Baseline!B$68*Baseline!B$63/Baseline!B$75 + Baseline!B$46 * Baseline!B$54*Baseline!B$64/Baseline!B$76 + Baseline!B$47 * Baseline!B$55*Baseline!B$65/Baseline!B$77 + Baseline!B$56*Baseline!B$71/Baseline!B$78)</f>
        <v>0.000000003685259335</v>
      </c>
      <c r="I186" s="84">
        <f>Baseline!B$33 * (C186 * Baseline!B$59*Baseline!B$68/Baseline!B$75 + Baseline!B$46 * Baseline!B$69*Baseline!B$54/Baseline!B$76 + Baseline!B$47 * Baseline!B$57*Baseline!B$55/Baseline!B$77 + Baseline!B$58*Baseline!B$56/Baseline!B$78)</f>
        <v>0.0000002390488169</v>
      </c>
      <c r="J186" s="85">
        <f>Baseline!B$33 * (C186 * Baseline!B$59*Baseline!B$59/Baseline!B$75 + Baseline!B$46 * Baseline!B$69*Baseline!B$69/Baseline!B$76 + Baseline!B$47 * Baseline!B$57*Baseline!B$57/Baseline!B$77 + Baseline!B$58*Baseline!B$58/Baseline!B$78)</f>
        <v>0.000002116574432</v>
      </c>
      <c r="K186" s="84">
        <f>Baseline!B$33 * (C186 * Baseline!B$59*Baseline!B$60/Baseline!B$75 + Baseline!B$46 * Baseline!B$69*Baseline!B$61/Baseline!B$76 + Baseline!B$47 * Baseline!B$57*Baseline!B$70/Baseline!B$77 + Baseline!B$58*Baseline!B$62/Baseline!B$78)</f>
        <v>0.00000001648978473</v>
      </c>
      <c r="L186" s="85">
        <f>Baseline!B$33 * (C186 * Baseline!B$59*Baseline!B$63/Baseline!B$75 + Baseline!B$46 * Baseline!B$69*Baseline!B$64/Baseline!B$76 + Baseline!B$47 * Baseline!B$57*Baseline!B$65/Baseline!B$77 + Baseline!B$58*Baseline!B$71/Baseline!B$78)</f>
        <v>0.00000001707279025</v>
      </c>
      <c r="M186" s="84">
        <f>Baseline!B$33 * (C186 * Baseline!B$60*Baseline!B$68/Baseline!B$75 + Baseline!B$46 * Baseline!B$61*Baseline!B$54/Baseline!B$76 + Baseline!B$47 * Baseline!B$70*Baseline!B$55/Baseline!B$77 + Baseline!B$62*Baseline!B$56/Baseline!B$78)</f>
        <v>0.0000002003816297</v>
      </c>
      <c r="N186" s="85">
        <f>Baseline!B$33 * (C186 * Baseline!B$60*Baseline!B$59/Baseline!B$75 + Baseline!B$46 * Baseline!B$61*Baseline!B$69/Baseline!B$76 + Baseline!B$47 * Baseline!B$70*Baseline!B$57/Baseline!B$77 + Baseline!B$62*Baseline!B$58/Baseline!B$78)</f>
        <v>0.00000001648978473</v>
      </c>
      <c r="O186" s="85">
        <f>Baseline!B$33 * (C186 * Baseline!B$60*Baseline!B$60/Baseline!B$75 + Baseline!B$46 * Baseline!B$61*Baseline!B$61/Baseline!B$76 + Baseline!B$47 * Baseline!B$70*Baseline!B$70/Baseline!B$77 + Baseline!B$62*Baseline!B$62/Baseline!B$78)</f>
        <v>0.000001589267523</v>
      </c>
      <c r="P186" s="84">
        <f>Baseline!B$33 * (C186 * Baseline!B$60*Baseline!B$63/Baseline!B$75 + Baseline!B$46 * Baseline!B$61*Baseline!B$64/Baseline!B$76 + Baseline!B$47 * Baseline!B$70*Baseline!B$65/Baseline!B$77 + Baseline!B$62*Baseline!B$71/Baseline!B$78)</f>
        <v>0.000000001956391807</v>
      </c>
      <c r="Q186" s="84">
        <f>Baseline!B$33 * (C186 * Baseline!B$63*Baseline!B$68/Baseline!B$75 + Baseline!B$46 * Baseline!B$64*Baseline!B$54/Baseline!B$76 + Baseline!B$47 * Baseline!B$65*Baseline!B$55/Baseline!B$77 + Baseline!B$71*Baseline!B$56/Baseline!B$78)</f>
        <v>0.000000003685259335</v>
      </c>
      <c r="R186" s="84">
        <f>Baseline!B$33 * (C186 * Baseline!B$63*Baseline!B$59/Baseline!B$75 + Baseline!B$46 * Baseline!B$64*Baseline!B$69/Baseline!B$76 + Baseline!B$47 * Baseline!B$65*Baseline!B$57/Baseline!B$77 + Baseline!B$71*Baseline!B$58/Baseline!B$78)</f>
        <v>0.00000001707279025</v>
      </c>
      <c r="S186" s="84">
        <f>Baseline!B$33 * (C186 * Baseline!B$63*Baseline!B$60/Baseline!B$75 + Baseline!B$46 * Baseline!B$64*Baseline!B$61/Baseline!B$76 + Baseline!B$47 * Baseline!B$65*Baseline!B$70/Baseline!B$77 + Baseline!B$71*Baseline!B$62/Baseline!B$78)</f>
        <v>0.000000001956391807</v>
      </c>
      <c r="T186" s="84">
        <f>Baseline!B$33 * (C186 * Baseline!B$63*Baseline!B$63/Baseline!B$75 + Baseline!B$46 * Baseline!B$64*Baseline!B$64/Baseline!B$76 + Baseline!B$47 * Baseline!B$65*Baseline!B$65/Baseline!B$77 + Baseline!B$71*Baseline!B$71/Baseline!B$78)</f>
        <v>0.00000009856721722</v>
      </c>
      <c r="U186" s="83"/>
      <c r="V186" s="84">
        <f>E186 * ( Baseline!B$89 * Baseline!B$7 )</f>
        <v>0.1846707435</v>
      </c>
      <c r="W186" s="84">
        <f>F186 * ( Baseline!D$89 * Baseline!B$11 )</f>
        <v>0.004409636875</v>
      </c>
      <c r="X186" s="84">
        <f>G186 * ( Baseline!F$89 * Baseline!B$16 )</f>
        <v>0.006960209804</v>
      </c>
      <c r="Y186" s="84">
        <f>H186 * ( Baseline!H$89 * Baseline!B$18 )</f>
        <v>0.001296007927</v>
      </c>
      <c r="Z186" s="86">
        <f t="shared" si="1"/>
        <v>0.1973365981</v>
      </c>
      <c r="AA186" s="84">
        <f>I186 * ( Baseline!B$89 * Baseline!B$7 )</f>
        <v>0.002481087671</v>
      </c>
      <c r="AB186" s="85">
        <f>J186 * ( Baseline!D$89 * Baseline!B$11 )</f>
        <v>0.03904359279</v>
      </c>
      <c r="AC186" s="85">
        <f>K186 * ( Baseline!F$89 * Baseline!B$16 )</f>
        <v>0.0005727688785</v>
      </c>
      <c r="AD186" s="85">
        <f>L186 * ( Baseline!F$89 * Baseline!B$16 )</f>
        <v>0.0005930194411</v>
      </c>
      <c r="AE186" s="86">
        <f t="shared" si="2"/>
        <v>0.04269046878</v>
      </c>
      <c r="AF186" s="86">
        <f>M186 * ( Baseline!B$89 * Baseline!B$7 )</f>
        <v>0.002079760935</v>
      </c>
      <c r="AG186" s="86">
        <f>N186 * ( Baseline!D$89 * Baseline!B$11 )</f>
        <v>0.0003041803918</v>
      </c>
      <c r="AH186" s="86">
        <f>O186 * ( Baseline!F$89 * Baseline!B$16 )</f>
        <v>0.05520284177</v>
      </c>
      <c r="AI186" s="86">
        <f>P186 * ( Baseline!H$89 * Baseline!B$18 )</f>
        <v>0.0006880110894</v>
      </c>
      <c r="AJ186" s="86">
        <f t="shared" si="3"/>
        <v>0.05827479418</v>
      </c>
      <c r="AK186" s="86">
        <f>Q186 * ( Baseline!B$89 * Baseline!B$7 )</f>
        <v>0.00003824930663</v>
      </c>
      <c r="AL186" s="86">
        <f>R186 * ( Baseline!D$89 * Baseline!B$11 )</f>
        <v>0.0003149348589</v>
      </c>
      <c r="AM186" s="86">
        <f>S186 * ( Baseline!F$89 * Baseline!B$16 )</f>
        <v>0.0000679548193</v>
      </c>
      <c r="AN186" s="86">
        <f>T186 * ( Baseline!H$89 * Baseline!B$18 )</f>
        <v>0.034663475</v>
      </c>
      <c r="AO186" s="86">
        <f t="shared" si="4"/>
        <v>0.03508461398</v>
      </c>
      <c r="AP186" s="62"/>
      <c r="AQ186" s="86">
        <f>V186 * ( (1-Baseline!B$90-Baseline!B$89) + (1-B186)*Baseline!B$90 )</f>
        <v>0.08953691786</v>
      </c>
      <c r="AR186" s="86">
        <f>W186 * ( (1-Baseline!B$90-Baseline!B$89) + (1-B186)*Baseline!B$90 )</f>
        <v>0.002137995912</v>
      </c>
      <c r="AS186" s="86">
        <f>X186 * ( (1-Baseline!B$90-Baseline!B$89) + (1-B186)*Baseline!B$90 )</f>
        <v>0.003374631638</v>
      </c>
      <c r="AT186" s="86">
        <f>Y186 * ( (1-Baseline!B$90-Baseline!B$89) + (1-B186)*Baseline!B$90 )</f>
        <v>0.000628364586</v>
      </c>
      <c r="AU186" s="86">
        <f t="shared" si="5"/>
        <v>0.09567790999</v>
      </c>
      <c r="AV186" s="86">
        <f>AA186 * ( (1-Baseline!D$90-Baseline!D$89) + (1-B186)*Baseline!D$90 )</f>
        <v>0.001843093809</v>
      </c>
      <c r="AW186" s="86">
        <f>AB186 * ( (1-Baseline!D$90-Baseline!D$89) + (1-B186)*Baseline!D$90 )</f>
        <v>0.02900381353</v>
      </c>
      <c r="AX186" s="86">
        <f>AC186 * ( (1-Baseline!D$90-Baseline!D$89) + (1-B186)*Baseline!D$90 )</f>
        <v>0.0004254854783</v>
      </c>
      <c r="AY186" s="86">
        <f>AD186 * ( (1-Baseline!D$90-Baseline!D$89) + (1-B186)*Baseline!D$90 )</f>
        <v>0.0004405287542</v>
      </c>
      <c r="AZ186" s="86">
        <f t="shared" si="6"/>
        <v>0.03171292157</v>
      </c>
      <c r="BA186" s="86">
        <f>AF186 * ( (1-Baseline!F$90-Baseline!F$89) + (1-Baseline!B$36)*Baseline!F$90 )</f>
        <v>0.001496662521</v>
      </c>
      <c r="BB186" s="86">
        <f>AG186 * ( (1-Baseline!F$90-Baseline!F$89) + (1-Baseline!B$36)*Baseline!F$90 )</f>
        <v>0.0002188979437</v>
      </c>
      <c r="BC186" s="86">
        <f>AH186 * ( (1-Baseline!F$90-Baseline!F$89) + (1-Baseline!B$36)*Baseline!F$90 )</f>
        <v>0.03972573143</v>
      </c>
      <c r="BD186" s="86">
        <f>AI186 * ( (1-Baseline!F$90-Baseline!F$89) + (1-Baseline!B$36)*Baseline!F$90 )</f>
        <v>0.0004951147963</v>
      </c>
      <c r="BE186" s="86">
        <f t="shared" si="7"/>
        <v>0.04193640669</v>
      </c>
      <c r="BF186" s="86">
        <f>AK186 * ( (1-Baseline!H$90-Baseline!H$89) + (1-Baseline!B$36)*Baseline!H$90 )</f>
        <v>0.00003030569063</v>
      </c>
      <c r="BG186" s="86">
        <f>AL186 * ( (1-Baseline!H$90-Baseline!H$89) + (1-Baseline!B$36)*Baseline!H$90 )</f>
        <v>0.0002495291874</v>
      </c>
      <c r="BH186" s="86">
        <f>AM186 * ( (1-Baseline!H$90-Baseline!H$89) + (1-Baseline!B$36)*Baseline!H$90 )</f>
        <v>0.00005384196243</v>
      </c>
      <c r="BI186" s="86">
        <f>AN186 * ( (1-Baseline!H$90-Baseline!H$89) + (1-Baseline!B$36)*Baseline!H$90 )</f>
        <v>0.02746456451</v>
      </c>
      <c r="BJ186" s="86">
        <f t="shared" si="8"/>
        <v>0.02779824135</v>
      </c>
      <c r="BK186" s="62"/>
      <c r="BL186" s="86">
        <f t="shared" si="19"/>
        <v>0.9358159879</v>
      </c>
      <c r="BM186" s="86">
        <f t="shared" si="20"/>
        <v>0.02234576312</v>
      </c>
      <c r="BN186" s="86">
        <f t="shared" si="21"/>
        <v>0.03527074994</v>
      </c>
      <c r="BO186" s="86">
        <f t="shared" si="22"/>
        <v>0.006567499081</v>
      </c>
      <c r="BP186" s="86">
        <f t="shared" si="9"/>
        <v>1</v>
      </c>
      <c r="BQ186" s="86">
        <f t="shared" si="23"/>
        <v>0.05811807043</v>
      </c>
      <c r="BR186" s="86">
        <f t="shared" si="24"/>
        <v>0.9145739999</v>
      </c>
      <c r="BS186" s="86">
        <f t="shared" si="25"/>
        <v>0.01341678588</v>
      </c>
      <c r="BT186" s="86">
        <f t="shared" si="26"/>
        <v>0.01389114381</v>
      </c>
      <c r="BU186" s="86">
        <f t="shared" si="10"/>
        <v>1</v>
      </c>
      <c r="BV186" s="86">
        <f t="shared" si="27"/>
        <v>0.03568885938</v>
      </c>
      <c r="BW186" s="86">
        <f t="shared" si="28"/>
        <v>0.005219759179</v>
      </c>
      <c r="BX186" s="86">
        <f t="shared" si="29"/>
        <v>0.9472850576</v>
      </c>
      <c r="BY186" s="86">
        <f t="shared" si="30"/>
        <v>0.0118063238</v>
      </c>
      <c r="BZ186" s="86">
        <f t="shared" si="11"/>
        <v>1</v>
      </c>
      <c r="CA186" s="86">
        <f t="shared" si="31"/>
        <v>0.001090201723</v>
      </c>
      <c r="CB186" s="86">
        <f t="shared" si="32"/>
        <v>0.008976437907</v>
      </c>
      <c r="CC186" s="86">
        <f t="shared" si="33"/>
        <v>0.001936883767</v>
      </c>
      <c r="CD186" s="86">
        <f t="shared" si="34"/>
        <v>0.9879964766</v>
      </c>
      <c r="CE186" s="86">
        <f t="shared" si="12"/>
        <v>1</v>
      </c>
      <c r="CF186" s="62"/>
      <c r="CG186" s="86">
        <f t="shared" si="35"/>
        <v>0.9358159879</v>
      </c>
      <c r="CH186" s="86">
        <f t="shared" si="36"/>
        <v>0.02234576312</v>
      </c>
      <c r="CI186" s="86">
        <f t="shared" si="37"/>
        <v>0.03527074994</v>
      </c>
      <c r="CJ186" s="86">
        <f t="shared" si="38"/>
        <v>0.006567499081</v>
      </c>
      <c r="CK186" s="86">
        <f t="shared" si="13"/>
        <v>1</v>
      </c>
      <c r="CL186" s="86">
        <f t="shared" si="39"/>
        <v>0.05811807043</v>
      </c>
      <c r="CM186" s="86">
        <f t="shared" si="40"/>
        <v>0.9145739999</v>
      </c>
      <c r="CN186" s="86">
        <f t="shared" si="41"/>
        <v>0.01341678588</v>
      </c>
      <c r="CO186" s="86">
        <f t="shared" si="42"/>
        <v>0.01389114381</v>
      </c>
      <c r="CP186" s="86">
        <f t="shared" si="14"/>
        <v>1</v>
      </c>
      <c r="CQ186" s="86">
        <f t="shared" si="43"/>
        <v>0.03568885938</v>
      </c>
      <c r="CR186" s="86">
        <f t="shared" si="44"/>
        <v>0.005219759179</v>
      </c>
      <c r="CS186" s="86">
        <f t="shared" si="45"/>
        <v>0.9472850576</v>
      </c>
      <c r="CT186" s="86">
        <f t="shared" si="46"/>
        <v>0.0118063238</v>
      </c>
      <c r="CU186" s="86">
        <f t="shared" si="15"/>
        <v>1</v>
      </c>
      <c r="CV186" s="86">
        <f t="shared" si="47"/>
        <v>0.001090201723</v>
      </c>
      <c r="CW186" s="86">
        <f t="shared" si="48"/>
        <v>0.008976437907</v>
      </c>
      <c r="CX186" s="86">
        <f t="shared" si="49"/>
        <v>0.001936883767</v>
      </c>
      <c r="CY186" s="86">
        <f t="shared" si="50"/>
        <v>0.9879964766</v>
      </c>
      <c r="CZ186" s="86">
        <f t="shared" si="16"/>
        <v>1</v>
      </c>
      <c r="DA186" s="62"/>
      <c r="DB186" s="86">
        <f>(AQ186*Baseline!B$7 + AV186*Baseline!B$11 + BA186*Baseline!B$16 + BF186*Baseline!B$18)</f>
        <v>53779.84548</v>
      </c>
      <c r="DC186" s="86">
        <f>(AR186*Baseline!B$7 + AW186*Baseline!B$11 + BB186*Baseline!B$16 + BG186*Baseline!B$18)</f>
        <v>75396.66715</v>
      </c>
      <c r="DD186" s="86">
        <f>(AS186*Baseline!B$7 + AX186*Baseline!B$11 + BC186*Baseline!B$16 + BH186*Baseline!B$18)</f>
        <v>138103.3885</v>
      </c>
      <c r="DE186" s="86">
        <f>(AT186*Baseline!B$7 + AY186*Baseline!B$11 + BD186*Baseline!B$16 + BI186*Baseline!B$18)</f>
        <v>1260533.043</v>
      </c>
      <c r="DF186" s="86">
        <f t="shared" si="17"/>
        <v>1527812.944</v>
      </c>
      <c r="DG186" s="62"/>
      <c r="DH186" s="86">
        <f t="shared" si="51"/>
        <v>0.03520054315</v>
      </c>
      <c r="DI186" s="86">
        <f t="shared" si="52"/>
        <v>0.04934940984</v>
      </c>
      <c r="DJ186" s="86">
        <f t="shared" si="53"/>
        <v>0.09039286452</v>
      </c>
      <c r="DK186" s="86">
        <f t="shared" si="54"/>
        <v>0.8250571825</v>
      </c>
      <c r="DL186" s="86">
        <f t="shared" si="18"/>
        <v>1</v>
      </c>
      <c r="DM186" s="62"/>
      <c r="DN186" s="86">
        <f>DH186 / (Baseline!B$7/Baseline!B$17)</f>
        <v>3.757426456</v>
      </c>
      <c r="DO186" s="86">
        <f>DI186 / (Baseline!B$11/Baseline!B$17)</f>
        <v>1.191318373</v>
      </c>
      <c r="DP186" s="86">
        <f>DJ186 / (Baseline!B$16/Baseline!B$17)</f>
        <v>1.39684293</v>
      </c>
      <c r="DQ186" s="86">
        <f>DK186 / (Baseline!B$18/Baseline!B$17)</f>
        <v>0.9327999826</v>
      </c>
      <c r="DR186" s="62"/>
      <c r="DS186" s="86">
        <f>DH186 / Baseline!H$117</f>
        <v>1.40827213</v>
      </c>
      <c r="DT186" s="86">
        <f>DI186 / Baseline!H$118</f>
        <v>1.110857793</v>
      </c>
      <c r="DU186" s="86">
        <f>DJ186 / Baseline!H$119</f>
        <v>1.080593758</v>
      </c>
      <c r="DV186" s="86">
        <f>DK186 / Baseline!H$120</f>
        <v>0.9741754445</v>
      </c>
      <c r="DW186" s="87"/>
      <c r="DX186" s="86">
        <f>(AU186*Baseline!B$34)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0.02688121775</v>
      </c>
      <c r="DY186" s="86">
        <f>(AZ186*Baseline!B$34) + (Baseline!D$90*(1-Baseline!D$91)*Baseline!B$35) + (Baseline!D$90*Baseline!D$91*((1-Baseline!D$92)*Baseline!B$40 + Baseline!D$92*Baseline!B$41))</f>
        <v>0.01117050624</v>
      </c>
      <c r="DZ186" s="86">
        <f>(BE186*Baseline!B$34) + (Baseline!F$90*(1-Baseline!F$91)*Baseline!B$35) + (Baseline!F$90*Baseline!F$91*((1-Baseline!F$92)*Baseline!B$40 + Baseline!F$92*Baseline!B$41))</f>
        <v>0.014021101</v>
      </c>
      <c r="EA186" s="86">
        <f>(BJ186*Baseline!B$34) + (Baseline!H$90*(1-Baseline!H$91)*Baseline!B$35) + (Baseline!H$90*Baseline!H$91*((1-Baseline!H$92)*Baseline!B$40 + Baseline!H$92*Baseline!B$41))</f>
        <v>0.009314736203</v>
      </c>
      <c r="EB186" s="86">
        <f>( DX186*Baseline!B$7 + DY186*Baseline!B$11 + DZ186*Baseline!B$16 + EA186*Baseline!B$18 ) / Baseline!B$17</f>
        <v>0.009860736843</v>
      </c>
    </row>
    <row r="187">
      <c r="A187" s="73" t="s">
        <v>363</v>
      </c>
      <c r="B187" s="85">
        <f>MIN( MAX( NORMINV( MCrands!B187, (B$5+B$4)/2, (B$5-B$4)/3.29 ), 0 ), 1 )</f>
        <v>0.6669003417</v>
      </c>
      <c r="C187" s="85">
        <f>MAX( NORMINV( MCrands!C187, (C$5+C$4)/2, (C$5-C$4)/3.29 ), 0 )</f>
        <v>2.578800556</v>
      </c>
      <c r="D187" s="83"/>
      <c r="E187" s="84">
        <f>Baseline!B$33 * (C187 * Baseline!B$68*Baseline!B$68/Baseline!B$75 + Baseline!B$46 * Baseline!B$54*Baseline!B$54/Baseline!B$76 + Baseline!B$47 * Baseline!B$55*Baseline!B$55/Baseline!B$77 + Baseline!B$56*Baseline!B$56/Baseline!B$78)</f>
        <v>0.00001830746091</v>
      </c>
      <c r="F187" s="84">
        <f>Baseline!B$33 * (C187 * Baseline!B$68*Baseline!B$59/Baseline!B$75 + Baseline!B$46 * Baseline!B$54*Baseline!B$69/Baseline!B$76 + Baseline!B$47 * Baseline!B$55*Baseline!B$57/Baseline!B$77 + Baseline!B$56*Baseline!B$58/Baseline!B$78)</f>
        <v>0.0000002391300902</v>
      </c>
      <c r="G187" s="85">
        <f>Baseline!B$33 * (C187 * Baseline!B$68*Baseline!B$60/Baseline!B$75 + Baseline!B$46 * Baseline!B$54*Baseline!B$61/Baseline!B$76 + Baseline!B$47 * Baseline!B$55*Baseline!B$70/Baseline!B$77 + Baseline!B$56*Baseline!B$62/Baseline!B$78)</f>
        <v>0.0000002005814266</v>
      </c>
      <c r="H187" s="84">
        <f>Baseline!B$33 * (C187 * Baseline!B$68*Baseline!B$63/Baseline!B$75 + Baseline!B$46 * Baseline!B$54*Baseline!B$64/Baseline!B$76 + Baseline!B$47 * Baseline!B$55*Baseline!B$65/Baseline!B$77 + Baseline!B$56*Baseline!B$71/Baseline!B$78)</f>
        <v>0.000000003705239026</v>
      </c>
      <c r="I187" s="84">
        <f>Baseline!B$33 * (C187 * Baseline!B$59*Baseline!B$68/Baseline!B$75 + Baseline!B$46 * Baseline!B$69*Baseline!B$54/Baseline!B$76 + Baseline!B$47 * Baseline!B$57*Baseline!B$55/Baseline!B$77 + Baseline!B$58*Baseline!B$56/Baseline!B$78)</f>
        <v>0.0000002391300902</v>
      </c>
      <c r="J187" s="85">
        <f>Baseline!B$33 * (C187 * Baseline!B$59*Baseline!B$59/Baseline!B$75 + Baseline!B$46 * Baseline!B$69*Baseline!B$69/Baseline!B$76 + Baseline!B$47 * Baseline!B$57*Baseline!B$57/Baseline!B$77 + Baseline!B$58*Baseline!B$58/Baseline!B$78)</f>
        <v>0.000002116574445</v>
      </c>
      <c r="K187" s="84">
        <f>Baseline!B$33 * (C187 * Baseline!B$59*Baseline!B$60/Baseline!B$75 + Baseline!B$46 * Baseline!B$69*Baseline!B$61/Baseline!B$76 + Baseline!B$47 * Baseline!B$57*Baseline!B$70/Baseline!B$77 + Baseline!B$58*Baseline!B$62/Baseline!B$78)</f>
        <v>0.00000001648981627</v>
      </c>
      <c r="L187" s="85">
        <f>Baseline!B$33 * (C187 * Baseline!B$59*Baseline!B$63/Baseline!B$75 + Baseline!B$46 * Baseline!B$69*Baseline!B$64/Baseline!B$76 + Baseline!B$47 * Baseline!B$57*Baseline!B$65/Baseline!B$77 + Baseline!B$58*Baseline!B$71/Baseline!B$78)</f>
        <v>0.0000000170727934</v>
      </c>
      <c r="M187" s="84">
        <f>Baseline!B$33 * (C187 * Baseline!B$60*Baseline!B$68/Baseline!B$75 + Baseline!B$46 * Baseline!B$61*Baseline!B$54/Baseline!B$76 + Baseline!B$47 * Baseline!B$70*Baseline!B$55/Baseline!B$77 + Baseline!B$62*Baseline!B$56/Baseline!B$78)</f>
        <v>0.0000002005814266</v>
      </c>
      <c r="N187" s="85">
        <f>Baseline!B$33 * (C187 * Baseline!B$60*Baseline!B$59/Baseline!B$75 + Baseline!B$46 * Baseline!B$61*Baseline!B$69/Baseline!B$76 + Baseline!B$47 * Baseline!B$70*Baseline!B$57/Baseline!B$77 + Baseline!B$62*Baseline!B$58/Baseline!B$78)</f>
        <v>0.00000001648981627</v>
      </c>
      <c r="O187" s="85">
        <f>Baseline!B$33 * (C187 * Baseline!B$60*Baseline!B$60/Baseline!B$75 + Baseline!B$46 * Baseline!B$61*Baseline!B$61/Baseline!B$76 + Baseline!B$47 * Baseline!B$70*Baseline!B$70/Baseline!B$77 + Baseline!B$62*Baseline!B$62/Baseline!B$78)</f>
        <v>0.000001589267601</v>
      </c>
      <c r="P187" s="84">
        <f>Baseline!B$33 * (C187 * Baseline!B$60*Baseline!B$63/Baseline!B$75 + Baseline!B$46 * Baseline!B$61*Baseline!B$64/Baseline!B$76 + Baseline!B$47 * Baseline!B$70*Baseline!B$65/Baseline!B$77 + Baseline!B$62*Baseline!B$71/Baseline!B$78)</f>
        <v>0.000000001956399563</v>
      </c>
      <c r="Q187" s="84">
        <f>Baseline!B$33 * (C187 * Baseline!B$63*Baseline!B$68/Baseline!B$75 + Baseline!B$46 * Baseline!B$64*Baseline!B$54/Baseline!B$76 + Baseline!B$47 * Baseline!B$65*Baseline!B$55/Baseline!B$77 + Baseline!B$71*Baseline!B$56/Baseline!B$78)</f>
        <v>0.000000003705239026</v>
      </c>
      <c r="R187" s="84">
        <f>Baseline!B$33 * (C187 * Baseline!B$63*Baseline!B$59/Baseline!B$75 + Baseline!B$46 * Baseline!B$64*Baseline!B$69/Baseline!B$76 + Baseline!B$47 * Baseline!B$65*Baseline!B$57/Baseline!B$77 + Baseline!B$71*Baseline!B$58/Baseline!B$78)</f>
        <v>0.0000000170727934</v>
      </c>
      <c r="S187" s="84">
        <f>Baseline!B$33 * (C187 * Baseline!B$63*Baseline!B$60/Baseline!B$75 + Baseline!B$46 * Baseline!B$64*Baseline!B$61/Baseline!B$76 + Baseline!B$47 * Baseline!B$65*Baseline!B$70/Baseline!B$77 + Baseline!B$71*Baseline!B$62/Baseline!B$78)</f>
        <v>0.000000001956399563</v>
      </c>
      <c r="T187" s="84">
        <f>Baseline!B$33 * (C187 * Baseline!B$63*Baseline!B$63/Baseline!B$75 + Baseline!B$46 * Baseline!B$64*Baseline!B$64/Baseline!B$76 + Baseline!B$47 * Baseline!B$65*Baseline!B$65/Baseline!B$77 + Baseline!B$71*Baseline!B$71/Baseline!B$78)</f>
        <v>0.00000009856721799</v>
      </c>
      <c r="U187" s="83"/>
      <c r="V187" s="84">
        <f>E187 * ( Baseline!B$89 * Baseline!B$7 )</f>
        <v>0.1900131368</v>
      </c>
      <c r="W187" s="84">
        <f>F187 * ( Baseline!D$89 * Baseline!B$11 )</f>
        <v>0.004411136091</v>
      </c>
      <c r="X187" s="84">
        <f>G187 * ( Baseline!F$89 * Baseline!B$16 )</f>
        <v>0.006967149704</v>
      </c>
      <c r="Y187" s="84">
        <f>H187 * ( Baseline!H$89 * Baseline!B$18 )</f>
        <v>0.001303034254</v>
      </c>
      <c r="Z187" s="86">
        <f t="shared" si="1"/>
        <v>0.2026944569</v>
      </c>
      <c r="AA187" s="84">
        <f>I187 * ( Baseline!B$89 * Baseline!B$7 )</f>
        <v>0.002481931207</v>
      </c>
      <c r="AB187" s="85">
        <f>J187 * ( Baseline!D$89 * Baseline!B$11 )</f>
        <v>0.03904359302</v>
      </c>
      <c r="AC187" s="85">
        <f>K187 * ( Baseline!F$89 * Baseline!B$16 )</f>
        <v>0.0005727699743</v>
      </c>
      <c r="AD187" s="85">
        <f>L187 * ( Baseline!F$89 * Baseline!B$16 )</f>
        <v>0.0005930195507</v>
      </c>
      <c r="AE187" s="86">
        <f t="shared" si="2"/>
        <v>0.04269131375</v>
      </c>
      <c r="AF187" s="86">
        <f>M187 * ( Baseline!B$89 * Baseline!B$7 )</f>
        <v>0.002081834627</v>
      </c>
      <c r="AG187" s="86">
        <f>N187 * ( Baseline!D$89 * Baseline!B$11 )</f>
        <v>0.0003041809738</v>
      </c>
      <c r="AH187" s="86">
        <f>O187 * ( Baseline!F$89 * Baseline!B$16 )</f>
        <v>0.05520284446</v>
      </c>
      <c r="AI187" s="86">
        <f>P187 * ( Baseline!H$89 * Baseline!B$18 )</f>
        <v>0.0006880138167</v>
      </c>
      <c r="AJ187" s="86">
        <f t="shared" si="3"/>
        <v>0.05827687388</v>
      </c>
      <c r="AK187" s="86">
        <f>Q187 * ( Baseline!B$89 * Baseline!B$7 )</f>
        <v>0.00003845667585</v>
      </c>
      <c r="AL187" s="86">
        <f>R187 * ( Baseline!D$89 * Baseline!B$11 )</f>
        <v>0.0003149349171</v>
      </c>
      <c r="AM187" s="86">
        <f>S187 * ( Baseline!F$89 * Baseline!B$16 )</f>
        <v>0.00006795508868</v>
      </c>
      <c r="AN187" s="86">
        <f>T187 * ( Baseline!H$89 * Baseline!B$18 )</f>
        <v>0.03466347527</v>
      </c>
      <c r="AO187" s="86">
        <f t="shared" si="4"/>
        <v>0.03508482195</v>
      </c>
      <c r="AP187" s="62"/>
      <c r="AQ187" s="86">
        <f>V187 * ( (1-Baseline!B$90-Baseline!B$89) + (1-B187)*Baseline!B$90 )</f>
        <v>0.07316621067</v>
      </c>
      <c r="AR187" s="86">
        <f>W187 * ( (1-Baseline!B$90-Baseline!B$89) + (1-B187)*Baseline!B$90 )</f>
        <v>0.001698546311</v>
      </c>
      <c r="AS187" s="86">
        <f>X187 * ( (1-Baseline!B$90-Baseline!B$89) + (1-B187)*Baseline!B$90 )</f>
        <v>0.002682761579</v>
      </c>
      <c r="AT187" s="86">
        <f>Y187 * ( (1-Baseline!B$90-Baseline!B$89) + (1-B187)*Baseline!B$90 )</f>
        <v>0.0005017446705</v>
      </c>
      <c r="AU187" s="86">
        <f t="shared" si="5"/>
        <v>0.07804926323</v>
      </c>
      <c r="AV187" s="86">
        <f>AA187 * ( (1-Baseline!D$90-Baseline!D$89) + (1-B187)*Baseline!D$90 )</f>
        <v>0.001719052682</v>
      </c>
      <c r="AW187" s="86">
        <f>AB187 * ( (1-Baseline!D$90-Baseline!D$89) + (1-B187)*Baseline!D$90 )</f>
        <v>0.02704264854</v>
      </c>
      <c r="AX187" s="86">
        <f>AC187 * ( (1-Baseline!D$90-Baseline!D$89) + (1-B187)*Baseline!D$90 )</f>
        <v>0.0003967159759</v>
      </c>
      <c r="AY187" s="86">
        <f>AD187 * ( (1-Baseline!D$90-Baseline!D$89) + (1-B187)*Baseline!D$90 )</f>
        <v>0.0004107413802</v>
      </c>
      <c r="AZ187" s="86">
        <f t="shared" si="6"/>
        <v>0.02956915857</v>
      </c>
      <c r="BA187" s="86">
        <f>AF187 * ( (1-Baseline!F$90-Baseline!F$89) + (1-Baseline!B$36)*Baseline!F$90 )</f>
        <v>0.001498154816</v>
      </c>
      <c r="BB187" s="86">
        <f>AG187 * ( (1-Baseline!F$90-Baseline!F$89) + (1-Baseline!B$36)*Baseline!F$90 )</f>
        <v>0.0002188983625</v>
      </c>
      <c r="BC187" s="86">
        <f>AH187 * ( (1-Baseline!F$90-Baseline!F$89) + (1-Baseline!B$36)*Baseline!F$90 )</f>
        <v>0.03972573336</v>
      </c>
      <c r="BD187" s="86">
        <f>AI187 * ( (1-Baseline!F$90-Baseline!F$89) + (1-Baseline!B$36)*Baseline!F$90 )</f>
        <v>0.000495116759</v>
      </c>
      <c r="BE187" s="86">
        <f t="shared" si="7"/>
        <v>0.0419379033</v>
      </c>
      <c r="BF187" s="86">
        <f>AK187 * ( (1-Baseline!H$90-Baseline!H$89) + (1-Baseline!B$36)*Baseline!H$90 )</f>
        <v>0.00003046999341</v>
      </c>
      <c r="BG187" s="86">
        <f>AL187 * ( (1-Baseline!H$90-Baseline!H$89) + (1-Baseline!B$36)*Baseline!H$90 )</f>
        <v>0.0002495292335</v>
      </c>
      <c r="BH187" s="86">
        <f>AM187 * ( (1-Baseline!H$90-Baseline!H$89) + (1-Baseline!B$36)*Baseline!H$90 )</f>
        <v>0.00005384217586</v>
      </c>
      <c r="BI187" s="86">
        <f>AN187 * ( (1-Baseline!H$90-Baseline!H$89) + (1-Baseline!B$36)*Baseline!H$90 )</f>
        <v>0.02746456473</v>
      </c>
      <c r="BJ187" s="86">
        <f t="shared" si="8"/>
        <v>0.02779840613</v>
      </c>
      <c r="BK187" s="62"/>
      <c r="BL187" s="86">
        <f t="shared" si="19"/>
        <v>0.937436276</v>
      </c>
      <c r="BM187" s="86">
        <f t="shared" si="20"/>
        <v>0.02176249</v>
      </c>
      <c r="BN187" s="86">
        <f t="shared" si="21"/>
        <v>0.03437267014</v>
      </c>
      <c r="BO187" s="86">
        <f t="shared" si="22"/>
        <v>0.006428563829</v>
      </c>
      <c r="BP187" s="86">
        <f t="shared" si="9"/>
        <v>1</v>
      </c>
      <c r="BQ187" s="86">
        <f t="shared" si="23"/>
        <v>0.05813667907</v>
      </c>
      <c r="BR187" s="86">
        <f t="shared" si="24"/>
        <v>0.9145559035</v>
      </c>
      <c r="BS187" s="86">
        <f t="shared" si="25"/>
        <v>0.01341654599</v>
      </c>
      <c r="BT187" s="86">
        <f t="shared" si="26"/>
        <v>0.01389087143</v>
      </c>
      <c r="BU187" s="86">
        <f t="shared" si="10"/>
        <v>1</v>
      </c>
      <c r="BV187" s="86">
        <f t="shared" si="27"/>
        <v>0.03572316922</v>
      </c>
      <c r="BW187" s="86">
        <f t="shared" si="28"/>
        <v>0.00521958289</v>
      </c>
      <c r="BX187" s="86">
        <f t="shared" si="29"/>
        <v>0.9472512986</v>
      </c>
      <c r="BY187" s="86">
        <f t="shared" si="30"/>
        <v>0.01180594927</v>
      </c>
      <c r="BZ187" s="86">
        <f t="shared" si="11"/>
        <v>1</v>
      </c>
      <c r="CA187" s="86">
        <f t="shared" si="31"/>
        <v>0.001096105772</v>
      </c>
      <c r="CB187" s="86">
        <f t="shared" si="32"/>
        <v>0.008976386357</v>
      </c>
      <c r="CC187" s="86">
        <f t="shared" si="33"/>
        <v>0.001936879964</v>
      </c>
      <c r="CD187" s="86">
        <f t="shared" si="34"/>
        <v>0.9879906279</v>
      </c>
      <c r="CE187" s="86">
        <f t="shared" si="12"/>
        <v>1</v>
      </c>
      <c r="CF187" s="62"/>
      <c r="CG187" s="86">
        <f t="shared" si="35"/>
        <v>0.937436276</v>
      </c>
      <c r="CH187" s="86">
        <f t="shared" si="36"/>
        <v>0.02176249</v>
      </c>
      <c r="CI187" s="86">
        <f t="shared" si="37"/>
        <v>0.03437267014</v>
      </c>
      <c r="CJ187" s="86">
        <f t="shared" si="38"/>
        <v>0.006428563829</v>
      </c>
      <c r="CK187" s="86">
        <f t="shared" si="13"/>
        <v>1</v>
      </c>
      <c r="CL187" s="86">
        <f t="shared" si="39"/>
        <v>0.05813667907</v>
      </c>
      <c r="CM187" s="86">
        <f t="shared" si="40"/>
        <v>0.9145559035</v>
      </c>
      <c r="CN187" s="86">
        <f t="shared" si="41"/>
        <v>0.01341654599</v>
      </c>
      <c r="CO187" s="86">
        <f t="shared" si="42"/>
        <v>0.01389087143</v>
      </c>
      <c r="CP187" s="86">
        <f t="shared" si="14"/>
        <v>1</v>
      </c>
      <c r="CQ187" s="86">
        <f t="shared" si="43"/>
        <v>0.03572316922</v>
      </c>
      <c r="CR187" s="86">
        <f t="shared" si="44"/>
        <v>0.00521958289</v>
      </c>
      <c r="CS187" s="86">
        <f t="shared" si="45"/>
        <v>0.9472512986</v>
      </c>
      <c r="CT187" s="86">
        <f t="shared" si="46"/>
        <v>0.01180594927</v>
      </c>
      <c r="CU187" s="86">
        <f t="shared" si="15"/>
        <v>1</v>
      </c>
      <c r="CV187" s="86">
        <f t="shared" si="47"/>
        <v>0.001096105772</v>
      </c>
      <c r="CW187" s="86">
        <f t="shared" si="48"/>
        <v>0.008976386357</v>
      </c>
      <c r="CX187" s="86">
        <f t="shared" si="49"/>
        <v>0.001936879964</v>
      </c>
      <c r="CY187" s="86">
        <f t="shared" si="50"/>
        <v>0.9879906279</v>
      </c>
      <c r="CZ187" s="86">
        <f t="shared" si="16"/>
        <v>1</v>
      </c>
      <c r="DA187" s="62"/>
      <c r="DB187" s="86">
        <f>(AQ187*Baseline!B$7 + AV187*Baseline!B$11 + BA187*Baseline!B$16 + BF187*Baseline!B$18)</f>
        <v>45586.56263</v>
      </c>
      <c r="DC187" s="86">
        <f>(AR187*Baseline!B$7 + AW187*Baseline!B$11 + BB187*Baseline!B$16 + BG187*Baseline!B$18)</f>
        <v>70977.71337</v>
      </c>
      <c r="DD187" s="86">
        <f>(AS187*Baseline!B$7 + AX187*Baseline!B$11 + BC187*Baseline!B$16 + BH187*Baseline!B$18)</f>
        <v>137706.15</v>
      </c>
      <c r="DE187" s="86">
        <f>(AT187*Baseline!B$7 + AY187*Baseline!B$11 + BD187*Baseline!B$16 + BI187*Baseline!B$18)</f>
        <v>1260407.768</v>
      </c>
      <c r="DF187" s="86">
        <f t="shared" si="17"/>
        <v>1514678.194</v>
      </c>
      <c r="DG187" s="62"/>
      <c r="DH187" s="86">
        <f t="shared" si="51"/>
        <v>0.03009653324</v>
      </c>
      <c r="DI187" s="86">
        <f t="shared" si="52"/>
        <v>0.04685992948</v>
      </c>
      <c r="DJ187" s="86">
        <f t="shared" si="53"/>
        <v>0.09091445994</v>
      </c>
      <c r="DK187" s="86">
        <f t="shared" si="54"/>
        <v>0.8321290773</v>
      </c>
      <c r="DL187" s="86">
        <f t="shared" si="18"/>
        <v>1</v>
      </c>
      <c r="DM187" s="62"/>
      <c r="DN187" s="86">
        <f>DH187 / (Baseline!B$7/Baseline!B$17)</f>
        <v>3.212606969</v>
      </c>
      <c r="DO187" s="86">
        <f>DI187 / (Baseline!B$11/Baseline!B$17)</f>
        <v>1.131221126</v>
      </c>
      <c r="DP187" s="86">
        <f>DJ187 / (Baseline!B$16/Baseline!B$17)</f>
        <v>1.404903156</v>
      </c>
      <c r="DQ187" s="86">
        <f>DK187 / (Baseline!B$18/Baseline!B$17)</f>
        <v>0.9407953841</v>
      </c>
      <c r="DR187" s="62"/>
      <c r="DS187" s="86">
        <f>DH187 / Baseline!H$117</f>
        <v>1.204075426</v>
      </c>
      <c r="DT187" s="86">
        <f>DI187 / Baseline!H$118</f>
        <v>1.05481946</v>
      </c>
      <c r="DU187" s="86">
        <f>DJ187 / Baseline!H$119</f>
        <v>1.086829126</v>
      </c>
      <c r="DV187" s="86">
        <f>DK187 / Baseline!H$120</f>
        <v>0.9825254915</v>
      </c>
      <c r="DW187" s="87"/>
      <c r="DX187" s="86">
        <f>(AU187*Baseline!B$34)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0.02423692073</v>
      </c>
      <c r="DY187" s="86">
        <f>(AZ187*Baseline!B$34) + (Baseline!D$90*(1-Baseline!D$91)*Baseline!B$35) + (Baseline!D$90*Baseline!D$91*((1-Baseline!D$92)*Baseline!B$40 + Baseline!D$92*Baseline!B$41))</f>
        <v>0.01084894179</v>
      </c>
      <c r="DZ187" s="86">
        <f>(BE187*Baseline!B$34) + (Baseline!F$90*(1-Baseline!F$91)*Baseline!B$35) + (Baseline!F$90*Baseline!F$91*((1-Baseline!F$92)*Baseline!B$40 + Baseline!F$92*Baseline!B$41))</f>
        <v>0.0140213255</v>
      </c>
      <c r="EA187" s="86">
        <f>(BJ187*Baseline!B$34) + (Baseline!H$90*(1-Baseline!H$91)*Baseline!B$35) + (Baseline!H$90*Baseline!H$91*((1-Baseline!H$92)*Baseline!B$40 + Baseline!H$92*Baseline!B$41))</f>
        <v>0.00931476092</v>
      </c>
      <c r="EB187" s="86">
        <f>( DX187*Baseline!B$7 + DY187*Baseline!B$11 + DZ187*Baseline!B$16 + EA187*Baseline!B$18 ) / Baseline!B$17</f>
        <v>0.009822680224</v>
      </c>
    </row>
    <row r="188">
      <c r="A188" s="73" t="s">
        <v>364</v>
      </c>
      <c r="B188" s="85">
        <f>MIN( MAX( NORMINV( MCrands!B188, (B$5+B$4)/2, (B$5-B$4)/3.29 ), 0 ), 1 )</f>
        <v>0.512947352</v>
      </c>
      <c r="C188" s="85">
        <f>MAX( NORMINV( MCrands!C188, (C$5+C$4)/2, (C$5-C$4)/3.29 ), 0 )</f>
        <v>2.923085849</v>
      </c>
      <c r="D188" s="83"/>
      <c r="E188" s="84">
        <f>Baseline!B$33 * (C188 * Baseline!B$68*Baseline!B$68/Baseline!B$75 + Baseline!B$46 * Baseline!B$54*Baseline!B$54/Baseline!B$76 + Baseline!B$47 * Baseline!B$55*Baseline!B$55/Baseline!B$77 + Baseline!B$56*Baseline!B$56/Baseline!B$78)</f>
        <v>0.00002074500905</v>
      </c>
      <c r="F188" s="84">
        <f>Baseline!B$33 * (C188 * Baseline!B$68*Baseline!B$59/Baseline!B$75 + Baseline!B$46 * Baseline!B$54*Baseline!B$69/Baseline!B$76 + Baseline!B$47 * Baseline!B$55*Baseline!B$57/Baseline!B$77 + Baseline!B$56*Baseline!B$58/Baseline!B$78)</f>
        <v>0.0000002395149663</v>
      </c>
      <c r="G188" s="85">
        <f>Baseline!B$33 * (C188 * Baseline!B$68*Baseline!B$60/Baseline!B$75 + Baseline!B$46 * Baseline!B$54*Baseline!B$61/Baseline!B$76 + Baseline!B$47 * Baseline!B$55*Baseline!B$70/Baseline!B$77 + Baseline!B$56*Baseline!B$62/Baseline!B$78)</f>
        <v>0.0000002015275802</v>
      </c>
      <c r="H188" s="84">
        <f>Baseline!B$33 * (C188 * Baseline!B$68*Baseline!B$63/Baseline!B$75 + Baseline!B$46 * Baseline!B$54*Baseline!B$64/Baseline!B$76 + Baseline!B$47 * Baseline!B$55*Baseline!B$65/Baseline!B$77 + Baseline!B$56*Baseline!B$71/Baseline!B$78)</f>
        <v>0.000000003799854381</v>
      </c>
      <c r="I188" s="84">
        <f>Baseline!B$33 * (C188 * Baseline!B$59*Baseline!B$68/Baseline!B$75 + Baseline!B$46 * Baseline!B$69*Baseline!B$54/Baseline!B$76 + Baseline!B$47 * Baseline!B$57*Baseline!B$55/Baseline!B$77 + Baseline!B$58*Baseline!B$56/Baseline!B$78)</f>
        <v>0.0000002395149663</v>
      </c>
      <c r="J188" s="85">
        <f>Baseline!B$33 * (C188 * Baseline!B$59*Baseline!B$59/Baseline!B$75 + Baseline!B$46 * Baseline!B$69*Baseline!B$69/Baseline!B$76 + Baseline!B$47 * Baseline!B$57*Baseline!B$57/Baseline!B$77 + Baseline!B$58*Baseline!B$58/Baseline!B$78)</f>
        <v>0.000002116574505</v>
      </c>
      <c r="K188" s="84">
        <f>Baseline!B$33 * (C188 * Baseline!B$59*Baseline!B$60/Baseline!B$75 + Baseline!B$46 * Baseline!B$69*Baseline!B$61/Baseline!B$76 + Baseline!B$47 * Baseline!B$57*Baseline!B$70/Baseline!B$77 + Baseline!B$58*Baseline!B$62/Baseline!B$78)</f>
        <v>0.00000001648996567</v>
      </c>
      <c r="L188" s="85">
        <f>Baseline!B$33 * (C188 * Baseline!B$59*Baseline!B$63/Baseline!B$75 + Baseline!B$46 * Baseline!B$69*Baseline!B$64/Baseline!B$76 + Baseline!B$47 * Baseline!B$57*Baseline!B$65/Baseline!B$77 + Baseline!B$58*Baseline!B$71/Baseline!B$78)</f>
        <v>0.00000001707280834</v>
      </c>
      <c r="M188" s="84">
        <f>Baseline!B$33 * (C188 * Baseline!B$60*Baseline!B$68/Baseline!B$75 + Baseline!B$46 * Baseline!B$61*Baseline!B$54/Baseline!B$76 + Baseline!B$47 * Baseline!B$70*Baseline!B$55/Baseline!B$77 + Baseline!B$62*Baseline!B$56/Baseline!B$78)</f>
        <v>0.0000002015275802</v>
      </c>
      <c r="N188" s="85">
        <f>Baseline!B$33 * (C188 * Baseline!B$60*Baseline!B$59/Baseline!B$75 + Baseline!B$46 * Baseline!B$61*Baseline!B$69/Baseline!B$76 + Baseline!B$47 * Baseline!B$70*Baseline!B$57/Baseline!B$77 + Baseline!B$62*Baseline!B$58/Baseline!B$78)</f>
        <v>0.00000001648996567</v>
      </c>
      <c r="O188" s="85">
        <f>Baseline!B$33 * (C188 * Baseline!B$60*Baseline!B$60/Baseline!B$75 + Baseline!B$46 * Baseline!B$61*Baseline!B$61/Baseline!B$76 + Baseline!B$47 * Baseline!B$70*Baseline!B$70/Baseline!B$77 + Baseline!B$62*Baseline!B$62/Baseline!B$78)</f>
        <v>0.000001589267968</v>
      </c>
      <c r="P188" s="84">
        <f>Baseline!B$33 * (C188 * Baseline!B$60*Baseline!B$63/Baseline!B$75 + Baseline!B$46 * Baseline!B$61*Baseline!B$64/Baseline!B$76 + Baseline!B$47 * Baseline!B$70*Baseline!B$65/Baseline!B$77 + Baseline!B$62*Baseline!B$71/Baseline!B$78)</f>
        <v>0.000000001956436288</v>
      </c>
      <c r="Q188" s="84">
        <f>Baseline!B$33 * (C188 * Baseline!B$63*Baseline!B$68/Baseline!B$75 + Baseline!B$46 * Baseline!B$64*Baseline!B$54/Baseline!B$76 + Baseline!B$47 * Baseline!B$65*Baseline!B$55/Baseline!B$77 + Baseline!B$71*Baseline!B$56/Baseline!B$78)</f>
        <v>0.000000003799854381</v>
      </c>
      <c r="R188" s="84">
        <f>Baseline!B$33 * (C188 * Baseline!B$63*Baseline!B$59/Baseline!B$75 + Baseline!B$46 * Baseline!B$64*Baseline!B$69/Baseline!B$76 + Baseline!B$47 * Baseline!B$65*Baseline!B$57/Baseline!B$77 + Baseline!B$71*Baseline!B$58/Baseline!B$78)</f>
        <v>0.00000001707280834</v>
      </c>
      <c r="S188" s="84">
        <f>Baseline!B$33 * (C188 * Baseline!B$63*Baseline!B$60/Baseline!B$75 + Baseline!B$46 * Baseline!B$64*Baseline!B$61/Baseline!B$76 + Baseline!B$47 * Baseline!B$65*Baseline!B$70/Baseline!B$77 + Baseline!B$71*Baseline!B$62/Baseline!B$78)</f>
        <v>0.000000001956436288</v>
      </c>
      <c r="T188" s="84">
        <f>Baseline!B$33 * (C188 * Baseline!B$63*Baseline!B$63/Baseline!B$75 + Baseline!B$46 * Baseline!B$64*Baseline!B$64/Baseline!B$76 + Baseline!B$47 * Baseline!B$65*Baseline!B$65/Baseline!B$77 + Baseline!B$71*Baseline!B$71/Baseline!B$78)</f>
        <v>0.00000009856722167</v>
      </c>
      <c r="U188" s="83"/>
      <c r="V188" s="84">
        <f>E188 * ( Baseline!B$89 * Baseline!B$7 )</f>
        <v>0.2153124489</v>
      </c>
      <c r="W188" s="84">
        <f>F188 * ( Baseline!D$89 * Baseline!B$11 )</f>
        <v>0.004418235743</v>
      </c>
      <c r="X188" s="84">
        <f>G188 * ( Baseline!F$89 * Baseline!B$16 )</f>
        <v>0.00700001413</v>
      </c>
      <c r="Y188" s="84">
        <f>H188 * ( Baseline!H$89 * Baseline!B$18 )</f>
        <v>0.001336307964</v>
      </c>
      <c r="Z188" s="86">
        <f t="shared" si="1"/>
        <v>0.2280670068</v>
      </c>
      <c r="AA188" s="84">
        <f>I188 * ( Baseline!B$89 * Baseline!B$7 )</f>
        <v>0.002485925835</v>
      </c>
      <c r="AB188" s="85">
        <f>J188 * ( Baseline!D$89 * Baseline!B$11 )</f>
        <v>0.03904359414</v>
      </c>
      <c r="AC188" s="85">
        <f>K188 * ( Baseline!F$89 * Baseline!B$16 )</f>
        <v>0.0005727751634</v>
      </c>
      <c r="AD188" s="85">
        <f>L188 * ( Baseline!F$89 * Baseline!B$16 )</f>
        <v>0.0005930200696</v>
      </c>
      <c r="AE188" s="86">
        <f t="shared" si="2"/>
        <v>0.04269531521</v>
      </c>
      <c r="AF188" s="86">
        <f>M188 * ( Baseline!B$89 * Baseline!B$7 )</f>
        <v>0.002091654755</v>
      </c>
      <c r="AG188" s="86">
        <f>N188 * ( Baseline!D$89 * Baseline!B$11 )</f>
        <v>0.0003041837295</v>
      </c>
      <c r="AH188" s="86">
        <f>O188 * ( Baseline!F$89 * Baseline!B$16 )</f>
        <v>0.05520285722</v>
      </c>
      <c r="AI188" s="86">
        <f>P188 * ( Baseline!H$89 * Baseline!B$18 )</f>
        <v>0.0006880267322</v>
      </c>
      <c r="AJ188" s="86">
        <f t="shared" si="3"/>
        <v>0.05828672243</v>
      </c>
      <c r="AK188" s="86">
        <f>Q188 * ( Baseline!B$89 * Baseline!B$7 )</f>
        <v>0.00003943868862</v>
      </c>
      <c r="AL188" s="86">
        <f>R188 * ( Baseline!D$89 * Baseline!B$11 )</f>
        <v>0.0003149351927</v>
      </c>
      <c r="AM188" s="86">
        <f>S188 * ( Baseline!F$89 * Baseline!B$16 )</f>
        <v>0.00006795636433</v>
      </c>
      <c r="AN188" s="86">
        <f>T188 * ( Baseline!H$89 * Baseline!B$18 )</f>
        <v>0.03466347656</v>
      </c>
      <c r="AO188" s="86">
        <f t="shared" si="4"/>
        <v>0.03508580681</v>
      </c>
      <c r="AP188" s="62"/>
      <c r="AQ188" s="86">
        <f>V188 * ( (1-Baseline!B$90-Baseline!B$89) + (1-B188)*Baseline!B$90 )</f>
        <v>0.1124096466</v>
      </c>
      <c r="AR188" s="86">
        <f>W188 * ( (1-Baseline!B$90-Baseline!B$89) + (1-B188)*Baseline!B$90 )</f>
        <v>0.002306658629</v>
      </c>
      <c r="AS188" s="86">
        <f>X188 * ( (1-Baseline!B$90-Baseline!B$89) + (1-B188)*Baseline!B$90 )</f>
        <v>0.003654545374</v>
      </c>
      <c r="AT188" s="86">
        <f>Y188 * ( (1-Baseline!B$90-Baseline!B$89) + (1-B188)*Baseline!B$90 )</f>
        <v>0.0006976554614</v>
      </c>
      <c r="AU188" s="86">
        <f t="shared" si="5"/>
        <v>0.119068506</v>
      </c>
      <c r="AV188" s="86">
        <f>AA188 * ( (1-Baseline!D$90-Baseline!D$89) + (1-B188)*Baseline!D$90 )</f>
        <v>0.00189327611</v>
      </c>
      <c r="AW188" s="86">
        <f>AB188 * ( (1-Baseline!D$90-Baseline!D$89) + (1-B188)*Baseline!D$90 )</f>
        <v>0.02973552268</v>
      </c>
      <c r="AX188" s="86">
        <f>AC188 * ( (1-Baseline!D$90-Baseline!D$89) + (1-B188)*Baseline!D$90 )</f>
        <v>0.0004362244111</v>
      </c>
      <c r="AY188" s="86">
        <f>AD188 * ( (1-Baseline!D$90-Baseline!D$89) + (1-B188)*Baseline!D$90 )</f>
        <v>0.0004516428909</v>
      </c>
      <c r="AZ188" s="86">
        <f t="shared" si="6"/>
        <v>0.03251666609</v>
      </c>
      <c r="BA188" s="86">
        <f>AF188 * ( (1-Baseline!F$90-Baseline!F$89) + (1-Baseline!B$36)*Baseline!F$90 )</f>
        <v>0.001505221694</v>
      </c>
      <c r="BB188" s="86">
        <f>AG188 * ( (1-Baseline!F$90-Baseline!F$89) + (1-Baseline!B$36)*Baseline!F$90 )</f>
        <v>0.0002189003457</v>
      </c>
      <c r="BC188" s="86">
        <f>AH188 * ( (1-Baseline!F$90-Baseline!F$89) + (1-Baseline!B$36)*Baseline!F$90 )</f>
        <v>0.03972574254</v>
      </c>
      <c r="BD188" s="86">
        <f>AI188 * ( (1-Baseline!F$90-Baseline!F$89) + (1-Baseline!B$36)*Baseline!F$90 )</f>
        <v>0.0004951260533</v>
      </c>
      <c r="BE188" s="86">
        <f t="shared" si="7"/>
        <v>0.04194499064</v>
      </c>
      <c r="BF188" s="86">
        <f>AK188 * ( (1-Baseline!H$90-Baseline!H$89) + (1-Baseline!B$36)*Baseline!H$90 )</f>
        <v>0.00003124806177</v>
      </c>
      <c r="BG188" s="86">
        <f>AL188 * ( (1-Baseline!H$90-Baseline!H$89) + (1-Baseline!B$36)*Baseline!H$90 )</f>
        <v>0.0002495294519</v>
      </c>
      <c r="BH188" s="86">
        <f>AM188 * ( (1-Baseline!H$90-Baseline!H$89) + (1-Baseline!B$36)*Baseline!H$90 )</f>
        <v>0.00005384318659</v>
      </c>
      <c r="BI188" s="86">
        <f>AN188 * ( (1-Baseline!H$90-Baseline!H$89) + (1-Baseline!B$36)*Baseline!H$90 )</f>
        <v>0.02746456575</v>
      </c>
      <c r="BJ188" s="86">
        <f t="shared" si="8"/>
        <v>0.02779918645</v>
      </c>
      <c r="BK188" s="62"/>
      <c r="BL188" s="86">
        <f t="shared" si="19"/>
        <v>0.9440753925</v>
      </c>
      <c r="BM188" s="86">
        <f t="shared" si="20"/>
        <v>0.01937253356</v>
      </c>
      <c r="BN188" s="86">
        <f t="shared" si="21"/>
        <v>0.03069279607</v>
      </c>
      <c r="BO188" s="86">
        <f t="shared" si="22"/>
        <v>0.005859277862</v>
      </c>
      <c r="BP188" s="86">
        <f t="shared" si="9"/>
        <v>1</v>
      </c>
      <c r="BQ188" s="86">
        <f t="shared" si="23"/>
        <v>0.0582247917</v>
      </c>
      <c r="BR188" s="86">
        <f t="shared" si="24"/>
        <v>0.9144702165</v>
      </c>
      <c r="BS188" s="86">
        <f t="shared" si="25"/>
        <v>0.01341541011</v>
      </c>
      <c r="BT188" s="86">
        <f t="shared" si="26"/>
        <v>0.01388958172</v>
      </c>
      <c r="BU188" s="86">
        <f t="shared" si="10"/>
        <v>1</v>
      </c>
      <c r="BV188" s="86">
        <f t="shared" si="27"/>
        <v>0.03588561284</v>
      </c>
      <c r="BW188" s="86">
        <f t="shared" si="28"/>
        <v>0.00521874823</v>
      </c>
      <c r="BX188" s="86">
        <f t="shared" si="29"/>
        <v>0.9470914629</v>
      </c>
      <c r="BY188" s="86">
        <f t="shared" si="30"/>
        <v>0.01180417604</v>
      </c>
      <c r="BZ188" s="86">
        <f t="shared" si="11"/>
        <v>1</v>
      </c>
      <c r="CA188" s="86">
        <f t="shared" si="31"/>
        <v>0.001124063894</v>
      </c>
      <c r="CB188" s="86">
        <f t="shared" si="32"/>
        <v>0.008976142245</v>
      </c>
      <c r="CC188" s="86">
        <f t="shared" si="33"/>
        <v>0.001936861954</v>
      </c>
      <c r="CD188" s="86">
        <f t="shared" si="34"/>
        <v>0.9879629319</v>
      </c>
      <c r="CE188" s="86">
        <f t="shared" si="12"/>
        <v>1</v>
      </c>
      <c r="CF188" s="62"/>
      <c r="CG188" s="86">
        <f t="shared" si="35"/>
        <v>0.9440753925</v>
      </c>
      <c r="CH188" s="86">
        <f t="shared" si="36"/>
        <v>0.01937253356</v>
      </c>
      <c r="CI188" s="86">
        <f t="shared" si="37"/>
        <v>0.03069279607</v>
      </c>
      <c r="CJ188" s="86">
        <f t="shared" si="38"/>
        <v>0.005859277862</v>
      </c>
      <c r="CK188" s="86">
        <f t="shared" si="13"/>
        <v>1</v>
      </c>
      <c r="CL188" s="86">
        <f t="shared" si="39"/>
        <v>0.0582247917</v>
      </c>
      <c r="CM188" s="86">
        <f t="shared" si="40"/>
        <v>0.9144702165</v>
      </c>
      <c r="CN188" s="86">
        <f t="shared" si="41"/>
        <v>0.01341541011</v>
      </c>
      <c r="CO188" s="86">
        <f t="shared" si="42"/>
        <v>0.01388958172</v>
      </c>
      <c r="CP188" s="86">
        <f t="shared" si="14"/>
        <v>1</v>
      </c>
      <c r="CQ188" s="86">
        <f t="shared" si="43"/>
        <v>0.03588561284</v>
      </c>
      <c r="CR188" s="86">
        <f t="shared" si="44"/>
        <v>0.00521874823</v>
      </c>
      <c r="CS188" s="86">
        <f t="shared" si="45"/>
        <v>0.9470914629</v>
      </c>
      <c r="CT188" s="86">
        <f t="shared" si="46"/>
        <v>0.01180417604</v>
      </c>
      <c r="CU188" s="86">
        <f t="shared" si="15"/>
        <v>1</v>
      </c>
      <c r="CV188" s="86">
        <f t="shared" si="47"/>
        <v>0.001124063894</v>
      </c>
      <c r="CW188" s="86">
        <f t="shared" si="48"/>
        <v>0.008976142245</v>
      </c>
      <c r="CX188" s="86">
        <f t="shared" si="49"/>
        <v>0.001936861954</v>
      </c>
      <c r="CY188" s="86">
        <f t="shared" si="50"/>
        <v>0.9879629319</v>
      </c>
      <c r="CZ188" s="86">
        <f t="shared" si="16"/>
        <v>1</v>
      </c>
      <c r="DA188" s="62"/>
      <c r="DB188" s="86">
        <f>(AQ188*Baseline!B$7 + AV188*Baseline!B$11 + BA188*Baseline!B$16 + BF188*Baseline!B$18)</f>
        <v>65052.56435</v>
      </c>
      <c r="DC188" s="86">
        <f>(AR188*Baseline!B$7 + AW188*Baseline!B$11 + BB188*Baseline!B$16 + BG188*Baseline!B$18)</f>
        <v>77047.6785</v>
      </c>
      <c r="DD188" s="86">
        <f>(AS188*Baseline!B$7 + AX188*Baseline!B$11 + BC188*Baseline!B$16 + BH188*Baseline!B$18)</f>
        <v>138262.2702</v>
      </c>
      <c r="DE188" s="86">
        <f>(AT188*Baseline!B$7 + AY188*Baseline!B$11 + BD188*Baseline!B$16 + BI188*Baseline!B$18)</f>
        <v>1260590.579</v>
      </c>
      <c r="DF188" s="86">
        <f t="shared" si="17"/>
        <v>1540953.092</v>
      </c>
      <c r="DG188" s="62"/>
      <c r="DH188" s="86">
        <f t="shared" si="51"/>
        <v>0.04221579794</v>
      </c>
      <c r="DI188" s="86">
        <f t="shared" si="52"/>
        <v>0.05000001552</v>
      </c>
      <c r="DJ188" s="86">
        <f t="shared" si="53"/>
        <v>0.08972516485</v>
      </c>
      <c r="DK188" s="86">
        <f t="shared" si="54"/>
        <v>0.8180590217</v>
      </c>
      <c r="DL188" s="86">
        <f t="shared" si="18"/>
        <v>1</v>
      </c>
      <c r="DM188" s="62"/>
      <c r="DN188" s="86">
        <f>DH188 / (Baseline!B$7/Baseline!B$17)</f>
        <v>4.506258763</v>
      </c>
      <c r="DO188" s="86">
        <f>DI188 / (Baseline!B$11/Baseline!B$17)</f>
        <v>1.207024306</v>
      </c>
      <c r="DP188" s="86">
        <f>DJ188 / (Baseline!B$16/Baseline!B$17)</f>
        <v>1.386524952</v>
      </c>
      <c r="DQ188" s="86">
        <f>DK188 / (Baseline!B$18/Baseline!B$17)</f>
        <v>0.924887944</v>
      </c>
      <c r="DR188" s="62"/>
      <c r="DS188" s="86">
        <f>DH188 / Baseline!H$117</f>
        <v>1.688932226</v>
      </c>
      <c r="DT188" s="86">
        <f>DI188 / Baseline!H$118</f>
        <v>1.125502961</v>
      </c>
      <c r="DU188" s="86">
        <f>DJ188 / Baseline!H$119</f>
        <v>1.0726118</v>
      </c>
      <c r="DV188" s="86">
        <f>DK188 / Baseline!H$120</f>
        <v>0.9659124579</v>
      </c>
      <c r="DW188" s="87"/>
      <c r="DX188" s="86">
        <f>(AU188*Baseline!B$34)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0.03038980715</v>
      </c>
      <c r="DY188" s="86">
        <f>(AZ188*Baseline!B$34) + (Baseline!D$90*(1-Baseline!D$91)*Baseline!B$35) + (Baseline!D$90*Baseline!D$91*((1-Baseline!D$92)*Baseline!B$40 + Baseline!D$92*Baseline!B$41))</f>
        <v>0.01129106791</v>
      </c>
      <c r="DZ188" s="86">
        <f>(BE188*Baseline!B$34) + (Baseline!F$90*(1-Baseline!F$91)*Baseline!B$35) + (Baseline!F$90*Baseline!F$91*((1-Baseline!F$92)*Baseline!B$40 + Baseline!F$92*Baseline!B$41))</f>
        <v>0.0140223886</v>
      </c>
      <c r="EA188" s="86">
        <f>(BJ188*Baseline!B$34) + (Baseline!H$90*(1-Baseline!H$91)*Baseline!B$35) + (Baseline!H$90*Baseline!H$91*((1-Baseline!H$92)*Baseline!B$40 + Baseline!H$92*Baseline!B$41))</f>
        <v>0.009314877968</v>
      </c>
      <c r="EB188" s="86">
        <f>( DX188*Baseline!B$7 + DY188*Baseline!B$11 + DZ188*Baseline!B$16 + EA188*Baseline!B$18 ) / Baseline!B$17</f>
        <v>0.0098988091</v>
      </c>
    </row>
    <row r="189">
      <c r="A189" s="73" t="s">
        <v>365</v>
      </c>
      <c r="B189" s="85">
        <f>MIN( MAX( NORMINV( MCrands!B189, (B$5+B$4)/2, (B$5-B$4)/3.29 ), 0 ), 1 )</f>
        <v>0.3476192066</v>
      </c>
      <c r="C189" s="85">
        <f>MAX( NORMINV( MCrands!C189, (C$5+C$4)/2, (C$5-C$4)/3.29 ), 0 )</f>
        <v>2.600144843</v>
      </c>
      <c r="D189" s="83"/>
      <c r="E189" s="84">
        <f>Baseline!B$33 * (C189 * Baseline!B$68*Baseline!B$68/Baseline!B$75 + Baseline!B$46 * Baseline!B$54*Baseline!B$54/Baseline!B$76 + Baseline!B$47 * Baseline!B$55*Baseline!B$55/Baseline!B$77 + Baseline!B$56*Baseline!B$56/Baseline!B$78)</f>
        <v>0.00001845857898</v>
      </c>
      <c r="F189" s="84">
        <f>Baseline!B$33 * (C189 * Baseline!B$68*Baseline!B$59/Baseline!B$75 + Baseline!B$46 * Baseline!B$54*Baseline!B$69/Baseline!B$76 + Baseline!B$47 * Baseline!B$55*Baseline!B$57/Baseline!B$77 + Baseline!B$56*Baseline!B$58/Baseline!B$78)</f>
        <v>0.000000239153951</v>
      </c>
      <c r="G189" s="85">
        <f>Baseline!B$33 * (C189 * Baseline!B$68*Baseline!B$60/Baseline!B$75 + Baseline!B$46 * Baseline!B$54*Baseline!B$61/Baseline!B$76 + Baseline!B$47 * Baseline!B$55*Baseline!B$70/Baseline!B$77 + Baseline!B$56*Baseline!B$62/Baseline!B$78)</f>
        <v>0.0000002006400843</v>
      </c>
      <c r="H189" s="84">
        <f>Baseline!B$33 * (C189 * Baseline!B$68*Baseline!B$63/Baseline!B$75 + Baseline!B$46 * Baseline!B$54*Baseline!B$64/Baseline!B$76 + Baseline!B$47 * Baseline!B$55*Baseline!B$65/Baseline!B$77 + Baseline!B$56*Baseline!B$71/Baseline!B$78)</f>
        <v>0.000000003711104793</v>
      </c>
      <c r="I189" s="84">
        <f>Baseline!B$33 * (C189 * Baseline!B$59*Baseline!B$68/Baseline!B$75 + Baseline!B$46 * Baseline!B$69*Baseline!B$54/Baseline!B$76 + Baseline!B$47 * Baseline!B$57*Baseline!B$55/Baseline!B$77 + Baseline!B$58*Baseline!B$56/Baseline!B$78)</f>
        <v>0.000000239153951</v>
      </c>
      <c r="J189" s="85">
        <f>Baseline!B$33 * (C189 * Baseline!B$59*Baseline!B$59/Baseline!B$75 + Baseline!B$46 * Baseline!B$69*Baseline!B$69/Baseline!B$76 + Baseline!B$47 * Baseline!B$57*Baseline!B$57/Baseline!B$77 + Baseline!B$58*Baseline!B$58/Baseline!B$78)</f>
        <v>0.000002116574448</v>
      </c>
      <c r="K189" s="84">
        <f>Baseline!B$33 * (C189 * Baseline!B$59*Baseline!B$60/Baseline!B$75 + Baseline!B$46 * Baseline!B$69*Baseline!B$61/Baseline!B$76 + Baseline!B$47 * Baseline!B$57*Baseline!B$70/Baseline!B$77 + Baseline!B$58*Baseline!B$62/Baseline!B$78)</f>
        <v>0.00000001648982554</v>
      </c>
      <c r="L189" s="85">
        <f>Baseline!B$33 * (C189 * Baseline!B$59*Baseline!B$63/Baseline!B$75 + Baseline!B$46 * Baseline!B$69*Baseline!B$64/Baseline!B$76 + Baseline!B$47 * Baseline!B$57*Baseline!B$65/Baseline!B$77 + Baseline!B$58*Baseline!B$71/Baseline!B$78)</f>
        <v>0.00000001707279433</v>
      </c>
      <c r="M189" s="84">
        <f>Baseline!B$33 * (C189 * Baseline!B$60*Baseline!B$68/Baseline!B$75 + Baseline!B$46 * Baseline!B$61*Baseline!B$54/Baseline!B$76 + Baseline!B$47 * Baseline!B$70*Baseline!B$55/Baseline!B$77 + Baseline!B$62*Baseline!B$56/Baseline!B$78)</f>
        <v>0.0000002006400843</v>
      </c>
      <c r="N189" s="85">
        <f>Baseline!B$33 * (C189 * Baseline!B$60*Baseline!B$59/Baseline!B$75 + Baseline!B$46 * Baseline!B$61*Baseline!B$69/Baseline!B$76 + Baseline!B$47 * Baseline!B$70*Baseline!B$57/Baseline!B$77 + Baseline!B$62*Baseline!B$58/Baseline!B$78)</f>
        <v>0.00000001648982554</v>
      </c>
      <c r="O189" s="85">
        <f>Baseline!B$33 * (C189 * Baseline!B$60*Baseline!B$60/Baseline!B$75 + Baseline!B$46 * Baseline!B$61*Baseline!B$61/Baseline!B$76 + Baseline!B$47 * Baseline!B$70*Baseline!B$70/Baseline!B$77 + Baseline!B$62*Baseline!B$62/Baseline!B$78)</f>
        <v>0.000001589267624</v>
      </c>
      <c r="P189" s="84">
        <f>Baseline!B$33 * (C189 * Baseline!B$60*Baseline!B$63/Baseline!B$75 + Baseline!B$46 * Baseline!B$61*Baseline!B$64/Baseline!B$76 + Baseline!B$47 * Baseline!B$70*Baseline!B$65/Baseline!B$77 + Baseline!B$62*Baseline!B$71/Baseline!B$78)</f>
        <v>0.000000001956401839</v>
      </c>
      <c r="Q189" s="84">
        <f>Baseline!B$33 * (C189 * Baseline!B$63*Baseline!B$68/Baseline!B$75 + Baseline!B$46 * Baseline!B$64*Baseline!B$54/Baseline!B$76 + Baseline!B$47 * Baseline!B$65*Baseline!B$55/Baseline!B$77 + Baseline!B$71*Baseline!B$56/Baseline!B$78)</f>
        <v>0.000000003711104793</v>
      </c>
      <c r="R189" s="84">
        <f>Baseline!B$33 * (C189 * Baseline!B$63*Baseline!B$59/Baseline!B$75 + Baseline!B$46 * Baseline!B$64*Baseline!B$69/Baseline!B$76 + Baseline!B$47 * Baseline!B$65*Baseline!B$57/Baseline!B$77 + Baseline!B$71*Baseline!B$58/Baseline!B$78)</f>
        <v>0.00000001707279433</v>
      </c>
      <c r="S189" s="84">
        <f>Baseline!B$33 * (C189 * Baseline!B$63*Baseline!B$60/Baseline!B$75 + Baseline!B$46 * Baseline!B$64*Baseline!B$61/Baseline!B$76 + Baseline!B$47 * Baseline!B$65*Baseline!B$70/Baseline!B$77 + Baseline!B$71*Baseline!B$62/Baseline!B$78)</f>
        <v>0.000000001956401839</v>
      </c>
      <c r="T189" s="84">
        <f>Baseline!B$33 * (C189 * Baseline!B$63*Baseline!B$63/Baseline!B$75 + Baseline!B$46 * Baseline!B$64*Baseline!B$64/Baseline!B$76 + Baseline!B$47 * Baseline!B$65*Baseline!B$65/Baseline!B$77 + Baseline!B$71*Baseline!B$71/Baseline!B$78)</f>
        <v>0.00000009856721822</v>
      </c>
      <c r="U189" s="83"/>
      <c r="V189" s="84">
        <f>E189 * ( Baseline!B$89 * Baseline!B$7 )</f>
        <v>0.1915815912</v>
      </c>
      <c r="W189" s="84">
        <f>F189 * ( Baseline!D$89 * Baseline!B$11 )</f>
        <v>0.004411576241</v>
      </c>
      <c r="X189" s="84">
        <f>G189 * ( Baseline!F$89 * Baseline!B$16 )</f>
        <v>0.006969187165</v>
      </c>
      <c r="Y189" s="84">
        <f>H189 * ( Baseline!H$89 * Baseline!B$18 )</f>
        <v>0.001305097088</v>
      </c>
      <c r="Z189" s="86">
        <f t="shared" si="1"/>
        <v>0.2042674517</v>
      </c>
      <c r="AA189" s="84">
        <f>I189 * ( Baseline!B$89 * Baseline!B$7 )</f>
        <v>0.002482178857</v>
      </c>
      <c r="AB189" s="85">
        <f>J189 * ( Baseline!D$89 * Baseline!B$11 )</f>
        <v>0.03904359309</v>
      </c>
      <c r="AC189" s="85">
        <f>K189 * ( Baseline!F$89 * Baseline!B$16 )</f>
        <v>0.000572770296</v>
      </c>
      <c r="AD189" s="85">
        <f>L189 * ( Baseline!F$89 * Baseline!B$16 )</f>
        <v>0.0005930195829</v>
      </c>
      <c r="AE189" s="86">
        <f t="shared" si="2"/>
        <v>0.04269156183</v>
      </c>
      <c r="AF189" s="86">
        <f>M189 * ( Baseline!B$89 * Baseline!B$7 )</f>
        <v>0.002082443435</v>
      </c>
      <c r="AG189" s="86">
        <f>N189 * ( Baseline!D$89 * Baseline!B$11 )</f>
        <v>0.0003041811446</v>
      </c>
      <c r="AH189" s="86">
        <f>O189 * ( Baseline!F$89 * Baseline!B$16 )</f>
        <v>0.05520284525</v>
      </c>
      <c r="AI189" s="86">
        <f>P189 * ( Baseline!H$89 * Baseline!B$18 )</f>
        <v>0.0006880146175</v>
      </c>
      <c r="AJ189" s="86">
        <f t="shared" si="3"/>
        <v>0.05827748445</v>
      </c>
      <c r="AK189" s="86">
        <f>Q189 * ( Baseline!B$89 * Baseline!B$7 )</f>
        <v>0.00003851755664</v>
      </c>
      <c r="AL189" s="86">
        <f>R189 * ( Baseline!D$89 * Baseline!B$11 )</f>
        <v>0.0003149349342</v>
      </c>
      <c r="AM189" s="86">
        <f>S189 * ( Baseline!F$89 * Baseline!B$16 )</f>
        <v>0.00006795516776</v>
      </c>
      <c r="AN189" s="86">
        <f>T189 * ( Baseline!H$89 * Baseline!B$18 )</f>
        <v>0.03466347535</v>
      </c>
      <c r="AO189" s="86">
        <f t="shared" si="4"/>
        <v>0.03508488301</v>
      </c>
      <c r="AP189" s="62"/>
      <c r="AQ189" s="86">
        <f>V189 * ( (1-Baseline!B$90-Baseline!B$89) + (1-B189)*Baseline!B$90 )</f>
        <v>0.1282100229</v>
      </c>
      <c r="AR189" s="86">
        <f>W189 * ( (1-Baseline!B$90-Baseline!B$89) + (1-B189)*Baseline!B$90 )</f>
        <v>0.002952310226</v>
      </c>
      <c r="AS189" s="86">
        <f>X189 * ( (1-Baseline!B$90-Baseline!B$89) + (1-B189)*Baseline!B$90 )</f>
        <v>0.004663911811</v>
      </c>
      <c r="AT189" s="86">
        <f>Y189 * ( (1-Baseline!B$90-Baseline!B$89) + (1-B189)*Baseline!B$90 )</f>
        <v>0.0008733956459</v>
      </c>
      <c r="AU189" s="86">
        <f t="shared" si="5"/>
        <v>0.1366996406</v>
      </c>
      <c r="AV189" s="86">
        <f>AA189 * ( (1-Baseline!D$90-Baseline!D$89) + (1-B189)*Baseline!D$90 )</f>
        <v>0.002074269983</v>
      </c>
      <c r="AW189" s="86">
        <f>AB189 * ( (1-Baseline!D$90-Baseline!D$89) + (1-B189)*Baseline!D$90 )</f>
        <v>0.03262736404</v>
      </c>
      <c r="AX189" s="86">
        <f>AC189 * ( (1-Baseline!D$90-Baseline!D$89) + (1-B189)*Baseline!D$90 )</f>
        <v>0.0004786440868</v>
      </c>
      <c r="AY189" s="86">
        <f>AD189 * ( (1-Baseline!D$90-Baseline!D$89) + (1-B189)*Baseline!D$90 )</f>
        <v>0.000495565707</v>
      </c>
      <c r="AZ189" s="86">
        <f t="shared" si="6"/>
        <v>0.03567584382</v>
      </c>
      <c r="BA189" s="86">
        <f>AF189 * ( (1-Baseline!F$90-Baseline!F$89) + (1-Baseline!B$36)*Baseline!F$90 )</f>
        <v>0.001498592934</v>
      </c>
      <c r="BB189" s="86">
        <f>AG189 * ( (1-Baseline!F$90-Baseline!F$89) + (1-Baseline!B$36)*Baseline!F$90 )</f>
        <v>0.0002188984855</v>
      </c>
      <c r="BC189" s="86">
        <f>AH189 * ( (1-Baseline!F$90-Baseline!F$89) + (1-Baseline!B$36)*Baseline!F$90 )</f>
        <v>0.03972573393</v>
      </c>
      <c r="BD189" s="86">
        <f>AI189 * ( (1-Baseline!F$90-Baseline!F$89) + (1-Baseline!B$36)*Baseline!F$90 )</f>
        <v>0.0004951173352</v>
      </c>
      <c r="BE189" s="86">
        <f t="shared" si="7"/>
        <v>0.04193834269</v>
      </c>
      <c r="BF189" s="86">
        <f>AK189 * ( (1-Baseline!H$90-Baseline!H$89) + (1-Baseline!B$36)*Baseline!H$90 )</f>
        <v>0.00003051823048</v>
      </c>
      <c r="BG189" s="86">
        <f>AL189 * ( (1-Baseline!H$90-Baseline!H$89) + (1-Baseline!B$36)*Baseline!H$90 )</f>
        <v>0.0002495292471</v>
      </c>
      <c r="BH189" s="86">
        <f>AM189 * ( (1-Baseline!H$90-Baseline!H$89) + (1-Baseline!B$36)*Baseline!H$90 )</f>
        <v>0.00005384223852</v>
      </c>
      <c r="BI189" s="86">
        <f>AN189 * ( (1-Baseline!H$90-Baseline!H$89) + (1-Baseline!B$36)*Baseline!H$90 )</f>
        <v>0.02746456479</v>
      </c>
      <c r="BJ189" s="86">
        <f t="shared" si="8"/>
        <v>0.02779845451</v>
      </c>
      <c r="BK189" s="62"/>
      <c r="BL189" s="86">
        <f t="shared" si="19"/>
        <v>0.9378958303</v>
      </c>
      <c r="BM189" s="86">
        <f t="shared" si="20"/>
        <v>0.02159705917</v>
      </c>
      <c r="BN189" s="86">
        <f t="shared" si="21"/>
        <v>0.03411795226</v>
      </c>
      <c r="BO189" s="86">
        <f t="shared" si="22"/>
        <v>0.006389158319</v>
      </c>
      <c r="BP189" s="86">
        <f t="shared" si="9"/>
        <v>1</v>
      </c>
      <c r="BQ189" s="86">
        <f t="shared" si="23"/>
        <v>0.05814214217</v>
      </c>
      <c r="BR189" s="86">
        <f t="shared" si="24"/>
        <v>0.9145505908</v>
      </c>
      <c r="BS189" s="86">
        <f t="shared" si="25"/>
        <v>0.01341647556</v>
      </c>
      <c r="BT189" s="86">
        <f t="shared" si="26"/>
        <v>0.01389079147</v>
      </c>
      <c r="BU189" s="86">
        <f t="shared" si="10"/>
        <v>1</v>
      </c>
      <c r="BV189" s="86">
        <f t="shared" si="27"/>
        <v>0.03573324166</v>
      </c>
      <c r="BW189" s="86">
        <f t="shared" si="28"/>
        <v>0.005219531136</v>
      </c>
      <c r="BX189" s="86">
        <f t="shared" si="29"/>
        <v>0.9472413879</v>
      </c>
      <c r="BY189" s="86">
        <f t="shared" si="30"/>
        <v>0.01180583932</v>
      </c>
      <c r="BZ189" s="86">
        <f t="shared" si="11"/>
        <v>1</v>
      </c>
      <c r="CA189" s="86">
        <f t="shared" si="31"/>
        <v>0.001097839107</v>
      </c>
      <c r="CB189" s="86">
        <f t="shared" si="32"/>
        <v>0.008976371222</v>
      </c>
      <c r="CC189" s="86">
        <f t="shared" si="33"/>
        <v>0.001936878847</v>
      </c>
      <c r="CD189" s="86">
        <f t="shared" si="34"/>
        <v>0.9879889108</v>
      </c>
      <c r="CE189" s="86">
        <f t="shared" si="12"/>
        <v>1</v>
      </c>
      <c r="CF189" s="62"/>
      <c r="CG189" s="86">
        <f t="shared" si="35"/>
        <v>0.9378958303</v>
      </c>
      <c r="CH189" s="86">
        <f t="shared" si="36"/>
        <v>0.02159705917</v>
      </c>
      <c r="CI189" s="86">
        <f t="shared" si="37"/>
        <v>0.03411795226</v>
      </c>
      <c r="CJ189" s="86">
        <f t="shared" si="38"/>
        <v>0.006389158319</v>
      </c>
      <c r="CK189" s="86">
        <f t="shared" si="13"/>
        <v>1</v>
      </c>
      <c r="CL189" s="86">
        <f t="shared" si="39"/>
        <v>0.05814214217</v>
      </c>
      <c r="CM189" s="86">
        <f t="shared" si="40"/>
        <v>0.9145505908</v>
      </c>
      <c r="CN189" s="86">
        <f t="shared" si="41"/>
        <v>0.01341647556</v>
      </c>
      <c r="CO189" s="86">
        <f t="shared" si="42"/>
        <v>0.01389079147</v>
      </c>
      <c r="CP189" s="86">
        <f t="shared" si="14"/>
        <v>1</v>
      </c>
      <c r="CQ189" s="86">
        <f t="shared" si="43"/>
        <v>0.03573324166</v>
      </c>
      <c r="CR189" s="86">
        <f t="shared" si="44"/>
        <v>0.005219531136</v>
      </c>
      <c r="CS189" s="86">
        <f t="shared" si="45"/>
        <v>0.9472413879</v>
      </c>
      <c r="CT189" s="86">
        <f t="shared" si="46"/>
        <v>0.01180583932</v>
      </c>
      <c r="CU189" s="86">
        <f t="shared" si="15"/>
        <v>1</v>
      </c>
      <c r="CV189" s="86">
        <f t="shared" si="47"/>
        <v>0.001097839107</v>
      </c>
      <c r="CW189" s="86">
        <f t="shared" si="48"/>
        <v>0.008976371222</v>
      </c>
      <c r="CX189" s="86">
        <f t="shared" si="49"/>
        <v>0.001936878847</v>
      </c>
      <c r="CY189" s="86">
        <f t="shared" si="50"/>
        <v>0.9879889108</v>
      </c>
      <c r="CZ189" s="86">
        <f t="shared" si="16"/>
        <v>1</v>
      </c>
      <c r="DA189" s="62"/>
      <c r="DB189" s="86">
        <f>(AQ189*Baseline!B$7 + AV189*Baseline!B$11 + BA189*Baseline!B$16 + BF189*Baseline!B$18)</f>
        <v>73048.27083</v>
      </c>
      <c r="DC189" s="86">
        <f>(AR189*Baseline!B$7 + AW189*Baseline!B$11 + BB189*Baseline!B$16 + BG189*Baseline!B$18)</f>
        <v>83562.51388</v>
      </c>
      <c r="DD189" s="86">
        <f>(AS189*Baseline!B$7 + AX189*Baseline!B$11 + BC189*Baseline!B$16 + BH189*Baseline!B$18)</f>
        <v>138842.7119</v>
      </c>
      <c r="DE189" s="86">
        <f>(AT189*Baseline!B$7 + AY189*Baseline!B$11 + BD189*Baseline!B$16 + BI189*Baseline!B$18)</f>
        <v>1260769.934</v>
      </c>
      <c r="DF189" s="86">
        <f t="shared" si="17"/>
        <v>1556223.431</v>
      </c>
      <c r="DG189" s="62"/>
      <c r="DH189" s="86">
        <f t="shared" si="51"/>
        <v>0.0469394493</v>
      </c>
      <c r="DI189" s="86">
        <f t="shared" si="52"/>
        <v>0.05369570476</v>
      </c>
      <c r="DJ189" s="86">
        <f t="shared" si="53"/>
        <v>0.0892177236</v>
      </c>
      <c r="DK189" s="86">
        <f t="shared" si="54"/>
        <v>0.8101471223</v>
      </c>
      <c r="DL189" s="86">
        <f t="shared" si="18"/>
        <v>1</v>
      </c>
      <c r="DM189" s="62"/>
      <c r="DN189" s="86">
        <f>DH189 / (Baseline!B$7/Baseline!B$17)</f>
        <v>5.010477477</v>
      </c>
      <c r="DO189" s="86">
        <f>DI189 / (Baseline!B$11/Baseline!B$17)</f>
        <v>1.296240013</v>
      </c>
      <c r="DP189" s="86">
        <f>DJ189 / (Baseline!B$16/Baseline!B$17)</f>
        <v>1.378683452</v>
      </c>
      <c r="DQ189" s="86">
        <f>DK189 / (Baseline!B$18/Baseline!B$17)</f>
        <v>0.9159428433</v>
      </c>
      <c r="DR189" s="62"/>
      <c r="DS189" s="86">
        <f>DH189 / Baseline!H$117</f>
        <v>1.877911882</v>
      </c>
      <c r="DT189" s="86">
        <f>DI189 / Baseline!H$118</f>
        <v>1.208693119</v>
      </c>
      <c r="DU189" s="86">
        <f>DJ189 / Baseline!H$119</f>
        <v>1.066545637</v>
      </c>
      <c r="DV189" s="86">
        <f>DK189 / Baseline!H$120</f>
        <v>0.9565705866</v>
      </c>
      <c r="DW189" s="87"/>
      <c r="DX189" s="86">
        <f>(AU189*Baseline!B$34)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0.03303447734</v>
      </c>
      <c r="DY189" s="86">
        <f>(AZ189*Baseline!B$34) + (Baseline!D$90*(1-Baseline!D$91)*Baseline!B$35) + (Baseline!D$90*Baseline!D$91*((1-Baseline!D$92)*Baseline!B$40 + Baseline!D$92*Baseline!B$41))</f>
        <v>0.01176494457</v>
      </c>
      <c r="DZ189" s="86">
        <f>(BE189*Baseline!B$34) + (Baseline!F$90*(1-Baseline!F$91)*Baseline!B$35) + (Baseline!F$90*Baseline!F$91*((1-Baseline!F$92)*Baseline!B$40 + Baseline!F$92*Baseline!B$41))</f>
        <v>0.0140213914</v>
      </c>
      <c r="EA189" s="86">
        <f>(BJ189*Baseline!B$34) + (Baseline!H$90*(1-Baseline!H$91)*Baseline!B$35) + (Baseline!H$90*Baseline!H$91*((1-Baseline!H$92)*Baseline!B$40 + Baseline!H$92*Baseline!B$41))</f>
        <v>0.009314768176</v>
      </c>
      <c r="EB189" s="86">
        <f>( DX189*Baseline!B$7 + DY189*Baseline!B$11 + DZ189*Baseline!B$16 + EA189*Baseline!B$18 ) / Baseline!B$17</f>
        <v>0.009943053375</v>
      </c>
    </row>
    <row r="190">
      <c r="A190" s="73" t="s">
        <v>366</v>
      </c>
      <c r="B190" s="85">
        <f>MIN( MAX( NORMINV( MCrands!B190, (B$5+B$4)/2, (B$5-B$4)/3.29 ), 0 ), 1 )</f>
        <v>0.6467867904</v>
      </c>
      <c r="C190" s="85">
        <f>MAX( NORMINV( MCrands!C190, (C$5+C$4)/2, (C$5-C$4)/3.29 ), 0 )</f>
        <v>3.016788562</v>
      </c>
      <c r="D190" s="83"/>
      <c r="E190" s="84">
        <f>Baseline!B$33 * (C190 * Baseline!B$68*Baseline!B$68/Baseline!B$75 + Baseline!B$46 * Baseline!B$54*Baseline!B$54/Baseline!B$76 + Baseline!B$47 * Baseline!B$55*Baseline!B$55/Baseline!B$77 + Baseline!B$56*Baseline!B$56/Baseline!B$78)</f>
        <v>0.00002140842651</v>
      </c>
      <c r="F190" s="84">
        <f>Baseline!B$33 * (C190 * Baseline!B$68*Baseline!B$59/Baseline!B$75 + Baseline!B$46 * Baseline!B$54*Baseline!B$69/Baseline!B$76 + Baseline!B$47 * Baseline!B$55*Baseline!B$57/Baseline!B$77 + Baseline!B$56*Baseline!B$58/Baseline!B$78)</f>
        <v>0.0000002396197164</v>
      </c>
      <c r="G190" s="85">
        <f>Baseline!B$33 * (C190 * Baseline!B$68*Baseline!B$60/Baseline!B$75 + Baseline!B$46 * Baseline!B$54*Baseline!B$61/Baseline!B$76 + Baseline!B$47 * Baseline!B$55*Baseline!B$70/Baseline!B$77 + Baseline!B$56*Baseline!B$62/Baseline!B$78)</f>
        <v>0.0000002017850909</v>
      </c>
      <c r="H190" s="84">
        <f>Baseline!B$33 * (C190 * Baseline!B$68*Baseline!B$63/Baseline!B$75 + Baseline!B$46 * Baseline!B$54*Baseline!B$64/Baseline!B$76 + Baseline!B$47 * Baseline!B$55*Baseline!B$65/Baseline!B$77 + Baseline!B$56*Baseline!B$71/Baseline!B$78)</f>
        <v>0.000000003825605454</v>
      </c>
      <c r="I190" s="84">
        <f>Baseline!B$33 * (C190 * Baseline!B$59*Baseline!B$68/Baseline!B$75 + Baseline!B$46 * Baseline!B$69*Baseline!B$54/Baseline!B$76 + Baseline!B$47 * Baseline!B$57*Baseline!B$55/Baseline!B$77 + Baseline!B$58*Baseline!B$56/Baseline!B$78)</f>
        <v>0.0000002396197164</v>
      </c>
      <c r="J190" s="85">
        <f>Baseline!B$33 * (C190 * Baseline!B$59*Baseline!B$59/Baseline!B$75 + Baseline!B$46 * Baseline!B$69*Baseline!B$69/Baseline!B$76 + Baseline!B$47 * Baseline!B$57*Baseline!B$57/Baseline!B$77 + Baseline!B$58*Baseline!B$58/Baseline!B$78)</f>
        <v>0.000002116574522</v>
      </c>
      <c r="K190" s="84">
        <f>Baseline!B$33 * (C190 * Baseline!B$59*Baseline!B$60/Baseline!B$75 + Baseline!B$46 * Baseline!B$69*Baseline!B$61/Baseline!B$76 + Baseline!B$47 * Baseline!B$57*Baseline!B$70/Baseline!B$77 + Baseline!B$58*Baseline!B$62/Baseline!B$78)</f>
        <v>0.00000001649000633</v>
      </c>
      <c r="L190" s="85">
        <f>Baseline!B$33 * (C190 * Baseline!B$59*Baseline!B$63/Baseline!B$75 + Baseline!B$46 * Baseline!B$69*Baseline!B$64/Baseline!B$76 + Baseline!B$47 * Baseline!B$57*Baseline!B$65/Baseline!B$77 + Baseline!B$58*Baseline!B$71/Baseline!B$78)</f>
        <v>0.00000001707281241</v>
      </c>
      <c r="M190" s="84">
        <f>Baseline!B$33 * (C190 * Baseline!B$60*Baseline!B$68/Baseline!B$75 + Baseline!B$46 * Baseline!B$61*Baseline!B$54/Baseline!B$76 + Baseline!B$47 * Baseline!B$70*Baseline!B$55/Baseline!B$77 + Baseline!B$62*Baseline!B$56/Baseline!B$78)</f>
        <v>0.0000002017850909</v>
      </c>
      <c r="N190" s="85">
        <f>Baseline!B$33 * (C190 * Baseline!B$60*Baseline!B$59/Baseline!B$75 + Baseline!B$46 * Baseline!B$61*Baseline!B$69/Baseline!B$76 + Baseline!B$47 * Baseline!B$70*Baseline!B$57/Baseline!B$77 + Baseline!B$62*Baseline!B$58/Baseline!B$78)</f>
        <v>0.00000001649000633</v>
      </c>
      <c r="O190" s="85">
        <f>Baseline!B$33 * (C190 * Baseline!B$60*Baseline!B$60/Baseline!B$75 + Baseline!B$46 * Baseline!B$61*Baseline!B$61/Baseline!B$76 + Baseline!B$47 * Baseline!B$70*Baseline!B$70/Baseline!B$77 + Baseline!B$62*Baseline!B$62/Baseline!B$78)</f>
        <v>0.000001589268068</v>
      </c>
      <c r="P190" s="84">
        <f>Baseline!B$33 * (C190 * Baseline!B$60*Baseline!B$63/Baseline!B$75 + Baseline!B$46 * Baseline!B$61*Baseline!B$64/Baseline!B$76 + Baseline!B$47 * Baseline!B$70*Baseline!B$65/Baseline!B$77 + Baseline!B$62*Baseline!B$71/Baseline!B$78)</f>
        <v>0.000000001956446284</v>
      </c>
      <c r="Q190" s="84">
        <f>Baseline!B$33 * (C190 * Baseline!B$63*Baseline!B$68/Baseline!B$75 + Baseline!B$46 * Baseline!B$64*Baseline!B$54/Baseline!B$76 + Baseline!B$47 * Baseline!B$65*Baseline!B$55/Baseline!B$77 + Baseline!B$71*Baseline!B$56/Baseline!B$78)</f>
        <v>0.000000003825605454</v>
      </c>
      <c r="R190" s="84">
        <f>Baseline!B$33 * (C190 * Baseline!B$63*Baseline!B$59/Baseline!B$75 + Baseline!B$46 * Baseline!B$64*Baseline!B$69/Baseline!B$76 + Baseline!B$47 * Baseline!B$65*Baseline!B$57/Baseline!B$77 + Baseline!B$71*Baseline!B$58/Baseline!B$78)</f>
        <v>0.00000001707281241</v>
      </c>
      <c r="S190" s="84">
        <f>Baseline!B$33 * (C190 * Baseline!B$63*Baseline!B$60/Baseline!B$75 + Baseline!B$46 * Baseline!B$64*Baseline!B$61/Baseline!B$76 + Baseline!B$47 * Baseline!B$65*Baseline!B$70/Baseline!B$77 + Baseline!B$71*Baseline!B$62/Baseline!B$78)</f>
        <v>0.000000001956446284</v>
      </c>
      <c r="T190" s="84">
        <f>Baseline!B$33 * (C190 * Baseline!B$63*Baseline!B$63/Baseline!B$75 + Baseline!B$46 * Baseline!B$64*Baseline!B$64/Baseline!B$76 + Baseline!B$47 * Baseline!B$65*Baseline!B$65/Baseline!B$77 + Baseline!B$71*Baseline!B$71/Baseline!B$78)</f>
        <v>0.00000009856722266</v>
      </c>
      <c r="U190" s="83"/>
      <c r="V190" s="84">
        <f>E190 * ( Baseline!B$89 * Baseline!B$7 )</f>
        <v>0.2221980588</v>
      </c>
      <c r="W190" s="84">
        <f>F190 * ( Baseline!D$89 * Baseline!B$11 )</f>
        <v>0.004420168027</v>
      </c>
      <c r="X190" s="84">
        <f>G190 * ( Baseline!F$89 * Baseline!B$16 )</f>
        <v>0.007008958706</v>
      </c>
      <c r="Y190" s="84">
        <f>H190 * ( Baseline!H$89 * Baseline!B$18 )</f>
        <v>0.001345363933</v>
      </c>
      <c r="Z190" s="86">
        <f t="shared" si="1"/>
        <v>0.2349725494</v>
      </c>
      <c r="AA190" s="84">
        <f>I190 * ( Baseline!B$89 * Baseline!B$7 )</f>
        <v>0.002487013036</v>
      </c>
      <c r="AB190" s="85">
        <f>J190 * ( Baseline!D$89 * Baseline!B$11 )</f>
        <v>0.03904359445</v>
      </c>
      <c r="AC190" s="85">
        <f>K190 * ( Baseline!F$89 * Baseline!B$16 )</f>
        <v>0.0005727765757</v>
      </c>
      <c r="AD190" s="85">
        <f>L190 * ( Baseline!F$89 * Baseline!B$16 )</f>
        <v>0.0005930202108</v>
      </c>
      <c r="AE190" s="86">
        <f t="shared" si="2"/>
        <v>0.04269640427</v>
      </c>
      <c r="AF190" s="86">
        <f>M190 * ( Baseline!B$89 * Baseline!B$7 )</f>
        <v>0.002094327459</v>
      </c>
      <c r="AG190" s="86">
        <f>N190 * ( Baseline!D$89 * Baseline!B$11 )</f>
        <v>0.0003041844796</v>
      </c>
      <c r="AH190" s="86">
        <f>O190 * ( Baseline!F$89 * Baseline!B$16 )</f>
        <v>0.05520286069</v>
      </c>
      <c r="AI190" s="86">
        <f>P190 * ( Baseline!H$89 * Baseline!B$18 )</f>
        <v>0.0006880302473</v>
      </c>
      <c r="AJ190" s="86">
        <f t="shared" si="3"/>
        <v>0.05828940287</v>
      </c>
      <c r="AK190" s="86">
        <f>Q190 * ( Baseline!B$89 * Baseline!B$7 )</f>
        <v>0.000039705959</v>
      </c>
      <c r="AL190" s="86">
        <f>R190 * ( Baseline!D$89 * Baseline!B$11 )</f>
        <v>0.0003149352677</v>
      </c>
      <c r="AM190" s="86">
        <f>S190 * ( Baseline!F$89 * Baseline!B$16 )</f>
        <v>0.00006795671152</v>
      </c>
      <c r="AN190" s="86">
        <f>T190 * ( Baseline!H$89 * Baseline!B$18 )</f>
        <v>0.03466347692</v>
      </c>
      <c r="AO190" s="86">
        <f t="shared" si="4"/>
        <v>0.03508607485</v>
      </c>
      <c r="AP190" s="62"/>
      <c r="AQ190" s="86">
        <f>V190 * ( (1-Baseline!B$90-Baseline!B$89) + (1-B190)*Baseline!B$90 )</f>
        <v>0.08953687566</v>
      </c>
      <c r="AR190" s="86">
        <f>W190 * ( (1-Baseline!B$90-Baseline!B$89) + (1-B190)*Baseline!B$90 )</f>
        <v>0.001781149832</v>
      </c>
      <c r="AS190" s="86">
        <f>X190 * ( (1-Baseline!B$90-Baseline!B$89) + (1-B190)*Baseline!B$90 )</f>
        <v>0.002824328294</v>
      </c>
      <c r="AT190" s="86">
        <f>Y190 * ( (1-Baseline!B$90-Baseline!B$89) + (1-B190)*Baseline!B$90 )</f>
        <v>0.0005421275228</v>
      </c>
      <c r="AU190" s="86">
        <f t="shared" si="5"/>
        <v>0.09468448131</v>
      </c>
      <c r="AV190" s="86">
        <f>AA190 * ( (1-Baseline!D$90-Baseline!D$89) + (1-B190)*Baseline!D$90 )</f>
        <v>0.001744982649</v>
      </c>
      <c r="AW190" s="86">
        <f>AB190 * ( (1-Baseline!D$90-Baseline!D$89) + (1-B190)*Baseline!D$90 )</f>
        <v>0.02739446632</v>
      </c>
      <c r="AX190" s="86">
        <f>AC190 * ( (1-Baseline!D$90-Baseline!D$89) + (1-B190)*Baseline!D$90 )</f>
        <v>0.000401881764</v>
      </c>
      <c r="AY190" s="86">
        <f>AD190 * ( (1-Baseline!D$90-Baseline!D$89) + (1-B190)*Baseline!D$90 )</f>
        <v>0.000416085466</v>
      </c>
      <c r="AZ190" s="86">
        <f t="shared" si="6"/>
        <v>0.02995741619</v>
      </c>
      <c r="BA190" s="86">
        <f>AF190 * ( (1-Baseline!F$90-Baseline!F$89) + (1-Baseline!B$36)*Baseline!F$90 )</f>
        <v>0.001507145058</v>
      </c>
      <c r="BB190" s="86">
        <f>AG190 * ( (1-Baseline!F$90-Baseline!F$89) + (1-Baseline!B$36)*Baseline!F$90 )</f>
        <v>0.0002189008854</v>
      </c>
      <c r="BC190" s="86">
        <f>AH190 * ( (1-Baseline!F$90-Baseline!F$89) + (1-Baseline!B$36)*Baseline!F$90 )</f>
        <v>0.03972574504</v>
      </c>
      <c r="BD190" s="86">
        <f>AI190 * ( (1-Baseline!F$90-Baseline!F$89) + (1-Baseline!B$36)*Baseline!F$90 )</f>
        <v>0.000495128583</v>
      </c>
      <c r="BE190" s="86">
        <f t="shared" si="7"/>
        <v>0.04194691957</v>
      </c>
      <c r="BF190" s="86">
        <f>AK190 * ( (1-Baseline!H$90-Baseline!H$89) + (1-Baseline!B$36)*Baseline!H$90 )</f>
        <v>0.00003145982544</v>
      </c>
      <c r="BG190" s="86">
        <f>AL190 * ( (1-Baseline!H$90-Baseline!H$89) + (1-Baseline!B$36)*Baseline!H$90 )</f>
        <v>0.0002495295113</v>
      </c>
      <c r="BH190" s="86">
        <f>AM190 * ( (1-Baseline!H$90-Baseline!H$89) + (1-Baseline!B$36)*Baseline!H$90 )</f>
        <v>0.00005384346168</v>
      </c>
      <c r="BI190" s="86">
        <f>AN190 * ( (1-Baseline!H$90-Baseline!H$89) + (1-Baseline!B$36)*Baseline!H$90 )</f>
        <v>0.02746456603</v>
      </c>
      <c r="BJ190" s="86">
        <f t="shared" si="8"/>
        <v>0.02779939883</v>
      </c>
      <c r="BK190" s="62"/>
      <c r="BL190" s="86">
        <f t="shared" si="19"/>
        <v>0.9456341147</v>
      </c>
      <c r="BM190" s="86">
        <f t="shared" si="20"/>
        <v>0.01881142302</v>
      </c>
      <c r="BN190" s="86">
        <f t="shared" si="21"/>
        <v>0.02982884053</v>
      </c>
      <c r="BO190" s="86">
        <f t="shared" si="22"/>
        <v>0.005725621721</v>
      </c>
      <c r="BP190" s="86">
        <f t="shared" si="9"/>
        <v>1</v>
      </c>
      <c r="BQ190" s="86">
        <f t="shared" si="23"/>
        <v>0.0582487701</v>
      </c>
      <c r="BR190" s="86">
        <f t="shared" si="24"/>
        <v>0.9144468982</v>
      </c>
      <c r="BS190" s="86">
        <f t="shared" si="25"/>
        <v>0.013415101</v>
      </c>
      <c r="BT190" s="86">
        <f t="shared" si="26"/>
        <v>0.01388923074</v>
      </c>
      <c r="BU190" s="86">
        <f t="shared" si="10"/>
        <v>1</v>
      </c>
      <c r="BV190" s="86">
        <f t="shared" si="27"/>
        <v>0.03592981495</v>
      </c>
      <c r="BW190" s="86">
        <f t="shared" si="28"/>
        <v>0.005218521113</v>
      </c>
      <c r="BX190" s="86">
        <f t="shared" si="29"/>
        <v>0.9470479704</v>
      </c>
      <c r="BY190" s="86">
        <f t="shared" si="30"/>
        <v>0.01180369353</v>
      </c>
      <c r="BZ190" s="86">
        <f t="shared" si="11"/>
        <v>1</v>
      </c>
      <c r="CA190" s="86">
        <f t="shared" si="31"/>
        <v>0.001131672869</v>
      </c>
      <c r="CB190" s="86">
        <f t="shared" si="32"/>
        <v>0.008976075808</v>
      </c>
      <c r="CC190" s="86">
        <f t="shared" si="33"/>
        <v>0.001936857053</v>
      </c>
      <c r="CD190" s="86">
        <f t="shared" si="34"/>
        <v>0.9879553943</v>
      </c>
      <c r="CE190" s="86">
        <f t="shared" si="12"/>
        <v>1</v>
      </c>
      <c r="CF190" s="62"/>
      <c r="CG190" s="86">
        <f t="shared" si="35"/>
        <v>0.9456341147</v>
      </c>
      <c r="CH190" s="86">
        <f t="shared" si="36"/>
        <v>0.01881142302</v>
      </c>
      <c r="CI190" s="86">
        <f t="shared" si="37"/>
        <v>0.02982884053</v>
      </c>
      <c r="CJ190" s="86">
        <f t="shared" si="38"/>
        <v>0.005725621721</v>
      </c>
      <c r="CK190" s="86">
        <f t="shared" si="13"/>
        <v>1</v>
      </c>
      <c r="CL190" s="86">
        <f t="shared" si="39"/>
        <v>0.0582487701</v>
      </c>
      <c r="CM190" s="86">
        <f t="shared" si="40"/>
        <v>0.9144468982</v>
      </c>
      <c r="CN190" s="86">
        <f t="shared" si="41"/>
        <v>0.013415101</v>
      </c>
      <c r="CO190" s="86">
        <f t="shared" si="42"/>
        <v>0.01388923074</v>
      </c>
      <c r="CP190" s="86">
        <f t="shared" si="14"/>
        <v>1</v>
      </c>
      <c r="CQ190" s="86">
        <f t="shared" si="43"/>
        <v>0.03592981495</v>
      </c>
      <c r="CR190" s="86">
        <f t="shared" si="44"/>
        <v>0.005218521113</v>
      </c>
      <c r="CS190" s="86">
        <f t="shared" si="45"/>
        <v>0.9470479704</v>
      </c>
      <c r="CT190" s="86">
        <f t="shared" si="46"/>
        <v>0.01180369353</v>
      </c>
      <c r="CU190" s="86">
        <f t="shared" si="15"/>
        <v>1</v>
      </c>
      <c r="CV190" s="86">
        <f t="shared" si="47"/>
        <v>0.001131672869</v>
      </c>
      <c r="CW190" s="86">
        <f t="shared" si="48"/>
        <v>0.008976075808</v>
      </c>
      <c r="CX190" s="86">
        <f t="shared" si="49"/>
        <v>0.001936857053</v>
      </c>
      <c r="CY190" s="86">
        <f t="shared" si="50"/>
        <v>0.9879553943</v>
      </c>
      <c r="CZ190" s="86">
        <f t="shared" si="16"/>
        <v>1</v>
      </c>
      <c r="DA190" s="62"/>
      <c r="DB190" s="86">
        <f>(AQ190*Baseline!B$7 + AV190*Baseline!B$11 + BA190*Baseline!B$16 + BF190*Baseline!B$18)</f>
        <v>53657.38759</v>
      </c>
      <c r="DC190" s="86">
        <f>(AR190*Baseline!B$7 + AW190*Baseline!B$11 + BB190*Baseline!B$16 + BG190*Baseline!B$18)</f>
        <v>71772.28948</v>
      </c>
      <c r="DD190" s="86">
        <f>(AS190*Baseline!B$7 + AX190*Baseline!B$11 + BC190*Baseline!B$16 + BH190*Baseline!B$18)</f>
        <v>137785.9862</v>
      </c>
      <c r="DE190" s="86">
        <f>(AT190*Baseline!B$7 + AY190*Baseline!B$11 + BD190*Baseline!B$16 + BI190*Baseline!B$18)</f>
        <v>1260438.914</v>
      </c>
      <c r="DF190" s="86">
        <f t="shared" si="17"/>
        <v>1523654.577</v>
      </c>
      <c r="DG190" s="62"/>
      <c r="DH190" s="86">
        <f t="shared" si="51"/>
        <v>0.03521624152</v>
      </c>
      <c r="DI190" s="86">
        <f t="shared" si="52"/>
        <v>0.04710535482</v>
      </c>
      <c r="DJ190" s="86">
        <f t="shared" si="53"/>
        <v>0.09043124882</v>
      </c>
      <c r="DK190" s="86">
        <f t="shared" si="54"/>
        <v>0.8272471548</v>
      </c>
      <c r="DL190" s="86">
        <f t="shared" si="18"/>
        <v>1</v>
      </c>
      <c r="DM190" s="62"/>
      <c r="DN190" s="86">
        <f>DH190 / (Baseline!B$7/Baseline!B$17)</f>
        <v>3.759102154</v>
      </c>
      <c r="DO190" s="86">
        <f>DI190 / (Baseline!B$11/Baseline!B$17)</f>
        <v>1.137145811</v>
      </c>
      <c r="DP190" s="86">
        <f>DJ190 / (Baseline!B$16/Baseline!B$17)</f>
        <v>1.397436084</v>
      </c>
      <c r="DQ190" s="86">
        <f>DK190 / (Baseline!B$18/Baseline!B$17)</f>
        <v>0.9352759397</v>
      </c>
      <c r="DR190" s="62"/>
      <c r="DS190" s="86">
        <f>DH190 / Baseline!H$117</f>
        <v>1.408900177</v>
      </c>
      <c r="DT190" s="86">
        <f>DI190 / Baseline!H$118</f>
        <v>1.060343998</v>
      </c>
      <c r="DU190" s="86">
        <f>DJ190 / Baseline!H$119</f>
        <v>1.08105262</v>
      </c>
      <c r="DV190" s="86">
        <f>DK190 / Baseline!H$120</f>
        <v>0.9767612256</v>
      </c>
      <c r="DW190" s="87"/>
      <c r="DX190" s="86">
        <f>(AU190*Baseline!B$34)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0.02673220345</v>
      </c>
      <c r="DY190" s="86">
        <f>(AZ190*Baseline!B$34) + (Baseline!D$90*(1-Baseline!D$91)*Baseline!B$35) + (Baseline!D$90*Baseline!D$91*((1-Baseline!D$92)*Baseline!B$40 + Baseline!D$92*Baseline!B$41))</f>
        <v>0.01090718043</v>
      </c>
      <c r="DZ190" s="86">
        <f>(BE190*Baseline!B$34) + (Baseline!F$90*(1-Baseline!F$91)*Baseline!B$35) + (Baseline!F$90*Baseline!F$91*((1-Baseline!F$92)*Baseline!B$40 + Baseline!F$92*Baseline!B$41))</f>
        <v>0.01402267794</v>
      </c>
      <c r="EA190" s="86">
        <f>(BJ190*Baseline!B$34) + (Baseline!H$90*(1-Baseline!H$91)*Baseline!B$35) + (Baseline!H$90*Baseline!H$91*((1-Baseline!H$92)*Baseline!B$40 + Baseline!H$92*Baseline!B$41))</f>
        <v>0.009314909824</v>
      </c>
      <c r="EB190" s="86">
        <f>( DX190*Baseline!B$7 + DY190*Baseline!B$11 + DZ190*Baseline!B$16 + EA190*Baseline!B$18 ) / Baseline!B$17</f>
        <v>0.009848688392</v>
      </c>
    </row>
    <row r="191">
      <c r="A191" s="73" t="s">
        <v>367</v>
      </c>
      <c r="B191" s="85">
        <f>MIN( MAX( NORMINV( MCrands!B191, (B$5+B$4)/2, (B$5-B$4)/3.29 ), 0 ), 1 )</f>
        <v>0.6613644777</v>
      </c>
      <c r="C191" s="85">
        <f>MAX( NORMINV( MCrands!C191, (C$5+C$4)/2, (C$5-C$4)/3.29 ), 0 )</f>
        <v>2.433515029</v>
      </c>
      <c r="D191" s="83"/>
      <c r="E191" s="84">
        <f>Baseline!B$33 * (C191 * Baseline!B$68*Baseline!B$68/Baseline!B$75 + Baseline!B$46 * Baseline!B$54*Baseline!B$54/Baseline!B$76 + Baseline!B$47 * Baseline!B$55*Baseline!B$55/Baseline!B$77 + Baseline!B$56*Baseline!B$56/Baseline!B$78)</f>
        <v>0.0000172788359</v>
      </c>
      <c r="F191" s="84">
        <f>Baseline!B$33 * (C191 * Baseline!B$68*Baseline!B$59/Baseline!B$75 + Baseline!B$46 * Baseline!B$54*Baseline!B$69/Baseline!B$76 + Baseline!B$47 * Baseline!B$55*Baseline!B$57/Baseline!B$77 + Baseline!B$56*Baseline!B$58/Baseline!B$78)</f>
        <v>0.0000002389676758</v>
      </c>
      <c r="G191" s="85">
        <f>Baseline!B$33 * (C191 * Baseline!B$68*Baseline!B$60/Baseline!B$75 + Baseline!B$46 * Baseline!B$54*Baseline!B$61/Baseline!B$76 + Baseline!B$47 * Baseline!B$55*Baseline!B$70/Baseline!B$77 + Baseline!B$56*Baseline!B$62/Baseline!B$78)</f>
        <v>0.0000002001821577</v>
      </c>
      <c r="H191" s="84">
        <f>Baseline!B$33 * (C191 * Baseline!B$68*Baseline!B$63/Baseline!B$75 + Baseline!B$46 * Baseline!B$54*Baseline!B$64/Baseline!B$76 + Baseline!B$47 * Baseline!B$55*Baseline!B$65/Baseline!B$77 + Baseline!B$56*Baseline!B$71/Baseline!B$78)</f>
        <v>0.000000003665312134</v>
      </c>
      <c r="I191" s="84">
        <f>Baseline!B$33 * (C191 * Baseline!B$59*Baseline!B$68/Baseline!B$75 + Baseline!B$46 * Baseline!B$69*Baseline!B$54/Baseline!B$76 + Baseline!B$47 * Baseline!B$57*Baseline!B$55/Baseline!B$77 + Baseline!B$58*Baseline!B$56/Baseline!B$78)</f>
        <v>0.0000002389676758</v>
      </c>
      <c r="J191" s="85">
        <f>Baseline!B$33 * (C191 * Baseline!B$59*Baseline!B$59/Baseline!B$75 + Baseline!B$46 * Baseline!B$69*Baseline!B$69/Baseline!B$76 + Baseline!B$47 * Baseline!B$57*Baseline!B$57/Baseline!B$77 + Baseline!B$58*Baseline!B$58/Baseline!B$78)</f>
        <v>0.000002116574419</v>
      </c>
      <c r="K191" s="84">
        <f>Baseline!B$33 * (C191 * Baseline!B$59*Baseline!B$60/Baseline!B$75 + Baseline!B$46 * Baseline!B$69*Baseline!B$61/Baseline!B$76 + Baseline!B$47 * Baseline!B$57*Baseline!B$70/Baseline!B$77 + Baseline!B$58*Baseline!B$62/Baseline!B$78)</f>
        <v>0.00000001648975323</v>
      </c>
      <c r="L191" s="85">
        <f>Baseline!B$33 * (C191 * Baseline!B$59*Baseline!B$63/Baseline!B$75 + Baseline!B$46 * Baseline!B$69*Baseline!B$64/Baseline!B$76 + Baseline!B$47 * Baseline!B$57*Baseline!B$65/Baseline!B$77 + Baseline!B$58*Baseline!B$71/Baseline!B$78)</f>
        <v>0.0000000170727871</v>
      </c>
      <c r="M191" s="84">
        <f>Baseline!B$33 * (C191 * Baseline!B$60*Baseline!B$68/Baseline!B$75 + Baseline!B$46 * Baseline!B$61*Baseline!B$54/Baseline!B$76 + Baseline!B$47 * Baseline!B$70*Baseline!B$55/Baseline!B$77 + Baseline!B$62*Baseline!B$56/Baseline!B$78)</f>
        <v>0.0000002001821577</v>
      </c>
      <c r="N191" s="85">
        <f>Baseline!B$33 * (C191 * Baseline!B$60*Baseline!B$59/Baseline!B$75 + Baseline!B$46 * Baseline!B$61*Baseline!B$69/Baseline!B$76 + Baseline!B$47 * Baseline!B$70*Baseline!B$57/Baseline!B$77 + Baseline!B$62*Baseline!B$58/Baseline!B$78)</f>
        <v>0.00000001648975323</v>
      </c>
      <c r="O191" s="85">
        <f>Baseline!B$33 * (C191 * Baseline!B$60*Baseline!B$60/Baseline!B$75 + Baseline!B$46 * Baseline!B$61*Baseline!B$61/Baseline!B$76 + Baseline!B$47 * Baseline!B$70*Baseline!B$70/Baseline!B$77 + Baseline!B$62*Baseline!B$62/Baseline!B$78)</f>
        <v>0.000001589267446</v>
      </c>
      <c r="P191" s="84">
        <f>Baseline!B$33 * (C191 * Baseline!B$60*Baseline!B$63/Baseline!B$75 + Baseline!B$46 * Baseline!B$61*Baseline!B$64/Baseline!B$76 + Baseline!B$47 * Baseline!B$70*Baseline!B$65/Baseline!B$77 + Baseline!B$62*Baseline!B$71/Baseline!B$78)</f>
        <v>0.000000001956384065</v>
      </c>
      <c r="Q191" s="84">
        <f>Baseline!B$33 * (C191 * Baseline!B$63*Baseline!B$68/Baseline!B$75 + Baseline!B$46 * Baseline!B$64*Baseline!B$54/Baseline!B$76 + Baseline!B$47 * Baseline!B$65*Baseline!B$55/Baseline!B$77 + Baseline!B$71*Baseline!B$56/Baseline!B$78)</f>
        <v>0.000000003665312134</v>
      </c>
      <c r="R191" s="84">
        <f>Baseline!B$33 * (C191 * Baseline!B$63*Baseline!B$59/Baseline!B$75 + Baseline!B$46 * Baseline!B$64*Baseline!B$69/Baseline!B$76 + Baseline!B$47 * Baseline!B$65*Baseline!B$57/Baseline!B$77 + Baseline!B$71*Baseline!B$58/Baseline!B$78)</f>
        <v>0.0000000170727871</v>
      </c>
      <c r="S191" s="84">
        <f>Baseline!B$33 * (C191 * Baseline!B$63*Baseline!B$60/Baseline!B$75 + Baseline!B$46 * Baseline!B$64*Baseline!B$61/Baseline!B$76 + Baseline!B$47 * Baseline!B$65*Baseline!B$70/Baseline!B$77 + Baseline!B$71*Baseline!B$62/Baseline!B$78)</f>
        <v>0.000000001956384065</v>
      </c>
      <c r="T191" s="84">
        <f>Baseline!B$33 * (C191 * Baseline!B$63*Baseline!B$63/Baseline!B$75 + Baseline!B$46 * Baseline!B$64*Baseline!B$64/Baseline!B$76 + Baseline!B$47 * Baseline!B$65*Baseline!B$65/Baseline!B$77 + Baseline!B$71*Baseline!B$71/Baseline!B$78)</f>
        <v>0.00000009856721644</v>
      </c>
      <c r="U191" s="83"/>
      <c r="V191" s="84">
        <f>E191 * ( Baseline!B$89 * Baseline!B$7 )</f>
        <v>0.1793370378</v>
      </c>
      <c r="W191" s="84">
        <f>F191 * ( Baseline!D$89 * Baseline!B$11 )</f>
        <v>0.004408140097</v>
      </c>
      <c r="X191" s="84">
        <f>G191 * ( Baseline!F$89 * Baseline!B$16 )</f>
        <v>0.00695328119</v>
      </c>
      <c r="Y191" s="84">
        <f>H191 * ( Baseline!H$89 * Baseline!B$18 )</f>
        <v>0.001288993025</v>
      </c>
      <c r="Z191" s="86">
        <f t="shared" si="1"/>
        <v>0.1919874521</v>
      </c>
      <c r="AA191" s="84">
        <f>I191 * ( Baseline!B$89 * Baseline!B$7 )</f>
        <v>0.002480245507</v>
      </c>
      <c r="AB191" s="85">
        <f>J191 * ( Baseline!D$89 * Baseline!B$11 )</f>
        <v>0.03904359255</v>
      </c>
      <c r="AC191" s="85">
        <f>K191 * ( Baseline!F$89 * Baseline!B$16 )</f>
        <v>0.0005727677845</v>
      </c>
      <c r="AD191" s="85">
        <f>L191 * ( Baseline!F$89 * Baseline!B$16 )</f>
        <v>0.0005930193317</v>
      </c>
      <c r="AE191" s="86">
        <f t="shared" si="2"/>
        <v>0.04268962517</v>
      </c>
      <c r="AF191" s="86">
        <f>M191 * ( Baseline!B$89 * Baseline!B$7 )</f>
        <v>0.002077690615</v>
      </c>
      <c r="AG191" s="86">
        <f>N191 * ( Baseline!D$89 * Baseline!B$11 )</f>
        <v>0.0003041798108</v>
      </c>
      <c r="AH191" s="86">
        <f>O191 * ( Baseline!F$89 * Baseline!B$16 )</f>
        <v>0.05520283908</v>
      </c>
      <c r="AI191" s="86">
        <f>P191 * ( Baseline!H$89 * Baseline!B$18 )</f>
        <v>0.0006880083665</v>
      </c>
      <c r="AJ191" s="86">
        <f t="shared" si="3"/>
        <v>0.05827271787</v>
      </c>
      <c r="AK191" s="86">
        <f>Q191 * ( Baseline!B$89 * Baseline!B$7 )</f>
        <v>0.00003804227464</v>
      </c>
      <c r="AL191" s="86">
        <f>R191 * ( Baseline!D$89 * Baseline!B$11 )</f>
        <v>0.0003149348008</v>
      </c>
      <c r="AM191" s="86">
        <f>S191 * ( Baseline!F$89 * Baseline!B$16 )</f>
        <v>0.00006795455036</v>
      </c>
      <c r="AN191" s="86">
        <f>T191 * ( Baseline!H$89 * Baseline!B$18 )</f>
        <v>0.03466347473</v>
      </c>
      <c r="AO191" s="86">
        <f t="shared" si="4"/>
        <v>0.03508440635</v>
      </c>
      <c r="AP191" s="62"/>
      <c r="AQ191" s="86">
        <f>V191 * ( (1-Baseline!B$90-Baseline!B$89) + (1-B191)*Baseline!B$90 )</f>
        <v>0.06993886493</v>
      </c>
      <c r="AR191" s="86">
        <f>W191 * ( (1-Baseline!B$90-Baseline!B$89) + (1-B191)*Baseline!B$90 )</f>
        <v>0.001719111226</v>
      </c>
      <c r="AS191" s="86">
        <f>X191 * ( (1-Baseline!B$90-Baseline!B$89) + (1-B191)*Baseline!B$90 )</f>
        <v>0.00271167964</v>
      </c>
      <c r="AT191" s="86">
        <f>Y191 * ( (1-Baseline!B$90-Baseline!B$89) + (1-B191)*Baseline!B$90 )</f>
        <v>0.0005026887375</v>
      </c>
      <c r="AU191" s="86">
        <f t="shared" si="5"/>
        <v>0.07487234454</v>
      </c>
      <c r="AV191" s="86">
        <f>AA191 * ( (1-Baseline!D$90-Baseline!D$89) + (1-B191)*Baseline!D$90 )</f>
        <v>0.001724036296</v>
      </c>
      <c r="AW191" s="86">
        <f>AB191 * ( (1-Baseline!D$90-Baseline!D$89) + (1-B191)*Baseline!D$90 )</f>
        <v>0.02713947894</v>
      </c>
      <c r="AX191" s="86">
        <f>AC191 * ( (1-Baseline!D$90-Baseline!D$89) + (1-B191)*Baseline!D$90 )</f>
        <v>0.0003981349617</v>
      </c>
      <c r="AY191" s="86">
        <f>AD191 * ( (1-Baseline!D$90-Baseline!D$89) + (1-B191)*Baseline!D$90 )</f>
        <v>0.0004122119562</v>
      </c>
      <c r="AZ191" s="86">
        <f t="shared" si="6"/>
        <v>0.02967386215</v>
      </c>
      <c r="BA191" s="86">
        <f>AF191 * ( (1-Baseline!F$90-Baseline!F$89) + (1-Baseline!B$36)*Baseline!F$90 )</f>
        <v>0.001495172653</v>
      </c>
      <c r="BB191" s="86">
        <f>AG191 * ( (1-Baseline!F$90-Baseline!F$89) + (1-Baseline!B$36)*Baseline!F$90 )</f>
        <v>0.0002188975256</v>
      </c>
      <c r="BC191" s="86">
        <f>AH191 * ( (1-Baseline!F$90-Baseline!F$89) + (1-Baseline!B$36)*Baseline!F$90 )</f>
        <v>0.03972572949</v>
      </c>
      <c r="BD191" s="86">
        <f>AI191 * ( (1-Baseline!F$90-Baseline!F$89) + (1-Baseline!B$36)*Baseline!F$90 )</f>
        <v>0.0004951128368</v>
      </c>
      <c r="BE191" s="86">
        <f t="shared" si="7"/>
        <v>0.04193491251</v>
      </c>
      <c r="BF191" s="86">
        <f>AK191 * ( (1-Baseline!H$90-Baseline!H$89) + (1-Baseline!B$36)*Baseline!H$90 )</f>
        <v>0.00003014165504</v>
      </c>
      <c r="BG191" s="86">
        <f>AL191 * ( (1-Baseline!H$90-Baseline!H$89) + (1-Baseline!B$36)*Baseline!H$90 )</f>
        <v>0.0002495291414</v>
      </c>
      <c r="BH191" s="86">
        <f>AM191 * ( (1-Baseline!H$90-Baseline!H$89) + (1-Baseline!B$36)*Baseline!H$90 )</f>
        <v>0.00005384174934</v>
      </c>
      <c r="BI191" s="86">
        <f>AN191 * ( (1-Baseline!H$90-Baseline!H$89) + (1-Baseline!B$36)*Baseline!H$90 )</f>
        <v>0.0274645643</v>
      </c>
      <c r="BJ191" s="86">
        <f t="shared" si="8"/>
        <v>0.02779807684</v>
      </c>
      <c r="BK191" s="62"/>
      <c r="BL191" s="86">
        <f t="shared" si="19"/>
        <v>0.9341081192</v>
      </c>
      <c r="BM191" s="86">
        <f t="shared" si="20"/>
        <v>0.02296056356</v>
      </c>
      <c r="BN191" s="86">
        <f t="shared" si="21"/>
        <v>0.03621737314</v>
      </c>
      <c r="BO191" s="86">
        <f t="shared" si="22"/>
        <v>0.006713944121</v>
      </c>
      <c r="BP191" s="86">
        <f t="shared" si="9"/>
        <v>1</v>
      </c>
      <c r="BQ191" s="86">
        <f t="shared" si="23"/>
        <v>0.05809949131</v>
      </c>
      <c r="BR191" s="86">
        <f t="shared" si="24"/>
        <v>0.9145920675</v>
      </c>
      <c r="BS191" s="86">
        <f t="shared" si="25"/>
        <v>0.01341702538</v>
      </c>
      <c r="BT191" s="86">
        <f t="shared" si="26"/>
        <v>0.01389141576</v>
      </c>
      <c r="BU191" s="86">
        <f t="shared" si="10"/>
        <v>1</v>
      </c>
      <c r="BV191" s="86">
        <f t="shared" si="27"/>
        <v>0.03565460289</v>
      </c>
      <c r="BW191" s="86">
        <f t="shared" si="28"/>
        <v>0.005219935194</v>
      </c>
      <c r="BX191" s="86">
        <f t="shared" si="29"/>
        <v>0.9473187642</v>
      </c>
      <c r="BY191" s="86">
        <f t="shared" si="30"/>
        <v>0.01180669774</v>
      </c>
      <c r="BZ191" s="86">
        <f t="shared" si="11"/>
        <v>1</v>
      </c>
      <c r="CA191" s="86">
        <f t="shared" si="31"/>
        <v>0.001084307206</v>
      </c>
      <c r="CB191" s="86">
        <f t="shared" si="32"/>
        <v>0.008976489374</v>
      </c>
      <c r="CC191" s="86">
        <f t="shared" si="33"/>
        <v>0.001936887564</v>
      </c>
      <c r="CD191" s="86">
        <f t="shared" si="34"/>
        <v>0.9880023159</v>
      </c>
      <c r="CE191" s="86">
        <f t="shared" si="12"/>
        <v>1</v>
      </c>
      <c r="CF191" s="62"/>
      <c r="CG191" s="86">
        <f t="shared" si="35"/>
        <v>0.9341081192</v>
      </c>
      <c r="CH191" s="86">
        <f t="shared" si="36"/>
        <v>0.02296056356</v>
      </c>
      <c r="CI191" s="86">
        <f t="shared" si="37"/>
        <v>0.03621737314</v>
      </c>
      <c r="CJ191" s="86">
        <f t="shared" si="38"/>
        <v>0.006713944121</v>
      </c>
      <c r="CK191" s="86">
        <f t="shared" si="13"/>
        <v>1</v>
      </c>
      <c r="CL191" s="86">
        <f t="shared" si="39"/>
        <v>0.05809949131</v>
      </c>
      <c r="CM191" s="86">
        <f t="shared" si="40"/>
        <v>0.9145920675</v>
      </c>
      <c r="CN191" s="86">
        <f t="shared" si="41"/>
        <v>0.01341702538</v>
      </c>
      <c r="CO191" s="86">
        <f t="shared" si="42"/>
        <v>0.01389141576</v>
      </c>
      <c r="CP191" s="86">
        <f t="shared" si="14"/>
        <v>1</v>
      </c>
      <c r="CQ191" s="86">
        <f t="shared" si="43"/>
        <v>0.03565460289</v>
      </c>
      <c r="CR191" s="86">
        <f t="shared" si="44"/>
        <v>0.005219935194</v>
      </c>
      <c r="CS191" s="86">
        <f t="shared" si="45"/>
        <v>0.9473187642</v>
      </c>
      <c r="CT191" s="86">
        <f t="shared" si="46"/>
        <v>0.01180669774</v>
      </c>
      <c r="CU191" s="86">
        <f t="shared" si="15"/>
        <v>1</v>
      </c>
      <c r="CV191" s="86">
        <f t="shared" si="47"/>
        <v>0.001084307206</v>
      </c>
      <c r="CW191" s="86">
        <f t="shared" si="48"/>
        <v>0.008976489374</v>
      </c>
      <c r="CX191" s="86">
        <f t="shared" si="49"/>
        <v>0.001936887564</v>
      </c>
      <c r="CY191" s="86">
        <f t="shared" si="50"/>
        <v>0.9880023159</v>
      </c>
      <c r="CZ191" s="86">
        <f t="shared" si="16"/>
        <v>1</v>
      </c>
      <c r="DA191" s="62"/>
      <c r="DB191" s="86">
        <f>(AQ191*Baseline!B$7 + AV191*Baseline!B$11 + BA191*Baseline!B$16 + BF191*Baseline!B$18)</f>
        <v>44006.96188</v>
      </c>
      <c r="DC191" s="86">
        <f>(AR191*Baseline!B$7 + AW191*Baseline!B$11 + BB191*Baseline!B$16 + BG191*Baseline!B$18)</f>
        <v>71195.33836</v>
      </c>
      <c r="DD191" s="86">
        <f>(AS191*Baseline!B$7 + AX191*Baseline!B$11 + BC191*Baseline!B$16 + BH191*Baseline!B$18)</f>
        <v>137723.1859</v>
      </c>
      <c r="DE191" s="86">
        <f>(AT191*Baseline!B$7 + AY191*Baseline!B$11 + BD191*Baseline!B$16 + BI191*Baseline!B$18)</f>
        <v>1260411.347</v>
      </c>
      <c r="DF191" s="86">
        <f t="shared" si="17"/>
        <v>1513336.833</v>
      </c>
      <c r="DG191" s="62"/>
      <c r="DH191" s="86">
        <f t="shared" si="51"/>
        <v>0.02907942297</v>
      </c>
      <c r="DI191" s="86">
        <f t="shared" si="52"/>
        <v>0.04704526897</v>
      </c>
      <c r="DJ191" s="86">
        <f t="shared" si="53"/>
        <v>0.09100630002</v>
      </c>
      <c r="DK191" s="86">
        <f t="shared" si="54"/>
        <v>0.832869008</v>
      </c>
      <c r="DL191" s="86">
        <f t="shared" si="18"/>
        <v>1</v>
      </c>
      <c r="DM191" s="62"/>
      <c r="DN191" s="86">
        <f>DH191 / (Baseline!B$7/Baseline!B$17)</f>
        <v>3.104037138</v>
      </c>
      <c r="DO191" s="86">
        <f>DI191 / (Baseline!B$11/Baseline!B$17)</f>
        <v>1.13569531</v>
      </c>
      <c r="DP191" s="86">
        <f>DJ191 / (Baseline!B$16/Baseline!B$17)</f>
        <v>1.406322362</v>
      </c>
      <c r="DQ191" s="86">
        <f>DK191 / (Baseline!B$18/Baseline!B$17)</f>
        <v>0.9416319411</v>
      </c>
      <c r="DR191" s="62"/>
      <c r="DS191" s="86">
        <f>DH191 / Baseline!H$117</f>
        <v>1.16338378</v>
      </c>
      <c r="DT191" s="86">
        <f>DI191 / Baseline!H$118</f>
        <v>1.058991462</v>
      </c>
      <c r="DU191" s="86">
        <f>DJ191 / Baseline!H$119</f>
        <v>1.08792702</v>
      </c>
      <c r="DV191" s="86">
        <f>DK191 / Baseline!H$120</f>
        <v>0.983399155</v>
      </c>
      <c r="DW191" s="87"/>
      <c r="DX191" s="86">
        <f>(AU191*Baseline!B$34)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0.02376038293</v>
      </c>
      <c r="DY191" s="86">
        <f>(AZ191*Baseline!B$34) + (Baseline!D$90*(1-Baseline!D$91)*Baseline!B$35) + (Baseline!D$90*Baseline!D$91*((1-Baseline!D$92)*Baseline!B$40 + Baseline!D$92*Baseline!B$41))</f>
        <v>0.01086464732</v>
      </c>
      <c r="DZ191" s="86">
        <f>(BE191*Baseline!B$34) + (Baseline!F$90*(1-Baseline!F$91)*Baseline!B$35) + (Baseline!F$90*Baseline!F$91*((1-Baseline!F$92)*Baseline!B$40 + Baseline!F$92*Baseline!B$41))</f>
        <v>0.01402087688</v>
      </c>
      <c r="EA191" s="86">
        <f>(BJ191*Baseline!B$34) + (Baseline!H$90*(1-Baseline!H$91)*Baseline!B$35) + (Baseline!H$90*Baseline!H$91*((1-Baseline!H$92)*Baseline!B$40 + Baseline!H$92*Baseline!B$41))</f>
        <v>0.009314711526</v>
      </c>
      <c r="EB191" s="86">
        <f>( DX191*Baseline!B$7 + DY191*Baseline!B$11 + DZ191*Baseline!B$16 + EA191*Baseline!B$18 ) / Baseline!B$17</f>
        <v>0.009818793764</v>
      </c>
    </row>
    <row r="192">
      <c r="A192" s="73" t="s">
        <v>368</v>
      </c>
      <c r="B192" s="85">
        <f>MIN( MAX( NORMINV( MCrands!B192, (B$5+B$4)/2, (B$5-B$4)/3.29 ), 0 ), 1 )</f>
        <v>0.2930360104</v>
      </c>
      <c r="C192" s="85">
        <f>MAX( NORMINV( MCrands!C192, (C$5+C$4)/2, (C$5-C$4)/3.29 ), 0 )</f>
        <v>2.497390817</v>
      </c>
      <c r="D192" s="83"/>
      <c r="E192" s="84">
        <f>Baseline!B$33 * (C192 * Baseline!B$68*Baseline!B$68/Baseline!B$75 + Baseline!B$46 * Baseline!B$54*Baseline!B$54/Baseline!B$76 + Baseline!B$47 * Baseline!B$55*Baseline!B$55/Baseline!B$77 + Baseline!B$56*Baseline!B$56/Baseline!B$78)</f>
        <v>0.000017731078</v>
      </c>
      <c r="F192" s="84">
        <f>Baseline!B$33 * (C192 * Baseline!B$68*Baseline!B$59/Baseline!B$75 + Baseline!B$46 * Baseline!B$54*Baseline!B$69/Baseline!B$76 + Baseline!B$47 * Baseline!B$55*Baseline!B$57/Baseline!B$77 + Baseline!B$56*Baseline!B$58/Baseline!B$78)</f>
        <v>0.0000002390390824</v>
      </c>
      <c r="G192" s="85">
        <f>Baseline!B$33 * (C192 * Baseline!B$68*Baseline!B$60/Baseline!B$75 + Baseline!B$46 * Baseline!B$54*Baseline!B$61/Baseline!B$76 + Baseline!B$47 * Baseline!B$55*Baseline!B$70/Baseline!B$77 + Baseline!B$56*Baseline!B$62/Baseline!B$78)</f>
        <v>0.0000002003576991</v>
      </c>
      <c r="H192" s="84">
        <f>Baseline!B$33 * (C192 * Baseline!B$68*Baseline!B$63/Baseline!B$75 + Baseline!B$46 * Baseline!B$54*Baseline!B$64/Baseline!B$76 + Baseline!B$47 * Baseline!B$55*Baseline!B$65/Baseline!B$77 + Baseline!B$56*Baseline!B$71/Baseline!B$78)</f>
        <v>0.000000003682866268</v>
      </c>
      <c r="I192" s="84">
        <f>Baseline!B$33 * (C192 * Baseline!B$59*Baseline!B$68/Baseline!B$75 + Baseline!B$46 * Baseline!B$69*Baseline!B$54/Baseline!B$76 + Baseline!B$47 * Baseline!B$57*Baseline!B$55/Baseline!B$77 + Baseline!B$58*Baseline!B$56/Baseline!B$78)</f>
        <v>0.0000002390390824</v>
      </c>
      <c r="J192" s="85">
        <f>Baseline!B$33 * (C192 * Baseline!B$59*Baseline!B$59/Baseline!B$75 + Baseline!B$46 * Baseline!B$69*Baseline!B$69/Baseline!B$76 + Baseline!B$47 * Baseline!B$57*Baseline!B$57/Baseline!B$77 + Baseline!B$58*Baseline!B$58/Baseline!B$78)</f>
        <v>0.00000211657443</v>
      </c>
      <c r="K192" s="84">
        <f>Baseline!B$33 * (C192 * Baseline!B$59*Baseline!B$60/Baseline!B$75 + Baseline!B$46 * Baseline!B$69*Baseline!B$61/Baseline!B$76 + Baseline!B$47 * Baseline!B$57*Baseline!B$70/Baseline!B$77 + Baseline!B$58*Baseline!B$62/Baseline!B$78)</f>
        <v>0.00000001648978095</v>
      </c>
      <c r="L192" s="85">
        <f>Baseline!B$33 * (C192 * Baseline!B$59*Baseline!B$63/Baseline!B$75 + Baseline!B$46 * Baseline!B$69*Baseline!B$64/Baseline!B$76 + Baseline!B$47 * Baseline!B$57*Baseline!B$65/Baseline!B$77 + Baseline!B$58*Baseline!B$71/Baseline!B$78)</f>
        <v>0.00000001707278987</v>
      </c>
      <c r="M192" s="84">
        <f>Baseline!B$33 * (C192 * Baseline!B$60*Baseline!B$68/Baseline!B$75 + Baseline!B$46 * Baseline!B$61*Baseline!B$54/Baseline!B$76 + Baseline!B$47 * Baseline!B$70*Baseline!B$55/Baseline!B$77 + Baseline!B$62*Baseline!B$56/Baseline!B$78)</f>
        <v>0.0000002003576991</v>
      </c>
      <c r="N192" s="85">
        <f>Baseline!B$33 * (C192 * Baseline!B$60*Baseline!B$59/Baseline!B$75 + Baseline!B$46 * Baseline!B$61*Baseline!B$69/Baseline!B$76 + Baseline!B$47 * Baseline!B$70*Baseline!B$57/Baseline!B$77 + Baseline!B$62*Baseline!B$58/Baseline!B$78)</f>
        <v>0.00000001648978095</v>
      </c>
      <c r="O192" s="85">
        <f>Baseline!B$33 * (C192 * Baseline!B$60*Baseline!B$60/Baseline!B$75 + Baseline!B$46 * Baseline!B$61*Baseline!B$61/Baseline!B$76 + Baseline!B$47 * Baseline!B$70*Baseline!B$70/Baseline!B$77 + Baseline!B$62*Baseline!B$62/Baseline!B$78)</f>
        <v>0.000001589267514</v>
      </c>
      <c r="P192" s="84">
        <f>Baseline!B$33 * (C192 * Baseline!B$60*Baseline!B$63/Baseline!B$75 + Baseline!B$46 * Baseline!B$61*Baseline!B$64/Baseline!B$76 + Baseline!B$47 * Baseline!B$70*Baseline!B$65/Baseline!B$77 + Baseline!B$62*Baseline!B$71/Baseline!B$78)</f>
        <v>0.000000001956390878</v>
      </c>
      <c r="Q192" s="84">
        <f>Baseline!B$33 * (C192 * Baseline!B$63*Baseline!B$68/Baseline!B$75 + Baseline!B$46 * Baseline!B$64*Baseline!B$54/Baseline!B$76 + Baseline!B$47 * Baseline!B$65*Baseline!B$55/Baseline!B$77 + Baseline!B$71*Baseline!B$56/Baseline!B$78)</f>
        <v>0.000000003682866268</v>
      </c>
      <c r="R192" s="84">
        <f>Baseline!B$33 * (C192 * Baseline!B$63*Baseline!B$59/Baseline!B$75 + Baseline!B$46 * Baseline!B$64*Baseline!B$69/Baseline!B$76 + Baseline!B$47 * Baseline!B$65*Baseline!B$57/Baseline!B$77 + Baseline!B$71*Baseline!B$58/Baseline!B$78)</f>
        <v>0.00000001707278987</v>
      </c>
      <c r="S192" s="84">
        <f>Baseline!B$33 * (C192 * Baseline!B$63*Baseline!B$60/Baseline!B$75 + Baseline!B$46 * Baseline!B$64*Baseline!B$61/Baseline!B$76 + Baseline!B$47 * Baseline!B$65*Baseline!B$70/Baseline!B$77 + Baseline!B$71*Baseline!B$62/Baseline!B$78)</f>
        <v>0.000000001956390878</v>
      </c>
      <c r="T192" s="84">
        <f>Baseline!B$33 * (C192 * Baseline!B$63*Baseline!B$63/Baseline!B$75 + Baseline!B$46 * Baseline!B$64*Baseline!B$64/Baseline!B$76 + Baseline!B$47 * Baseline!B$65*Baseline!B$65/Baseline!B$77 + Baseline!B$71*Baseline!B$71/Baseline!B$78)</f>
        <v>0.00000009856721712</v>
      </c>
      <c r="U192" s="83"/>
      <c r="V192" s="84">
        <f>E192 * ( Baseline!B$89 * Baseline!B$7 )</f>
        <v>0.1840308586</v>
      </c>
      <c r="W192" s="84">
        <f>F192 * ( Baseline!D$89 * Baseline!B$11 )</f>
        <v>0.004409457307</v>
      </c>
      <c r="X192" s="84">
        <f>G192 * ( Baseline!F$89 * Baseline!B$16 )</f>
        <v>0.006959378578</v>
      </c>
      <c r="Y192" s="84">
        <f>H192 * ( Baseline!H$89 * Baseline!B$18 )</f>
        <v>0.001295166349</v>
      </c>
      <c r="Z192" s="86">
        <f t="shared" si="1"/>
        <v>0.1966948608</v>
      </c>
      <c r="AA192" s="84">
        <f>I192 * ( Baseline!B$89 * Baseline!B$7 )</f>
        <v>0.002480986636</v>
      </c>
      <c r="AB192" s="85">
        <f>J192 * ( Baseline!D$89 * Baseline!B$11 )</f>
        <v>0.03904359276</v>
      </c>
      <c r="AC192" s="85">
        <f>K192 * ( Baseline!F$89 * Baseline!B$16 )</f>
        <v>0.0005727687473</v>
      </c>
      <c r="AD192" s="85">
        <f>L192 * ( Baseline!F$89 * Baseline!B$16 )</f>
        <v>0.000593019428</v>
      </c>
      <c r="AE192" s="86">
        <f t="shared" si="2"/>
        <v>0.04269036757</v>
      </c>
      <c r="AF192" s="86">
        <f>M192 * ( Baseline!B$89 * Baseline!B$7 )</f>
        <v>0.002079512558</v>
      </c>
      <c r="AG192" s="86">
        <f>N192 * ( Baseline!D$89 * Baseline!B$11 )</f>
        <v>0.0003041803221</v>
      </c>
      <c r="AH192" s="86">
        <f>O192 * ( Baseline!F$89 * Baseline!B$16 )</f>
        <v>0.05520284144</v>
      </c>
      <c r="AI192" s="86">
        <f>P192 * ( Baseline!H$89 * Baseline!B$18 )</f>
        <v>0.0006880107628</v>
      </c>
      <c r="AJ192" s="86">
        <f t="shared" si="3"/>
        <v>0.05827454509</v>
      </c>
      <c r="AK192" s="86">
        <f>Q192 * ( Baseline!B$89 * Baseline!B$7 )</f>
        <v>0.000038224469</v>
      </c>
      <c r="AL192" s="86">
        <f>R192 * ( Baseline!D$89 * Baseline!B$11 )</f>
        <v>0.000314934852</v>
      </c>
      <c r="AM192" s="86">
        <f>S192 * ( Baseline!F$89 * Baseline!B$16 )</f>
        <v>0.00006795478703</v>
      </c>
      <c r="AN192" s="86">
        <f>T192 * ( Baseline!H$89 * Baseline!B$18 )</f>
        <v>0.03466347497</v>
      </c>
      <c r="AO192" s="86">
        <f t="shared" si="4"/>
        <v>0.03508458907</v>
      </c>
      <c r="AP192" s="62"/>
      <c r="AQ192" s="86">
        <f>V192 * ( (1-Baseline!B$90-Baseline!B$89) + (1-B192)*Baseline!B$90 )</f>
        <v>0.1320969732</v>
      </c>
      <c r="AR192" s="86">
        <f>W192 * ( (1-Baseline!B$90-Baseline!B$89) + (1-B192)*Baseline!B$90 )</f>
        <v>0.003165099418</v>
      </c>
      <c r="AS192" s="86">
        <f>X192 * ( (1-Baseline!B$90-Baseline!B$89) + (1-B192)*Baseline!B$90 )</f>
        <v>0.004995427682</v>
      </c>
      <c r="AT192" s="86">
        <f>Y192 * ( (1-Baseline!B$90-Baseline!B$89) + (1-B192)*Baseline!B$90 )</f>
        <v>0.0009296677508</v>
      </c>
      <c r="AU192" s="86">
        <f t="shared" si="5"/>
        <v>0.141187168</v>
      </c>
      <c r="AV192" s="86">
        <f>AA192 * ( (1-Baseline!D$90-Baseline!D$89) + (1-B192)*Baseline!D$90 )</f>
        <v>0.002133941927</v>
      </c>
      <c r="AW192" s="86">
        <f>AB192 * ( (1-Baseline!D$90-Baseline!D$89) + (1-B192)*Baseline!D$90 )</f>
        <v>0.03358210735</v>
      </c>
      <c r="AX192" s="86">
        <f>AC192 * ( (1-Baseline!D$90-Baseline!D$89) + (1-B192)*Baseline!D$90 )</f>
        <v>0.0004926488625</v>
      </c>
      <c r="AY192" s="86">
        <f>AD192 * ( (1-Baseline!D$90-Baseline!D$89) + (1-B192)*Baseline!D$90 )</f>
        <v>0.0005100668429</v>
      </c>
      <c r="AZ192" s="86">
        <f t="shared" si="6"/>
        <v>0.03671876498</v>
      </c>
      <c r="BA192" s="86">
        <f>AF192 * ( (1-Baseline!F$90-Baseline!F$89) + (1-Baseline!B$36)*Baseline!F$90 )</f>
        <v>0.001496483781</v>
      </c>
      <c r="BB192" s="86">
        <f>AG192 * ( (1-Baseline!F$90-Baseline!F$89) + (1-Baseline!B$36)*Baseline!F$90 )</f>
        <v>0.0002188978936</v>
      </c>
      <c r="BC192" s="86">
        <f>AH192 * ( (1-Baseline!F$90-Baseline!F$89) + (1-Baseline!B$36)*Baseline!F$90 )</f>
        <v>0.03972573119</v>
      </c>
      <c r="BD192" s="86">
        <f>AI192 * ( (1-Baseline!F$90-Baseline!F$89) + (1-Baseline!B$36)*Baseline!F$90 )</f>
        <v>0.0004951145612</v>
      </c>
      <c r="BE192" s="86">
        <f t="shared" si="7"/>
        <v>0.04193622743</v>
      </c>
      <c r="BF192" s="86">
        <f>AK192 * ( (1-Baseline!H$90-Baseline!H$89) + (1-Baseline!B$36)*Baseline!H$90 )</f>
        <v>0.00003028601128</v>
      </c>
      <c r="BG192" s="86">
        <f>AL192 * ( (1-Baseline!H$90-Baseline!H$89) + (1-Baseline!B$36)*Baseline!H$90 )</f>
        <v>0.0002495291819</v>
      </c>
      <c r="BH192" s="86">
        <f>AM192 * ( (1-Baseline!H$90-Baseline!H$89) + (1-Baseline!B$36)*Baseline!H$90 )</f>
        <v>0.00005384193686</v>
      </c>
      <c r="BI192" s="86">
        <f>AN192 * ( (1-Baseline!H$90-Baseline!H$89) + (1-Baseline!B$36)*Baseline!H$90 )</f>
        <v>0.02746456449</v>
      </c>
      <c r="BJ192" s="86">
        <f t="shared" si="8"/>
        <v>0.02779822162</v>
      </c>
      <c r="BK192" s="62"/>
      <c r="BL192" s="86">
        <f t="shared" si="19"/>
        <v>0.9356159984</v>
      </c>
      <c r="BM192" s="86">
        <f t="shared" si="20"/>
        <v>0.02241775554</v>
      </c>
      <c r="BN192" s="86">
        <f t="shared" si="21"/>
        <v>0.03538159842</v>
      </c>
      <c r="BO192" s="86">
        <f t="shared" si="22"/>
        <v>0.006584647626</v>
      </c>
      <c r="BP192" s="86">
        <f t="shared" si="9"/>
        <v>1</v>
      </c>
      <c r="BQ192" s="86">
        <f t="shared" si="23"/>
        <v>0.05811584153</v>
      </c>
      <c r="BR192" s="86">
        <f t="shared" si="24"/>
        <v>0.9145761674</v>
      </c>
      <c r="BS192" s="86">
        <f t="shared" si="25"/>
        <v>0.01341681461</v>
      </c>
      <c r="BT192" s="86">
        <f t="shared" si="26"/>
        <v>0.01389117644</v>
      </c>
      <c r="BU192" s="86">
        <f t="shared" si="10"/>
        <v>1</v>
      </c>
      <c r="BV192" s="86">
        <f t="shared" si="27"/>
        <v>0.03568474975</v>
      </c>
      <c r="BW192" s="86">
        <f t="shared" si="28"/>
        <v>0.005219780295</v>
      </c>
      <c r="BX192" s="86">
        <f t="shared" si="29"/>
        <v>0.9472891013</v>
      </c>
      <c r="BY192" s="86">
        <f t="shared" si="30"/>
        <v>0.01180636866</v>
      </c>
      <c r="BZ192" s="86">
        <f t="shared" si="11"/>
        <v>1</v>
      </c>
      <c r="CA192" s="86">
        <f t="shared" si="31"/>
        <v>0.001089494562</v>
      </c>
      <c r="CB192" s="86">
        <f t="shared" si="32"/>
        <v>0.008976444081</v>
      </c>
      <c r="CC192" s="86">
        <f t="shared" si="33"/>
        <v>0.001936884223</v>
      </c>
      <c r="CD192" s="86">
        <f t="shared" si="34"/>
        <v>0.9879971771</v>
      </c>
      <c r="CE192" s="86">
        <f t="shared" si="12"/>
        <v>1</v>
      </c>
      <c r="CF192" s="62"/>
      <c r="CG192" s="86">
        <f t="shared" si="35"/>
        <v>0.9356159984</v>
      </c>
      <c r="CH192" s="86">
        <f t="shared" si="36"/>
        <v>0.02241775554</v>
      </c>
      <c r="CI192" s="86">
        <f t="shared" si="37"/>
        <v>0.03538159842</v>
      </c>
      <c r="CJ192" s="86">
        <f t="shared" si="38"/>
        <v>0.006584647626</v>
      </c>
      <c r="CK192" s="86">
        <f t="shared" si="13"/>
        <v>1</v>
      </c>
      <c r="CL192" s="86">
        <f t="shared" si="39"/>
        <v>0.05811584153</v>
      </c>
      <c r="CM192" s="86">
        <f t="shared" si="40"/>
        <v>0.9145761674</v>
      </c>
      <c r="CN192" s="86">
        <f t="shared" si="41"/>
        <v>0.01341681461</v>
      </c>
      <c r="CO192" s="86">
        <f t="shared" si="42"/>
        <v>0.01389117644</v>
      </c>
      <c r="CP192" s="86">
        <f t="shared" si="14"/>
        <v>1</v>
      </c>
      <c r="CQ192" s="86">
        <f t="shared" si="43"/>
        <v>0.03568474975</v>
      </c>
      <c r="CR192" s="86">
        <f t="shared" si="44"/>
        <v>0.005219780295</v>
      </c>
      <c r="CS192" s="86">
        <f t="shared" si="45"/>
        <v>0.9472891013</v>
      </c>
      <c r="CT192" s="86">
        <f t="shared" si="46"/>
        <v>0.01180636866</v>
      </c>
      <c r="CU192" s="86">
        <f t="shared" si="15"/>
        <v>1</v>
      </c>
      <c r="CV192" s="86">
        <f t="shared" si="47"/>
        <v>0.001089494562</v>
      </c>
      <c r="CW192" s="86">
        <f t="shared" si="48"/>
        <v>0.008976444081</v>
      </c>
      <c r="CX192" s="86">
        <f t="shared" si="49"/>
        <v>0.001936884223</v>
      </c>
      <c r="CY192" s="86">
        <f t="shared" si="50"/>
        <v>0.9879971771</v>
      </c>
      <c r="CZ192" s="86">
        <f t="shared" si="16"/>
        <v>1</v>
      </c>
      <c r="DA192" s="62"/>
      <c r="DB192" s="86">
        <f>(AQ192*Baseline!B$7 + AV192*Baseline!B$11 + BA192*Baseline!B$16 + BF192*Baseline!B$18)</f>
        <v>75043.71186</v>
      </c>
      <c r="DC192" s="86">
        <f>(AR192*Baseline!B$7 + AW192*Baseline!B$11 + BB192*Baseline!B$16 + BG192*Baseline!B$18)</f>
        <v>85713.21026</v>
      </c>
      <c r="DD192" s="86">
        <f>(AS192*Baseline!B$7 + AX192*Baseline!B$11 + BC192*Baseline!B$16 + BH192*Baseline!B$18)</f>
        <v>139033.5081</v>
      </c>
      <c r="DE192" s="86">
        <f>(AT192*Baseline!B$7 + AY192*Baseline!B$11 + BD192*Baseline!B$16 + BI192*Baseline!B$18)</f>
        <v>1260828.301</v>
      </c>
      <c r="DF192" s="86">
        <f t="shared" si="17"/>
        <v>1560618.732</v>
      </c>
      <c r="DG192" s="62"/>
      <c r="DH192" s="86">
        <f t="shared" si="51"/>
        <v>0.04808587154</v>
      </c>
      <c r="DI192" s="86">
        <f t="shared" si="52"/>
        <v>0.054922582</v>
      </c>
      <c r="DJ192" s="86">
        <f t="shared" si="53"/>
        <v>0.08908870905</v>
      </c>
      <c r="DK192" s="86">
        <f t="shared" si="54"/>
        <v>0.8079028374</v>
      </c>
      <c r="DL192" s="86">
        <f t="shared" si="18"/>
        <v>1</v>
      </c>
      <c r="DM192" s="62"/>
      <c r="DN192" s="86">
        <f>DH192 / (Baseline!B$7/Baseline!B$17)</f>
        <v>5.132850511</v>
      </c>
      <c r="DO192" s="86">
        <f>DI192 / (Baseline!B$11/Baseline!B$17)</f>
        <v>1.325857417</v>
      </c>
      <c r="DP192" s="86">
        <f>DJ192 / (Baseline!B$16/Baseline!B$17)</f>
        <v>1.376689787</v>
      </c>
      <c r="DQ192" s="86">
        <f>DK192 / (Baseline!B$18/Baseline!B$17)</f>
        <v>0.9134054811</v>
      </c>
      <c r="DR192" s="62"/>
      <c r="DS192" s="86">
        <f>DH192 / Baseline!H$117</f>
        <v>1.923776927</v>
      </c>
      <c r="DT192" s="86">
        <f>DI192 / Baseline!H$118</f>
        <v>1.23631019</v>
      </c>
      <c r="DU192" s="86">
        <f>DJ192 / Baseline!H$119</f>
        <v>1.065003343</v>
      </c>
      <c r="DV192" s="86">
        <f>DK192 / Baseline!H$120</f>
        <v>0.9539206766</v>
      </c>
      <c r="DW192" s="87"/>
      <c r="DX192" s="86">
        <f>(AU192*Baseline!B$34)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0.03370760645</v>
      </c>
      <c r="DY192" s="86">
        <f>(AZ192*Baseline!B$34) + (Baseline!D$90*(1-Baseline!D$91)*Baseline!B$35) + (Baseline!D$90*Baseline!D$91*((1-Baseline!D$92)*Baseline!B$40 + Baseline!D$92*Baseline!B$41))</f>
        <v>0.01192138275</v>
      </c>
      <c r="DZ192" s="86">
        <f>(BE192*Baseline!B$34) + (Baseline!F$90*(1-Baseline!F$91)*Baseline!B$35) + (Baseline!F$90*Baseline!F$91*((1-Baseline!F$92)*Baseline!B$40 + Baseline!F$92*Baseline!B$41))</f>
        <v>0.01402107411</v>
      </c>
      <c r="EA192" s="86">
        <f>(BJ192*Baseline!B$34) + (Baseline!H$90*(1-Baseline!H$91)*Baseline!B$35) + (Baseline!H$90*Baseline!H$91*((1-Baseline!H$92)*Baseline!B$40 + Baseline!H$92*Baseline!B$41))</f>
        <v>0.009314733242</v>
      </c>
      <c r="EB192" s="86">
        <f>( DX192*Baseline!B$7 + DY192*Baseline!B$11 + DZ192*Baseline!B$16 + EA192*Baseline!B$18 ) / Baseline!B$17</f>
        <v>0.009955788318</v>
      </c>
    </row>
    <row r="193">
      <c r="A193" s="73" t="s">
        <v>369</v>
      </c>
      <c r="B193" s="85">
        <f>MIN( MAX( NORMINV( MCrands!B193, (B$5+B$4)/2, (B$5-B$4)/3.29 ), 0 ), 1 )</f>
        <v>0.3018953722</v>
      </c>
      <c r="C193" s="85">
        <f>MAX( NORMINV( MCrands!C193, (C$5+C$4)/2, (C$5-C$4)/3.29 ), 0 )</f>
        <v>2.090410713</v>
      </c>
      <c r="D193" s="83"/>
      <c r="E193" s="84">
        <f>Baseline!B$33 * (C193 * Baseline!B$68*Baseline!B$68/Baseline!B$75 + Baseline!B$46 * Baseline!B$54*Baseline!B$54/Baseline!B$76 + Baseline!B$47 * Baseline!B$55*Baseline!B$55/Baseline!B$77 + Baseline!B$56*Baseline!B$56/Baseline!B$78)</f>
        <v>0.0000148496491</v>
      </c>
      <c r="F193" s="84">
        <f>Baseline!B$33 * (C193 * Baseline!B$68*Baseline!B$59/Baseline!B$75 + Baseline!B$46 * Baseline!B$54*Baseline!B$69/Baseline!B$76 + Baseline!B$47 * Baseline!B$55*Baseline!B$57/Baseline!B$77 + Baseline!B$56*Baseline!B$58/Baseline!B$78)</f>
        <v>0.00000023858412</v>
      </c>
      <c r="G193" s="85">
        <f>Baseline!B$33 * (C193 * Baseline!B$68*Baseline!B$60/Baseline!B$75 + Baseline!B$46 * Baseline!B$54*Baseline!B$61/Baseline!B$76 + Baseline!B$47 * Baseline!B$55*Baseline!B$70/Baseline!B$77 + Baseline!B$56*Baseline!B$62/Baseline!B$78)</f>
        <v>0.0000001992392497</v>
      </c>
      <c r="H193" s="84">
        <f>Baseline!B$33 * (C193 * Baseline!B$68*Baseline!B$63/Baseline!B$75 + Baseline!B$46 * Baseline!B$54*Baseline!B$64/Baseline!B$76 + Baseline!B$47 * Baseline!B$55*Baseline!B$65/Baseline!B$77 + Baseline!B$56*Baseline!B$71/Baseline!B$78)</f>
        <v>0.000000003571021331</v>
      </c>
      <c r="I193" s="84">
        <f>Baseline!B$33 * (C193 * Baseline!B$59*Baseline!B$68/Baseline!B$75 + Baseline!B$46 * Baseline!B$69*Baseline!B$54/Baseline!B$76 + Baseline!B$47 * Baseline!B$57*Baseline!B$55/Baseline!B$77 + Baseline!B$58*Baseline!B$56/Baseline!B$78)</f>
        <v>0.00000023858412</v>
      </c>
      <c r="J193" s="85">
        <f>Baseline!B$33 * (C193 * Baseline!B$59*Baseline!B$59/Baseline!B$75 + Baseline!B$46 * Baseline!B$69*Baseline!B$69/Baseline!B$76 + Baseline!B$47 * Baseline!B$57*Baseline!B$57/Baseline!B$77 + Baseline!B$58*Baseline!B$58/Baseline!B$78)</f>
        <v>0.000002116574359</v>
      </c>
      <c r="K193" s="84">
        <f>Baseline!B$33 * (C193 * Baseline!B$59*Baseline!B$60/Baseline!B$75 + Baseline!B$46 * Baseline!B$69*Baseline!B$61/Baseline!B$76 + Baseline!B$47 * Baseline!B$57*Baseline!B$70/Baseline!B$77 + Baseline!B$58*Baseline!B$62/Baseline!B$78)</f>
        <v>0.00000001648960435</v>
      </c>
      <c r="L193" s="85">
        <f>Baseline!B$33 * (C193 * Baseline!B$59*Baseline!B$63/Baseline!B$75 + Baseline!B$46 * Baseline!B$69*Baseline!B$64/Baseline!B$76 + Baseline!B$47 * Baseline!B$57*Baseline!B$65/Baseline!B$77 + Baseline!B$58*Baseline!B$71/Baseline!B$78)</f>
        <v>0.00000001707277221</v>
      </c>
      <c r="M193" s="84">
        <f>Baseline!B$33 * (C193 * Baseline!B$60*Baseline!B$68/Baseline!B$75 + Baseline!B$46 * Baseline!B$61*Baseline!B$54/Baseline!B$76 + Baseline!B$47 * Baseline!B$70*Baseline!B$55/Baseline!B$77 + Baseline!B$62*Baseline!B$56/Baseline!B$78)</f>
        <v>0.0000001992392497</v>
      </c>
      <c r="N193" s="85">
        <f>Baseline!B$33 * (C193 * Baseline!B$60*Baseline!B$59/Baseline!B$75 + Baseline!B$46 * Baseline!B$61*Baseline!B$69/Baseline!B$76 + Baseline!B$47 * Baseline!B$70*Baseline!B$57/Baseline!B$77 + Baseline!B$62*Baseline!B$58/Baseline!B$78)</f>
        <v>0.00000001648960435</v>
      </c>
      <c r="O193" s="85">
        <f>Baseline!B$33 * (C193 * Baseline!B$60*Baseline!B$60/Baseline!B$75 + Baseline!B$46 * Baseline!B$61*Baseline!B$61/Baseline!B$76 + Baseline!B$47 * Baseline!B$70*Baseline!B$70/Baseline!B$77 + Baseline!B$62*Baseline!B$62/Baseline!B$78)</f>
        <v>0.00000158926708</v>
      </c>
      <c r="P193" s="84">
        <f>Baseline!B$33 * (C193 * Baseline!B$60*Baseline!B$63/Baseline!B$75 + Baseline!B$46 * Baseline!B$61*Baseline!B$64/Baseline!B$76 + Baseline!B$47 * Baseline!B$70*Baseline!B$65/Baseline!B$77 + Baseline!B$62*Baseline!B$71/Baseline!B$78)</f>
        <v>0.000000001956347465</v>
      </c>
      <c r="Q193" s="84">
        <f>Baseline!B$33 * (C193 * Baseline!B$63*Baseline!B$68/Baseline!B$75 + Baseline!B$46 * Baseline!B$64*Baseline!B$54/Baseline!B$76 + Baseline!B$47 * Baseline!B$65*Baseline!B$55/Baseline!B$77 + Baseline!B$71*Baseline!B$56/Baseline!B$78)</f>
        <v>0.000000003571021331</v>
      </c>
      <c r="R193" s="84">
        <f>Baseline!B$33 * (C193 * Baseline!B$63*Baseline!B$59/Baseline!B$75 + Baseline!B$46 * Baseline!B$64*Baseline!B$69/Baseline!B$76 + Baseline!B$47 * Baseline!B$65*Baseline!B$57/Baseline!B$77 + Baseline!B$71*Baseline!B$58/Baseline!B$78)</f>
        <v>0.00000001707277221</v>
      </c>
      <c r="S193" s="84">
        <f>Baseline!B$33 * (C193 * Baseline!B$63*Baseline!B$60/Baseline!B$75 + Baseline!B$46 * Baseline!B$64*Baseline!B$61/Baseline!B$76 + Baseline!B$47 * Baseline!B$65*Baseline!B$70/Baseline!B$77 + Baseline!B$71*Baseline!B$62/Baseline!B$78)</f>
        <v>0.000000001956347465</v>
      </c>
      <c r="T193" s="84">
        <f>Baseline!B$33 * (C193 * Baseline!B$63*Baseline!B$63/Baseline!B$75 + Baseline!B$46 * Baseline!B$64*Baseline!B$64/Baseline!B$76 + Baseline!B$47 * Baseline!B$65*Baseline!B$65/Baseline!B$77 + Baseline!B$71*Baseline!B$71/Baseline!B$78)</f>
        <v>0.00000009856721278</v>
      </c>
      <c r="U193" s="83"/>
      <c r="V193" s="84">
        <f>E193 * ( Baseline!B$89 * Baseline!B$7 )</f>
        <v>0.154124508</v>
      </c>
      <c r="W193" s="84">
        <f>F193 * ( Baseline!D$89 * Baseline!B$11 )</f>
        <v>0.004401064798</v>
      </c>
      <c r="X193" s="84">
        <f>G193 * ( Baseline!F$89 * Baseline!B$16 )</f>
        <v>0.006920529497</v>
      </c>
      <c r="Y193" s="84">
        <f>H193 * ( Baseline!H$89 * Baseline!B$18 )</f>
        <v>0.001255833452</v>
      </c>
      <c r="Z193" s="86">
        <f t="shared" si="1"/>
        <v>0.1667019358</v>
      </c>
      <c r="AA193" s="84">
        <f>I193 * ( Baseline!B$89 * Baseline!B$7 )</f>
        <v>0.002476264581</v>
      </c>
      <c r="AB193" s="85">
        <f>J193 * ( Baseline!D$89 * Baseline!B$11 )</f>
        <v>0.03904359143</v>
      </c>
      <c r="AC193" s="85">
        <f>K193 * ( Baseline!F$89 * Baseline!B$16 )</f>
        <v>0.0005727626132</v>
      </c>
      <c r="AD193" s="85">
        <f>L193 * ( Baseline!F$89 * Baseline!B$16 )</f>
        <v>0.0005930188146</v>
      </c>
      <c r="AE193" s="86">
        <f t="shared" si="2"/>
        <v>0.04268563744</v>
      </c>
      <c r="AF193" s="86">
        <f>M193 * ( Baseline!B$89 * Baseline!B$7 )</f>
        <v>0.002067904172</v>
      </c>
      <c r="AG193" s="86">
        <f>N193 * ( Baseline!D$89 * Baseline!B$11 )</f>
        <v>0.0003041770645</v>
      </c>
      <c r="AH193" s="86">
        <f>O193 * ( Baseline!F$89 * Baseline!B$16 )</f>
        <v>0.05520282636</v>
      </c>
      <c r="AI193" s="86">
        <f>P193 * ( Baseline!H$89 * Baseline!B$18 )</f>
        <v>0.0006879954954</v>
      </c>
      <c r="AJ193" s="86">
        <f t="shared" si="3"/>
        <v>0.0582629031</v>
      </c>
      <c r="AK193" s="86">
        <f>Q193 * ( Baseline!B$89 * Baseline!B$7 )</f>
        <v>0.00003706363039</v>
      </c>
      <c r="AL193" s="86">
        <f>R193 * ( Baseline!D$89 * Baseline!B$11 )</f>
        <v>0.0003149345262</v>
      </c>
      <c r="AM193" s="86">
        <f>S193 * ( Baseline!F$89 * Baseline!B$16 )</f>
        <v>0.00006795327908</v>
      </c>
      <c r="AN193" s="86">
        <f>T193 * ( Baseline!H$89 * Baseline!B$18 )</f>
        <v>0.03466347344</v>
      </c>
      <c r="AO193" s="86">
        <f t="shared" si="4"/>
        <v>0.03508342488</v>
      </c>
      <c r="AP193" s="62"/>
      <c r="AQ193" s="86">
        <f>V193 * ( (1-Baseline!B$90-Baseline!B$89) + (1-B193)*Baseline!B$90 )</f>
        <v>0.1094150102</v>
      </c>
      <c r="AR193" s="86">
        <f>W193 * ( (1-Baseline!B$90-Baseline!B$89) + (1-B193)*Baseline!B$90 )</f>
        <v>0.003124373637</v>
      </c>
      <c r="AS193" s="86">
        <f>X193 * ( (1-Baseline!B$90-Baseline!B$89) + (1-B193)*Baseline!B$90 )</f>
        <v>0.004912974678</v>
      </c>
      <c r="AT193" s="86">
        <f>Y193 * ( (1-Baseline!B$90-Baseline!B$89) + (1-B193)*Baseline!B$90 )</f>
        <v>0.0008915326422</v>
      </c>
      <c r="AU193" s="86">
        <f t="shared" si="5"/>
        <v>0.1183438911</v>
      </c>
      <c r="AV193" s="86">
        <f>AA193 * ( (1-Baseline!D$90-Baseline!D$89) + (1-B193)*Baseline!D$90 )</f>
        <v>0.002120052121</v>
      </c>
      <c r="AW193" s="86">
        <f>AB193 * ( (1-Baseline!D$90-Baseline!D$89) + (1-B193)*Baseline!D$90 )</f>
        <v>0.03342714243</v>
      </c>
      <c r="AX193" s="86">
        <f>AC193 * ( (1-Baseline!D$90-Baseline!D$89) + (1-B193)*Baseline!D$90 )</f>
        <v>0.0004903702951</v>
      </c>
      <c r="AY193" s="86">
        <f>AD193 * ( (1-Baseline!D$90-Baseline!D$89) + (1-B193)*Baseline!D$90 )</f>
        <v>0.0005077126271</v>
      </c>
      <c r="AZ193" s="86">
        <f t="shared" si="6"/>
        <v>0.03654527747</v>
      </c>
      <c r="BA193" s="86">
        <f>AF193 * ( (1-Baseline!F$90-Baseline!F$89) + (1-Baseline!B$36)*Baseline!F$90 )</f>
        <v>0.001488130015</v>
      </c>
      <c r="BB193" s="86">
        <f>AG193 * ( (1-Baseline!F$90-Baseline!F$89) + (1-Baseline!B$36)*Baseline!F$90 )</f>
        <v>0.0002188955493</v>
      </c>
      <c r="BC193" s="86">
        <f>AH193 * ( (1-Baseline!F$90-Baseline!F$89) + (1-Baseline!B$36)*Baseline!F$90 )</f>
        <v>0.03972572034</v>
      </c>
      <c r="BD193" s="86">
        <f>AI193 * ( (1-Baseline!F$90-Baseline!F$89) + (1-Baseline!B$36)*Baseline!F$90 )</f>
        <v>0.0004951035743</v>
      </c>
      <c r="BE193" s="86">
        <f t="shared" si="7"/>
        <v>0.04192784948</v>
      </c>
      <c r="BF193" s="86">
        <f>AK193 * ( (1-Baseline!H$90-Baseline!H$89) + (1-Baseline!B$36)*Baseline!H$90 )</f>
        <v>0.00002936625563</v>
      </c>
      <c r="BG193" s="86">
        <f>AL193 * ( (1-Baseline!H$90-Baseline!H$89) + (1-Baseline!B$36)*Baseline!H$90 )</f>
        <v>0.0002495289238</v>
      </c>
      <c r="BH193" s="86">
        <f>AM193 * ( (1-Baseline!H$90-Baseline!H$89) + (1-Baseline!B$36)*Baseline!H$90 )</f>
        <v>0.00005384074208</v>
      </c>
      <c r="BI193" s="86">
        <f>AN193 * ( (1-Baseline!H$90-Baseline!H$89) + (1-Baseline!B$36)*Baseline!H$90 )</f>
        <v>0.02746456328</v>
      </c>
      <c r="BJ193" s="86">
        <f t="shared" si="8"/>
        <v>0.0277972992</v>
      </c>
      <c r="BK193" s="62"/>
      <c r="BL193" s="86">
        <f t="shared" si="19"/>
        <v>0.9245513996</v>
      </c>
      <c r="BM193" s="86">
        <f t="shared" si="20"/>
        <v>0.02640080199</v>
      </c>
      <c r="BN193" s="86">
        <f t="shared" si="21"/>
        <v>0.04151439192</v>
      </c>
      <c r="BO193" s="86">
        <f t="shared" si="22"/>
        <v>0.00753340653</v>
      </c>
      <c r="BP193" s="86">
        <f t="shared" si="9"/>
        <v>1</v>
      </c>
      <c r="BQ193" s="86">
        <f t="shared" si="23"/>
        <v>0.05801165754</v>
      </c>
      <c r="BR193" s="86">
        <f t="shared" si="24"/>
        <v>0.9146774834</v>
      </c>
      <c r="BS193" s="86">
        <f t="shared" si="25"/>
        <v>0.01341815767</v>
      </c>
      <c r="BT193" s="86">
        <f t="shared" si="26"/>
        <v>0.01389270139</v>
      </c>
      <c r="BU193" s="86">
        <f t="shared" si="10"/>
        <v>1</v>
      </c>
      <c r="BV193" s="86">
        <f t="shared" si="27"/>
        <v>0.03549263875</v>
      </c>
      <c r="BW193" s="86">
        <f t="shared" si="28"/>
        <v>0.005220767389</v>
      </c>
      <c r="BX193" s="86">
        <f t="shared" si="29"/>
        <v>0.9474781281</v>
      </c>
      <c r="BY193" s="86">
        <f t="shared" si="30"/>
        <v>0.01180846574</v>
      </c>
      <c r="BZ193" s="86">
        <f t="shared" si="11"/>
        <v>1</v>
      </c>
      <c r="CA193" s="86">
        <f t="shared" si="31"/>
        <v>0.001056442765</v>
      </c>
      <c r="CB193" s="86">
        <f t="shared" si="32"/>
        <v>0.008976732668</v>
      </c>
      <c r="CC193" s="86">
        <f t="shared" si="33"/>
        <v>0.001936905514</v>
      </c>
      <c r="CD193" s="86">
        <f t="shared" si="34"/>
        <v>0.9880299191</v>
      </c>
      <c r="CE193" s="86">
        <f t="shared" si="12"/>
        <v>1</v>
      </c>
      <c r="CF193" s="62"/>
      <c r="CG193" s="86">
        <f t="shared" si="35"/>
        <v>0.9245513996</v>
      </c>
      <c r="CH193" s="86">
        <f t="shared" si="36"/>
        <v>0.02640080199</v>
      </c>
      <c r="CI193" s="86">
        <f t="shared" si="37"/>
        <v>0.04151439192</v>
      </c>
      <c r="CJ193" s="86">
        <f t="shared" si="38"/>
        <v>0.00753340653</v>
      </c>
      <c r="CK193" s="86">
        <f t="shared" si="13"/>
        <v>1</v>
      </c>
      <c r="CL193" s="86">
        <f t="shared" si="39"/>
        <v>0.05801165754</v>
      </c>
      <c r="CM193" s="86">
        <f t="shared" si="40"/>
        <v>0.9146774834</v>
      </c>
      <c r="CN193" s="86">
        <f t="shared" si="41"/>
        <v>0.01341815767</v>
      </c>
      <c r="CO193" s="86">
        <f t="shared" si="42"/>
        <v>0.01389270139</v>
      </c>
      <c r="CP193" s="86">
        <f t="shared" si="14"/>
        <v>1</v>
      </c>
      <c r="CQ193" s="86">
        <f t="shared" si="43"/>
        <v>0.03549263875</v>
      </c>
      <c r="CR193" s="86">
        <f t="shared" si="44"/>
        <v>0.005220767389</v>
      </c>
      <c r="CS193" s="86">
        <f t="shared" si="45"/>
        <v>0.9474781281</v>
      </c>
      <c r="CT193" s="86">
        <f t="shared" si="46"/>
        <v>0.01180846574</v>
      </c>
      <c r="CU193" s="86">
        <f t="shared" si="15"/>
        <v>1</v>
      </c>
      <c r="CV193" s="86">
        <f t="shared" si="47"/>
        <v>0.001056442765</v>
      </c>
      <c r="CW193" s="86">
        <f t="shared" si="48"/>
        <v>0.008976732668</v>
      </c>
      <c r="CX193" s="86">
        <f t="shared" si="49"/>
        <v>0.001936905514</v>
      </c>
      <c r="CY193" s="86">
        <f t="shared" si="50"/>
        <v>0.9880299191</v>
      </c>
      <c r="CZ193" s="86">
        <f t="shared" si="16"/>
        <v>1</v>
      </c>
      <c r="DA193" s="62"/>
      <c r="DB193" s="86">
        <f>(AQ193*Baseline!B$7 + AV193*Baseline!B$11 + BA193*Baseline!B$16 + BF193*Baseline!B$18)</f>
        <v>63943.0693</v>
      </c>
      <c r="DC193" s="86">
        <f>(AR193*Baseline!B$7 + AW193*Baseline!B$11 + BB193*Baseline!B$16 + BG193*Baseline!B$18)</f>
        <v>85361.10794</v>
      </c>
      <c r="DD193" s="86">
        <f>(AS193*Baseline!B$7 + AX193*Baseline!B$11 + BC193*Baseline!B$16 + BH193*Baseline!B$18)</f>
        <v>138988.5408</v>
      </c>
      <c r="DE193" s="86">
        <f>(AT193*Baseline!B$7 + AY193*Baseline!B$11 + BD193*Baseline!B$16 + BI193*Baseline!B$18)</f>
        <v>1260804.665</v>
      </c>
      <c r="DF193" s="86">
        <f t="shared" si="17"/>
        <v>1549097.383</v>
      </c>
      <c r="DG193" s="62"/>
      <c r="DH193" s="86">
        <f t="shared" si="51"/>
        <v>0.04127763044</v>
      </c>
      <c r="DI193" s="86">
        <f t="shared" si="52"/>
        <v>0.05510377131</v>
      </c>
      <c r="DJ193" s="86">
        <f t="shared" si="53"/>
        <v>0.08972227464</v>
      </c>
      <c r="DK193" s="86">
        <f t="shared" si="54"/>
        <v>0.8138963236</v>
      </c>
      <c r="DL193" s="86">
        <f t="shared" si="18"/>
        <v>1</v>
      </c>
      <c r="DM193" s="62"/>
      <c r="DN193" s="86">
        <f>DH193 / (Baseline!B$7/Baseline!B$17)</f>
        <v>4.406115553</v>
      </c>
      <c r="DO193" s="86">
        <f>DI193 / (Baseline!B$11/Baseline!B$17)</f>
        <v>1.330231414</v>
      </c>
      <c r="DP193" s="86">
        <f>DJ193 / (Baseline!B$16/Baseline!B$17)</f>
        <v>1.38648029</v>
      </c>
      <c r="DQ193" s="86">
        <f>DK193 / (Baseline!B$18/Baseline!B$17)</f>
        <v>0.9201816464</v>
      </c>
      <c r="DR193" s="62"/>
      <c r="DS193" s="86">
        <f>DH193 / Baseline!H$117</f>
        <v>1.651398852</v>
      </c>
      <c r="DT193" s="86">
        <f>DI193 / Baseline!H$118</f>
        <v>1.240388771</v>
      </c>
      <c r="DU193" s="86">
        <f>DJ193 / Baseline!H$119</f>
        <v>1.072577249</v>
      </c>
      <c r="DV193" s="86">
        <f>DK193 / Baseline!H$120</f>
        <v>0.9609974068</v>
      </c>
      <c r="DW193" s="87"/>
      <c r="DX193" s="86">
        <f>(AU193*Baseline!B$34)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0.03028111492</v>
      </c>
      <c r="DY193" s="86">
        <f>(AZ193*Baseline!B$34) + (Baseline!D$90*(1-Baseline!D$91)*Baseline!B$35) + (Baseline!D$90*Baseline!D$91*((1-Baseline!D$92)*Baseline!B$40 + Baseline!D$92*Baseline!B$41))</f>
        <v>0.01189535962</v>
      </c>
      <c r="DZ193" s="86">
        <f>(BE193*Baseline!B$34) + (Baseline!F$90*(1-Baseline!F$91)*Baseline!B$35) + (Baseline!F$90*Baseline!F$91*((1-Baseline!F$92)*Baseline!B$40 + Baseline!F$92*Baseline!B$41))</f>
        <v>0.01401981742</v>
      </c>
      <c r="EA193" s="86">
        <f>(BJ193*Baseline!B$34) + (Baseline!H$90*(1-Baseline!H$91)*Baseline!B$35) + (Baseline!H$90*Baseline!H$91*((1-Baseline!H$92)*Baseline!B$40 + Baseline!H$92*Baseline!B$41))</f>
        <v>0.00931459488</v>
      </c>
      <c r="EB193" s="86">
        <f>( DX193*Baseline!B$7 + DY193*Baseline!B$11 + DZ193*Baseline!B$16 + EA193*Baseline!B$18 ) / Baseline!B$17</f>
        <v>0.009922406367</v>
      </c>
    </row>
    <row r="194">
      <c r="A194" s="73" t="s">
        <v>370</v>
      </c>
      <c r="B194" s="85">
        <f>MIN( MAX( NORMINV( MCrands!B194, (B$5+B$4)/2, (B$5-B$4)/3.29 ), 0 ), 1 )</f>
        <v>0.4391141235</v>
      </c>
      <c r="C194" s="85">
        <f>MAX( NORMINV( MCrands!C194, (C$5+C$4)/2, (C$5-C$4)/3.29 ), 0 )</f>
        <v>2.930872518</v>
      </c>
      <c r="D194" s="83"/>
      <c r="E194" s="84">
        <f>Baseline!B$33 * (C194 * Baseline!B$68*Baseline!B$68/Baseline!B$75 + Baseline!B$46 * Baseline!B$54*Baseline!B$54/Baseline!B$76 + Baseline!B$47 * Baseline!B$55*Baseline!B$55/Baseline!B$77 + Baseline!B$56*Baseline!B$56/Baseline!B$78)</f>
        <v>0.00002080013886</v>
      </c>
      <c r="F194" s="84">
        <f>Baseline!B$33 * (C194 * Baseline!B$68*Baseline!B$59/Baseline!B$75 + Baseline!B$46 * Baseline!B$54*Baseline!B$69/Baseline!B$76 + Baseline!B$47 * Baseline!B$55*Baseline!B$57/Baseline!B$77 + Baseline!B$56*Baseline!B$58/Baseline!B$78)</f>
        <v>0.000000239523671</v>
      </c>
      <c r="G194" s="85">
        <f>Baseline!B$33 * (C194 * Baseline!B$68*Baseline!B$60/Baseline!B$75 + Baseline!B$46 * Baseline!B$54*Baseline!B$61/Baseline!B$76 + Baseline!B$47 * Baseline!B$55*Baseline!B$70/Baseline!B$77 + Baseline!B$56*Baseline!B$62/Baseline!B$78)</f>
        <v>0.0000002015489793</v>
      </c>
      <c r="H194" s="84">
        <f>Baseline!B$33 * (C194 * Baseline!B$68*Baseline!B$63/Baseline!B$75 + Baseline!B$46 * Baseline!B$54*Baseline!B$64/Baseline!B$76 + Baseline!B$47 * Baseline!B$55*Baseline!B$65/Baseline!B$77 + Baseline!B$56*Baseline!B$71/Baseline!B$78)</f>
        <v>0.000000003801994288</v>
      </c>
      <c r="I194" s="84">
        <f>Baseline!B$33 * (C194 * Baseline!B$59*Baseline!B$68/Baseline!B$75 + Baseline!B$46 * Baseline!B$69*Baseline!B$54/Baseline!B$76 + Baseline!B$47 * Baseline!B$57*Baseline!B$55/Baseline!B$77 + Baseline!B$58*Baseline!B$56/Baseline!B$78)</f>
        <v>0.000000239523671</v>
      </c>
      <c r="J194" s="85">
        <f>Baseline!B$33 * (C194 * Baseline!B$59*Baseline!B$59/Baseline!B$75 + Baseline!B$46 * Baseline!B$69*Baseline!B$69/Baseline!B$76 + Baseline!B$47 * Baseline!B$57*Baseline!B$57/Baseline!B$77 + Baseline!B$58*Baseline!B$58/Baseline!B$78)</f>
        <v>0.000002116574507</v>
      </c>
      <c r="K194" s="84">
        <f>Baseline!B$33 * (C194 * Baseline!B$59*Baseline!B$60/Baseline!B$75 + Baseline!B$46 * Baseline!B$69*Baseline!B$61/Baseline!B$76 + Baseline!B$47 * Baseline!B$57*Baseline!B$70/Baseline!B$77 + Baseline!B$58*Baseline!B$62/Baseline!B$78)</f>
        <v>0.00000001648996905</v>
      </c>
      <c r="L194" s="85">
        <f>Baseline!B$33 * (C194 * Baseline!B$59*Baseline!B$63/Baseline!B$75 + Baseline!B$46 * Baseline!B$69*Baseline!B$64/Baseline!B$76 + Baseline!B$47 * Baseline!B$57*Baseline!B$65/Baseline!B$77 + Baseline!B$58*Baseline!B$71/Baseline!B$78)</f>
        <v>0.00000001707280868</v>
      </c>
      <c r="M194" s="84">
        <f>Baseline!B$33 * (C194 * Baseline!B$60*Baseline!B$68/Baseline!B$75 + Baseline!B$46 * Baseline!B$61*Baseline!B$54/Baseline!B$76 + Baseline!B$47 * Baseline!B$70*Baseline!B$55/Baseline!B$77 + Baseline!B$62*Baseline!B$56/Baseline!B$78)</f>
        <v>0.0000002015489793</v>
      </c>
      <c r="N194" s="85">
        <f>Baseline!B$33 * (C194 * Baseline!B$60*Baseline!B$59/Baseline!B$75 + Baseline!B$46 * Baseline!B$61*Baseline!B$69/Baseline!B$76 + Baseline!B$47 * Baseline!B$70*Baseline!B$57/Baseline!B$77 + Baseline!B$62*Baseline!B$58/Baseline!B$78)</f>
        <v>0.00000001648996905</v>
      </c>
      <c r="O194" s="85">
        <f>Baseline!B$33 * (C194 * Baseline!B$60*Baseline!B$60/Baseline!B$75 + Baseline!B$46 * Baseline!B$61*Baseline!B$61/Baseline!B$76 + Baseline!B$47 * Baseline!B$70*Baseline!B$70/Baseline!B$77 + Baseline!B$62*Baseline!B$62/Baseline!B$78)</f>
        <v>0.000001589267977</v>
      </c>
      <c r="P194" s="84">
        <f>Baseline!B$33 * (C194 * Baseline!B$60*Baseline!B$63/Baseline!B$75 + Baseline!B$46 * Baseline!B$61*Baseline!B$64/Baseline!B$76 + Baseline!B$47 * Baseline!B$70*Baseline!B$65/Baseline!B$77 + Baseline!B$62*Baseline!B$71/Baseline!B$78)</f>
        <v>0.000000001956437119</v>
      </c>
      <c r="Q194" s="84">
        <f>Baseline!B$33 * (C194 * Baseline!B$63*Baseline!B$68/Baseline!B$75 + Baseline!B$46 * Baseline!B$64*Baseline!B$54/Baseline!B$76 + Baseline!B$47 * Baseline!B$65*Baseline!B$55/Baseline!B$77 + Baseline!B$71*Baseline!B$56/Baseline!B$78)</f>
        <v>0.000000003801994288</v>
      </c>
      <c r="R194" s="84">
        <f>Baseline!B$33 * (C194 * Baseline!B$63*Baseline!B$59/Baseline!B$75 + Baseline!B$46 * Baseline!B$64*Baseline!B$69/Baseline!B$76 + Baseline!B$47 * Baseline!B$65*Baseline!B$57/Baseline!B$77 + Baseline!B$71*Baseline!B$58/Baseline!B$78)</f>
        <v>0.00000001707280868</v>
      </c>
      <c r="S194" s="84">
        <f>Baseline!B$33 * (C194 * Baseline!B$63*Baseline!B$60/Baseline!B$75 + Baseline!B$46 * Baseline!B$64*Baseline!B$61/Baseline!B$76 + Baseline!B$47 * Baseline!B$65*Baseline!B$70/Baseline!B$77 + Baseline!B$71*Baseline!B$62/Baseline!B$78)</f>
        <v>0.000000001956437119</v>
      </c>
      <c r="T194" s="84">
        <f>Baseline!B$33 * (C194 * Baseline!B$63*Baseline!B$63/Baseline!B$75 + Baseline!B$46 * Baseline!B$64*Baseline!B$64/Baseline!B$76 + Baseline!B$47 * Baseline!B$65*Baseline!B$65/Baseline!B$77 + Baseline!B$71*Baseline!B$71/Baseline!B$78)</f>
        <v>0.00000009856722175</v>
      </c>
      <c r="U194" s="83"/>
      <c r="V194" s="84">
        <f>E194 * ( Baseline!B$89 * Baseline!B$7 )</f>
        <v>0.2158846412</v>
      </c>
      <c r="W194" s="84">
        <f>F194 * ( Baseline!D$89 * Baseline!B$11 )</f>
        <v>0.004418396316</v>
      </c>
      <c r="X194" s="84">
        <f>G194 * ( Baseline!F$89 * Baseline!B$16 )</f>
        <v>0.007000757422</v>
      </c>
      <c r="Y194" s="84">
        <f>H194 * ( Baseline!H$89 * Baseline!B$18 )</f>
        <v>0.001337060512</v>
      </c>
      <c r="Z194" s="86">
        <f t="shared" si="1"/>
        <v>0.2286408554</v>
      </c>
      <c r="AA194" s="84">
        <f>I194 * ( Baseline!B$89 * Baseline!B$7 )</f>
        <v>0.002486016181</v>
      </c>
      <c r="AB194" s="85">
        <f>J194 * ( Baseline!D$89 * Baseline!B$11 )</f>
        <v>0.03904359417</v>
      </c>
      <c r="AC194" s="85">
        <f>K194 * ( Baseline!F$89 * Baseline!B$16 )</f>
        <v>0.0005727752808</v>
      </c>
      <c r="AD194" s="85">
        <f>L194 * ( Baseline!F$89 * Baseline!B$16 )</f>
        <v>0.0005930200813</v>
      </c>
      <c r="AE194" s="86">
        <f t="shared" si="2"/>
        <v>0.04269540571</v>
      </c>
      <c r="AF194" s="86">
        <f>M194 * ( Baseline!B$89 * Baseline!B$7 )</f>
        <v>0.002091876856</v>
      </c>
      <c r="AG194" s="86">
        <f>N194 * ( Baseline!D$89 * Baseline!B$11 )</f>
        <v>0.0003041837919</v>
      </c>
      <c r="AH194" s="86">
        <f>O194 * ( Baseline!F$89 * Baseline!B$16 )</f>
        <v>0.05520285751</v>
      </c>
      <c r="AI194" s="86">
        <f>P194 * ( Baseline!H$89 * Baseline!B$18 )</f>
        <v>0.0006880270243</v>
      </c>
      <c r="AJ194" s="86">
        <f t="shared" si="3"/>
        <v>0.05828694518</v>
      </c>
      <c r="AK194" s="86">
        <f>Q194 * ( Baseline!B$89 * Baseline!B$7 )</f>
        <v>0.00003946089872</v>
      </c>
      <c r="AL194" s="86">
        <f>R194 * ( Baseline!D$89 * Baseline!B$11 )</f>
        <v>0.0003149351989</v>
      </c>
      <c r="AM194" s="86">
        <f>S194 * ( Baseline!F$89 * Baseline!B$16 )</f>
        <v>0.00006795639319</v>
      </c>
      <c r="AN194" s="86">
        <f>T194 * ( Baseline!H$89 * Baseline!B$18 )</f>
        <v>0.03466347659</v>
      </c>
      <c r="AO194" s="86">
        <f t="shared" si="4"/>
        <v>0.03508582908</v>
      </c>
      <c r="AP194" s="62"/>
      <c r="AQ194" s="86">
        <f>V194 * ( (1-Baseline!B$90-Baseline!B$89) + (1-B194)*Baseline!B$90 )</f>
        <v>0.1268944943</v>
      </c>
      <c r="AR194" s="86">
        <f>W194 * ( (1-Baseline!B$90-Baseline!B$89) + (1-B194)*Baseline!B$90 )</f>
        <v>0.002597082234</v>
      </c>
      <c r="AS194" s="86">
        <f>X194 * ( (1-Baseline!B$90-Baseline!B$89) + (1-B194)*Baseline!B$90 )</f>
        <v>0.004114964215</v>
      </c>
      <c r="AT194" s="86">
        <f>Y194 * ( (1-Baseline!B$90-Baseline!B$89) + (1-B194)*Baseline!B$90 )</f>
        <v>0.0007859086995</v>
      </c>
      <c r="AU194" s="86">
        <f t="shared" si="5"/>
        <v>0.1343924495</v>
      </c>
      <c r="AV194" s="86">
        <f>AA194 * ( (1-Baseline!D$90-Baseline!D$89) + (1-B194)*Baseline!D$90 )</f>
        <v>0.001975575587</v>
      </c>
      <c r="AW194" s="86">
        <f>AB194 * ( (1-Baseline!D$90-Baseline!D$89) + (1-B194)*Baseline!D$90 )</f>
        <v>0.03102697884</v>
      </c>
      <c r="AX194" s="86">
        <f>AC194 * ( (1-Baseline!D$90-Baseline!D$89) + (1-B194)*Baseline!D$90 )</f>
        <v>0.0004551703524</v>
      </c>
      <c r="AY194" s="86">
        <f>AD194 * ( (1-Baseline!D$90-Baseline!D$89) + (1-B194)*Baseline!D$90 )</f>
        <v>0.0004712583948</v>
      </c>
      <c r="AZ194" s="86">
        <f t="shared" si="6"/>
        <v>0.03392898318</v>
      </c>
      <c r="BA194" s="86">
        <f>AF194 * ( (1-Baseline!F$90-Baseline!F$89) + (1-Baseline!B$36)*Baseline!F$90 )</f>
        <v>0.001505381525</v>
      </c>
      <c r="BB194" s="86">
        <f>AG194 * ( (1-Baseline!F$90-Baseline!F$89) + (1-Baseline!B$36)*Baseline!F$90 )</f>
        <v>0.0002189003905</v>
      </c>
      <c r="BC194" s="86">
        <f>AH194 * ( (1-Baseline!F$90-Baseline!F$89) + (1-Baseline!B$36)*Baseline!F$90 )</f>
        <v>0.03972574275</v>
      </c>
      <c r="BD194" s="86">
        <f>AI194 * ( (1-Baseline!F$90-Baseline!F$89) + (1-Baseline!B$36)*Baseline!F$90 )</f>
        <v>0.0004951262636</v>
      </c>
      <c r="BE194" s="86">
        <f t="shared" si="7"/>
        <v>0.04194515093</v>
      </c>
      <c r="BF194" s="86">
        <f>AK194 * ( (1-Baseline!H$90-Baseline!H$89) + (1-Baseline!B$36)*Baseline!H$90 )</f>
        <v>0.00003126565927</v>
      </c>
      <c r="BG194" s="86">
        <f>AL194 * ( (1-Baseline!H$90-Baseline!H$89) + (1-Baseline!B$36)*Baseline!H$90 )</f>
        <v>0.0002495294568</v>
      </c>
      <c r="BH194" s="86">
        <f>AM194 * ( (1-Baseline!H$90-Baseline!H$89) + (1-Baseline!B$36)*Baseline!H$90 )</f>
        <v>0.00005384320945</v>
      </c>
      <c r="BI194" s="86">
        <f>AN194 * ( (1-Baseline!H$90-Baseline!H$89) + (1-Baseline!B$36)*Baseline!H$90 )</f>
        <v>0.02746456577</v>
      </c>
      <c r="BJ194" s="86">
        <f t="shared" si="8"/>
        <v>0.0277992041</v>
      </c>
      <c r="BK194" s="62"/>
      <c r="BL194" s="86">
        <f t="shared" si="19"/>
        <v>0.9442085089</v>
      </c>
      <c r="BM194" s="86">
        <f t="shared" si="20"/>
        <v>0.01932461417</v>
      </c>
      <c r="BN194" s="86">
        <f t="shared" si="21"/>
        <v>0.03061901343</v>
      </c>
      <c r="BO194" s="86">
        <f t="shared" si="22"/>
        <v>0.005847863497</v>
      </c>
      <c r="BP194" s="86">
        <f t="shared" si="9"/>
        <v>1</v>
      </c>
      <c r="BQ194" s="86">
        <f t="shared" si="23"/>
        <v>0.05822678435</v>
      </c>
      <c r="BR194" s="86">
        <f t="shared" si="24"/>
        <v>0.9144682787</v>
      </c>
      <c r="BS194" s="86">
        <f t="shared" si="25"/>
        <v>0.01341538442</v>
      </c>
      <c r="BT194" s="86">
        <f t="shared" si="26"/>
        <v>0.01388955255</v>
      </c>
      <c r="BU194" s="86">
        <f t="shared" si="10"/>
        <v>1</v>
      </c>
      <c r="BV194" s="86">
        <f t="shared" si="27"/>
        <v>0.03588928617</v>
      </c>
      <c r="BW194" s="86">
        <f t="shared" si="28"/>
        <v>0.005218729356</v>
      </c>
      <c r="BX194" s="86">
        <f t="shared" si="29"/>
        <v>0.9470878485</v>
      </c>
      <c r="BY194" s="86">
        <f t="shared" si="30"/>
        <v>0.01180413594</v>
      </c>
      <c r="BZ194" s="86">
        <f t="shared" si="11"/>
        <v>1</v>
      </c>
      <c r="CA194" s="86">
        <f t="shared" si="31"/>
        <v>0.001124696202</v>
      </c>
      <c r="CB194" s="86">
        <f t="shared" si="32"/>
        <v>0.008976136724</v>
      </c>
      <c r="CC194" s="86">
        <f t="shared" si="33"/>
        <v>0.001936861547</v>
      </c>
      <c r="CD194" s="86">
        <f t="shared" si="34"/>
        <v>0.9879623055</v>
      </c>
      <c r="CE194" s="86">
        <f t="shared" si="12"/>
        <v>1</v>
      </c>
      <c r="CF194" s="62"/>
      <c r="CG194" s="86">
        <f t="shared" si="35"/>
        <v>0.9442085089</v>
      </c>
      <c r="CH194" s="86">
        <f t="shared" si="36"/>
        <v>0.01932461417</v>
      </c>
      <c r="CI194" s="86">
        <f t="shared" si="37"/>
        <v>0.03061901343</v>
      </c>
      <c r="CJ194" s="86">
        <f t="shared" si="38"/>
        <v>0.005847863497</v>
      </c>
      <c r="CK194" s="86">
        <f t="shared" si="13"/>
        <v>1</v>
      </c>
      <c r="CL194" s="86">
        <f t="shared" si="39"/>
        <v>0.05822678435</v>
      </c>
      <c r="CM194" s="86">
        <f t="shared" si="40"/>
        <v>0.9144682787</v>
      </c>
      <c r="CN194" s="86">
        <f t="shared" si="41"/>
        <v>0.01341538442</v>
      </c>
      <c r="CO194" s="86">
        <f t="shared" si="42"/>
        <v>0.01388955255</v>
      </c>
      <c r="CP194" s="86">
        <f t="shared" si="14"/>
        <v>1</v>
      </c>
      <c r="CQ194" s="86">
        <f t="shared" si="43"/>
        <v>0.03588928617</v>
      </c>
      <c r="CR194" s="86">
        <f t="shared" si="44"/>
        <v>0.005218729356</v>
      </c>
      <c r="CS194" s="86">
        <f t="shared" si="45"/>
        <v>0.9470878485</v>
      </c>
      <c r="CT194" s="86">
        <f t="shared" si="46"/>
        <v>0.01180413594</v>
      </c>
      <c r="CU194" s="86">
        <f t="shared" si="15"/>
        <v>1</v>
      </c>
      <c r="CV194" s="86">
        <f t="shared" si="47"/>
        <v>0.001124696202</v>
      </c>
      <c r="CW194" s="86">
        <f t="shared" si="48"/>
        <v>0.008976136724</v>
      </c>
      <c r="CX194" s="86">
        <f t="shared" si="49"/>
        <v>0.001936861547</v>
      </c>
      <c r="CY194" s="86">
        <f t="shared" si="50"/>
        <v>0.9879623055</v>
      </c>
      <c r="CZ194" s="86">
        <f t="shared" si="16"/>
        <v>1</v>
      </c>
      <c r="DA194" s="62"/>
      <c r="DB194" s="86">
        <f>(AQ194*Baseline!B$7 + AV194*Baseline!B$11 + BA194*Baseline!B$16 + BF194*Baseline!B$18)</f>
        <v>72255.55246</v>
      </c>
      <c r="DC194" s="86">
        <f>(AR194*Baseline!B$7 + AW194*Baseline!B$11 + BB194*Baseline!B$16 + BG194*Baseline!B$18)</f>
        <v>79958.13181</v>
      </c>
      <c r="DD194" s="86">
        <f>(AS194*Baseline!B$7 + AX194*Baseline!B$11 + BC194*Baseline!B$16 + BH194*Baseline!B$18)</f>
        <v>138526.2057</v>
      </c>
      <c r="DE194" s="86">
        <f>(AT194*Baseline!B$7 + AY194*Baseline!B$11 + BD194*Baseline!B$16 + BI194*Baseline!B$18)</f>
        <v>1260675.45</v>
      </c>
      <c r="DF194" s="86">
        <f t="shared" si="17"/>
        <v>1551415.34</v>
      </c>
      <c r="DG194" s="62"/>
      <c r="DH194" s="86">
        <f t="shared" si="51"/>
        <v>0.04657395773</v>
      </c>
      <c r="DI194" s="86">
        <f t="shared" si="52"/>
        <v>0.05153883023</v>
      </c>
      <c r="DJ194" s="86">
        <f t="shared" si="53"/>
        <v>0.08929021269</v>
      </c>
      <c r="DK194" s="86">
        <f t="shared" si="54"/>
        <v>0.8125969993</v>
      </c>
      <c r="DL194" s="86">
        <f t="shared" si="18"/>
        <v>1</v>
      </c>
      <c r="DM194" s="62"/>
      <c r="DN194" s="86">
        <f>DH194 / (Baseline!B$7/Baseline!B$17)</f>
        <v>4.971463656</v>
      </c>
      <c r="DO194" s="86">
        <f>DI194 / (Baseline!B$11/Baseline!B$17)</f>
        <v>1.24417203</v>
      </c>
      <c r="DP194" s="86">
        <f>DJ194 / (Baseline!B$16/Baseline!B$17)</f>
        <v>1.379803627</v>
      </c>
      <c r="DQ194" s="86">
        <f>DK194 / (Baseline!B$18/Baseline!B$17)</f>
        <v>0.9187126456</v>
      </c>
      <c r="DR194" s="62"/>
      <c r="DS194" s="86">
        <f>DH194 / Baseline!H$117</f>
        <v>1.86328962</v>
      </c>
      <c r="DT194" s="86">
        <f>DI194 / Baseline!H$118</f>
        <v>1.160141761</v>
      </c>
      <c r="DU194" s="86">
        <f>DJ194 / Baseline!H$119</f>
        <v>1.067412201</v>
      </c>
      <c r="DV194" s="86">
        <f>DK194 / Baseline!H$120</f>
        <v>0.9594632467</v>
      </c>
      <c r="DW194" s="87"/>
      <c r="DX194" s="86">
        <f>(AU194*Baseline!B$34)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0.03268839867</v>
      </c>
      <c r="DY194" s="86">
        <f>(AZ194*Baseline!B$34) + (Baseline!D$90*(1-Baseline!D$91)*Baseline!B$35) + (Baseline!D$90*Baseline!D$91*((1-Baseline!D$92)*Baseline!B$40 + Baseline!D$92*Baseline!B$41))</f>
        <v>0.01150291548</v>
      </c>
      <c r="DZ194" s="86">
        <f>(BE194*Baseline!B$34) + (Baseline!F$90*(1-Baseline!F$91)*Baseline!B$35) + (Baseline!F$90*Baseline!F$91*((1-Baseline!F$92)*Baseline!B$40 + Baseline!F$92*Baseline!B$41))</f>
        <v>0.01402241264</v>
      </c>
      <c r="EA194" s="86">
        <f>(BJ194*Baseline!B$34) + (Baseline!H$90*(1-Baseline!H$91)*Baseline!B$35) + (Baseline!H$90*Baseline!H$91*((1-Baseline!H$92)*Baseline!B$40 + Baseline!H$92*Baseline!B$41))</f>
        <v>0.009314880615</v>
      </c>
      <c r="EB194" s="86">
        <f>( DX194*Baseline!B$7 + DY194*Baseline!B$11 + DZ194*Baseline!B$16 + EA194*Baseline!B$18 ) / Baseline!B$17</f>
        <v>0.009929122413</v>
      </c>
    </row>
    <row r="195">
      <c r="A195" s="73" t="s">
        <v>371</v>
      </c>
      <c r="B195" s="85">
        <f>MIN( MAX( NORMINV( MCrands!B195, (B$5+B$4)/2, (B$5-B$4)/3.29 ), 0 ), 1 )</f>
        <v>0.552513546</v>
      </c>
      <c r="C195" s="85">
        <f>MAX( NORMINV( MCrands!C195, (C$5+C$4)/2, (C$5-C$4)/3.29 ), 0 )</f>
        <v>2.992959231</v>
      </c>
      <c r="D195" s="83"/>
      <c r="E195" s="84">
        <f>Baseline!B$33 * (C195 * Baseline!B$68*Baseline!B$68/Baseline!B$75 + Baseline!B$46 * Baseline!B$54*Baseline!B$54/Baseline!B$76 + Baseline!B$47 * Baseline!B$55*Baseline!B$55/Baseline!B$77 + Baseline!B$56*Baseline!B$56/Baseline!B$78)</f>
        <v>0.00002123971427</v>
      </c>
      <c r="F195" s="84">
        <f>Baseline!B$33 * (C195 * Baseline!B$68*Baseline!B$59/Baseline!B$75 + Baseline!B$46 * Baseline!B$54*Baseline!B$69/Baseline!B$76 + Baseline!B$47 * Baseline!B$55*Baseline!B$57/Baseline!B$77 + Baseline!B$56*Baseline!B$58/Baseline!B$78)</f>
        <v>0.0000002395930776</v>
      </c>
      <c r="G195" s="85">
        <f>Baseline!B$33 * (C195 * Baseline!B$68*Baseline!B$60/Baseline!B$75 + Baseline!B$46 * Baseline!B$54*Baseline!B$61/Baseline!B$76 + Baseline!B$47 * Baseline!B$55*Baseline!B$70/Baseline!B$77 + Baseline!B$56*Baseline!B$62/Baseline!B$78)</f>
        <v>0.0000002017196039</v>
      </c>
      <c r="H195" s="84">
        <f>Baseline!B$33 * (C195 * Baseline!B$68*Baseline!B$63/Baseline!B$75 + Baseline!B$46 * Baseline!B$54*Baseline!B$64/Baseline!B$76 + Baseline!B$47 * Baseline!B$55*Baseline!B$65/Baseline!B$77 + Baseline!B$56*Baseline!B$71/Baseline!B$78)</f>
        <v>0.000000003819056755</v>
      </c>
      <c r="I195" s="84">
        <f>Baseline!B$33 * (C195 * Baseline!B$59*Baseline!B$68/Baseline!B$75 + Baseline!B$46 * Baseline!B$69*Baseline!B$54/Baseline!B$76 + Baseline!B$47 * Baseline!B$57*Baseline!B$55/Baseline!B$77 + Baseline!B$58*Baseline!B$56/Baseline!B$78)</f>
        <v>0.0000002395930776</v>
      </c>
      <c r="J195" s="85">
        <f>Baseline!B$33 * (C195 * Baseline!B$59*Baseline!B$59/Baseline!B$75 + Baseline!B$46 * Baseline!B$69*Baseline!B$69/Baseline!B$76 + Baseline!B$47 * Baseline!B$57*Baseline!B$57/Baseline!B$77 + Baseline!B$58*Baseline!B$58/Baseline!B$78)</f>
        <v>0.000002116574518</v>
      </c>
      <c r="K195" s="84">
        <f>Baseline!B$33 * (C195 * Baseline!B$59*Baseline!B$60/Baseline!B$75 + Baseline!B$46 * Baseline!B$69*Baseline!B$61/Baseline!B$76 + Baseline!B$47 * Baseline!B$57*Baseline!B$70/Baseline!B$77 + Baseline!B$58*Baseline!B$62/Baseline!B$78)</f>
        <v>0.00000001648999599</v>
      </c>
      <c r="L195" s="85">
        <f>Baseline!B$33 * (C195 * Baseline!B$59*Baseline!B$63/Baseline!B$75 + Baseline!B$46 * Baseline!B$69*Baseline!B$64/Baseline!B$76 + Baseline!B$47 * Baseline!B$57*Baseline!B$65/Baseline!B$77 + Baseline!B$58*Baseline!B$71/Baseline!B$78)</f>
        <v>0.00000001707281137</v>
      </c>
      <c r="M195" s="84">
        <f>Baseline!B$33 * (C195 * Baseline!B$60*Baseline!B$68/Baseline!B$75 + Baseline!B$46 * Baseline!B$61*Baseline!B$54/Baseline!B$76 + Baseline!B$47 * Baseline!B$70*Baseline!B$55/Baseline!B$77 + Baseline!B$62*Baseline!B$56/Baseline!B$78)</f>
        <v>0.0000002017196039</v>
      </c>
      <c r="N195" s="85">
        <f>Baseline!B$33 * (C195 * Baseline!B$60*Baseline!B$59/Baseline!B$75 + Baseline!B$46 * Baseline!B$61*Baseline!B$69/Baseline!B$76 + Baseline!B$47 * Baseline!B$70*Baseline!B$57/Baseline!B$77 + Baseline!B$62*Baseline!B$58/Baseline!B$78)</f>
        <v>0.00000001648999599</v>
      </c>
      <c r="O195" s="85">
        <f>Baseline!B$33 * (C195 * Baseline!B$60*Baseline!B$60/Baseline!B$75 + Baseline!B$46 * Baseline!B$61*Baseline!B$61/Baseline!B$76 + Baseline!B$47 * Baseline!B$70*Baseline!B$70/Baseline!B$77 + Baseline!B$62*Baseline!B$62/Baseline!B$78)</f>
        <v>0.000001589268043</v>
      </c>
      <c r="P195" s="84">
        <f>Baseline!B$33 * (C195 * Baseline!B$60*Baseline!B$63/Baseline!B$75 + Baseline!B$46 * Baseline!B$61*Baseline!B$64/Baseline!B$76 + Baseline!B$47 * Baseline!B$70*Baseline!B$65/Baseline!B$77 + Baseline!B$62*Baseline!B$71/Baseline!B$78)</f>
        <v>0.000000001956443742</v>
      </c>
      <c r="Q195" s="84">
        <f>Baseline!B$33 * (C195 * Baseline!B$63*Baseline!B$68/Baseline!B$75 + Baseline!B$46 * Baseline!B$64*Baseline!B$54/Baseline!B$76 + Baseline!B$47 * Baseline!B$65*Baseline!B$55/Baseline!B$77 + Baseline!B$71*Baseline!B$56/Baseline!B$78)</f>
        <v>0.000000003819056755</v>
      </c>
      <c r="R195" s="84">
        <f>Baseline!B$33 * (C195 * Baseline!B$63*Baseline!B$59/Baseline!B$75 + Baseline!B$46 * Baseline!B$64*Baseline!B$69/Baseline!B$76 + Baseline!B$47 * Baseline!B$65*Baseline!B$57/Baseline!B$77 + Baseline!B$71*Baseline!B$58/Baseline!B$78)</f>
        <v>0.00000001707281137</v>
      </c>
      <c r="S195" s="84">
        <f>Baseline!B$33 * (C195 * Baseline!B$63*Baseline!B$60/Baseline!B$75 + Baseline!B$46 * Baseline!B$64*Baseline!B$61/Baseline!B$76 + Baseline!B$47 * Baseline!B$65*Baseline!B$70/Baseline!B$77 + Baseline!B$71*Baseline!B$62/Baseline!B$78)</f>
        <v>0.000000001956443742</v>
      </c>
      <c r="T195" s="84">
        <f>Baseline!B$33 * (C195 * Baseline!B$63*Baseline!B$63/Baseline!B$75 + Baseline!B$46 * Baseline!B$64*Baseline!B$64/Baseline!B$76 + Baseline!B$47 * Baseline!B$65*Baseline!B$65/Baseline!B$77 + Baseline!B$71*Baseline!B$71/Baseline!B$78)</f>
        <v>0.00000009856722241</v>
      </c>
      <c r="U195" s="83"/>
      <c r="V195" s="84">
        <f>E195 * ( Baseline!B$89 * Baseline!B$7 )</f>
        <v>0.2204469944</v>
      </c>
      <c r="W195" s="84">
        <f>F195 * ( Baseline!D$89 * Baseline!B$11 )</f>
        <v>0.004419676632</v>
      </c>
      <c r="X195" s="84">
        <f>G195 * ( Baseline!F$89 * Baseline!B$16 )</f>
        <v>0.007006684031</v>
      </c>
      <c r="Y195" s="84">
        <f>H195 * ( Baseline!H$89 * Baseline!B$18 )</f>
        <v>0.001343060929</v>
      </c>
      <c r="Z195" s="86">
        <f t="shared" si="1"/>
        <v>0.233216416</v>
      </c>
      <c r="AA195" s="84">
        <f>I195 * ( Baseline!B$89 * Baseline!B$7 )</f>
        <v>0.002486736553</v>
      </c>
      <c r="AB195" s="85">
        <f>J195 * ( Baseline!D$89 * Baseline!B$11 )</f>
        <v>0.03904359437</v>
      </c>
      <c r="AC195" s="85">
        <f>K195 * ( Baseline!F$89 * Baseline!B$16 )</f>
        <v>0.0005727762166</v>
      </c>
      <c r="AD195" s="85">
        <f>L195 * ( Baseline!F$89 * Baseline!B$16 )</f>
        <v>0.0005930201749</v>
      </c>
      <c r="AE195" s="86">
        <f t="shared" si="2"/>
        <v>0.04269612731</v>
      </c>
      <c r="AF195" s="86">
        <f>M195 * ( Baseline!B$89 * Baseline!B$7 )</f>
        <v>0.002093647769</v>
      </c>
      <c r="AG195" s="86">
        <f>N195 * ( Baseline!D$89 * Baseline!B$11 )</f>
        <v>0.0003041842888</v>
      </c>
      <c r="AH195" s="86">
        <f>O195 * ( Baseline!F$89 * Baseline!B$16 )</f>
        <v>0.05520285981</v>
      </c>
      <c r="AI195" s="86">
        <f>P195 * ( Baseline!H$89 * Baseline!B$18 )</f>
        <v>0.0006880293534</v>
      </c>
      <c r="AJ195" s="86">
        <f t="shared" si="3"/>
        <v>0.05828872122</v>
      </c>
      <c r="AK195" s="86">
        <f>Q195 * ( Baseline!B$89 * Baseline!B$7 )</f>
        <v>0.00003963799006</v>
      </c>
      <c r="AL195" s="86">
        <f>R195 * ( Baseline!D$89 * Baseline!B$11 )</f>
        <v>0.0003149352486</v>
      </c>
      <c r="AM195" s="86">
        <f>S195 * ( Baseline!F$89 * Baseline!B$16 )</f>
        <v>0.00006795662323</v>
      </c>
      <c r="AN195" s="86">
        <f>T195 * ( Baseline!H$89 * Baseline!B$18 )</f>
        <v>0.03466347683</v>
      </c>
      <c r="AO195" s="86">
        <f t="shared" si="4"/>
        <v>0.03508600669</v>
      </c>
      <c r="AP195" s="62"/>
      <c r="AQ195" s="86">
        <f>V195 * ( (1-Baseline!B$90-Baseline!B$89) + (1-B195)*Baseline!B$90 )</f>
        <v>0.1073274727</v>
      </c>
      <c r="AR195" s="86">
        <f>W195 * ( (1-Baseline!B$90-Baseline!B$89) + (1-B195)*Baseline!B$90 )</f>
        <v>0.002151776777</v>
      </c>
      <c r="AS195" s="86">
        <f>X195 * ( (1-Baseline!B$90-Baseline!B$89) + (1-B195)*Baseline!B$90 )</f>
        <v>0.003411294815</v>
      </c>
      <c r="AT195" s="86">
        <f>Y195 * ( (1-Baseline!B$90-Baseline!B$89) + (1-B195)*Baseline!B$90 )</f>
        <v>0.000653886598</v>
      </c>
      <c r="AU195" s="86">
        <f t="shared" si="5"/>
        <v>0.1135444309</v>
      </c>
      <c r="AV195" s="86">
        <f>AA195 * ( (1-Baseline!D$90-Baseline!D$89) + (1-B195)*Baseline!D$90 )</f>
        <v>0.001849814517</v>
      </c>
      <c r="AW195" s="86">
        <f>AB195 * ( (1-Baseline!D$90-Baseline!D$89) + (1-B195)*Baseline!D$90 )</f>
        <v>0.02904344957</v>
      </c>
      <c r="AX195" s="86">
        <f>AC195 * ( (1-Baseline!D$90-Baseline!D$89) + (1-B195)*Baseline!D$90 )</f>
        <v>0.0004260723796</v>
      </c>
      <c r="AY195" s="86">
        <f>AD195 * ( (1-Baseline!D$90-Baseline!D$89) + (1-B195)*Baseline!D$90 )</f>
        <v>0.0004411313001</v>
      </c>
      <c r="AZ195" s="86">
        <f t="shared" si="6"/>
        <v>0.03176046777</v>
      </c>
      <c r="BA195" s="86">
        <f>AF195 * ( (1-Baseline!F$90-Baseline!F$89) + (1-Baseline!B$36)*Baseline!F$90 )</f>
        <v>0.001506655931</v>
      </c>
      <c r="BB195" s="86">
        <f>AG195 * ( (1-Baseline!F$90-Baseline!F$89) + (1-Baseline!B$36)*Baseline!F$90 )</f>
        <v>0.0002189007481</v>
      </c>
      <c r="BC195" s="86">
        <f>AH195 * ( (1-Baseline!F$90-Baseline!F$89) + (1-Baseline!B$36)*Baseline!F$90 )</f>
        <v>0.03972574441</v>
      </c>
      <c r="BD195" s="86">
        <f>AI195 * ( (1-Baseline!F$90-Baseline!F$89) + (1-Baseline!B$36)*Baseline!F$90 )</f>
        <v>0.0004951279397</v>
      </c>
      <c r="BE195" s="86">
        <f t="shared" si="7"/>
        <v>0.04194642903</v>
      </c>
      <c r="BF195" s="86">
        <f>AK195 * ( (1-Baseline!H$90-Baseline!H$89) + (1-Baseline!B$36)*Baseline!H$90 )</f>
        <v>0.00003140597228</v>
      </c>
      <c r="BG195" s="86">
        <f>AL195 * ( (1-Baseline!H$90-Baseline!H$89) + (1-Baseline!B$36)*Baseline!H$90 )</f>
        <v>0.0002495294962</v>
      </c>
      <c r="BH195" s="86">
        <f>AM195 * ( (1-Baseline!H$90-Baseline!H$89) + (1-Baseline!B$36)*Baseline!H$90 )</f>
        <v>0.00005384339172</v>
      </c>
      <c r="BI195" s="86">
        <f>AN195 * ( (1-Baseline!H$90-Baseline!H$89) + (1-Baseline!B$36)*Baseline!H$90 )</f>
        <v>0.02746456596</v>
      </c>
      <c r="BJ195" s="86">
        <f t="shared" si="8"/>
        <v>0.02779934482</v>
      </c>
      <c r="BK195" s="62"/>
      <c r="BL195" s="86">
        <f t="shared" si="19"/>
        <v>0.9452464719</v>
      </c>
      <c r="BM195" s="86">
        <f t="shared" si="20"/>
        <v>0.01895096712</v>
      </c>
      <c r="BN195" s="86">
        <f t="shared" si="21"/>
        <v>0.03004369997</v>
      </c>
      <c r="BO195" s="86">
        <f t="shared" si="22"/>
        <v>0.005758861027</v>
      </c>
      <c r="BP195" s="86">
        <f t="shared" si="9"/>
        <v>1</v>
      </c>
      <c r="BQ195" s="86">
        <f t="shared" si="23"/>
        <v>0.05824267232</v>
      </c>
      <c r="BR195" s="86">
        <f t="shared" si="24"/>
        <v>0.9144528281</v>
      </c>
      <c r="BS195" s="86">
        <f t="shared" si="25"/>
        <v>0.01341517961</v>
      </c>
      <c r="BT195" s="86">
        <f t="shared" si="26"/>
        <v>0.01388932</v>
      </c>
      <c r="BU195" s="86">
        <f t="shared" si="10"/>
        <v>1</v>
      </c>
      <c r="BV195" s="86">
        <f t="shared" si="27"/>
        <v>0.03591857439</v>
      </c>
      <c r="BW195" s="86">
        <f t="shared" si="28"/>
        <v>0.005218578869</v>
      </c>
      <c r="BX195" s="86">
        <f t="shared" si="29"/>
        <v>0.9470590305</v>
      </c>
      <c r="BY195" s="86">
        <f t="shared" si="30"/>
        <v>0.01180381623</v>
      </c>
      <c r="BZ195" s="86">
        <f t="shared" si="11"/>
        <v>1</v>
      </c>
      <c r="CA195" s="86">
        <f t="shared" si="31"/>
        <v>0.001129737859</v>
      </c>
      <c r="CB195" s="86">
        <f t="shared" si="32"/>
        <v>0.008976092703</v>
      </c>
      <c r="CC195" s="86">
        <f t="shared" si="33"/>
        <v>0.001936858299</v>
      </c>
      <c r="CD195" s="86">
        <f t="shared" si="34"/>
        <v>0.9879573111</v>
      </c>
      <c r="CE195" s="86">
        <f t="shared" si="12"/>
        <v>1</v>
      </c>
      <c r="CF195" s="62"/>
      <c r="CG195" s="86">
        <f t="shared" si="35"/>
        <v>0.9452464719</v>
      </c>
      <c r="CH195" s="86">
        <f t="shared" si="36"/>
        <v>0.01895096712</v>
      </c>
      <c r="CI195" s="86">
        <f t="shared" si="37"/>
        <v>0.03004369997</v>
      </c>
      <c r="CJ195" s="86">
        <f t="shared" si="38"/>
        <v>0.005758861027</v>
      </c>
      <c r="CK195" s="86">
        <f t="shared" si="13"/>
        <v>1</v>
      </c>
      <c r="CL195" s="86">
        <f t="shared" si="39"/>
        <v>0.05824267232</v>
      </c>
      <c r="CM195" s="86">
        <f t="shared" si="40"/>
        <v>0.9144528281</v>
      </c>
      <c r="CN195" s="86">
        <f t="shared" si="41"/>
        <v>0.01341517961</v>
      </c>
      <c r="CO195" s="86">
        <f t="shared" si="42"/>
        <v>0.01388932</v>
      </c>
      <c r="CP195" s="86">
        <f t="shared" si="14"/>
        <v>1</v>
      </c>
      <c r="CQ195" s="86">
        <f t="shared" si="43"/>
        <v>0.03591857439</v>
      </c>
      <c r="CR195" s="86">
        <f t="shared" si="44"/>
        <v>0.005218578869</v>
      </c>
      <c r="CS195" s="86">
        <f t="shared" si="45"/>
        <v>0.9470590305</v>
      </c>
      <c r="CT195" s="86">
        <f t="shared" si="46"/>
        <v>0.01180381623</v>
      </c>
      <c r="CU195" s="86">
        <f t="shared" si="15"/>
        <v>1</v>
      </c>
      <c r="CV195" s="86">
        <f t="shared" si="47"/>
        <v>0.001129737859</v>
      </c>
      <c r="CW195" s="86">
        <f t="shared" si="48"/>
        <v>0.008976092703</v>
      </c>
      <c r="CX195" s="86">
        <f t="shared" si="49"/>
        <v>0.001936858299</v>
      </c>
      <c r="CY195" s="86">
        <f t="shared" si="50"/>
        <v>0.9879573111</v>
      </c>
      <c r="CZ195" s="86">
        <f t="shared" si="16"/>
        <v>1</v>
      </c>
      <c r="DA195" s="62"/>
      <c r="DB195" s="86">
        <f>(AQ195*Baseline!B$7 + AV195*Baseline!B$11 + BA195*Baseline!B$16 + BF195*Baseline!B$18)</f>
        <v>62506.54012</v>
      </c>
      <c r="DC195" s="86">
        <f>(AR195*Baseline!B$7 + AW195*Baseline!B$11 + BB195*Baseline!B$16 + BG195*Baseline!B$18)</f>
        <v>75488.37603</v>
      </c>
      <c r="DD195" s="86">
        <f>(AS195*Baseline!B$7 + AX195*Baseline!B$11 + BC195*Baseline!B$16 + BH195*Baseline!B$18)</f>
        <v>138122.5377</v>
      </c>
      <c r="DE195" s="86">
        <f>(AT195*Baseline!B$7 + AY195*Baseline!B$11 + BD195*Baseline!B$16 + BI195*Baseline!B$18)</f>
        <v>1260546.824</v>
      </c>
      <c r="DF195" s="86">
        <f t="shared" si="17"/>
        <v>1536664.278</v>
      </c>
      <c r="DG195" s="62"/>
      <c r="DH195" s="86">
        <f t="shared" si="51"/>
        <v>0.04067677048</v>
      </c>
      <c r="DI195" s="86">
        <f t="shared" si="52"/>
        <v>0.049124833</v>
      </c>
      <c r="DJ195" s="86">
        <f t="shared" si="53"/>
        <v>0.08988465451</v>
      </c>
      <c r="DK195" s="86">
        <f t="shared" si="54"/>
        <v>0.820313742</v>
      </c>
      <c r="DL195" s="86">
        <f t="shared" si="18"/>
        <v>1</v>
      </c>
      <c r="DM195" s="62"/>
      <c r="DN195" s="86">
        <f>DH195 / (Baseline!B$7/Baseline!B$17)</f>
        <v>4.341977704</v>
      </c>
      <c r="DO195" s="86">
        <f>DI195 / (Baseline!B$11/Baseline!B$17)</f>
        <v>1.185896981</v>
      </c>
      <c r="DP195" s="86">
        <f>DJ195 / (Baseline!B$16/Baseline!B$17)</f>
        <v>1.38898955</v>
      </c>
      <c r="DQ195" s="86">
        <f>DK195 / (Baseline!B$18/Baseline!B$17)</f>
        <v>0.9274371044</v>
      </c>
      <c r="DR195" s="62"/>
      <c r="DS195" s="86">
        <f>DH195 / Baseline!H$117</f>
        <v>1.627360179</v>
      </c>
      <c r="DT195" s="86">
        <f>DI195 / Baseline!H$118</f>
        <v>1.105802557</v>
      </c>
      <c r="DU195" s="86">
        <f>DJ195 / Baseline!H$119</f>
        <v>1.074518405</v>
      </c>
      <c r="DV195" s="86">
        <f>DK195 / Baseline!H$120</f>
        <v>0.9685746893</v>
      </c>
      <c r="DW195" s="87"/>
      <c r="DX195" s="86">
        <f>(AU195*Baseline!B$34)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0.02956119589</v>
      </c>
      <c r="DY195" s="86">
        <f>(AZ195*Baseline!B$34) + (Baseline!D$90*(1-Baseline!D$91)*Baseline!B$35) + (Baseline!D$90*Baseline!D$91*((1-Baseline!D$92)*Baseline!B$40 + Baseline!D$92*Baseline!B$41))</f>
        <v>0.01117763816</v>
      </c>
      <c r="DZ195" s="86">
        <f>(BE195*Baseline!B$34) + (Baseline!F$90*(1-Baseline!F$91)*Baseline!B$35) + (Baseline!F$90*Baseline!F$91*((1-Baseline!F$92)*Baseline!B$40 + Baseline!F$92*Baseline!B$41))</f>
        <v>0.01402260435</v>
      </c>
      <c r="EA195" s="86">
        <f>(BJ195*Baseline!B$34) + (Baseline!H$90*(1-Baseline!H$91)*Baseline!B$35) + (Baseline!H$90*Baseline!H$91*((1-Baseline!H$92)*Baseline!B$40 + Baseline!H$92*Baseline!B$41))</f>
        <v>0.009314901723</v>
      </c>
      <c r="EB195" s="86">
        <f>( DX195*Baseline!B$7 + DY195*Baseline!B$11 + DZ195*Baseline!B$16 + EA195*Baseline!B$18 ) / Baseline!B$17</f>
        <v>0.009886382693</v>
      </c>
    </row>
    <row r="196">
      <c r="A196" s="73" t="s">
        <v>372</v>
      </c>
      <c r="B196" s="85">
        <f>MIN( MAX( NORMINV( MCrands!B196, (B$5+B$4)/2, (B$5-B$4)/3.29 ), 0 ), 1 )</f>
        <v>0.2440989777</v>
      </c>
      <c r="C196" s="85">
        <f>MAX( NORMINV( MCrands!C196, (C$5+C$4)/2, (C$5-C$4)/3.29 ), 0 )</f>
        <v>2.661836902</v>
      </c>
      <c r="D196" s="83"/>
      <c r="E196" s="84">
        <f>Baseline!B$33 * (C196 * Baseline!B$68*Baseline!B$68/Baseline!B$75 + Baseline!B$46 * Baseline!B$54*Baseline!B$54/Baseline!B$76 + Baseline!B$47 * Baseline!B$55*Baseline!B$55/Baseline!B$77 + Baseline!B$56*Baseline!B$56/Baseline!B$78)</f>
        <v>0.00001889536024</v>
      </c>
      <c r="F196" s="84">
        <f>Baseline!B$33 * (C196 * Baseline!B$68*Baseline!B$59/Baseline!B$75 + Baseline!B$46 * Baseline!B$54*Baseline!B$69/Baseline!B$76 + Baseline!B$47 * Baseline!B$55*Baseline!B$57/Baseline!B$77 + Baseline!B$56*Baseline!B$58/Baseline!B$78)</f>
        <v>0.0000002392229164</v>
      </c>
      <c r="G196" s="85">
        <f>Baseline!B$33 * (C196 * Baseline!B$68*Baseline!B$60/Baseline!B$75 + Baseline!B$46 * Baseline!B$54*Baseline!B$61/Baseline!B$76 + Baseline!B$47 * Baseline!B$55*Baseline!B$70/Baseline!B$77 + Baseline!B$56*Baseline!B$62/Baseline!B$78)</f>
        <v>0.0000002008096244</v>
      </c>
      <c r="H196" s="84">
        <f>Baseline!B$33 * (C196 * Baseline!B$68*Baseline!B$63/Baseline!B$75 + Baseline!B$46 * Baseline!B$54*Baseline!B$64/Baseline!B$76 + Baseline!B$47 * Baseline!B$55*Baseline!B$65/Baseline!B$77 + Baseline!B$56*Baseline!B$71/Baseline!B$78)</f>
        <v>0.000000003728058802</v>
      </c>
      <c r="I196" s="84">
        <f>Baseline!B$33 * (C196 * Baseline!B$59*Baseline!B$68/Baseline!B$75 + Baseline!B$46 * Baseline!B$69*Baseline!B$54/Baseline!B$76 + Baseline!B$47 * Baseline!B$57*Baseline!B$55/Baseline!B$77 + Baseline!B$58*Baseline!B$56/Baseline!B$78)</f>
        <v>0.0000002392229164</v>
      </c>
      <c r="J196" s="85">
        <f>Baseline!B$33 * (C196 * Baseline!B$59*Baseline!B$59/Baseline!B$75 + Baseline!B$46 * Baseline!B$69*Baseline!B$69/Baseline!B$76 + Baseline!B$47 * Baseline!B$57*Baseline!B$57/Baseline!B$77 + Baseline!B$58*Baseline!B$58/Baseline!B$78)</f>
        <v>0.000002116574459</v>
      </c>
      <c r="K196" s="84">
        <f>Baseline!B$33 * (C196 * Baseline!B$59*Baseline!B$60/Baseline!B$75 + Baseline!B$46 * Baseline!B$69*Baseline!B$61/Baseline!B$76 + Baseline!B$47 * Baseline!B$57*Baseline!B$70/Baseline!B$77 + Baseline!B$58*Baseline!B$62/Baseline!B$78)</f>
        <v>0.00000001648985231</v>
      </c>
      <c r="L196" s="85">
        <f>Baseline!B$33 * (C196 * Baseline!B$59*Baseline!B$63/Baseline!B$75 + Baseline!B$46 * Baseline!B$69*Baseline!B$64/Baseline!B$76 + Baseline!B$47 * Baseline!B$57*Baseline!B$65/Baseline!B$77 + Baseline!B$58*Baseline!B$71/Baseline!B$78)</f>
        <v>0.000000017072797</v>
      </c>
      <c r="M196" s="84">
        <f>Baseline!B$33 * (C196 * Baseline!B$60*Baseline!B$68/Baseline!B$75 + Baseline!B$46 * Baseline!B$61*Baseline!B$54/Baseline!B$76 + Baseline!B$47 * Baseline!B$70*Baseline!B$55/Baseline!B$77 + Baseline!B$62*Baseline!B$56/Baseline!B$78)</f>
        <v>0.0000002008096244</v>
      </c>
      <c r="N196" s="85">
        <f>Baseline!B$33 * (C196 * Baseline!B$60*Baseline!B$59/Baseline!B$75 + Baseline!B$46 * Baseline!B$61*Baseline!B$69/Baseline!B$76 + Baseline!B$47 * Baseline!B$70*Baseline!B$57/Baseline!B$77 + Baseline!B$62*Baseline!B$58/Baseline!B$78)</f>
        <v>0.00000001648985231</v>
      </c>
      <c r="O196" s="85">
        <f>Baseline!B$33 * (C196 * Baseline!B$60*Baseline!B$60/Baseline!B$75 + Baseline!B$46 * Baseline!B$61*Baseline!B$61/Baseline!B$76 + Baseline!B$47 * Baseline!B$70*Baseline!B$70/Baseline!B$77 + Baseline!B$62*Baseline!B$62/Baseline!B$78)</f>
        <v>0.00000158926769</v>
      </c>
      <c r="P196" s="84">
        <f>Baseline!B$33 * (C196 * Baseline!B$60*Baseline!B$63/Baseline!B$75 + Baseline!B$46 * Baseline!B$61*Baseline!B$64/Baseline!B$76 + Baseline!B$47 * Baseline!B$70*Baseline!B$65/Baseline!B$77 + Baseline!B$62*Baseline!B$71/Baseline!B$78)</f>
        <v>0.00000000195640842</v>
      </c>
      <c r="Q196" s="84">
        <f>Baseline!B$33 * (C196 * Baseline!B$63*Baseline!B$68/Baseline!B$75 + Baseline!B$46 * Baseline!B$64*Baseline!B$54/Baseline!B$76 + Baseline!B$47 * Baseline!B$65*Baseline!B$55/Baseline!B$77 + Baseline!B$71*Baseline!B$56/Baseline!B$78)</f>
        <v>0.000000003728058802</v>
      </c>
      <c r="R196" s="84">
        <f>Baseline!B$33 * (C196 * Baseline!B$63*Baseline!B$59/Baseline!B$75 + Baseline!B$46 * Baseline!B$64*Baseline!B$69/Baseline!B$76 + Baseline!B$47 * Baseline!B$65*Baseline!B$57/Baseline!B$77 + Baseline!B$71*Baseline!B$58/Baseline!B$78)</f>
        <v>0.000000017072797</v>
      </c>
      <c r="S196" s="84">
        <f>Baseline!B$33 * (C196 * Baseline!B$63*Baseline!B$60/Baseline!B$75 + Baseline!B$46 * Baseline!B$64*Baseline!B$61/Baseline!B$76 + Baseline!B$47 * Baseline!B$65*Baseline!B$70/Baseline!B$77 + Baseline!B$71*Baseline!B$62/Baseline!B$78)</f>
        <v>0.00000000195640842</v>
      </c>
      <c r="T196" s="84">
        <f>Baseline!B$33 * (C196 * Baseline!B$63*Baseline!B$63/Baseline!B$75 + Baseline!B$46 * Baseline!B$64*Baseline!B$64/Baseline!B$76 + Baseline!B$47 * Baseline!B$65*Baseline!B$65/Baseline!B$77 + Baseline!B$71*Baseline!B$71/Baseline!B$78)</f>
        <v>0.00000009856721888</v>
      </c>
      <c r="U196" s="83"/>
      <c r="V196" s="84">
        <f>E196 * ( Baseline!B$89 * Baseline!B$7 )</f>
        <v>0.1961149439</v>
      </c>
      <c r="W196" s="84">
        <f>F196 * ( Baseline!D$89 * Baseline!B$11 )</f>
        <v>0.004412848419</v>
      </c>
      <c r="X196" s="84">
        <f>G196 * ( Baseline!F$89 * Baseline!B$16 )</f>
        <v>0.006975076101</v>
      </c>
      <c r="Y196" s="84">
        <f>H196 * ( Baseline!H$89 * Baseline!B$18 )</f>
        <v>0.001311059364</v>
      </c>
      <c r="Z196" s="86">
        <f t="shared" si="1"/>
        <v>0.2088139278</v>
      </c>
      <c r="AA196" s="84">
        <f>I196 * ( Baseline!B$89 * Baseline!B$7 )</f>
        <v>0.00248289465</v>
      </c>
      <c r="AB196" s="85">
        <f>J196 * ( Baseline!D$89 * Baseline!B$11 )</f>
        <v>0.03904359329</v>
      </c>
      <c r="AC196" s="85">
        <f>K196 * ( Baseline!F$89 * Baseline!B$16 )</f>
        <v>0.0005727712258</v>
      </c>
      <c r="AD196" s="85">
        <f>L196 * ( Baseline!F$89 * Baseline!B$16 )</f>
        <v>0.0005930196758</v>
      </c>
      <c r="AE196" s="86">
        <f t="shared" si="2"/>
        <v>0.04269227884</v>
      </c>
      <c r="AF196" s="86">
        <f>M196 * ( Baseline!B$89 * Baseline!B$7 )</f>
        <v>0.002084203092</v>
      </c>
      <c r="AG196" s="86">
        <f>N196 * ( Baseline!D$89 * Baseline!B$11 )</f>
        <v>0.0003041816384</v>
      </c>
      <c r="AH196" s="86">
        <f>O196 * ( Baseline!F$89 * Baseline!B$16 )</f>
        <v>0.05520284754</v>
      </c>
      <c r="AI196" s="86">
        <f>P196 * ( Baseline!H$89 * Baseline!B$18 )</f>
        <v>0.0006880169318</v>
      </c>
      <c r="AJ196" s="86">
        <f t="shared" si="3"/>
        <v>0.0582792492</v>
      </c>
      <c r="AK196" s="86">
        <f>Q196 * ( Baseline!B$89 * Baseline!B$7 )</f>
        <v>0.00003869352231</v>
      </c>
      <c r="AL196" s="86">
        <f>R196 * ( Baseline!D$89 * Baseline!B$11 )</f>
        <v>0.0003149349836</v>
      </c>
      <c r="AM196" s="86">
        <f>S196 * ( Baseline!F$89 * Baseline!B$16 )</f>
        <v>0.00006795539634</v>
      </c>
      <c r="AN196" s="86">
        <f>T196 * ( Baseline!H$89 * Baseline!B$18 )</f>
        <v>0.03466347558</v>
      </c>
      <c r="AO196" s="86">
        <f t="shared" si="4"/>
        <v>0.03508505949</v>
      </c>
      <c r="AP196" s="62"/>
      <c r="AQ196" s="86">
        <f>V196 * ( (1-Baseline!B$90-Baseline!B$89) + (1-B196)*Baseline!B$90 )</f>
        <v>0.1493124871</v>
      </c>
      <c r="AR196" s="86">
        <f>W196 * ( (1-Baseline!B$90-Baseline!B$89) + (1-B196)*Baseline!B$90 )</f>
        <v>0.003359730571</v>
      </c>
      <c r="AS196" s="86">
        <f>X196 * ( (1-Baseline!B$90-Baseline!B$89) + (1-B196)*Baseline!B$90 )</f>
        <v>0.005310487511</v>
      </c>
      <c r="AT196" s="86">
        <f>Y196 * ( (1-Baseline!B$90-Baseline!B$89) + (1-B196)*Baseline!B$90 )</f>
        <v>0.0009981775505</v>
      </c>
      <c r="AU196" s="86">
        <f t="shared" si="5"/>
        <v>0.1589808827</v>
      </c>
      <c r="AV196" s="86">
        <f>AA196 * ( (1-Baseline!D$90-Baseline!D$89) + (1-B196)*Baseline!D$90 )</f>
        <v>0.002190017507</v>
      </c>
      <c r="AW196" s="86">
        <f>AB196 * ( (1-Baseline!D$90-Baseline!D$89) + (1-B196)*Baseline!D$90 )</f>
        <v>0.03443809138</v>
      </c>
      <c r="AX196" s="86">
        <f>AC196 * ( (1-Baseline!D$90-Baseline!D$89) + (1-B196)*Baseline!D$90 )</f>
        <v>0.0005052083108</v>
      </c>
      <c r="AY196" s="86">
        <f>AD196 * ( (1-Baseline!D$90-Baseline!D$89) + (1-B196)*Baseline!D$90 )</f>
        <v>0.0005230682953</v>
      </c>
      <c r="AZ196" s="86">
        <f t="shared" si="6"/>
        <v>0.03765638549</v>
      </c>
      <c r="BA196" s="86">
        <f>AF196 * ( (1-Baseline!F$90-Baseline!F$89) + (1-Baseline!B$36)*Baseline!F$90 )</f>
        <v>0.001499859239</v>
      </c>
      <c r="BB196" s="86">
        <f>AG196 * ( (1-Baseline!F$90-Baseline!F$89) + (1-Baseline!B$36)*Baseline!F$90 )</f>
        <v>0.0002188988408</v>
      </c>
      <c r="BC196" s="86">
        <f>AH196 * ( (1-Baseline!F$90-Baseline!F$89) + (1-Baseline!B$36)*Baseline!F$90 )</f>
        <v>0.03972573558</v>
      </c>
      <c r="BD196" s="86">
        <f>AI196 * ( (1-Baseline!F$90-Baseline!F$89) + (1-Baseline!B$36)*Baseline!F$90 )</f>
        <v>0.0004951190006</v>
      </c>
      <c r="BE196" s="86">
        <f t="shared" si="7"/>
        <v>0.04193961266</v>
      </c>
      <c r="BF196" s="86">
        <f>AK196 * ( (1-Baseline!H$90-Baseline!H$89) + (1-Baseline!B$36)*Baseline!H$90 )</f>
        <v>0.0000306576516</v>
      </c>
      <c r="BG196" s="86">
        <f>AL196 * ( (1-Baseline!H$90-Baseline!H$89) + (1-Baseline!B$36)*Baseline!H$90 )</f>
        <v>0.0002495292862</v>
      </c>
      <c r="BH196" s="86">
        <f>AM196 * ( (1-Baseline!H$90-Baseline!H$89) + (1-Baseline!B$36)*Baseline!H$90 )</f>
        <v>0.00005384241963</v>
      </c>
      <c r="BI196" s="86">
        <f>AN196 * ( (1-Baseline!H$90-Baseline!H$89) + (1-Baseline!B$36)*Baseline!H$90 )</f>
        <v>0.02746456497</v>
      </c>
      <c r="BJ196" s="86">
        <f t="shared" si="8"/>
        <v>0.02779859433</v>
      </c>
      <c r="BK196" s="62"/>
      <c r="BL196" s="86">
        <f t="shared" si="19"/>
        <v>0.9391851683</v>
      </c>
      <c r="BM196" s="86">
        <f t="shared" si="20"/>
        <v>0.02113292186</v>
      </c>
      <c r="BN196" s="86">
        <f t="shared" si="21"/>
        <v>0.03340330875</v>
      </c>
      <c r="BO196" s="86">
        <f t="shared" si="22"/>
        <v>0.006278601133</v>
      </c>
      <c r="BP196" s="86">
        <f t="shared" si="9"/>
        <v>1</v>
      </c>
      <c r="BQ196" s="86">
        <f t="shared" si="23"/>
        <v>0.058157932</v>
      </c>
      <c r="BR196" s="86">
        <f t="shared" si="24"/>
        <v>0.9145352356</v>
      </c>
      <c r="BS196" s="86">
        <f t="shared" si="25"/>
        <v>0.01341627201</v>
      </c>
      <c r="BT196" s="86">
        <f t="shared" si="26"/>
        <v>0.01389056035</v>
      </c>
      <c r="BU196" s="86">
        <f t="shared" si="10"/>
        <v>1</v>
      </c>
      <c r="BV196" s="86">
        <f t="shared" si="27"/>
        <v>0.03576235316</v>
      </c>
      <c r="BW196" s="86">
        <f t="shared" si="28"/>
        <v>0.005219381557</v>
      </c>
      <c r="BX196" s="86">
        <f t="shared" si="29"/>
        <v>0.9472127437</v>
      </c>
      <c r="BY196" s="86">
        <f t="shared" si="30"/>
        <v>0.01180552154</v>
      </c>
      <c r="BZ196" s="86">
        <f t="shared" si="11"/>
        <v>1</v>
      </c>
      <c r="CA196" s="86">
        <f t="shared" si="31"/>
        <v>0.001102848987</v>
      </c>
      <c r="CB196" s="86">
        <f t="shared" si="32"/>
        <v>0.008976327479</v>
      </c>
      <c r="CC196" s="86">
        <f t="shared" si="33"/>
        <v>0.00193687562</v>
      </c>
      <c r="CD196" s="86">
        <f t="shared" si="34"/>
        <v>0.9879839479</v>
      </c>
      <c r="CE196" s="86">
        <f t="shared" si="12"/>
        <v>1</v>
      </c>
      <c r="CF196" s="62"/>
      <c r="CG196" s="86">
        <f t="shared" si="35"/>
        <v>0.9391851683</v>
      </c>
      <c r="CH196" s="86">
        <f t="shared" si="36"/>
        <v>0.02113292186</v>
      </c>
      <c r="CI196" s="86">
        <f t="shared" si="37"/>
        <v>0.03340330875</v>
      </c>
      <c r="CJ196" s="86">
        <f t="shared" si="38"/>
        <v>0.006278601133</v>
      </c>
      <c r="CK196" s="86">
        <f t="shared" si="13"/>
        <v>1</v>
      </c>
      <c r="CL196" s="86">
        <f t="shared" si="39"/>
        <v>0.058157932</v>
      </c>
      <c r="CM196" s="86">
        <f t="shared" si="40"/>
        <v>0.9145352356</v>
      </c>
      <c r="CN196" s="86">
        <f t="shared" si="41"/>
        <v>0.01341627201</v>
      </c>
      <c r="CO196" s="86">
        <f t="shared" si="42"/>
        <v>0.01389056035</v>
      </c>
      <c r="CP196" s="86">
        <f t="shared" si="14"/>
        <v>1</v>
      </c>
      <c r="CQ196" s="86">
        <f t="shared" si="43"/>
        <v>0.03576235316</v>
      </c>
      <c r="CR196" s="86">
        <f t="shared" si="44"/>
        <v>0.005219381557</v>
      </c>
      <c r="CS196" s="86">
        <f t="shared" si="45"/>
        <v>0.9472127437</v>
      </c>
      <c r="CT196" s="86">
        <f t="shared" si="46"/>
        <v>0.01180552154</v>
      </c>
      <c r="CU196" s="86">
        <f t="shared" si="15"/>
        <v>1</v>
      </c>
      <c r="CV196" s="86">
        <f t="shared" si="47"/>
        <v>0.001102848987</v>
      </c>
      <c r="CW196" s="86">
        <f t="shared" si="48"/>
        <v>0.008976327479</v>
      </c>
      <c r="CX196" s="86">
        <f t="shared" si="49"/>
        <v>0.00193687562</v>
      </c>
      <c r="CY196" s="86">
        <f t="shared" si="50"/>
        <v>0.9879839479</v>
      </c>
      <c r="CZ196" s="86">
        <f t="shared" si="16"/>
        <v>1</v>
      </c>
      <c r="DA196" s="62"/>
      <c r="DB196" s="86">
        <f>(AQ196*Baseline!B$7 + AV196*Baseline!B$11 + BA196*Baseline!B$16 + BF196*Baseline!B$18)</f>
        <v>83541.81935</v>
      </c>
      <c r="DC196" s="86">
        <f>(AR196*Baseline!B$7 + AW196*Baseline!B$11 + BB196*Baseline!B$16 + BG196*Baseline!B$18)</f>
        <v>87643.31828</v>
      </c>
      <c r="DD196" s="86">
        <f>(AS196*Baseline!B$7 + AX196*Baseline!B$11 + BC196*Baseline!B$16 + BH196*Baseline!B$18)</f>
        <v>139213.2834</v>
      </c>
      <c r="DE196" s="86">
        <f>(AT196*Baseline!B$7 + AY196*Baseline!B$11 + BD196*Baseline!B$16 + BI196*Baseline!B$18)</f>
        <v>1260889.448</v>
      </c>
      <c r="DF196" s="86">
        <f t="shared" si="17"/>
        <v>1571287.869</v>
      </c>
      <c r="DG196" s="62"/>
      <c r="DH196" s="86">
        <f t="shared" si="51"/>
        <v>0.05316773647</v>
      </c>
      <c r="DI196" s="86">
        <f t="shared" si="52"/>
        <v>0.05577801496</v>
      </c>
      <c r="DJ196" s="86">
        <f t="shared" si="53"/>
        <v>0.08859820411</v>
      </c>
      <c r="DK196" s="86">
        <f t="shared" si="54"/>
        <v>0.8024560445</v>
      </c>
      <c r="DL196" s="86">
        <f t="shared" si="18"/>
        <v>1</v>
      </c>
      <c r="DM196" s="62"/>
      <c r="DN196" s="86">
        <f>DH196 / (Baseline!B$7/Baseline!B$17)</f>
        <v>5.675306167</v>
      </c>
      <c r="DO196" s="86">
        <f>DI196 / (Baseline!B$11/Baseline!B$17)</f>
        <v>1.346507978</v>
      </c>
      <c r="DP196" s="86">
        <f>DJ196 / (Baseline!B$16/Baseline!B$17)</f>
        <v>1.369110003</v>
      </c>
      <c r="DQ196" s="86">
        <f>DK196 / (Baseline!B$18/Baseline!B$17)</f>
        <v>0.9072474008</v>
      </c>
      <c r="DR196" s="62"/>
      <c r="DS196" s="86">
        <f>DH196 / Baseline!H$117</f>
        <v>2.127087675</v>
      </c>
      <c r="DT196" s="86">
        <f>DI196 / Baseline!H$118</f>
        <v>1.25556603</v>
      </c>
      <c r="DU196" s="86">
        <f>DJ196 / Baseline!H$119</f>
        <v>1.059139644</v>
      </c>
      <c r="DV196" s="86">
        <f>DK196 / Baseline!H$120</f>
        <v>0.9474894472</v>
      </c>
      <c r="DW196" s="87"/>
      <c r="DX196" s="86">
        <f>(AU196*Baseline!B$34)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0.03637666366</v>
      </c>
      <c r="DY196" s="86">
        <f>(AZ196*Baseline!B$34) + (Baseline!D$90*(1-Baseline!D$91)*Baseline!B$35) + (Baseline!D$90*Baseline!D$91*((1-Baseline!D$92)*Baseline!B$40 + Baseline!D$92*Baseline!B$41))</f>
        <v>0.01206202582</v>
      </c>
      <c r="DZ196" s="86">
        <f>(BE196*Baseline!B$34) + (Baseline!F$90*(1-Baseline!F$91)*Baseline!B$35) + (Baseline!F$90*Baseline!F$91*((1-Baseline!F$92)*Baseline!B$40 + Baseline!F$92*Baseline!B$41))</f>
        <v>0.0140215819</v>
      </c>
      <c r="EA196" s="86">
        <f>(BJ196*Baseline!B$34) + (Baseline!H$90*(1-Baseline!H$91)*Baseline!B$35) + (Baseline!H$90*Baseline!H$91*((1-Baseline!H$92)*Baseline!B$40 + Baseline!H$92*Baseline!B$41))</f>
        <v>0.00931478915</v>
      </c>
      <c r="EB196" s="86">
        <f>( DX196*Baseline!B$7 + DY196*Baseline!B$11 + DZ196*Baseline!B$16 + EA196*Baseline!B$18 ) / Baseline!B$17</f>
        <v>0.009986701073</v>
      </c>
    </row>
    <row r="197">
      <c r="A197" s="73" t="s">
        <v>373</v>
      </c>
      <c r="B197" s="85">
        <f>MIN( MAX( NORMINV( MCrands!B197, (B$5+B$4)/2, (B$5-B$4)/3.29 ), 0 ), 1 )</f>
        <v>0.456283298</v>
      </c>
      <c r="C197" s="85">
        <f>MAX( NORMINV( MCrands!C197, (C$5+C$4)/2, (C$5-C$4)/3.29 ), 0 )</f>
        <v>3.286889224</v>
      </c>
      <c r="D197" s="83"/>
      <c r="E197" s="84">
        <f>Baseline!B$33 * (C197 * Baseline!B$68*Baseline!B$68/Baseline!B$75 + Baseline!B$46 * Baseline!B$54*Baseline!B$54/Baseline!B$76 + Baseline!B$47 * Baseline!B$55*Baseline!B$55/Baseline!B$77 + Baseline!B$56*Baseline!B$56/Baseline!B$78)</f>
        <v>0.00002332074568</v>
      </c>
      <c r="F197" s="84">
        <f>Baseline!B$33 * (C197 * Baseline!B$68*Baseline!B$59/Baseline!B$75 + Baseline!B$46 * Baseline!B$54*Baseline!B$69/Baseline!B$76 + Baseline!B$47 * Baseline!B$55*Baseline!B$57/Baseline!B$77 + Baseline!B$56*Baseline!B$58/Baseline!B$78)</f>
        <v>0.0000002399216615</v>
      </c>
      <c r="G197" s="85">
        <f>Baseline!B$33 * (C197 * Baseline!B$68*Baseline!B$60/Baseline!B$75 + Baseline!B$46 * Baseline!B$54*Baseline!B$61/Baseline!B$76 + Baseline!B$47 * Baseline!B$55*Baseline!B$70/Baseline!B$77 + Baseline!B$56*Baseline!B$62/Baseline!B$78)</f>
        <v>0.0000002025273727</v>
      </c>
      <c r="H197" s="84">
        <f>Baseline!B$33 * (C197 * Baseline!B$68*Baseline!B$63/Baseline!B$75 + Baseline!B$46 * Baseline!B$54*Baseline!B$64/Baseline!B$76 + Baseline!B$47 * Baseline!B$55*Baseline!B$65/Baseline!B$77 + Baseline!B$56*Baseline!B$71/Baseline!B$78)</f>
        <v>0.000000003899833632</v>
      </c>
      <c r="I197" s="84">
        <f>Baseline!B$33 * (C197 * Baseline!B$59*Baseline!B$68/Baseline!B$75 + Baseline!B$46 * Baseline!B$69*Baseline!B$54/Baseline!B$76 + Baseline!B$47 * Baseline!B$57*Baseline!B$55/Baseline!B$77 + Baseline!B$58*Baseline!B$56/Baseline!B$78)</f>
        <v>0.0000002399216615</v>
      </c>
      <c r="J197" s="85">
        <f>Baseline!B$33 * (C197 * Baseline!B$59*Baseline!B$59/Baseline!B$75 + Baseline!B$46 * Baseline!B$69*Baseline!B$69/Baseline!B$76 + Baseline!B$47 * Baseline!B$57*Baseline!B$57/Baseline!B$77 + Baseline!B$58*Baseline!B$58/Baseline!B$78)</f>
        <v>0.00000211657457</v>
      </c>
      <c r="K197" s="84">
        <f>Baseline!B$33 * (C197 * Baseline!B$59*Baseline!B$60/Baseline!B$75 + Baseline!B$46 * Baseline!B$69*Baseline!B$61/Baseline!B$76 + Baseline!B$47 * Baseline!B$57*Baseline!B$70/Baseline!B$77 + Baseline!B$58*Baseline!B$62/Baseline!B$78)</f>
        <v>0.00000001649012353</v>
      </c>
      <c r="L197" s="85">
        <f>Baseline!B$33 * (C197 * Baseline!B$59*Baseline!B$63/Baseline!B$75 + Baseline!B$46 * Baseline!B$69*Baseline!B$64/Baseline!B$76 + Baseline!B$47 * Baseline!B$57*Baseline!B$65/Baseline!B$77 + Baseline!B$58*Baseline!B$71/Baseline!B$78)</f>
        <v>0.00000001707282413</v>
      </c>
      <c r="M197" s="84">
        <f>Baseline!B$33 * (C197 * Baseline!B$60*Baseline!B$68/Baseline!B$75 + Baseline!B$46 * Baseline!B$61*Baseline!B$54/Baseline!B$76 + Baseline!B$47 * Baseline!B$70*Baseline!B$55/Baseline!B$77 + Baseline!B$62*Baseline!B$56/Baseline!B$78)</f>
        <v>0.0000002025273727</v>
      </c>
      <c r="N197" s="85">
        <f>Baseline!B$33 * (C197 * Baseline!B$60*Baseline!B$59/Baseline!B$75 + Baseline!B$46 * Baseline!B$61*Baseline!B$69/Baseline!B$76 + Baseline!B$47 * Baseline!B$70*Baseline!B$57/Baseline!B$77 + Baseline!B$62*Baseline!B$58/Baseline!B$78)</f>
        <v>0.00000001649012353</v>
      </c>
      <c r="O197" s="85">
        <f>Baseline!B$33 * (C197 * Baseline!B$60*Baseline!B$60/Baseline!B$75 + Baseline!B$46 * Baseline!B$61*Baseline!B$61/Baseline!B$76 + Baseline!B$47 * Baseline!B$70*Baseline!B$70/Baseline!B$77 + Baseline!B$62*Baseline!B$62/Baseline!B$78)</f>
        <v>0.000001589268356</v>
      </c>
      <c r="P197" s="84">
        <f>Baseline!B$33 * (C197 * Baseline!B$60*Baseline!B$63/Baseline!B$75 + Baseline!B$46 * Baseline!B$61*Baseline!B$64/Baseline!B$76 + Baseline!B$47 * Baseline!B$70*Baseline!B$65/Baseline!B$77 + Baseline!B$62*Baseline!B$71/Baseline!B$78)</f>
        <v>0.000000001956475096</v>
      </c>
      <c r="Q197" s="84">
        <f>Baseline!B$33 * (C197 * Baseline!B$63*Baseline!B$68/Baseline!B$75 + Baseline!B$46 * Baseline!B$64*Baseline!B$54/Baseline!B$76 + Baseline!B$47 * Baseline!B$65*Baseline!B$55/Baseline!B$77 + Baseline!B$71*Baseline!B$56/Baseline!B$78)</f>
        <v>0.000000003899833632</v>
      </c>
      <c r="R197" s="84">
        <f>Baseline!B$33 * (C197 * Baseline!B$63*Baseline!B$59/Baseline!B$75 + Baseline!B$46 * Baseline!B$64*Baseline!B$69/Baseline!B$76 + Baseline!B$47 * Baseline!B$65*Baseline!B$57/Baseline!B$77 + Baseline!B$71*Baseline!B$58/Baseline!B$78)</f>
        <v>0.00000001707282413</v>
      </c>
      <c r="S197" s="84">
        <f>Baseline!B$33 * (C197 * Baseline!B$63*Baseline!B$60/Baseline!B$75 + Baseline!B$46 * Baseline!B$64*Baseline!B$61/Baseline!B$76 + Baseline!B$47 * Baseline!B$65*Baseline!B$70/Baseline!B$77 + Baseline!B$71*Baseline!B$62/Baseline!B$78)</f>
        <v>0.000000001956475096</v>
      </c>
      <c r="T197" s="84">
        <f>Baseline!B$33 * (C197 * Baseline!B$63*Baseline!B$63/Baseline!B$75 + Baseline!B$46 * Baseline!B$64*Baseline!B$64/Baseline!B$76 + Baseline!B$47 * Baseline!B$65*Baseline!B$65/Baseline!B$77 + Baseline!B$71*Baseline!B$71/Baseline!B$78)</f>
        <v>0.00000009856722555</v>
      </c>
      <c r="U197" s="83"/>
      <c r="V197" s="84">
        <f>E197 * ( Baseline!B$89 * Baseline!B$7 )</f>
        <v>0.2420460194</v>
      </c>
      <c r="W197" s="84">
        <f>F197 * ( Baseline!D$89 * Baseline!B$11 )</f>
        <v>0.004425737886</v>
      </c>
      <c r="X197" s="84">
        <f>G197 * ( Baseline!F$89 * Baseline!B$16 )</f>
        <v>0.007034741693</v>
      </c>
      <c r="Y197" s="84">
        <f>H197 * ( Baseline!H$89 * Baseline!B$18 )</f>
        <v>0.001371468014</v>
      </c>
      <c r="Z197" s="86">
        <f t="shared" si="1"/>
        <v>0.254877967</v>
      </c>
      <c r="AA197" s="84">
        <f>I197 * ( Baseline!B$89 * Baseline!B$7 )</f>
        <v>0.002490146925</v>
      </c>
      <c r="AB197" s="85">
        <f>J197 * ( Baseline!D$89 * Baseline!B$11 )</f>
        <v>0.03904359533</v>
      </c>
      <c r="AC197" s="85">
        <f>K197 * ( Baseline!F$89 * Baseline!B$16 )</f>
        <v>0.0005727806467</v>
      </c>
      <c r="AD197" s="85">
        <f>L197 * ( Baseline!F$89 * Baseline!B$16 )</f>
        <v>0.0005930206179</v>
      </c>
      <c r="AE197" s="86">
        <f t="shared" si="2"/>
        <v>0.04269954352</v>
      </c>
      <c r="AF197" s="86">
        <f>M197 * ( Baseline!B$89 * Baseline!B$7 )</f>
        <v>0.002102031601</v>
      </c>
      <c r="AG197" s="86">
        <f>N197 * ( Baseline!D$89 * Baseline!B$11 )</f>
        <v>0.0003041866416</v>
      </c>
      <c r="AH197" s="86">
        <f>O197 * ( Baseline!F$89 * Baseline!B$16 )</f>
        <v>0.0552028707</v>
      </c>
      <c r="AI197" s="86">
        <f>P197 * ( Baseline!H$89 * Baseline!B$18 )</f>
        <v>0.0006880403799</v>
      </c>
      <c r="AJ197" s="86">
        <f t="shared" si="3"/>
        <v>0.05829712932</v>
      </c>
      <c r="AK197" s="86">
        <f>Q197 * ( Baseline!B$89 * Baseline!B$7 )</f>
        <v>0.00004047637326</v>
      </c>
      <c r="AL197" s="86">
        <f>R197 * ( Baseline!D$89 * Baseline!B$11 )</f>
        <v>0.0003149354839</v>
      </c>
      <c r="AM197" s="86">
        <f>S197 * ( Baseline!F$89 * Baseline!B$16 )</f>
        <v>0.00006795771231</v>
      </c>
      <c r="AN197" s="86">
        <f>T197 * ( Baseline!H$89 * Baseline!B$18 )</f>
        <v>0.03466347793</v>
      </c>
      <c r="AO197" s="86">
        <f t="shared" si="4"/>
        <v>0.0350868475</v>
      </c>
      <c r="AP197" s="62"/>
      <c r="AQ197" s="86">
        <f>V197 * ( (1-Baseline!B$90-Baseline!B$89) + (1-B197)*Baseline!B$90 )</f>
        <v>0.1385732497</v>
      </c>
      <c r="AR197" s="86">
        <f>W197 * ( (1-Baseline!B$90-Baseline!B$89) + (1-B197)*Baseline!B$90 )</f>
        <v>0.002533769747</v>
      </c>
      <c r="AS197" s="86">
        <f>X197 * ( (1-Baseline!B$90-Baseline!B$89) + (1-B197)*Baseline!B$90 )</f>
        <v>0.004027444946</v>
      </c>
      <c r="AT197" s="86">
        <f>Y197 * ( (1-Baseline!B$90-Baseline!B$89) + (1-B197)*Baseline!B$90 )</f>
        <v>0.0007851762241</v>
      </c>
      <c r="AU197" s="86">
        <f t="shared" si="5"/>
        <v>0.1459196407</v>
      </c>
      <c r="AV197" s="86">
        <f>AA197 * ( (1-Baseline!D$90-Baseline!D$89) + (1-B197)*Baseline!D$90 )</f>
        <v>0.001959704499</v>
      </c>
      <c r="AW197" s="86">
        <f>AB197 * ( (1-Baseline!D$90-Baseline!D$89) + (1-B197)*Baseline!D$90 )</f>
        <v>0.03072666462</v>
      </c>
      <c r="AX197" s="86">
        <f>AC197 * ( (1-Baseline!D$90-Baseline!D$89) + (1-B197)*Baseline!D$90 )</f>
        <v>0.0004507689081</v>
      </c>
      <c r="AY197" s="86">
        <f>AD197 * ( (1-Baseline!D$90-Baseline!D$89) + (1-B197)*Baseline!D$90 )</f>
        <v>0.0004666974311</v>
      </c>
      <c r="AZ197" s="86">
        <f t="shared" si="6"/>
        <v>0.03360383546</v>
      </c>
      <c r="BA197" s="86">
        <f>AF197 * ( (1-Baseline!F$90-Baseline!F$89) + (1-Baseline!B$36)*Baseline!F$90 )</f>
        <v>0.001512689205</v>
      </c>
      <c r="BB197" s="86">
        <f>AG197 * ( (1-Baseline!F$90-Baseline!F$89) + (1-Baseline!B$36)*Baseline!F$90 )</f>
        <v>0.0002189024412</v>
      </c>
      <c r="BC197" s="86">
        <f>AH197 * ( (1-Baseline!F$90-Baseline!F$89) + (1-Baseline!B$36)*Baseline!F$90 )</f>
        <v>0.03972575225</v>
      </c>
      <c r="BD197" s="86">
        <f>AI197 * ( (1-Baseline!F$90-Baseline!F$89) + (1-Baseline!B$36)*Baseline!F$90 )</f>
        <v>0.0004951358746</v>
      </c>
      <c r="BE197" s="86">
        <f t="shared" si="7"/>
        <v>0.04195247977</v>
      </c>
      <c r="BF197" s="86">
        <f>AK197 * ( (1-Baseline!H$90-Baseline!H$89) + (1-Baseline!B$36)*Baseline!H$90 )</f>
        <v>0.00003207024006</v>
      </c>
      <c r="BG197" s="86">
        <f>AL197 * ( (1-Baseline!H$90-Baseline!H$89) + (1-Baseline!B$36)*Baseline!H$90 )</f>
        <v>0.0002495296826</v>
      </c>
      <c r="BH197" s="86">
        <f>AM197 * ( (1-Baseline!H$90-Baseline!H$89) + (1-Baseline!B$36)*Baseline!H$90 )</f>
        <v>0.00005384425462</v>
      </c>
      <c r="BI197" s="86">
        <f>AN197 * ( (1-Baseline!H$90-Baseline!H$89) + (1-Baseline!B$36)*Baseline!H$90 )</f>
        <v>0.02746456683</v>
      </c>
      <c r="BJ197" s="86">
        <f t="shared" si="8"/>
        <v>0.02780001101</v>
      </c>
      <c r="BK197" s="62"/>
      <c r="BL197" s="86">
        <f t="shared" si="19"/>
        <v>0.9496545435</v>
      </c>
      <c r="BM197" s="86">
        <f t="shared" si="20"/>
        <v>0.01736414465</v>
      </c>
      <c r="BN197" s="86">
        <f t="shared" si="21"/>
        <v>0.02760043081</v>
      </c>
      <c r="BO197" s="86">
        <f t="shared" si="22"/>
        <v>0.005380881014</v>
      </c>
      <c r="BP197" s="86">
        <f t="shared" si="9"/>
        <v>1</v>
      </c>
      <c r="BQ197" s="86">
        <f t="shared" si="23"/>
        <v>0.05831788164</v>
      </c>
      <c r="BR197" s="86">
        <f t="shared" si="24"/>
        <v>0.9143796891</v>
      </c>
      <c r="BS197" s="86">
        <f t="shared" si="25"/>
        <v>0.01341421007</v>
      </c>
      <c r="BT197" s="86">
        <f t="shared" si="26"/>
        <v>0.01388821915</v>
      </c>
      <c r="BU197" s="86">
        <f t="shared" si="10"/>
        <v>1</v>
      </c>
      <c r="BV197" s="86">
        <f t="shared" si="27"/>
        <v>0.036057206</v>
      </c>
      <c r="BW197" s="86">
        <f t="shared" si="28"/>
        <v>0.005217866559</v>
      </c>
      <c r="BX197" s="86">
        <f t="shared" si="29"/>
        <v>0.9469226245</v>
      </c>
      <c r="BY197" s="86">
        <f t="shared" si="30"/>
        <v>0.01180230292</v>
      </c>
      <c r="BZ197" s="86">
        <f t="shared" si="11"/>
        <v>1</v>
      </c>
      <c r="CA197" s="86">
        <f t="shared" si="31"/>
        <v>0.001153605301</v>
      </c>
      <c r="CB197" s="86">
        <f t="shared" si="32"/>
        <v>0.008975884309</v>
      </c>
      <c r="CC197" s="86">
        <f t="shared" si="33"/>
        <v>0.001936842924</v>
      </c>
      <c r="CD197" s="86">
        <f t="shared" si="34"/>
        <v>0.9879336675</v>
      </c>
      <c r="CE197" s="86">
        <f t="shared" si="12"/>
        <v>1</v>
      </c>
      <c r="CF197" s="62"/>
      <c r="CG197" s="86">
        <f t="shared" si="35"/>
        <v>0.9496545435</v>
      </c>
      <c r="CH197" s="86">
        <f t="shared" si="36"/>
        <v>0.01736414465</v>
      </c>
      <c r="CI197" s="86">
        <f t="shared" si="37"/>
        <v>0.02760043081</v>
      </c>
      <c r="CJ197" s="86">
        <f t="shared" si="38"/>
        <v>0.005380881014</v>
      </c>
      <c r="CK197" s="86">
        <f t="shared" si="13"/>
        <v>1</v>
      </c>
      <c r="CL197" s="86">
        <f t="shared" si="39"/>
        <v>0.05831788164</v>
      </c>
      <c r="CM197" s="86">
        <f t="shared" si="40"/>
        <v>0.9143796891</v>
      </c>
      <c r="CN197" s="86">
        <f t="shared" si="41"/>
        <v>0.01341421007</v>
      </c>
      <c r="CO197" s="86">
        <f t="shared" si="42"/>
        <v>0.01388821915</v>
      </c>
      <c r="CP197" s="86">
        <f t="shared" si="14"/>
        <v>1</v>
      </c>
      <c r="CQ197" s="86">
        <f t="shared" si="43"/>
        <v>0.036057206</v>
      </c>
      <c r="CR197" s="86">
        <f t="shared" si="44"/>
        <v>0.005217866559</v>
      </c>
      <c r="CS197" s="86">
        <f t="shared" si="45"/>
        <v>0.9469226245</v>
      </c>
      <c r="CT197" s="86">
        <f t="shared" si="46"/>
        <v>0.01180230292</v>
      </c>
      <c r="CU197" s="86">
        <f t="shared" si="15"/>
        <v>1</v>
      </c>
      <c r="CV197" s="86">
        <f t="shared" si="47"/>
        <v>0.001153605301</v>
      </c>
      <c r="CW197" s="86">
        <f t="shared" si="48"/>
        <v>0.008975884309</v>
      </c>
      <c r="CX197" s="86">
        <f t="shared" si="49"/>
        <v>0.001936842924</v>
      </c>
      <c r="CY197" s="86">
        <f t="shared" si="50"/>
        <v>0.9879336675</v>
      </c>
      <c r="CZ197" s="86">
        <f t="shared" si="16"/>
        <v>1</v>
      </c>
      <c r="DA197" s="62"/>
      <c r="DB197" s="86">
        <f>(AQ197*Baseline!B$7 + AV197*Baseline!B$11 + BA197*Baseline!B$16 + BF197*Baseline!B$18)</f>
        <v>77947.03696</v>
      </c>
      <c r="DC197" s="86">
        <f>(AR197*Baseline!B$7 + AW197*Baseline!B$11 + BB197*Baseline!B$16 + BG197*Baseline!B$18)</f>
        <v>79283.4024</v>
      </c>
      <c r="DD197" s="86">
        <f>(AS197*Baseline!B$7 + AX197*Baseline!B$11 + BC197*Baseline!B$16 + BH197*Baseline!B$18)</f>
        <v>138474.3993</v>
      </c>
      <c r="DE197" s="86">
        <f>(AT197*Baseline!B$7 + AY197*Baseline!B$11 + BD197*Baseline!B$16 + BI197*Baseline!B$18)</f>
        <v>1260665.394</v>
      </c>
      <c r="DF197" s="86">
        <f t="shared" si="17"/>
        <v>1556370.233</v>
      </c>
      <c r="DG197" s="62"/>
      <c r="DH197" s="86">
        <f t="shared" si="51"/>
        <v>0.05008258018</v>
      </c>
      <c r="DI197" s="86">
        <f t="shared" si="52"/>
        <v>0.05094122256</v>
      </c>
      <c r="DJ197" s="86">
        <f t="shared" si="53"/>
        <v>0.08897265987</v>
      </c>
      <c r="DK197" s="86">
        <f t="shared" si="54"/>
        <v>0.8100035374</v>
      </c>
      <c r="DL197" s="86">
        <f t="shared" si="18"/>
        <v>1</v>
      </c>
      <c r="DM197" s="62"/>
      <c r="DN197" s="86">
        <f>DH197 / (Baseline!B$7/Baseline!B$17)</f>
        <v>5.345986025</v>
      </c>
      <c r="DO197" s="86">
        <f>DI197 / (Baseline!B$11/Baseline!B$17)</f>
        <v>1.229745494</v>
      </c>
      <c r="DP197" s="86">
        <f>DJ197 / (Baseline!B$16/Baseline!B$17)</f>
        <v>1.374896476</v>
      </c>
      <c r="DQ197" s="86">
        <f>DK197 / (Baseline!B$18/Baseline!B$17)</f>
        <v>0.9157805079</v>
      </c>
      <c r="DR197" s="62"/>
      <c r="DS197" s="86">
        <f>DH197 / Baseline!H$117</f>
        <v>2.003659477</v>
      </c>
      <c r="DT197" s="86">
        <f>DI197 / Baseline!H$118</f>
        <v>1.146689581</v>
      </c>
      <c r="DU197" s="86">
        <f>DJ197 / Baseline!H$119</f>
        <v>1.063616043</v>
      </c>
      <c r="DV197" s="86">
        <f>DK197 / Baseline!H$120</f>
        <v>0.9564010505</v>
      </c>
      <c r="DW197" s="87"/>
      <c r="DX197" s="86">
        <f>(AU197*Baseline!B$34)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0.03441747735</v>
      </c>
      <c r="DY197" s="86">
        <f>(AZ197*Baseline!B$34) + (Baseline!D$90*(1-Baseline!D$91)*Baseline!B$35) + (Baseline!D$90*Baseline!D$91*((1-Baseline!D$92)*Baseline!B$40 + Baseline!D$92*Baseline!B$41))</f>
        <v>0.01145414332</v>
      </c>
      <c r="DZ197" s="86">
        <f>(BE197*Baseline!B$34) + (Baseline!F$90*(1-Baseline!F$91)*Baseline!B$35) + (Baseline!F$90*Baseline!F$91*((1-Baseline!F$92)*Baseline!B$40 + Baseline!F$92*Baseline!B$41))</f>
        <v>0.01402351196</v>
      </c>
      <c r="EA197" s="86">
        <f>(BJ197*Baseline!B$34) + (Baseline!H$90*(1-Baseline!H$91)*Baseline!B$35) + (Baseline!H$90*Baseline!H$91*((1-Baseline!H$92)*Baseline!B$40 + Baseline!H$92*Baseline!B$41))</f>
        <v>0.009315001651</v>
      </c>
      <c r="EB197" s="86">
        <f>( DX197*Baseline!B$7 + DY197*Baseline!B$11 + DZ197*Baseline!B$16 + EA197*Baseline!B$18 ) / Baseline!B$17</f>
        <v>0.009943478718</v>
      </c>
    </row>
    <row r="198">
      <c r="A198" s="73" t="s">
        <v>374</v>
      </c>
      <c r="B198" s="85">
        <f>MIN( MAX( NORMINV( MCrands!B198, (B$5+B$4)/2, (B$5-B$4)/3.29 ), 0 ), 1 )</f>
        <v>0.4397904524</v>
      </c>
      <c r="C198" s="85">
        <f>MAX( NORMINV( MCrands!C198, (C$5+C$4)/2, (C$5-C$4)/3.29 ), 0 )</f>
        <v>2.29202075</v>
      </c>
      <c r="D198" s="83"/>
      <c r="E198" s="84">
        <f>Baseline!B$33 * (C198 * Baseline!B$68*Baseline!B$68/Baseline!B$75 + Baseline!B$46 * Baseline!B$54*Baseline!B$54/Baseline!B$76 + Baseline!B$47 * Baseline!B$55*Baseline!B$55/Baseline!B$77 + Baseline!B$56*Baseline!B$56/Baseline!B$78)</f>
        <v>0.000016277053</v>
      </c>
      <c r="F198" s="84">
        <f>Baseline!B$33 * (C198 * Baseline!B$68*Baseline!B$59/Baseline!B$75 + Baseline!B$46 * Baseline!B$54*Baseline!B$69/Baseline!B$76 + Baseline!B$47 * Baseline!B$55*Baseline!B$57/Baseline!B$77 + Baseline!B$56*Baseline!B$58/Baseline!B$78)</f>
        <v>0.0000002388094995</v>
      </c>
      <c r="G198" s="85">
        <f>Baseline!B$33 * (C198 * Baseline!B$68*Baseline!B$60/Baseline!B$75 + Baseline!B$46 * Baseline!B$54*Baseline!B$61/Baseline!B$76 + Baseline!B$47 * Baseline!B$55*Baseline!B$70/Baseline!B$77 + Baseline!B$56*Baseline!B$62/Baseline!B$78)</f>
        <v>0.0000001997933078</v>
      </c>
      <c r="H198" s="84">
        <f>Baseline!B$33 * (C198 * Baseline!B$68*Baseline!B$63/Baseline!B$75 + Baseline!B$46 * Baseline!B$54*Baseline!B$64/Baseline!B$76 + Baseline!B$47 * Baseline!B$55*Baseline!B$65/Baseline!B$77 + Baseline!B$56*Baseline!B$71/Baseline!B$78)</f>
        <v>0.00000000362642714</v>
      </c>
      <c r="I198" s="84">
        <f>Baseline!B$33 * (C198 * Baseline!B$59*Baseline!B$68/Baseline!B$75 + Baseline!B$46 * Baseline!B$69*Baseline!B$54/Baseline!B$76 + Baseline!B$47 * Baseline!B$57*Baseline!B$55/Baseline!B$77 + Baseline!B$58*Baseline!B$56/Baseline!B$78)</f>
        <v>0.0000002388094995</v>
      </c>
      <c r="J198" s="85">
        <f>Baseline!B$33 * (C198 * Baseline!B$59*Baseline!B$59/Baseline!B$75 + Baseline!B$46 * Baseline!B$69*Baseline!B$69/Baseline!B$76 + Baseline!B$47 * Baseline!B$57*Baseline!B$57/Baseline!B$77 + Baseline!B$58*Baseline!B$58/Baseline!B$78)</f>
        <v>0.000002116574394</v>
      </c>
      <c r="K198" s="84">
        <f>Baseline!B$33 * (C198 * Baseline!B$59*Baseline!B$60/Baseline!B$75 + Baseline!B$46 * Baseline!B$69*Baseline!B$61/Baseline!B$76 + Baseline!B$47 * Baseline!B$57*Baseline!B$70/Baseline!B$77 + Baseline!B$58*Baseline!B$62/Baseline!B$78)</f>
        <v>0.00000001648969183</v>
      </c>
      <c r="L198" s="85">
        <f>Baseline!B$33 * (C198 * Baseline!B$59*Baseline!B$63/Baseline!B$75 + Baseline!B$46 * Baseline!B$69*Baseline!B$64/Baseline!B$76 + Baseline!B$47 * Baseline!B$57*Baseline!B$65/Baseline!B$77 + Baseline!B$58*Baseline!B$71/Baseline!B$78)</f>
        <v>0.00000001707278096</v>
      </c>
      <c r="M198" s="84">
        <f>Baseline!B$33 * (C198 * Baseline!B$60*Baseline!B$68/Baseline!B$75 + Baseline!B$46 * Baseline!B$61*Baseline!B$54/Baseline!B$76 + Baseline!B$47 * Baseline!B$70*Baseline!B$55/Baseline!B$77 + Baseline!B$62*Baseline!B$56/Baseline!B$78)</f>
        <v>0.0000001997933078</v>
      </c>
      <c r="N198" s="85">
        <f>Baseline!B$33 * (C198 * Baseline!B$60*Baseline!B$59/Baseline!B$75 + Baseline!B$46 * Baseline!B$61*Baseline!B$69/Baseline!B$76 + Baseline!B$47 * Baseline!B$70*Baseline!B$57/Baseline!B$77 + Baseline!B$62*Baseline!B$58/Baseline!B$78)</f>
        <v>0.00000001648969183</v>
      </c>
      <c r="O198" s="85">
        <f>Baseline!B$33 * (C198 * Baseline!B$60*Baseline!B$60/Baseline!B$75 + Baseline!B$46 * Baseline!B$61*Baseline!B$61/Baseline!B$76 + Baseline!B$47 * Baseline!B$70*Baseline!B$70/Baseline!B$77 + Baseline!B$62*Baseline!B$62/Baseline!B$78)</f>
        <v>0.000001589267295</v>
      </c>
      <c r="P198" s="84">
        <f>Baseline!B$33 * (C198 * Baseline!B$60*Baseline!B$63/Baseline!B$75 + Baseline!B$46 * Baseline!B$61*Baseline!B$64/Baseline!B$76 + Baseline!B$47 * Baseline!B$70*Baseline!B$65/Baseline!B$77 + Baseline!B$62*Baseline!B$71/Baseline!B$78)</f>
        <v>0.000000001956368971</v>
      </c>
      <c r="Q198" s="84">
        <f>Baseline!B$33 * (C198 * Baseline!B$63*Baseline!B$68/Baseline!B$75 + Baseline!B$46 * Baseline!B$64*Baseline!B$54/Baseline!B$76 + Baseline!B$47 * Baseline!B$65*Baseline!B$55/Baseline!B$77 + Baseline!B$71*Baseline!B$56/Baseline!B$78)</f>
        <v>0.00000000362642714</v>
      </c>
      <c r="R198" s="84">
        <f>Baseline!B$33 * (C198 * Baseline!B$63*Baseline!B$59/Baseline!B$75 + Baseline!B$46 * Baseline!B$64*Baseline!B$69/Baseline!B$76 + Baseline!B$47 * Baseline!B$65*Baseline!B$57/Baseline!B$77 + Baseline!B$71*Baseline!B$58/Baseline!B$78)</f>
        <v>0.00000001707278096</v>
      </c>
      <c r="S198" s="84">
        <f>Baseline!B$33 * (C198 * Baseline!B$63*Baseline!B$60/Baseline!B$75 + Baseline!B$46 * Baseline!B$64*Baseline!B$61/Baseline!B$76 + Baseline!B$47 * Baseline!B$65*Baseline!B$70/Baseline!B$77 + Baseline!B$71*Baseline!B$62/Baseline!B$78)</f>
        <v>0.000000001956368971</v>
      </c>
      <c r="T198" s="84">
        <f>Baseline!B$33 * (C198 * Baseline!B$63*Baseline!B$63/Baseline!B$75 + Baseline!B$46 * Baseline!B$64*Baseline!B$64/Baseline!B$76 + Baseline!B$47 * Baseline!B$65*Baseline!B$65/Baseline!B$77 + Baseline!B$71*Baseline!B$71/Baseline!B$78)</f>
        <v>0.00000009856721493</v>
      </c>
      <c r="U198" s="83"/>
      <c r="V198" s="84">
        <f>E198 * ( Baseline!B$89 * Baseline!B$7 )</f>
        <v>0.1689395331</v>
      </c>
      <c r="W198" s="84">
        <f>F198 * ( Baseline!D$89 * Baseline!B$11 )</f>
        <v>0.004405222284</v>
      </c>
      <c r="X198" s="84">
        <f>G198 * ( Baseline!F$89 * Baseline!B$16 )</f>
        <v>0.006939774577</v>
      </c>
      <c r="Y198" s="84">
        <f>H198 * ( Baseline!H$89 * Baseline!B$18 )</f>
        <v>0.001275318205</v>
      </c>
      <c r="Z198" s="86">
        <f t="shared" si="1"/>
        <v>0.1815598482</v>
      </c>
      <c r="AA198" s="84">
        <f>I198 * ( Baseline!B$89 * Baseline!B$7 )</f>
        <v>0.002478603795</v>
      </c>
      <c r="AB198" s="85">
        <f>J198 * ( Baseline!D$89 * Baseline!B$11 )</f>
        <v>0.03904359209</v>
      </c>
      <c r="AC198" s="85">
        <f>K198 * ( Baseline!F$89 * Baseline!B$16 )</f>
        <v>0.0005727656519</v>
      </c>
      <c r="AD198" s="85">
        <f>L198 * ( Baseline!F$89 * Baseline!B$16 )</f>
        <v>0.0005930191185</v>
      </c>
      <c r="AE198" s="86">
        <f t="shared" si="2"/>
        <v>0.04268798065</v>
      </c>
      <c r="AF198" s="86">
        <f>M198 * ( Baseline!B$89 * Baseline!B$7 )</f>
        <v>0.002073654741</v>
      </c>
      <c r="AG198" s="86">
        <f>N198 * ( Baseline!D$89 * Baseline!B$11 )</f>
        <v>0.0003041786783</v>
      </c>
      <c r="AH198" s="86">
        <f>O198 * ( Baseline!F$89 * Baseline!B$16 )</f>
        <v>0.05520283383</v>
      </c>
      <c r="AI198" s="86">
        <f>P198 * ( Baseline!H$89 * Baseline!B$18 )</f>
        <v>0.0006880030585</v>
      </c>
      <c r="AJ198" s="86">
        <f t="shared" si="3"/>
        <v>0.05826867031</v>
      </c>
      <c r="AK198" s="86">
        <f>Q198 * ( Baseline!B$89 * Baseline!B$7 )</f>
        <v>0.00003763868728</v>
      </c>
      <c r="AL198" s="86">
        <f>R198 * ( Baseline!D$89 * Baseline!B$11 )</f>
        <v>0.0003149346876</v>
      </c>
      <c r="AM198" s="86">
        <f>S198 * ( Baseline!F$89 * Baseline!B$16 )</f>
        <v>0.00006795402609</v>
      </c>
      <c r="AN198" s="86">
        <f>T198 * ( Baseline!H$89 * Baseline!B$18 )</f>
        <v>0.0346634742</v>
      </c>
      <c r="AO198" s="86">
        <f t="shared" si="4"/>
        <v>0.0350840016</v>
      </c>
      <c r="AP198" s="62"/>
      <c r="AQ198" s="86">
        <f>V198 * ( (1-Baseline!B$90-Baseline!B$89) + (1-B198)*Baseline!B$90 )</f>
        <v>0.09919901274</v>
      </c>
      <c r="AR198" s="86">
        <f>W198 * ( (1-Baseline!B$90-Baseline!B$89) + (1-B198)*Baseline!B$90 )</f>
        <v>0.002586687043</v>
      </c>
      <c r="AS198" s="86">
        <f>X198 * ( (1-Baseline!B$90-Baseline!B$89) + (1-B198)*Baseline!B$90 )</f>
        <v>0.004074941927</v>
      </c>
      <c r="AT198" s="86">
        <f>Y198 * ( (1-Baseline!B$90-Baseline!B$89) + (1-B198)*Baseline!B$90 )</f>
        <v>0.0007488496297</v>
      </c>
      <c r="AU198" s="86">
        <f t="shared" si="5"/>
        <v>0.1066094913</v>
      </c>
      <c r="AV198" s="86">
        <f>AA198 * ( (1-Baseline!D$90-Baseline!D$89) + (1-B198)*Baseline!D$90 )</f>
        <v>0.001968934142</v>
      </c>
      <c r="AW198" s="86">
        <f>AB198 * ( (1-Baseline!D$90-Baseline!D$89) + (1-B198)*Baseline!D$90 )</f>
        <v>0.03101514716</v>
      </c>
      <c r="AX198" s="86">
        <f>AC198 * ( (1-Baseline!D$90-Baseline!D$89) + (1-B198)*Baseline!D$90 )</f>
        <v>0.0004549891553</v>
      </c>
      <c r="AY198" s="86">
        <f>AD198 * ( (1-Baseline!D$90-Baseline!D$89) + (1-B198)*Baseline!D$90 )</f>
        <v>0.0004710779476</v>
      </c>
      <c r="AZ198" s="86">
        <f t="shared" si="6"/>
        <v>0.03391014841</v>
      </c>
      <c r="BA198" s="86">
        <f>AF198 * ( (1-Baseline!F$90-Baseline!F$89) + (1-Baseline!B$36)*Baseline!F$90 )</f>
        <v>0.001492268309</v>
      </c>
      <c r="BB198" s="86">
        <f>AG198 * ( (1-Baseline!F$90-Baseline!F$89) + (1-Baseline!B$36)*Baseline!F$90 )</f>
        <v>0.0002188967106</v>
      </c>
      <c r="BC198" s="86">
        <f>AH198 * ( (1-Baseline!F$90-Baseline!F$89) + (1-Baseline!B$36)*Baseline!F$90 )</f>
        <v>0.03972572572</v>
      </c>
      <c r="BD198" s="86">
        <f>AI198 * ( (1-Baseline!F$90-Baseline!F$89) + (1-Baseline!B$36)*Baseline!F$90 )</f>
        <v>0.000495109017</v>
      </c>
      <c r="BE198" s="86">
        <f t="shared" si="7"/>
        <v>0.04193199975</v>
      </c>
      <c r="BF198" s="86">
        <f>AK198 * ( (1-Baseline!H$90-Baseline!H$89) + (1-Baseline!B$36)*Baseline!H$90 )</f>
        <v>0.00002982188471</v>
      </c>
      <c r="BG198" s="86">
        <f>AL198 * ( (1-Baseline!H$90-Baseline!H$89) + (1-Baseline!B$36)*Baseline!H$90 )</f>
        <v>0.0002495290517</v>
      </c>
      <c r="BH198" s="86">
        <f>AM198 * ( (1-Baseline!H$90-Baseline!H$89) + (1-Baseline!B$36)*Baseline!H$90 )</f>
        <v>0.00005384133395</v>
      </c>
      <c r="BI198" s="86">
        <f>AN198 * ( (1-Baseline!H$90-Baseline!H$89) + (1-Baseline!B$36)*Baseline!H$90 )</f>
        <v>0.02746456388</v>
      </c>
      <c r="BJ198" s="86">
        <f t="shared" si="8"/>
        <v>0.02779775615</v>
      </c>
      <c r="BK198" s="62"/>
      <c r="BL198" s="86">
        <f t="shared" si="19"/>
        <v>0.9304895042</v>
      </c>
      <c r="BM198" s="86">
        <f t="shared" si="20"/>
        <v>0.02426319656</v>
      </c>
      <c r="BN198" s="86">
        <f t="shared" si="21"/>
        <v>0.03822306884</v>
      </c>
      <c r="BO198" s="86">
        <f t="shared" si="22"/>
        <v>0.007024230397</v>
      </c>
      <c r="BP198" s="86">
        <f t="shared" si="9"/>
        <v>1</v>
      </c>
      <c r="BQ198" s="86">
        <f t="shared" si="23"/>
        <v>0.05806327115</v>
      </c>
      <c r="BR198" s="86">
        <f t="shared" si="24"/>
        <v>0.9146272906</v>
      </c>
      <c r="BS198" s="86">
        <f t="shared" si="25"/>
        <v>0.0134174923</v>
      </c>
      <c r="BT198" s="86">
        <f t="shared" si="26"/>
        <v>0.01389194591</v>
      </c>
      <c r="BU198" s="86">
        <f t="shared" si="10"/>
        <v>1</v>
      </c>
      <c r="BV198" s="86">
        <f t="shared" si="27"/>
        <v>0.03558781641</v>
      </c>
      <c r="BW198" s="86">
        <f t="shared" si="28"/>
        <v>0.005220278352</v>
      </c>
      <c r="BX198" s="86">
        <f t="shared" si="29"/>
        <v>0.9473844785</v>
      </c>
      <c r="BY198" s="86">
        <f t="shared" si="30"/>
        <v>0.01180742678</v>
      </c>
      <c r="BZ198" s="86">
        <f t="shared" si="11"/>
        <v>1</v>
      </c>
      <c r="CA198" s="86">
        <f t="shared" si="31"/>
        <v>0.001072816257</v>
      </c>
      <c r="CB198" s="86">
        <f t="shared" si="32"/>
        <v>0.008976589705</v>
      </c>
      <c r="CC198" s="86">
        <f t="shared" si="33"/>
        <v>0.001936894966</v>
      </c>
      <c r="CD198" s="86">
        <f t="shared" si="34"/>
        <v>0.9880136991</v>
      </c>
      <c r="CE198" s="86">
        <f t="shared" si="12"/>
        <v>1</v>
      </c>
      <c r="CF198" s="62"/>
      <c r="CG198" s="86">
        <f t="shared" si="35"/>
        <v>0.9304895042</v>
      </c>
      <c r="CH198" s="86">
        <f t="shared" si="36"/>
        <v>0.02426319656</v>
      </c>
      <c r="CI198" s="86">
        <f t="shared" si="37"/>
        <v>0.03822306884</v>
      </c>
      <c r="CJ198" s="86">
        <f t="shared" si="38"/>
        <v>0.007024230397</v>
      </c>
      <c r="CK198" s="86">
        <f t="shared" si="13"/>
        <v>1</v>
      </c>
      <c r="CL198" s="86">
        <f t="shared" si="39"/>
        <v>0.05806327115</v>
      </c>
      <c r="CM198" s="86">
        <f t="shared" si="40"/>
        <v>0.9146272906</v>
      </c>
      <c r="CN198" s="86">
        <f t="shared" si="41"/>
        <v>0.0134174923</v>
      </c>
      <c r="CO198" s="86">
        <f t="shared" si="42"/>
        <v>0.01389194591</v>
      </c>
      <c r="CP198" s="86">
        <f t="shared" si="14"/>
        <v>1</v>
      </c>
      <c r="CQ198" s="86">
        <f t="shared" si="43"/>
        <v>0.03558781641</v>
      </c>
      <c r="CR198" s="86">
        <f t="shared" si="44"/>
        <v>0.005220278352</v>
      </c>
      <c r="CS198" s="86">
        <f t="shared" si="45"/>
        <v>0.9473844785</v>
      </c>
      <c r="CT198" s="86">
        <f t="shared" si="46"/>
        <v>0.01180742678</v>
      </c>
      <c r="CU198" s="86">
        <f t="shared" si="15"/>
        <v>1</v>
      </c>
      <c r="CV198" s="86">
        <f t="shared" si="47"/>
        <v>0.001072816257</v>
      </c>
      <c r="CW198" s="86">
        <f t="shared" si="48"/>
        <v>0.008976589705</v>
      </c>
      <c r="CX198" s="86">
        <f t="shared" si="49"/>
        <v>0.001936894966</v>
      </c>
      <c r="CY198" s="86">
        <f t="shared" si="50"/>
        <v>0.9880136991</v>
      </c>
      <c r="CZ198" s="86">
        <f t="shared" si="16"/>
        <v>1</v>
      </c>
      <c r="DA198" s="62"/>
      <c r="DB198" s="86">
        <f>(AQ198*Baseline!B$7 + AV198*Baseline!B$11 + BA198*Baseline!B$16 + BF198*Baseline!B$18)</f>
        <v>58698.95757</v>
      </c>
      <c r="DC198" s="86">
        <f>(AR198*Baseline!B$7 + AW198*Baseline!B$11 + BB198*Baseline!B$16 + BG198*Baseline!B$18)</f>
        <v>79927.68559</v>
      </c>
      <c r="DD198" s="86">
        <f>(AS198*Baseline!B$7 + AX198*Baseline!B$11 + BC198*Baseline!B$16 + BH198*Baseline!B$18)</f>
        <v>138506.2633</v>
      </c>
      <c r="DE198" s="86">
        <f>(AT198*Baseline!B$7 + AY198*Baseline!B$11 + BD198*Baseline!B$16 + BI198*Baseline!B$18)</f>
        <v>1260656.944</v>
      </c>
      <c r="DF198" s="86">
        <f t="shared" si="17"/>
        <v>1537789.851</v>
      </c>
      <c r="DG198" s="62"/>
      <c r="DH198" s="86">
        <f t="shared" si="51"/>
        <v>0.03817098776</v>
      </c>
      <c r="DI198" s="86">
        <f t="shared" si="52"/>
        <v>0.05197568806</v>
      </c>
      <c r="DJ198" s="86">
        <f t="shared" si="53"/>
        <v>0.09006839474</v>
      </c>
      <c r="DK198" s="86">
        <f t="shared" si="54"/>
        <v>0.8197849295</v>
      </c>
      <c r="DL198" s="86">
        <f t="shared" si="18"/>
        <v>1</v>
      </c>
      <c r="DM198" s="62"/>
      <c r="DN198" s="86">
        <f>DH198 / (Baseline!B$7/Baseline!B$17)</f>
        <v>4.07450188</v>
      </c>
      <c r="DO198" s="86">
        <f>DI198 / (Baseline!B$11/Baseline!B$17)</f>
        <v>1.254717987</v>
      </c>
      <c r="DP198" s="86">
        <f>DJ198 / (Baseline!B$16/Baseline!B$17)</f>
        <v>1.391828891</v>
      </c>
      <c r="DQ198" s="86">
        <f>DK198 / (Baseline!B$18/Baseline!B$17)</f>
        <v>0.9268392351</v>
      </c>
      <c r="DR198" s="62"/>
      <c r="DS198" s="86">
        <f>DH198 / Baseline!H$117</f>
        <v>1.527111045</v>
      </c>
      <c r="DT198" s="86">
        <f>DI198 / Baseline!H$118</f>
        <v>1.169975453</v>
      </c>
      <c r="DU198" s="86">
        <f>DJ198 / Baseline!H$119</f>
        <v>1.076714912</v>
      </c>
      <c r="DV198" s="86">
        <f>DK198 / Baseline!H$120</f>
        <v>0.9679503009</v>
      </c>
      <c r="DW198" s="87"/>
      <c r="DX198" s="86">
        <f>(AU198*Baseline!B$34)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0.02852095495</v>
      </c>
      <c r="DY198" s="86">
        <f>(AZ198*Baseline!B$34) + (Baseline!D$90*(1-Baseline!D$91)*Baseline!B$35) + (Baseline!D$90*Baseline!D$91*((1-Baseline!D$92)*Baseline!B$40 + Baseline!D$92*Baseline!B$41))</f>
        <v>0.01150009026</v>
      </c>
      <c r="DZ198" s="86">
        <f>(BE198*Baseline!B$34) + (Baseline!F$90*(1-Baseline!F$91)*Baseline!B$35) + (Baseline!F$90*Baseline!F$91*((1-Baseline!F$92)*Baseline!B$40 + Baseline!F$92*Baseline!B$41))</f>
        <v>0.01402043996</v>
      </c>
      <c r="EA198" s="86">
        <f>(BJ198*Baseline!B$34) + (Baseline!H$90*(1-Baseline!H$91)*Baseline!B$35) + (Baseline!H$90*Baseline!H$91*((1-Baseline!H$92)*Baseline!B$40 + Baseline!H$92*Baseline!B$41))</f>
        <v>0.009314663422</v>
      </c>
      <c r="EB198" s="86">
        <f>( DX198*Baseline!B$7 + DY198*Baseline!B$11 + DZ198*Baseline!B$16 + EA198*Baseline!B$18 ) / Baseline!B$17</f>
        <v>0.009889643928</v>
      </c>
    </row>
    <row r="199">
      <c r="A199" s="73" t="s">
        <v>375</v>
      </c>
      <c r="B199" s="85">
        <f>MIN( MAX( NORMINV( MCrands!B199, (B$5+B$4)/2, (B$5-B$4)/3.29 ), 0 ), 1 )</f>
        <v>0.5989017042</v>
      </c>
      <c r="C199" s="85">
        <f>MAX( NORMINV( MCrands!C199, (C$5+C$4)/2, (C$5-C$4)/3.29 ), 0 )</f>
        <v>2.25245995</v>
      </c>
      <c r="D199" s="83"/>
      <c r="E199" s="84">
        <f>Baseline!B$33 * (C199 * Baseline!B$68*Baseline!B$68/Baseline!B$75 + Baseline!B$46 * Baseline!B$54*Baseline!B$54/Baseline!B$76 + Baseline!B$47 * Baseline!B$55*Baseline!B$55/Baseline!B$77 + Baseline!B$56*Baseline!B$56/Baseline!B$78)</f>
        <v>0.00001599696159</v>
      </c>
      <c r="F199" s="84">
        <f>Baseline!B$33 * (C199 * Baseline!B$68*Baseline!B$59/Baseline!B$75 + Baseline!B$46 * Baseline!B$54*Baseline!B$69/Baseline!B$76 + Baseline!B$47 * Baseline!B$55*Baseline!B$57/Baseline!B$77 + Baseline!B$56*Baseline!B$58/Baseline!B$78)</f>
        <v>0.0000002387652746</v>
      </c>
      <c r="G199" s="85">
        <f>Baseline!B$33 * (C199 * Baseline!B$68*Baseline!B$60/Baseline!B$75 + Baseline!B$46 * Baseline!B$54*Baseline!B$61/Baseline!B$76 + Baseline!B$47 * Baseline!B$55*Baseline!B$70/Baseline!B$77 + Baseline!B$56*Baseline!B$62/Baseline!B$78)</f>
        <v>0.0000001996845881</v>
      </c>
      <c r="H199" s="84">
        <f>Baseline!B$33 * (C199 * Baseline!B$68*Baseline!B$63/Baseline!B$75 + Baseline!B$46 * Baseline!B$54*Baseline!B$64/Baseline!B$76 + Baseline!B$47 * Baseline!B$55*Baseline!B$65/Baseline!B$77 + Baseline!B$56*Baseline!B$71/Baseline!B$78)</f>
        <v>0.00000000361555517</v>
      </c>
      <c r="I199" s="84">
        <f>Baseline!B$33 * (C199 * Baseline!B$59*Baseline!B$68/Baseline!B$75 + Baseline!B$46 * Baseline!B$69*Baseline!B$54/Baseline!B$76 + Baseline!B$47 * Baseline!B$57*Baseline!B$55/Baseline!B$77 + Baseline!B$58*Baseline!B$56/Baseline!B$78)</f>
        <v>0.0000002387652746</v>
      </c>
      <c r="J199" s="85">
        <f>Baseline!B$33 * (C199 * Baseline!B$59*Baseline!B$59/Baseline!B$75 + Baseline!B$46 * Baseline!B$69*Baseline!B$69/Baseline!B$76 + Baseline!B$47 * Baseline!B$57*Baseline!B$57/Baseline!B$77 + Baseline!B$58*Baseline!B$58/Baseline!B$78)</f>
        <v>0.000002116574387</v>
      </c>
      <c r="K199" s="84">
        <f>Baseline!B$33 * (C199 * Baseline!B$59*Baseline!B$60/Baseline!B$75 + Baseline!B$46 * Baseline!B$69*Baseline!B$61/Baseline!B$76 + Baseline!B$47 * Baseline!B$57*Baseline!B$70/Baseline!B$77 + Baseline!B$58*Baseline!B$62/Baseline!B$78)</f>
        <v>0.00000001648967467</v>
      </c>
      <c r="L199" s="85">
        <f>Baseline!B$33 * (C199 * Baseline!B$59*Baseline!B$63/Baseline!B$75 + Baseline!B$46 * Baseline!B$69*Baseline!B$64/Baseline!B$76 + Baseline!B$47 * Baseline!B$57*Baseline!B$65/Baseline!B$77 + Baseline!B$58*Baseline!B$71/Baseline!B$78)</f>
        <v>0.00000001707277924</v>
      </c>
      <c r="M199" s="84">
        <f>Baseline!B$33 * (C199 * Baseline!B$60*Baseline!B$68/Baseline!B$75 + Baseline!B$46 * Baseline!B$61*Baseline!B$54/Baseline!B$76 + Baseline!B$47 * Baseline!B$70*Baseline!B$55/Baseline!B$77 + Baseline!B$62*Baseline!B$56/Baseline!B$78)</f>
        <v>0.0000001996845881</v>
      </c>
      <c r="N199" s="85">
        <f>Baseline!B$33 * (C199 * Baseline!B$60*Baseline!B$59/Baseline!B$75 + Baseline!B$46 * Baseline!B$61*Baseline!B$69/Baseline!B$76 + Baseline!B$47 * Baseline!B$70*Baseline!B$57/Baseline!B$77 + Baseline!B$62*Baseline!B$58/Baseline!B$78)</f>
        <v>0.00000001648967467</v>
      </c>
      <c r="O199" s="85">
        <f>Baseline!B$33 * (C199 * Baseline!B$60*Baseline!B$60/Baseline!B$75 + Baseline!B$46 * Baseline!B$61*Baseline!B$61/Baseline!B$76 + Baseline!B$47 * Baseline!B$70*Baseline!B$70/Baseline!B$77 + Baseline!B$62*Baseline!B$62/Baseline!B$78)</f>
        <v>0.000001589267253</v>
      </c>
      <c r="P199" s="84">
        <f>Baseline!B$33 * (C199 * Baseline!B$60*Baseline!B$63/Baseline!B$75 + Baseline!B$46 * Baseline!B$61*Baseline!B$64/Baseline!B$76 + Baseline!B$47 * Baseline!B$70*Baseline!B$65/Baseline!B$77 + Baseline!B$62*Baseline!B$71/Baseline!B$78)</f>
        <v>0.000000001956364751</v>
      </c>
      <c r="Q199" s="84">
        <f>Baseline!B$33 * (C199 * Baseline!B$63*Baseline!B$68/Baseline!B$75 + Baseline!B$46 * Baseline!B$64*Baseline!B$54/Baseline!B$76 + Baseline!B$47 * Baseline!B$65*Baseline!B$55/Baseline!B$77 + Baseline!B$71*Baseline!B$56/Baseline!B$78)</f>
        <v>0.00000000361555517</v>
      </c>
      <c r="R199" s="84">
        <f>Baseline!B$33 * (C199 * Baseline!B$63*Baseline!B$59/Baseline!B$75 + Baseline!B$46 * Baseline!B$64*Baseline!B$69/Baseline!B$76 + Baseline!B$47 * Baseline!B$65*Baseline!B$57/Baseline!B$77 + Baseline!B$71*Baseline!B$58/Baseline!B$78)</f>
        <v>0.00000001707277924</v>
      </c>
      <c r="S199" s="84">
        <f>Baseline!B$33 * (C199 * Baseline!B$63*Baseline!B$60/Baseline!B$75 + Baseline!B$46 * Baseline!B$64*Baseline!B$61/Baseline!B$76 + Baseline!B$47 * Baseline!B$65*Baseline!B$70/Baseline!B$77 + Baseline!B$71*Baseline!B$62/Baseline!B$78)</f>
        <v>0.000000001956364751</v>
      </c>
      <c r="T199" s="84">
        <f>Baseline!B$33 * (C199 * Baseline!B$63*Baseline!B$63/Baseline!B$75 + Baseline!B$46 * Baseline!B$64*Baseline!B$64/Baseline!B$76 + Baseline!B$47 * Baseline!B$65*Baseline!B$65/Baseline!B$77 + Baseline!B$71*Baseline!B$71/Baseline!B$78)</f>
        <v>0.00000009856721451</v>
      </c>
      <c r="U199" s="83"/>
      <c r="V199" s="84">
        <f>E199 * ( Baseline!B$89 * Baseline!B$7 )</f>
        <v>0.1660324643</v>
      </c>
      <c r="W199" s="84">
        <f>F199 * ( Baseline!D$89 * Baseline!B$11 )</f>
        <v>0.004404406484</v>
      </c>
      <c r="X199" s="84">
        <f>G199 * ( Baseline!F$89 * Baseline!B$16 )</f>
        <v>0.006935998223</v>
      </c>
      <c r="Y199" s="84">
        <f>H199 * ( Baseline!H$89 * Baseline!B$18 )</f>
        <v>0.001271494821</v>
      </c>
      <c r="Z199" s="86">
        <f t="shared" si="1"/>
        <v>0.1786443638</v>
      </c>
      <c r="AA199" s="84">
        <f>I199 * ( Baseline!B$89 * Baseline!B$7 )</f>
        <v>0.002478144785</v>
      </c>
      <c r="AB199" s="85">
        <f>J199 * ( Baseline!D$89 * Baseline!B$11 )</f>
        <v>0.03904359196</v>
      </c>
      <c r="AC199" s="85">
        <f>K199 * ( Baseline!F$89 * Baseline!B$16 )</f>
        <v>0.0005727650556</v>
      </c>
      <c r="AD199" s="85">
        <f>L199 * ( Baseline!F$89 * Baseline!B$16 )</f>
        <v>0.0005930190588</v>
      </c>
      <c r="AE199" s="86">
        <f t="shared" si="2"/>
        <v>0.04268752086</v>
      </c>
      <c r="AF199" s="86">
        <f>M199 * ( Baseline!B$89 * Baseline!B$7 )</f>
        <v>0.00207252634</v>
      </c>
      <c r="AG199" s="86">
        <f>N199 * ( Baseline!D$89 * Baseline!B$11 )</f>
        <v>0.0003041783616</v>
      </c>
      <c r="AH199" s="86">
        <f>O199 * ( Baseline!F$89 * Baseline!B$16 )</f>
        <v>0.05520283237</v>
      </c>
      <c r="AI199" s="86">
        <f>P199 * ( Baseline!H$89 * Baseline!B$18 )</f>
        <v>0.0006880015745</v>
      </c>
      <c r="AJ199" s="86">
        <f t="shared" si="3"/>
        <v>0.05826753864</v>
      </c>
      <c r="AK199" s="86">
        <f>Q199 * ( Baseline!B$89 * Baseline!B$7 )</f>
        <v>0.00003752584711</v>
      </c>
      <c r="AL199" s="86">
        <f>R199 * ( Baseline!D$89 * Baseline!B$11 )</f>
        <v>0.0003149346559</v>
      </c>
      <c r="AM199" s="86">
        <f>S199 * ( Baseline!F$89 * Baseline!B$16 )</f>
        <v>0.00006795387951</v>
      </c>
      <c r="AN199" s="86">
        <f>T199 * ( Baseline!H$89 * Baseline!B$18 )</f>
        <v>0.03466347405</v>
      </c>
      <c r="AO199" s="86">
        <f t="shared" si="4"/>
        <v>0.03508388843</v>
      </c>
      <c r="AP199" s="62"/>
      <c r="AQ199" s="86">
        <f>V199 * ( (1-Baseline!B$90-Baseline!B$89) + (1-B199)*Baseline!B$90 )</f>
        <v>0.07398032759</v>
      </c>
      <c r="AR199" s="86">
        <f>W199 * ( (1-Baseline!B$90-Baseline!B$89) + (1-B199)*Baseline!B$90 )</f>
        <v>0.001962504356</v>
      </c>
      <c r="AS199" s="86">
        <f>X199 * ( (1-Baseline!B$90-Baseline!B$89) + (1-B199)*Baseline!B$90 )</f>
        <v>0.003090524632</v>
      </c>
      <c r="AT199" s="86">
        <f>Y199 * ( (1-Baseline!B$90-Baseline!B$89) + (1-B199)*Baseline!B$90 )</f>
        <v>0.0005665494625</v>
      </c>
      <c r="AU199" s="86">
        <f t="shared" si="5"/>
        <v>0.07959990604</v>
      </c>
      <c r="AV199" s="86">
        <f>AA199 * ( (1-Baseline!D$90-Baseline!D$89) + (1-B199)*Baseline!D$90 )</f>
        <v>0.001791922794</v>
      </c>
      <c r="AW199" s="86">
        <f>AB199 * ( (1-Baseline!D$90-Baseline!D$89) + (1-B199)*Baseline!D$90 )</f>
        <v>0.02823204795</v>
      </c>
      <c r="AX199" s="86">
        <f>AC199 * ( (1-Baseline!D$90-Baseline!D$89) + (1-B199)*Baseline!D$90 )</f>
        <v>0.0004141609341</v>
      </c>
      <c r="AY199" s="86">
        <f>AD199 * ( (1-Baseline!D$90-Baseline!D$89) + (1-B199)*Baseline!D$90 )</f>
        <v>0.0004288064101</v>
      </c>
      <c r="AZ199" s="86">
        <f t="shared" si="6"/>
        <v>0.03086693809</v>
      </c>
      <c r="BA199" s="86">
        <f>AF199 * ( (1-Baseline!F$90-Baseline!F$89) + (1-Baseline!B$36)*Baseline!F$90 )</f>
        <v>0.001491456275</v>
      </c>
      <c r="BB199" s="86">
        <f>AG199 * ( (1-Baseline!F$90-Baseline!F$89) + (1-Baseline!B$36)*Baseline!F$90 )</f>
        <v>0.0002188964827</v>
      </c>
      <c r="BC199" s="86">
        <f>AH199 * ( (1-Baseline!F$90-Baseline!F$89) + (1-Baseline!B$36)*Baseline!F$90 )</f>
        <v>0.03972572466</v>
      </c>
      <c r="BD199" s="86">
        <f>AI199 * ( (1-Baseline!F$90-Baseline!F$89) + (1-Baseline!B$36)*Baseline!F$90 )</f>
        <v>0.000495107949</v>
      </c>
      <c r="BE199" s="86">
        <f t="shared" si="7"/>
        <v>0.04193118537</v>
      </c>
      <c r="BF199" s="86">
        <f>AK199 * ( (1-Baseline!H$90-Baseline!H$89) + (1-Baseline!B$36)*Baseline!H$90 )</f>
        <v>0.00002973247918</v>
      </c>
      <c r="BG199" s="86">
        <f>AL199 * ( (1-Baseline!H$90-Baseline!H$89) + (1-Baseline!B$36)*Baseline!H$90 )</f>
        <v>0.0002495290266</v>
      </c>
      <c r="BH199" s="86">
        <f>AM199 * ( (1-Baseline!H$90-Baseline!H$89) + (1-Baseline!B$36)*Baseline!H$90 )</f>
        <v>0.00005384121781</v>
      </c>
      <c r="BI199" s="86">
        <f>AN199 * ( (1-Baseline!H$90-Baseline!H$89) + (1-Baseline!B$36)*Baseline!H$90 )</f>
        <v>0.02746456376</v>
      </c>
      <c r="BJ199" s="86">
        <f t="shared" si="8"/>
        <v>0.02779766648</v>
      </c>
      <c r="BK199" s="62"/>
      <c r="BL199" s="86">
        <f t="shared" si="19"/>
        <v>0.9294021974</v>
      </c>
      <c r="BM199" s="86">
        <f t="shared" si="20"/>
        <v>0.02465460644</v>
      </c>
      <c r="BN199" s="86">
        <f t="shared" si="21"/>
        <v>0.03882573216</v>
      </c>
      <c r="BO199" s="86">
        <f t="shared" si="22"/>
        <v>0.007117463961</v>
      </c>
      <c r="BP199" s="86">
        <f t="shared" si="9"/>
        <v>1</v>
      </c>
      <c r="BQ199" s="86">
        <f t="shared" si="23"/>
        <v>0.05805314375</v>
      </c>
      <c r="BR199" s="86">
        <f t="shared" si="24"/>
        <v>0.9146371392</v>
      </c>
      <c r="BS199" s="86">
        <f t="shared" si="25"/>
        <v>0.01341762286</v>
      </c>
      <c r="BT199" s="86">
        <f t="shared" si="26"/>
        <v>0.01389209415</v>
      </c>
      <c r="BU199" s="86">
        <f t="shared" si="10"/>
        <v>1</v>
      </c>
      <c r="BV199" s="86">
        <f t="shared" si="27"/>
        <v>0.03556914172</v>
      </c>
      <c r="BW199" s="86">
        <f t="shared" si="28"/>
        <v>0.005220374306</v>
      </c>
      <c r="BX199" s="86">
        <f t="shared" si="29"/>
        <v>0.9474028533</v>
      </c>
      <c r="BY199" s="86">
        <f t="shared" si="30"/>
        <v>0.01180763064</v>
      </c>
      <c r="BZ199" s="86">
        <f t="shared" si="11"/>
        <v>1</v>
      </c>
      <c r="CA199" s="86">
        <f t="shared" si="31"/>
        <v>0.001069603422</v>
      </c>
      <c r="CB199" s="86">
        <f t="shared" si="32"/>
        <v>0.008976617758</v>
      </c>
      <c r="CC199" s="86">
        <f t="shared" si="33"/>
        <v>0.001936897036</v>
      </c>
      <c r="CD199" s="86">
        <f t="shared" si="34"/>
        <v>0.9880168818</v>
      </c>
      <c r="CE199" s="86">
        <f t="shared" si="12"/>
        <v>1</v>
      </c>
      <c r="CF199" s="62"/>
      <c r="CG199" s="86">
        <f t="shared" si="35"/>
        <v>0.9294021974</v>
      </c>
      <c r="CH199" s="86">
        <f t="shared" si="36"/>
        <v>0.02465460644</v>
      </c>
      <c r="CI199" s="86">
        <f t="shared" si="37"/>
        <v>0.03882573216</v>
      </c>
      <c r="CJ199" s="86">
        <f t="shared" si="38"/>
        <v>0.007117463961</v>
      </c>
      <c r="CK199" s="86">
        <f t="shared" si="13"/>
        <v>1</v>
      </c>
      <c r="CL199" s="86">
        <f t="shared" si="39"/>
        <v>0.05805314375</v>
      </c>
      <c r="CM199" s="86">
        <f t="shared" si="40"/>
        <v>0.9146371392</v>
      </c>
      <c r="CN199" s="86">
        <f t="shared" si="41"/>
        <v>0.01341762286</v>
      </c>
      <c r="CO199" s="86">
        <f t="shared" si="42"/>
        <v>0.01389209415</v>
      </c>
      <c r="CP199" s="86">
        <f t="shared" si="14"/>
        <v>1</v>
      </c>
      <c r="CQ199" s="86">
        <f t="shared" si="43"/>
        <v>0.03556914172</v>
      </c>
      <c r="CR199" s="86">
        <f t="shared" si="44"/>
        <v>0.005220374306</v>
      </c>
      <c r="CS199" s="86">
        <f t="shared" si="45"/>
        <v>0.9474028533</v>
      </c>
      <c r="CT199" s="86">
        <f t="shared" si="46"/>
        <v>0.01180763064</v>
      </c>
      <c r="CU199" s="86">
        <f t="shared" si="15"/>
        <v>1</v>
      </c>
      <c r="CV199" s="86">
        <f t="shared" si="47"/>
        <v>0.001069603422</v>
      </c>
      <c r="CW199" s="86">
        <f t="shared" si="48"/>
        <v>0.008976617758</v>
      </c>
      <c r="CX199" s="86">
        <f t="shared" si="49"/>
        <v>0.001936897036</v>
      </c>
      <c r="CY199" s="86">
        <f t="shared" si="50"/>
        <v>0.9880168818</v>
      </c>
      <c r="CZ199" s="86">
        <f t="shared" si="16"/>
        <v>1</v>
      </c>
      <c r="DA199" s="62"/>
      <c r="DB199" s="86">
        <f>(AQ199*Baseline!B$7 + AV199*Baseline!B$11 + BA199*Baseline!B$16 + BF199*Baseline!B$18)</f>
        <v>46081.47046</v>
      </c>
      <c r="DC199" s="86">
        <f>(AR199*Baseline!B$7 + AW199*Baseline!B$11 + BB199*Baseline!B$16 + BG199*Baseline!B$18)</f>
        <v>73656.44853</v>
      </c>
      <c r="DD199" s="86">
        <f>(AS199*Baseline!B$7 + AX199*Baseline!B$11 + BC199*Baseline!B$16 + BH199*Baseline!B$18)</f>
        <v>137941.2537</v>
      </c>
      <c r="DE199" s="86">
        <f>(AT199*Baseline!B$7 + AY199*Baseline!B$11 + BD199*Baseline!B$16 + BI199*Baseline!B$18)</f>
        <v>1260477.866</v>
      </c>
      <c r="DF199" s="86">
        <f t="shared" si="17"/>
        <v>1518157.039</v>
      </c>
      <c r="DG199" s="62"/>
      <c r="DH199" s="86">
        <f t="shared" si="51"/>
        <v>0.03035355979</v>
      </c>
      <c r="DI199" s="86">
        <f t="shared" si="52"/>
        <v>0.04851701546</v>
      </c>
      <c r="DJ199" s="86">
        <f t="shared" si="53"/>
        <v>0.09086099145</v>
      </c>
      <c r="DK199" s="86">
        <f t="shared" si="54"/>
        <v>0.8302684333</v>
      </c>
      <c r="DL199" s="86">
        <f t="shared" si="18"/>
        <v>1</v>
      </c>
      <c r="DM199" s="62"/>
      <c r="DN199" s="86">
        <f>DH199 / (Baseline!B$7/Baseline!B$17)</f>
        <v>3.240042863</v>
      </c>
      <c r="DO199" s="86">
        <f>DI199 / (Baseline!B$11/Baseline!B$17)</f>
        <v>1.171223975</v>
      </c>
      <c r="DP199" s="86">
        <f>DJ199 / (Baseline!B$16/Baseline!B$17)</f>
        <v>1.404076906</v>
      </c>
      <c r="DQ199" s="86">
        <f>DK199 / (Baseline!B$18/Baseline!B$17)</f>
        <v>0.9386917617</v>
      </c>
      <c r="DR199" s="62"/>
      <c r="DS199" s="86">
        <f>DH199 / Baseline!H$117</f>
        <v>1.214358316</v>
      </c>
      <c r="DT199" s="86">
        <f>DI199 / Baseline!H$118</f>
        <v>1.092120552</v>
      </c>
      <c r="DU199" s="86">
        <f>DJ199 / Baseline!H$119</f>
        <v>1.086189941</v>
      </c>
      <c r="DV199" s="86">
        <f>DK199 / Baseline!H$120</f>
        <v>0.9803285605</v>
      </c>
      <c r="DW199" s="87"/>
      <c r="DX199" s="86">
        <f>(AU199*Baseline!B$34)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0.02446951716</v>
      </c>
      <c r="DY199" s="86">
        <f>(AZ199*Baseline!B$34) + (Baseline!D$90*(1-Baseline!D$91)*Baseline!B$35) + (Baseline!D$90*Baseline!D$91*((1-Baseline!D$92)*Baseline!B$40 + Baseline!D$92*Baseline!B$41))</f>
        <v>0.01104360871</v>
      </c>
      <c r="DZ199" s="86">
        <f>(BE199*Baseline!B$34) + (Baseline!F$90*(1-Baseline!F$91)*Baseline!B$35) + (Baseline!F$90*Baseline!F$91*((1-Baseline!F$92)*Baseline!B$40 + Baseline!F$92*Baseline!B$41))</f>
        <v>0.01402031781</v>
      </c>
      <c r="EA199" s="86">
        <f>(BJ199*Baseline!B$34) + (Baseline!H$90*(1-Baseline!H$91)*Baseline!B$35) + (Baseline!H$90*Baseline!H$91*((1-Baseline!H$92)*Baseline!B$40 + Baseline!H$92*Baseline!B$41))</f>
        <v>0.009314649972</v>
      </c>
      <c r="EB199" s="86">
        <f>( DX199*Baseline!B$7 + DY199*Baseline!B$11 + DZ199*Baseline!B$16 + EA199*Baseline!B$18 ) / Baseline!B$17</f>
        <v>0.009832759826</v>
      </c>
    </row>
    <row r="200">
      <c r="A200" s="73" t="s">
        <v>376</v>
      </c>
      <c r="B200" s="85">
        <f>MIN( MAX( NORMINV( MCrands!B200, (B$5+B$4)/2, (B$5-B$4)/3.29 ), 0 ), 1 )</f>
        <v>0.2380470286</v>
      </c>
      <c r="C200" s="85">
        <f>MAX( NORMINV( MCrands!C200, (C$5+C$4)/2, (C$5-C$4)/3.29 ), 0 )</f>
        <v>2.797235224</v>
      </c>
      <c r="D200" s="83"/>
      <c r="E200" s="84">
        <f>Baseline!B$33 * (C200 * Baseline!B$68*Baseline!B$68/Baseline!B$75 + Baseline!B$46 * Baseline!B$54*Baseline!B$54/Baseline!B$76 + Baseline!B$47 * Baseline!B$55*Baseline!B$55/Baseline!B$77 + Baseline!B$56*Baseline!B$56/Baseline!B$78)</f>
        <v>0.00001985398361</v>
      </c>
      <c r="F200" s="84">
        <f>Baseline!B$33 * (C200 * Baseline!B$68*Baseline!B$59/Baseline!B$75 + Baseline!B$46 * Baseline!B$54*Baseline!B$69/Baseline!B$76 + Baseline!B$47 * Baseline!B$55*Baseline!B$57/Baseline!B$77 + Baseline!B$56*Baseline!B$58/Baseline!B$78)</f>
        <v>0.000000239374278</v>
      </c>
      <c r="G200" s="85">
        <f>Baseline!B$33 * (C200 * Baseline!B$68*Baseline!B$60/Baseline!B$75 + Baseline!B$46 * Baseline!B$54*Baseline!B$61/Baseline!B$76 + Baseline!B$47 * Baseline!B$55*Baseline!B$70/Baseline!B$77 + Baseline!B$56*Baseline!B$62/Baseline!B$78)</f>
        <v>0.0000002011817216</v>
      </c>
      <c r="H200" s="84">
        <f>Baseline!B$33 * (C200 * Baseline!B$68*Baseline!B$63/Baseline!B$75 + Baseline!B$46 * Baseline!B$54*Baseline!B$64/Baseline!B$76 + Baseline!B$47 * Baseline!B$55*Baseline!B$65/Baseline!B$77 + Baseline!B$56*Baseline!B$71/Baseline!B$78)</f>
        <v>0.000000003765268525</v>
      </c>
      <c r="I200" s="84">
        <f>Baseline!B$33 * (C200 * Baseline!B$59*Baseline!B$68/Baseline!B$75 + Baseline!B$46 * Baseline!B$69*Baseline!B$54/Baseline!B$76 + Baseline!B$47 * Baseline!B$57*Baseline!B$55/Baseline!B$77 + Baseline!B$58*Baseline!B$56/Baseline!B$78)</f>
        <v>0.000000239374278</v>
      </c>
      <c r="J200" s="85">
        <f>Baseline!B$33 * (C200 * Baseline!B$59*Baseline!B$59/Baseline!B$75 + Baseline!B$46 * Baseline!B$69*Baseline!B$69/Baseline!B$76 + Baseline!B$47 * Baseline!B$57*Baseline!B$57/Baseline!B$77 + Baseline!B$58*Baseline!B$58/Baseline!B$78)</f>
        <v>0.000002116574483</v>
      </c>
      <c r="K200" s="84">
        <f>Baseline!B$33 * (C200 * Baseline!B$59*Baseline!B$60/Baseline!B$75 + Baseline!B$46 * Baseline!B$69*Baseline!B$61/Baseline!B$76 + Baseline!B$47 * Baseline!B$57*Baseline!B$70/Baseline!B$77 + Baseline!B$58*Baseline!B$62/Baseline!B$78)</f>
        <v>0.00000001648991106</v>
      </c>
      <c r="L200" s="85">
        <f>Baseline!B$33 * (C200 * Baseline!B$59*Baseline!B$63/Baseline!B$75 + Baseline!B$46 * Baseline!B$69*Baseline!B$64/Baseline!B$76 + Baseline!B$47 * Baseline!B$57*Baseline!B$65/Baseline!B$77 + Baseline!B$58*Baseline!B$71/Baseline!B$78)</f>
        <v>0.00000001707280288</v>
      </c>
      <c r="M200" s="84">
        <f>Baseline!B$33 * (C200 * Baseline!B$60*Baseline!B$68/Baseline!B$75 + Baseline!B$46 * Baseline!B$61*Baseline!B$54/Baseline!B$76 + Baseline!B$47 * Baseline!B$70*Baseline!B$55/Baseline!B$77 + Baseline!B$62*Baseline!B$56/Baseline!B$78)</f>
        <v>0.0000002011817216</v>
      </c>
      <c r="N200" s="85">
        <f>Baseline!B$33 * (C200 * Baseline!B$60*Baseline!B$59/Baseline!B$75 + Baseline!B$46 * Baseline!B$61*Baseline!B$69/Baseline!B$76 + Baseline!B$47 * Baseline!B$70*Baseline!B$57/Baseline!B$77 + Baseline!B$62*Baseline!B$58/Baseline!B$78)</f>
        <v>0.00000001648991106</v>
      </c>
      <c r="O200" s="85">
        <f>Baseline!B$33 * (C200 * Baseline!B$60*Baseline!B$60/Baseline!B$75 + Baseline!B$46 * Baseline!B$61*Baseline!B$61/Baseline!B$76 + Baseline!B$47 * Baseline!B$70*Baseline!B$70/Baseline!B$77 + Baseline!B$62*Baseline!B$62/Baseline!B$78)</f>
        <v>0.000001589267834</v>
      </c>
      <c r="P200" s="84">
        <f>Baseline!B$33 * (C200 * Baseline!B$60*Baseline!B$63/Baseline!B$75 + Baseline!B$46 * Baseline!B$61*Baseline!B$64/Baseline!B$76 + Baseline!B$47 * Baseline!B$70*Baseline!B$65/Baseline!B$77 + Baseline!B$62*Baseline!B$71/Baseline!B$78)</f>
        <v>0.000000001956422863</v>
      </c>
      <c r="Q200" s="84">
        <f>Baseline!B$33 * (C200 * Baseline!B$63*Baseline!B$68/Baseline!B$75 + Baseline!B$46 * Baseline!B$64*Baseline!B$54/Baseline!B$76 + Baseline!B$47 * Baseline!B$65*Baseline!B$55/Baseline!B$77 + Baseline!B$71*Baseline!B$56/Baseline!B$78)</f>
        <v>0.000000003765268525</v>
      </c>
      <c r="R200" s="84">
        <f>Baseline!B$33 * (C200 * Baseline!B$63*Baseline!B$59/Baseline!B$75 + Baseline!B$46 * Baseline!B$64*Baseline!B$69/Baseline!B$76 + Baseline!B$47 * Baseline!B$65*Baseline!B$57/Baseline!B$77 + Baseline!B$71*Baseline!B$58/Baseline!B$78)</f>
        <v>0.00000001707280288</v>
      </c>
      <c r="S200" s="84">
        <f>Baseline!B$33 * (C200 * Baseline!B$63*Baseline!B$60/Baseline!B$75 + Baseline!B$46 * Baseline!B$64*Baseline!B$61/Baseline!B$76 + Baseline!B$47 * Baseline!B$65*Baseline!B$70/Baseline!B$77 + Baseline!B$71*Baseline!B$62/Baseline!B$78)</f>
        <v>0.000000001956422863</v>
      </c>
      <c r="T200" s="84">
        <f>Baseline!B$33 * (C200 * Baseline!B$63*Baseline!B$63/Baseline!B$75 + Baseline!B$46 * Baseline!B$64*Baseline!B$64/Baseline!B$76 + Baseline!B$47 * Baseline!B$65*Baseline!B$65/Baseline!B$77 + Baseline!B$71*Baseline!B$71/Baseline!B$78)</f>
        <v>0.00000009856722032</v>
      </c>
      <c r="U200" s="83"/>
      <c r="V200" s="84">
        <f>E200 * ( Baseline!B$89 * Baseline!B$7 )</f>
        <v>0.2060644959</v>
      </c>
      <c r="W200" s="84">
        <f>F200 * ( Baseline!D$89 * Baseline!B$11 )</f>
        <v>0.004415640525</v>
      </c>
      <c r="X200" s="84">
        <f>G200 * ( Baseline!F$89 * Baseline!B$16 )</f>
        <v>0.006988000813</v>
      </c>
      <c r="Y200" s="84">
        <f>H200 * ( Baseline!H$89 * Baseline!B$18 )</f>
        <v>0.001324145036</v>
      </c>
      <c r="Z200" s="86">
        <f t="shared" si="1"/>
        <v>0.2187922823</v>
      </c>
      <c r="AA200" s="84">
        <f>I200 * ( Baseline!B$89 * Baseline!B$7 )</f>
        <v>0.002484465632</v>
      </c>
      <c r="AB200" s="85">
        <f>J200 * ( Baseline!D$89 * Baseline!B$11 )</f>
        <v>0.03904359373</v>
      </c>
      <c r="AC200" s="85">
        <f>K200 * ( Baseline!F$89 * Baseline!B$16 )</f>
        <v>0.0005727732666</v>
      </c>
      <c r="AD200" s="85">
        <f>L200 * ( Baseline!F$89 * Baseline!B$16 )</f>
        <v>0.0005930198799</v>
      </c>
      <c r="AE200" s="86">
        <f t="shared" si="2"/>
        <v>0.04269385251</v>
      </c>
      <c r="AF200" s="86">
        <f>M200 * ( Baseline!B$89 * Baseline!B$7 )</f>
        <v>0.002088065089</v>
      </c>
      <c r="AG200" s="86">
        <f>N200 * ( Baseline!D$89 * Baseline!B$11 )</f>
        <v>0.0003041827222</v>
      </c>
      <c r="AH200" s="86">
        <f>O200 * ( Baseline!F$89 * Baseline!B$16 )</f>
        <v>0.05520285255</v>
      </c>
      <c r="AI200" s="86">
        <f>P200 * ( Baseline!H$89 * Baseline!B$18 )</f>
        <v>0.0006880220111</v>
      </c>
      <c r="AJ200" s="86">
        <f t="shared" si="3"/>
        <v>0.05828312238</v>
      </c>
      <c r="AK200" s="86">
        <f>Q200 * ( Baseline!B$89 * Baseline!B$7 )</f>
        <v>0.00003907972202</v>
      </c>
      <c r="AL200" s="86">
        <f>R200 * ( Baseline!D$89 * Baseline!B$11 )</f>
        <v>0.000314935092</v>
      </c>
      <c r="AM200" s="86">
        <f>S200 * ( Baseline!F$89 * Baseline!B$16 )</f>
        <v>0.00006795589803</v>
      </c>
      <c r="AN200" s="86">
        <f>T200 * ( Baseline!H$89 * Baseline!B$18 )</f>
        <v>0.03466347609</v>
      </c>
      <c r="AO200" s="86">
        <f t="shared" si="4"/>
        <v>0.0350854468</v>
      </c>
      <c r="AP200" s="62"/>
      <c r="AQ200" s="86">
        <f>V200 * ( (1-Baseline!B$90-Baseline!B$89) + (1-B200)*Baseline!B$90 )</f>
        <v>0.1579975092</v>
      </c>
      <c r="AR200" s="86">
        <f>W200 * ( (1-Baseline!B$90-Baseline!B$89) + (1-B200)*Baseline!B$90 )</f>
        <v>0.003385640023</v>
      </c>
      <c r="AS200" s="86">
        <f>X200 * ( (1-Baseline!B$90-Baseline!B$89) + (1-B200)*Baseline!B$90 )</f>
        <v>0.005357966777</v>
      </c>
      <c r="AT200" s="86">
        <f>Y200 * ( (1-Baseline!B$90-Baseline!B$89) + (1-B200)*Baseline!B$90 )</f>
        <v>0.001015272508</v>
      </c>
      <c r="AU200" s="86">
        <f t="shared" si="5"/>
        <v>0.1677563885</v>
      </c>
      <c r="AV200" s="86">
        <f>AA200 * ( (1-Baseline!D$90-Baseline!D$89) + (1-B200)*Baseline!D$90 )</f>
        <v>0.002198139244</v>
      </c>
      <c r="AW200" s="86">
        <f>AB200 * ( (1-Baseline!D$90-Baseline!D$89) + (1-B200)*Baseline!D$90 )</f>
        <v>0.03454394962</v>
      </c>
      <c r="AX200" s="86">
        <f>AC200 * ( (1-Baseline!D$90-Baseline!D$89) + (1-B200)*Baseline!D$90 )</f>
        <v>0.0005067630556</v>
      </c>
      <c r="AY200" s="86">
        <f>AD200 * ( (1-Baseline!D$90-Baseline!D$89) + (1-B200)*Baseline!D$90 )</f>
        <v>0.0005246763142</v>
      </c>
      <c r="AZ200" s="86">
        <f t="shared" si="6"/>
        <v>0.03777352823</v>
      </c>
      <c r="BA200" s="86">
        <f>AF200 * ( (1-Baseline!F$90-Baseline!F$89) + (1-Baseline!B$36)*Baseline!F$90 )</f>
        <v>0.001502638456</v>
      </c>
      <c r="BB200" s="86">
        <f>AG200 * ( (1-Baseline!F$90-Baseline!F$89) + (1-Baseline!B$36)*Baseline!F$90 )</f>
        <v>0.0002188996207</v>
      </c>
      <c r="BC200" s="86">
        <f>AH200 * ( (1-Baseline!F$90-Baseline!F$89) + (1-Baseline!B$36)*Baseline!F$90 )</f>
        <v>0.03972573919</v>
      </c>
      <c r="BD200" s="86">
        <f>AI200 * ( (1-Baseline!F$90-Baseline!F$89) + (1-Baseline!B$36)*Baseline!F$90 )</f>
        <v>0.0004951226559</v>
      </c>
      <c r="BE200" s="86">
        <f t="shared" si="7"/>
        <v>0.04194239992</v>
      </c>
      <c r="BF200" s="86">
        <f>AK200 * ( (1-Baseline!H$90-Baseline!H$89) + (1-Baseline!B$36)*Baseline!H$90 )</f>
        <v>0.00003096364535</v>
      </c>
      <c r="BG200" s="86">
        <f>AL200 * ( (1-Baseline!H$90-Baseline!H$89) + (1-Baseline!B$36)*Baseline!H$90 )</f>
        <v>0.0002495293721</v>
      </c>
      <c r="BH200" s="86">
        <f>AM200 * ( (1-Baseline!H$90-Baseline!H$89) + (1-Baseline!B$36)*Baseline!H$90 )</f>
        <v>0.00005384281713</v>
      </c>
      <c r="BI200" s="86">
        <f>AN200 * ( (1-Baseline!H$90-Baseline!H$89) + (1-Baseline!B$36)*Baseline!H$90 )</f>
        <v>0.02746456538</v>
      </c>
      <c r="BJ200" s="86">
        <f t="shared" si="8"/>
        <v>0.02779890121</v>
      </c>
      <c r="BK200" s="62"/>
      <c r="BL200" s="86">
        <f t="shared" si="19"/>
        <v>0.941827078</v>
      </c>
      <c r="BM200" s="86">
        <f t="shared" si="20"/>
        <v>0.02018188429</v>
      </c>
      <c r="BN200" s="86">
        <f t="shared" si="21"/>
        <v>0.03193897308</v>
      </c>
      <c r="BO200" s="86">
        <f t="shared" si="22"/>
        <v>0.006052064645</v>
      </c>
      <c r="BP200" s="86">
        <f t="shared" si="9"/>
        <v>1</v>
      </c>
      <c r="BQ200" s="86">
        <f t="shared" si="23"/>
        <v>0.05819258478</v>
      </c>
      <c r="BR200" s="86">
        <f t="shared" si="24"/>
        <v>0.9145015368</v>
      </c>
      <c r="BS200" s="86">
        <f t="shared" si="25"/>
        <v>0.0134158253</v>
      </c>
      <c r="BT200" s="86">
        <f t="shared" si="26"/>
        <v>0.01389005314</v>
      </c>
      <c r="BU200" s="86">
        <f t="shared" si="10"/>
        <v>1</v>
      </c>
      <c r="BV200" s="86">
        <f t="shared" si="27"/>
        <v>0.03582623929</v>
      </c>
      <c r="BW200" s="86">
        <f t="shared" si="28"/>
        <v>0.0052190533</v>
      </c>
      <c r="BX200" s="86">
        <f t="shared" si="29"/>
        <v>0.9471498833</v>
      </c>
      <c r="BY200" s="86">
        <f t="shared" si="30"/>
        <v>0.01180482416</v>
      </c>
      <c r="BZ200" s="86">
        <f t="shared" si="11"/>
        <v>1</v>
      </c>
      <c r="CA200" s="86">
        <f t="shared" si="31"/>
        <v>0.001113844217</v>
      </c>
      <c r="CB200" s="86">
        <f t="shared" si="32"/>
        <v>0.008976231476</v>
      </c>
      <c r="CC200" s="86">
        <f t="shared" si="33"/>
        <v>0.001936868537</v>
      </c>
      <c r="CD200" s="86">
        <f t="shared" si="34"/>
        <v>0.9879730558</v>
      </c>
      <c r="CE200" s="86">
        <f t="shared" si="12"/>
        <v>1</v>
      </c>
      <c r="CF200" s="62"/>
      <c r="CG200" s="86">
        <f t="shared" si="35"/>
        <v>0.941827078</v>
      </c>
      <c r="CH200" s="86">
        <f t="shared" si="36"/>
        <v>0.02018188429</v>
      </c>
      <c r="CI200" s="86">
        <f t="shared" si="37"/>
        <v>0.03193897308</v>
      </c>
      <c r="CJ200" s="86">
        <f t="shared" si="38"/>
        <v>0.006052064645</v>
      </c>
      <c r="CK200" s="86">
        <f t="shared" si="13"/>
        <v>1</v>
      </c>
      <c r="CL200" s="86">
        <f t="shared" si="39"/>
        <v>0.05819258478</v>
      </c>
      <c r="CM200" s="86">
        <f t="shared" si="40"/>
        <v>0.9145015368</v>
      </c>
      <c r="CN200" s="86">
        <f t="shared" si="41"/>
        <v>0.0134158253</v>
      </c>
      <c r="CO200" s="86">
        <f t="shared" si="42"/>
        <v>0.01389005314</v>
      </c>
      <c r="CP200" s="86">
        <f t="shared" si="14"/>
        <v>1</v>
      </c>
      <c r="CQ200" s="86">
        <f t="shared" si="43"/>
        <v>0.03582623929</v>
      </c>
      <c r="CR200" s="86">
        <f t="shared" si="44"/>
        <v>0.0052190533</v>
      </c>
      <c r="CS200" s="86">
        <f t="shared" si="45"/>
        <v>0.9471498833</v>
      </c>
      <c r="CT200" s="86">
        <f t="shared" si="46"/>
        <v>0.01180482416</v>
      </c>
      <c r="CU200" s="86">
        <f t="shared" si="15"/>
        <v>1</v>
      </c>
      <c r="CV200" s="86">
        <f t="shared" si="47"/>
        <v>0.001113844217</v>
      </c>
      <c r="CW200" s="86">
        <f t="shared" si="48"/>
        <v>0.008976231476</v>
      </c>
      <c r="CX200" s="86">
        <f t="shared" si="49"/>
        <v>0.001936868537</v>
      </c>
      <c r="CY200" s="86">
        <f t="shared" si="50"/>
        <v>0.9879730558</v>
      </c>
      <c r="CZ200" s="86">
        <f t="shared" si="16"/>
        <v>1</v>
      </c>
      <c r="DA200" s="62"/>
      <c r="DB200" s="86">
        <f>(AQ200*Baseline!B$7 + AV200*Baseline!B$11 + BA200*Baseline!B$16 + BF200*Baseline!B$18)</f>
        <v>87794.79519</v>
      </c>
      <c r="DC200" s="86">
        <f>(AR200*Baseline!B$7 + AW200*Baseline!B$11 + BB200*Baseline!B$16 + BG200*Baseline!B$18)</f>
        <v>87882.90962</v>
      </c>
      <c r="DD200" s="86">
        <f>(AS200*Baseline!B$7 + AX200*Baseline!B$11 + BC200*Baseline!B$16 + BH200*Baseline!B$18)</f>
        <v>139239.6753</v>
      </c>
      <c r="DE200" s="86">
        <f>(AT200*Baseline!B$7 + AY200*Baseline!B$11 + BD200*Baseline!B$16 + BI200*Baseline!B$18)</f>
        <v>1260901.219</v>
      </c>
      <c r="DF200" s="86">
        <f t="shared" si="17"/>
        <v>1575818.599</v>
      </c>
      <c r="DG200" s="62"/>
      <c r="DH200" s="86">
        <f t="shared" si="51"/>
        <v>0.05571377014</v>
      </c>
      <c r="DI200" s="86">
        <f t="shared" si="52"/>
        <v>0.05576968675</v>
      </c>
      <c r="DJ200" s="86">
        <f t="shared" si="53"/>
        <v>0.08836021827</v>
      </c>
      <c r="DK200" s="86">
        <f t="shared" si="54"/>
        <v>0.8001563248</v>
      </c>
      <c r="DL200" s="86">
        <f t="shared" si="18"/>
        <v>1</v>
      </c>
      <c r="DM200" s="62"/>
      <c r="DN200" s="86">
        <f>DH200 / (Baseline!B$7/Baseline!B$17)</f>
        <v>5.947078516</v>
      </c>
      <c r="DO200" s="86">
        <f>DI200 / (Baseline!B$11/Baseline!B$17)</f>
        <v>1.346306931</v>
      </c>
      <c r="DP200" s="86">
        <f>DJ200 / (Baseline!B$16/Baseline!B$17)</f>
        <v>1.365432403</v>
      </c>
      <c r="DQ200" s="86">
        <f>DK200 / (Baseline!B$18/Baseline!B$17)</f>
        <v>0.9046473648</v>
      </c>
      <c r="DR200" s="62"/>
      <c r="DS200" s="86">
        <f>DH200 / Baseline!H$117</f>
        <v>2.228947134</v>
      </c>
      <c r="DT200" s="86">
        <f>DI200 / Baseline!H$118</f>
        <v>1.255378562</v>
      </c>
      <c r="DU200" s="86">
        <f>DJ200 / Baseline!H$119</f>
        <v>1.056294663</v>
      </c>
      <c r="DV200" s="86">
        <f>DK200 / Baseline!H$120</f>
        <v>0.9447740835</v>
      </c>
      <c r="DW200" s="87"/>
      <c r="DX200" s="86">
        <f>(AU200*Baseline!B$34)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0.03769298953</v>
      </c>
      <c r="DY200" s="86">
        <f>(AZ200*Baseline!B$34) + (Baseline!D$90*(1-Baseline!D$91)*Baseline!B$35) + (Baseline!D$90*Baseline!D$91*((1-Baseline!D$92)*Baseline!B$40 + Baseline!D$92*Baseline!B$41))</f>
        <v>0.01207959723</v>
      </c>
      <c r="DZ200" s="86">
        <f>(BE200*Baseline!B$34) + (Baseline!F$90*(1-Baseline!F$91)*Baseline!B$35) + (Baseline!F$90*Baseline!F$91*((1-Baseline!F$92)*Baseline!B$40 + Baseline!F$92*Baseline!B$41))</f>
        <v>0.01402199999</v>
      </c>
      <c r="EA200" s="86">
        <f>(BJ200*Baseline!B$34) + (Baseline!H$90*(1-Baseline!H$91)*Baseline!B$35) + (Baseline!H$90*Baseline!H$91*((1-Baseline!H$92)*Baseline!B$40 + Baseline!H$92*Baseline!B$41))</f>
        <v>0.009314835182</v>
      </c>
      <c r="EB200" s="86">
        <f>( DX200*Baseline!B$7 + DY200*Baseline!B$11 + DZ200*Baseline!B$16 + EA200*Baseline!B$18 ) / Baseline!B$17</f>
        <v>0.009999828406</v>
      </c>
    </row>
    <row r="201">
      <c r="A201" s="73" t="s">
        <v>377</v>
      </c>
      <c r="B201" s="85">
        <f>MIN( MAX( NORMINV( MCrands!B201, (B$5+B$4)/2, (B$5-B$4)/3.29 ), 0 ), 1 )</f>
        <v>0.724486679</v>
      </c>
      <c r="C201" s="85">
        <f>MAX( NORMINV( MCrands!C201, (C$5+C$4)/2, (C$5-C$4)/3.29 ), 0 )</f>
        <v>2.681571432</v>
      </c>
      <c r="D201" s="83"/>
      <c r="E201" s="84">
        <f>Baseline!B$33 * (C201 * Baseline!B$68*Baseline!B$68/Baseline!B$75 + Baseline!B$46 * Baseline!B$54*Baseline!B$54/Baseline!B$76 + Baseline!B$47 * Baseline!B$55*Baseline!B$55/Baseline!B$77 + Baseline!B$56*Baseline!B$56/Baseline!B$78)</f>
        <v>0.00001903508118</v>
      </c>
      <c r="F201" s="84">
        <f>Baseline!B$33 * (C201 * Baseline!B$68*Baseline!B$59/Baseline!B$75 + Baseline!B$46 * Baseline!B$54*Baseline!B$69/Baseline!B$76 + Baseline!B$47 * Baseline!B$55*Baseline!B$57/Baseline!B$77 + Baseline!B$56*Baseline!B$58/Baseline!B$78)</f>
        <v>0.0000002392449777</v>
      </c>
      <c r="G201" s="85">
        <f>Baseline!B$33 * (C201 * Baseline!B$68*Baseline!B$60/Baseline!B$75 + Baseline!B$46 * Baseline!B$54*Baseline!B$61/Baseline!B$76 + Baseline!B$47 * Baseline!B$55*Baseline!B$70/Baseline!B$77 + Baseline!B$56*Baseline!B$62/Baseline!B$78)</f>
        <v>0.0000002008638582</v>
      </c>
      <c r="H201" s="84">
        <f>Baseline!B$33 * (C201 * Baseline!B$68*Baseline!B$63/Baseline!B$75 + Baseline!B$46 * Baseline!B$54*Baseline!B$64/Baseline!B$76 + Baseline!B$47 * Baseline!B$55*Baseline!B$65/Baseline!B$77 + Baseline!B$56*Baseline!B$71/Baseline!B$78)</f>
        <v>0.000000003733482181</v>
      </c>
      <c r="I201" s="84">
        <f>Baseline!B$33 * (C201 * Baseline!B$59*Baseline!B$68/Baseline!B$75 + Baseline!B$46 * Baseline!B$69*Baseline!B$54/Baseline!B$76 + Baseline!B$47 * Baseline!B$57*Baseline!B$55/Baseline!B$77 + Baseline!B$58*Baseline!B$56/Baseline!B$78)</f>
        <v>0.0000002392449777</v>
      </c>
      <c r="J201" s="85">
        <f>Baseline!B$33 * (C201 * Baseline!B$59*Baseline!B$59/Baseline!B$75 + Baseline!B$46 * Baseline!B$69*Baseline!B$69/Baseline!B$76 + Baseline!B$47 * Baseline!B$57*Baseline!B$57/Baseline!B$77 + Baseline!B$58*Baseline!B$58/Baseline!B$78)</f>
        <v>0.000002116574463</v>
      </c>
      <c r="K201" s="84">
        <f>Baseline!B$33 * (C201 * Baseline!B$59*Baseline!B$60/Baseline!B$75 + Baseline!B$46 * Baseline!B$69*Baseline!B$61/Baseline!B$76 + Baseline!B$47 * Baseline!B$57*Baseline!B$70/Baseline!B$77 + Baseline!B$58*Baseline!B$62/Baseline!B$78)</f>
        <v>0.00000001648986087</v>
      </c>
      <c r="L201" s="85">
        <f>Baseline!B$33 * (C201 * Baseline!B$59*Baseline!B$63/Baseline!B$75 + Baseline!B$46 * Baseline!B$69*Baseline!B$64/Baseline!B$76 + Baseline!B$47 * Baseline!B$57*Baseline!B$65/Baseline!B$77 + Baseline!B$58*Baseline!B$71/Baseline!B$78)</f>
        <v>0.00000001707279786</v>
      </c>
      <c r="M201" s="84">
        <f>Baseline!B$33 * (C201 * Baseline!B$60*Baseline!B$68/Baseline!B$75 + Baseline!B$46 * Baseline!B$61*Baseline!B$54/Baseline!B$76 + Baseline!B$47 * Baseline!B$70*Baseline!B$55/Baseline!B$77 + Baseline!B$62*Baseline!B$56/Baseline!B$78)</f>
        <v>0.0000002008638582</v>
      </c>
      <c r="N201" s="85">
        <f>Baseline!B$33 * (C201 * Baseline!B$60*Baseline!B$59/Baseline!B$75 + Baseline!B$46 * Baseline!B$61*Baseline!B$69/Baseline!B$76 + Baseline!B$47 * Baseline!B$70*Baseline!B$57/Baseline!B$77 + Baseline!B$62*Baseline!B$58/Baseline!B$78)</f>
        <v>0.00000001648986087</v>
      </c>
      <c r="O201" s="85">
        <f>Baseline!B$33 * (C201 * Baseline!B$60*Baseline!B$60/Baseline!B$75 + Baseline!B$46 * Baseline!B$61*Baseline!B$61/Baseline!B$76 + Baseline!B$47 * Baseline!B$70*Baseline!B$70/Baseline!B$77 + Baseline!B$62*Baseline!B$62/Baseline!B$78)</f>
        <v>0.000001589267711</v>
      </c>
      <c r="P201" s="84">
        <f>Baseline!B$33 * (C201 * Baseline!B$60*Baseline!B$63/Baseline!B$75 + Baseline!B$46 * Baseline!B$61*Baseline!B$64/Baseline!B$76 + Baseline!B$47 * Baseline!B$70*Baseline!B$65/Baseline!B$77 + Baseline!B$62*Baseline!B$71/Baseline!B$78)</f>
        <v>0.000000001956410525</v>
      </c>
      <c r="Q201" s="84">
        <f>Baseline!B$33 * (C201 * Baseline!B$63*Baseline!B$68/Baseline!B$75 + Baseline!B$46 * Baseline!B$64*Baseline!B$54/Baseline!B$76 + Baseline!B$47 * Baseline!B$65*Baseline!B$55/Baseline!B$77 + Baseline!B$71*Baseline!B$56/Baseline!B$78)</f>
        <v>0.000000003733482181</v>
      </c>
      <c r="R201" s="84">
        <f>Baseline!B$33 * (C201 * Baseline!B$63*Baseline!B$59/Baseline!B$75 + Baseline!B$46 * Baseline!B$64*Baseline!B$69/Baseline!B$76 + Baseline!B$47 * Baseline!B$65*Baseline!B$57/Baseline!B$77 + Baseline!B$71*Baseline!B$58/Baseline!B$78)</f>
        <v>0.00000001707279786</v>
      </c>
      <c r="S201" s="84">
        <f>Baseline!B$33 * (C201 * Baseline!B$63*Baseline!B$60/Baseline!B$75 + Baseline!B$46 * Baseline!B$64*Baseline!B$61/Baseline!B$76 + Baseline!B$47 * Baseline!B$65*Baseline!B$70/Baseline!B$77 + Baseline!B$71*Baseline!B$62/Baseline!B$78)</f>
        <v>0.000000001956410525</v>
      </c>
      <c r="T201" s="84">
        <f>Baseline!B$33 * (C201 * Baseline!B$63*Baseline!B$63/Baseline!B$75 + Baseline!B$46 * Baseline!B$64*Baseline!B$64/Baseline!B$76 + Baseline!B$47 * Baseline!B$65*Baseline!B$65/Baseline!B$77 + Baseline!B$71*Baseline!B$71/Baseline!B$78)</f>
        <v>0.00000009856721909</v>
      </c>
      <c r="U201" s="83"/>
      <c r="V201" s="84">
        <f>E201 * ( Baseline!B$89 * Baseline!B$7 )</f>
        <v>0.1975651076</v>
      </c>
      <c r="W201" s="84">
        <f>F201 * ( Baseline!D$89 * Baseline!B$11 )</f>
        <v>0.004413255373</v>
      </c>
      <c r="X201" s="84">
        <f>G201 * ( Baseline!F$89 * Baseline!B$16 )</f>
        <v>0.006976959899</v>
      </c>
      <c r="Y201" s="84">
        <f>H201 * ( Baseline!H$89 * Baseline!B$18 )</f>
        <v>0.001312966622</v>
      </c>
      <c r="Z201" s="86">
        <f t="shared" si="1"/>
        <v>0.2102682895</v>
      </c>
      <c r="AA201" s="84">
        <f>I201 * ( Baseline!B$89 * Baseline!B$7 )</f>
        <v>0.002483123623</v>
      </c>
      <c r="AB201" s="85">
        <f>J201 * ( Baseline!D$89 * Baseline!B$11 )</f>
        <v>0.03904359336</v>
      </c>
      <c r="AC201" s="85">
        <f>K201 * ( Baseline!F$89 * Baseline!B$16 )</f>
        <v>0.0005727715233</v>
      </c>
      <c r="AD201" s="85">
        <f>L201 * ( Baseline!F$89 * Baseline!B$16 )</f>
        <v>0.0005930197056</v>
      </c>
      <c r="AE201" s="86">
        <f t="shared" si="2"/>
        <v>0.04269250821</v>
      </c>
      <c r="AF201" s="86">
        <f>M201 * ( Baseline!B$89 * Baseline!B$7 )</f>
        <v>0.002084765984</v>
      </c>
      <c r="AG201" s="86">
        <f>N201 * ( Baseline!D$89 * Baseline!B$11 )</f>
        <v>0.0003041817964</v>
      </c>
      <c r="AH201" s="86">
        <f>O201 * ( Baseline!F$89 * Baseline!B$16 )</f>
        <v>0.05520284827</v>
      </c>
      <c r="AI201" s="86">
        <f>P201 * ( Baseline!H$89 * Baseline!B$18 )</f>
        <v>0.0006880176721</v>
      </c>
      <c r="AJ201" s="86">
        <f t="shared" si="3"/>
        <v>0.05827981372</v>
      </c>
      <c r="AK201" s="86">
        <f>Q201 * ( Baseline!B$89 * Baseline!B$7 )</f>
        <v>0.00003874981156</v>
      </c>
      <c r="AL201" s="86">
        <f>R201 * ( Baseline!D$89 * Baseline!B$11 )</f>
        <v>0.0003149349994</v>
      </c>
      <c r="AM201" s="86">
        <f>S201 * ( Baseline!F$89 * Baseline!B$16 )</f>
        <v>0.00006795546947</v>
      </c>
      <c r="AN201" s="86">
        <f>T201 * ( Baseline!H$89 * Baseline!B$18 )</f>
        <v>0.03466347566</v>
      </c>
      <c r="AO201" s="86">
        <f t="shared" si="4"/>
        <v>0.03508511594</v>
      </c>
      <c r="AP201" s="62"/>
      <c r="AQ201" s="86">
        <f>V201 * ( (1-Baseline!B$90-Baseline!B$89) + (1-B201)*Baseline!B$90 )</f>
        <v>0.06594858737</v>
      </c>
      <c r="AR201" s="86">
        <f>W201 * ( (1-Baseline!B$90-Baseline!B$89) + (1-B201)*Baseline!B$90 )</f>
        <v>0.001473174899</v>
      </c>
      <c r="AS201" s="86">
        <f>X201 * ( (1-Baseline!B$90-Baseline!B$89) + (1-B201)*Baseline!B$90 )</f>
        <v>0.002328957046</v>
      </c>
      <c r="AT201" s="86">
        <f>Y201 * ( (1-Baseline!B$90-Baseline!B$89) + (1-B201)*Baseline!B$90 )</f>
        <v>0.0004382772598</v>
      </c>
      <c r="AU201" s="86">
        <f t="shared" si="5"/>
        <v>0.07018899658</v>
      </c>
      <c r="AV201" s="86">
        <f>AA201 * ( (1-Baseline!D$90-Baseline!D$89) + (1-B201)*Baseline!D$90 )</f>
        <v>0.001655817273</v>
      </c>
      <c r="AW201" s="86">
        <f>AB201 * ( (1-Baseline!D$90-Baseline!D$89) + (1-B201)*Baseline!D$90 )</f>
        <v>0.02603537563</v>
      </c>
      <c r="AX201" s="86">
        <f>AC201 * ( (1-Baseline!D$90-Baseline!D$89) + (1-B201)*Baseline!D$90 )</f>
        <v>0.0003819403</v>
      </c>
      <c r="AY201" s="86">
        <f>AD201 * ( (1-Baseline!D$90-Baseline!D$89) + (1-B201)*Baseline!D$90 )</f>
        <v>0.0003954423624</v>
      </c>
      <c r="AZ201" s="86">
        <f t="shared" si="6"/>
        <v>0.02846857557</v>
      </c>
      <c r="BA201" s="86">
        <f>AF201 * ( (1-Baseline!F$90-Baseline!F$89) + (1-Baseline!B$36)*Baseline!F$90 )</f>
        <v>0.001500264315</v>
      </c>
      <c r="BB201" s="86">
        <f>AG201 * ( (1-Baseline!F$90-Baseline!F$89) + (1-Baseline!B$36)*Baseline!F$90 )</f>
        <v>0.0002188989545</v>
      </c>
      <c r="BC201" s="86">
        <f>AH201 * ( (1-Baseline!F$90-Baseline!F$89) + (1-Baseline!B$36)*Baseline!F$90 )</f>
        <v>0.0397257361</v>
      </c>
      <c r="BD201" s="86">
        <f>AI201 * ( (1-Baseline!F$90-Baseline!F$89) + (1-Baseline!B$36)*Baseline!F$90 )</f>
        <v>0.0004951195334</v>
      </c>
      <c r="BE201" s="86">
        <f t="shared" si="7"/>
        <v>0.04194001891</v>
      </c>
      <c r="BF201" s="86">
        <f>AK201 * ( (1-Baseline!H$90-Baseline!H$89) + (1-Baseline!B$36)*Baseline!H$90 )</f>
        <v>0.00003070225069</v>
      </c>
      <c r="BG201" s="86">
        <f>AL201 * ( (1-Baseline!H$90-Baseline!H$89) + (1-Baseline!B$36)*Baseline!H$90 )</f>
        <v>0.0002495292987</v>
      </c>
      <c r="BH201" s="86">
        <f>AM201 * ( (1-Baseline!H$90-Baseline!H$89) + (1-Baseline!B$36)*Baseline!H$90 )</f>
        <v>0.00005384247757</v>
      </c>
      <c r="BI201" s="86">
        <f>AN201 * ( (1-Baseline!H$90-Baseline!H$89) + (1-Baseline!B$36)*Baseline!H$90 )</f>
        <v>0.02746456503</v>
      </c>
      <c r="BJ201" s="86">
        <f t="shared" si="8"/>
        <v>0.02779863906</v>
      </c>
      <c r="BK201" s="62"/>
      <c r="BL201" s="86">
        <f t="shared" si="19"/>
        <v>0.9395858409</v>
      </c>
      <c r="BM201" s="86">
        <f t="shared" si="20"/>
        <v>0.02098868728</v>
      </c>
      <c r="BN201" s="86">
        <f t="shared" si="21"/>
        <v>0.03318122726</v>
      </c>
      <c r="BO201" s="86">
        <f t="shared" si="22"/>
        <v>0.006244244557</v>
      </c>
      <c r="BP201" s="86">
        <f t="shared" si="9"/>
        <v>1</v>
      </c>
      <c r="BQ201" s="86">
        <f t="shared" si="23"/>
        <v>0.05816298286</v>
      </c>
      <c r="BR201" s="86">
        <f t="shared" si="24"/>
        <v>0.9145303238</v>
      </c>
      <c r="BS201" s="86">
        <f t="shared" si="25"/>
        <v>0.0134162069</v>
      </c>
      <c r="BT201" s="86">
        <f t="shared" si="26"/>
        <v>0.01389048642</v>
      </c>
      <c r="BU201" s="86">
        <f t="shared" si="10"/>
        <v>1</v>
      </c>
      <c r="BV201" s="86">
        <f t="shared" si="27"/>
        <v>0.0357716652</v>
      </c>
      <c r="BW201" s="86">
        <f t="shared" si="28"/>
        <v>0.00521933371</v>
      </c>
      <c r="BX201" s="86">
        <f t="shared" si="29"/>
        <v>0.9472035812</v>
      </c>
      <c r="BY201" s="86">
        <f t="shared" si="30"/>
        <v>0.01180541989</v>
      </c>
      <c r="BZ201" s="86">
        <f t="shared" si="11"/>
        <v>1</v>
      </c>
      <c r="CA201" s="86">
        <f t="shared" si="31"/>
        <v>0.001104451575</v>
      </c>
      <c r="CB201" s="86">
        <f t="shared" si="32"/>
        <v>0.008976313487</v>
      </c>
      <c r="CC201" s="86">
        <f t="shared" si="33"/>
        <v>0.001936874588</v>
      </c>
      <c r="CD201" s="86">
        <f t="shared" si="34"/>
        <v>0.9879823604</v>
      </c>
      <c r="CE201" s="86">
        <f t="shared" si="12"/>
        <v>1</v>
      </c>
      <c r="CF201" s="62"/>
      <c r="CG201" s="86">
        <f t="shared" si="35"/>
        <v>0.9395858409</v>
      </c>
      <c r="CH201" s="86">
        <f t="shared" si="36"/>
        <v>0.02098868728</v>
      </c>
      <c r="CI201" s="86">
        <f t="shared" si="37"/>
        <v>0.03318122726</v>
      </c>
      <c r="CJ201" s="86">
        <f t="shared" si="38"/>
        <v>0.006244244557</v>
      </c>
      <c r="CK201" s="86">
        <f t="shared" si="13"/>
        <v>1</v>
      </c>
      <c r="CL201" s="86">
        <f t="shared" si="39"/>
        <v>0.05816298286</v>
      </c>
      <c r="CM201" s="86">
        <f t="shared" si="40"/>
        <v>0.9145303238</v>
      </c>
      <c r="CN201" s="86">
        <f t="shared" si="41"/>
        <v>0.0134162069</v>
      </c>
      <c r="CO201" s="86">
        <f t="shared" si="42"/>
        <v>0.01389048642</v>
      </c>
      <c r="CP201" s="86">
        <f t="shared" si="14"/>
        <v>1</v>
      </c>
      <c r="CQ201" s="86">
        <f t="shared" si="43"/>
        <v>0.0357716652</v>
      </c>
      <c r="CR201" s="86">
        <f t="shared" si="44"/>
        <v>0.00521933371</v>
      </c>
      <c r="CS201" s="86">
        <f t="shared" si="45"/>
        <v>0.9472035812</v>
      </c>
      <c r="CT201" s="86">
        <f t="shared" si="46"/>
        <v>0.01180541989</v>
      </c>
      <c r="CU201" s="86">
        <f t="shared" si="15"/>
        <v>1</v>
      </c>
      <c r="CV201" s="86">
        <f t="shared" si="47"/>
        <v>0.001104451575</v>
      </c>
      <c r="CW201" s="86">
        <f t="shared" si="48"/>
        <v>0.008976313487</v>
      </c>
      <c r="CX201" s="86">
        <f t="shared" si="49"/>
        <v>0.001936874588</v>
      </c>
      <c r="CY201" s="86">
        <f t="shared" si="50"/>
        <v>0.9879823604</v>
      </c>
      <c r="CZ201" s="86">
        <f t="shared" si="16"/>
        <v>1</v>
      </c>
      <c r="DA201" s="62"/>
      <c r="DB201" s="86">
        <f>(AQ201*Baseline!B$7 + AV201*Baseline!B$11 + BA201*Baseline!B$16 + BF201*Baseline!B$18)</f>
        <v>41968.10605</v>
      </c>
      <c r="DC201" s="86">
        <f>(AR201*Baseline!B$7 + AW201*Baseline!B$11 + BB201*Baseline!B$16 + BG201*Baseline!B$18)</f>
        <v>68708.26207</v>
      </c>
      <c r="DD201" s="86">
        <f>(AS201*Baseline!B$7 + AX201*Baseline!B$11 + BC201*Baseline!B$16 + BH201*Baseline!B$18)</f>
        <v>137502.8906</v>
      </c>
      <c r="DE201" s="86">
        <f>(AT201*Baseline!B$7 + AY201*Baseline!B$11 + BD201*Baseline!B$16 + BI201*Baseline!B$18)</f>
        <v>1260344.2</v>
      </c>
      <c r="DF201" s="86">
        <f t="shared" si="17"/>
        <v>1508523.459</v>
      </c>
      <c r="DG201" s="62"/>
      <c r="DH201" s="86">
        <f t="shared" si="51"/>
        <v>0.0278206519</v>
      </c>
      <c r="DI201" s="86">
        <f t="shared" si="52"/>
        <v>0.04554669777</v>
      </c>
      <c r="DJ201" s="86">
        <f t="shared" si="53"/>
        <v>0.09115064785</v>
      </c>
      <c r="DK201" s="86">
        <f t="shared" si="54"/>
        <v>0.8354820025</v>
      </c>
      <c r="DL201" s="86">
        <f t="shared" si="18"/>
        <v>1</v>
      </c>
      <c r="DM201" s="62"/>
      <c r="DN201" s="86">
        <f>DH201 / (Baseline!B$7/Baseline!B$17)</f>
        <v>2.969671605</v>
      </c>
      <c r="DO201" s="86">
        <f>DI201 / (Baseline!B$11/Baseline!B$17)</f>
        <v>1.099519084</v>
      </c>
      <c r="DP201" s="86">
        <f>DJ201 / (Baseline!B$16/Baseline!B$17)</f>
        <v>1.408552973</v>
      </c>
      <c r="DQ201" s="86">
        <f>DK201 / (Baseline!B$18/Baseline!B$17)</f>
        <v>0.944586162</v>
      </c>
      <c r="DR201" s="62"/>
      <c r="DS201" s="86">
        <f>DH201 / Baseline!H$117</f>
        <v>1.113023982</v>
      </c>
      <c r="DT201" s="86">
        <f>DI201 / Baseline!H$118</f>
        <v>1.025258546</v>
      </c>
      <c r="DU201" s="86">
        <f>DJ201 / Baseline!H$119</f>
        <v>1.089652614</v>
      </c>
      <c r="DV201" s="86">
        <f>DK201 / Baseline!H$120</f>
        <v>0.9864844139</v>
      </c>
      <c r="DW201" s="87"/>
      <c r="DX201" s="86">
        <f>(AU201*Baseline!B$34)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0.02305788074</v>
      </c>
      <c r="DY201" s="86">
        <f>(AZ201*Baseline!B$34) + (Baseline!D$90*(1-Baseline!D$91)*Baseline!B$35) + (Baseline!D$90*Baseline!D$91*((1-Baseline!D$92)*Baseline!B$40 + Baseline!D$92*Baseline!B$41))</f>
        <v>0.01068385433</v>
      </c>
      <c r="DZ201" s="86">
        <f>(BE201*Baseline!B$34) + (Baseline!F$90*(1-Baseline!F$91)*Baseline!B$35) + (Baseline!F$90*Baseline!F$91*((1-Baseline!F$92)*Baseline!B$40 + Baseline!F$92*Baseline!B$41))</f>
        <v>0.01402164284</v>
      </c>
      <c r="EA201" s="86">
        <f>(BJ201*Baseline!B$34) + (Baseline!H$90*(1-Baseline!H$91)*Baseline!B$35) + (Baseline!H$90*Baseline!H$91*((1-Baseline!H$92)*Baseline!B$40 + Baseline!H$92*Baseline!B$41))</f>
        <v>0.009314795859</v>
      </c>
      <c r="EB201" s="86">
        <f>( DX201*Baseline!B$7 + DY201*Baseline!B$11 + DZ201*Baseline!B$16 + EA201*Baseline!B$18 ) / Baseline!B$17</f>
        <v>0.009804847496</v>
      </c>
    </row>
    <row r="202">
      <c r="A202" s="73" t="s">
        <v>378</v>
      </c>
      <c r="B202" s="85">
        <f>MIN( MAX( NORMINV( MCrands!B202, (B$5+B$4)/2, (B$5-B$4)/3.29 ), 0 ), 1 )</f>
        <v>0.3911381978</v>
      </c>
      <c r="C202" s="85">
        <f>MAX( NORMINV( MCrands!C202, (C$5+C$4)/2, (C$5-C$4)/3.29 ), 0 )</f>
        <v>2.854385216</v>
      </c>
      <c r="D202" s="83"/>
      <c r="E202" s="84">
        <f>Baseline!B$33 * (C202 * Baseline!B$68*Baseline!B$68/Baseline!B$75 + Baseline!B$46 * Baseline!B$54*Baseline!B$54/Baseline!B$76 + Baseline!B$47 * Baseline!B$55*Baseline!B$55/Baseline!B$77 + Baseline!B$56*Baseline!B$56/Baseline!B$78)</f>
        <v>0.00002025860692</v>
      </c>
      <c r="F202" s="84">
        <f>Baseline!B$33 * (C202 * Baseline!B$68*Baseline!B$59/Baseline!B$75 + Baseline!B$46 * Baseline!B$54*Baseline!B$69/Baseline!B$76 + Baseline!B$47 * Baseline!B$55*Baseline!B$57/Baseline!B$77 + Baseline!B$56*Baseline!B$58/Baseline!B$78)</f>
        <v>0.0000002394381659</v>
      </c>
      <c r="G202" s="85">
        <f>Baseline!B$33 * (C202 * Baseline!B$68*Baseline!B$60/Baseline!B$75 + Baseline!B$46 * Baseline!B$54*Baseline!B$61/Baseline!B$76 + Baseline!B$47 * Baseline!B$55*Baseline!B$70/Baseline!B$77 + Baseline!B$56*Baseline!B$62/Baseline!B$78)</f>
        <v>0.0000002013387794</v>
      </c>
      <c r="H202" s="84">
        <f>Baseline!B$33 * (C202 * Baseline!B$68*Baseline!B$63/Baseline!B$75 + Baseline!B$46 * Baseline!B$54*Baseline!B$64/Baseline!B$76 + Baseline!B$47 * Baseline!B$55*Baseline!B$65/Baseline!B$77 + Baseline!B$56*Baseline!B$71/Baseline!B$78)</f>
        <v>0.000000003780974299</v>
      </c>
      <c r="I202" s="84">
        <f>Baseline!B$33 * (C202 * Baseline!B$59*Baseline!B$68/Baseline!B$75 + Baseline!B$46 * Baseline!B$69*Baseline!B$54/Baseline!B$76 + Baseline!B$47 * Baseline!B$57*Baseline!B$55/Baseline!B$77 + Baseline!B$58*Baseline!B$56/Baseline!B$78)</f>
        <v>0.0000002394381659</v>
      </c>
      <c r="J202" s="85">
        <f>Baseline!B$33 * (C202 * Baseline!B$59*Baseline!B$59/Baseline!B$75 + Baseline!B$46 * Baseline!B$69*Baseline!B$69/Baseline!B$76 + Baseline!B$47 * Baseline!B$57*Baseline!B$57/Baseline!B$77 + Baseline!B$58*Baseline!B$58/Baseline!B$78)</f>
        <v>0.000002116574493</v>
      </c>
      <c r="K202" s="84">
        <f>Baseline!B$33 * (C202 * Baseline!B$59*Baseline!B$60/Baseline!B$75 + Baseline!B$46 * Baseline!B$69*Baseline!B$61/Baseline!B$76 + Baseline!B$47 * Baseline!B$57*Baseline!B$70/Baseline!B$77 + Baseline!B$58*Baseline!B$62/Baseline!B$78)</f>
        <v>0.00000001648993586</v>
      </c>
      <c r="L202" s="85">
        <f>Baseline!B$33 * (C202 * Baseline!B$59*Baseline!B$63/Baseline!B$75 + Baseline!B$46 * Baseline!B$69*Baseline!B$64/Baseline!B$76 + Baseline!B$47 * Baseline!B$57*Baseline!B$65/Baseline!B$77 + Baseline!B$58*Baseline!B$71/Baseline!B$78)</f>
        <v>0.00000001707280536</v>
      </c>
      <c r="M202" s="84">
        <f>Baseline!B$33 * (C202 * Baseline!B$60*Baseline!B$68/Baseline!B$75 + Baseline!B$46 * Baseline!B$61*Baseline!B$54/Baseline!B$76 + Baseline!B$47 * Baseline!B$70*Baseline!B$55/Baseline!B$77 + Baseline!B$62*Baseline!B$56/Baseline!B$78)</f>
        <v>0.0000002013387794</v>
      </c>
      <c r="N202" s="85">
        <f>Baseline!B$33 * (C202 * Baseline!B$60*Baseline!B$59/Baseline!B$75 + Baseline!B$46 * Baseline!B$61*Baseline!B$69/Baseline!B$76 + Baseline!B$47 * Baseline!B$70*Baseline!B$57/Baseline!B$77 + Baseline!B$62*Baseline!B$58/Baseline!B$78)</f>
        <v>0.00000001648993586</v>
      </c>
      <c r="O202" s="85">
        <f>Baseline!B$33 * (C202 * Baseline!B$60*Baseline!B$60/Baseline!B$75 + Baseline!B$46 * Baseline!B$61*Baseline!B$61/Baseline!B$76 + Baseline!B$47 * Baseline!B$70*Baseline!B$70/Baseline!B$77 + Baseline!B$62*Baseline!B$62/Baseline!B$78)</f>
        <v>0.000001589267895</v>
      </c>
      <c r="P202" s="84">
        <f>Baseline!B$33 * (C202 * Baseline!B$60*Baseline!B$63/Baseline!B$75 + Baseline!B$46 * Baseline!B$61*Baseline!B$64/Baseline!B$76 + Baseline!B$47 * Baseline!B$70*Baseline!B$65/Baseline!B$77 + Baseline!B$62*Baseline!B$71/Baseline!B$78)</f>
        <v>0.00000000195642896</v>
      </c>
      <c r="Q202" s="84">
        <f>Baseline!B$33 * (C202 * Baseline!B$63*Baseline!B$68/Baseline!B$75 + Baseline!B$46 * Baseline!B$64*Baseline!B$54/Baseline!B$76 + Baseline!B$47 * Baseline!B$65*Baseline!B$55/Baseline!B$77 + Baseline!B$71*Baseline!B$56/Baseline!B$78)</f>
        <v>0.000000003780974299</v>
      </c>
      <c r="R202" s="84">
        <f>Baseline!B$33 * (C202 * Baseline!B$63*Baseline!B$59/Baseline!B$75 + Baseline!B$46 * Baseline!B$64*Baseline!B$69/Baseline!B$76 + Baseline!B$47 * Baseline!B$65*Baseline!B$57/Baseline!B$77 + Baseline!B$71*Baseline!B$58/Baseline!B$78)</f>
        <v>0.00000001707280536</v>
      </c>
      <c r="S202" s="84">
        <f>Baseline!B$33 * (C202 * Baseline!B$63*Baseline!B$60/Baseline!B$75 + Baseline!B$46 * Baseline!B$64*Baseline!B$61/Baseline!B$76 + Baseline!B$47 * Baseline!B$65*Baseline!B$70/Baseline!B$77 + Baseline!B$71*Baseline!B$62/Baseline!B$78)</f>
        <v>0.00000000195642896</v>
      </c>
      <c r="T202" s="84">
        <f>Baseline!B$33 * (C202 * Baseline!B$63*Baseline!B$63/Baseline!B$75 + Baseline!B$46 * Baseline!B$64*Baseline!B$64/Baseline!B$76 + Baseline!B$47 * Baseline!B$65*Baseline!B$65/Baseline!B$77 + Baseline!B$71*Baseline!B$71/Baseline!B$78)</f>
        <v>0.00000009856722093</v>
      </c>
      <c r="U202" s="83"/>
      <c r="V202" s="84">
        <f>E202 * ( Baseline!B$89 * Baseline!B$7 )</f>
        <v>0.2102640813</v>
      </c>
      <c r="W202" s="84">
        <f>F202 * ( Baseline!D$89 * Baseline!B$11 )</f>
        <v>0.004416819039</v>
      </c>
      <c r="X202" s="84">
        <f>G202 * ( Baseline!F$89 * Baseline!B$16 )</f>
        <v>0.006993456177</v>
      </c>
      <c r="Y202" s="84">
        <f>H202 * ( Baseline!H$89 * Baseline!B$18 )</f>
        <v>0.00132966834</v>
      </c>
      <c r="Z202" s="86">
        <f t="shared" si="1"/>
        <v>0.2230040248</v>
      </c>
      <c r="AA202" s="84">
        <f>I202 * ( Baseline!B$89 * Baseline!B$7 )</f>
        <v>0.002485128724</v>
      </c>
      <c r="AB202" s="85">
        <f>J202 * ( Baseline!D$89 * Baseline!B$11 )</f>
        <v>0.03904359392</v>
      </c>
      <c r="AC202" s="85">
        <f>K202 * ( Baseline!F$89 * Baseline!B$16 )</f>
        <v>0.000572774128</v>
      </c>
      <c r="AD202" s="85">
        <f>L202 * ( Baseline!F$89 * Baseline!B$16 )</f>
        <v>0.0005930199661</v>
      </c>
      <c r="AE202" s="86">
        <f t="shared" si="2"/>
        <v>0.04269451674</v>
      </c>
      <c r="AF202" s="86">
        <f>M202 * ( Baseline!B$89 * Baseline!B$7 )</f>
        <v>0.002089695191</v>
      </c>
      <c r="AG202" s="86">
        <f>N202 * ( Baseline!D$89 * Baseline!B$11 )</f>
        <v>0.0003041831796</v>
      </c>
      <c r="AH202" s="86">
        <f>O202 * ( Baseline!F$89 * Baseline!B$16 )</f>
        <v>0.05520285467</v>
      </c>
      <c r="AI202" s="86">
        <f>P202 * ( Baseline!H$89 * Baseline!B$18 )</f>
        <v>0.000688024155</v>
      </c>
      <c r="AJ202" s="86">
        <f t="shared" si="3"/>
        <v>0.0582847572</v>
      </c>
      <c r="AK202" s="86">
        <f>Q202 * ( Baseline!B$89 * Baseline!B$7 )</f>
        <v>0.00003924273225</v>
      </c>
      <c r="AL202" s="86">
        <f>R202 * ( Baseline!D$89 * Baseline!B$11 )</f>
        <v>0.0003149351377</v>
      </c>
      <c r="AM202" s="86">
        <f>S202 * ( Baseline!F$89 * Baseline!B$16 )</f>
        <v>0.00006795610978</v>
      </c>
      <c r="AN202" s="86">
        <f>T202 * ( Baseline!H$89 * Baseline!B$18 )</f>
        <v>0.03466347631</v>
      </c>
      <c r="AO202" s="86">
        <f t="shared" si="4"/>
        <v>0.03508561029</v>
      </c>
      <c r="AP202" s="62"/>
      <c r="AQ202" s="86">
        <f>V202 * ( (1-Baseline!B$90-Baseline!B$89) + (1-B202)*Baseline!B$90 )</f>
        <v>0.1325687706</v>
      </c>
      <c r="AR202" s="86">
        <f>W202 * ( (1-Baseline!B$90-Baseline!B$89) + (1-B202)*Baseline!B$90 )</f>
        <v>0.002784747003</v>
      </c>
      <c r="AS202" s="86">
        <f>X202 * ( (1-Baseline!B$90-Baseline!B$89) + (1-B202)*Baseline!B$90 )</f>
        <v>0.004409283232</v>
      </c>
      <c r="AT202" s="86">
        <f>Y202 * ( (1-Baseline!B$90-Baseline!B$89) + (1-B202)*Baseline!B$90 )</f>
        <v>0.0008383386078</v>
      </c>
      <c r="AU202" s="86">
        <f t="shared" si="5"/>
        <v>0.1406011395</v>
      </c>
      <c r="AV202" s="86">
        <f>AA202 * ( (1-Baseline!D$90-Baseline!D$89) + (1-B202)*Baseline!D$90 )</f>
        <v>0.002028283752</v>
      </c>
      <c r="AW202" s="86">
        <f>AB202 * ( (1-Baseline!D$90-Baseline!D$89) + (1-B202)*Baseline!D$90 )</f>
        <v>0.03186615099</v>
      </c>
      <c r="AX202" s="86">
        <f>AC202 * ( (1-Baseline!D$90-Baseline!D$89) + (1-B202)*Baseline!D$90 )</f>
        <v>0.0004674801936</v>
      </c>
      <c r="AY202" s="86">
        <f>AD202 * ( (1-Baseline!D$90-Baseline!D$89) + (1-B202)*Baseline!D$90 )</f>
        <v>0.0004840042087</v>
      </c>
      <c r="AZ202" s="86">
        <f t="shared" si="6"/>
        <v>0.03484591914</v>
      </c>
      <c r="BA202" s="86">
        <f>AF202 * ( (1-Baseline!F$90-Baseline!F$89) + (1-Baseline!B$36)*Baseline!F$90 )</f>
        <v>0.00150381153</v>
      </c>
      <c r="BB202" s="86">
        <f>AG202 * ( (1-Baseline!F$90-Baseline!F$89) + (1-Baseline!B$36)*Baseline!F$90 )</f>
        <v>0.0002188999499</v>
      </c>
      <c r="BC202" s="86">
        <f>AH202 * ( (1-Baseline!F$90-Baseline!F$89) + (1-Baseline!B$36)*Baseline!F$90 )</f>
        <v>0.03972574071</v>
      </c>
      <c r="BD202" s="86">
        <f>AI202 * ( (1-Baseline!F$90-Baseline!F$89) + (1-Baseline!B$36)*Baseline!F$90 )</f>
        <v>0.0004951241987</v>
      </c>
      <c r="BE202" s="86">
        <f t="shared" si="7"/>
        <v>0.04194357639</v>
      </c>
      <c r="BF202" s="86">
        <f>AK202 * ( (1-Baseline!H$90-Baseline!H$89) + (1-Baseline!B$36)*Baseline!H$90 )</f>
        <v>0.00003109280161</v>
      </c>
      <c r="BG202" s="86">
        <f>AL202 * ( (1-Baseline!H$90-Baseline!H$89) + (1-Baseline!B$36)*Baseline!H$90 )</f>
        <v>0.0002495294083</v>
      </c>
      <c r="BH202" s="86">
        <f>AM202 * ( (1-Baseline!H$90-Baseline!H$89) + (1-Baseline!B$36)*Baseline!H$90 )</f>
        <v>0.0000538429849</v>
      </c>
      <c r="BI202" s="86">
        <f>AN202 * ( (1-Baseline!H$90-Baseline!H$89) + (1-Baseline!B$36)*Baseline!H$90 )</f>
        <v>0.02746456555</v>
      </c>
      <c r="BJ202" s="86">
        <f t="shared" si="8"/>
        <v>0.02779903074</v>
      </c>
      <c r="BK202" s="62"/>
      <c r="BL202" s="86">
        <f t="shared" si="19"/>
        <v>0.9428712394</v>
      </c>
      <c r="BM202" s="86">
        <f t="shared" si="20"/>
        <v>0.01980600593</v>
      </c>
      <c r="BN202" s="86">
        <f t="shared" si="21"/>
        <v>0.03136022402</v>
      </c>
      <c r="BO202" s="86">
        <f t="shared" si="22"/>
        <v>0.00596253068</v>
      </c>
      <c r="BP202" s="86">
        <f t="shared" si="9"/>
        <v>1</v>
      </c>
      <c r="BQ202" s="86">
        <f t="shared" si="23"/>
        <v>0.05820721053</v>
      </c>
      <c r="BR202" s="86">
        <f t="shared" si="24"/>
        <v>0.9144873137</v>
      </c>
      <c r="BS202" s="86">
        <f t="shared" si="25"/>
        <v>0.01341563675</v>
      </c>
      <c r="BT202" s="86">
        <f t="shared" si="26"/>
        <v>0.01388983906</v>
      </c>
      <c r="BU202" s="86">
        <f t="shared" si="10"/>
        <v>1</v>
      </c>
      <c r="BV202" s="86">
        <f t="shared" si="27"/>
        <v>0.0358532023</v>
      </c>
      <c r="BW202" s="86">
        <f t="shared" si="28"/>
        <v>0.00521891476</v>
      </c>
      <c r="BX202" s="86">
        <f t="shared" si="29"/>
        <v>0.9471233531</v>
      </c>
      <c r="BY202" s="86">
        <f t="shared" si="30"/>
        <v>0.01180452983</v>
      </c>
      <c r="BZ202" s="86">
        <f t="shared" si="11"/>
        <v>1</v>
      </c>
      <c r="CA202" s="86">
        <f t="shared" si="31"/>
        <v>0.001118485098</v>
      </c>
      <c r="CB202" s="86">
        <f t="shared" si="32"/>
        <v>0.008976190955</v>
      </c>
      <c r="CC202" s="86">
        <f t="shared" si="33"/>
        <v>0.001936865548</v>
      </c>
      <c r="CD202" s="86">
        <f t="shared" si="34"/>
        <v>0.9879684584</v>
      </c>
      <c r="CE202" s="86">
        <f t="shared" si="12"/>
        <v>1</v>
      </c>
      <c r="CF202" s="62"/>
      <c r="CG202" s="86">
        <f t="shared" si="35"/>
        <v>0.9428712394</v>
      </c>
      <c r="CH202" s="86">
        <f t="shared" si="36"/>
        <v>0.01980600593</v>
      </c>
      <c r="CI202" s="86">
        <f t="shared" si="37"/>
        <v>0.03136022402</v>
      </c>
      <c r="CJ202" s="86">
        <f t="shared" si="38"/>
        <v>0.00596253068</v>
      </c>
      <c r="CK202" s="86">
        <f t="shared" si="13"/>
        <v>1</v>
      </c>
      <c r="CL202" s="86">
        <f t="shared" si="39"/>
        <v>0.05820721053</v>
      </c>
      <c r="CM202" s="86">
        <f t="shared" si="40"/>
        <v>0.9144873137</v>
      </c>
      <c r="CN202" s="86">
        <f t="shared" si="41"/>
        <v>0.01341563675</v>
      </c>
      <c r="CO202" s="86">
        <f t="shared" si="42"/>
        <v>0.01388983906</v>
      </c>
      <c r="CP202" s="86">
        <f t="shared" si="14"/>
        <v>1</v>
      </c>
      <c r="CQ202" s="86">
        <f t="shared" si="43"/>
        <v>0.0358532023</v>
      </c>
      <c r="CR202" s="86">
        <f t="shared" si="44"/>
        <v>0.00521891476</v>
      </c>
      <c r="CS202" s="86">
        <f t="shared" si="45"/>
        <v>0.9471233531</v>
      </c>
      <c r="CT202" s="86">
        <f t="shared" si="46"/>
        <v>0.01180452983</v>
      </c>
      <c r="CU202" s="86">
        <f t="shared" si="15"/>
        <v>1</v>
      </c>
      <c r="CV202" s="86">
        <f t="shared" si="47"/>
        <v>0.001118485098</v>
      </c>
      <c r="CW202" s="86">
        <f t="shared" si="48"/>
        <v>0.008976190955</v>
      </c>
      <c r="CX202" s="86">
        <f t="shared" si="49"/>
        <v>0.001936865548</v>
      </c>
      <c r="CY202" s="86">
        <f t="shared" si="50"/>
        <v>0.9879684584</v>
      </c>
      <c r="CZ202" s="86">
        <f t="shared" si="16"/>
        <v>1</v>
      </c>
      <c r="DA202" s="62"/>
      <c r="DB202" s="86">
        <f>(AQ202*Baseline!B$7 + AV202*Baseline!B$11 + BA202*Baseline!B$16 + BF202*Baseline!B$18)</f>
        <v>75107.4369</v>
      </c>
      <c r="DC202" s="86">
        <f>(AR202*Baseline!B$7 + AW202*Baseline!B$11 + BB202*Baseline!B$16 + BG202*Baseline!B$18)</f>
        <v>81848.79551</v>
      </c>
      <c r="DD202" s="86">
        <f>(AS202*Baseline!B$7 + AX202*Baseline!B$11 + BC202*Baseline!B$16 + BH202*Baseline!B$18)</f>
        <v>138695.3324</v>
      </c>
      <c r="DE202" s="86">
        <f>(AT202*Baseline!B$7 + AY202*Baseline!B$11 + BD202*Baseline!B$16 + BI202*Baseline!B$18)</f>
        <v>1260728.195</v>
      </c>
      <c r="DF202" s="86">
        <f t="shared" si="17"/>
        <v>1556379.76</v>
      </c>
      <c r="DG202" s="62"/>
      <c r="DH202" s="86">
        <f t="shared" si="51"/>
        <v>0.04825778312</v>
      </c>
      <c r="DI202" s="86">
        <f t="shared" si="52"/>
        <v>0.05258921867</v>
      </c>
      <c r="DJ202" s="86">
        <f t="shared" si="53"/>
        <v>0.08911406841</v>
      </c>
      <c r="DK202" s="86">
        <f t="shared" si="54"/>
        <v>0.8100389298</v>
      </c>
      <c r="DL202" s="86">
        <f t="shared" si="18"/>
        <v>1</v>
      </c>
      <c r="DM202" s="62"/>
      <c r="DN202" s="86">
        <f>DH202 / (Baseline!B$7/Baseline!B$17)</f>
        <v>5.151200941</v>
      </c>
      <c r="DO202" s="86">
        <f>DI202 / (Baseline!B$11/Baseline!B$17)</f>
        <v>1.269528909</v>
      </c>
      <c r="DP202" s="86">
        <f>DJ202 / (Baseline!B$16/Baseline!B$17)</f>
        <v>1.377081666</v>
      </c>
      <c r="DQ202" s="86">
        <f>DK202 / (Baseline!B$18/Baseline!B$17)</f>
        <v>0.9158205221</v>
      </c>
      <c r="DR202" s="62"/>
      <c r="DS202" s="86">
        <f>DH202 / Baseline!H$117</f>
        <v>1.930654613</v>
      </c>
      <c r="DT202" s="86">
        <f>DI202 / Baseline!H$118</f>
        <v>1.183786059</v>
      </c>
      <c r="DU202" s="86">
        <f>DJ202 / Baseline!H$119</f>
        <v>1.065306499</v>
      </c>
      <c r="DV202" s="86">
        <f>DK202 / Baseline!H$120</f>
        <v>0.9564428396</v>
      </c>
      <c r="DW202" s="87"/>
      <c r="DX202" s="86">
        <f>(AU202*Baseline!B$34)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0.03361970217</v>
      </c>
      <c r="DY202" s="86">
        <f>(AZ202*Baseline!B$34) + (Baseline!D$90*(1-Baseline!D$91)*Baseline!B$35) + (Baseline!D$90*Baseline!D$91*((1-Baseline!D$92)*Baseline!B$40 + Baseline!D$92*Baseline!B$41))</f>
        <v>0.01164045587</v>
      </c>
      <c r="DZ202" s="86">
        <f>(BE202*Baseline!B$34) + (Baseline!F$90*(1-Baseline!F$91)*Baseline!B$35) + (Baseline!F$90*Baseline!F$91*((1-Baseline!F$92)*Baseline!B$40 + Baseline!F$92*Baseline!B$41))</f>
        <v>0.01402217646</v>
      </c>
      <c r="EA202" s="86">
        <f>(BJ202*Baseline!B$34) + (Baseline!H$90*(1-Baseline!H$91)*Baseline!B$35) + (Baseline!H$90*Baseline!H$91*((1-Baseline!H$92)*Baseline!B$40 + Baseline!H$92*Baseline!B$41))</f>
        <v>0.009314854611</v>
      </c>
      <c r="EB202" s="86">
        <f>( DX202*Baseline!B$7 + DY202*Baseline!B$11 + DZ202*Baseline!B$16 + EA202*Baseline!B$18 ) / Baseline!B$17</f>
        <v>0.009943506322</v>
      </c>
    </row>
    <row r="203">
      <c r="A203" s="73" t="s">
        <v>379</v>
      </c>
      <c r="B203" s="85">
        <f>MIN( MAX( NORMINV( MCrands!B203, (B$5+B$4)/2, (B$5-B$4)/3.29 ), 0 ), 1 )</f>
        <v>0.4118712891</v>
      </c>
      <c r="C203" s="85">
        <f>MAX( NORMINV( MCrands!C203, (C$5+C$4)/2, (C$5-C$4)/3.29 ), 0 )</f>
        <v>3.242745184</v>
      </c>
      <c r="D203" s="83"/>
      <c r="E203" s="84">
        <f>Baseline!B$33 * (C203 * Baseline!B$68*Baseline!B$68/Baseline!B$75 + Baseline!B$46 * Baseline!B$54*Baseline!B$54/Baseline!B$76 + Baseline!B$47 * Baseline!B$55*Baseline!B$55/Baseline!B$77 + Baseline!B$56*Baseline!B$56/Baseline!B$78)</f>
        <v>0.00002300820482</v>
      </c>
      <c r="F203" s="84">
        <f>Baseline!B$33 * (C203 * Baseline!B$68*Baseline!B$59/Baseline!B$75 + Baseline!B$46 * Baseline!B$54*Baseline!B$69/Baseline!B$76 + Baseline!B$47 * Baseline!B$55*Baseline!B$57/Baseline!B$77 + Baseline!B$56*Baseline!B$58/Baseline!B$78)</f>
        <v>0.000000239872313</v>
      </c>
      <c r="G203" s="85">
        <f>Baseline!B$33 * (C203 * Baseline!B$68*Baseline!B$60/Baseline!B$75 + Baseline!B$46 * Baseline!B$54*Baseline!B$61/Baseline!B$76 + Baseline!B$47 * Baseline!B$55*Baseline!B$70/Baseline!B$77 + Baseline!B$56*Baseline!B$62/Baseline!B$78)</f>
        <v>0.0000002024060575</v>
      </c>
      <c r="H203" s="84">
        <f>Baseline!B$33 * (C203 * Baseline!B$68*Baseline!B$63/Baseline!B$75 + Baseline!B$46 * Baseline!B$54*Baseline!B$64/Baseline!B$76 + Baseline!B$47 * Baseline!B$55*Baseline!B$65/Baseline!B$77 + Baseline!B$56*Baseline!B$71/Baseline!B$78)</f>
        <v>0.000000003887702112</v>
      </c>
      <c r="I203" s="84">
        <f>Baseline!B$33 * (C203 * Baseline!B$59*Baseline!B$68/Baseline!B$75 + Baseline!B$46 * Baseline!B$69*Baseline!B$54/Baseline!B$76 + Baseline!B$47 * Baseline!B$57*Baseline!B$55/Baseline!B$77 + Baseline!B$58*Baseline!B$56/Baseline!B$78)</f>
        <v>0.000000239872313</v>
      </c>
      <c r="J203" s="85">
        <f>Baseline!B$33 * (C203 * Baseline!B$59*Baseline!B$59/Baseline!B$75 + Baseline!B$46 * Baseline!B$69*Baseline!B$69/Baseline!B$76 + Baseline!B$47 * Baseline!B$57*Baseline!B$57/Baseline!B$77 + Baseline!B$58*Baseline!B$58/Baseline!B$78)</f>
        <v>0.000002116574562</v>
      </c>
      <c r="K203" s="84">
        <f>Baseline!B$33 * (C203 * Baseline!B$59*Baseline!B$60/Baseline!B$75 + Baseline!B$46 * Baseline!B$69*Baseline!B$61/Baseline!B$76 + Baseline!B$47 * Baseline!B$57*Baseline!B$70/Baseline!B$77 + Baseline!B$58*Baseline!B$62/Baseline!B$78)</f>
        <v>0.00000001649010437</v>
      </c>
      <c r="L203" s="85">
        <f>Baseline!B$33 * (C203 * Baseline!B$59*Baseline!B$63/Baseline!B$75 + Baseline!B$46 * Baseline!B$69*Baseline!B$64/Baseline!B$76 + Baseline!B$47 * Baseline!B$57*Baseline!B$65/Baseline!B$77 + Baseline!B$58*Baseline!B$71/Baseline!B$78)</f>
        <v>0.00000001707282221</v>
      </c>
      <c r="M203" s="84">
        <f>Baseline!B$33 * (C203 * Baseline!B$60*Baseline!B$68/Baseline!B$75 + Baseline!B$46 * Baseline!B$61*Baseline!B$54/Baseline!B$76 + Baseline!B$47 * Baseline!B$70*Baseline!B$55/Baseline!B$77 + Baseline!B$62*Baseline!B$56/Baseline!B$78)</f>
        <v>0.0000002024060575</v>
      </c>
      <c r="N203" s="85">
        <f>Baseline!B$33 * (C203 * Baseline!B$60*Baseline!B$59/Baseline!B$75 + Baseline!B$46 * Baseline!B$61*Baseline!B$69/Baseline!B$76 + Baseline!B$47 * Baseline!B$70*Baseline!B$57/Baseline!B$77 + Baseline!B$62*Baseline!B$58/Baseline!B$78)</f>
        <v>0.00000001649010437</v>
      </c>
      <c r="O203" s="85">
        <f>Baseline!B$33 * (C203 * Baseline!B$60*Baseline!B$60/Baseline!B$75 + Baseline!B$46 * Baseline!B$61*Baseline!B$61/Baseline!B$76 + Baseline!B$47 * Baseline!B$70*Baseline!B$70/Baseline!B$77 + Baseline!B$62*Baseline!B$62/Baseline!B$78)</f>
        <v>0.000001589268309</v>
      </c>
      <c r="P203" s="84">
        <f>Baseline!B$33 * (C203 * Baseline!B$60*Baseline!B$63/Baseline!B$75 + Baseline!B$46 * Baseline!B$61*Baseline!B$64/Baseline!B$76 + Baseline!B$47 * Baseline!B$70*Baseline!B$65/Baseline!B$77 + Baseline!B$62*Baseline!B$71/Baseline!B$78)</f>
        <v>0.000000001956470387</v>
      </c>
      <c r="Q203" s="84">
        <f>Baseline!B$33 * (C203 * Baseline!B$63*Baseline!B$68/Baseline!B$75 + Baseline!B$46 * Baseline!B$64*Baseline!B$54/Baseline!B$76 + Baseline!B$47 * Baseline!B$65*Baseline!B$55/Baseline!B$77 + Baseline!B$71*Baseline!B$56/Baseline!B$78)</f>
        <v>0.000000003887702112</v>
      </c>
      <c r="R203" s="84">
        <f>Baseline!B$33 * (C203 * Baseline!B$63*Baseline!B$59/Baseline!B$75 + Baseline!B$46 * Baseline!B$64*Baseline!B$69/Baseline!B$76 + Baseline!B$47 * Baseline!B$65*Baseline!B$57/Baseline!B$77 + Baseline!B$71*Baseline!B$58/Baseline!B$78)</f>
        <v>0.00000001707282221</v>
      </c>
      <c r="S203" s="84">
        <f>Baseline!B$33 * (C203 * Baseline!B$63*Baseline!B$60/Baseline!B$75 + Baseline!B$46 * Baseline!B$64*Baseline!B$61/Baseline!B$76 + Baseline!B$47 * Baseline!B$65*Baseline!B$70/Baseline!B$77 + Baseline!B$71*Baseline!B$62/Baseline!B$78)</f>
        <v>0.000000001956470387</v>
      </c>
      <c r="T203" s="84">
        <f>Baseline!B$33 * (C203 * Baseline!B$63*Baseline!B$63/Baseline!B$75 + Baseline!B$46 * Baseline!B$64*Baseline!B$64/Baseline!B$76 + Baseline!B$47 * Baseline!B$65*Baseline!B$65/Baseline!B$77 + Baseline!B$71*Baseline!B$71/Baseline!B$78)</f>
        <v>0.00000009856722508</v>
      </c>
      <c r="U203" s="83"/>
      <c r="V203" s="84">
        <f>E203 * ( Baseline!B$89 * Baseline!B$7 )</f>
        <v>0.2388021578</v>
      </c>
      <c r="W203" s="84">
        <f>F203 * ( Baseline!D$89 * Baseline!B$11 )</f>
        <v>0.004424827574</v>
      </c>
      <c r="X203" s="84">
        <f>G203 * ( Baseline!F$89 * Baseline!B$16 )</f>
        <v>0.007030527837</v>
      </c>
      <c r="Y203" s="84">
        <f>H203 * ( Baseline!H$89 * Baseline!B$18 )</f>
        <v>0.00136720168</v>
      </c>
      <c r="Z203" s="86">
        <f t="shared" si="1"/>
        <v>0.2516247149</v>
      </c>
      <c r="AA203" s="84">
        <f>I203 * ( Baseline!B$89 * Baseline!B$7 )</f>
        <v>0.002489634736</v>
      </c>
      <c r="AB203" s="85">
        <f>J203 * ( Baseline!D$89 * Baseline!B$11 )</f>
        <v>0.03904359518</v>
      </c>
      <c r="AC203" s="85">
        <f>K203 * ( Baseline!F$89 * Baseline!B$16 )</f>
        <v>0.0005727799814</v>
      </c>
      <c r="AD203" s="85">
        <f>L203 * ( Baseline!F$89 * Baseline!B$16 )</f>
        <v>0.0005930205514</v>
      </c>
      <c r="AE203" s="86">
        <f t="shared" si="2"/>
        <v>0.04269903045</v>
      </c>
      <c r="AF203" s="86">
        <f>M203 * ( Baseline!B$89 * Baseline!B$7 )</f>
        <v>0.002100772471</v>
      </c>
      <c r="AG203" s="86">
        <f>N203 * ( Baseline!D$89 * Baseline!B$11 )</f>
        <v>0.0003041862882</v>
      </c>
      <c r="AH203" s="86">
        <f>O203 * ( Baseline!F$89 * Baseline!B$16 )</f>
        <v>0.05520286906</v>
      </c>
      <c r="AI203" s="86">
        <f>P203 * ( Baseline!H$89 * Baseline!B$18 )</f>
        <v>0.0006880387238</v>
      </c>
      <c r="AJ203" s="86">
        <f t="shared" si="3"/>
        <v>0.05829586654</v>
      </c>
      <c r="AK203" s="86">
        <f>Q203 * ( Baseline!B$89 * Baseline!B$7 )</f>
        <v>0.00004035046022</v>
      </c>
      <c r="AL203" s="86">
        <f>R203 * ( Baseline!D$89 * Baseline!B$11 )</f>
        <v>0.0003149354486</v>
      </c>
      <c r="AM203" s="86">
        <f>S203 * ( Baseline!F$89 * Baseline!B$16 )</f>
        <v>0.00006795754875</v>
      </c>
      <c r="AN203" s="86">
        <f>T203 * ( Baseline!H$89 * Baseline!B$18 )</f>
        <v>0.03466347776</v>
      </c>
      <c r="AO203" s="86">
        <f t="shared" si="4"/>
        <v>0.03508672122</v>
      </c>
      <c r="AP203" s="62"/>
      <c r="AQ203" s="86">
        <f>V203 * ( (1-Baseline!B$90-Baseline!B$89) + (1-B203)*Baseline!B$90 )</f>
        <v>0.1461551718</v>
      </c>
      <c r="AR203" s="86">
        <f>W203 * ( (1-Baseline!B$90-Baseline!B$89) + (1-B203)*Baseline!B$90 )</f>
        <v>0.002708147365</v>
      </c>
      <c r="AS203" s="86">
        <f>X203 * ( (1-Baseline!B$90-Baseline!B$89) + (1-B203)*Baseline!B$90 )</f>
        <v>0.00430292596</v>
      </c>
      <c r="AT203" s="86">
        <f>Y203 * ( (1-Baseline!B$90-Baseline!B$89) + (1-B203)*Baseline!B$90 )</f>
        <v>0.0008367746685</v>
      </c>
      <c r="AU203" s="86">
        <f t="shared" si="5"/>
        <v>0.1540030198</v>
      </c>
      <c r="AV203" s="86">
        <f>AA203 * ( (1-Baseline!D$90-Baseline!D$89) + (1-B203)*Baseline!D$90 )</f>
        <v>0.002008836631</v>
      </c>
      <c r="AW203" s="86">
        <f>AB203 * ( (1-Baseline!D$90-Baseline!D$89) + (1-B203)*Baseline!D$90 )</f>
        <v>0.03150349852</v>
      </c>
      <c r="AX203" s="86">
        <f>AC203 * ( (1-Baseline!D$90-Baseline!D$89) + (1-B203)*Baseline!D$90 )</f>
        <v>0.0004621647472</v>
      </c>
      <c r="AY203" s="86">
        <f>AD203 * ( (1-Baseline!D$90-Baseline!D$89) + (1-B203)*Baseline!D$90 )</f>
        <v>0.0004784964596</v>
      </c>
      <c r="AZ203" s="86">
        <f t="shared" si="6"/>
        <v>0.03445299636</v>
      </c>
      <c r="BA203" s="86">
        <f>AF203 * ( (1-Baseline!F$90-Baseline!F$89) + (1-Baseline!B$36)*Baseline!F$90 )</f>
        <v>0.001511783095</v>
      </c>
      <c r="BB203" s="86">
        <f>AG203 * ( (1-Baseline!F$90-Baseline!F$89) + (1-Baseline!B$36)*Baseline!F$90 )</f>
        <v>0.000218902187</v>
      </c>
      <c r="BC203" s="86">
        <f>AH203 * ( (1-Baseline!F$90-Baseline!F$89) + (1-Baseline!B$36)*Baseline!F$90 )</f>
        <v>0.03972575107</v>
      </c>
      <c r="BD203" s="86">
        <f>AI203 * ( (1-Baseline!F$90-Baseline!F$89) + (1-Baseline!B$36)*Baseline!F$90 )</f>
        <v>0.0004951346829</v>
      </c>
      <c r="BE203" s="86">
        <f t="shared" si="7"/>
        <v>0.04195157103</v>
      </c>
      <c r="BF203" s="86">
        <f>AK203 * ( (1-Baseline!H$90-Baseline!H$89) + (1-Baseline!B$36)*Baseline!H$90 )</f>
        <v>0.00003197047664</v>
      </c>
      <c r="BG203" s="86">
        <f>AL203 * ( (1-Baseline!H$90-Baseline!H$89) + (1-Baseline!B$36)*Baseline!H$90 )</f>
        <v>0.0002495296546</v>
      </c>
      <c r="BH203" s="86">
        <f>AM203 * ( (1-Baseline!H$90-Baseline!H$89) + (1-Baseline!B$36)*Baseline!H$90 )</f>
        <v>0.00005384412502</v>
      </c>
      <c r="BI203" s="86">
        <f>AN203 * ( (1-Baseline!H$90-Baseline!H$89) + (1-Baseline!B$36)*Baseline!H$90 )</f>
        <v>0.0274645667</v>
      </c>
      <c r="BJ203" s="86">
        <f t="shared" si="8"/>
        <v>0.02779991096</v>
      </c>
      <c r="BK203" s="62"/>
      <c r="BL203" s="86">
        <f t="shared" si="19"/>
        <v>0.9490409474</v>
      </c>
      <c r="BM203" s="86">
        <f t="shared" si="20"/>
        <v>0.01758502767</v>
      </c>
      <c r="BN203" s="86">
        <f t="shared" si="21"/>
        <v>0.02794052977</v>
      </c>
      <c r="BO203" s="86">
        <f t="shared" si="22"/>
        <v>0.005433495196</v>
      </c>
      <c r="BP203" s="86">
        <f t="shared" si="9"/>
        <v>1</v>
      </c>
      <c r="BQ203" s="86">
        <f t="shared" si="23"/>
        <v>0.05830658705</v>
      </c>
      <c r="BR203" s="86">
        <f t="shared" si="24"/>
        <v>0.9143906728</v>
      </c>
      <c r="BS203" s="86">
        <f t="shared" si="25"/>
        <v>0.01341435567</v>
      </c>
      <c r="BT203" s="86">
        <f t="shared" si="26"/>
        <v>0.01388838447</v>
      </c>
      <c r="BU203" s="86">
        <f t="shared" si="10"/>
        <v>1</v>
      </c>
      <c r="BV203" s="86">
        <f t="shared" si="27"/>
        <v>0.03603638809</v>
      </c>
      <c r="BW203" s="86">
        <f t="shared" si="28"/>
        <v>0.005217973524</v>
      </c>
      <c r="BX203" s="86">
        <f t="shared" si="29"/>
        <v>0.9469431082</v>
      </c>
      <c r="BY203" s="86">
        <f t="shared" si="30"/>
        <v>0.01180253017</v>
      </c>
      <c r="BZ203" s="86">
        <f t="shared" si="11"/>
        <v>1</v>
      </c>
      <c r="CA203" s="86">
        <f t="shared" si="31"/>
        <v>0.001150020829</v>
      </c>
      <c r="CB203" s="86">
        <f t="shared" si="32"/>
        <v>0.008975915606</v>
      </c>
      <c r="CC203" s="86">
        <f t="shared" si="33"/>
        <v>0.001936845233</v>
      </c>
      <c r="CD203" s="86">
        <f t="shared" si="34"/>
        <v>0.9879372183</v>
      </c>
      <c r="CE203" s="86">
        <f t="shared" si="12"/>
        <v>1</v>
      </c>
      <c r="CF203" s="62"/>
      <c r="CG203" s="86">
        <f t="shared" si="35"/>
        <v>0.9490409474</v>
      </c>
      <c r="CH203" s="86">
        <f t="shared" si="36"/>
        <v>0.01758502767</v>
      </c>
      <c r="CI203" s="86">
        <f t="shared" si="37"/>
        <v>0.02794052977</v>
      </c>
      <c r="CJ203" s="86">
        <f t="shared" si="38"/>
        <v>0.005433495196</v>
      </c>
      <c r="CK203" s="86">
        <f t="shared" si="13"/>
        <v>1</v>
      </c>
      <c r="CL203" s="86">
        <f t="shared" si="39"/>
        <v>0.05830658705</v>
      </c>
      <c r="CM203" s="86">
        <f t="shared" si="40"/>
        <v>0.9143906728</v>
      </c>
      <c r="CN203" s="86">
        <f t="shared" si="41"/>
        <v>0.01341435567</v>
      </c>
      <c r="CO203" s="86">
        <f t="shared" si="42"/>
        <v>0.01388838447</v>
      </c>
      <c r="CP203" s="86">
        <f t="shared" si="14"/>
        <v>1</v>
      </c>
      <c r="CQ203" s="86">
        <f t="shared" si="43"/>
        <v>0.03603638809</v>
      </c>
      <c r="CR203" s="86">
        <f t="shared" si="44"/>
        <v>0.005217973524</v>
      </c>
      <c r="CS203" s="86">
        <f t="shared" si="45"/>
        <v>0.9469431082</v>
      </c>
      <c r="CT203" s="86">
        <f t="shared" si="46"/>
        <v>0.01180253017</v>
      </c>
      <c r="CU203" s="86">
        <f t="shared" si="15"/>
        <v>1</v>
      </c>
      <c r="CV203" s="86">
        <f t="shared" si="47"/>
        <v>0.001150020829</v>
      </c>
      <c r="CW203" s="86">
        <f t="shared" si="48"/>
        <v>0.008975915606</v>
      </c>
      <c r="CX203" s="86">
        <f t="shared" si="49"/>
        <v>0.001936845233</v>
      </c>
      <c r="CY203" s="86">
        <f t="shared" si="50"/>
        <v>0.9879372183</v>
      </c>
      <c r="CZ203" s="86">
        <f t="shared" si="16"/>
        <v>1</v>
      </c>
      <c r="DA203" s="62"/>
      <c r="DB203" s="86">
        <f>(AQ203*Baseline!B$7 + AV203*Baseline!B$11 + BA203*Baseline!B$16 + BF203*Baseline!B$18)</f>
        <v>81722.03179</v>
      </c>
      <c r="DC203" s="86">
        <f>(AR203*Baseline!B$7 + AW203*Baseline!B$11 + BB203*Baseline!B$16 + BG203*Baseline!B$18)</f>
        <v>81033.93566</v>
      </c>
      <c r="DD203" s="86">
        <f>(AS203*Baseline!B$7 + AX203*Baseline!B$11 + BC203*Baseline!B$16 + BH203*Baseline!B$18)</f>
        <v>138632.4367</v>
      </c>
      <c r="DE203" s="86">
        <f>(AT203*Baseline!B$7 + AY203*Baseline!B$11 + BD203*Baseline!B$16 + BI203*Baseline!B$18)</f>
        <v>1260715.713</v>
      </c>
      <c r="DF203" s="86">
        <f t="shared" si="17"/>
        <v>1562104.117</v>
      </c>
      <c r="DG203" s="62"/>
      <c r="DH203" s="86">
        <f t="shared" si="51"/>
        <v>0.05231535523</v>
      </c>
      <c r="DI203" s="86">
        <f t="shared" si="52"/>
        <v>0.0518748621</v>
      </c>
      <c r="DJ203" s="86">
        <f t="shared" si="53"/>
        <v>0.08874724497</v>
      </c>
      <c r="DK203" s="86">
        <f t="shared" si="54"/>
        <v>0.8070625377</v>
      </c>
      <c r="DL203" s="86">
        <f t="shared" si="18"/>
        <v>1</v>
      </c>
      <c r="DM203" s="62"/>
      <c r="DN203" s="86">
        <f>DH203 / (Baseline!B$7/Baseline!B$17)</f>
        <v>5.584320077</v>
      </c>
      <c r="DO203" s="86">
        <f>DI203 / (Baseline!B$11/Baseline!B$17)</f>
        <v>1.252284</v>
      </c>
      <c r="DP203" s="86">
        <f>DJ203 / (Baseline!B$16/Baseline!B$17)</f>
        <v>1.371413135</v>
      </c>
      <c r="DQ203" s="86">
        <f>DK203 / (Baseline!B$18/Baseline!B$17)</f>
        <v>0.9124554481</v>
      </c>
      <c r="DR203" s="62"/>
      <c r="DS203" s="86">
        <f>DH203 / Baseline!H$117</f>
        <v>2.092986362</v>
      </c>
      <c r="DT203" s="86">
        <f>DI203 / Baseline!H$118</f>
        <v>1.167705856</v>
      </c>
      <c r="DU203" s="86">
        <f>DJ203 / Baseline!H$119</f>
        <v>1.06092134</v>
      </c>
      <c r="DV203" s="86">
        <f>DK203 / Baseline!H$120</f>
        <v>0.9529285037</v>
      </c>
      <c r="DW203" s="87"/>
      <c r="DX203" s="86">
        <f>(AU203*Baseline!B$34)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0.03562998422</v>
      </c>
      <c r="DY203" s="86">
        <f>(AZ203*Baseline!B$34) + (Baseline!D$90*(1-Baseline!D$91)*Baseline!B$35) + (Baseline!D$90*Baseline!D$91*((1-Baseline!D$92)*Baseline!B$40 + Baseline!D$92*Baseline!B$41))</f>
        <v>0.01158151745</v>
      </c>
      <c r="DZ203" s="86">
        <f>(BE203*Baseline!B$34) + (Baseline!F$90*(1-Baseline!F$91)*Baseline!B$35) + (Baseline!F$90*Baseline!F$91*((1-Baseline!F$92)*Baseline!B$40 + Baseline!F$92*Baseline!B$41))</f>
        <v>0.01402337565</v>
      </c>
      <c r="EA203" s="86">
        <f>(BJ203*Baseline!B$34) + (Baseline!H$90*(1-Baseline!H$91)*Baseline!B$35) + (Baseline!H$90*Baseline!H$91*((1-Baseline!H$92)*Baseline!B$40 + Baseline!H$92*Baseline!B$41))</f>
        <v>0.009314986644</v>
      </c>
      <c r="EB203" s="86">
        <f>( DX203*Baseline!B$7 + DY203*Baseline!B$11 + DZ203*Baseline!B$16 + EA203*Baseline!B$18 ) / Baseline!B$17</f>
        <v>0.009960092073</v>
      </c>
    </row>
    <row r="204">
      <c r="A204" s="73" t="s">
        <v>380</v>
      </c>
      <c r="B204" s="85">
        <f>MIN( MAX( NORMINV( MCrands!B204, (B$5+B$4)/2, (B$5-B$4)/3.29 ), 0 ), 1 )</f>
        <v>0.5509331113</v>
      </c>
      <c r="C204" s="85">
        <f>MAX( NORMINV( MCrands!C204, (C$5+C$4)/2, (C$5-C$4)/3.29 ), 0 )</f>
        <v>2.686367943</v>
      </c>
      <c r="D204" s="83"/>
      <c r="E204" s="84">
        <f>Baseline!B$33 * (C204 * Baseline!B$68*Baseline!B$68/Baseline!B$75 + Baseline!B$46 * Baseline!B$54*Baseline!B$54/Baseline!B$76 + Baseline!B$47 * Baseline!B$55*Baseline!B$55/Baseline!B$77 + Baseline!B$56*Baseline!B$56/Baseline!B$78)</f>
        <v>0.00001906904059</v>
      </c>
      <c r="F204" s="84">
        <f>Baseline!B$33 * (C204 * Baseline!B$68*Baseline!B$59/Baseline!B$75 + Baseline!B$46 * Baseline!B$54*Baseline!B$69/Baseline!B$76 + Baseline!B$47 * Baseline!B$55*Baseline!B$57/Baseline!B$77 + Baseline!B$56*Baseline!B$58/Baseline!B$78)</f>
        <v>0.0000002392503397</v>
      </c>
      <c r="G204" s="85">
        <f>Baseline!B$33 * (C204 * Baseline!B$68*Baseline!B$60/Baseline!B$75 + Baseline!B$46 * Baseline!B$54*Baseline!B$61/Baseline!B$76 + Baseline!B$47 * Baseline!B$55*Baseline!B$70/Baseline!B$77 + Baseline!B$56*Baseline!B$62/Baseline!B$78)</f>
        <v>0.0000002008770398</v>
      </c>
      <c r="H204" s="84">
        <f>Baseline!B$33 * (C204 * Baseline!B$68*Baseline!B$63/Baseline!B$75 + Baseline!B$46 * Baseline!B$54*Baseline!B$64/Baseline!B$76 + Baseline!B$47 * Baseline!B$55*Baseline!B$65/Baseline!B$77 + Baseline!B$56*Baseline!B$71/Baseline!B$78)</f>
        <v>0.000000003734800342</v>
      </c>
      <c r="I204" s="84">
        <f>Baseline!B$33 * (C204 * Baseline!B$59*Baseline!B$68/Baseline!B$75 + Baseline!B$46 * Baseline!B$69*Baseline!B$54/Baseline!B$76 + Baseline!B$47 * Baseline!B$57*Baseline!B$55/Baseline!B$77 + Baseline!B$58*Baseline!B$56/Baseline!B$78)</f>
        <v>0.0000002392503397</v>
      </c>
      <c r="J204" s="85">
        <f>Baseline!B$33 * (C204 * Baseline!B$59*Baseline!B$59/Baseline!B$75 + Baseline!B$46 * Baseline!B$69*Baseline!B$69/Baseline!B$76 + Baseline!B$47 * Baseline!B$57*Baseline!B$57/Baseline!B$77 + Baseline!B$58*Baseline!B$58/Baseline!B$78)</f>
        <v>0.000002116574464</v>
      </c>
      <c r="K204" s="84">
        <f>Baseline!B$33 * (C204 * Baseline!B$59*Baseline!B$60/Baseline!B$75 + Baseline!B$46 * Baseline!B$69*Baseline!B$61/Baseline!B$76 + Baseline!B$47 * Baseline!B$57*Baseline!B$70/Baseline!B$77 + Baseline!B$58*Baseline!B$62/Baseline!B$78)</f>
        <v>0.00000001648986295</v>
      </c>
      <c r="L204" s="85">
        <f>Baseline!B$33 * (C204 * Baseline!B$59*Baseline!B$63/Baseline!B$75 + Baseline!B$46 * Baseline!B$69*Baseline!B$64/Baseline!B$76 + Baseline!B$47 * Baseline!B$57*Baseline!B$65/Baseline!B$77 + Baseline!B$58*Baseline!B$71/Baseline!B$78)</f>
        <v>0.00000001707279807</v>
      </c>
      <c r="M204" s="84">
        <f>Baseline!B$33 * (C204 * Baseline!B$60*Baseline!B$68/Baseline!B$75 + Baseline!B$46 * Baseline!B$61*Baseline!B$54/Baseline!B$76 + Baseline!B$47 * Baseline!B$70*Baseline!B$55/Baseline!B$77 + Baseline!B$62*Baseline!B$56/Baseline!B$78)</f>
        <v>0.0000002008770398</v>
      </c>
      <c r="N204" s="85">
        <f>Baseline!B$33 * (C204 * Baseline!B$60*Baseline!B$59/Baseline!B$75 + Baseline!B$46 * Baseline!B$61*Baseline!B$69/Baseline!B$76 + Baseline!B$47 * Baseline!B$70*Baseline!B$57/Baseline!B$77 + Baseline!B$62*Baseline!B$58/Baseline!B$78)</f>
        <v>0.00000001648986295</v>
      </c>
      <c r="O204" s="85">
        <f>Baseline!B$33 * (C204 * Baseline!B$60*Baseline!B$60/Baseline!B$75 + Baseline!B$46 * Baseline!B$61*Baseline!B$61/Baseline!B$76 + Baseline!B$47 * Baseline!B$70*Baseline!B$70/Baseline!B$77 + Baseline!B$62*Baseline!B$62/Baseline!B$78)</f>
        <v>0.000001589267716</v>
      </c>
      <c r="P204" s="84">
        <f>Baseline!B$33 * (C204 * Baseline!B$60*Baseline!B$63/Baseline!B$75 + Baseline!B$46 * Baseline!B$61*Baseline!B$64/Baseline!B$76 + Baseline!B$47 * Baseline!B$70*Baseline!B$65/Baseline!B$77 + Baseline!B$62*Baseline!B$71/Baseline!B$78)</f>
        <v>0.000000001956411037</v>
      </c>
      <c r="Q204" s="84">
        <f>Baseline!B$33 * (C204 * Baseline!B$63*Baseline!B$68/Baseline!B$75 + Baseline!B$46 * Baseline!B$64*Baseline!B$54/Baseline!B$76 + Baseline!B$47 * Baseline!B$65*Baseline!B$55/Baseline!B$77 + Baseline!B$71*Baseline!B$56/Baseline!B$78)</f>
        <v>0.000000003734800342</v>
      </c>
      <c r="R204" s="84">
        <f>Baseline!B$33 * (C204 * Baseline!B$63*Baseline!B$59/Baseline!B$75 + Baseline!B$46 * Baseline!B$64*Baseline!B$69/Baseline!B$76 + Baseline!B$47 * Baseline!B$65*Baseline!B$57/Baseline!B$77 + Baseline!B$71*Baseline!B$58/Baseline!B$78)</f>
        <v>0.00000001707279807</v>
      </c>
      <c r="S204" s="84">
        <f>Baseline!B$33 * (C204 * Baseline!B$63*Baseline!B$60/Baseline!B$75 + Baseline!B$46 * Baseline!B$64*Baseline!B$61/Baseline!B$76 + Baseline!B$47 * Baseline!B$65*Baseline!B$70/Baseline!B$77 + Baseline!B$71*Baseline!B$62/Baseline!B$78)</f>
        <v>0.000000001956411037</v>
      </c>
      <c r="T204" s="84">
        <f>Baseline!B$33 * (C204 * Baseline!B$63*Baseline!B$63/Baseline!B$75 + Baseline!B$46 * Baseline!B$64*Baseline!B$64/Baseline!B$76 + Baseline!B$47 * Baseline!B$65*Baseline!B$65/Baseline!B$77 + Baseline!B$71*Baseline!B$71/Baseline!B$78)</f>
        <v>0.00000009856721914</v>
      </c>
      <c r="U204" s="83"/>
      <c r="V204" s="84">
        <f>E204 * ( Baseline!B$89 * Baseline!B$7 )</f>
        <v>0.1979175723</v>
      </c>
      <c r="W204" s="84">
        <f>F204 * ( Baseline!D$89 * Baseline!B$11 )</f>
        <v>0.004413354284</v>
      </c>
      <c r="X204" s="84">
        <f>G204 * ( Baseline!F$89 * Baseline!B$16 )</f>
        <v>0.006977417759</v>
      </c>
      <c r="Y204" s="84">
        <f>H204 * ( Baseline!H$89 * Baseline!B$18 )</f>
        <v>0.001313430184</v>
      </c>
      <c r="Z204" s="86">
        <f t="shared" si="1"/>
        <v>0.2106217745</v>
      </c>
      <c r="AA204" s="84">
        <f>I204 * ( Baseline!B$89 * Baseline!B$7 )</f>
        <v>0.002483179275</v>
      </c>
      <c r="AB204" s="85">
        <f>J204 * ( Baseline!D$89 * Baseline!B$11 )</f>
        <v>0.03904359337</v>
      </c>
      <c r="AC204" s="85">
        <f>K204 * ( Baseline!F$89 * Baseline!B$16 )</f>
        <v>0.0005727715956</v>
      </c>
      <c r="AD204" s="85">
        <f>L204 * ( Baseline!F$89 * Baseline!B$16 )</f>
        <v>0.0005930197128</v>
      </c>
      <c r="AE204" s="86">
        <f t="shared" si="2"/>
        <v>0.04269256396</v>
      </c>
      <c r="AF204" s="86">
        <f>M204 * ( Baseline!B$89 * Baseline!B$7 )</f>
        <v>0.002084902796</v>
      </c>
      <c r="AG204" s="86">
        <f>N204 * ( Baseline!D$89 * Baseline!B$11 )</f>
        <v>0.0003041818348</v>
      </c>
      <c r="AH204" s="86">
        <f>O204 * ( Baseline!F$89 * Baseline!B$16 )</f>
        <v>0.05520284845</v>
      </c>
      <c r="AI204" s="86">
        <f>P204 * ( Baseline!H$89 * Baseline!B$18 )</f>
        <v>0.000688017852</v>
      </c>
      <c r="AJ204" s="86">
        <f t="shared" si="3"/>
        <v>0.05827995093</v>
      </c>
      <c r="AK204" s="86">
        <f>Q204 * ( Baseline!B$89 * Baseline!B$7 )</f>
        <v>0.00003876349275</v>
      </c>
      <c r="AL204" s="86">
        <f>R204 * ( Baseline!D$89 * Baseline!B$11 )</f>
        <v>0.0003149350032</v>
      </c>
      <c r="AM204" s="86">
        <f>S204 * ( Baseline!F$89 * Baseline!B$16 )</f>
        <v>0.00006795548724</v>
      </c>
      <c r="AN204" s="86">
        <f>T204 * ( Baseline!H$89 * Baseline!B$18 )</f>
        <v>0.03466347568</v>
      </c>
      <c r="AO204" s="86">
        <f t="shared" si="4"/>
        <v>0.03508512966</v>
      </c>
      <c r="AP204" s="62"/>
      <c r="AQ204" s="86">
        <f>V204 * ( (1-Baseline!B$90-Baseline!B$89) + (1-B204)*Baseline!B$90 )</f>
        <v>0.0966371202</v>
      </c>
      <c r="AR204" s="86">
        <f>W204 * ( (1-Baseline!B$90-Baseline!B$89) + (1-B204)*Baseline!B$90 )</f>
        <v>0.002154906426</v>
      </c>
      <c r="AS204" s="86">
        <f>X204 * ( (1-Baseline!B$90-Baseline!B$89) + (1-B204)*Baseline!B$90 )</f>
        <v>0.003406860497</v>
      </c>
      <c r="AT204" s="86">
        <f>Y204 * ( (1-Baseline!B$90-Baseline!B$89) + (1-B204)*Baseline!B$90 )</f>
        <v>0.0006413079401</v>
      </c>
      <c r="AU204" s="86">
        <f t="shared" si="5"/>
        <v>0.1028401951</v>
      </c>
      <c r="AV204" s="86">
        <f>AA204 * ( (1-Baseline!D$90-Baseline!D$89) + (1-B204)*Baseline!D$90 )</f>
        <v>0.001848926534</v>
      </c>
      <c r="AW204" s="86">
        <f>AB204 * ( (1-Baseline!D$90-Baseline!D$89) + (1-B204)*Baseline!D$90 )</f>
        <v>0.02907109305</v>
      </c>
      <c r="AX204" s="86">
        <f>AC204 * ( (1-Baseline!D$90-Baseline!D$89) + (1-B204)*Baseline!D$90 )</f>
        <v>0.0004264744843</v>
      </c>
      <c r="AY204" s="86">
        <f>AD204 * ( (1-Baseline!D$90-Baseline!D$89) + (1-B204)*Baseline!D$90 )</f>
        <v>0.0004415508349</v>
      </c>
      <c r="AZ204" s="86">
        <f t="shared" si="6"/>
        <v>0.0317880449</v>
      </c>
      <c r="BA204" s="86">
        <f>AF204 * ( (1-Baseline!F$90-Baseline!F$89) + (1-Baseline!B$36)*Baseline!F$90 )</f>
        <v>0.001500362769</v>
      </c>
      <c r="BB204" s="86">
        <f>AG204 * ( (1-Baseline!F$90-Baseline!F$89) + (1-Baseline!B$36)*Baseline!F$90 )</f>
        <v>0.0002188989821</v>
      </c>
      <c r="BC204" s="86">
        <f>AH204 * ( (1-Baseline!F$90-Baseline!F$89) + (1-Baseline!B$36)*Baseline!F$90 )</f>
        <v>0.03972573623</v>
      </c>
      <c r="BD204" s="86">
        <f>AI204 * ( (1-Baseline!F$90-Baseline!F$89) + (1-Baseline!B$36)*Baseline!F$90 )</f>
        <v>0.0004951196629</v>
      </c>
      <c r="BE204" s="86">
        <f t="shared" si="7"/>
        <v>0.04194011765</v>
      </c>
      <c r="BF204" s="86">
        <f>AK204 * ( (1-Baseline!H$90-Baseline!H$89) + (1-Baseline!B$36)*Baseline!H$90 )</f>
        <v>0.00003071309058</v>
      </c>
      <c r="BG204" s="86">
        <f>AL204 * ( (1-Baseline!H$90-Baseline!H$89) + (1-Baseline!B$36)*Baseline!H$90 )</f>
        <v>0.0002495293017</v>
      </c>
      <c r="BH204" s="86">
        <f>AM204 * ( (1-Baseline!H$90-Baseline!H$89) + (1-Baseline!B$36)*Baseline!H$90 )</f>
        <v>0.00005384249165</v>
      </c>
      <c r="BI204" s="86">
        <f>AN204 * ( (1-Baseline!H$90-Baseline!H$89) + (1-Baseline!B$36)*Baseline!H$90 )</f>
        <v>0.02746456505</v>
      </c>
      <c r="BJ204" s="86">
        <f t="shared" si="8"/>
        <v>0.02779864993</v>
      </c>
      <c r="BK204" s="62"/>
      <c r="BL204" s="86">
        <f t="shared" si="19"/>
        <v>0.9396823892</v>
      </c>
      <c r="BM204" s="86">
        <f t="shared" si="20"/>
        <v>0.02095393172</v>
      </c>
      <c r="BN204" s="86">
        <f t="shared" si="21"/>
        <v>0.03312771329</v>
      </c>
      <c r="BO204" s="86">
        <f t="shared" si="22"/>
        <v>0.006235965808</v>
      </c>
      <c r="BP204" s="86">
        <f t="shared" si="9"/>
        <v>1</v>
      </c>
      <c r="BQ204" s="86">
        <f t="shared" si="23"/>
        <v>0.05816421047</v>
      </c>
      <c r="BR204" s="86">
        <f t="shared" si="24"/>
        <v>0.91452913</v>
      </c>
      <c r="BS204" s="86">
        <f t="shared" si="25"/>
        <v>0.01341619108</v>
      </c>
      <c r="BT204" s="86">
        <f t="shared" si="26"/>
        <v>0.01389046845</v>
      </c>
      <c r="BU204" s="86">
        <f t="shared" si="10"/>
        <v>1</v>
      </c>
      <c r="BV204" s="86">
        <f t="shared" si="27"/>
        <v>0.03577392847</v>
      </c>
      <c r="BW204" s="86">
        <f t="shared" si="28"/>
        <v>0.005219322081</v>
      </c>
      <c r="BX204" s="86">
        <f t="shared" si="29"/>
        <v>0.9472013543</v>
      </c>
      <c r="BY204" s="86">
        <f t="shared" si="30"/>
        <v>0.01180539518</v>
      </c>
      <c r="BZ204" s="86">
        <f t="shared" si="11"/>
        <v>1</v>
      </c>
      <c r="CA204" s="86">
        <f t="shared" si="31"/>
        <v>0.001104841086</v>
      </c>
      <c r="CB204" s="86">
        <f t="shared" si="32"/>
        <v>0.008976310086</v>
      </c>
      <c r="CC204" s="86">
        <f t="shared" si="33"/>
        <v>0.001936874337</v>
      </c>
      <c r="CD204" s="86">
        <f t="shared" si="34"/>
        <v>0.9879819745</v>
      </c>
      <c r="CE204" s="86">
        <f t="shared" si="12"/>
        <v>1</v>
      </c>
      <c r="CF204" s="62"/>
      <c r="CG204" s="86">
        <f t="shared" si="35"/>
        <v>0.9396823892</v>
      </c>
      <c r="CH204" s="86">
        <f t="shared" si="36"/>
        <v>0.02095393172</v>
      </c>
      <c r="CI204" s="86">
        <f t="shared" si="37"/>
        <v>0.03312771329</v>
      </c>
      <c r="CJ204" s="86">
        <f t="shared" si="38"/>
        <v>0.006235965808</v>
      </c>
      <c r="CK204" s="86">
        <f t="shared" si="13"/>
        <v>1</v>
      </c>
      <c r="CL204" s="86">
        <f t="shared" si="39"/>
        <v>0.05816421047</v>
      </c>
      <c r="CM204" s="86">
        <f t="shared" si="40"/>
        <v>0.91452913</v>
      </c>
      <c r="CN204" s="86">
        <f t="shared" si="41"/>
        <v>0.01341619108</v>
      </c>
      <c r="CO204" s="86">
        <f t="shared" si="42"/>
        <v>0.01389046845</v>
      </c>
      <c r="CP204" s="86">
        <f t="shared" si="14"/>
        <v>1</v>
      </c>
      <c r="CQ204" s="86">
        <f t="shared" si="43"/>
        <v>0.03577392847</v>
      </c>
      <c r="CR204" s="86">
        <f t="shared" si="44"/>
        <v>0.005219322081</v>
      </c>
      <c r="CS204" s="86">
        <f t="shared" si="45"/>
        <v>0.9472013543</v>
      </c>
      <c r="CT204" s="86">
        <f t="shared" si="46"/>
        <v>0.01180539518</v>
      </c>
      <c r="CU204" s="86">
        <f t="shared" si="15"/>
        <v>1</v>
      </c>
      <c r="CV204" s="86">
        <f t="shared" si="47"/>
        <v>0.001104841086</v>
      </c>
      <c r="CW204" s="86">
        <f t="shared" si="48"/>
        <v>0.008976310086</v>
      </c>
      <c r="CX204" s="86">
        <f t="shared" si="49"/>
        <v>0.001936874337</v>
      </c>
      <c r="CY204" s="86">
        <f t="shared" si="50"/>
        <v>0.9879819745</v>
      </c>
      <c r="CZ204" s="86">
        <f t="shared" si="16"/>
        <v>1</v>
      </c>
      <c r="DA204" s="62"/>
      <c r="DB204" s="86">
        <f>(AQ204*Baseline!B$7 + AV204*Baseline!B$11 + BA204*Baseline!B$16 + BF204*Baseline!B$18)</f>
        <v>57267.00392</v>
      </c>
      <c r="DC204" s="86">
        <f>(AR204*Baseline!B$7 + AW204*Baseline!B$11 + BB204*Baseline!B$16 + BG204*Baseline!B$18)</f>
        <v>75549.16202</v>
      </c>
      <c r="DD204" s="86">
        <f>(AS204*Baseline!B$7 + AX204*Baseline!B$11 + BC204*Baseline!B$16 + BH204*Baseline!B$18)</f>
        <v>138121.1808</v>
      </c>
      <c r="DE204" s="86">
        <f>(AT204*Baseline!B$7 + AY204*Baseline!B$11 + BD204*Baseline!B$16 + BI204*Baseline!B$18)</f>
        <v>1260541.554</v>
      </c>
      <c r="DF204" s="86">
        <f t="shared" si="17"/>
        <v>1531478.9</v>
      </c>
      <c r="DG204" s="62"/>
      <c r="DH204" s="86">
        <f t="shared" si="51"/>
        <v>0.03739326993</v>
      </c>
      <c r="DI204" s="86">
        <f t="shared" si="52"/>
        <v>0.04933085399</v>
      </c>
      <c r="DJ204" s="86">
        <f t="shared" si="53"/>
        <v>0.09018810561</v>
      </c>
      <c r="DK204" s="86">
        <f t="shared" si="54"/>
        <v>0.8230877705</v>
      </c>
      <c r="DL204" s="86">
        <f t="shared" si="18"/>
        <v>1</v>
      </c>
      <c r="DM204" s="62"/>
      <c r="DN204" s="86">
        <f>DH204 / (Baseline!B$7/Baseline!B$17)</f>
        <v>3.991485618</v>
      </c>
      <c r="DO204" s="86">
        <f>DI204 / (Baseline!B$11/Baseline!B$17)</f>
        <v>1.190870426</v>
      </c>
      <c r="DP204" s="86">
        <f>DJ204 / (Baseline!B$16/Baseline!B$17)</f>
        <v>1.393678786</v>
      </c>
      <c r="DQ204" s="86">
        <f>DK204 / (Baseline!B$18/Baseline!B$17)</f>
        <v>0.9305733885</v>
      </c>
      <c r="DR204" s="62"/>
      <c r="DS204" s="86">
        <f>DH204 / Baseline!H$117</f>
        <v>1.4959968</v>
      </c>
      <c r="DT204" s="86">
        <f>DI204 / Baseline!H$118</f>
        <v>1.1104401</v>
      </c>
      <c r="DU204" s="86">
        <f>DJ204 / Baseline!H$119</f>
        <v>1.078145985</v>
      </c>
      <c r="DV204" s="86">
        <f>DK204 / Baseline!H$120</f>
        <v>0.9718500871</v>
      </c>
      <c r="DW204" s="87"/>
      <c r="DX204" s="86">
        <f>(AU204*Baseline!B$34)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0.02795556051</v>
      </c>
      <c r="DY204" s="86">
        <f>(AZ204*Baseline!B$34) + (Baseline!D$90*(1-Baseline!D$91)*Baseline!B$35) + (Baseline!D$90*Baseline!D$91*((1-Baseline!D$92)*Baseline!B$40 + Baseline!D$92*Baseline!B$41))</f>
        <v>0.01118177474</v>
      </c>
      <c r="DZ204" s="86">
        <f>(BE204*Baseline!B$34) + (Baseline!F$90*(1-Baseline!F$91)*Baseline!B$35) + (Baseline!F$90*Baseline!F$91*((1-Baseline!F$92)*Baseline!B$40 + Baseline!F$92*Baseline!B$41))</f>
        <v>0.01402165765</v>
      </c>
      <c r="EA204" s="86">
        <f>(BJ204*Baseline!B$34) + (Baseline!H$90*(1-Baseline!H$91)*Baseline!B$35) + (Baseline!H$90*Baseline!H$91*((1-Baseline!H$92)*Baseline!B$40 + Baseline!H$92*Baseline!B$41))</f>
        <v>0.00931479749</v>
      </c>
      <c r="EB204" s="86">
        <f>( DX204*Baseline!B$7 + DY204*Baseline!B$11 + DZ204*Baseline!B$16 + EA204*Baseline!B$18 ) / Baseline!B$17</f>
        <v>0.009871358582</v>
      </c>
    </row>
    <row r="205">
      <c r="A205" s="73" t="s">
        <v>381</v>
      </c>
      <c r="B205" s="85">
        <f>MIN( MAX( NORMINV( MCrands!B205, (B$5+B$4)/2, (B$5-B$4)/3.29 ), 0 ), 1 )</f>
        <v>0.4267042142</v>
      </c>
      <c r="C205" s="85">
        <f>MAX( NORMINV( MCrands!C205, (C$5+C$4)/2, (C$5-C$4)/3.29 ), 0 )</f>
        <v>2.485740968</v>
      </c>
      <c r="D205" s="83"/>
      <c r="E205" s="84">
        <f>Baseline!B$33 * (C205 * Baseline!B$68*Baseline!B$68/Baseline!B$75 + Baseline!B$46 * Baseline!B$54*Baseline!B$54/Baseline!B$76 + Baseline!B$47 * Baseline!B$55*Baseline!B$55/Baseline!B$77 + Baseline!B$56*Baseline!B$56/Baseline!B$78)</f>
        <v>0.0000176485968</v>
      </c>
      <c r="F205" s="84">
        <f>Baseline!B$33 * (C205 * Baseline!B$68*Baseline!B$59/Baseline!B$75 + Baseline!B$46 * Baseline!B$54*Baseline!B$69/Baseline!B$76 + Baseline!B$47 * Baseline!B$55*Baseline!B$57/Baseline!B$77 + Baseline!B$56*Baseline!B$58/Baseline!B$78)</f>
        <v>0.0000002390260591</v>
      </c>
      <c r="G205" s="85">
        <f>Baseline!B$33 * (C205 * Baseline!B$68*Baseline!B$60/Baseline!B$75 + Baseline!B$46 * Baseline!B$54*Baseline!B$61/Baseline!B$76 + Baseline!B$47 * Baseline!B$55*Baseline!B$70/Baseline!B$77 + Baseline!B$56*Baseline!B$62/Baseline!B$78)</f>
        <v>0.0000002003256833</v>
      </c>
      <c r="H205" s="84">
        <f>Baseline!B$33 * (C205 * Baseline!B$68*Baseline!B$63/Baseline!B$75 + Baseline!B$46 * Baseline!B$54*Baseline!B$64/Baseline!B$76 + Baseline!B$47 * Baseline!B$55*Baseline!B$65/Baseline!B$77 + Baseline!B$56*Baseline!B$71/Baseline!B$78)</f>
        <v>0.000000003679664695</v>
      </c>
      <c r="I205" s="84">
        <f>Baseline!B$33 * (C205 * Baseline!B$59*Baseline!B$68/Baseline!B$75 + Baseline!B$46 * Baseline!B$69*Baseline!B$54/Baseline!B$76 + Baseline!B$47 * Baseline!B$57*Baseline!B$55/Baseline!B$77 + Baseline!B$58*Baseline!B$56/Baseline!B$78)</f>
        <v>0.0000002390260591</v>
      </c>
      <c r="J205" s="85">
        <f>Baseline!B$33 * (C205 * Baseline!B$59*Baseline!B$59/Baseline!B$75 + Baseline!B$46 * Baseline!B$69*Baseline!B$69/Baseline!B$76 + Baseline!B$47 * Baseline!B$57*Baseline!B$57/Baseline!B$77 + Baseline!B$58*Baseline!B$58/Baseline!B$78)</f>
        <v>0.000002116574428</v>
      </c>
      <c r="K205" s="84">
        <f>Baseline!B$33 * (C205 * Baseline!B$59*Baseline!B$60/Baseline!B$75 + Baseline!B$46 * Baseline!B$69*Baseline!B$61/Baseline!B$76 + Baseline!B$47 * Baseline!B$57*Baseline!B$70/Baseline!B$77 + Baseline!B$58*Baseline!B$62/Baseline!B$78)</f>
        <v>0.00000001648977589</v>
      </c>
      <c r="L205" s="85">
        <f>Baseline!B$33 * (C205 * Baseline!B$59*Baseline!B$63/Baseline!B$75 + Baseline!B$46 * Baseline!B$69*Baseline!B$64/Baseline!B$76 + Baseline!B$47 * Baseline!B$57*Baseline!B$65/Baseline!B$77 + Baseline!B$58*Baseline!B$71/Baseline!B$78)</f>
        <v>0.00000001707278936</v>
      </c>
      <c r="M205" s="84">
        <f>Baseline!B$33 * (C205 * Baseline!B$60*Baseline!B$68/Baseline!B$75 + Baseline!B$46 * Baseline!B$61*Baseline!B$54/Baseline!B$76 + Baseline!B$47 * Baseline!B$70*Baseline!B$55/Baseline!B$77 + Baseline!B$62*Baseline!B$56/Baseline!B$78)</f>
        <v>0.0000002003256833</v>
      </c>
      <c r="N205" s="85">
        <f>Baseline!B$33 * (C205 * Baseline!B$60*Baseline!B$59/Baseline!B$75 + Baseline!B$46 * Baseline!B$61*Baseline!B$69/Baseline!B$76 + Baseline!B$47 * Baseline!B$70*Baseline!B$57/Baseline!B$77 + Baseline!B$62*Baseline!B$58/Baseline!B$78)</f>
        <v>0.00000001648977589</v>
      </c>
      <c r="O205" s="85">
        <f>Baseline!B$33 * (C205 * Baseline!B$60*Baseline!B$60/Baseline!B$75 + Baseline!B$46 * Baseline!B$61*Baseline!B$61/Baseline!B$76 + Baseline!B$47 * Baseline!B$70*Baseline!B$70/Baseline!B$77 + Baseline!B$62*Baseline!B$62/Baseline!B$78)</f>
        <v>0.000001589267502</v>
      </c>
      <c r="P205" s="84">
        <f>Baseline!B$33 * (C205 * Baseline!B$60*Baseline!B$63/Baseline!B$75 + Baseline!B$46 * Baseline!B$61*Baseline!B$64/Baseline!B$76 + Baseline!B$47 * Baseline!B$70*Baseline!B$65/Baseline!B$77 + Baseline!B$62*Baseline!B$71/Baseline!B$78)</f>
        <v>0.000000001956389636</v>
      </c>
      <c r="Q205" s="84">
        <f>Baseline!B$33 * (C205 * Baseline!B$63*Baseline!B$68/Baseline!B$75 + Baseline!B$46 * Baseline!B$64*Baseline!B$54/Baseline!B$76 + Baseline!B$47 * Baseline!B$65*Baseline!B$55/Baseline!B$77 + Baseline!B$71*Baseline!B$56/Baseline!B$78)</f>
        <v>0.000000003679664695</v>
      </c>
      <c r="R205" s="84">
        <f>Baseline!B$33 * (C205 * Baseline!B$63*Baseline!B$59/Baseline!B$75 + Baseline!B$46 * Baseline!B$64*Baseline!B$69/Baseline!B$76 + Baseline!B$47 * Baseline!B$65*Baseline!B$57/Baseline!B$77 + Baseline!B$71*Baseline!B$58/Baseline!B$78)</f>
        <v>0.00000001707278936</v>
      </c>
      <c r="S205" s="84">
        <f>Baseline!B$33 * (C205 * Baseline!B$63*Baseline!B$60/Baseline!B$75 + Baseline!B$46 * Baseline!B$64*Baseline!B$61/Baseline!B$76 + Baseline!B$47 * Baseline!B$65*Baseline!B$70/Baseline!B$77 + Baseline!B$71*Baseline!B$62/Baseline!B$78)</f>
        <v>0.000000001956389636</v>
      </c>
      <c r="T205" s="84">
        <f>Baseline!B$33 * (C205 * Baseline!B$63*Baseline!B$63/Baseline!B$75 + Baseline!B$46 * Baseline!B$64*Baseline!B$64/Baseline!B$76 + Baseline!B$47 * Baseline!B$65*Baseline!B$65/Baseline!B$77 + Baseline!B$71*Baseline!B$71/Baseline!B$78)</f>
        <v>0.000000098567217</v>
      </c>
      <c r="U205" s="83"/>
      <c r="V205" s="84">
        <f>E205 * ( Baseline!B$89 * Baseline!B$7 )</f>
        <v>0.1831747862</v>
      </c>
      <c r="W205" s="84">
        <f>F205 * ( Baseline!D$89 * Baseline!B$11 )</f>
        <v>0.00440921707</v>
      </c>
      <c r="X205" s="84">
        <f>G205 * ( Baseline!F$89 * Baseline!B$16 )</f>
        <v>0.006958266519</v>
      </c>
      <c r="Y205" s="84">
        <f>H205 * ( Baseline!H$89 * Baseline!B$18 )</f>
        <v>0.00129404044</v>
      </c>
      <c r="Z205" s="86">
        <f t="shared" si="1"/>
        <v>0.1958363102</v>
      </c>
      <c r="AA205" s="84">
        <f>I205 * ( Baseline!B$89 * Baseline!B$7 )</f>
        <v>0.002480851467</v>
      </c>
      <c r="AB205" s="85">
        <f>J205 * ( Baseline!D$89 * Baseline!B$11 )</f>
        <v>0.03904359272</v>
      </c>
      <c r="AC205" s="85">
        <f>K205 * ( Baseline!F$89 * Baseline!B$16 )</f>
        <v>0.0005727685717</v>
      </c>
      <c r="AD205" s="85">
        <f>L205 * ( Baseline!F$89 * Baseline!B$16 )</f>
        <v>0.0005930194104</v>
      </c>
      <c r="AE205" s="86">
        <f t="shared" si="2"/>
        <v>0.04269023217</v>
      </c>
      <c r="AF205" s="86">
        <f>M205 * ( Baseline!B$89 * Baseline!B$7 )</f>
        <v>0.002079180267</v>
      </c>
      <c r="AG205" s="86">
        <f>N205 * ( Baseline!D$89 * Baseline!B$11 )</f>
        <v>0.0003041802289</v>
      </c>
      <c r="AH205" s="86">
        <f>O205 * ( Baseline!F$89 * Baseline!B$16 )</f>
        <v>0.05520284101</v>
      </c>
      <c r="AI205" s="86">
        <f>P205 * ( Baseline!H$89 * Baseline!B$18 )</f>
        <v>0.0006880103257</v>
      </c>
      <c r="AJ205" s="86">
        <f t="shared" si="3"/>
        <v>0.05827421183</v>
      </c>
      <c r="AK205" s="86">
        <f>Q205 * ( Baseline!B$89 * Baseline!B$7 )</f>
        <v>0.00003819123987</v>
      </c>
      <c r="AL205" s="86">
        <f>R205 * ( Baseline!D$89 * Baseline!B$11 )</f>
        <v>0.0003149348426</v>
      </c>
      <c r="AM205" s="86">
        <f>S205 * ( Baseline!F$89 * Baseline!B$16 )</f>
        <v>0.00006795474387</v>
      </c>
      <c r="AN205" s="86">
        <f>T205 * ( Baseline!H$89 * Baseline!B$18 )</f>
        <v>0.03466347492</v>
      </c>
      <c r="AO205" s="86">
        <f t="shared" si="4"/>
        <v>0.03508455575</v>
      </c>
      <c r="AP205" s="62"/>
      <c r="AQ205" s="86">
        <f>V205 * ( (1-Baseline!B$90-Baseline!B$89) + (1-B205)*Baseline!B$90 )</f>
        <v>0.1096911524</v>
      </c>
      <c r="AR205" s="86">
        <f>W205 * ( (1-Baseline!B$90-Baseline!B$89) + (1-B205)*Baseline!B$90 )</f>
        <v>0.002640385785</v>
      </c>
      <c r="AS205" s="86">
        <f>X205 * ( (1-Baseline!B$90-Baseline!B$89) + (1-B205)*Baseline!B$90 )</f>
        <v>0.004166841349</v>
      </c>
      <c r="AT205" s="86">
        <f>Y205 * ( (1-Baseline!B$90-Baseline!B$89) + (1-B205)*Baseline!B$90 )</f>
        <v>0.0007749144416</v>
      </c>
      <c r="AU205" s="86">
        <f t="shared" si="5"/>
        <v>0.117273294</v>
      </c>
      <c r="AV205" s="86">
        <f>AA205 * ( (1-Baseline!D$90-Baseline!D$89) + (1-B205)*Baseline!D$90 )</f>
        <v>0.001985263955</v>
      </c>
      <c r="AW205" s="86">
        <f>AB205 * ( (1-Baseline!D$90-Baseline!D$89) + (1-B205)*Baseline!D$90 )</f>
        <v>0.03124404598</v>
      </c>
      <c r="AX205" s="86">
        <f>AC205 * ( (1-Baseline!D$90-Baseline!D$89) + (1-B205)*Baseline!D$90 )</f>
        <v>0.0004583494076</v>
      </c>
      <c r="AY205" s="86">
        <f>AD205 * ( (1-Baseline!D$90-Baseline!D$89) + (1-B205)*Baseline!D$90 )</f>
        <v>0.0004745548357</v>
      </c>
      <c r="AZ205" s="86">
        <f t="shared" si="6"/>
        <v>0.03416221418</v>
      </c>
      <c r="BA205" s="86">
        <f>AF205 * ( (1-Baseline!F$90-Baseline!F$89) + (1-Baseline!B$36)*Baseline!F$90 )</f>
        <v>0.001496244654</v>
      </c>
      <c r="BB205" s="86">
        <f>AG205 * ( (1-Baseline!F$90-Baseline!F$89) + (1-Baseline!B$36)*Baseline!F$90 )</f>
        <v>0.0002188978265</v>
      </c>
      <c r="BC205" s="86">
        <f>AH205 * ( (1-Baseline!F$90-Baseline!F$89) + (1-Baseline!B$36)*Baseline!F$90 )</f>
        <v>0.03972573088</v>
      </c>
      <c r="BD205" s="86">
        <f>AI205 * ( (1-Baseline!F$90-Baseline!F$89) + (1-Baseline!B$36)*Baseline!F$90 )</f>
        <v>0.0004951142467</v>
      </c>
      <c r="BE205" s="86">
        <f t="shared" si="7"/>
        <v>0.04193598761</v>
      </c>
      <c r="BF205" s="86">
        <f>AK205 * ( (1-Baseline!H$90-Baseline!H$89) + (1-Baseline!B$36)*Baseline!H$90 )</f>
        <v>0.00003025968317</v>
      </c>
      <c r="BG205" s="86">
        <f>AL205 * ( (1-Baseline!H$90-Baseline!H$89) + (1-Baseline!B$36)*Baseline!H$90 )</f>
        <v>0.0002495291745</v>
      </c>
      <c r="BH205" s="86">
        <f>AM205 * ( (1-Baseline!H$90-Baseline!H$89) + (1-Baseline!B$36)*Baseline!H$90 )</f>
        <v>0.00005384190266</v>
      </c>
      <c r="BI205" s="86">
        <f>AN205 * ( (1-Baseline!H$90-Baseline!H$89) + (1-Baseline!B$36)*Baseline!H$90 )</f>
        <v>0.02746456445</v>
      </c>
      <c r="BJ205" s="86">
        <f t="shared" si="8"/>
        <v>0.02779819521</v>
      </c>
      <c r="BK205" s="62"/>
      <c r="BL205" s="86">
        <f t="shared" si="19"/>
        <v>0.935346392</v>
      </c>
      <c r="BM205" s="86">
        <f t="shared" si="20"/>
        <v>0.02251480875</v>
      </c>
      <c r="BN205" s="86">
        <f t="shared" si="21"/>
        <v>0.0355310336</v>
      </c>
      <c r="BO205" s="86">
        <f t="shared" si="22"/>
        <v>0.006607765633</v>
      </c>
      <c r="BP205" s="86">
        <f t="shared" si="9"/>
        <v>1</v>
      </c>
      <c r="BQ205" s="86">
        <f t="shared" si="23"/>
        <v>0.05811285957</v>
      </c>
      <c r="BR205" s="86">
        <f t="shared" si="24"/>
        <v>0.9145790673</v>
      </c>
      <c r="BS205" s="86">
        <f t="shared" si="25"/>
        <v>0.01341685305</v>
      </c>
      <c r="BT205" s="86">
        <f t="shared" si="26"/>
        <v>0.01389122008</v>
      </c>
      <c r="BU205" s="86">
        <f t="shared" si="10"/>
        <v>1</v>
      </c>
      <c r="BV205" s="86">
        <f t="shared" si="27"/>
        <v>0.03567925162</v>
      </c>
      <c r="BW205" s="86">
        <f t="shared" si="28"/>
        <v>0.005219808545</v>
      </c>
      <c r="BX205" s="86">
        <f t="shared" si="29"/>
        <v>0.9472945112</v>
      </c>
      <c r="BY205" s="86">
        <f t="shared" si="30"/>
        <v>0.01180642868</v>
      </c>
      <c r="BZ205" s="86">
        <f t="shared" si="11"/>
        <v>1</v>
      </c>
      <c r="CA205" s="86">
        <f t="shared" si="31"/>
        <v>0.001088548481</v>
      </c>
      <c r="CB205" s="86">
        <f t="shared" si="32"/>
        <v>0.008976452342</v>
      </c>
      <c r="CC205" s="86">
        <f t="shared" si="33"/>
        <v>0.001936884832</v>
      </c>
      <c r="CD205" s="86">
        <f t="shared" si="34"/>
        <v>0.9879981143</v>
      </c>
      <c r="CE205" s="86">
        <f t="shared" si="12"/>
        <v>1</v>
      </c>
      <c r="CF205" s="62"/>
      <c r="CG205" s="86">
        <f t="shared" si="35"/>
        <v>0.935346392</v>
      </c>
      <c r="CH205" s="86">
        <f t="shared" si="36"/>
        <v>0.02251480875</v>
      </c>
      <c r="CI205" s="86">
        <f t="shared" si="37"/>
        <v>0.0355310336</v>
      </c>
      <c r="CJ205" s="86">
        <f t="shared" si="38"/>
        <v>0.006607765633</v>
      </c>
      <c r="CK205" s="86">
        <f t="shared" si="13"/>
        <v>1</v>
      </c>
      <c r="CL205" s="86">
        <f t="shared" si="39"/>
        <v>0.05811285957</v>
      </c>
      <c r="CM205" s="86">
        <f t="shared" si="40"/>
        <v>0.9145790673</v>
      </c>
      <c r="CN205" s="86">
        <f t="shared" si="41"/>
        <v>0.01341685305</v>
      </c>
      <c r="CO205" s="86">
        <f t="shared" si="42"/>
        <v>0.01389122008</v>
      </c>
      <c r="CP205" s="86">
        <f t="shared" si="14"/>
        <v>1</v>
      </c>
      <c r="CQ205" s="86">
        <f t="shared" si="43"/>
        <v>0.03567925162</v>
      </c>
      <c r="CR205" s="86">
        <f t="shared" si="44"/>
        <v>0.005219808545</v>
      </c>
      <c r="CS205" s="86">
        <f t="shared" si="45"/>
        <v>0.9472945112</v>
      </c>
      <c r="CT205" s="86">
        <f t="shared" si="46"/>
        <v>0.01180642868</v>
      </c>
      <c r="CU205" s="86">
        <f t="shared" si="15"/>
        <v>1</v>
      </c>
      <c r="CV205" s="86">
        <f t="shared" si="47"/>
        <v>0.001088548481</v>
      </c>
      <c r="CW205" s="86">
        <f t="shared" si="48"/>
        <v>0.008976452342</v>
      </c>
      <c r="CX205" s="86">
        <f t="shared" si="49"/>
        <v>0.001936884832</v>
      </c>
      <c r="CY205" s="86">
        <f t="shared" si="50"/>
        <v>0.9879981143</v>
      </c>
      <c r="CZ205" s="86">
        <f t="shared" si="16"/>
        <v>1</v>
      </c>
      <c r="DA205" s="62"/>
      <c r="DB205" s="86">
        <f>(AQ205*Baseline!B$7 + AV205*Baseline!B$11 + BA205*Baseline!B$16 + BF205*Baseline!B$18)</f>
        <v>63856.03414</v>
      </c>
      <c r="DC205" s="86">
        <f>(AR205*Baseline!B$7 + AW205*Baseline!B$11 + BB205*Baseline!B$16 + BG205*Baseline!B$18)</f>
        <v>80444.62472</v>
      </c>
      <c r="DD205" s="86">
        <f>(AS205*Baseline!B$7 + AX205*Baseline!B$11 + BC205*Baseline!B$16 + BH205*Baseline!B$18)</f>
        <v>138558.0841</v>
      </c>
      <c r="DE205" s="86">
        <f>(AT205*Baseline!B$7 + AY205*Baseline!B$11 + BD205*Baseline!B$16 + BI205*Baseline!B$18)</f>
        <v>1260677.086</v>
      </c>
      <c r="DF205" s="86">
        <f t="shared" si="17"/>
        <v>1543535.829</v>
      </c>
      <c r="DG205" s="62"/>
      <c r="DH205" s="86">
        <f t="shared" si="51"/>
        <v>0.04136997207</v>
      </c>
      <c r="DI205" s="86">
        <f t="shared" si="52"/>
        <v>0.05211710879</v>
      </c>
      <c r="DJ205" s="86">
        <f t="shared" si="53"/>
        <v>0.08976667824</v>
      </c>
      <c r="DK205" s="86">
        <f t="shared" si="54"/>
        <v>0.8167462409</v>
      </c>
      <c r="DL205" s="86">
        <f t="shared" si="18"/>
        <v>1</v>
      </c>
      <c r="DM205" s="62"/>
      <c r="DN205" s="86">
        <f>DH205 / (Baseline!B$7/Baseline!B$17)</f>
        <v>4.415972415</v>
      </c>
      <c r="DO205" s="86">
        <f>DI205 / (Baseline!B$11/Baseline!B$17)</f>
        <v>1.258131951</v>
      </c>
      <c r="DP205" s="86">
        <f>DJ205 / (Baseline!B$16/Baseline!B$17)</f>
        <v>1.38716646</v>
      </c>
      <c r="DQ205" s="86">
        <f>DK205 / (Baseline!B$18/Baseline!B$17)</f>
        <v>0.9234037295</v>
      </c>
      <c r="DR205" s="62"/>
      <c r="DS205" s="86">
        <f>DH205 / Baseline!H$117</f>
        <v>1.655093174</v>
      </c>
      <c r="DT205" s="86">
        <f>DI205 / Baseline!H$118</f>
        <v>1.173158841</v>
      </c>
      <c r="DU205" s="86">
        <f>DJ205 / Baseline!H$119</f>
        <v>1.073108068</v>
      </c>
      <c r="DV205" s="86">
        <f>DK205 / Baseline!H$120</f>
        <v>0.9643624092</v>
      </c>
      <c r="DW205" s="87"/>
      <c r="DX205" s="86">
        <f>(AU205*Baseline!B$34)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0.03012052535</v>
      </c>
      <c r="DY205" s="86">
        <f>(AZ205*Baseline!B$34) + (Baseline!D$90*(1-Baseline!D$91)*Baseline!B$35) + (Baseline!D$90*Baseline!D$91*((1-Baseline!D$92)*Baseline!B$40 + Baseline!D$92*Baseline!B$41))</f>
        <v>0.01153790013</v>
      </c>
      <c r="DZ205" s="86">
        <f>(BE205*Baseline!B$34) + (Baseline!F$90*(1-Baseline!F$91)*Baseline!B$35) + (Baseline!F$90*Baseline!F$91*((1-Baseline!F$92)*Baseline!B$40 + Baseline!F$92*Baseline!B$41))</f>
        <v>0.01402103814</v>
      </c>
      <c r="EA205" s="86">
        <f>(BJ205*Baseline!B$34) + (Baseline!H$90*(1-Baseline!H$91)*Baseline!B$35) + (Baseline!H$90*Baseline!H$91*((1-Baseline!H$92)*Baseline!B$40 + Baseline!H$92*Baseline!B$41))</f>
        <v>0.009314729282</v>
      </c>
      <c r="EB205" s="86">
        <f>( DX205*Baseline!B$7 + DY205*Baseline!B$11 + DZ205*Baseline!B$16 + EA205*Baseline!B$18 ) / Baseline!B$17</f>
        <v>0.009906292323</v>
      </c>
    </row>
    <row r="206">
      <c r="A206" s="73" t="s">
        <v>382</v>
      </c>
      <c r="B206" s="85">
        <f>MIN( MAX( NORMINV( MCrands!B206, (B$5+B$4)/2, (B$5-B$4)/3.29 ), 0 ), 1 )</f>
        <v>0.6645474926</v>
      </c>
      <c r="C206" s="85">
        <f>MAX( NORMINV( MCrands!C206, (C$5+C$4)/2, (C$5-C$4)/3.29 ), 0 )</f>
        <v>2.810117711</v>
      </c>
      <c r="D206" s="83"/>
      <c r="E206" s="84">
        <f>Baseline!B$33 * (C206 * Baseline!B$68*Baseline!B$68/Baseline!B$75 + Baseline!B$46 * Baseline!B$54*Baseline!B$54/Baseline!B$76 + Baseline!B$47 * Baseline!B$55*Baseline!B$55/Baseline!B$77 + Baseline!B$56*Baseline!B$56/Baseline!B$78)</f>
        <v>0.00001994519192</v>
      </c>
      <c r="F206" s="84">
        <f>Baseline!B$33 * (C206 * Baseline!B$68*Baseline!B$59/Baseline!B$75 + Baseline!B$46 * Baseline!B$54*Baseline!B$69/Baseline!B$76 + Baseline!B$47 * Baseline!B$55*Baseline!B$57/Baseline!B$77 + Baseline!B$56*Baseline!B$58/Baseline!B$78)</f>
        <v>0.0000002393886793</v>
      </c>
      <c r="G206" s="85">
        <f>Baseline!B$33 * (C206 * Baseline!B$68*Baseline!B$60/Baseline!B$75 + Baseline!B$46 * Baseline!B$54*Baseline!B$61/Baseline!B$76 + Baseline!B$47 * Baseline!B$55*Baseline!B$70/Baseline!B$77 + Baseline!B$56*Baseline!B$62/Baseline!B$78)</f>
        <v>0.0000002012171249</v>
      </c>
      <c r="H206" s="84">
        <f>Baseline!B$33 * (C206 * Baseline!B$68*Baseline!B$63/Baseline!B$75 + Baseline!B$46 * Baseline!B$54*Baseline!B$64/Baseline!B$76 + Baseline!B$47 * Baseline!B$55*Baseline!B$65/Baseline!B$77 + Baseline!B$56*Baseline!B$71/Baseline!B$78)</f>
        <v>0.000000003768808848</v>
      </c>
      <c r="I206" s="84">
        <f>Baseline!B$33 * (C206 * Baseline!B$59*Baseline!B$68/Baseline!B$75 + Baseline!B$46 * Baseline!B$69*Baseline!B$54/Baseline!B$76 + Baseline!B$47 * Baseline!B$57*Baseline!B$55/Baseline!B$77 + Baseline!B$58*Baseline!B$56/Baseline!B$78)</f>
        <v>0.0000002393886793</v>
      </c>
      <c r="J206" s="85">
        <f>Baseline!B$33 * (C206 * Baseline!B$59*Baseline!B$59/Baseline!B$75 + Baseline!B$46 * Baseline!B$69*Baseline!B$69/Baseline!B$76 + Baseline!B$47 * Baseline!B$57*Baseline!B$57/Baseline!B$77 + Baseline!B$58*Baseline!B$58/Baseline!B$78)</f>
        <v>0.000002116574486</v>
      </c>
      <c r="K206" s="84">
        <f>Baseline!B$33 * (C206 * Baseline!B$59*Baseline!B$60/Baseline!B$75 + Baseline!B$46 * Baseline!B$69*Baseline!B$61/Baseline!B$76 + Baseline!B$47 * Baseline!B$57*Baseline!B$70/Baseline!B$77 + Baseline!B$58*Baseline!B$62/Baseline!B$78)</f>
        <v>0.00000001648991665</v>
      </c>
      <c r="L206" s="85">
        <f>Baseline!B$33 * (C206 * Baseline!B$59*Baseline!B$63/Baseline!B$75 + Baseline!B$46 * Baseline!B$69*Baseline!B$64/Baseline!B$76 + Baseline!B$47 * Baseline!B$57*Baseline!B$65/Baseline!B$77 + Baseline!B$58*Baseline!B$71/Baseline!B$78)</f>
        <v>0.00000001707280344</v>
      </c>
      <c r="M206" s="84">
        <f>Baseline!B$33 * (C206 * Baseline!B$60*Baseline!B$68/Baseline!B$75 + Baseline!B$46 * Baseline!B$61*Baseline!B$54/Baseline!B$76 + Baseline!B$47 * Baseline!B$70*Baseline!B$55/Baseline!B$77 + Baseline!B$62*Baseline!B$56/Baseline!B$78)</f>
        <v>0.0000002012171249</v>
      </c>
      <c r="N206" s="85">
        <f>Baseline!B$33 * (C206 * Baseline!B$60*Baseline!B$59/Baseline!B$75 + Baseline!B$46 * Baseline!B$61*Baseline!B$69/Baseline!B$76 + Baseline!B$47 * Baseline!B$70*Baseline!B$57/Baseline!B$77 + Baseline!B$62*Baseline!B$58/Baseline!B$78)</f>
        <v>0.00000001648991665</v>
      </c>
      <c r="O206" s="85">
        <f>Baseline!B$33 * (C206 * Baseline!B$60*Baseline!B$60/Baseline!B$75 + Baseline!B$46 * Baseline!B$61*Baseline!B$61/Baseline!B$76 + Baseline!B$47 * Baseline!B$70*Baseline!B$70/Baseline!B$77 + Baseline!B$62*Baseline!B$62/Baseline!B$78)</f>
        <v>0.000001589267848</v>
      </c>
      <c r="P206" s="84">
        <f>Baseline!B$33 * (C206 * Baseline!B$60*Baseline!B$63/Baseline!B$75 + Baseline!B$46 * Baseline!B$61*Baseline!B$64/Baseline!B$76 + Baseline!B$47 * Baseline!B$70*Baseline!B$65/Baseline!B$77 + Baseline!B$62*Baseline!B$71/Baseline!B$78)</f>
        <v>0.000000001956424238</v>
      </c>
      <c r="Q206" s="84">
        <f>Baseline!B$33 * (C206 * Baseline!B$63*Baseline!B$68/Baseline!B$75 + Baseline!B$46 * Baseline!B$64*Baseline!B$54/Baseline!B$76 + Baseline!B$47 * Baseline!B$65*Baseline!B$55/Baseline!B$77 + Baseline!B$71*Baseline!B$56/Baseline!B$78)</f>
        <v>0.000000003768808848</v>
      </c>
      <c r="R206" s="84">
        <f>Baseline!B$33 * (C206 * Baseline!B$63*Baseline!B$59/Baseline!B$75 + Baseline!B$46 * Baseline!B$64*Baseline!B$69/Baseline!B$76 + Baseline!B$47 * Baseline!B$65*Baseline!B$57/Baseline!B$77 + Baseline!B$71*Baseline!B$58/Baseline!B$78)</f>
        <v>0.00000001707280344</v>
      </c>
      <c r="S206" s="84">
        <f>Baseline!B$33 * (C206 * Baseline!B$63*Baseline!B$60/Baseline!B$75 + Baseline!B$46 * Baseline!B$64*Baseline!B$61/Baseline!B$76 + Baseline!B$47 * Baseline!B$65*Baseline!B$70/Baseline!B$77 + Baseline!B$71*Baseline!B$62/Baseline!B$78)</f>
        <v>0.000000001956424238</v>
      </c>
      <c r="T206" s="84">
        <f>Baseline!B$33 * (C206 * Baseline!B$63*Baseline!B$63/Baseline!B$75 + Baseline!B$46 * Baseline!B$64*Baseline!B$64/Baseline!B$76 + Baseline!B$47 * Baseline!B$65*Baseline!B$65/Baseline!B$77 + Baseline!B$71*Baseline!B$71/Baseline!B$78)</f>
        <v>0.00000009856722046</v>
      </c>
      <c r="U206" s="83"/>
      <c r="V206" s="84">
        <f>E206 * ( Baseline!B$89 * Baseline!B$7 )</f>
        <v>0.207011147</v>
      </c>
      <c r="W206" s="84">
        <f>F206 * ( Baseline!D$89 * Baseline!B$11 )</f>
        <v>0.00441590618</v>
      </c>
      <c r="X206" s="84">
        <f>G206 * ( Baseline!F$89 * Baseline!B$16 )</f>
        <v>0.006989230536</v>
      </c>
      <c r="Y206" s="84">
        <f>H206 * ( Baseline!H$89 * Baseline!B$18 )</f>
        <v>0.001325390074</v>
      </c>
      <c r="Z206" s="86">
        <f t="shared" si="1"/>
        <v>0.2197416738</v>
      </c>
      <c r="AA206" s="84">
        <f>I206 * ( Baseline!B$89 * Baseline!B$7 )</f>
        <v>0.002484615103</v>
      </c>
      <c r="AB206" s="85">
        <f>J206 * ( Baseline!D$89 * Baseline!B$11 )</f>
        <v>0.03904359377</v>
      </c>
      <c r="AC206" s="85">
        <f>K206 * ( Baseline!F$89 * Baseline!B$16 )</f>
        <v>0.0005727734608</v>
      </c>
      <c r="AD206" s="85">
        <f>L206 * ( Baseline!F$89 * Baseline!B$16 )</f>
        <v>0.0005930198993</v>
      </c>
      <c r="AE206" s="86">
        <f t="shared" si="2"/>
        <v>0.04269400224</v>
      </c>
      <c r="AF206" s="86">
        <f>M206 * ( Baseline!B$89 * Baseline!B$7 )</f>
        <v>0.002088432539</v>
      </c>
      <c r="AG206" s="86">
        <f>N206 * ( Baseline!D$89 * Baseline!B$11 )</f>
        <v>0.0003041828253</v>
      </c>
      <c r="AH206" s="86">
        <f>O206 * ( Baseline!F$89 * Baseline!B$16 )</f>
        <v>0.05520285303</v>
      </c>
      <c r="AI206" s="86">
        <f>P206 * ( Baseline!H$89 * Baseline!B$18 )</f>
        <v>0.0006880224943</v>
      </c>
      <c r="AJ206" s="86">
        <f t="shared" si="3"/>
        <v>0.05828349089</v>
      </c>
      <c r="AK206" s="86">
        <f>Q206 * ( Baseline!B$89 * Baseline!B$7 )</f>
        <v>0.00003911646703</v>
      </c>
      <c r="AL206" s="86">
        <f>R206 * ( Baseline!D$89 * Baseline!B$11 )</f>
        <v>0.0003149351023</v>
      </c>
      <c r="AM206" s="86">
        <f>S206 * ( Baseline!F$89 * Baseline!B$16 )</f>
        <v>0.00006795594576</v>
      </c>
      <c r="AN206" s="86">
        <f>T206 * ( Baseline!H$89 * Baseline!B$18 )</f>
        <v>0.03466347614</v>
      </c>
      <c r="AO206" s="86">
        <f t="shared" si="4"/>
        <v>0.03508548366</v>
      </c>
      <c r="AP206" s="62"/>
      <c r="AQ206" s="86">
        <f>V206 * ( (1-Baseline!B$90-Baseline!B$89) + (1-B206)*Baseline!B$90 )</f>
        <v>0.08014493103</v>
      </c>
      <c r="AR206" s="86">
        <f>W206 * ( (1-Baseline!B$90-Baseline!B$89) + (1-B206)*Baseline!B$90 )</f>
        <v>0.00170963014</v>
      </c>
      <c r="AS206" s="86">
        <f>X206 * ( (1-Baseline!B$90-Baseline!B$89) + (1-B206)*Baseline!B$90 )</f>
        <v>0.002705899694</v>
      </c>
      <c r="AT206" s="86">
        <f>Y206 * ( (1-Baseline!B$90-Baseline!B$89) + (1-B206)*Baseline!B$90 )</f>
        <v>0.0005131283874</v>
      </c>
      <c r="AU206" s="86">
        <f t="shared" si="5"/>
        <v>0.08507358925</v>
      </c>
      <c r="AV206" s="86">
        <f>AA206 * ( (1-Baseline!D$90-Baseline!D$89) + (1-B206)*Baseline!D$90 )</f>
        <v>0.001723530596</v>
      </c>
      <c r="AW206" s="86">
        <f>AB206 * ( (1-Baseline!D$90-Baseline!D$89) + (1-B206)*Baseline!D$90 )</f>
        <v>0.02708380399</v>
      </c>
      <c r="AX206" s="86">
        <f>AC206 * ( (1-Baseline!D$90-Baseline!D$89) + (1-B206)*Baseline!D$90 )</f>
        <v>0.0003973221377</v>
      </c>
      <c r="AY206" s="86">
        <f>AD206 * ( (1-Baseline!D$90-Baseline!D$89) + (1-B206)*Baseline!D$90 )</f>
        <v>0.0004113667099</v>
      </c>
      <c r="AZ206" s="86">
        <f t="shared" si="6"/>
        <v>0.02961602343</v>
      </c>
      <c r="BA206" s="86">
        <f>AF206 * ( (1-Baseline!F$90-Baseline!F$89) + (1-Baseline!B$36)*Baseline!F$90 )</f>
        <v>0.001502902885</v>
      </c>
      <c r="BB206" s="86">
        <f>AG206 * ( (1-Baseline!F$90-Baseline!F$89) + (1-Baseline!B$36)*Baseline!F$90 )</f>
        <v>0.0002188996949</v>
      </c>
      <c r="BC206" s="86">
        <f>AH206 * ( (1-Baseline!F$90-Baseline!F$89) + (1-Baseline!B$36)*Baseline!F$90 )</f>
        <v>0.03972573953</v>
      </c>
      <c r="BD206" s="86">
        <f>AI206 * ( (1-Baseline!F$90-Baseline!F$89) + (1-Baseline!B$36)*Baseline!F$90 )</f>
        <v>0.0004951230036</v>
      </c>
      <c r="BE206" s="86">
        <f t="shared" si="7"/>
        <v>0.04194266512</v>
      </c>
      <c r="BF206" s="86">
        <f>AK206 * ( (1-Baseline!H$90-Baseline!H$89) + (1-Baseline!B$36)*Baseline!H$90 )</f>
        <v>0.00003099275916</v>
      </c>
      <c r="BG206" s="86">
        <f>AL206 * ( (1-Baseline!H$90-Baseline!H$89) + (1-Baseline!B$36)*Baseline!H$90 )</f>
        <v>0.0002495293802</v>
      </c>
      <c r="BH206" s="86">
        <f>AM206 * ( (1-Baseline!H$90-Baseline!H$89) + (1-Baseline!B$36)*Baseline!H$90 )</f>
        <v>0.00005384285494</v>
      </c>
      <c r="BI206" s="86">
        <f>AN206 * ( (1-Baseline!H$90-Baseline!H$89) + (1-Baseline!B$36)*Baseline!H$90 )</f>
        <v>0.02746456542</v>
      </c>
      <c r="BJ206" s="86">
        <f t="shared" si="8"/>
        <v>0.02779893041</v>
      </c>
      <c r="BK206" s="62"/>
      <c r="BL206" s="86">
        <f t="shared" si="19"/>
        <v>0.9420659424</v>
      </c>
      <c r="BM206" s="86">
        <f t="shared" si="20"/>
        <v>0.02009589762</v>
      </c>
      <c r="BN206" s="86">
        <f t="shared" si="21"/>
        <v>0.03180657731</v>
      </c>
      <c r="BO206" s="86">
        <f t="shared" si="22"/>
        <v>0.00603158268</v>
      </c>
      <c r="BP206" s="86">
        <f t="shared" si="9"/>
        <v>1</v>
      </c>
      <c r="BQ206" s="86">
        <f t="shared" si="23"/>
        <v>0.05819588169</v>
      </c>
      <c r="BR206" s="86">
        <f t="shared" si="24"/>
        <v>0.9144983306</v>
      </c>
      <c r="BS206" s="86">
        <f t="shared" si="25"/>
        <v>0.0134157828</v>
      </c>
      <c r="BT206" s="86">
        <f t="shared" si="26"/>
        <v>0.01389000488</v>
      </c>
      <c r="BU206" s="86">
        <f t="shared" si="10"/>
        <v>1</v>
      </c>
      <c r="BV206" s="86">
        <f t="shared" si="27"/>
        <v>0.0358323173</v>
      </c>
      <c r="BW206" s="86">
        <f t="shared" si="28"/>
        <v>0.005219022071</v>
      </c>
      <c r="BX206" s="86">
        <f t="shared" si="29"/>
        <v>0.9471439028</v>
      </c>
      <c r="BY206" s="86">
        <f t="shared" si="30"/>
        <v>0.01180475781</v>
      </c>
      <c r="BZ206" s="86">
        <f t="shared" si="11"/>
        <v>1</v>
      </c>
      <c r="CA206" s="86">
        <f t="shared" si="31"/>
        <v>0.001114890347</v>
      </c>
      <c r="CB206" s="86">
        <f t="shared" si="32"/>
        <v>0.008976222342</v>
      </c>
      <c r="CC206" s="86">
        <f t="shared" si="33"/>
        <v>0.001936867863</v>
      </c>
      <c r="CD206" s="86">
        <f t="shared" si="34"/>
        <v>0.9879720194</v>
      </c>
      <c r="CE206" s="86">
        <f t="shared" si="12"/>
        <v>1</v>
      </c>
      <c r="CF206" s="62"/>
      <c r="CG206" s="86">
        <f t="shared" si="35"/>
        <v>0.9420659424</v>
      </c>
      <c r="CH206" s="86">
        <f t="shared" si="36"/>
        <v>0.02009589762</v>
      </c>
      <c r="CI206" s="86">
        <f t="shared" si="37"/>
        <v>0.03180657731</v>
      </c>
      <c r="CJ206" s="86">
        <f t="shared" si="38"/>
        <v>0.00603158268</v>
      </c>
      <c r="CK206" s="86">
        <f t="shared" si="13"/>
        <v>1</v>
      </c>
      <c r="CL206" s="86">
        <f t="shared" si="39"/>
        <v>0.05819588169</v>
      </c>
      <c r="CM206" s="86">
        <f t="shared" si="40"/>
        <v>0.9144983306</v>
      </c>
      <c r="CN206" s="86">
        <f t="shared" si="41"/>
        <v>0.0134157828</v>
      </c>
      <c r="CO206" s="86">
        <f t="shared" si="42"/>
        <v>0.01389000488</v>
      </c>
      <c r="CP206" s="86">
        <f t="shared" si="14"/>
        <v>1</v>
      </c>
      <c r="CQ206" s="86">
        <f t="shared" si="43"/>
        <v>0.0358323173</v>
      </c>
      <c r="CR206" s="86">
        <f t="shared" si="44"/>
        <v>0.005219022071</v>
      </c>
      <c r="CS206" s="86">
        <f t="shared" si="45"/>
        <v>0.9471439028</v>
      </c>
      <c r="CT206" s="86">
        <f t="shared" si="46"/>
        <v>0.01180475781</v>
      </c>
      <c r="CU206" s="86">
        <f t="shared" si="15"/>
        <v>1</v>
      </c>
      <c r="CV206" s="86">
        <f t="shared" si="47"/>
        <v>0.001114890347</v>
      </c>
      <c r="CW206" s="86">
        <f t="shared" si="48"/>
        <v>0.008976222342</v>
      </c>
      <c r="CX206" s="86">
        <f t="shared" si="49"/>
        <v>0.001936867863</v>
      </c>
      <c r="CY206" s="86">
        <f t="shared" si="50"/>
        <v>0.9879720194</v>
      </c>
      <c r="CZ206" s="86">
        <f t="shared" si="16"/>
        <v>1</v>
      </c>
      <c r="DA206" s="62"/>
      <c r="DB206" s="86">
        <f>(AQ206*Baseline!B$7 + AV206*Baseline!B$11 + BA206*Baseline!B$16 + BF206*Baseline!B$18)</f>
        <v>49020.68993</v>
      </c>
      <c r="DC206" s="86">
        <f>(AR206*Baseline!B$7 + AW206*Baseline!B$11 + BB206*Baseline!B$16 + BG206*Baseline!B$18)</f>
        <v>71071.3603</v>
      </c>
      <c r="DD206" s="86">
        <f>(AS206*Baseline!B$7 + AX206*Baseline!B$11 + BC206*Baseline!B$16 + BH206*Baseline!B$18)</f>
        <v>137718.7237</v>
      </c>
      <c r="DE206" s="86">
        <f>(AT206*Baseline!B$7 + AY206*Baseline!B$11 + BD206*Baseline!B$16 + BI206*Baseline!B$18)</f>
        <v>1260414.683</v>
      </c>
      <c r="DF206" s="86">
        <f t="shared" si="17"/>
        <v>1518225.457</v>
      </c>
      <c r="DG206" s="62"/>
      <c r="DH206" s="86">
        <f t="shared" si="51"/>
        <v>0.03228814911</v>
      </c>
      <c r="DI206" s="86">
        <f t="shared" si="52"/>
        <v>0.04681212529</v>
      </c>
      <c r="DJ206" s="86">
        <f t="shared" si="53"/>
        <v>0.09071032441</v>
      </c>
      <c r="DK206" s="86">
        <f t="shared" si="54"/>
        <v>0.8301894012</v>
      </c>
      <c r="DL206" s="86">
        <f t="shared" si="18"/>
        <v>1</v>
      </c>
      <c r="DM206" s="62"/>
      <c r="DN206" s="86">
        <f>DH206 / (Baseline!B$7/Baseline!B$17)</f>
        <v>3.446547548</v>
      </c>
      <c r="DO206" s="86">
        <f>DI206 / (Baseline!B$11/Baseline!B$17)</f>
        <v>1.13006711</v>
      </c>
      <c r="DP206" s="86">
        <f>DJ206 / (Baseline!B$16/Baseline!B$17)</f>
        <v>1.401748645</v>
      </c>
      <c r="DQ206" s="86">
        <f>DK206 / (Baseline!B$18/Baseline!B$17)</f>
        <v>0.938602409</v>
      </c>
      <c r="DR206" s="62"/>
      <c r="DS206" s="86">
        <f>DH206 / Baseline!H$117</f>
        <v>1.291755651</v>
      </c>
      <c r="DT206" s="86">
        <f>DI206 / Baseline!H$118</f>
        <v>1.053743385</v>
      </c>
      <c r="DU206" s="86">
        <f>DJ206 / Baseline!H$119</f>
        <v>1.084388805</v>
      </c>
      <c r="DV206" s="86">
        <f>DK206 / Baseline!H$120</f>
        <v>0.9802352444</v>
      </c>
      <c r="DW206" s="87"/>
      <c r="DX206" s="86">
        <f>(AU206*Baseline!B$34)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0.02529056964</v>
      </c>
      <c r="DY206" s="86">
        <f>(AZ206*Baseline!B$34) + (Baseline!D$90*(1-Baseline!D$91)*Baseline!B$35) + (Baseline!D$90*Baseline!D$91*((1-Baseline!D$92)*Baseline!B$40 + Baseline!D$92*Baseline!B$41))</f>
        <v>0.01085597151</v>
      </c>
      <c r="DZ206" s="86">
        <f>(BE206*Baseline!B$34) + (Baseline!F$90*(1-Baseline!F$91)*Baseline!B$35) + (Baseline!F$90*Baseline!F$91*((1-Baseline!F$92)*Baseline!B$40 + Baseline!F$92*Baseline!B$41))</f>
        <v>0.01402203977</v>
      </c>
      <c r="EA206" s="86">
        <f>(BJ206*Baseline!B$34) + (Baseline!H$90*(1-Baseline!H$91)*Baseline!B$35) + (Baseline!H$90*Baseline!H$91*((1-Baseline!H$92)*Baseline!B$40 + Baseline!H$92*Baseline!B$41))</f>
        <v>0.009314839561</v>
      </c>
      <c r="EB206" s="86">
        <f>( DX206*Baseline!B$7 + DY206*Baseline!B$11 + DZ206*Baseline!B$16 + EA206*Baseline!B$18 ) / Baseline!B$17</f>
        <v>0.00983295806</v>
      </c>
    </row>
    <row r="207">
      <c r="A207" s="73" t="s">
        <v>383</v>
      </c>
      <c r="B207" s="85">
        <f>MIN( MAX( NORMINV( MCrands!B207, (B$5+B$4)/2, (B$5-B$4)/3.29 ), 0 ), 1 )</f>
        <v>0.745596998</v>
      </c>
      <c r="C207" s="85">
        <f>MAX( NORMINV( MCrands!C207, (C$5+C$4)/2, (C$5-C$4)/3.29 ), 0 )</f>
        <v>2.781119258</v>
      </c>
      <c r="D207" s="83"/>
      <c r="E207" s="84">
        <f>Baseline!B$33 * (C207 * Baseline!B$68*Baseline!B$68/Baseline!B$75 + Baseline!B$46 * Baseline!B$54*Baseline!B$54/Baseline!B$76 + Baseline!B$47 * Baseline!B$55*Baseline!B$55/Baseline!B$77 + Baseline!B$56*Baseline!B$56/Baseline!B$78)</f>
        <v>0.00001973988218</v>
      </c>
      <c r="F207" s="84">
        <f>Baseline!B$33 * (C207 * Baseline!B$68*Baseline!B$59/Baseline!B$75 + Baseline!B$46 * Baseline!B$54*Baseline!B$69/Baseline!B$76 + Baseline!B$47 * Baseline!B$55*Baseline!B$57/Baseline!B$77 + Baseline!B$56*Baseline!B$58/Baseline!B$78)</f>
        <v>0.000000239356262</v>
      </c>
      <c r="G207" s="85">
        <f>Baseline!B$33 * (C207 * Baseline!B$68*Baseline!B$60/Baseline!B$75 + Baseline!B$46 * Baseline!B$54*Baseline!B$61/Baseline!B$76 + Baseline!B$47 * Baseline!B$55*Baseline!B$70/Baseline!B$77 + Baseline!B$56*Baseline!B$62/Baseline!B$78)</f>
        <v>0.0000002011374323</v>
      </c>
      <c r="H207" s="84">
        <f>Baseline!B$33 * (C207 * Baseline!B$68*Baseline!B$63/Baseline!B$75 + Baseline!B$46 * Baseline!B$54*Baseline!B$64/Baseline!B$76 + Baseline!B$47 * Baseline!B$55*Baseline!B$65/Baseline!B$77 + Baseline!B$56*Baseline!B$71/Baseline!B$78)</f>
        <v>0.000000003760839588</v>
      </c>
      <c r="I207" s="84">
        <f>Baseline!B$33 * (C207 * Baseline!B$59*Baseline!B$68/Baseline!B$75 + Baseline!B$46 * Baseline!B$69*Baseline!B$54/Baseline!B$76 + Baseline!B$47 * Baseline!B$57*Baseline!B$55/Baseline!B$77 + Baseline!B$58*Baseline!B$56/Baseline!B$78)</f>
        <v>0.000000239356262</v>
      </c>
      <c r="J207" s="85">
        <f>Baseline!B$33 * (C207 * Baseline!B$59*Baseline!B$59/Baseline!B$75 + Baseline!B$46 * Baseline!B$69*Baseline!B$69/Baseline!B$76 + Baseline!B$47 * Baseline!B$57*Baseline!B$57/Baseline!B$77 + Baseline!B$58*Baseline!B$58/Baseline!B$78)</f>
        <v>0.00000211657448</v>
      </c>
      <c r="K207" s="84">
        <f>Baseline!B$33 * (C207 * Baseline!B$59*Baseline!B$60/Baseline!B$75 + Baseline!B$46 * Baseline!B$69*Baseline!B$61/Baseline!B$76 + Baseline!B$47 * Baseline!B$57*Baseline!B$70/Baseline!B$77 + Baseline!B$58*Baseline!B$62/Baseline!B$78)</f>
        <v>0.00000001648990406</v>
      </c>
      <c r="L207" s="85">
        <f>Baseline!B$33 * (C207 * Baseline!B$59*Baseline!B$63/Baseline!B$75 + Baseline!B$46 * Baseline!B$69*Baseline!B$64/Baseline!B$76 + Baseline!B$47 * Baseline!B$57*Baseline!B$65/Baseline!B$77 + Baseline!B$58*Baseline!B$71/Baseline!B$78)</f>
        <v>0.00000001707280218</v>
      </c>
      <c r="M207" s="84">
        <f>Baseline!B$33 * (C207 * Baseline!B$60*Baseline!B$68/Baseline!B$75 + Baseline!B$46 * Baseline!B$61*Baseline!B$54/Baseline!B$76 + Baseline!B$47 * Baseline!B$70*Baseline!B$55/Baseline!B$77 + Baseline!B$62*Baseline!B$56/Baseline!B$78)</f>
        <v>0.0000002011374323</v>
      </c>
      <c r="N207" s="85">
        <f>Baseline!B$33 * (C207 * Baseline!B$60*Baseline!B$59/Baseline!B$75 + Baseline!B$46 * Baseline!B$61*Baseline!B$69/Baseline!B$76 + Baseline!B$47 * Baseline!B$70*Baseline!B$57/Baseline!B$77 + Baseline!B$62*Baseline!B$58/Baseline!B$78)</f>
        <v>0.00000001648990406</v>
      </c>
      <c r="O207" s="85">
        <f>Baseline!B$33 * (C207 * Baseline!B$60*Baseline!B$60/Baseline!B$75 + Baseline!B$46 * Baseline!B$61*Baseline!B$61/Baseline!B$76 + Baseline!B$47 * Baseline!B$70*Baseline!B$70/Baseline!B$77 + Baseline!B$62*Baseline!B$62/Baseline!B$78)</f>
        <v>0.000001589267817</v>
      </c>
      <c r="P207" s="84">
        <f>Baseline!B$33 * (C207 * Baseline!B$60*Baseline!B$63/Baseline!B$75 + Baseline!B$46 * Baseline!B$61*Baseline!B$64/Baseline!B$76 + Baseline!B$47 * Baseline!B$70*Baseline!B$65/Baseline!B$77 + Baseline!B$62*Baseline!B$71/Baseline!B$78)</f>
        <v>0.000000001956421144</v>
      </c>
      <c r="Q207" s="84">
        <f>Baseline!B$33 * (C207 * Baseline!B$63*Baseline!B$68/Baseline!B$75 + Baseline!B$46 * Baseline!B$64*Baseline!B$54/Baseline!B$76 + Baseline!B$47 * Baseline!B$65*Baseline!B$55/Baseline!B$77 + Baseline!B$71*Baseline!B$56/Baseline!B$78)</f>
        <v>0.000000003760839588</v>
      </c>
      <c r="R207" s="84">
        <f>Baseline!B$33 * (C207 * Baseline!B$63*Baseline!B$59/Baseline!B$75 + Baseline!B$46 * Baseline!B$64*Baseline!B$69/Baseline!B$76 + Baseline!B$47 * Baseline!B$65*Baseline!B$57/Baseline!B$77 + Baseline!B$71*Baseline!B$58/Baseline!B$78)</f>
        <v>0.00000001707280218</v>
      </c>
      <c r="S207" s="84">
        <f>Baseline!B$33 * (C207 * Baseline!B$63*Baseline!B$60/Baseline!B$75 + Baseline!B$46 * Baseline!B$64*Baseline!B$61/Baseline!B$76 + Baseline!B$47 * Baseline!B$65*Baseline!B$70/Baseline!B$77 + Baseline!B$71*Baseline!B$62/Baseline!B$78)</f>
        <v>0.000000001956421144</v>
      </c>
      <c r="T207" s="84">
        <f>Baseline!B$33 * (C207 * Baseline!B$63*Baseline!B$63/Baseline!B$75 + Baseline!B$46 * Baseline!B$64*Baseline!B$64/Baseline!B$76 + Baseline!B$47 * Baseline!B$65*Baseline!B$65/Baseline!B$77 + Baseline!B$71*Baseline!B$71/Baseline!B$78)</f>
        <v>0.00000009856722015</v>
      </c>
      <c r="U207" s="83"/>
      <c r="V207" s="84">
        <f>E207 * ( Baseline!B$89 * Baseline!B$7 )</f>
        <v>0.2048802372</v>
      </c>
      <c r="W207" s="84">
        <f>F207 * ( Baseline!D$89 * Baseline!B$11 )</f>
        <v>0.00441530819</v>
      </c>
      <c r="X207" s="84">
        <f>G207 * ( Baseline!F$89 * Baseline!B$16 )</f>
        <v>0.006986462432</v>
      </c>
      <c r="Y207" s="84">
        <f>H207 * ( Baseline!H$89 * Baseline!B$18 )</f>
        <v>0.001322587496</v>
      </c>
      <c r="Z207" s="86">
        <f t="shared" si="1"/>
        <v>0.2176045953</v>
      </c>
      <c r="AA207" s="84">
        <f>I207 * ( Baseline!B$89 * Baseline!B$7 )</f>
        <v>0.002484278644</v>
      </c>
      <c r="AB207" s="85">
        <f>J207 * ( Baseline!D$89 * Baseline!B$11 )</f>
        <v>0.03904359368</v>
      </c>
      <c r="AC207" s="85">
        <f>K207 * ( Baseline!F$89 * Baseline!B$16 )</f>
        <v>0.0005727730237</v>
      </c>
      <c r="AD207" s="85">
        <f>L207 * ( Baseline!F$89 * Baseline!B$16 )</f>
        <v>0.0005930198556</v>
      </c>
      <c r="AE207" s="86">
        <f t="shared" si="2"/>
        <v>0.0426936652</v>
      </c>
      <c r="AF207" s="86">
        <f>M207 * ( Baseline!B$89 * Baseline!B$7 )</f>
        <v>0.002087605409</v>
      </c>
      <c r="AG207" s="86">
        <f>N207 * ( Baseline!D$89 * Baseline!B$11 )</f>
        <v>0.0003041825932</v>
      </c>
      <c r="AH207" s="86">
        <f>O207 * ( Baseline!F$89 * Baseline!B$16 )</f>
        <v>0.05520285196</v>
      </c>
      <c r="AI207" s="86">
        <f>P207 * ( Baseline!H$89 * Baseline!B$18 )</f>
        <v>0.0006880214065</v>
      </c>
      <c r="AJ207" s="86">
        <f t="shared" si="3"/>
        <v>0.05828266137</v>
      </c>
      <c r="AK207" s="86">
        <f>Q207 * ( Baseline!B$89 * Baseline!B$7 )</f>
        <v>0.00003903375409</v>
      </c>
      <c r="AL207" s="86">
        <f>R207 * ( Baseline!D$89 * Baseline!B$11 )</f>
        <v>0.0003149350791</v>
      </c>
      <c r="AM207" s="86">
        <f>S207 * ( Baseline!F$89 * Baseline!B$16 )</f>
        <v>0.00006795583831</v>
      </c>
      <c r="AN207" s="86">
        <f>T207 * ( Baseline!H$89 * Baseline!B$18 )</f>
        <v>0.03466347603</v>
      </c>
      <c r="AO207" s="86">
        <f t="shared" si="4"/>
        <v>0.0350854007</v>
      </c>
      <c r="AP207" s="62"/>
      <c r="AQ207" s="86">
        <f>V207 * ( (1-Baseline!B$90-Baseline!B$89) + (1-B207)*Baseline!B$90 )</f>
        <v>0.06454110019</v>
      </c>
      <c r="AR207" s="86">
        <f>W207 * ( (1-Baseline!B$90-Baseline!B$89) + (1-B207)*Baseline!B$90 )</f>
        <v>0.001390904522</v>
      </c>
      <c r="AS207" s="86">
        <f>X207 * ( (1-Baseline!B$90-Baseline!B$89) + (1-B207)*Baseline!B$90 )</f>
        <v>0.002200866116</v>
      </c>
      <c r="AT207" s="86">
        <f>Y207 * ( (1-Baseline!B$90-Baseline!B$89) + (1-B207)*Baseline!B$90 )</f>
        <v>0.0004166397564</v>
      </c>
      <c r="AU207" s="86">
        <f t="shared" si="5"/>
        <v>0.06854951058</v>
      </c>
      <c r="AV207" s="86">
        <f>AA207 * ( (1-Baseline!D$90-Baseline!D$89) + (1-B207)*Baseline!D$90 )</f>
        <v>0.001633092599</v>
      </c>
      <c r="AW207" s="86">
        <f>AB207 * ( (1-Baseline!D$90-Baseline!D$89) + (1-B207)*Baseline!D$90 )</f>
        <v>0.02566612407</v>
      </c>
      <c r="AX207" s="86">
        <f>AC207 * ( (1-Baseline!D$90-Baseline!D$89) + (1-B207)*Baseline!D$90 )</f>
        <v>0.0003765243438</v>
      </c>
      <c r="AY207" s="86">
        <f>AD207 * ( (1-Baseline!D$90-Baseline!D$89) + (1-B207)*Baseline!D$90 )</f>
        <v>0.0003898340228</v>
      </c>
      <c r="AZ207" s="86">
        <f t="shared" si="6"/>
        <v>0.02806557504</v>
      </c>
      <c r="BA207" s="86">
        <f>AF207 * ( (1-Baseline!F$90-Baseline!F$89) + (1-Baseline!B$36)*Baseline!F$90 )</f>
        <v>0.001502307656</v>
      </c>
      <c r="BB207" s="86">
        <f>AG207 * ( (1-Baseline!F$90-Baseline!F$89) + (1-Baseline!B$36)*Baseline!F$90 )</f>
        <v>0.0002188995279</v>
      </c>
      <c r="BC207" s="86">
        <f>AH207 * ( (1-Baseline!F$90-Baseline!F$89) + (1-Baseline!B$36)*Baseline!F$90 )</f>
        <v>0.03972573876</v>
      </c>
      <c r="BD207" s="86">
        <f>AI207 * ( (1-Baseline!F$90-Baseline!F$89) + (1-Baseline!B$36)*Baseline!F$90 )</f>
        <v>0.0004951222208</v>
      </c>
      <c r="BE207" s="86">
        <f t="shared" si="7"/>
        <v>0.04194206816</v>
      </c>
      <c r="BF207" s="86">
        <f>AK207 * ( (1-Baseline!H$90-Baseline!H$89) + (1-Baseline!B$36)*Baseline!H$90 )</f>
        <v>0.00003092722404</v>
      </c>
      <c r="BG207" s="86">
        <f>AL207 * ( (1-Baseline!H$90-Baseline!H$89) + (1-Baseline!B$36)*Baseline!H$90 )</f>
        <v>0.0002495293618</v>
      </c>
      <c r="BH207" s="86">
        <f>AM207 * ( (1-Baseline!H$90-Baseline!H$89) + (1-Baseline!B$36)*Baseline!H$90 )</f>
        <v>0.00005384276981</v>
      </c>
      <c r="BI207" s="86">
        <f>AN207 * ( (1-Baseline!H$90-Baseline!H$89) + (1-Baseline!B$36)*Baseline!H$90 )</f>
        <v>0.02746456533</v>
      </c>
      <c r="BJ207" s="86">
        <f t="shared" si="8"/>
        <v>0.02779886468</v>
      </c>
      <c r="BK207" s="62"/>
      <c r="BL207" s="86">
        <f t="shared" si="19"/>
        <v>0.9415253244</v>
      </c>
      <c r="BM207" s="86">
        <f t="shared" si="20"/>
        <v>0.02029050988</v>
      </c>
      <c r="BN207" s="86">
        <f t="shared" si="21"/>
        <v>0.03210622654</v>
      </c>
      <c r="BO207" s="86">
        <f t="shared" si="22"/>
        <v>0.006077939184</v>
      </c>
      <c r="BP207" s="86">
        <f t="shared" si="9"/>
        <v>1</v>
      </c>
      <c r="BQ207" s="86">
        <f t="shared" si="23"/>
        <v>0.05818846032</v>
      </c>
      <c r="BR207" s="86">
        <f t="shared" si="24"/>
        <v>0.9145055477</v>
      </c>
      <c r="BS207" s="86">
        <f t="shared" si="25"/>
        <v>0.01341587847</v>
      </c>
      <c r="BT207" s="86">
        <f t="shared" si="26"/>
        <v>0.01389011351</v>
      </c>
      <c r="BU207" s="86">
        <f t="shared" si="10"/>
        <v>1</v>
      </c>
      <c r="BV207" s="86">
        <f t="shared" si="27"/>
        <v>0.0358186356</v>
      </c>
      <c r="BW207" s="86">
        <f t="shared" si="28"/>
        <v>0.005219092369</v>
      </c>
      <c r="BX207" s="86">
        <f t="shared" si="29"/>
        <v>0.9471573649</v>
      </c>
      <c r="BY207" s="86">
        <f t="shared" si="30"/>
        <v>0.01180490716</v>
      </c>
      <c r="BZ207" s="86">
        <f t="shared" si="11"/>
        <v>1</v>
      </c>
      <c r="CA207" s="86">
        <f t="shared" si="31"/>
        <v>0.001112535508</v>
      </c>
      <c r="CB207" s="86">
        <f t="shared" si="32"/>
        <v>0.008976242903</v>
      </c>
      <c r="CC207" s="86">
        <f t="shared" si="33"/>
        <v>0.00193686938</v>
      </c>
      <c r="CD207" s="86">
        <f t="shared" si="34"/>
        <v>0.9879743522</v>
      </c>
      <c r="CE207" s="86">
        <f t="shared" si="12"/>
        <v>1</v>
      </c>
      <c r="CF207" s="62"/>
      <c r="CG207" s="86">
        <f t="shared" si="35"/>
        <v>0.9415253244</v>
      </c>
      <c r="CH207" s="86">
        <f t="shared" si="36"/>
        <v>0.02029050988</v>
      </c>
      <c r="CI207" s="86">
        <f t="shared" si="37"/>
        <v>0.03210622654</v>
      </c>
      <c r="CJ207" s="86">
        <f t="shared" si="38"/>
        <v>0.006077939184</v>
      </c>
      <c r="CK207" s="86">
        <f t="shared" si="13"/>
        <v>1</v>
      </c>
      <c r="CL207" s="86">
        <f t="shared" si="39"/>
        <v>0.05818846032</v>
      </c>
      <c r="CM207" s="86">
        <f t="shared" si="40"/>
        <v>0.9145055477</v>
      </c>
      <c r="CN207" s="86">
        <f t="shared" si="41"/>
        <v>0.01341587847</v>
      </c>
      <c r="CO207" s="86">
        <f t="shared" si="42"/>
        <v>0.01389011351</v>
      </c>
      <c r="CP207" s="86">
        <f t="shared" si="14"/>
        <v>1</v>
      </c>
      <c r="CQ207" s="86">
        <f t="shared" si="43"/>
        <v>0.0358186356</v>
      </c>
      <c r="CR207" s="86">
        <f t="shared" si="44"/>
        <v>0.005219092369</v>
      </c>
      <c r="CS207" s="86">
        <f t="shared" si="45"/>
        <v>0.9471573649</v>
      </c>
      <c r="CT207" s="86">
        <f t="shared" si="46"/>
        <v>0.01180490716</v>
      </c>
      <c r="CU207" s="86">
        <f t="shared" si="15"/>
        <v>1</v>
      </c>
      <c r="CV207" s="86">
        <f t="shared" si="47"/>
        <v>0.001112535508</v>
      </c>
      <c r="CW207" s="86">
        <f t="shared" si="48"/>
        <v>0.008976242903</v>
      </c>
      <c r="CX207" s="86">
        <f t="shared" si="49"/>
        <v>0.00193686938</v>
      </c>
      <c r="CY207" s="86">
        <f t="shared" si="50"/>
        <v>0.9879743522</v>
      </c>
      <c r="CZ207" s="86">
        <f t="shared" si="16"/>
        <v>1</v>
      </c>
      <c r="DA207" s="62"/>
      <c r="DB207" s="86">
        <f>(AQ207*Baseline!B$7 + AV207*Baseline!B$11 + BA207*Baseline!B$16 + BF207*Baseline!B$18)</f>
        <v>41253.88777</v>
      </c>
      <c r="DC207" s="86">
        <f>(AR207*Baseline!B$7 + AW207*Baseline!B$11 + BB207*Baseline!B$16 + BG207*Baseline!B$18)</f>
        <v>67876.48584</v>
      </c>
      <c r="DD207" s="86">
        <f>(AS207*Baseline!B$7 + AX207*Baseline!B$11 + BC207*Baseline!B$16 + BH207*Baseline!B$18)</f>
        <v>137429.174</v>
      </c>
      <c r="DE207" s="86">
        <f>(AT207*Baseline!B$7 + AY207*Baseline!B$11 + BD207*Baseline!B$16 + BI207*Baseline!B$18)</f>
        <v>1260321.701</v>
      </c>
      <c r="DF207" s="86">
        <f t="shared" si="17"/>
        <v>1506881.249</v>
      </c>
      <c r="DG207" s="62"/>
      <c r="DH207" s="86">
        <f t="shared" si="51"/>
        <v>0.02737699988</v>
      </c>
      <c r="DI207" s="86">
        <f t="shared" si="52"/>
        <v>0.04504434963</v>
      </c>
      <c r="DJ207" s="86">
        <f t="shared" si="53"/>
        <v>0.09120106448</v>
      </c>
      <c r="DK207" s="86">
        <f t="shared" si="54"/>
        <v>0.836377586</v>
      </c>
      <c r="DL207" s="86">
        <f t="shared" si="18"/>
        <v>1</v>
      </c>
      <c r="DM207" s="62"/>
      <c r="DN207" s="86">
        <f>DH207 / (Baseline!B$7/Baseline!B$17)</f>
        <v>2.92231467</v>
      </c>
      <c r="DO207" s="86">
        <f>DI207 / (Baseline!B$11/Baseline!B$17)</f>
        <v>1.08739216</v>
      </c>
      <c r="DP207" s="86">
        <f>DJ207 / (Baseline!B$16/Baseline!B$17)</f>
        <v>1.409332062</v>
      </c>
      <c r="DQ207" s="86">
        <f>DK207 / (Baseline!B$18/Baseline!B$17)</f>
        <v>0.9455986982</v>
      </c>
      <c r="DR207" s="62"/>
      <c r="DS207" s="86">
        <f>DH207 / Baseline!H$117</f>
        <v>1.095274745</v>
      </c>
      <c r="DT207" s="86">
        <f>DI207 / Baseline!H$118</f>
        <v>1.013950663</v>
      </c>
      <c r="DU207" s="86">
        <f>DJ207 / Baseline!H$119</f>
        <v>1.090255315</v>
      </c>
      <c r="DV207" s="86">
        <f>DK207 / Baseline!H$120</f>
        <v>0.9875418624</v>
      </c>
      <c r="DW207" s="87"/>
      <c r="DX207" s="86">
        <f>(AU207*Baseline!B$34)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0.02281195784</v>
      </c>
      <c r="DY207" s="86">
        <f>(AZ207*Baseline!B$34) + (Baseline!D$90*(1-Baseline!D$91)*Baseline!B$35) + (Baseline!D$90*Baseline!D$91*((1-Baseline!D$92)*Baseline!B$40 + Baseline!D$92*Baseline!B$41))</f>
        <v>0.01062340426</v>
      </c>
      <c r="DZ207" s="86">
        <f>(BE207*Baseline!B$34) + (Baseline!F$90*(1-Baseline!F$91)*Baseline!B$35) + (Baseline!F$90*Baseline!F$91*((1-Baseline!F$92)*Baseline!B$40 + Baseline!F$92*Baseline!B$41))</f>
        <v>0.01402195022</v>
      </c>
      <c r="EA207" s="86">
        <f>(BJ207*Baseline!B$34) + (Baseline!H$90*(1-Baseline!H$91)*Baseline!B$35) + (Baseline!H$90*Baseline!H$91*((1-Baseline!H$92)*Baseline!B$40 + Baseline!H$92*Baseline!B$41))</f>
        <v>0.009314829703</v>
      </c>
      <c r="EB207" s="86">
        <f>( DX207*Baseline!B$7 + DY207*Baseline!B$11 + DZ207*Baseline!B$16 + EA207*Baseline!B$18 ) / Baseline!B$17</f>
        <v>0.009800089357</v>
      </c>
    </row>
    <row r="208">
      <c r="A208" s="73" t="s">
        <v>384</v>
      </c>
      <c r="B208" s="85">
        <f>MIN( MAX( NORMINV( MCrands!B208, (B$5+B$4)/2, (B$5-B$4)/3.29 ), 0 ), 1 )</f>
        <v>0.3087609935</v>
      </c>
      <c r="C208" s="85">
        <f>MAX( NORMINV( MCrands!C208, (C$5+C$4)/2, (C$5-C$4)/3.29 ), 0 )</f>
        <v>2.204204598</v>
      </c>
      <c r="D208" s="83"/>
      <c r="E208" s="84">
        <f>Baseline!B$33 * (C208 * Baseline!B$68*Baseline!B$68/Baseline!B$75 + Baseline!B$46 * Baseline!B$54*Baseline!B$54/Baseline!B$76 + Baseline!B$47 * Baseline!B$55*Baseline!B$55/Baseline!B$77 + Baseline!B$56*Baseline!B$56/Baseline!B$78)</f>
        <v>0.00001565531254</v>
      </c>
      <c r="F208" s="84">
        <f>Baseline!B$33 * (C208 * Baseline!B$68*Baseline!B$59/Baseline!B$75 + Baseline!B$46 * Baseline!B$54*Baseline!B$69/Baseline!B$76 + Baseline!B$47 * Baseline!B$55*Baseline!B$57/Baseline!B$77 + Baseline!B$56*Baseline!B$58/Baseline!B$78)</f>
        <v>0.00000023871133</v>
      </c>
      <c r="G208" s="85">
        <f>Baseline!B$33 * (C208 * Baseline!B$68*Baseline!B$60/Baseline!B$75 + Baseline!B$46 * Baseline!B$54*Baseline!B$61/Baseline!B$76 + Baseline!B$47 * Baseline!B$55*Baseline!B$70/Baseline!B$77 + Baseline!B$56*Baseline!B$62/Baseline!B$78)</f>
        <v>0.0000001995519743</v>
      </c>
      <c r="H208" s="84">
        <f>Baseline!B$33 * (C208 * Baseline!B$68*Baseline!B$63/Baseline!B$75 + Baseline!B$46 * Baseline!B$54*Baseline!B$64/Baseline!B$76 + Baseline!B$47 * Baseline!B$55*Baseline!B$65/Baseline!B$77 + Baseline!B$56*Baseline!B$71/Baseline!B$78)</f>
        <v>0.000000003602293793</v>
      </c>
      <c r="I208" s="84">
        <f>Baseline!B$33 * (C208 * Baseline!B$59*Baseline!B$68/Baseline!B$75 + Baseline!B$46 * Baseline!B$69*Baseline!B$54/Baseline!B$76 + Baseline!B$47 * Baseline!B$57*Baseline!B$55/Baseline!B$77 + Baseline!B$58*Baseline!B$56/Baseline!B$78)</f>
        <v>0.00000023871133</v>
      </c>
      <c r="J208" s="85">
        <f>Baseline!B$33 * (C208 * Baseline!B$59*Baseline!B$59/Baseline!B$75 + Baseline!B$46 * Baseline!B$69*Baseline!B$69/Baseline!B$76 + Baseline!B$47 * Baseline!B$57*Baseline!B$57/Baseline!B$77 + Baseline!B$58*Baseline!B$58/Baseline!B$78)</f>
        <v>0.000002116574379</v>
      </c>
      <c r="K208" s="84">
        <f>Baseline!B$33 * (C208 * Baseline!B$59*Baseline!B$60/Baseline!B$75 + Baseline!B$46 * Baseline!B$69*Baseline!B$61/Baseline!B$76 + Baseline!B$47 * Baseline!B$57*Baseline!B$70/Baseline!B$77 + Baseline!B$58*Baseline!B$62/Baseline!B$78)</f>
        <v>0.00000001648965373</v>
      </c>
      <c r="L208" s="85">
        <f>Baseline!B$33 * (C208 * Baseline!B$59*Baseline!B$63/Baseline!B$75 + Baseline!B$46 * Baseline!B$69*Baseline!B$64/Baseline!B$76 + Baseline!B$47 * Baseline!B$57*Baseline!B$65/Baseline!B$77 + Baseline!B$58*Baseline!B$71/Baseline!B$78)</f>
        <v>0.00000001707277715</v>
      </c>
      <c r="M208" s="84">
        <f>Baseline!B$33 * (C208 * Baseline!B$60*Baseline!B$68/Baseline!B$75 + Baseline!B$46 * Baseline!B$61*Baseline!B$54/Baseline!B$76 + Baseline!B$47 * Baseline!B$70*Baseline!B$55/Baseline!B$77 + Baseline!B$62*Baseline!B$56/Baseline!B$78)</f>
        <v>0.0000001995519743</v>
      </c>
      <c r="N208" s="85">
        <f>Baseline!B$33 * (C208 * Baseline!B$60*Baseline!B$59/Baseline!B$75 + Baseline!B$46 * Baseline!B$61*Baseline!B$69/Baseline!B$76 + Baseline!B$47 * Baseline!B$70*Baseline!B$57/Baseline!B$77 + Baseline!B$62*Baseline!B$58/Baseline!B$78)</f>
        <v>0.00000001648965373</v>
      </c>
      <c r="O208" s="85">
        <f>Baseline!B$33 * (C208 * Baseline!B$60*Baseline!B$60/Baseline!B$75 + Baseline!B$46 * Baseline!B$61*Baseline!B$61/Baseline!B$76 + Baseline!B$47 * Baseline!B$70*Baseline!B$70/Baseline!B$77 + Baseline!B$62*Baseline!B$62/Baseline!B$78)</f>
        <v>0.000001589267201</v>
      </c>
      <c r="P208" s="84">
        <f>Baseline!B$33 * (C208 * Baseline!B$60*Baseline!B$63/Baseline!B$75 + Baseline!B$46 * Baseline!B$61*Baseline!B$64/Baseline!B$76 + Baseline!B$47 * Baseline!B$70*Baseline!B$65/Baseline!B$77 + Baseline!B$62*Baseline!B$71/Baseline!B$78)</f>
        <v>0.000000001956359604</v>
      </c>
      <c r="Q208" s="84">
        <f>Baseline!B$33 * (C208 * Baseline!B$63*Baseline!B$68/Baseline!B$75 + Baseline!B$46 * Baseline!B$64*Baseline!B$54/Baseline!B$76 + Baseline!B$47 * Baseline!B$65*Baseline!B$55/Baseline!B$77 + Baseline!B$71*Baseline!B$56/Baseline!B$78)</f>
        <v>0.000000003602293793</v>
      </c>
      <c r="R208" s="84">
        <f>Baseline!B$33 * (C208 * Baseline!B$63*Baseline!B$59/Baseline!B$75 + Baseline!B$46 * Baseline!B$64*Baseline!B$69/Baseline!B$76 + Baseline!B$47 * Baseline!B$65*Baseline!B$57/Baseline!B$77 + Baseline!B$71*Baseline!B$58/Baseline!B$78)</f>
        <v>0.00000001707277715</v>
      </c>
      <c r="S208" s="84">
        <f>Baseline!B$33 * (C208 * Baseline!B$63*Baseline!B$60/Baseline!B$75 + Baseline!B$46 * Baseline!B$64*Baseline!B$61/Baseline!B$76 + Baseline!B$47 * Baseline!B$65*Baseline!B$70/Baseline!B$77 + Baseline!B$71*Baseline!B$62/Baseline!B$78)</f>
        <v>0.000000001956359604</v>
      </c>
      <c r="T208" s="84">
        <f>Baseline!B$33 * (C208 * Baseline!B$63*Baseline!B$63/Baseline!B$75 + Baseline!B$46 * Baseline!B$64*Baseline!B$64/Baseline!B$76 + Baseline!B$47 * Baseline!B$65*Baseline!B$65/Baseline!B$77 + Baseline!B$71*Baseline!B$71/Baseline!B$78)</f>
        <v>0.000000098567214</v>
      </c>
      <c r="U208" s="83"/>
      <c r="V208" s="84">
        <f>E208 * ( Baseline!B$89 * Baseline!B$7 )</f>
        <v>0.1624864889</v>
      </c>
      <c r="W208" s="84">
        <f>F208 * ( Baseline!D$89 * Baseline!B$11 )</f>
        <v>0.00440341139</v>
      </c>
      <c r="X208" s="84">
        <f>G208 * ( Baseline!F$89 * Baseline!B$16 )</f>
        <v>0.006931391914</v>
      </c>
      <c r="Y208" s="84">
        <f>H208 * ( Baseline!H$89 * Baseline!B$18 )</f>
        <v>0.001266831147</v>
      </c>
      <c r="Z208" s="86">
        <f t="shared" si="1"/>
        <v>0.1750881233</v>
      </c>
      <c r="AA208" s="84">
        <f>I208 * ( Baseline!B$89 * Baseline!B$7 )</f>
        <v>0.002477584894</v>
      </c>
      <c r="AB208" s="85">
        <f>J208 * ( Baseline!D$89 * Baseline!B$11 )</f>
        <v>0.0390435918</v>
      </c>
      <c r="AC208" s="85">
        <f>K208 * ( Baseline!F$89 * Baseline!B$16 )</f>
        <v>0.0005727643283</v>
      </c>
      <c r="AD208" s="85">
        <f>L208 * ( Baseline!F$89 * Baseline!B$16 )</f>
        <v>0.0005930189861</v>
      </c>
      <c r="AE208" s="86">
        <f t="shared" si="2"/>
        <v>0.04268696001</v>
      </c>
      <c r="AF208" s="86">
        <f>M208 * ( Baseline!B$89 * Baseline!B$7 )</f>
        <v>0.002071149941</v>
      </c>
      <c r="AG208" s="86">
        <f>N208 * ( Baseline!D$89 * Baseline!B$11 )</f>
        <v>0.0003041779753</v>
      </c>
      <c r="AH208" s="86">
        <f>O208 * ( Baseline!F$89 * Baseline!B$16 )</f>
        <v>0.05520283058</v>
      </c>
      <c r="AI208" s="86">
        <f>P208 * ( Baseline!H$89 * Baseline!B$18 )</f>
        <v>0.0006879997642</v>
      </c>
      <c r="AJ208" s="86">
        <f t="shared" si="3"/>
        <v>0.05826615826</v>
      </c>
      <c r="AK208" s="86">
        <f>Q208 * ( Baseline!B$89 * Baseline!B$7 )</f>
        <v>0.00003738820728</v>
      </c>
      <c r="AL208" s="86">
        <f>R208 * ( Baseline!D$89 * Baseline!B$11 )</f>
        <v>0.0003149346173</v>
      </c>
      <c r="AM208" s="86">
        <f>S208 * ( Baseline!F$89 * Baseline!B$16 )</f>
        <v>0.00006795370071</v>
      </c>
      <c r="AN208" s="86">
        <f>T208 * ( Baseline!H$89 * Baseline!B$18 )</f>
        <v>0.03466347387</v>
      </c>
      <c r="AO208" s="86">
        <f t="shared" si="4"/>
        <v>0.03508375039</v>
      </c>
      <c r="AP208" s="62"/>
      <c r="AQ208" s="86">
        <f>V208 * ( (1-Baseline!B$90-Baseline!B$89) + (1-B208)*Baseline!B$90 )</f>
        <v>0.1143584321</v>
      </c>
      <c r="AR208" s="86">
        <f>W208 * ( (1-Baseline!B$90-Baseline!B$89) + (1-B208)*Baseline!B$90 )</f>
        <v>0.003099132895</v>
      </c>
      <c r="AS208" s="86">
        <f>X208 * ( (1-Baseline!B$90-Baseline!B$89) + (1-B208)*Baseline!B$90 )</f>
        <v>0.004878332453</v>
      </c>
      <c r="AT208" s="86">
        <f>Y208 * ( (1-Baseline!B$90-Baseline!B$89) + (1-B208)*Baseline!B$90 )</f>
        <v>0.0008915992016</v>
      </c>
      <c r="AU208" s="86">
        <f t="shared" si="5"/>
        <v>0.1232274967</v>
      </c>
      <c r="AV208" s="86">
        <f>AA208 * ( (1-Baseline!D$90-Baseline!D$89) + (1-B208)*Baseline!D$90 )</f>
        <v>0.002113561955</v>
      </c>
      <c r="AW208" s="86">
        <f>AB208 * ( (1-Baseline!D$90-Baseline!D$89) + (1-B208)*Baseline!D$90 )</f>
        <v>0.03330705253</v>
      </c>
      <c r="AX208" s="86">
        <f>AC208 * ( (1-Baseline!D$90-Baseline!D$89) + (1-B208)*Baseline!D$90 )</f>
        <v>0.0004886100559</v>
      </c>
      <c r="AY208" s="86">
        <f>AD208 * ( (1-Baseline!D$90-Baseline!D$89) + (1-B208)*Baseline!D$90 )</f>
        <v>0.0005058887671</v>
      </c>
      <c r="AZ208" s="86">
        <f t="shared" si="6"/>
        <v>0.03641511331</v>
      </c>
      <c r="BA208" s="86">
        <f>AF208 * ( (1-Baseline!F$90-Baseline!F$89) + (1-Baseline!B$36)*Baseline!F$90 )</f>
        <v>0.001490465775</v>
      </c>
      <c r="BB208" s="86">
        <f>AG208 * ( (1-Baseline!F$90-Baseline!F$89) + (1-Baseline!B$36)*Baseline!F$90 )</f>
        <v>0.0002188962048</v>
      </c>
      <c r="BC208" s="86">
        <f>AH208 * ( (1-Baseline!F$90-Baseline!F$89) + (1-Baseline!B$36)*Baseline!F$90 )</f>
        <v>0.03972572338</v>
      </c>
      <c r="BD208" s="86">
        <f>AI208 * ( (1-Baseline!F$90-Baseline!F$89) + (1-Baseline!B$36)*Baseline!F$90 )</f>
        <v>0.0004951066463</v>
      </c>
      <c r="BE208" s="86">
        <f t="shared" si="7"/>
        <v>0.041930192</v>
      </c>
      <c r="BF208" s="86">
        <f>AK208 * ( (1-Baseline!H$90-Baseline!H$89) + (1-Baseline!B$36)*Baseline!H$90 )</f>
        <v>0.00002962342439</v>
      </c>
      <c r="BG208" s="86">
        <f>AL208 * ( (1-Baseline!H$90-Baseline!H$89) + (1-Baseline!B$36)*Baseline!H$90 )</f>
        <v>0.000249528996</v>
      </c>
      <c r="BH208" s="86">
        <f>AM208 * ( (1-Baseline!H$90-Baseline!H$89) + (1-Baseline!B$36)*Baseline!H$90 )</f>
        <v>0.00005384107615</v>
      </c>
      <c r="BI208" s="86">
        <f>AN208 * ( (1-Baseline!H$90-Baseline!H$89) + (1-Baseline!B$36)*Baseline!H$90 )</f>
        <v>0.02746456361</v>
      </c>
      <c r="BJ208" s="86">
        <f t="shared" si="8"/>
        <v>0.02779755711</v>
      </c>
      <c r="BK208" s="62"/>
      <c r="BL208" s="86">
        <f t="shared" si="19"/>
        <v>0.9280269032</v>
      </c>
      <c r="BM208" s="86">
        <f t="shared" si="20"/>
        <v>0.02514968638</v>
      </c>
      <c r="BN208" s="86">
        <f t="shared" si="21"/>
        <v>0.03958801878</v>
      </c>
      <c r="BO208" s="86">
        <f t="shared" si="22"/>
        <v>0.007235391658</v>
      </c>
      <c r="BP208" s="86">
        <f t="shared" si="9"/>
        <v>1</v>
      </c>
      <c r="BQ208" s="86">
        <f t="shared" si="23"/>
        <v>0.05804079028</v>
      </c>
      <c r="BR208" s="86">
        <f t="shared" si="24"/>
        <v>0.9146491526</v>
      </c>
      <c r="BS208" s="86">
        <f t="shared" si="25"/>
        <v>0.01341778211</v>
      </c>
      <c r="BT208" s="86">
        <f t="shared" si="26"/>
        <v>0.01389227497</v>
      </c>
      <c r="BU208" s="86">
        <f t="shared" si="10"/>
        <v>1</v>
      </c>
      <c r="BV208" s="86">
        <f t="shared" si="27"/>
        <v>0.03554636178</v>
      </c>
      <c r="BW208" s="86">
        <f t="shared" si="28"/>
        <v>0.005220491353</v>
      </c>
      <c r="BX208" s="86">
        <f t="shared" si="29"/>
        <v>0.9474252676</v>
      </c>
      <c r="BY208" s="86">
        <f t="shared" si="30"/>
        <v>0.0118078793</v>
      </c>
      <c r="BZ208" s="86">
        <f t="shared" si="11"/>
        <v>1</v>
      </c>
      <c r="CA208" s="86">
        <f t="shared" si="31"/>
        <v>0.001065684451</v>
      </c>
      <c r="CB208" s="86">
        <f t="shared" si="32"/>
        <v>0.008976651976</v>
      </c>
      <c r="CC208" s="86">
        <f t="shared" si="33"/>
        <v>0.00193689956</v>
      </c>
      <c r="CD208" s="86">
        <f t="shared" si="34"/>
        <v>0.988020764</v>
      </c>
      <c r="CE208" s="86">
        <f t="shared" si="12"/>
        <v>1</v>
      </c>
      <c r="CF208" s="62"/>
      <c r="CG208" s="86">
        <f t="shared" si="35"/>
        <v>0.9280269032</v>
      </c>
      <c r="CH208" s="86">
        <f t="shared" si="36"/>
        <v>0.02514968638</v>
      </c>
      <c r="CI208" s="86">
        <f t="shared" si="37"/>
        <v>0.03958801878</v>
      </c>
      <c r="CJ208" s="86">
        <f t="shared" si="38"/>
        <v>0.007235391658</v>
      </c>
      <c r="CK208" s="86">
        <f t="shared" si="13"/>
        <v>1</v>
      </c>
      <c r="CL208" s="86">
        <f t="shared" si="39"/>
        <v>0.05804079028</v>
      </c>
      <c r="CM208" s="86">
        <f t="shared" si="40"/>
        <v>0.9146491526</v>
      </c>
      <c r="CN208" s="86">
        <f t="shared" si="41"/>
        <v>0.01341778211</v>
      </c>
      <c r="CO208" s="86">
        <f t="shared" si="42"/>
        <v>0.01389227497</v>
      </c>
      <c r="CP208" s="86">
        <f t="shared" si="14"/>
        <v>1</v>
      </c>
      <c r="CQ208" s="86">
        <f t="shared" si="43"/>
        <v>0.03554636178</v>
      </c>
      <c r="CR208" s="86">
        <f t="shared" si="44"/>
        <v>0.005220491353</v>
      </c>
      <c r="CS208" s="86">
        <f t="shared" si="45"/>
        <v>0.9474252676</v>
      </c>
      <c r="CT208" s="86">
        <f t="shared" si="46"/>
        <v>0.0118078793</v>
      </c>
      <c r="CU208" s="86">
        <f t="shared" si="15"/>
        <v>1</v>
      </c>
      <c r="CV208" s="86">
        <f t="shared" si="47"/>
        <v>0.001065684451</v>
      </c>
      <c r="CW208" s="86">
        <f t="shared" si="48"/>
        <v>0.008976651976</v>
      </c>
      <c r="CX208" s="86">
        <f t="shared" si="49"/>
        <v>0.00193689956</v>
      </c>
      <c r="CY208" s="86">
        <f t="shared" si="50"/>
        <v>0.988020764</v>
      </c>
      <c r="CZ208" s="86">
        <f t="shared" si="16"/>
        <v>1</v>
      </c>
      <c r="DA208" s="62"/>
      <c r="DB208" s="86">
        <f>(AQ208*Baseline!B$7 + AV208*Baseline!B$11 + BA208*Baseline!B$16 + BF208*Baseline!B$18)</f>
        <v>66346.31164</v>
      </c>
      <c r="DC208" s="86">
        <f>(AR208*Baseline!B$7 + AW208*Baseline!B$11 + BB208*Baseline!B$16 + BG208*Baseline!B$18)</f>
        <v>85091.3324</v>
      </c>
      <c r="DD208" s="86">
        <f>(AS208*Baseline!B$7 + AX208*Baseline!B$11 + BC208*Baseline!B$16 + BH208*Baseline!B$18)</f>
        <v>138967.9899</v>
      </c>
      <c r="DE208" s="86">
        <f>(AT208*Baseline!B$7 + AY208*Baseline!B$11 + BD208*Baseline!B$16 + BI208*Baseline!B$18)</f>
        <v>1260800.812</v>
      </c>
      <c r="DF208" s="86">
        <f t="shared" si="17"/>
        <v>1551206.446</v>
      </c>
      <c r="DG208" s="62"/>
      <c r="DH208" s="86">
        <f t="shared" si="51"/>
        <v>0.0427707813</v>
      </c>
      <c r="DI208" s="86">
        <f t="shared" si="52"/>
        <v>0.05485493736</v>
      </c>
      <c r="DJ208" s="86">
        <f t="shared" si="53"/>
        <v>0.08958703742</v>
      </c>
      <c r="DK208" s="86">
        <f t="shared" si="54"/>
        <v>0.8127872439</v>
      </c>
      <c r="DL208" s="86">
        <f t="shared" si="18"/>
        <v>1</v>
      </c>
      <c r="DM208" s="62"/>
      <c r="DN208" s="86">
        <f>DH208 / (Baseline!B$7/Baseline!B$17)</f>
        <v>4.565499587</v>
      </c>
      <c r="DO208" s="86">
        <f>DI208 / (Baseline!B$11/Baseline!B$17)</f>
        <v>1.324224443</v>
      </c>
      <c r="DP208" s="86">
        <f>DJ208 / (Baseline!B$16/Baseline!B$17)</f>
        <v>1.384390466</v>
      </c>
      <c r="DQ208" s="86">
        <f>DK208 / (Baseline!B$18/Baseline!B$17)</f>
        <v>0.9189277339</v>
      </c>
      <c r="DR208" s="62"/>
      <c r="DS208" s="86">
        <f>DH208 / Baseline!H$117</f>
        <v>1.711135508</v>
      </c>
      <c r="DT208" s="86">
        <f>DI208 / Baseline!H$118</f>
        <v>1.234787505</v>
      </c>
      <c r="DU208" s="86">
        <f>DJ208 / Baseline!H$119</f>
        <v>1.070960567</v>
      </c>
      <c r="DV208" s="86">
        <f>DK208 / Baseline!H$120</f>
        <v>0.9596878755</v>
      </c>
      <c r="DW208" s="87"/>
      <c r="DX208" s="86">
        <f>(AU208*Baseline!B$34)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0.03101365575</v>
      </c>
      <c r="DY208" s="86">
        <f>(AZ208*Baseline!B$34) + (Baseline!D$90*(1-Baseline!D$91)*Baseline!B$35) + (Baseline!D$90*Baseline!D$91*((1-Baseline!D$92)*Baseline!B$40 + Baseline!D$92*Baseline!B$41))</f>
        <v>0.011875835</v>
      </c>
      <c r="DZ208" s="86">
        <f>(BE208*Baseline!B$34) + (Baseline!F$90*(1-Baseline!F$91)*Baseline!B$35) + (Baseline!F$90*Baseline!F$91*((1-Baseline!F$92)*Baseline!B$40 + Baseline!F$92*Baseline!B$41))</f>
        <v>0.0140201688</v>
      </c>
      <c r="EA208" s="86">
        <f>(BJ208*Baseline!B$34) + (Baseline!H$90*(1-Baseline!H$91)*Baseline!B$35) + (Baseline!H$90*Baseline!H$91*((1-Baseline!H$92)*Baseline!B$40 + Baseline!H$92*Baseline!B$41))</f>
        <v>0.009314633567</v>
      </c>
      <c r="EB208" s="86">
        <f>( DX208*Baseline!B$7 + DY208*Baseline!B$11 + DZ208*Baseline!B$16 + EA208*Baseline!B$18 ) / Baseline!B$17</f>
        <v>0.009928517164</v>
      </c>
    </row>
    <row r="209">
      <c r="A209" s="73" t="s">
        <v>385</v>
      </c>
      <c r="B209" s="85">
        <f>MIN( MAX( NORMINV( MCrands!B209, (B$5+B$4)/2, (B$5-B$4)/3.29 ), 0 ), 1 )</f>
        <v>0.3906763068</v>
      </c>
      <c r="C209" s="85">
        <f>MAX( NORMINV( MCrands!C209, (C$5+C$4)/2, (C$5-C$4)/3.29 ), 0 )</f>
        <v>2.859366299</v>
      </c>
      <c r="D209" s="83"/>
      <c r="E209" s="84">
        <f>Baseline!B$33 * (C209 * Baseline!B$68*Baseline!B$68/Baseline!B$75 + Baseline!B$46 * Baseline!B$54*Baseline!B$54/Baseline!B$76 + Baseline!B$47 * Baseline!B$55*Baseline!B$55/Baseline!B$77 + Baseline!B$56*Baseline!B$56/Baseline!B$78)</f>
        <v>0.00002029387311</v>
      </c>
      <c r="F209" s="84">
        <f>Baseline!B$33 * (C209 * Baseline!B$68*Baseline!B$59/Baseline!B$75 + Baseline!B$46 * Baseline!B$54*Baseline!B$69/Baseline!B$76 + Baseline!B$47 * Baseline!B$55*Baseline!B$57/Baseline!B$77 + Baseline!B$56*Baseline!B$58/Baseline!B$78)</f>
        <v>0.0000002394437343</v>
      </c>
      <c r="G209" s="85">
        <f>Baseline!B$33 * (C209 * Baseline!B$68*Baseline!B$60/Baseline!B$75 + Baseline!B$46 * Baseline!B$54*Baseline!B$61/Baseline!B$76 + Baseline!B$47 * Baseline!B$55*Baseline!B$70/Baseline!B$77 + Baseline!B$56*Baseline!B$62/Baseline!B$78)</f>
        <v>0.0000002013524682</v>
      </c>
      <c r="H209" s="84">
        <f>Baseline!B$33 * (C209 * Baseline!B$68*Baseline!B$63/Baseline!B$75 + Baseline!B$46 * Baseline!B$54*Baseline!B$64/Baseline!B$76 + Baseline!B$47 * Baseline!B$55*Baseline!B$65/Baseline!B$77 + Baseline!B$56*Baseline!B$71/Baseline!B$78)</f>
        <v>0.000000003782343183</v>
      </c>
      <c r="I209" s="84">
        <f>Baseline!B$33 * (C209 * Baseline!B$59*Baseline!B$68/Baseline!B$75 + Baseline!B$46 * Baseline!B$69*Baseline!B$54/Baseline!B$76 + Baseline!B$47 * Baseline!B$57*Baseline!B$55/Baseline!B$77 + Baseline!B$58*Baseline!B$56/Baseline!B$78)</f>
        <v>0.0000002394437343</v>
      </c>
      <c r="J209" s="85">
        <f>Baseline!B$33 * (C209 * Baseline!B$59*Baseline!B$59/Baseline!B$75 + Baseline!B$46 * Baseline!B$69*Baseline!B$69/Baseline!B$76 + Baseline!B$47 * Baseline!B$57*Baseline!B$57/Baseline!B$77 + Baseline!B$58*Baseline!B$58/Baseline!B$78)</f>
        <v>0.000002116574494</v>
      </c>
      <c r="K209" s="84">
        <f>Baseline!B$33 * (C209 * Baseline!B$59*Baseline!B$60/Baseline!B$75 + Baseline!B$46 * Baseline!B$69*Baseline!B$61/Baseline!B$76 + Baseline!B$47 * Baseline!B$57*Baseline!B$70/Baseline!B$77 + Baseline!B$58*Baseline!B$62/Baseline!B$78)</f>
        <v>0.00000001648993802</v>
      </c>
      <c r="L209" s="85">
        <f>Baseline!B$33 * (C209 * Baseline!B$59*Baseline!B$63/Baseline!B$75 + Baseline!B$46 * Baseline!B$69*Baseline!B$64/Baseline!B$76 + Baseline!B$47 * Baseline!B$57*Baseline!B$65/Baseline!B$77 + Baseline!B$58*Baseline!B$71/Baseline!B$78)</f>
        <v>0.00000001707280558</v>
      </c>
      <c r="M209" s="84">
        <f>Baseline!B$33 * (C209 * Baseline!B$60*Baseline!B$68/Baseline!B$75 + Baseline!B$46 * Baseline!B$61*Baseline!B$54/Baseline!B$76 + Baseline!B$47 * Baseline!B$70*Baseline!B$55/Baseline!B$77 + Baseline!B$62*Baseline!B$56/Baseline!B$78)</f>
        <v>0.0000002013524682</v>
      </c>
      <c r="N209" s="85">
        <f>Baseline!B$33 * (C209 * Baseline!B$60*Baseline!B$59/Baseline!B$75 + Baseline!B$46 * Baseline!B$61*Baseline!B$69/Baseline!B$76 + Baseline!B$47 * Baseline!B$70*Baseline!B$57/Baseline!B$77 + Baseline!B$62*Baseline!B$58/Baseline!B$78)</f>
        <v>0.00000001648993802</v>
      </c>
      <c r="O209" s="85">
        <f>Baseline!B$33 * (C209 * Baseline!B$60*Baseline!B$60/Baseline!B$75 + Baseline!B$46 * Baseline!B$61*Baseline!B$61/Baseline!B$76 + Baseline!B$47 * Baseline!B$70*Baseline!B$70/Baseline!B$77 + Baseline!B$62*Baseline!B$62/Baseline!B$78)</f>
        <v>0.0000015892679</v>
      </c>
      <c r="P209" s="84">
        <f>Baseline!B$33 * (C209 * Baseline!B$60*Baseline!B$63/Baseline!B$75 + Baseline!B$46 * Baseline!B$61*Baseline!B$64/Baseline!B$76 + Baseline!B$47 * Baseline!B$70*Baseline!B$65/Baseline!B$77 + Baseline!B$62*Baseline!B$71/Baseline!B$78)</f>
        <v>0.000000001956429491</v>
      </c>
      <c r="Q209" s="84">
        <f>Baseline!B$33 * (C209 * Baseline!B$63*Baseline!B$68/Baseline!B$75 + Baseline!B$46 * Baseline!B$64*Baseline!B$54/Baseline!B$76 + Baseline!B$47 * Baseline!B$65*Baseline!B$55/Baseline!B$77 + Baseline!B$71*Baseline!B$56/Baseline!B$78)</f>
        <v>0.000000003782343183</v>
      </c>
      <c r="R209" s="84">
        <f>Baseline!B$33 * (C209 * Baseline!B$63*Baseline!B$59/Baseline!B$75 + Baseline!B$46 * Baseline!B$64*Baseline!B$69/Baseline!B$76 + Baseline!B$47 * Baseline!B$65*Baseline!B$57/Baseline!B$77 + Baseline!B$71*Baseline!B$58/Baseline!B$78)</f>
        <v>0.00000001707280558</v>
      </c>
      <c r="S209" s="84">
        <f>Baseline!B$33 * (C209 * Baseline!B$63*Baseline!B$60/Baseline!B$75 + Baseline!B$46 * Baseline!B$64*Baseline!B$61/Baseline!B$76 + Baseline!B$47 * Baseline!B$65*Baseline!B$70/Baseline!B$77 + Baseline!B$71*Baseline!B$62/Baseline!B$78)</f>
        <v>0.000000001956429491</v>
      </c>
      <c r="T209" s="84">
        <f>Baseline!B$33 * (C209 * Baseline!B$63*Baseline!B$63/Baseline!B$75 + Baseline!B$46 * Baseline!B$64*Baseline!B$64/Baseline!B$76 + Baseline!B$47 * Baseline!B$65*Baseline!B$65/Baseline!B$77 + Baseline!B$71*Baseline!B$71/Baseline!B$78)</f>
        <v>0.00000009856722099</v>
      </c>
      <c r="U209" s="83"/>
      <c r="V209" s="84">
        <f>E209 * ( Baseline!B$89 * Baseline!B$7 )</f>
        <v>0.210630109</v>
      </c>
      <c r="W209" s="84">
        <f>F209 * ( Baseline!D$89 * Baseline!B$11 )</f>
        <v>0.004416921756</v>
      </c>
      <c r="X209" s="84">
        <f>G209 * ( Baseline!F$89 * Baseline!B$16 )</f>
        <v>0.006993931656</v>
      </c>
      <c r="Y209" s="84">
        <f>H209 * ( Baseline!H$89 * Baseline!B$18 )</f>
        <v>0.00133014974</v>
      </c>
      <c r="Z209" s="86">
        <f t="shared" si="1"/>
        <v>0.2233711121</v>
      </c>
      <c r="AA209" s="84">
        <f>I209 * ( Baseline!B$89 * Baseline!B$7 )</f>
        <v>0.002485186518</v>
      </c>
      <c r="AB209" s="85">
        <f>J209 * ( Baseline!D$89 * Baseline!B$11 )</f>
        <v>0.03904359394</v>
      </c>
      <c r="AC209" s="85">
        <f>K209 * ( Baseline!F$89 * Baseline!B$16 )</f>
        <v>0.000572774203</v>
      </c>
      <c r="AD209" s="85">
        <f>L209 * ( Baseline!F$89 * Baseline!B$16 )</f>
        <v>0.0005930199736</v>
      </c>
      <c r="AE209" s="86">
        <f t="shared" si="2"/>
        <v>0.04269457463</v>
      </c>
      <c r="AF209" s="86">
        <f>M209 * ( Baseline!B$89 * Baseline!B$7 )</f>
        <v>0.002089837267</v>
      </c>
      <c r="AG209" s="86">
        <f>N209 * ( Baseline!D$89 * Baseline!B$11 )</f>
        <v>0.0003041832195</v>
      </c>
      <c r="AH209" s="86">
        <f>O209 * ( Baseline!F$89 * Baseline!B$16 )</f>
        <v>0.05520285486</v>
      </c>
      <c r="AI209" s="86">
        <f>P209 * ( Baseline!H$89 * Baseline!B$18 )</f>
        <v>0.0006880243418</v>
      </c>
      <c r="AJ209" s="86">
        <f t="shared" si="3"/>
        <v>0.05828489968</v>
      </c>
      <c r="AK209" s="86">
        <f>Q209 * ( Baseline!B$89 * Baseline!B$7 )</f>
        <v>0.0000392569399</v>
      </c>
      <c r="AL209" s="86">
        <f>R209 * ( Baseline!D$89 * Baseline!B$11 )</f>
        <v>0.0003149351417</v>
      </c>
      <c r="AM209" s="86">
        <f>S209 * ( Baseline!F$89 * Baseline!B$16 )</f>
        <v>0.00006795612824</v>
      </c>
      <c r="AN209" s="86">
        <f>T209 * ( Baseline!H$89 * Baseline!B$18 )</f>
        <v>0.03466347632</v>
      </c>
      <c r="AO209" s="86">
        <f t="shared" si="4"/>
        <v>0.03508562453</v>
      </c>
      <c r="AP209" s="62"/>
      <c r="AQ209" s="86">
        <f>V209 * ( (1-Baseline!B$90-Baseline!B$89) + (1-B209)*Baseline!B$90 )</f>
        <v>0.1328861328</v>
      </c>
      <c r="AR209" s="86">
        <f>W209 * ( (1-Baseline!B$90-Baseline!B$89) + (1-B209)*Baseline!B$90 )</f>
        <v>0.002786627486</v>
      </c>
      <c r="AS209" s="86">
        <f>X209 * ( (1-Baseline!B$90-Baseline!B$89) + (1-B209)*Baseline!B$90 )</f>
        <v>0.004412458102</v>
      </c>
      <c r="AT209" s="86">
        <f>Y209 * ( (1-Baseline!B$90-Baseline!B$89) + (1-B209)*Baseline!B$90 )</f>
        <v>0.0008391889265</v>
      </c>
      <c r="AU209" s="86">
        <f t="shared" si="5"/>
        <v>0.1409244073</v>
      </c>
      <c r="AV209" s="86">
        <f>AA209 * ( (1-Baseline!D$90-Baseline!D$89) + (1-B209)*Baseline!D$90 )</f>
        <v>0.002028845174</v>
      </c>
      <c r="AW209" s="86">
        <f>AB209 * ( (1-Baseline!D$90-Baseline!D$89) + (1-B209)*Baseline!D$90 )</f>
        <v>0.03187423019</v>
      </c>
      <c r="AX209" s="86">
        <f>AC209 * ( (1-Baseline!D$90-Baseline!D$89) + (1-B209)*Baseline!D$90 )</f>
        <v>0.0004675987775</v>
      </c>
      <c r="AY209" s="86">
        <f>AD209 * ( (1-Baseline!D$90-Baseline!D$89) + (1-B209)*Baseline!D$90 )</f>
        <v>0.0004841269268</v>
      </c>
      <c r="AZ209" s="86">
        <f t="shared" si="6"/>
        <v>0.03485480106</v>
      </c>
      <c r="BA209" s="86">
        <f>AF209 * ( (1-Baseline!F$90-Baseline!F$89) + (1-Baseline!B$36)*Baseline!F$90 )</f>
        <v>0.001503913772</v>
      </c>
      <c r="BB209" s="86">
        <f>AG209 * ( (1-Baseline!F$90-Baseline!F$89) + (1-Baseline!B$36)*Baseline!F$90 )</f>
        <v>0.0002188999786</v>
      </c>
      <c r="BC209" s="86">
        <f>AH209 * ( (1-Baseline!F$90-Baseline!F$89) + (1-Baseline!B$36)*Baseline!F$90 )</f>
        <v>0.03972574085</v>
      </c>
      <c r="BD209" s="86">
        <f>AI209 * ( (1-Baseline!F$90-Baseline!F$89) + (1-Baseline!B$36)*Baseline!F$90 )</f>
        <v>0.0004951243332</v>
      </c>
      <c r="BE209" s="86">
        <f t="shared" si="7"/>
        <v>0.04194367893</v>
      </c>
      <c r="BF209" s="86">
        <f>AK209 * ( (1-Baseline!H$90-Baseline!H$89) + (1-Baseline!B$36)*Baseline!H$90 )</f>
        <v>0.00003110405862</v>
      </c>
      <c r="BG209" s="86">
        <f>AL209 * ( (1-Baseline!H$90-Baseline!H$89) + (1-Baseline!B$36)*Baseline!H$90 )</f>
        <v>0.0002495294115</v>
      </c>
      <c r="BH209" s="86">
        <f>AM209 * ( (1-Baseline!H$90-Baseline!H$89) + (1-Baseline!B$36)*Baseline!H$90 )</f>
        <v>0.00005384299953</v>
      </c>
      <c r="BI209" s="86">
        <f>AN209 * ( (1-Baseline!H$90-Baseline!H$89) + (1-Baseline!B$36)*Baseline!H$90 )</f>
        <v>0.02746456556</v>
      </c>
      <c r="BJ209" s="86">
        <f t="shared" si="8"/>
        <v>0.02779904203</v>
      </c>
      <c r="BK209" s="62"/>
      <c r="BL209" s="86">
        <f t="shared" si="19"/>
        <v>0.9429603809</v>
      </c>
      <c r="BM209" s="86">
        <f t="shared" si="20"/>
        <v>0.01977391666</v>
      </c>
      <c r="BN209" s="86">
        <f t="shared" si="21"/>
        <v>0.03131081539</v>
      </c>
      <c r="BO209" s="86">
        <f t="shared" si="22"/>
        <v>0.005954887037</v>
      </c>
      <c r="BP209" s="86">
        <f t="shared" si="9"/>
        <v>1</v>
      </c>
      <c r="BQ209" s="86">
        <f t="shared" si="23"/>
        <v>0.05820848526</v>
      </c>
      <c r="BR209" s="86">
        <f t="shared" si="24"/>
        <v>0.914486074</v>
      </c>
      <c r="BS209" s="86">
        <f t="shared" si="25"/>
        <v>0.01341562032</v>
      </c>
      <c r="BT209" s="86">
        <f t="shared" si="26"/>
        <v>0.0138898204</v>
      </c>
      <c r="BU209" s="86">
        <f t="shared" si="10"/>
        <v>1</v>
      </c>
      <c r="BV209" s="86">
        <f t="shared" si="27"/>
        <v>0.03585555228</v>
      </c>
      <c r="BW209" s="86">
        <f t="shared" si="28"/>
        <v>0.005218902686</v>
      </c>
      <c r="BX209" s="86">
        <f t="shared" si="29"/>
        <v>0.9471210409</v>
      </c>
      <c r="BY209" s="86">
        <f t="shared" si="30"/>
        <v>0.01180450418</v>
      </c>
      <c r="BZ209" s="86">
        <f t="shared" si="11"/>
        <v>1</v>
      </c>
      <c r="CA209" s="86">
        <f t="shared" si="31"/>
        <v>0.001118889586</v>
      </c>
      <c r="CB209" s="86">
        <f t="shared" si="32"/>
        <v>0.008976187423</v>
      </c>
      <c r="CC209" s="86">
        <f t="shared" si="33"/>
        <v>0.001936865287</v>
      </c>
      <c r="CD209" s="86">
        <f t="shared" si="34"/>
        <v>0.9879680577</v>
      </c>
      <c r="CE209" s="86">
        <f t="shared" si="12"/>
        <v>1</v>
      </c>
      <c r="CF209" s="62"/>
      <c r="CG209" s="86">
        <f t="shared" si="35"/>
        <v>0.9429603809</v>
      </c>
      <c r="CH209" s="86">
        <f t="shared" si="36"/>
        <v>0.01977391666</v>
      </c>
      <c r="CI209" s="86">
        <f t="shared" si="37"/>
        <v>0.03131081539</v>
      </c>
      <c r="CJ209" s="86">
        <f t="shared" si="38"/>
        <v>0.005954887037</v>
      </c>
      <c r="CK209" s="86">
        <f t="shared" si="13"/>
        <v>1</v>
      </c>
      <c r="CL209" s="86">
        <f t="shared" si="39"/>
        <v>0.05820848526</v>
      </c>
      <c r="CM209" s="86">
        <f t="shared" si="40"/>
        <v>0.914486074</v>
      </c>
      <c r="CN209" s="86">
        <f t="shared" si="41"/>
        <v>0.01341562032</v>
      </c>
      <c r="CO209" s="86">
        <f t="shared" si="42"/>
        <v>0.0138898204</v>
      </c>
      <c r="CP209" s="86">
        <f t="shared" si="14"/>
        <v>1</v>
      </c>
      <c r="CQ209" s="86">
        <f t="shared" si="43"/>
        <v>0.03585555228</v>
      </c>
      <c r="CR209" s="86">
        <f t="shared" si="44"/>
        <v>0.005218902686</v>
      </c>
      <c r="CS209" s="86">
        <f t="shared" si="45"/>
        <v>0.9471210409</v>
      </c>
      <c r="CT209" s="86">
        <f t="shared" si="46"/>
        <v>0.01180450418</v>
      </c>
      <c r="CU209" s="86">
        <f t="shared" si="15"/>
        <v>1</v>
      </c>
      <c r="CV209" s="86">
        <f t="shared" si="47"/>
        <v>0.001118889586</v>
      </c>
      <c r="CW209" s="86">
        <f t="shared" si="48"/>
        <v>0.008976187423</v>
      </c>
      <c r="CX209" s="86">
        <f t="shared" si="49"/>
        <v>0.001936865287</v>
      </c>
      <c r="CY209" s="86">
        <f t="shared" si="50"/>
        <v>0.9879680577</v>
      </c>
      <c r="CZ209" s="86">
        <f t="shared" si="16"/>
        <v>1</v>
      </c>
      <c r="DA209" s="62"/>
      <c r="DB209" s="86">
        <f>(AQ209*Baseline!B$7 + AV209*Baseline!B$11 + BA209*Baseline!B$16 + BF209*Baseline!B$18)</f>
        <v>75263.41956</v>
      </c>
      <c r="DC209" s="86">
        <f>(AR209*Baseline!B$7 + AW209*Baseline!B$11 + BB209*Baseline!B$16 + BG209*Baseline!B$18)</f>
        <v>81867.03406</v>
      </c>
      <c r="DD209" s="86">
        <f>(AS209*Baseline!B$7 + AX209*Baseline!B$11 + BC209*Baseline!B$16 + BH209*Baseline!B$18)</f>
        <v>138697.1276</v>
      </c>
      <c r="DE209" s="86">
        <f>(AT209*Baseline!B$7 + AY209*Baseline!B$11 + BD209*Baseline!B$16 + BI209*Baseline!B$18)</f>
        <v>1260728.872</v>
      </c>
      <c r="DF209" s="86">
        <f t="shared" si="17"/>
        <v>1556556.453</v>
      </c>
      <c r="DG209" s="62"/>
      <c r="DH209" s="86">
        <f t="shared" si="51"/>
        <v>0.04835251521</v>
      </c>
      <c r="DI209" s="86">
        <f t="shared" si="52"/>
        <v>0.05259496622</v>
      </c>
      <c r="DJ209" s="86">
        <f t="shared" si="53"/>
        <v>0.08910510592</v>
      </c>
      <c r="DK209" s="86">
        <f t="shared" si="54"/>
        <v>0.8099474127</v>
      </c>
      <c r="DL209" s="86">
        <f t="shared" si="18"/>
        <v>1</v>
      </c>
      <c r="DM209" s="62"/>
      <c r="DN209" s="86">
        <f>DH209 / (Baseline!B$7/Baseline!B$17)</f>
        <v>5.161312968</v>
      </c>
      <c r="DO209" s="86">
        <f>DI209 / (Baseline!B$11/Baseline!B$17)</f>
        <v>1.269667658</v>
      </c>
      <c r="DP209" s="86">
        <f>DJ209 / (Baseline!B$16/Baseline!B$17)</f>
        <v>1.376943168</v>
      </c>
      <c r="DQ209" s="86">
        <f>DK209 / (Baseline!B$18/Baseline!B$17)</f>
        <v>0.9157170539</v>
      </c>
      <c r="DR209" s="62"/>
      <c r="DS209" s="86">
        <f>DH209 / Baseline!H$117</f>
        <v>1.934444571</v>
      </c>
      <c r="DT209" s="86">
        <f>DI209 / Baseline!H$118</f>
        <v>1.183915437</v>
      </c>
      <c r="DU209" s="86">
        <f>DJ209 / Baseline!H$119</f>
        <v>1.065199358</v>
      </c>
      <c r="DV209" s="86">
        <f>DK209 / Baseline!H$120</f>
        <v>0.956334782</v>
      </c>
      <c r="DW209" s="87"/>
      <c r="DX209" s="86">
        <f>(AU209*Baseline!B$34)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0.03366819235</v>
      </c>
      <c r="DY209" s="86">
        <f>(AZ209*Baseline!B$34) + (Baseline!D$90*(1-Baseline!D$91)*Baseline!B$35) + (Baseline!D$90*Baseline!D$91*((1-Baseline!D$92)*Baseline!B$40 + Baseline!D$92*Baseline!B$41))</f>
        <v>0.01164178816</v>
      </c>
      <c r="DZ209" s="86">
        <f>(BE209*Baseline!B$34) + (Baseline!F$90*(1-Baseline!F$91)*Baseline!B$35) + (Baseline!F$90*Baseline!F$91*((1-Baseline!F$92)*Baseline!B$40 + Baseline!F$92*Baseline!B$41))</f>
        <v>0.01402219184</v>
      </c>
      <c r="EA209" s="86">
        <f>(BJ209*Baseline!B$34) + (Baseline!H$90*(1-Baseline!H$91)*Baseline!B$35) + (Baseline!H$90*Baseline!H$91*((1-Baseline!H$92)*Baseline!B$40 + Baseline!H$92*Baseline!B$41))</f>
        <v>0.009314856305</v>
      </c>
      <c r="EB209" s="86">
        <f>( DX209*Baseline!B$7 + DY209*Baseline!B$11 + DZ209*Baseline!B$16 + EA209*Baseline!B$18 ) / Baseline!B$17</f>
        <v>0.009944018273</v>
      </c>
    </row>
    <row r="210">
      <c r="A210" s="73" t="s">
        <v>386</v>
      </c>
      <c r="B210" s="85">
        <f>MIN( MAX( NORMINV( MCrands!B210, (B$5+B$4)/2, (B$5-B$4)/3.29 ), 0 ), 1 )</f>
        <v>0.5631253697</v>
      </c>
      <c r="C210" s="85">
        <f>MAX( NORMINV( MCrands!C210, (C$5+C$4)/2, (C$5-C$4)/3.29 ), 0 )</f>
        <v>2.516943276</v>
      </c>
      <c r="D210" s="83"/>
      <c r="E210" s="84">
        <f>Baseline!B$33 * (C210 * Baseline!B$68*Baseline!B$68/Baseline!B$75 + Baseline!B$46 * Baseline!B$54*Baseline!B$54/Baseline!B$76 + Baseline!B$47 * Baseline!B$55*Baseline!B$55/Baseline!B$77 + Baseline!B$56*Baseline!B$56/Baseline!B$78)</f>
        <v>0.00001786950989</v>
      </c>
      <c r="F210" s="84">
        <f>Baseline!B$33 * (C210 * Baseline!B$68*Baseline!B$59/Baseline!B$75 + Baseline!B$46 * Baseline!B$54*Baseline!B$69/Baseline!B$76 + Baseline!B$47 * Baseline!B$55*Baseline!B$57/Baseline!B$77 + Baseline!B$56*Baseline!B$58/Baseline!B$78)</f>
        <v>0.0000002390609401</v>
      </c>
      <c r="G210" s="85">
        <f>Baseline!B$33 * (C210 * Baseline!B$68*Baseline!B$60/Baseline!B$75 + Baseline!B$46 * Baseline!B$54*Baseline!B$61/Baseline!B$76 + Baseline!B$47 * Baseline!B$55*Baseline!B$70/Baseline!B$77 + Baseline!B$56*Baseline!B$62/Baseline!B$78)</f>
        <v>0.0000002004114325</v>
      </c>
      <c r="H210" s="84">
        <f>Baseline!B$33 * (C210 * Baseline!B$68*Baseline!B$63/Baseline!B$75 + Baseline!B$46 * Baseline!B$54*Baseline!B$64/Baseline!B$76 + Baseline!B$47 * Baseline!B$55*Baseline!B$65/Baseline!B$77 + Baseline!B$56*Baseline!B$71/Baseline!B$78)</f>
        <v>0.000000003688239611</v>
      </c>
      <c r="I210" s="84">
        <f>Baseline!B$33 * (C210 * Baseline!B$59*Baseline!B$68/Baseline!B$75 + Baseline!B$46 * Baseline!B$69*Baseline!B$54/Baseline!B$76 + Baseline!B$47 * Baseline!B$57*Baseline!B$55/Baseline!B$77 + Baseline!B$58*Baseline!B$56/Baseline!B$78)</f>
        <v>0.0000002390609401</v>
      </c>
      <c r="J210" s="85">
        <f>Baseline!B$33 * (C210 * Baseline!B$59*Baseline!B$59/Baseline!B$75 + Baseline!B$46 * Baseline!B$69*Baseline!B$69/Baseline!B$76 + Baseline!B$47 * Baseline!B$57*Baseline!B$57/Baseline!B$77 + Baseline!B$58*Baseline!B$58/Baseline!B$78)</f>
        <v>0.000002116574434</v>
      </c>
      <c r="K210" s="84">
        <f>Baseline!B$33 * (C210 * Baseline!B$59*Baseline!B$60/Baseline!B$75 + Baseline!B$46 * Baseline!B$69*Baseline!B$61/Baseline!B$76 + Baseline!B$47 * Baseline!B$57*Baseline!B$70/Baseline!B$77 + Baseline!B$58*Baseline!B$62/Baseline!B$78)</f>
        <v>0.00000001648978943</v>
      </c>
      <c r="L210" s="85">
        <f>Baseline!B$33 * (C210 * Baseline!B$59*Baseline!B$63/Baseline!B$75 + Baseline!B$46 * Baseline!B$69*Baseline!B$64/Baseline!B$76 + Baseline!B$47 * Baseline!B$57*Baseline!B$65/Baseline!B$77 + Baseline!B$58*Baseline!B$71/Baseline!B$78)</f>
        <v>0.00000001707279072</v>
      </c>
      <c r="M210" s="84">
        <f>Baseline!B$33 * (C210 * Baseline!B$60*Baseline!B$68/Baseline!B$75 + Baseline!B$46 * Baseline!B$61*Baseline!B$54/Baseline!B$76 + Baseline!B$47 * Baseline!B$70*Baseline!B$55/Baseline!B$77 + Baseline!B$62*Baseline!B$56/Baseline!B$78)</f>
        <v>0.0000002004114325</v>
      </c>
      <c r="N210" s="85">
        <f>Baseline!B$33 * (C210 * Baseline!B$60*Baseline!B$59/Baseline!B$75 + Baseline!B$46 * Baseline!B$61*Baseline!B$69/Baseline!B$76 + Baseline!B$47 * Baseline!B$70*Baseline!B$57/Baseline!B$77 + Baseline!B$62*Baseline!B$58/Baseline!B$78)</f>
        <v>0.00000001648978943</v>
      </c>
      <c r="O210" s="85">
        <f>Baseline!B$33 * (C210 * Baseline!B$60*Baseline!B$60/Baseline!B$75 + Baseline!B$46 * Baseline!B$61*Baseline!B$61/Baseline!B$76 + Baseline!B$47 * Baseline!B$70*Baseline!B$70/Baseline!B$77 + Baseline!B$62*Baseline!B$62/Baseline!B$78)</f>
        <v>0.000001589267535</v>
      </c>
      <c r="P210" s="84">
        <f>Baseline!B$33 * (C210 * Baseline!B$60*Baseline!B$63/Baseline!B$75 + Baseline!B$46 * Baseline!B$61*Baseline!B$64/Baseline!B$76 + Baseline!B$47 * Baseline!B$70*Baseline!B$65/Baseline!B$77 + Baseline!B$62*Baseline!B$71/Baseline!B$78)</f>
        <v>0.000000001956392964</v>
      </c>
      <c r="Q210" s="84">
        <f>Baseline!B$33 * (C210 * Baseline!B$63*Baseline!B$68/Baseline!B$75 + Baseline!B$46 * Baseline!B$64*Baseline!B$54/Baseline!B$76 + Baseline!B$47 * Baseline!B$65*Baseline!B$55/Baseline!B$77 + Baseline!B$71*Baseline!B$56/Baseline!B$78)</f>
        <v>0.000000003688239611</v>
      </c>
      <c r="R210" s="84">
        <f>Baseline!B$33 * (C210 * Baseline!B$63*Baseline!B$59/Baseline!B$75 + Baseline!B$46 * Baseline!B$64*Baseline!B$69/Baseline!B$76 + Baseline!B$47 * Baseline!B$65*Baseline!B$57/Baseline!B$77 + Baseline!B$71*Baseline!B$58/Baseline!B$78)</f>
        <v>0.00000001707279072</v>
      </c>
      <c r="S210" s="84">
        <f>Baseline!B$33 * (C210 * Baseline!B$63*Baseline!B$60/Baseline!B$75 + Baseline!B$46 * Baseline!B$64*Baseline!B$61/Baseline!B$76 + Baseline!B$47 * Baseline!B$65*Baseline!B$70/Baseline!B$77 + Baseline!B$71*Baseline!B$62/Baseline!B$78)</f>
        <v>0.000000001956392964</v>
      </c>
      <c r="T210" s="84">
        <f>Baseline!B$33 * (C210 * Baseline!B$63*Baseline!B$63/Baseline!B$75 + Baseline!B$46 * Baseline!B$64*Baseline!B$64/Baseline!B$76 + Baseline!B$47 * Baseline!B$65*Baseline!B$65/Baseline!B$77 + Baseline!B$71*Baseline!B$71/Baseline!B$78)</f>
        <v>0.00000009856721733</v>
      </c>
      <c r="U210" s="83"/>
      <c r="V210" s="84">
        <f>E210 * ( Baseline!B$89 * Baseline!B$7 )</f>
        <v>0.1854676432</v>
      </c>
      <c r="W210" s="84">
        <f>F210 * ( Baseline!D$89 * Baseline!B$11 )</f>
        <v>0.004409860506</v>
      </c>
      <c r="X210" s="84">
        <f>G210 * ( Baseline!F$89 * Baseline!B$16 )</f>
        <v>0.006961244997</v>
      </c>
      <c r="Y210" s="84">
        <f>H210 * ( Baseline!H$89 * Baseline!B$18 )</f>
        <v>0.001297056011</v>
      </c>
      <c r="Z210" s="86">
        <f t="shared" si="1"/>
        <v>0.1981358047</v>
      </c>
      <c r="AA210" s="84">
        <f>I210 * ( Baseline!B$89 * Baseline!B$7 )</f>
        <v>0.002481213497</v>
      </c>
      <c r="AB210" s="85">
        <f>J210 * ( Baseline!D$89 * Baseline!B$11 )</f>
        <v>0.03904359282</v>
      </c>
      <c r="AC210" s="85">
        <f>K210 * ( Baseline!F$89 * Baseline!B$16 )</f>
        <v>0.000572769042</v>
      </c>
      <c r="AD210" s="85">
        <f>L210 * ( Baseline!F$89 * Baseline!B$16 )</f>
        <v>0.0005930194575</v>
      </c>
      <c r="AE210" s="86">
        <f t="shared" si="2"/>
        <v>0.04269059482</v>
      </c>
      <c r="AF210" s="86">
        <f>M210 * ( Baseline!B$89 * Baseline!B$7 )</f>
        <v>0.002080070258</v>
      </c>
      <c r="AG210" s="86">
        <f>N210 * ( Baseline!D$89 * Baseline!B$11 )</f>
        <v>0.0003041804786</v>
      </c>
      <c r="AH210" s="86">
        <f>O210 * ( Baseline!F$89 * Baseline!B$16 )</f>
        <v>0.05520284217</v>
      </c>
      <c r="AI210" s="86">
        <f>P210 * ( Baseline!H$89 * Baseline!B$18 )</f>
        <v>0.0006880114962</v>
      </c>
      <c r="AJ210" s="86">
        <f t="shared" si="3"/>
        <v>0.0582751044</v>
      </c>
      <c r="AK210" s="86">
        <f>Q210 * ( Baseline!B$89 * Baseline!B$7 )</f>
        <v>0.00003828023892</v>
      </c>
      <c r="AL210" s="86">
        <f>R210 * ( Baseline!D$89 * Baseline!B$11 )</f>
        <v>0.0003149348676</v>
      </c>
      <c r="AM210" s="86">
        <f>S210 * ( Baseline!F$89 * Baseline!B$16 )</f>
        <v>0.00006795485948</v>
      </c>
      <c r="AN210" s="86">
        <f>T210 * ( Baseline!H$89 * Baseline!B$18 )</f>
        <v>0.03466347504</v>
      </c>
      <c r="AO210" s="86">
        <f t="shared" si="4"/>
        <v>0.03508464501</v>
      </c>
      <c r="AP210" s="62"/>
      <c r="AQ210" s="86">
        <f>V210 * ( (1-Baseline!B$90-Baseline!B$89) + (1-B210)*Baseline!B$90 )</f>
        <v>0.08854566934</v>
      </c>
      <c r="AR210" s="86">
        <f>W210 * ( (1-Baseline!B$90-Baseline!B$89) + (1-B210)*Baseline!B$90 )</f>
        <v>0.00210534864</v>
      </c>
      <c r="AS210" s="86">
        <f>X210 * ( (1-Baseline!B$90-Baseline!B$89) + (1-B210)*Baseline!B$90 )</f>
        <v>0.003323426594</v>
      </c>
      <c r="AT210" s="86">
        <f>Y210 * ( (1-Baseline!B$90-Baseline!B$89) + (1-B210)*Baseline!B$90 )</f>
        <v>0.0006192384326</v>
      </c>
      <c r="AU210" s="86">
        <f t="shared" si="5"/>
        <v>0.094593683</v>
      </c>
      <c r="AV210" s="86">
        <f>AA210 * ( (1-Baseline!D$90-Baseline!D$89) + (1-B210)*Baseline!D$90 )</f>
        <v>0.001833910139</v>
      </c>
      <c r="AW210" s="86">
        <f>AB210 * ( (1-Baseline!D$90-Baseline!D$89) + (1-B210)*Baseline!D$90 )</f>
        <v>0.02885783139</v>
      </c>
      <c r="AX210" s="86">
        <f>AC210 * ( (1-Baseline!D$90-Baseline!D$89) + (1-B210)*Baseline!D$90 )</f>
        <v>0.000423344043</v>
      </c>
      <c r="AY210" s="86">
        <f>AD210 * ( (1-Baseline!D$90-Baseline!D$89) + (1-B210)*Baseline!D$90 )</f>
        <v>0.0004383114944</v>
      </c>
      <c r="AZ210" s="86">
        <f t="shared" si="6"/>
        <v>0.03155339707</v>
      </c>
      <c r="BA210" s="86">
        <f>AF210 * ( (1-Baseline!F$90-Baseline!F$89) + (1-Baseline!B$36)*Baseline!F$90 )</f>
        <v>0.00149688512</v>
      </c>
      <c r="BB210" s="86">
        <f>AG210 * ( (1-Baseline!F$90-Baseline!F$89) + (1-Baseline!B$36)*Baseline!F$90 )</f>
        <v>0.0002188980062</v>
      </c>
      <c r="BC210" s="86">
        <f>AH210 * ( (1-Baseline!F$90-Baseline!F$89) + (1-Baseline!B$36)*Baseline!F$90 )</f>
        <v>0.03972573172</v>
      </c>
      <c r="BD210" s="86">
        <f>AI210 * ( (1-Baseline!F$90-Baseline!F$89) + (1-Baseline!B$36)*Baseline!F$90 )</f>
        <v>0.0004951150891</v>
      </c>
      <c r="BE210" s="86">
        <f t="shared" si="7"/>
        <v>0.04193662993</v>
      </c>
      <c r="BF210" s="86">
        <f>AK210 * ( (1-Baseline!H$90-Baseline!H$89) + (1-Baseline!B$36)*Baseline!H$90 )</f>
        <v>0.0000303301989</v>
      </c>
      <c r="BG210" s="86">
        <f>AL210 * ( (1-Baseline!H$90-Baseline!H$89) + (1-Baseline!B$36)*Baseline!H$90 )</f>
        <v>0.0002495291943</v>
      </c>
      <c r="BH210" s="86">
        <f>AM210 * ( (1-Baseline!H$90-Baseline!H$89) + (1-Baseline!B$36)*Baseline!H$90 )</f>
        <v>0.00005384199426</v>
      </c>
      <c r="BI210" s="86">
        <f>AN210 * ( (1-Baseline!H$90-Baseline!H$89) + (1-Baseline!B$36)*Baseline!H$90 )</f>
        <v>0.02746456454</v>
      </c>
      <c r="BJ210" s="86">
        <f t="shared" si="8"/>
        <v>0.02779826593</v>
      </c>
      <c r="BK210" s="62"/>
      <c r="BL210" s="86">
        <f t="shared" si="19"/>
        <v>0.9360632394</v>
      </c>
      <c r="BM210" s="86">
        <f t="shared" si="20"/>
        <v>0.02225675725</v>
      </c>
      <c r="BN210" s="86">
        <f t="shared" si="21"/>
        <v>0.03513370543</v>
      </c>
      <c r="BO210" s="86">
        <f t="shared" si="22"/>
        <v>0.006546297944</v>
      </c>
      <c r="BP210" s="86">
        <f t="shared" si="9"/>
        <v>1</v>
      </c>
      <c r="BQ210" s="86">
        <f t="shared" si="23"/>
        <v>0.05812084624</v>
      </c>
      <c r="BR210" s="86">
        <f t="shared" si="24"/>
        <v>0.9145713005</v>
      </c>
      <c r="BS210" s="86">
        <f t="shared" si="25"/>
        <v>0.01341675009</v>
      </c>
      <c r="BT210" s="86">
        <f t="shared" si="26"/>
        <v>0.01389110318</v>
      </c>
      <c r="BU210" s="86">
        <f t="shared" si="10"/>
        <v>1</v>
      </c>
      <c r="BV210" s="86">
        <f t="shared" si="27"/>
        <v>0.03569397737</v>
      </c>
      <c r="BW210" s="86">
        <f t="shared" si="28"/>
        <v>0.005219732882</v>
      </c>
      <c r="BX210" s="86">
        <f t="shared" si="29"/>
        <v>0.9472800218</v>
      </c>
      <c r="BY210" s="86">
        <f t="shared" si="30"/>
        <v>0.01180626793</v>
      </c>
      <c r="BZ210" s="86">
        <f t="shared" si="11"/>
        <v>1</v>
      </c>
      <c r="CA210" s="86">
        <f t="shared" si="31"/>
        <v>0.001091082407</v>
      </c>
      <c r="CB210" s="86">
        <f t="shared" si="32"/>
        <v>0.008976430217</v>
      </c>
      <c r="CC210" s="86">
        <f t="shared" si="33"/>
        <v>0.0019368832</v>
      </c>
      <c r="CD210" s="86">
        <f t="shared" si="34"/>
        <v>0.9879956042</v>
      </c>
      <c r="CE210" s="86">
        <f t="shared" si="12"/>
        <v>1</v>
      </c>
      <c r="CF210" s="62"/>
      <c r="CG210" s="86">
        <f t="shared" si="35"/>
        <v>0.9360632394</v>
      </c>
      <c r="CH210" s="86">
        <f t="shared" si="36"/>
        <v>0.02225675725</v>
      </c>
      <c r="CI210" s="86">
        <f t="shared" si="37"/>
        <v>0.03513370543</v>
      </c>
      <c r="CJ210" s="86">
        <f t="shared" si="38"/>
        <v>0.006546297944</v>
      </c>
      <c r="CK210" s="86">
        <f t="shared" si="13"/>
        <v>1</v>
      </c>
      <c r="CL210" s="86">
        <f t="shared" si="39"/>
        <v>0.05812084624</v>
      </c>
      <c r="CM210" s="86">
        <f t="shared" si="40"/>
        <v>0.9145713005</v>
      </c>
      <c r="CN210" s="86">
        <f t="shared" si="41"/>
        <v>0.01341675009</v>
      </c>
      <c r="CO210" s="86">
        <f t="shared" si="42"/>
        <v>0.01389110318</v>
      </c>
      <c r="CP210" s="86">
        <f t="shared" si="14"/>
        <v>1</v>
      </c>
      <c r="CQ210" s="86">
        <f t="shared" si="43"/>
        <v>0.03569397737</v>
      </c>
      <c r="CR210" s="86">
        <f t="shared" si="44"/>
        <v>0.005219732882</v>
      </c>
      <c r="CS210" s="86">
        <f t="shared" si="45"/>
        <v>0.9472800218</v>
      </c>
      <c r="CT210" s="86">
        <f t="shared" si="46"/>
        <v>0.01180626793</v>
      </c>
      <c r="CU210" s="86">
        <f t="shared" si="15"/>
        <v>1</v>
      </c>
      <c r="CV210" s="86">
        <f t="shared" si="47"/>
        <v>0.001091082407</v>
      </c>
      <c r="CW210" s="86">
        <f t="shared" si="48"/>
        <v>0.008976430217</v>
      </c>
      <c r="CX210" s="86">
        <f t="shared" si="49"/>
        <v>0.0019368832</v>
      </c>
      <c r="CY210" s="86">
        <f t="shared" si="50"/>
        <v>0.9879956042</v>
      </c>
      <c r="CZ210" s="86">
        <f t="shared" si="16"/>
        <v>1</v>
      </c>
      <c r="DA210" s="62"/>
      <c r="DB210" s="86">
        <f>(AQ210*Baseline!B$7 + AV210*Baseline!B$11 + BA210*Baseline!B$16 + BF210*Baseline!B$18)</f>
        <v>53281.26307</v>
      </c>
      <c r="DC210" s="86">
        <f>(AR210*Baseline!B$7 + AW210*Baseline!B$11 + BB210*Baseline!B$16 + BG210*Baseline!B$18)</f>
        <v>75067.76716</v>
      </c>
      <c r="DD210" s="86">
        <f>(AS210*Baseline!B$7 + AX210*Baseline!B$11 + BC210*Baseline!B$16 + BH210*Baseline!B$18)</f>
        <v>138073.964</v>
      </c>
      <c r="DE210" s="86">
        <f>(AT210*Baseline!B$7 + AY210*Baseline!B$11 + BD210*Baseline!B$16 + BI210*Baseline!B$18)</f>
        <v>1260523.864</v>
      </c>
      <c r="DF210" s="86">
        <f t="shared" si="17"/>
        <v>1526946.859</v>
      </c>
      <c r="DG210" s="62"/>
      <c r="DH210" s="86">
        <f t="shared" si="51"/>
        <v>0.0348939865</v>
      </c>
      <c r="DI210" s="86">
        <f t="shared" si="52"/>
        <v>0.04916200373</v>
      </c>
      <c r="DJ210" s="86">
        <f t="shared" si="53"/>
        <v>0.09042486532</v>
      </c>
      <c r="DK210" s="86">
        <f t="shared" si="54"/>
        <v>0.8255191445</v>
      </c>
      <c r="DL210" s="86">
        <f t="shared" si="18"/>
        <v>1</v>
      </c>
      <c r="DM210" s="62"/>
      <c r="DN210" s="86">
        <f>DH210 / (Baseline!B$7/Baseline!B$17)</f>
        <v>3.72470355</v>
      </c>
      <c r="DO210" s="86">
        <f>DI210 / (Baseline!B$11/Baseline!B$17)</f>
        <v>1.1867943</v>
      </c>
      <c r="DP210" s="86">
        <f>DJ210 / (Baseline!B$16/Baseline!B$17)</f>
        <v>1.397337439</v>
      </c>
      <c r="DQ210" s="86">
        <f>DK210 / (Baseline!B$18/Baseline!B$17)</f>
        <v>0.9333222714</v>
      </c>
      <c r="DR210" s="62"/>
      <c r="DS210" s="86">
        <f>DH210 / Baseline!H$117</f>
        <v>1.396007683</v>
      </c>
      <c r="DT210" s="86">
        <f>DI210 / Baseline!H$118</f>
        <v>1.106639272</v>
      </c>
      <c r="DU210" s="86">
        <f>DJ210 / Baseline!H$119</f>
        <v>1.080976309</v>
      </c>
      <c r="DV210" s="86">
        <f>DK210 / Baseline!H$120</f>
        <v>0.9747209</v>
      </c>
      <c r="DW210" s="87"/>
      <c r="DX210" s="86">
        <f>(AU210*Baseline!B$34)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0.0267185837</v>
      </c>
      <c r="DY210" s="86">
        <f>(AZ210*Baseline!B$34) + (Baseline!D$90*(1-Baseline!D$91)*Baseline!B$35) + (Baseline!D$90*Baseline!D$91*((1-Baseline!D$92)*Baseline!B$40 + Baseline!D$92*Baseline!B$41))</f>
        <v>0.01114657756</v>
      </c>
      <c r="DZ210" s="86">
        <f>(BE210*Baseline!B$34) + (Baseline!F$90*(1-Baseline!F$91)*Baseline!B$35) + (Baseline!F$90*Baseline!F$91*((1-Baseline!F$92)*Baseline!B$40 + Baseline!F$92*Baseline!B$41))</f>
        <v>0.01402113449</v>
      </c>
      <c r="EA210" s="86">
        <f>(BJ210*Baseline!B$34) + (Baseline!H$90*(1-Baseline!H$91)*Baseline!B$35) + (Baseline!H$90*Baseline!H$91*((1-Baseline!H$92)*Baseline!B$40 + Baseline!H$92*Baseline!B$41))</f>
        <v>0.00931473989</v>
      </c>
      <c r="EB210" s="86">
        <f>( DX210*Baseline!B$7 + DY210*Baseline!B$11 + DZ210*Baseline!B$16 + EA210*Baseline!B$18 ) / Baseline!B$17</f>
        <v>0.009858227447</v>
      </c>
    </row>
    <row r="211">
      <c r="A211" s="73" t="s">
        <v>387</v>
      </c>
      <c r="B211" s="85">
        <f>MIN( MAX( NORMINV( MCrands!B211, (B$5+B$4)/2, (B$5-B$4)/3.29 ), 0 ), 1 )</f>
        <v>0.5511811793</v>
      </c>
      <c r="C211" s="85">
        <f>MAX( NORMINV( MCrands!C211, (C$5+C$4)/2, (C$5-C$4)/3.29 ), 0 )</f>
        <v>2.61436341</v>
      </c>
      <c r="D211" s="83"/>
      <c r="E211" s="84">
        <f>Baseline!B$33 * (C211 * Baseline!B$68*Baseline!B$68/Baseline!B$75 + Baseline!B$46 * Baseline!B$54*Baseline!B$54/Baseline!B$76 + Baseline!B$47 * Baseline!B$55*Baseline!B$55/Baseline!B$77 + Baseline!B$56*Baseline!B$56/Baseline!B$78)</f>
        <v>0.00001855924677</v>
      </c>
      <c r="F211" s="84">
        <f>Baseline!B$33 * (C211 * Baseline!B$68*Baseline!B$59/Baseline!B$75 + Baseline!B$46 * Baseline!B$54*Baseline!B$69/Baseline!B$76 + Baseline!B$47 * Baseline!B$55*Baseline!B$57/Baseline!B$77 + Baseline!B$56*Baseline!B$58/Baseline!B$78)</f>
        <v>0.0000002391698459</v>
      </c>
      <c r="G211" s="85">
        <f>Baseline!B$33 * (C211 * Baseline!B$68*Baseline!B$60/Baseline!B$75 + Baseline!B$46 * Baseline!B$54*Baseline!B$61/Baseline!B$76 + Baseline!B$47 * Baseline!B$55*Baseline!B$70/Baseline!B$77 + Baseline!B$56*Baseline!B$62/Baseline!B$78)</f>
        <v>0.0000002006791593</v>
      </c>
      <c r="H211" s="84">
        <f>Baseline!B$33 * (C211 * Baseline!B$68*Baseline!B$63/Baseline!B$75 + Baseline!B$46 * Baseline!B$54*Baseline!B$64/Baseline!B$76 + Baseline!B$47 * Baseline!B$55*Baseline!B$65/Baseline!B$77 + Baseline!B$56*Baseline!B$71/Baseline!B$78)</f>
        <v>0.000000003715012293</v>
      </c>
      <c r="I211" s="84">
        <f>Baseline!B$33 * (C211 * Baseline!B$59*Baseline!B$68/Baseline!B$75 + Baseline!B$46 * Baseline!B$69*Baseline!B$54/Baseline!B$76 + Baseline!B$47 * Baseline!B$57*Baseline!B$55/Baseline!B$77 + Baseline!B$58*Baseline!B$56/Baseline!B$78)</f>
        <v>0.0000002391698459</v>
      </c>
      <c r="J211" s="85">
        <f>Baseline!B$33 * (C211 * Baseline!B$59*Baseline!B$59/Baseline!B$75 + Baseline!B$46 * Baseline!B$69*Baseline!B$69/Baseline!B$76 + Baseline!B$47 * Baseline!B$57*Baseline!B$57/Baseline!B$77 + Baseline!B$58*Baseline!B$58/Baseline!B$78)</f>
        <v>0.000002116574451</v>
      </c>
      <c r="K211" s="84">
        <f>Baseline!B$33 * (C211 * Baseline!B$59*Baseline!B$60/Baseline!B$75 + Baseline!B$46 * Baseline!B$69*Baseline!B$61/Baseline!B$76 + Baseline!B$47 * Baseline!B$57*Baseline!B$70/Baseline!B$77 + Baseline!B$58*Baseline!B$62/Baseline!B$78)</f>
        <v>0.00000001648983171</v>
      </c>
      <c r="L211" s="85">
        <f>Baseline!B$33 * (C211 * Baseline!B$59*Baseline!B$63/Baseline!B$75 + Baseline!B$46 * Baseline!B$69*Baseline!B$64/Baseline!B$76 + Baseline!B$47 * Baseline!B$57*Baseline!B$65/Baseline!B$77 + Baseline!B$58*Baseline!B$71/Baseline!B$78)</f>
        <v>0.00000001707279494</v>
      </c>
      <c r="M211" s="84">
        <f>Baseline!B$33 * (C211 * Baseline!B$60*Baseline!B$68/Baseline!B$75 + Baseline!B$46 * Baseline!B$61*Baseline!B$54/Baseline!B$76 + Baseline!B$47 * Baseline!B$70*Baseline!B$55/Baseline!B$77 + Baseline!B$62*Baseline!B$56/Baseline!B$78)</f>
        <v>0.0000002006791593</v>
      </c>
      <c r="N211" s="85">
        <f>Baseline!B$33 * (C211 * Baseline!B$60*Baseline!B$59/Baseline!B$75 + Baseline!B$46 * Baseline!B$61*Baseline!B$69/Baseline!B$76 + Baseline!B$47 * Baseline!B$70*Baseline!B$57/Baseline!B$77 + Baseline!B$62*Baseline!B$58/Baseline!B$78)</f>
        <v>0.00000001648983171</v>
      </c>
      <c r="O211" s="85">
        <f>Baseline!B$33 * (C211 * Baseline!B$60*Baseline!B$60/Baseline!B$75 + Baseline!B$46 * Baseline!B$61*Baseline!B$61/Baseline!B$76 + Baseline!B$47 * Baseline!B$70*Baseline!B$70/Baseline!B$77 + Baseline!B$62*Baseline!B$62/Baseline!B$78)</f>
        <v>0.000001589267639</v>
      </c>
      <c r="P211" s="84">
        <f>Baseline!B$33 * (C211 * Baseline!B$60*Baseline!B$63/Baseline!B$75 + Baseline!B$46 * Baseline!B$61*Baseline!B$64/Baseline!B$76 + Baseline!B$47 * Baseline!B$70*Baseline!B$65/Baseline!B$77 + Baseline!B$62*Baseline!B$71/Baseline!B$78)</f>
        <v>0.000000001956403356</v>
      </c>
      <c r="Q211" s="84">
        <f>Baseline!B$33 * (C211 * Baseline!B$63*Baseline!B$68/Baseline!B$75 + Baseline!B$46 * Baseline!B$64*Baseline!B$54/Baseline!B$76 + Baseline!B$47 * Baseline!B$65*Baseline!B$55/Baseline!B$77 + Baseline!B$71*Baseline!B$56/Baseline!B$78)</f>
        <v>0.000000003715012293</v>
      </c>
      <c r="R211" s="84">
        <f>Baseline!B$33 * (C211 * Baseline!B$63*Baseline!B$59/Baseline!B$75 + Baseline!B$46 * Baseline!B$64*Baseline!B$69/Baseline!B$76 + Baseline!B$47 * Baseline!B$65*Baseline!B$57/Baseline!B$77 + Baseline!B$71*Baseline!B$58/Baseline!B$78)</f>
        <v>0.00000001707279494</v>
      </c>
      <c r="S211" s="84">
        <f>Baseline!B$33 * (C211 * Baseline!B$63*Baseline!B$60/Baseline!B$75 + Baseline!B$46 * Baseline!B$64*Baseline!B$61/Baseline!B$76 + Baseline!B$47 * Baseline!B$65*Baseline!B$70/Baseline!B$77 + Baseline!B$71*Baseline!B$62/Baseline!B$78)</f>
        <v>0.000000001956403356</v>
      </c>
      <c r="T211" s="84">
        <f>Baseline!B$33 * (C211 * Baseline!B$63*Baseline!B$63/Baseline!B$75 + Baseline!B$46 * Baseline!B$64*Baseline!B$64/Baseline!B$76 + Baseline!B$47 * Baseline!B$65*Baseline!B$65/Baseline!B$77 + Baseline!B$71*Baseline!B$71/Baseline!B$78)</f>
        <v>0.00000009856721837</v>
      </c>
      <c r="U211" s="83"/>
      <c r="V211" s="84">
        <f>E211 * ( Baseline!B$89 * Baseline!B$7 )</f>
        <v>0.1926264223</v>
      </c>
      <c r="W211" s="84">
        <f>F211 * ( Baseline!D$89 * Baseline!B$11 )</f>
        <v>0.004411869448</v>
      </c>
      <c r="X211" s="84">
        <f>G211 * ( Baseline!F$89 * Baseline!B$16 )</f>
        <v>0.006970544426</v>
      </c>
      <c r="Y211" s="84">
        <f>H211 * ( Baseline!H$89 * Baseline!B$18 )</f>
        <v>0.001306471252</v>
      </c>
      <c r="Z211" s="86">
        <f t="shared" si="1"/>
        <v>0.2053153074</v>
      </c>
      <c r="AA211" s="84">
        <f>I211 * ( Baseline!B$89 * Baseline!B$7 )</f>
        <v>0.002482343831</v>
      </c>
      <c r="AB211" s="85">
        <f>J211 * ( Baseline!D$89 * Baseline!B$11 )</f>
        <v>0.03904359314</v>
      </c>
      <c r="AC211" s="85">
        <f>K211 * ( Baseline!F$89 * Baseline!B$16 )</f>
        <v>0.0005727705103</v>
      </c>
      <c r="AD211" s="85">
        <f>L211 * ( Baseline!F$89 * Baseline!B$16 )</f>
        <v>0.0005930196043</v>
      </c>
      <c r="AE211" s="86">
        <f t="shared" si="2"/>
        <v>0.04269172708</v>
      </c>
      <c r="AF211" s="86">
        <f>M211 * ( Baseline!B$89 * Baseline!B$7 )</f>
        <v>0.002082848994</v>
      </c>
      <c r="AG211" s="86">
        <f>N211 * ( Baseline!D$89 * Baseline!B$11 )</f>
        <v>0.0003041812584</v>
      </c>
      <c r="AH211" s="86">
        <f>O211 * ( Baseline!F$89 * Baseline!B$16 )</f>
        <v>0.05520284578</v>
      </c>
      <c r="AI211" s="86">
        <f>P211 * ( Baseline!H$89 * Baseline!B$18 )</f>
        <v>0.0006880151508</v>
      </c>
      <c r="AJ211" s="86">
        <f t="shared" si="3"/>
        <v>0.05827789118</v>
      </c>
      <c r="AK211" s="86">
        <f>Q211 * ( Baseline!B$89 * Baseline!B$7 )</f>
        <v>0.00003855811259</v>
      </c>
      <c r="AL211" s="86">
        <f>R211 * ( Baseline!D$89 * Baseline!B$11 )</f>
        <v>0.0003149349456</v>
      </c>
      <c r="AM211" s="86">
        <f>S211 * ( Baseline!F$89 * Baseline!B$16 )</f>
        <v>0.00006795522044</v>
      </c>
      <c r="AN211" s="86">
        <f>T211 * ( Baseline!H$89 * Baseline!B$18 )</f>
        <v>0.03466347541</v>
      </c>
      <c r="AO211" s="86">
        <f t="shared" si="4"/>
        <v>0.03508492368</v>
      </c>
      <c r="AP211" s="62"/>
      <c r="AQ211" s="86">
        <f>V211 * ( (1-Baseline!B$90-Baseline!B$89) + (1-B211)*Baseline!B$90 )</f>
        <v>0.09401108468</v>
      </c>
      <c r="AR211" s="86">
        <f>W211 * ( (1-Baseline!B$90-Baseline!B$89) + (1-B211)*Baseline!B$90 )</f>
        <v>0.002153207371</v>
      </c>
      <c r="AS211" s="86">
        <f>X211 * ( (1-Baseline!B$90-Baseline!B$89) + (1-B211)*Baseline!B$90 )</f>
        <v>0.003401965497</v>
      </c>
      <c r="AT211" s="86">
        <f>Y211 * ( (1-Baseline!B$90-Baseline!B$89) + (1-B211)*Baseline!B$90 )</f>
        <v>0.0006376216622</v>
      </c>
      <c r="AU211" s="86">
        <f t="shared" si="5"/>
        <v>0.1002038792</v>
      </c>
      <c r="AV211" s="86">
        <f>AA211 * ( (1-Baseline!D$90-Baseline!D$89) + (1-B211)*Baseline!D$90 )</f>
        <v>0.001848028604</v>
      </c>
      <c r="AW211" s="86">
        <f>AB211 * ( (1-Baseline!D$90-Baseline!D$89) + (1-B211)*Baseline!D$90 )</f>
        <v>0.02906675378</v>
      </c>
      <c r="AX211" s="86">
        <f>AC211 * ( (1-Baseline!D$90-Baseline!D$89) + (1-B211)*Baseline!D$90 )</f>
        <v>0.0004264100217</v>
      </c>
      <c r="AY211" s="86">
        <f>AD211 * ( (1-Baseline!D$90-Baseline!D$89) + (1-B211)*Baseline!D$90 )</f>
        <v>0.0004414848492</v>
      </c>
      <c r="AZ211" s="86">
        <f t="shared" si="6"/>
        <v>0.03178267726</v>
      </c>
      <c r="BA211" s="86">
        <f>AF211 * ( (1-Baseline!F$90-Baseline!F$89) + (1-Baseline!B$36)*Baseline!F$90 )</f>
        <v>0.001498884788</v>
      </c>
      <c r="BB211" s="86">
        <f>AG211 * ( (1-Baseline!F$90-Baseline!F$89) + (1-Baseline!B$36)*Baseline!F$90 )</f>
        <v>0.0002188985674</v>
      </c>
      <c r="BC211" s="86">
        <f>AH211 * ( (1-Baseline!F$90-Baseline!F$89) + (1-Baseline!B$36)*Baseline!F$90 )</f>
        <v>0.03972573431</v>
      </c>
      <c r="BD211" s="86">
        <f>AI211 * ( (1-Baseline!F$90-Baseline!F$89) + (1-Baseline!B$36)*Baseline!F$90 )</f>
        <v>0.000495117719</v>
      </c>
      <c r="BE211" s="86">
        <f t="shared" si="7"/>
        <v>0.04193863539</v>
      </c>
      <c r="BF211" s="86">
        <f>AK211 * ( (1-Baseline!H$90-Baseline!H$89) + (1-Baseline!B$36)*Baseline!H$90 )</f>
        <v>0.00003055036376</v>
      </c>
      <c r="BG211" s="86">
        <f>AL211 * ( (1-Baseline!H$90-Baseline!H$89) + (1-Baseline!B$36)*Baseline!H$90 )</f>
        <v>0.0002495292561</v>
      </c>
      <c r="BH211" s="86">
        <f>AM211 * ( (1-Baseline!H$90-Baseline!H$89) + (1-Baseline!B$36)*Baseline!H$90 )</f>
        <v>0.00005384228026</v>
      </c>
      <c r="BI211" s="86">
        <f>AN211 * ( (1-Baseline!H$90-Baseline!H$89) + (1-Baseline!B$36)*Baseline!H$90 )</f>
        <v>0.02746456483</v>
      </c>
      <c r="BJ211" s="86">
        <f t="shared" si="8"/>
        <v>0.02779848673</v>
      </c>
      <c r="BK211" s="62"/>
      <c r="BL211" s="86">
        <f t="shared" si="19"/>
        <v>0.938198056</v>
      </c>
      <c r="BM211" s="86">
        <f t="shared" si="20"/>
        <v>0.02148826361</v>
      </c>
      <c r="BN211" s="86">
        <f t="shared" si="21"/>
        <v>0.03395043708</v>
      </c>
      <c r="BO211" s="86">
        <f t="shared" si="22"/>
        <v>0.006363243292</v>
      </c>
      <c r="BP211" s="86">
        <f t="shared" si="9"/>
        <v>1</v>
      </c>
      <c r="BQ211" s="86">
        <f t="shared" si="23"/>
        <v>0.0581457814</v>
      </c>
      <c r="BR211" s="86">
        <f t="shared" si="24"/>
        <v>0.9145470517</v>
      </c>
      <c r="BS211" s="86">
        <f t="shared" si="25"/>
        <v>0.01341642865</v>
      </c>
      <c r="BT211" s="86">
        <f t="shared" si="26"/>
        <v>0.0138907382</v>
      </c>
      <c r="BU211" s="86">
        <f t="shared" si="10"/>
        <v>1</v>
      </c>
      <c r="BV211" s="86">
        <f t="shared" si="27"/>
        <v>0.03573995133</v>
      </c>
      <c r="BW211" s="86">
        <f t="shared" si="28"/>
        <v>0.005219496661</v>
      </c>
      <c r="BX211" s="86">
        <f t="shared" si="29"/>
        <v>0.9472347859</v>
      </c>
      <c r="BY211" s="86">
        <f t="shared" si="30"/>
        <v>0.01180576608</v>
      </c>
      <c r="BZ211" s="86">
        <f t="shared" si="11"/>
        <v>1</v>
      </c>
      <c r="CA211" s="86">
        <f t="shared" si="31"/>
        <v>0.001098993771</v>
      </c>
      <c r="CB211" s="86">
        <f t="shared" si="32"/>
        <v>0.008976361141</v>
      </c>
      <c r="CC211" s="86">
        <f t="shared" si="33"/>
        <v>0.001936878103</v>
      </c>
      <c r="CD211" s="86">
        <f t="shared" si="34"/>
        <v>0.987987767</v>
      </c>
      <c r="CE211" s="86">
        <f t="shared" si="12"/>
        <v>1</v>
      </c>
      <c r="CF211" s="62"/>
      <c r="CG211" s="86">
        <f t="shared" si="35"/>
        <v>0.938198056</v>
      </c>
      <c r="CH211" s="86">
        <f t="shared" si="36"/>
        <v>0.02148826361</v>
      </c>
      <c r="CI211" s="86">
        <f t="shared" si="37"/>
        <v>0.03395043708</v>
      </c>
      <c r="CJ211" s="86">
        <f t="shared" si="38"/>
        <v>0.006363243292</v>
      </c>
      <c r="CK211" s="86">
        <f t="shared" si="13"/>
        <v>1</v>
      </c>
      <c r="CL211" s="86">
        <f t="shared" si="39"/>
        <v>0.0581457814</v>
      </c>
      <c r="CM211" s="86">
        <f t="shared" si="40"/>
        <v>0.9145470517</v>
      </c>
      <c r="CN211" s="86">
        <f t="shared" si="41"/>
        <v>0.01341642865</v>
      </c>
      <c r="CO211" s="86">
        <f t="shared" si="42"/>
        <v>0.0138907382</v>
      </c>
      <c r="CP211" s="86">
        <f t="shared" si="14"/>
        <v>1</v>
      </c>
      <c r="CQ211" s="86">
        <f t="shared" si="43"/>
        <v>0.03573995133</v>
      </c>
      <c r="CR211" s="86">
        <f t="shared" si="44"/>
        <v>0.005219496661</v>
      </c>
      <c r="CS211" s="86">
        <f t="shared" si="45"/>
        <v>0.9472347859</v>
      </c>
      <c r="CT211" s="86">
        <f t="shared" si="46"/>
        <v>0.01180576608</v>
      </c>
      <c r="CU211" s="86">
        <f t="shared" si="15"/>
        <v>1</v>
      </c>
      <c r="CV211" s="86">
        <f t="shared" si="47"/>
        <v>0.001098993771</v>
      </c>
      <c r="CW211" s="86">
        <f t="shared" si="48"/>
        <v>0.008976361141</v>
      </c>
      <c r="CX211" s="86">
        <f t="shared" si="49"/>
        <v>0.001936878103</v>
      </c>
      <c r="CY211" s="86">
        <f t="shared" si="50"/>
        <v>0.987987767</v>
      </c>
      <c r="CZ211" s="86">
        <f t="shared" si="16"/>
        <v>1</v>
      </c>
      <c r="DA211" s="62"/>
      <c r="DB211" s="86">
        <f>(AQ211*Baseline!B$7 + AV211*Baseline!B$11 + BA211*Baseline!B$16 + BF211*Baseline!B$18)</f>
        <v>55979.04812</v>
      </c>
      <c r="DC211" s="86">
        <f>(AR211*Baseline!B$7 + AW211*Baseline!B$11 + BB211*Baseline!B$16 + BG211*Baseline!B$18)</f>
        <v>75539.02871</v>
      </c>
      <c r="DD211" s="86">
        <f>(AS211*Baseline!B$7 + AX211*Baseline!B$11 + BC211*Baseline!B$16 + BH211*Baseline!B$18)</f>
        <v>138118.6524</v>
      </c>
      <c r="DE211" s="86">
        <f>(AT211*Baseline!B$7 + AY211*Baseline!B$11 + BD211*Baseline!B$16 + BI211*Baseline!B$18)</f>
        <v>1260539.608</v>
      </c>
      <c r="DF211" s="86">
        <f t="shared" si="17"/>
        <v>1530176.337</v>
      </c>
      <c r="DG211" s="62"/>
      <c r="DH211" s="86">
        <f t="shared" si="51"/>
        <v>0.0365833968</v>
      </c>
      <c r="DI211" s="86">
        <f t="shared" si="52"/>
        <v>0.04936622459</v>
      </c>
      <c r="DJ211" s="86">
        <f t="shared" si="53"/>
        <v>0.0902632259</v>
      </c>
      <c r="DK211" s="86">
        <f t="shared" si="54"/>
        <v>0.8237871527</v>
      </c>
      <c r="DL211" s="86">
        <f t="shared" si="18"/>
        <v>1</v>
      </c>
      <c r="DM211" s="62"/>
      <c r="DN211" s="86">
        <f>DH211 / (Baseline!B$7/Baseline!B$17)</f>
        <v>3.905036988</v>
      </c>
      <c r="DO211" s="86">
        <f>DI211 / (Baseline!B$11/Baseline!B$17)</f>
        <v>1.19172429</v>
      </c>
      <c r="DP211" s="86">
        <f>DJ211 / (Baseline!B$16/Baseline!B$17)</f>
        <v>1.394839622</v>
      </c>
      <c r="DQ211" s="86">
        <f>DK211 / (Baseline!B$18/Baseline!B$17)</f>
        <v>0.9313641018</v>
      </c>
      <c r="DR211" s="62"/>
      <c r="DS211" s="86">
        <f>DH211 / Baseline!H$117</f>
        <v>1.463596113</v>
      </c>
      <c r="DT211" s="86">
        <f>DI211 / Baseline!H$118</f>
        <v>1.111236294</v>
      </c>
      <c r="DU211" s="86">
        <f>DJ211 / Baseline!H$119</f>
        <v>1.079044004</v>
      </c>
      <c r="DV211" s="86">
        <f>DK211 / Baseline!H$120</f>
        <v>0.9726758735</v>
      </c>
      <c r="DW211" s="87"/>
      <c r="DX211" s="86">
        <f>(AU211*Baseline!B$34)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0.02756011313</v>
      </c>
      <c r="DY211" s="86">
        <f>(AZ211*Baseline!B$34) + (Baseline!D$90*(1-Baseline!D$91)*Baseline!B$35) + (Baseline!D$90*Baseline!D$91*((1-Baseline!D$92)*Baseline!B$40 + Baseline!D$92*Baseline!B$41))</f>
        <v>0.01118096959</v>
      </c>
      <c r="DZ211" s="86">
        <f>(BE211*Baseline!B$34) + (Baseline!F$90*(1-Baseline!F$91)*Baseline!B$35) + (Baseline!F$90*Baseline!F$91*((1-Baseline!F$92)*Baseline!B$40 + Baseline!F$92*Baseline!B$41))</f>
        <v>0.01402143531</v>
      </c>
      <c r="EA211" s="86">
        <f>(BJ211*Baseline!B$34) + (Baseline!H$90*(1-Baseline!H$91)*Baseline!B$35) + (Baseline!H$90*Baseline!H$91*((1-Baseline!H$92)*Baseline!B$40 + Baseline!H$92*Baseline!B$41))</f>
        <v>0.00931477301</v>
      </c>
      <c r="EB211" s="86">
        <f>( DX211*Baseline!B$7 + DY211*Baseline!B$11 + DZ211*Baseline!B$16 + EA211*Baseline!B$18 ) / Baseline!B$17</f>
        <v>0.009867584536</v>
      </c>
    </row>
    <row r="212">
      <c r="A212" s="73" t="s">
        <v>388</v>
      </c>
      <c r="B212" s="85">
        <f>MIN( MAX( NORMINV( MCrands!B212, (B$5+B$4)/2, (B$5-B$4)/3.29 ), 0 ), 1 )</f>
        <v>0.5350832005</v>
      </c>
      <c r="C212" s="85">
        <f>MAX( NORMINV( MCrands!C212, (C$5+C$4)/2, (C$5-C$4)/3.29 ), 0 )</f>
        <v>2.18236034</v>
      </c>
      <c r="D212" s="83"/>
      <c r="E212" s="84">
        <f>Baseline!B$33 * (C212 * Baseline!B$68*Baseline!B$68/Baseline!B$75 + Baseline!B$46 * Baseline!B$54*Baseline!B$54/Baseline!B$76 + Baseline!B$47 * Baseline!B$55*Baseline!B$55/Baseline!B$77 + Baseline!B$56*Baseline!B$56/Baseline!B$78)</f>
        <v>0.00001550065467</v>
      </c>
      <c r="F212" s="84">
        <f>Baseline!B$33 * (C212 * Baseline!B$68*Baseline!B$59/Baseline!B$75 + Baseline!B$46 * Baseline!B$54*Baseline!B$69/Baseline!B$76 + Baseline!B$47 * Baseline!B$55*Baseline!B$57/Baseline!B$77 + Baseline!B$56*Baseline!B$58/Baseline!B$78)</f>
        <v>0.0000002386869103</v>
      </c>
      <c r="G212" s="85">
        <f>Baseline!B$33 * (C212 * Baseline!B$68*Baseline!B$60/Baseline!B$75 + Baseline!B$46 * Baseline!B$54*Baseline!B$61/Baseline!B$76 + Baseline!B$47 * Baseline!B$55*Baseline!B$70/Baseline!B$77 + Baseline!B$56*Baseline!B$62/Baseline!B$78)</f>
        <v>0.0000001994919426</v>
      </c>
      <c r="H212" s="84">
        <f>Baseline!B$33 * (C212 * Baseline!B$68*Baseline!B$63/Baseline!B$75 + Baseline!B$46 * Baseline!B$54*Baseline!B$64/Baseline!B$76 + Baseline!B$47 * Baseline!B$55*Baseline!B$65/Baseline!B$77 + Baseline!B$56*Baseline!B$71/Baseline!B$78)</f>
        <v>0.000000003596290626</v>
      </c>
      <c r="I212" s="84">
        <f>Baseline!B$33 * (C212 * Baseline!B$59*Baseline!B$68/Baseline!B$75 + Baseline!B$46 * Baseline!B$69*Baseline!B$54/Baseline!B$76 + Baseline!B$47 * Baseline!B$57*Baseline!B$55/Baseline!B$77 + Baseline!B$58*Baseline!B$56/Baseline!B$78)</f>
        <v>0.0000002386869103</v>
      </c>
      <c r="J212" s="85">
        <f>Baseline!B$33 * (C212 * Baseline!B$59*Baseline!B$59/Baseline!B$75 + Baseline!B$46 * Baseline!B$69*Baseline!B$69/Baseline!B$76 + Baseline!B$47 * Baseline!B$57*Baseline!B$57/Baseline!B$77 + Baseline!B$58*Baseline!B$58/Baseline!B$78)</f>
        <v>0.000002116574375</v>
      </c>
      <c r="K212" s="84">
        <f>Baseline!B$33 * (C212 * Baseline!B$59*Baseline!B$60/Baseline!B$75 + Baseline!B$46 * Baseline!B$69*Baseline!B$61/Baseline!B$76 + Baseline!B$47 * Baseline!B$57*Baseline!B$70/Baseline!B$77 + Baseline!B$58*Baseline!B$62/Baseline!B$78)</f>
        <v>0.00000001648964425</v>
      </c>
      <c r="L212" s="85">
        <f>Baseline!B$33 * (C212 * Baseline!B$59*Baseline!B$63/Baseline!B$75 + Baseline!B$46 * Baseline!B$69*Baseline!B$64/Baseline!B$76 + Baseline!B$47 * Baseline!B$57*Baseline!B$65/Baseline!B$77 + Baseline!B$58*Baseline!B$71/Baseline!B$78)</f>
        <v>0.0000000170727762</v>
      </c>
      <c r="M212" s="84">
        <f>Baseline!B$33 * (C212 * Baseline!B$60*Baseline!B$68/Baseline!B$75 + Baseline!B$46 * Baseline!B$61*Baseline!B$54/Baseline!B$76 + Baseline!B$47 * Baseline!B$70*Baseline!B$55/Baseline!B$77 + Baseline!B$62*Baseline!B$56/Baseline!B$78)</f>
        <v>0.0000001994919426</v>
      </c>
      <c r="N212" s="85">
        <f>Baseline!B$33 * (C212 * Baseline!B$60*Baseline!B$59/Baseline!B$75 + Baseline!B$46 * Baseline!B$61*Baseline!B$69/Baseline!B$76 + Baseline!B$47 * Baseline!B$70*Baseline!B$57/Baseline!B$77 + Baseline!B$62*Baseline!B$58/Baseline!B$78)</f>
        <v>0.00000001648964425</v>
      </c>
      <c r="O212" s="85">
        <f>Baseline!B$33 * (C212 * Baseline!B$60*Baseline!B$60/Baseline!B$75 + Baseline!B$46 * Baseline!B$61*Baseline!B$61/Baseline!B$76 + Baseline!B$47 * Baseline!B$70*Baseline!B$70/Baseline!B$77 + Baseline!B$62*Baseline!B$62/Baseline!B$78)</f>
        <v>0.000001589267178</v>
      </c>
      <c r="P212" s="84">
        <f>Baseline!B$33 * (C212 * Baseline!B$60*Baseline!B$63/Baseline!B$75 + Baseline!B$46 * Baseline!B$61*Baseline!B$64/Baseline!B$76 + Baseline!B$47 * Baseline!B$70*Baseline!B$65/Baseline!B$77 + Baseline!B$62*Baseline!B$71/Baseline!B$78)</f>
        <v>0.000000001956357273</v>
      </c>
      <c r="Q212" s="84">
        <f>Baseline!B$33 * (C212 * Baseline!B$63*Baseline!B$68/Baseline!B$75 + Baseline!B$46 * Baseline!B$64*Baseline!B$54/Baseline!B$76 + Baseline!B$47 * Baseline!B$65*Baseline!B$55/Baseline!B$77 + Baseline!B$71*Baseline!B$56/Baseline!B$78)</f>
        <v>0.000000003596290626</v>
      </c>
      <c r="R212" s="84">
        <f>Baseline!B$33 * (C212 * Baseline!B$63*Baseline!B$59/Baseline!B$75 + Baseline!B$46 * Baseline!B$64*Baseline!B$69/Baseline!B$76 + Baseline!B$47 * Baseline!B$65*Baseline!B$57/Baseline!B$77 + Baseline!B$71*Baseline!B$58/Baseline!B$78)</f>
        <v>0.0000000170727762</v>
      </c>
      <c r="S212" s="84">
        <f>Baseline!B$33 * (C212 * Baseline!B$63*Baseline!B$60/Baseline!B$75 + Baseline!B$46 * Baseline!B$64*Baseline!B$61/Baseline!B$76 + Baseline!B$47 * Baseline!B$65*Baseline!B$70/Baseline!B$77 + Baseline!B$71*Baseline!B$62/Baseline!B$78)</f>
        <v>0.000000001956357273</v>
      </c>
      <c r="T212" s="84">
        <f>Baseline!B$33 * (C212 * Baseline!B$63*Baseline!B$63/Baseline!B$75 + Baseline!B$46 * Baseline!B$64*Baseline!B$64/Baseline!B$76 + Baseline!B$47 * Baseline!B$65*Baseline!B$65/Baseline!B$77 + Baseline!B$71*Baseline!B$71/Baseline!B$78)</f>
        <v>0.00000009856721376</v>
      </c>
      <c r="U212" s="83"/>
      <c r="V212" s="84">
        <f>E212 * ( Baseline!B$89 * Baseline!B$7 )</f>
        <v>0.1608812948</v>
      </c>
      <c r="W212" s="84">
        <f>F212 * ( Baseline!D$89 * Baseline!B$11 )</f>
        <v>0.00440296093</v>
      </c>
      <c r="X212" s="84">
        <f>G212 * ( Baseline!F$89 * Baseline!B$16 )</f>
        <v>0.006929306728</v>
      </c>
      <c r="Y212" s="84">
        <f>H212 * ( Baseline!H$89 * Baseline!B$18 )</f>
        <v>0.001264719992</v>
      </c>
      <c r="Z212" s="86">
        <f t="shared" si="1"/>
        <v>0.1734782825</v>
      </c>
      <c r="AA212" s="84">
        <f>I212 * ( Baseline!B$89 * Baseline!B$7 )</f>
        <v>0.002477331442</v>
      </c>
      <c r="AB212" s="85">
        <f>J212 * ( Baseline!D$89 * Baseline!B$11 )</f>
        <v>0.03904359173</v>
      </c>
      <c r="AC212" s="85">
        <f>K212 * ( Baseline!F$89 * Baseline!B$16 )</f>
        <v>0.0005727639991</v>
      </c>
      <c r="AD212" s="85">
        <f>L212 * ( Baseline!F$89 * Baseline!B$16 )</f>
        <v>0.0005930189532</v>
      </c>
      <c r="AE212" s="86">
        <f t="shared" si="2"/>
        <v>0.04268670613</v>
      </c>
      <c r="AF212" s="86">
        <f>M212 * ( Baseline!B$89 * Baseline!B$7 )</f>
        <v>0.002070526873</v>
      </c>
      <c r="AG212" s="86">
        <f>N212 * ( Baseline!D$89 * Baseline!B$11 )</f>
        <v>0.0003041778005</v>
      </c>
      <c r="AH212" s="86">
        <f>O212 * ( Baseline!F$89 * Baseline!B$16 )</f>
        <v>0.05520282977</v>
      </c>
      <c r="AI212" s="86">
        <f>P212 * ( Baseline!H$89 * Baseline!B$18 )</f>
        <v>0.0006879989448</v>
      </c>
      <c r="AJ212" s="86">
        <f t="shared" si="3"/>
        <v>0.05826553339</v>
      </c>
      <c r="AK212" s="86">
        <f>Q212 * ( Baseline!B$89 * Baseline!B$7 )</f>
        <v>0.0000373259004</v>
      </c>
      <c r="AL212" s="86">
        <f>R212 * ( Baseline!D$89 * Baseline!B$11 )</f>
        <v>0.0003149345998</v>
      </c>
      <c r="AM212" s="86">
        <f>S212 * ( Baseline!F$89 * Baseline!B$16 )</f>
        <v>0.00006795361977</v>
      </c>
      <c r="AN212" s="86">
        <f>T212 * ( Baseline!H$89 * Baseline!B$18 )</f>
        <v>0.03466347379</v>
      </c>
      <c r="AO212" s="86">
        <f t="shared" si="4"/>
        <v>0.0350836879</v>
      </c>
      <c r="AP212" s="62"/>
      <c r="AQ212" s="86">
        <f>V212 * ( (1-Baseline!B$90-Baseline!B$89) + (1-B212)*Baseline!B$90 )</f>
        <v>0.08082289356</v>
      </c>
      <c r="AR212" s="86">
        <f>W212 * ( (1-Baseline!B$90-Baseline!B$89) + (1-B212)*Baseline!B$90 )</f>
        <v>0.002211941687</v>
      </c>
      <c r="AS212" s="86">
        <f>X212 * ( (1-Baseline!B$90-Baseline!B$89) + (1-B212)*Baseline!B$90 )</f>
        <v>0.003481117061</v>
      </c>
      <c r="AT212" s="86">
        <f>Y212 * ( (1-Baseline!B$90-Baseline!B$89) + (1-B212)*Baseline!B$90 )</f>
        <v>0.0006353649095</v>
      </c>
      <c r="AU212" s="86">
        <f t="shared" si="5"/>
        <v>0.08715131722</v>
      </c>
      <c r="AV212" s="86">
        <f>AA212 * ( (1-Baseline!D$90-Baseline!D$89) + (1-B212)*Baseline!D$90 )</f>
        <v>0.001862163288</v>
      </c>
      <c r="AW212" s="86">
        <f>AB212 * ( (1-Baseline!D$90-Baseline!D$89) + (1-B212)*Baseline!D$90 )</f>
        <v>0.029348331</v>
      </c>
      <c r="AX212" s="86">
        <f>AC212 * ( (1-Baseline!D$90-Baseline!D$89) + (1-B212)*Baseline!D$90 )</f>
        <v>0.0004305358879</v>
      </c>
      <c r="AY212" s="86">
        <f>AD212 * ( (1-Baseline!D$90-Baseline!D$89) + (1-B212)*Baseline!D$90 )</f>
        <v>0.0004457611546</v>
      </c>
      <c r="AZ212" s="86">
        <f t="shared" si="6"/>
        <v>0.03208679133</v>
      </c>
      <c r="BA212" s="86">
        <f>AF212 * ( (1-Baseline!F$90-Baseline!F$89) + (1-Baseline!B$36)*Baseline!F$90 )</f>
        <v>0.001490017394</v>
      </c>
      <c r="BB212" s="86">
        <f>AG212 * ( (1-Baseline!F$90-Baseline!F$89) + (1-Baseline!B$36)*Baseline!F$90 )</f>
        <v>0.0002188960789</v>
      </c>
      <c r="BC212" s="86">
        <f>AH212 * ( (1-Baseline!F$90-Baseline!F$89) + (1-Baseline!B$36)*Baseline!F$90 )</f>
        <v>0.03972572279</v>
      </c>
      <c r="BD212" s="86">
        <f>AI212 * ( (1-Baseline!F$90-Baseline!F$89) + (1-Baseline!B$36)*Baseline!F$90 )</f>
        <v>0.0004951060566</v>
      </c>
      <c r="BE212" s="86">
        <f t="shared" si="7"/>
        <v>0.04192974232</v>
      </c>
      <c r="BF212" s="86">
        <f>AK212 * ( (1-Baseline!H$90-Baseline!H$89) + (1-Baseline!B$36)*Baseline!H$90 )</f>
        <v>0.00002957405741</v>
      </c>
      <c r="BG212" s="86">
        <f>AL212 * ( (1-Baseline!H$90-Baseline!H$89) + (1-Baseline!B$36)*Baseline!H$90 )</f>
        <v>0.0002495289821</v>
      </c>
      <c r="BH212" s="86">
        <f>AM212 * ( (1-Baseline!H$90-Baseline!H$89) + (1-Baseline!B$36)*Baseline!H$90 )</f>
        <v>0.00005384101202</v>
      </c>
      <c r="BI212" s="86">
        <f>AN212 * ( (1-Baseline!H$90-Baseline!H$89) + (1-Baseline!B$36)*Baseline!H$90 )</f>
        <v>0.02746456355</v>
      </c>
      <c r="BJ212" s="86">
        <f t="shared" si="8"/>
        <v>0.0277975076</v>
      </c>
      <c r="BK212" s="62"/>
      <c r="BL212" s="86">
        <f t="shared" si="19"/>
        <v>0.9273857945</v>
      </c>
      <c r="BM212" s="86">
        <f t="shared" si="20"/>
        <v>0.02538047338</v>
      </c>
      <c r="BN212" s="86">
        <f t="shared" si="21"/>
        <v>0.03994336715</v>
      </c>
      <c r="BO212" s="86">
        <f t="shared" si="22"/>
        <v>0.007290364963</v>
      </c>
      <c r="BP212" s="86">
        <f t="shared" si="9"/>
        <v>1</v>
      </c>
      <c r="BQ212" s="86">
        <f t="shared" si="23"/>
        <v>0.058035198</v>
      </c>
      <c r="BR212" s="86">
        <f t="shared" si="24"/>
        <v>0.914654591</v>
      </c>
      <c r="BS212" s="86">
        <f t="shared" si="25"/>
        <v>0.0134178542</v>
      </c>
      <c r="BT212" s="86">
        <f t="shared" si="26"/>
        <v>0.01389235682</v>
      </c>
      <c r="BU212" s="86">
        <f t="shared" si="10"/>
        <v>1</v>
      </c>
      <c r="BV212" s="86">
        <f t="shared" si="27"/>
        <v>0.03553604939</v>
      </c>
      <c r="BW212" s="86">
        <f t="shared" si="28"/>
        <v>0.005220544339</v>
      </c>
      <c r="BX212" s="86">
        <f t="shared" si="29"/>
        <v>0.9474354144</v>
      </c>
      <c r="BY212" s="86">
        <f t="shared" si="30"/>
        <v>0.01180799187</v>
      </c>
      <c r="BZ212" s="86">
        <f t="shared" si="11"/>
        <v>1</v>
      </c>
      <c r="CA212" s="86">
        <f t="shared" si="31"/>
        <v>0.001063910399</v>
      </c>
      <c r="CB212" s="86">
        <f t="shared" si="32"/>
        <v>0.008976667466</v>
      </c>
      <c r="CC212" s="86">
        <f t="shared" si="33"/>
        <v>0.001936900703</v>
      </c>
      <c r="CD212" s="86">
        <f t="shared" si="34"/>
        <v>0.9880225214</v>
      </c>
      <c r="CE212" s="86">
        <f t="shared" si="12"/>
        <v>1</v>
      </c>
      <c r="CF212" s="62"/>
      <c r="CG212" s="86">
        <f t="shared" si="35"/>
        <v>0.9273857945</v>
      </c>
      <c r="CH212" s="86">
        <f t="shared" si="36"/>
        <v>0.02538047338</v>
      </c>
      <c r="CI212" s="86">
        <f t="shared" si="37"/>
        <v>0.03994336715</v>
      </c>
      <c r="CJ212" s="86">
        <f t="shared" si="38"/>
        <v>0.007290364963</v>
      </c>
      <c r="CK212" s="86">
        <f t="shared" si="13"/>
        <v>1</v>
      </c>
      <c r="CL212" s="86">
        <f t="shared" si="39"/>
        <v>0.058035198</v>
      </c>
      <c r="CM212" s="86">
        <f t="shared" si="40"/>
        <v>0.914654591</v>
      </c>
      <c r="CN212" s="86">
        <f t="shared" si="41"/>
        <v>0.0134178542</v>
      </c>
      <c r="CO212" s="86">
        <f t="shared" si="42"/>
        <v>0.01389235682</v>
      </c>
      <c r="CP212" s="86">
        <f t="shared" si="14"/>
        <v>1</v>
      </c>
      <c r="CQ212" s="86">
        <f t="shared" si="43"/>
        <v>0.03553604939</v>
      </c>
      <c r="CR212" s="86">
        <f t="shared" si="44"/>
        <v>0.005220544339</v>
      </c>
      <c r="CS212" s="86">
        <f t="shared" si="45"/>
        <v>0.9474354144</v>
      </c>
      <c r="CT212" s="86">
        <f t="shared" si="46"/>
        <v>0.01180799187</v>
      </c>
      <c r="CU212" s="86">
        <f t="shared" si="15"/>
        <v>1</v>
      </c>
      <c r="CV212" s="86">
        <f t="shared" si="47"/>
        <v>0.001063910399</v>
      </c>
      <c r="CW212" s="86">
        <f t="shared" si="48"/>
        <v>0.008976667466</v>
      </c>
      <c r="CX212" s="86">
        <f t="shared" si="49"/>
        <v>0.001936900703</v>
      </c>
      <c r="CY212" s="86">
        <f t="shared" si="50"/>
        <v>0.9880225214</v>
      </c>
      <c r="CZ212" s="86">
        <f t="shared" si="16"/>
        <v>1</v>
      </c>
      <c r="DA212" s="62"/>
      <c r="DB212" s="86">
        <f>(AQ212*Baseline!B$7 + AV212*Baseline!B$11 + BA212*Baseline!B$16 + BF212*Baseline!B$18)</f>
        <v>49538.6747</v>
      </c>
      <c r="DC212" s="86">
        <f>(AR212*Baseline!B$7 + AW212*Baseline!B$11 + BB212*Baseline!B$16 + BG212*Baseline!B$18)</f>
        <v>76171.35152</v>
      </c>
      <c r="DD212" s="86">
        <f>(AS212*Baseline!B$7 + AX212*Baseline!B$11 + BC212*Baseline!B$16 + BH212*Baseline!B$18)</f>
        <v>138165.7924</v>
      </c>
      <c r="DE212" s="86">
        <f>(AT212*Baseline!B$7 + AY212*Baseline!B$11 + BD212*Baseline!B$16 + BI212*Baseline!B$18)</f>
        <v>1260547.586</v>
      </c>
      <c r="DF212" s="86">
        <f t="shared" si="17"/>
        <v>1524423.405</v>
      </c>
      <c r="DG212" s="62"/>
      <c r="DH212" s="86">
        <f t="shared" si="51"/>
        <v>0.03249666369</v>
      </c>
      <c r="DI212" s="86">
        <f t="shared" si="52"/>
        <v>0.04996731963</v>
      </c>
      <c r="DJ212" s="86">
        <f t="shared" si="53"/>
        <v>0.09063478816</v>
      </c>
      <c r="DK212" s="86">
        <f t="shared" si="54"/>
        <v>0.8269012285</v>
      </c>
      <c r="DL212" s="86">
        <f t="shared" si="18"/>
        <v>1</v>
      </c>
      <c r="DM212" s="62"/>
      <c r="DN212" s="86">
        <f>DH212 / (Baseline!B$7/Baseline!B$17)</f>
        <v>3.468805108</v>
      </c>
      <c r="DO212" s="86">
        <f>DI212 / (Baseline!B$11/Baseline!B$17)</f>
        <v>1.206235012</v>
      </c>
      <c r="DP212" s="86">
        <f>DJ212 / (Baseline!B$16/Baseline!B$17)</f>
        <v>1.400581381</v>
      </c>
      <c r="DQ212" s="86">
        <f>DK212 / (Baseline!B$18/Baseline!B$17)</f>
        <v>0.9348848395</v>
      </c>
      <c r="DR212" s="62"/>
      <c r="DS212" s="86">
        <f>DH212 / Baseline!H$117</f>
        <v>1.300097717</v>
      </c>
      <c r="DT212" s="86">
        <f>DI212 / Baseline!H$118</f>
        <v>1.124766975</v>
      </c>
      <c r="DU212" s="86">
        <f>DJ212 / Baseline!H$119</f>
        <v>1.083485813</v>
      </c>
      <c r="DV212" s="86">
        <f>DK212 / Baseline!H$120</f>
        <v>0.9763527776</v>
      </c>
      <c r="DW212" s="87"/>
      <c r="DX212" s="86">
        <f>(AU212*Baseline!B$34)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0.02560222883</v>
      </c>
      <c r="DY212" s="86">
        <f>(AZ212*Baseline!B$34) + (Baseline!D$90*(1-Baseline!D$91)*Baseline!B$35) + (Baseline!D$90*Baseline!D$91*((1-Baseline!D$92)*Baseline!B$40 + Baseline!D$92*Baseline!B$41))</f>
        <v>0.0112265867</v>
      </c>
      <c r="DZ212" s="86">
        <f>(BE212*Baseline!B$34) + (Baseline!F$90*(1-Baseline!F$91)*Baseline!B$35) + (Baseline!F$90*Baseline!F$91*((1-Baseline!F$92)*Baseline!B$40 + Baseline!F$92*Baseline!B$41))</f>
        <v>0.01402010135</v>
      </c>
      <c r="EA212" s="86">
        <f>(BJ212*Baseline!B$34) + (Baseline!H$90*(1-Baseline!H$91)*Baseline!B$35) + (Baseline!H$90*Baseline!H$91*((1-Baseline!H$92)*Baseline!B$40 + Baseline!H$92*Baseline!B$41))</f>
        <v>0.00931462614</v>
      </c>
      <c r="EB212" s="86">
        <f>( DX212*Baseline!B$7 + DY212*Baseline!B$11 + DZ212*Baseline!B$16 + EA212*Baseline!B$18 ) / Baseline!B$17</f>
        <v>0.009850915992</v>
      </c>
    </row>
    <row r="213">
      <c r="A213" s="73" t="s">
        <v>389</v>
      </c>
      <c r="B213" s="85">
        <f>MIN( MAX( NORMINV( MCrands!B213, (B$5+B$4)/2, (B$5-B$4)/3.29 ), 0 ), 1 )</f>
        <v>0.552485775</v>
      </c>
      <c r="C213" s="85">
        <f>MAX( NORMINV( MCrands!C213, (C$5+C$4)/2, (C$5-C$4)/3.29 ), 0 )</f>
        <v>2.515298143</v>
      </c>
      <c r="D213" s="83"/>
      <c r="E213" s="84">
        <f>Baseline!B$33 * (C213 * Baseline!B$68*Baseline!B$68/Baseline!B$75 + Baseline!B$46 * Baseline!B$54*Baseline!B$54/Baseline!B$76 + Baseline!B$47 * Baseline!B$55*Baseline!B$55/Baseline!B$77 + Baseline!B$56*Baseline!B$56/Baseline!B$78)</f>
        <v>0.00001785786231</v>
      </c>
      <c r="F213" s="84">
        <f>Baseline!B$33 * (C213 * Baseline!B$68*Baseline!B$59/Baseline!B$75 + Baseline!B$46 * Baseline!B$54*Baseline!B$69/Baseline!B$76 + Baseline!B$47 * Baseline!B$55*Baseline!B$57/Baseline!B$77 + Baseline!B$56*Baseline!B$58/Baseline!B$78)</f>
        <v>0.000000239059101</v>
      </c>
      <c r="G213" s="85">
        <f>Baseline!B$33 * (C213 * Baseline!B$68*Baseline!B$60/Baseline!B$75 + Baseline!B$46 * Baseline!B$54*Baseline!B$61/Baseline!B$76 + Baseline!B$47 * Baseline!B$55*Baseline!B$70/Baseline!B$77 + Baseline!B$56*Baseline!B$62/Baseline!B$78)</f>
        <v>0.0000002004069114</v>
      </c>
      <c r="H213" s="84">
        <f>Baseline!B$33 * (C213 * Baseline!B$68*Baseline!B$63/Baseline!B$75 + Baseline!B$46 * Baseline!B$54*Baseline!B$64/Baseline!B$76 + Baseline!B$47 * Baseline!B$55*Baseline!B$65/Baseline!B$77 + Baseline!B$56*Baseline!B$71/Baseline!B$78)</f>
        <v>0.000000003687787501</v>
      </c>
      <c r="I213" s="84">
        <f>Baseline!B$33 * (C213 * Baseline!B$59*Baseline!B$68/Baseline!B$75 + Baseline!B$46 * Baseline!B$69*Baseline!B$54/Baseline!B$76 + Baseline!B$47 * Baseline!B$57*Baseline!B$55/Baseline!B$77 + Baseline!B$58*Baseline!B$56/Baseline!B$78)</f>
        <v>0.000000239059101</v>
      </c>
      <c r="J213" s="85">
        <f>Baseline!B$33 * (C213 * Baseline!B$59*Baseline!B$59/Baseline!B$75 + Baseline!B$46 * Baseline!B$69*Baseline!B$69/Baseline!B$76 + Baseline!B$47 * Baseline!B$57*Baseline!B$57/Baseline!B$77 + Baseline!B$58*Baseline!B$58/Baseline!B$78)</f>
        <v>0.000002116574434</v>
      </c>
      <c r="K213" s="84">
        <f>Baseline!B$33 * (C213 * Baseline!B$59*Baseline!B$60/Baseline!B$75 + Baseline!B$46 * Baseline!B$69*Baseline!B$61/Baseline!B$76 + Baseline!B$47 * Baseline!B$57*Baseline!B$70/Baseline!B$77 + Baseline!B$58*Baseline!B$62/Baseline!B$78)</f>
        <v>0.00000001648978872</v>
      </c>
      <c r="L213" s="85">
        <f>Baseline!B$33 * (C213 * Baseline!B$59*Baseline!B$63/Baseline!B$75 + Baseline!B$46 * Baseline!B$69*Baseline!B$64/Baseline!B$76 + Baseline!B$47 * Baseline!B$57*Baseline!B$65/Baseline!B$77 + Baseline!B$58*Baseline!B$71/Baseline!B$78)</f>
        <v>0.00000001707279065</v>
      </c>
      <c r="M213" s="84">
        <f>Baseline!B$33 * (C213 * Baseline!B$60*Baseline!B$68/Baseline!B$75 + Baseline!B$46 * Baseline!B$61*Baseline!B$54/Baseline!B$76 + Baseline!B$47 * Baseline!B$70*Baseline!B$55/Baseline!B$77 + Baseline!B$62*Baseline!B$56/Baseline!B$78)</f>
        <v>0.0000002004069114</v>
      </c>
      <c r="N213" s="85">
        <f>Baseline!B$33 * (C213 * Baseline!B$60*Baseline!B$59/Baseline!B$75 + Baseline!B$46 * Baseline!B$61*Baseline!B$69/Baseline!B$76 + Baseline!B$47 * Baseline!B$70*Baseline!B$57/Baseline!B$77 + Baseline!B$62*Baseline!B$58/Baseline!B$78)</f>
        <v>0.00000001648978872</v>
      </c>
      <c r="O213" s="85">
        <f>Baseline!B$33 * (C213 * Baseline!B$60*Baseline!B$60/Baseline!B$75 + Baseline!B$46 * Baseline!B$61*Baseline!B$61/Baseline!B$76 + Baseline!B$47 * Baseline!B$70*Baseline!B$70/Baseline!B$77 + Baseline!B$62*Baseline!B$62/Baseline!B$78)</f>
        <v>0.000001589267533</v>
      </c>
      <c r="P213" s="84">
        <f>Baseline!B$33 * (C213 * Baseline!B$60*Baseline!B$63/Baseline!B$75 + Baseline!B$46 * Baseline!B$61*Baseline!B$64/Baseline!B$76 + Baseline!B$47 * Baseline!B$70*Baseline!B$65/Baseline!B$77 + Baseline!B$62*Baseline!B$71/Baseline!B$78)</f>
        <v>0.000000001956392789</v>
      </c>
      <c r="Q213" s="84">
        <f>Baseline!B$33 * (C213 * Baseline!B$63*Baseline!B$68/Baseline!B$75 + Baseline!B$46 * Baseline!B$64*Baseline!B$54/Baseline!B$76 + Baseline!B$47 * Baseline!B$65*Baseline!B$55/Baseline!B$77 + Baseline!B$71*Baseline!B$56/Baseline!B$78)</f>
        <v>0.000000003687787501</v>
      </c>
      <c r="R213" s="84">
        <f>Baseline!B$33 * (C213 * Baseline!B$63*Baseline!B$59/Baseline!B$75 + Baseline!B$46 * Baseline!B$64*Baseline!B$69/Baseline!B$76 + Baseline!B$47 * Baseline!B$65*Baseline!B$57/Baseline!B$77 + Baseline!B$71*Baseline!B$58/Baseline!B$78)</f>
        <v>0.00000001707279065</v>
      </c>
      <c r="S213" s="84">
        <f>Baseline!B$33 * (C213 * Baseline!B$63*Baseline!B$60/Baseline!B$75 + Baseline!B$46 * Baseline!B$64*Baseline!B$61/Baseline!B$76 + Baseline!B$47 * Baseline!B$65*Baseline!B$70/Baseline!B$77 + Baseline!B$71*Baseline!B$62/Baseline!B$78)</f>
        <v>0.000000001956392789</v>
      </c>
      <c r="T213" s="84">
        <f>Baseline!B$33 * (C213 * Baseline!B$63*Baseline!B$63/Baseline!B$75 + Baseline!B$46 * Baseline!B$64*Baseline!B$64/Baseline!B$76 + Baseline!B$47 * Baseline!B$65*Baseline!B$65/Baseline!B$77 + Baseline!B$71*Baseline!B$71/Baseline!B$78)</f>
        <v>0.00000009856721732</v>
      </c>
      <c r="U213" s="83"/>
      <c r="V213" s="84">
        <f>E213 * ( Baseline!B$89 * Baseline!B$7 )</f>
        <v>0.1853467529</v>
      </c>
      <c r="W213" s="84">
        <f>F213 * ( Baseline!D$89 * Baseline!B$11 )</f>
        <v>0.004409826581</v>
      </c>
      <c r="X213" s="84">
        <f>G213 * ( Baseline!F$89 * Baseline!B$16 )</f>
        <v>0.006961087957</v>
      </c>
      <c r="Y213" s="84">
        <f>H213 * ( Baseline!H$89 * Baseline!B$18 )</f>
        <v>0.001296897016</v>
      </c>
      <c r="Z213" s="86">
        <f t="shared" si="1"/>
        <v>0.1980145644</v>
      </c>
      <c r="AA213" s="84">
        <f>I213 * ( Baseline!B$89 * Baseline!B$7 )</f>
        <v>0.002481194409</v>
      </c>
      <c r="AB213" s="85">
        <f>J213 * ( Baseline!D$89 * Baseline!B$11 )</f>
        <v>0.03904359281</v>
      </c>
      <c r="AC213" s="85">
        <f>K213 * ( Baseline!F$89 * Baseline!B$16 )</f>
        <v>0.0005727690172</v>
      </c>
      <c r="AD213" s="85">
        <f>L213 * ( Baseline!F$89 * Baseline!B$16 )</f>
        <v>0.000593019455</v>
      </c>
      <c r="AE213" s="86">
        <f t="shared" si="2"/>
        <v>0.0426905757</v>
      </c>
      <c r="AF213" s="86">
        <f>M213 * ( Baseline!B$89 * Baseline!B$7 )</f>
        <v>0.002080023333</v>
      </c>
      <c r="AG213" s="86">
        <f>N213 * ( Baseline!D$89 * Baseline!B$11 )</f>
        <v>0.0003041804655</v>
      </c>
      <c r="AH213" s="86">
        <f>O213 * ( Baseline!F$89 * Baseline!B$16 )</f>
        <v>0.05520284211</v>
      </c>
      <c r="AI213" s="86">
        <f>P213 * ( Baseline!H$89 * Baseline!B$18 )</f>
        <v>0.0006880114345</v>
      </c>
      <c r="AJ213" s="86">
        <f t="shared" si="3"/>
        <v>0.05827505734</v>
      </c>
      <c r="AK213" s="86">
        <f>Q213 * ( Baseline!B$89 * Baseline!B$7 )</f>
        <v>0.00003827554647</v>
      </c>
      <c r="AL213" s="86">
        <f>R213 * ( Baseline!D$89 * Baseline!B$11 )</f>
        <v>0.0003149348663</v>
      </c>
      <c r="AM213" s="86">
        <f>S213 * ( Baseline!F$89 * Baseline!B$16 )</f>
        <v>0.00006795485338</v>
      </c>
      <c r="AN213" s="86">
        <f>T213 * ( Baseline!H$89 * Baseline!B$18 )</f>
        <v>0.03466347503</v>
      </c>
      <c r="AO213" s="86">
        <f t="shared" si="4"/>
        <v>0.0350846403</v>
      </c>
      <c r="AP213" s="62"/>
      <c r="AQ213" s="86">
        <f>V213 * ( (1-Baseline!B$90-Baseline!B$89) + (1-B213)*Baseline!B$90 )</f>
        <v>0.09024304684</v>
      </c>
      <c r="AR213" s="86">
        <f>W213 * ( (1-Baseline!B$90-Baseline!B$89) + (1-B213)*Baseline!B$90 )</f>
        <v>0.002147090146</v>
      </c>
      <c r="AS213" s="86">
        <f>X213 * ( (1-Baseline!B$90-Baseline!B$89) + (1-B213)*Baseline!B$90 )</f>
        <v>0.003389267828</v>
      </c>
      <c r="AT213" s="86">
        <f>Y213 * ( (1-Baseline!B$90-Baseline!B$89) + (1-B213)*Baseline!B$90 )</f>
        <v>0.0006314431535</v>
      </c>
      <c r="AU213" s="86">
        <f t="shared" si="5"/>
        <v>0.09641084797</v>
      </c>
      <c r="AV213" s="86">
        <f>AA213 * ( (1-Baseline!D$90-Baseline!D$89) + (1-B213)*Baseline!D$90 )</f>
        <v>0.001845722739</v>
      </c>
      <c r="AW213" s="86">
        <f>AB213 * ( (1-Baseline!D$90-Baseline!D$89) + (1-B213)*Baseline!D$90 )</f>
        <v>0.02904393417</v>
      </c>
      <c r="AX213" s="86">
        <f>AC213 * ( (1-Baseline!D$90-Baseline!D$89) + (1-B213)*Baseline!D$90 )</f>
        <v>0.0004260741502</v>
      </c>
      <c r="AY213" s="86">
        <f>AD213 * ( (1-Baseline!D$90-Baseline!D$89) + (1-B213)*Baseline!D$90 )</f>
        <v>0.0004411381425</v>
      </c>
      <c r="AZ213" s="86">
        <f t="shared" si="6"/>
        <v>0.0317568692</v>
      </c>
      <c r="BA213" s="86">
        <f>AF213 * ( (1-Baseline!F$90-Baseline!F$89) + (1-Baseline!B$36)*Baseline!F$90 )</f>
        <v>0.001496851351</v>
      </c>
      <c r="BB213" s="86">
        <f>AG213 * ( (1-Baseline!F$90-Baseline!F$89) + (1-Baseline!B$36)*Baseline!F$90 )</f>
        <v>0.0002188979967</v>
      </c>
      <c r="BC213" s="86">
        <f>AH213 * ( (1-Baseline!F$90-Baseline!F$89) + (1-Baseline!B$36)*Baseline!F$90 )</f>
        <v>0.03972573167</v>
      </c>
      <c r="BD213" s="86">
        <f>AI213 * ( (1-Baseline!F$90-Baseline!F$89) + (1-Baseline!B$36)*Baseline!F$90 )</f>
        <v>0.0004951150447</v>
      </c>
      <c r="BE213" s="86">
        <f t="shared" si="7"/>
        <v>0.04193659606</v>
      </c>
      <c r="BF213" s="86">
        <f>AK213 * ( (1-Baseline!H$90-Baseline!H$89) + (1-Baseline!B$36)*Baseline!H$90 )</f>
        <v>0.00003032648098</v>
      </c>
      <c r="BG213" s="86">
        <f>AL213 * ( (1-Baseline!H$90-Baseline!H$89) + (1-Baseline!B$36)*Baseline!H$90 )</f>
        <v>0.0002495291933</v>
      </c>
      <c r="BH213" s="86">
        <f>AM213 * ( (1-Baseline!H$90-Baseline!H$89) + (1-Baseline!B$36)*Baseline!H$90 )</f>
        <v>0.00005384198943</v>
      </c>
      <c r="BI213" s="86">
        <f>AN213 * ( (1-Baseline!H$90-Baseline!H$89) + (1-Baseline!B$36)*Baseline!H$90 )</f>
        <v>0.02746456454</v>
      </c>
      <c r="BJ213" s="86">
        <f t="shared" si="8"/>
        <v>0.0277982622</v>
      </c>
      <c r="BK213" s="62"/>
      <c r="BL213" s="86">
        <f t="shared" si="19"/>
        <v>0.9360258596</v>
      </c>
      <c r="BM213" s="86">
        <f t="shared" si="20"/>
        <v>0.02227021327</v>
      </c>
      <c r="BN213" s="86">
        <f t="shared" si="21"/>
        <v>0.035154424</v>
      </c>
      <c r="BO213" s="86">
        <f t="shared" si="22"/>
        <v>0.00654950316</v>
      </c>
      <c r="BP213" s="86">
        <f t="shared" si="9"/>
        <v>1</v>
      </c>
      <c r="BQ213" s="86">
        <f t="shared" si="23"/>
        <v>0.05812042514</v>
      </c>
      <c r="BR213" s="86">
        <f t="shared" si="24"/>
        <v>0.91457171</v>
      </c>
      <c r="BS213" s="86">
        <f t="shared" si="25"/>
        <v>0.01341675552</v>
      </c>
      <c r="BT213" s="86">
        <f t="shared" si="26"/>
        <v>0.01389110934</v>
      </c>
      <c r="BU213" s="86">
        <f t="shared" si="10"/>
        <v>1</v>
      </c>
      <c r="BV213" s="86">
        <f t="shared" si="27"/>
        <v>0.03569320097</v>
      </c>
      <c r="BW213" s="86">
        <f t="shared" si="28"/>
        <v>0.005219736871</v>
      </c>
      <c r="BX213" s="86">
        <f t="shared" si="29"/>
        <v>0.9472807858</v>
      </c>
      <c r="BY213" s="86">
        <f t="shared" si="30"/>
        <v>0.01180627641</v>
      </c>
      <c r="BZ213" s="86">
        <f t="shared" si="11"/>
        <v>1</v>
      </c>
      <c r="CA213" s="86">
        <f t="shared" si="31"/>
        <v>0.001090948807</v>
      </c>
      <c r="CB213" s="86">
        <f t="shared" si="32"/>
        <v>0.008976431384</v>
      </c>
      <c r="CC213" s="86">
        <f t="shared" si="33"/>
        <v>0.001936883286</v>
      </c>
      <c r="CD213" s="86">
        <f t="shared" si="34"/>
        <v>0.9879957365</v>
      </c>
      <c r="CE213" s="86">
        <f t="shared" si="12"/>
        <v>1</v>
      </c>
      <c r="CF213" s="62"/>
      <c r="CG213" s="86">
        <f t="shared" si="35"/>
        <v>0.9360258596</v>
      </c>
      <c r="CH213" s="86">
        <f t="shared" si="36"/>
        <v>0.02227021327</v>
      </c>
      <c r="CI213" s="86">
        <f t="shared" si="37"/>
        <v>0.035154424</v>
      </c>
      <c r="CJ213" s="86">
        <f t="shared" si="38"/>
        <v>0.00654950316</v>
      </c>
      <c r="CK213" s="86">
        <f t="shared" si="13"/>
        <v>1</v>
      </c>
      <c r="CL213" s="86">
        <f t="shared" si="39"/>
        <v>0.05812042514</v>
      </c>
      <c r="CM213" s="86">
        <f t="shared" si="40"/>
        <v>0.91457171</v>
      </c>
      <c r="CN213" s="86">
        <f t="shared" si="41"/>
        <v>0.01341675552</v>
      </c>
      <c r="CO213" s="86">
        <f t="shared" si="42"/>
        <v>0.01389110934</v>
      </c>
      <c r="CP213" s="86">
        <f t="shared" si="14"/>
        <v>1</v>
      </c>
      <c r="CQ213" s="86">
        <f t="shared" si="43"/>
        <v>0.03569320097</v>
      </c>
      <c r="CR213" s="86">
        <f t="shared" si="44"/>
        <v>0.005219736871</v>
      </c>
      <c r="CS213" s="86">
        <f t="shared" si="45"/>
        <v>0.9472807858</v>
      </c>
      <c r="CT213" s="86">
        <f t="shared" si="46"/>
        <v>0.01180627641</v>
      </c>
      <c r="CU213" s="86">
        <f t="shared" si="15"/>
        <v>1</v>
      </c>
      <c r="CV213" s="86">
        <f t="shared" si="47"/>
        <v>0.001090948807</v>
      </c>
      <c r="CW213" s="86">
        <f t="shared" si="48"/>
        <v>0.008976431384</v>
      </c>
      <c r="CX213" s="86">
        <f t="shared" si="49"/>
        <v>0.001936883286</v>
      </c>
      <c r="CY213" s="86">
        <f t="shared" si="50"/>
        <v>0.9879957365</v>
      </c>
      <c r="CZ213" s="86">
        <f t="shared" si="16"/>
        <v>1</v>
      </c>
      <c r="DA213" s="62"/>
      <c r="DB213" s="86">
        <f>(AQ213*Baseline!B$7 + AV213*Baseline!B$11 + BA213*Baseline!B$16 + BF213*Baseline!B$18)</f>
        <v>54129.54054</v>
      </c>
      <c r="DC213" s="86">
        <f>(AR213*Baseline!B$7 + AW213*Baseline!B$11 + BB213*Baseline!B$16 + BG213*Baseline!B$18)</f>
        <v>75487.11918</v>
      </c>
      <c r="DD213" s="86">
        <f>(AS213*Baseline!B$7 + AX213*Baseline!B$11 + BC213*Baseline!B$16 + BH213*Baseline!B$18)</f>
        <v>138111.7515</v>
      </c>
      <c r="DE213" s="86">
        <f>(AT213*Baseline!B$7 + AY213*Baseline!B$11 + BD213*Baseline!B$16 + BI213*Baseline!B$18)</f>
        <v>1260535.845</v>
      </c>
      <c r="DF213" s="86">
        <f t="shared" si="17"/>
        <v>1528264.257</v>
      </c>
      <c r="DG213" s="62"/>
      <c r="DH213" s="86">
        <f t="shared" si="51"/>
        <v>0.03541896652</v>
      </c>
      <c r="DI213" s="86">
        <f t="shared" si="52"/>
        <v>0.04939402257</v>
      </c>
      <c r="DJ213" s="86">
        <f t="shared" si="53"/>
        <v>0.09037164283</v>
      </c>
      <c r="DK213" s="86">
        <f t="shared" si="54"/>
        <v>0.8248153681</v>
      </c>
      <c r="DL213" s="86">
        <f t="shared" si="18"/>
        <v>1</v>
      </c>
      <c r="DM213" s="62"/>
      <c r="DN213" s="86">
        <f>DH213 / (Baseline!B$7/Baseline!B$17)</f>
        <v>3.780741714</v>
      </c>
      <c r="DO213" s="86">
        <f>DI213 / (Baseline!B$11/Baseline!B$17)</f>
        <v>1.192395346</v>
      </c>
      <c r="DP213" s="86">
        <f>DJ213 / (Baseline!B$16/Baseline!B$17)</f>
        <v>1.396514991</v>
      </c>
      <c r="DQ213" s="86">
        <f>DK213 / (Baseline!B$18/Baseline!B$17)</f>
        <v>0.9325265901</v>
      </c>
      <c r="DR213" s="62"/>
      <c r="DS213" s="86">
        <f>DH213 / Baseline!H$117</f>
        <v>1.417010619</v>
      </c>
      <c r="DT213" s="86">
        <f>DI213 / Baseline!H$118</f>
        <v>1.111862028</v>
      </c>
      <c r="DU213" s="86">
        <f>DJ213 / Baseline!H$119</f>
        <v>1.080340065</v>
      </c>
      <c r="DV213" s="86">
        <f>DK213 / Baseline!H$120</f>
        <v>0.9738899253</v>
      </c>
      <c r="DW213" s="87"/>
      <c r="DX213" s="86">
        <f>(AU213*Baseline!B$34)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0.02699115845</v>
      </c>
      <c r="DY213" s="86">
        <f>(AZ213*Baseline!B$34) + (Baseline!D$90*(1-Baseline!D$91)*Baseline!B$35) + (Baseline!D$90*Baseline!D$91*((1-Baseline!D$92)*Baseline!B$40 + Baseline!D$92*Baseline!B$41))</f>
        <v>0.01117709838</v>
      </c>
      <c r="DZ213" s="86">
        <f>(BE213*Baseline!B$34) + (Baseline!F$90*(1-Baseline!F$91)*Baseline!B$35) + (Baseline!F$90*Baseline!F$91*((1-Baseline!F$92)*Baseline!B$40 + Baseline!F$92*Baseline!B$41))</f>
        <v>0.01402112941</v>
      </c>
      <c r="EA213" s="86">
        <f>(BJ213*Baseline!B$34) + (Baseline!H$90*(1-Baseline!H$91)*Baseline!B$35) + (Baseline!H$90*Baseline!H$91*((1-Baseline!H$92)*Baseline!B$40 + Baseline!H$92*Baseline!B$41))</f>
        <v>0.00931473933</v>
      </c>
      <c r="EB213" s="86">
        <f>( DX213*Baseline!B$7 + DY213*Baseline!B$11 + DZ213*Baseline!B$16 + EA213*Baseline!B$18 ) / Baseline!B$17</f>
        <v>0.009862044474</v>
      </c>
    </row>
    <row r="214">
      <c r="A214" s="73" t="s">
        <v>390</v>
      </c>
      <c r="B214" s="85">
        <f>MIN( MAX( NORMINV( MCrands!B214, (B$5+B$4)/2, (B$5-B$4)/3.29 ), 0 ), 1 )</f>
        <v>0.6693349962</v>
      </c>
      <c r="C214" s="85">
        <f>MAX( NORMINV( MCrands!C214, (C$5+C$4)/2, (C$5-C$4)/3.29 ), 0 )</f>
        <v>2.811745323</v>
      </c>
      <c r="D214" s="83"/>
      <c r="E214" s="84">
        <f>Baseline!B$33 * (C214 * Baseline!B$68*Baseline!B$68/Baseline!B$75 + Baseline!B$46 * Baseline!B$54*Baseline!B$54/Baseline!B$76 + Baseline!B$47 * Baseline!B$55*Baseline!B$55/Baseline!B$77 + Baseline!B$56*Baseline!B$56/Baseline!B$78)</f>
        <v>0.00001995671546</v>
      </c>
      <c r="F214" s="84">
        <f>Baseline!B$33 * (C214 * Baseline!B$68*Baseline!B$59/Baseline!B$75 + Baseline!B$46 * Baseline!B$54*Baseline!B$69/Baseline!B$76 + Baseline!B$47 * Baseline!B$55*Baseline!B$57/Baseline!B$77 + Baseline!B$56*Baseline!B$58/Baseline!B$78)</f>
        <v>0.0000002393904989</v>
      </c>
      <c r="G214" s="85">
        <f>Baseline!B$33 * (C214 * Baseline!B$68*Baseline!B$60/Baseline!B$75 + Baseline!B$46 * Baseline!B$54*Baseline!B$61/Baseline!B$76 + Baseline!B$47 * Baseline!B$55*Baseline!B$70/Baseline!B$77 + Baseline!B$56*Baseline!B$62/Baseline!B$78)</f>
        <v>0.0000002012215978</v>
      </c>
      <c r="H214" s="84">
        <f>Baseline!B$33 * (C214 * Baseline!B$68*Baseline!B$63/Baseline!B$75 + Baseline!B$46 * Baseline!B$54*Baseline!B$64/Baseline!B$76 + Baseline!B$47 * Baseline!B$55*Baseline!B$65/Baseline!B$77 + Baseline!B$56*Baseline!B$71/Baseline!B$78)</f>
        <v>0.000000003769256143</v>
      </c>
      <c r="I214" s="84">
        <f>Baseline!B$33 * (C214 * Baseline!B$59*Baseline!B$68/Baseline!B$75 + Baseline!B$46 * Baseline!B$69*Baseline!B$54/Baseline!B$76 + Baseline!B$47 * Baseline!B$57*Baseline!B$55/Baseline!B$77 + Baseline!B$58*Baseline!B$56/Baseline!B$78)</f>
        <v>0.0000002393904989</v>
      </c>
      <c r="J214" s="85">
        <f>Baseline!B$33 * (C214 * Baseline!B$59*Baseline!B$59/Baseline!B$75 + Baseline!B$46 * Baseline!B$69*Baseline!B$69/Baseline!B$76 + Baseline!B$47 * Baseline!B$57*Baseline!B$57/Baseline!B$77 + Baseline!B$58*Baseline!B$58/Baseline!B$78)</f>
        <v>0.000002116574486</v>
      </c>
      <c r="K214" s="84">
        <f>Baseline!B$33 * (C214 * Baseline!B$59*Baseline!B$60/Baseline!B$75 + Baseline!B$46 * Baseline!B$69*Baseline!B$61/Baseline!B$76 + Baseline!B$47 * Baseline!B$57*Baseline!B$70/Baseline!B$77 + Baseline!B$58*Baseline!B$62/Baseline!B$78)</f>
        <v>0.00000001648991735</v>
      </c>
      <c r="L214" s="85">
        <f>Baseline!B$33 * (C214 * Baseline!B$59*Baseline!B$63/Baseline!B$75 + Baseline!B$46 * Baseline!B$69*Baseline!B$64/Baseline!B$76 + Baseline!B$47 * Baseline!B$57*Baseline!B$65/Baseline!B$77 + Baseline!B$58*Baseline!B$71/Baseline!B$78)</f>
        <v>0.00000001707280351</v>
      </c>
      <c r="M214" s="84">
        <f>Baseline!B$33 * (C214 * Baseline!B$60*Baseline!B$68/Baseline!B$75 + Baseline!B$46 * Baseline!B$61*Baseline!B$54/Baseline!B$76 + Baseline!B$47 * Baseline!B$70*Baseline!B$55/Baseline!B$77 + Baseline!B$62*Baseline!B$56/Baseline!B$78)</f>
        <v>0.0000002012215978</v>
      </c>
      <c r="N214" s="85">
        <f>Baseline!B$33 * (C214 * Baseline!B$60*Baseline!B$59/Baseline!B$75 + Baseline!B$46 * Baseline!B$61*Baseline!B$69/Baseline!B$76 + Baseline!B$47 * Baseline!B$70*Baseline!B$57/Baseline!B$77 + Baseline!B$62*Baseline!B$58/Baseline!B$78)</f>
        <v>0.00000001648991735</v>
      </c>
      <c r="O214" s="85">
        <f>Baseline!B$33 * (C214 * Baseline!B$60*Baseline!B$60/Baseline!B$75 + Baseline!B$46 * Baseline!B$61*Baseline!B$61/Baseline!B$76 + Baseline!B$47 * Baseline!B$70*Baseline!B$70/Baseline!B$77 + Baseline!B$62*Baseline!B$62/Baseline!B$78)</f>
        <v>0.000001589267849</v>
      </c>
      <c r="P214" s="84">
        <f>Baseline!B$33 * (C214 * Baseline!B$60*Baseline!B$63/Baseline!B$75 + Baseline!B$46 * Baseline!B$61*Baseline!B$64/Baseline!B$76 + Baseline!B$47 * Baseline!B$70*Baseline!B$65/Baseline!B$77 + Baseline!B$62*Baseline!B$71/Baseline!B$78)</f>
        <v>0.000000001956424411</v>
      </c>
      <c r="Q214" s="84">
        <f>Baseline!B$33 * (C214 * Baseline!B$63*Baseline!B$68/Baseline!B$75 + Baseline!B$46 * Baseline!B$64*Baseline!B$54/Baseline!B$76 + Baseline!B$47 * Baseline!B$65*Baseline!B$55/Baseline!B$77 + Baseline!B$71*Baseline!B$56/Baseline!B$78)</f>
        <v>0.000000003769256143</v>
      </c>
      <c r="R214" s="84">
        <f>Baseline!B$33 * (C214 * Baseline!B$63*Baseline!B$59/Baseline!B$75 + Baseline!B$46 * Baseline!B$64*Baseline!B$69/Baseline!B$76 + Baseline!B$47 * Baseline!B$65*Baseline!B$57/Baseline!B$77 + Baseline!B$71*Baseline!B$58/Baseline!B$78)</f>
        <v>0.00000001707280351</v>
      </c>
      <c r="S214" s="84">
        <f>Baseline!B$33 * (C214 * Baseline!B$63*Baseline!B$60/Baseline!B$75 + Baseline!B$46 * Baseline!B$64*Baseline!B$61/Baseline!B$76 + Baseline!B$47 * Baseline!B$65*Baseline!B$70/Baseline!B$77 + Baseline!B$71*Baseline!B$62/Baseline!B$78)</f>
        <v>0.000000001956424411</v>
      </c>
      <c r="T214" s="84">
        <f>Baseline!B$33 * (C214 * Baseline!B$63*Baseline!B$63/Baseline!B$75 + Baseline!B$46 * Baseline!B$64*Baseline!B$64/Baseline!B$76 + Baseline!B$47 * Baseline!B$65*Baseline!B$65/Baseline!B$77 + Baseline!B$71*Baseline!B$71/Baseline!B$78)</f>
        <v>0.00000009856722048</v>
      </c>
      <c r="U214" s="83"/>
      <c r="V214" s="84">
        <f>E214 * ( Baseline!B$89 * Baseline!B$7 )</f>
        <v>0.2071307497</v>
      </c>
      <c r="W214" s="84">
        <f>F214 * ( Baseline!D$89 * Baseline!B$11 )</f>
        <v>0.004415939743</v>
      </c>
      <c r="X214" s="84">
        <f>G214 * ( Baseline!F$89 * Baseline!B$16 )</f>
        <v>0.006989385903</v>
      </c>
      <c r="Y214" s="84">
        <f>H214 * ( Baseline!H$89 * Baseline!B$18 )</f>
        <v>0.001325547375</v>
      </c>
      <c r="Z214" s="86">
        <f t="shared" si="1"/>
        <v>0.2198616227</v>
      </c>
      <c r="AA214" s="84">
        <f>I214 * ( Baseline!B$89 * Baseline!B$7 )</f>
        <v>0.002484633988</v>
      </c>
      <c r="AB214" s="85">
        <f>J214 * ( Baseline!D$89 * Baseline!B$11 )</f>
        <v>0.03904359378</v>
      </c>
      <c r="AC214" s="85">
        <f>K214 * ( Baseline!F$89 * Baseline!B$16 )</f>
        <v>0.0005727734853</v>
      </c>
      <c r="AD214" s="85">
        <f>L214 * ( Baseline!F$89 * Baseline!B$16 )</f>
        <v>0.0005930199018</v>
      </c>
      <c r="AE214" s="86">
        <f t="shared" si="2"/>
        <v>0.04269402115</v>
      </c>
      <c r="AF214" s="86">
        <f>M214 * ( Baseline!B$89 * Baseline!B$7 )</f>
        <v>0.002088478964</v>
      </c>
      <c r="AG214" s="86">
        <f>N214 * ( Baseline!D$89 * Baseline!B$11 )</f>
        <v>0.0003041828383</v>
      </c>
      <c r="AH214" s="86">
        <f>O214 * ( Baseline!F$89 * Baseline!B$16 )</f>
        <v>0.05520285309</v>
      </c>
      <c r="AI214" s="86">
        <f>P214 * ( Baseline!H$89 * Baseline!B$18 )</f>
        <v>0.0006880225554</v>
      </c>
      <c r="AJ214" s="86">
        <f t="shared" si="3"/>
        <v>0.05828353745</v>
      </c>
      <c r="AK214" s="86">
        <f>Q214 * ( Baseline!B$89 * Baseline!B$7 )</f>
        <v>0.00003912110951</v>
      </c>
      <c r="AL214" s="86">
        <f>R214 * ( Baseline!D$89 * Baseline!B$11 )</f>
        <v>0.0003149351036</v>
      </c>
      <c r="AM214" s="86">
        <f>S214 * ( Baseline!F$89 * Baseline!B$16 )</f>
        <v>0.00006795595179</v>
      </c>
      <c r="AN214" s="86">
        <f>T214 * ( Baseline!H$89 * Baseline!B$18 )</f>
        <v>0.03466347615</v>
      </c>
      <c r="AO214" s="86">
        <f t="shared" si="4"/>
        <v>0.03508548831</v>
      </c>
      <c r="AP214" s="62"/>
      <c r="AQ214" s="86">
        <f>V214 * ( (1-Baseline!B$90-Baseline!B$89) + (1-B214)*Baseline!B$90 )</f>
        <v>0.07930867665</v>
      </c>
      <c r="AR214" s="86">
        <f>W214 * ( (1-Baseline!B$90-Baseline!B$89) + (1-B214)*Baseline!B$90 )</f>
        <v>0.001690827353</v>
      </c>
      <c r="AS214" s="86">
        <f>X214 * ( (1-Baseline!B$90-Baseline!B$89) + (1-B214)*Baseline!B$90 )</f>
        <v>0.002676178922</v>
      </c>
      <c r="AT214" s="86">
        <f>Y214 * ( (1-Baseline!B$90-Baseline!B$89) + (1-B214)*Baseline!B$90 )</f>
        <v>0.0005075412913</v>
      </c>
      <c r="AU214" s="86">
        <f t="shared" si="5"/>
        <v>0.08418322422</v>
      </c>
      <c r="AV214" s="86">
        <f>AA214 * ( (1-Baseline!D$90-Baseline!D$89) + (1-B214)*Baseline!D$90 )</f>
        <v>0.001718214649</v>
      </c>
      <c r="AW214" s="86">
        <f>AB214 * ( (1-Baseline!D$90-Baseline!D$89) + (1-B214)*Baseline!D$90 )</f>
        <v>0.02700006323</v>
      </c>
      <c r="AX214" s="86">
        <f>AC214 * ( (1-Baseline!D$90-Baseline!D$89) + (1-B214)*Baseline!D$90 )</f>
        <v>0.0003960936692</v>
      </c>
      <c r="AY214" s="86">
        <f>AD214 * ( (1-Baseline!D$90-Baseline!D$89) + (1-B214)*Baseline!D$90 )</f>
        <v>0.0004100948016</v>
      </c>
      <c r="AZ214" s="86">
        <f t="shared" si="6"/>
        <v>0.02952446635</v>
      </c>
      <c r="BA214" s="86">
        <f>AF214 * ( (1-Baseline!F$90-Baseline!F$89) + (1-Baseline!B$36)*Baseline!F$90 )</f>
        <v>0.001502936294</v>
      </c>
      <c r="BB214" s="86">
        <f>AG214 * ( (1-Baseline!F$90-Baseline!F$89) + (1-Baseline!B$36)*Baseline!F$90 )</f>
        <v>0.0002188997043</v>
      </c>
      <c r="BC214" s="86">
        <f>AH214 * ( (1-Baseline!F$90-Baseline!F$89) + (1-Baseline!B$36)*Baseline!F$90 )</f>
        <v>0.03972573958</v>
      </c>
      <c r="BD214" s="86">
        <f>AI214 * ( (1-Baseline!F$90-Baseline!F$89) + (1-Baseline!B$36)*Baseline!F$90 )</f>
        <v>0.0004951230476</v>
      </c>
      <c r="BE214" s="86">
        <f t="shared" si="7"/>
        <v>0.04194269862</v>
      </c>
      <c r="BF214" s="86">
        <f>AK214 * ( (1-Baseline!H$90-Baseline!H$89) + (1-Baseline!B$36)*Baseline!H$90 )</f>
        <v>0.00003099643749</v>
      </c>
      <c r="BG214" s="86">
        <f>AL214 * ( (1-Baseline!H$90-Baseline!H$89) + (1-Baseline!B$36)*Baseline!H$90 )</f>
        <v>0.0002495293813</v>
      </c>
      <c r="BH214" s="86">
        <f>AM214 * ( (1-Baseline!H$90-Baseline!H$89) + (1-Baseline!B$36)*Baseline!H$90 )</f>
        <v>0.00005384285972</v>
      </c>
      <c r="BI214" s="86">
        <f>AN214 * ( (1-Baseline!H$90-Baseline!H$89) + (1-Baseline!B$36)*Baseline!H$90 )</f>
        <v>0.02746456542</v>
      </c>
      <c r="BJ214" s="86">
        <f t="shared" si="8"/>
        <v>0.0277989341</v>
      </c>
      <c r="BK214" s="62"/>
      <c r="BL214" s="86">
        <f t="shared" si="19"/>
        <v>0.9420959744</v>
      </c>
      <c r="BM214" s="86">
        <f t="shared" si="20"/>
        <v>0.02008508665</v>
      </c>
      <c r="BN214" s="86">
        <f t="shared" si="21"/>
        <v>0.03178993139</v>
      </c>
      <c r="BO214" s="86">
        <f t="shared" si="22"/>
        <v>0.006029007513</v>
      </c>
      <c r="BP214" s="86">
        <f t="shared" si="9"/>
        <v>1</v>
      </c>
      <c r="BQ214" s="86">
        <f t="shared" si="23"/>
        <v>0.05819629823</v>
      </c>
      <c r="BR214" s="86">
        <f t="shared" si="24"/>
        <v>0.9144979256</v>
      </c>
      <c r="BS214" s="86">
        <f t="shared" si="25"/>
        <v>0.01341577743</v>
      </c>
      <c r="BT214" s="86">
        <f t="shared" si="26"/>
        <v>0.01388999878</v>
      </c>
      <c r="BU214" s="86">
        <f t="shared" si="10"/>
        <v>1</v>
      </c>
      <c r="BV214" s="86">
        <f t="shared" si="27"/>
        <v>0.03583308521</v>
      </c>
      <c r="BW214" s="86">
        <f t="shared" si="28"/>
        <v>0.005219018125</v>
      </c>
      <c r="BX214" s="86">
        <f t="shared" si="29"/>
        <v>0.9471431472</v>
      </c>
      <c r="BY214" s="86">
        <f t="shared" si="30"/>
        <v>0.01180474943</v>
      </c>
      <c r="BZ214" s="86">
        <f t="shared" si="11"/>
        <v>1</v>
      </c>
      <c r="CA214" s="86">
        <f t="shared" si="31"/>
        <v>0.001115022518</v>
      </c>
      <c r="CB214" s="86">
        <f t="shared" si="32"/>
        <v>0.008976221188</v>
      </c>
      <c r="CC214" s="86">
        <f t="shared" si="33"/>
        <v>0.001936867778</v>
      </c>
      <c r="CD214" s="86">
        <f t="shared" si="34"/>
        <v>0.9879718885</v>
      </c>
      <c r="CE214" s="86">
        <f t="shared" si="12"/>
        <v>1</v>
      </c>
      <c r="CF214" s="62"/>
      <c r="CG214" s="86">
        <f t="shared" si="35"/>
        <v>0.9420959744</v>
      </c>
      <c r="CH214" s="86">
        <f t="shared" si="36"/>
        <v>0.02008508665</v>
      </c>
      <c r="CI214" s="86">
        <f t="shared" si="37"/>
        <v>0.03178993139</v>
      </c>
      <c r="CJ214" s="86">
        <f t="shared" si="38"/>
        <v>0.006029007513</v>
      </c>
      <c r="CK214" s="86">
        <f t="shared" si="13"/>
        <v>1</v>
      </c>
      <c r="CL214" s="86">
        <f t="shared" si="39"/>
        <v>0.05819629823</v>
      </c>
      <c r="CM214" s="86">
        <f t="shared" si="40"/>
        <v>0.9144979256</v>
      </c>
      <c r="CN214" s="86">
        <f t="shared" si="41"/>
        <v>0.01341577743</v>
      </c>
      <c r="CO214" s="86">
        <f t="shared" si="42"/>
        <v>0.01388999878</v>
      </c>
      <c r="CP214" s="86">
        <f t="shared" si="14"/>
        <v>1</v>
      </c>
      <c r="CQ214" s="86">
        <f t="shared" si="43"/>
        <v>0.03583308521</v>
      </c>
      <c r="CR214" s="86">
        <f t="shared" si="44"/>
        <v>0.005219018125</v>
      </c>
      <c r="CS214" s="86">
        <f t="shared" si="45"/>
        <v>0.9471431472</v>
      </c>
      <c r="CT214" s="86">
        <f t="shared" si="46"/>
        <v>0.01180474943</v>
      </c>
      <c r="CU214" s="86">
        <f t="shared" si="15"/>
        <v>1</v>
      </c>
      <c r="CV214" s="86">
        <f t="shared" si="47"/>
        <v>0.001115022518</v>
      </c>
      <c r="CW214" s="86">
        <f t="shared" si="48"/>
        <v>0.008976221188</v>
      </c>
      <c r="CX214" s="86">
        <f t="shared" si="49"/>
        <v>0.001936867778</v>
      </c>
      <c r="CY214" s="86">
        <f t="shared" si="50"/>
        <v>0.9879718885</v>
      </c>
      <c r="CZ214" s="86">
        <f t="shared" si="16"/>
        <v>1</v>
      </c>
      <c r="DA214" s="62"/>
      <c r="DB214" s="86">
        <f>(AQ214*Baseline!B$7 + AV214*Baseline!B$11 + BA214*Baseline!B$16 + BF214*Baseline!B$18)</f>
        <v>48603.98658</v>
      </c>
      <c r="DC214" s="86">
        <f>(AR214*Baseline!B$7 + AW214*Baseline!B$11 + BB214*Baseline!B$16 + BG214*Baseline!B$18)</f>
        <v>70882.65445</v>
      </c>
      <c r="DD214" s="86">
        <f>(AS214*Baseline!B$7 + AX214*Baseline!B$11 + BC214*Baseline!B$16 + BH214*Baseline!B$18)</f>
        <v>137701.675</v>
      </c>
      <c r="DE214" s="86">
        <f>(AT214*Baseline!B$7 + AY214*Baseline!B$11 + BD214*Baseline!B$16 + BI214*Baseline!B$18)</f>
        <v>1260409.246</v>
      </c>
      <c r="DF214" s="86">
        <f t="shared" si="17"/>
        <v>1517597.562</v>
      </c>
      <c r="DG214" s="62"/>
      <c r="DH214" s="86">
        <f t="shared" si="51"/>
        <v>0.03202692716</v>
      </c>
      <c r="DI214" s="86">
        <f t="shared" si="52"/>
        <v>0.04670714834</v>
      </c>
      <c r="DJ214" s="86">
        <f t="shared" si="53"/>
        <v>0.09073662112</v>
      </c>
      <c r="DK214" s="86">
        <f t="shared" si="54"/>
        <v>0.8305293034</v>
      </c>
      <c r="DL214" s="86">
        <f t="shared" si="18"/>
        <v>1</v>
      </c>
      <c r="DM214" s="62"/>
      <c r="DN214" s="86">
        <f>DH214 / (Baseline!B$7/Baseline!B$17)</f>
        <v>3.418663823</v>
      </c>
      <c r="DO214" s="86">
        <f>DI214 / (Baseline!B$11/Baseline!B$17)</f>
        <v>1.127532916</v>
      </c>
      <c r="DP214" s="86">
        <f>DJ214 / (Baseline!B$16/Baseline!B$17)</f>
        <v>1.402155008</v>
      </c>
      <c r="DQ214" s="86">
        <f>DK214 / (Baseline!B$18/Baseline!B$17)</f>
        <v>0.9389866984</v>
      </c>
      <c r="DR214" s="62"/>
      <c r="DS214" s="86">
        <f>DH214 / Baseline!H$117</f>
        <v>1.281304915</v>
      </c>
      <c r="DT214" s="86">
        <f>DI214 / Baseline!H$118</f>
        <v>1.051380349</v>
      </c>
      <c r="DU214" s="86">
        <f>DJ214 / Baseline!H$119</f>
        <v>1.084703167</v>
      </c>
      <c r="DV214" s="86">
        <f>DK214 / Baseline!H$120</f>
        <v>0.9806365794</v>
      </c>
      <c r="DW214" s="87"/>
      <c r="DX214" s="86">
        <f>(AU214*Baseline!B$34)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0.02515701488</v>
      </c>
      <c r="DY214" s="86">
        <f>(AZ214*Baseline!B$34) + (Baseline!D$90*(1-Baseline!D$91)*Baseline!B$35) + (Baseline!D$90*Baseline!D$91*((1-Baseline!D$92)*Baseline!B$40 + Baseline!D$92*Baseline!B$41))</f>
        <v>0.01084223795</v>
      </c>
      <c r="DZ214" s="86">
        <f>(BE214*Baseline!B$34) + (Baseline!F$90*(1-Baseline!F$91)*Baseline!B$35) + (Baseline!F$90*Baseline!F$91*((1-Baseline!F$92)*Baseline!B$40 + Baseline!F$92*Baseline!B$41))</f>
        <v>0.01402204479</v>
      </c>
      <c r="EA214" s="86">
        <f>(BJ214*Baseline!B$34) + (Baseline!H$90*(1-Baseline!H$91)*Baseline!B$35) + (Baseline!H$90*Baseline!H$91*((1-Baseline!H$92)*Baseline!B$40 + Baseline!H$92*Baseline!B$41))</f>
        <v>0.009314840115</v>
      </c>
      <c r="EB214" s="86">
        <f>( DX214*Baseline!B$7 + DY214*Baseline!B$11 + DZ214*Baseline!B$16 + EA214*Baseline!B$18 ) / Baseline!B$17</f>
        <v>0.009831138798</v>
      </c>
    </row>
    <row r="215">
      <c r="A215" s="73" t="s">
        <v>391</v>
      </c>
      <c r="B215" s="85">
        <f>MIN( MAX( NORMINV( MCrands!B215, (B$5+B$4)/2, (B$5-B$4)/3.29 ), 0 ), 1 )</f>
        <v>0.5218597803</v>
      </c>
      <c r="C215" s="85">
        <f>MAX( NORMINV( MCrands!C215, (C$5+C$4)/2, (C$5-C$4)/3.29 ), 0 )</f>
        <v>2.403731247</v>
      </c>
      <c r="D215" s="83"/>
      <c r="E215" s="84">
        <f>Baseline!B$33 * (C215 * Baseline!B$68*Baseline!B$68/Baseline!B$75 + Baseline!B$46 * Baseline!B$54*Baseline!B$54/Baseline!B$76 + Baseline!B$47 * Baseline!B$55*Baseline!B$55/Baseline!B$77 + Baseline!B$56*Baseline!B$56/Baseline!B$78)</f>
        <v>0.000017067966</v>
      </c>
      <c r="F215" s="84">
        <f>Baseline!B$33 * (C215 * Baseline!B$68*Baseline!B$59/Baseline!B$75 + Baseline!B$46 * Baseline!B$54*Baseline!B$69/Baseline!B$76 + Baseline!B$47 * Baseline!B$55*Baseline!B$57/Baseline!B$77 + Baseline!B$56*Baseline!B$58/Baseline!B$78)</f>
        <v>0.0000002389343805</v>
      </c>
      <c r="G215" s="85">
        <f>Baseline!B$33 * (C215 * Baseline!B$68*Baseline!B$60/Baseline!B$75 + Baseline!B$46 * Baseline!B$54*Baseline!B$61/Baseline!B$76 + Baseline!B$47 * Baseline!B$55*Baseline!B$70/Baseline!B$77 + Baseline!B$56*Baseline!B$62/Baseline!B$78)</f>
        <v>0.0000002001003069</v>
      </c>
      <c r="H215" s="84">
        <f>Baseline!B$33 * (C215 * Baseline!B$68*Baseline!B$63/Baseline!B$75 + Baseline!B$46 * Baseline!B$54*Baseline!B$64/Baseline!B$76 + Baseline!B$47 * Baseline!B$55*Baseline!B$65/Baseline!B$77 + Baseline!B$56*Baseline!B$71/Baseline!B$78)</f>
        <v>0.000000003657127052</v>
      </c>
      <c r="I215" s="84">
        <f>Baseline!B$33 * (C215 * Baseline!B$59*Baseline!B$68/Baseline!B$75 + Baseline!B$46 * Baseline!B$69*Baseline!B$54/Baseline!B$76 + Baseline!B$47 * Baseline!B$57*Baseline!B$55/Baseline!B$77 + Baseline!B$58*Baseline!B$56/Baseline!B$78)</f>
        <v>0.0000002389343805</v>
      </c>
      <c r="J215" s="85">
        <f>Baseline!B$33 * (C215 * Baseline!B$59*Baseline!B$59/Baseline!B$75 + Baseline!B$46 * Baseline!B$69*Baseline!B$69/Baseline!B$76 + Baseline!B$47 * Baseline!B$57*Baseline!B$57/Baseline!B$77 + Baseline!B$58*Baseline!B$58/Baseline!B$78)</f>
        <v>0.000002116574414</v>
      </c>
      <c r="K215" s="84">
        <f>Baseline!B$33 * (C215 * Baseline!B$59*Baseline!B$60/Baseline!B$75 + Baseline!B$46 * Baseline!B$69*Baseline!B$61/Baseline!B$76 + Baseline!B$47 * Baseline!B$57*Baseline!B$70/Baseline!B$77 + Baseline!B$58*Baseline!B$62/Baseline!B$78)</f>
        <v>0.00000001648974031</v>
      </c>
      <c r="L215" s="85">
        <f>Baseline!B$33 * (C215 * Baseline!B$59*Baseline!B$63/Baseline!B$75 + Baseline!B$46 * Baseline!B$69*Baseline!B$64/Baseline!B$76 + Baseline!B$47 * Baseline!B$57*Baseline!B$65/Baseline!B$77 + Baseline!B$58*Baseline!B$71/Baseline!B$78)</f>
        <v>0.0000000170727858</v>
      </c>
      <c r="M215" s="84">
        <f>Baseline!B$33 * (C215 * Baseline!B$60*Baseline!B$68/Baseline!B$75 + Baseline!B$46 * Baseline!B$61*Baseline!B$54/Baseline!B$76 + Baseline!B$47 * Baseline!B$70*Baseline!B$55/Baseline!B$77 + Baseline!B$62*Baseline!B$56/Baseline!B$78)</f>
        <v>0.0000002001003069</v>
      </c>
      <c r="N215" s="85">
        <f>Baseline!B$33 * (C215 * Baseline!B$60*Baseline!B$59/Baseline!B$75 + Baseline!B$46 * Baseline!B$61*Baseline!B$69/Baseline!B$76 + Baseline!B$47 * Baseline!B$70*Baseline!B$57/Baseline!B$77 + Baseline!B$62*Baseline!B$58/Baseline!B$78)</f>
        <v>0.00000001648974031</v>
      </c>
      <c r="O215" s="85">
        <f>Baseline!B$33 * (C215 * Baseline!B$60*Baseline!B$60/Baseline!B$75 + Baseline!B$46 * Baseline!B$61*Baseline!B$61/Baseline!B$76 + Baseline!B$47 * Baseline!B$70*Baseline!B$70/Baseline!B$77 + Baseline!B$62*Baseline!B$62/Baseline!B$78)</f>
        <v>0.000001589267414</v>
      </c>
      <c r="P215" s="84">
        <f>Baseline!B$33 * (C215 * Baseline!B$60*Baseline!B$63/Baseline!B$75 + Baseline!B$46 * Baseline!B$61*Baseline!B$64/Baseline!B$76 + Baseline!B$47 * Baseline!B$70*Baseline!B$65/Baseline!B$77 + Baseline!B$62*Baseline!B$71/Baseline!B$78)</f>
        <v>0.000000001956380887</v>
      </c>
      <c r="Q215" s="84">
        <f>Baseline!B$33 * (C215 * Baseline!B$63*Baseline!B$68/Baseline!B$75 + Baseline!B$46 * Baseline!B$64*Baseline!B$54/Baseline!B$76 + Baseline!B$47 * Baseline!B$65*Baseline!B$55/Baseline!B$77 + Baseline!B$71*Baseline!B$56/Baseline!B$78)</f>
        <v>0.000000003657127052</v>
      </c>
      <c r="R215" s="84">
        <f>Baseline!B$33 * (C215 * Baseline!B$63*Baseline!B$59/Baseline!B$75 + Baseline!B$46 * Baseline!B$64*Baseline!B$69/Baseline!B$76 + Baseline!B$47 * Baseline!B$65*Baseline!B$57/Baseline!B$77 + Baseline!B$71*Baseline!B$58/Baseline!B$78)</f>
        <v>0.0000000170727858</v>
      </c>
      <c r="S215" s="84">
        <f>Baseline!B$33 * (C215 * Baseline!B$63*Baseline!B$60/Baseline!B$75 + Baseline!B$46 * Baseline!B$64*Baseline!B$61/Baseline!B$76 + Baseline!B$47 * Baseline!B$65*Baseline!B$70/Baseline!B$77 + Baseline!B$71*Baseline!B$62/Baseline!B$78)</f>
        <v>0.000000001956380887</v>
      </c>
      <c r="T215" s="84">
        <f>Baseline!B$33 * (C215 * Baseline!B$63*Baseline!B$63/Baseline!B$75 + Baseline!B$46 * Baseline!B$64*Baseline!B$64/Baseline!B$76 + Baseline!B$47 * Baseline!B$65*Baseline!B$65/Baseline!B$77 + Baseline!B$71*Baseline!B$71/Baseline!B$78)</f>
        <v>0.00000009856721613</v>
      </c>
      <c r="U215" s="83"/>
      <c r="V215" s="84">
        <f>E215 * ( Baseline!B$89 * Baseline!B$7 )</f>
        <v>0.1771484191</v>
      </c>
      <c r="W215" s="84">
        <f>F215 * ( Baseline!D$89 * Baseline!B$11 )</f>
        <v>0.004407525913</v>
      </c>
      <c r="X215" s="84">
        <f>G215 * ( Baseline!F$89 * Baseline!B$16 )</f>
        <v>0.006950438121</v>
      </c>
      <c r="Y215" s="84">
        <f>H215 * ( Baseline!H$89 * Baseline!B$18 )</f>
        <v>0.001286114549</v>
      </c>
      <c r="Z215" s="86">
        <f t="shared" si="1"/>
        <v>0.1897924977</v>
      </c>
      <c r="AA215" s="84">
        <f>I215 * ( Baseline!B$89 * Baseline!B$7 )</f>
        <v>0.002479899935</v>
      </c>
      <c r="AB215" s="85">
        <f>J215 * ( Baseline!D$89 * Baseline!B$11 )</f>
        <v>0.03904359245</v>
      </c>
      <c r="AC215" s="85">
        <f>K215 * ( Baseline!F$89 * Baseline!B$16 )</f>
        <v>0.0005727673356</v>
      </c>
      <c r="AD215" s="85">
        <f>L215 * ( Baseline!F$89 * Baseline!B$16 )</f>
        <v>0.0005930192868</v>
      </c>
      <c r="AE215" s="86">
        <f t="shared" si="2"/>
        <v>0.04268927901</v>
      </c>
      <c r="AF215" s="86">
        <f>M215 * ( Baseline!B$89 * Baseline!B$7 )</f>
        <v>0.002076841085</v>
      </c>
      <c r="AG215" s="86">
        <f>N215 * ( Baseline!D$89 * Baseline!B$11 )</f>
        <v>0.0003041795724</v>
      </c>
      <c r="AH215" s="86">
        <f>O215 * ( Baseline!F$89 * Baseline!B$16 )</f>
        <v>0.05520283797</v>
      </c>
      <c r="AI215" s="86">
        <f>P215 * ( Baseline!H$89 * Baseline!B$18 )</f>
        <v>0.0006880072492</v>
      </c>
      <c r="AJ215" s="86">
        <f t="shared" si="3"/>
        <v>0.05827186588</v>
      </c>
      <c r="AK215" s="86">
        <f>Q215 * ( Baseline!B$89 * Baseline!B$7 )</f>
        <v>0.00003795732168</v>
      </c>
      <c r="AL215" s="86">
        <f>R215 * ( Baseline!D$89 * Baseline!B$11 )</f>
        <v>0.000314934777</v>
      </c>
      <c r="AM215" s="86">
        <f>S215 * ( Baseline!F$89 * Baseline!B$16 )</f>
        <v>0.00006795444</v>
      </c>
      <c r="AN215" s="86">
        <f>T215 * ( Baseline!H$89 * Baseline!B$18 )</f>
        <v>0.03466347462</v>
      </c>
      <c r="AO215" s="86">
        <f t="shared" si="4"/>
        <v>0.03508432115</v>
      </c>
      <c r="AP215" s="62"/>
      <c r="AQ215" s="86">
        <f>V215 * ( (1-Baseline!B$90-Baseline!B$89) + (1-B215)*Baseline!B$90 )</f>
        <v>0.09107993773</v>
      </c>
      <c r="AR215" s="86">
        <f>W215 * ( (1-Baseline!B$90-Baseline!B$89) + (1-B215)*Baseline!B$90 )</f>
        <v>0.002266106509</v>
      </c>
      <c r="AS215" s="86">
        <f>X215 * ( (1-Baseline!B$90-Baseline!B$89) + (1-B215)*Baseline!B$90 )</f>
        <v>0.003573531587</v>
      </c>
      <c r="AT215" s="86">
        <f>Y215 * ( (1-Baseline!B$90-Baseline!B$89) + (1-B215)*Baseline!B$90 )</f>
        <v>0.000661249102</v>
      </c>
      <c r="AU215" s="86">
        <f t="shared" si="5"/>
        <v>0.09758082493</v>
      </c>
      <c r="AV215" s="86">
        <f>AA215 * ( (1-Baseline!D$90-Baseline!D$89) + (1-B215)*Baseline!D$90 )</f>
        <v>0.001878785132</v>
      </c>
      <c r="AW215" s="86">
        <f>AB215 * ( (1-Baseline!D$90-Baseline!D$89) + (1-B215)*Baseline!D$90 )</f>
        <v>0.02957962939</v>
      </c>
      <c r="AX215" s="86">
        <f>AC215 * ( (1-Baseline!D$90-Baseline!D$89) + (1-B215)*Baseline!D$90 )</f>
        <v>0.0004339315224</v>
      </c>
      <c r="AY215" s="86">
        <f>AD215 * ( (1-Baseline!D$90-Baseline!D$89) + (1-B215)*Baseline!D$90 )</f>
        <v>0.0004492745063</v>
      </c>
      <c r="AZ215" s="86">
        <f t="shared" si="6"/>
        <v>0.03234162055</v>
      </c>
      <c r="BA215" s="86">
        <f>AF215 * ( (1-Baseline!F$90-Baseline!F$89) + (1-Baseline!B$36)*Baseline!F$90 )</f>
        <v>0.001494561304</v>
      </c>
      <c r="BB215" s="86">
        <f>AG215 * ( (1-Baseline!F$90-Baseline!F$89) + (1-Baseline!B$36)*Baseline!F$90 )</f>
        <v>0.0002188973541</v>
      </c>
      <c r="BC215" s="86">
        <f>AH215 * ( (1-Baseline!F$90-Baseline!F$89) + (1-Baseline!B$36)*Baseline!F$90 )</f>
        <v>0.0397257287</v>
      </c>
      <c r="BD215" s="86">
        <f>AI215 * ( (1-Baseline!F$90-Baseline!F$89) + (1-Baseline!B$36)*Baseline!F$90 )</f>
        <v>0.0004951120328</v>
      </c>
      <c r="BE215" s="86">
        <f t="shared" si="7"/>
        <v>0.04193429939</v>
      </c>
      <c r="BF215" s="86">
        <f>AK215 * ( (1-Baseline!H$90-Baseline!H$89) + (1-Baseline!B$36)*Baseline!H$90 )</f>
        <v>0.00003007434511</v>
      </c>
      <c r="BG215" s="86">
        <f>AL215 * ( (1-Baseline!H$90-Baseline!H$89) + (1-Baseline!B$36)*Baseline!H$90 )</f>
        <v>0.0002495291225</v>
      </c>
      <c r="BH215" s="86">
        <f>AM215 * ( (1-Baseline!H$90-Baseline!H$89) + (1-Baseline!B$36)*Baseline!H$90 )</f>
        <v>0.0000538416619</v>
      </c>
      <c r="BI215" s="86">
        <f>AN215 * ( (1-Baseline!H$90-Baseline!H$89) + (1-Baseline!B$36)*Baseline!H$90 )</f>
        <v>0.02746456421</v>
      </c>
      <c r="BJ215" s="86">
        <f t="shared" si="8"/>
        <v>0.02779800934</v>
      </c>
      <c r="BK215" s="62"/>
      <c r="BL215" s="86">
        <f t="shared" si="19"/>
        <v>0.9333794605</v>
      </c>
      <c r="BM215" s="86">
        <f t="shared" si="20"/>
        <v>0.0232228669</v>
      </c>
      <c r="BN215" s="86">
        <f t="shared" si="21"/>
        <v>0.03662124797</v>
      </c>
      <c r="BO215" s="86">
        <f t="shared" si="22"/>
        <v>0.006776424594</v>
      </c>
      <c r="BP215" s="86">
        <f t="shared" si="9"/>
        <v>1</v>
      </c>
      <c r="BQ215" s="86">
        <f t="shared" si="23"/>
        <v>0.05809186739</v>
      </c>
      <c r="BR215" s="86">
        <f t="shared" si="24"/>
        <v>0.9145994816</v>
      </c>
      <c r="BS215" s="86">
        <f t="shared" si="25"/>
        <v>0.01341712366</v>
      </c>
      <c r="BT215" s="86">
        <f t="shared" si="26"/>
        <v>0.01389152735</v>
      </c>
      <c r="BU215" s="86">
        <f t="shared" si="10"/>
        <v>1</v>
      </c>
      <c r="BV215" s="86">
        <f t="shared" si="27"/>
        <v>0.03564054547</v>
      </c>
      <c r="BW215" s="86">
        <f t="shared" si="28"/>
        <v>0.005220007423</v>
      </c>
      <c r="BX215" s="86">
        <f t="shared" si="29"/>
        <v>0.9473325959</v>
      </c>
      <c r="BY215" s="86">
        <f t="shared" si="30"/>
        <v>0.01180685119</v>
      </c>
      <c r="BZ215" s="86">
        <f t="shared" si="11"/>
        <v>1</v>
      </c>
      <c r="CA215" s="86">
        <f t="shared" si="31"/>
        <v>0.001081888446</v>
      </c>
      <c r="CB215" s="86">
        <f t="shared" si="32"/>
        <v>0.008976510493</v>
      </c>
      <c r="CC215" s="86">
        <f t="shared" si="33"/>
        <v>0.001936889122</v>
      </c>
      <c r="CD215" s="86">
        <f t="shared" si="34"/>
        <v>0.9880047119</v>
      </c>
      <c r="CE215" s="86">
        <f t="shared" si="12"/>
        <v>1</v>
      </c>
      <c r="CF215" s="62"/>
      <c r="CG215" s="86">
        <f t="shared" si="35"/>
        <v>0.9333794605</v>
      </c>
      <c r="CH215" s="86">
        <f t="shared" si="36"/>
        <v>0.0232228669</v>
      </c>
      <c r="CI215" s="86">
        <f t="shared" si="37"/>
        <v>0.03662124797</v>
      </c>
      <c r="CJ215" s="86">
        <f t="shared" si="38"/>
        <v>0.006776424594</v>
      </c>
      <c r="CK215" s="86">
        <f t="shared" si="13"/>
        <v>1</v>
      </c>
      <c r="CL215" s="86">
        <f t="shared" si="39"/>
        <v>0.05809186739</v>
      </c>
      <c r="CM215" s="86">
        <f t="shared" si="40"/>
        <v>0.9145994816</v>
      </c>
      <c r="CN215" s="86">
        <f t="shared" si="41"/>
        <v>0.01341712366</v>
      </c>
      <c r="CO215" s="86">
        <f t="shared" si="42"/>
        <v>0.01389152735</v>
      </c>
      <c r="CP215" s="86">
        <f t="shared" si="14"/>
        <v>1</v>
      </c>
      <c r="CQ215" s="86">
        <f t="shared" si="43"/>
        <v>0.03564054547</v>
      </c>
      <c r="CR215" s="86">
        <f t="shared" si="44"/>
        <v>0.005220007423</v>
      </c>
      <c r="CS215" s="86">
        <f t="shared" si="45"/>
        <v>0.9473325959</v>
      </c>
      <c r="CT215" s="86">
        <f t="shared" si="46"/>
        <v>0.01180685119</v>
      </c>
      <c r="CU215" s="86">
        <f t="shared" si="15"/>
        <v>1</v>
      </c>
      <c r="CV215" s="86">
        <f t="shared" si="47"/>
        <v>0.001081888446</v>
      </c>
      <c r="CW215" s="86">
        <f t="shared" si="48"/>
        <v>0.008976510493</v>
      </c>
      <c r="CX215" s="86">
        <f t="shared" si="49"/>
        <v>0.001936889122</v>
      </c>
      <c r="CY215" s="86">
        <f t="shared" si="50"/>
        <v>0.9880047119</v>
      </c>
      <c r="CZ215" s="86">
        <f t="shared" si="16"/>
        <v>1</v>
      </c>
      <c r="DA215" s="62"/>
      <c r="DB215" s="86">
        <f>(AQ215*Baseline!B$7 + AV215*Baseline!B$11 + BA215*Baseline!B$16 + BF215*Baseline!B$18)</f>
        <v>54587.11911</v>
      </c>
      <c r="DC215" s="86">
        <f>(AR215*Baseline!B$7 + AW215*Baseline!B$11 + BB215*Baseline!B$16 + BG215*Baseline!B$18)</f>
        <v>76693.66404</v>
      </c>
      <c r="DD215" s="86">
        <f>(AS215*Baseline!B$7 + AX215*Baseline!B$11 + BC215*Baseline!B$16 + BH215*Baseline!B$18)</f>
        <v>138217.9451</v>
      </c>
      <c r="DE215" s="86">
        <f>(AT215*Baseline!B$7 + AY215*Baseline!B$11 + BD215*Baseline!B$16 + BI215*Baseline!B$18)</f>
        <v>1260567.725</v>
      </c>
      <c r="DF215" s="86">
        <f t="shared" si="17"/>
        <v>1530066.453</v>
      </c>
      <c r="DG215" s="62"/>
      <c r="DH215" s="86">
        <f t="shared" si="51"/>
        <v>0.03567630609</v>
      </c>
      <c r="DI215" s="86">
        <f t="shared" si="52"/>
        <v>0.05012440074</v>
      </c>
      <c r="DJ215" s="86">
        <f t="shared" si="53"/>
        <v>0.09033460265</v>
      </c>
      <c r="DK215" s="86">
        <f t="shared" si="54"/>
        <v>0.8238646905</v>
      </c>
      <c r="DL215" s="86">
        <f t="shared" si="18"/>
        <v>1</v>
      </c>
      <c r="DM215" s="62"/>
      <c r="DN215" s="86">
        <f>DH215 / (Baseline!B$7/Baseline!B$17)</f>
        <v>3.80821102</v>
      </c>
      <c r="DO215" s="86">
        <f>DI215 / (Baseline!B$11/Baseline!B$17)</f>
        <v>1.210027025</v>
      </c>
      <c r="DP215" s="86">
        <f>DJ215 / (Baseline!B$16/Baseline!B$17)</f>
        <v>1.395942608</v>
      </c>
      <c r="DQ215" s="86">
        <f>DK215 / (Baseline!B$18/Baseline!B$17)</f>
        <v>0.9314517652</v>
      </c>
      <c r="DR215" s="62"/>
      <c r="DS215" s="86">
        <f>DH215 / Baseline!H$117</f>
        <v>1.427306032</v>
      </c>
      <c r="DT215" s="86">
        <f>DI215 / Baseline!H$118</f>
        <v>1.128302879</v>
      </c>
      <c r="DU215" s="86">
        <f>DJ215 / Baseline!H$119</f>
        <v>1.079897272</v>
      </c>
      <c r="DV215" s="86">
        <f>DK215 / Baseline!H$120</f>
        <v>0.9727674252</v>
      </c>
      <c r="DW215" s="87"/>
      <c r="DX215" s="86">
        <f>(AU215*Baseline!B$34)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0.02716665499</v>
      </c>
      <c r="DY215" s="86">
        <f>(AZ215*Baseline!B$34) + (Baseline!D$90*(1-Baseline!D$91)*Baseline!B$35) + (Baseline!D$90*Baseline!D$91*((1-Baseline!D$92)*Baseline!B$40 + Baseline!D$92*Baseline!B$41))</f>
        <v>0.01126481108</v>
      </c>
      <c r="DZ215" s="86">
        <f>(BE215*Baseline!B$34) + (Baseline!F$90*(1-Baseline!F$91)*Baseline!B$35) + (Baseline!F$90*Baseline!F$91*((1-Baseline!F$92)*Baseline!B$40 + Baseline!F$92*Baseline!B$41))</f>
        <v>0.01402078491</v>
      </c>
      <c r="EA215" s="86">
        <f>(BJ215*Baseline!B$34) + (Baseline!H$90*(1-Baseline!H$91)*Baseline!B$35) + (Baseline!H$90*Baseline!H$91*((1-Baseline!H$92)*Baseline!B$40 + Baseline!H$92*Baseline!B$41))</f>
        <v>0.009314701401</v>
      </c>
      <c r="EB215" s="86">
        <f>( DX215*Baseline!B$7 + DY215*Baseline!B$11 + DZ215*Baseline!B$16 + EA215*Baseline!B$18 ) / Baseline!B$17</f>
        <v>0.009867266158</v>
      </c>
    </row>
    <row r="216">
      <c r="A216" s="73" t="s">
        <v>392</v>
      </c>
      <c r="B216" s="85">
        <f>MIN( MAX( NORMINV( MCrands!B216, (B$5+B$4)/2, (B$5-B$4)/3.29 ), 0 ), 1 )</f>
        <v>0.5175533315</v>
      </c>
      <c r="C216" s="85">
        <f>MAX( NORMINV( MCrands!C216, (C$5+C$4)/2, (C$5-C$4)/3.29 ), 0 )</f>
        <v>2.965218718</v>
      </c>
      <c r="D216" s="83"/>
      <c r="E216" s="84">
        <f>Baseline!B$33 * (C216 * Baseline!B$68*Baseline!B$68/Baseline!B$75 + Baseline!B$46 * Baseline!B$54*Baseline!B$54/Baseline!B$76 + Baseline!B$47 * Baseline!B$55*Baseline!B$55/Baseline!B$77 + Baseline!B$56*Baseline!B$56/Baseline!B$78)</f>
        <v>0.00002104331078</v>
      </c>
      <c r="F216" s="84">
        <f>Baseline!B$33 * (C216 * Baseline!B$68*Baseline!B$59/Baseline!B$75 + Baseline!B$46 * Baseline!B$54*Baseline!B$69/Baseline!B$76 + Baseline!B$47 * Baseline!B$55*Baseline!B$57/Baseline!B$77 + Baseline!B$56*Baseline!B$58/Baseline!B$78)</f>
        <v>0.0000002395620665</v>
      </c>
      <c r="G216" s="85">
        <f>Baseline!B$33 * (C216 * Baseline!B$68*Baseline!B$60/Baseline!B$75 + Baseline!B$46 * Baseline!B$54*Baseline!B$61/Baseline!B$76 + Baseline!B$47 * Baseline!B$55*Baseline!B$70/Baseline!B$77 + Baseline!B$56*Baseline!B$62/Baseline!B$78)</f>
        <v>0.0000002016433684</v>
      </c>
      <c r="H216" s="84">
        <f>Baseline!B$33 * (C216 * Baseline!B$68*Baseline!B$63/Baseline!B$75 + Baseline!B$46 * Baseline!B$54*Baseline!B$64/Baseline!B$76 + Baseline!B$47 * Baseline!B$55*Baseline!B$65/Baseline!B$77 + Baseline!B$56*Baseline!B$71/Baseline!B$78)</f>
        <v>0.000000003811433198</v>
      </c>
      <c r="I216" s="84">
        <f>Baseline!B$33 * (C216 * Baseline!B$59*Baseline!B$68/Baseline!B$75 + Baseline!B$46 * Baseline!B$69*Baseline!B$54/Baseline!B$76 + Baseline!B$47 * Baseline!B$57*Baseline!B$55/Baseline!B$77 + Baseline!B$58*Baseline!B$56/Baseline!B$78)</f>
        <v>0.0000002395620665</v>
      </c>
      <c r="J216" s="85">
        <f>Baseline!B$33 * (C216 * Baseline!B$59*Baseline!B$59/Baseline!B$75 + Baseline!B$46 * Baseline!B$69*Baseline!B$69/Baseline!B$76 + Baseline!B$47 * Baseline!B$57*Baseline!B$57/Baseline!B$77 + Baseline!B$58*Baseline!B$58/Baseline!B$78)</f>
        <v>0.000002116574513</v>
      </c>
      <c r="K216" s="84">
        <f>Baseline!B$33 * (C216 * Baseline!B$59*Baseline!B$60/Baseline!B$75 + Baseline!B$46 * Baseline!B$69*Baseline!B$61/Baseline!B$76 + Baseline!B$47 * Baseline!B$57*Baseline!B$70/Baseline!B$77 + Baseline!B$58*Baseline!B$62/Baseline!B$78)</f>
        <v>0.00000001648998395</v>
      </c>
      <c r="L216" s="85">
        <f>Baseline!B$33 * (C216 * Baseline!B$59*Baseline!B$63/Baseline!B$75 + Baseline!B$46 * Baseline!B$69*Baseline!B$64/Baseline!B$76 + Baseline!B$47 * Baseline!B$57*Baseline!B$65/Baseline!B$77 + Baseline!B$58*Baseline!B$71/Baseline!B$78)</f>
        <v>0.00000001707281017</v>
      </c>
      <c r="M216" s="84">
        <f>Baseline!B$33 * (C216 * Baseline!B$60*Baseline!B$68/Baseline!B$75 + Baseline!B$46 * Baseline!B$61*Baseline!B$54/Baseline!B$76 + Baseline!B$47 * Baseline!B$70*Baseline!B$55/Baseline!B$77 + Baseline!B$62*Baseline!B$56/Baseline!B$78)</f>
        <v>0.0000002016433684</v>
      </c>
      <c r="N216" s="85">
        <f>Baseline!B$33 * (C216 * Baseline!B$60*Baseline!B$59/Baseline!B$75 + Baseline!B$46 * Baseline!B$61*Baseline!B$69/Baseline!B$76 + Baseline!B$47 * Baseline!B$70*Baseline!B$57/Baseline!B$77 + Baseline!B$62*Baseline!B$58/Baseline!B$78)</f>
        <v>0.00000001648998395</v>
      </c>
      <c r="O216" s="85">
        <f>Baseline!B$33 * (C216 * Baseline!B$60*Baseline!B$60/Baseline!B$75 + Baseline!B$46 * Baseline!B$61*Baseline!B$61/Baseline!B$76 + Baseline!B$47 * Baseline!B$70*Baseline!B$70/Baseline!B$77 + Baseline!B$62*Baseline!B$62/Baseline!B$78)</f>
        <v>0.000001589268013</v>
      </c>
      <c r="P216" s="84">
        <f>Baseline!B$33 * (C216 * Baseline!B$60*Baseline!B$63/Baseline!B$75 + Baseline!B$46 * Baseline!B$61*Baseline!B$64/Baseline!B$76 + Baseline!B$47 * Baseline!B$70*Baseline!B$65/Baseline!B$77 + Baseline!B$62*Baseline!B$71/Baseline!B$78)</f>
        <v>0.000000001956440783</v>
      </c>
      <c r="Q216" s="84">
        <f>Baseline!B$33 * (C216 * Baseline!B$63*Baseline!B$68/Baseline!B$75 + Baseline!B$46 * Baseline!B$64*Baseline!B$54/Baseline!B$76 + Baseline!B$47 * Baseline!B$65*Baseline!B$55/Baseline!B$77 + Baseline!B$71*Baseline!B$56/Baseline!B$78)</f>
        <v>0.000000003811433198</v>
      </c>
      <c r="R216" s="84">
        <f>Baseline!B$33 * (C216 * Baseline!B$63*Baseline!B$59/Baseline!B$75 + Baseline!B$46 * Baseline!B$64*Baseline!B$69/Baseline!B$76 + Baseline!B$47 * Baseline!B$65*Baseline!B$57/Baseline!B$77 + Baseline!B$71*Baseline!B$58/Baseline!B$78)</f>
        <v>0.00000001707281017</v>
      </c>
      <c r="S216" s="84">
        <f>Baseline!B$33 * (C216 * Baseline!B$63*Baseline!B$60/Baseline!B$75 + Baseline!B$46 * Baseline!B$64*Baseline!B$61/Baseline!B$76 + Baseline!B$47 * Baseline!B$65*Baseline!B$70/Baseline!B$77 + Baseline!B$71*Baseline!B$62/Baseline!B$78)</f>
        <v>0.000000001956440783</v>
      </c>
      <c r="T216" s="84">
        <f>Baseline!B$33 * (C216 * Baseline!B$63*Baseline!B$63/Baseline!B$75 + Baseline!B$46 * Baseline!B$64*Baseline!B$64/Baseline!B$76 + Baseline!B$47 * Baseline!B$65*Baseline!B$65/Baseline!B$77 + Baseline!B$71*Baseline!B$71/Baseline!B$78)</f>
        <v>0.00000009856722211</v>
      </c>
      <c r="U216" s="83"/>
      <c r="V216" s="84">
        <f>E216 * ( Baseline!B$89 * Baseline!B$7 )</f>
        <v>0.2184085226</v>
      </c>
      <c r="W216" s="84">
        <f>F216 * ( Baseline!D$89 * Baseline!B$11 )</f>
        <v>0.004419104583</v>
      </c>
      <c r="X216" s="84">
        <f>G216 * ( Baseline!F$89 * Baseline!B$16 )</f>
        <v>0.007004036006</v>
      </c>
      <c r="Y216" s="84">
        <f>H216 * ( Baseline!H$89 * Baseline!B$18 )</f>
        <v>0.001340379927</v>
      </c>
      <c r="Z216" s="86">
        <f t="shared" si="1"/>
        <v>0.2311720431</v>
      </c>
      <c r="AA216" s="84">
        <f>I216 * ( Baseline!B$89 * Baseline!B$7 )</f>
        <v>0.002486414689</v>
      </c>
      <c r="AB216" s="85">
        <f>J216 * ( Baseline!D$89 * Baseline!B$11 )</f>
        <v>0.03904359428</v>
      </c>
      <c r="AC216" s="85">
        <f>K216 * ( Baseline!F$89 * Baseline!B$16 )</f>
        <v>0.0005727757985</v>
      </c>
      <c r="AD216" s="85">
        <f>L216 * ( Baseline!F$89 * Baseline!B$16 )</f>
        <v>0.0005930201331</v>
      </c>
      <c r="AE216" s="86">
        <f t="shared" si="2"/>
        <v>0.0426958049</v>
      </c>
      <c r="AF216" s="86">
        <f>M216 * ( Baseline!B$89 * Baseline!B$7 )</f>
        <v>0.00209285652</v>
      </c>
      <c r="AG216" s="86">
        <f>N216 * ( Baseline!D$89 * Baseline!B$11 )</f>
        <v>0.0003041840668</v>
      </c>
      <c r="AH216" s="86">
        <f>O216 * ( Baseline!F$89 * Baseline!B$16 )</f>
        <v>0.05520285878</v>
      </c>
      <c r="AI216" s="86">
        <f>P216 * ( Baseline!H$89 * Baseline!B$18 )</f>
        <v>0.0006880283128</v>
      </c>
      <c r="AJ216" s="86">
        <f t="shared" si="3"/>
        <v>0.05828792768</v>
      </c>
      <c r="AK216" s="86">
        <f>Q216 * ( Baseline!B$89 * Baseline!B$7 )</f>
        <v>0.00003955886516</v>
      </c>
      <c r="AL216" s="86">
        <f>R216 * ( Baseline!D$89 * Baseline!B$11 )</f>
        <v>0.0003149352264</v>
      </c>
      <c r="AM216" s="86">
        <f>S216 * ( Baseline!F$89 * Baseline!B$16 )</f>
        <v>0.00006795652045</v>
      </c>
      <c r="AN216" s="86">
        <f>T216 * ( Baseline!H$89 * Baseline!B$18 )</f>
        <v>0.03466347672</v>
      </c>
      <c r="AO216" s="86">
        <f t="shared" si="4"/>
        <v>0.03508592733</v>
      </c>
      <c r="AP216" s="62"/>
      <c r="AQ216" s="86">
        <f>V216 * ( (1-Baseline!B$90-Baseline!B$89) + (1-B216)*Baseline!B$90 )</f>
        <v>0.1131307081</v>
      </c>
      <c r="AR216" s="86">
        <f>W216 * ( (1-Baseline!B$90-Baseline!B$89) + (1-B216)*Baseline!B$90 )</f>
        <v>0.002288996899</v>
      </c>
      <c r="AS216" s="86">
        <f>X216 * ( (1-Baseline!B$90-Baseline!B$89) + (1-B216)*Baseline!B$90 )</f>
        <v>0.003627933305</v>
      </c>
      <c r="AT216" s="86">
        <f>Y216 * ( (1-Baseline!B$90-Baseline!B$89) + (1-B216)*Baseline!B$90 )</f>
        <v>0.0006942866903</v>
      </c>
      <c r="AU216" s="86">
        <f t="shared" si="5"/>
        <v>0.119741925</v>
      </c>
      <c r="AV216" s="86">
        <f>AA216 * ( (1-Baseline!D$90-Baseline!D$89) + (1-B216)*Baseline!D$90 )</f>
        <v>0.001888517756</v>
      </c>
      <c r="AW216" s="86">
        <f>AB216 * ( (1-Baseline!D$90-Baseline!D$89) + (1-B216)*Baseline!D$90 )</f>
        <v>0.02965495715</v>
      </c>
      <c r="AX216" s="86">
        <f>AC216 * ( (1-Baseline!D$90-Baseline!D$89) + (1-B216)*Baseline!D$90 )</f>
        <v>0.000435042984</v>
      </c>
      <c r="AY216" s="86">
        <f>AD216 * ( (1-Baseline!D$90-Baseline!D$89) + (1-B216)*Baseline!D$90 )</f>
        <v>0.0004504192547</v>
      </c>
      <c r="AZ216" s="86">
        <f t="shared" si="6"/>
        <v>0.03242893715</v>
      </c>
      <c r="BA216" s="86">
        <f>AF216 * ( (1-Baseline!F$90-Baseline!F$89) + (1-Baseline!B$36)*Baseline!F$90 )</f>
        <v>0.001506086523</v>
      </c>
      <c r="BB216" s="86">
        <f>AG216 * ( (1-Baseline!F$90-Baseline!F$89) + (1-Baseline!B$36)*Baseline!F$90 )</f>
        <v>0.0002189005883</v>
      </c>
      <c r="BC216" s="86">
        <f>AH216 * ( (1-Baseline!F$90-Baseline!F$89) + (1-Baseline!B$36)*Baseline!F$90 )</f>
        <v>0.03972574367</v>
      </c>
      <c r="BD216" s="86">
        <f>AI216 * ( (1-Baseline!F$90-Baseline!F$89) + (1-Baseline!B$36)*Baseline!F$90 )</f>
        <v>0.0004951271908</v>
      </c>
      <c r="BE216" s="86">
        <f t="shared" si="7"/>
        <v>0.04194585797</v>
      </c>
      <c r="BF216" s="86">
        <f>AK216 * ( (1-Baseline!H$90-Baseline!H$89) + (1-Baseline!B$36)*Baseline!H$90 )</f>
        <v>0.00003134328005</v>
      </c>
      <c r="BG216" s="86">
        <f>AL216 * ( (1-Baseline!H$90-Baseline!H$89) + (1-Baseline!B$36)*Baseline!H$90 )</f>
        <v>0.0002495294786</v>
      </c>
      <c r="BH216" s="86">
        <f>AM216 * ( (1-Baseline!H$90-Baseline!H$89) + (1-Baseline!B$36)*Baseline!H$90 )</f>
        <v>0.00005384331028</v>
      </c>
      <c r="BI216" s="86">
        <f>AN216 * ( (1-Baseline!H$90-Baseline!H$89) + (1-Baseline!B$36)*Baseline!H$90 )</f>
        <v>0.02746456588</v>
      </c>
      <c r="BJ216" s="86">
        <f t="shared" si="8"/>
        <v>0.02779928195</v>
      </c>
      <c r="BK216" s="62"/>
      <c r="BL216" s="86">
        <f t="shared" si="19"/>
        <v>0.9447877851</v>
      </c>
      <c r="BM216" s="86">
        <f t="shared" si="20"/>
        <v>0.01911608568</v>
      </c>
      <c r="BN216" s="86">
        <f t="shared" si="21"/>
        <v>0.03029793703</v>
      </c>
      <c r="BO216" s="86">
        <f t="shared" si="22"/>
        <v>0.005798192154</v>
      </c>
      <c r="BP216" s="86">
        <f t="shared" si="9"/>
        <v>1</v>
      </c>
      <c r="BQ216" s="86">
        <f t="shared" si="23"/>
        <v>0.0582355736</v>
      </c>
      <c r="BR216" s="86">
        <f t="shared" si="24"/>
        <v>0.9144597314</v>
      </c>
      <c r="BS216" s="86">
        <f t="shared" si="25"/>
        <v>0.01341527112</v>
      </c>
      <c r="BT216" s="86">
        <f t="shared" si="26"/>
        <v>0.0138894239</v>
      </c>
      <c r="BU216" s="86">
        <f t="shared" si="10"/>
        <v>1</v>
      </c>
      <c r="BV216" s="86">
        <f t="shared" si="27"/>
        <v>0.03590548856</v>
      </c>
      <c r="BW216" s="86">
        <f t="shared" si="28"/>
        <v>0.005218646106</v>
      </c>
      <c r="BX216" s="86">
        <f t="shared" si="29"/>
        <v>0.9470719063</v>
      </c>
      <c r="BY216" s="86">
        <f t="shared" si="30"/>
        <v>0.01180395907</v>
      </c>
      <c r="BZ216" s="86">
        <f t="shared" si="11"/>
        <v>1</v>
      </c>
      <c r="CA216" s="86">
        <f t="shared" si="31"/>
        <v>0.001127485239</v>
      </c>
      <c r="CB216" s="86">
        <f t="shared" si="32"/>
        <v>0.008976112372</v>
      </c>
      <c r="CC216" s="86">
        <f t="shared" si="33"/>
        <v>0.00193685975</v>
      </c>
      <c r="CD216" s="86">
        <f t="shared" si="34"/>
        <v>0.9879595426</v>
      </c>
      <c r="CE216" s="86">
        <f t="shared" si="12"/>
        <v>1</v>
      </c>
      <c r="CF216" s="62"/>
      <c r="CG216" s="86">
        <f t="shared" si="35"/>
        <v>0.9447877851</v>
      </c>
      <c r="CH216" s="86">
        <f t="shared" si="36"/>
        <v>0.01911608568</v>
      </c>
      <c r="CI216" s="86">
        <f t="shared" si="37"/>
        <v>0.03029793703</v>
      </c>
      <c r="CJ216" s="86">
        <f t="shared" si="38"/>
        <v>0.005798192154</v>
      </c>
      <c r="CK216" s="86">
        <f t="shared" si="13"/>
        <v>1</v>
      </c>
      <c r="CL216" s="86">
        <f t="shared" si="39"/>
        <v>0.0582355736</v>
      </c>
      <c r="CM216" s="86">
        <f t="shared" si="40"/>
        <v>0.9144597314</v>
      </c>
      <c r="CN216" s="86">
        <f t="shared" si="41"/>
        <v>0.01341527112</v>
      </c>
      <c r="CO216" s="86">
        <f t="shared" si="42"/>
        <v>0.0138894239</v>
      </c>
      <c r="CP216" s="86">
        <f t="shared" si="14"/>
        <v>1</v>
      </c>
      <c r="CQ216" s="86">
        <f t="shared" si="43"/>
        <v>0.03590548856</v>
      </c>
      <c r="CR216" s="86">
        <f t="shared" si="44"/>
        <v>0.005218646106</v>
      </c>
      <c r="CS216" s="86">
        <f t="shared" si="45"/>
        <v>0.9470719063</v>
      </c>
      <c r="CT216" s="86">
        <f t="shared" si="46"/>
        <v>0.01180395907</v>
      </c>
      <c r="CU216" s="86">
        <f t="shared" si="15"/>
        <v>1</v>
      </c>
      <c r="CV216" s="86">
        <f t="shared" si="47"/>
        <v>0.001127485239</v>
      </c>
      <c r="CW216" s="86">
        <f t="shared" si="48"/>
        <v>0.008976112372</v>
      </c>
      <c r="CX216" s="86">
        <f t="shared" si="49"/>
        <v>0.00193685975</v>
      </c>
      <c r="CY216" s="86">
        <f t="shared" si="50"/>
        <v>0.9879595426</v>
      </c>
      <c r="CZ216" s="86">
        <f t="shared" si="16"/>
        <v>1</v>
      </c>
      <c r="DA216" s="62"/>
      <c r="DB216" s="86">
        <f>(AQ216*Baseline!B$7 + AV216*Baseline!B$11 + BA216*Baseline!B$16 + BF216*Baseline!B$18)</f>
        <v>65399.33214</v>
      </c>
      <c r="DC216" s="86">
        <f>(AR216*Baseline!B$7 + AW216*Baseline!B$11 + BB216*Baseline!B$16 + BG216*Baseline!B$18)</f>
        <v>76866.33748</v>
      </c>
      <c r="DD216" s="86">
        <f>(AS216*Baseline!B$7 + AX216*Baseline!B$11 + BC216*Baseline!B$16 + BH216*Baseline!B$18)</f>
        <v>138246.8391</v>
      </c>
      <c r="DE216" s="86">
        <f>(AT216*Baseline!B$7 + AY216*Baseline!B$11 + BD216*Baseline!B$16 + BI216*Baseline!B$18)</f>
        <v>1260586.33</v>
      </c>
      <c r="DF216" s="86">
        <f t="shared" si="17"/>
        <v>1541098.839</v>
      </c>
      <c r="DG216" s="62"/>
      <c r="DH216" s="86">
        <f t="shared" si="51"/>
        <v>0.04243681877</v>
      </c>
      <c r="DI216" s="86">
        <f t="shared" si="52"/>
        <v>0.04987761689</v>
      </c>
      <c r="DJ216" s="86">
        <f t="shared" si="53"/>
        <v>0.0897066662</v>
      </c>
      <c r="DK216" s="86">
        <f t="shared" si="54"/>
        <v>0.8179788981</v>
      </c>
      <c r="DL216" s="86">
        <f t="shared" si="18"/>
        <v>1</v>
      </c>
      <c r="DM216" s="62"/>
      <c r="DN216" s="86">
        <f>DH216 / (Baseline!B$7/Baseline!B$17)</f>
        <v>4.529851283</v>
      </c>
      <c r="DO216" s="86">
        <f>DI216 / (Baseline!B$11/Baseline!B$17)</f>
        <v>1.204069545</v>
      </c>
      <c r="DP216" s="86">
        <f>DJ216 / (Baseline!B$16/Baseline!B$17)</f>
        <v>1.386239092</v>
      </c>
      <c r="DQ216" s="86">
        <f>DK216 / (Baseline!B$18/Baseline!B$17)</f>
        <v>0.9247973573</v>
      </c>
      <c r="DR216" s="62"/>
      <c r="DS216" s="86">
        <f>DH216 / Baseline!H$117</f>
        <v>1.697774631</v>
      </c>
      <c r="DT216" s="86">
        <f>DI216 / Baseline!H$118</f>
        <v>1.122747762</v>
      </c>
      <c r="DU216" s="86">
        <f>DJ216 / Baseline!H$119</f>
        <v>1.072390659</v>
      </c>
      <c r="DV216" s="86">
        <f>DK216 / Baseline!H$120</f>
        <v>0.9658178531</v>
      </c>
      <c r="DW216" s="87"/>
      <c r="DX216" s="86">
        <f>(AU216*Baseline!B$34)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0.03049082001</v>
      </c>
      <c r="DY216" s="86">
        <f>(AZ216*Baseline!B$34) + (Baseline!D$90*(1-Baseline!D$91)*Baseline!B$35) + (Baseline!D$90*Baseline!D$91*((1-Baseline!D$92)*Baseline!B$40 + Baseline!D$92*Baseline!B$41))</f>
        <v>0.01127790857</v>
      </c>
      <c r="DZ216" s="86">
        <f>(BE216*Baseline!B$34) + (Baseline!F$90*(1-Baseline!F$91)*Baseline!B$35) + (Baseline!F$90*Baseline!F$91*((1-Baseline!F$92)*Baseline!B$40 + Baseline!F$92*Baseline!B$41))</f>
        <v>0.0140225187</v>
      </c>
      <c r="EA216" s="86">
        <f>(BJ216*Baseline!B$34) + (Baseline!H$90*(1-Baseline!H$91)*Baseline!B$35) + (Baseline!H$90*Baseline!H$91*((1-Baseline!H$92)*Baseline!B$40 + Baseline!H$92*Baseline!B$41))</f>
        <v>0.009314892292</v>
      </c>
      <c r="EB216" s="86">
        <f>( DX216*Baseline!B$7 + DY216*Baseline!B$11 + DZ216*Baseline!B$16 + EA216*Baseline!B$18 ) / Baseline!B$17</f>
        <v>0.009899231388</v>
      </c>
    </row>
    <row r="217">
      <c r="A217" s="73" t="s">
        <v>393</v>
      </c>
      <c r="B217" s="85">
        <f>MIN( MAX( NORMINV( MCrands!B217, (B$5+B$4)/2, (B$5-B$4)/3.29 ), 0 ), 1 )</f>
        <v>0.6235730024</v>
      </c>
      <c r="C217" s="85">
        <f>MAX( NORMINV( MCrands!C217, (C$5+C$4)/2, (C$5-C$4)/3.29 ), 0 )</f>
        <v>2.77343925</v>
      </c>
      <c r="D217" s="83"/>
      <c r="E217" s="84">
        <f>Baseline!B$33 * (C217 * Baseline!B$68*Baseline!B$68/Baseline!B$75 + Baseline!B$46 * Baseline!B$54*Baseline!B$54/Baseline!B$76 + Baseline!B$47 * Baseline!B$55*Baseline!B$55/Baseline!B$77 + Baseline!B$56*Baseline!B$56/Baseline!B$78)</f>
        <v>0.00001968550754</v>
      </c>
      <c r="F217" s="84">
        <f>Baseline!B$33 * (C217 * Baseline!B$68*Baseline!B$59/Baseline!B$75 + Baseline!B$46 * Baseline!B$54*Baseline!B$69/Baseline!B$76 + Baseline!B$47 * Baseline!B$55*Baseline!B$57/Baseline!B$77 + Baseline!B$56*Baseline!B$58/Baseline!B$78)</f>
        <v>0.0000002393476766</v>
      </c>
      <c r="G217" s="85">
        <f>Baseline!B$33 * (C217 * Baseline!B$68*Baseline!B$60/Baseline!B$75 + Baseline!B$46 * Baseline!B$54*Baseline!B$61/Baseline!B$76 + Baseline!B$47 * Baseline!B$55*Baseline!B$70/Baseline!B$77 + Baseline!B$56*Baseline!B$62/Baseline!B$78)</f>
        <v>0.0000002011163263</v>
      </c>
      <c r="H217" s="84">
        <f>Baseline!B$33 * (C217 * Baseline!B$68*Baseline!B$63/Baseline!B$75 + Baseline!B$46 * Baseline!B$54*Baseline!B$64/Baseline!B$76 + Baseline!B$47 * Baseline!B$55*Baseline!B$65/Baseline!B$77 + Baseline!B$56*Baseline!B$71/Baseline!B$78)</f>
        <v>0.000000003758728994</v>
      </c>
      <c r="I217" s="84">
        <f>Baseline!B$33 * (C217 * Baseline!B$59*Baseline!B$68/Baseline!B$75 + Baseline!B$46 * Baseline!B$69*Baseline!B$54/Baseline!B$76 + Baseline!B$47 * Baseline!B$57*Baseline!B$55/Baseline!B$77 + Baseline!B$58*Baseline!B$56/Baseline!B$78)</f>
        <v>0.0000002393476766</v>
      </c>
      <c r="J217" s="85">
        <f>Baseline!B$33 * (C217 * Baseline!B$59*Baseline!B$59/Baseline!B$75 + Baseline!B$46 * Baseline!B$69*Baseline!B$69/Baseline!B$76 + Baseline!B$47 * Baseline!B$57*Baseline!B$57/Baseline!B$77 + Baseline!B$58*Baseline!B$58/Baseline!B$78)</f>
        <v>0.000002116574479</v>
      </c>
      <c r="K217" s="84">
        <f>Baseline!B$33 * (C217 * Baseline!B$59*Baseline!B$60/Baseline!B$75 + Baseline!B$46 * Baseline!B$69*Baseline!B$61/Baseline!B$76 + Baseline!B$47 * Baseline!B$57*Baseline!B$70/Baseline!B$77 + Baseline!B$58*Baseline!B$62/Baseline!B$78)</f>
        <v>0.00000001648990073</v>
      </c>
      <c r="L217" s="85">
        <f>Baseline!B$33 * (C217 * Baseline!B$59*Baseline!B$63/Baseline!B$75 + Baseline!B$46 * Baseline!B$69*Baseline!B$64/Baseline!B$76 + Baseline!B$47 * Baseline!B$57*Baseline!B$65/Baseline!B$77 + Baseline!B$58*Baseline!B$71/Baseline!B$78)</f>
        <v>0.00000001707280185</v>
      </c>
      <c r="M217" s="84">
        <f>Baseline!B$33 * (C217 * Baseline!B$60*Baseline!B$68/Baseline!B$75 + Baseline!B$46 * Baseline!B$61*Baseline!B$54/Baseline!B$76 + Baseline!B$47 * Baseline!B$70*Baseline!B$55/Baseline!B$77 + Baseline!B$62*Baseline!B$56/Baseline!B$78)</f>
        <v>0.0000002011163263</v>
      </c>
      <c r="N217" s="85">
        <f>Baseline!B$33 * (C217 * Baseline!B$60*Baseline!B$59/Baseline!B$75 + Baseline!B$46 * Baseline!B$61*Baseline!B$69/Baseline!B$76 + Baseline!B$47 * Baseline!B$70*Baseline!B$57/Baseline!B$77 + Baseline!B$62*Baseline!B$58/Baseline!B$78)</f>
        <v>0.00000001648990073</v>
      </c>
      <c r="O217" s="85">
        <f>Baseline!B$33 * (C217 * Baseline!B$60*Baseline!B$60/Baseline!B$75 + Baseline!B$46 * Baseline!B$61*Baseline!B$61/Baseline!B$76 + Baseline!B$47 * Baseline!B$70*Baseline!B$70/Baseline!B$77 + Baseline!B$62*Baseline!B$62/Baseline!B$78)</f>
        <v>0.000001589267809</v>
      </c>
      <c r="P217" s="84">
        <f>Baseline!B$33 * (C217 * Baseline!B$60*Baseline!B$63/Baseline!B$75 + Baseline!B$46 * Baseline!B$61*Baseline!B$64/Baseline!B$76 + Baseline!B$47 * Baseline!B$70*Baseline!B$65/Baseline!B$77 + Baseline!B$62*Baseline!B$71/Baseline!B$78)</f>
        <v>0.000000001956420325</v>
      </c>
      <c r="Q217" s="84">
        <f>Baseline!B$33 * (C217 * Baseline!B$63*Baseline!B$68/Baseline!B$75 + Baseline!B$46 * Baseline!B$64*Baseline!B$54/Baseline!B$76 + Baseline!B$47 * Baseline!B$65*Baseline!B$55/Baseline!B$77 + Baseline!B$71*Baseline!B$56/Baseline!B$78)</f>
        <v>0.000000003758728994</v>
      </c>
      <c r="R217" s="84">
        <f>Baseline!B$33 * (C217 * Baseline!B$63*Baseline!B$59/Baseline!B$75 + Baseline!B$46 * Baseline!B$64*Baseline!B$69/Baseline!B$76 + Baseline!B$47 * Baseline!B$65*Baseline!B$57/Baseline!B$77 + Baseline!B$71*Baseline!B$58/Baseline!B$78)</f>
        <v>0.00000001707280185</v>
      </c>
      <c r="S217" s="84">
        <f>Baseline!B$33 * (C217 * Baseline!B$63*Baseline!B$60/Baseline!B$75 + Baseline!B$46 * Baseline!B$64*Baseline!B$61/Baseline!B$76 + Baseline!B$47 * Baseline!B$65*Baseline!B$70/Baseline!B$77 + Baseline!B$71*Baseline!B$62/Baseline!B$78)</f>
        <v>0.000000001956420325</v>
      </c>
      <c r="T217" s="84">
        <f>Baseline!B$33 * (C217 * Baseline!B$63*Baseline!B$63/Baseline!B$75 + Baseline!B$46 * Baseline!B$64*Baseline!B$64/Baseline!B$76 + Baseline!B$47 * Baseline!B$65*Baseline!B$65/Baseline!B$77 + Baseline!B$71*Baseline!B$71/Baseline!B$78)</f>
        <v>0.00000009856722007</v>
      </c>
      <c r="U217" s="83"/>
      <c r="V217" s="84">
        <f>E217 * ( Baseline!B$89 * Baseline!B$7 )</f>
        <v>0.2043158828</v>
      </c>
      <c r="W217" s="84">
        <f>F217 * ( Baseline!D$89 * Baseline!B$11 )</f>
        <v>0.004415149818</v>
      </c>
      <c r="X217" s="84">
        <f>G217 * ( Baseline!F$89 * Baseline!B$16 )</f>
        <v>0.006985729321</v>
      </c>
      <c r="Y217" s="84">
        <f>H217 * ( Baseline!H$89 * Baseline!B$18 )</f>
        <v>0.001321845256</v>
      </c>
      <c r="Z217" s="86">
        <f t="shared" si="1"/>
        <v>0.2170386072</v>
      </c>
      <c r="AA217" s="84">
        <f>I217 * ( Baseline!B$89 * Baseline!B$7 )</f>
        <v>0.002484189535</v>
      </c>
      <c r="AB217" s="85">
        <f>J217 * ( Baseline!D$89 * Baseline!B$11 )</f>
        <v>0.03904359366</v>
      </c>
      <c r="AC217" s="85">
        <f>K217 * ( Baseline!F$89 * Baseline!B$16 )</f>
        <v>0.0005727729079</v>
      </c>
      <c r="AD217" s="85">
        <f>L217 * ( Baseline!F$89 * Baseline!B$16 )</f>
        <v>0.0005930198441</v>
      </c>
      <c r="AE217" s="86">
        <f t="shared" si="2"/>
        <v>0.04269357594</v>
      </c>
      <c r="AF217" s="86">
        <f>M217 * ( Baseline!B$89 * Baseline!B$7 )</f>
        <v>0.002087386351</v>
      </c>
      <c r="AG217" s="86">
        <f>N217 * ( Baseline!D$89 * Baseline!B$11 )</f>
        <v>0.0003041825317</v>
      </c>
      <c r="AH217" s="86">
        <f>O217 * ( Baseline!F$89 * Baseline!B$16 )</f>
        <v>0.05520285167</v>
      </c>
      <c r="AI217" s="86">
        <f>P217 * ( Baseline!H$89 * Baseline!B$18 )</f>
        <v>0.0006880211184</v>
      </c>
      <c r="AJ217" s="86">
        <f t="shared" si="3"/>
        <v>0.05828244167</v>
      </c>
      <c r="AK217" s="86">
        <f>Q217 * ( Baseline!B$89 * Baseline!B$7 )</f>
        <v>0.00003901184822</v>
      </c>
      <c r="AL217" s="86">
        <f>R217 * ( Baseline!D$89 * Baseline!B$11 )</f>
        <v>0.0003149350729</v>
      </c>
      <c r="AM217" s="86">
        <f>S217 * ( Baseline!F$89 * Baseline!B$16 )</f>
        <v>0.00006795580986</v>
      </c>
      <c r="AN217" s="86">
        <f>T217 * ( Baseline!H$89 * Baseline!B$18 )</f>
        <v>0.034663476</v>
      </c>
      <c r="AO217" s="86">
        <f t="shared" si="4"/>
        <v>0.03508537873</v>
      </c>
      <c r="AP217" s="62"/>
      <c r="AQ217" s="86">
        <f>V217 * ( (1-Baseline!B$90-Baseline!B$89) + (1-B217)*Baseline!B$90 )</f>
        <v>0.08655229995</v>
      </c>
      <c r="AR217" s="86">
        <f>W217 * ( (1-Baseline!B$90-Baseline!B$89) + (1-B217)*Baseline!B$90 )</f>
        <v>0.001870345889</v>
      </c>
      <c r="AS217" s="86">
        <f>X217 * ( (1-Baseline!B$90-Baseline!B$89) + (1-B217)*Baseline!B$90 )</f>
        <v>0.00295929485</v>
      </c>
      <c r="AT217" s="86">
        <f>Y217 * ( (1-Baseline!B$90-Baseline!B$89) + (1-B217)*Baseline!B$90 )</f>
        <v>0.0005599601243</v>
      </c>
      <c r="AU217" s="86">
        <f t="shared" si="5"/>
        <v>0.09194190082</v>
      </c>
      <c r="AV217" s="86">
        <f>AA217 * ( (1-Baseline!D$90-Baseline!D$89) + (1-B217)*Baseline!D$90 )</f>
        <v>0.00176883659</v>
      </c>
      <c r="AW217" s="86">
        <f>AB217 * ( (1-Baseline!D$90-Baseline!D$89) + (1-B217)*Baseline!D$90 )</f>
        <v>0.02780051043</v>
      </c>
      <c r="AX217" s="86">
        <f>AC217 * ( (1-Baseline!D$90-Baseline!D$89) + (1-B217)*Baseline!D$90 )</f>
        <v>0.0004078359011</v>
      </c>
      <c r="AY217" s="86">
        <f>AD217 * ( (1-Baseline!D$90-Baseline!D$89) + (1-B217)*Baseline!D$90 )</f>
        <v>0.0004222524828</v>
      </c>
      <c r="AZ217" s="86">
        <f t="shared" si="6"/>
        <v>0.0303994354</v>
      </c>
      <c r="BA217" s="86">
        <f>AF217 * ( (1-Baseline!F$90-Baseline!F$89) + (1-Baseline!B$36)*Baseline!F$90 )</f>
        <v>0.001502150014</v>
      </c>
      <c r="BB217" s="86">
        <f>AG217 * ( (1-Baseline!F$90-Baseline!F$89) + (1-Baseline!B$36)*Baseline!F$90 )</f>
        <v>0.0002188994837</v>
      </c>
      <c r="BC217" s="86">
        <f>AH217 * ( (1-Baseline!F$90-Baseline!F$89) + (1-Baseline!B$36)*Baseline!F$90 )</f>
        <v>0.03972573855</v>
      </c>
      <c r="BD217" s="86">
        <f>AI217 * ( (1-Baseline!F$90-Baseline!F$89) + (1-Baseline!B$36)*Baseline!F$90 )</f>
        <v>0.0004951220135</v>
      </c>
      <c r="BE217" s="86">
        <f t="shared" si="7"/>
        <v>0.04194191007</v>
      </c>
      <c r="BF217" s="86">
        <f>AK217 * ( (1-Baseline!H$90-Baseline!H$89) + (1-Baseline!B$36)*Baseline!H$90 )</f>
        <v>0.00003090986759</v>
      </c>
      <c r="BG217" s="86">
        <f>AL217 * ( (1-Baseline!H$90-Baseline!H$89) + (1-Baseline!B$36)*Baseline!H$90 )</f>
        <v>0.000249529357</v>
      </c>
      <c r="BH217" s="86">
        <f>AM217 * ( (1-Baseline!H$90-Baseline!H$89) + (1-Baseline!B$36)*Baseline!H$90 )</f>
        <v>0.00005384274727</v>
      </c>
      <c r="BI217" s="86">
        <f>AN217 * ( (1-Baseline!H$90-Baseline!H$89) + (1-Baseline!B$36)*Baseline!H$90 )</f>
        <v>0.02746456531</v>
      </c>
      <c r="BJ217" s="86">
        <f t="shared" si="8"/>
        <v>0.02779884728</v>
      </c>
      <c r="BK217" s="62"/>
      <c r="BL217" s="86">
        <f t="shared" si="19"/>
        <v>0.9413803629</v>
      </c>
      <c r="BM217" s="86">
        <f t="shared" si="20"/>
        <v>0.02034269329</v>
      </c>
      <c r="BN217" s="86">
        <f t="shared" si="21"/>
        <v>0.0321865746</v>
      </c>
      <c r="BO217" s="86">
        <f t="shared" si="22"/>
        <v>0.006090369236</v>
      </c>
      <c r="BP217" s="86">
        <f t="shared" si="9"/>
        <v>1</v>
      </c>
      <c r="BQ217" s="86">
        <f t="shared" si="23"/>
        <v>0.05818649481</v>
      </c>
      <c r="BR217" s="86">
        <f t="shared" si="24"/>
        <v>0.9145074591</v>
      </c>
      <c r="BS217" s="86">
        <f t="shared" si="25"/>
        <v>0.0134159038</v>
      </c>
      <c r="BT217" s="86">
        <f t="shared" si="26"/>
        <v>0.01389014227</v>
      </c>
      <c r="BU217" s="86">
        <f t="shared" si="10"/>
        <v>1</v>
      </c>
      <c r="BV217" s="86">
        <f t="shared" si="27"/>
        <v>0.03581501205</v>
      </c>
      <c r="BW217" s="86">
        <f t="shared" si="28"/>
        <v>0.005219110987</v>
      </c>
      <c r="BX217" s="86">
        <f t="shared" si="29"/>
        <v>0.9471609302</v>
      </c>
      <c r="BY217" s="86">
        <f t="shared" si="30"/>
        <v>0.01180494672</v>
      </c>
      <c r="BZ217" s="86">
        <f t="shared" si="11"/>
        <v>1</v>
      </c>
      <c r="CA217" s="86">
        <f t="shared" si="31"/>
        <v>0.001111911846</v>
      </c>
      <c r="CB217" s="86">
        <f t="shared" si="32"/>
        <v>0.008976248348</v>
      </c>
      <c r="CC217" s="86">
        <f t="shared" si="33"/>
        <v>0.001936869782</v>
      </c>
      <c r="CD217" s="86">
        <f t="shared" si="34"/>
        <v>0.98797497</v>
      </c>
      <c r="CE217" s="86">
        <f t="shared" si="12"/>
        <v>1</v>
      </c>
      <c r="CF217" s="62"/>
      <c r="CG217" s="86">
        <f t="shared" si="35"/>
        <v>0.9413803629</v>
      </c>
      <c r="CH217" s="86">
        <f t="shared" si="36"/>
        <v>0.02034269329</v>
      </c>
      <c r="CI217" s="86">
        <f t="shared" si="37"/>
        <v>0.0321865746</v>
      </c>
      <c r="CJ217" s="86">
        <f t="shared" si="38"/>
        <v>0.006090369236</v>
      </c>
      <c r="CK217" s="86">
        <f t="shared" si="13"/>
        <v>1</v>
      </c>
      <c r="CL217" s="86">
        <f t="shared" si="39"/>
        <v>0.05818649481</v>
      </c>
      <c r="CM217" s="86">
        <f t="shared" si="40"/>
        <v>0.9145074591</v>
      </c>
      <c r="CN217" s="86">
        <f t="shared" si="41"/>
        <v>0.0134159038</v>
      </c>
      <c r="CO217" s="86">
        <f t="shared" si="42"/>
        <v>0.01389014227</v>
      </c>
      <c r="CP217" s="86">
        <f t="shared" si="14"/>
        <v>1</v>
      </c>
      <c r="CQ217" s="86">
        <f t="shared" si="43"/>
        <v>0.03581501205</v>
      </c>
      <c r="CR217" s="86">
        <f t="shared" si="44"/>
        <v>0.005219110987</v>
      </c>
      <c r="CS217" s="86">
        <f t="shared" si="45"/>
        <v>0.9471609302</v>
      </c>
      <c r="CT217" s="86">
        <f t="shared" si="46"/>
        <v>0.01180494672</v>
      </c>
      <c r="CU217" s="86">
        <f t="shared" si="15"/>
        <v>1</v>
      </c>
      <c r="CV217" s="86">
        <f t="shared" si="47"/>
        <v>0.001111911846</v>
      </c>
      <c r="CW217" s="86">
        <f t="shared" si="48"/>
        <v>0.008976248348</v>
      </c>
      <c r="CX217" s="86">
        <f t="shared" si="49"/>
        <v>0.001936869782</v>
      </c>
      <c r="CY217" s="86">
        <f t="shared" si="50"/>
        <v>0.98797497</v>
      </c>
      <c r="CZ217" s="86">
        <f t="shared" si="16"/>
        <v>1</v>
      </c>
      <c r="DA217" s="62"/>
      <c r="DB217" s="86">
        <f>(AQ217*Baseline!B$7 + AV217*Baseline!B$11 + BA217*Baseline!B$16 + BF217*Baseline!B$18)</f>
        <v>52219.10708</v>
      </c>
      <c r="DC217" s="86">
        <f>(AR217*Baseline!B$7 + AW217*Baseline!B$11 + BB217*Baseline!B$16 + BG217*Baseline!B$18)</f>
        <v>72686.32133</v>
      </c>
      <c r="DD217" s="86">
        <f>(AS217*Baseline!B$7 + AX217*Baseline!B$11 + BC217*Baseline!B$16 + BH217*Baseline!B$18)</f>
        <v>137864.1595</v>
      </c>
      <c r="DE217" s="86">
        <f>(AT217*Baseline!B$7 + AY217*Baseline!B$11 + BD217*Baseline!B$16 + BI217*Baseline!B$18)</f>
        <v>1260460.733</v>
      </c>
      <c r="DF217" s="86">
        <f t="shared" si="17"/>
        <v>1523230.321</v>
      </c>
      <c r="DG217" s="62"/>
      <c r="DH217" s="86">
        <f t="shared" si="51"/>
        <v>0.0342818196</v>
      </c>
      <c r="DI217" s="86">
        <f t="shared" si="52"/>
        <v>0.04771853627</v>
      </c>
      <c r="DJ217" s="86">
        <f t="shared" si="53"/>
        <v>0.09050775683</v>
      </c>
      <c r="DK217" s="86">
        <f t="shared" si="54"/>
        <v>0.8274918873</v>
      </c>
      <c r="DL217" s="86">
        <f t="shared" si="18"/>
        <v>1</v>
      </c>
      <c r="DM217" s="62"/>
      <c r="DN217" s="86">
        <f>DH217 / (Baseline!B$7/Baseline!B$17)</f>
        <v>3.65935876</v>
      </c>
      <c r="DO217" s="86">
        <f>DI217 / (Baseline!B$11/Baseline!B$17)</f>
        <v>1.151948305</v>
      </c>
      <c r="DP217" s="86">
        <f>DJ217 / (Baseline!B$16/Baseline!B$17)</f>
        <v>1.398618364</v>
      </c>
      <c r="DQ217" s="86">
        <f>DK217 / (Baseline!B$18/Baseline!B$17)</f>
        <v>0.9355526314</v>
      </c>
      <c r="DR217" s="62"/>
      <c r="DS217" s="86">
        <f>DH217 / Baseline!H$117</f>
        <v>1.371516653</v>
      </c>
      <c r="DT217" s="86">
        <f>DI217 / Baseline!H$118</f>
        <v>1.074146744</v>
      </c>
      <c r="DU217" s="86">
        <f>DJ217 / Baseline!H$119</f>
        <v>1.081967228</v>
      </c>
      <c r="DV217" s="86">
        <f>DK217 / Baseline!H$120</f>
        <v>0.9770501902</v>
      </c>
      <c r="DW217" s="87"/>
      <c r="DX217" s="86">
        <f>(AU217*Baseline!B$34)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0.02632081637</v>
      </c>
      <c r="DY217" s="86">
        <f>(AZ217*Baseline!B$34) + (Baseline!D$90*(1-Baseline!D$91)*Baseline!B$35) + (Baseline!D$90*Baseline!D$91*((1-Baseline!D$92)*Baseline!B$40 + Baseline!D$92*Baseline!B$41))</f>
        <v>0.01097348331</v>
      </c>
      <c r="DZ217" s="86">
        <f>(BE217*Baseline!B$34) + (Baseline!F$90*(1-Baseline!F$91)*Baseline!B$35) + (Baseline!F$90*Baseline!F$91*((1-Baseline!F$92)*Baseline!B$40 + Baseline!F$92*Baseline!B$41))</f>
        <v>0.01402192651</v>
      </c>
      <c r="EA217" s="86">
        <f>(BJ217*Baseline!B$34) + (Baseline!H$90*(1-Baseline!H$91)*Baseline!B$35) + (Baseline!H$90*Baseline!H$91*((1-Baseline!H$92)*Baseline!B$40 + Baseline!H$92*Baseline!B$41))</f>
        <v>0.009314827092</v>
      </c>
      <c r="EB217" s="86">
        <f>( DX217*Baseline!B$7 + DY217*Baseline!B$11 + DZ217*Baseline!B$16 + EA217*Baseline!B$18 ) / Baseline!B$17</f>
        <v>0.009847459152</v>
      </c>
    </row>
    <row r="218">
      <c r="A218" s="73" t="s">
        <v>394</v>
      </c>
      <c r="B218" s="85">
        <f>MIN( MAX( NORMINV( MCrands!B218, (B$5+B$4)/2, (B$5-B$4)/3.29 ), 0 ), 1 )</f>
        <v>0.438906741</v>
      </c>
      <c r="C218" s="85">
        <f>MAX( NORMINV( MCrands!C218, (C$5+C$4)/2, (C$5-C$4)/3.29 ), 0 )</f>
        <v>2.154203657</v>
      </c>
      <c r="D218" s="83"/>
      <c r="E218" s="84">
        <f>Baseline!B$33 * (C218 * Baseline!B$68*Baseline!B$68/Baseline!B$75 + Baseline!B$46 * Baseline!B$54*Baseline!B$54/Baseline!B$76 + Baseline!B$47 * Baseline!B$55*Baseline!B$55/Baseline!B$77 + Baseline!B$56*Baseline!B$56/Baseline!B$78)</f>
        <v>0.00001530130468</v>
      </c>
      <c r="F218" s="84">
        <f>Baseline!B$33 * (C218 * Baseline!B$68*Baseline!B$59/Baseline!B$75 + Baseline!B$46 * Baseline!B$54*Baseline!B$69/Baseline!B$76 + Baseline!B$47 * Baseline!B$55*Baseline!B$57/Baseline!B$77 + Baseline!B$56*Baseline!B$58/Baseline!B$78)</f>
        <v>0.000000238655434</v>
      </c>
      <c r="G218" s="85">
        <f>Baseline!B$33 * (C218 * Baseline!B$68*Baseline!B$60/Baseline!B$75 + Baseline!B$46 * Baseline!B$54*Baseline!B$61/Baseline!B$76 + Baseline!B$47 * Baseline!B$55*Baseline!B$70/Baseline!B$77 + Baseline!B$56*Baseline!B$62/Baseline!B$78)</f>
        <v>0.0000001994145634</v>
      </c>
      <c r="H218" s="84">
        <f>Baseline!B$33 * (C218 * Baseline!B$68*Baseline!B$63/Baseline!B$75 + Baseline!B$46 * Baseline!B$54*Baseline!B$64/Baseline!B$76 + Baseline!B$47 * Baseline!B$55*Baseline!B$65/Baseline!B$77 + Baseline!B$56*Baseline!B$71/Baseline!B$78)</f>
        <v>0.000000003588552698</v>
      </c>
      <c r="I218" s="84">
        <f>Baseline!B$33 * (C218 * Baseline!B$59*Baseline!B$68/Baseline!B$75 + Baseline!B$46 * Baseline!B$69*Baseline!B$54/Baseline!B$76 + Baseline!B$47 * Baseline!B$57*Baseline!B$55/Baseline!B$77 + Baseline!B$58*Baseline!B$56/Baseline!B$78)</f>
        <v>0.000000238655434</v>
      </c>
      <c r="J218" s="85">
        <f>Baseline!B$33 * (C218 * Baseline!B$59*Baseline!B$59/Baseline!B$75 + Baseline!B$46 * Baseline!B$69*Baseline!B$69/Baseline!B$76 + Baseline!B$47 * Baseline!B$57*Baseline!B$57/Baseline!B$77 + Baseline!B$58*Baseline!B$58/Baseline!B$78)</f>
        <v>0.00000211657437</v>
      </c>
      <c r="K218" s="84">
        <f>Baseline!B$33 * (C218 * Baseline!B$59*Baseline!B$60/Baseline!B$75 + Baseline!B$46 * Baseline!B$69*Baseline!B$61/Baseline!B$76 + Baseline!B$47 * Baseline!B$57*Baseline!B$70/Baseline!B$77 + Baseline!B$58*Baseline!B$62/Baseline!B$78)</f>
        <v>0.00000001648963203</v>
      </c>
      <c r="L218" s="85">
        <f>Baseline!B$33 * (C218 * Baseline!B$59*Baseline!B$63/Baseline!B$75 + Baseline!B$46 * Baseline!B$69*Baseline!B$64/Baseline!B$76 + Baseline!B$47 * Baseline!B$57*Baseline!B$65/Baseline!B$77 + Baseline!B$58*Baseline!B$71/Baseline!B$78)</f>
        <v>0.00000001707277498</v>
      </c>
      <c r="M218" s="84">
        <f>Baseline!B$33 * (C218 * Baseline!B$60*Baseline!B$68/Baseline!B$75 + Baseline!B$46 * Baseline!B$61*Baseline!B$54/Baseline!B$76 + Baseline!B$47 * Baseline!B$70*Baseline!B$55/Baseline!B$77 + Baseline!B$62*Baseline!B$56/Baseline!B$78)</f>
        <v>0.0000001994145634</v>
      </c>
      <c r="N218" s="85">
        <f>Baseline!B$33 * (C218 * Baseline!B$60*Baseline!B$59/Baseline!B$75 + Baseline!B$46 * Baseline!B$61*Baseline!B$69/Baseline!B$76 + Baseline!B$47 * Baseline!B$70*Baseline!B$57/Baseline!B$77 + Baseline!B$62*Baseline!B$58/Baseline!B$78)</f>
        <v>0.00000001648963203</v>
      </c>
      <c r="O218" s="85">
        <f>Baseline!B$33 * (C218 * Baseline!B$60*Baseline!B$60/Baseline!B$75 + Baseline!B$46 * Baseline!B$61*Baseline!B$61/Baseline!B$76 + Baseline!B$47 * Baseline!B$70*Baseline!B$70/Baseline!B$77 + Baseline!B$62*Baseline!B$62/Baseline!B$78)</f>
        <v>0.000001589267148</v>
      </c>
      <c r="P218" s="84">
        <f>Baseline!B$33 * (C218 * Baseline!B$60*Baseline!B$63/Baseline!B$75 + Baseline!B$46 * Baseline!B$61*Baseline!B$64/Baseline!B$76 + Baseline!B$47 * Baseline!B$70*Baseline!B$65/Baseline!B$77 + Baseline!B$62*Baseline!B$71/Baseline!B$78)</f>
        <v>0.00000000195635427</v>
      </c>
      <c r="Q218" s="84">
        <f>Baseline!B$33 * (C218 * Baseline!B$63*Baseline!B$68/Baseline!B$75 + Baseline!B$46 * Baseline!B$64*Baseline!B$54/Baseline!B$76 + Baseline!B$47 * Baseline!B$65*Baseline!B$55/Baseline!B$77 + Baseline!B$71*Baseline!B$56/Baseline!B$78)</f>
        <v>0.000000003588552698</v>
      </c>
      <c r="R218" s="84">
        <f>Baseline!B$33 * (C218 * Baseline!B$63*Baseline!B$59/Baseline!B$75 + Baseline!B$46 * Baseline!B$64*Baseline!B$69/Baseline!B$76 + Baseline!B$47 * Baseline!B$65*Baseline!B$57/Baseline!B$77 + Baseline!B$71*Baseline!B$58/Baseline!B$78)</f>
        <v>0.00000001707277498</v>
      </c>
      <c r="S218" s="84">
        <f>Baseline!B$33 * (C218 * Baseline!B$63*Baseline!B$60/Baseline!B$75 + Baseline!B$46 * Baseline!B$64*Baseline!B$61/Baseline!B$76 + Baseline!B$47 * Baseline!B$65*Baseline!B$70/Baseline!B$77 + Baseline!B$71*Baseline!B$62/Baseline!B$78)</f>
        <v>0.00000000195635427</v>
      </c>
      <c r="T218" s="84">
        <f>Baseline!B$33 * (C218 * Baseline!B$63*Baseline!B$63/Baseline!B$75 + Baseline!B$46 * Baseline!B$64*Baseline!B$64/Baseline!B$76 + Baseline!B$47 * Baseline!B$65*Baseline!B$65/Baseline!B$77 + Baseline!B$71*Baseline!B$71/Baseline!B$78)</f>
        <v>0.00000009856721346</v>
      </c>
      <c r="U218" s="83"/>
      <c r="V218" s="84">
        <f>E218 * ( Baseline!B$89 * Baseline!B$7 )</f>
        <v>0.1588122412</v>
      </c>
      <c r="W218" s="84">
        <f>F218 * ( Baseline!D$89 * Baseline!B$11 )</f>
        <v>0.004402380299</v>
      </c>
      <c r="X218" s="84">
        <f>G218 * ( Baseline!F$89 * Baseline!B$16 )</f>
        <v>0.006926618977</v>
      </c>
      <c r="Y218" s="84">
        <f>H218 * ( Baseline!H$89 * Baseline!B$18 )</f>
        <v>0.001261998768</v>
      </c>
      <c r="Z218" s="86">
        <f t="shared" si="1"/>
        <v>0.1714032393</v>
      </c>
      <c r="AA218" s="84">
        <f>I218 * ( Baseline!B$89 * Baseline!B$7 )</f>
        <v>0.002477004749</v>
      </c>
      <c r="AB218" s="85">
        <f>J218 * ( Baseline!D$89 * Baseline!B$11 )</f>
        <v>0.03904359164</v>
      </c>
      <c r="AC218" s="85">
        <f>K218 * ( Baseline!F$89 * Baseline!B$16 )</f>
        <v>0.0005727635747</v>
      </c>
      <c r="AD218" s="85">
        <f>L218 * ( Baseline!F$89 * Baseline!B$16 )</f>
        <v>0.0005930189107</v>
      </c>
      <c r="AE218" s="86">
        <f t="shared" si="2"/>
        <v>0.04268637887</v>
      </c>
      <c r="AF218" s="86">
        <f>M218 * ( Baseline!B$89 * Baseline!B$7 )</f>
        <v>0.002069723753</v>
      </c>
      <c r="AG218" s="86">
        <f>N218 * ( Baseline!D$89 * Baseline!B$11 )</f>
        <v>0.0003041775751</v>
      </c>
      <c r="AH218" s="86">
        <f>O218 * ( Baseline!F$89 * Baseline!B$16 )</f>
        <v>0.05520282873</v>
      </c>
      <c r="AI218" s="86">
        <f>P218 * ( Baseline!H$89 * Baseline!B$18 )</f>
        <v>0.0006879978885</v>
      </c>
      <c r="AJ218" s="86">
        <f t="shared" si="3"/>
        <v>0.05826472794</v>
      </c>
      <c r="AK218" s="86">
        <f>Q218 * ( Baseline!B$89 * Baseline!B$7 )</f>
        <v>0.00003724558845</v>
      </c>
      <c r="AL218" s="86">
        <f>R218 * ( Baseline!D$89 * Baseline!B$11 )</f>
        <v>0.0003149345773</v>
      </c>
      <c r="AM218" s="86">
        <f>S218 * ( Baseline!F$89 * Baseline!B$16 )</f>
        <v>0.00006795351544</v>
      </c>
      <c r="AN218" s="86">
        <f>T218 * ( Baseline!H$89 * Baseline!B$18 )</f>
        <v>0.03466347368</v>
      </c>
      <c r="AO218" s="86">
        <f t="shared" si="4"/>
        <v>0.03508360736</v>
      </c>
      <c r="AP218" s="62"/>
      <c r="AQ218" s="86">
        <f>V218 * ( (1-Baseline!B$90-Baseline!B$89) + (1-B218)*Baseline!B$90 )</f>
        <v>0.09337731</v>
      </c>
      <c r="AR218" s="86">
        <f>W218 * ( (1-Baseline!B$90-Baseline!B$89) + (1-B218)*Baseline!B$90 )</f>
        <v>0.002588480754</v>
      </c>
      <c r="AS218" s="86">
        <f>X218 * ( (1-Baseline!B$90-Baseline!B$89) + (1-B218)*Baseline!B$90 )</f>
        <v>0.004072664943</v>
      </c>
      <c r="AT218" s="86">
        <f>Y218 * ( (1-Baseline!B$90-Baseline!B$89) + (1-B218)*Baseline!B$90 )</f>
        <v>0.0007420212026</v>
      </c>
      <c r="AU218" s="86">
        <f t="shared" si="5"/>
        <v>0.1007804769</v>
      </c>
      <c r="AV218" s="86">
        <f>AA218 * ( (1-Baseline!D$90-Baseline!D$89) + (1-B218)*Baseline!D$90 )</f>
        <v>0.001968644557</v>
      </c>
      <c r="AW218" s="86">
        <f>AB218 * ( (1-Baseline!D$90-Baseline!D$89) + (1-B218)*Baseline!D$90 )</f>
        <v>0.03103060427</v>
      </c>
      <c r="AX218" s="86">
        <f>AC218 * ( (1-Baseline!D$90-Baseline!D$89) + (1-B218)*Baseline!D$90 )</f>
        <v>0.0004552142639</v>
      </c>
      <c r="AY218" s="86">
        <f>AD218 * ( (1-Baseline!D$90-Baseline!D$89) + (1-B218)*Baseline!D$90 )</f>
        <v>0.0004713125604</v>
      </c>
      <c r="AZ218" s="86">
        <f t="shared" si="6"/>
        <v>0.03392577565</v>
      </c>
      <c r="BA218" s="86">
        <f>AF218 * ( (1-Baseline!F$90-Baseline!F$89) + (1-Baseline!B$36)*Baseline!F$90 )</f>
        <v>0.001489439444</v>
      </c>
      <c r="BB218" s="86">
        <f>AG218 * ( (1-Baseline!F$90-Baseline!F$89) + (1-Baseline!B$36)*Baseline!F$90 )</f>
        <v>0.0002188959167</v>
      </c>
      <c r="BC218" s="86">
        <f>AH218 * ( (1-Baseline!F$90-Baseline!F$89) + (1-Baseline!B$36)*Baseline!F$90 )</f>
        <v>0.03972572204</v>
      </c>
      <c r="BD218" s="86">
        <f>AI218 * ( (1-Baseline!F$90-Baseline!F$89) + (1-Baseline!B$36)*Baseline!F$90 )</f>
        <v>0.0004951052965</v>
      </c>
      <c r="BE218" s="86">
        <f t="shared" si="7"/>
        <v>0.0419291627</v>
      </c>
      <c r="BF218" s="86">
        <f>AK218 * ( (1-Baseline!H$90-Baseline!H$89) + (1-Baseline!B$36)*Baseline!H$90 )</f>
        <v>0.00002951042464</v>
      </c>
      <c r="BG218" s="86">
        <f>AL218 * ( (1-Baseline!H$90-Baseline!H$89) + (1-Baseline!B$36)*Baseline!H$90 )</f>
        <v>0.0002495289642</v>
      </c>
      <c r="BH218" s="86">
        <f>AM218 * ( (1-Baseline!H$90-Baseline!H$89) + (1-Baseline!B$36)*Baseline!H$90 )</f>
        <v>0.00005384092936</v>
      </c>
      <c r="BI218" s="86">
        <f>AN218 * ( (1-Baseline!H$90-Baseline!H$89) + (1-Baseline!B$36)*Baseline!H$90 )</f>
        <v>0.02746456347</v>
      </c>
      <c r="BJ218" s="86">
        <f t="shared" si="8"/>
        <v>0.02779744378</v>
      </c>
      <c r="BK218" s="62"/>
      <c r="BL218" s="86">
        <f t="shared" si="19"/>
        <v>0.9265416564</v>
      </c>
      <c r="BM218" s="86">
        <f t="shared" si="20"/>
        <v>0.02568434714</v>
      </c>
      <c r="BN218" s="86">
        <f t="shared" si="21"/>
        <v>0.04041124897</v>
      </c>
      <c r="BO218" s="86">
        <f t="shared" si="22"/>
        <v>0.007362747482</v>
      </c>
      <c r="BP218" s="86">
        <f t="shared" si="9"/>
        <v>1</v>
      </c>
      <c r="BQ218" s="86">
        <f t="shared" si="23"/>
        <v>0.0580279896</v>
      </c>
      <c r="BR218" s="86">
        <f t="shared" si="24"/>
        <v>0.9146616009</v>
      </c>
      <c r="BS218" s="86">
        <f t="shared" si="25"/>
        <v>0.01341794713</v>
      </c>
      <c r="BT218" s="86">
        <f t="shared" si="26"/>
        <v>0.01389246234</v>
      </c>
      <c r="BU218" s="86">
        <f t="shared" si="10"/>
        <v>1</v>
      </c>
      <c r="BV218" s="86">
        <f t="shared" si="27"/>
        <v>0.03552275667</v>
      </c>
      <c r="BW218" s="86">
        <f t="shared" si="28"/>
        <v>0.005220612639</v>
      </c>
      <c r="BX218" s="86">
        <f t="shared" si="29"/>
        <v>0.9474484937</v>
      </c>
      <c r="BY218" s="86">
        <f t="shared" si="30"/>
        <v>0.01180813698</v>
      </c>
      <c r="BZ218" s="86">
        <f t="shared" si="11"/>
        <v>1</v>
      </c>
      <c r="CA218" s="86">
        <f t="shared" si="31"/>
        <v>0.001061623683</v>
      </c>
      <c r="CB218" s="86">
        <f t="shared" si="32"/>
        <v>0.008976687432</v>
      </c>
      <c r="CC218" s="86">
        <f t="shared" si="33"/>
        <v>0.001936902176</v>
      </c>
      <c r="CD218" s="86">
        <f t="shared" si="34"/>
        <v>0.9880247867</v>
      </c>
      <c r="CE218" s="86">
        <f t="shared" si="12"/>
        <v>1</v>
      </c>
      <c r="CF218" s="62"/>
      <c r="CG218" s="86">
        <f t="shared" si="35"/>
        <v>0.9265416564</v>
      </c>
      <c r="CH218" s="86">
        <f t="shared" si="36"/>
        <v>0.02568434714</v>
      </c>
      <c r="CI218" s="86">
        <f t="shared" si="37"/>
        <v>0.04041124897</v>
      </c>
      <c r="CJ218" s="86">
        <f t="shared" si="38"/>
        <v>0.007362747482</v>
      </c>
      <c r="CK218" s="86">
        <f t="shared" si="13"/>
        <v>1</v>
      </c>
      <c r="CL218" s="86">
        <f t="shared" si="39"/>
        <v>0.0580279896</v>
      </c>
      <c r="CM218" s="86">
        <f t="shared" si="40"/>
        <v>0.9146616009</v>
      </c>
      <c r="CN218" s="86">
        <f t="shared" si="41"/>
        <v>0.01341794713</v>
      </c>
      <c r="CO218" s="86">
        <f t="shared" si="42"/>
        <v>0.01389246234</v>
      </c>
      <c r="CP218" s="86">
        <f t="shared" si="14"/>
        <v>1</v>
      </c>
      <c r="CQ218" s="86">
        <f t="shared" si="43"/>
        <v>0.03552275667</v>
      </c>
      <c r="CR218" s="86">
        <f t="shared" si="44"/>
        <v>0.005220612639</v>
      </c>
      <c r="CS218" s="86">
        <f t="shared" si="45"/>
        <v>0.9474484937</v>
      </c>
      <c r="CT218" s="86">
        <f t="shared" si="46"/>
        <v>0.01180813698</v>
      </c>
      <c r="CU218" s="86">
        <f t="shared" si="15"/>
        <v>1</v>
      </c>
      <c r="CV218" s="86">
        <f t="shared" si="47"/>
        <v>0.001061623683</v>
      </c>
      <c r="CW218" s="86">
        <f t="shared" si="48"/>
        <v>0.008976687432</v>
      </c>
      <c r="CX218" s="86">
        <f t="shared" si="49"/>
        <v>0.001936902176</v>
      </c>
      <c r="CY218" s="86">
        <f t="shared" si="50"/>
        <v>0.9880247867</v>
      </c>
      <c r="CZ218" s="86">
        <f t="shared" si="16"/>
        <v>1</v>
      </c>
      <c r="DA218" s="62"/>
      <c r="DB218" s="86">
        <f>(AQ218*Baseline!B$7 + AV218*Baseline!B$11 + BA218*Baseline!B$16 + BF218*Baseline!B$18)</f>
        <v>55851.07146</v>
      </c>
      <c r="DC218" s="86">
        <f>(AR218*Baseline!B$7 + AW218*Baseline!B$11 + BB218*Baseline!B$16 + BG218*Baseline!B$18)</f>
        <v>79961.69747</v>
      </c>
      <c r="DD218" s="86">
        <f>(AS218*Baseline!B$7 + AX218*Baseline!B$11 + BC218*Baseline!B$16 + BH218*Baseline!B$18)</f>
        <v>138505.6109</v>
      </c>
      <c r="DE218" s="86">
        <f>(AT218*Baseline!B$7 + AY218*Baseline!B$11 + BD218*Baseline!B$16 + BI218*Baseline!B$18)</f>
        <v>1260654.105</v>
      </c>
      <c r="DF218" s="86">
        <f t="shared" si="17"/>
        <v>1534972.484</v>
      </c>
      <c r="DG218" s="62"/>
      <c r="DH218" s="86">
        <f t="shared" si="51"/>
        <v>0.03638571508</v>
      </c>
      <c r="DI218" s="86">
        <f t="shared" si="52"/>
        <v>0.05209324486</v>
      </c>
      <c r="DJ218" s="86">
        <f t="shared" si="53"/>
        <v>0.09023328581</v>
      </c>
      <c r="DK218" s="86">
        <f t="shared" si="54"/>
        <v>0.8212877543</v>
      </c>
      <c r="DL218" s="86">
        <f t="shared" si="18"/>
        <v>1</v>
      </c>
      <c r="DM218" s="62"/>
      <c r="DN218" s="86">
        <f>DH218 / (Baseline!B$7/Baseline!B$17)</f>
        <v>3.883935764</v>
      </c>
      <c r="DO218" s="86">
        <f>DI218 / (Baseline!B$11/Baseline!B$17)</f>
        <v>1.257555864</v>
      </c>
      <c r="DP218" s="86">
        <f>DJ218 / (Baseline!B$16/Baseline!B$17)</f>
        <v>1.394376957</v>
      </c>
      <c r="DQ218" s="86">
        <f>DK218 / (Baseline!B$18/Baseline!B$17)</f>
        <v>0.9285383112</v>
      </c>
      <c r="DR218" s="62"/>
      <c r="DS218" s="86">
        <f>DH218 / Baseline!H$117</f>
        <v>1.455687438</v>
      </c>
      <c r="DT218" s="86">
        <f>DI218 / Baseline!H$118</f>
        <v>1.172621663</v>
      </c>
      <c r="DU218" s="86">
        <f>DJ218 / Baseline!H$119</f>
        <v>1.078686088</v>
      </c>
      <c r="DV218" s="86">
        <f>DK218 / Baseline!H$120</f>
        <v>0.9697247415</v>
      </c>
      <c r="DW218" s="87"/>
      <c r="DX218" s="86">
        <f>(AU218*Baseline!B$34)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0.02764660278</v>
      </c>
      <c r="DY218" s="86">
        <f>(AZ218*Baseline!B$34) + (Baseline!D$90*(1-Baseline!D$91)*Baseline!B$35) + (Baseline!D$90*Baseline!D$91*((1-Baseline!D$92)*Baseline!B$40 + Baseline!D$92*Baseline!B$41))</f>
        <v>0.01150243435</v>
      </c>
      <c r="DZ218" s="86">
        <f>(BE218*Baseline!B$34) + (Baseline!F$90*(1-Baseline!F$91)*Baseline!B$35) + (Baseline!F$90*Baseline!F$91*((1-Baseline!F$92)*Baseline!B$40 + Baseline!F$92*Baseline!B$41))</f>
        <v>0.01402001441</v>
      </c>
      <c r="EA218" s="86">
        <f>(BJ218*Baseline!B$34) + (Baseline!H$90*(1-Baseline!H$91)*Baseline!B$35) + (Baseline!H$90*Baseline!H$91*((1-Baseline!H$92)*Baseline!B$40 + Baseline!H$92*Baseline!B$41))</f>
        <v>0.009314616568</v>
      </c>
      <c r="EB218" s="86">
        <f>( DX218*Baseline!B$7 + DY218*Baseline!B$11 + DZ218*Baseline!B$16 + EA218*Baseline!B$18 ) / Baseline!B$17</f>
        <v>0.009881480891</v>
      </c>
    </row>
    <row r="219">
      <c r="A219" s="73" t="s">
        <v>395</v>
      </c>
      <c r="B219" s="85">
        <f>MIN( MAX( NORMINV( MCrands!B219, (B$5+B$4)/2, (B$5-B$4)/3.29 ), 0 ), 1 )</f>
        <v>0.550778426</v>
      </c>
      <c r="C219" s="85">
        <f>MAX( NORMINV( MCrands!C219, (C$5+C$4)/2, (C$5-C$4)/3.29 ), 0 )</f>
        <v>3.057684476</v>
      </c>
      <c r="D219" s="83"/>
      <c r="E219" s="84">
        <f>Baseline!B$33 * (C219 * Baseline!B$68*Baseline!B$68/Baseline!B$75 + Baseline!B$46 * Baseline!B$54*Baseline!B$54/Baseline!B$76 + Baseline!B$47 * Baseline!B$55*Baseline!B$55/Baseline!B$77 + Baseline!B$56*Baseline!B$56/Baseline!B$78)</f>
        <v>0.00002169797057</v>
      </c>
      <c r="F219" s="84">
        <f>Baseline!B$33 * (C219 * Baseline!B$68*Baseline!B$59/Baseline!B$75 + Baseline!B$46 * Baseline!B$54*Baseline!B$69/Baseline!B$76 + Baseline!B$47 * Baseline!B$55*Baseline!B$57/Baseline!B$77 + Baseline!B$56*Baseline!B$58/Baseline!B$78)</f>
        <v>0.0000002396654339</v>
      </c>
      <c r="G219" s="85">
        <f>Baseline!B$33 * (C219 * Baseline!B$68*Baseline!B$60/Baseline!B$75 + Baseline!B$46 * Baseline!B$54*Baseline!B$61/Baseline!B$76 + Baseline!B$47 * Baseline!B$55*Baseline!B$70/Baseline!B$77 + Baseline!B$56*Baseline!B$62/Baseline!B$78)</f>
        <v>0.0000002018974797</v>
      </c>
      <c r="H219" s="84">
        <f>Baseline!B$33 * (C219 * Baseline!B$68*Baseline!B$63/Baseline!B$75 + Baseline!B$46 * Baseline!B$54*Baseline!B$64/Baseline!B$76 + Baseline!B$47 * Baseline!B$55*Baseline!B$65/Baseline!B$77 + Baseline!B$56*Baseline!B$71/Baseline!B$78)</f>
        <v>0.000000003836844335</v>
      </c>
      <c r="I219" s="84">
        <f>Baseline!B$33 * (C219 * Baseline!B$59*Baseline!B$68/Baseline!B$75 + Baseline!B$46 * Baseline!B$69*Baseline!B$54/Baseline!B$76 + Baseline!B$47 * Baseline!B$57*Baseline!B$55/Baseline!B$77 + Baseline!B$58*Baseline!B$56/Baseline!B$78)</f>
        <v>0.0000002396654339</v>
      </c>
      <c r="J219" s="85">
        <f>Baseline!B$33 * (C219 * Baseline!B$59*Baseline!B$59/Baseline!B$75 + Baseline!B$46 * Baseline!B$69*Baseline!B$69/Baseline!B$76 + Baseline!B$47 * Baseline!B$57*Baseline!B$57/Baseline!B$77 + Baseline!B$58*Baseline!B$58/Baseline!B$78)</f>
        <v>0.000002116574529</v>
      </c>
      <c r="K219" s="84">
        <f>Baseline!B$33 * (C219 * Baseline!B$59*Baseline!B$60/Baseline!B$75 + Baseline!B$46 * Baseline!B$69*Baseline!B$61/Baseline!B$76 + Baseline!B$47 * Baseline!B$57*Baseline!B$70/Baseline!B$77 + Baseline!B$58*Baseline!B$62/Baseline!B$78)</f>
        <v>0.00000001649002407</v>
      </c>
      <c r="L219" s="85">
        <f>Baseline!B$33 * (C219 * Baseline!B$59*Baseline!B$63/Baseline!B$75 + Baseline!B$46 * Baseline!B$69*Baseline!B$64/Baseline!B$76 + Baseline!B$47 * Baseline!B$57*Baseline!B$65/Baseline!B$77 + Baseline!B$58*Baseline!B$71/Baseline!B$78)</f>
        <v>0.00000001707281418</v>
      </c>
      <c r="M219" s="84">
        <f>Baseline!B$33 * (C219 * Baseline!B$60*Baseline!B$68/Baseline!B$75 + Baseline!B$46 * Baseline!B$61*Baseline!B$54/Baseline!B$76 + Baseline!B$47 * Baseline!B$70*Baseline!B$55/Baseline!B$77 + Baseline!B$62*Baseline!B$56/Baseline!B$78)</f>
        <v>0.0000002018974797</v>
      </c>
      <c r="N219" s="85">
        <f>Baseline!B$33 * (C219 * Baseline!B$60*Baseline!B$59/Baseline!B$75 + Baseline!B$46 * Baseline!B$61*Baseline!B$69/Baseline!B$76 + Baseline!B$47 * Baseline!B$70*Baseline!B$57/Baseline!B$77 + Baseline!B$62*Baseline!B$58/Baseline!B$78)</f>
        <v>0.00000001649002407</v>
      </c>
      <c r="O219" s="85">
        <f>Baseline!B$33 * (C219 * Baseline!B$60*Baseline!B$60/Baseline!B$75 + Baseline!B$46 * Baseline!B$61*Baseline!B$61/Baseline!B$76 + Baseline!B$47 * Baseline!B$70*Baseline!B$70/Baseline!B$77 + Baseline!B$62*Baseline!B$62/Baseline!B$78)</f>
        <v>0.000001589268112</v>
      </c>
      <c r="P219" s="84">
        <f>Baseline!B$33 * (C219 * Baseline!B$60*Baseline!B$63/Baseline!B$75 + Baseline!B$46 * Baseline!B$61*Baseline!B$64/Baseline!B$76 + Baseline!B$47 * Baseline!B$70*Baseline!B$65/Baseline!B$77 + Baseline!B$62*Baseline!B$71/Baseline!B$78)</f>
        <v>0.000000001956450646</v>
      </c>
      <c r="Q219" s="84">
        <f>Baseline!B$33 * (C219 * Baseline!B$63*Baseline!B$68/Baseline!B$75 + Baseline!B$46 * Baseline!B$64*Baseline!B$54/Baseline!B$76 + Baseline!B$47 * Baseline!B$65*Baseline!B$55/Baseline!B$77 + Baseline!B$71*Baseline!B$56/Baseline!B$78)</f>
        <v>0.000000003836844335</v>
      </c>
      <c r="R219" s="84">
        <f>Baseline!B$33 * (C219 * Baseline!B$63*Baseline!B$59/Baseline!B$75 + Baseline!B$46 * Baseline!B$64*Baseline!B$69/Baseline!B$76 + Baseline!B$47 * Baseline!B$65*Baseline!B$57/Baseline!B$77 + Baseline!B$71*Baseline!B$58/Baseline!B$78)</f>
        <v>0.00000001707281418</v>
      </c>
      <c r="S219" s="84">
        <f>Baseline!B$33 * (C219 * Baseline!B$63*Baseline!B$60/Baseline!B$75 + Baseline!B$46 * Baseline!B$64*Baseline!B$61/Baseline!B$76 + Baseline!B$47 * Baseline!B$65*Baseline!B$70/Baseline!B$77 + Baseline!B$71*Baseline!B$62/Baseline!B$78)</f>
        <v>0.000000001956450646</v>
      </c>
      <c r="T219" s="84">
        <f>Baseline!B$33 * (C219 * Baseline!B$63*Baseline!B$63/Baseline!B$75 + Baseline!B$46 * Baseline!B$64*Baseline!B$64/Baseline!B$76 + Baseline!B$47 * Baseline!B$65*Baseline!B$65/Baseline!B$77 + Baseline!B$71*Baseline!B$71/Baseline!B$78)</f>
        <v>0.0000000985672231</v>
      </c>
      <c r="U219" s="83"/>
      <c r="V219" s="84">
        <f>E219 * ( Baseline!B$89 * Baseline!B$7 )</f>
        <v>0.2252032365</v>
      </c>
      <c r="W219" s="84">
        <f>F219 * ( Baseline!D$89 * Baseline!B$11 )</f>
        <v>0.004421011359</v>
      </c>
      <c r="X219" s="84">
        <f>G219 * ( Baseline!F$89 * Baseline!B$16 )</f>
        <v>0.007012862505</v>
      </c>
      <c r="Y219" s="84">
        <f>H219 * ( Baseline!H$89 * Baseline!B$18 )</f>
        <v>0.001349316349</v>
      </c>
      <c r="Z219" s="86">
        <f t="shared" si="1"/>
        <v>0.2379864267</v>
      </c>
      <c r="AA219" s="84">
        <f>I219 * ( Baseline!B$89 * Baseline!B$7 )</f>
        <v>0.002487487538</v>
      </c>
      <c r="AB219" s="85">
        <f>J219 * ( Baseline!D$89 * Baseline!B$11 )</f>
        <v>0.03904359458</v>
      </c>
      <c r="AC219" s="85">
        <f>K219 * ( Baseline!F$89 * Baseline!B$16 )</f>
        <v>0.0005727771921</v>
      </c>
      <c r="AD219" s="85">
        <f>L219 * ( Baseline!F$89 * Baseline!B$16 )</f>
        <v>0.0005930202725</v>
      </c>
      <c r="AE219" s="86">
        <f t="shared" si="2"/>
        <v>0.04269687958</v>
      </c>
      <c r="AF219" s="86">
        <f>M219 * ( Baseline!B$89 * Baseline!B$7 )</f>
        <v>0.002095493942</v>
      </c>
      <c r="AG219" s="86">
        <f>N219 * ( Baseline!D$89 * Baseline!B$11 )</f>
        <v>0.0003041848069</v>
      </c>
      <c r="AH219" s="86">
        <f>O219 * ( Baseline!F$89 * Baseline!B$16 )</f>
        <v>0.0552028622</v>
      </c>
      <c r="AI219" s="86">
        <f>P219 * ( Baseline!H$89 * Baseline!B$18 )</f>
        <v>0.0006880317815</v>
      </c>
      <c r="AJ219" s="86">
        <f t="shared" si="3"/>
        <v>0.05829057273</v>
      </c>
      <c r="AK219" s="86">
        <f>Q219 * ( Baseline!B$89 * Baseline!B$7 )</f>
        <v>0.00003982260735</v>
      </c>
      <c r="AL219" s="86">
        <f>R219 * ( Baseline!D$89 * Baseline!B$11 )</f>
        <v>0.0003149353004</v>
      </c>
      <c r="AM219" s="86">
        <f>S219 * ( Baseline!F$89 * Baseline!B$16 )</f>
        <v>0.00006795686305</v>
      </c>
      <c r="AN219" s="86">
        <f>T219 * ( Baseline!H$89 * Baseline!B$18 )</f>
        <v>0.03466347707</v>
      </c>
      <c r="AO219" s="86">
        <f t="shared" si="4"/>
        <v>0.03508619184</v>
      </c>
      <c r="AP219" s="62"/>
      <c r="AQ219" s="86">
        <f>V219 * ( (1-Baseline!B$90-Baseline!B$89) + (1-B219)*Baseline!B$90 )</f>
        <v>0.1099908824</v>
      </c>
      <c r="AR219" s="86">
        <f>W219 * ( (1-Baseline!B$90-Baseline!B$89) + (1-B219)*Baseline!B$90 )</f>
        <v>0.002159253783</v>
      </c>
      <c r="AS219" s="86">
        <f>X219 * ( (1-Baseline!B$90-Baseline!B$89) + (1-B219)*Baseline!B$90 )</f>
        <v>0.003425132546</v>
      </c>
      <c r="AT219" s="86">
        <f>Y219 * ( (1-Baseline!B$90-Baseline!B$89) + (1-B219)*Baseline!B$90 )</f>
        <v>0.0006590158211</v>
      </c>
      <c r="AU219" s="86">
        <f t="shared" si="5"/>
        <v>0.1162342845</v>
      </c>
      <c r="AV219" s="86">
        <f>AA219 * ( (1-Baseline!D$90-Baseline!D$89) + (1-B219)*Baseline!D$90 )</f>
        <v>0.001852306762</v>
      </c>
      <c r="AW219" s="86">
        <f>AB219 * ( (1-Baseline!D$90-Baseline!D$89) + (1-B219)*Baseline!D$90 )</f>
        <v>0.02907379963</v>
      </c>
      <c r="AX219" s="86">
        <f>AC219 * ( (1-Baseline!D$90-Baseline!D$89) + (1-B219)*Baseline!D$90 )</f>
        <v>0.0004265183443</v>
      </c>
      <c r="AY219" s="86">
        <f>AD219 * ( (1-Baseline!D$90-Baseline!D$89) + (1-B219)*Baseline!D$90 )</f>
        <v>0.0004415923473</v>
      </c>
      <c r="AZ219" s="86">
        <f t="shared" si="6"/>
        <v>0.03179421708</v>
      </c>
      <c r="BA219" s="86">
        <f>AF219 * ( (1-Baseline!F$90-Baseline!F$89) + (1-Baseline!B$36)*Baseline!F$90 )</f>
        <v>0.001507984496</v>
      </c>
      <c r="BB219" s="86">
        <f>AG219 * ( (1-Baseline!F$90-Baseline!F$89) + (1-Baseline!B$36)*Baseline!F$90 )</f>
        <v>0.000218901121</v>
      </c>
      <c r="BC219" s="86">
        <f>AH219 * ( (1-Baseline!F$90-Baseline!F$89) + (1-Baseline!B$36)*Baseline!F$90 )</f>
        <v>0.03972574613</v>
      </c>
      <c r="BD219" s="86">
        <f>AI219 * ( (1-Baseline!F$90-Baseline!F$89) + (1-Baseline!B$36)*Baseline!F$90 )</f>
        <v>0.000495129687</v>
      </c>
      <c r="BE219" s="86">
        <f t="shared" si="7"/>
        <v>0.04194776144</v>
      </c>
      <c r="BF219" s="86">
        <f>AK219 * ( (1-Baseline!H$90-Baseline!H$89) + (1-Baseline!B$36)*Baseline!H$90 )</f>
        <v>0.00003155224826</v>
      </c>
      <c r="BG219" s="86">
        <f>AL219 * ( (1-Baseline!H$90-Baseline!H$89) + (1-Baseline!B$36)*Baseline!H$90 )</f>
        <v>0.0002495295372</v>
      </c>
      <c r="BH219" s="86">
        <f>AM219 * ( (1-Baseline!H$90-Baseline!H$89) + (1-Baseline!B$36)*Baseline!H$90 )</f>
        <v>0.00005384358173</v>
      </c>
      <c r="BI219" s="86">
        <f>AN219 * ( (1-Baseline!H$90-Baseline!H$89) + (1-Baseline!B$36)*Baseline!H$90 )</f>
        <v>0.02746456615</v>
      </c>
      <c r="BJ219" s="86">
        <f t="shared" si="8"/>
        <v>0.02779949152</v>
      </c>
      <c r="BK219" s="62"/>
      <c r="BL219" s="86">
        <f t="shared" si="19"/>
        <v>0.9462860534</v>
      </c>
      <c r="BM219" s="86">
        <f t="shared" si="20"/>
        <v>0.01857673742</v>
      </c>
      <c r="BN219" s="86">
        <f t="shared" si="21"/>
        <v>0.0294674894</v>
      </c>
      <c r="BO219" s="86">
        <f t="shared" si="22"/>
        <v>0.005669719772</v>
      </c>
      <c r="BP219" s="86">
        <f t="shared" si="9"/>
        <v>1</v>
      </c>
      <c r="BQ219" s="86">
        <f t="shared" si="23"/>
        <v>0.05825923492</v>
      </c>
      <c r="BR219" s="86">
        <f t="shared" si="24"/>
        <v>0.9144367214</v>
      </c>
      <c r="BS219" s="86">
        <f t="shared" si="25"/>
        <v>0.0134149661</v>
      </c>
      <c r="BT219" s="86">
        <f t="shared" si="26"/>
        <v>0.01388907757</v>
      </c>
      <c r="BU219" s="86">
        <f t="shared" si="10"/>
        <v>1</v>
      </c>
      <c r="BV219" s="86">
        <f t="shared" si="27"/>
        <v>0.03594910538</v>
      </c>
      <c r="BW219" s="86">
        <f t="shared" si="28"/>
        <v>0.005218421996</v>
      </c>
      <c r="BX219" s="86">
        <f t="shared" si="29"/>
        <v>0.9470289897</v>
      </c>
      <c r="BY219" s="86">
        <f t="shared" si="30"/>
        <v>0.01180348295</v>
      </c>
      <c r="BZ219" s="86">
        <f t="shared" si="11"/>
        <v>1</v>
      </c>
      <c r="CA219" s="86">
        <f t="shared" si="31"/>
        <v>0.001134993719</v>
      </c>
      <c r="CB219" s="86">
        <f t="shared" si="32"/>
        <v>0.008976046813</v>
      </c>
      <c r="CC219" s="86">
        <f t="shared" si="33"/>
        <v>0.001936854913</v>
      </c>
      <c r="CD219" s="86">
        <f t="shared" si="34"/>
        <v>0.9879521046</v>
      </c>
      <c r="CE219" s="86">
        <f t="shared" si="12"/>
        <v>1</v>
      </c>
      <c r="CF219" s="62"/>
      <c r="CG219" s="86">
        <f t="shared" si="35"/>
        <v>0.9462860534</v>
      </c>
      <c r="CH219" s="86">
        <f t="shared" si="36"/>
        <v>0.01857673742</v>
      </c>
      <c r="CI219" s="86">
        <f t="shared" si="37"/>
        <v>0.0294674894</v>
      </c>
      <c r="CJ219" s="86">
        <f t="shared" si="38"/>
        <v>0.005669719772</v>
      </c>
      <c r="CK219" s="86">
        <f t="shared" si="13"/>
        <v>1</v>
      </c>
      <c r="CL219" s="86">
        <f t="shared" si="39"/>
        <v>0.05825923492</v>
      </c>
      <c r="CM219" s="86">
        <f t="shared" si="40"/>
        <v>0.9144367214</v>
      </c>
      <c r="CN219" s="86">
        <f t="shared" si="41"/>
        <v>0.0134149661</v>
      </c>
      <c r="CO219" s="86">
        <f t="shared" si="42"/>
        <v>0.01388907757</v>
      </c>
      <c r="CP219" s="86">
        <f t="shared" si="14"/>
        <v>1</v>
      </c>
      <c r="CQ219" s="86">
        <f t="shared" si="43"/>
        <v>0.03594910538</v>
      </c>
      <c r="CR219" s="86">
        <f t="shared" si="44"/>
        <v>0.005218421996</v>
      </c>
      <c r="CS219" s="86">
        <f t="shared" si="45"/>
        <v>0.9470289897</v>
      </c>
      <c r="CT219" s="86">
        <f t="shared" si="46"/>
        <v>0.01180348295</v>
      </c>
      <c r="CU219" s="86">
        <f t="shared" si="15"/>
        <v>1</v>
      </c>
      <c r="CV219" s="86">
        <f t="shared" si="47"/>
        <v>0.001134993719</v>
      </c>
      <c r="CW219" s="86">
        <f t="shared" si="48"/>
        <v>0.008976046813</v>
      </c>
      <c r="CX219" s="86">
        <f t="shared" si="49"/>
        <v>0.001936854913</v>
      </c>
      <c r="CY219" s="86">
        <f t="shared" si="50"/>
        <v>0.9879521046</v>
      </c>
      <c r="CZ219" s="86">
        <f t="shared" si="16"/>
        <v>1</v>
      </c>
      <c r="DA219" s="62"/>
      <c r="DB219" s="86">
        <f>(AQ219*Baseline!B$7 + AV219*Baseline!B$11 + BA219*Baseline!B$16 + BF219*Baseline!B$18)</f>
        <v>63814.78759</v>
      </c>
      <c r="DC219" s="86">
        <f>(AR219*Baseline!B$7 + AW219*Baseline!B$11 + BB219*Baseline!B$16 + BG219*Baseline!B$18)</f>
        <v>75557.09285</v>
      </c>
      <c r="DD219" s="86">
        <f>(AS219*Baseline!B$7 + AX219*Baseline!B$11 + BC219*Baseline!B$16 + BH219*Baseline!B$18)</f>
        <v>138130.2199</v>
      </c>
      <c r="DE219" s="86">
        <f>(AT219*Baseline!B$7 + AY219*Baseline!B$11 + BD219*Baseline!B$16 + BI219*Baseline!B$18)</f>
        <v>1260550.315</v>
      </c>
      <c r="DF219" s="86">
        <f t="shared" si="17"/>
        <v>1538052.415</v>
      </c>
      <c r="DG219" s="62"/>
      <c r="DH219" s="86">
        <f t="shared" si="51"/>
        <v>0.04149064555</v>
      </c>
      <c r="DI219" s="86">
        <f t="shared" si="52"/>
        <v>0.04912517421</v>
      </c>
      <c r="DJ219" s="86">
        <f t="shared" si="53"/>
        <v>0.08980852571</v>
      </c>
      <c r="DK219" s="86">
        <f t="shared" si="54"/>
        <v>0.8195756545</v>
      </c>
      <c r="DL219" s="86">
        <f t="shared" si="18"/>
        <v>1</v>
      </c>
      <c r="DM219" s="62"/>
      <c r="DN219" s="86">
        <f>DH219 / (Baseline!B$7/Baseline!B$17)</f>
        <v>4.428853515</v>
      </c>
      <c r="DO219" s="86">
        <f>DI219 / (Baseline!B$11/Baseline!B$17)</f>
        <v>1.185905218</v>
      </c>
      <c r="DP219" s="86">
        <f>DJ219 / (Baseline!B$16/Baseline!B$17)</f>
        <v>1.38781313</v>
      </c>
      <c r="DQ219" s="86">
        <f>DK219 / (Baseline!B$18/Baseline!B$17)</f>
        <v>0.9266026314</v>
      </c>
      <c r="DR219" s="62"/>
      <c r="DS219" s="86">
        <f>DH219 / Baseline!H$117</f>
        <v>1.659920971</v>
      </c>
      <c r="DT219" s="86">
        <f>DI219 / Baseline!H$118</f>
        <v>1.105810238</v>
      </c>
      <c r="DU219" s="86">
        <f>DJ219 / Baseline!H$119</f>
        <v>1.07360833</v>
      </c>
      <c r="DV219" s="86">
        <f>DK219 / Baseline!H$120</f>
        <v>0.9677032022</v>
      </c>
      <c r="DW219" s="87"/>
      <c r="DX219" s="86">
        <f>(AU219*Baseline!B$34)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0.02996467393</v>
      </c>
      <c r="DY219" s="86">
        <f>(AZ219*Baseline!B$34) + (Baseline!D$90*(1-Baseline!D$91)*Baseline!B$35) + (Baseline!D$90*Baseline!D$91*((1-Baseline!D$92)*Baseline!B$40 + Baseline!D$92*Baseline!B$41))</f>
        <v>0.01118270056</v>
      </c>
      <c r="DZ219" s="86">
        <f>(BE219*Baseline!B$34) + (Baseline!F$90*(1-Baseline!F$91)*Baseline!B$35) + (Baseline!F$90*Baseline!F$91*((1-Baseline!F$92)*Baseline!B$40 + Baseline!F$92*Baseline!B$41))</f>
        <v>0.01402280422</v>
      </c>
      <c r="EA219" s="86">
        <f>(BJ219*Baseline!B$34) + (Baseline!H$90*(1-Baseline!H$91)*Baseline!B$35) + (Baseline!H$90*Baseline!H$91*((1-Baseline!H$92)*Baseline!B$40 + Baseline!H$92*Baseline!B$41))</f>
        <v>0.009314923728</v>
      </c>
      <c r="EB219" s="86">
        <f>( DX219*Baseline!B$7 + DY219*Baseline!B$11 + DZ219*Baseline!B$16 + EA219*Baseline!B$18 ) / Baseline!B$17</f>
        <v>0.009890404682</v>
      </c>
    </row>
    <row r="220">
      <c r="A220" s="73" t="s">
        <v>396</v>
      </c>
      <c r="B220" s="85">
        <f>MIN( MAX( NORMINV( MCrands!B220, (B$5+B$4)/2, (B$5-B$4)/3.29 ), 0 ), 1 )</f>
        <v>0.5297340345</v>
      </c>
      <c r="C220" s="85">
        <f>MAX( NORMINV( MCrands!C220, (C$5+C$4)/2, (C$5-C$4)/3.29 ), 0 )</f>
        <v>1.886302504</v>
      </c>
      <c r="D220" s="83"/>
      <c r="E220" s="84">
        <f>Baseline!B$33 * (C220 * Baseline!B$68*Baseline!B$68/Baseline!B$75 + Baseline!B$46 * Baseline!B$54*Baseline!B$54/Baseline!B$76 + Baseline!B$47 * Baseline!B$55*Baseline!B$55/Baseline!B$77 + Baseline!B$56*Baseline!B$56/Baseline!B$78)</f>
        <v>0.00001340455808</v>
      </c>
      <c r="F220" s="84">
        <f>Baseline!B$33 * (C220 * Baseline!B$68*Baseline!B$59/Baseline!B$75 + Baseline!B$46 * Baseline!B$54*Baseline!B$69/Baseline!B$76 + Baseline!B$47 * Baseline!B$55*Baseline!B$57/Baseline!B$77 + Baseline!B$56*Baseline!B$58/Baseline!B$78)</f>
        <v>0.0000002383559477</v>
      </c>
      <c r="G220" s="85">
        <f>Baseline!B$33 * (C220 * Baseline!B$68*Baseline!B$60/Baseline!B$75 + Baseline!B$46 * Baseline!B$54*Baseline!B$61/Baseline!B$76 + Baseline!B$47 * Baseline!B$55*Baseline!B$70/Baseline!B$77 + Baseline!B$56*Baseline!B$62/Baseline!B$78)</f>
        <v>0.0000001986783262</v>
      </c>
      <c r="H220" s="84">
        <f>Baseline!B$33 * (C220 * Baseline!B$68*Baseline!B$63/Baseline!B$75 + Baseline!B$46 * Baseline!B$54*Baseline!B$64/Baseline!B$76 + Baseline!B$47 * Baseline!B$55*Baseline!B$65/Baseline!B$77 + Baseline!B$56*Baseline!B$71/Baseline!B$78)</f>
        <v>0.000000003514928982</v>
      </c>
      <c r="I220" s="84">
        <f>Baseline!B$33 * (C220 * Baseline!B$59*Baseline!B$68/Baseline!B$75 + Baseline!B$46 * Baseline!B$69*Baseline!B$54/Baseline!B$76 + Baseline!B$47 * Baseline!B$57*Baseline!B$55/Baseline!B$77 + Baseline!B$58*Baseline!B$56/Baseline!B$78)</f>
        <v>0.0000002383559477</v>
      </c>
      <c r="J220" s="85">
        <f>Baseline!B$33 * (C220 * Baseline!B$59*Baseline!B$59/Baseline!B$75 + Baseline!B$46 * Baseline!B$69*Baseline!B$69/Baseline!B$76 + Baseline!B$47 * Baseline!B$57*Baseline!B$57/Baseline!B$77 + Baseline!B$58*Baseline!B$58/Baseline!B$78)</f>
        <v>0.000002116574322</v>
      </c>
      <c r="K220" s="84">
        <f>Baseline!B$33 * (C220 * Baseline!B$59*Baseline!B$60/Baseline!B$75 + Baseline!B$46 * Baseline!B$69*Baseline!B$61/Baseline!B$76 + Baseline!B$47 * Baseline!B$57*Baseline!B$70/Baseline!B$77 + Baseline!B$58*Baseline!B$62/Baseline!B$78)</f>
        <v>0.00000001648951578</v>
      </c>
      <c r="L220" s="85">
        <f>Baseline!B$33 * (C220 * Baseline!B$59*Baseline!B$63/Baseline!B$75 + Baseline!B$46 * Baseline!B$69*Baseline!B$64/Baseline!B$76 + Baseline!B$47 * Baseline!B$57*Baseline!B$65/Baseline!B$77 + Baseline!B$58*Baseline!B$71/Baseline!B$78)</f>
        <v>0.00000001707276335</v>
      </c>
      <c r="M220" s="84">
        <f>Baseline!B$33 * (C220 * Baseline!B$60*Baseline!B$68/Baseline!B$75 + Baseline!B$46 * Baseline!B$61*Baseline!B$54/Baseline!B$76 + Baseline!B$47 * Baseline!B$70*Baseline!B$55/Baseline!B$77 + Baseline!B$62*Baseline!B$56/Baseline!B$78)</f>
        <v>0.0000001986783262</v>
      </c>
      <c r="N220" s="85">
        <f>Baseline!B$33 * (C220 * Baseline!B$60*Baseline!B$59/Baseline!B$75 + Baseline!B$46 * Baseline!B$61*Baseline!B$69/Baseline!B$76 + Baseline!B$47 * Baseline!B$70*Baseline!B$57/Baseline!B$77 + Baseline!B$62*Baseline!B$58/Baseline!B$78)</f>
        <v>0.00000001648951578</v>
      </c>
      <c r="O220" s="85">
        <f>Baseline!B$33 * (C220 * Baseline!B$60*Baseline!B$60/Baseline!B$75 + Baseline!B$46 * Baseline!B$61*Baseline!B$61/Baseline!B$76 + Baseline!B$47 * Baseline!B$70*Baseline!B$70/Baseline!B$77 + Baseline!B$62*Baseline!B$62/Baseline!B$78)</f>
        <v>0.000001589266862</v>
      </c>
      <c r="P220" s="84">
        <f>Baseline!B$33 * (C220 * Baseline!B$60*Baseline!B$63/Baseline!B$75 + Baseline!B$46 * Baseline!B$61*Baseline!B$64/Baseline!B$76 + Baseline!B$47 * Baseline!B$70*Baseline!B$65/Baseline!B$77 + Baseline!B$62*Baseline!B$71/Baseline!B$78)</f>
        <v>0.000000001956325692</v>
      </c>
      <c r="Q220" s="84">
        <f>Baseline!B$33 * (C220 * Baseline!B$63*Baseline!B$68/Baseline!B$75 + Baseline!B$46 * Baseline!B$64*Baseline!B$54/Baseline!B$76 + Baseline!B$47 * Baseline!B$65*Baseline!B$55/Baseline!B$77 + Baseline!B$71*Baseline!B$56/Baseline!B$78)</f>
        <v>0.000000003514928982</v>
      </c>
      <c r="R220" s="84">
        <f>Baseline!B$33 * (C220 * Baseline!B$63*Baseline!B$59/Baseline!B$75 + Baseline!B$46 * Baseline!B$64*Baseline!B$69/Baseline!B$76 + Baseline!B$47 * Baseline!B$65*Baseline!B$57/Baseline!B$77 + Baseline!B$71*Baseline!B$58/Baseline!B$78)</f>
        <v>0.00000001707276335</v>
      </c>
      <c r="S220" s="84">
        <f>Baseline!B$33 * (C220 * Baseline!B$63*Baseline!B$60/Baseline!B$75 + Baseline!B$46 * Baseline!B$64*Baseline!B$61/Baseline!B$76 + Baseline!B$47 * Baseline!B$65*Baseline!B$70/Baseline!B$77 + Baseline!B$71*Baseline!B$62/Baseline!B$78)</f>
        <v>0.000000001956325692</v>
      </c>
      <c r="T220" s="84">
        <f>Baseline!B$33 * (C220 * Baseline!B$63*Baseline!B$63/Baseline!B$75 + Baseline!B$46 * Baseline!B$64*Baseline!B$64/Baseline!B$76 + Baseline!B$47 * Baseline!B$65*Baseline!B$65/Baseline!B$77 + Baseline!B$71*Baseline!B$71/Baseline!B$78)</f>
        <v>0.00000009856721061</v>
      </c>
      <c r="U220" s="83"/>
      <c r="V220" s="84">
        <f>E220 * ( Baseline!B$89 * Baseline!B$7 )</f>
        <v>0.1391259084</v>
      </c>
      <c r="W220" s="84">
        <f>F220 * ( Baseline!D$89 * Baseline!B$11 )</f>
        <v>0.004396855796</v>
      </c>
      <c r="X220" s="84">
        <f>G220 * ( Baseline!F$89 * Baseline!B$16 )</f>
        <v>0.006901045948</v>
      </c>
      <c r="Y220" s="84">
        <f>H220 * ( Baseline!H$89 * Baseline!B$18 )</f>
        <v>0.001236107261</v>
      </c>
      <c r="Z220" s="86">
        <f t="shared" si="1"/>
        <v>0.1516599174</v>
      </c>
      <c r="AA220" s="84">
        <f>I220 * ( Baseline!B$89 * Baseline!B$7 )</f>
        <v>0.002473896381</v>
      </c>
      <c r="AB220" s="85">
        <f>J220 * ( Baseline!D$89 * Baseline!B$11 )</f>
        <v>0.03904359077</v>
      </c>
      <c r="AC220" s="85">
        <f>K220 * ( Baseline!F$89 * Baseline!B$16 )</f>
        <v>0.0005727595369</v>
      </c>
      <c r="AD220" s="85">
        <f>L220 * ( Baseline!F$89 * Baseline!B$16 )</f>
        <v>0.0005930185069</v>
      </c>
      <c r="AE220" s="86">
        <f t="shared" si="2"/>
        <v>0.04268326519</v>
      </c>
      <c r="AF220" s="86">
        <f>M220 * ( Baseline!B$89 * Baseline!B$7 )</f>
        <v>0.002062082348</v>
      </c>
      <c r="AG220" s="86">
        <f>N220 * ( Baseline!D$89 * Baseline!B$11 )</f>
        <v>0.0003041754307</v>
      </c>
      <c r="AH220" s="86">
        <f>O220 * ( Baseline!F$89 * Baseline!B$16 )</f>
        <v>0.0552028188</v>
      </c>
      <c r="AI220" s="86">
        <f>P220 * ( Baseline!H$89 * Baseline!B$18 )</f>
        <v>0.0006879878385</v>
      </c>
      <c r="AJ220" s="86">
        <f t="shared" si="3"/>
        <v>0.05825706442</v>
      </c>
      <c r="AK220" s="86">
        <f>Q220 * ( Baseline!B$89 * Baseline!B$7 )</f>
        <v>0.0000364814479</v>
      </c>
      <c r="AL220" s="86">
        <f>R220 * ( Baseline!D$89 * Baseline!B$11 )</f>
        <v>0.0003149343628</v>
      </c>
      <c r="AM220" s="86">
        <f>S220 * ( Baseline!F$89 * Baseline!B$16 )</f>
        <v>0.00006795252281</v>
      </c>
      <c r="AN220" s="86">
        <f>T220 * ( Baseline!H$89 * Baseline!B$18 )</f>
        <v>0.03466347267</v>
      </c>
      <c r="AO220" s="86">
        <f t="shared" si="4"/>
        <v>0.03508284101</v>
      </c>
      <c r="AP220" s="62"/>
      <c r="AQ220" s="86">
        <f>V220 * ( (1-Baseline!B$90-Baseline!B$89) + (1-B220)*Baseline!B$90 )</f>
        <v>0.07055585534</v>
      </c>
      <c r="AR220" s="86">
        <f>W220 * ( (1-Baseline!B$90-Baseline!B$89) + (1-B220)*Baseline!B$90 )</f>
        <v>0.00222980698</v>
      </c>
      <c r="AS220" s="86">
        <f>X220 * ( (1-Baseline!B$90-Baseline!B$89) + (1-B220)*Baseline!B$90 )</f>
        <v>0.003499773733</v>
      </c>
      <c r="AT220" s="86">
        <f>Y220 * ( (1-Baseline!B$90-Baseline!B$89) + (1-B220)*Baseline!B$90 )</f>
        <v>0.0006268753686</v>
      </c>
      <c r="AU220" s="86">
        <f t="shared" si="5"/>
        <v>0.07691231142</v>
      </c>
      <c r="AV220" s="86">
        <f>AA220 * ( (1-Baseline!D$90-Baseline!D$89) + (1-B220)*Baseline!D$90 )</f>
        <v>0.001865509728</v>
      </c>
      <c r="AW220" s="86">
        <f>AB220 * ( (1-Baseline!D$90-Baseline!D$89) + (1-B220)*Baseline!D$90 )</f>
        <v>0.02944189537</v>
      </c>
      <c r="AX220" s="86">
        <f>AC220 * ( (1-Baseline!D$90-Baseline!D$89) + (1-B220)*Baseline!D$90 )</f>
        <v>0.0004319051097</v>
      </c>
      <c r="AY220" s="86">
        <f>AD220 * ( (1-Baseline!D$90-Baseline!D$89) + (1-B220)*Baseline!D$90 )</f>
        <v>0.0004471819443</v>
      </c>
      <c r="AZ220" s="86">
        <f t="shared" si="6"/>
        <v>0.03218649215</v>
      </c>
      <c r="BA220" s="86">
        <f>AF220 * ( (1-Baseline!F$90-Baseline!F$89) + (1-Baseline!B$36)*Baseline!F$90 )</f>
        <v>0.001483940444</v>
      </c>
      <c r="BB220" s="86">
        <f>AG220 * ( (1-Baseline!F$90-Baseline!F$89) + (1-Baseline!B$36)*Baseline!F$90 )</f>
        <v>0.0002188943736</v>
      </c>
      <c r="BC220" s="86">
        <f>AH220 * ( (1-Baseline!F$90-Baseline!F$89) + (1-Baseline!B$36)*Baseline!F$90 )</f>
        <v>0.0397257149</v>
      </c>
      <c r="BD220" s="86">
        <f>AI220 * ( (1-Baseline!F$90-Baseline!F$89) + (1-Baseline!B$36)*Baseline!F$90 )</f>
        <v>0.0004950980642</v>
      </c>
      <c r="BE220" s="86">
        <f t="shared" si="7"/>
        <v>0.04192364778</v>
      </c>
      <c r="BF220" s="86">
        <f>AK220 * ( (1-Baseline!H$90-Baseline!H$89) + (1-Baseline!B$36)*Baseline!H$90 )</f>
        <v>0.0000289049808</v>
      </c>
      <c r="BG220" s="86">
        <f>AL220 * ( (1-Baseline!H$90-Baseline!H$89) + (1-Baseline!B$36)*Baseline!H$90 )</f>
        <v>0.0002495287943</v>
      </c>
      <c r="BH220" s="86">
        <f>AM220 * ( (1-Baseline!H$90-Baseline!H$89) + (1-Baseline!B$36)*Baseline!H$90 )</f>
        <v>0.00005384014287</v>
      </c>
      <c r="BI220" s="86">
        <f>AN220 * ( (1-Baseline!H$90-Baseline!H$89) + (1-Baseline!B$36)*Baseline!H$90 )</f>
        <v>0.02746456267</v>
      </c>
      <c r="BJ220" s="86">
        <f t="shared" si="8"/>
        <v>0.02779683659</v>
      </c>
      <c r="BK220" s="62"/>
      <c r="BL220" s="86">
        <f t="shared" si="19"/>
        <v>0.9173545046</v>
      </c>
      <c r="BM220" s="86">
        <f t="shared" si="20"/>
        <v>0.02899154815</v>
      </c>
      <c r="BN220" s="86">
        <f t="shared" si="21"/>
        <v>0.0455034268</v>
      </c>
      <c r="BO220" s="86">
        <f t="shared" si="22"/>
        <v>0.00815052047</v>
      </c>
      <c r="BP220" s="86">
        <f t="shared" si="9"/>
        <v>1</v>
      </c>
      <c r="BQ220" s="86">
        <f t="shared" si="23"/>
        <v>0.05795939861</v>
      </c>
      <c r="BR220" s="86">
        <f t="shared" si="24"/>
        <v>0.9147283037</v>
      </c>
      <c r="BS220" s="86">
        <f t="shared" si="25"/>
        <v>0.01341883135</v>
      </c>
      <c r="BT220" s="86">
        <f t="shared" si="26"/>
        <v>0.01389346631</v>
      </c>
      <c r="BU220" s="86">
        <f t="shared" si="10"/>
        <v>1</v>
      </c>
      <c r="BV220" s="86">
        <f t="shared" si="27"/>
        <v>0.03539626255</v>
      </c>
      <c r="BW220" s="86">
        <f t="shared" si="28"/>
        <v>0.005221262585</v>
      </c>
      <c r="BX220" s="86">
        <f t="shared" si="29"/>
        <v>0.9475729571</v>
      </c>
      <c r="BY220" s="86">
        <f t="shared" si="30"/>
        <v>0.01180951779</v>
      </c>
      <c r="BZ220" s="86">
        <f t="shared" si="11"/>
        <v>1</v>
      </c>
      <c r="CA220" s="86">
        <f t="shared" si="31"/>
        <v>0.001039865839</v>
      </c>
      <c r="CB220" s="86">
        <f t="shared" si="32"/>
        <v>0.008976877407</v>
      </c>
      <c r="CC220" s="86">
        <f t="shared" si="33"/>
        <v>0.001936916192</v>
      </c>
      <c r="CD220" s="86">
        <f t="shared" si="34"/>
        <v>0.9880463406</v>
      </c>
      <c r="CE220" s="86">
        <f t="shared" si="12"/>
        <v>1</v>
      </c>
      <c r="CF220" s="62"/>
      <c r="CG220" s="86">
        <f t="shared" si="35"/>
        <v>0.9173545046</v>
      </c>
      <c r="CH220" s="86">
        <f t="shared" si="36"/>
        <v>0.02899154815</v>
      </c>
      <c r="CI220" s="86">
        <f t="shared" si="37"/>
        <v>0.0455034268</v>
      </c>
      <c r="CJ220" s="86">
        <f t="shared" si="38"/>
        <v>0.00815052047</v>
      </c>
      <c r="CK220" s="86">
        <f t="shared" si="13"/>
        <v>1</v>
      </c>
      <c r="CL220" s="86">
        <f t="shared" si="39"/>
        <v>0.05795939861</v>
      </c>
      <c r="CM220" s="86">
        <f t="shared" si="40"/>
        <v>0.9147283037</v>
      </c>
      <c r="CN220" s="86">
        <f t="shared" si="41"/>
        <v>0.01341883135</v>
      </c>
      <c r="CO220" s="86">
        <f t="shared" si="42"/>
        <v>0.01389346631</v>
      </c>
      <c r="CP220" s="86">
        <f t="shared" si="14"/>
        <v>1</v>
      </c>
      <c r="CQ220" s="86">
        <f t="shared" si="43"/>
        <v>0.03539626255</v>
      </c>
      <c r="CR220" s="86">
        <f t="shared" si="44"/>
        <v>0.005221262585</v>
      </c>
      <c r="CS220" s="86">
        <f t="shared" si="45"/>
        <v>0.9475729571</v>
      </c>
      <c r="CT220" s="86">
        <f t="shared" si="46"/>
        <v>0.01180951779</v>
      </c>
      <c r="CU220" s="86">
        <f t="shared" si="15"/>
        <v>1</v>
      </c>
      <c r="CV220" s="86">
        <f t="shared" si="47"/>
        <v>0.001039865839</v>
      </c>
      <c r="CW220" s="86">
        <f t="shared" si="48"/>
        <v>0.008976877407</v>
      </c>
      <c r="CX220" s="86">
        <f t="shared" si="49"/>
        <v>0.001936916192</v>
      </c>
      <c r="CY220" s="86">
        <f t="shared" si="50"/>
        <v>0.9880463406</v>
      </c>
      <c r="CZ220" s="86">
        <f t="shared" si="16"/>
        <v>1</v>
      </c>
      <c r="DA220" s="62"/>
      <c r="DB220" s="86">
        <f>(AQ220*Baseline!B$7 + AV220*Baseline!B$11 + BA220*Baseline!B$16 + BF220*Baseline!B$18)</f>
        <v>44515.34128</v>
      </c>
      <c r="DC220" s="86">
        <f>(AR220*Baseline!B$7 + AW220*Baseline!B$11 + BB220*Baseline!B$16 + BG220*Baseline!B$18)</f>
        <v>76380.65571</v>
      </c>
      <c r="DD220" s="86">
        <f>(AS220*Baseline!B$7 + AX220*Baseline!B$11 + BC220*Baseline!B$16 + BH220*Baseline!B$18)</f>
        <v>138177.711</v>
      </c>
      <c r="DE220" s="86">
        <f>(AT220*Baseline!B$7 + AY220*Baseline!B$11 + BD220*Baseline!B$16 + BI220*Baseline!B$18)</f>
        <v>1260546.449</v>
      </c>
      <c r="DF220" s="86">
        <f t="shared" si="17"/>
        <v>1519620.157</v>
      </c>
      <c r="DG220" s="62"/>
      <c r="DH220" s="86">
        <f t="shared" si="51"/>
        <v>0.02929372915</v>
      </c>
      <c r="DI220" s="86">
        <f t="shared" si="52"/>
        <v>0.05026299196</v>
      </c>
      <c r="DJ220" s="86">
        <f t="shared" si="53"/>
        <v>0.0909291117</v>
      </c>
      <c r="DK220" s="86">
        <f t="shared" si="54"/>
        <v>0.8295141672</v>
      </c>
      <c r="DL220" s="86">
        <f t="shared" si="18"/>
        <v>1</v>
      </c>
      <c r="DM220" s="62"/>
      <c r="DN220" s="86">
        <f>DH220 / (Baseline!B$7/Baseline!B$17)</f>
        <v>3.126912913</v>
      </c>
      <c r="DO220" s="86">
        <f>DI220 / (Baseline!B$11/Baseline!B$17)</f>
        <v>1.213372683</v>
      </c>
      <c r="DP220" s="86">
        <f>DJ220 / (Baseline!B$16/Baseline!B$17)</f>
        <v>1.40512957</v>
      </c>
      <c r="DQ220" s="86">
        <f>DK220 / (Baseline!B$18/Baseline!B$17)</f>
        <v>0.9378389973</v>
      </c>
      <c r="DR220" s="62"/>
      <c r="DS220" s="86">
        <f>DH220 / Baseline!H$117</f>
        <v>1.171957551</v>
      </c>
      <c r="DT220" s="86">
        <f>DI220 / Baseline!H$118</f>
        <v>1.131422575</v>
      </c>
      <c r="DU220" s="86">
        <f>DJ220 / Baseline!H$119</f>
        <v>1.087004279</v>
      </c>
      <c r="DV220" s="86">
        <f>DK220 / Baseline!H$120</f>
        <v>0.9794379707</v>
      </c>
      <c r="DW220" s="87"/>
      <c r="DX220" s="86">
        <f>(AU220*Baseline!B$34)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0.02406637796</v>
      </c>
      <c r="DY220" s="86">
        <f>(AZ220*Baseline!B$34) + (Baseline!D$90*(1-Baseline!D$91)*Baseline!B$35) + (Baseline!D$90*Baseline!D$91*((1-Baseline!D$92)*Baseline!B$40 + Baseline!D$92*Baseline!B$41))</f>
        <v>0.01124154182</v>
      </c>
      <c r="DZ220" s="86">
        <f>(BE220*Baseline!B$34) + (Baseline!F$90*(1-Baseline!F$91)*Baseline!B$35) + (Baseline!F$90*Baseline!F$91*((1-Baseline!F$92)*Baseline!B$40 + Baseline!F$92*Baseline!B$41))</f>
        <v>0.01401918717</v>
      </c>
      <c r="EA220" s="86">
        <f>(BJ220*Baseline!B$34) + (Baseline!H$90*(1-Baseline!H$91)*Baseline!B$35) + (Baseline!H$90*Baseline!H$91*((1-Baseline!H$92)*Baseline!B$40 + Baseline!H$92*Baseline!B$41))</f>
        <v>0.009314525488</v>
      </c>
      <c r="EB220" s="86">
        <f>( DX220*Baseline!B$7 + DY220*Baseline!B$11 + DZ220*Baseline!B$16 + EA220*Baseline!B$18 ) / Baseline!B$17</f>
        <v>0.009836999063</v>
      </c>
    </row>
    <row r="221">
      <c r="A221" s="73" t="s">
        <v>397</v>
      </c>
      <c r="B221" s="85">
        <f>MIN( MAX( NORMINV( MCrands!B221, (B$5+B$4)/2, (B$5-B$4)/3.29 ), 0 ), 1 )</f>
        <v>0.6979125097</v>
      </c>
      <c r="C221" s="85">
        <f>MAX( NORMINV( MCrands!C221, (C$5+C$4)/2, (C$5-C$4)/3.29 ), 0 )</f>
        <v>2.058870258</v>
      </c>
      <c r="D221" s="83"/>
      <c r="E221" s="84">
        <f>Baseline!B$33 * (C221 * Baseline!B$68*Baseline!B$68/Baseline!B$75 + Baseline!B$46 * Baseline!B$54*Baseline!B$54/Baseline!B$76 + Baseline!B$47 * Baseline!B$55*Baseline!B$55/Baseline!B$77 + Baseline!B$56*Baseline!B$56/Baseline!B$78)</f>
        <v>0.00001462634192</v>
      </c>
      <c r="F221" s="84">
        <f>Baseline!B$33 * (C221 * Baseline!B$68*Baseline!B$59/Baseline!B$75 + Baseline!B$46 * Baseline!B$54*Baseline!B$69/Baseline!B$76 + Baseline!B$47 * Baseline!B$55*Baseline!B$57/Baseline!B$77 + Baseline!B$56*Baseline!B$58/Baseline!B$78)</f>
        <v>0.0000002385488609</v>
      </c>
      <c r="G221" s="85">
        <f>Baseline!B$33 * (C221 * Baseline!B$68*Baseline!B$60/Baseline!B$75 + Baseline!B$46 * Baseline!B$54*Baseline!B$61/Baseline!B$76 + Baseline!B$47 * Baseline!B$55*Baseline!B$70/Baseline!B$77 + Baseline!B$56*Baseline!B$62/Baseline!B$78)</f>
        <v>0.0000001991525712</v>
      </c>
      <c r="H221" s="84">
        <f>Baseline!B$33 * (C221 * Baseline!B$68*Baseline!B$63/Baseline!B$75 + Baseline!B$46 * Baseline!B$54*Baseline!B$64/Baseline!B$76 + Baseline!B$47 * Baseline!B$55*Baseline!B$65/Baseline!B$77 + Baseline!B$56*Baseline!B$71/Baseline!B$78)</f>
        <v>0.000000003562353486</v>
      </c>
      <c r="I221" s="84">
        <f>Baseline!B$33 * (C221 * Baseline!B$59*Baseline!B$68/Baseline!B$75 + Baseline!B$46 * Baseline!B$69*Baseline!B$54/Baseline!B$76 + Baseline!B$47 * Baseline!B$57*Baseline!B$55/Baseline!B$77 + Baseline!B$58*Baseline!B$56/Baseline!B$78)</f>
        <v>0.0000002385488609</v>
      </c>
      <c r="J221" s="85">
        <f>Baseline!B$33 * (C221 * Baseline!B$59*Baseline!B$59/Baseline!B$75 + Baseline!B$46 * Baseline!B$69*Baseline!B$69/Baseline!B$76 + Baseline!B$47 * Baseline!B$57*Baseline!B$57/Baseline!B$77 + Baseline!B$58*Baseline!B$58/Baseline!B$78)</f>
        <v>0.000002116574353</v>
      </c>
      <c r="K221" s="84">
        <f>Baseline!B$33 * (C221 * Baseline!B$59*Baseline!B$60/Baseline!B$75 + Baseline!B$46 * Baseline!B$69*Baseline!B$61/Baseline!B$76 + Baseline!B$47 * Baseline!B$57*Baseline!B$70/Baseline!B$77 + Baseline!B$58*Baseline!B$62/Baseline!B$78)</f>
        <v>0.00000001648959067</v>
      </c>
      <c r="L221" s="85">
        <f>Baseline!B$33 * (C221 * Baseline!B$59*Baseline!B$63/Baseline!B$75 + Baseline!B$46 * Baseline!B$69*Baseline!B$64/Baseline!B$76 + Baseline!B$47 * Baseline!B$57*Baseline!B$65/Baseline!B$77 + Baseline!B$58*Baseline!B$71/Baseline!B$78)</f>
        <v>0.00000001707277084</v>
      </c>
      <c r="M221" s="84">
        <f>Baseline!B$33 * (C221 * Baseline!B$60*Baseline!B$68/Baseline!B$75 + Baseline!B$46 * Baseline!B$61*Baseline!B$54/Baseline!B$76 + Baseline!B$47 * Baseline!B$70*Baseline!B$55/Baseline!B$77 + Baseline!B$62*Baseline!B$56/Baseline!B$78)</f>
        <v>0.0000001991525712</v>
      </c>
      <c r="N221" s="85">
        <f>Baseline!B$33 * (C221 * Baseline!B$60*Baseline!B$59/Baseline!B$75 + Baseline!B$46 * Baseline!B$61*Baseline!B$69/Baseline!B$76 + Baseline!B$47 * Baseline!B$70*Baseline!B$57/Baseline!B$77 + Baseline!B$62*Baseline!B$58/Baseline!B$78)</f>
        <v>0.00000001648959067</v>
      </c>
      <c r="O221" s="85">
        <f>Baseline!B$33 * (C221 * Baseline!B$60*Baseline!B$60/Baseline!B$75 + Baseline!B$46 * Baseline!B$61*Baseline!B$61/Baseline!B$76 + Baseline!B$47 * Baseline!B$70*Baseline!B$70/Baseline!B$77 + Baseline!B$62*Baseline!B$62/Baseline!B$78)</f>
        <v>0.000001589267046</v>
      </c>
      <c r="P221" s="84">
        <f>Baseline!B$33 * (C221 * Baseline!B$60*Baseline!B$63/Baseline!B$75 + Baseline!B$46 * Baseline!B$61*Baseline!B$64/Baseline!B$76 + Baseline!B$47 * Baseline!B$70*Baseline!B$65/Baseline!B$77 + Baseline!B$62*Baseline!B$71/Baseline!B$78)</f>
        <v>0.0000000019563441</v>
      </c>
      <c r="Q221" s="84">
        <f>Baseline!B$33 * (C221 * Baseline!B$63*Baseline!B$68/Baseline!B$75 + Baseline!B$46 * Baseline!B$64*Baseline!B$54/Baseline!B$76 + Baseline!B$47 * Baseline!B$65*Baseline!B$55/Baseline!B$77 + Baseline!B$71*Baseline!B$56/Baseline!B$78)</f>
        <v>0.000000003562353486</v>
      </c>
      <c r="R221" s="84">
        <f>Baseline!B$33 * (C221 * Baseline!B$63*Baseline!B$59/Baseline!B$75 + Baseline!B$46 * Baseline!B$64*Baseline!B$69/Baseline!B$76 + Baseline!B$47 * Baseline!B$65*Baseline!B$57/Baseline!B$77 + Baseline!B$71*Baseline!B$58/Baseline!B$78)</f>
        <v>0.00000001707277084</v>
      </c>
      <c r="S221" s="84">
        <f>Baseline!B$33 * (C221 * Baseline!B$63*Baseline!B$60/Baseline!B$75 + Baseline!B$46 * Baseline!B$64*Baseline!B$61/Baseline!B$76 + Baseline!B$47 * Baseline!B$65*Baseline!B$70/Baseline!B$77 + Baseline!B$71*Baseline!B$62/Baseline!B$78)</f>
        <v>0.0000000019563441</v>
      </c>
      <c r="T221" s="84">
        <f>Baseline!B$33 * (C221 * Baseline!B$63*Baseline!B$63/Baseline!B$75 + Baseline!B$46 * Baseline!B$64*Baseline!B$64/Baseline!B$76 + Baseline!B$47 * Baseline!B$65*Baseline!B$65/Baseline!B$77 + Baseline!B$71*Baseline!B$71/Baseline!B$78)</f>
        <v>0.00000009856721245</v>
      </c>
      <c r="U221" s="83"/>
      <c r="V221" s="84">
        <f>E221 * ( Baseline!B$89 * Baseline!B$7 )</f>
        <v>0.1518068028</v>
      </c>
      <c r="W221" s="84">
        <f>F221 * ( Baseline!D$89 * Baseline!B$11 )</f>
        <v>0.004400414389</v>
      </c>
      <c r="X221" s="84">
        <f>G221 * ( Baseline!F$89 * Baseline!B$16 )</f>
        <v>0.006917518741</v>
      </c>
      <c r="Y221" s="84">
        <f>H221 * ( Baseline!H$89 * Baseline!B$18 )</f>
        <v>0.001252785201</v>
      </c>
      <c r="Z221" s="86">
        <f t="shared" si="1"/>
        <v>0.1643775212</v>
      </c>
      <c r="AA221" s="84">
        <f>I221 * ( Baseline!B$89 * Baseline!B$7 )</f>
        <v>0.002475898628</v>
      </c>
      <c r="AB221" s="85">
        <f>J221 * ( Baseline!D$89 * Baseline!B$11 )</f>
        <v>0.03904359133</v>
      </c>
      <c r="AC221" s="85">
        <f>K221 * ( Baseline!F$89 * Baseline!B$16 )</f>
        <v>0.0005727621378</v>
      </c>
      <c r="AD221" s="85">
        <f>L221 * ( Baseline!F$89 * Baseline!B$16 )</f>
        <v>0.000593018767</v>
      </c>
      <c r="AE221" s="86">
        <f t="shared" si="2"/>
        <v>0.04268527086</v>
      </c>
      <c r="AF221" s="86">
        <f>M221 * ( Baseline!B$89 * Baseline!B$7 )</f>
        <v>0.002067004537</v>
      </c>
      <c r="AG221" s="86">
        <f>N221 * ( Baseline!D$89 * Baseline!B$11 )</f>
        <v>0.000304176812</v>
      </c>
      <c r="AH221" s="86">
        <f>O221 * ( Baseline!F$89 * Baseline!B$16 )</f>
        <v>0.0552028252</v>
      </c>
      <c r="AI221" s="86">
        <f>P221 * ( Baseline!H$89 * Baseline!B$18 )</f>
        <v>0.0006879943122</v>
      </c>
      <c r="AJ221" s="86">
        <f t="shared" si="3"/>
        <v>0.05826200086</v>
      </c>
      <c r="AK221" s="86">
        <f>Q221 * ( Baseline!B$89 * Baseline!B$7 )</f>
        <v>0.00003697366683</v>
      </c>
      <c r="AL221" s="86">
        <f>R221 * ( Baseline!D$89 * Baseline!B$11 )</f>
        <v>0.0003149345009</v>
      </c>
      <c r="AM221" s="86">
        <f>S221 * ( Baseline!F$89 * Baseline!B$16 )</f>
        <v>0.00006795316221</v>
      </c>
      <c r="AN221" s="86">
        <f>T221 * ( Baseline!H$89 * Baseline!B$18 )</f>
        <v>0.03466347332</v>
      </c>
      <c r="AO221" s="86">
        <f t="shared" si="4"/>
        <v>0.03508333465</v>
      </c>
      <c r="AP221" s="62"/>
      <c r="AQ221" s="86">
        <f>V221 * ( (1-Baseline!B$90-Baseline!B$89) + (1-B221)*Baseline!B$90 )</f>
        <v>0.05426453584</v>
      </c>
      <c r="AR221" s="86">
        <f>W221 * ( (1-Baseline!B$90-Baseline!B$89) + (1-B221)*Baseline!B$90 )</f>
        <v>0.001572962739</v>
      </c>
      <c r="AS221" s="86">
        <f>X221 * ( (1-Baseline!B$90-Baseline!B$89) + (1-B221)*Baseline!B$90 )</f>
        <v>0.00247272149</v>
      </c>
      <c r="AT221" s="86">
        <f>Y221 * ( (1-Baseline!B$90-Baseline!B$89) + (1-B221)*Baseline!B$90 )</f>
        <v>0.0004478179249</v>
      </c>
      <c r="AU221" s="86">
        <f t="shared" si="5"/>
        <v>0.05875803799</v>
      </c>
      <c r="AV221" s="86">
        <f>AA221 * ( (1-Baseline!D$90-Baseline!D$89) + (1-B221)*Baseline!D$90 )</f>
        <v>0.001680475578</v>
      </c>
      <c r="AW221" s="86">
        <f>AB221 * ( (1-Baseline!D$90-Baseline!D$89) + (1-B221)*Baseline!D$90 )</f>
        <v>0.02650019713</v>
      </c>
      <c r="AX221" s="86">
        <f>AC221 * ( (1-Baseline!D$90-Baseline!D$89) + (1-B221)*Baseline!D$90 )</f>
        <v>0.0003887529053</v>
      </c>
      <c r="AY221" s="86">
        <f>AD221 * ( (1-Baseline!D$90-Baseline!D$89) + (1-B221)*Baseline!D$90 )</f>
        <v>0.0004025017601</v>
      </c>
      <c r="AZ221" s="86">
        <f t="shared" si="6"/>
        <v>0.02897192737</v>
      </c>
      <c r="BA221" s="86">
        <f>AF221 * ( (1-Baseline!F$90-Baseline!F$89) + (1-Baseline!B$36)*Baseline!F$90 )</f>
        <v>0.001487482609</v>
      </c>
      <c r="BB221" s="86">
        <f>AG221 * ( (1-Baseline!F$90-Baseline!F$89) + (1-Baseline!B$36)*Baseline!F$90 )</f>
        <v>0.0002188953676</v>
      </c>
      <c r="BC221" s="86">
        <f>AH221 * ( (1-Baseline!F$90-Baseline!F$89) + (1-Baseline!B$36)*Baseline!F$90 )</f>
        <v>0.0397257195</v>
      </c>
      <c r="BD221" s="86">
        <f>AI221 * ( (1-Baseline!F$90-Baseline!F$89) + (1-Baseline!B$36)*Baseline!F$90 )</f>
        <v>0.0004951027229</v>
      </c>
      <c r="BE221" s="86">
        <f t="shared" si="7"/>
        <v>0.0419272002</v>
      </c>
      <c r="BF221" s="86">
        <f>AK221 * ( (1-Baseline!H$90-Baseline!H$89) + (1-Baseline!B$36)*Baseline!H$90 )</f>
        <v>0.0000292949757</v>
      </c>
      <c r="BG221" s="86">
        <f>AL221 * ( (1-Baseline!H$90-Baseline!H$89) + (1-Baseline!B$36)*Baseline!H$90 )</f>
        <v>0.0002495289038</v>
      </c>
      <c r="BH221" s="86">
        <f>AM221 * ( (1-Baseline!H$90-Baseline!H$89) + (1-Baseline!B$36)*Baseline!H$90 )</f>
        <v>0.00005384064948</v>
      </c>
      <c r="BI221" s="86">
        <f>AN221 * ( (1-Baseline!H$90-Baseline!H$89) + (1-Baseline!B$36)*Baseline!H$90 )</f>
        <v>0.02746456318</v>
      </c>
      <c r="BJ221" s="86">
        <f t="shared" si="8"/>
        <v>0.02779722771</v>
      </c>
      <c r="BK221" s="62"/>
      <c r="BL221" s="86">
        <f t="shared" si="19"/>
        <v>0.92352532</v>
      </c>
      <c r="BM221" s="86">
        <f t="shared" si="20"/>
        <v>0.02677017124</v>
      </c>
      <c r="BN221" s="86">
        <f t="shared" si="21"/>
        <v>0.04208311874</v>
      </c>
      <c r="BO221" s="86">
        <f t="shared" si="22"/>
        <v>0.007621390029</v>
      </c>
      <c r="BP221" s="86">
        <f t="shared" si="9"/>
        <v>1</v>
      </c>
      <c r="BQ221" s="86">
        <f t="shared" si="23"/>
        <v>0.05800358244</v>
      </c>
      <c r="BR221" s="86">
        <f t="shared" si="24"/>
        <v>0.9146853362</v>
      </c>
      <c r="BS221" s="86">
        <f t="shared" si="25"/>
        <v>0.01341826176</v>
      </c>
      <c r="BT221" s="86">
        <f t="shared" si="26"/>
        <v>0.01389281959</v>
      </c>
      <c r="BU221" s="86">
        <f t="shared" si="10"/>
        <v>1</v>
      </c>
      <c r="BV221" s="86">
        <f t="shared" si="27"/>
        <v>0.03547774718</v>
      </c>
      <c r="BW221" s="86">
        <f t="shared" si="28"/>
        <v>0.005220843905</v>
      </c>
      <c r="BX221" s="86">
        <f t="shared" si="29"/>
        <v>0.9474927806</v>
      </c>
      <c r="BY221" s="86">
        <f t="shared" si="30"/>
        <v>0.0118086283</v>
      </c>
      <c r="BZ221" s="86">
        <f t="shared" si="11"/>
        <v>1</v>
      </c>
      <c r="CA221" s="86">
        <f t="shared" si="31"/>
        <v>0.0010538812</v>
      </c>
      <c r="CB221" s="86">
        <f t="shared" si="32"/>
        <v>0.008976755034</v>
      </c>
      <c r="CC221" s="86">
        <f t="shared" si="33"/>
        <v>0.001936907164</v>
      </c>
      <c r="CD221" s="86">
        <f t="shared" si="34"/>
        <v>0.9880324566</v>
      </c>
      <c r="CE221" s="86">
        <f t="shared" si="12"/>
        <v>1</v>
      </c>
      <c r="CF221" s="62"/>
      <c r="CG221" s="86">
        <f t="shared" si="35"/>
        <v>0.92352532</v>
      </c>
      <c r="CH221" s="86">
        <f t="shared" si="36"/>
        <v>0.02677017124</v>
      </c>
      <c r="CI221" s="86">
        <f t="shared" si="37"/>
        <v>0.04208311874</v>
      </c>
      <c r="CJ221" s="86">
        <f t="shared" si="38"/>
        <v>0.007621390029</v>
      </c>
      <c r="CK221" s="86">
        <f t="shared" si="13"/>
        <v>1</v>
      </c>
      <c r="CL221" s="86">
        <f t="shared" si="39"/>
        <v>0.05800358244</v>
      </c>
      <c r="CM221" s="86">
        <f t="shared" si="40"/>
        <v>0.9146853362</v>
      </c>
      <c r="CN221" s="86">
        <f t="shared" si="41"/>
        <v>0.01341826176</v>
      </c>
      <c r="CO221" s="86">
        <f t="shared" si="42"/>
        <v>0.01389281959</v>
      </c>
      <c r="CP221" s="86">
        <f t="shared" si="14"/>
        <v>1</v>
      </c>
      <c r="CQ221" s="86">
        <f t="shared" si="43"/>
        <v>0.03547774718</v>
      </c>
      <c r="CR221" s="86">
        <f t="shared" si="44"/>
        <v>0.005220843905</v>
      </c>
      <c r="CS221" s="86">
        <f t="shared" si="45"/>
        <v>0.9474927806</v>
      </c>
      <c r="CT221" s="86">
        <f t="shared" si="46"/>
        <v>0.0118086283</v>
      </c>
      <c r="CU221" s="86">
        <f t="shared" si="15"/>
        <v>1</v>
      </c>
      <c r="CV221" s="86">
        <f t="shared" si="47"/>
        <v>0.0010538812</v>
      </c>
      <c r="CW221" s="86">
        <f t="shared" si="48"/>
        <v>0.008976755034</v>
      </c>
      <c r="CX221" s="86">
        <f t="shared" si="49"/>
        <v>0.001936907164</v>
      </c>
      <c r="CY221" s="86">
        <f t="shared" si="50"/>
        <v>0.9880324566</v>
      </c>
      <c r="CZ221" s="86">
        <f t="shared" si="16"/>
        <v>1</v>
      </c>
      <c r="DA221" s="62"/>
      <c r="DB221" s="86">
        <f>(AQ221*Baseline!B$7 + AV221*Baseline!B$11 + BA221*Baseline!B$16 + BF221*Baseline!B$18)</f>
        <v>36246.96071</v>
      </c>
      <c r="DC221" s="86">
        <f>(AR221*Baseline!B$7 + AW221*Baseline!B$11 + BB221*Baseline!B$16 + BG221*Baseline!B$18)</f>
        <v>69753.46388</v>
      </c>
      <c r="DD221" s="86">
        <f>(AS221*Baseline!B$7 + AX221*Baseline!B$11 + BC221*Baseline!B$16 + BH221*Baseline!B$18)</f>
        <v>137587.087</v>
      </c>
      <c r="DE221" s="86">
        <f>(AT221*Baseline!B$7 + AY221*Baseline!B$11 + BD221*Baseline!B$16 + BI221*Baseline!B$18)</f>
        <v>1260363.826</v>
      </c>
      <c r="DF221" s="86">
        <f t="shared" si="17"/>
        <v>1503951.337</v>
      </c>
      <c r="DG221" s="62"/>
      <c r="DH221" s="86">
        <f t="shared" si="51"/>
        <v>0.02410115261</v>
      </c>
      <c r="DI221" s="86">
        <f t="shared" si="52"/>
        <v>0.04638013355</v>
      </c>
      <c r="DJ221" s="86">
        <f t="shared" si="53"/>
        <v>0.09148373593</v>
      </c>
      <c r="DK221" s="86">
        <f t="shared" si="54"/>
        <v>0.8380349779</v>
      </c>
      <c r="DL221" s="86">
        <f t="shared" si="18"/>
        <v>1</v>
      </c>
      <c r="DM221" s="62"/>
      <c r="DN221" s="86">
        <f>DH221 / (Baseline!B$7/Baseline!B$17)</f>
        <v>2.572639521</v>
      </c>
      <c r="DO221" s="86">
        <f>DI221 / (Baseline!B$11/Baseline!B$17)</f>
        <v>1.119638623</v>
      </c>
      <c r="DP221" s="86">
        <f>DJ221 / (Baseline!B$16/Baseline!B$17)</f>
        <v>1.41370019</v>
      </c>
      <c r="DQ221" s="86">
        <f>DK221 / (Baseline!B$18/Baseline!B$17)</f>
        <v>0.9474725261</v>
      </c>
      <c r="DR221" s="62"/>
      <c r="DS221" s="86">
        <f>DH221 / Baseline!H$117</f>
        <v>0.9642175515</v>
      </c>
      <c r="DT221" s="86">
        <f>DI221 / Baseline!H$118</f>
        <v>1.044019229</v>
      </c>
      <c r="DU221" s="86">
        <f>DJ221 / Baseline!H$119</f>
        <v>1.093634487</v>
      </c>
      <c r="DV221" s="86">
        <f>DK221 / Baseline!H$120</f>
        <v>0.9894988062</v>
      </c>
      <c r="DW221" s="87"/>
      <c r="DX221" s="86">
        <f>(AU221*Baseline!B$34)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0.02134323695</v>
      </c>
      <c r="DY221" s="86">
        <f>(AZ221*Baseline!B$34) + (Baseline!D$90*(1-Baseline!D$91)*Baseline!B$35) + (Baseline!D$90*Baseline!D$91*((1-Baseline!D$92)*Baseline!B$40 + Baseline!D$92*Baseline!B$41))</f>
        <v>0.01075935711</v>
      </c>
      <c r="DZ221" s="86">
        <f>(BE221*Baseline!B$34) + (Baseline!F$90*(1-Baseline!F$91)*Baseline!B$35) + (Baseline!F$90*Baseline!F$91*((1-Baseline!F$92)*Baseline!B$40 + Baseline!F$92*Baseline!B$41))</f>
        <v>0.01401972003</v>
      </c>
      <c r="EA221" s="86">
        <f>(BJ221*Baseline!B$34) + (Baseline!H$90*(1-Baseline!H$91)*Baseline!B$35) + (Baseline!H$90*Baseline!H$91*((1-Baseline!H$92)*Baseline!B$40 + Baseline!H$92*Baseline!B$41))</f>
        <v>0.009314584157</v>
      </c>
      <c r="EB221" s="86">
        <f>( DX221*Baseline!B$7 + DY221*Baseline!B$11 + DZ221*Baseline!B$16 + EA221*Baseline!B$18 ) / Baseline!B$17</f>
        <v>0.009791600232</v>
      </c>
    </row>
    <row r="222">
      <c r="A222" s="73" t="s">
        <v>398</v>
      </c>
      <c r="B222" s="85">
        <f>MIN( MAX( NORMINV( MCrands!B222, (B$5+B$4)/2, (B$5-B$4)/3.29 ), 0 ), 1 )</f>
        <v>0.508794667</v>
      </c>
      <c r="C222" s="85">
        <f>MAX( NORMINV( MCrands!C222, (C$5+C$4)/2, (C$5-C$4)/3.29 ), 0 )</f>
        <v>2.473890622</v>
      </c>
      <c r="D222" s="83"/>
      <c r="E222" s="84">
        <f>Baseline!B$33 * (C222 * Baseline!B$68*Baseline!B$68/Baseline!B$75 + Baseline!B$46 * Baseline!B$54*Baseline!B$54/Baseline!B$76 + Baseline!B$47 * Baseline!B$55*Baseline!B$55/Baseline!B$77 + Baseline!B$56*Baseline!B$56/Baseline!B$78)</f>
        <v>0.00001756469607</v>
      </c>
      <c r="F222" s="84">
        <f>Baseline!B$33 * (C222 * Baseline!B$68*Baseline!B$59/Baseline!B$75 + Baseline!B$46 * Baseline!B$54*Baseline!B$69/Baseline!B$76 + Baseline!B$47 * Baseline!B$55*Baseline!B$57/Baseline!B$77 + Baseline!B$56*Baseline!B$58/Baseline!B$78)</f>
        <v>0.0000002390128116</v>
      </c>
      <c r="G222" s="85">
        <f>Baseline!B$33 * (C222 * Baseline!B$68*Baseline!B$60/Baseline!B$75 + Baseline!B$46 * Baseline!B$54*Baseline!B$61/Baseline!B$76 + Baseline!B$47 * Baseline!B$55*Baseline!B$70/Baseline!B$77 + Baseline!B$56*Baseline!B$62/Baseline!B$78)</f>
        <v>0.0000002002931166</v>
      </c>
      <c r="H222" s="84">
        <f>Baseline!B$33 * (C222 * Baseline!B$68*Baseline!B$63/Baseline!B$75 + Baseline!B$46 * Baseline!B$54*Baseline!B$64/Baseline!B$76 + Baseline!B$47 * Baseline!B$55*Baseline!B$65/Baseline!B$77 + Baseline!B$56*Baseline!B$71/Baseline!B$78)</f>
        <v>0.000000003676408022</v>
      </c>
      <c r="I222" s="84">
        <f>Baseline!B$33 * (C222 * Baseline!B$59*Baseline!B$68/Baseline!B$75 + Baseline!B$46 * Baseline!B$69*Baseline!B$54/Baseline!B$76 + Baseline!B$47 * Baseline!B$57*Baseline!B$55/Baseline!B$77 + Baseline!B$58*Baseline!B$56/Baseline!B$78)</f>
        <v>0.0000002390128116</v>
      </c>
      <c r="J222" s="85">
        <f>Baseline!B$33 * (C222 * Baseline!B$59*Baseline!B$59/Baseline!B$75 + Baseline!B$46 * Baseline!B$69*Baseline!B$69/Baseline!B$76 + Baseline!B$47 * Baseline!B$57*Baseline!B$57/Baseline!B$77 + Baseline!B$58*Baseline!B$58/Baseline!B$78)</f>
        <v>0.000002116574426</v>
      </c>
      <c r="K222" s="84">
        <f>Baseline!B$33 * (C222 * Baseline!B$59*Baseline!B$60/Baseline!B$75 + Baseline!B$46 * Baseline!B$69*Baseline!B$61/Baseline!B$76 + Baseline!B$47 * Baseline!B$57*Baseline!B$70/Baseline!B$77 + Baseline!B$58*Baseline!B$62/Baseline!B$78)</f>
        <v>0.00000001648977075</v>
      </c>
      <c r="L222" s="85">
        <f>Baseline!B$33 * (C222 * Baseline!B$59*Baseline!B$63/Baseline!B$75 + Baseline!B$46 * Baseline!B$69*Baseline!B$64/Baseline!B$76 + Baseline!B$47 * Baseline!B$57*Baseline!B$65/Baseline!B$77 + Baseline!B$58*Baseline!B$71/Baseline!B$78)</f>
        <v>0.00000001707278885</v>
      </c>
      <c r="M222" s="84">
        <f>Baseline!B$33 * (C222 * Baseline!B$60*Baseline!B$68/Baseline!B$75 + Baseline!B$46 * Baseline!B$61*Baseline!B$54/Baseline!B$76 + Baseline!B$47 * Baseline!B$70*Baseline!B$55/Baseline!B$77 + Baseline!B$62*Baseline!B$56/Baseline!B$78)</f>
        <v>0.0000002002931166</v>
      </c>
      <c r="N222" s="85">
        <f>Baseline!B$33 * (C222 * Baseline!B$60*Baseline!B$59/Baseline!B$75 + Baseline!B$46 * Baseline!B$61*Baseline!B$69/Baseline!B$76 + Baseline!B$47 * Baseline!B$70*Baseline!B$57/Baseline!B$77 + Baseline!B$62*Baseline!B$58/Baseline!B$78)</f>
        <v>0.00000001648977075</v>
      </c>
      <c r="O222" s="85">
        <f>Baseline!B$33 * (C222 * Baseline!B$60*Baseline!B$60/Baseline!B$75 + Baseline!B$46 * Baseline!B$61*Baseline!B$61/Baseline!B$76 + Baseline!B$47 * Baseline!B$70*Baseline!B$70/Baseline!B$77 + Baseline!B$62*Baseline!B$62/Baseline!B$78)</f>
        <v>0.000001589267489</v>
      </c>
      <c r="P222" s="84">
        <f>Baseline!B$33 * (C222 * Baseline!B$60*Baseline!B$63/Baseline!B$75 + Baseline!B$46 * Baseline!B$61*Baseline!B$64/Baseline!B$76 + Baseline!B$47 * Baseline!B$70*Baseline!B$65/Baseline!B$77 + Baseline!B$62*Baseline!B$71/Baseline!B$78)</f>
        <v>0.000000001956388372</v>
      </c>
      <c r="Q222" s="84">
        <f>Baseline!B$33 * (C222 * Baseline!B$63*Baseline!B$68/Baseline!B$75 + Baseline!B$46 * Baseline!B$64*Baseline!B$54/Baseline!B$76 + Baseline!B$47 * Baseline!B$65*Baseline!B$55/Baseline!B$77 + Baseline!B$71*Baseline!B$56/Baseline!B$78)</f>
        <v>0.000000003676408022</v>
      </c>
      <c r="R222" s="84">
        <f>Baseline!B$33 * (C222 * Baseline!B$63*Baseline!B$59/Baseline!B$75 + Baseline!B$46 * Baseline!B$64*Baseline!B$69/Baseline!B$76 + Baseline!B$47 * Baseline!B$65*Baseline!B$57/Baseline!B$77 + Baseline!B$71*Baseline!B$58/Baseline!B$78)</f>
        <v>0.00000001707278885</v>
      </c>
      <c r="S222" s="84">
        <f>Baseline!B$33 * (C222 * Baseline!B$63*Baseline!B$60/Baseline!B$75 + Baseline!B$46 * Baseline!B$64*Baseline!B$61/Baseline!B$76 + Baseline!B$47 * Baseline!B$65*Baseline!B$70/Baseline!B$77 + Baseline!B$71*Baseline!B$62/Baseline!B$78)</f>
        <v>0.000000001956388372</v>
      </c>
      <c r="T222" s="84">
        <f>Baseline!B$33 * (C222 * Baseline!B$63*Baseline!B$63/Baseline!B$75 + Baseline!B$46 * Baseline!B$64*Baseline!B$64/Baseline!B$76 + Baseline!B$47 * Baseline!B$65*Baseline!B$65/Baseline!B$77 + Baseline!B$71*Baseline!B$71/Baseline!B$78)</f>
        <v>0.00000009856721687</v>
      </c>
      <c r="U222" s="83"/>
      <c r="V222" s="84">
        <f>E222 * ( Baseline!B$89 * Baseline!B$7 )</f>
        <v>0.1823039805</v>
      </c>
      <c r="W222" s="84">
        <f>F222 * ( Baseline!D$89 * Baseline!B$11 )</f>
        <v>0.004408972699</v>
      </c>
      <c r="X222" s="84">
        <f>G222 * ( Baseline!F$89 * Baseline!B$16 )</f>
        <v>0.006957135321</v>
      </c>
      <c r="Y222" s="84">
        <f>H222 * ( Baseline!H$89 * Baseline!B$18 )</f>
        <v>0.001292895155</v>
      </c>
      <c r="Z222" s="86">
        <f t="shared" si="1"/>
        <v>0.1949629836</v>
      </c>
      <c r="AA222" s="84">
        <f>I222 * ( Baseline!B$89 * Baseline!B$7 )</f>
        <v>0.002480713971</v>
      </c>
      <c r="AB222" s="85">
        <f>J222 * ( Baseline!D$89 * Baseline!B$11 )</f>
        <v>0.03904359268</v>
      </c>
      <c r="AC222" s="85">
        <f>K222 * ( Baseline!F$89 * Baseline!B$16 )</f>
        <v>0.0005727683931</v>
      </c>
      <c r="AD222" s="85">
        <f>L222 * ( Baseline!F$89 * Baseline!B$16 )</f>
        <v>0.0005930193926</v>
      </c>
      <c r="AE222" s="86">
        <f t="shared" si="2"/>
        <v>0.04269009444</v>
      </c>
      <c r="AF222" s="86">
        <f>M222 * ( Baseline!B$89 * Baseline!B$7 )</f>
        <v>0.002078842257</v>
      </c>
      <c r="AG222" s="86">
        <f>N222 * ( Baseline!D$89 * Baseline!B$11 )</f>
        <v>0.000304180134</v>
      </c>
      <c r="AH222" s="86">
        <f>O222 * ( Baseline!F$89 * Baseline!B$16 )</f>
        <v>0.05520284057</v>
      </c>
      <c r="AI222" s="86">
        <f>P222 * ( Baseline!H$89 * Baseline!B$18 )</f>
        <v>0.0006880098812</v>
      </c>
      <c r="AJ222" s="86">
        <f t="shared" si="3"/>
        <v>0.05827387285</v>
      </c>
      <c r="AK222" s="86">
        <f>Q222 * ( Baseline!B$89 * Baseline!B$7 )</f>
        <v>0.00003815743886</v>
      </c>
      <c r="AL222" s="86">
        <f>R222 * ( Baseline!D$89 * Baseline!B$11 )</f>
        <v>0.0003149348331</v>
      </c>
      <c r="AM222" s="86">
        <f>S222 * ( Baseline!F$89 * Baseline!B$16 )</f>
        <v>0.00006795469996</v>
      </c>
      <c r="AN222" s="86">
        <f>T222 * ( Baseline!H$89 * Baseline!B$18 )</f>
        <v>0.03466347488</v>
      </c>
      <c r="AO222" s="86">
        <f t="shared" si="4"/>
        <v>0.03508452185</v>
      </c>
      <c r="AP222" s="62"/>
      <c r="AQ222" s="86">
        <f>V222 * ( (1-Baseline!B$90-Baseline!B$89) + (1-B222)*Baseline!B$90 )</f>
        <v>0.09585046449</v>
      </c>
      <c r="AR222" s="86">
        <f>W222 * ( (1-Baseline!B$90-Baseline!B$89) + (1-B222)*Baseline!B$90 )</f>
        <v>0.002318117685</v>
      </c>
      <c r="AS222" s="86">
        <f>X222 * ( (1-Baseline!B$90-Baseline!B$89) + (1-B222)*Baseline!B$90 )</f>
        <v>0.003657872145</v>
      </c>
      <c r="AT222" s="86">
        <f>Y222 * ( (1-Baseline!B$90-Baseline!B$89) + (1-B222)*Baseline!B$90 )</f>
        <v>0.0006797690363</v>
      </c>
      <c r="AU222" s="86">
        <f t="shared" si="5"/>
        <v>0.1025062234</v>
      </c>
      <c r="AV222" s="86">
        <f>AA222 * ( (1-Baseline!D$90-Baseline!D$89) + (1-B222)*Baseline!D$90 )</f>
        <v>0.001893921893</v>
      </c>
      <c r="AW222" s="86">
        <f>AB222 * ( (1-Baseline!D$90-Baseline!D$89) + (1-B222)*Baseline!D$90 )</f>
        <v>0.02980815838</v>
      </c>
      <c r="AX222" s="86">
        <f>AC222 * ( (1-Baseline!D$90-Baseline!D$89) + (1-B222)*Baseline!D$90 )</f>
        <v>0.0004372848348</v>
      </c>
      <c r="AY222" s="86">
        <f>AD222 * ( (1-Baseline!D$90-Baseline!D$89) + (1-B222)*Baseline!D$90 )</f>
        <v>0.0004527456302</v>
      </c>
      <c r="AZ222" s="86">
        <f t="shared" si="6"/>
        <v>0.03259211073</v>
      </c>
      <c r="BA222" s="86">
        <f>AF222 * ( (1-Baseline!F$90-Baseline!F$89) + (1-Baseline!B$36)*Baseline!F$90 )</f>
        <v>0.001496001411</v>
      </c>
      <c r="BB222" s="86">
        <f>AG222 * ( (1-Baseline!F$90-Baseline!F$89) + (1-Baseline!B$36)*Baseline!F$90 )</f>
        <v>0.0002188977582</v>
      </c>
      <c r="BC222" s="86">
        <f>AH222 * ( (1-Baseline!F$90-Baseline!F$89) + (1-Baseline!B$36)*Baseline!F$90 )</f>
        <v>0.03972573057</v>
      </c>
      <c r="BD222" s="86">
        <f>AI222 * ( (1-Baseline!F$90-Baseline!F$89) + (1-Baseline!B$36)*Baseline!F$90 )</f>
        <v>0.0004951139268</v>
      </c>
      <c r="BE222" s="86">
        <f t="shared" si="7"/>
        <v>0.04193574366</v>
      </c>
      <c r="BF222" s="86">
        <f>AK222 * ( (1-Baseline!H$90-Baseline!H$89) + (1-Baseline!B$36)*Baseline!H$90 )</f>
        <v>0.00003023290196</v>
      </c>
      <c r="BG222" s="86">
        <f>AL222 * ( (1-Baseline!H$90-Baseline!H$89) + (1-Baseline!B$36)*Baseline!H$90 )</f>
        <v>0.000249529167</v>
      </c>
      <c r="BH222" s="86">
        <f>AM222 * ( (1-Baseline!H$90-Baseline!H$89) + (1-Baseline!B$36)*Baseline!H$90 )</f>
        <v>0.00005384186787</v>
      </c>
      <c r="BI222" s="86">
        <f>AN222 * ( (1-Baseline!H$90-Baseline!H$89) + (1-Baseline!B$36)*Baseline!H$90 )</f>
        <v>0.02746456442</v>
      </c>
      <c r="BJ222" s="86">
        <f t="shared" si="8"/>
        <v>0.02779816835</v>
      </c>
      <c r="BK222" s="62"/>
      <c r="BL222" s="86">
        <f t="shared" si="19"/>
        <v>0.9350697094</v>
      </c>
      <c r="BM222" s="86">
        <f t="shared" si="20"/>
        <v>0.02261440924</v>
      </c>
      <c r="BN222" s="86">
        <f t="shared" si="21"/>
        <v>0.03568439091</v>
      </c>
      <c r="BO222" s="86">
        <f t="shared" si="22"/>
        <v>0.006631490402</v>
      </c>
      <c r="BP222" s="86">
        <f t="shared" si="9"/>
        <v>1</v>
      </c>
      <c r="BQ222" s="86">
        <f t="shared" si="23"/>
        <v>0.05810982627</v>
      </c>
      <c r="BR222" s="86">
        <f t="shared" si="24"/>
        <v>0.9145820171</v>
      </c>
      <c r="BS222" s="86">
        <f t="shared" si="25"/>
        <v>0.01341689215</v>
      </c>
      <c r="BT222" s="86">
        <f t="shared" si="26"/>
        <v>0.01389126448</v>
      </c>
      <c r="BU222" s="86">
        <f t="shared" si="10"/>
        <v>1</v>
      </c>
      <c r="BV222" s="86">
        <f t="shared" si="27"/>
        <v>0.0356736588</v>
      </c>
      <c r="BW222" s="86">
        <f t="shared" si="28"/>
        <v>0.005219837281</v>
      </c>
      <c r="BX222" s="86">
        <f t="shared" si="29"/>
        <v>0.9473000142</v>
      </c>
      <c r="BY222" s="86">
        <f t="shared" si="30"/>
        <v>0.01180648973</v>
      </c>
      <c r="BZ222" s="86">
        <f t="shared" si="11"/>
        <v>1</v>
      </c>
      <c r="CA222" s="86">
        <f t="shared" si="31"/>
        <v>0.001087586116</v>
      </c>
      <c r="CB222" s="86">
        <f t="shared" si="32"/>
        <v>0.008976460745</v>
      </c>
      <c r="CC222" s="86">
        <f t="shared" si="33"/>
        <v>0.001936885452</v>
      </c>
      <c r="CD222" s="86">
        <f t="shared" si="34"/>
        <v>0.9879990677</v>
      </c>
      <c r="CE222" s="86">
        <f t="shared" si="12"/>
        <v>1</v>
      </c>
      <c r="CF222" s="62"/>
      <c r="CG222" s="86">
        <f t="shared" si="35"/>
        <v>0.9350697094</v>
      </c>
      <c r="CH222" s="86">
        <f t="shared" si="36"/>
        <v>0.02261440924</v>
      </c>
      <c r="CI222" s="86">
        <f t="shared" si="37"/>
        <v>0.03568439091</v>
      </c>
      <c r="CJ222" s="86">
        <f t="shared" si="38"/>
        <v>0.006631490402</v>
      </c>
      <c r="CK222" s="86">
        <f t="shared" si="13"/>
        <v>1</v>
      </c>
      <c r="CL222" s="86">
        <f t="shared" si="39"/>
        <v>0.05810982627</v>
      </c>
      <c r="CM222" s="86">
        <f t="shared" si="40"/>
        <v>0.9145820171</v>
      </c>
      <c r="CN222" s="86">
        <f t="shared" si="41"/>
        <v>0.01341689215</v>
      </c>
      <c r="CO222" s="86">
        <f t="shared" si="42"/>
        <v>0.01389126448</v>
      </c>
      <c r="CP222" s="86">
        <f t="shared" si="14"/>
        <v>1</v>
      </c>
      <c r="CQ222" s="86">
        <f t="shared" si="43"/>
        <v>0.0356736588</v>
      </c>
      <c r="CR222" s="86">
        <f t="shared" si="44"/>
        <v>0.005219837281</v>
      </c>
      <c r="CS222" s="86">
        <f t="shared" si="45"/>
        <v>0.9473000142</v>
      </c>
      <c r="CT222" s="86">
        <f t="shared" si="46"/>
        <v>0.01180648973</v>
      </c>
      <c r="CU222" s="86">
        <f t="shared" si="15"/>
        <v>1</v>
      </c>
      <c r="CV222" s="86">
        <f t="shared" si="47"/>
        <v>0.001087586116</v>
      </c>
      <c r="CW222" s="86">
        <f t="shared" si="48"/>
        <v>0.008976460745</v>
      </c>
      <c r="CX222" s="86">
        <f t="shared" si="49"/>
        <v>0.001936885452</v>
      </c>
      <c r="CY222" s="86">
        <f t="shared" si="50"/>
        <v>0.9879990677</v>
      </c>
      <c r="CZ222" s="86">
        <f t="shared" si="16"/>
        <v>1</v>
      </c>
      <c r="DA222" s="62"/>
      <c r="DB222" s="86">
        <f>(AQ222*Baseline!B$7 + AV222*Baseline!B$11 + BA222*Baseline!B$16 + BF222*Baseline!B$18)</f>
        <v>56945.37126</v>
      </c>
      <c r="DC222" s="86">
        <f>(AR222*Baseline!B$7 + AW222*Baseline!B$11 + BB222*Baseline!B$16 + BG222*Baseline!B$18)</f>
        <v>77208.98561</v>
      </c>
      <c r="DD222" s="86">
        <f>(AS222*Baseline!B$7 + AX222*Baseline!B$11 + BC222*Baseline!B$16 + BH222*Baseline!B$18)</f>
        <v>138266.0573</v>
      </c>
      <c r="DE222" s="86">
        <f>(AT222*Baseline!B$7 + AY222*Baseline!B$11 + BD222*Baseline!B$16 + BI222*Baseline!B$18)</f>
        <v>1260584.167</v>
      </c>
      <c r="DF222" s="86">
        <f t="shared" si="17"/>
        <v>1533004.581</v>
      </c>
      <c r="DG222" s="62"/>
      <c r="DH222" s="86">
        <f t="shared" si="51"/>
        <v>0.0371462499</v>
      </c>
      <c r="DI222" s="86">
        <f t="shared" si="52"/>
        <v>0.0503644846</v>
      </c>
      <c r="DJ222" s="86">
        <f t="shared" si="53"/>
        <v>0.0901928533</v>
      </c>
      <c r="DK222" s="86">
        <f t="shared" si="54"/>
        <v>0.8222964122</v>
      </c>
      <c r="DL222" s="86">
        <f t="shared" si="18"/>
        <v>1</v>
      </c>
      <c r="DM222" s="62"/>
      <c r="DN222" s="86">
        <f>DH222 / (Baseline!B$7/Baseline!B$17)</f>
        <v>3.965117854</v>
      </c>
      <c r="DO222" s="86">
        <f>DI222 / (Baseline!B$11/Baseline!B$17)</f>
        <v>1.215822764</v>
      </c>
      <c r="DP222" s="86">
        <f>DJ222 / (Baseline!B$16/Baseline!B$17)</f>
        <v>1.393752152</v>
      </c>
      <c r="DQ222" s="86">
        <f>DK222 / (Baseline!B$18/Baseline!B$17)</f>
        <v>0.9296786881</v>
      </c>
      <c r="DR222" s="62"/>
      <c r="DS222" s="86">
        <f>DH222 / Baseline!H$117</f>
        <v>1.486114241</v>
      </c>
      <c r="DT222" s="86">
        <f>DI222 / Baseline!H$118</f>
        <v>1.133707179</v>
      </c>
      <c r="DU222" s="86">
        <f>DJ222 / Baseline!H$119</f>
        <v>1.078202741</v>
      </c>
      <c r="DV222" s="86">
        <f>DK222 / Baseline!H$120</f>
        <v>0.9709157012</v>
      </c>
      <c r="DW222" s="87"/>
      <c r="DX222" s="86">
        <f>(AU222*Baseline!B$34)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0.02790546475</v>
      </c>
      <c r="DY222" s="86">
        <f>(AZ222*Baseline!B$34) + (Baseline!D$90*(1-Baseline!D$91)*Baseline!B$35) + (Baseline!D$90*Baseline!D$91*((1-Baseline!D$92)*Baseline!B$40 + Baseline!D$92*Baseline!B$41))</f>
        <v>0.01130238461</v>
      </c>
      <c r="DZ222" s="86">
        <f>(BE222*Baseline!B$34) + (Baseline!F$90*(1-Baseline!F$91)*Baseline!B$35) + (Baseline!F$90*Baseline!F$91*((1-Baseline!F$92)*Baseline!B$40 + Baseline!F$92*Baseline!B$41))</f>
        <v>0.01402100155</v>
      </c>
      <c r="EA222" s="86">
        <f>(BJ222*Baseline!B$34) + (Baseline!H$90*(1-Baseline!H$91)*Baseline!B$35) + (Baseline!H$90*Baseline!H$91*((1-Baseline!H$92)*Baseline!B$40 + Baseline!H$92*Baseline!B$41))</f>
        <v>0.009314725253</v>
      </c>
      <c r="EB222" s="86">
        <f>( DX222*Baseline!B$7 + DY222*Baseline!B$11 + DZ222*Baseline!B$16 + EA222*Baseline!B$18 ) / Baseline!B$17</f>
        <v>0.009875779089</v>
      </c>
    </row>
    <row r="223">
      <c r="A223" s="73" t="s">
        <v>399</v>
      </c>
      <c r="B223" s="85">
        <f>MIN( MAX( NORMINV( MCrands!B223, (B$5+B$4)/2, (B$5-B$4)/3.29 ), 0 ), 1 )</f>
        <v>0.5218857698</v>
      </c>
      <c r="C223" s="85">
        <f>MAX( NORMINV( MCrands!C223, (C$5+C$4)/2, (C$5-C$4)/3.29 ), 0 )</f>
        <v>2.741611502</v>
      </c>
      <c r="D223" s="83"/>
      <c r="E223" s="84">
        <f>Baseline!B$33 * (C223 * Baseline!B$68*Baseline!B$68/Baseline!B$75 + Baseline!B$46 * Baseline!B$54*Baseline!B$54/Baseline!B$76 + Baseline!B$47 * Baseline!B$55*Baseline!B$55/Baseline!B$77 + Baseline!B$56*Baseline!B$56/Baseline!B$78)</f>
        <v>0.00001946016632</v>
      </c>
      <c r="F223" s="84">
        <f>Baseline!B$33 * (C223 * Baseline!B$68*Baseline!B$59/Baseline!B$75 + Baseline!B$46 * Baseline!B$54*Baseline!B$69/Baseline!B$76 + Baseline!B$47 * Baseline!B$55*Baseline!B$57/Baseline!B$77 + Baseline!B$56*Baseline!B$58/Baseline!B$78)</f>
        <v>0.0000002393120964</v>
      </c>
      <c r="G223" s="85">
        <f>Baseline!B$33 * (C223 * Baseline!B$68*Baseline!B$60/Baseline!B$75 + Baseline!B$46 * Baseline!B$54*Baseline!B$61/Baseline!B$76 + Baseline!B$47 * Baseline!B$55*Baseline!B$70/Baseline!B$77 + Baseline!B$56*Baseline!B$62/Baseline!B$78)</f>
        <v>0.0000002010288583</v>
      </c>
      <c r="H223" s="84">
        <f>Baseline!B$33 * (C223 * Baseline!B$68*Baseline!B$63/Baseline!B$75 + Baseline!B$46 * Baseline!B$54*Baseline!B$64/Baseline!B$76 + Baseline!B$47 * Baseline!B$55*Baseline!B$65/Baseline!B$77 + Baseline!B$56*Baseline!B$71/Baseline!B$78)</f>
        <v>0.000000003749982196</v>
      </c>
      <c r="I223" s="84">
        <f>Baseline!B$33 * (C223 * Baseline!B$59*Baseline!B$68/Baseline!B$75 + Baseline!B$46 * Baseline!B$69*Baseline!B$54/Baseline!B$76 + Baseline!B$47 * Baseline!B$57*Baseline!B$55/Baseline!B$77 + Baseline!B$58*Baseline!B$56/Baseline!B$78)</f>
        <v>0.0000002393120964</v>
      </c>
      <c r="J223" s="85">
        <f>Baseline!B$33 * (C223 * Baseline!B$59*Baseline!B$59/Baseline!B$75 + Baseline!B$46 * Baseline!B$69*Baseline!B$69/Baseline!B$76 + Baseline!B$47 * Baseline!B$57*Baseline!B$57/Baseline!B$77 + Baseline!B$58*Baseline!B$58/Baseline!B$78)</f>
        <v>0.000002116574473</v>
      </c>
      <c r="K223" s="84">
        <f>Baseline!B$33 * (C223 * Baseline!B$59*Baseline!B$60/Baseline!B$75 + Baseline!B$46 * Baseline!B$69*Baseline!B$61/Baseline!B$76 + Baseline!B$47 * Baseline!B$57*Baseline!B$70/Baseline!B$77 + Baseline!B$58*Baseline!B$62/Baseline!B$78)</f>
        <v>0.00000001648988692</v>
      </c>
      <c r="L223" s="85">
        <f>Baseline!B$33 * (C223 * Baseline!B$59*Baseline!B$63/Baseline!B$75 + Baseline!B$46 * Baseline!B$69*Baseline!B$64/Baseline!B$76 + Baseline!B$47 * Baseline!B$57*Baseline!B$65/Baseline!B$77 + Baseline!B$58*Baseline!B$71/Baseline!B$78)</f>
        <v>0.00000001707280047</v>
      </c>
      <c r="M223" s="84">
        <f>Baseline!B$33 * (C223 * Baseline!B$60*Baseline!B$68/Baseline!B$75 + Baseline!B$46 * Baseline!B$61*Baseline!B$54/Baseline!B$76 + Baseline!B$47 * Baseline!B$70*Baseline!B$55/Baseline!B$77 + Baseline!B$62*Baseline!B$56/Baseline!B$78)</f>
        <v>0.0000002010288583</v>
      </c>
      <c r="N223" s="85">
        <f>Baseline!B$33 * (C223 * Baseline!B$60*Baseline!B$59/Baseline!B$75 + Baseline!B$46 * Baseline!B$61*Baseline!B$69/Baseline!B$76 + Baseline!B$47 * Baseline!B$70*Baseline!B$57/Baseline!B$77 + Baseline!B$62*Baseline!B$58/Baseline!B$78)</f>
        <v>0.00000001648988692</v>
      </c>
      <c r="O223" s="85">
        <f>Baseline!B$33 * (C223 * Baseline!B$60*Baseline!B$60/Baseline!B$75 + Baseline!B$46 * Baseline!B$61*Baseline!B$61/Baseline!B$76 + Baseline!B$47 * Baseline!B$70*Baseline!B$70/Baseline!B$77 + Baseline!B$62*Baseline!B$62/Baseline!B$78)</f>
        <v>0.000001589267775</v>
      </c>
      <c r="P223" s="84">
        <f>Baseline!B$33 * (C223 * Baseline!B$60*Baseline!B$63/Baseline!B$75 + Baseline!B$46 * Baseline!B$61*Baseline!B$64/Baseline!B$76 + Baseline!B$47 * Baseline!B$70*Baseline!B$65/Baseline!B$77 + Baseline!B$62*Baseline!B$71/Baseline!B$78)</f>
        <v>0.00000000195641693</v>
      </c>
      <c r="Q223" s="84">
        <f>Baseline!B$33 * (C223 * Baseline!B$63*Baseline!B$68/Baseline!B$75 + Baseline!B$46 * Baseline!B$64*Baseline!B$54/Baseline!B$76 + Baseline!B$47 * Baseline!B$65*Baseline!B$55/Baseline!B$77 + Baseline!B$71*Baseline!B$56/Baseline!B$78)</f>
        <v>0.000000003749982196</v>
      </c>
      <c r="R223" s="84">
        <f>Baseline!B$33 * (C223 * Baseline!B$63*Baseline!B$59/Baseline!B$75 + Baseline!B$46 * Baseline!B$64*Baseline!B$69/Baseline!B$76 + Baseline!B$47 * Baseline!B$65*Baseline!B$57/Baseline!B$77 + Baseline!B$71*Baseline!B$58/Baseline!B$78)</f>
        <v>0.00000001707280047</v>
      </c>
      <c r="S223" s="84">
        <f>Baseline!B$33 * (C223 * Baseline!B$63*Baseline!B$60/Baseline!B$75 + Baseline!B$46 * Baseline!B$64*Baseline!B$61/Baseline!B$76 + Baseline!B$47 * Baseline!B$65*Baseline!B$70/Baseline!B$77 + Baseline!B$71*Baseline!B$62/Baseline!B$78)</f>
        <v>0.00000000195641693</v>
      </c>
      <c r="T223" s="84">
        <f>Baseline!B$33 * (C223 * Baseline!B$63*Baseline!B$63/Baseline!B$75 + Baseline!B$46 * Baseline!B$64*Baseline!B$64/Baseline!B$76 + Baseline!B$47 * Baseline!B$65*Baseline!B$65/Baseline!B$77 + Baseline!B$71*Baseline!B$71/Baseline!B$78)</f>
        <v>0.00000009856721973</v>
      </c>
      <c r="U223" s="83"/>
      <c r="V223" s="84">
        <f>E223 * ( Baseline!B$89 * Baseline!B$7 )</f>
        <v>0.2019770662</v>
      </c>
      <c r="W223" s="84">
        <f>F223 * ( Baseline!D$89 * Baseline!B$11 )</f>
        <v>0.004414493484</v>
      </c>
      <c r="X223" s="84">
        <f>G223 * ( Baseline!F$89 * Baseline!B$16 )</f>
        <v>0.006982691141</v>
      </c>
      <c r="Y223" s="84">
        <f>H223 * ( Baseline!H$89 * Baseline!B$18 )</f>
        <v>0.00131876924</v>
      </c>
      <c r="Z223" s="86">
        <f t="shared" si="1"/>
        <v>0.2146930201</v>
      </c>
      <c r="AA223" s="84">
        <f>I223 * ( Baseline!B$89 * Baseline!B$7 )</f>
        <v>0.002483820248</v>
      </c>
      <c r="AB223" s="85">
        <f>J223 * ( Baseline!D$89 * Baseline!B$11 )</f>
        <v>0.03904359355</v>
      </c>
      <c r="AC223" s="85">
        <f>K223 * ( Baseline!F$89 * Baseline!B$16 )</f>
        <v>0.0005727724282</v>
      </c>
      <c r="AD223" s="85">
        <f>L223 * ( Baseline!F$89 * Baseline!B$16 )</f>
        <v>0.0005930197961</v>
      </c>
      <c r="AE223" s="86">
        <f t="shared" si="2"/>
        <v>0.04269320602</v>
      </c>
      <c r="AF223" s="86">
        <f>M223 * ( Baseline!B$89 * Baseline!B$7 )</f>
        <v>0.002086478521</v>
      </c>
      <c r="AG223" s="86">
        <f>N223 * ( Baseline!D$89 * Baseline!B$11 )</f>
        <v>0.000304182277</v>
      </c>
      <c r="AH223" s="86">
        <f>O223 * ( Baseline!F$89 * Baseline!B$16 )</f>
        <v>0.05520285049</v>
      </c>
      <c r="AI223" s="86">
        <f>P223 * ( Baseline!H$89 * Baseline!B$18 )</f>
        <v>0.0006880199244</v>
      </c>
      <c r="AJ223" s="86">
        <f t="shared" si="3"/>
        <v>0.05828153121</v>
      </c>
      <c r="AK223" s="86">
        <f>Q223 * ( Baseline!B$89 * Baseline!B$7 )</f>
        <v>0.00003892106521</v>
      </c>
      <c r="AL223" s="86">
        <f>R223 * ( Baseline!D$89 * Baseline!B$11 )</f>
        <v>0.0003149350474</v>
      </c>
      <c r="AM223" s="86">
        <f>S223 * ( Baseline!F$89 * Baseline!B$16 )</f>
        <v>0.00006795569193</v>
      </c>
      <c r="AN223" s="86">
        <f>T223 * ( Baseline!H$89 * Baseline!B$18 )</f>
        <v>0.03466347588</v>
      </c>
      <c r="AO223" s="86">
        <f t="shared" si="4"/>
        <v>0.03508528769</v>
      </c>
      <c r="AP223" s="62"/>
      <c r="AQ223" s="86">
        <f>V223 * ( (1-Baseline!B$90-Baseline!B$89) + (1-B223)*Baseline!B$90 )</f>
        <v>0.1038407856</v>
      </c>
      <c r="AR223" s="86">
        <f>W223 * ( (1-Baseline!B$90-Baseline!B$89) + (1-B223)*Baseline!B$90 )</f>
        <v>0.00226958674</v>
      </c>
      <c r="AS223" s="86">
        <f>X223 * ( (1-Baseline!B$90-Baseline!B$89) + (1-B223)*Baseline!B$90 )</f>
        <v>0.003589952795</v>
      </c>
      <c r="AT223" s="86">
        <f>Y223 * ( (1-Baseline!B$90-Baseline!B$89) + (1-B223)*Baseline!B$90 )</f>
        <v>0.0006780078371</v>
      </c>
      <c r="AU223" s="86">
        <f t="shared" si="5"/>
        <v>0.1103783329</v>
      </c>
      <c r="AV223" s="86">
        <f>AA223 * ( (1-Baseline!D$90-Baseline!D$89) + (1-B223)*Baseline!D$90 )</f>
        <v>0.001881726262</v>
      </c>
      <c r="AW223" s="86">
        <f>AB223 * ( (1-Baseline!D$90-Baseline!D$89) + (1-B223)*Baseline!D$90 )</f>
        <v>0.02957917563</v>
      </c>
      <c r="AX223" s="86">
        <f>AC223 * ( (1-Baseline!D$90-Baseline!D$89) + (1-B223)*Baseline!D$90 )</f>
        <v>0.0004339287116</v>
      </c>
      <c r="AY223" s="86">
        <f>AD223 * ( (1-Baseline!D$90-Baseline!D$89) + (1-B223)*Baseline!D$90 )</f>
        <v>0.0004492679875</v>
      </c>
      <c r="AZ223" s="86">
        <f t="shared" si="6"/>
        <v>0.03234409859</v>
      </c>
      <c r="BA223" s="86">
        <f>AF223 * ( (1-Baseline!F$90-Baseline!F$89) + (1-Baseline!B$36)*Baseline!F$90 )</f>
        <v>0.001501496711</v>
      </c>
      <c r="BB223" s="86">
        <f>AG223 * ( (1-Baseline!F$90-Baseline!F$89) + (1-Baseline!B$36)*Baseline!F$90 )</f>
        <v>0.0002188993003</v>
      </c>
      <c r="BC223" s="86">
        <f>AH223 * ( (1-Baseline!F$90-Baseline!F$89) + (1-Baseline!B$36)*Baseline!F$90 )</f>
        <v>0.03972573771</v>
      </c>
      <c r="BD223" s="86">
        <f>AI223 * ( (1-Baseline!F$90-Baseline!F$89) + (1-Baseline!B$36)*Baseline!F$90 )</f>
        <v>0.0004951211542</v>
      </c>
      <c r="BE223" s="86">
        <f t="shared" si="7"/>
        <v>0.04194125487</v>
      </c>
      <c r="BF223" s="86">
        <f>AK223 * ( (1-Baseline!H$90-Baseline!H$89) + (1-Baseline!B$36)*Baseline!H$90 )</f>
        <v>0.00003083793839</v>
      </c>
      <c r="BG223" s="86">
        <f>AL223 * ( (1-Baseline!H$90-Baseline!H$89) + (1-Baseline!B$36)*Baseline!H$90 )</f>
        <v>0.0002495293368</v>
      </c>
      <c r="BH223" s="86">
        <f>AM223 * ( (1-Baseline!H$90-Baseline!H$89) + (1-Baseline!B$36)*Baseline!H$90 )</f>
        <v>0.00005384265383</v>
      </c>
      <c r="BI223" s="86">
        <f>AN223 * ( (1-Baseline!H$90-Baseline!H$89) + (1-Baseline!B$36)*Baseline!H$90 )</f>
        <v>0.02746456521</v>
      </c>
      <c r="BJ223" s="86">
        <f t="shared" si="8"/>
        <v>0.02779877514</v>
      </c>
      <c r="BK223" s="62"/>
      <c r="BL223" s="86">
        <f t="shared" si="19"/>
        <v>0.9407714612</v>
      </c>
      <c r="BM223" s="86">
        <f t="shared" si="20"/>
        <v>0.02056188637</v>
      </c>
      <c r="BN223" s="86">
        <f t="shared" si="21"/>
        <v>0.03252407153</v>
      </c>
      <c r="BO223" s="86">
        <f t="shared" si="22"/>
        <v>0.006142580877</v>
      </c>
      <c r="BP223" s="86">
        <f t="shared" si="9"/>
        <v>1</v>
      </c>
      <c r="BQ223" s="86">
        <f t="shared" si="23"/>
        <v>0.05817834919</v>
      </c>
      <c r="BR223" s="86">
        <f t="shared" si="24"/>
        <v>0.9145153805</v>
      </c>
      <c r="BS223" s="86">
        <f t="shared" si="25"/>
        <v>0.01341600881</v>
      </c>
      <c r="BT223" s="86">
        <f t="shared" si="26"/>
        <v>0.0138902615</v>
      </c>
      <c r="BU223" s="86">
        <f t="shared" si="10"/>
        <v>1</v>
      </c>
      <c r="BV223" s="86">
        <f t="shared" si="27"/>
        <v>0.03579999491</v>
      </c>
      <c r="BW223" s="86">
        <f t="shared" si="28"/>
        <v>0.005219188148</v>
      </c>
      <c r="BX223" s="86">
        <f t="shared" si="29"/>
        <v>0.9471757063</v>
      </c>
      <c r="BY223" s="86">
        <f t="shared" si="30"/>
        <v>0.01180511064</v>
      </c>
      <c r="BZ223" s="86">
        <f t="shared" si="11"/>
        <v>1</v>
      </c>
      <c r="CA223" s="86">
        <f t="shared" si="31"/>
        <v>0.001109327236</v>
      </c>
      <c r="CB223" s="86">
        <f t="shared" si="32"/>
        <v>0.008976270916</v>
      </c>
      <c r="CC223" s="86">
        <f t="shared" si="33"/>
        <v>0.001936871447</v>
      </c>
      <c r="CD223" s="86">
        <f t="shared" si="34"/>
        <v>0.9879775304</v>
      </c>
      <c r="CE223" s="86">
        <f t="shared" si="12"/>
        <v>1</v>
      </c>
      <c r="CF223" s="62"/>
      <c r="CG223" s="86">
        <f t="shared" si="35"/>
        <v>0.9407714612</v>
      </c>
      <c r="CH223" s="86">
        <f t="shared" si="36"/>
        <v>0.02056188637</v>
      </c>
      <c r="CI223" s="86">
        <f t="shared" si="37"/>
        <v>0.03252407153</v>
      </c>
      <c r="CJ223" s="86">
        <f t="shared" si="38"/>
        <v>0.006142580877</v>
      </c>
      <c r="CK223" s="86">
        <f t="shared" si="13"/>
        <v>1</v>
      </c>
      <c r="CL223" s="86">
        <f t="shared" si="39"/>
        <v>0.05817834919</v>
      </c>
      <c r="CM223" s="86">
        <f t="shared" si="40"/>
        <v>0.9145153805</v>
      </c>
      <c r="CN223" s="86">
        <f t="shared" si="41"/>
        <v>0.01341600881</v>
      </c>
      <c r="CO223" s="86">
        <f t="shared" si="42"/>
        <v>0.0138902615</v>
      </c>
      <c r="CP223" s="86">
        <f t="shared" si="14"/>
        <v>1</v>
      </c>
      <c r="CQ223" s="86">
        <f t="shared" si="43"/>
        <v>0.03579999491</v>
      </c>
      <c r="CR223" s="86">
        <f t="shared" si="44"/>
        <v>0.005219188148</v>
      </c>
      <c r="CS223" s="86">
        <f t="shared" si="45"/>
        <v>0.9471757063</v>
      </c>
      <c r="CT223" s="86">
        <f t="shared" si="46"/>
        <v>0.01180511064</v>
      </c>
      <c r="CU223" s="86">
        <f t="shared" si="15"/>
        <v>1</v>
      </c>
      <c r="CV223" s="86">
        <f t="shared" si="47"/>
        <v>0.001109327236</v>
      </c>
      <c r="CW223" s="86">
        <f t="shared" si="48"/>
        <v>0.008976270916</v>
      </c>
      <c r="CX223" s="86">
        <f t="shared" si="49"/>
        <v>0.001936871447</v>
      </c>
      <c r="CY223" s="86">
        <f t="shared" si="50"/>
        <v>0.9879775304</v>
      </c>
      <c r="CZ223" s="86">
        <f t="shared" si="16"/>
        <v>1</v>
      </c>
      <c r="DA223" s="62"/>
      <c r="DB223" s="86">
        <f>(AQ223*Baseline!B$7 + AV223*Baseline!B$11 + BA223*Baseline!B$16 + BF223*Baseline!B$18)</f>
        <v>60840.63821</v>
      </c>
      <c r="DC223" s="86">
        <f>(AR223*Baseline!B$7 + AW223*Baseline!B$11 + BB223*Baseline!B$16 + BG223*Baseline!B$18)</f>
        <v>76694.39517</v>
      </c>
      <c r="DD223" s="86">
        <f>(AS223*Baseline!B$7 + AX223*Baseline!B$11 + BC223*Baseline!B$16 + BH223*Baseline!B$18)</f>
        <v>138225.9789</v>
      </c>
      <c r="DE223" s="86">
        <f>(AT223*Baseline!B$7 + AY223*Baseline!B$11 + BD223*Baseline!B$16 + BI223*Baseline!B$18)</f>
        <v>1260575.915</v>
      </c>
      <c r="DF223" s="86">
        <f t="shared" si="17"/>
        <v>1536336.928</v>
      </c>
      <c r="DG223" s="62"/>
      <c r="DH223" s="86">
        <f t="shared" si="51"/>
        <v>0.03960110384</v>
      </c>
      <c r="DI223" s="86">
        <f t="shared" si="52"/>
        <v>0.04992029664</v>
      </c>
      <c r="DJ223" s="86">
        <f t="shared" si="53"/>
        <v>0.08997113617</v>
      </c>
      <c r="DK223" s="86">
        <f t="shared" si="54"/>
        <v>0.8205074633</v>
      </c>
      <c r="DL223" s="86">
        <f t="shared" si="18"/>
        <v>1</v>
      </c>
      <c r="DM223" s="62"/>
      <c r="DN223" s="86">
        <f>DH223 / (Baseline!B$7/Baseline!B$17)</f>
        <v>4.227157366</v>
      </c>
      <c r="DO223" s="86">
        <f>DI223 / (Baseline!B$11/Baseline!B$17)</f>
        <v>1.205099854</v>
      </c>
      <c r="DP223" s="86">
        <f>DJ223 / (Baseline!B$16/Baseline!B$17)</f>
        <v>1.390325953</v>
      </c>
      <c r="DQ223" s="86">
        <f>DK223 / (Baseline!B$18/Baseline!B$17)</f>
        <v>0.9276561235</v>
      </c>
      <c r="DR223" s="62"/>
      <c r="DS223" s="86">
        <f>DH223 / Baseline!H$117</f>
        <v>1.584325862</v>
      </c>
      <c r="DT223" s="86">
        <f>DI223 / Baseline!H$118</f>
        <v>1.123708485</v>
      </c>
      <c r="DU223" s="86">
        <f>DJ223 / Baseline!H$119</f>
        <v>1.075552243</v>
      </c>
      <c r="DV223" s="86">
        <f>DK223 / Baseline!H$120</f>
        <v>0.9688034233</v>
      </c>
      <c r="DW223" s="87"/>
      <c r="DX223" s="86">
        <f>(AU223*Baseline!B$34)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0.02908628119</v>
      </c>
      <c r="DY223" s="86">
        <f>(AZ223*Baseline!B$34) + (Baseline!D$90*(1-Baseline!D$91)*Baseline!B$35) + (Baseline!D$90*Baseline!D$91*((1-Baseline!D$92)*Baseline!B$40 + Baseline!D$92*Baseline!B$41))</f>
        <v>0.01126518279</v>
      </c>
      <c r="DZ223" s="86">
        <f>(BE223*Baseline!B$34) + (Baseline!F$90*(1-Baseline!F$91)*Baseline!B$35) + (Baseline!F$90*Baseline!F$91*((1-Baseline!F$92)*Baseline!B$40 + Baseline!F$92*Baseline!B$41))</f>
        <v>0.01402182823</v>
      </c>
      <c r="EA223" s="86">
        <f>(BJ223*Baseline!B$34) + (Baseline!H$90*(1-Baseline!H$91)*Baseline!B$35) + (Baseline!H$90*Baseline!H$91*((1-Baseline!H$92)*Baseline!B$40 + Baseline!H$92*Baseline!B$41))</f>
        <v>0.009314816271</v>
      </c>
      <c r="EB223" s="86">
        <f>( DX223*Baseline!B$7 + DY223*Baseline!B$11 + DZ223*Baseline!B$16 + EA223*Baseline!B$18 ) / Baseline!B$17</f>
        <v>0.009885434228</v>
      </c>
    </row>
    <row r="224">
      <c r="A224" s="73" t="s">
        <v>400</v>
      </c>
      <c r="B224" s="85">
        <f>MIN( MAX( NORMINV( MCrands!B224, (B$5+B$4)/2, (B$5-B$4)/3.29 ), 0 ), 1 )</f>
        <v>0.4926391322</v>
      </c>
      <c r="C224" s="85">
        <f>MAX( NORMINV( MCrands!C224, (C$5+C$4)/2, (C$5-C$4)/3.29 ), 0 )</f>
        <v>3.342473374</v>
      </c>
      <c r="D224" s="83"/>
      <c r="E224" s="84">
        <f>Baseline!B$33 * (C224 * Baseline!B$68*Baseline!B$68/Baseline!B$75 + Baseline!B$46 * Baseline!B$54*Baseline!B$54/Baseline!B$76 + Baseline!B$47 * Baseline!B$55*Baseline!B$55/Baseline!B$77 + Baseline!B$56*Baseline!B$56/Baseline!B$78)</f>
        <v>0.0000237142828</v>
      </c>
      <c r="F224" s="84">
        <f>Baseline!B$33 * (C224 * Baseline!B$68*Baseline!B$59/Baseline!B$75 + Baseline!B$46 * Baseline!B$54*Baseline!B$69/Baseline!B$76 + Baseline!B$47 * Baseline!B$55*Baseline!B$57/Baseline!B$77 + Baseline!B$56*Baseline!B$58/Baseline!B$78)</f>
        <v>0.000000239983799</v>
      </c>
      <c r="G224" s="85">
        <f>Baseline!B$33 * (C224 * Baseline!B$68*Baseline!B$60/Baseline!B$75 + Baseline!B$46 * Baseline!B$54*Baseline!B$61/Baseline!B$76 + Baseline!B$47 * Baseline!B$55*Baseline!B$70/Baseline!B$77 + Baseline!B$56*Baseline!B$62/Baseline!B$78)</f>
        <v>0.0000002026801272</v>
      </c>
      <c r="H224" s="84">
        <f>Baseline!B$33 * (C224 * Baseline!B$68*Baseline!B$63/Baseline!B$75 + Baseline!B$46 * Baseline!B$54*Baseline!B$64/Baseline!B$76 + Baseline!B$47 * Baseline!B$55*Baseline!B$65/Baseline!B$77 + Baseline!B$56*Baseline!B$71/Baseline!B$78)</f>
        <v>0.000000003915109086</v>
      </c>
      <c r="I224" s="84">
        <f>Baseline!B$33 * (C224 * Baseline!B$59*Baseline!B$68/Baseline!B$75 + Baseline!B$46 * Baseline!B$69*Baseline!B$54/Baseline!B$76 + Baseline!B$47 * Baseline!B$57*Baseline!B$55/Baseline!B$77 + Baseline!B$58*Baseline!B$56/Baseline!B$78)</f>
        <v>0.000000239983799</v>
      </c>
      <c r="J224" s="85">
        <f>Baseline!B$33 * (C224 * Baseline!B$59*Baseline!B$59/Baseline!B$75 + Baseline!B$46 * Baseline!B$69*Baseline!B$69/Baseline!B$76 + Baseline!B$47 * Baseline!B$57*Baseline!B$57/Baseline!B$77 + Baseline!B$58*Baseline!B$58/Baseline!B$78)</f>
        <v>0.00000211657458</v>
      </c>
      <c r="K224" s="84">
        <f>Baseline!B$33 * (C224 * Baseline!B$59*Baseline!B$60/Baseline!B$75 + Baseline!B$46 * Baseline!B$69*Baseline!B$61/Baseline!B$76 + Baseline!B$47 * Baseline!B$57*Baseline!B$70/Baseline!B$77 + Baseline!B$58*Baseline!B$62/Baseline!B$78)</f>
        <v>0.00000001649014765</v>
      </c>
      <c r="L224" s="85">
        <f>Baseline!B$33 * (C224 * Baseline!B$59*Baseline!B$63/Baseline!B$75 + Baseline!B$46 * Baseline!B$69*Baseline!B$64/Baseline!B$76 + Baseline!B$47 * Baseline!B$57*Baseline!B$65/Baseline!B$77 + Baseline!B$58*Baseline!B$71/Baseline!B$78)</f>
        <v>0.00000001707282654</v>
      </c>
      <c r="M224" s="84">
        <f>Baseline!B$33 * (C224 * Baseline!B$60*Baseline!B$68/Baseline!B$75 + Baseline!B$46 * Baseline!B$61*Baseline!B$54/Baseline!B$76 + Baseline!B$47 * Baseline!B$70*Baseline!B$55/Baseline!B$77 + Baseline!B$62*Baseline!B$56/Baseline!B$78)</f>
        <v>0.0000002026801272</v>
      </c>
      <c r="N224" s="85">
        <f>Baseline!B$33 * (C224 * Baseline!B$60*Baseline!B$59/Baseline!B$75 + Baseline!B$46 * Baseline!B$61*Baseline!B$69/Baseline!B$76 + Baseline!B$47 * Baseline!B$70*Baseline!B$57/Baseline!B$77 + Baseline!B$62*Baseline!B$58/Baseline!B$78)</f>
        <v>0.00000001649014765</v>
      </c>
      <c r="O224" s="85">
        <f>Baseline!B$33 * (C224 * Baseline!B$60*Baseline!B$60/Baseline!B$75 + Baseline!B$46 * Baseline!B$61*Baseline!B$61/Baseline!B$76 + Baseline!B$47 * Baseline!B$70*Baseline!B$70/Baseline!B$77 + Baseline!B$62*Baseline!B$62/Baseline!B$78)</f>
        <v>0.000001589268416</v>
      </c>
      <c r="P224" s="84">
        <f>Baseline!B$33 * (C224 * Baseline!B$60*Baseline!B$63/Baseline!B$75 + Baseline!B$46 * Baseline!B$61*Baseline!B$64/Baseline!B$76 + Baseline!B$47 * Baseline!B$70*Baseline!B$65/Baseline!B$77 + Baseline!B$62*Baseline!B$71/Baseline!B$78)</f>
        <v>0.000000001956481025</v>
      </c>
      <c r="Q224" s="84">
        <f>Baseline!B$33 * (C224 * Baseline!B$63*Baseline!B$68/Baseline!B$75 + Baseline!B$46 * Baseline!B$64*Baseline!B$54/Baseline!B$76 + Baseline!B$47 * Baseline!B$65*Baseline!B$55/Baseline!B$77 + Baseline!B$71*Baseline!B$56/Baseline!B$78)</f>
        <v>0.000000003915109086</v>
      </c>
      <c r="R224" s="84">
        <f>Baseline!B$33 * (C224 * Baseline!B$63*Baseline!B$59/Baseline!B$75 + Baseline!B$46 * Baseline!B$64*Baseline!B$69/Baseline!B$76 + Baseline!B$47 * Baseline!B$65*Baseline!B$57/Baseline!B$77 + Baseline!B$71*Baseline!B$58/Baseline!B$78)</f>
        <v>0.00000001707282654</v>
      </c>
      <c r="S224" s="84">
        <f>Baseline!B$33 * (C224 * Baseline!B$63*Baseline!B$60/Baseline!B$75 + Baseline!B$46 * Baseline!B$64*Baseline!B$61/Baseline!B$76 + Baseline!B$47 * Baseline!B$65*Baseline!B$70/Baseline!B$77 + Baseline!B$71*Baseline!B$62/Baseline!B$78)</f>
        <v>0.000000001956481025</v>
      </c>
      <c r="T224" s="84">
        <f>Baseline!B$33 * (C224 * Baseline!B$63*Baseline!B$63/Baseline!B$75 + Baseline!B$46 * Baseline!B$64*Baseline!B$64/Baseline!B$76 + Baseline!B$47 * Baseline!B$65*Baseline!B$65/Baseline!B$77 + Baseline!B$71*Baseline!B$71/Baseline!B$78)</f>
        <v>0.00000009856722614</v>
      </c>
      <c r="U224" s="83"/>
      <c r="V224" s="84">
        <f>E224 * ( Baseline!B$89 * Baseline!B$7 )</f>
        <v>0.2461305412</v>
      </c>
      <c r="W224" s="84">
        <f>F224 * ( Baseline!D$89 * Baseline!B$11 )</f>
        <v>0.004426884111</v>
      </c>
      <c r="X224" s="84">
        <f>G224 * ( Baseline!F$89 * Baseline!B$16 )</f>
        <v>0.007040047587</v>
      </c>
      <c r="Y224" s="84">
        <f>H224 * ( Baseline!H$89 * Baseline!B$18 )</f>
        <v>0.001376839985</v>
      </c>
      <c r="Z224" s="86">
        <f t="shared" si="1"/>
        <v>0.2589743129</v>
      </c>
      <c r="AA224" s="84">
        <f>I224 * ( Baseline!B$89 * Baseline!B$7 )</f>
        <v>0.002490791849</v>
      </c>
      <c r="AB224" s="85">
        <f>J224 * ( Baseline!D$89 * Baseline!B$11 )</f>
        <v>0.03904359551</v>
      </c>
      <c r="AC224" s="85">
        <f>K224 * ( Baseline!F$89 * Baseline!B$16 )</f>
        <v>0.0005727814845</v>
      </c>
      <c r="AD224" s="85">
        <f>L224 * ( Baseline!F$89 * Baseline!B$16 )</f>
        <v>0.0005930207017</v>
      </c>
      <c r="AE224" s="86">
        <f t="shared" si="2"/>
        <v>0.04270018954</v>
      </c>
      <c r="AF224" s="86">
        <f>M224 * ( Baseline!B$89 * Baseline!B$7 )</f>
        <v>0.002103617041</v>
      </c>
      <c r="AG224" s="86">
        <f>N224 * ( Baseline!D$89 * Baseline!B$11 )</f>
        <v>0.0003041870865</v>
      </c>
      <c r="AH224" s="86">
        <f>O224 * ( Baseline!F$89 * Baseline!B$16 )</f>
        <v>0.05520287276</v>
      </c>
      <c r="AI224" s="86">
        <f>P224 * ( Baseline!H$89 * Baseline!B$18 )</f>
        <v>0.000688042465</v>
      </c>
      <c r="AJ224" s="86">
        <f t="shared" si="3"/>
        <v>0.05829871935</v>
      </c>
      <c r="AK224" s="86">
        <f>Q224 * ( Baseline!B$89 * Baseline!B$7 )</f>
        <v>0.0000406349172</v>
      </c>
      <c r="AL224" s="86">
        <f>R224 * ( Baseline!D$89 * Baseline!B$11 )</f>
        <v>0.0003149355284</v>
      </c>
      <c r="AM224" s="86">
        <f>S224 * ( Baseline!F$89 * Baseline!B$16 )</f>
        <v>0.00006795791826</v>
      </c>
      <c r="AN224" s="86">
        <f>T224 * ( Baseline!H$89 * Baseline!B$18 )</f>
        <v>0.03466347814</v>
      </c>
      <c r="AO224" s="86">
        <f t="shared" si="4"/>
        <v>0.0350870065</v>
      </c>
      <c r="AP224" s="62"/>
      <c r="AQ224" s="86">
        <f>V224 * ( (1-Baseline!B$90-Baseline!B$89) + (1-B224)*Baseline!B$90 )</f>
        <v>0.1329477004</v>
      </c>
      <c r="AR224" s="86">
        <f>W224 * ( (1-Baseline!B$90-Baseline!B$89) + (1-B224)*Baseline!B$90 )</f>
        <v>0.002391186642</v>
      </c>
      <c r="AS224" s="86">
        <f>X224 * ( (1-Baseline!B$90-Baseline!B$89) + (1-B224)*Baseline!B$90 )</f>
        <v>0.003802689957</v>
      </c>
      <c r="AT224" s="86">
        <f>Y224 * ( (1-Baseline!B$90-Baseline!B$89) + (1-B224)*Baseline!B$90 )</f>
        <v>0.0007437017322</v>
      </c>
      <c r="AU224" s="86">
        <f t="shared" si="5"/>
        <v>0.1398852787</v>
      </c>
      <c r="AV224" s="86">
        <f>AA224 * ( (1-Baseline!D$90-Baseline!D$89) + (1-B224)*Baseline!D$90 )</f>
        <v>0.001919643486</v>
      </c>
      <c r="AW224" s="86">
        <f>AB224 * ( (1-Baseline!D$90-Baseline!D$89) + (1-B224)*Baseline!D$90 )</f>
        <v>0.03009074557</v>
      </c>
      <c r="AX224" s="86">
        <f>AC224 * ( (1-Baseline!D$90-Baseline!D$89) + (1-B224)*Baseline!D$90 )</f>
        <v>0.0004414404384</v>
      </c>
      <c r="AY224" s="86">
        <f>AD224 * ( (1-Baseline!D$90-Baseline!D$89) + (1-B224)*Baseline!D$90 )</f>
        <v>0.0004570387235</v>
      </c>
      <c r="AZ224" s="86">
        <f t="shared" si="6"/>
        <v>0.03290886822</v>
      </c>
      <c r="BA224" s="86">
        <f>AF224 * ( (1-Baseline!F$90-Baseline!F$89) + (1-Baseline!B$36)*Baseline!F$90 )</f>
        <v>0.001513830138</v>
      </c>
      <c r="BB224" s="86">
        <f>AG224 * ( (1-Baseline!F$90-Baseline!F$89) + (1-Baseline!B$36)*Baseline!F$90 )</f>
        <v>0.0002189027614</v>
      </c>
      <c r="BC224" s="86">
        <f>AH224 * ( (1-Baseline!F$90-Baseline!F$89) + (1-Baseline!B$36)*Baseline!F$90 )</f>
        <v>0.03972575373</v>
      </c>
      <c r="BD224" s="86">
        <f>AI224 * ( (1-Baseline!F$90-Baseline!F$89) + (1-Baseline!B$36)*Baseline!F$90 )</f>
        <v>0.0004951373752</v>
      </c>
      <c r="BE224" s="86">
        <f t="shared" si="7"/>
        <v>0.041953624</v>
      </c>
      <c r="BF224" s="86">
        <f>AK224 * ( (1-Baseline!H$90-Baseline!H$89) + (1-Baseline!B$36)*Baseline!H$90 )</f>
        <v>0.0000321958576</v>
      </c>
      <c r="BG224" s="86">
        <f>AL224 * ( (1-Baseline!H$90-Baseline!H$89) + (1-Baseline!B$36)*Baseline!H$90 )</f>
        <v>0.0002495297179</v>
      </c>
      <c r="BH224" s="86">
        <f>AM224 * ( (1-Baseline!H$90-Baseline!H$89) + (1-Baseline!B$36)*Baseline!H$90 )</f>
        <v>0.0000538444178</v>
      </c>
      <c r="BI224" s="86">
        <f>AN224 * ( (1-Baseline!H$90-Baseline!H$89) + (1-Baseline!B$36)*Baseline!H$90 )</f>
        <v>0.027464567</v>
      </c>
      <c r="BJ224" s="86">
        <f t="shared" si="8"/>
        <v>0.02780013699</v>
      </c>
      <c r="BK224" s="62"/>
      <c r="BL224" s="86">
        <f t="shared" si="19"/>
        <v>0.9504052292</v>
      </c>
      <c r="BM224" s="86">
        <f t="shared" si="20"/>
        <v>0.01709391199</v>
      </c>
      <c r="BN224" s="86">
        <f t="shared" si="21"/>
        <v>0.02718434701</v>
      </c>
      <c r="BO224" s="86">
        <f t="shared" si="22"/>
        <v>0.005316511782</v>
      </c>
      <c r="BP224" s="86">
        <f t="shared" si="9"/>
        <v>1</v>
      </c>
      <c r="BQ224" s="86">
        <f t="shared" si="23"/>
        <v>0.05833210288</v>
      </c>
      <c r="BR224" s="86">
        <f t="shared" si="24"/>
        <v>0.9143658594</v>
      </c>
      <c r="BS224" s="86">
        <f t="shared" si="25"/>
        <v>0.01341402674</v>
      </c>
      <c r="BT224" s="86">
        <f t="shared" si="26"/>
        <v>0.01388801099</v>
      </c>
      <c r="BU224" s="86">
        <f t="shared" si="10"/>
        <v>1</v>
      </c>
      <c r="BV224" s="86">
        <f t="shared" si="27"/>
        <v>0.03608341768</v>
      </c>
      <c r="BW224" s="86">
        <f t="shared" si="28"/>
        <v>0.005217731879</v>
      </c>
      <c r="BX224" s="86">
        <f t="shared" si="29"/>
        <v>0.9468968336</v>
      </c>
      <c r="BY224" s="86">
        <f t="shared" si="30"/>
        <v>0.0118020168</v>
      </c>
      <c r="BZ224" s="86">
        <f t="shared" si="11"/>
        <v>1</v>
      </c>
      <c r="CA224" s="86">
        <f t="shared" si="31"/>
        <v>0.001158118667</v>
      </c>
      <c r="CB224" s="86">
        <f t="shared" si="32"/>
        <v>0.008975844901</v>
      </c>
      <c r="CC224" s="86">
        <f t="shared" si="33"/>
        <v>0.001936840017</v>
      </c>
      <c r="CD224" s="86">
        <f t="shared" si="34"/>
        <v>0.9879291964</v>
      </c>
      <c r="CE224" s="86">
        <f t="shared" si="12"/>
        <v>1</v>
      </c>
      <c r="CF224" s="62"/>
      <c r="CG224" s="86">
        <f t="shared" si="35"/>
        <v>0.9504052292</v>
      </c>
      <c r="CH224" s="86">
        <f t="shared" si="36"/>
        <v>0.01709391199</v>
      </c>
      <c r="CI224" s="86">
        <f t="shared" si="37"/>
        <v>0.02718434701</v>
      </c>
      <c r="CJ224" s="86">
        <f t="shared" si="38"/>
        <v>0.005316511782</v>
      </c>
      <c r="CK224" s="86">
        <f t="shared" si="13"/>
        <v>1</v>
      </c>
      <c r="CL224" s="86">
        <f t="shared" si="39"/>
        <v>0.05833210288</v>
      </c>
      <c r="CM224" s="86">
        <f t="shared" si="40"/>
        <v>0.9143658594</v>
      </c>
      <c r="CN224" s="86">
        <f t="shared" si="41"/>
        <v>0.01341402674</v>
      </c>
      <c r="CO224" s="86">
        <f t="shared" si="42"/>
        <v>0.01388801099</v>
      </c>
      <c r="CP224" s="86">
        <f t="shared" si="14"/>
        <v>1</v>
      </c>
      <c r="CQ224" s="86">
        <f t="shared" si="43"/>
        <v>0.03608341768</v>
      </c>
      <c r="CR224" s="86">
        <f t="shared" si="44"/>
        <v>0.005217731879</v>
      </c>
      <c r="CS224" s="86">
        <f t="shared" si="45"/>
        <v>0.9468968336</v>
      </c>
      <c r="CT224" s="86">
        <f t="shared" si="46"/>
        <v>0.0118020168</v>
      </c>
      <c r="CU224" s="86">
        <f t="shared" si="15"/>
        <v>1</v>
      </c>
      <c r="CV224" s="86">
        <f t="shared" si="47"/>
        <v>0.001158118667</v>
      </c>
      <c r="CW224" s="86">
        <f t="shared" si="48"/>
        <v>0.008975844901</v>
      </c>
      <c r="CX224" s="86">
        <f t="shared" si="49"/>
        <v>0.001936840017</v>
      </c>
      <c r="CY224" s="86">
        <f t="shared" si="50"/>
        <v>0.9879291964</v>
      </c>
      <c r="CZ224" s="86">
        <f t="shared" si="16"/>
        <v>1</v>
      </c>
      <c r="DA224" s="62"/>
      <c r="DB224" s="86">
        <f>(AQ224*Baseline!B$7 + AV224*Baseline!B$11 + BA224*Baseline!B$16 + BF224*Baseline!B$18)</f>
        <v>75142.30697</v>
      </c>
      <c r="DC224" s="86">
        <f>(AR224*Baseline!B$7 + AW224*Baseline!B$11 + BB224*Baseline!B$16 + BG224*Baseline!B$18)</f>
        <v>77850.48953</v>
      </c>
      <c r="DD224" s="86">
        <f>(AS224*Baseline!B$7 + AX224*Baseline!B$11 + BC224*Baseline!B$16 + BH224*Baseline!B$18)</f>
        <v>138345.4002</v>
      </c>
      <c r="DE224" s="86">
        <f>(AT224*Baseline!B$7 + AY224*Baseline!B$11 + BD224*Baseline!B$16 + BI224*Baseline!B$18)</f>
        <v>1260624.578</v>
      </c>
      <c r="DF224" s="86">
        <f t="shared" si="17"/>
        <v>1551962.774</v>
      </c>
      <c r="DG224" s="62"/>
      <c r="DH224" s="86">
        <f t="shared" si="51"/>
        <v>0.04841759623</v>
      </c>
      <c r="DI224" s="86">
        <f t="shared" si="52"/>
        <v>0.05016260107</v>
      </c>
      <c r="DJ224" s="86">
        <f t="shared" si="53"/>
        <v>0.08914221557</v>
      </c>
      <c r="DK224" s="86">
        <f t="shared" si="54"/>
        <v>0.8122775871</v>
      </c>
      <c r="DL224" s="86">
        <f t="shared" si="18"/>
        <v>1</v>
      </c>
      <c r="DM224" s="62"/>
      <c r="DN224" s="86">
        <f>DH224 / (Baseline!B$7/Baseline!B$17)</f>
        <v>5.168259939</v>
      </c>
      <c r="DO224" s="86">
        <f>DI224 / (Baseline!B$11/Baseline!B$17)</f>
        <v>1.210949199</v>
      </c>
      <c r="DP224" s="86">
        <f>DJ224 / (Baseline!B$16/Baseline!B$17)</f>
        <v>1.377516624</v>
      </c>
      <c r="DQ224" s="86">
        <f>DK224 / (Baseline!B$18/Baseline!B$17)</f>
        <v>0.9183515219</v>
      </c>
      <c r="DR224" s="62"/>
      <c r="DS224" s="86">
        <f>DH224 / Baseline!H$117</f>
        <v>1.937048274</v>
      </c>
      <c r="DT224" s="86">
        <f>DI224 / Baseline!H$118</f>
        <v>1.12916277</v>
      </c>
      <c r="DU224" s="86">
        <f>DJ224 / Baseline!H$119</f>
        <v>1.065642982</v>
      </c>
      <c r="DV224" s="86">
        <f>DK224 / Baseline!H$120</f>
        <v>0.9590861049</v>
      </c>
      <c r="DW224" s="87"/>
      <c r="DX224" s="86">
        <f>(AU224*Baseline!B$34)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0.03351232305</v>
      </c>
      <c r="DY224" s="86">
        <f>(AZ224*Baseline!B$34) + (Baseline!D$90*(1-Baseline!D$91)*Baseline!B$35) + (Baseline!D$90*Baseline!D$91*((1-Baseline!D$92)*Baseline!B$40 + Baseline!D$92*Baseline!B$41))</f>
        <v>0.01134989823</v>
      </c>
      <c r="DZ224" s="86">
        <f>(BE224*Baseline!B$34) + (Baseline!F$90*(1-Baseline!F$91)*Baseline!B$35) + (Baseline!F$90*Baseline!F$91*((1-Baseline!F$92)*Baseline!B$40 + Baseline!F$92*Baseline!B$41))</f>
        <v>0.0140236836</v>
      </c>
      <c r="EA224" s="86">
        <f>(BJ224*Baseline!B$34) + (Baseline!H$90*(1-Baseline!H$91)*Baseline!B$35) + (Baseline!H$90*Baseline!H$91*((1-Baseline!H$92)*Baseline!B$40 + Baseline!H$92*Baseline!B$41))</f>
        <v>0.009315020549</v>
      </c>
      <c r="EB224" s="86">
        <f>( DX224*Baseline!B$7 + DY224*Baseline!B$11 + DZ224*Baseline!B$16 + EA224*Baseline!B$18 ) / Baseline!B$17</f>
        <v>0.009930708551</v>
      </c>
    </row>
    <row r="225">
      <c r="A225" s="73" t="s">
        <v>401</v>
      </c>
      <c r="B225" s="85">
        <f>MIN( MAX( NORMINV( MCrands!B225, (B$5+B$4)/2, (B$5-B$4)/3.29 ), 0 ), 1 )</f>
        <v>0.5499156864</v>
      </c>
      <c r="C225" s="85">
        <f>MAX( NORMINV( MCrands!C225, (C$5+C$4)/2, (C$5-C$4)/3.29 ), 0 )</f>
        <v>2.858165834</v>
      </c>
      <c r="D225" s="83"/>
      <c r="E225" s="84">
        <f>Baseline!B$33 * (C225 * Baseline!B$68*Baseline!B$68/Baseline!B$75 + Baseline!B$46 * Baseline!B$54*Baseline!B$54/Baseline!B$76 + Baseline!B$47 * Baseline!B$55*Baseline!B$55/Baseline!B$77 + Baseline!B$56*Baseline!B$56/Baseline!B$78)</f>
        <v>0.00002028537379</v>
      </c>
      <c r="F225" s="84">
        <f>Baseline!B$33 * (C225 * Baseline!B$68*Baseline!B$59/Baseline!B$75 + Baseline!B$46 * Baseline!B$54*Baseline!B$69/Baseline!B$76 + Baseline!B$47 * Baseline!B$55*Baseline!B$57/Baseline!B$77 + Baseline!B$56*Baseline!B$58/Baseline!B$78)</f>
        <v>0.0000002394423923</v>
      </c>
      <c r="G225" s="85">
        <f>Baseline!B$33 * (C225 * Baseline!B$68*Baseline!B$60/Baseline!B$75 + Baseline!B$46 * Baseline!B$54*Baseline!B$61/Baseline!B$76 + Baseline!B$47 * Baseline!B$55*Baseline!B$70/Baseline!B$77 + Baseline!B$56*Baseline!B$62/Baseline!B$78)</f>
        <v>0.0000002013491691</v>
      </c>
      <c r="H225" s="84">
        <f>Baseline!B$33 * (C225 * Baseline!B$68*Baseline!B$63/Baseline!B$75 + Baseline!B$46 * Baseline!B$54*Baseline!B$64/Baseline!B$76 + Baseline!B$47 * Baseline!B$55*Baseline!B$65/Baseline!B$77 + Baseline!B$56*Baseline!B$71/Baseline!B$78)</f>
        <v>0.000000003782013275</v>
      </c>
      <c r="I225" s="84">
        <f>Baseline!B$33 * (C225 * Baseline!B$59*Baseline!B$68/Baseline!B$75 + Baseline!B$46 * Baseline!B$69*Baseline!B$54/Baseline!B$76 + Baseline!B$47 * Baseline!B$57*Baseline!B$55/Baseline!B$77 + Baseline!B$58*Baseline!B$56/Baseline!B$78)</f>
        <v>0.0000002394423923</v>
      </c>
      <c r="J225" s="85">
        <f>Baseline!B$33 * (C225 * Baseline!B$59*Baseline!B$59/Baseline!B$75 + Baseline!B$46 * Baseline!B$69*Baseline!B$69/Baseline!B$76 + Baseline!B$47 * Baseline!B$57*Baseline!B$57/Baseline!B$77 + Baseline!B$58*Baseline!B$58/Baseline!B$78)</f>
        <v>0.000002116574494</v>
      </c>
      <c r="K225" s="84">
        <f>Baseline!B$33 * (C225 * Baseline!B$59*Baseline!B$60/Baseline!B$75 + Baseline!B$46 * Baseline!B$69*Baseline!B$61/Baseline!B$76 + Baseline!B$47 * Baseline!B$57*Baseline!B$70/Baseline!B$77 + Baseline!B$58*Baseline!B$62/Baseline!B$78)</f>
        <v>0.0000000164899375</v>
      </c>
      <c r="L225" s="85">
        <f>Baseline!B$33 * (C225 * Baseline!B$59*Baseline!B$63/Baseline!B$75 + Baseline!B$46 * Baseline!B$69*Baseline!B$64/Baseline!B$76 + Baseline!B$47 * Baseline!B$57*Baseline!B$65/Baseline!B$77 + Baseline!B$58*Baseline!B$71/Baseline!B$78)</f>
        <v>0.00000001707280552</v>
      </c>
      <c r="M225" s="84">
        <f>Baseline!B$33 * (C225 * Baseline!B$60*Baseline!B$68/Baseline!B$75 + Baseline!B$46 * Baseline!B$61*Baseline!B$54/Baseline!B$76 + Baseline!B$47 * Baseline!B$70*Baseline!B$55/Baseline!B$77 + Baseline!B$62*Baseline!B$56/Baseline!B$78)</f>
        <v>0.0000002013491691</v>
      </c>
      <c r="N225" s="85">
        <f>Baseline!B$33 * (C225 * Baseline!B$60*Baseline!B$59/Baseline!B$75 + Baseline!B$46 * Baseline!B$61*Baseline!B$69/Baseline!B$76 + Baseline!B$47 * Baseline!B$70*Baseline!B$57/Baseline!B$77 + Baseline!B$62*Baseline!B$58/Baseline!B$78)</f>
        <v>0.0000000164899375</v>
      </c>
      <c r="O225" s="85">
        <f>Baseline!B$33 * (C225 * Baseline!B$60*Baseline!B$60/Baseline!B$75 + Baseline!B$46 * Baseline!B$61*Baseline!B$61/Baseline!B$76 + Baseline!B$47 * Baseline!B$70*Baseline!B$70/Baseline!B$77 + Baseline!B$62*Baseline!B$62/Baseline!B$78)</f>
        <v>0.000001589267899</v>
      </c>
      <c r="P225" s="84">
        <f>Baseline!B$33 * (C225 * Baseline!B$60*Baseline!B$63/Baseline!B$75 + Baseline!B$46 * Baseline!B$61*Baseline!B$64/Baseline!B$76 + Baseline!B$47 * Baseline!B$70*Baseline!B$65/Baseline!B$77 + Baseline!B$62*Baseline!B$71/Baseline!B$78)</f>
        <v>0.000000001956429363</v>
      </c>
      <c r="Q225" s="84">
        <f>Baseline!B$33 * (C225 * Baseline!B$63*Baseline!B$68/Baseline!B$75 + Baseline!B$46 * Baseline!B$64*Baseline!B$54/Baseline!B$76 + Baseline!B$47 * Baseline!B$65*Baseline!B$55/Baseline!B$77 + Baseline!B$71*Baseline!B$56/Baseline!B$78)</f>
        <v>0.000000003782013275</v>
      </c>
      <c r="R225" s="84">
        <f>Baseline!B$33 * (C225 * Baseline!B$63*Baseline!B$59/Baseline!B$75 + Baseline!B$46 * Baseline!B$64*Baseline!B$69/Baseline!B$76 + Baseline!B$47 * Baseline!B$65*Baseline!B$57/Baseline!B$77 + Baseline!B$71*Baseline!B$58/Baseline!B$78)</f>
        <v>0.00000001707280552</v>
      </c>
      <c r="S225" s="84">
        <f>Baseline!B$33 * (C225 * Baseline!B$63*Baseline!B$60/Baseline!B$75 + Baseline!B$46 * Baseline!B$64*Baseline!B$61/Baseline!B$76 + Baseline!B$47 * Baseline!B$65*Baseline!B$70/Baseline!B$77 + Baseline!B$71*Baseline!B$62/Baseline!B$78)</f>
        <v>0.000000001956429363</v>
      </c>
      <c r="T225" s="84">
        <f>Baseline!B$33 * (C225 * Baseline!B$63*Baseline!B$63/Baseline!B$75 + Baseline!B$46 * Baseline!B$64*Baseline!B$64/Baseline!B$76 + Baseline!B$47 * Baseline!B$65*Baseline!B$65/Baseline!B$77 + Baseline!B$71*Baseline!B$71/Baseline!B$78)</f>
        <v>0.00000009856722097</v>
      </c>
      <c r="U225" s="83"/>
      <c r="V225" s="84">
        <f>E225 * ( Baseline!B$89 * Baseline!B$7 )</f>
        <v>0.2105418945</v>
      </c>
      <c r="W225" s="84">
        <f>F225 * ( Baseline!D$89 * Baseline!B$11 )</f>
        <v>0.004416897</v>
      </c>
      <c r="X225" s="84">
        <f>G225 * ( Baseline!F$89 * Baseline!B$16 )</f>
        <v>0.006993817063</v>
      </c>
      <c r="Y225" s="84">
        <f>H225 * ( Baseline!H$89 * Baseline!B$18 )</f>
        <v>0.00133003372</v>
      </c>
      <c r="Z225" s="86">
        <f t="shared" si="1"/>
        <v>0.2232826423</v>
      </c>
      <c r="AA225" s="84">
        <f>I225 * ( Baseline!B$89 * Baseline!B$7 )</f>
        <v>0.002485172589</v>
      </c>
      <c r="AB225" s="85">
        <f>J225 * ( Baseline!D$89 * Baseline!B$11 )</f>
        <v>0.03904359393</v>
      </c>
      <c r="AC225" s="85">
        <f>K225 * ( Baseline!F$89 * Baseline!B$16 )</f>
        <v>0.0005727741849</v>
      </c>
      <c r="AD225" s="85">
        <f>L225 * ( Baseline!F$89 * Baseline!B$16 )</f>
        <v>0.0005930199718</v>
      </c>
      <c r="AE225" s="86">
        <f t="shared" si="2"/>
        <v>0.04269456068</v>
      </c>
      <c r="AF225" s="86">
        <f>M225 * ( Baseline!B$89 * Baseline!B$7 )</f>
        <v>0.002089803026</v>
      </c>
      <c r="AG225" s="86">
        <f>N225 * ( Baseline!D$89 * Baseline!B$11 )</f>
        <v>0.0003041832099</v>
      </c>
      <c r="AH225" s="86">
        <f>O225 * ( Baseline!F$89 * Baseline!B$16 )</f>
        <v>0.05520285481</v>
      </c>
      <c r="AI225" s="86">
        <f>P225 * ( Baseline!H$89 * Baseline!B$18 )</f>
        <v>0.0006880242968</v>
      </c>
      <c r="AJ225" s="86">
        <f t="shared" si="3"/>
        <v>0.05828486534</v>
      </c>
      <c r="AK225" s="86">
        <f>Q225 * ( Baseline!B$89 * Baseline!B$7 )</f>
        <v>0.00003925351579</v>
      </c>
      <c r="AL225" s="86">
        <f>R225 * ( Baseline!D$89 * Baseline!B$11 )</f>
        <v>0.0003149351407</v>
      </c>
      <c r="AM225" s="86">
        <f>S225 * ( Baseline!F$89 * Baseline!B$16 )</f>
        <v>0.00006795612379</v>
      </c>
      <c r="AN225" s="86">
        <f>T225 * ( Baseline!H$89 * Baseline!B$18 )</f>
        <v>0.03466347632</v>
      </c>
      <c r="AO225" s="86">
        <f t="shared" si="4"/>
        <v>0.0350856211</v>
      </c>
      <c r="AP225" s="62"/>
      <c r="AQ225" s="86">
        <f>V225 * ( (1-Baseline!B$90-Baseline!B$89) + (1-B225)*Baseline!B$90 )</f>
        <v>0.1029918395</v>
      </c>
      <c r="AR225" s="86">
        <f>W225 * ( (1-Baseline!B$90-Baseline!B$89) + (1-B225)*Baseline!B$90 )</f>
        <v>0.002160635763</v>
      </c>
      <c r="AS225" s="86">
        <f>X225 * ( (1-Baseline!B$90-Baseline!B$89) + (1-B225)*Baseline!B$90 )</f>
        <v>0.003421200735</v>
      </c>
      <c r="AT225" s="86">
        <f>Y225 * ( (1-Baseline!B$90-Baseline!B$89) + (1-B225)*Baseline!B$90 )</f>
        <v>0.0006506192972</v>
      </c>
      <c r="AU225" s="86">
        <f t="shared" si="5"/>
        <v>0.1092242953</v>
      </c>
      <c r="AV225" s="86">
        <f>AA225 * ( (1-Baseline!D$90-Baseline!D$89) + (1-B225)*Baseline!D$90 )</f>
        <v>0.001851543474</v>
      </c>
      <c r="AW225" s="86">
        <f>AB225 * ( (1-Baseline!D$90-Baseline!D$89) + (1-B225)*Baseline!D$90 )</f>
        <v>0.02908888978</v>
      </c>
      <c r="AX225" s="86">
        <f>AC225 * ( (1-Baseline!D$90-Baseline!D$89) + (1-B225)*Baseline!D$90 )</f>
        <v>0.0004267374864</v>
      </c>
      <c r="AY225" s="86">
        <f>AD225 * ( (1-Baseline!D$90-Baseline!D$89) + (1-B225)*Baseline!D$90 )</f>
        <v>0.00044182133</v>
      </c>
      <c r="AZ225" s="86">
        <f t="shared" si="6"/>
        <v>0.03180899207</v>
      </c>
      <c r="BA225" s="86">
        <f>AF225 * ( (1-Baseline!F$90-Baseline!F$89) + (1-Baseline!B$36)*Baseline!F$90 )</f>
        <v>0.001503889131</v>
      </c>
      <c r="BB225" s="86">
        <f>AG225 * ( (1-Baseline!F$90-Baseline!F$89) + (1-Baseline!B$36)*Baseline!F$90 )</f>
        <v>0.0002188999717</v>
      </c>
      <c r="BC225" s="86">
        <f>AH225 * ( (1-Baseline!F$90-Baseline!F$89) + (1-Baseline!B$36)*Baseline!F$90 )</f>
        <v>0.03972574081</v>
      </c>
      <c r="BD225" s="86">
        <f>AI225 * ( (1-Baseline!F$90-Baseline!F$89) + (1-Baseline!B$36)*Baseline!F$90 )</f>
        <v>0.0004951243008</v>
      </c>
      <c r="BE225" s="86">
        <f t="shared" si="7"/>
        <v>0.04194365422</v>
      </c>
      <c r="BF225" s="86">
        <f>AK225 * ( (1-Baseline!H$90-Baseline!H$89) + (1-Baseline!B$36)*Baseline!H$90 )</f>
        <v>0.00003110134563</v>
      </c>
      <c r="BG225" s="86">
        <f>AL225 * ( (1-Baseline!H$90-Baseline!H$89) + (1-Baseline!B$36)*Baseline!H$90 )</f>
        <v>0.0002495294107</v>
      </c>
      <c r="BH225" s="86">
        <f>AM225 * ( (1-Baseline!H$90-Baseline!H$89) + (1-Baseline!B$36)*Baseline!H$90 )</f>
        <v>0.000053842996</v>
      </c>
      <c r="BI225" s="86">
        <f>AN225 * ( (1-Baseline!H$90-Baseline!H$89) + (1-Baseline!B$36)*Baseline!H$90 )</f>
        <v>0.02746456556</v>
      </c>
      <c r="BJ225" s="86">
        <f t="shared" si="8"/>
        <v>0.02779903931</v>
      </c>
      <c r="BK225" s="62"/>
      <c r="BL225" s="86">
        <f t="shared" si="19"/>
        <v>0.9429389242</v>
      </c>
      <c r="BM225" s="86">
        <f t="shared" si="20"/>
        <v>0.01978164068</v>
      </c>
      <c r="BN225" s="86">
        <f t="shared" si="21"/>
        <v>0.03132270825</v>
      </c>
      <c r="BO225" s="86">
        <f t="shared" si="22"/>
        <v>0.005956726894</v>
      </c>
      <c r="BP225" s="86">
        <f t="shared" si="9"/>
        <v>1</v>
      </c>
      <c r="BQ225" s="86">
        <f t="shared" si="23"/>
        <v>0.05820817804</v>
      </c>
      <c r="BR225" s="86">
        <f t="shared" si="24"/>
        <v>0.9144863728</v>
      </c>
      <c r="BS225" s="86">
        <f t="shared" si="25"/>
        <v>0.01341562428</v>
      </c>
      <c r="BT225" s="86">
        <f t="shared" si="26"/>
        <v>0.01388982489</v>
      </c>
      <c r="BU225" s="86">
        <f t="shared" si="10"/>
        <v>1</v>
      </c>
      <c r="BV225" s="86">
        <f t="shared" si="27"/>
        <v>0.03585498592</v>
      </c>
      <c r="BW225" s="86">
        <f t="shared" si="28"/>
        <v>0.005218905596</v>
      </c>
      <c r="BX225" s="86">
        <f t="shared" si="29"/>
        <v>0.9471215981</v>
      </c>
      <c r="BY225" s="86">
        <f t="shared" si="30"/>
        <v>0.01180451036</v>
      </c>
      <c r="BZ225" s="86">
        <f t="shared" si="11"/>
        <v>1</v>
      </c>
      <c r="CA225" s="86">
        <f t="shared" si="31"/>
        <v>0.001118792102</v>
      </c>
      <c r="CB225" s="86">
        <f t="shared" si="32"/>
        <v>0.008976188275</v>
      </c>
      <c r="CC225" s="86">
        <f t="shared" si="33"/>
        <v>0.00193686535</v>
      </c>
      <c r="CD225" s="86">
        <f t="shared" si="34"/>
        <v>0.9879681543</v>
      </c>
      <c r="CE225" s="86">
        <f t="shared" si="12"/>
        <v>1</v>
      </c>
      <c r="CF225" s="62"/>
      <c r="CG225" s="86">
        <f t="shared" si="35"/>
        <v>0.9429389242</v>
      </c>
      <c r="CH225" s="86">
        <f t="shared" si="36"/>
        <v>0.01978164068</v>
      </c>
      <c r="CI225" s="86">
        <f t="shared" si="37"/>
        <v>0.03132270825</v>
      </c>
      <c r="CJ225" s="86">
        <f t="shared" si="38"/>
        <v>0.005956726894</v>
      </c>
      <c r="CK225" s="86">
        <f t="shared" si="13"/>
        <v>1</v>
      </c>
      <c r="CL225" s="86">
        <f t="shared" si="39"/>
        <v>0.05820817804</v>
      </c>
      <c r="CM225" s="86">
        <f t="shared" si="40"/>
        <v>0.9144863728</v>
      </c>
      <c r="CN225" s="86">
        <f t="shared" si="41"/>
        <v>0.01341562428</v>
      </c>
      <c r="CO225" s="86">
        <f t="shared" si="42"/>
        <v>0.01388982489</v>
      </c>
      <c r="CP225" s="86">
        <f t="shared" si="14"/>
        <v>1</v>
      </c>
      <c r="CQ225" s="86">
        <f t="shared" si="43"/>
        <v>0.03585498592</v>
      </c>
      <c r="CR225" s="86">
        <f t="shared" si="44"/>
        <v>0.005218905596</v>
      </c>
      <c r="CS225" s="86">
        <f t="shared" si="45"/>
        <v>0.9471215981</v>
      </c>
      <c r="CT225" s="86">
        <f t="shared" si="46"/>
        <v>0.01180451036</v>
      </c>
      <c r="CU225" s="86">
        <f t="shared" si="15"/>
        <v>1</v>
      </c>
      <c r="CV225" s="86">
        <f t="shared" si="47"/>
        <v>0.001118792102</v>
      </c>
      <c r="CW225" s="86">
        <f t="shared" si="48"/>
        <v>0.008976188275</v>
      </c>
      <c r="CX225" s="86">
        <f t="shared" si="49"/>
        <v>0.00193686535</v>
      </c>
      <c r="CY225" s="86">
        <f t="shared" si="50"/>
        <v>0.9879681543</v>
      </c>
      <c r="CZ225" s="86">
        <f t="shared" si="16"/>
        <v>1</v>
      </c>
      <c r="DA225" s="62"/>
      <c r="DB225" s="86">
        <f>(AQ225*Baseline!B$7 + AV225*Baseline!B$11 + BA225*Baseline!B$16 + BF225*Baseline!B$18)</f>
        <v>60384.24744</v>
      </c>
      <c r="DC225" s="86">
        <f>(AR225*Baseline!B$7 + AW225*Baseline!B$11 + BB225*Baseline!B$16 + BG225*Baseline!B$18)</f>
        <v>75590.11511</v>
      </c>
      <c r="DD225" s="86">
        <f>(AS225*Baseline!B$7 + AX225*Baseline!B$11 + BC225*Baseline!B$16 + BH225*Baseline!B$18)</f>
        <v>138128.7383</v>
      </c>
      <c r="DE225" s="86">
        <f>(AT225*Baseline!B$7 + AY225*Baseline!B$11 + BD225*Baseline!B$16 + BI225*Baseline!B$18)</f>
        <v>1260546.689</v>
      </c>
      <c r="DF225" s="86">
        <f t="shared" si="17"/>
        <v>1534649.789</v>
      </c>
      <c r="DG225" s="62"/>
      <c r="DH225" s="86">
        <f t="shared" si="51"/>
        <v>0.03934724903</v>
      </c>
      <c r="DI225" s="86">
        <f t="shared" si="52"/>
        <v>0.04925561235</v>
      </c>
      <c r="DJ225" s="86">
        <f t="shared" si="53"/>
        <v>0.09000668376</v>
      </c>
      <c r="DK225" s="86">
        <f t="shared" si="54"/>
        <v>0.8213904549</v>
      </c>
      <c r="DL225" s="86">
        <f t="shared" si="18"/>
        <v>1</v>
      </c>
      <c r="DM225" s="62"/>
      <c r="DN225" s="86">
        <f>DH225 / (Baseline!B$7/Baseline!B$17)</f>
        <v>4.200060035</v>
      </c>
      <c r="DO225" s="86">
        <f>DI225 / (Baseline!B$11/Baseline!B$17)</f>
        <v>1.189054057</v>
      </c>
      <c r="DP225" s="86">
        <f>DJ225 / (Baseline!B$16/Baseline!B$17)</f>
        <v>1.39087527</v>
      </c>
      <c r="DQ225" s="86">
        <f>DK225 / (Baseline!B$18/Baseline!B$17)</f>
        <v>0.9286544233</v>
      </c>
      <c r="DR225" s="62"/>
      <c r="DS225" s="86">
        <f>DH225 / Baseline!H$117</f>
        <v>1.574169864</v>
      </c>
      <c r="DT225" s="86">
        <f>DI225 / Baseline!H$118</f>
        <v>1.108746407</v>
      </c>
      <c r="DU225" s="86">
        <f>DJ225 / Baseline!H$119</f>
        <v>1.075977193</v>
      </c>
      <c r="DV225" s="86">
        <f>DK225 / Baseline!H$120</f>
        <v>0.9698460039</v>
      </c>
      <c r="DW225" s="87"/>
      <c r="DX225" s="86">
        <f>(AU225*Baseline!B$34)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0.02891317554</v>
      </c>
      <c r="DY225" s="86">
        <f>(AZ225*Baseline!B$34) + (Baseline!D$90*(1-Baseline!D$91)*Baseline!B$35) + (Baseline!D$90*Baseline!D$91*((1-Baseline!D$92)*Baseline!B$40 + Baseline!D$92*Baseline!B$41))</f>
        <v>0.01118491681</v>
      </c>
      <c r="DZ225" s="86">
        <f>(BE225*Baseline!B$34) + (Baseline!F$90*(1-Baseline!F$91)*Baseline!B$35) + (Baseline!F$90*Baseline!F$91*((1-Baseline!F$92)*Baseline!B$40 + Baseline!F$92*Baseline!B$41))</f>
        <v>0.01402218813</v>
      </c>
      <c r="EA225" s="86">
        <f>(BJ225*Baseline!B$34) + (Baseline!H$90*(1-Baseline!H$91)*Baseline!B$35) + (Baseline!H$90*Baseline!H$91*((1-Baseline!H$92)*Baseline!B$40 + Baseline!H$92*Baseline!B$41))</f>
        <v>0.009314855897</v>
      </c>
      <c r="EB225" s="86">
        <f>( DX225*Baseline!B$7 + DY225*Baseline!B$11 + DZ225*Baseline!B$16 + EA225*Baseline!B$18 ) / Baseline!B$17</f>
        <v>0.009880545915</v>
      </c>
    </row>
    <row r="226">
      <c r="A226" s="73" t="s">
        <v>402</v>
      </c>
      <c r="B226" s="85">
        <f>MIN( MAX( NORMINV( MCrands!B226, (B$5+B$4)/2, (B$5-B$4)/3.29 ), 0 ), 1 )</f>
        <v>0.4905381259</v>
      </c>
      <c r="C226" s="85">
        <f>MAX( NORMINV( MCrands!C226, (C$5+C$4)/2, (C$5-C$4)/3.29 ), 0 )</f>
        <v>2.711281371</v>
      </c>
      <c r="D226" s="83"/>
      <c r="E226" s="84">
        <f>Baseline!B$33 * (C226 * Baseline!B$68*Baseline!B$68/Baseline!B$75 + Baseline!B$46 * Baseline!B$54*Baseline!B$54/Baseline!B$76 + Baseline!B$47 * Baseline!B$55*Baseline!B$55/Baseline!B$77 + Baseline!B$56*Baseline!B$56/Baseline!B$78)</f>
        <v>0.00001924542826</v>
      </c>
      <c r="F226" s="84">
        <f>Baseline!B$33 * (C226 * Baseline!B$68*Baseline!B$59/Baseline!B$75 + Baseline!B$46 * Baseline!B$54*Baseline!B$69/Baseline!B$76 + Baseline!B$47 * Baseline!B$55*Baseline!B$57/Baseline!B$77 + Baseline!B$56*Baseline!B$58/Baseline!B$78)</f>
        <v>0.0000002392781903</v>
      </c>
      <c r="G226" s="85">
        <f>Baseline!B$33 * (C226 * Baseline!B$68*Baseline!B$60/Baseline!B$75 + Baseline!B$46 * Baseline!B$54*Baseline!B$61/Baseline!B$76 + Baseline!B$47 * Baseline!B$55*Baseline!B$70/Baseline!B$77 + Baseline!B$56*Baseline!B$62/Baseline!B$78)</f>
        <v>0.0000002009455061</v>
      </c>
      <c r="H226" s="84">
        <f>Baseline!B$33 * (C226 * Baseline!B$68*Baseline!B$63/Baseline!B$75 + Baseline!B$46 * Baseline!B$54*Baseline!B$64/Baseline!B$76 + Baseline!B$47 * Baseline!B$55*Baseline!B$65/Baseline!B$77 + Baseline!B$56*Baseline!B$71/Baseline!B$78)</f>
        <v>0.000000003741646969</v>
      </c>
      <c r="I226" s="84">
        <f>Baseline!B$33 * (C226 * Baseline!B$59*Baseline!B$68/Baseline!B$75 + Baseline!B$46 * Baseline!B$69*Baseline!B$54/Baseline!B$76 + Baseline!B$47 * Baseline!B$57*Baseline!B$55/Baseline!B$77 + Baseline!B$58*Baseline!B$56/Baseline!B$78)</f>
        <v>0.0000002392781903</v>
      </c>
      <c r="J226" s="85">
        <f>Baseline!B$33 * (C226 * Baseline!B$59*Baseline!B$59/Baseline!B$75 + Baseline!B$46 * Baseline!B$69*Baseline!B$69/Baseline!B$76 + Baseline!B$47 * Baseline!B$57*Baseline!B$57/Baseline!B$77 + Baseline!B$58*Baseline!B$58/Baseline!B$78)</f>
        <v>0.000002116574468</v>
      </c>
      <c r="K226" s="84">
        <f>Baseline!B$33 * (C226 * Baseline!B$59*Baseline!B$60/Baseline!B$75 + Baseline!B$46 * Baseline!B$69*Baseline!B$61/Baseline!B$76 + Baseline!B$47 * Baseline!B$57*Baseline!B$70/Baseline!B$77 + Baseline!B$58*Baseline!B$62/Baseline!B$78)</f>
        <v>0.00000001648987376</v>
      </c>
      <c r="L226" s="85">
        <f>Baseline!B$33 * (C226 * Baseline!B$59*Baseline!B$63/Baseline!B$75 + Baseline!B$46 * Baseline!B$69*Baseline!B$64/Baseline!B$76 + Baseline!B$47 * Baseline!B$57*Baseline!B$65/Baseline!B$77 + Baseline!B$58*Baseline!B$71/Baseline!B$78)</f>
        <v>0.00000001707279915</v>
      </c>
      <c r="M226" s="84">
        <f>Baseline!B$33 * (C226 * Baseline!B$60*Baseline!B$68/Baseline!B$75 + Baseline!B$46 * Baseline!B$61*Baseline!B$54/Baseline!B$76 + Baseline!B$47 * Baseline!B$70*Baseline!B$55/Baseline!B$77 + Baseline!B$62*Baseline!B$56/Baseline!B$78)</f>
        <v>0.0000002009455061</v>
      </c>
      <c r="N226" s="85">
        <f>Baseline!B$33 * (C226 * Baseline!B$60*Baseline!B$59/Baseline!B$75 + Baseline!B$46 * Baseline!B$61*Baseline!B$69/Baseline!B$76 + Baseline!B$47 * Baseline!B$70*Baseline!B$57/Baseline!B$77 + Baseline!B$62*Baseline!B$58/Baseline!B$78)</f>
        <v>0.00000001648987376</v>
      </c>
      <c r="O226" s="85">
        <f>Baseline!B$33 * (C226 * Baseline!B$60*Baseline!B$60/Baseline!B$75 + Baseline!B$46 * Baseline!B$61*Baseline!B$61/Baseline!B$76 + Baseline!B$47 * Baseline!B$70*Baseline!B$70/Baseline!B$77 + Baseline!B$62*Baseline!B$62/Baseline!B$78)</f>
        <v>0.000001589267742</v>
      </c>
      <c r="P226" s="84">
        <f>Baseline!B$33 * (C226 * Baseline!B$60*Baseline!B$63/Baseline!B$75 + Baseline!B$46 * Baseline!B$61*Baseline!B$64/Baseline!B$76 + Baseline!B$47 * Baseline!B$70*Baseline!B$65/Baseline!B$77 + Baseline!B$62*Baseline!B$71/Baseline!B$78)</f>
        <v>0.000000001956413695</v>
      </c>
      <c r="Q226" s="84">
        <f>Baseline!B$33 * (C226 * Baseline!B$63*Baseline!B$68/Baseline!B$75 + Baseline!B$46 * Baseline!B$64*Baseline!B$54/Baseline!B$76 + Baseline!B$47 * Baseline!B$65*Baseline!B$55/Baseline!B$77 + Baseline!B$71*Baseline!B$56/Baseline!B$78)</f>
        <v>0.000000003741646969</v>
      </c>
      <c r="R226" s="84">
        <f>Baseline!B$33 * (C226 * Baseline!B$63*Baseline!B$59/Baseline!B$75 + Baseline!B$46 * Baseline!B$64*Baseline!B$69/Baseline!B$76 + Baseline!B$47 * Baseline!B$65*Baseline!B$57/Baseline!B$77 + Baseline!B$71*Baseline!B$58/Baseline!B$78)</f>
        <v>0.00000001707279915</v>
      </c>
      <c r="S226" s="84">
        <f>Baseline!B$33 * (C226 * Baseline!B$63*Baseline!B$60/Baseline!B$75 + Baseline!B$46 * Baseline!B$64*Baseline!B$61/Baseline!B$76 + Baseline!B$47 * Baseline!B$65*Baseline!B$70/Baseline!B$77 + Baseline!B$71*Baseline!B$62/Baseline!B$78)</f>
        <v>0.000000001956413695</v>
      </c>
      <c r="T226" s="84">
        <f>Baseline!B$33 * (C226 * Baseline!B$63*Baseline!B$63/Baseline!B$75 + Baseline!B$46 * Baseline!B$64*Baseline!B$64/Baseline!B$76 + Baseline!B$47 * Baseline!B$65*Baseline!B$65/Baseline!B$77 + Baseline!B$71*Baseline!B$71/Baseline!B$78)</f>
        <v>0.00000009856721941</v>
      </c>
      <c r="U226" s="83"/>
      <c r="V226" s="84">
        <f>E226 * ( Baseline!B$89 * Baseline!B$7 )</f>
        <v>0.1997482999</v>
      </c>
      <c r="W226" s="84">
        <f>F226 * ( Baseline!D$89 * Baseline!B$11 )</f>
        <v>0.004413868034</v>
      </c>
      <c r="X226" s="84">
        <f>G226 * ( Baseline!F$89 * Baseline!B$16 )</f>
        <v>0.006979795919</v>
      </c>
      <c r="Y226" s="84">
        <f>H226 * ( Baseline!H$89 * Baseline!B$18 )</f>
        <v>0.001315837961</v>
      </c>
      <c r="Z226" s="86">
        <f t="shared" si="1"/>
        <v>0.2124578018</v>
      </c>
      <c r="AA226" s="84">
        <f>I226 * ( Baseline!B$89 * Baseline!B$7 )</f>
        <v>0.002483468338</v>
      </c>
      <c r="AB226" s="85">
        <f>J226 * ( Baseline!D$89 * Baseline!B$11 )</f>
        <v>0.03904359345</v>
      </c>
      <c r="AC226" s="85">
        <f>K226 * ( Baseline!F$89 * Baseline!B$16 )</f>
        <v>0.0005727719711</v>
      </c>
      <c r="AD226" s="85">
        <f>L226 * ( Baseline!F$89 * Baseline!B$16 )</f>
        <v>0.0005930197504</v>
      </c>
      <c r="AE226" s="86">
        <f t="shared" si="2"/>
        <v>0.04269285351</v>
      </c>
      <c r="AF226" s="86">
        <f>M226 * ( Baseline!B$89 * Baseline!B$7 )</f>
        <v>0.002085613407</v>
      </c>
      <c r="AG226" s="86">
        <f>N226 * ( Baseline!D$89 * Baseline!B$11 )</f>
        <v>0.0003041820342</v>
      </c>
      <c r="AH226" s="86">
        <f>O226 * ( Baseline!F$89 * Baseline!B$16 )</f>
        <v>0.05520284937</v>
      </c>
      <c r="AI226" s="86">
        <f>P226 * ( Baseline!H$89 * Baseline!B$18 )</f>
        <v>0.0006880187866</v>
      </c>
      <c r="AJ226" s="86">
        <f t="shared" si="3"/>
        <v>0.0582806636</v>
      </c>
      <c r="AK226" s="86">
        <f>Q226 * ( Baseline!B$89 * Baseline!B$7 )</f>
        <v>0.00003883455389</v>
      </c>
      <c r="AL226" s="86">
        <f>R226 * ( Baseline!D$89 * Baseline!B$11 )</f>
        <v>0.0003149350232</v>
      </c>
      <c r="AM226" s="86">
        <f>S226 * ( Baseline!F$89 * Baseline!B$16 )</f>
        <v>0.00006795557955</v>
      </c>
      <c r="AN226" s="86">
        <f>T226 * ( Baseline!H$89 * Baseline!B$18 )</f>
        <v>0.03466347577</v>
      </c>
      <c r="AO226" s="86">
        <f t="shared" si="4"/>
        <v>0.03508520093</v>
      </c>
      <c r="AP226" s="62"/>
      <c r="AQ226" s="86">
        <f>V226 * ( (1-Baseline!B$90-Baseline!B$89) + (1-B226)*Baseline!B$90 )</f>
        <v>0.1082677868</v>
      </c>
      <c r="AR226" s="86">
        <f>W226 * ( (1-Baseline!B$90-Baseline!B$89) + (1-B226)*Baseline!B$90 )</f>
        <v>0.002392409465</v>
      </c>
      <c r="AS226" s="86">
        <f>X226 * ( (1-Baseline!B$90-Baseline!B$89) + (1-B226)*Baseline!B$90 )</f>
        <v>0.003783196438</v>
      </c>
      <c r="AT226" s="86">
        <f>Y226 * ( (1-Baseline!B$90-Baseline!B$89) + (1-B226)*Baseline!B$90 )</f>
        <v>0.0007132118971</v>
      </c>
      <c r="AU226" s="86">
        <f t="shared" si="5"/>
        <v>0.1151566046</v>
      </c>
      <c r="AV226" s="86">
        <f>AA226 * ( (1-Baseline!D$90-Baseline!D$89) + (1-B226)*Baseline!D$90 )</f>
        <v>0.001916336851</v>
      </c>
      <c r="AW226" s="86">
        <f>AB226 * ( (1-Baseline!D$90-Baseline!D$89) + (1-B226)*Baseline!D$90 )</f>
        <v>0.0301274938</v>
      </c>
      <c r="AX226" s="86">
        <f>AC226 * ( (1-Baseline!D$90-Baseline!D$89) + (1-B226)*Baseline!D$90 )</f>
        <v>0.0004419722285</v>
      </c>
      <c r="AY226" s="86">
        <f>AD226 * ( (1-Baseline!D$90-Baseline!D$89) + (1-B226)*Baseline!D$90 )</f>
        <v>0.0004575961706</v>
      </c>
      <c r="AZ226" s="86">
        <f t="shared" si="6"/>
        <v>0.03294339905</v>
      </c>
      <c r="BA226" s="86">
        <f>AF226 * ( (1-Baseline!F$90-Baseline!F$89) + (1-Baseline!B$36)*Baseline!F$90 )</f>
        <v>0.001500874148</v>
      </c>
      <c r="BB226" s="86">
        <f>AG226 * ( (1-Baseline!F$90-Baseline!F$89) + (1-Baseline!B$36)*Baseline!F$90 )</f>
        <v>0.0002188991256</v>
      </c>
      <c r="BC226" s="86">
        <f>AH226 * ( (1-Baseline!F$90-Baseline!F$89) + (1-Baseline!B$36)*Baseline!F$90 )</f>
        <v>0.0397257369</v>
      </c>
      <c r="BD226" s="86">
        <f>AI226 * ( (1-Baseline!F$90-Baseline!F$89) + (1-Baseline!B$36)*Baseline!F$90 )</f>
        <v>0.0004951203354</v>
      </c>
      <c r="BE226" s="86">
        <f t="shared" si="7"/>
        <v>0.04194063051</v>
      </c>
      <c r="BF226" s="86">
        <f>AK226 * ( (1-Baseline!H$90-Baseline!H$89) + (1-Baseline!B$36)*Baseline!H$90 )</f>
        <v>0.00003076939374</v>
      </c>
      <c r="BG226" s="86">
        <f>AL226 * ( (1-Baseline!H$90-Baseline!H$89) + (1-Baseline!B$36)*Baseline!H$90 )</f>
        <v>0.0002495293175</v>
      </c>
      <c r="BH226" s="86">
        <f>AM226 * ( (1-Baseline!H$90-Baseline!H$89) + (1-Baseline!B$36)*Baseline!H$90 )</f>
        <v>0.00005384256479</v>
      </c>
      <c r="BI226" s="86">
        <f>AN226 * ( (1-Baseline!H$90-Baseline!H$89) + (1-Baseline!B$36)*Baseline!H$90 )</f>
        <v>0.02746456512</v>
      </c>
      <c r="BJ226" s="86">
        <f t="shared" si="8"/>
        <v>0.0277987064</v>
      </c>
      <c r="BK226" s="62"/>
      <c r="BL226" s="86">
        <f t="shared" si="19"/>
        <v>0.9401786999</v>
      </c>
      <c r="BM226" s="86">
        <f t="shared" si="20"/>
        <v>0.02077526923</v>
      </c>
      <c r="BN226" s="86">
        <f t="shared" si="21"/>
        <v>0.0328526223</v>
      </c>
      <c r="BO226" s="86">
        <f t="shared" si="22"/>
        <v>0.006193408526</v>
      </c>
      <c r="BP226" s="86">
        <f t="shared" si="9"/>
        <v>1</v>
      </c>
      <c r="BQ226" s="86">
        <f t="shared" si="23"/>
        <v>0.05817058672</v>
      </c>
      <c r="BR226" s="86">
        <f t="shared" si="24"/>
        <v>0.9145229293</v>
      </c>
      <c r="BS226" s="86">
        <f t="shared" si="25"/>
        <v>0.01341610888</v>
      </c>
      <c r="BT226" s="86">
        <f t="shared" si="26"/>
        <v>0.01389037512</v>
      </c>
      <c r="BU226" s="86">
        <f t="shared" si="10"/>
        <v>1</v>
      </c>
      <c r="BV226" s="86">
        <f t="shared" si="27"/>
        <v>0.03578568394</v>
      </c>
      <c r="BW226" s="86">
        <f t="shared" si="28"/>
        <v>0.00521926168</v>
      </c>
      <c r="BX226" s="86">
        <f t="shared" si="29"/>
        <v>0.9471897875</v>
      </c>
      <c r="BY226" s="86">
        <f t="shared" si="30"/>
        <v>0.01180526686</v>
      </c>
      <c r="BZ226" s="86">
        <f t="shared" si="11"/>
        <v>1</v>
      </c>
      <c r="CA226" s="86">
        <f t="shared" si="31"/>
        <v>0.00110686423</v>
      </c>
      <c r="CB226" s="86">
        <f t="shared" si="32"/>
        <v>0.008976292421</v>
      </c>
      <c r="CC226" s="86">
        <f t="shared" si="33"/>
        <v>0.001936873033</v>
      </c>
      <c r="CD226" s="86">
        <f t="shared" si="34"/>
        <v>0.9879799703</v>
      </c>
      <c r="CE226" s="86">
        <f t="shared" si="12"/>
        <v>1</v>
      </c>
      <c r="CF226" s="62"/>
      <c r="CG226" s="86">
        <f t="shared" si="35"/>
        <v>0.9401786999</v>
      </c>
      <c r="CH226" s="86">
        <f t="shared" si="36"/>
        <v>0.02077526923</v>
      </c>
      <c r="CI226" s="86">
        <f t="shared" si="37"/>
        <v>0.0328526223</v>
      </c>
      <c r="CJ226" s="86">
        <f t="shared" si="38"/>
        <v>0.006193408526</v>
      </c>
      <c r="CK226" s="86">
        <f t="shared" si="13"/>
        <v>1</v>
      </c>
      <c r="CL226" s="86">
        <f t="shared" si="39"/>
        <v>0.05817058672</v>
      </c>
      <c r="CM226" s="86">
        <f t="shared" si="40"/>
        <v>0.9145229293</v>
      </c>
      <c r="CN226" s="86">
        <f t="shared" si="41"/>
        <v>0.01341610888</v>
      </c>
      <c r="CO226" s="86">
        <f t="shared" si="42"/>
        <v>0.01389037512</v>
      </c>
      <c r="CP226" s="86">
        <f t="shared" si="14"/>
        <v>1</v>
      </c>
      <c r="CQ226" s="86">
        <f t="shared" si="43"/>
        <v>0.03578568394</v>
      </c>
      <c r="CR226" s="86">
        <f t="shared" si="44"/>
        <v>0.00521926168</v>
      </c>
      <c r="CS226" s="86">
        <f t="shared" si="45"/>
        <v>0.9471897875</v>
      </c>
      <c r="CT226" s="86">
        <f t="shared" si="46"/>
        <v>0.01180526686</v>
      </c>
      <c r="CU226" s="86">
        <f t="shared" si="15"/>
        <v>1</v>
      </c>
      <c r="CV226" s="86">
        <f t="shared" si="47"/>
        <v>0.00110686423</v>
      </c>
      <c r="CW226" s="86">
        <f t="shared" si="48"/>
        <v>0.008976292421</v>
      </c>
      <c r="CX226" s="86">
        <f t="shared" si="49"/>
        <v>0.001936873033</v>
      </c>
      <c r="CY226" s="86">
        <f t="shared" si="50"/>
        <v>0.9879799703</v>
      </c>
      <c r="CZ226" s="86">
        <f t="shared" si="16"/>
        <v>1</v>
      </c>
      <c r="DA226" s="62"/>
      <c r="DB226" s="86">
        <f>(AQ226*Baseline!B$7 + AV226*Baseline!B$11 + BA226*Baseline!B$16 + BF226*Baseline!B$18)</f>
        <v>63056.73369</v>
      </c>
      <c r="DC226" s="86">
        <f>(AR226*Baseline!B$7 + AW226*Baseline!B$11 + BB226*Baseline!B$16 + BG226*Baseline!B$18)</f>
        <v>77929.86066</v>
      </c>
      <c r="DD226" s="86">
        <f>(AS226*Baseline!B$7 + AX226*Baseline!B$11 + BC226*Baseline!B$16 + BH226*Baseline!B$18)</f>
        <v>138336.9451</v>
      </c>
      <c r="DE226" s="86">
        <f>(AT226*Baseline!B$7 + AY226*Baseline!B$11 + BD226*Baseline!B$16 + BI226*Baseline!B$18)</f>
        <v>1260610.843</v>
      </c>
      <c r="DF226" s="86">
        <f t="shared" si="17"/>
        <v>1539934.382</v>
      </c>
      <c r="DG226" s="62"/>
      <c r="DH226" s="86">
        <f t="shared" si="51"/>
        <v>0.04094767571</v>
      </c>
      <c r="DI226" s="86">
        <f t="shared" si="52"/>
        <v>0.05060596189</v>
      </c>
      <c r="DJ226" s="86">
        <f t="shared" si="53"/>
        <v>0.0898330128</v>
      </c>
      <c r="DK226" s="86">
        <f t="shared" si="54"/>
        <v>0.8186133496</v>
      </c>
      <c r="DL226" s="86">
        <f t="shared" si="18"/>
        <v>1</v>
      </c>
      <c r="DM226" s="62"/>
      <c r="DN226" s="86">
        <f>DH226 / (Baseline!B$7/Baseline!B$17)</f>
        <v>4.370895056</v>
      </c>
      <c r="DO226" s="86">
        <f>DI226 / (Baseline!B$11/Baseline!B$17)</f>
        <v>1.221652141</v>
      </c>
      <c r="DP226" s="86">
        <f>DJ226 / (Baseline!B$16/Baseline!B$17)</f>
        <v>1.388191529</v>
      </c>
      <c r="DQ226" s="86">
        <f>DK226 / (Baseline!B$18/Baseline!B$17)</f>
        <v>0.9255146607</v>
      </c>
      <c r="DR226" s="62"/>
      <c r="DS226" s="86">
        <f>DH226 / Baseline!H$117</f>
        <v>1.638198315</v>
      </c>
      <c r="DT226" s="86">
        <f>DI226 / Baseline!H$118</f>
        <v>1.139142846</v>
      </c>
      <c r="DU226" s="86">
        <f>DJ226 / Baseline!H$119</f>
        <v>1.073901059</v>
      </c>
      <c r="DV226" s="86">
        <f>DK226 / Baseline!H$120</f>
        <v>0.9665669733</v>
      </c>
      <c r="DW226" s="87"/>
      <c r="DX226" s="86">
        <f>(AU226*Baseline!B$34)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0.02980302195</v>
      </c>
      <c r="DY226" s="86">
        <f>(AZ226*Baseline!B$34) + (Baseline!D$90*(1-Baseline!D$91)*Baseline!B$35) + (Baseline!D$90*Baseline!D$91*((1-Baseline!D$92)*Baseline!B$40 + Baseline!D$92*Baseline!B$41))</f>
        <v>0.01135507786</v>
      </c>
      <c r="DZ226" s="86">
        <f>(BE226*Baseline!B$34) + (Baseline!F$90*(1-Baseline!F$91)*Baseline!B$35) + (Baseline!F$90*Baseline!F$91*((1-Baseline!F$92)*Baseline!B$40 + Baseline!F$92*Baseline!B$41))</f>
        <v>0.01402173458</v>
      </c>
      <c r="EA226" s="86">
        <f>(BJ226*Baseline!B$34) + (Baseline!H$90*(1-Baseline!H$91)*Baseline!B$35) + (Baseline!H$90*Baseline!H$91*((1-Baseline!H$92)*Baseline!B$40 + Baseline!H$92*Baseline!B$41))</f>
        <v>0.00931480596</v>
      </c>
      <c r="EB226" s="86">
        <f>( DX226*Baseline!B$7 + DY226*Baseline!B$11 + DZ226*Baseline!B$16 + EA226*Baseline!B$18 ) / Baseline!B$17</f>
        <v>0.009895857492</v>
      </c>
    </row>
    <row r="227">
      <c r="A227" s="73" t="s">
        <v>403</v>
      </c>
      <c r="B227" s="85">
        <f>MIN( MAX( NORMINV( MCrands!B227, (B$5+B$4)/2, (B$5-B$4)/3.29 ), 0 ), 1 )</f>
        <v>0.5861605027</v>
      </c>
      <c r="C227" s="85">
        <f>MAX( NORMINV( MCrands!C227, (C$5+C$4)/2, (C$5-C$4)/3.29 ), 0 )</f>
        <v>2.878649484</v>
      </c>
      <c r="D227" s="83"/>
      <c r="E227" s="84">
        <f>Baseline!B$33 * (C227 * Baseline!B$68*Baseline!B$68/Baseline!B$75 + Baseline!B$46 * Baseline!B$54*Baseline!B$54/Baseline!B$76 + Baseline!B$47 * Baseline!B$55*Baseline!B$55/Baseline!B$77 + Baseline!B$56*Baseline!B$56/Baseline!B$78)</f>
        <v>0.00002043039852</v>
      </c>
      <c r="F227" s="84">
        <f>Baseline!B$33 * (C227 * Baseline!B$68*Baseline!B$59/Baseline!B$75 + Baseline!B$46 * Baseline!B$54*Baseline!B$69/Baseline!B$76 + Baseline!B$47 * Baseline!B$55*Baseline!B$57/Baseline!B$77 + Baseline!B$56*Baseline!B$58/Baseline!B$78)</f>
        <v>0.0000002394652909</v>
      </c>
      <c r="G227" s="85">
        <f>Baseline!B$33 * (C227 * Baseline!B$68*Baseline!B$60/Baseline!B$75 + Baseline!B$46 * Baseline!B$54*Baseline!B$61/Baseline!B$76 + Baseline!B$47 * Baseline!B$55*Baseline!B$70/Baseline!B$77 + Baseline!B$56*Baseline!B$62/Baseline!B$78)</f>
        <v>0.0000002014054616</v>
      </c>
      <c r="H227" s="84">
        <f>Baseline!B$33 * (C227 * Baseline!B$68*Baseline!B$63/Baseline!B$75 + Baseline!B$46 * Baseline!B$54*Baseline!B$64/Baseline!B$76 + Baseline!B$47 * Baseline!B$55*Baseline!B$65/Baseline!B$77 + Baseline!B$56*Baseline!B$71/Baseline!B$78)</f>
        <v>0.000000003787642525</v>
      </c>
      <c r="I227" s="84">
        <f>Baseline!B$33 * (C227 * Baseline!B$59*Baseline!B$68/Baseline!B$75 + Baseline!B$46 * Baseline!B$69*Baseline!B$54/Baseline!B$76 + Baseline!B$47 * Baseline!B$57*Baseline!B$55/Baseline!B$77 + Baseline!B$58*Baseline!B$56/Baseline!B$78)</f>
        <v>0.0000002394652909</v>
      </c>
      <c r="J227" s="85">
        <f>Baseline!B$33 * (C227 * Baseline!B$59*Baseline!B$59/Baseline!B$75 + Baseline!B$46 * Baseline!B$69*Baseline!B$69/Baseline!B$76 + Baseline!B$47 * Baseline!B$57*Baseline!B$57/Baseline!B$77 + Baseline!B$58*Baseline!B$58/Baseline!B$78)</f>
        <v>0.000002116574498</v>
      </c>
      <c r="K227" s="84">
        <f>Baseline!B$33 * (C227 * Baseline!B$59*Baseline!B$60/Baseline!B$75 + Baseline!B$46 * Baseline!B$69*Baseline!B$61/Baseline!B$76 + Baseline!B$47 * Baseline!B$57*Baseline!B$70/Baseline!B$77 + Baseline!B$58*Baseline!B$62/Baseline!B$78)</f>
        <v>0.00000001648994638</v>
      </c>
      <c r="L227" s="85">
        <f>Baseline!B$33 * (C227 * Baseline!B$59*Baseline!B$63/Baseline!B$75 + Baseline!B$46 * Baseline!B$69*Baseline!B$64/Baseline!B$76 + Baseline!B$47 * Baseline!B$57*Baseline!B$65/Baseline!B$77 + Baseline!B$58*Baseline!B$71/Baseline!B$78)</f>
        <v>0.00000001707280641</v>
      </c>
      <c r="M227" s="84">
        <f>Baseline!B$33 * (C227 * Baseline!B$60*Baseline!B$68/Baseline!B$75 + Baseline!B$46 * Baseline!B$61*Baseline!B$54/Baseline!B$76 + Baseline!B$47 * Baseline!B$70*Baseline!B$55/Baseline!B$77 + Baseline!B$62*Baseline!B$56/Baseline!B$78)</f>
        <v>0.0000002014054616</v>
      </c>
      <c r="N227" s="85">
        <f>Baseline!B$33 * (C227 * Baseline!B$60*Baseline!B$59/Baseline!B$75 + Baseline!B$46 * Baseline!B$61*Baseline!B$69/Baseline!B$76 + Baseline!B$47 * Baseline!B$70*Baseline!B$57/Baseline!B$77 + Baseline!B$62*Baseline!B$58/Baseline!B$78)</f>
        <v>0.00000001648994638</v>
      </c>
      <c r="O227" s="85">
        <f>Baseline!B$33 * (C227 * Baseline!B$60*Baseline!B$60/Baseline!B$75 + Baseline!B$46 * Baseline!B$61*Baseline!B$61/Baseline!B$76 + Baseline!B$47 * Baseline!B$70*Baseline!B$70/Baseline!B$77 + Baseline!B$62*Baseline!B$62/Baseline!B$78)</f>
        <v>0.000001589267921</v>
      </c>
      <c r="P227" s="84">
        <f>Baseline!B$33 * (C227 * Baseline!B$60*Baseline!B$63/Baseline!B$75 + Baseline!B$46 * Baseline!B$61*Baseline!B$64/Baseline!B$76 + Baseline!B$47 * Baseline!B$70*Baseline!B$65/Baseline!B$77 + Baseline!B$62*Baseline!B$71/Baseline!B$78)</f>
        <v>0.000000001956431548</v>
      </c>
      <c r="Q227" s="84">
        <f>Baseline!B$33 * (C227 * Baseline!B$63*Baseline!B$68/Baseline!B$75 + Baseline!B$46 * Baseline!B$64*Baseline!B$54/Baseline!B$76 + Baseline!B$47 * Baseline!B$65*Baseline!B$55/Baseline!B$77 + Baseline!B$71*Baseline!B$56/Baseline!B$78)</f>
        <v>0.000000003787642525</v>
      </c>
      <c r="R227" s="84">
        <f>Baseline!B$33 * (C227 * Baseline!B$63*Baseline!B$59/Baseline!B$75 + Baseline!B$46 * Baseline!B$64*Baseline!B$69/Baseline!B$76 + Baseline!B$47 * Baseline!B$65*Baseline!B$57/Baseline!B$77 + Baseline!B$71*Baseline!B$58/Baseline!B$78)</f>
        <v>0.00000001707280641</v>
      </c>
      <c r="S227" s="84">
        <f>Baseline!B$33 * (C227 * Baseline!B$63*Baseline!B$60/Baseline!B$75 + Baseline!B$46 * Baseline!B$64*Baseline!B$61/Baseline!B$76 + Baseline!B$47 * Baseline!B$65*Baseline!B$70/Baseline!B$77 + Baseline!B$71*Baseline!B$62/Baseline!B$78)</f>
        <v>0.000000001956431548</v>
      </c>
      <c r="T227" s="84">
        <f>Baseline!B$33 * (C227 * Baseline!B$63*Baseline!B$63/Baseline!B$75 + Baseline!B$46 * Baseline!B$64*Baseline!B$64/Baseline!B$76 + Baseline!B$47 * Baseline!B$65*Baseline!B$65/Baseline!B$77 + Baseline!B$71*Baseline!B$71/Baseline!B$78)</f>
        <v>0.00000009856722119</v>
      </c>
      <c r="U227" s="83"/>
      <c r="V227" s="84">
        <f>E227 * ( Baseline!B$89 * Baseline!B$7 )</f>
        <v>0.2120471062</v>
      </c>
      <c r="W227" s="84">
        <f>F227 * ( Baseline!D$89 * Baseline!B$11 )</f>
        <v>0.004417319402</v>
      </c>
      <c r="X227" s="84">
        <f>G227 * ( Baseline!F$89 * Baseline!B$16 )</f>
        <v>0.00699577237</v>
      </c>
      <c r="Y227" s="84">
        <f>H227 * ( Baseline!H$89 * Baseline!B$18 )</f>
        <v>0.001332013378</v>
      </c>
      <c r="Z227" s="86">
        <f t="shared" si="1"/>
        <v>0.2247922114</v>
      </c>
      <c r="AA227" s="84">
        <f>I227 * ( Baseline!B$89 * Baseline!B$7 )</f>
        <v>0.002485410254</v>
      </c>
      <c r="AB227" s="85">
        <f>J227 * ( Baseline!D$89 * Baseline!B$11 )</f>
        <v>0.039043594</v>
      </c>
      <c r="AC227" s="85">
        <f>K227 * ( Baseline!F$89 * Baseline!B$16 )</f>
        <v>0.0005727744937</v>
      </c>
      <c r="AD227" s="85">
        <f>L227 * ( Baseline!F$89 * Baseline!B$16 )</f>
        <v>0.0005930200026</v>
      </c>
      <c r="AE227" s="86">
        <f t="shared" si="2"/>
        <v>0.04269479875</v>
      </c>
      <c r="AF227" s="86">
        <f>M227 * ( Baseline!B$89 * Baseline!B$7 )</f>
        <v>0.002090387286</v>
      </c>
      <c r="AG227" s="86">
        <f>N227 * ( Baseline!D$89 * Baseline!B$11 )</f>
        <v>0.0003041833739</v>
      </c>
      <c r="AH227" s="86">
        <f>O227 * ( Baseline!F$89 * Baseline!B$16 )</f>
        <v>0.05520285557</v>
      </c>
      <c r="AI227" s="86">
        <f>P227 * ( Baseline!H$89 * Baseline!B$18 )</f>
        <v>0.0006880250652</v>
      </c>
      <c r="AJ227" s="86">
        <f t="shared" si="3"/>
        <v>0.0582854513</v>
      </c>
      <c r="AK227" s="86">
        <f>Q227 * ( Baseline!B$89 * Baseline!B$7 )</f>
        <v>0.00003931194177</v>
      </c>
      <c r="AL227" s="86">
        <f>R227 * ( Baseline!D$89 * Baseline!B$11 )</f>
        <v>0.0003149351571</v>
      </c>
      <c r="AM227" s="86">
        <f>S227 * ( Baseline!F$89 * Baseline!B$16 )</f>
        <v>0.00006795619969</v>
      </c>
      <c r="AN227" s="86">
        <f>T227 * ( Baseline!H$89 * Baseline!B$18 )</f>
        <v>0.0346634764</v>
      </c>
      <c r="AO227" s="86">
        <f t="shared" si="4"/>
        <v>0.0350856797</v>
      </c>
      <c r="AP227" s="62"/>
      <c r="AQ227" s="86">
        <f>V227 * ( (1-Baseline!B$90-Baseline!B$89) + (1-B227)*Baseline!B$90 )</f>
        <v>0.09688796001</v>
      </c>
      <c r="AR227" s="86">
        <f>W227 * ( (1-Baseline!B$90-Baseline!B$89) + (1-B227)*Baseline!B$90 )</f>
        <v>0.002018349004</v>
      </c>
      <c r="AS227" s="86">
        <f>X227 * ( (1-Baseline!B$90-Baseline!B$89) + (1-B227)*Baseline!B$90 )</f>
        <v>0.003196488392</v>
      </c>
      <c r="AT227" s="86">
        <f>Y227 * ( (1-Baseline!B$90-Baseline!B$89) + (1-B227)*Baseline!B$90 )</f>
        <v>0.00060861976</v>
      </c>
      <c r="AU227" s="86">
        <f t="shared" si="5"/>
        <v>0.1027114172</v>
      </c>
      <c r="AV227" s="86">
        <f>AA227 * ( (1-Baseline!D$90-Baseline!D$89) + (1-B227)*Baseline!D$90 )</f>
        <v>0.001811363252</v>
      </c>
      <c r="AW227" s="86">
        <f>AB227 * ( (1-Baseline!D$90-Baseline!D$89) + (1-B227)*Baseline!D$90 )</f>
        <v>0.02845491254</v>
      </c>
      <c r="AX227" s="86">
        <f>AC227 * ( (1-Baseline!D$90-Baseline!D$89) + (1-B227)*Baseline!D$90 )</f>
        <v>0.0004174371888</v>
      </c>
      <c r="AY227" s="86">
        <f>AD227 * ( (1-Baseline!D$90-Baseline!D$89) + (1-B227)*Baseline!D$90 )</f>
        <v>0.0004321920853</v>
      </c>
      <c r="AZ227" s="86">
        <f t="shared" si="6"/>
        <v>0.03111590506</v>
      </c>
      <c r="BA227" s="86">
        <f>AF227 * ( (1-Baseline!F$90-Baseline!F$89) + (1-Baseline!B$36)*Baseline!F$90 )</f>
        <v>0.001504309584</v>
      </c>
      <c r="BB227" s="86">
        <f>AG227 * ( (1-Baseline!F$90-Baseline!F$89) + (1-Baseline!B$36)*Baseline!F$90 )</f>
        <v>0.0002189000897</v>
      </c>
      <c r="BC227" s="86">
        <f>AH227 * ( (1-Baseline!F$90-Baseline!F$89) + (1-Baseline!B$36)*Baseline!F$90 )</f>
        <v>0.03972574136</v>
      </c>
      <c r="BD227" s="86">
        <f>AI227 * ( (1-Baseline!F$90-Baseline!F$89) + (1-Baseline!B$36)*Baseline!F$90 )</f>
        <v>0.0004951248537</v>
      </c>
      <c r="BE227" s="86">
        <f t="shared" si="7"/>
        <v>0.04194407589</v>
      </c>
      <c r="BF227" s="86">
        <f>AK227 * ( (1-Baseline!H$90-Baseline!H$89) + (1-Baseline!B$36)*Baseline!H$90 )</f>
        <v>0.0000311476377</v>
      </c>
      <c r="BG227" s="86">
        <f>AL227 * ( (1-Baseline!H$90-Baseline!H$89) + (1-Baseline!B$36)*Baseline!H$90 )</f>
        <v>0.0002495294237</v>
      </c>
      <c r="BH227" s="86">
        <f>AM227 * ( (1-Baseline!H$90-Baseline!H$89) + (1-Baseline!B$36)*Baseline!H$90 )</f>
        <v>0.00005384305614</v>
      </c>
      <c r="BI227" s="86">
        <f>AN227 * ( (1-Baseline!H$90-Baseline!H$89) + (1-Baseline!B$36)*Baseline!H$90 )</f>
        <v>0.02746456562</v>
      </c>
      <c r="BJ227" s="86">
        <f t="shared" si="8"/>
        <v>0.02779908574</v>
      </c>
      <c r="BK227" s="62"/>
      <c r="BL227" s="86">
        <f t="shared" si="19"/>
        <v>0.943302728</v>
      </c>
      <c r="BM227" s="86">
        <f t="shared" si="20"/>
        <v>0.01965067818</v>
      </c>
      <c r="BN227" s="86">
        <f t="shared" si="21"/>
        <v>0.0311210621</v>
      </c>
      <c r="BO227" s="86">
        <f t="shared" si="22"/>
        <v>0.005925531716</v>
      </c>
      <c r="BP227" s="86">
        <f t="shared" si="9"/>
        <v>1</v>
      </c>
      <c r="BQ227" s="86">
        <f t="shared" si="23"/>
        <v>0.05821342007</v>
      </c>
      <c r="BR227" s="86">
        <f t="shared" si="24"/>
        <v>0.9144812751</v>
      </c>
      <c r="BS227" s="86">
        <f t="shared" si="25"/>
        <v>0.01341555671</v>
      </c>
      <c r="BT227" s="86">
        <f t="shared" si="26"/>
        <v>0.01388974817</v>
      </c>
      <c r="BU227" s="86">
        <f t="shared" si="10"/>
        <v>1</v>
      </c>
      <c r="BV227" s="86">
        <f t="shared" si="27"/>
        <v>0.03586464958</v>
      </c>
      <c r="BW227" s="86">
        <f t="shared" si="28"/>
        <v>0.005218855942</v>
      </c>
      <c r="BX227" s="86">
        <f t="shared" si="29"/>
        <v>0.9471120896</v>
      </c>
      <c r="BY227" s="86">
        <f t="shared" si="30"/>
        <v>0.01180440487</v>
      </c>
      <c r="BZ227" s="86">
        <f t="shared" si="11"/>
        <v>1</v>
      </c>
      <c r="CA227" s="86">
        <f t="shared" si="31"/>
        <v>0.001120455471</v>
      </c>
      <c r="CB227" s="86">
        <f t="shared" si="32"/>
        <v>0.008976173751</v>
      </c>
      <c r="CC227" s="86">
        <f t="shared" si="33"/>
        <v>0.001936864278</v>
      </c>
      <c r="CD227" s="86">
        <f t="shared" si="34"/>
        <v>0.9879665065</v>
      </c>
      <c r="CE227" s="86">
        <f t="shared" si="12"/>
        <v>1</v>
      </c>
      <c r="CF227" s="62"/>
      <c r="CG227" s="86">
        <f t="shared" si="35"/>
        <v>0.943302728</v>
      </c>
      <c r="CH227" s="86">
        <f t="shared" si="36"/>
        <v>0.01965067818</v>
      </c>
      <c r="CI227" s="86">
        <f t="shared" si="37"/>
        <v>0.0311210621</v>
      </c>
      <c r="CJ227" s="86">
        <f t="shared" si="38"/>
        <v>0.005925531716</v>
      </c>
      <c r="CK227" s="86">
        <f t="shared" si="13"/>
        <v>1</v>
      </c>
      <c r="CL227" s="86">
        <f t="shared" si="39"/>
        <v>0.05821342007</v>
      </c>
      <c r="CM227" s="86">
        <f t="shared" si="40"/>
        <v>0.9144812751</v>
      </c>
      <c r="CN227" s="86">
        <f t="shared" si="41"/>
        <v>0.01341555671</v>
      </c>
      <c r="CO227" s="86">
        <f t="shared" si="42"/>
        <v>0.01388974817</v>
      </c>
      <c r="CP227" s="86">
        <f t="shared" si="14"/>
        <v>1</v>
      </c>
      <c r="CQ227" s="86">
        <f t="shared" si="43"/>
        <v>0.03586464958</v>
      </c>
      <c r="CR227" s="86">
        <f t="shared" si="44"/>
        <v>0.005218855942</v>
      </c>
      <c r="CS227" s="86">
        <f t="shared" si="45"/>
        <v>0.9471120896</v>
      </c>
      <c r="CT227" s="86">
        <f t="shared" si="46"/>
        <v>0.01180440487</v>
      </c>
      <c r="CU227" s="86">
        <f t="shared" si="15"/>
        <v>1</v>
      </c>
      <c r="CV227" s="86">
        <f t="shared" si="47"/>
        <v>0.001120455471</v>
      </c>
      <c r="CW227" s="86">
        <f t="shared" si="48"/>
        <v>0.008976173751</v>
      </c>
      <c r="CX227" s="86">
        <f t="shared" si="49"/>
        <v>0.001936864278</v>
      </c>
      <c r="CY227" s="86">
        <f t="shared" si="50"/>
        <v>0.9879665065</v>
      </c>
      <c r="CZ227" s="86">
        <f t="shared" si="16"/>
        <v>1</v>
      </c>
      <c r="DA227" s="62"/>
      <c r="DB227" s="86">
        <f>(AQ227*Baseline!B$7 + AV227*Baseline!B$11 + BA227*Baseline!B$16 + BF227*Baseline!B$18)</f>
        <v>57341.22558</v>
      </c>
      <c r="DC227" s="86">
        <f>(AR227*Baseline!B$7 + AW227*Baseline!B$11 + BB227*Baseline!B$16 + BG227*Baseline!B$18)</f>
        <v>74161.50859</v>
      </c>
      <c r="DD227" s="86">
        <f>(AS227*Baseline!B$7 + AX227*Baseline!B$11 + BC227*Baseline!B$16 + BH227*Baseline!B$18)</f>
        <v>137999.8124</v>
      </c>
      <c r="DE227" s="86">
        <f>(AT227*Baseline!B$7 + AY227*Baseline!B$11 + BD227*Baseline!B$16 + BI227*Baseline!B$18)</f>
        <v>1260505.673</v>
      </c>
      <c r="DF227" s="86">
        <f t="shared" si="17"/>
        <v>1530008.22</v>
      </c>
      <c r="DG227" s="62"/>
      <c r="DH227" s="86">
        <f t="shared" si="51"/>
        <v>0.03747772388</v>
      </c>
      <c r="DI227" s="86">
        <f t="shared" si="52"/>
        <v>0.04847131384</v>
      </c>
      <c r="DJ227" s="86">
        <f t="shared" si="53"/>
        <v>0.09019547126</v>
      </c>
      <c r="DK227" s="86">
        <f t="shared" si="54"/>
        <v>0.823855491</v>
      </c>
      <c r="DL227" s="86">
        <f t="shared" si="18"/>
        <v>1</v>
      </c>
      <c r="DM227" s="62"/>
      <c r="DN227" s="86">
        <f>DH227 / (Baseline!B$7/Baseline!B$17)</f>
        <v>4.000500521</v>
      </c>
      <c r="DO227" s="86">
        <f>DI227 / (Baseline!B$11/Baseline!B$17)</f>
        <v>1.170120716</v>
      </c>
      <c r="DP227" s="86">
        <f>DJ227 / (Baseline!B$16/Baseline!B$17)</f>
        <v>1.393792608</v>
      </c>
      <c r="DQ227" s="86">
        <f>DK227 / (Baseline!B$18/Baseline!B$17)</f>
        <v>0.9314413643</v>
      </c>
      <c r="DR227" s="62"/>
      <c r="DS227" s="86">
        <f>DH227 / Baseline!H$117</f>
        <v>1.499375558</v>
      </c>
      <c r="DT227" s="86">
        <f>DI227 / Baseline!H$118</f>
        <v>1.091091807</v>
      </c>
      <c r="DU227" s="86">
        <f>DJ227 / Baseline!H$119</f>
        <v>1.078234037</v>
      </c>
      <c r="DV227" s="86">
        <f>DK227 / Baseline!H$120</f>
        <v>0.972756563</v>
      </c>
      <c r="DW227" s="87"/>
      <c r="DX227" s="86">
        <f>(AU227*Baseline!B$34)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0.02793624382</v>
      </c>
      <c r="DY227" s="86">
        <f>(AZ227*Baseline!B$34) + (Baseline!D$90*(1-Baseline!D$91)*Baseline!B$35) + (Baseline!D$90*Baseline!D$91*((1-Baseline!D$92)*Baseline!B$40 + Baseline!D$92*Baseline!B$41))</f>
        <v>0.01108095376</v>
      </c>
      <c r="DZ227" s="86">
        <f>(BE227*Baseline!B$34) + (Baseline!F$90*(1-Baseline!F$91)*Baseline!B$35) + (Baseline!F$90*Baseline!F$91*((1-Baseline!F$92)*Baseline!B$40 + Baseline!F$92*Baseline!B$41))</f>
        <v>0.01402225138</v>
      </c>
      <c r="EA227" s="86">
        <f>(BJ227*Baseline!B$34) + (Baseline!H$90*(1-Baseline!H$91)*Baseline!B$35) + (Baseline!H$90*Baseline!H$91*((1-Baseline!H$92)*Baseline!B$40 + Baseline!H$92*Baseline!B$41))</f>
        <v>0.00931486286</v>
      </c>
      <c r="EB227" s="86">
        <f>( DX227*Baseline!B$7 + DY227*Baseline!B$11 + DZ227*Baseline!B$16 + EA227*Baseline!B$18 ) / Baseline!B$17</f>
        <v>0.009867097432</v>
      </c>
    </row>
    <row r="228">
      <c r="A228" s="73" t="s">
        <v>404</v>
      </c>
      <c r="B228" s="85">
        <f>MIN( MAX( NORMINV( MCrands!B228, (B$5+B$4)/2, (B$5-B$4)/3.29 ), 0 ), 1 )</f>
        <v>0.4754276582</v>
      </c>
      <c r="C228" s="85">
        <f>MAX( NORMINV( MCrands!C228, (C$5+C$4)/2, (C$5-C$4)/3.29 ), 0 )</f>
        <v>2.889639229</v>
      </c>
      <c r="D228" s="83"/>
      <c r="E228" s="84">
        <f>Baseline!B$33 * (C228 * Baseline!B$68*Baseline!B$68/Baseline!B$75 + Baseline!B$46 * Baseline!B$54*Baseline!B$54/Baseline!B$76 + Baseline!B$47 * Baseline!B$55*Baseline!B$55/Baseline!B$77 + Baseline!B$56*Baseline!B$56/Baseline!B$78)</f>
        <v>0.00002050820618</v>
      </c>
      <c r="F228" s="84">
        <f>Baseline!B$33 * (C228 * Baseline!B$68*Baseline!B$59/Baseline!B$75 + Baseline!B$46 * Baseline!B$54*Baseline!B$69/Baseline!B$76 + Baseline!B$47 * Baseline!B$55*Baseline!B$57/Baseline!B$77 + Baseline!B$56*Baseline!B$58/Baseline!B$78)</f>
        <v>0.0000002394775763</v>
      </c>
      <c r="G228" s="85">
        <f>Baseline!B$33 * (C228 * Baseline!B$68*Baseline!B$60/Baseline!B$75 + Baseline!B$46 * Baseline!B$54*Baseline!B$61/Baseline!B$76 + Baseline!B$47 * Baseline!B$55*Baseline!B$70/Baseline!B$77 + Baseline!B$56*Baseline!B$62/Baseline!B$78)</f>
        <v>0.0000002014356633</v>
      </c>
      <c r="H228" s="84">
        <f>Baseline!B$33 * (C228 * Baseline!B$68*Baseline!B$63/Baseline!B$75 + Baseline!B$46 * Baseline!B$54*Baseline!B$64/Baseline!B$76 + Baseline!B$47 * Baseline!B$55*Baseline!B$65/Baseline!B$77 + Baseline!B$56*Baseline!B$71/Baseline!B$78)</f>
        <v>0.000000003790662691</v>
      </c>
      <c r="I228" s="84">
        <f>Baseline!B$33 * (C228 * Baseline!B$59*Baseline!B$68/Baseline!B$75 + Baseline!B$46 * Baseline!B$69*Baseline!B$54/Baseline!B$76 + Baseline!B$47 * Baseline!B$57*Baseline!B$55/Baseline!B$77 + Baseline!B$58*Baseline!B$56/Baseline!B$78)</f>
        <v>0.0000002394775763</v>
      </c>
      <c r="J228" s="85">
        <f>Baseline!B$33 * (C228 * Baseline!B$59*Baseline!B$59/Baseline!B$75 + Baseline!B$46 * Baseline!B$69*Baseline!B$69/Baseline!B$76 + Baseline!B$47 * Baseline!B$57*Baseline!B$57/Baseline!B$77 + Baseline!B$58*Baseline!B$58/Baseline!B$78)</f>
        <v>0.0000021165745</v>
      </c>
      <c r="K228" s="84">
        <f>Baseline!B$33 * (C228 * Baseline!B$59*Baseline!B$60/Baseline!B$75 + Baseline!B$46 * Baseline!B$69*Baseline!B$61/Baseline!B$76 + Baseline!B$47 * Baseline!B$57*Baseline!B$70/Baseline!B$77 + Baseline!B$58*Baseline!B$62/Baseline!B$78)</f>
        <v>0.00000001648995115</v>
      </c>
      <c r="L228" s="85">
        <f>Baseline!B$33 * (C228 * Baseline!B$59*Baseline!B$63/Baseline!B$75 + Baseline!B$46 * Baseline!B$69*Baseline!B$64/Baseline!B$76 + Baseline!B$47 * Baseline!B$57*Baseline!B$65/Baseline!B$77 + Baseline!B$58*Baseline!B$71/Baseline!B$78)</f>
        <v>0.00000001707280689</v>
      </c>
      <c r="M228" s="84">
        <f>Baseline!B$33 * (C228 * Baseline!B$60*Baseline!B$68/Baseline!B$75 + Baseline!B$46 * Baseline!B$61*Baseline!B$54/Baseline!B$76 + Baseline!B$47 * Baseline!B$70*Baseline!B$55/Baseline!B$77 + Baseline!B$62*Baseline!B$56/Baseline!B$78)</f>
        <v>0.0000002014356633</v>
      </c>
      <c r="N228" s="85">
        <f>Baseline!B$33 * (C228 * Baseline!B$60*Baseline!B$59/Baseline!B$75 + Baseline!B$46 * Baseline!B$61*Baseline!B$69/Baseline!B$76 + Baseline!B$47 * Baseline!B$70*Baseline!B$57/Baseline!B$77 + Baseline!B$62*Baseline!B$58/Baseline!B$78)</f>
        <v>0.00000001648995115</v>
      </c>
      <c r="O228" s="85">
        <f>Baseline!B$33 * (C228 * Baseline!B$60*Baseline!B$60/Baseline!B$75 + Baseline!B$46 * Baseline!B$61*Baseline!B$61/Baseline!B$76 + Baseline!B$47 * Baseline!B$70*Baseline!B$70/Baseline!B$77 + Baseline!B$62*Baseline!B$62/Baseline!B$78)</f>
        <v>0.000001589267933</v>
      </c>
      <c r="P228" s="84">
        <f>Baseline!B$33 * (C228 * Baseline!B$60*Baseline!B$63/Baseline!B$75 + Baseline!B$46 * Baseline!B$61*Baseline!B$64/Baseline!B$76 + Baseline!B$47 * Baseline!B$70*Baseline!B$65/Baseline!B$77 + Baseline!B$62*Baseline!B$71/Baseline!B$78)</f>
        <v>0.00000000195643272</v>
      </c>
      <c r="Q228" s="84">
        <f>Baseline!B$33 * (C228 * Baseline!B$63*Baseline!B$68/Baseline!B$75 + Baseline!B$46 * Baseline!B$64*Baseline!B$54/Baseline!B$76 + Baseline!B$47 * Baseline!B$65*Baseline!B$55/Baseline!B$77 + Baseline!B$71*Baseline!B$56/Baseline!B$78)</f>
        <v>0.000000003790662691</v>
      </c>
      <c r="R228" s="84">
        <f>Baseline!B$33 * (C228 * Baseline!B$63*Baseline!B$59/Baseline!B$75 + Baseline!B$46 * Baseline!B$64*Baseline!B$69/Baseline!B$76 + Baseline!B$47 * Baseline!B$65*Baseline!B$57/Baseline!B$77 + Baseline!B$71*Baseline!B$58/Baseline!B$78)</f>
        <v>0.00000001707280689</v>
      </c>
      <c r="S228" s="84">
        <f>Baseline!B$33 * (C228 * Baseline!B$63*Baseline!B$60/Baseline!B$75 + Baseline!B$46 * Baseline!B$64*Baseline!B$61/Baseline!B$76 + Baseline!B$47 * Baseline!B$65*Baseline!B$70/Baseline!B$77 + Baseline!B$71*Baseline!B$62/Baseline!B$78)</f>
        <v>0.00000000195643272</v>
      </c>
      <c r="T228" s="84">
        <f>Baseline!B$33 * (C228 * Baseline!B$63*Baseline!B$63/Baseline!B$75 + Baseline!B$46 * Baseline!B$64*Baseline!B$64/Baseline!B$76 + Baseline!B$47 * Baseline!B$65*Baseline!B$65/Baseline!B$77 + Baseline!B$71*Baseline!B$71/Baseline!B$78)</f>
        <v>0.00000009856722131</v>
      </c>
      <c r="U228" s="83"/>
      <c r="V228" s="84">
        <f>E228 * ( Baseline!B$89 * Baseline!B$7 )</f>
        <v>0.212854672</v>
      </c>
      <c r="W228" s="84">
        <f>F228 * ( Baseline!D$89 * Baseline!B$11 )</f>
        <v>0.004417546027</v>
      </c>
      <c r="X228" s="84">
        <f>G228 * ( Baseline!F$89 * Baseline!B$16 )</f>
        <v>0.006996821418</v>
      </c>
      <c r="Y228" s="84">
        <f>H228 * ( Baseline!H$89 * Baseline!B$18 )</f>
        <v>0.00133307549</v>
      </c>
      <c r="Z228" s="86">
        <f t="shared" si="1"/>
        <v>0.2256021149</v>
      </c>
      <c r="AA228" s="84">
        <f>I228 * ( Baseline!B$89 * Baseline!B$7 )</f>
        <v>0.002485537765</v>
      </c>
      <c r="AB228" s="85">
        <f>J228 * ( Baseline!D$89 * Baseline!B$11 )</f>
        <v>0.03904359403</v>
      </c>
      <c r="AC228" s="85">
        <f>K228 * ( Baseline!F$89 * Baseline!B$16 )</f>
        <v>0.0005727746593</v>
      </c>
      <c r="AD228" s="85">
        <f>L228 * ( Baseline!F$89 * Baseline!B$16 )</f>
        <v>0.0005930200192</v>
      </c>
      <c r="AE228" s="86">
        <f t="shared" si="2"/>
        <v>0.04269492648</v>
      </c>
      <c r="AF228" s="86">
        <f>M228 * ( Baseline!B$89 * Baseline!B$7 )</f>
        <v>0.002090700749</v>
      </c>
      <c r="AG228" s="86">
        <f>N228 * ( Baseline!D$89 * Baseline!B$11 )</f>
        <v>0.0003041834618</v>
      </c>
      <c r="AH228" s="86">
        <f>O228 * ( Baseline!F$89 * Baseline!B$16 )</f>
        <v>0.05520285598</v>
      </c>
      <c r="AI228" s="86">
        <f>P228 * ( Baseline!H$89 * Baseline!B$18 )</f>
        <v>0.0006880254775</v>
      </c>
      <c r="AJ228" s="86">
        <f t="shared" si="3"/>
        <v>0.05828576567</v>
      </c>
      <c r="AK228" s="86">
        <f>Q228 * ( Baseline!B$89 * Baseline!B$7 )</f>
        <v>0.00003934328807</v>
      </c>
      <c r="AL228" s="86">
        <f>R228 * ( Baseline!D$89 * Baseline!B$11 )</f>
        <v>0.0003149351659</v>
      </c>
      <c r="AM228" s="86">
        <f>S228 * ( Baseline!F$89 * Baseline!B$16 )</f>
        <v>0.00006795624041</v>
      </c>
      <c r="AN228" s="86">
        <f>T228 * ( Baseline!H$89 * Baseline!B$18 )</f>
        <v>0.03466347644</v>
      </c>
      <c r="AO228" s="86">
        <f t="shared" si="4"/>
        <v>0.03508571113</v>
      </c>
      <c r="AP228" s="62"/>
      <c r="AQ228" s="86">
        <f>V228 * ( (1-Baseline!B$90-Baseline!B$89) + (1-B228)*Baseline!B$90 )</f>
        <v>0.1182342536</v>
      </c>
      <c r="AR228" s="86">
        <f>W228 * ( (1-Baseline!B$90-Baseline!B$89) + (1-B228)*Baseline!B$90 )</f>
        <v>0.002453811571</v>
      </c>
      <c r="AS228" s="86">
        <f>X228 * ( (1-Baseline!B$90-Baseline!B$89) + (1-B228)*Baseline!B$90 )</f>
        <v>0.003886520085</v>
      </c>
      <c r="AT228" s="86">
        <f>Y228 * ( (1-Baseline!B$90-Baseline!B$89) + (1-B228)*Baseline!B$90 )</f>
        <v>0.0007404826217</v>
      </c>
      <c r="AU228" s="86">
        <f t="shared" si="5"/>
        <v>0.1253150679</v>
      </c>
      <c r="AV228" s="86">
        <f>AA228 * ( (1-Baseline!D$90-Baseline!D$89) + (1-B228)*Baseline!D$90 )</f>
        <v>0.001934759521</v>
      </c>
      <c r="AW228" s="86">
        <f>AB228 * ( (1-Baseline!D$90-Baseline!D$89) + (1-B228)*Baseline!D$90 )</f>
        <v>0.03039179945</v>
      </c>
      <c r="AX228" s="86">
        <f>AC228 * ( (1-Baseline!D$90-Baseline!D$89) + (1-B228)*Baseline!D$90 )</f>
        <v>0.0004458516949</v>
      </c>
      <c r="AY228" s="86">
        <f>AD228 * ( (1-Baseline!D$90-Baseline!D$89) + (1-B228)*Baseline!D$90 )</f>
        <v>0.0004616108209</v>
      </c>
      <c r="AZ228" s="86">
        <f t="shared" si="6"/>
        <v>0.03323402149</v>
      </c>
      <c r="BA228" s="86">
        <f>AF228 * ( (1-Baseline!F$90-Baseline!F$89) + (1-Baseline!B$36)*Baseline!F$90 )</f>
        <v>0.001504535162</v>
      </c>
      <c r="BB228" s="86">
        <f>AG228 * ( (1-Baseline!F$90-Baseline!F$89) + (1-Baseline!B$36)*Baseline!F$90 )</f>
        <v>0.000218900153</v>
      </c>
      <c r="BC228" s="86">
        <f>AH228 * ( (1-Baseline!F$90-Baseline!F$89) + (1-Baseline!B$36)*Baseline!F$90 )</f>
        <v>0.03972574165</v>
      </c>
      <c r="BD228" s="86">
        <f>AI228 * ( (1-Baseline!F$90-Baseline!F$89) + (1-Baseline!B$36)*Baseline!F$90 )</f>
        <v>0.0004951251504</v>
      </c>
      <c r="BE228" s="86">
        <f t="shared" si="7"/>
        <v>0.04194430212</v>
      </c>
      <c r="BF228" s="86">
        <f>AK228 * ( (1-Baseline!H$90-Baseline!H$89) + (1-Baseline!B$36)*Baseline!H$90 )</f>
        <v>0.000031172474</v>
      </c>
      <c r="BG228" s="86">
        <f>AL228 * ( (1-Baseline!H$90-Baseline!H$89) + (1-Baseline!B$36)*Baseline!H$90 )</f>
        <v>0.0002495294307</v>
      </c>
      <c r="BH228" s="86">
        <f>AM228 * ( (1-Baseline!H$90-Baseline!H$89) + (1-Baseline!B$36)*Baseline!H$90 )</f>
        <v>0.0000538430884</v>
      </c>
      <c r="BI228" s="86">
        <f>AN228 * ( (1-Baseline!H$90-Baseline!H$89) + (1-Baseline!B$36)*Baseline!H$90 )</f>
        <v>0.02746456565</v>
      </c>
      <c r="BJ228" s="86">
        <f t="shared" si="8"/>
        <v>0.02779911064</v>
      </c>
      <c r="BK228" s="62"/>
      <c r="BL228" s="86">
        <f t="shared" si="19"/>
        <v>0.9434959068</v>
      </c>
      <c r="BM228" s="86">
        <f t="shared" si="20"/>
        <v>0.01958113747</v>
      </c>
      <c r="BN228" s="86">
        <f t="shared" si="21"/>
        <v>0.03101398859</v>
      </c>
      <c r="BO228" s="86">
        <f t="shared" si="22"/>
        <v>0.005908967169</v>
      </c>
      <c r="BP228" s="86">
        <f t="shared" si="9"/>
        <v>1</v>
      </c>
      <c r="BQ228" s="86">
        <f t="shared" si="23"/>
        <v>0.05821623246</v>
      </c>
      <c r="BR228" s="86">
        <f t="shared" si="24"/>
        <v>0.9144785401</v>
      </c>
      <c r="BS228" s="86">
        <f t="shared" si="25"/>
        <v>0.01341552045</v>
      </c>
      <c r="BT228" s="86">
        <f t="shared" si="26"/>
        <v>0.013889707</v>
      </c>
      <c r="BU228" s="86">
        <f t="shared" si="10"/>
        <v>1</v>
      </c>
      <c r="BV228" s="86">
        <f t="shared" si="27"/>
        <v>0.03586983417</v>
      </c>
      <c r="BW228" s="86">
        <f t="shared" si="28"/>
        <v>0.005218829303</v>
      </c>
      <c r="BX228" s="86">
        <f t="shared" si="29"/>
        <v>0.9471069882</v>
      </c>
      <c r="BY228" s="86">
        <f t="shared" si="30"/>
        <v>0.01180434828</v>
      </c>
      <c r="BZ228" s="86">
        <f t="shared" si="11"/>
        <v>1</v>
      </c>
      <c r="CA228" s="86">
        <f t="shared" si="31"/>
        <v>0.001121347888</v>
      </c>
      <c r="CB228" s="86">
        <f t="shared" si="32"/>
        <v>0.008976165959</v>
      </c>
      <c r="CC228" s="86">
        <f t="shared" si="33"/>
        <v>0.001936863704</v>
      </c>
      <c r="CD228" s="86">
        <f t="shared" si="34"/>
        <v>0.9879656224</v>
      </c>
      <c r="CE228" s="86">
        <f t="shared" si="12"/>
        <v>1</v>
      </c>
      <c r="CF228" s="62"/>
      <c r="CG228" s="86">
        <f t="shared" si="35"/>
        <v>0.9434959068</v>
      </c>
      <c r="CH228" s="86">
        <f t="shared" si="36"/>
        <v>0.01958113747</v>
      </c>
      <c r="CI228" s="86">
        <f t="shared" si="37"/>
        <v>0.03101398859</v>
      </c>
      <c r="CJ228" s="86">
        <f t="shared" si="38"/>
        <v>0.005908967169</v>
      </c>
      <c r="CK228" s="86">
        <f t="shared" si="13"/>
        <v>1</v>
      </c>
      <c r="CL228" s="86">
        <f t="shared" si="39"/>
        <v>0.05821623246</v>
      </c>
      <c r="CM228" s="86">
        <f t="shared" si="40"/>
        <v>0.9144785401</v>
      </c>
      <c r="CN228" s="86">
        <f t="shared" si="41"/>
        <v>0.01341552045</v>
      </c>
      <c r="CO228" s="86">
        <f t="shared" si="42"/>
        <v>0.013889707</v>
      </c>
      <c r="CP228" s="86">
        <f t="shared" si="14"/>
        <v>1</v>
      </c>
      <c r="CQ228" s="86">
        <f t="shared" si="43"/>
        <v>0.03586983417</v>
      </c>
      <c r="CR228" s="86">
        <f t="shared" si="44"/>
        <v>0.005218829303</v>
      </c>
      <c r="CS228" s="86">
        <f t="shared" si="45"/>
        <v>0.9471069882</v>
      </c>
      <c r="CT228" s="86">
        <f t="shared" si="46"/>
        <v>0.01180434828</v>
      </c>
      <c r="CU228" s="86">
        <f t="shared" si="15"/>
        <v>1</v>
      </c>
      <c r="CV228" s="86">
        <f t="shared" si="47"/>
        <v>0.001121347888</v>
      </c>
      <c r="CW228" s="86">
        <f t="shared" si="48"/>
        <v>0.008976165959</v>
      </c>
      <c r="CX228" s="86">
        <f t="shared" si="49"/>
        <v>0.001936863704</v>
      </c>
      <c r="CY228" s="86">
        <f t="shared" si="50"/>
        <v>0.9879656224</v>
      </c>
      <c r="CZ228" s="86">
        <f t="shared" si="16"/>
        <v>1</v>
      </c>
      <c r="DA228" s="62"/>
      <c r="DB228" s="86">
        <f>(AQ228*Baseline!B$7 + AV228*Baseline!B$11 + BA228*Baseline!B$16 + BF228*Baseline!B$18)</f>
        <v>67960.70093</v>
      </c>
      <c r="DC228" s="86">
        <f>(AR228*Baseline!B$7 + AW228*Baseline!B$11 + BB228*Baseline!B$16 + BG228*Baseline!B$18)</f>
        <v>78526.46704</v>
      </c>
      <c r="DD228" s="86">
        <f>(AS228*Baseline!B$7 + AX228*Baseline!B$11 + BC228*Baseline!B$16 + BH228*Baseline!B$18)</f>
        <v>138395.4167</v>
      </c>
      <c r="DE228" s="86">
        <f>(AT228*Baseline!B$7 + AY228*Baseline!B$11 + BD228*Baseline!B$16 + BI228*Baseline!B$18)</f>
        <v>1260632.719</v>
      </c>
      <c r="DF228" s="86">
        <f t="shared" si="17"/>
        <v>1545515.304</v>
      </c>
      <c r="DG228" s="62"/>
      <c r="DH228" s="86">
        <f t="shared" si="51"/>
        <v>0.04397284244</v>
      </c>
      <c r="DI228" s="86">
        <f t="shared" si="52"/>
        <v>0.05080924586</v>
      </c>
      <c r="DJ228" s="86">
        <f t="shared" si="53"/>
        <v>0.08954645505</v>
      </c>
      <c r="DK228" s="86">
        <f t="shared" si="54"/>
        <v>0.8156714567</v>
      </c>
      <c r="DL228" s="86">
        <f t="shared" si="18"/>
        <v>1</v>
      </c>
      <c r="DM228" s="62"/>
      <c r="DN228" s="86">
        <f>DH228 / (Baseline!B$7/Baseline!B$17)</f>
        <v>4.693811707</v>
      </c>
      <c r="DO228" s="86">
        <f>DI228 / (Baseline!B$11/Baseline!B$17)</f>
        <v>1.226559514</v>
      </c>
      <c r="DP228" s="86">
        <f>DJ228 / (Baseline!B$16/Baseline!B$17)</f>
        <v>1.383763346</v>
      </c>
      <c r="DQ228" s="86">
        <f>DK228 / (Baseline!B$18/Baseline!B$17)</f>
        <v>0.922188591</v>
      </c>
      <c r="DR228" s="62"/>
      <c r="DS228" s="86">
        <f>DH228 / Baseline!H$117</f>
        <v>1.759226504</v>
      </c>
      <c r="DT228" s="86">
        <f>DI228 / Baseline!H$118</f>
        <v>1.143718778</v>
      </c>
      <c r="DU228" s="86">
        <f>DJ228 / Baseline!H$119</f>
        <v>1.070475429</v>
      </c>
      <c r="DV228" s="86">
        <f>DK228 / Baseline!H$120</f>
        <v>0.9630933718</v>
      </c>
      <c r="DW228" s="87"/>
      <c r="DX228" s="86">
        <f>(AU228*Baseline!B$34)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0.03132679143</v>
      </c>
      <c r="DY228" s="86">
        <f>(AZ228*Baseline!B$34) + (Baseline!D$90*(1-Baseline!D$91)*Baseline!B$35) + (Baseline!D$90*Baseline!D$91*((1-Baseline!D$92)*Baseline!B$40 + Baseline!D$92*Baseline!B$41))</f>
        <v>0.01139867122</v>
      </c>
      <c r="DZ228" s="86">
        <f>(BE228*Baseline!B$34) + (Baseline!F$90*(1-Baseline!F$91)*Baseline!B$35) + (Baseline!F$90*Baseline!F$91*((1-Baseline!F$92)*Baseline!B$40 + Baseline!F$92*Baseline!B$41))</f>
        <v>0.01402228532</v>
      </c>
      <c r="EA228" s="86">
        <f>(BJ228*Baseline!B$34) + (Baseline!H$90*(1-Baseline!H$91)*Baseline!B$35) + (Baseline!H$90*Baseline!H$91*((1-Baseline!H$92)*Baseline!B$40 + Baseline!H$92*Baseline!B$41))</f>
        <v>0.009314866597</v>
      </c>
      <c r="EB228" s="86">
        <f>( DX228*Baseline!B$7 + DY228*Baseline!B$11 + DZ228*Baseline!B$16 + EA228*Baseline!B$18 ) / Baseline!B$17</f>
        <v>0.009912027651</v>
      </c>
    </row>
    <row r="229">
      <c r="A229" s="73" t="s">
        <v>405</v>
      </c>
      <c r="B229" s="85">
        <f>MIN( MAX( NORMINV( MCrands!B229, (B$5+B$4)/2, (B$5-B$4)/3.29 ), 0 ), 1 )</f>
        <v>0.5523527517</v>
      </c>
      <c r="C229" s="85">
        <f>MAX( NORMINV( MCrands!C229, (C$5+C$4)/2, (C$5-C$4)/3.29 ), 0 )</f>
        <v>3.528171776</v>
      </c>
      <c r="D229" s="83"/>
      <c r="E229" s="84">
        <f>Baseline!B$33 * (C229 * Baseline!B$68*Baseline!B$68/Baseline!B$75 + Baseline!B$46 * Baseline!B$54*Baseline!B$54/Baseline!B$76 + Baseline!B$47 * Baseline!B$55*Baseline!B$55/Baseline!B$77 + Baseline!B$56*Baseline!B$56/Baseline!B$78)</f>
        <v>0.00002502903194</v>
      </c>
      <c r="F229" s="84">
        <f>Baseline!B$33 * (C229 * Baseline!B$68*Baseline!B$59/Baseline!B$75 + Baseline!B$46 * Baseline!B$54*Baseline!B$69/Baseline!B$76 + Baseline!B$47 * Baseline!B$55*Baseline!B$57/Baseline!B$77 + Baseline!B$56*Baseline!B$58/Baseline!B$78)</f>
        <v>0.0000002401913909</v>
      </c>
      <c r="G229" s="85">
        <f>Baseline!B$33 * (C229 * Baseline!B$68*Baseline!B$60/Baseline!B$75 + Baseline!B$46 * Baseline!B$54*Baseline!B$61/Baseline!B$76 + Baseline!B$47 * Baseline!B$55*Baseline!B$70/Baseline!B$77 + Baseline!B$56*Baseline!B$62/Baseline!B$78)</f>
        <v>0.0000002031904575</v>
      </c>
      <c r="H229" s="84">
        <f>Baseline!B$33 * (C229 * Baseline!B$68*Baseline!B$63/Baseline!B$75 + Baseline!B$46 * Baseline!B$54*Baseline!B$64/Baseline!B$76 + Baseline!B$47 * Baseline!B$55*Baseline!B$65/Baseline!B$77 + Baseline!B$56*Baseline!B$71/Baseline!B$78)</f>
        <v>0.000000003966142112</v>
      </c>
      <c r="I229" s="84">
        <f>Baseline!B$33 * (C229 * Baseline!B$59*Baseline!B$68/Baseline!B$75 + Baseline!B$46 * Baseline!B$69*Baseline!B$54/Baseline!B$76 + Baseline!B$47 * Baseline!B$57*Baseline!B$55/Baseline!B$77 + Baseline!B$58*Baseline!B$56/Baseline!B$78)</f>
        <v>0.0000002401913909</v>
      </c>
      <c r="J229" s="85">
        <f>Baseline!B$33 * (C229 * Baseline!B$59*Baseline!B$59/Baseline!B$75 + Baseline!B$46 * Baseline!B$69*Baseline!B$69/Baseline!B$76 + Baseline!B$47 * Baseline!B$57*Baseline!B$57/Baseline!B$77 + Baseline!B$58*Baseline!B$58/Baseline!B$78)</f>
        <v>0.000002116574612</v>
      </c>
      <c r="K229" s="84">
        <f>Baseline!B$33 * (C229 * Baseline!B$59*Baseline!B$60/Baseline!B$75 + Baseline!B$46 * Baseline!B$69*Baseline!B$61/Baseline!B$76 + Baseline!B$47 * Baseline!B$57*Baseline!B$70/Baseline!B$77 + Baseline!B$58*Baseline!B$62/Baseline!B$78)</f>
        <v>0.00000001649022823</v>
      </c>
      <c r="L229" s="85">
        <f>Baseline!B$33 * (C229 * Baseline!B$59*Baseline!B$63/Baseline!B$75 + Baseline!B$46 * Baseline!B$69*Baseline!B$64/Baseline!B$76 + Baseline!B$47 * Baseline!B$57*Baseline!B$65/Baseline!B$77 + Baseline!B$58*Baseline!B$71/Baseline!B$78)</f>
        <v>0.0000000170728346</v>
      </c>
      <c r="M229" s="84">
        <f>Baseline!B$33 * (C229 * Baseline!B$60*Baseline!B$68/Baseline!B$75 + Baseline!B$46 * Baseline!B$61*Baseline!B$54/Baseline!B$76 + Baseline!B$47 * Baseline!B$70*Baseline!B$55/Baseline!B$77 + Baseline!B$62*Baseline!B$56/Baseline!B$78)</f>
        <v>0.0000002031904575</v>
      </c>
      <c r="N229" s="85">
        <f>Baseline!B$33 * (C229 * Baseline!B$60*Baseline!B$59/Baseline!B$75 + Baseline!B$46 * Baseline!B$61*Baseline!B$69/Baseline!B$76 + Baseline!B$47 * Baseline!B$70*Baseline!B$57/Baseline!B$77 + Baseline!B$62*Baseline!B$58/Baseline!B$78)</f>
        <v>0.00000001649022823</v>
      </c>
      <c r="O229" s="85">
        <f>Baseline!B$33 * (C229 * Baseline!B$60*Baseline!B$60/Baseline!B$75 + Baseline!B$46 * Baseline!B$61*Baseline!B$61/Baseline!B$76 + Baseline!B$47 * Baseline!B$70*Baseline!B$70/Baseline!B$77 + Baseline!B$62*Baseline!B$62/Baseline!B$78)</f>
        <v>0.000001589268614</v>
      </c>
      <c r="P229" s="84">
        <f>Baseline!B$33 * (C229 * Baseline!B$60*Baseline!B$63/Baseline!B$75 + Baseline!B$46 * Baseline!B$61*Baseline!B$64/Baseline!B$76 + Baseline!B$47 * Baseline!B$70*Baseline!B$65/Baseline!B$77 + Baseline!B$62*Baseline!B$71/Baseline!B$78)</f>
        <v>0.000000001956500834</v>
      </c>
      <c r="Q229" s="84">
        <f>Baseline!B$33 * (C229 * Baseline!B$63*Baseline!B$68/Baseline!B$75 + Baseline!B$46 * Baseline!B$64*Baseline!B$54/Baseline!B$76 + Baseline!B$47 * Baseline!B$65*Baseline!B$55/Baseline!B$77 + Baseline!B$71*Baseline!B$56/Baseline!B$78)</f>
        <v>0.000000003966142112</v>
      </c>
      <c r="R229" s="84">
        <f>Baseline!B$33 * (C229 * Baseline!B$63*Baseline!B$59/Baseline!B$75 + Baseline!B$46 * Baseline!B$64*Baseline!B$69/Baseline!B$76 + Baseline!B$47 * Baseline!B$65*Baseline!B$57/Baseline!B$77 + Baseline!B$71*Baseline!B$58/Baseline!B$78)</f>
        <v>0.0000000170728346</v>
      </c>
      <c r="S229" s="84">
        <f>Baseline!B$33 * (C229 * Baseline!B$63*Baseline!B$60/Baseline!B$75 + Baseline!B$46 * Baseline!B$64*Baseline!B$61/Baseline!B$76 + Baseline!B$47 * Baseline!B$65*Baseline!B$70/Baseline!B$77 + Baseline!B$71*Baseline!B$62/Baseline!B$78)</f>
        <v>0.000000001956500834</v>
      </c>
      <c r="T229" s="84">
        <f>Baseline!B$33 * (C229 * Baseline!B$63*Baseline!B$63/Baseline!B$75 + Baseline!B$46 * Baseline!B$64*Baseline!B$64/Baseline!B$76 + Baseline!B$47 * Baseline!B$65*Baseline!B$65/Baseline!B$77 + Baseline!B$71*Baseline!B$71/Baseline!B$78)</f>
        <v>0.00000009856722812</v>
      </c>
      <c r="U229" s="83"/>
      <c r="V229" s="84">
        <f>E229 * ( Baseline!B$89 * Baseline!B$7 )</f>
        <v>0.2597763225</v>
      </c>
      <c r="W229" s="84">
        <f>F229 * ( Baseline!D$89 * Baseline!B$11 )</f>
        <v>0.004430713476</v>
      </c>
      <c r="X229" s="84">
        <f>G229 * ( Baseline!F$89 * Baseline!B$16 )</f>
        <v>0.007057773791</v>
      </c>
      <c r="Y229" s="84">
        <f>H229 * ( Baseline!H$89 * Baseline!B$18 )</f>
        <v>0.001394786947</v>
      </c>
      <c r="Z229" s="86">
        <f t="shared" si="1"/>
        <v>0.2726595967</v>
      </c>
      <c r="AA229" s="84">
        <f>I229 * ( Baseline!B$89 * Baseline!B$7 )</f>
        <v>0.002492946446</v>
      </c>
      <c r="AB229" s="85">
        <f>J229 * ( Baseline!D$89 * Baseline!B$11 )</f>
        <v>0.03904359611</v>
      </c>
      <c r="AC229" s="85">
        <f>K229 * ( Baseline!F$89 * Baseline!B$16 )</f>
        <v>0.0005727842834</v>
      </c>
      <c r="AD229" s="85">
        <f>L229 * ( Baseline!F$89 * Baseline!B$16 )</f>
        <v>0.0005930209816</v>
      </c>
      <c r="AE229" s="86">
        <f t="shared" si="2"/>
        <v>0.04270234782</v>
      </c>
      <c r="AF229" s="86">
        <f>M229 * ( Baseline!B$89 * Baseline!B$7 )</f>
        <v>0.002108913758</v>
      </c>
      <c r="AG229" s="86">
        <f>N229 * ( Baseline!D$89 * Baseline!B$11 )</f>
        <v>0.0003041885729</v>
      </c>
      <c r="AH229" s="86">
        <f>O229 * ( Baseline!F$89 * Baseline!B$16 )</f>
        <v>0.05520287964</v>
      </c>
      <c r="AI229" s="86">
        <f>P229 * ( Baseline!H$89 * Baseline!B$18 )</f>
        <v>0.0006880494313</v>
      </c>
      <c r="AJ229" s="86">
        <f t="shared" si="3"/>
        <v>0.0583040314</v>
      </c>
      <c r="AK229" s="86">
        <f>Q229 * ( Baseline!B$89 * Baseline!B$7 )</f>
        <v>0.00004116458898</v>
      </c>
      <c r="AL229" s="86">
        <f>R229 * ( Baseline!D$89 * Baseline!B$11 )</f>
        <v>0.000314935677</v>
      </c>
      <c r="AM229" s="86">
        <f>S229 * ( Baseline!F$89 * Baseline!B$16 )</f>
        <v>0.00006795860632</v>
      </c>
      <c r="AN229" s="86">
        <f>T229 * ( Baseline!H$89 * Baseline!B$18 )</f>
        <v>0.03466347883</v>
      </c>
      <c r="AO229" s="86">
        <f t="shared" si="4"/>
        <v>0.03508753771</v>
      </c>
      <c r="AP229" s="62"/>
      <c r="AQ229" s="86">
        <f>V229 * ( (1-Baseline!B$90-Baseline!B$89) + (1-B229)*Baseline!B$90 )</f>
        <v>0.126512641</v>
      </c>
      <c r="AR229" s="86">
        <f>W229 * ( (1-Baseline!B$90-Baseline!B$89) + (1-B229)*Baseline!B$90 )</f>
        <v>0.002157784273</v>
      </c>
      <c r="AS229" s="86">
        <f>X229 * ( (1-Baseline!B$90-Baseline!B$89) + (1-B229)*Baseline!B$90 )</f>
        <v>0.003437178542</v>
      </c>
      <c r="AT229" s="86">
        <f>Y229 * ( (1-Baseline!B$90-Baseline!B$89) + (1-B229)*Baseline!B$90 )</f>
        <v>0.0006792696828</v>
      </c>
      <c r="AU229" s="86">
        <f t="shared" si="5"/>
        <v>0.1327868735</v>
      </c>
      <c r="AV229" s="86">
        <f>AA229 * ( (1-Baseline!D$90-Baseline!D$89) + (1-B229)*Baseline!D$90 )</f>
        <v>0.001854613467</v>
      </c>
      <c r="AW229" s="86">
        <f>AB229 * ( (1-Baseline!D$90-Baseline!D$89) + (1-B229)*Baseline!D$90 )</f>
        <v>0.0290462634</v>
      </c>
      <c r="AX229" s="86">
        <f>AC229 * ( (1-Baseline!D$90-Baseline!D$89) + (1-B229)*Baseline!D$90 )</f>
        <v>0.0004261196412</v>
      </c>
      <c r="AY229" s="86">
        <f>AD229 * ( (1-Baseline!D$90-Baseline!D$89) + (1-B229)*Baseline!D$90 )</f>
        <v>0.0004411746189</v>
      </c>
      <c r="AZ229" s="86">
        <f t="shared" si="6"/>
        <v>0.03176817113</v>
      </c>
      <c r="BA229" s="86">
        <f>AF229 * ( (1-Baseline!F$90-Baseline!F$89) + (1-Baseline!B$36)*Baseline!F$90 )</f>
        <v>0.001517641826</v>
      </c>
      <c r="BB229" s="86">
        <f>AG229 * ( (1-Baseline!F$90-Baseline!F$89) + (1-Baseline!B$36)*Baseline!F$90 )</f>
        <v>0.0002189038311</v>
      </c>
      <c r="BC229" s="86">
        <f>AH229 * ( (1-Baseline!F$90-Baseline!F$89) + (1-Baseline!B$36)*Baseline!F$90 )</f>
        <v>0.03972575868</v>
      </c>
      <c r="BD229" s="86">
        <f>AI229 * ( (1-Baseline!F$90-Baseline!F$89) + (1-Baseline!B$36)*Baseline!F$90 )</f>
        <v>0.0004951423883</v>
      </c>
      <c r="BE229" s="86">
        <f t="shared" si="7"/>
        <v>0.04195744672</v>
      </c>
      <c r="BF229" s="86">
        <f>AK229 * ( (1-Baseline!H$90-Baseline!H$89) + (1-Baseline!B$36)*Baseline!H$90 )</f>
        <v>0.00003261552714</v>
      </c>
      <c r="BG229" s="86">
        <f>AL229 * ( (1-Baseline!H$90-Baseline!H$89) + (1-Baseline!B$36)*Baseline!H$90 )</f>
        <v>0.0002495298356</v>
      </c>
      <c r="BH229" s="86">
        <f>AM229 * ( (1-Baseline!H$90-Baseline!H$89) + (1-Baseline!B$36)*Baseline!H$90 )</f>
        <v>0.00005384496296</v>
      </c>
      <c r="BI229" s="86">
        <f>AN229 * ( (1-Baseline!H$90-Baseline!H$89) + (1-Baseline!B$36)*Baseline!H$90 )</f>
        <v>0.02746456755</v>
      </c>
      <c r="BJ229" s="86">
        <f t="shared" si="8"/>
        <v>0.02780055788</v>
      </c>
      <c r="BK229" s="62"/>
      <c r="BL229" s="86">
        <f t="shared" si="19"/>
        <v>0.9527496029</v>
      </c>
      <c r="BM229" s="86">
        <f t="shared" si="20"/>
        <v>0.01624998177</v>
      </c>
      <c r="BN229" s="86">
        <f t="shared" si="21"/>
        <v>0.02588492712</v>
      </c>
      <c r="BO229" s="86">
        <f t="shared" si="22"/>
        <v>0.005115488189</v>
      </c>
      <c r="BP229" s="86">
        <f t="shared" si="9"/>
        <v>1</v>
      </c>
      <c r="BQ229" s="86">
        <f t="shared" si="23"/>
        <v>0.05837961081</v>
      </c>
      <c r="BR229" s="86">
        <f t="shared" si="24"/>
        <v>0.9143196593</v>
      </c>
      <c r="BS229" s="86">
        <f t="shared" si="25"/>
        <v>0.01341341431</v>
      </c>
      <c r="BT229" s="86">
        <f t="shared" si="26"/>
        <v>0.01388731561</v>
      </c>
      <c r="BU229" s="86">
        <f t="shared" si="10"/>
        <v>1</v>
      </c>
      <c r="BV229" s="86">
        <f t="shared" si="27"/>
        <v>0.03617097665</v>
      </c>
      <c r="BW229" s="86">
        <f t="shared" si="28"/>
        <v>0.005217281988</v>
      </c>
      <c r="BX229" s="86">
        <f t="shared" si="29"/>
        <v>0.9468106804</v>
      </c>
      <c r="BY229" s="86">
        <f t="shared" si="30"/>
        <v>0.011801061</v>
      </c>
      <c r="BZ229" s="86">
        <f t="shared" si="11"/>
        <v>1</v>
      </c>
      <c r="CA229" s="86">
        <f t="shared" si="31"/>
        <v>0.001173196858</v>
      </c>
      <c r="CB229" s="86">
        <f t="shared" si="32"/>
        <v>0.008975713248</v>
      </c>
      <c r="CC229" s="86">
        <f t="shared" si="33"/>
        <v>0.001936830304</v>
      </c>
      <c r="CD229" s="86">
        <f t="shared" si="34"/>
        <v>0.9879142596</v>
      </c>
      <c r="CE229" s="86">
        <f t="shared" si="12"/>
        <v>1</v>
      </c>
      <c r="CF229" s="62"/>
      <c r="CG229" s="86">
        <f t="shared" si="35"/>
        <v>0.9527496029</v>
      </c>
      <c r="CH229" s="86">
        <f t="shared" si="36"/>
        <v>0.01624998177</v>
      </c>
      <c r="CI229" s="86">
        <f t="shared" si="37"/>
        <v>0.02588492712</v>
      </c>
      <c r="CJ229" s="86">
        <f t="shared" si="38"/>
        <v>0.005115488189</v>
      </c>
      <c r="CK229" s="86">
        <f t="shared" si="13"/>
        <v>1</v>
      </c>
      <c r="CL229" s="86">
        <f t="shared" si="39"/>
        <v>0.05837961081</v>
      </c>
      <c r="CM229" s="86">
        <f t="shared" si="40"/>
        <v>0.9143196593</v>
      </c>
      <c r="CN229" s="86">
        <f t="shared" si="41"/>
        <v>0.01341341431</v>
      </c>
      <c r="CO229" s="86">
        <f t="shared" si="42"/>
        <v>0.01388731561</v>
      </c>
      <c r="CP229" s="86">
        <f t="shared" si="14"/>
        <v>1</v>
      </c>
      <c r="CQ229" s="86">
        <f t="shared" si="43"/>
        <v>0.03617097665</v>
      </c>
      <c r="CR229" s="86">
        <f t="shared" si="44"/>
        <v>0.005217281988</v>
      </c>
      <c r="CS229" s="86">
        <f t="shared" si="45"/>
        <v>0.9468106804</v>
      </c>
      <c r="CT229" s="86">
        <f t="shared" si="46"/>
        <v>0.011801061</v>
      </c>
      <c r="CU229" s="86">
        <f t="shared" si="15"/>
        <v>1</v>
      </c>
      <c r="CV229" s="86">
        <f t="shared" si="47"/>
        <v>0.001173196858</v>
      </c>
      <c r="CW229" s="86">
        <f t="shared" si="48"/>
        <v>0.008975713248</v>
      </c>
      <c r="CX229" s="86">
        <f t="shared" si="49"/>
        <v>0.001936830304</v>
      </c>
      <c r="CY229" s="86">
        <f t="shared" si="50"/>
        <v>0.9879142596</v>
      </c>
      <c r="CZ229" s="86">
        <f t="shared" si="16"/>
        <v>1</v>
      </c>
      <c r="DA229" s="62"/>
      <c r="DB229" s="86">
        <f>(AQ229*Baseline!B$7 + AV229*Baseline!B$11 + BA229*Baseline!B$16 + BF229*Baseline!B$18)</f>
        <v>71913.82966</v>
      </c>
      <c r="DC229" s="86">
        <f>(AR229*Baseline!B$7 + AW229*Baseline!B$11 + BB229*Baseline!B$16 + BG229*Baseline!B$18)</f>
        <v>75497.34996</v>
      </c>
      <c r="DD229" s="86">
        <f>(AS229*Baseline!B$7 + AX229*Baseline!B$11 + BC229*Baseline!B$16 + BH229*Baseline!B$18)</f>
        <v>138135.3124</v>
      </c>
      <c r="DE229" s="86">
        <f>(AT229*Baseline!B$7 + AY229*Baseline!B$11 + BD229*Baseline!B$16 + BI229*Baseline!B$18)</f>
        <v>1260559.349</v>
      </c>
      <c r="DF229" s="86">
        <f t="shared" si="17"/>
        <v>1546105.841</v>
      </c>
      <c r="DG229" s="62"/>
      <c r="DH229" s="86">
        <f t="shared" si="51"/>
        <v>0.04651287626</v>
      </c>
      <c r="DI229" s="86">
        <f t="shared" si="52"/>
        <v>0.04883064791</v>
      </c>
      <c r="DJ229" s="86">
        <f t="shared" si="53"/>
        <v>0.08934402082</v>
      </c>
      <c r="DK229" s="86">
        <f t="shared" si="54"/>
        <v>0.815312455</v>
      </c>
      <c r="DL229" s="86">
        <f t="shared" si="18"/>
        <v>1</v>
      </c>
      <c r="DM229" s="62"/>
      <c r="DN229" s="86">
        <f>DH229 / (Baseline!B$7/Baseline!B$17)</f>
        <v>4.964943611</v>
      </c>
      <c r="DO229" s="86">
        <f>DI229 / (Baseline!B$11/Baseline!B$17)</f>
        <v>1.178795212</v>
      </c>
      <c r="DP229" s="86">
        <f>DJ229 / (Baseline!B$16/Baseline!B$17)</f>
        <v>1.380635125</v>
      </c>
      <c r="DQ229" s="86">
        <f>DK229 / (Baseline!B$18/Baseline!B$17)</f>
        <v>0.9217827079</v>
      </c>
      <c r="DR229" s="62"/>
      <c r="DS229" s="86">
        <f>DH229 / Baseline!H$117</f>
        <v>1.860845926</v>
      </c>
      <c r="DT229" s="86">
        <f>DI229 / Baseline!H$118</f>
        <v>1.099180435</v>
      </c>
      <c r="DU229" s="86">
        <f>DJ229 / Baseline!H$119</f>
        <v>1.068055446</v>
      </c>
      <c r="DV229" s="86">
        <f>DK229 / Baseline!H$120</f>
        <v>0.9626694853</v>
      </c>
      <c r="DW229" s="87"/>
      <c r="DX229" s="86">
        <f>(AU229*Baseline!B$34)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0.03244756227</v>
      </c>
      <c r="DY229" s="86">
        <f>(AZ229*Baseline!B$34) + (Baseline!D$90*(1-Baseline!D$91)*Baseline!B$35) + (Baseline!D$90*Baseline!D$91*((1-Baseline!D$92)*Baseline!B$40 + Baseline!D$92*Baseline!B$41))</f>
        <v>0.01117879367</v>
      </c>
      <c r="DZ229" s="86">
        <f>(BE229*Baseline!B$34) + (Baseline!F$90*(1-Baseline!F$91)*Baseline!B$35) + (Baseline!F$90*Baseline!F$91*((1-Baseline!F$92)*Baseline!B$40 + Baseline!F$92*Baseline!B$41))</f>
        <v>0.01402425701</v>
      </c>
      <c r="EA229" s="86">
        <f>(BJ229*Baseline!B$34) + (Baseline!H$90*(1-Baseline!H$91)*Baseline!B$35) + (Baseline!H$90*Baseline!H$91*((1-Baseline!H$92)*Baseline!B$40 + Baseline!H$92*Baseline!B$41))</f>
        <v>0.009315083681</v>
      </c>
      <c r="EB229" s="86">
        <f>( DX229*Baseline!B$7 + DY229*Baseline!B$11 + DZ229*Baseline!B$16 + EA229*Baseline!B$18 ) / Baseline!B$17</f>
        <v>0.009913738674</v>
      </c>
    </row>
    <row r="230">
      <c r="A230" s="73" t="s">
        <v>406</v>
      </c>
      <c r="B230" s="85">
        <f>MIN( MAX( NORMINV( MCrands!B230, (B$5+B$4)/2, (B$5-B$4)/3.29 ), 0 ), 1 )</f>
        <v>0.6468026799</v>
      </c>
      <c r="C230" s="85">
        <f>MAX( NORMINV( MCrands!C230, (C$5+C$4)/2, (C$5-C$4)/3.29 ), 0 )</f>
        <v>2.853616651</v>
      </c>
      <c r="D230" s="83"/>
      <c r="E230" s="84">
        <f>Baseline!B$33 * (C230 * Baseline!B$68*Baseline!B$68/Baseline!B$75 + Baseline!B$46 * Baseline!B$54*Baseline!B$54/Baseline!B$76 + Baseline!B$47 * Baseline!B$55*Baseline!B$55/Baseline!B$77 + Baseline!B$56*Baseline!B$56/Baseline!B$78)</f>
        <v>0.00002025316547</v>
      </c>
      <c r="F230" s="84">
        <f>Baseline!B$33 * (C230 * Baseline!B$68*Baseline!B$59/Baseline!B$75 + Baseline!B$46 * Baseline!B$54*Baseline!B$69/Baseline!B$76 + Baseline!B$47 * Baseline!B$55*Baseline!B$57/Baseline!B$77 + Baseline!B$56*Baseline!B$58/Baseline!B$78)</f>
        <v>0.0000002394373067</v>
      </c>
      <c r="G230" s="85">
        <f>Baseline!B$33 * (C230 * Baseline!B$68*Baseline!B$60/Baseline!B$75 + Baseline!B$46 * Baseline!B$54*Baseline!B$61/Baseline!B$76 + Baseline!B$47 * Baseline!B$55*Baseline!B$70/Baseline!B$77 + Baseline!B$56*Baseline!B$62/Baseline!B$78)</f>
        <v>0.0000002013366672</v>
      </c>
      <c r="H230" s="84">
        <f>Baseline!B$33 * (C230 * Baseline!B$68*Baseline!B$63/Baseline!B$75 + Baseline!B$46 * Baseline!B$54*Baseline!B$64/Baseline!B$76 + Baseline!B$47 * Baseline!B$55*Baseline!B$65/Baseline!B$77 + Baseline!B$56*Baseline!B$71/Baseline!B$78)</f>
        <v>0.000000003780763084</v>
      </c>
      <c r="I230" s="84">
        <f>Baseline!B$33 * (C230 * Baseline!B$59*Baseline!B$68/Baseline!B$75 + Baseline!B$46 * Baseline!B$69*Baseline!B$54/Baseline!B$76 + Baseline!B$47 * Baseline!B$57*Baseline!B$55/Baseline!B$77 + Baseline!B$58*Baseline!B$56/Baseline!B$78)</f>
        <v>0.0000002394373067</v>
      </c>
      <c r="J230" s="85">
        <f>Baseline!B$33 * (C230 * Baseline!B$59*Baseline!B$59/Baseline!B$75 + Baseline!B$46 * Baseline!B$69*Baseline!B$69/Baseline!B$76 + Baseline!B$47 * Baseline!B$57*Baseline!B$57/Baseline!B$77 + Baseline!B$58*Baseline!B$58/Baseline!B$78)</f>
        <v>0.000002116574493</v>
      </c>
      <c r="K230" s="84">
        <f>Baseline!B$33 * (C230 * Baseline!B$59*Baseline!B$60/Baseline!B$75 + Baseline!B$46 * Baseline!B$69*Baseline!B$61/Baseline!B$76 + Baseline!B$47 * Baseline!B$57*Baseline!B$70/Baseline!B$77 + Baseline!B$58*Baseline!B$62/Baseline!B$78)</f>
        <v>0.00000001648993552</v>
      </c>
      <c r="L230" s="85">
        <f>Baseline!B$33 * (C230 * Baseline!B$59*Baseline!B$63/Baseline!B$75 + Baseline!B$46 * Baseline!B$69*Baseline!B$64/Baseline!B$76 + Baseline!B$47 * Baseline!B$57*Baseline!B$65/Baseline!B$77 + Baseline!B$58*Baseline!B$71/Baseline!B$78)</f>
        <v>0.00000001707280533</v>
      </c>
      <c r="M230" s="84">
        <f>Baseline!B$33 * (C230 * Baseline!B$60*Baseline!B$68/Baseline!B$75 + Baseline!B$46 * Baseline!B$61*Baseline!B$54/Baseline!B$76 + Baseline!B$47 * Baseline!B$70*Baseline!B$55/Baseline!B$77 + Baseline!B$62*Baseline!B$56/Baseline!B$78)</f>
        <v>0.0000002013366672</v>
      </c>
      <c r="N230" s="85">
        <f>Baseline!B$33 * (C230 * Baseline!B$60*Baseline!B$59/Baseline!B$75 + Baseline!B$46 * Baseline!B$61*Baseline!B$69/Baseline!B$76 + Baseline!B$47 * Baseline!B$70*Baseline!B$57/Baseline!B$77 + Baseline!B$62*Baseline!B$58/Baseline!B$78)</f>
        <v>0.00000001648993552</v>
      </c>
      <c r="O230" s="85">
        <f>Baseline!B$33 * (C230 * Baseline!B$60*Baseline!B$60/Baseline!B$75 + Baseline!B$46 * Baseline!B$61*Baseline!B$61/Baseline!B$76 + Baseline!B$47 * Baseline!B$70*Baseline!B$70/Baseline!B$77 + Baseline!B$62*Baseline!B$62/Baseline!B$78)</f>
        <v>0.000001589267894</v>
      </c>
      <c r="P230" s="84">
        <f>Baseline!B$33 * (C230 * Baseline!B$60*Baseline!B$63/Baseline!B$75 + Baseline!B$46 * Baseline!B$61*Baseline!B$64/Baseline!B$76 + Baseline!B$47 * Baseline!B$70*Baseline!B$65/Baseline!B$77 + Baseline!B$62*Baseline!B$71/Baseline!B$78)</f>
        <v>0.000000001956428878</v>
      </c>
      <c r="Q230" s="84">
        <f>Baseline!B$33 * (C230 * Baseline!B$63*Baseline!B$68/Baseline!B$75 + Baseline!B$46 * Baseline!B$64*Baseline!B$54/Baseline!B$76 + Baseline!B$47 * Baseline!B$65*Baseline!B$55/Baseline!B$77 + Baseline!B$71*Baseline!B$56/Baseline!B$78)</f>
        <v>0.000000003780763084</v>
      </c>
      <c r="R230" s="84">
        <f>Baseline!B$33 * (C230 * Baseline!B$63*Baseline!B$59/Baseline!B$75 + Baseline!B$46 * Baseline!B$64*Baseline!B$69/Baseline!B$76 + Baseline!B$47 * Baseline!B$65*Baseline!B$57/Baseline!B$77 + Baseline!B$71*Baseline!B$58/Baseline!B$78)</f>
        <v>0.00000001707280533</v>
      </c>
      <c r="S230" s="84">
        <f>Baseline!B$33 * (C230 * Baseline!B$63*Baseline!B$60/Baseline!B$75 + Baseline!B$46 * Baseline!B$64*Baseline!B$61/Baseline!B$76 + Baseline!B$47 * Baseline!B$65*Baseline!B$70/Baseline!B$77 + Baseline!B$71*Baseline!B$62/Baseline!B$78)</f>
        <v>0.000000001956428878</v>
      </c>
      <c r="T230" s="84">
        <f>Baseline!B$33 * (C230 * Baseline!B$63*Baseline!B$63/Baseline!B$75 + Baseline!B$46 * Baseline!B$64*Baseline!B$64/Baseline!B$76 + Baseline!B$47 * Baseline!B$65*Baseline!B$65/Baseline!B$77 + Baseline!B$71*Baseline!B$71/Baseline!B$78)</f>
        <v>0.00000009856722092</v>
      </c>
      <c r="U230" s="83"/>
      <c r="V230" s="84">
        <f>E230 * ( Baseline!B$89 * Baseline!B$7 )</f>
        <v>0.2102076044</v>
      </c>
      <c r="W230" s="84">
        <f>F230 * ( Baseline!D$89 * Baseline!B$11 )</f>
        <v>0.00441680319</v>
      </c>
      <c r="X230" s="84">
        <f>G230 * ( Baseline!F$89 * Baseline!B$16 )</f>
        <v>0.006993382812</v>
      </c>
      <c r="Y230" s="84">
        <f>H230 * ( Baseline!H$89 * Baseline!B$18 )</f>
        <v>0.001329594061</v>
      </c>
      <c r="Z230" s="86">
        <f t="shared" si="1"/>
        <v>0.2229473844</v>
      </c>
      <c r="AA230" s="84">
        <f>I230 * ( Baseline!B$89 * Baseline!B$7 )</f>
        <v>0.002485119807</v>
      </c>
      <c r="AB230" s="85">
        <f>J230 * ( Baseline!D$89 * Baseline!B$11 )</f>
        <v>0.03904359392</v>
      </c>
      <c r="AC230" s="85">
        <f>K230 * ( Baseline!F$89 * Baseline!B$16 )</f>
        <v>0.0005727741164</v>
      </c>
      <c r="AD230" s="85">
        <f>L230 * ( Baseline!F$89 * Baseline!B$16 )</f>
        <v>0.0005930199649</v>
      </c>
      <c r="AE230" s="86">
        <f t="shared" si="2"/>
        <v>0.0426945078</v>
      </c>
      <c r="AF230" s="86">
        <f>M230 * ( Baseline!B$89 * Baseline!B$7 )</f>
        <v>0.002089673269</v>
      </c>
      <c r="AG230" s="86">
        <f>N230 * ( Baseline!D$89 * Baseline!B$11 )</f>
        <v>0.0003041831735</v>
      </c>
      <c r="AH230" s="86">
        <f>O230 * ( Baseline!F$89 * Baseline!B$16 )</f>
        <v>0.05520285464</v>
      </c>
      <c r="AI230" s="86">
        <f>P230 * ( Baseline!H$89 * Baseline!B$18 )</f>
        <v>0.0006880241261</v>
      </c>
      <c r="AJ230" s="86">
        <f t="shared" si="3"/>
        <v>0.05828473521</v>
      </c>
      <c r="AK230" s="86">
        <f>Q230 * ( Baseline!B$89 * Baseline!B$7 )</f>
        <v>0.00003924054005</v>
      </c>
      <c r="AL230" s="86">
        <f>R230 * ( Baseline!D$89 * Baseline!B$11 )</f>
        <v>0.0003149351371</v>
      </c>
      <c r="AM230" s="86">
        <f>S230 * ( Baseline!F$89 * Baseline!B$16 )</f>
        <v>0.00006795610693</v>
      </c>
      <c r="AN230" s="86">
        <f>T230 * ( Baseline!H$89 * Baseline!B$18 )</f>
        <v>0.0346634763</v>
      </c>
      <c r="AO230" s="86">
        <f t="shared" si="4"/>
        <v>0.03508560809</v>
      </c>
      <c r="AP230" s="62"/>
      <c r="AQ230" s="86">
        <f>V230 * ( (1-Baseline!B$90-Baseline!B$89) + (1-B230)*Baseline!B$90 )</f>
        <v>0.0847022324</v>
      </c>
      <c r="AR230" s="86">
        <f>W230 * ( (1-Baseline!B$90-Baseline!B$89) + (1-B230)*Baseline!B$90 )</f>
        <v>0.001779731477</v>
      </c>
      <c r="AS230" s="86">
        <f>X230 * ( (1-Baseline!B$90-Baseline!B$89) + (1-B230)*Baseline!B$90 )</f>
        <v>0.002817952937</v>
      </c>
      <c r="AT230" s="86">
        <f>Y230 * ( (1-Baseline!B$90-Baseline!B$89) + (1-B230)*Baseline!B$90 )</f>
        <v>0.0005357540966</v>
      </c>
      <c r="AU230" s="86">
        <f t="shared" si="5"/>
        <v>0.08983567091</v>
      </c>
      <c r="AV230" s="86">
        <f>AA230 * ( (1-Baseline!D$90-Baseline!D$89) + (1-B230)*Baseline!D$90 )</f>
        <v>0.001743636597</v>
      </c>
      <c r="AW230" s="86">
        <f>AB230 * ( (1-Baseline!D$90-Baseline!D$89) + (1-B230)*Baseline!D$90 )</f>
        <v>0.02739418801</v>
      </c>
      <c r="AX230" s="86">
        <f>AC230 * ( (1-Baseline!D$90-Baseline!D$89) + (1-B230)*Baseline!D$90 )</f>
        <v>0.0004018759612</v>
      </c>
      <c r="AY230" s="86">
        <f>AD230 * ( (1-Baseline!D$90-Baseline!D$89) + (1-B230)*Baseline!D$90 )</f>
        <v>0.000416081072</v>
      </c>
      <c r="AZ230" s="86">
        <f t="shared" si="6"/>
        <v>0.02995578164</v>
      </c>
      <c r="BA230" s="86">
        <f>AF230 * ( (1-Baseline!F$90-Baseline!F$89) + (1-Baseline!B$36)*Baseline!F$90 )</f>
        <v>0.001503795754</v>
      </c>
      <c r="BB230" s="86">
        <f>AG230 * ( (1-Baseline!F$90-Baseline!F$89) + (1-Baseline!B$36)*Baseline!F$90 )</f>
        <v>0.0002188999455</v>
      </c>
      <c r="BC230" s="86">
        <f>AH230 * ( (1-Baseline!F$90-Baseline!F$89) + (1-Baseline!B$36)*Baseline!F$90 )</f>
        <v>0.03972574069</v>
      </c>
      <c r="BD230" s="86">
        <f>AI230 * ( (1-Baseline!F$90-Baseline!F$89) + (1-Baseline!B$36)*Baseline!F$90 )</f>
        <v>0.0004951241779</v>
      </c>
      <c r="BE230" s="86">
        <f t="shared" si="7"/>
        <v>0.04194356057</v>
      </c>
      <c r="BF230" s="86">
        <f>AK230 * ( (1-Baseline!H$90-Baseline!H$89) + (1-Baseline!B$36)*Baseline!H$90 )</f>
        <v>0.00003109106469</v>
      </c>
      <c r="BG230" s="86">
        <f>AL230 * ( (1-Baseline!H$90-Baseline!H$89) + (1-Baseline!B$36)*Baseline!H$90 )</f>
        <v>0.0002495294078</v>
      </c>
      <c r="BH230" s="86">
        <f>AM230 * ( (1-Baseline!H$90-Baseline!H$89) + (1-Baseline!B$36)*Baseline!H$90 )</f>
        <v>0.00005384298265</v>
      </c>
      <c r="BI230" s="86">
        <f>AN230 * ( (1-Baseline!H$90-Baseline!H$89) + (1-Baseline!B$36)*Baseline!H$90 )</f>
        <v>0.02746456554</v>
      </c>
      <c r="BJ230" s="86">
        <f t="shared" si="8"/>
        <v>0.027799029</v>
      </c>
      <c r="BK230" s="62"/>
      <c r="BL230" s="86">
        <f t="shared" si="19"/>
        <v>0.942857459</v>
      </c>
      <c r="BM230" s="86">
        <f t="shared" si="20"/>
        <v>0.01981096661</v>
      </c>
      <c r="BN230" s="86">
        <f t="shared" si="21"/>
        <v>0.03136786211</v>
      </c>
      <c r="BO230" s="86">
        <f t="shared" si="22"/>
        <v>0.005963712311</v>
      </c>
      <c r="BP230" s="86">
        <f t="shared" si="9"/>
        <v>1</v>
      </c>
      <c r="BQ230" s="86">
        <f t="shared" si="23"/>
        <v>0.05820701384</v>
      </c>
      <c r="BR230" s="86">
        <f t="shared" si="24"/>
        <v>0.9144875049</v>
      </c>
      <c r="BS230" s="86">
        <f t="shared" si="25"/>
        <v>0.01341563929</v>
      </c>
      <c r="BT230" s="86">
        <f t="shared" si="26"/>
        <v>0.01388984194</v>
      </c>
      <c r="BU230" s="86">
        <f t="shared" si="10"/>
        <v>1</v>
      </c>
      <c r="BV230" s="86">
        <f t="shared" si="27"/>
        <v>0.03585283971</v>
      </c>
      <c r="BW230" s="86">
        <f t="shared" si="28"/>
        <v>0.005218916623</v>
      </c>
      <c r="BX230" s="86">
        <f t="shared" si="29"/>
        <v>0.9471237099</v>
      </c>
      <c r="BY230" s="86">
        <f t="shared" si="30"/>
        <v>0.01180453379</v>
      </c>
      <c r="BZ230" s="86">
        <f t="shared" si="11"/>
        <v>1</v>
      </c>
      <c r="CA230" s="86">
        <f t="shared" si="31"/>
        <v>0.001118422686</v>
      </c>
      <c r="CB230" s="86">
        <f t="shared" si="32"/>
        <v>0.0089761915</v>
      </c>
      <c r="CC230" s="86">
        <f t="shared" si="33"/>
        <v>0.001936865588</v>
      </c>
      <c r="CD230" s="86">
        <f t="shared" si="34"/>
        <v>0.9879685202</v>
      </c>
      <c r="CE230" s="86">
        <f t="shared" si="12"/>
        <v>1</v>
      </c>
      <c r="CF230" s="62"/>
      <c r="CG230" s="86">
        <f t="shared" si="35"/>
        <v>0.942857459</v>
      </c>
      <c r="CH230" s="86">
        <f t="shared" si="36"/>
        <v>0.01981096661</v>
      </c>
      <c r="CI230" s="86">
        <f t="shared" si="37"/>
        <v>0.03136786211</v>
      </c>
      <c r="CJ230" s="86">
        <f t="shared" si="38"/>
        <v>0.005963712311</v>
      </c>
      <c r="CK230" s="86">
        <f t="shared" si="13"/>
        <v>1</v>
      </c>
      <c r="CL230" s="86">
        <f t="shared" si="39"/>
        <v>0.05820701384</v>
      </c>
      <c r="CM230" s="86">
        <f t="shared" si="40"/>
        <v>0.9144875049</v>
      </c>
      <c r="CN230" s="86">
        <f t="shared" si="41"/>
        <v>0.01341563929</v>
      </c>
      <c r="CO230" s="86">
        <f t="shared" si="42"/>
        <v>0.01388984194</v>
      </c>
      <c r="CP230" s="86">
        <f t="shared" si="14"/>
        <v>1</v>
      </c>
      <c r="CQ230" s="86">
        <f t="shared" si="43"/>
        <v>0.03585283971</v>
      </c>
      <c r="CR230" s="86">
        <f t="shared" si="44"/>
        <v>0.005218916623</v>
      </c>
      <c r="CS230" s="86">
        <f t="shared" si="45"/>
        <v>0.9471237099</v>
      </c>
      <c r="CT230" s="86">
        <f t="shared" si="46"/>
        <v>0.01180453379</v>
      </c>
      <c r="CU230" s="86">
        <f t="shared" si="15"/>
        <v>1</v>
      </c>
      <c r="CV230" s="86">
        <f t="shared" si="47"/>
        <v>0.001118422686</v>
      </c>
      <c r="CW230" s="86">
        <f t="shared" si="48"/>
        <v>0.0089761915</v>
      </c>
      <c r="CX230" s="86">
        <f t="shared" si="49"/>
        <v>0.001936865588</v>
      </c>
      <c r="CY230" s="86">
        <f t="shared" si="50"/>
        <v>0.9879685202</v>
      </c>
      <c r="CZ230" s="86">
        <f t="shared" si="16"/>
        <v>1</v>
      </c>
      <c r="DA230" s="62"/>
      <c r="DB230" s="86">
        <f>(AQ230*Baseline!B$7 + AV230*Baseline!B$11 + BA230*Baseline!B$16 + BF230*Baseline!B$18)</f>
        <v>51281.59227</v>
      </c>
      <c r="DC230" s="86">
        <f>(AR230*Baseline!B$7 + AW230*Baseline!B$11 + BB230*Baseline!B$16 + BG230*Baseline!B$18)</f>
        <v>71770.99685</v>
      </c>
      <c r="DD230" s="86">
        <f>(AS230*Baseline!B$7 + AX230*Baseline!B$11 + BC230*Baseline!B$16 + BH230*Baseline!B$18)</f>
        <v>137782.8452</v>
      </c>
      <c r="DE230" s="86">
        <f>(AT230*Baseline!B$7 + AY230*Baseline!B$11 + BD230*Baseline!B$16 + BI230*Baseline!B$18)</f>
        <v>1260435.777</v>
      </c>
      <c r="DF230" s="86">
        <f t="shared" si="17"/>
        <v>1521271.211</v>
      </c>
      <c r="DG230" s="62"/>
      <c r="DH230" s="86">
        <f t="shared" si="51"/>
        <v>0.03370969746</v>
      </c>
      <c r="DI230" s="86">
        <f t="shared" si="52"/>
        <v>0.04717830479</v>
      </c>
      <c r="DJ230" s="86">
        <f t="shared" si="53"/>
        <v>0.09057086219</v>
      </c>
      <c r="DK230" s="86">
        <f t="shared" si="54"/>
        <v>0.8285411356</v>
      </c>
      <c r="DL230" s="86">
        <f t="shared" si="18"/>
        <v>1</v>
      </c>
      <c r="DM230" s="62"/>
      <c r="DN230" s="86">
        <f>DH230 / (Baseline!B$7/Baseline!B$17)</f>
        <v>3.598288484</v>
      </c>
      <c r="DO230" s="86">
        <f>DI230 / (Baseline!B$11/Baseline!B$17)</f>
        <v>1.138906858</v>
      </c>
      <c r="DP230" s="86">
        <f>DJ230 / (Baseline!B$16/Baseline!B$17)</f>
        <v>1.399593532</v>
      </c>
      <c r="DQ230" s="86">
        <f>DK230 / (Baseline!B$18/Baseline!B$17)</f>
        <v>0.9367388991</v>
      </c>
      <c r="DR230" s="62"/>
      <c r="DS230" s="86">
        <f>DH230 / Baseline!H$117</f>
        <v>1.348627697</v>
      </c>
      <c r="DT230" s="86">
        <f>DI230 / Baseline!H$118</f>
        <v>1.061986105</v>
      </c>
      <c r="DU230" s="86">
        <f>DJ230 / Baseline!H$119</f>
        <v>1.082721616</v>
      </c>
      <c r="DV230" s="86">
        <f>DK230 / Baseline!H$120</f>
        <v>0.9782890763</v>
      </c>
      <c r="DW230" s="87"/>
      <c r="DX230" s="86">
        <f>(AU230*Baseline!B$34)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0.02600488189</v>
      </c>
      <c r="DY230" s="86">
        <f>(AZ230*Baseline!B$34) + (Baseline!D$90*(1-Baseline!D$91)*Baseline!B$35) + (Baseline!D$90*Baseline!D$91*((1-Baseline!D$92)*Baseline!B$40 + Baseline!D$92*Baseline!B$41))</f>
        <v>0.01090693525</v>
      </c>
      <c r="DZ230" s="86">
        <f>(BE230*Baseline!B$34) + (Baseline!F$90*(1-Baseline!F$91)*Baseline!B$35) + (Baseline!F$90*Baseline!F$91*((1-Baseline!F$92)*Baseline!B$40 + Baseline!F$92*Baseline!B$41))</f>
        <v>0.01402217409</v>
      </c>
      <c r="EA230" s="86">
        <f>(BJ230*Baseline!B$34) + (Baseline!H$90*(1-Baseline!H$91)*Baseline!B$35) + (Baseline!H$90*Baseline!H$91*((1-Baseline!H$92)*Baseline!B$40 + Baseline!H$92*Baseline!B$41))</f>
        <v>0.00931485435</v>
      </c>
      <c r="EB230" s="86">
        <f>( DX230*Baseline!B$7 + DY230*Baseline!B$11 + DZ230*Baseline!B$16 + EA230*Baseline!B$18 ) / Baseline!B$17</f>
        <v>0.009841782827</v>
      </c>
    </row>
    <row r="231">
      <c r="A231" s="73" t="s">
        <v>407</v>
      </c>
      <c r="B231" s="85">
        <f>MIN( MAX( NORMINV( MCrands!B231, (B$5+B$4)/2, (B$5-B$4)/3.29 ), 0 ), 1 )</f>
        <v>0.4108860436</v>
      </c>
      <c r="C231" s="85">
        <f>MAX( NORMINV( MCrands!C231, (C$5+C$4)/2, (C$5-C$4)/3.29 ), 0 )</f>
        <v>3.260044469</v>
      </c>
      <c r="D231" s="83"/>
      <c r="E231" s="84">
        <f>Baseline!B$33 * (C231 * Baseline!B$68*Baseline!B$68/Baseline!B$75 + Baseline!B$46 * Baseline!B$54*Baseline!B$54/Baseline!B$76 + Baseline!B$47 * Baseline!B$55*Baseline!B$55/Baseline!B$77 + Baseline!B$56*Baseline!B$56/Baseline!B$78)</f>
        <v>0.00002313068417</v>
      </c>
      <c r="F231" s="84">
        <f>Baseline!B$33 * (C231 * Baseline!B$68*Baseline!B$59/Baseline!B$75 + Baseline!B$46 * Baseline!B$54*Baseline!B$69/Baseline!B$76 + Baseline!B$47 * Baseline!B$55*Baseline!B$57/Baseline!B$77 + Baseline!B$56*Baseline!B$58/Baseline!B$78)</f>
        <v>0.0000002398916518</v>
      </c>
      <c r="G231" s="85">
        <f>Baseline!B$33 * (C231 * Baseline!B$68*Baseline!B$60/Baseline!B$75 + Baseline!B$46 * Baseline!B$54*Baseline!B$61/Baseline!B$76 + Baseline!B$47 * Baseline!B$55*Baseline!B$70/Baseline!B$77 + Baseline!B$56*Baseline!B$62/Baseline!B$78)</f>
        <v>0.0000002024535988</v>
      </c>
      <c r="H231" s="84">
        <f>Baseline!B$33 * (C231 * Baseline!B$68*Baseline!B$63/Baseline!B$75 + Baseline!B$46 * Baseline!B$54*Baseline!B$64/Baseline!B$76 + Baseline!B$47 * Baseline!B$55*Baseline!B$65/Baseline!B$77 + Baseline!B$56*Baseline!B$71/Baseline!B$78)</f>
        <v>0.000000003892456244</v>
      </c>
      <c r="I231" s="84">
        <f>Baseline!B$33 * (C231 * Baseline!B$59*Baseline!B$68/Baseline!B$75 + Baseline!B$46 * Baseline!B$69*Baseline!B$54/Baseline!B$76 + Baseline!B$47 * Baseline!B$57*Baseline!B$55/Baseline!B$77 + Baseline!B$58*Baseline!B$56/Baseline!B$78)</f>
        <v>0.0000002398916518</v>
      </c>
      <c r="J231" s="85">
        <f>Baseline!B$33 * (C231 * Baseline!B$59*Baseline!B$59/Baseline!B$75 + Baseline!B$46 * Baseline!B$69*Baseline!B$69/Baseline!B$76 + Baseline!B$47 * Baseline!B$57*Baseline!B$57/Baseline!B$77 + Baseline!B$58*Baseline!B$58/Baseline!B$78)</f>
        <v>0.000002116574565</v>
      </c>
      <c r="K231" s="84">
        <f>Baseline!B$33 * (C231 * Baseline!B$59*Baseline!B$60/Baseline!B$75 + Baseline!B$46 * Baseline!B$69*Baseline!B$61/Baseline!B$76 + Baseline!B$47 * Baseline!B$57*Baseline!B$70/Baseline!B$77 + Baseline!B$58*Baseline!B$62/Baseline!B$78)</f>
        <v>0.00000001649011188</v>
      </c>
      <c r="L231" s="85">
        <f>Baseline!B$33 * (C231 * Baseline!B$59*Baseline!B$63/Baseline!B$75 + Baseline!B$46 * Baseline!B$69*Baseline!B$64/Baseline!B$76 + Baseline!B$47 * Baseline!B$57*Baseline!B$65/Baseline!B$77 + Baseline!B$58*Baseline!B$71/Baseline!B$78)</f>
        <v>0.00000001707282296</v>
      </c>
      <c r="M231" s="84">
        <f>Baseline!B$33 * (C231 * Baseline!B$60*Baseline!B$68/Baseline!B$75 + Baseline!B$46 * Baseline!B$61*Baseline!B$54/Baseline!B$76 + Baseline!B$47 * Baseline!B$70*Baseline!B$55/Baseline!B$77 + Baseline!B$62*Baseline!B$56/Baseline!B$78)</f>
        <v>0.0000002024535988</v>
      </c>
      <c r="N231" s="85">
        <f>Baseline!B$33 * (C231 * Baseline!B$60*Baseline!B$59/Baseline!B$75 + Baseline!B$46 * Baseline!B$61*Baseline!B$69/Baseline!B$76 + Baseline!B$47 * Baseline!B$70*Baseline!B$57/Baseline!B$77 + Baseline!B$62*Baseline!B$58/Baseline!B$78)</f>
        <v>0.00000001649011188</v>
      </c>
      <c r="O231" s="85">
        <f>Baseline!B$33 * (C231 * Baseline!B$60*Baseline!B$60/Baseline!B$75 + Baseline!B$46 * Baseline!B$61*Baseline!B$61/Baseline!B$76 + Baseline!B$47 * Baseline!B$70*Baseline!B$70/Baseline!B$77 + Baseline!B$62*Baseline!B$62/Baseline!B$78)</f>
        <v>0.000001589268328</v>
      </c>
      <c r="P231" s="84">
        <f>Baseline!B$33 * (C231 * Baseline!B$60*Baseline!B$63/Baseline!B$75 + Baseline!B$46 * Baseline!B$61*Baseline!B$64/Baseline!B$76 + Baseline!B$47 * Baseline!B$70*Baseline!B$65/Baseline!B$77 + Baseline!B$62*Baseline!B$71/Baseline!B$78)</f>
        <v>0.000000001956472232</v>
      </c>
      <c r="Q231" s="84">
        <f>Baseline!B$33 * (C231 * Baseline!B$63*Baseline!B$68/Baseline!B$75 + Baseline!B$46 * Baseline!B$64*Baseline!B$54/Baseline!B$76 + Baseline!B$47 * Baseline!B$65*Baseline!B$55/Baseline!B$77 + Baseline!B$71*Baseline!B$56/Baseline!B$78)</f>
        <v>0.000000003892456244</v>
      </c>
      <c r="R231" s="84">
        <f>Baseline!B$33 * (C231 * Baseline!B$63*Baseline!B$59/Baseline!B$75 + Baseline!B$46 * Baseline!B$64*Baseline!B$69/Baseline!B$76 + Baseline!B$47 * Baseline!B$65*Baseline!B$57/Baseline!B$77 + Baseline!B$71*Baseline!B$58/Baseline!B$78)</f>
        <v>0.00000001707282296</v>
      </c>
      <c r="S231" s="84">
        <f>Baseline!B$33 * (C231 * Baseline!B$63*Baseline!B$60/Baseline!B$75 + Baseline!B$46 * Baseline!B$64*Baseline!B$61/Baseline!B$76 + Baseline!B$47 * Baseline!B$65*Baseline!B$70/Baseline!B$77 + Baseline!B$71*Baseline!B$62/Baseline!B$78)</f>
        <v>0.000000001956472232</v>
      </c>
      <c r="T231" s="84">
        <f>Baseline!B$33 * (C231 * Baseline!B$63*Baseline!B$63/Baseline!B$75 + Baseline!B$46 * Baseline!B$64*Baseline!B$64/Baseline!B$76 + Baseline!B$47 * Baseline!B$65*Baseline!B$65/Baseline!B$77 + Baseline!B$71*Baseline!B$71/Baseline!B$78)</f>
        <v>0.00000009856722526</v>
      </c>
      <c r="U231" s="83"/>
      <c r="V231" s="84">
        <f>E231 * ( Baseline!B$89 * Baseline!B$7 )</f>
        <v>0.240073371</v>
      </c>
      <c r="W231" s="84">
        <f>F231 * ( Baseline!D$89 * Baseline!B$11 )</f>
        <v>0.004425184309</v>
      </c>
      <c r="X231" s="84">
        <f>G231 * ( Baseline!F$89 * Baseline!B$16 )</f>
        <v>0.007032179174</v>
      </c>
      <c r="Y231" s="84">
        <f>H231 * ( Baseline!H$89 * Baseline!B$18 )</f>
        <v>0.001368873582</v>
      </c>
      <c r="Z231" s="86">
        <f t="shared" si="1"/>
        <v>0.2528996081</v>
      </c>
      <c r="AA231" s="84">
        <f>I231 * ( Baseline!B$89 * Baseline!B$7 )</f>
        <v>0.002489835454</v>
      </c>
      <c r="AB231" s="85">
        <f>J231 * ( Baseline!D$89 * Baseline!B$11 )</f>
        <v>0.03904359524</v>
      </c>
      <c r="AC231" s="85">
        <f>K231 * ( Baseline!F$89 * Baseline!B$16 )</f>
        <v>0.0005727802421</v>
      </c>
      <c r="AD231" s="85">
        <f>L231 * ( Baseline!F$89 * Baseline!B$16 )</f>
        <v>0.0005930205775</v>
      </c>
      <c r="AE231" s="86">
        <f t="shared" si="2"/>
        <v>0.04269923151</v>
      </c>
      <c r="AF231" s="86">
        <f>M231 * ( Baseline!B$89 * Baseline!B$7 )</f>
        <v>0.002101265902</v>
      </c>
      <c r="AG231" s="86">
        <f>N231 * ( Baseline!D$89 * Baseline!B$11 )</f>
        <v>0.0003041864267</v>
      </c>
      <c r="AH231" s="86">
        <f>O231 * ( Baseline!F$89 * Baseline!B$16 )</f>
        <v>0.0552028697</v>
      </c>
      <c r="AI231" s="86">
        <f>P231 * ( Baseline!H$89 * Baseline!B$18 )</f>
        <v>0.0006880393728</v>
      </c>
      <c r="AJ231" s="86">
        <f t="shared" si="3"/>
        <v>0.0582963614</v>
      </c>
      <c r="AK231" s="86">
        <f>Q231 * ( Baseline!B$89 * Baseline!B$7 )</f>
        <v>0.00004039980336</v>
      </c>
      <c r="AL231" s="86">
        <f>R231 * ( Baseline!D$89 * Baseline!B$11 )</f>
        <v>0.0003149354624</v>
      </c>
      <c r="AM231" s="86">
        <f>S231 * ( Baseline!F$89 * Baseline!B$16 )</f>
        <v>0.00006795761285</v>
      </c>
      <c r="AN231" s="86">
        <f>T231 * ( Baseline!H$89 * Baseline!B$18 )</f>
        <v>0.03466347783</v>
      </c>
      <c r="AO231" s="86">
        <f t="shared" si="4"/>
        <v>0.03508677071</v>
      </c>
      <c r="AP231" s="62"/>
      <c r="AQ231" s="86">
        <f>V231 * ( (1-Baseline!B$90-Baseline!B$89) + (1-B231)*Baseline!B$90 )</f>
        <v>0.147143711</v>
      </c>
      <c r="AR231" s="86">
        <f>W231 * ( (1-Baseline!B$90-Baseline!B$89) + (1-B231)*Baseline!B$90 )</f>
        <v>0.002712246004</v>
      </c>
      <c r="AS231" s="86">
        <f>X231 * ( (1-Baseline!B$90-Baseline!B$89) + (1-B231)*Baseline!B$90 )</f>
        <v>0.004310102932</v>
      </c>
      <c r="AT231" s="86">
        <f>Y231 * ( (1-Baseline!B$90-Baseline!B$89) + (1-B231)*Baseline!B$90 )</f>
        <v>0.0008389982526</v>
      </c>
      <c r="AU231" s="86">
        <f t="shared" si="5"/>
        <v>0.1550050582</v>
      </c>
      <c r="AV231" s="86">
        <f>AA231 * ( (1-Baseline!D$90-Baseline!D$89) + (1-B231)*Baseline!D$90 )</f>
        <v>0.002010097575</v>
      </c>
      <c r="AW231" s="86">
        <f>AB231 * ( (1-Baseline!D$90-Baseline!D$89) + (1-B231)*Baseline!D$90 )</f>
        <v>0.03152073202</v>
      </c>
      <c r="AX231" s="86">
        <f>AC231 * ( (1-Baseline!D$90-Baseline!D$89) + (1-B231)*Baseline!D$90 )</f>
        <v>0.000462417777</v>
      </c>
      <c r="AY231" s="86">
        <f>AD231 * ( (1-Baseline!D$90-Baseline!D$89) + (1-B231)*Baseline!D$90 )</f>
        <v>0.0004787582339</v>
      </c>
      <c r="AZ231" s="86">
        <f t="shared" si="6"/>
        <v>0.0344720056</v>
      </c>
      <c r="BA231" s="86">
        <f>AF231 * ( (1-Baseline!F$90-Baseline!F$89) + (1-Baseline!B$36)*Baseline!F$90 )</f>
        <v>0.001512138184</v>
      </c>
      <c r="BB231" s="86">
        <f>AG231 * ( (1-Baseline!F$90-Baseline!F$89) + (1-Baseline!B$36)*Baseline!F$90 )</f>
        <v>0.0002189022866</v>
      </c>
      <c r="BC231" s="86">
        <f>AH231 * ( (1-Baseline!F$90-Baseline!F$89) + (1-Baseline!B$36)*Baseline!F$90 )</f>
        <v>0.03972575153</v>
      </c>
      <c r="BD231" s="86">
        <f>AI231 * ( (1-Baseline!F$90-Baseline!F$89) + (1-Baseline!B$36)*Baseline!F$90 )</f>
        <v>0.0004951351499</v>
      </c>
      <c r="BE231" s="86">
        <f t="shared" si="7"/>
        <v>0.04195192715</v>
      </c>
      <c r="BF231" s="86">
        <f>AK231 * ( (1-Baseline!H$90-Baseline!H$89) + (1-Baseline!B$36)*Baseline!H$90 )</f>
        <v>0.0000320095722</v>
      </c>
      <c r="BG231" s="86">
        <f>AL231 * ( (1-Baseline!H$90-Baseline!H$89) + (1-Baseline!B$36)*Baseline!H$90 )</f>
        <v>0.0002495296656</v>
      </c>
      <c r="BH231" s="86">
        <f>AM231 * ( (1-Baseline!H$90-Baseline!H$89) + (1-Baseline!B$36)*Baseline!H$90 )</f>
        <v>0.00005384417581</v>
      </c>
      <c r="BI231" s="86">
        <f>AN231 * ( (1-Baseline!H$90-Baseline!H$89) + (1-Baseline!B$36)*Baseline!H$90 )</f>
        <v>0.02746456675</v>
      </c>
      <c r="BJ231" s="86">
        <f t="shared" si="8"/>
        <v>0.02779995017</v>
      </c>
      <c r="BK231" s="62"/>
      <c r="BL231" s="86">
        <f t="shared" si="19"/>
        <v>0.9492832861</v>
      </c>
      <c r="BM231" s="86">
        <f t="shared" si="20"/>
        <v>0.0174977903</v>
      </c>
      <c r="BN231" s="86">
        <f t="shared" si="21"/>
        <v>0.02780620827</v>
      </c>
      <c r="BO231" s="86">
        <f t="shared" si="22"/>
        <v>0.005412715316</v>
      </c>
      <c r="BP231" s="86">
        <f t="shared" si="9"/>
        <v>1</v>
      </c>
      <c r="BQ231" s="86">
        <f t="shared" si="23"/>
        <v>0.05831101324</v>
      </c>
      <c r="BR231" s="86">
        <f t="shared" si="24"/>
        <v>0.9143863685</v>
      </c>
      <c r="BS231" s="86">
        <f t="shared" si="25"/>
        <v>0.01341429861</v>
      </c>
      <c r="BT231" s="86">
        <f t="shared" si="26"/>
        <v>0.01388831968</v>
      </c>
      <c r="BU231" s="86">
        <f t="shared" si="10"/>
        <v>1</v>
      </c>
      <c r="BV231" s="86">
        <f t="shared" si="27"/>
        <v>0.03604454637</v>
      </c>
      <c r="BW231" s="86">
        <f t="shared" si="28"/>
        <v>0.005217931606</v>
      </c>
      <c r="BX231" s="86">
        <f t="shared" si="29"/>
        <v>0.9469350809</v>
      </c>
      <c r="BY231" s="86">
        <f t="shared" si="30"/>
        <v>0.01180244112</v>
      </c>
      <c r="BZ231" s="86">
        <f t="shared" si="11"/>
        <v>1</v>
      </c>
      <c r="CA231" s="86">
        <f t="shared" si="31"/>
        <v>0.001151425524</v>
      </c>
      <c r="CB231" s="86">
        <f t="shared" si="32"/>
        <v>0.008975903341</v>
      </c>
      <c r="CC231" s="86">
        <f t="shared" si="33"/>
        <v>0.001936844328</v>
      </c>
      <c r="CD231" s="86">
        <f t="shared" si="34"/>
        <v>0.9879358268</v>
      </c>
      <c r="CE231" s="86">
        <f t="shared" si="12"/>
        <v>1</v>
      </c>
      <c r="CF231" s="62"/>
      <c r="CG231" s="86">
        <f t="shared" si="35"/>
        <v>0.9492832861</v>
      </c>
      <c r="CH231" s="86">
        <f t="shared" si="36"/>
        <v>0.0174977903</v>
      </c>
      <c r="CI231" s="86">
        <f t="shared" si="37"/>
        <v>0.02780620827</v>
      </c>
      <c r="CJ231" s="86">
        <f t="shared" si="38"/>
        <v>0.005412715316</v>
      </c>
      <c r="CK231" s="86">
        <f t="shared" si="13"/>
        <v>1</v>
      </c>
      <c r="CL231" s="86">
        <f t="shared" si="39"/>
        <v>0.05831101324</v>
      </c>
      <c r="CM231" s="86">
        <f t="shared" si="40"/>
        <v>0.9143863685</v>
      </c>
      <c r="CN231" s="86">
        <f t="shared" si="41"/>
        <v>0.01341429861</v>
      </c>
      <c r="CO231" s="86">
        <f t="shared" si="42"/>
        <v>0.01388831968</v>
      </c>
      <c r="CP231" s="86">
        <f t="shared" si="14"/>
        <v>1</v>
      </c>
      <c r="CQ231" s="86">
        <f t="shared" si="43"/>
        <v>0.03604454637</v>
      </c>
      <c r="CR231" s="86">
        <f t="shared" si="44"/>
        <v>0.005217931606</v>
      </c>
      <c r="CS231" s="86">
        <f t="shared" si="45"/>
        <v>0.9469350809</v>
      </c>
      <c r="CT231" s="86">
        <f t="shared" si="46"/>
        <v>0.01180244112</v>
      </c>
      <c r="CU231" s="86">
        <f t="shared" si="15"/>
        <v>1</v>
      </c>
      <c r="CV231" s="86">
        <f t="shared" si="47"/>
        <v>0.001151425524</v>
      </c>
      <c r="CW231" s="86">
        <f t="shared" si="48"/>
        <v>0.008975903341</v>
      </c>
      <c r="CX231" s="86">
        <f t="shared" si="49"/>
        <v>0.001936844328</v>
      </c>
      <c r="CY231" s="86">
        <f t="shared" si="50"/>
        <v>0.9879358268</v>
      </c>
      <c r="CZ231" s="86">
        <f t="shared" si="16"/>
        <v>1</v>
      </c>
      <c r="DA231" s="62"/>
      <c r="DB231" s="86">
        <f>(AQ231*Baseline!B$7 + AV231*Baseline!B$11 + BA231*Baseline!B$16 + BF231*Baseline!B$18)</f>
        <v>82207.15729</v>
      </c>
      <c r="DC231" s="86">
        <f>(AR231*Baseline!B$7 + AW231*Baseline!B$11 + BB231*Baseline!B$16 + BG231*Baseline!B$18)</f>
        <v>81072.8825</v>
      </c>
      <c r="DD231" s="86">
        <f>(AS231*Baseline!B$7 + AX231*Baseline!B$11 + BC231*Baseline!B$16 + BH231*Baseline!B$18)</f>
        <v>138636.4641</v>
      </c>
      <c r="DE231" s="86">
        <f>(AT231*Baseline!B$7 + AY231*Baseline!B$11 + BD231*Baseline!B$16 + BI231*Baseline!B$18)</f>
        <v>1260717.357</v>
      </c>
      <c r="DF231" s="86">
        <f t="shared" si="17"/>
        <v>1562633.86</v>
      </c>
      <c r="DG231" s="62"/>
      <c r="DH231" s="86">
        <f t="shared" si="51"/>
        <v>0.0526080737</v>
      </c>
      <c r="DI231" s="86">
        <f t="shared" si="52"/>
        <v>0.05188220002</v>
      </c>
      <c r="DJ231" s="86">
        <f t="shared" si="53"/>
        <v>0.08871973633</v>
      </c>
      <c r="DK231" s="86">
        <f t="shared" si="54"/>
        <v>0.80678999</v>
      </c>
      <c r="DL231" s="86">
        <f t="shared" si="18"/>
        <v>1</v>
      </c>
      <c r="DM231" s="62"/>
      <c r="DN231" s="86">
        <f>DH231 / (Baseline!B$7/Baseline!B$17)</f>
        <v>5.615565847</v>
      </c>
      <c r="DO231" s="86">
        <f>DI231 / (Baseline!B$11/Baseline!B$17)</f>
        <v>1.252461141</v>
      </c>
      <c r="DP231" s="86">
        <f>DJ231 / (Baseline!B$16/Baseline!B$17)</f>
        <v>1.370988043</v>
      </c>
      <c r="DQ231" s="86">
        <f>DK231 / (Baseline!B$18/Baseline!B$17)</f>
        <v>0.9121473088</v>
      </c>
      <c r="DR231" s="62"/>
      <c r="DS231" s="86">
        <f>DH231 / Baseline!H$117</f>
        <v>2.104697183</v>
      </c>
      <c r="DT231" s="86">
        <f>DI231 / Baseline!H$118</f>
        <v>1.167871033</v>
      </c>
      <c r="DU231" s="86">
        <f>DJ231 / Baseline!H$119</f>
        <v>1.06059249</v>
      </c>
      <c r="DV231" s="86">
        <f>DK231 / Baseline!H$120</f>
        <v>0.9526066965</v>
      </c>
      <c r="DW231" s="87"/>
      <c r="DX231" s="86">
        <f>(AU231*Baseline!B$34)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0.03578028998</v>
      </c>
      <c r="DY231" s="86">
        <f>(AZ231*Baseline!B$34) + (Baseline!D$90*(1-Baseline!D$91)*Baseline!B$35) + (Baseline!D$90*Baseline!D$91*((1-Baseline!D$92)*Baseline!B$40 + Baseline!D$92*Baseline!B$41))</f>
        <v>0.01158436884</v>
      </c>
      <c r="DZ231" s="86">
        <f>(BE231*Baseline!B$34) + (Baseline!F$90*(1-Baseline!F$91)*Baseline!B$35) + (Baseline!F$90*Baseline!F$91*((1-Baseline!F$92)*Baseline!B$40 + Baseline!F$92*Baseline!B$41))</f>
        <v>0.01402342907</v>
      </c>
      <c r="EA231" s="86">
        <f>(BJ231*Baseline!B$34) + (Baseline!H$90*(1-Baseline!H$91)*Baseline!B$35) + (Baseline!H$90*Baseline!H$91*((1-Baseline!H$92)*Baseline!B$40 + Baseline!H$92*Baseline!B$41))</f>
        <v>0.009314992525</v>
      </c>
      <c r="EB231" s="86">
        <f>( DX231*Baseline!B$7 + DY231*Baseline!B$11 + DZ231*Baseline!B$16 + EA231*Baseline!B$18 ) / Baseline!B$17</f>
        <v>0.009961626951</v>
      </c>
    </row>
    <row r="232">
      <c r="A232" s="73" t="s">
        <v>408</v>
      </c>
      <c r="B232" s="85">
        <f>MIN( MAX( NORMINV( MCrands!B232, (B$5+B$4)/2, (B$5-B$4)/3.29 ), 0 ), 1 )</f>
        <v>0.5631986956</v>
      </c>
      <c r="C232" s="85">
        <f>MAX( NORMINV( MCrands!C232, (C$5+C$4)/2, (C$5-C$4)/3.29 ), 0 )</f>
        <v>2.592818031</v>
      </c>
      <c r="D232" s="83"/>
      <c r="E232" s="84">
        <f>Baseline!B$33 * (C232 * Baseline!B$68*Baseline!B$68/Baseline!B$75 + Baseline!B$46 * Baseline!B$54*Baseline!B$54/Baseline!B$76 + Baseline!B$47 * Baseline!B$55*Baseline!B$55/Baseline!B$77 + Baseline!B$56*Baseline!B$56/Baseline!B$78)</f>
        <v>0.00001840670497</v>
      </c>
      <c r="F232" s="84">
        <f>Baseline!B$33 * (C232 * Baseline!B$68*Baseline!B$59/Baseline!B$75 + Baseline!B$46 * Baseline!B$54*Baseline!B$69/Baseline!B$76 + Baseline!B$47 * Baseline!B$55*Baseline!B$57/Baseline!B$77 + Baseline!B$56*Baseline!B$58/Baseline!B$78)</f>
        <v>0.0000002391457604</v>
      </c>
      <c r="G232" s="85">
        <f>Baseline!B$33 * (C232 * Baseline!B$68*Baseline!B$60/Baseline!B$75 + Baseline!B$46 * Baseline!B$54*Baseline!B$61/Baseline!B$76 + Baseline!B$47 * Baseline!B$55*Baseline!B$70/Baseline!B$77 + Baseline!B$56*Baseline!B$62/Baseline!B$78)</f>
        <v>0.000000200619949</v>
      </c>
      <c r="H232" s="84">
        <f>Baseline!B$33 * (C232 * Baseline!B$68*Baseline!B$63/Baseline!B$75 + Baseline!B$46 * Baseline!B$54*Baseline!B$64/Baseline!B$76 + Baseline!B$47 * Baseline!B$55*Baseline!B$65/Baseline!B$77 + Baseline!B$56*Baseline!B$71/Baseline!B$78)</f>
        <v>0.000000003709091262</v>
      </c>
      <c r="I232" s="84">
        <f>Baseline!B$33 * (C232 * Baseline!B$59*Baseline!B$68/Baseline!B$75 + Baseline!B$46 * Baseline!B$69*Baseline!B$54/Baseline!B$76 + Baseline!B$47 * Baseline!B$57*Baseline!B$55/Baseline!B$77 + Baseline!B$58*Baseline!B$56/Baseline!B$78)</f>
        <v>0.0000002391457604</v>
      </c>
      <c r="J232" s="85">
        <f>Baseline!B$33 * (C232 * Baseline!B$59*Baseline!B$59/Baseline!B$75 + Baseline!B$46 * Baseline!B$69*Baseline!B$69/Baseline!B$76 + Baseline!B$47 * Baseline!B$57*Baseline!B$57/Baseline!B$77 + Baseline!B$58*Baseline!B$58/Baseline!B$78)</f>
        <v>0.000002116574447</v>
      </c>
      <c r="K232" s="84">
        <f>Baseline!B$33 * (C232 * Baseline!B$59*Baseline!B$60/Baseline!B$75 + Baseline!B$46 * Baseline!B$69*Baseline!B$61/Baseline!B$76 + Baseline!B$47 * Baseline!B$57*Baseline!B$70/Baseline!B$77 + Baseline!B$58*Baseline!B$62/Baseline!B$78)</f>
        <v>0.00000001648982236</v>
      </c>
      <c r="L232" s="85">
        <f>Baseline!B$33 * (C232 * Baseline!B$59*Baseline!B$63/Baseline!B$75 + Baseline!B$46 * Baseline!B$69*Baseline!B$64/Baseline!B$76 + Baseline!B$47 * Baseline!B$57*Baseline!B$65/Baseline!B$77 + Baseline!B$58*Baseline!B$71/Baseline!B$78)</f>
        <v>0.00000001707279401</v>
      </c>
      <c r="M232" s="84">
        <f>Baseline!B$33 * (C232 * Baseline!B$60*Baseline!B$68/Baseline!B$75 + Baseline!B$46 * Baseline!B$61*Baseline!B$54/Baseline!B$76 + Baseline!B$47 * Baseline!B$70*Baseline!B$55/Baseline!B$77 + Baseline!B$62*Baseline!B$56/Baseline!B$78)</f>
        <v>0.000000200619949</v>
      </c>
      <c r="N232" s="85">
        <f>Baseline!B$33 * (C232 * Baseline!B$60*Baseline!B$59/Baseline!B$75 + Baseline!B$46 * Baseline!B$61*Baseline!B$69/Baseline!B$76 + Baseline!B$47 * Baseline!B$70*Baseline!B$57/Baseline!B$77 + Baseline!B$62*Baseline!B$58/Baseline!B$78)</f>
        <v>0.00000001648982236</v>
      </c>
      <c r="O232" s="85">
        <f>Baseline!B$33 * (C232 * Baseline!B$60*Baseline!B$60/Baseline!B$75 + Baseline!B$46 * Baseline!B$61*Baseline!B$61/Baseline!B$76 + Baseline!B$47 * Baseline!B$70*Baseline!B$70/Baseline!B$77 + Baseline!B$62*Baseline!B$62/Baseline!B$78)</f>
        <v>0.000001589267616</v>
      </c>
      <c r="P232" s="84">
        <f>Baseline!B$33 * (C232 * Baseline!B$60*Baseline!B$63/Baseline!B$75 + Baseline!B$46 * Baseline!B$61*Baseline!B$64/Baseline!B$76 + Baseline!B$47 * Baseline!B$70*Baseline!B$65/Baseline!B$77 + Baseline!B$62*Baseline!B$71/Baseline!B$78)</f>
        <v>0.000000001956401058</v>
      </c>
      <c r="Q232" s="84">
        <f>Baseline!B$33 * (C232 * Baseline!B$63*Baseline!B$68/Baseline!B$75 + Baseline!B$46 * Baseline!B$64*Baseline!B$54/Baseline!B$76 + Baseline!B$47 * Baseline!B$65*Baseline!B$55/Baseline!B$77 + Baseline!B$71*Baseline!B$56/Baseline!B$78)</f>
        <v>0.000000003709091262</v>
      </c>
      <c r="R232" s="84">
        <f>Baseline!B$33 * (C232 * Baseline!B$63*Baseline!B$59/Baseline!B$75 + Baseline!B$46 * Baseline!B$64*Baseline!B$69/Baseline!B$76 + Baseline!B$47 * Baseline!B$65*Baseline!B$57/Baseline!B$77 + Baseline!B$71*Baseline!B$58/Baseline!B$78)</f>
        <v>0.00000001707279401</v>
      </c>
      <c r="S232" s="84">
        <f>Baseline!B$33 * (C232 * Baseline!B$63*Baseline!B$60/Baseline!B$75 + Baseline!B$46 * Baseline!B$64*Baseline!B$61/Baseline!B$76 + Baseline!B$47 * Baseline!B$65*Baseline!B$70/Baseline!B$77 + Baseline!B$71*Baseline!B$62/Baseline!B$78)</f>
        <v>0.000000001956401058</v>
      </c>
      <c r="T232" s="84">
        <f>Baseline!B$33 * (C232 * Baseline!B$63*Baseline!B$63/Baseline!B$75 + Baseline!B$46 * Baseline!B$64*Baseline!B$64/Baseline!B$76 + Baseline!B$47 * Baseline!B$65*Baseline!B$65/Baseline!B$77 + Baseline!B$71*Baseline!B$71/Baseline!B$78)</f>
        <v>0.00000009856721814</v>
      </c>
      <c r="U232" s="83"/>
      <c r="V232" s="84">
        <f>E232 * ( Baseline!B$89 * Baseline!B$7 )</f>
        <v>0.1910431909</v>
      </c>
      <c r="W232" s="84">
        <f>F232 * ( Baseline!D$89 * Baseline!B$11 )</f>
        <v>0.004411425151</v>
      </c>
      <c r="X232" s="84">
        <f>G232 * ( Baseline!F$89 * Baseline!B$16 )</f>
        <v>0.00696848777</v>
      </c>
      <c r="Y232" s="84">
        <f>H232 * ( Baseline!H$89 * Baseline!B$18 )</f>
        <v>0.001304388983</v>
      </c>
      <c r="Z232" s="86">
        <f t="shared" si="1"/>
        <v>0.2037274928</v>
      </c>
      <c r="AA232" s="84">
        <f>I232 * ( Baseline!B$89 * Baseline!B$7 )</f>
        <v>0.002482093847</v>
      </c>
      <c r="AB232" s="85">
        <f>J232 * ( Baseline!D$89 * Baseline!B$11 )</f>
        <v>0.03904359307</v>
      </c>
      <c r="AC232" s="85">
        <f>K232 * ( Baseline!F$89 * Baseline!B$16 )</f>
        <v>0.0005727701856</v>
      </c>
      <c r="AD232" s="85">
        <f>L232 * ( Baseline!F$89 * Baseline!B$16 )</f>
        <v>0.0005930195718</v>
      </c>
      <c r="AE232" s="86">
        <f t="shared" si="2"/>
        <v>0.04269147667</v>
      </c>
      <c r="AF232" s="86">
        <f>M232 * ( Baseline!B$89 * Baseline!B$7 )</f>
        <v>0.002082234451</v>
      </c>
      <c r="AG232" s="86">
        <f>N232 * ( Baseline!D$89 * Baseline!B$11 )</f>
        <v>0.000304181086</v>
      </c>
      <c r="AH232" s="86">
        <f>O232 * ( Baseline!F$89 * Baseline!B$16 )</f>
        <v>0.05520284498</v>
      </c>
      <c r="AI232" s="86">
        <f>P232 * ( Baseline!H$89 * Baseline!B$18 )</f>
        <v>0.0006880143426</v>
      </c>
      <c r="AJ232" s="86">
        <f t="shared" si="3"/>
        <v>0.05827727486</v>
      </c>
      <c r="AK232" s="86">
        <f>Q232 * ( Baseline!B$89 * Baseline!B$7 )</f>
        <v>0.00003849665821</v>
      </c>
      <c r="AL232" s="86">
        <f>R232 * ( Baseline!D$89 * Baseline!B$11 )</f>
        <v>0.0003149349283</v>
      </c>
      <c r="AM232" s="86">
        <f>S232 * ( Baseline!F$89 * Baseline!B$16 )</f>
        <v>0.00006795514061</v>
      </c>
      <c r="AN232" s="86">
        <f>T232 * ( Baseline!H$89 * Baseline!B$18 )</f>
        <v>0.03466347532</v>
      </c>
      <c r="AO232" s="86">
        <f t="shared" si="4"/>
        <v>0.03508486205</v>
      </c>
      <c r="AP232" s="62"/>
      <c r="AQ232" s="86">
        <f>V232 * ( (1-Baseline!B$90-Baseline!B$89) + (1-B232)*Baseline!B$90 )</f>
        <v>0.09119507105</v>
      </c>
      <c r="AR232" s="86">
        <f>W232 * ( (1-Baseline!B$90-Baseline!B$89) + (1-B232)*Baseline!B$90 )</f>
        <v>0.00210580774</v>
      </c>
      <c r="AS232" s="86">
        <f>X232 * ( (1-Baseline!B$90-Baseline!B$89) + (1-B232)*Baseline!B$90 )</f>
        <v>0.003326429664</v>
      </c>
      <c r="AT232" s="86">
        <f>Y232 * ( (1-Baseline!B$90-Baseline!B$89) + (1-B232)*Baseline!B$90 )</f>
        <v>0.0006226542042</v>
      </c>
      <c r="AU232" s="86">
        <f t="shared" si="5"/>
        <v>0.09724996266</v>
      </c>
      <c r="AV232" s="86">
        <f>AA232 * ( (1-Baseline!D$90-Baseline!D$89) + (1-B232)*Baseline!D$90 )</f>
        <v>0.001834479285</v>
      </c>
      <c r="AW232" s="86">
        <f>AB232 * ( (1-Baseline!D$90-Baseline!D$89) + (1-B232)*Baseline!D$90 )</f>
        <v>0.02885654899</v>
      </c>
      <c r="AX232" s="86">
        <f>AC232 * ( (1-Baseline!D$90-Baseline!D$89) + (1-B232)*Baseline!D$90 )</f>
        <v>0.0004233260728</v>
      </c>
      <c r="AY232" s="86">
        <f>AD232 * ( (1-Baseline!D$90-Baseline!D$89) + (1-B232)*Baseline!D$90 )</f>
        <v>0.0004382920982</v>
      </c>
      <c r="AZ232" s="86">
        <f t="shared" si="6"/>
        <v>0.03155264645</v>
      </c>
      <c r="BA232" s="86">
        <f>AF232 * ( (1-Baseline!F$90-Baseline!F$89) + (1-Baseline!B$36)*Baseline!F$90 )</f>
        <v>0.001498442542</v>
      </c>
      <c r="BB232" s="86">
        <f>AG232 * ( (1-Baseline!F$90-Baseline!F$89) + (1-Baseline!B$36)*Baseline!F$90 )</f>
        <v>0.0002188984432</v>
      </c>
      <c r="BC232" s="86">
        <f>AH232 * ( (1-Baseline!F$90-Baseline!F$89) + (1-Baseline!B$36)*Baseline!F$90 )</f>
        <v>0.03972573374</v>
      </c>
      <c r="BD232" s="86">
        <f>AI232 * ( (1-Baseline!F$90-Baseline!F$89) + (1-Baseline!B$36)*Baseline!F$90 )</f>
        <v>0.0004951171374</v>
      </c>
      <c r="BE232" s="86">
        <f t="shared" si="7"/>
        <v>0.04193819186</v>
      </c>
      <c r="BF232" s="86">
        <f>AK232 * ( (1-Baseline!H$90-Baseline!H$89) + (1-Baseline!B$36)*Baseline!H$90 )</f>
        <v>0.00003050167223</v>
      </c>
      <c r="BG232" s="86">
        <f>AL232 * ( (1-Baseline!H$90-Baseline!H$89) + (1-Baseline!B$36)*Baseline!H$90 )</f>
        <v>0.0002495292424</v>
      </c>
      <c r="BH232" s="86">
        <f>AM232 * ( (1-Baseline!H$90-Baseline!H$89) + (1-Baseline!B$36)*Baseline!H$90 )</f>
        <v>0.00005384221701</v>
      </c>
      <c r="BI232" s="86">
        <f>AN232 * ( (1-Baseline!H$90-Baseline!H$89) + (1-Baseline!B$36)*Baseline!H$90 )</f>
        <v>0.02746456477</v>
      </c>
      <c r="BJ232" s="86">
        <f t="shared" si="8"/>
        <v>0.0277984379</v>
      </c>
      <c r="BK232" s="62"/>
      <c r="BL232" s="86">
        <f t="shared" si="19"/>
        <v>0.9377388799</v>
      </c>
      <c r="BM232" s="86">
        <f t="shared" si="20"/>
        <v>0.02165355834</v>
      </c>
      <c r="BN232" s="86">
        <f t="shared" si="21"/>
        <v>0.03420494541</v>
      </c>
      <c r="BO232" s="86">
        <f t="shared" si="22"/>
        <v>0.006402616384</v>
      </c>
      <c r="BP232" s="86">
        <f t="shared" si="9"/>
        <v>1</v>
      </c>
      <c r="BQ232" s="86">
        <f t="shared" si="23"/>
        <v>0.05814026687</v>
      </c>
      <c r="BR232" s="86">
        <f t="shared" si="24"/>
        <v>0.9145524145</v>
      </c>
      <c r="BS232" s="86">
        <f t="shared" si="25"/>
        <v>0.01341649974</v>
      </c>
      <c r="BT232" s="86">
        <f t="shared" si="26"/>
        <v>0.01389081892</v>
      </c>
      <c r="BU232" s="86">
        <f t="shared" si="10"/>
        <v>1</v>
      </c>
      <c r="BV232" s="86">
        <f t="shared" si="27"/>
        <v>0.03572978413</v>
      </c>
      <c r="BW232" s="86">
        <f t="shared" si="28"/>
        <v>0.005219548901</v>
      </c>
      <c r="BX232" s="86">
        <f t="shared" si="29"/>
        <v>0.9472447899</v>
      </c>
      <c r="BY232" s="86">
        <f t="shared" si="30"/>
        <v>0.01180587706</v>
      </c>
      <c r="BZ232" s="86">
        <f t="shared" si="11"/>
        <v>1</v>
      </c>
      <c r="CA232" s="86">
        <f t="shared" si="31"/>
        <v>0.001097244109</v>
      </c>
      <c r="CB232" s="86">
        <f t="shared" si="32"/>
        <v>0.008976376417</v>
      </c>
      <c r="CC232" s="86">
        <f t="shared" si="33"/>
        <v>0.00193687923</v>
      </c>
      <c r="CD232" s="86">
        <f t="shared" si="34"/>
        <v>0.9879895002</v>
      </c>
      <c r="CE232" s="86">
        <f t="shared" si="12"/>
        <v>1</v>
      </c>
      <c r="CF232" s="62"/>
      <c r="CG232" s="86">
        <f t="shared" si="35"/>
        <v>0.9377388799</v>
      </c>
      <c r="CH232" s="86">
        <f t="shared" si="36"/>
        <v>0.02165355834</v>
      </c>
      <c r="CI232" s="86">
        <f t="shared" si="37"/>
        <v>0.03420494541</v>
      </c>
      <c r="CJ232" s="86">
        <f t="shared" si="38"/>
        <v>0.006402616384</v>
      </c>
      <c r="CK232" s="86">
        <f t="shared" si="13"/>
        <v>1</v>
      </c>
      <c r="CL232" s="86">
        <f t="shared" si="39"/>
        <v>0.05814026687</v>
      </c>
      <c r="CM232" s="86">
        <f t="shared" si="40"/>
        <v>0.9145524145</v>
      </c>
      <c r="CN232" s="86">
        <f t="shared" si="41"/>
        <v>0.01341649974</v>
      </c>
      <c r="CO232" s="86">
        <f t="shared" si="42"/>
        <v>0.01389081892</v>
      </c>
      <c r="CP232" s="86">
        <f t="shared" si="14"/>
        <v>1</v>
      </c>
      <c r="CQ232" s="86">
        <f t="shared" si="43"/>
        <v>0.03572978413</v>
      </c>
      <c r="CR232" s="86">
        <f t="shared" si="44"/>
        <v>0.005219548901</v>
      </c>
      <c r="CS232" s="86">
        <f t="shared" si="45"/>
        <v>0.9472447899</v>
      </c>
      <c r="CT232" s="86">
        <f t="shared" si="46"/>
        <v>0.01180587706</v>
      </c>
      <c r="CU232" s="86">
        <f t="shared" si="15"/>
        <v>1</v>
      </c>
      <c r="CV232" s="86">
        <f t="shared" si="47"/>
        <v>0.001097244109</v>
      </c>
      <c r="CW232" s="86">
        <f t="shared" si="48"/>
        <v>0.008976376417</v>
      </c>
      <c r="CX232" s="86">
        <f t="shared" si="49"/>
        <v>0.00193687923</v>
      </c>
      <c r="CY232" s="86">
        <f t="shared" si="50"/>
        <v>0.9879895002</v>
      </c>
      <c r="CZ232" s="86">
        <f t="shared" si="16"/>
        <v>1</v>
      </c>
      <c r="DA232" s="62"/>
      <c r="DB232" s="86">
        <f>(AQ232*Baseline!B$7 + AV232*Baseline!B$11 + BA232*Baseline!B$16 + BF232*Baseline!B$18)</f>
        <v>54580.51303</v>
      </c>
      <c r="DC232" s="86">
        <f>(AR232*Baseline!B$7 + AW232*Baseline!B$11 + BB232*Baseline!B$16 + BG232*Baseline!B$18)</f>
        <v>75065.24332</v>
      </c>
      <c r="DD232" s="86">
        <f>(AS232*Baseline!B$7 + AX232*Baseline!B$11 + BC232*Baseline!B$16 + BH232*Baseline!B$18)</f>
        <v>138075.399</v>
      </c>
      <c r="DE232" s="86">
        <f>(AT232*Baseline!B$7 + AY232*Baseline!B$11 + BD232*Baseline!B$16 + BI232*Baseline!B$18)</f>
        <v>1260525.497</v>
      </c>
      <c r="DF232" s="86">
        <f t="shared" si="17"/>
        <v>1528246.652</v>
      </c>
      <c r="DG232" s="62"/>
      <c r="DH232" s="86">
        <f t="shared" si="51"/>
        <v>0.03571446596</v>
      </c>
      <c r="DI232" s="86">
        <f t="shared" si="52"/>
        <v>0.04911853935</v>
      </c>
      <c r="DJ232" s="86">
        <f t="shared" si="53"/>
        <v>0.09034889675</v>
      </c>
      <c r="DK232" s="86">
        <f t="shared" si="54"/>
        <v>0.8248180979</v>
      </c>
      <c r="DL232" s="86">
        <f t="shared" si="18"/>
        <v>1</v>
      </c>
      <c r="DM232" s="62"/>
      <c r="DN232" s="86">
        <f>DH232 / (Baseline!B$7/Baseline!B$17)</f>
        <v>3.812284336</v>
      </c>
      <c r="DO232" s="86">
        <f>DI232 / (Baseline!B$11/Baseline!B$17)</f>
        <v>1.185745049</v>
      </c>
      <c r="DP232" s="86">
        <f>DJ232 / (Baseline!B$16/Baseline!B$17)</f>
        <v>1.396163495</v>
      </c>
      <c r="DQ232" s="86">
        <f>DK232 / (Baseline!B$18/Baseline!B$17)</f>
        <v>0.9325296764</v>
      </c>
      <c r="DR232" s="62"/>
      <c r="DS232" s="86">
        <f>DH232 / Baseline!H$117</f>
        <v>1.428832698</v>
      </c>
      <c r="DT232" s="86">
        <f>DI232 / Baseline!H$118</f>
        <v>1.105660887</v>
      </c>
      <c r="DU232" s="86">
        <f>DJ232 / Baseline!H$119</f>
        <v>1.080068149</v>
      </c>
      <c r="DV232" s="86">
        <f>DK232 / Baseline!H$120</f>
        <v>0.9738931485</v>
      </c>
      <c r="DW232" s="87"/>
      <c r="DX232" s="86">
        <f>(AU232*Baseline!B$34)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0.02711702565</v>
      </c>
      <c r="DY232" s="86">
        <f>(AZ232*Baseline!B$34) + (Baseline!D$90*(1-Baseline!D$91)*Baseline!B$35) + (Baseline!D$90*Baseline!D$91*((1-Baseline!D$92)*Baseline!B$40 + Baseline!D$92*Baseline!B$41))</f>
        <v>0.01114646497</v>
      </c>
      <c r="DZ232" s="86">
        <f>(BE232*Baseline!B$34) + (Baseline!F$90*(1-Baseline!F$91)*Baseline!B$35) + (Baseline!F$90*Baseline!F$91*((1-Baseline!F$92)*Baseline!B$40 + Baseline!F$92*Baseline!B$41))</f>
        <v>0.01402136878</v>
      </c>
      <c r="EA232" s="86">
        <f>(BJ232*Baseline!B$34) + (Baseline!H$90*(1-Baseline!H$91)*Baseline!B$35) + (Baseline!H$90*Baseline!H$91*((1-Baseline!H$92)*Baseline!B$40 + Baseline!H$92*Baseline!B$41))</f>
        <v>0.009314765685</v>
      </c>
      <c r="EB232" s="86">
        <f>( DX232*Baseline!B$7 + DY232*Baseline!B$11 + DZ232*Baseline!B$16 + EA232*Baseline!B$18 ) / Baseline!B$17</f>
        <v>0.009861993467</v>
      </c>
    </row>
    <row r="233">
      <c r="A233" s="73" t="s">
        <v>409</v>
      </c>
      <c r="B233" s="85">
        <f>MIN( MAX( NORMINV( MCrands!B233, (B$5+B$4)/2, (B$5-B$4)/3.29 ), 0 ), 1 )</f>
        <v>0.489481532</v>
      </c>
      <c r="C233" s="85">
        <f>MAX( NORMINV( MCrands!C233, (C$5+C$4)/2, (C$5-C$4)/3.29 ), 0 )</f>
        <v>2.847194965</v>
      </c>
      <c r="D233" s="83"/>
      <c r="E233" s="84">
        <f>Baseline!B$33 * (C233 * Baseline!B$68*Baseline!B$68/Baseline!B$75 + Baseline!B$46 * Baseline!B$54*Baseline!B$54/Baseline!B$76 + Baseline!B$47 * Baseline!B$55*Baseline!B$55/Baseline!B$77 + Baseline!B$56*Baseline!B$56/Baseline!B$78)</f>
        <v>0.00002020769977</v>
      </c>
      <c r="F233" s="84">
        <f>Baseline!B$33 * (C233 * Baseline!B$68*Baseline!B$59/Baseline!B$75 + Baseline!B$46 * Baseline!B$54*Baseline!B$69/Baseline!B$76 + Baseline!B$47 * Baseline!B$55*Baseline!B$57/Baseline!B$77 + Baseline!B$56*Baseline!B$58/Baseline!B$78)</f>
        <v>0.000000239430128</v>
      </c>
      <c r="G233" s="85">
        <f>Baseline!B$33 * (C233 * Baseline!B$68*Baseline!B$60/Baseline!B$75 + Baseline!B$46 * Baseline!B$54*Baseline!B$61/Baseline!B$76 + Baseline!B$47 * Baseline!B$55*Baseline!B$70/Baseline!B$77 + Baseline!B$56*Baseline!B$62/Baseline!B$78)</f>
        <v>0.0000002013190193</v>
      </c>
      <c r="H233" s="84">
        <f>Baseline!B$33 * (C233 * Baseline!B$68*Baseline!B$63/Baseline!B$75 + Baseline!B$46 * Baseline!B$54*Baseline!B$64/Baseline!B$76 + Baseline!B$47 * Baseline!B$55*Baseline!B$65/Baseline!B$77 + Baseline!B$56*Baseline!B$71/Baseline!B$78)</f>
        <v>0.000000003778998297</v>
      </c>
      <c r="I233" s="84">
        <f>Baseline!B$33 * (C233 * Baseline!B$59*Baseline!B$68/Baseline!B$75 + Baseline!B$46 * Baseline!B$69*Baseline!B$54/Baseline!B$76 + Baseline!B$47 * Baseline!B$57*Baseline!B$55/Baseline!B$77 + Baseline!B$58*Baseline!B$56/Baseline!B$78)</f>
        <v>0.000000239430128</v>
      </c>
      <c r="J233" s="85">
        <f>Baseline!B$33 * (C233 * Baseline!B$59*Baseline!B$59/Baseline!B$75 + Baseline!B$46 * Baseline!B$69*Baseline!B$69/Baseline!B$76 + Baseline!B$47 * Baseline!B$57*Baseline!B$57/Baseline!B$77 + Baseline!B$58*Baseline!B$58/Baseline!B$78)</f>
        <v>0.000002116574492</v>
      </c>
      <c r="K233" s="84">
        <f>Baseline!B$33 * (C233 * Baseline!B$59*Baseline!B$60/Baseline!B$75 + Baseline!B$46 * Baseline!B$69*Baseline!B$61/Baseline!B$76 + Baseline!B$47 * Baseline!B$57*Baseline!B$70/Baseline!B$77 + Baseline!B$58*Baseline!B$62/Baseline!B$78)</f>
        <v>0.00000001648993274</v>
      </c>
      <c r="L233" s="85">
        <f>Baseline!B$33 * (C233 * Baseline!B$59*Baseline!B$63/Baseline!B$75 + Baseline!B$46 * Baseline!B$69*Baseline!B$64/Baseline!B$76 + Baseline!B$47 * Baseline!B$57*Baseline!B$65/Baseline!B$77 + Baseline!B$58*Baseline!B$71/Baseline!B$78)</f>
        <v>0.00000001707280505</v>
      </c>
      <c r="M233" s="84">
        <f>Baseline!B$33 * (C233 * Baseline!B$60*Baseline!B$68/Baseline!B$75 + Baseline!B$46 * Baseline!B$61*Baseline!B$54/Baseline!B$76 + Baseline!B$47 * Baseline!B$70*Baseline!B$55/Baseline!B$77 + Baseline!B$62*Baseline!B$56/Baseline!B$78)</f>
        <v>0.0000002013190193</v>
      </c>
      <c r="N233" s="85">
        <f>Baseline!B$33 * (C233 * Baseline!B$60*Baseline!B$59/Baseline!B$75 + Baseline!B$46 * Baseline!B$61*Baseline!B$69/Baseline!B$76 + Baseline!B$47 * Baseline!B$70*Baseline!B$57/Baseline!B$77 + Baseline!B$62*Baseline!B$58/Baseline!B$78)</f>
        <v>0.00000001648993274</v>
      </c>
      <c r="O233" s="85">
        <f>Baseline!B$33 * (C233 * Baseline!B$60*Baseline!B$60/Baseline!B$75 + Baseline!B$46 * Baseline!B$61*Baseline!B$61/Baseline!B$76 + Baseline!B$47 * Baseline!B$70*Baseline!B$70/Baseline!B$77 + Baseline!B$62*Baseline!B$62/Baseline!B$78)</f>
        <v>0.000001589267887</v>
      </c>
      <c r="P233" s="84">
        <f>Baseline!B$33 * (C233 * Baseline!B$60*Baseline!B$63/Baseline!B$75 + Baseline!B$46 * Baseline!B$61*Baseline!B$64/Baseline!B$76 + Baseline!B$47 * Baseline!B$70*Baseline!B$65/Baseline!B$77 + Baseline!B$62*Baseline!B$71/Baseline!B$78)</f>
        <v>0.000000001956428193</v>
      </c>
      <c r="Q233" s="84">
        <f>Baseline!B$33 * (C233 * Baseline!B$63*Baseline!B$68/Baseline!B$75 + Baseline!B$46 * Baseline!B$64*Baseline!B$54/Baseline!B$76 + Baseline!B$47 * Baseline!B$65*Baseline!B$55/Baseline!B$77 + Baseline!B$71*Baseline!B$56/Baseline!B$78)</f>
        <v>0.000000003778998297</v>
      </c>
      <c r="R233" s="84">
        <f>Baseline!B$33 * (C233 * Baseline!B$63*Baseline!B$59/Baseline!B$75 + Baseline!B$46 * Baseline!B$64*Baseline!B$69/Baseline!B$76 + Baseline!B$47 * Baseline!B$65*Baseline!B$57/Baseline!B$77 + Baseline!B$71*Baseline!B$58/Baseline!B$78)</f>
        <v>0.00000001707280505</v>
      </c>
      <c r="S233" s="84">
        <f>Baseline!B$33 * (C233 * Baseline!B$63*Baseline!B$60/Baseline!B$75 + Baseline!B$46 * Baseline!B$64*Baseline!B$61/Baseline!B$76 + Baseline!B$47 * Baseline!B$65*Baseline!B$70/Baseline!B$77 + Baseline!B$71*Baseline!B$62/Baseline!B$78)</f>
        <v>0.000000001956428193</v>
      </c>
      <c r="T233" s="84">
        <f>Baseline!B$33 * (C233 * Baseline!B$63*Baseline!B$63/Baseline!B$75 + Baseline!B$46 * Baseline!B$64*Baseline!B$64/Baseline!B$76 + Baseline!B$47 * Baseline!B$65*Baseline!B$65/Baseline!B$77 + Baseline!B$71*Baseline!B$71/Baseline!B$78)</f>
        <v>0.00000009856722086</v>
      </c>
      <c r="U233" s="83"/>
      <c r="V233" s="84">
        <f>E233 * ( Baseline!B$89 * Baseline!B$7 )</f>
        <v>0.2097357159</v>
      </c>
      <c r="W233" s="84">
        <f>F233 * ( Baseline!D$89 * Baseline!B$11 )</f>
        <v>0.004416670766</v>
      </c>
      <c r="X233" s="84">
        <f>G233 * ( Baseline!F$89 * Baseline!B$16 )</f>
        <v>0.006992769817</v>
      </c>
      <c r="Y233" s="84">
        <f>H233 * ( Baseline!H$89 * Baseline!B$18 )</f>
        <v>0.001328973433</v>
      </c>
      <c r="Z233" s="86">
        <f t="shared" si="1"/>
        <v>0.2224741299</v>
      </c>
      <c r="AA233" s="84">
        <f>I233 * ( Baseline!B$89 * Baseline!B$7 )</f>
        <v>0.002485045298</v>
      </c>
      <c r="AB233" s="85">
        <f>J233 * ( Baseline!D$89 * Baseline!B$11 )</f>
        <v>0.0390435939</v>
      </c>
      <c r="AC233" s="85">
        <f>K233 * ( Baseline!F$89 * Baseline!B$16 )</f>
        <v>0.0005727740196</v>
      </c>
      <c r="AD233" s="85">
        <f>L233 * ( Baseline!F$89 * Baseline!B$16 )</f>
        <v>0.0005930199552</v>
      </c>
      <c r="AE233" s="86">
        <f t="shared" si="2"/>
        <v>0.04269443317</v>
      </c>
      <c r="AF233" s="86">
        <f>M233 * ( Baseline!B$89 * Baseline!B$7 )</f>
        <v>0.002089490102</v>
      </c>
      <c r="AG233" s="86">
        <f>N233 * ( Baseline!D$89 * Baseline!B$11 )</f>
        <v>0.0003041831221</v>
      </c>
      <c r="AH233" s="86">
        <f>O233 * ( Baseline!F$89 * Baseline!B$16 )</f>
        <v>0.0552028544</v>
      </c>
      <c r="AI233" s="86">
        <f>P233 * ( Baseline!H$89 * Baseline!B$18 )</f>
        <v>0.0006880238852</v>
      </c>
      <c r="AJ233" s="86">
        <f t="shared" si="3"/>
        <v>0.05828455151</v>
      </c>
      <c r="AK233" s="86">
        <f>Q233 * ( Baseline!B$89 * Baseline!B$7 )</f>
        <v>0.00003922222333</v>
      </c>
      <c r="AL233" s="86">
        <f>R233 * ( Baseline!D$89 * Baseline!B$11 )</f>
        <v>0.0003149351319</v>
      </c>
      <c r="AM233" s="86">
        <f>S233 * ( Baseline!F$89 * Baseline!B$16 )</f>
        <v>0.00006795608314</v>
      </c>
      <c r="AN233" s="86">
        <f>T233 * ( Baseline!H$89 * Baseline!B$18 )</f>
        <v>0.03466347628</v>
      </c>
      <c r="AO233" s="86">
        <f t="shared" si="4"/>
        <v>0.03508558972</v>
      </c>
      <c r="AP233" s="62"/>
      <c r="AQ233" s="86">
        <f>V233 * ( (1-Baseline!B$90-Baseline!B$89) + (1-B233)*Baseline!B$90 )</f>
        <v>0.1138784056</v>
      </c>
      <c r="AR233" s="86">
        <f>W233 * ( (1-Baseline!B$90-Baseline!B$89) + (1-B233)*Baseline!B$90 )</f>
        <v>0.002398081904</v>
      </c>
      <c r="AS233" s="86">
        <f>X233 * ( (1-Baseline!B$90-Baseline!B$89) + (1-B233)*Baseline!B$90 )</f>
        <v>0.003796804345</v>
      </c>
      <c r="AT233" s="86">
        <f>Y233 * ( (1-Baseline!B$90-Baseline!B$89) + (1-B233)*Baseline!B$90 )</f>
        <v>0.000721581324</v>
      </c>
      <c r="AU233" s="86">
        <f t="shared" si="5"/>
        <v>0.1207948732</v>
      </c>
      <c r="AV233" s="86">
        <f>AA233 * ( (1-Baseline!D$90-Baseline!D$89) + (1-B233)*Baseline!D$90 )</f>
        <v>0.001918729999</v>
      </c>
      <c r="AW233" s="86">
        <f>AB233 * ( (1-Baseline!D$90-Baseline!D$89) + (1-B233)*Baseline!D$90 )</f>
        <v>0.03014597559</v>
      </c>
      <c r="AX233" s="86">
        <f>AC233 * ( (1-Baseline!D$90-Baseline!D$89) + (1-B233)*Baseline!D$90 )</f>
        <v>0.0004422449341</v>
      </c>
      <c r="AY233" s="86">
        <f>AD233 * ( (1-Baseline!D$90-Baseline!D$89) + (1-B233)*Baseline!D$90 )</f>
        <v>0.0004578770371</v>
      </c>
      <c r="AZ233" s="86">
        <f t="shared" si="6"/>
        <v>0.03296482756</v>
      </c>
      <c r="BA233" s="86">
        <f>AF233 * ( (1-Baseline!F$90-Baseline!F$89) + (1-Baseline!B$36)*Baseline!F$90 )</f>
        <v>0.001503663941</v>
      </c>
      <c r="BB233" s="86">
        <f>AG233 * ( (1-Baseline!F$90-Baseline!F$89) + (1-Baseline!B$36)*Baseline!F$90 )</f>
        <v>0.0002188999085</v>
      </c>
      <c r="BC233" s="86">
        <f>AH233 * ( (1-Baseline!F$90-Baseline!F$89) + (1-Baseline!B$36)*Baseline!F$90 )</f>
        <v>0.03972574052</v>
      </c>
      <c r="BD233" s="86">
        <f>AI233 * ( (1-Baseline!F$90-Baseline!F$89) + (1-Baseline!B$36)*Baseline!F$90 )</f>
        <v>0.0004951240046</v>
      </c>
      <c r="BE233" s="86">
        <f t="shared" si="7"/>
        <v>0.04194342838</v>
      </c>
      <c r="BF233" s="86">
        <f>AK233 * ( (1-Baseline!H$90-Baseline!H$89) + (1-Baseline!B$36)*Baseline!H$90 )</f>
        <v>0.00003107655199</v>
      </c>
      <c r="BG233" s="86">
        <f>AL233 * ( (1-Baseline!H$90-Baseline!H$89) + (1-Baseline!B$36)*Baseline!H$90 )</f>
        <v>0.0002495294037</v>
      </c>
      <c r="BH233" s="86">
        <f>AM233 * ( (1-Baseline!H$90-Baseline!H$89) + (1-Baseline!B$36)*Baseline!H$90 )</f>
        <v>0.00005384296379</v>
      </c>
      <c r="BI233" s="86">
        <f>AN233 * ( (1-Baseline!H$90-Baseline!H$89) + (1-Baseline!B$36)*Baseline!H$90 )</f>
        <v>0.02746456553</v>
      </c>
      <c r="BJ233" s="86">
        <f t="shared" si="8"/>
        <v>0.02779901444</v>
      </c>
      <c r="BK233" s="62"/>
      <c r="BL233" s="86">
        <f t="shared" si="19"/>
        <v>0.9427420437</v>
      </c>
      <c r="BM233" s="86">
        <f t="shared" si="20"/>
        <v>0.01985251394</v>
      </c>
      <c r="BN233" s="86">
        <f t="shared" si="21"/>
        <v>0.03143183353</v>
      </c>
      <c r="BO233" s="86">
        <f t="shared" si="22"/>
        <v>0.005973608855</v>
      </c>
      <c r="BP233" s="86">
        <f t="shared" si="9"/>
        <v>1</v>
      </c>
      <c r="BQ233" s="86">
        <f t="shared" si="23"/>
        <v>0.05820537043</v>
      </c>
      <c r="BR233" s="86">
        <f t="shared" si="24"/>
        <v>0.9144891031</v>
      </c>
      <c r="BS233" s="86">
        <f t="shared" si="25"/>
        <v>0.01341566048</v>
      </c>
      <c r="BT233" s="86">
        <f t="shared" si="26"/>
        <v>0.01388986599</v>
      </c>
      <c r="BU233" s="86">
        <f t="shared" si="10"/>
        <v>1</v>
      </c>
      <c r="BV233" s="86">
        <f t="shared" si="27"/>
        <v>0.03584981007</v>
      </c>
      <c r="BW233" s="86">
        <f t="shared" si="28"/>
        <v>0.00521893219</v>
      </c>
      <c r="BX233" s="86">
        <f t="shared" si="29"/>
        <v>0.9471266909</v>
      </c>
      <c r="BY233" s="86">
        <f t="shared" si="30"/>
        <v>0.01180456686</v>
      </c>
      <c r="BZ233" s="86">
        <f t="shared" si="11"/>
        <v>1</v>
      </c>
      <c r="CA233" s="86">
        <f t="shared" si="31"/>
        <v>0.001117901214</v>
      </c>
      <c r="CB233" s="86">
        <f t="shared" si="32"/>
        <v>0.008976196053</v>
      </c>
      <c r="CC233" s="86">
        <f t="shared" si="33"/>
        <v>0.001936865924</v>
      </c>
      <c r="CD233" s="86">
        <f t="shared" si="34"/>
        <v>0.9879690368</v>
      </c>
      <c r="CE233" s="86">
        <f t="shared" si="12"/>
        <v>1</v>
      </c>
      <c r="CF233" s="62"/>
      <c r="CG233" s="86">
        <f t="shared" si="35"/>
        <v>0.9427420437</v>
      </c>
      <c r="CH233" s="86">
        <f t="shared" si="36"/>
        <v>0.01985251394</v>
      </c>
      <c r="CI233" s="86">
        <f t="shared" si="37"/>
        <v>0.03143183353</v>
      </c>
      <c r="CJ233" s="86">
        <f t="shared" si="38"/>
        <v>0.005973608855</v>
      </c>
      <c r="CK233" s="86">
        <f t="shared" si="13"/>
        <v>1</v>
      </c>
      <c r="CL233" s="86">
        <f t="shared" si="39"/>
        <v>0.05820537043</v>
      </c>
      <c r="CM233" s="86">
        <f t="shared" si="40"/>
        <v>0.9144891031</v>
      </c>
      <c r="CN233" s="86">
        <f t="shared" si="41"/>
        <v>0.01341566048</v>
      </c>
      <c r="CO233" s="86">
        <f t="shared" si="42"/>
        <v>0.01388986599</v>
      </c>
      <c r="CP233" s="86">
        <f t="shared" si="14"/>
        <v>1</v>
      </c>
      <c r="CQ233" s="86">
        <f t="shared" si="43"/>
        <v>0.03584981007</v>
      </c>
      <c r="CR233" s="86">
        <f t="shared" si="44"/>
        <v>0.00521893219</v>
      </c>
      <c r="CS233" s="86">
        <f t="shared" si="45"/>
        <v>0.9471266909</v>
      </c>
      <c r="CT233" s="86">
        <f t="shared" si="46"/>
        <v>0.01180456686</v>
      </c>
      <c r="CU233" s="86">
        <f t="shared" si="15"/>
        <v>1</v>
      </c>
      <c r="CV233" s="86">
        <f t="shared" si="47"/>
        <v>0.001117901214</v>
      </c>
      <c r="CW233" s="86">
        <f t="shared" si="48"/>
        <v>0.008976196053</v>
      </c>
      <c r="CX233" s="86">
        <f t="shared" si="49"/>
        <v>0.001936865924</v>
      </c>
      <c r="CY233" s="86">
        <f t="shared" si="50"/>
        <v>0.9879690368</v>
      </c>
      <c r="CZ233" s="86">
        <f t="shared" si="16"/>
        <v>1</v>
      </c>
      <c r="DA233" s="62"/>
      <c r="DB233" s="86">
        <f>(AQ233*Baseline!B$7 + AV233*Baseline!B$11 + BA233*Baseline!B$16 + BF233*Baseline!B$18)</f>
        <v>65806.42738</v>
      </c>
      <c r="DC233" s="86">
        <f>(AR233*Baseline!B$7 + AW233*Baseline!B$11 + BB233*Baseline!B$16 + BG233*Baseline!B$18)</f>
        <v>77972.25355</v>
      </c>
      <c r="DD233" s="86">
        <f>(AS233*Baseline!B$7 + AX233*Baseline!B$11 + BC233*Baseline!B$16 + BH233*Baseline!B$18)</f>
        <v>138344.1601</v>
      </c>
      <c r="DE233" s="86">
        <f>(AT233*Baseline!B$7 + AY233*Baseline!B$11 + BD233*Baseline!B$16 + BI233*Baseline!B$18)</f>
        <v>1260615.535</v>
      </c>
      <c r="DF233" s="86">
        <f t="shared" si="17"/>
        <v>1542738.376</v>
      </c>
      <c r="DG233" s="62"/>
      <c r="DH233" s="86">
        <f t="shared" si="51"/>
        <v>0.04265559761</v>
      </c>
      <c r="DI233" s="86">
        <f t="shared" si="52"/>
        <v>0.05054146235</v>
      </c>
      <c r="DJ233" s="86">
        <f t="shared" si="53"/>
        <v>0.0896744142</v>
      </c>
      <c r="DK233" s="86">
        <f t="shared" si="54"/>
        <v>0.8171285258</v>
      </c>
      <c r="DL233" s="86">
        <f t="shared" si="18"/>
        <v>1</v>
      </c>
      <c r="DM233" s="62"/>
      <c r="DN233" s="86">
        <f>DH233 / (Baseline!B$7/Baseline!B$17)</f>
        <v>4.553204485</v>
      </c>
      <c r="DO233" s="86">
        <f>DI233 / (Baseline!B$11/Baseline!B$17)</f>
        <v>1.220095092</v>
      </c>
      <c r="DP233" s="86">
        <f>DJ233 / (Baseline!B$16/Baseline!B$17)</f>
        <v>1.385740702</v>
      </c>
      <c r="DQ233" s="86">
        <f>DK233 / (Baseline!B$18/Baseline!B$17)</f>
        <v>0.9238359363</v>
      </c>
      <c r="DR233" s="62"/>
      <c r="DS233" s="86">
        <f>DH233 / Baseline!H$117</f>
        <v>1.706527341</v>
      </c>
      <c r="DT233" s="86">
        <f>DI233 / Baseline!H$118</f>
        <v>1.137690958</v>
      </c>
      <c r="DU233" s="86">
        <f>DJ233 / Baseline!H$119</f>
        <v>1.072005105</v>
      </c>
      <c r="DV233" s="86">
        <f>DK233 / Baseline!H$120</f>
        <v>0.9648137871</v>
      </c>
      <c r="DW233" s="87"/>
      <c r="DX233" s="86">
        <f>(AU233*Baseline!B$34)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0.03064876223</v>
      </c>
      <c r="DY233" s="86">
        <f>(AZ233*Baseline!B$34) + (Baseline!D$90*(1-Baseline!D$91)*Baseline!B$35) + (Baseline!D$90*Baseline!D$91*((1-Baseline!D$92)*Baseline!B$40 + Baseline!D$92*Baseline!B$41))</f>
        <v>0.01135829213</v>
      </c>
      <c r="DZ233" s="86">
        <f>(BE233*Baseline!B$34) + (Baseline!F$90*(1-Baseline!F$91)*Baseline!B$35) + (Baseline!F$90*Baseline!F$91*((1-Baseline!F$92)*Baseline!B$40 + Baseline!F$92*Baseline!B$41))</f>
        <v>0.01402215426</v>
      </c>
      <c r="EA233" s="86">
        <f>(BJ233*Baseline!B$34) + (Baseline!H$90*(1-Baseline!H$91)*Baseline!B$35) + (Baseline!H$90*Baseline!H$91*((1-Baseline!H$92)*Baseline!B$40 + Baseline!H$92*Baseline!B$41))</f>
        <v>0.009314852167</v>
      </c>
      <c r="EB233" s="86">
        <f>( DX233*Baseline!B$7 + DY233*Baseline!B$11 + DZ233*Baseline!B$16 + EA233*Baseline!B$18 ) / Baseline!B$17</f>
        <v>0.009903981783</v>
      </c>
    </row>
    <row r="234">
      <c r="A234" s="73" t="s">
        <v>410</v>
      </c>
      <c r="B234" s="85">
        <f>MIN( MAX( NORMINV( MCrands!B234, (B$5+B$4)/2, (B$5-B$4)/3.29 ), 0 ), 1 )</f>
        <v>0.4241012096</v>
      </c>
      <c r="C234" s="85">
        <f>MAX( NORMINV( MCrands!C234, (C$5+C$4)/2, (C$5-C$4)/3.29 ), 0 )</f>
        <v>2.643449934</v>
      </c>
      <c r="D234" s="83"/>
      <c r="E234" s="84">
        <f>Baseline!B$33 * (C234 * Baseline!B$68*Baseline!B$68/Baseline!B$75 + Baseline!B$46 * Baseline!B$54*Baseline!B$54/Baseline!B$76 + Baseline!B$47 * Baseline!B$55*Baseline!B$55/Baseline!B$77 + Baseline!B$56*Baseline!B$56/Baseline!B$78)</f>
        <v>0.00001876518006</v>
      </c>
      <c r="F234" s="84">
        <f>Baseline!B$33 * (C234 * Baseline!B$68*Baseline!B$59/Baseline!B$75 + Baseline!B$46 * Baseline!B$54*Baseline!B$69/Baseline!B$76 + Baseline!B$47 * Baseline!B$55*Baseline!B$57/Baseline!B$77 + Baseline!B$56*Baseline!B$58/Baseline!B$78)</f>
        <v>0.0000002392023617</v>
      </c>
      <c r="G234" s="85">
        <f>Baseline!B$33 * (C234 * Baseline!B$68*Baseline!B$60/Baseline!B$75 + Baseline!B$46 * Baseline!B$54*Baseline!B$61/Baseline!B$76 + Baseline!B$47 * Baseline!B$55*Baseline!B$70/Baseline!B$77 + Baseline!B$56*Baseline!B$62/Baseline!B$78)</f>
        <v>0.0000002007590939</v>
      </c>
      <c r="H234" s="84">
        <f>Baseline!B$33 * (C234 * Baseline!B$68*Baseline!B$63/Baseline!B$75 + Baseline!B$46 * Baseline!B$54*Baseline!B$64/Baseline!B$76 + Baseline!B$47 * Baseline!B$55*Baseline!B$65/Baseline!B$77 + Baseline!B$56*Baseline!B$71/Baseline!B$78)</f>
        <v>0.000000003723005756</v>
      </c>
      <c r="I234" s="84">
        <f>Baseline!B$33 * (C234 * Baseline!B$59*Baseline!B$68/Baseline!B$75 + Baseline!B$46 * Baseline!B$69*Baseline!B$54/Baseline!B$76 + Baseline!B$47 * Baseline!B$57*Baseline!B$55/Baseline!B$77 + Baseline!B$58*Baseline!B$56/Baseline!B$78)</f>
        <v>0.0000002392023617</v>
      </c>
      <c r="J234" s="85">
        <f>Baseline!B$33 * (C234 * Baseline!B$59*Baseline!B$59/Baseline!B$75 + Baseline!B$46 * Baseline!B$69*Baseline!B$69/Baseline!B$76 + Baseline!B$47 * Baseline!B$57*Baseline!B$57/Baseline!B$77 + Baseline!B$58*Baseline!B$58/Baseline!B$78)</f>
        <v>0.000002116574456</v>
      </c>
      <c r="K234" s="84">
        <f>Baseline!B$33 * (C234 * Baseline!B$59*Baseline!B$60/Baseline!B$75 + Baseline!B$46 * Baseline!B$69*Baseline!B$61/Baseline!B$76 + Baseline!B$47 * Baseline!B$57*Baseline!B$70/Baseline!B$77 + Baseline!B$58*Baseline!B$62/Baseline!B$78)</f>
        <v>0.00000001648984433</v>
      </c>
      <c r="L234" s="85">
        <f>Baseline!B$33 * (C234 * Baseline!B$59*Baseline!B$63/Baseline!B$75 + Baseline!B$46 * Baseline!B$69*Baseline!B$64/Baseline!B$76 + Baseline!B$47 * Baseline!B$57*Baseline!B$65/Baseline!B$77 + Baseline!B$58*Baseline!B$71/Baseline!B$78)</f>
        <v>0.00000001707279621</v>
      </c>
      <c r="M234" s="84">
        <f>Baseline!B$33 * (C234 * Baseline!B$60*Baseline!B$68/Baseline!B$75 + Baseline!B$46 * Baseline!B$61*Baseline!B$54/Baseline!B$76 + Baseline!B$47 * Baseline!B$70*Baseline!B$55/Baseline!B$77 + Baseline!B$62*Baseline!B$56/Baseline!B$78)</f>
        <v>0.0000002007590939</v>
      </c>
      <c r="N234" s="85">
        <f>Baseline!B$33 * (C234 * Baseline!B$60*Baseline!B$59/Baseline!B$75 + Baseline!B$46 * Baseline!B$61*Baseline!B$69/Baseline!B$76 + Baseline!B$47 * Baseline!B$70*Baseline!B$57/Baseline!B$77 + Baseline!B$62*Baseline!B$58/Baseline!B$78)</f>
        <v>0.00000001648984433</v>
      </c>
      <c r="O234" s="85">
        <f>Baseline!B$33 * (C234 * Baseline!B$60*Baseline!B$60/Baseline!B$75 + Baseline!B$46 * Baseline!B$61*Baseline!B$61/Baseline!B$76 + Baseline!B$47 * Baseline!B$70*Baseline!B$70/Baseline!B$77 + Baseline!B$62*Baseline!B$62/Baseline!B$78)</f>
        <v>0.00000158926767</v>
      </c>
      <c r="P234" s="84">
        <f>Baseline!B$33 * (C234 * Baseline!B$60*Baseline!B$63/Baseline!B$75 + Baseline!B$46 * Baseline!B$61*Baseline!B$64/Baseline!B$76 + Baseline!B$47 * Baseline!B$70*Baseline!B$65/Baseline!B$77 + Baseline!B$62*Baseline!B$71/Baseline!B$78)</f>
        <v>0.000000001956406459</v>
      </c>
      <c r="Q234" s="84">
        <f>Baseline!B$33 * (C234 * Baseline!B$63*Baseline!B$68/Baseline!B$75 + Baseline!B$46 * Baseline!B$64*Baseline!B$54/Baseline!B$76 + Baseline!B$47 * Baseline!B$65*Baseline!B$55/Baseline!B$77 + Baseline!B$71*Baseline!B$56/Baseline!B$78)</f>
        <v>0.000000003723005756</v>
      </c>
      <c r="R234" s="84">
        <f>Baseline!B$33 * (C234 * Baseline!B$63*Baseline!B$59/Baseline!B$75 + Baseline!B$46 * Baseline!B$64*Baseline!B$69/Baseline!B$76 + Baseline!B$47 * Baseline!B$65*Baseline!B$57/Baseline!B$77 + Baseline!B$71*Baseline!B$58/Baseline!B$78)</f>
        <v>0.00000001707279621</v>
      </c>
      <c r="S234" s="84">
        <f>Baseline!B$33 * (C234 * Baseline!B$63*Baseline!B$60/Baseline!B$75 + Baseline!B$46 * Baseline!B$64*Baseline!B$61/Baseline!B$76 + Baseline!B$47 * Baseline!B$65*Baseline!B$70/Baseline!B$77 + Baseline!B$71*Baseline!B$62/Baseline!B$78)</f>
        <v>0.000000001956406459</v>
      </c>
      <c r="T234" s="84">
        <f>Baseline!B$33 * (C234 * Baseline!B$63*Baseline!B$63/Baseline!B$75 + Baseline!B$46 * Baseline!B$64*Baseline!B$64/Baseline!B$76 + Baseline!B$47 * Baseline!B$65*Baseline!B$65/Baseline!B$77 + Baseline!B$71*Baseline!B$71/Baseline!B$78)</f>
        <v>0.00000009856721868</v>
      </c>
      <c r="U234" s="83"/>
      <c r="V234" s="84">
        <f>E234 * ( Baseline!B$89 * Baseline!B$7 )</f>
        <v>0.1947638038</v>
      </c>
      <c r="W234" s="84">
        <f>F234 * ( Baseline!D$89 * Baseline!B$11 )</f>
        <v>0.004412469253</v>
      </c>
      <c r="X234" s="84">
        <f>G234 * ( Baseline!F$89 * Baseline!B$16 )</f>
        <v>0.006973320937</v>
      </c>
      <c r="Y234" s="84">
        <f>H234 * ( Baseline!H$89 * Baseline!B$18 )</f>
        <v>0.001309282341</v>
      </c>
      <c r="Z234" s="86">
        <f t="shared" si="1"/>
        <v>0.2074588764</v>
      </c>
      <c r="AA234" s="84">
        <f>I234 * ( Baseline!B$89 * Baseline!B$7 )</f>
        <v>0.002482681312</v>
      </c>
      <c r="AB234" s="85">
        <f>J234 * ( Baseline!D$89 * Baseline!B$11 )</f>
        <v>0.03904359323</v>
      </c>
      <c r="AC234" s="85">
        <f>K234 * ( Baseline!F$89 * Baseline!B$16 )</f>
        <v>0.0005727709487</v>
      </c>
      <c r="AD234" s="85">
        <f>L234 * ( Baseline!F$89 * Baseline!B$16 )</f>
        <v>0.0005930196481</v>
      </c>
      <c r="AE234" s="86">
        <f t="shared" si="2"/>
        <v>0.04269206514</v>
      </c>
      <c r="AF234" s="86">
        <f>M234 * ( Baseline!B$89 * Baseline!B$7 )</f>
        <v>0.002083678636</v>
      </c>
      <c r="AG234" s="86">
        <f>N234 * ( Baseline!D$89 * Baseline!B$11 )</f>
        <v>0.0003041814912</v>
      </c>
      <c r="AH234" s="86">
        <f>O234 * ( Baseline!F$89 * Baseline!B$16 )</f>
        <v>0.05520284686</v>
      </c>
      <c r="AI234" s="86">
        <f>P234 * ( Baseline!H$89 * Baseline!B$18 )</f>
        <v>0.000688016242</v>
      </c>
      <c r="AJ234" s="86">
        <f t="shared" si="3"/>
        <v>0.05827872322</v>
      </c>
      <c r="AK234" s="86">
        <f>Q234 * ( Baseline!B$89 * Baseline!B$7 )</f>
        <v>0.00003864107674</v>
      </c>
      <c r="AL234" s="86">
        <f>R234 * ( Baseline!D$89 * Baseline!B$11 )</f>
        <v>0.0003149349689</v>
      </c>
      <c r="AM234" s="86">
        <f>S234 * ( Baseline!F$89 * Baseline!B$16 )</f>
        <v>0.00006795532822</v>
      </c>
      <c r="AN234" s="86">
        <f>T234 * ( Baseline!H$89 * Baseline!B$18 )</f>
        <v>0.03466347551</v>
      </c>
      <c r="AO234" s="86">
        <f t="shared" si="4"/>
        <v>0.03508500689</v>
      </c>
      <c r="AP234" s="62"/>
      <c r="AQ234" s="86">
        <f>V234 * ( (1-Baseline!B$90-Baseline!B$89) + (1-B234)*Baseline!B$90 )</f>
        <v>0.1170822458</v>
      </c>
      <c r="AR234" s="86">
        <f>W234 * ( (1-Baseline!B$90-Baseline!B$89) + (1-B234)*Baseline!B$90 )</f>
        <v>0.002652555554</v>
      </c>
      <c r="AS234" s="86">
        <f>X234 * ( (1-Baseline!B$90-Baseline!B$89) + (1-B234)*Baseline!B$90 )</f>
        <v>0.004192011348</v>
      </c>
      <c r="AT234" s="86">
        <f>Y234 * ( (1-Baseline!B$90-Baseline!B$89) + (1-B234)*Baseline!B$90 )</f>
        <v>0.0007870749793</v>
      </c>
      <c r="AU234" s="86">
        <f t="shared" si="5"/>
        <v>0.1247138877</v>
      </c>
      <c r="AV234" s="86">
        <f>AA234 * ( (1-Baseline!D$90-Baseline!D$89) + (1-B234)*Baseline!D$90 )</f>
        <v>0.00198962343</v>
      </c>
      <c r="AW234" s="86">
        <f>AB234 * ( (1-Baseline!D$90-Baseline!D$89) + (1-B234)*Baseline!D$90 )</f>
        <v>0.03128957693</v>
      </c>
      <c r="AX234" s="86">
        <f>AC234 * ( (1-Baseline!D$90-Baseline!D$89) + (1-B234)*Baseline!D$90 )</f>
        <v>0.0004590192444</v>
      </c>
      <c r="AY234" s="86">
        <f>AD234 * ( (1-Baseline!D$90-Baseline!D$89) + (1-B234)*Baseline!D$90 )</f>
        <v>0.0004752465735</v>
      </c>
      <c r="AZ234" s="86">
        <f t="shared" si="6"/>
        <v>0.03421346618</v>
      </c>
      <c r="BA234" s="86">
        <f>AF234 * ( (1-Baseline!F$90-Baseline!F$89) + (1-Baseline!B$36)*Baseline!F$90 )</f>
        <v>0.001499481824</v>
      </c>
      <c r="BB234" s="86">
        <f>AG234 * ( (1-Baseline!F$90-Baseline!F$89) + (1-Baseline!B$36)*Baseline!F$90 )</f>
        <v>0.0002188987349</v>
      </c>
      <c r="BC234" s="86">
        <f>AH234 * ( (1-Baseline!F$90-Baseline!F$89) + (1-Baseline!B$36)*Baseline!F$90 )</f>
        <v>0.03972573509</v>
      </c>
      <c r="BD234" s="86">
        <f>AI234 * ( (1-Baseline!F$90-Baseline!F$89) + (1-Baseline!B$36)*Baseline!F$90 )</f>
        <v>0.0004951185043</v>
      </c>
      <c r="BE234" s="86">
        <f t="shared" si="7"/>
        <v>0.04193923415</v>
      </c>
      <c r="BF234" s="86">
        <f>AK234 * ( (1-Baseline!H$90-Baseline!H$89) + (1-Baseline!B$36)*Baseline!H$90 )</f>
        <v>0.00003061609792</v>
      </c>
      <c r="BG234" s="86">
        <f>AL234 * ( (1-Baseline!H$90-Baseline!H$89) + (1-Baseline!B$36)*Baseline!H$90 )</f>
        <v>0.0002495292745</v>
      </c>
      <c r="BH234" s="86">
        <f>AM234 * ( (1-Baseline!H$90-Baseline!H$89) + (1-Baseline!B$36)*Baseline!H$90 )</f>
        <v>0.00005384236565</v>
      </c>
      <c r="BI234" s="86">
        <f>AN234 * ( (1-Baseline!H$90-Baseline!H$89) + (1-Baseline!B$36)*Baseline!H$90 )</f>
        <v>0.02746456492</v>
      </c>
      <c r="BJ234" s="86">
        <f t="shared" si="8"/>
        <v>0.02779855266</v>
      </c>
      <c r="BK234" s="62"/>
      <c r="BL234" s="86">
        <f t="shared" si="19"/>
        <v>0.9388067999</v>
      </c>
      <c r="BM234" s="86">
        <f t="shared" si="20"/>
        <v>0.02126912731</v>
      </c>
      <c r="BN234" s="86">
        <f t="shared" si="21"/>
        <v>0.0336130276</v>
      </c>
      <c r="BO234" s="86">
        <f t="shared" si="22"/>
        <v>0.006311045178</v>
      </c>
      <c r="BP234" s="86">
        <f t="shared" si="9"/>
        <v>1</v>
      </c>
      <c r="BQ234" s="86">
        <f t="shared" si="23"/>
        <v>0.05815322599</v>
      </c>
      <c r="BR234" s="86">
        <f t="shared" si="24"/>
        <v>0.9145398121</v>
      </c>
      <c r="BS234" s="86">
        <f t="shared" si="25"/>
        <v>0.01341633268</v>
      </c>
      <c r="BT234" s="86">
        <f t="shared" si="26"/>
        <v>0.01389062923</v>
      </c>
      <c r="BU234" s="86">
        <f t="shared" si="10"/>
        <v>1</v>
      </c>
      <c r="BV234" s="86">
        <f t="shared" si="27"/>
        <v>0.03575367682</v>
      </c>
      <c r="BW234" s="86">
        <f t="shared" si="28"/>
        <v>0.005219426137</v>
      </c>
      <c r="BX234" s="86">
        <f t="shared" si="29"/>
        <v>0.9472212808</v>
      </c>
      <c r="BY234" s="86">
        <f t="shared" si="30"/>
        <v>0.01180561625</v>
      </c>
      <c r="BZ234" s="86">
        <f t="shared" si="11"/>
        <v>1</v>
      </c>
      <c r="CA234" s="86">
        <f t="shared" si="31"/>
        <v>0.001101355826</v>
      </c>
      <c r="CB234" s="86">
        <f t="shared" si="32"/>
        <v>0.008976340517</v>
      </c>
      <c r="CC234" s="86">
        <f t="shared" si="33"/>
        <v>0.001936876582</v>
      </c>
      <c r="CD234" s="86">
        <f t="shared" si="34"/>
        <v>0.9879854271</v>
      </c>
      <c r="CE234" s="86">
        <f t="shared" si="12"/>
        <v>1</v>
      </c>
      <c r="CF234" s="62"/>
      <c r="CG234" s="86">
        <f t="shared" si="35"/>
        <v>0.9388067999</v>
      </c>
      <c r="CH234" s="86">
        <f t="shared" si="36"/>
        <v>0.02126912731</v>
      </c>
      <c r="CI234" s="86">
        <f t="shared" si="37"/>
        <v>0.0336130276</v>
      </c>
      <c r="CJ234" s="86">
        <f t="shared" si="38"/>
        <v>0.006311045178</v>
      </c>
      <c r="CK234" s="86">
        <f t="shared" si="13"/>
        <v>1</v>
      </c>
      <c r="CL234" s="86">
        <f t="shared" si="39"/>
        <v>0.05815322599</v>
      </c>
      <c r="CM234" s="86">
        <f t="shared" si="40"/>
        <v>0.9145398121</v>
      </c>
      <c r="CN234" s="86">
        <f t="shared" si="41"/>
        <v>0.01341633268</v>
      </c>
      <c r="CO234" s="86">
        <f t="shared" si="42"/>
        <v>0.01389062923</v>
      </c>
      <c r="CP234" s="86">
        <f t="shared" si="14"/>
        <v>1</v>
      </c>
      <c r="CQ234" s="86">
        <f t="shared" si="43"/>
        <v>0.03575367682</v>
      </c>
      <c r="CR234" s="86">
        <f t="shared" si="44"/>
        <v>0.005219426137</v>
      </c>
      <c r="CS234" s="86">
        <f t="shared" si="45"/>
        <v>0.9472212808</v>
      </c>
      <c r="CT234" s="86">
        <f t="shared" si="46"/>
        <v>0.01180561625</v>
      </c>
      <c r="CU234" s="86">
        <f t="shared" si="15"/>
        <v>1</v>
      </c>
      <c r="CV234" s="86">
        <f t="shared" si="47"/>
        <v>0.001101355826</v>
      </c>
      <c r="CW234" s="86">
        <f t="shared" si="48"/>
        <v>0.008976340517</v>
      </c>
      <c r="CX234" s="86">
        <f t="shared" si="49"/>
        <v>0.001936876582</v>
      </c>
      <c r="CY234" s="86">
        <f t="shared" si="50"/>
        <v>0.9879854271</v>
      </c>
      <c r="CZ234" s="86">
        <f t="shared" si="16"/>
        <v>1</v>
      </c>
      <c r="DA234" s="62"/>
      <c r="DB234" s="86">
        <f>(AQ234*Baseline!B$7 + AV234*Baseline!B$11 + BA234*Baseline!B$16 + BF234*Baseline!B$18)</f>
        <v>67477.22921</v>
      </c>
      <c r="DC234" s="86">
        <f>(AR234*Baseline!B$7 + AW234*Baseline!B$11 + BB234*Baseline!B$16 + BG234*Baseline!B$18)</f>
        <v>80548.17825</v>
      </c>
      <c r="DD234" s="86">
        <f>(AS234*Baseline!B$7 + AX234*Baseline!B$11 + BC234*Baseline!B$16 + BH234*Baseline!B$18)</f>
        <v>138571.7634</v>
      </c>
      <c r="DE234" s="86">
        <f>(AT234*Baseline!B$7 + AY234*Baseline!B$11 + BD234*Baseline!B$16 + BI234*Baseline!B$18)</f>
        <v>1260684.503</v>
      </c>
      <c r="DF234" s="86">
        <f t="shared" si="17"/>
        <v>1547281.674</v>
      </c>
      <c r="DG234" s="62"/>
      <c r="DH234" s="86">
        <f t="shared" si="51"/>
        <v>0.04361017799</v>
      </c>
      <c r="DI234" s="86">
        <f t="shared" si="52"/>
        <v>0.05205786355</v>
      </c>
      <c r="DJ234" s="86">
        <f t="shared" si="53"/>
        <v>0.08955820113</v>
      </c>
      <c r="DK234" s="86">
        <f t="shared" si="54"/>
        <v>0.8147737573</v>
      </c>
      <c r="DL234" s="86">
        <f t="shared" si="18"/>
        <v>1</v>
      </c>
      <c r="DM234" s="62"/>
      <c r="DN234" s="86">
        <f>DH234 / (Baseline!B$7/Baseline!B$17)</f>
        <v>4.655099663</v>
      </c>
      <c r="DO234" s="86">
        <f>DI234 / (Baseline!B$11/Baseline!B$17)</f>
        <v>1.256701742</v>
      </c>
      <c r="DP234" s="86">
        <f>DJ234 / (Baseline!B$16/Baseline!B$17)</f>
        <v>1.383944858</v>
      </c>
      <c r="DQ234" s="86">
        <f>DK234 / (Baseline!B$18/Baseline!B$17)</f>
        <v>0.9211736626</v>
      </c>
      <c r="DR234" s="62"/>
      <c r="DS234" s="86">
        <f>DH234 / Baseline!H$117</f>
        <v>1.744717347</v>
      </c>
      <c r="DT234" s="86">
        <f>DI234 / Baseline!H$118</f>
        <v>1.171825228</v>
      </c>
      <c r="DU234" s="86">
        <f>DJ234 / Baseline!H$119</f>
        <v>1.070615846</v>
      </c>
      <c r="DV234" s="86">
        <f>DK234 / Baseline!H$120</f>
        <v>0.9620334251</v>
      </c>
      <c r="DW234" s="87"/>
      <c r="DX234" s="86">
        <f>(AU234*Baseline!B$34)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0.0312366144</v>
      </c>
      <c r="DY234" s="86">
        <f>(AZ234*Baseline!B$34) + (Baseline!D$90*(1-Baseline!D$91)*Baseline!B$35) + (Baseline!D$90*Baseline!D$91*((1-Baseline!D$92)*Baseline!B$40 + Baseline!D$92*Baseline!B$41))</f>
        <v>0.01154558793</v>
      </c>
      <c r="DZ234" s="86">
        <f>(BE234*Baseline!B$34) + (Baseline!F$90*(1-Baseline!F$91)*Baseline!B$35) + (Baseline!F$90*Baseline!F$91*((1-Baseline!F$92)*Baseline!B$40 + Baseline!F$92*Baseline!B$41))</f>
        <v>0.01402152512</v>
      </c>
      <c r="EA234" s="86">
        <f>(BJ234*Baseline!B$34) + (Baseline!H$90*(1-Baseline!H$91)*Baseline!B$35) + (Baseline!H$90*Baseline!H$91*((1-Baseline!H$92)*Baseline!B$40 + Baseline!H$92*Baseline!B$41))</f>
        <v>0.009314782899</v>
      </c>
      <c r="EB234" s="86">
        <f>( DX234*Baseline!B$7 + DY234*Baseline!B$11 + DZ234*Baseline!B$16 + EA234*Baseline!B$18 ) / Baseline!B$17</f>
        <v>0.009917145532</v>
      </c>
    </row>
    <row r="235">
      <c r="A235" s="73" t="s">
        <v>411</v>
      </c>
      <c r="B235" s="85">
        <f>MIN( MAX( NORMINV( MCrands!B235, (B$5+B$4)/2, (B$5-B$4)/3.29 ), 0 ), 1 )</f>
        <v>0.4972969664</v>
      </c>
      <c r="C235" s="85">
        <f>MAX( NORMINV( MCrands!C235, (C$5+C$4)/2, (C$5-C$4)/3.29 ), 0 )</f>
        <v>2.755728216</v>
      </c>
      <c r="D235" s="83"/>
      <c r="E235" s="84">
        <f>Baseline!B$33 * (C235 * Baseline!B$68*Baseline!B$68/Baseline!B$75 + Baseline!B$46 * Baseline!B$54*Baseline!B$54/Baseline!B$76 + Baseline!B$47 * Baseline!B$55*Baseline!B$55/Baseline!B$77 + Baseline!B$56*Baseline!B$56/Baseline!B$78)</f>
        <v>0.000019560113</v>
      </c>
      <c r="F235" s="84">
        <f>Baseline!B$33 * (C235 * Baseline!B$68*Baseline!B$59/Baseline!B$75 + Baseline!B$46 * Baseline!B$54*Baseline!B$69/Baseline!B$76 + Baseline!B$47 * Baseline!B$55*Baseline!B$57/Baseline!B$77 + Baseline!B$56*Baseline!B$58/Baseline!B$78)</f>
        <v>0.0000002393278774</v>
      </c>
      <c r="G235" s="85">
        <f>Baseline!B$33 * (C235 * Baseline!B$68*Baseline!B$60/Baseline!B$75 + Baseline!B$46 * Baseline!B$54*Baseline!B$61/Baseline!B$76 + Baseline!B$47 * Baseline!B$55*Baseline!B$70/Baseline!B$77 + Baseline!B$56*Baseline!B$62/Baseline!B$78)</f>
        <v>0.0000002010676534</v>
      </c>
      <c r="H235" s="84">
        <f>Baseline!B$33 * (C235 * Baseline!B$68*Baseline!B$63/Baseline!B$75 + Baseline!B$46 * Baseline!B$54*Baseline!B$64/Baseline!B$76 + Baseline!B$47 * Baseline!B$55*Baseline!B$65/Baseline!B$77 + Baseline!B$56*Baseline!B$71/Baseline!B$78)</f>
        <v>0.000000003753861705</v>
      </c>
      <c r="I235" s="84">
        <f>Baseline!B$33 * (C235 * Baseline!B$59*Baseline!B$68/Baseline!B$75 + Baseline!B$46 * Baseline!B$69*Baseline!B$54/Baseline!B$76 + Baseline!B$47 * Baseline!B$57*Baseline!B$55/Baseline!B$77 + Baseline!B$58*Baseline!B$56/Baseline!B$78)</f>
        <v>0.0000002393278774</v>
      </c>
      <c r="J235" s="85">
        <f>Baseline!B$33 * (C235 * Baseline!B$59*Baseline!B$59/Baseline!B$75 + Baseline!B$46 * Baseline!B$69*Baseline!B$69/Baseline!B$76 + Baseline!B$47 * Baseline!B$57*Baseline!B$57/Baseline!B$77 + Baseline!B$58*Baseline!B$58/Baseline!B$78)</f>
        <v>0.000002116574476</v>
      </c>
      <c r="K235" s="84">
        <f>Baseline!B$33 * (C235 * Baseline!B$59*Baseline!B$60/Baseline!B$75 + Baseline!B$46 * Baseline!B$69*Baseline!B$61/Baseline!B$76 + Baseline!B$47 * Baseline!B$57*Baseline!B$70/Baseline!B$77 + Baseline!B$58*Baseline!B$62/Baseline!B$78)</f>
        <v>0.00000001648989305</v>
      </c>
      <c r="L235" s="85">
        <f>Baseline!B$33 * (C235 * Baseline!B$59*Baseline!B$63/Baseline!B$75 + Baseline!B$46 * Baseline!B$69*Baseline!B$64/Baseline!B$76 + Baseline!B$47 * Baseline!B$57*Baseline!B$65/Baseline!B$77 + Baseline!B$58*Baseline!B$71/Baseline!B$78)</f>
        <v>0.00000001707280108</v>
      </c>
      <c r="M235" s="84">
        <f>Baseline!B$33 * (C235 * Baseline!B$60*Baseline!B$68/Baseline!B$75 + Baseline!B$46 * Baseline!B$61*Baseline!B$54/Baseline!B$76 + Baseline!B$47 * Baseline!B$70*Baseline!B$55/Baseline!B$77 + Baseline!B$62*Baseline!B$56/Baseline!B$78)</f>
        <v>0.0000002010676534</v>
      </c>
      <c r="N235" s="85">
        <f>Baseline!B$33 * (C235 * Baseline!B$60*Baseline!B$59/Baseline!B$75 + Baseline!B$46 * Baseline!B$61*Baseline!B$69/Baseline!B$76 + Baseline!B$47 * Baseline!B$70*Baseline!B$57/Baseline!B$77 + Baseline!B$62*Baseline!B$58/Baseline!B$78)</f>
        <v>0.00000001648989305</v>
      </c>
      <c r="O235" s="85">
        <f>Baseline!B$33 * (C235 * Baseline!B$60*Baseline!B$60/Baseline!B$75 + Baseline!B$46 * Baseline!B$61*Baseline!B$61/Baseline!B$76 + Baseline!B$47 * Baseline!B$70*Baseline!B$70/Baseline!B$77 + Baseline!B$62*Baseline!B$62/Baseline!B$78)</f>
        <v>0.00000158926779</v>
      </c>
      <c r="P235" s="84">
        <f>Baseline!B$33 * (C235 * Baseline!B$60*Baseline!B$63/Baseline!B$75 + Baseline!B$46 * Baseline!B$61*Baseline!B$64/Baseline!B$76 + Baseline!B$47 * Baseline!B$70*Baseline!B$65/Baseline!B$77 + Baseline!B$62*Baseline!B$71/Baseline!B$78)</f>
        <v>0.000000001956418436</v>
      </c>
      <c r="Q235" s="84">
        <f>Baseline!B$33 * (C235 * Baseline!B$63*Baseline!B$68/Baseline!B$75 + Baseline!B$46 * Baseline!B$64*Baseline!B$54/Baseline!B$76 + Baseline!B$47 * Baseline!B$65*Baseline!B$55/Baseline!B$77 + Baseline!B$71*Baseline!B$56/Baseline!B$78)</f>
        <v>0.000000003753861705</v>
      </c>
      <c r="R235" s="84">
        <f>Baseline!B$33 * (C235 * Baseline!B$63*Baseline!B$59/Baseline!B$75 + Baseline!B$46 * Baseline!B$64*Baseline!B$69/Baseline!B$76 + Baseline!B$47 * Baseline!B$65*Baseline!B$57/Baseline!B$77 + Baseline!B$71*Baseline!B$58/Baseline!B$78)</f>
        <v>0.00000001707280108</v>
      </c>
      <c r="S235" s="84">
        <f>Baseline!B$33 * (C235 * Baseline!B$63*Baseline!B$60/Baseline!B$75 + Baseline!B$46 * Baseline!B$64*Baseline!B$61/Baseline!B$76 + Baseline!B$47 * Baseline!B$65*Baseline!B$70/Baseline!B$77 + Baseline!B$71*Baseline!B$62/Baseline!B$78)</f>
        <v>0.000000001956418436</v>
      </c>
      <c r="T235" s="84">
        <f>Baseline!B$33 * (C235 * Baseline!B$63*Baseline!B$63/Baseline!B$75 + Baseline!B$46 * Baseline!B$64*Baseline!B$64/Baseline!B$76 + Baseline!B$47 * Baseline!B$65*Baseline!B$65/Baseline!B$77 + Baseline!B$71*Baseline!B$71/Baseline!B$78)</f>
        <v>0.00000009856721988</v>
      </c>
      <c r="U235" s="83"/>
      <c r="V235" s="84">
        <f>E235 * ( Baseline!B$89 * Baseline!B$7 )</f>
        <v>0.2030144128</v>
      </c>
      <c r="W235" s="84">
        <f>F235 * ( Baseline!D$89 * Baseline!B$11 )</f>
        <v>0.004414784591</v>
      </c>
      <c r="X235" s="84">
        <f>G235 * ( Baseline!F$89 * Baseline!B$16 )</f>
        <v>0.00698403868</v>
      </c>
      <c r="Y235" s="84">
        <f>H235 * ( Baseline!H$89 * Baseline!B$18 )</f>
        <v>0.00132013356</v>
      </c>
      <c r="Z235" s="86">
        <f t="shared" si="1"/>
        <v>0.2157333696</v>
      </c>
      <c r="AA235" s="84">
        <f>I235 * ( Baseline!B$89 * Baseline!B$7 )</f>
        <v>0.00248398404</v>
      </c>
      <c r="AB235" s="85">
        <f>J235 * ( Baseline!D$89 * Baseline!B$11 )</f>
        <v>0.0390435936</v>
      </c>
      <c r="AC235" s="85">
        <f>K235 * ( Baseline!F$89 * Baseline!B$16 )</f>
        <v>0.000572772641</v>
      </c>
      <c r="AD235" s="85">
        <f>L235 * ( Baseline!F$89 * Baseline!B$16 )</f>
        <v>0.0005930198174</v>
      </c>
      <c r="AE235" s="86">
        <f t="shared" si="2"/>
        <v>0.0426933701</v>
      </c>
      <c r="AF235" s="86">
        <f>M235 * ( Baseline!B$89 * Baseline!B$7 )</f>
        <v>0.002086881175</v>
      </c>
      <c r="AG235" s="86">
        <f>N235 * ( Baseline!D$89 * Baseline!B$11 )</f>
        <v>0.0003041823899</v>
      </c>
      <c r="AH235" s="86">
        <f>O235 * ( Baseline!F$89 * Baseline!B$16 )</f>
        <v>0.05520285102</v>
      </c>
      <c r="AI235" s="86">
        <f>P235 * ( Baseline!H$89 * Baseline!B$18 )</f>
        <v>0.000688020454</v>
      </c>
      <c r="AJ235" s="86">
        <f t="shared" si="3"/>
        <v>0.05828193503</v>
      </c>
      <c r="AK235" s="86">
        <f>Q235 * ( Baseline!B$89 * Baseline!B$7 )</f>
        <v>0.00003896133064</v>
      </c>
      <c r="AL235" s="86">
        <f>R235 * ( Baseline!D$89 * Baseline!B$11 )</f>
        <v>0.0003149350587</v>
      </c>
      <c r="AM235" s="86">
        <f>S235 * ( Baseline!F$89 * Baseline!B$16 )</f>
        <v>0.00006795574423</v>
      </c>
      <c r="AN235" s="86">
        <f>T235 * ( Baseline!H$89 * Baseline!B$18 )</f>
        <v>0.03466347594</v>
      </c>
      <c r="AO235" s="86">
        <f t="shared" si="4"/>
        <v>0.03508532807</v>
      </c>
      <c r="AP235" s="62"/>
      <c r="AQ235" s="86">
        <f>V235 * ( (1-Baseline!B$90-Baseline!B$89) + (1-B235)*Baseline!B$90 )</f>
        <v>0.1088168824</v>
      </c>
      <c r="AR235" s="86">
        <f>W235 * ( (1-Baseline!B$90-Baseline!B$89) + (1-B235)*Baseline!B$90 )</f>
        <v>0.002366349705</v>
      </c>
      <c r="AS235" s="86">
        <f>X235 * ( (1-Baseline!B$90-Baseline!B$89) + (1-B235)*Baseline!B$90 )</f>
        <v>0.003743484541</v>
      </c>
      <c r="AT235" s="86">
        <f>Y235 * ( (1-Baseline!B$90-Baseline!B$89) + (1-B235)*Baseline!B$90 )</f>
        <v>0.0007075991128</v>
      </c>
      <c r="AU235" s="86">
        <f t="shared" si="5"/>
        <v>0.1156343158</v>
      </c>
      <c r="AV235" s="86">
        <f>AA235 * ( (1-Baseline!D$90-Baseline!D$89) + (1-B235)*Baseline!D$90 )</f>
        <v>0.001909213381</v>
      </c>
      <c r="AW235" s="86">
        <f>AB235 * ( (1-Baseline!D$90-Baseline!D$89) + (1-B235)*Baseline!D$90 )</f>
        <v>0.03000927145</v>
      </c>
      <c r="AX235" s="86">
        <f>AC235 * ( (1-Baseline!D$90-Baseline!D$89) + (1-B235)*Baseline!D$90 )</f>
        <v>0.0004402384125</v>
      </c>
      <c r="AY235" s="86">
        <f>AD235 * ( (1-Baseline!D$90-Baseline!D$89) + (1-B235)*Baseline!D$90 )</f>
        <v>0.0004558005817</v>
      </c>
      <c r="AZ235" s="86">
        <f t="shared" si="6"/>
        <v>0.03281452382</v>
      </c>
      <c r="BA235" s="86">
        <f>AF235 * ( (1-Baseline!F$90-Baseline!F$89) + (1-Baseline!B$36)*Baseline!F$90 )</f>
        <v>0.001501786474</v>
      </c>
      <c r="BB235" s="86">
        <f>AG235 * ( (1-Baseline!F$90-Baseline!F$89) + (1-Baseline!B$36)*Baseline!F$90 )</f>
        <v>0.0002188993816</v>
      </c>
      <c r="BC235" s="86">
        <f>AH235 * ( (1-Baseline!F$90-Baseline!F$89) + (1-Baseline!B$36)*Baseline!F$90 )</f>
        <v>0.03972573808</v>
      </c>
      <c r="BD235" s="86">
        <f>AI235 * ( (1-Baseline!F$90-Baseline!F$89) + (1-Baseline!B$36)*Baseline!F$90 )</f>
        <v>0.0004951215353</v>
      </c>
      <c r="BE235" s="86">
        <f t="shared" si="7"/>
        <v>0.04194154547</v>
      </c>
      <c r="BF235" s="86">
        <f>AK235 * ( (1-Baseline!H$90-Baseline!H$89) + (1-Baseline!B$36)*Baseline!H$90 )</f>
        <v>0.00003086984149</v>
      </c>
      <c r="BG235" s="86">
        <f>AL235 * ( (1-Baseline!H$90-Baseline!H$89) + (1-Baseline!B$36)*Baseline!H$90 )</f>
        <v>0.0002495293457</v>
      </c>
      <c r="BH235" s="86">
        <f>AM235 * ( (1-Baseline!H$90-Baseline!H$89) + (1-Baseline!B$36)*Baseline!H$90 )</f>
        <v>0.00005384269527</v>
      </c>
      <c r="BI235" s="86">
        <f>AN235 * ( (1-Baseline!H$90-Baseline!H$89) + (1-Baseline!B$36)*Baseline!H$90 )</f>
        <v>0.02746456525</v>
      </c>
      <c r="BJ235" s="86">
        <f t="shared" si="8"/>
        <v>0.02779880714</v>
      </c>
      <c r="BK235" s="62"/>
      <c r="BL235" s="86">
        <f t="shared" si="19"/>
        <v>0.9410431643</v>
      </c>
      <c r="BM235" s="86">
        <f t="shared" si="20"/>
        <v>0.02046407841</v>
      </c>
      <c r="BN235" s="86">
        <f t="shared" si="21"/>
        <v>0.03237347422</v>
      </c>
      <c r="BO235" s="86">
        <f t="shared" si="22"/>
        <v>0.006119283087</v>
      </c>
      <c r="BP235" s="86">
        <f t="shared" si="9"/>
        <v>1</v>
      </c>
      <c r="BQ235" s="86">
        <f t="shared" si="23"/>
        <v>0.05818196207</v>
      </c>
      <c r="BR235" s="86">
        <f t="shared" si="24"/>
        <v>0.9145118671</v>
      </c>
      <c r="BS235" s="86">
        <f t="shared" si="25"/>
        <v>0.01341596224</v>
      </c>
      <c r="BT235" s="86">
        <f t="shared" si="26"/>
        <v>0.01389020862</v>
      </c>
      <c r="BU235" s="86">
        <f t="shared" si="10"/>
        <v>1</v>
      </c>
      <c r="BV235" s="86">
        <f t="shared" si="27"/>
        <v>0.03580665559</v>
      </c>
      <c r="BW235" s="86">
        <f t="shared" si="28"/>
        <v>0.005219153924</v>
      </c>
      <c r="BX235" s="86">
        <f t="shared" si="29"/>
        <v>0.9471691526</v>
      </c>
      <c r="BY235" s="86">
        <f t="shared" si="30"/>
        <v>0.01180503793</v>
      </c>
      <c r="BZ235" s="86">
        <f t="shared" si="11"/>
        <v>1</v>
      </c>
      <c r="CA235" s="86">
        <f t="shared" si="31"/>
        <v>0.001110473602</v>
      </c>
      <c r="CB235" s="86">
        <f t="shared" si="32"/>
        <v>0.008976260906</v>
      </c>
      <c r="CC235" s="86">
        <f t="shared" si="33"/>
        <v>0.001936870708</v>
      </c>
      <c r="CD235" s="86">
        <f t="shared" si="34"/>
        <v>0.9879763948</v>
      </c>
      <c r="CE235" s="86">
        <f t="shared" si="12"/>
        <v>1</v>
      </c>
      <c r="CF235" s="62"/>
      <c r="CG235" s="86">
        <f t="shared" si="35"/>
        <v>0.9410431643</v>
      </c>
      <c r="CH235" s="86">
        <f t="shared" si="36"/>
        <v>0.02046407841</v>
      </c>
      <c r="CI235" s="86">
        <f t="shared" si="37"/>
        <v>0.03237347422</v>
      </c>
      <c r="CJ235" s="86">
        <f t="shared" si="38"/>
        <v>0.006119283087</v>
      </c>
      <c r="CK235" s="86">
        <f t="shared" si="13"/>
        <v>1</v>
      </c>
      <c r="CL235" s="86">
        <f t="shared" si="39"/>
        <v>0.05818196207</v>
      </c>
      <c r="CM235" s="86">
        <f t="shared" si="40"/>
        <v>0.9145118671</v>
      </c>
      <c r="CN235" s="86">
        <f t="shared" si="41"/>
        <v>0.01341596224</v>
      </c>
      <c r="CO235" s="86">
        <f t="shared" si="42"/>
        <v>0.01389020862</v>
      </c>
      <c r="CP235" s="86">
        <f t="shared" si="14"/>
        <v>1</v>
      </c>
      <c r="CQ235" s="86">
        <f t="shared" si="43"/>
        <v>0.03580665559</v>
      </c>
      <c r="CR235" s="86">
        <f t="shared" si="44"/>
        <v>0.005219153924</v>
      </c>
      <c r="CS235" s="86">
        <f t="shared" si="45"/>
        <v>0.9471691526</v>
      </c>
      <c r="CT235" s="86">
        <f t="shared" si="46"/>
        <v>0.01180503793</v>
      </c>
      <c r="CU235" s="86">
        <f t="shared" si="15"/>
        <v>1</v>
      </c>
      <c r="CV235" s="86">
        <f t="shared" si="47"/>
        <v>0.001110473602</v>
      </c>
      <c r="CW235" s="86">
        <f t="shared" si="48"/>
        <v>0.008976260906</v>
      </c>
      <c r="CX235" s="86">
        <f t="shared" si="49"/>
        <v>0.001936870708</v>
      </c>
      <c r="CY235" s="86">
        <f t="shared" si="50"/>
        <v>0.9879763948</v>
      </c>
      <c r="CZ235" s="86">
        <f t="shared" si="16"/>
        <v>1</v>
      </c>
      <c r="DA235" s="62"/>
      <c r="DB235" s="86">
        <f>(AQ235*Baseline!B$7 + AV235*Baseline!B$11 + BA235*Baseline!B$16 + BF235*Baseline!B$18)</f>
        <v>63315.42442</v>
      </c>
      <c r="DC235" s="86">
        <f>(AR235*Baseline!B$7 + AW235*Baseline!B$11 + BB235*Baseline!B$16 + BG235*Baseline!B$18)</f>
        <v>77663.68961</v>
      </c>
      <c r="DD235" s="86">
        <f>(AS235*Baseline!B$7 + AX235*Baseline!B$11 + BC235*Baseline!B$16 + BH235*Baseline!B$18)</f>
        <v>138313.9765</v>
      </c>
      <c r="DE235" s="86">
        <f>(AT235*Baseline!B$7 + AY235*Baseline!B$11 + BD235*Baseline!B$16 + BI235*Baseline!B$18)</f>
        <v>1260604.28</v>
      </c>
      <c r="DF235" s="86">
        <f t="shared" si="17"/>
        <v>1539897.37</v>
      </c>
      <c r="DG235" s="62"/>
      <c r="DH235" s="86">
        <f t="shared" si="51"/>
        <v>0.04111665208</v>
      </c>
      <c r="DI235" s="86">
        <f t="shared" si="52"/>
        <v>0.05043432836</v>
      </c>
      <c r="DJ235" s="86">
        <f t="shared" si="53"/>
        <v>0.0898202563</v>
      </c>
      <c r="DK235" s="86">
        <f t="shared" si="54"/>
        <v>0.8186287633</v>
      </c>
      <c r="DL235" s="86">
        <f t="shared" si="18"/>
        <v>1</v>
      </c>
      <c r="DM235" s="62"/>
      <c r="DN235" s="86">
        <f>DH235 / (Baseline!B$7/Baseline!B$17)</f>
        <v>4.388932173</v>
      </c>
      <c r="DO235" s="86">
        <f>DI235 / (Baseline!B$11/Baseline!B$17)</f>
        <v>1.217508826</v>
      </c>
      <c r="DP235" s="86">
        <f>DJ235 / (Baseline!B$16/Baseline!B$17)</f>
        <v>1.387994403</v>
      </c>
      <c r="DQ235" s="86">
        <f>DK235 / (Baseline!B$18/Baseline!B$17)</f>
        <v>0.9255320872</v>
      </c>
      <c r="DR235" s="62"/>
      <c r="DS235" s="86">
        <f>DH235 / Baseline!H$117</f>
        <v>1.644958573</v>
      </c>
      <c r="DT235" s="86">
        <f>DI235 / Baseline!H$118</f>
        <v>1.135279366</v>
      </c>
      <c r="DU235" s="86">
        <f>DJ235 / Baseline!H$119</f>
        <v>1.073748562</v>
      </c>
      <c r="DV235" s="86">
        <f>DK235 / Baseline!H$120</f>
        <v>0.9665851728</v>
      </c>
      <c r="DW235" s="87"/>
      <c r="DX235" s="86">
        <f>(AU235*Baseline!B$34)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0.02987467862</v>
      </c>
      <c r="DY235" s="86">
        <f>(AZ235*Baseline!B$34) + (Baseline!D$90*(1-Baseline!D$91)*Baseline!B$35) + (Baseline!D$90*Baseline!D$91*((1-Baseline!D$92)*Baseline!B$40 + Baseline!D$92*Baseline!B$41))</f>
        <v>0.01133574657</v>
      </c>
      <c r="DZ235" s="86">
        <f>(BE235*Baseline!B$34) + (Baseline!F$90*(1-Baseline!F$91)*Baseline!B$35) + (Baseline!F$90*Baseline!F$91*((1-Baseline!F$92)*Baseline!B$40 + Baseline!F$92*Baseline!B$41))</f>
        <v>0.01402187182</v>
      </c>
      <c r="EA235" s="86">
        <f>(BJ235*Baseline!B$34) + (Baseline!H$90*(1-Baseline!H$91)*Baseline!B$35) + (Baseline!H$90*Baseline!H$91*((1-Baseline!H$92)*Baseline!B$40 + Baseline!H$92*Baseline!B$41))</f>
        <v>0.00931482107</v>
      </c>
      <c r="EB235" s="86">
        <f>( DX235*Baseline!B$7 + DY235*Baseline!B$11 + DZ235*Baseline!B$16 + EA235*Baseline!B$18 ) / Baseline!B$17</f>
        <v>0.009895750254</v>
      </c>
    </row>
    <row r="236">
      <c r="A236" s="73" t="s">
        <v>412</v>
      </c>
      <c r="B236" s="85">
        <f>MIN( MAX( NORMINV( MCrands!B236, (B$5+B$4)/2, (B$5-B$4)/3.29 ), 0 ), 1 )</f>
        <v>0.6029191717</v>
      </c>
      <c r="C236" s="85">
        <f>MAX( NORMINV( MCrands!C236, (C$5+C$4)/2, (C$5-C$4)/3.29 ), 0 )</f>
        <v>3.214233631</v>
      </c>
      <c r="D236" s="83"/>
      <c r="E236" s="84">
        <f>Baseline!B$33 * (C236 * Baseline!B$68*Baseline!B$68/Baseline!B$75 + Baseline!B$46 * Baseline!B$54*Baseline!B$54/Baseline!B$76 + Baseline!B$47 * Baseline!B$55*Baseline!B$55/Baseline!B$77 + Baseline!B$56*Baseline!B$56/Baseline!B$78)</f>
        <v>0.00002280634234</v>
      </c>
      <c r="F236" s="84">
        <f>Baseline!B$33 * (C236 * Baseline!B$68*Baseline!B$59/Baseline!B$75 + Baseline!B$46 * Baseline!B$54*Baseline!B$69/Baseline!B$76 + Baseline!B$47 * Baseline!B$55*Baseline!B$57/Baseline!B$77 + Baseline!B$56*Baseline!B$58/Baseline!B$78)</f>
        <v>0.0000002398404399</v>
      </c>
      <c r="G236" s="85">
        <f>Baseline!B$33 * (C236 * Baseline!B$68*Baseline!B$60/Baseline!B$75 + Baseline!B$46 * Baseline!B$54*Baseline!B$61/Baseline!B$76 + Baseline!B$47 * Baseline!B$55*Baseline!B$70/Baseline!B$77 + Baseline!B$56*Baseline!B$62/Baseline!B$78)</f>
        <v>0.000000202327703</v>
      </c>
      <c r="H236" s="84">
        <f>Baseline!B$33 * (C236 * Baseline!B$68*Baseline!B$63/Baseline!B$75 + Baseline!B$46 * Baseline!B$54*Baseline!B$64/Baseline!B$76 + Baseline!B$47 * Baseline!B$55*Baseline!B$65/Baseline!B$77 + Baseline!B$56*Baseline!B$71/Baseline!B$78)</f>
        <v>0.00000000387986666</v>
      </c>
      <c r="I236" s="84">
        <f>Baseline!B$33 * (C236 * Baseline!B$59*Baseline!B$68/Baseline!B$75 + Baseline!B$46 * Baseline!B$69*Baseline!B$54/Baseline!B$76 + Baseline!B$47 * Baseline!B$57*Baseline!B$55/Baseline!B$77 + Baseline!B$58*Baseline!B$56/Baseline!B$78)</f>
        <v>0.0000002398404399</v>
      </c>
      <c r="J236" s="85">
        <f>Baseline!B$33 * (C236 * Baseline!B$59*Baseline!B$59/Baseline!B$75 + Baseline!B$46 * Baseline!B$69*Baseline!B$69/Baseline!B$76 + Baseline!B$47 * Baseline!B$57*Baseline!B$57/Baseline!B$77 + Baseline!B$58*Baseline!B$58/Baseline!B$78)</f>
        <v>0.000002116574557</v>
      </c>
      <c r="K236" s="84">
        <f>Baseline!B$33 * (C236 * Baseline!B$59*Baseline!B$60/Baseline!B$75 + Baseline!B$46 * Baseline!B$69*Baseline!B$61/Baseline!B$76 + Baseline!B$47 * Baseline!B$57*Baseline!B$70/Baseline!B$77 + Baseline!B$58*Baseline!B$62/Baseline!B$78)</f>
        <v>0.000000016490092</v>
      </c>
      <c r="L236" s="85">
        <f>Baseline!B$33 * (C236 * Baseline!B$59*Baseline!B$63/Baseline!B$75 + Baseline!B$46 * Baseline!B$69*Baseline!B$64/Baseline!B$76 + Baseline!B$47 * Baseline!B$57*Baseline!B$65/Baseline!B$77 + Baseline!B$58*Baseline!B$71/Baseline!B$78)</f>
        <v>0.00000001707282097</v>
      </c>
      <c r="M236" s="84">
        <f>Baseline!B$33 * (C236 * Baseline!B$60*Baseline!B$68/Baseline!B$75 + Baseline!B$46 * Baseline!B$61*Baseline!B$54/Baseline!B$76 + Baseline!B$47 * Baseline!B$70*Baseline!B$55/Baseline!B$77 + Baseline!B$62*Baseline!B$56/Baseline!B$78)</f>
        <v>0.000000202327703</v>
      </c>
      <c r="N236" s="85">
        <f>Baseline!B$33 * (C236 * Baseline!B$60*Baseline!B$59/Baseline!B$75 + Baseline!B$46 * Baseline!B$61*Baseline!B$69/Baseline!B$76 + Baseline!B$47 * Baseline!B$70*Baseline!B$57/Baseline!B$77 + Baseline!B$62*Baseline!B$58/Baseline!B$78)</f>
        <v>0.000000016490092</v>
      </c>
      <c r="O236" s="85">
        <f>Baseline!B$33 * (C236 * Baseline!B$60*Baseline!B$60/Baseline!B$75 + Baseline!B$46 * Baseline!B$61*Baseline!B$61/Baseline!B$76 + Baseline!B$47 * Baseline!B$70*Baseline!B$70/Baseline!B$77 + Baseline!B$62*Baseline!B$62/Baseline!B$78)</f>
        <v>0.000001589268279</v>
      </c>
      <c r="P236" s="84">
        <f>Baseline!B$33 * (C236 * Baseline!B$60*Baseline!B$63/Baseline!B$75 + Baseline!B$46 * Baseline!B$61*Baseline!B$64/Baseline!B$76 + Baseline!B$47 * Baseline!B$70*Baseline!B$65/Baseline!B$77 + Baseline!B$62*Baseline!B$71/Baseline!B$78)</f>
        <v>0.000000001956467346</v>
      </c>
      <c r="Q236" s="84">
        <f>Baseline!B$33 * (C236 * Baseline!B$63*Baseline!B$68/Baseline!B$75 + Baseline!B$46 * Baseline!B$64*Baseline!B$54/Baseline!B$76 + Baseline!B$47 * Baseline!B$65*Baseline!B$55/Baseline!B$77 + Baseline!B$71*Baseline!B$56/Baseline!B$78)</f>
        <v>0.00000000387986666</v>
      </c>
      <c r="R236" s="84">
        <f>Baseline!B$33 * (C236 * Baseline!B$63*Baseline!B$59/Baseline!B$75 + Baseline!B$46 * Baseline!B$64*Baseline!B$69/Baseline!B$76 + Baseline!B$47 * Baseline!B$65*Baseline!B$57/Baseline!B$77 + Baseline!B$71*Baseline!B$58/Baseline!B$78)</f>
        <v>0.00000001707282097</v>
      </c>
      <c r="S236" s="84">
        <f>Baseline!B$33 * (C236 * Baseline!B$63*Baseline!B$60/Baseline!B$75 + Baseline!B$46 * Baseline!B$64*Baseline!B$61/Baseline!B$76 + Baseline!B$47 * Baseline!B$65*Baseline!B$70/Baseline!B$77 + Baseline!B$71*Baseline!B$62/Baseline!B$78)</f>
        <v>0.000000001956467346</v>
      </c>
      <c r="T236" s="84">
        <f>Baseline!B$33 * (C236 * Baseline!B$63*Baseline!B$63/Baseline!B$75 + Baseline!B$46 * Baseline!B$64*Baseline!B$64/Baseline!B$76 + Baseline!B$47 * Baseline!B$65*Baseline!B$65/Baseline!B$77 + Baseline!B$71*Baseline!B$71/Baseline!B$78)</f>
        <v>0.00000009856722477</v>
      </c>
      <c r="U236" s="83"/>
      <c r="V236" s="84">
        <f>E236 * ( Baseline!B$89 * Baseline!B$7 )</f>
        <v>0.2367070272</v>
      </c>
      <c r="W236" s="84">
        <f>F236 * ( Baseline!D$89 * Baseline!B$11 )</f>
        <v>0.004424239625</v>
      </c>
      <c r="X236" s="84">
        <f>G236 * ( Baseline!F$89 * Baseline!B$16 )</f>
        <v>0.007027806211</v>
      </c>
      <c r="Y236" s="84">
        <f>H236 * ( Baseline!H$89 * Baseline!B$18 )</f>
        <v>0.001364446159</v>
      </c>
      <c r="Z236" s="86">
        <f t="shared" si="1"/>
        <v>0.2495235192</v>
      </c>
      <c r="AA236" s="84">
        <f>I236 * ( Baseline!B$89 * Baseline!B$7 )</f>
        <v>0.002489303926</v>
      </c>
      <c r="AB236" s="85">
        <f>J236 * ( Baseline!D$89 * Baseline!B$11 )</f>
        <v>0.03904359509</v>
      </c>
      <c r="AC236" s="85">
        <f>K236 * ( Baseline!F$89 * Baseline!B$16 )</f>
        <v>0.0005727795516</v>
      </c>
      <c r="AD236" s="85">
        <f>L236 * ( Baseline!F$89 * Baseline!B$16 )</f>
        <v>0.0005930205084</v>
      </c>
      <c r="AE236" s="86">
        <f t="shared" si="2"/>
        <v>0.04269869908</v>
      </c>
      <c r="AF236" s="86">
        <f>M236 * ( Baseline!B$89 * Baseline!B$7 )</f>
        <v>0.002099959229</v>
      </c>
      <c r="AG236" s="86">
        <f>N236 * ( Baseline!D$89 * Baseline!B$11 )</f>
        <v>0.00030418606</v>
      </c>
      <c r="AH236" s="86">
        <f>O236 * ( Baseline!F$89 * Baseline!B$16 )</f>
        <v>0.055202868</v>
      </c>
      <c r="AI236" s="86">
        <f>P236 * ( Baseline!H$89 * Baseline!B$18 )</f>
        <v>0.0006880376543</v>
      </c>
      <c r="AJ236" s="86">
        <f t="shared" si="3"/>
        <v>0.05829505095</v>
      </c>
      <c r="AK236" s="86">
        <f>Q236 * ( Baseline!B$89 * Baseline!B$7 )</f>
        <v>0.00004026913607</v>
      </c>
      <c r="AL236" s="86">
        <f>R236 * ( Baseline!D$89 * Baseline!B$11 )</f>
        <v>0.0003149354257</v>
      </c>
      <c r="AM236" s="86">
        <f>S236 * ( Baseline!F$89 * Baseline!B$16 )</f>
        <v>0.00006795744311</v>
      </c>
      <c r="AN236" s="86">
        <f>T236 * ( Baseline!H$89 * Baseline!B$18 )</f>
        <v>0.03466347766</v>
      </c>
      <c r="AO236" s="86">
        <f t="shared" si="4"/>
        <v>0.03508663966</v>
      </c>
      <c r="AP236" s="62"/>
      <c r="AQ236" s="86">
        <f>V236 * ( (1-Baseline!B$90-Baseline!B$89) + (1-B236)*Baseline!B$90 )</f>
        <v>0.1046249646</v>
      </c>
      <c r="AR236" s="86">
        <f>W236 * ( (1-Baseline!B$90-Baseline!B$89) + (1-B236)*Baseline!B$90 )</f>
        <v>0.001955522485</v>
      </c>
      <c r="AS236" s="86">
        <f>X236 * ( (1-Baseline!B$90-Baseline!B$89) + (1-B236)*Baseline!B$90 )</f>
        <v>0.00310630396</v>
      </c>
      <c r="AT236" s="86">
        <f>Y236 * ( (1-Baseline!B$90-Baseline!B$89) + (1-B236)*Baseline!B$90 )</f>
        <v>0.0006030878457</v>
      </c>
      <c r="AU236" s="86">
        <f t="shared" si="5"/>
        <v>0.1102898788</v>
      </c>
      <c r="AV236" s="86">
        <f>AA236 * ( (1-Baseline!D$90-Baseline!D$89) + (1-B236)*Baseline!D$90 )</f>
        <v>0.00179551155</v>
      </c>
      <c r="AW236" s="86">
        <f>AB236 * ( (1-Baseline!D$90-Baseline!D$89) + (1-B236)*Baseline!D$90 )</f>
        <v>0.02816177856</v>
      </c>
      <c r="AX236" s="86">
        <f>AC236 * ( (1-Baseline!D$90-Baseline!D$89) + (1-B236)*Baseline!D$90 )</f>
        <v>0.0004131405128</v>
      </c>
      <c r="AY236" s="86">
        <f>AD236 * ( (1-Baseline!D$90-Baseline!D$89) + (1-B236)*Baseline!D$90 )</f>
        <v>0.0004277401249</v>
      </c>
      <c r="AZ236" s="86">
        <f t="shared" si="6"/>
        <v>0.03079817075</v>
      </c>
      <c r="BA236" s="86">
        <f>AF236 * ( (1-Baseline!F$90-Baseline!F$89) + (1-Baseline!B$36)*Baseline!F$90 )</f>
        <v>0.00151119786</v>
      </c>
      <c r="BB236" s="86">
        <f>AG236 * ( (1-Baseline!F$90-Baseline!F$89) + (1-Baseline!B$36)*Baseline!F$90 )</f>
        <v>0.0002189020227</v>
      </c>
      <c r="BC236" s="86">
        <f>AH236 * ( (1-Baseline!F$90-Baseline!F$89) + (1-Baseline!B$36)*Baseline!F$90 )</f>
        <v>0.03972575031</v>
      </c>
      <c r="BD236" s="86">
        <f>AI236 * ( (1-Baseline!F$90-Baseline!F$89) + (1-Baseline!B$36)*Baseline!F$90 )</f>
        <v>0.0004951339132</v>
      </c>
      <c r="BE236" s="86">
        <f t="shared" si="7"/>
        <v>0.0419509841</v>
      </c>
      <c r="BF236" s="86">
        <f>AK236 * ( (1-Baseline!H$90-Baseline!H$89) + (1-Baseline!B$36)*Baseline!H$90 )</f>
        <v>0.00003190604189</v>
      </c>
      <c r="BG236" s="86">
        <f>AL236 * ( (1-Baseline!H$90-Baseline!H$89) + (1-Baseline!B$36)*Baseline!H$90 )</f>
        <v>0.0002495296365</v>
      </c>
      <c r="BH236" s="86">
        <f>AM236 * ( (1-Baseline!H$90-Baseline!H$89) + (1-Baseline!B$36)*Baseline!H$90 )</f>
        <v>0.00005384404132</v>
      </c>
      <c r="BI236" s="86">
        <f>AN236 * ( (1-Baseline!H$90-Baseline!H$89) + (1-Baseline!B$36)*Baseline!H$90 )</f>
        <v>0.02746456662</v>
      </c>
      <c r="BJ236" s="86">
        <f t="shared" si="8"/>
        <v>0.02779984634</v>
      </c>
      <c r="BK236" s="62"/>
      <c r="BL236" s="86">
        <f t="shared" si="19"/>
        <v>0.9486361364</v>
      </c>
      <c r="BM236" s="86">
        <f t="shared" si="20"/>
        <v>0.01773075195</v>
      </c>
      <c r="BN236" s="86">
        <f t="shared" si="21"/>
        <v>0.028164905</v>
      </c>
      <c r="BO236" s="86">
        <f t="shared" si="22"/>
        <v>0.005468206621</v>
      </c>
      <c r="BP236" s="86">
        <f t="shared" si="9"/>
        <v>1</v>
      </c>
      <c r="BQ236" s="86">
        <f t="shared" si="23"/>
        <v>0.05829929201</v>
      </c>
      <c r="BR236" s="86">
        <f t="shared" si="24"/>
        <v>0.914397767</v>
      </c>
      <c r="BS236" s="86">
        <f t="shared" si="25"/>
        <v>0.01341444971</v>
      </c>
      <c r="BT236" s="86">
        <f t="shared" si="26"/>
        <v>0.01388849125</v>
      </c>
      <c r="BU236" s="86">
        <f t="shared" si="10"/>
        <v>1</v>
      </c>
      <c r="BV236" s="86">
        <f t="shared" si="27"/>
        <v>0.03602294183</v>
      </c>
      <c r="BW236" s="86">
        <f t="shared" si="28"/>
        <v>0.005218042613</v>
      </c>
      <c r="BX236" s="86">
        <f t="shared" si="29"/>
        <v>0.9469563386</v>
      </c>
      <c r="BY236" s="86">
        <f t="shared" si="30"/>
        <v>0.01180267695</v>
      </c>
      <c r="BZ236" s="86">
        <f t="shared" si="11"/>
        <v>1</v>
      </c>
      <c r="CA236" s="86">
        <f t="shared" si="31"/>
        <v>0.001147705692</v>
      </c>
      <c r="CB236" s="86">
        <f t="shared" si="32"/>
        <v>0.00897593582</v>
      </c>
      <c r="CC236" s="86">
        <f t="shared" si="33"/>
        <v>0.001936846725</v>
      </c>
      <c r="CD236" s="86">
        <f t="shared" si="34"/>
        <v>0.9879395118</v>
      </c>
      <c r="CE236" s="86">
        <f t="shared" si="12"/>
        <v>1</v>
      </c>
      <c r="CF236" s="62"/>
      <c r="CG236" s="86">
        <f t="shared" si="35"/>
        <v>0.9486361364</v>
      </c>
      <c r="CH236" s="86">
        <f t="shared" si="36"/>
        <v>0.01773075195</v>
      </c>
      <c r="CI236" s="86">
        <f t="shared" si="37"/>
        <v>0.028164905</v>
      </c>
      <c r="CJ236" s="86">
        <f t="shared" si="38"/>
        <v>0.005468206621</v>
      </c>
      <c r="CK236" s="86">
        <f t="shared" si="13"/>
        <v>1</v>
      </c>
      <c r="CL236" s="86">
        <f t="shared" si="39"/>
        <v>0.05829929201</v>
      </c>
      <c r="CM236" s="86">
        <f t="shared" si="40"/>
        <v>0.914397767</v>
      </c>
      <c r="CN236" s="86">
        <f t="shared" si="41"/>
        <v>0.01341444971</v>
      </c>
      <c r="CO236" s="86">
        <f t="shared" si="42"/>
        <v>0.01388849125</v>
      </c>
      <c r="CP236" s="86">
        <f t="shared" si="14"/>
        <v>1</v>
      </c>
      <c r="CQ236" s="86">
        <f t="shared" si="43"/>
        <v>0.03602294183</v>
      </c>
      <c r="CR236" s="86">
        <f t="shared" si="44"/>
        <v>0.005218042613</v>
      </c>
      <c r="CS236" s="86">
        <f t="shared" si="45"/>
        <v>0.9469563386</v>
      </c>
      <c r="CT236" s="86">
        <f t="shared" si="46"/>
        <v>0.01180267695</v>
      </c>
      <c r="CU236" s="86">
        <f t="shared" si="15"/>
        <v>1</v>
      </c>
      <c r="CV236" s="86">
        <f t="shared" si="47"/>
        <v>0.001147705692</v>
      </c>
      <c r="CW236" s="86">
        <f t="shared" si="48"/>
        <v>0.00897593582</v>
      </c>
      <c r="CX236" s="86">
        <f t="shared" si="49"/>
        <v>0.001936846725</v>
      </c>
      <c r="CY236" s="86">
        <f t="shared" si="50"/>
        <v>0.9879395118</v>
      </c>
      <c r="CZ236" s="86">
        <f t="shared" si="16"/>
        <v>1</v>
      </c>
      <c r="DA236" s="62"/>
      <c r="DB236" s="86">
        <f>(AQ236*Baseline!B$7 + AV236*Baseline!B$11 + BA236*Baseline!B$16 + BF236*Baseline!B$18)</f>
        <v>61117.48294</v>
      </c>
      <c r="DC236" s="86">
        <f>(AR236*Baseline!B$7 + AW236*Baseline!B$11 + BB236*Baseline!B$16 + BG236*Baseline!B$18)</f>
        <v>73502.41231</v>
      </c>
      <c r="DD236" s="86">
        <f>(AS236*Baseline!B$7 + AX236*Baseline!B$11 + BC236*Baseline!B$16 + BH236*Baseline!B$18)</f>
        <v>137946.9336</v>
      </c>
      <c r="DE236" s="86">
        <f>(AT236*Baseline!B$7 + AY236*Baseline!B$11 + BD236*Baseline!B$16 + BI236*Baseline!B$18)</f>
        <v>1260493.519</v>
      </c>
      <c r="DF236" s="86">
        <f t="shared" si="17"/>
        <v>1533060.347</v>
      </c>
      <c r="DG236" s="62"/>
      <c r="DH236" s="86">
        <f t="shared" si="51"/>
        <v>0.03986632558</v>
      </c>
      <c r="DI236" s="86">
        <f t="shared" si="52"/>
        <v>0.04794489169</v>
      </c>
      <c r="DJ236" s="86">
        <f t="shared" si="53"/>
        <v>0.08998141124</v>
      </c>
      <c r="DK236" s="86">
        <f t="shared" si="54"/>
        <v>0.8222073715</v>
      </c>
      <c r="DL236" s="86">
        <f t="shared" si="18"/>
        <v>1</v>
      </c>
      <c r="DM236" s="62"/>
      <c r="DN236" s="86">
        <f>DH236 / (Baseline!B$7/Baseline!B$17)</f>
        <v>4.255468042</v>
      </c>
      <c r="DO236" s="86">
        <f>DI236 / (Baseline!B$11/Baseline!B$17)</f>
        <v>1.157412633</v>
      </c>
      <c r="DP236" s="86">
        <f>DJ236 / (Baseline!B$16/Baseline!B$17)</f>
        <v>1.390484734</v>
      </c>
      <c r="DQ236" s="86">
        <f>DK236 / (Baseline!B$18/Baseline!B$17)</f>
        <v>0.9295780197</v>
      </c>
      <c r="DR236" s="62"/>
      <c r="DS236" s="86">
        <f>DH236 / Baseline!H$117</f>
        <v>1.594936618</v>
      </c>
      <c r="DT236" s="86">
        <f>DI236 / Baseline!H$118</f>
        <v>1.079242016</v>
      </c>
      <c r="DU236" s="86">
        <f>DJ236 / Baseline!H$119</f>
        <v>1.075675075</v>
      </c>
      <c r="DV236" s="86">
        <f>DK236 / Baseline!H$120</f>
        <v>0.9708105675</v>
      </c>
      <c r="DW236" s="87"/>
      <c r="DX236" s="86">
        <f>(AU236*Baseline!B$34)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0.02907301308</v>
      </c>
      <c r="DY236" s="86">
        <f>(AZ236*Baseline!B$34) + (Baseline!D$90*(1-Baseline!D$91)*Baseline!B$35) + (Baseline!D$90*Baseline!D$91*((1-Baseline!D$92)*Baseline!B$40 + Baseline!D$92*Baseline!B$41))</f>
        <v>0.01103329361</v>
      </c>
      <c r="DZ236" s="86">
        <f>(BE236*Baseline!B$34) + (Baseline!F$90*(1-Baseline!F$91)*Baseline!B$35) + (Baseline!F$90*Baseline!F$91*((1-Baseline!F$92)*Baseline!B$40 + Baseline!F$92*Baseline!B$41))</f>
        <v>0.01402328762</v>
      </c>
      <c r="EA236" s="86">
        <f>(BJ236*Baseline!B$34) + (Baseline!H$90*(1-Baseline!H$91)*Baseline!B$35) + (Baseline!H$90*Baseline!H$91*((1-Baseline!H$92)*Baseline!B$40 + Baseline!H$92*Baseline!B$41))</f>
        <v>0.00931497695</v>
      </c>
      <c r="EB236" s="86">
        <f>( DX236*Baseline!B$7 + DY236*Baseline!B$11 + DZ236*Baseline!B$16 + EA236*Baseline!B$18 ) / Baseline!B$17</f>
        <v>0.009875940666</v>
      </c>
    </row>
    <row r="237">
      <c r="A237" s="73" t="s">
        <v>413</v>
      </c>
      <c r="B237" s="85">
        <f>MIN( MAX( NORMINV( MCrands!B237, (B$5+B$4)/2, (B$5-B$4)/3.29 ), 0 ), 1 )</f>
        <v>0.5688044875</v>
      </c>
      <c r="C237" s="85">
        <f>MAX( NORMINV( MCrands!C237, (C$5+C$4)/2, (C$5-C$4)/3.29 ), 0 )</f>
        <v>2.732907421</v>
      </c>
      <c r="D237" s="83"/>
      <c r="E237" s="84">
        <f>Baseline!B$33 * (C237 * Baseline!B$68*Baseline!B$68/Baseline!B$75 + Baseline!B$46 * Baseline!B$54*Baseline!B$54/Baseline!B$76 + Baseline!B$47 * Baseline!B$55*Baseline!B$55/Baseline!B$77 + Baseline!B$56*Baseline!B$56/Baseline!B$78)</f>
        <v>0.00001939854122</v>
      </c>
      <c r="F237" s="84">
        <f>Baseline!B$33 * (C237 * Baseline!B$68*Baseline!B$59/Baseline!B$75 + Baseline!B$46 * Baseline!B$54*Baseline!B$69/Baseline!B$76 + Baseline!B$47 * Baseline!B$55*Baseline!B$57/Baseline!B$77 + Baseline!B$56*Baseline!B$58/Baseline!B$78)</f>
        <v>0.0000002393023661</v>
      </c>
      <c r="G237" s="85">
        <f>Baseline!B$33 * (C237 * Baseline!B$68*Baseline!B$60/Baseline!B$75 + Baseline!B$46 * Baseline!B$54*Baseline!B$61/Baseline!B$76 + Baseline!B$47 * Baseline!B$55*Baseline!B$70/Baseline!B$77 + Baseline!B$56*Baseline!B$62/Baseline!B$78)</f>
        <v>0.0000002010049381</v>
      </c>
      <c r="H237" s="84">
        <f>Baseline!B$33 * (C237 * Baseline!B$68*Baseline!B$63/Baseline!B$75 + Baseline!B$46 * Baseline!B$54*Baseline!B$64/Baseline!B$76 + Baseline!B$47 * Baseline!B$55*Baseline!B$65/Baseline!B$77 + Baseline!B$56*Baseline!B$71/Baseline!B$78)</f>
        <v>0.000000003747590169</v>
      </c>
      <c r="I237" s="84">
        <f>Baseline!B$33 * (C237 * Baseline!B$59*Baseline!B$68/Baseline!B$75 + Baseline!B$46 * Baseline!B$69*Baseline!B$54/Baseline!B$76 + Baseline!B$47 * Baseline!B$57*Baseline!B$55/Baseline!B$77 + Baseline!B$58*Baseline!B$56/Baseline!B$78)</f>
        <v>0.0000002393023661</v>
      </c>
      <c r="J237" s="85">
        <f>Baseline!B$33 * (C237 * Baseline!B$59*Baseline!B$59/Baseline!B$75 + Baseline!B$46 * Baseline!B$69*Baseline!B$69/Baseline!B$76 + Baseline!B$47 * Baseline!B$57*Baseline!B$57/Baseline!B$77 + Baseline!B$58*Baseline!B$58/Baseline!B$78)</f>
        <v>0.000002116574472</v>
      </c>
      <c r="K237" s="84">
        <f>Baseline!B$33 * (C237 * Baseline!B$59*Baseline!B$60/Baseline!B$75 + Baseline!B$46 * Baseline!B$69*Baseline!B$61/Baseline!B$76 + Baseline!B$47 * Baseline!B$57*Baseline!B$70/Baseline!B$77 + Baseline!B$58*Baseline!B$62/Baseline!B$78)</f>
        <v>0.00000001648988314</v>
      </c>
      <c r="L237" s="85">
        <f>Baseline!B$33 * (C237 * Baseline!B$59*Baseline!B$63/Baseline!B$75 + Baseline!B$46 * Baseline!B$69*Baseline!B$64/Baseline!B$76 + Baseline!B$47 * Baseline!B$57*Baseline!B$65/Baseline!B$77 + Baseline!B$58*Baseline!B$71/Baseline!B$78)</f>
        <v>0.00000001707280009</v>
      </c>
      <c r="M237" s="84">
        <f>Baseline!B$33 * (C237 * Baseline!B$60*Baseline!B$68/Baseline!B$75 + Baseline!B$46 * Baseline!B$61*Baseline!B$54/Baseline!B$76 + Baseline!B$47 * Baseline!B$70*Baseline!B$55/Baseline!B$77 + Baseline!B$62*Baseline!B$56/Baseline!B$78)</f>
        <v>0.0000002010049381</v>
      </c>
      <c r="N237" s="85">
        <f>Baseline!B$33 * (C237 * Baseline!B$60*Baseline!B$59/Baseline!B$75 + Baseline!B$46 * Baseline!B$61*Baseline!B$69/Baseline!B$76 + Baseline!B$47 * Baseline!B$70*Baseline!B$57/Baseline!B$77 + Baseline!B$62*Baseline!B$58/Baseline!B$78)</f>
        <v>0.00000001648988314</v>
      </c>
      <c r="O237" s="85">
        <f>Baseline!B$33 * (C237 * Baseline!B$60*Baseline!B$60/Baseline!B$75 + Baseline!B$46 * Baseline!B$61*Baseline!B$61/Baseline!B$76 + Baseline!B$47 * Baseline!B$70*Baseline!B$70/Baseline!B$77 + Baseline!B$62*Baseline!B$62/Baseline!B$78)</f>
        <v>0.000001589267765</v>
      </c>
      <c r="P237" s="84">
        <f>Baseline!B$33 * (C237 * Baseline!B$60*Baseline!B$63/Baseline!B$75 + Baseline!B$46 * Baseline!B$61*Baseline!B$64/Baseline!B$76 + Baseline!B$47 * Baseline!B$70*Baseline!B$65/Baseline!B$77 + Baseline!B$62*Baseline!B$71/Baseline!B$78)</f>
        <v>0.000000001956416001</v>
      </c>
      <c r="Q237" s="84">
        <f>Baseline!B$33 * (C237 * Baseline!B$63*Baseline!B$68/Baseline!B$75 + Baseline!B$46 * Baseline!B$64*Baseline!B$54/Baseline!B$76 + Baseline!B$47 * Baseline!B$65*Baseline!B$55/Baseline!B$77 + Baseline!B$71*Baseline!B$56/Baseline!B$78)</f>
        <v>0.000000003747590169</v>
      </c>
      <c r="R237" s="84">
        <f>Baseline!B$33 * (C237 * Baseline!B$63*Baseline!B$59/Baseline!B$75 + Baseline!B$46 * Baseline!B$64*Baseline!B$69/Baseline!B$76 + Baseline!B$47 * Baseline!B$65*Baseline!B$57/Baseline!B$77 + Baseline!B$71*Baseline!B$58/Baseline!B$78)</f>
        <v>0.00000001707280009</v>
      </c>
      <c r="S237" s="84">
        <f>Baseline!B$33 * (C237 * Baseline!B$63*Baseline!B$60/Baseline!B$75 + Baseline!B$46 * Baseline!B$64*Baseline!B$61/Baseline!B$76 + Baseline!B$47 * Baseline!B$65*Baseline!B$70/Baseline!B$77 + Baseline!B$71*Baseline!B$62/Baseline!B$78)</f>
        <v>0.000000001956416001</v>
      </c>
      <c r="T237" s="84">
        <f>Baseline!B$33 * (C237 * Baseline!B$63*Baseline!B$63/Baseline!B$75 + Baseline!B$46 * Baseline!B$64*Baseline!B$64/Baseline!B$76 + Baseline!B$47 * Baseline!B$65*Baseline!B$65/Baseline!B$77 + Baseline!B$71*Baseline!B$71/Baseline!B$78)</f>
        <v>0.00000009856721964</v>
      </c>
      <c r="U237" s="83"/>
      <c r="V237" s="84">
        <f>E237 * ( Baseline!B$89 * Baseline!B$7 )</f>
        <v>0.2013374593</v>
      </c>
      <c r="W237" s="84">
        <f>F237 * ( Baseline!D$89 * Baseline!B$11 )</f>
        <v>0.004414313994</v>
      </c>
      <c r="X237" s="84">
        <f>G237 * ( Baseline!F$89 * Baseline!B$16 )</f>
        <v>0.006981860276</v>
      </c>
      <c r="Y237" s="84">
        <f>H237 * ( Baseline!H$89 * Baseline!B$18 )</f>
        <v>0.001317928027</v>
      </c>
      <c r="Z237" s="86">
        <f t="shared" si="1"/>
        <v>0.2140515616</v>
      </c>
      <c r="AA237" s="84">
        <f>I237 * ( Baseline!B$89 * Baseline!B$7 )</f>
        <v>0.002483719258</v>
      </c>
      <c r="AB237" s="85">
        <f>J237 * ( Baseline!D$89 * Baseline!B$11 )</f>
        <v>0.03904359352</v>
      </c>
      <c r="AC237" s="85">
        <f>K237 * ( Baseline!F$89 * Baseline!B$16 )</f>
        <v>0.000572772297</v>
      </c>
      <c r="AD237" s="85">
        <f>L237 * ( Baseline!F$89 * Baseline!B$16 )</f>
        <v>0.000593019783</v>
      </c>
      <c r="AE237" s="86">
        <f t="shared" si="2"/>
        <v>0.04269310486</v>
      </c>
      <c r="AF237" s="86">
        <f>M237 * ( Baseline!B$89 * Baseline!B$7 )</f>
        <v>0.002086230252</v>
      </c>
      <c r="AG237" s="86">
        <f>N237 * ( Baseline!D$89 * Baseline!B$11 )</f>
        <v>0.0003041822073</v>
      </c>
      <c r="AH237" s="86">
        <f>O237 * ( Baseline!F$89 * Baseline!B$16 )</f>
        <v>0.05520285017</v>
      </c>
      <c r="AI237" s="86">
        <f>P237 * ( Baseline!H$89 * Baseline!B$18 )</f>
        <v>0.0006880195979</v>
      </c>
      <c r="AJ237" s="86">
        <f t="shared" si="3"/>
        <v>0.05828128223</v>
      </c>
      <c r="AK237" s="86">
        <f>Q237 * ( Baseline!B$89 * Baseline!B$7 )</f>
        <v>0.00003889623837</v>
      </c>
      <c r="AL237" s="86">
        <f>R237 * ( Baseline!D$89 * Baseline!B$11 )</f>
        <v>0.0003149350405</v>
      </c>
      <c r="AM237" s="86">
        <f>S237 * ( Baseline!F$89 * Baseline!B$16 )</f>
        <v>0.00006795565968</v>
      </c>
      <c r="AN237" s="86">
        <f>T237 * ( Baseline!H$89 * Baseline!B$18 )</f>
        <v>0.03466347585</v>
      </c>
      <c r="AO237" s="86">
        <f t="shared" si="4"/>
        <v>0.03508526279</v>
      </c>
      <c r="AP237" s="62"/>
      <c r="AQ237" s="86">
        <f>V237 * ( (1-Baseline!B$90-Baseline!B$89) + (1-B237)*Baseline!B$90 )</f>
        <v>0.09510456887</v>
      </c>
      <c r="AR237" s="86">
        <f>W237 * ( (1-Baseline!B$90-Baseline!B$89) + (1-B237)*Baseline!B$90 )</f>
        <v>0.002085163042</v>
      </c>
      <c r="AS237" s="86">
        <f>X237 * ( (1-Baseline!B$90-Baseline!B$89) + (1-B237)*Baseline!B$90 )</f>
        <v>0.00329797949</v>
      </c>
      <c r="AT237" s="86">
        <f>Y237 * ( (1-Baseline!B$90-Baseline!B$89) + (1-B237)*Baseline!B$90 )</f>
        <v>0.0006225417628</v>
      </c>
      <c r="AU237" s="86">
        <f t="shared" si="5"/>
        <v>0.1011102532</v>
      </c>
      <c r="AV237" s="86">
        <f>AA237 * ( (1-Baseline!D$90-Baseline!D$89) + (1-B237)*Baseline!D$90 )</f>
        <v>0.001829443003</v>
      </c>
      <c r="AW237" s="86">
        <f>AB237 * ( (1-Baseline!D$90-Baseline!D$89) + (1-B237)*Baseline!D$90 )</f>
        <v>0.02875849545</v>
      </c>
      <c r="AX237" s="86">
        <f>AC237 * ( (1-Baseline!D$90-Baseline!D$89) + (1-B237)*Baseline!D$90 )</f>
        <v>0.000421889176</v>
      </c>
      <c r="AY237" s="86">
        <f>AD237 * ( (1-Baseline!D$90-Baseline!D$89) + (1-B237)*Baseline!D$90 )</f>
        <v>0.0004368029475</v>
      </c>
      <c r="AZ237" s="86">
        <f t="shared" si="6"/>
        <v>0.03144663058</v>
      </c>
      <c r="BA237" s="86">
        <f>AF237 * ( (1-Baseline!F$90-Baseline!F$89) + (1-Baseline!B$36)*Baseline!F$90 )</f>
        <v>0.001501318049</v>
      </c>
      <c r="BB237" s="86">
        <f>AG237 * ( (1-Baseline!F$90-Baseline!F$89) + (1-Baseline!B$36)*Baseline!F$90 )</f>
        <v>0.0002188992502</v>
      </c>
      <c r="BC237" s="86">
        <f>AH237 * ( (1-Baseline!F$90-Baseline!F$89) + (1-Baseline!B$36)*Baseline!F$90 )</f>
        <v>0.03972573747</v>
      </c>
      <c r="BD237" s="86">
        <f>AI237 * ( (1-Baseline!F$90-Baseline!F$89) + (1-Baseline!B$36)*Baseline!F$90 )</f>
        <v>0.0004951209193</v>
      </c>
      <c r="BE237" s="86">
        <f t="shared" si="7"/>
        <v>0.04194107569</v>
      </c>
      <c r="BF237" s="86">
        <f>AK237 * ( (1-Baseline!H$90-Baseline!H$89) + (1-Baseline!B$36)*Baseline!H$90 )</f>
        <v>0.00003081826758</v>
      </c>
      <c r="BG237" s="86">
        <f>AL237 * ( (1-Baseline!H$90-Baseline!H$89) + (1-Baseline!B$36)*Baseline!H$90 )</f>
        <v>0.0002495293313</v>
      </c>
      <c r="BH237" s="86">
        <f>AM237 * ( (1-Baseline!H$90-Baseline!H$89) + (1-Baseline!B$36)*Baseline!H$90 )</f>
        <v>0.00005384262828</v>
      </c>
      <c r="BI237" s="86">
        <f>AN237 * ( (1-Baseline!H$90-Baseline!H$89) + (1-Baseline!B$36)*Baseline!H$90 )</f>
        <v>0.02746456519</v>
      </c>
      <c r="BJ237" s="86">
        <f t="shared" si="8"/>
        <v>0.02779875541</v>
      </c>
      <c r="BK237" s="62"/>
      <c r="BL237" s="86">
        <f t="shared" si="19"/>
        <v>0.9406026184</v>
      </c>
      <c r="BM237" s="86">
        <f t="shared" si="20"/>
        <v>0.02062266662</v>
      </c>
      <c r="BN237" s="86">
        <f t="shared" si="21"/>
        <v>0.03261765634</v>
      </c>
      <c r="BO237" s="86">
        <f t="shared" si="22"/>
        <v>0.006157058689</v>
      </c>
      <c r="BP237" s="86">
        <f t="shared" si="9"/>
        <v>1</v>
      </c>
      <c r="BQ237" s="86">
        <f t="shared" si="23"/>
        <v>0.05817612154</v>
      </c>
      <c r="BR237" s="86">
        <f t="shared" si="24"/>
        <v>0.9145175468</v>
      </c>
      <c r="BS237" s="86">
        <f t="shared" si="25"/>
        <v>0.01341603753</v>
      </c>
      <c r="BT237" s="86">
        <f t="shared" si="26"/>
        <v>0.01389029411</v>
      </c>
      <c r="BU237" s="86">
        <f t="shared" si="10"/>
        <v>1</v>
      </c>
      <c r="BV237" s="86">
        <f t="shared" si="27"/>
        <v>0.03579588802</v>
      </c>
      <c r="BW237" s="86">
        <f t="shared" si="28"/>
        <v>0.00521920925</v>
      </c>
      <c r="BX237" s="86">
        <f t="shared" si="29"/>
        <v>0.9471797473</v>
      </c>
      <c r="BY237" s="86">
        <f t="shared" si="30"/>
        <v>0.01180515547</v>
      </c>
      <c r="BZ237" s="86">
        <f t="shared" si="11"/>
        <v>1</v>
      </c>
      <c r="CA237" s="86">
        <f t="shared" si="31"/>
        <v>0.001108620409</v>
      </c>
      <c r="CB237" s="86">
        <f t="shared" si="32"/>
        <v>0.008976277087</v>
      </c>
      <c r="CC237" s="86">
        <f t="shared" si="33"/>
        <v>0.001936871902</v>
      </c>
      <c r="CD237" s="86">
        <f t="shared" si="34"/>
        <v>0.9879782306</v>
      </c>
      <c r="CE237" s="86">
        <f t="shared" si="12"/>
        <v>1</v>
      </c>
      <c r="CF237" s="62"/>
      <c r="CG237" s="86">
        <f t="shared" si="35"/>
        <v>0.9406026184</v>
      </c>
      <c r="CH237" s="86">
        <f t="shared" si="36"/>
        <v>0.02062266662</v>
      </c>
      <c r="CI237" s="86">
        <f t="shared" si="37"/>
        <v>0.03261765634</v>
      </c>
      <c r="CJ237" s="86">
        <f t="shared" si="38"/>
        <v>0.006157058689</v>
      </c>
      <c r="CK237" s="86">
        <f t="shared" si="13"/>
        <v>1</v>
      </c>
      <c r="CL237" s="86">
        <f t="shared" si="39"/>
        <v>0.05817612154</v>
      </c>
      <c r="CM237" s="86">
        <f t="shared" si="40"/>
        <v>0.9145175468</v>
      </c>
      <c r="CN237" s="86">
        <f t="shared" si="41"/>
        <v>0.01341603753</v>
      </c>
      <c r="CO237" s="86">
        <f t="shared" si="42"/>
        <v>0.01389029411</v>
      </c>
      <c r="CP237" s="86">
        <f t="shared" si="14"/>
        <v>1</v>
      </c>
      <c r="CQ237" s="86">
        <f t="shared" si="43"/>
        <v>0.03579588802</v>
      </c>
      <c r="CR237" s="86">
        <f t="shared" si="44"/>
        <v>0.00521920925</v>
      </c>
      <c r="CS237" s="86">
        <f t="shared" si="45"/>
        <v>0.9471797473</v>
      </c>
      <c r="CT237" s="86">
        <f t="shared" si="46"/>
        <v>0.01180515547</v>
      </c>
      <c r="CU237" s="86">
        <f t="shared" si="15"/>
        <v>1</v>
      </c>
      <c r="CV237" s="86">
        <f t="shared" si="47"/>
        <v>0.001108620409</v>
      </c>
      <c r="CW237" s="86">
        <f t="shared" si="48"/>
        <v>0.008976277087</v>
      </c>
      <c r="CX237" s="86">
        <f t="shared" si="49"/>
        <v>0.001936871902</v>
      </c>
      <c r="CY237" s="86">
        <f t="shared" si="50"/>
        <v>0.9879782306</v>
      </c>
      <c r="CZ237" s="86">
        <f t="shared" si="16"/>
        <v>1</v>
      </c>
      <c r="DA237" s="62"/>
      <c r="DB237" s="86">
        <f>(AQ237*Baseline!B$7 + AV237*Baseline!B$11 + BA237*Baseline!B$16 + BF237*Baseline!B$18)</f>
        <v>56489.94954</v>
      </c>
      <c r="DC237" s="86">
        <f>(AR237*Baseline!B$7 + AW237*Baseline!B$11 + BB237*Baseline!B$16 + BG237*Baseline!B$18)</f>
        <v>74844.9563</v>
      </c>
      <c r="DD237" s="86">
        <f>(AS237*Baseline!B$7 + AX237*Baseline!B$11 + BC237*Baseline!B$16 + BH237*Baseline!B$18)</f>
        <v>138058.5505</v>
      </c>
      <c r="DE237" s="86">
        <f>(AT237*Baseline!B$7 + AY237*Baseline!B$11 + BD237*Baseline!B$16 + BI237*Baseline!B$18)</f>
        <v>1260522.28</v>
      </c>
      <c r="DF237" s="86">
        <f t="shared" si="17"/>
        <v>1529915.737</v>
      </c>
      <c r="DG237" s="62"/>
      <c r="DH237" s="86">
        <f t="shared" si="51"/>
        <v>0.03692356918</v>
      </c>
      <c r="DI237" s="86">
        <f t="shared" si="52"/>
        <v>0.04892096637</v>
      </c>
      <c r="DJ237" s="86">
        <f t="shared" si="53"/>
        <v>0.09023931657</v>
      </c>
      <c r="DK237" s="86">
        <f t="shared" si="54"/>
        <v>0.8239161479</v>
      </c>
      <c r="DL237" s="86">
        <f t="shared" si="18"/>
        <v>1</v>
      </c>
      <c r="DM237" s="62"/>
      <c r="DN237" s="86">
        <f>DH237 / (Baseline!B$7/Baseline!B$17)</f>
        <v>3.941348152</v>
      </c>
      <c r="DO237" s="86">
        <f>DI237 / (Baseline!B$11/Baseline!B$17)</f>
        <v>1.180975543</v>
      </c>
      <c r="DP237" s="86">
        <f>DJ237 / (Baseline!B$16/Baseline!B$17)</f>
        <v>1.39447015</v>
      </c>
      <c r="DQ237" s="86">
        <f>DK237 / (Baseline!B$18/Baseline!B$17)</f>
        <v>0.9315099423</v>
      </c>
      <c r="DR237" s="62"/>
      <c r="DS237" s="86">
        <f>DH237 / Baseline!H$117</f>
        <v>1.477205428</v>
      </c>
      <c r="DT237" s="86">
        <f>DI237 / Baseline!H$118</f>
        <v>1.101213508</v>
      </c>
      <c r="DU237" s="86">
        <f>DJ237 / Baseline!H$119</f>
        <v>1.078758182</v>
      </c>
      <c r="DV237" s="86">
        <f>DK237 / Baseline!H$120</f>
        <v>0.9728281828</v>
      </c>
      <c r="DW237" s="87"/>
      <c r="DX237" s="86">
        <f>(AU237*Baseline!B$34)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0.02769606922</v>
      </c>
      <c r="DY237" s="86">
        <f>(AZ237*Baseline!B$34) + (Baseline!D$90*(1-Baseline!D$91)*Baseline!B$35) + (Baseline!D$90*Baseline!D$91*((1-Baseline!D$92)*Baseline!B$40 + Baseline!D$92*Baseline!B$41))</f>
        <v>0.01113056259</v>
      </c>
      <c r="DZ237" s="86">
        <f>(BE237*Baseline!B$34) + (Baseline!F$90*(1-Baseline!F$91)*Baseline!B$35) + (Baseline!F$90*Baseline!F$91*((1-Baseline!F$92)*Baseline!B$40 + Baseline!F$92*Baseline!B$41))</f>
        <v>0.01402180135</v>
      </c>
      <c r="EA237" s="86">
        <f>(BJ237*Baseline!B$34) + (Baseline!H$90*(1-Baseline!H$91)*Baseline!B$35) + (Baseline!H$90*Baseline!H$91*((1-Baseline!H$92)*Baseline!B$40 + Baseline!H$92*Baseline!B$41))</f>
        <v>0.009314813312</v>
      </c>
      <c r="EB237" s="86">
        <f>( DX237*Baseline!B$7 + DY237*Baseline!B$11 + DZ237*Baseline!B$16 + EA237*Baseline!B$18 ) / Baseline!B$17</f>
        <v>0.009866829472</v>
      </c>
    </row>
    <row r="238">
      <c r="A238" s="73" t="s">
        <v>414</v>
      </c>
      <c r="B238" s="85">
        <f>MIN( MAX( NORMINV( MCrands!B238, (B$5+B$4)/2, (B$5-B$4)/3.29 ), 0 ), 1 )</f>
        <v>0.0864655586</v>
      </c>
      <c r="C238" s="85">
        <f>MAX( NORMINV( MCrands!C238, (C$5+C$4)/2, (C$5-C$4)/3.29 ), 0 )</f>
        <v>3.102494754</v>
      </c>
      <c r="D238" s="83"/>
      <c r="E238" s="84">
        <f>Baseline!B$33 * (C238 * Baseline!B$68*Baseline!B$68/Baseline!B$75 + Baseline!B$46 * Baseline!B$54*Baseline!B$54/Baseline!B$76 + Baseline!B$47 * Baseline!B$55*Baseline!B$55/Baseline!B$77 + Baseline!B$56*Baseline!B$56/Baseline!B$78)</f>
        <v>0.0000220152284</v>
      </c>
      <c r="F238" s="84">
        <f>Baseline!B$33 * (C238 * Baseline!B$68*Baseline!B$59/Baseline!B$75 + Baseline!B$46 * Baseline!B$54*Baseline!B$69/Baseline!B$76 + Baseline!B$47 * Baseline!B$55*Baseline!B$57/Baseline!B$77 + Baseline!B$56*Baseline!B$58/Baseline!B$78)</f>
        <v>0.0000002397155272</v>
      </c>
      <c r="G238" s="85">
        <f>Baseline!B$33 * (C238 * Baseline!B$68*Baseline!B$60/Baseline!B$75 + Baseline!B$46 * Baseline!B$54*Baseline!B$61/Baseline!B$76 + Baseline!B$47 * Baseline!B$55*Baseline!B$70/Baseline!B$77 + Baseline!B$56*Baseline!B$62/Baseline!B$78)</f>
        <v>0.0000002020206259</v>
      </c>
      <c r="H238" s="84">
        <f>Baseline!B$33 * (C238 * Baseline!B$68*Baseline!B$63/Baseline!B$75 + Baseline!B$46 * Baseline!B$54*Baseline!B$64/Baseline!B$76 + Baseline!B$47 * Baseline!B$55*Baseline!B$65/Baseline!B$77 + Baseline!B$56*Baseline!B$71/Baseline!B$78)</f>
        <v>0.000000003849158948</v>
      </c>
      <c r="I238" s="84">
        <f>Baseline!B$33 * (C238 * Baseline!B$59*Baseline!B$68/Baseline!B$75 + Baseline!B$46 * Baseline!B$69*Baseline!B$54/Baseline!B$76 + Baseline!B$47 * Baseline!B$57*Baseline!B$55/Baseline!B$77 + Baseline!B$58*Baseline!B$56/Baseline!B$78)</f>
        <v>0.0000002397155272</v>
      </c>
      <c r="J238" s="85">
        <f>Baseline!B$33 * (C238 * Baseline!B$59*Baseline!B$59/Baseline!B$75 + Baseline!B$46 * Baseline!B$69*Baseline!B$69/Baseline!B$76 + Baseline!B$47 * Baseline!B$57*Baseline!B$57/Baseline!B$77 + Baseline!B$58*Baseline!B$58/Baseline!B$78)</f>
        <v>0.000002116574537</v>
      </c>
      <c r="K238" s="84">
        <f>Baseline!B$33 * (C238 * Baseline!B$59*Baseline!B$60/Baseline!B$75 + Baseline!B$46 * Baseline!B$69*Baseline!B$61/Baseline!B$76 + Baseline!B$47 * Baseline!B$57*Baseline!B$70/Baseline!B$77 + Baseline!B$58*Baseline!B$62/Baseline!B$78)</f>
        <v>0.00000001649004352</v>
      </c>
      <c r="L238" s="85">
        <f>Baseline!B$33 * (C238 * Baseline!B$59*Baseline!B$63/Baseline!B$75 + Baseline!B$46 * Baseline!B$69*Baseline!B$64/Baseline!B$76 + Baseline!B$47 * Baseline!B$57*Baseline!B$65/Baseline!B$77 + Baseline!B$58*Baseline!B$71/Baseline!B$78)</f>
        <v>0.00000001707281613</v>
      </c>
      <c r="M238" s="84">
        <f>Baseline!B$33 * (C238 * Baseline!B$60*Baseline!B$68/Baseline!B$75 + Baseline!B$46 * Baseline!B$61*Baseline!B$54/Baseline!B$76 + Baseline!B$47 * Baseline!B$70*Baseline!B$55/Baseline!B$77 + Baseline!B$62*Baseline!B$56/Baseline!B$78)</f>
        <v>0.0000002020206259</v>
      </c>
      <c r="N238" s="85">
        <f>Baseline!B$33 * (C238 * Baseline!B$60*Baseline!B$59/Baseline!B$75 + Baseline!B$46 * Baseline!B$61*Baseline!B$69/Baseline!B$76 + Baseline!B$47 * Baseline!B$70*Baseline!B$57/Baseline!B$77 + Baseline!B$62*Baseline!B$58/Baseline!B$78)</f>
        <v>0.00000001649004352</v>
      </c>
      <c r="O238" s="85">
        <f>Baseline!B$33 * (C238 * Baseline!B$60*Baseline!B$60/Baseline!B$75 + Baseline!B$46 * Baseline!B$61*Baseline!B$61/Baseline!B$76 + Baseline!B$47 * Baseline!B$70*Baseline!B$70/Baseline!B$77 + Baseline!B$62*Baseline!B$62/Baseline!B$78)</f>
        <v>0.00000158926816</v>
      </c>
      <c r="P238" s="84">
        <f>Baseline!B$33 * (C238 * Baseline!B$60*Baseline!B$63/Baseline!B$75 + Baseline!B$46 * Baseline!B$61*Baseline!B$64/Baseline!B$76 + Baseline!B$47 * Baseline!B$70*Baseline!B$65/Baseline!B$77 + Baseline!B$62*Baseline!B$71/Baseline!B$78)</f>
        <v>0.000000001956455426</v>
      </c>
      <c r="Q238" s="84">
        <f>Baseline!B$33 * (C238 * Baseline!B$63*Baseline!B$68/Baseline!B$75 + Baseline!B$46 * Baseline!B$64*Baseline!B$54/Baseline!B$76 + Baseline!B$47 * Baseline!B$65*Baseline!B$55/Baseline!B$77 + Baseline!B$71*Baseline!B$56/Baseline!B$78)</f>
        <v>0.000000003849158948</v>
      </c>
      <c r="R238" s="84">
        <f>Baseline!B$33 * (C238 * Baseline!B$63*Baseline!B$59/Baseline!B$75 + Baseline!B$46 * Baseline!B$64*Baseline!B$69/Baseline!B$76 + Baseline!B$47 * Baseline!B$65*Baseline!B$57/Baseline!B$77 + Baseline!B$71*Baseline!B$58/Baseline!B$78)</f>
        <v>0.00000001707281613</v>
      </c>
      <c r="S238" s="84">
        <f>Baseline!B$33 * (C238 * Baseline!B$63*Baseline!B$60/Baseline!B$75 + Baseline!B$46 * Baseline!B$64*Baseline!B$61/Baseline!B$76 + Baseline!B$47 * Baseline!B$65*Baseline!B$70/Baseline!B$77 + Baseline!B$71*Baseline!B$62/Baseline!B$78)</f>
        <v>0.000000001956455426</v>
      </c>
      <c r="T238" s="84">
        <f>Baseline!B$33 * (C238 * Baseline!B$63*Baseline!B$63/Baseline!B$75 + Baseline!B$46 * Baseline!B$64*Baseline!B$64/Baseline!B$76 + Baseline!B$47 * Baseline!B$65*Baseline!B$65/Baseline!B$77 + Baseline!B$71*Baseline!B$71/Baseline!B$78)</f>
        <v>0.00000009856722358</v>
      </c>
      <c r="U238" s="83"/>
      <c r="V238" s="84">
        <f>E238 * ( Baseline!B$89 * Baseline!B$7 )</f>
        <v>0.2284960556</v>
      </c>
      <c r="W238" s="84">
        <f>F238 * ( Baseline!D$89 * Baseline!B$11 )</f>
        <v>0.00442193541</v>
      </c>
      <c r="X238" s="84">
        <f>G238 * ( Baseline!F$89 * Baseline!B$16 )</f>
        <v>0.007017139958</v>
      </c>
      <c r="Y238" s="84">
        <f>H238 * ( Baseline!H$89 * Baseline!B$18 )</f>
        <v>0.001353647072</v>
      </c>
      <c r="Z238" s="86">
        <f t="shared" si="1"/>
        <v>0.241288778</v>
      </c>
      <c r="AA238" s="84">
        <f>I238 * ( Baseline!B$89 * Baseline!B$7 )</f>
        <v>0.002488007457</v>
      </c>
      <c r="AB238" s="85">
        <f>J238 * ( Baseline!D$89 * Baseline!B$11 )</f>
        <v>0.03904359473</v>
      </c>
      <c r="AC238" s="85">
        <f>K238 * ( Baseline!F$89 * Baseline!B$16 )</f>
        <v>0.0005727778675</v>
      </c>
      <c r="AD238" s="85">
        <f>L238 * ( Baseline!F$89 * Baseline!B$16 )</f>
        <v>0.00059302034</v>
      </c>
      <c r="AE238" s="86">
        <f t="shared" si="2"/>
        <v>0.04269740039</v>
      </c>
      <c r="AF238" s="86">
        <f>M238 * ( Baseline!B$89 * Baseline!B$7 )</f>
        <v>0.002096772076</v>
      </c>
      <c r="AG238" s="86">
        <f>N238 * ( Baseline!D$89 * Baseline!B$11 )</f>
        <v>0.0003041851656</v>
      </c>
      <c r="AH238" s="86">
        <f>O238 * ( Baseline!F$89 * Baseline!B$16 )</f>
        <v>0.05520286386</v>
      </c>
      <c r="AI238" s="86">
        <f>P238 * ( Baseline!H$89 * Baseline!B$18 )</f>
        <v>0.0006880334625</v>
      </c>
      <c r="AJ238" s="86">
        <f t="shared" si="3"/>
        <v>0.05829185457</v>
      </c>
      <c r="AK238" s="86">
        <f>Q238 * ( Baseline!B$89 * Baseline!B$7 )</f>
        <v>0.00003995042072</v>
      </c>
      <c r="AL238" s="86">
        <f>R238 * ( Baseline!D$89 * Baseline!B$11 )</f>
        <v>0.0003149353363</v>
      </c>
      <c r="AM238" s="86">
        <f>S238 * ( Baseline!F$89 * Baseline!B$16 )</f>
        <v>0.00006795702909</v>
      </c>
      <c r="AN238" s="86">
        <f>T238 * ( Baseline!H$89 * Baseline!B$18 )</f>
        <v>0.03466347724</v>
      </c>
      <c r="AO238" s="86">
        <f t="shared" si="4"/>
        <v>0.03508632002</v>
      </c>
      <c r="AP238" s="62"/>
      <c r="AQ238" s="86">
        <f>V238 * ( (1-Baseline!B$90-Baseline!B$89) + (1-B238)*Baseline!B$90 )</f>
        <v>0.2060224752</v>
      </c>
      <c r="AR238" s="86">
        <f>W238 * ( (1-Baseline!B$90-Baseline!B$89) + (1-B238)*Baseline!B$90 )</f>
        <v>0.00398701884</v>
      </c>
      <c r="AS238" s="86">
        <f>X238 * ( (1-Baseline!B$90-Baseline!B$89) + (1-B238)*Baseline!B$90 )</f>
        <v>0.006326973739</v>
      </c>
      <c r="AT238" s="86">
        <f>Y238 * ( (1-Baseline!B$90-Baseline!B$89) + (1-B238)*Baseline!B$90 )</f>
        <v>0.001220509998</v>
      </c>
      <c r="AU238" s="86">
        <f t="shared" si="5"/>
        <v>0.2175569778</v>
      </c>
      <c r="AV238" s="86">
        <f>AA238 * ( (1-Baseline!D$90-Baseline!D$89) + (1-B238)*Baseline!D$90 )</f>
        <v>0.002370229736</v>
      </c>
      <c r="AW238" s="86">
        <f>AB238 * ( (1-Baseline!D$90-Baseline!D$89) + (1-B238)*Baseline!D$90 )</f>
        <v>0.03719534239</v>
      </c>
      <c r="AX238" s="86">
        <f>AC238 * ( (1-Baseline!D$90-Baseline!D$89) + (1-B238)*Baseline!D$90 )</f>
        <v>0.0005456636113</v>
      </c>
      <c r="AY238" s="86">
        <f>AD238 * ( (1-Baseline!D$90-Baseline!D$89) + (1-B238)*Baseline!D$90 )</f>
        <v>0.0005649478422</v>
      </c>
      <c r="AZ238" s="86">
        <f t="shared" si="6"/>
        <v>0.04067618358</v>
      </c>
      <c r="BA238" s="86">
        <f>AF238 * ( (1-Baseline!F$90-Baseline!F$89) + (1-Baseline!B$36)*Baseline!F$90 )</f>
        <v>0.001508904282</v>
      </c>
      <c r="BB238" s="86">
        <f>AG238 * ( (1-Baseline!F$90-Baseline!F$89) + (1-Baseline!B$36)*Baseline!F$90 )</f>
        <v>0.0002189013791</v>
      </c>
      <c r="BC238" s="86">
        <f>AH238 * ( (1-Baseline!F$90-Baseline!F$89) + (1-Baseline!B$36)*Baseline!F$90 )</f>
        <v>0.03972574733</v>
      </c>
      <c r="BD238" s="86">
        <f>AI238 * ( (1-Baseline!F$90-Baseline!F$89) + (1-Baseline!B$36)*Baseline!F$90 )</f>
        <v>0.0004951308967</v>
      </c>
      <c r="BE238" s="86">
        <f t="shared" si="7"/>
        <v>0.04194868389</v>
      </c>
      <c r="BF238" s="86">
        <f>AK238 * ( (1-Baseline!H$90-Baseline!H$89) + (1-Baseline!B$36)*Baseline!H$90 )</f>
        <v>0.00003165351735</v>
      </c>
      <c r="BG238" s="86">
        <f>AL238 * ( (1-Baseline!H$90-Baseline!H$89) + (1-Baseline!B$36)*Baseline!H$90 )</f>
        <v>0.0002495295657</v>
      </c>
      <c r="BH238" s="86">
        <f>AM238 * ( (1-Baseline!H$90-Baseline!H$89) + (1-Baseline!B$36)*Baseline!H$90 )</f>
        <v>0.00005384371329</v>
      </c>
      <c r="BI238" s="86">
        <f>AN238 * ( (1-Baseline!H$90-Baseline!H$89) + (1-Baseline!B$36)*Baseline!H$90 )</f>
        <v>0.02746456628</v>
      </c>
      <c r="BJ238" s="86">
        <f t="shared" si="8"/>
        <v>0.02779959308</v>
      </c>
      <c r="BK238" s="62"/>
      <c r="BL238" s="86">
        <f t="shared" si="19"/>
        <v>0.9469816933</v>
      </c>
      <c r="BM238" s="86">
        <f t="shared" si="20"/>
        <v>0.01832632021</v>
      </c>
      <c r="BN238" s="86">
        <f t="shared" si="21"/>
        <v>0.02908191593</v>
      </c>
      <c r="BO238" s="86">
        <f t="shared" si="22"/>
        <v>0.005610070567</v>
      </c>
      <c r="BP238" s="86">
        <f t="shared" si="9"/>
        <v>1</v>
      </c>
      <c r="BQ238" s="86">
        <f t="shared" si="23"/>
        <v>0.05827070112</v>
      </c>
      <c r="BR238" s="86">
        <f t="shared" si="24"/>
        <v>0.9144255709</v>
      </c>
      <c r="BS238" s="86">
        <f t="shared" si="25"/>
        <v>0.01341481829</v>
      </c>
      <c r="BT238" s="86">
        <f t="shared" si="26"/>
        <v>0.01388890974</v>
      </c>
      <c r="BU238" s="86">
        <f t="shared" si="10"/>
        <v>1</v>
      </c>
      <c r="BV238" s="86">
        <f t="shared" si="27"/>
        <v>0.03597024132</v>
      </c>
      <c r="BW238" s="86">
        <f t="shared" si="28"/>
        <v>0.005218313396</v>
      </c>
      <c r="BX238" s="86">
        <f t="shared" si="29"/>
        <v>0.9470081931</v>
      </c>
      <c r="BY238" s="86">
        <f t="shared" si="30"/>
        <v>0.01180325223</v>
      </c>
      <c r="BZ238" s="86">
        <f t="shared" si="11"/>
        <v>1</v>
      </c>
      <c r="CA238" s="86">
        <f t="shared" si="31"/>
        <v>0.001138632399</v>
      </c>
      <c r="CB238" s="86">
        <f t="shared" si="32"/>
        <v>0.008976015042</v>
      </c>
      <c r="CC238" s="86">
        <f t="shared" si="33"/>
        <v>0.001936852569</v>
      </c>
      <c r="CD238" s="86">
        <f t="shared" si="34"/>
        <v>0.9879485</v>
      </c>
      <c r="CE238" s="86">
        <f t="shared" si="12"/>
        <v>1</v>
      </c>
      <c r="CF238" s="62"/>
      <c r="CG238" s="86">
        <f t="shared" si="35"/>
        <v>0.9469816933</v>
      </c>
      <c r="CH238" s="86">
        <f t="shared" si="36"/>
        <v>0.01832632021</v>
      </c>
      <c r="CI238" s="86">
        <f t="shared" si="37"/>
        <v>0.02908191593</v>
      </c>
      <c r="CJ238" s="86">
        <f t="shared" si="38"/>
        <v>0.005610070567</v>
      </c>
      <c r="CK238" s="86">
        <f t="shared" si="13"/>
        <v>1</v>
      </c>
      <c r="CL238" s="86">
        <f t="shared" si="39"/>
        <v>0.05827070112</v>
      </c>
      <c r="CM238" s="86">
        <f t="shared" si="40"/>
        <v>0.9144255709</v>
      </c>
      <c r="CN238" s="86">
        <f t="shared" si="41"/>
        <v>0.01341481829</v>
      </c>
      <c r="CO238" s="86">
        <f t="shared" si="42"/>
        <v>0.01388890974</v>
      </c>
      <c r="CP238" s="86">
        <f t="shared" si="14"/>
        <v>1</v>
      </c>
      <c r="CQ238" s="86">
        <f t="shared" si="43"/>
        <v>0.03597024132</v>
      </c>
      <c r="CR238" s="86">
        <f t="shared" si="44"/>
        <v>0.005218313396</v>
      </c>
      <c r="CS238" s="86">
        <f t="shared" si="45"/>
        <v>0.9470081931</v>
      </c>
      <c r="CT238" s="86">
        <f t="shared" si="46"/>
        <v>0.01180325223</v>
      </c>
      <c r="CU238" s="86">
        <f t="shared" si="15"/>
        <v>1</v>
      </c>
      <c r="CV238" s="86">
        <f t="shared" si="47"/>
        <v>0.001138632399</v>
      </c>
      <c r="CW238" s="86">
        <f t="shared" si="48"/>
        <v>0.008976015042</v>
      </c>
      <c r="CX238" s="86">
        <f t="shared" si="49"/>
        <v>0.001936852569</v>
      </c>
      <c r="CY238" s="86">
        <f t="shared" si="50"/>
        <v>0.9879485</v>
      </c>
      <c r="CZ238" s="86">
        <f t="shared" si="16"/>
        <v>1</v>
      </c>
      <c r="DA238" s="62"/>
      <c r="DB238" s="86">
        <f>(AQ238*Baseline!B$7 + AV238*Baseline!B$11 + BA238*Baseline!B$16 + BF238*Baseline!B$18)</f>
        <v>111508.5426</v>
      </c>
      <c r="DC238" s="86">
        <f>(AR238*Baseline!B$7 + AW238*Baseline!B$11 + BB238*Baseline!B$16 + BG238*Baseline!B$18)</f>
        <v>93860.64809</v>
      </c>
      <c r="DD238" s="86">
        <f>(AS238*Baseline!B$7 + AX238*Baseline!B$11 + BC238*Baseline!B$16 + BH238*Baseline!B$18)</f>
        <v>139793.1364</v>
      </c>
      <c r="DE238" s="86">
        <f>(AT238*Baseline!B$7 + AY238*Baseline!B$11 + BD238*Baseline!B$16 + BI238*Baseline!B$18)</f>
        <v>1261087.192</v>
      </c>
      <c r="DF238" s="86">
        <f t="shared" si="17"/>
        <v>1606249.519</v>
      </c>
      <c r="DG238" s="62"/>
      <c r="DH238" s="86">
        <f t="shared" si="51"/>
        <v>0.06942168152</v>
      </c>
      <c r="DI238" s="86">
        <f t="shared" si="52"/>
        <v>0.05843466221</v>
      </c>
      <c r="DJ238" s="86">
        <f t="shared" si="53"/>
        <v>0.08703077241</v>
      </c>
      <c r="DK238" s="86">
        <f t="shared" si="54"/>
        <v>0.7851128839</v>
      </c>
      <c r="DL238" s="86">
        <f t="shared" si="18"/>
        <v>1</v>
      </c>
      <c r="DM238" s="62"/>
      <c r="DN238" s="86">
        <f>DH238 / (Baseline!B$7/Baseline!B$17)</f>
        <v>7.410307894</v>
      </c>
      <c r="DO238" s="86">
        <f>DI238 / (Baseline!B$11/Baseline!B$17)</f>
        <v>1.410640714</v>
      </c>
      <c r="DP238" s="86">
        <f>DJ238 / (Baseline!B$16/Baseline!B$17)</f>
        <v>1.344888447</v>
      </c>
      <c r="DQ238" s="86">
        <f>DK238 / (Baseline!B$18/Baseline!B$17)</f>
        <v>0.8876394267</v>
      </c>
      <c r="DR238" s="62"/>
      <c r="DS238" s="86">
        <f>DH238 / Baseline!H$117</f>
        <v>2.777361102</v>
      </c>
      <c r="DT238" s="86">
        <f>DI238 / Baseline!H$118</f>
        <v>1.315367299</v>
      </c>
      <c r="DU238" s="86">
        <f>DJ238 / Baseline!H$119</f>
        <v>1.040401916</v>
      </c>
      <c r="DV238" s="86">
        <f>DK238 / Baseline!H$120</f>
        <v>0.9270117379</v>
      </c>
      <c r="DW238" s="87"/>
      <c r="DX238" s="86">
        <f>(AU238*Baseline!B$34)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0.04516307792</v>
      </c>
      <c r="DY238" s="86">
        <f>(AZ238*Baseline!B$34) + (Baseline!D$90*(1-Baseline!D$91)*Baseline!B$35) + (Baseline!D$90*Baseline!D$91*((1-Baseline!D$92)*Baseline!B$40 + Baseline!D$92*Baseline!B$41))</f>
        <v>0.01251499554</v>
      </c>
      <c r="DZ238" s="86">
        <f>(BE238*Baseline!B$34) + (Baseline!F$90*(1-Baseline!F$91)*Baseline!B$35) + (Baseline!F$90*Baseline!F$91*((1-Baseline!F$92)*Baseline!B$40 + Baseline!F$92*Baseline!B$41))</f>
        <v>0.01402294258</v>
      </c>
      <c r="EA238" s="86">
        <f>(BJ238*Baseline!B$34) + (Baseline!H$90*(1-Baseline!H$91)*Baseline!B$35) + (Baseline!H$90*Baseline!H$91*((1-Baseline!H$92)*Baseline!B$40 + Baseline!H$92*Baseline!B$41))</f>
        <v>0.009314938962</v>
      </c>
      <c r="EB238" s="86">
        <f>( DX238*Baseline!B$7 + DY238*Baseline!B$11 + DZ238*Baseline!B$16 + EA238*Baseline!B$18 ) / Baseline!B$17</f>
        <v>0.01008799894</v>
      </c>
    </row>
    <row r="239">
      <c r="A239" s="73" t="s">
        <v>415</v>
      </c>
      <c r="B239" s="85">
        <f>MIN( MAX( NORMINV( MCrands!B239, (B$5+B$4)/2, (B$5-B$4)/3.29 ), 0 ), 1 )</f>
        <v>0.5587227166</v>
      </c>
      <c r="C239" s="85">
        <f>MAX( NORMINV( MCrands!C239, (C$5+C$4)/2, (C$5-C$4)/3.29 ), 0 )</f>
        <v>2.96939891</v>
      </c>
      <c r="D239" s="83"/>
      <c r="E239" s="84">
        <f>Baseline!B$33 * (C239 * Baseline!B$68*Baseline!B$68/Baseline!B$75 + Baseline!B$46 * Baseline!B$54*Baseline!B$54/Baseline!B$76 + Baseline!B$47 * Baseline!B$55*Baseline!B$55/Baseline!B$77 + Baseline!B$56*Baseline!B$56/Baseline!B$78)</f>
        <v>0.00002107290664</v>
      </c>
      <c r="F239" s="84">
        <f>Baseline!B$33 * (C239 * Baseline!B$68*Baseline!B$59/Baseline!B$75 + Baseline!B$46 * Baseline!B$54*Baseline!B$69/Baseline!B$76 + Baseline!B$47 * Baseline!B$55*Baseline!B$57/Baseline!B$77 + Baseline!B$56*Baseline!B$58/Baseline!B$78)</f>
        <v>0.0000002395667396</v>
      </c>
      <c r="G239" s="85">
        <f>Baseline!B$33 * (C239 * Baseline!B$68*Baseline!B$60/Baseline!B$75 + Baseline!B$46 * Baseline!B$54*Baseline!B$61/Baseline!B$76 + Baseline!B$47 * Baseline!B$55*Baseline!B$70/Baseline!B$77 + Baseline!B$56*Baseline!B$62/Baseline!B$78)</f>
        <v>0.0000002016548562</v>
      </c>
      <c r="H239" s="84">
        <f>Baseline!B$33 * (C239 * Baseline!B$68*Baseline!B$63/Baseline!B$75 + Baseline!B$46 * Baseline!B$54*Baseline!B$64/Baseline!B$76 + Baseline!B$47 * Baseline!B$55*Baseline!B$65/Baseline!B$77 + Baseline!B$56*Baseline!B$71/Baseline!B$78)</f>
        <v>0.000000003812581985</v>
      </c>
      <c r="I239" s="84">
        <f>Baseline!B$33 * (C239 * Baseline!B$59*Baseline!B$68/Baseline!B$75 + Baseline!B$46 * Baseline!B$69*Baseline!B$54/Baseline!B$76 + Baseline!B$47 * Baseline!B$57*Baseline!B$55/Baseline!B$77 + Baseline!B$58*Baseline!B$56/Baseline!B$78)</f>
        <v>0.0000002395667396</v>
      </c>
      <c r="J239" s="85">
        <f>Baseline!B$33 * (C239 * Baseline!B$59*Baseline!B$59/Baseline!B$75 + Baseline!B$46 * Baseline!B$69*Baseline!B$69/Baseline!B$76 + Baseline!B$47 * Baseline!B$57*Baseline!B$57/Baseline!B$77 + Baseline!B$58*Baseline!B$58/Baseline!B$78)</f>
        <v>0.000002116574514</v>
      </c>
      <c r="K239" s="84">
        <f>Baseline!B$33 * (C239 * Baseline!B$59*Baseline!B$60/Baseline!B$75 + Baseline!B$46 * Baseline!B$69*Baseline!B$61/Baseline!B$76 + Baseline!B$47 * Baseline!B$57*Baseline!B$70/Baseline!B$77 + Baseline!B$58*Baseline!B$62/Baseline!B$78)</f>
        <v>0.00000001648998576</v>
      </c>
      <c r="L239" s="85">
        <f>Baseline!B$33 * (C239 * Baseline!B$59*Baseline!B$63/Baseline!B$75 + Baseline!B$46 * Baseline!B$69*Baseline!B$64/Baseline!B$76 + Baseline!B$47 * Baseline!B$57*Baseline!B$65/Baseline!B$77 + Baseline!B$58*Baseline!B$71/Baseline!B$78)</f>
        <v>0.00000001707281035</v>
      </c>
      <c r="M239" s="84">
        <f>Baseline!B$33 * (C239 * Baseline!B$60*Baseline!B$68/Baseline!B$75 + Baseline!B$46 * Baseline!B$61*Baseline!B$54/Baseline!B$76 + Baseline!B$47 * Baseline!B$70*Baseline!B$55/Baseline!B$77 + Baseline!B$62*Baseline!B$56/Baseline!B$78)</f>
        <v>0.0000002016548562</v>
      </c>
      <c r="N239" s="85">
        <f>Baseline!B$33 * (C239 * Baseline!B$60*Baseline!B$59/Baseline!B$75 + Baseline!B$46 * Baseline!B$61*Baseline!B$69/Baseline!B$76 + Baseline!B$47 * Baseline!B$70*Baseline!B$57/Baseline!B$77 + Baseline!B$62*Baseline!B$58/Baseline!B$78)</f>
        <v>0.00000001648998576</v>
      </c>
      <c r="O239" s="85">
        <f>Baseline!B$33 * (C239 * Baseline!B$60*Baseline!B$60/Baseline!B$75 + Baseline!B$46 * Baseline!B$61*Baseline!B$61/Baseline!B$76 + Baseline!B$47 * Baseline!B$70*Baseline!B$70/Baseline!B$77 + Baseline!B$62*Baseline!B$62/Baseline!B$78)</f>
        <v>0.000001589268018</v>
      </c>
      <c r="P239" s="84">
        <f>Baseline!B$33 * (C239 * Baseline!B$60*Baseline!B$63/Baseline!B$75 + Baseline!B$46 * Baseline!B$61*Baseline!B$64/Baseline!B$76 + Baseline!B$47 * Baseline!B$70*Baseline!B$65/Baseline!B$77 + Baseline!B$62*Baseline!B$71/Baseline!B$78)</f>
        <v>0.000000001956441229</v>
      </c>
      <c r="Q239" s="84">
        <f>Baseline!B$33 * (C239 * Baseline!B$63*Baseline!B$68/Baseline!B$75 + Baseline!B$46 * Baseline!B$64*Baseline!B$54/Baseline!B$76 + Baseline!B$47 * Baseline!B$65*Baseline!B$55/Baseline!B$77 + Baseline!B$71*Baseline!B$56/Baseline!B$78)</f>
        <v>0.000000003812581985</v>
      </c>
      <c r="R239" s="84">
        <f>Baseline!B$33 * (C239 * Baseline!B$63*Baseline!B$59/Baseline!B$75 + Baseline!B$46 * Baseline!B$64*Baseline!B$69/Baseline!B$76 + Baseline!B$47 * Baseline!B$65*Baseline!B$57/Baseline!B$77 + Baseline!B$71*Baseline!B$58/Baseline!B$78)</f>
        <v>0.00000001707281035</v>
      </c>
      <c r="S239" s="84">
        <f>Baseline!B$33 * (C239 * Baseline!B$63*Baseline!B$60/Baseline!B$75 + Baseline!B$46 * Baseline!B$64*Baseline!B$61/Baseline!B$76 + Baseline!B$47 * Baseline!B$65*Baseline!B$70/Baseline!B$77 + Baseline!B$71*Baseline!B$62/Baseline!B$78)</f>
        <v>0.000000001956441229</v>
      </c>
      <c r="T239" s="84">
        <f>Baseline!B$33 * (C239 * Baseline!B$63*Baseline!B$63/Baseline!B$75 + Baseline!B$46 * Baseline!B$64*Baseline!B$64/Baseline!B$76 + Baseline!B$47 * Baseline!B$65*Baseline!B$65/Baseline!B$77 + Baseline!B$71*Baseline!B$71/Baseline!B$78)</f>
        <v>0.00000009856722216</v>
      </c>
      <c r="U239" s="83"/>
      <c r="V239" s="84">
        <f>E239 * ( Baseline!B$89 * Baseline!B$7 )</f>
        <v>0.218715698</v>
      </c>
      <c r="W239" s="84">
        <f>F239 * ( Baseline!D$89 * Baseline!B$11 )</f>
        <v>0.004419190785</v>
      </c>
      <c r="X239" s="84">
        <f>G239 * ( Baseline!F$89 * Baseline!B$16 )</f>
        <v>0.007004435034</v>
      </c>
      <c r="Y239" s="84">
        <f>H239 * ( Baseline!H$89 * Baseline!B$18 )</f>
        <v>0.001340783924</v>
      </c>
      <c r="Z239" s="86">
        <f t="shared" si="1"/>
        <v>0.2314801078</v>
      </c>
      <c r="AA239" s="84">
        <f>I239 * ( Baseline!B$89 * Baseline!B$7 )</f>
        <v>0.00248646319</v>
      </c>
      <c r="AB239" s="85">
        <f>J239 * ( Baseline!D$89 * Baseline!B$11 )</f>
        <v>0.03904359429</v>
      </c>
      <c r="AC239" s="85">
        <f>K239 * ( Baseline!F$89 * Baseline!B$16 )</f>
        <v>0.0005727758615</v>
      </c>
      <c r="AD239" s="85">
        <f>L239 * ( Baseline!F$89 * Baseline!B$16 )</f>
        <v>0.0005930201394</v>
      </c>
      <c r="AE239" s="86">
        <f t="shared" si="2"/>
        <v>0.04269585348</v>
      </c>
      <c r="AF239" s="86">
        <f>M239 * ( Baseline!B$89 * Baseline!B$7 )</f>
        <v>0.002092975753</v>
      </c>
      <c r="AG239" s="86">
        <f>N239 * ( Baseline!D$89 * Baseline!B$11 )</f>
        <v>0.0003041841002</v>
      </c>
      <c r="AH239" s="86">
        <f>O239 * ( Baseline!F$89 * Baseline!B$16 )</f>
        <v>0.05520285893</v>
      </c>
      <c r="AI239" s="86">
        <f>P239 * ( Baseline!H$89 * Baseline!B$18 )</f>
        <v>0.0006880284696</v>
      </c>
      <c r="AJ239" s="86">
        <f t="shared" si="3"/>
        <v>0.05828804726</v>
      </c>
      <c r="AK239" s="86">
        <f>Q239 * ( Baseline!B$89 * Baseline!B$7 )</f>
        <v>0.00003957078842</v>
      </c>
      <c r="AL239" s="86">
        <f>R239 * ( Baseline!D$89 * Baseline!B$11 )</f>
        <v>0.0003149352298</v>
      </c>
      <c r="AM239" s="86">
        <f>S239 * ( Baseline!F$89 * Baseline!B$16 )</f>
        <v>0.00006795653593</v>
      </c>
      <c r="AN239" s="86">
        <f>T239 * ( Baseline!H$89 * Baseline!B$18 )</f>
        <v>0.03466347674</v>
      </c>
      <c r="AO239" s="86">
        <f t="shared" si="4"/>
        <v>0.03508593929</v>
      </c>
      <c r="AP239" s="62"/>
      <c r="AQ239" s="86">
        <f>V239 * ( (1-Baseline!B$90-Baseline!B$89) + (1-B239)*Baseline!B$90 )</f>
        <v>0.1052759103</v>
      </c>
      <c r="AR239" s="86">
        <f>W239 * ( (1-Baseline!B$90-Baseline!B$89) + (1-B239)*Baseline!B$90 )</f>
        <v>0.002127119072</v>
      </c>
      <c r="AS239" s="86">
        <f>X239 * ( (1-Baseline!B$90-Baseline!B$89) + (1-B239)*Baseline!B$90 )</f>
        <v>0.003371492221</v>
      </c>
      <c r="AT239" s="86">
        <f>Y239 * ( (1-Baseline!B$90-Baseline!B$89) + (1-B239)*Baseline!B$90 )</f>
        <v>0.0006453686199</v>
      </c>
      <c r="AU239" s="86">
        <f t="shared" si="5"/>
        <v>0.1114198902</v>
      </c>
      <c r="AV239" s="86">
        <f>AA239 * ( (1-Baseline!D$90-Baseline!D$89) + (1-B239)*Baseline!D$90 )</f>
        <v>0.001842694554</v>
      </c>
      <c r="AW239" s="86">
        <f>AB239 * ( (1-Baseline!D$90-Baseline!D$89) + (1-B239)*Baseline!D$90 )</f>
        <v>0.02893484162</v>
      </c>
      <c r="AX239" s="86">
        <f>AC239 * ( (1-Baseline!D$90-Baseline!D$89) + (1-B239)*Baseline!D$90 )</f>
        <v>0.00042447882</v>
      </c>
      <c r="AY239" s="86">
        <f>AD239 * ( (1-Baseline!D$90-Baseline!D$89) + (1-B239)*Baseline!D$90 )</f>
        <v>0.0004394816646</v>
      </c>
      <c r="AZ239" s="86">
        <f t="shared" si="6"/>
        <v>0.03164149666</v>
      </c>
      <c r="BA239" s="86">
        <f>AF239 * ( (1-Baseline!F$90-Baseline!F$89) + (1-Baseline!B$36)*Baseline!F$90 )</f>
        <v>0.001506172327</v>
      </c>
      <c r="BB239" s="86">
        <f>AG239 * ( (1-Baseline!F$90-Baseline!F$89) + (1-Baseline!B$36)*Baseline!F$90 )</f>
        <v>0.0002189006124</v>
      </c>
      <c r="BC239" s="86">
        <f>AH239 * ( (1-Baseline!F$90-Baseline!F$89) + (1-Baseline!B$36)*Baseline!F$90 )</f>
        <v>0.03972574378</v>
      </c>
      <c r="BD239" s="86">
        <f>AI239 * ( (1-Baseline!F$90-Baseline!F$89) + (1-Baseline!B$36)*Baseline!F$90 )</f>
        <v>0.0004951273036</v>
      </c>
      <c r="BE239" s="86">
        <f t="shared" si="7"/>
        <v>0.04194594402</v>
      </c>
      <c r="BF239" s="86">
        <f>AK239 * ( (1-Baseline!H$90-Baseline!H$89) + (1-Baseline!B$36)*Baseline!H$90 )</f>
        <v>0.00003135272708</v>
      </c>
      <c r="BG239" s="86">
        <f>AL239 * ( (1-Baseline!H$90-Baseline!H$89) + (1-Baseline!B$36)*Baseline!H$90 )</f>
        <v>0.0002495294812</v>
      </c>
      <c r="BH239" s="86">
        <f>AM239 * ( (1-Baseline!H$90-Baseline!H$89) + (1-Baseline!B$36)*Baseline!H$90 )</f>
        <v>0.00005384332255</v>
      </c>
      <c r="BI239" s="86">
        <f>AN239 * ( (1-Baseline!H$90-Baseline!H$89) + (1-Baseline!B$36)*Baseline!H$90 )</f>
        <v>0.02746456589</v>
      </c>
      <c r="BJ239" s="86">
        <f t="shared" si="8"/>
        <v>0.02779929142</v>
      </c>
      <c r="BK239" s="62"/>
      <c r="BL239" s="86">
        <f t="shared" si="19"/>
        <v>0.9448574227</v>
      </c>
      <c r="BM239" s="86">
        <f t="shared" si="20"/>
        <v>0.01909101749</v>
      </c>
      <c r="BN239" s="86">
        <f t="shared" si="21"/>
        <v>0.03025933892</v>
      </c>
      <c r="BO239" s="86">
        <f t="shared" si="22"/>
        <v>0.005792220927</v>
      </c>
      <c r="BP239" s="86">
        <f t="shared" si="9"/>
        <v>1</v>
      </c>
      <c r="BQ239" s="86">
        <f t="shared" si="23"/>
        <v>0.0582366433</v>
      </c>
      <c r="BR239" s="86">
        <f t="shared" si="24"/>
        <v>0.9144586911</v>
      </c>
      <c r="BS239" s="86">
        <f t="shared" si="25"/>
        <v>0.01341525733</v>
      </c>
      <c r="BT239" s="86">
        <f t="shared" si="26"/>
        <v>0.01388940824</v>
      </c>
      <c r="BU239" s="86">
        <f t="shared" si="10"/>
        <v>1</v>
      </c>
      <c r="BV239" s="86">
        <f t="shared" si="27"/>
        <v>0.03590746047</v>
      </c>
      <c r="BW239" s="86">
        <f t="shared" si="28"/>
        <v>0.005218635974</v>
      </c>
      <c r="BX239" s="86">
        <f t="shared" si="29"/>
        <v>0.947069966</v>
      </c>
      <c r="BY239" s="86">
        <f t="shared" si="30"/>
        <v>0.01180393755</v>
      </c>
      <c r="BZ239" s="86">
        <f t="shared" si="11"/>
        <v>1</v>
      </c>
      <c r="CA239" s="86">
        <f t="shared" si="31"/>
        <v>0.001127824685</v>
      </c>
      <c r="CB239" s="86">
        <f t="shared" si="32"/>
        <v>0.008976109408</v>
      </c>
      <c r="CC239" s="86">
        <f t="shared" si="33"/>
        <v>0.001936859531</v>
      </c>
      <c r="CD239" s="86">
        <f t="shared" si="34"/>
        <v>0.9879592064</v>
      </c>
      <c r="CE239" s="86">
        <f t="shared" si="12"/>
        <v>1</v>
      </c>
      <c r="CF239" s="62"/>
      <c r="CG239" s="86">
        <f t="shared" si="35"/>
        <v>0.9448574227</v>
      </c>
      <c r="CH239" s="86">
        <f t="shared" si="36"/>
        <v>0.01909101749</v>
      </c>
      <c r="CI239" s="86">
        <f t="shared" si="37"/>
        <v>0.03025933892</v>
      </c>
      <c r="CJ239" s="86">
        <f t="shared" si="38"/>
        <v>0.005792220927</v>
      </c>
      <c r="CK239" s="86">
        <f t="shared" si="13"/>
        <v>1</v>
      </c>
      <c r="CL239" s="86">
        <f t="shared" si="39"/>
        <v>0.0582366433</v>
      </c>
      <c r="CM239" s="86">
        <f t="shared" si="40"/>
        <v>0.9144586911</v>
      </c>
      <c r="CN239" s="86">
        <f t="shared" si="41"/>
        <v>0.01341525733</v>
      </c>
      <c r="CO239" s="86">
        <f t="shared" si="42"/>
        <v>0.01388940824</v>
      </c>
      <c r="CP239" s="86">
        <f t="shared" si="14"/>
        <v>1</v>
      </c>
      <c r="CQ239" s="86">
        <f t="shared" si="43"/>
        <v>0.03590746047</v>
      </c>
      <c r="CR239" s="86">
        <f t="shared" si="44"/>
        <v>0.005218635974</v>
      </c>
      <c r="CS239" s="86">
        <f t="shared" si="45"/>
        <v>0.947069966</v>
      </c>
      <c r="CT239" s="86">
        <f t="shared" si="46"/>
        <v>0.01180393755</v>
      </c>
      <c r="CU239" s="86">
        <f t="shared" si="15"/>
        <v>1</v>
      </c>
      <c r="CV239" s="86">
        <f t="shared" si="47"/>
        <v>0.001127824685</v>
      </c>
      <c r="CW239" s="86">
        <f t="shared" si="48"/>
        <v>0.008976109408</v>
      </c>
      <c r="CX239" s="86">
        <f t="shared" si="49"/>
        <v>0.001936859531</v>
      </c>
      <c r="CY239" s="86">
        <f t="shared" si="50"/>
        <v>0.9879592064</v>
      </c>
      <c r="CZ239" s="86">
        <f t="shared" si="16"/>
        <v>1</v>
      </c>
      <c r="DA239" s="62"/>
      <c r="DB239" s="86">
        <f>(AQ239*Baseline!B$7 + AV239*Baseline!B$11 + BA239*Baseline!B$16 + BF239*Baseline!B$18)</f>
        <v>61492.2049</v>
      </c>
      <c r="DC239" s="86">
        <f>(AR239*Baseline!B$7 + AW239*Baseline!B$11 + BB239*Baseline!B$16 + BG239*Baseline!B$18)</f>
        <v>75243.50029</v>
      </c>
      <c r="DD239" s="86">
        <f>(AS239*Baseline!B$7 + AX239*Baseline!B$11 + BC239*Baseline!B$16 + BH239*Baseline!B$18)</f>
        <v>138099.8107</v>
      </c>
      <c r="DE239" s="86">
        <f>(AT239*Baseline!B$7 + AY239*Baseline!B$11 + BD239*Baseline!B$16 + BI239*Baseline!B$18)</f>
        <v>1260539.15</v>
      </c>
      <c r="DF239" s="86">
        <f t="shared" si="17"/>
        <v>1535374.666</v>
      </c>
      <c r="DG239" s="62"/>
      <c r="DH239" s="86">
        <f t="shared" si="51"/>
        <v>0.04005029279</v>
      </c>
      <c r="DI239" s="86">
        <f t="shared" si="52"/>
        <v>0.04900660534</v>
      </c>
      <c r="DJ239" s="86">
        <f t="shared" si="53"/>
        <v>0.08994534937</v>
      </c>
      <c r="DK239" s="86">
        <f t="shared" si="54"/>
        <v>0.8209977525</v>
      </c>
      <c r="DL239" s="86">
        <f t="shared" si="18"/>
        <v>1</v>
      </c>
      <c r="DM239" s="62"/>
      <c r="DN239" s="86">
        <f>DH239 / (Baseline!B$7/Baseline!B$17)</f>
        <v>4.275105332</v>
      </c>
      <c r="DO239" s="86">
        <f>DI239 / (Baseline!B$11/Baseline!B$17)</f>
        <v>1.183042909</v>
      </c>
      <c r="DP239" s="86">
        <f>DJ239 / (Baseline!B$16/Baseline!B$17)</f>
        <v>1.389927469</v>
      </c>
      <c r="DQ239" s="86">
        <f>DK239 / (Baseline!B$18/Baseline!B$17)</f>
        <v>0.9282104386</v>
      </c>
      <c r="DR239" s="62"/>
      <c r="DS239" s="86">
        <f>DH239 / Baseline!H$117</f>
        <v>1.602296615</v>
      </c>
      <c r="DT239" s="86">
        <f>DI239 / Baseline!H$118</f>
        <v>1.103141246</v>
      </c>
      <c r="DU239" s="86">
        <f>DJ239 / Baseline!H$119</f>
        <v>1.075243977</v>
      </c>
      <c r="DV239" s="86">
        <f>DK239 / Baseline!H$120</f>
        <v>0.9693823258</v>
      </c>
      <c r="DW239" s="87"/>
      <c r="DX239" s="86">
        <f>(AU239*Baseline!B$34)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0.02924251478</v>
      </c>
      <c r="DY239" s="86">
        <f>(AZ239*Baseline!B$34) + (Baseline!D$90*(1-Baseline!D$91)*Baseline!B$35) + (Baseline!D$90*Baseline!D$91*((1-Baseline!D$92)*Baseline!B$40 + Baseline!D$92*Baseline!B$41))</f>
        <v>0.0111597925</v>
      </c>
      <c r="DZ239" s="86">
        <f>(BE239*Baseline!B$34) + (Baseline!F$90*(1-Baseline!F$91)*Baseline!B$35) + (Baseline!F$90*Baseline!F$91*((1-Baseline!F$92)*Baseline!B$40 + Baseline!F$92*Baseline!B$41))</f>
        <v>0.0140225316</v>
      </c>
      <c r="EA239" s="86">
        <f>(BJ239*Baseline!B$34) + (Baseline!H$90*(1-Baseline!H$91)*Baseline!B$35) + (Baseline!H$90*Baseline!H$91*((1-Baseline!H$92)*Baseline!B$40 + Baseline!H$92*Baseline!B$41))</f>
        <v>0.009314893713</v>
      </c>
      <c r="EB239" s="86">
        <f>( DX239*Baseline!B$7 + DY239*Baseline!B$11 + DZ239*Baseline!B$16 + EA239*Baseline!B$18 ) / Baseline!B$17</f>
        <v>0.009882646171</v>
      </c>
    </row>
    <row r="240">
      <c r="A240" s="73" t="s">
        <v>416</v>
      </c>
      <c r="B240" s="85">
        <f>MIN( MAX( NORMINV( MCrands!B240, (B$5+B$4)/2, (B$5-B$4)/3.29 ), 0 ), 1 )</f>
        <v>0.7183197761</v>
      </c>
      <c r="C240" s="85">
        <f>MAX( NORMINV( MCrands!C240, (C$5+C$4)/2, (C$5-C$4)/3.29 ), 0 )</f>
        <v>3.371766214</v>
      </c>
      <c r="D240" s="83"/>
      <c r="E240" s="84">
        <f>Baseline!B$33 * (C240 * Baseline!B$68*Baseline!B$68/Baseline!B$75 + Baseline!B$46 * Baseline!B$54*Baseline!B$54/Baseline!B$76 + Baseline!B$47 * Baseline!B$55*Baseline!B$55/Baseline!B$77 + Baseline!B$56*Baseline!B$56/Baseline!B$78)</f>
        <v>0.00002392167681</v>
      </c>
      <c r="F240" s="84">
        <f>Baseline!B$33 * (C240 * Baseline!B$68*Baseline!B$59/Baseline!B$75 + Baseline!B$46 * Baseline!B$54*Baseline!B$69/Baseline!B$76 + Baseline!B$47 * Baseline!B$55*Baseline!B$57/Baseline!B$77 + Baseline!B$56*Baseline!B$58/Baseline!B$78)</f>
        <v>0.0000002400165454</v>
      </c>
      <c r="G240" s="85">
        <f>Baseline!B$33 * (C240 * Baseline!B$68*Baseline!B$60/Baseline!B$75 + Baseline!B$46 * Baseline!B$54*Baseline!B$61/Baseline!B$76 + Baseline!B$47 * Baseline!B$55*Baseline!B$70/Baseline!B$77 + Baseline!B$56*Baseline!B$62/Baseline!B$78)</f>
        <v>0.0000002027606289</v>
      </c>
      <c r="H240" s="84">
        <f>Baseline!B$33 * (C240 * Baseline!B$68*Baseline!B$63/Baseline!B$75 + Baseline!B$46 * Baseline!B$54*Baseline!B$64/Baseline!B$76 + Baseline!B$47 * Baseline!B$55*Baseline!B$65/Baseline!B$77 + Baseline!B$56*Baseline!B$71/Baseline!B$78)</f>
        <v>0.000000003923159248</v>
      </c>
      <c r="I240" s="84">
        <f>Baseline!B$33 * (C240 * Baseline!B$59*Baseline!B$68/Baseline!B$75 + Baseline!B$46 * Baseline!B$69*Baseline!B$54/Baseline!B$76 + Baseline!B$47 * Baseline!B$57*Baseline!B$55/Baseline!B$77 + Baseline!B$58*Baseline!B$56/Baseline!B$78)</f>
        <v>0.0000002400165454</v>
      </c>
      <c r="J240" s="85">
        <f>Baseline!B$33 * (C240 * Baseline!B$59*Baseline!B$59/Baseline!B$75 + Baseline!B$46 * Baseline!B$69*Baseline!B$69/Baseline!B$76 + Baseline!B$47 * Baseline!B$57*Baseline!B$57/Baseline!B$77 + Baseline!B$58*Baseline!B$58/Baseline!B$78)</f>
        <v>0.000002116574585</v>
      </c>
      <c r="K240" s="84">
        <f>Baseline!B$33 * (C240 * Baseline!B$59*Baseline!B$60/Baseline!B$75 + Baseline!B$46 * Baseline!B$69*Baseline!B$61/Baseline!B$76 + Baseline!B$47 * Baseline!B$57*Baseline!B$70/Baseline!B$77 + Baseline!B$58*Baseline!B$62/Baseline!B$78)</f>
        <v>0.00000001649016036</v>
      </c>
      <c r="L240" s="85">
        <f>Baseline!B$33 * (C240 * Baseline!B$59*Baseline!B$63/Baseline!B$75 + Baseline!B$46 * Baseline!B$69*Baseline!B$64/Baseline!B$76 + Baseline!B$47 * Baseline!B$57*Baseline!B$65/Baseline!B$77 + Baseline!B$58*Baseline!B$71/Baseline!B$78)</f>
        <v>0.00000001707282781</v>
      </c>
      <c r="M240" s="84">
        <f>Baseline!B$33 * (C240 * Baseline!B$60*Baseline!B$68/Baseline!B$75 + Baseline!B$46 * Baseline!B$61*Baseline!B$54/Baseline!B$76 + Baseline!B$47 * Baseline!B$70*Baseline!B$55/Baseline!B$77 + Baseline!B$62*Baseline!B$56/Baseline!B$78)</f>
        <v>0.0000002027606289</v>
      </c>
      <c r="N240" s="85">
        <f>Baseline!B$33 * (C240 * Baseline!B$60*Baseline!B$59/Baseline!B$75 + Baseline!B$46 * Baseline!B$61*Baseline!B$69/Baseline!B$76 + Baseline!B$47 * Baseline!B$70*Baseline!B$57/Baseline!B$77 + Baseline!B$62*Baseline!B$58/Baseline!B$78)</f>
        <v>0.00000001649016036</v>
      </c>
      <c r="O240" s="85">
        <f>Baseline!B$33 * (C240 * Baseline!B$60*Baseline!B$60/Baseline!B$75 + Baseline!B$46 * Baseline!B$61*Baseline!B$61/Baseline!B$76 + Baseline!B$47 * Baseline!B$70*Baseline!B$70/Baseline!B$77 + Baseline!B$62*Baseline!B$62/Baseline!B$78)</f>
        <v>0.000001589268447</v>
      </c>
      <c r="P240" s="84">
        <f>Baseline!B$33 * (C240 * Baseline!B$60*Baseline!B$63/Baseline!B$75 + Baseline!B$46 * Baseline!B$61*Baseline!B$64/Baseline!B$76 + Baseline!B$47 * Baseline!B$70*Baseline!B$65/Baseline!B$77 + Baseline!B$62*Baseline!B$71/Baseline!B$78)</f>
        <v>0.00000000195648415</v>
      </c>
      <c r="Q240" s="84">
        <f>Baseline!B$33 * (C240 * Baseline!B$63*Baseline!B$68/Baseline!B$75 + Baseline!B$46 * Baseline!B$64*Baseline!B$54/Baseline!B$76 + Baseline!B$47 * Baseline!B$65*Baseline!B$55/Baseline!B$77 + Baseline!B$71*Baseline!B$56/Baseline!B$78)</f>
        <v>0.000000003923159248</v>
      </c>
      <c r="R240" s="84">
        <f>Baseline!B$33 * (C240 * Baseline!B$63*Baseline!B$59/Baseline!B$75 + Baseline!B$46 * Baseline!B$64*Baseline!B$69/Baseline!B$76 + Baseline!B$47 * Baseline!B$65*Baseline!B$57/Baseline!B$77 + Baseline!B$71*Baseline!B$58/Baseline!B$78)</f>
        <v>0.00000001707282781</v>
      </c>
      <c r="S240" s="84">
        <f>Baseline!B$33 * (C240 * Baseline!B$63*Baseline!B$60/Baseline!B$75 + Baseline!B$46 * Baseline!B$64*Baseline!B$61/Baseline!B$76 + Baseline!B$47 * Baseline!B$65*Baseline!B$70/Baseline!B$77 + Baseline!B$71*Baseline!B$62/Baseline!B$78)</f>
        <v>0.00000000195648415</v>
      </c>
      <c r="T240" s="84">
        <f>Baseline!B$33 * (C240 * Baseline!B$63*Baseline!B$63/Baseline!B$75 + Baseline!B$46 * Baseline!B$64*Baseline!B$64/Baseline!B$76 + Baseline!B$47 * Baseline!B$65*Baseline!B$65/Baseline!B$77 + Baseline!B$71*Baseline!B$71/Baseline!B$78)</f>
        <v>0.00000009856722645</v>
      </c>
      <c r="U240" s="83"/>
      <c r="V240" s="84">
        <f>E240 * ( Baseline!B$89 * Baseline!B$7 )</f>
        <v>0.2482830836</v>
      </c>
      <c r="W240" s="84">
        <f>F240 * ( Baseline!D$89 * Baseline!B$11 )</f>
        <v>0.004427488171</v>
      </c>
      <c r="X240" s="84">
        <f>G240 * ( Baseline!F$89 * Baseline!B$16 )</f>
        <v>0.007042843792</v>
      </c>
      <c r="Y240" s="84">
        <f>H240 * ( Baseline!H$89 * Baseline!B$18 )</f>
        <v>0.001379671014</v>
      </c>
      <c r="Z240" s="86">
        <f t="shared" si="1"/>
        <v>0.2611330866</v>
      </c>
      <c r="AA240" s="84">
        <f>I240 * ( Baseline!B$89 * Baseline!B$7 )</f>
        <v>0.002491131725</v>
      </c>
      <c r="AB240" s="85">
        <f>J240 * ( Baseline!D$89 * Baseline!B$11 )</f>
        <v>0.0390435956</v>
      </c>
      <c r="AC240" s="85">
        <f>K240 * ( Baseline!F$89 * Baseline!B$16 )</f>
        <v>0.000572781926</v>
      </c>
      <c r="AD240" s="85">
        <f>L240 * ( Baseline!F$89 * Baseline!B$16 )</f>
        <v>0.0005930207459</v>
      </c>
      <c r="AE240" s="86">
        <f t="shared" si="2"/>
        <v>0.04270053</v>
      </c>
      <c r="AF240" s="86">
        <f>M240 * ( Baseline!B$89 * Baseline!B$7 )</f>
        <v>0.002104452567</v>
      </c>
      <c r="AG240" s="86">
        <f>N240 * ( Baseline!D$89 * Baseline!B$11 )</f>
        <v>0.0003041873209</v>
      </c>
      <c r="AH240" s="86">
        <f>O240 * ( Baseline!F$89 * Baseline!B$16 )</f>
        <v>0.05520287384</v>
      </c>
      <c r="AI240" s="86">
        <f>P240 * ( Baseline!H$89 * Baseline!B$18 )</f>
        <v>0.0006880435639</v>
      </c>
      <c r="AJ240" s="86">
        <f t="shared" si="3"/>
        <v>0.05829955729</v>
      </c>
      <c r="AK240" s="86">
        <f>Q240 * ( Baseline!B$89 * Baseline!B$7 )</f>
        <v>0.00004071846984</v>
      </c>
      <c r="AL240" s="86">
        <f>R240 * ( Baseline!D$89 * Baseline!B$11 )</f>
        <v>0.0003149355518</v>
      </c>
      <c r="AM240" s="86">
        <f>S240 * ( Baseline!F$89 * Baseline!B$16 )</f>
        <v>0.0000679580268</v>
      </c>
      <c r="AN240" s="86">
        <f>T240 * ( Baseline!H$89 * Baseline!B$18 )</f>
        <v>0.03466347825</v>
      </c>
      <c r="AO240" s="86">
        <f t="shared" si="4"/>
        <v>0.0350870903</v>
      </c>
      <c r="AP240" s="62"/>
      <c r="AQ240" s="86">
        <f>V240 * ( (1-Baseline!B$90-Baseline!B$89) + (1-B240)*Baseline!B$90 )</f>
        <v>0.08424130798</v>
      </c>
      <c r="AR240" s="86">
        <f>W240 * ( (1-Baseline!B$90-Baseline!B$89) + (1-B240)*Baseline!B$90 )</f>
        <v>0.001502226367</v>
      </c>
      <c r="AS240" s="86">
        <f>X240 * ( (1-Baseline!B$90-Baseline!B$89) + (1-B240)*Baseline!B$90 )</f>
        <v>0.002389604496</v>
      </c>
      <c r="AT240" s="86">
        <f>Y240 * ( (1-Baseline!B$90-Baseline!B$89) + (1-B240)*Baseline!B$90 )</f>
        <v>0.0004681160275</v>
      </c>
      <c r="AU240" s="86">
        <f t="shared" si="5"/>
        <v>0.08860125487</v>
      </c>
      <c r="AV240" s="86">
        <f>AA240 * ( (1-Baseline!D$90-Baseline!D$89) + (1-B240)*Baseline!D$90 )</f>
        <v>0.001668039732</v>
      </c>
      <c r="AW240" s="86">
        <f>AB240 * ( (1-Baseline!D$90-Baseline!D$89) + (1-B240)*Baseline!D$90 )</f>
        <v>0.0261432457</v>
      </c>
      <c r="AX240" s="86">
        <f>AC240 * ( (1-Baseline!D$90-Baseline!D$89) + (1-B240)*Baseline!D$90 )</f>
        <v>0.000383529703</v>
      </c>
      <c r="AY240" s="86">
        <f>AD240 * ( (1-Baseline!D$90-Baseline!D$89) + (1-B240)*Baseline!D$90 )</f>
        <v>0.0003970814374</v>
      </c>
      <c r="AZ240" s="86">
        <f t="shared" si="6"/>
        <v>0.02859189657</v>
      </c>
      <c r="BA240" s="86">
        <f>AF240 * ( (1-Baseline!F$90-Baseline!F$89) + (1-Baseline!B$36)*Baseline!F$90 )</f>
        <v>0.00151443141</v>
      </c>
      <c r="BB240" s="86">
        <f>AG240 * ( (1-Baseline!F$90-Baseline!F$89) + (1-Baseline!B$36)*Baseline!F$90 )</f>
        <v>0.0002189029301</v>
      </c>
      <c r="BC240" s="86">
        <f>AH240 * ( (1-Baseline!F$90-Baseline!F$89) + (1-Baseline!B$36)*Baseline!F$90 )</f>
        <v>0.03972575451</v>
      </c>
      <c r="BD240" s="86">
        <f>AI240 * ( (1-Baseline!F$90-Baseline!F$89) + (1-Baseline!B$36)*Baseline!F$90 )</f>
        <v>0.000495138166</v>
      </c>
      <c r="BE240" s="86">
        <f t="shared" si="7"/>
        <v>0.04195422701</v>
      </c>
      <c r="BF240" s="86">
        <f>AK240 * ( (1-Baseline!H$90-Baseline!H$89) + (1-Baseline!B$36)*Baseline!H$90 )</f>
        <v>0.00003226205802</v>
      </c>
      <c r="BG240" s="86">
        <f>AL240 * ( (1-Baseline!H$90-Baseline!H$89) + (1-Baseline!B$36)*Baseline!H$90 )</f>
        <v>0.0002495297364</v>
      </c>
      <c r="BH240" s="86">
        <f>AM240 * ( (1-Baseline!H$90-Baseline!H$89) + (1-Baseline!B$36)*Baseline!H$90 )</f>
        <v>0.0000538445038</v>
      </c>
      <c r="BI240" s="86">
        <f>AN240 * ( (1-Baseline!H$90-Baseline!H$89) + (1-Baseline!B$36)*Baseline!H$90 )</f>
        <v>0.02746456708</v>
      </c>
      <c r="BJ240" s="86">
        <f t="shared" si="8"/>
        <v>0.02780020338</v>
      </c>
      <c r="BK240" s="62"/>
      <c r="BL240" s="86">
        <f t="shared" si="19"/>
        <v>0.9507913641</v>
      </c>
      <c r="BM240" s="86">
        <f t="shared" si="20"/>
        <v>0.01695491073</v>
      </c>
      <c r="BN240" s="86">
        <f t="shared" si="21"/>
        <v>0.02697032339</v>
      </c>
      <c r="BO240" s="86">
        <f t="shared" si="22"/>
        <v>0.005283401778</v>
      </c>
      <c r="BP240" s="86">
        <f t="shared" si="9"/>
        <v>1</v>
      </c>
      <c r="BQ240" s="86">
        <f t="shared" si="23"/>
        <v>0.0583395973</v>
      </c>
      <c r="BR240" s="86">
        <f t="shared" si="24"/>
        <v>0.9143585713</v>
      </c>
      <c r="BS240" s="86">
        <f t="shared" si="25"/>
        <v>0.01341393013</v>
      </c>
      <c r="BT240" s="86">
        <f t="shared" si="26"/>
        <v>0.01388790129</v>
      </c>
      <c r="BU240" s="86">
        <f t="shared" si="10"/>
        <v>1</v>
      </c>
      <c r="BV240" s="86">
        <f t="shared" si="27"/>
        <v>0.03609723066</v>
      </c>
      <c r="BW240" s="86">
        <f t="shared" si="28"/>
        <v>0.005217660906</v>
      </c>
      <c r="BX240" s="86">
        <f t="shared" si="29"/>
        <v>0.9468832424</v>
      </c>
      <c r="BY240" s="86">
        <f t="shared" si="30"/>
        <v>0.01180186602</v>
      </c>
      <c r="BZ240" s="86">
        <f t="shared" si="11"/>
        <v>1</v>
      </c>
      <c r="CA240" s="86">
        <f t="shared" si="31"/>
        <v>0.001160497194</v>
      </c>
      <c r="CB240" s="86">
        <f t="shared" si="32"/>
        <v>0.008975824133</v>
      </c>
      <c r="CC240" s="86">
        <f t="shared" si="33"/>
        <v>0.001936838485</v>
      </c>
      <c r="CD240" s="86">
        <f t="shared" si="34"/>
        <v>0.9879268402</v>
      </c>
      <c r="CE240" s="86">
        <f t="shared" si="12"/>
        <v>1</v>
      </c>
      <c r="CF240" s="62"/>
      <c r="CG240" s="86">
        <f t="shared" si="35"/>
        <v>0.9507913641</v>
      </c>
      <c r="CH240" s="86">
        <f t="shared" si="36"/>
        <v>0.01695491073</v>
      </c>
      <c r="CI240" s="86">
        <f t="shared" si="37"/>
        <v>0.02697032339</v>
      </c>
      <c r="CJ240" s="86">
        <f t="shared" si="38"/>
        <v>0.005283401778</v>
      </c>
      <c r="CK240" s="86">
        <f t="shared" si="13"/>
        <v>1</v>
      </c>
      <c r="CL240" s="86">
        <f t="shared" si="39"/>
        <v>0.0583395973</v>
      </c>
      <c r="CM240" s="86">
        <f t="shared" si="40"/>
        <v>0.9143585713</v>
      </c>
      <c r="CN240" s="86">
        <f t="shared" si="41"/>
        <v>0.01341393013</v>
      </c>
      <c r="CO240" s="86">
        <f t="shared" si="42"/>
        <v>0.01388790129</v>
      </c>
      <c r="CP240" s="86">
        <f t="shared" si="14"/>
        <v>1</v>
      </c>
      <c r="CQ240" s="86">
        <f t="shared" si="43"/>
        <v>0.03609723066</v>
      </c>
      <c r="CR240" s="86">
        <f t="shared" si="44"/>
        <v>0.005217660906</v>
      </c>
      <c r="CS240" s="86">
        <f t="shared" si="45"/>
        <v>0.9468832424</v>
      </c>
      <c r="CT240" s="86">
        <f t="shared" si="46"/>
        <v>0.01180186602</v>
      </c>
      <c r="CU240" s="86">
        <f t="shared" si="15"/>
        <v>1</v>
      </c>
      <c r="CV240" s="86">
        <f t="shared" si="47"/>
        <v>0.001160497194</v>
      </c>
      <c r="CW240" s="86">
        <f t="shared" si="48"/>
        <v>0.008975824133</v>
      </c>
      <c r="CX240" s="86">
        <f t="shared" si="49"/>
        <v>0.001936838485</v>
      </c>
      <c r="CY240" s="86">
        <f t="shared" si="50"/>
        <v>0.9879268402</v>
      </c>
      <c r="CZ240" s="86">
        <f t="shared" si="16"/>
        <v>1</v>
      </c>
      <c r="DA240" s="62"/>
      <c r="DB240" s="86">
        <f>(AQ240*Baseline!B$7 + AV240*Baseline!B$11 + BA240*Baseline!B$16 + BF240*Baseline!B$18)</f>
        <v>50985.17458</v>
      </c>
      <c r="DC240" s="86">
        <f>(AR240*Baseline!B$7 + AW240*Baseline!B$11 + BB240*Baseline!B$16 + BG240*Baseline!B$18)</f>
        <v>68953.71859</v>
      </c>
      <c r="DD240" s="86">
        <f>(AS240*Baseline!B$7 + AX240*Baseline!B$11 + BC240*Baseline!B$16 + BH240*Baseline!B$18)</f>
        <v>137535.8676</v>
      </c>
      <c r="DE240" s="86">
        <f>(AT240*Baseline!B$7 + AY240*Baseline!B$11 + BD240*Baseline!B$16 + BI240*Baseline!B$18)</f>
        <v>1260362.344</v>
      </c>
      <c r="DF240" s="86">
        <f t="shared" si="17"/>
        <v>1517837.104</v>
      </c>
      <c r="DG240" s="62"/>
      <c r="DH240" s="86">
        <f t="shared" si="51"/>
        <v>0.03359067612</v>
      </c>
      <c r="DI240" s="86">
        <f t="shared" si="52"/>
        <v>0.04542893199</v>
      </c>
      <c r="DJ240" s="86">
        <f t="shared" si="53"/>
        <v>0.09061306197</v>
      </c>
      <c r="DK240" s="86">
        <f t="shared" si="54"/>
        <v>0.8303673299</v>
      </c>
      <c r="DL240" s="86">
        <f t="shared" si="18"/>
        <v>1</v>
      </c>
      <c r="DM240" s="62"/>
      <c r="DN240" s="86">
        <f>DH240 / (Baseline!B$7/Baseline!B$17)</f>
        <v>3.585583739</v>
      </c>
      <c r="DO240" s="86">
        <f>DI240 / (Baseline!B$11/Baseline!B$17)</f>
        <v>1.096676162</v>
      </c>
      <c r="DP240" s="86">
        <f>DJ240 / (Baseline!B$16/Baseline!B$17)</f>
        <v>1.400245646</v>
      </c>
      <c r="DQ240" s="86">
        <f>DK240 / (Baseline!B$18/Baseline!B$17)</f>
        <v>0.9388035731</v>
      </c>
      <c r="DR240" s="62"/>
      <c r="DS240" s="86">
        <f>DH240 / Baseline!H$117</f>
        <v>1.343865997</v>
      </c>
      <c r="DT240" s="86">
        <f>DI240 / Baseline!H$118</f>
        <v>1.022607632</v>
      </c>
      <c r="DU240" s="86">
        <f>DJ240 / Baseline!H$119</f>
        <v>1.08322609</v>
      </c>
      <c r="DV240" s="86">
        <f>DK240 / Baseline!H$120</f>
        <v>0.9804453314</v>
      </c>
      <c r="DW240" s="87"/>
      <c r="DX240" s="86">
        <f>(AU240*Baseline!B$34)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0.02581971948</v>
      </c>
      <c r="DY240" s="86">
        <f>(AZ240*Baseline!B$34) + (Baseline!D$90*(1-Baseline!D$91)*Baseline!B$35) + (Baseline!D$90*Baseline!D$91*((1-Baseline!D$92)*Baseline!B$40 + Baseline!D$92*Baseline!B$41))</f>
        <v>0.01070235249</v>
      </c>
      <c r="DZ240" s="86">
        <f>(BE240*Baseline!B$34) + (Baseline!F$90*(1-Baseline!F$91)*Baseline!B$35) + (Baseline!F$90*Baseline!F$91*((1-Baseline!F$92)*Baseline!B$40 + Baseline!F$92*Baseline!B$41))</f>
        <v>0.01402377405</v>
      </c>
      <c r="EA240" s="86">
        <f>(BJ240*Baseline!B$34) + (Baseline!H$90*(1-Baseline!H$91)*Baseline!B$35) + (Baseline!H$90*Baseline!H$91*((1-Baseline!H$92)*Baseline!B$40 + Baseline!H$92*Baseline!B$41))</f>
        <v>0.009315030507</v>
      </c>
      <c r="EB240" s="86">
        <f>( DX240*Baseline!B$7 + DY240*Baseline!B$11 + DZ240*Baseline!B$16 + EA240*Baseline!B$18 ) / Baseline!B$17</f>
        <v>0.009831832848</v>
      </c>
    </row>
    <row r="241">
      <c r="A241" s="73" t="s">
        <v>417</v>
      </c>
      <c r="B241" s="85">
        <f>MIN( MAX( NORMINV( MCrands!B241, (B$5+B$4)/2, (B$5-B$4)/3.29 ), 0 ), 1 )</f>
        <v>0.5614878239</v>
      </c>
      <c r="C241" s="85">
        <f>MAX( NORMINV( MCrands!C241, (C$5+C$4)/2, (C$5-C$4)/3.29 ), 0 )</f>
        <v>3.644447955</v>
      </c>
      <c r="D241" s="83"/>
      <c r="E241" s="84">
        <f>Baseline!B$33 * (C241 * Baseline!B$68*Baseline!B$68/Baseline!B$75 + Baseline!B$46 * Baseline!B$54*Baseline!B$54/Baseline!B$76 + Baseline!B$47 * Baseline!B$55*Baseline!B$55/Baseline!B$77 + Baseline!B$56*Baseline!B$56/Baseline!B$78)</f>
        <v>0.00002585227008</v>
      </c>
      <c r="F241" s="84">
        <f>Baseline!B$33 * (C241 * Baseline!B$68*Baseline!B$59/Baseline!B$75 + Baseline!B$46 * Baseline!B$54*Baseline!B$69/Baseline!B$76 + Baseline!B$47 * Baseline!B$55*Baseline!B$57/Baseline!B$77 + Baseline!B$56*Baseline!B$58/Baseline!B$78)</f>
        <v>0.0000002403213759</v>
      </c>
      <c r="G241" s="85">
        <f>Baseline!B$33 * (C241 * Baseline!B$68*Baseline!B$60/Baseline!B$75 + Baseline!B$46 * Baseline!B$54*Baseline!B$61/Baseline!B$76 + Baseline!B$47 * Baseline!B$55*Baseline!B$70/Baseline!B$77 + Baseline!B$56*Baseline!B$62/Baseline!B$78)</f>
        <v>0.0000002035100039</v>
      </c>
      <c r="H241" s="84">
        <f>Baseline!B$33 * (C241 * Baseline!B$68*Baseline!B$63/Baseline!B$75 + Baseline!B$46 * Baseline!B$54*Baseline!B$64/Baseline!B$76 + Baseline!B$47 * Baseline!B$55*Baseline!B$65/Baseline!B$77 + Baseline!B$56*Baseline!B$71/Baseline!B$78)</f>
        <v>0.00000000399809675</v>
      </c>
      <c r="I241" s="84">
        <f>Baseline!B$33 * (C241 * Baseline!B$59*Baseline!B$68/Baseline!B$75 + Baseline!B$46 * Baseline!B$69*Baseline!B$54/Baseline!B$76 + Baseline!B$47 * Baseline!B$57*Baseline!B$55/Baseline!B$77 + Baseline!B$58*Baseline!B$56/Baseline!B$78)</f>
        <v>0.0000002403213759</v>
      </c>
      <c r="J241" s="85">
        <f>Baseline!B$33 * (C241 * Baseline!B$59*Baseline!B$59/Baseline!B$75 + Baseline!B$46 * Baseline!B$69*Baseline!B$69/Baseline!B$76 + Baseline!B$47 * Baseline!B$57*Baseline!B$57/Baseline!B$77 + Baseline!B$58*Baseline!B$58/Baseline!B$78)</f>
        <v>0.000002116574633</v>
      </c>
      <c r="K241" s="84">
        <f>Baseline!B$33 * (C241 * Baseline!B$59*Baseline!B$60/Baseline!B$75 + Baseline!B$46 * Baseline!B$69*Baseline!B$61/Baseline!B$76 + Baseline!B$47 * Baseline!B$57*Baseline!B$70/Baseline!B$77 + Baseline!B$58*Baseline!B$62/Baseline!B$78)</f>
        <v>0.00000001649027868</v>
      </c>
      <c r="L241" s="85">
        <f>Baseline!B$33 * (C241 * Baseline!B$59*Baseline!B$63/Baseline!B$75 + Baseline!B$46 * Baseline!B$69*Baseline!B$64/Baseline!B$76 + Baseline!B$47 * Baseline!B$57*Baseline!B$65/Baseline!B$77 + Baseline!B$58*Baseline!B$71/Baseline!B$78)</f>
        <v>0.00000001707283964</v>
      </c>
      <c r="M241" s="84">
        <f>Baseline!B$33 * (C241 * Baseline!B$60*Baseline!B$68/Baseline!B$75 + Baseline!B$46 * Baseline!B$61*Baseline!B$54/Baseline!B$76 + Baseline!B$47 * Baseline!B$70*Baseline!B$55/Baseline!B$77 + Baseline!B$62*Baseline!B$56/Baseline!B$78)</f>
        <v>0.0000002035100039</v>
      </c>
      <c r="N241" s="85">
        <f>Baseline!B$33 * (C241 * Baseline!B$60*Baseline!B$59/Baseline!B$75 + Baseline!B$46 * Baseline!B$61*Baseline!B$69/Baseline!B$76 + Baseline!B$47 * Baseline!B$70*Baseline!B$57/Baseline!B$77 + Baseline!B$62*Baseline!B$58/Baseline!B$78)</f>
        <v>0.00000001649027868</v>
      </c>
      <c r="O241" s="85">
        <f>Baseline!B$33 * (C241 * Baseline!B$60*Baseline!B$60/Baseline!B$75 + Baseline!B$46 * Baseline!B$61*Baseline!B$61/Baseline!B$76 + Baseline!B$47 * Baseline!B$70*Baseline!B$70/Baseline!B$77 + Baseline!B$62*Baseline!B$62/Baseline!B$78)</f>
        <v>0.000001589268738</v>
      </c>
      <c r="P241" s="84">
        <f>Baseline!B$33 * (C241 * Baseline!B$60*Baseline!B$63/Baseline!B$75 + Baseline!B$46 * Baseline!B$61*Baseline!B$64/Baseline!B$76 + Baseline!B$47 * Baseline!B$70*Baseline!B$65/Baseline!B$77 + Baseline!B$62*Baseline!B$71/Baseline!B$78)</f>
        <v>0.000000001956513238</v>
      </c>
      <c r="Q241" s="84">
        <f>Baseline!B$33 * (C241 * Baseline!B$63*Baseline!B$68/Baseline!B$75 + Baseline!B$46 * Baseline!B$64*Baseline!B$54/Baseline!B$76 + Baseline!B$47 * Baseline!B$65*Baseline!B$55/Baseline!B$77 + Baseline!B$71*Baseline!B$56/Baseline!B$78)</f>
        <v>0.00000000399809675</v>
      </c>
      <c r="R241" s="84">
        <f>Baseline!B$33 * (C241 * Baseline!B$63*Baseline!B$59/Baseline!B$75 + Baseline!B$46 * Baseline!B$64*Baseline!B$69/Baseline!B$76 + Baseline!B$47 * Baseline!B$65*Baseline!B$57/Baseline!B$77 + Baseline!B$71*Baseline!B$58/Baseline!B$78)</f>
        <v>0.00000001707283964</v>
      </c>
      <c r="S241" s="84">
        <f>Baseline!B$33 * (C241 * Baseline!B$63*Baseline!B$60/Baseline!B$75 + Baseline!B$46 * Baseline!B$64*Baseline!B$61/Baseline!B$76 + Baseline!B$47 * Baseline!B$65*Baseline!B$70/Baseline!B$77 + Baseline!B$71*Baseline!B$62/Baseline!B$78)</f>
        <v>0.000000001956513238</v>
      </c>
      <c r="T241" s="84">
        <f>Baseline!B$33 * (C241 * Baseline!B$63*Baseline!B$63/Baseline!B$75 + Baseline!B$46 * Baseline!B$64*Baseline!B$64/Baseline!B$76 + Baseline!B$47 * Baseline!B$65*Baseline!B$65/Baseline!B$77 + Baseline!B$71*Baseline!B$71/Baseline!B$78)</f>
        <v>0.00000009856722936</v>
      </c>
      <c r="U241" s="83"/>
      <c r="V241" s="84">
        <f>E241 * ( Baseline!B$89 * Baseline!B$7 )</f>
        <v>0.2683207111</v>
      </c>
      <c r="W241" s="84">
        <f>F241 * ( Baseline!D$89 * Baseline!B$11 )</f>
        <v>0.004433111256</v>
      </c>
      <c r="X241" s="84">
        <f>G241 * ( Baseline!F$89 * Baseline!B$16 )</f>
        <v>0.007068873161</v>
      </c>
      <c r="Y241" s="84">
        <f>H241 * ( Baseline!H$89 * Baseline!B$18 )</f>
        <v>0.001406024545</v>
      </c>
      <c r="Z241" s="86">
        <f t="shared" si="1"/>
        <v>0.2812287201</v>
      </c>
      <c r="AA241" s="84">
        <f>I241 * ( Baseline!B$89 * Baseline!B$7 )</f>
        <v>0.00249429556</v>
      </c>
      <c r="AB241" s="85">
        <f>J241 * ( Baseline!D$89 * Baseline!B$11 )</f>
        <v>0.03904359649</v>
      </c>
      <c r="AC241" s="85">
        <f>K241 * ( Baseline!F$89 * Baseline!B$16 )</f>
        <v>0.0005727860359</v>
      </c>
      <c r="AD241" s="85">
        <f>L241 * ( Baseline!F$89 * Baseline!B$16 )</f>
        <v>0.0005930211569</v>
      </c>
      <c r="AE241" s="86">
        <f t="shared" si="2"/>
        <v>0.04270369924</v>
      </c>
      <c r="AF241" s="86">
        <f>M241 * ( Baseline!B$89 * Baseline!B$7 )</f>
        <v>0.00211223033</v>
      </c>
      <c r="AG241" s="86">
        <f>N241 * ( Baseline!D$89 * Baseline!B$11 )</f>
        <v>0.0003041895036</v>
      </c>
      <c r="AH241" s="86">
        <f>O241 * ( Baseline!F$89 * Baseline!B$16 )</f>
        <v>0.05520288395</v>
      </c>
      <c r="AI241" s="86">
        <f>P241 * ( Baseline!H$89 * Baseline!B$18 )</f>
        <v>0.0006880537932</v>
      </c>
      <c r="AJ241" s="86">
        <f t="shared" si="3"/>
        <v>0.05830735757</v>
      </c>
      <c r="AK241" s="86">
        <f>Q241 * ( Baseline!B$89 * Baseline!B$7 )</f>
        <v>0.00004149624617</v>
      </c>
      <c r="AL241" s="86">
        <f>R241 * ( Baseline!D$89 * Baseline!B$11 )</f>
        <v>0.0003149357701</v>
      </c>
      <c r="AM241" s="86">
        <f>S241 * ( Baseline!F$89 * Baseline!B$16 )</f>
        <v>0.00006795903715</v>
      </c>
      <c r="AN241" s="86">
        <f>T241 * ( Baseline!H$89 * Baseline!B$18 )</f>
        <v>0.03466347927</v>
      </c>
      <c r="AO241" s="86">
        <f t="shared" si="4"/>
        <v>0.03508787032</v>
      </c>
      <c r="AP241" s="62"/>
      <c r="AQ241" s="86">
        <f>V241 * ( (1-Baseline!B$90-Baseline!B$89) + (1-B241)*Baseline!B$90 )</f>
        <v>0.128492305</v>
      </c>
      <c r="AR241" s="86">
        <f>W241 * ( (1-Baseline!B$90-Baseline!B$89) + (1-B241)*Baseline!B$90 )</f>
        <v>0.002122909862</v>
      </c>
      <c r="AS241" s="86">
        <f>X241 * ( (1-Baseline!B$90-Baseline!B$89) + (1-B241)*Baseline!B$90 )</f>
        <v>0.00338511255</v>
      </c>
      <c r="AT241" s="86">
        <f>Y241 * ( (1-Baseline!B$90-Baseline!B$89) + (1-B241)*Baseline!B$90 )</f>
        <v>0.0006733111804</v>
      </c>
      <c r="AU241" s="86">
        <f t="shared" si="5"/>
        <v>0.1346736386</v>
      </c>
      <c r="AV241" s="86">
        <f>AA241 * ( (1-Baseline!D$90-Baseline!D$89) + (1-B241)*Baseline!D$90 )</f>
        <v>0.001845409197</v>
      </c>
      <c r="AW241" s="86">
        <f>AB241 * ( (1-Baseline!D$90-Baseline!D$89) + (1-B241)*Baseline!D$90 )</f>
        <v>0.02888647729</v>
      </c>
      <c r="AX241" s="86">
        <f>AC241 * ( (1-Baseline!D$90-Baseline!D$89) + (1-B241)*Baseline!D$90 )</f>
        <v>0.0004237768111</v>
      </c>
      <c r="AY241" s="86">
        <f>AD241 * ( (1-Baseline!D$90-Baseline!D$89) + (1-B241)*Baseline!D$90 )</f>
        <v>0.0004387478029</v>
      </c>
      <c r="AZ241" s="86">
        <f t="shared" si="6"/>
        <v>0.0315944111</v>
      </c>
      <c r="BA241" s="86">
        <f>AF241 * ( (1-Baseline!F$90-Baseline!F$89) + (1-Baseline!B$36)*Baseline!F$90 )</f>
        <v>0.001520028537</v>
      </c>
      <c r="BB241" s="86">
        <f>AG241 * ( (1-Baseline!F$90-Baseline!F$89) + (1-Baseline!B$36)*Baseline!F$90 )</f>
        <v>0.0002189045008</v>
      </c>
      <c r="BC241" s="86">
        <f>AH241 * ( (1-Baseline!F$90-Baseline!F$89) + (1-Baseline!B$36)*Baseline!F$90 )</f>
        <v>0.03972576178</v>
      </c>
      <c r="BD241" s="86">
        <f>AI241 * ( (1-Baseline!F$90-Baseline!F$89) + (1-Baseline!B$36)*Baseline!F$90 )</f>
        <v>0.0004951455273</v>
      </c>
      <c r="BE241" s="86">
        <f t="shared" si="7"/>
        <v>0.04195984034</v>
      </c>
      <c r="BF241" s="86">
        <f>AK241 * ( (1-Baseline!H$90-Baseline!H$89) + (1-Baseline!B$36)*Baseline!H$90 )</f>
        <v>0.00003287830576</v>
      </c>
      <c r="BG241" s="86">
        <f>AL241 * ( (1-Baseline!H$90-Baseline!H$89) + (1-Baseline!B$36)*Baseline!H$90 )</f>
        <v>0.0002495299094</v>
      </c>
      <c r="BH241" s="86">
        <f>AM241 * ( (1-Baseline!H$90-Baseline!H$89) + (1-Baseline!B$36)*Baseline!H$90 )</f>
        <v>0.00005384530432</v>
      </c>
      <c r="BI241" s="86">
        <f>AN241 * ( (1-Baseline!H$90-Baseline!H$89) + (1-Baseline!B$36)*Baseline!H$90 )</f>
        <v>0.0274645679</v>
      </c>
      <c r="BJ241" s="86">
        <f t="shared" si="8"/>
        <v>0.02780082141</v>
      </c>
      <c r="BK241" s="62"/>
      <c r="BL241" s="86">
        <f t="shared" si="19"/>
        <v>0.9541013842</v>
      </c>
      <c r="BM241" s="86">
        <f t="shared" si="20"/>
        <v>0.01576336604</v>
      </c>
      <c r="BN241" s="86">
        <f t="shared" si="21"/>
        <v>0.02513567305</v>
      </c>
      <c r="BO241" s="86">
        <f t="shared" si="22"/>
        <v>0.00499957666</v>
      </c>
      <c r="BP241" s="86">
        <f t="shared" si="9"/>
        <v>1</v>
      </c>
      <c r="BQ241" s="86">
        <f t="shared" si="23"/>
        <v>0.05840935574</v>
      </c>
      <c r="BR241" s="86">
        <f t="shared" si="24"/>
        <v>0.9142907332</v>
      </c>
      <c r="BS241" s="86">
        <f t="shared" si="25"/>
        <v>0.01341303086</v>
      </c>
      <c r="BT241" s="86">
        <f t="shared" si="26"/>
        <v>0.01388688023</v>
      </c>
      <c r="BU241" s="86">
        <f t="shared" si="10"/>
        <v>1</v>
      </c>
      <c r="BV241" s="86">
        <f t="shared" si="27"/>
        <v>0.0362257941</v>
      </c>
      <c r="BW241" s="86">
        <f t="shared" si="28"/>
        <v>0.005217000328</v>
      </c>
      <c r="BX241" s="86">
        <f t="shared" si="29"/>
        <v>0.946756743</v>
      </c>
      <c r="BY241" s="86">
        <f t="shared" si="30"/>
        <v>0.01180046262</v>
      </c>
      <c r="BZ241" s="86">
        <f t="shared" si="11"/>
        <v>1</v>
      </c>
      <c r="CA241" s="86">
        <f t="shared" si="31"/>
        <v>0.001182637925</v>
      </c>
      <c r="CB241" s="86">
        <f t="shared" si="32"/>
        <v>0.008975630815</v>
      </c>
      <c r="CC241" s="86">
        <f t="shared" si="33"/>
        <v>0.001936824222</v>
      </c>
      <c r="CD241" s="86">
        <f t="shared" si="34"/>
        <v>0.987904907</v>
      </c>
      <c r="CE241" s="86">
        <f t="shared" si="12"/>
        <v>1</v>
      </c>
      <c r="CF241" s="62"/>
      <c r="CG241" s="86">
        <f t="shared" si="35"/>
        <v>0.9541013842</v>
      </c>
      <c r="CH241" s="86">
        <f t="shared" si="36"/>
        <v>0.01576336604</v>
      </c>
      <c r="CI241" s="86">
        <f t="shared" si="37"/>
        <v>0.02513567305</v>
      </c>
      <c r="CJ241" s="86">
        <f t="shared" si="38"/>
        <v>0.00499957666</v>
      </c>
      <c r="CK241" s="86">
        <f t="shared" si="13"/>
        <v>1</v>
      </c>
      <c r="CL241" s="86">
        <f t="shared" si="39"/>
        <v>0.05840935574</v>
      </c>
      <c r="CM241" s="86">
        <f t="shared" si="40"/>
        <v>0.9142907332</v>
      </c>
      <c r="CN241" s="86">
        <f t="shared" si="41"/>
        <v>0.01341303086</v>
      </c>
      <c r="CO241" s="86">
        <f t="shared" si="42"/>
        <v>0.01388688023</v>
      </c>
      <c r="CP241" s="86">
        <f t="shared" si="14"/>
        <v>1</v>
      </c>
      <c r="CQ241" s="86">
        <f t="shared" si="43"/>
        <v>0.0362257941</v>
      </c>
      <c r="CR241" s="86">
        <f t="shared" si="44"/>
        <v>0.005217000328</v>
      </c>
      <c r="CS241" s="86">
        <f t="shared" si="45"/>
        <v>0.946756743</v>
      </c>
      <c r="CT241" s="86">
        <f t="shared" si="46"/>
        <v>0.01180046262</v>
      </c>
      <c r="CU241" s="86">
        <f t="shared" si="15"/>
        <v>1</v>
      </c>
      <c r="CV241" s="86">
        <f t="shared" si="47"/>
        <v>0.001182637925</v>
      </c>
      <c r="CW241" s="86">
        <f t="shared" si="48"/>
        <v>0.008975630815</v>
      </c>
      <c r="CX241" s="86">
        <f t="shared" si="49"/>
        <v>0.001936824222</v>
      </c>
      <c r="CY241" s="86">
        <f t="shared" si="50"/>
        <v>0.987904907</v>
      </c>
      <c r="CZ241" s="86">
        <f t="shared" si="16"/>
        <v>1</v>
      </c>
      <c r="DA241" s="62"/>
      <c r="DB241" s="86">
        <f>(AQ241*Baseline!B$7 + AV241*Baseline!B$11 + BA241*Baseline!B$16 + BF241*Baseline!B$18)</f>
        <v>72874.25648</v>
      </c>
      <c r="DC241" s="86">
        <f>(AR241*Baseline!B$7 + AW241*Baseline!B$11 + BB241*Baseline!B$16 + BG241*Baseline!B$18)</f>
        <v>75137.77153</v>
      </c>
      <c r="DD241" s="86">
        <f>(AS241*Baseline!B$7 + AX241*Baseline!B$11 + BC241*Baseline!B$16 + BH241*Baseline!B$18)</f>
        <v>138105.0621</v>
      </c>
      <c r="DE241" s="86">
        <f>(AT241*Baseline!B$7 + AY241*Baseline!B$11 + BD241*Baseline!B$16 + BI241*Baseline!B$18)</f>
        <v>1260551.281</v>
      </c>
      <c r="DF241" s="86">
        <f t="shared" si="17"/>
        <v>1546668.371</v>
      </c>
      <c r="DG241" s="62"/>
      <c r="DH241" s="86">
        <f t="shared" si="51"/>
        <v>0.04711692425</v>
      </c>
      <c r="DI241" s="86">
        <f t="shared" si="52"/>
        <v>0.0485804022</v>
      </c>
      <c r="DJ241" s="86">
        <f t="shared" si="53"/>
        <v>0.08929196763</v>
      </c>
      <c r="DK241" s="86">
        <f t="shared" si="54"/>
        <v>0.8150107059</v>
      </c>
      <c r="DL241" s="86">
        <f t="shared" si="18"/>
        <v>1</v>
      </c>
      <c r="DM241" s="62"/>
      <c r="DN241" s="86">
        <f>DH241 / (Baseline!B$7/Baseline!B$17)</f>
        <v>5.029421761</v>
      </c>
      <c r="DO241" s="86">
        <f>DI241 / (Baseline!B$11/Baseline!B$17)</f>
        <v>1.172754161</v>
      </c>
      <c r="DP241" s="86">
        <f>DJ241 / (Baseline!B$16/Baseline!B$17)</f>
        <v>1.379830746</v>
      </c>
      <c r="DQ241" s="86">
        <f>DK241 / (Baseline!B$18/Baseline!B$17)</f>
        <v>0.9214415539</v>
      </c>
      <c r="DR241" s="62"/>
      <c r="DS241" s="86">
        <f>DH241 / Baseline!H$117</f>
        <v>1.885012143</v>
      </c>
      <c r="DT241" s="86">
        <f>DI241 / Baseline!H$118</f>
        <v>1.093547391</v>
      </c>
      <c r="DU241" s="86">
        <f>DJ241 / Baseline!H$119</f>
        <v>1.06743318</v>
      </c>
      <c r="DV241" s="86">
        <f>DK241 / Baseline!H$120</f>
        <v>0.9623131991</v>
      </c>
      <c r="DW241" s="87"/>
      <c r="DX241" s="86">
        <f>(AU241*Baseline!B$34)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0.03273057705</v>
      </c>
      <c r="DY241" s="86">
        <f>(AZ241*Baseline!B$34) + (Baseline!D$90*(1-Baseline!D$91)*Baseline!B$35) + (Baseline!D$90*Baseline!D$91*((1-Baseline!D$92)*Baseline!B$40 + Baseline!D$92*Baseline!B$41))</f>
        <v>0.01115272966</v>
      </c>
      <c r="DZ241" s="86">
        <f>(BE241*Baseline!B$34) + (Baseline!F$90*(1-Baseline!F$91)*Baseline!B$35) + (Baseline!F$90*Baseline!F$91*((1-Baseline!F$92)*Baseline!B$40 + Baseline!F$92*Baseline!B$41))</f>
        <v>0.01402461605</v>
      </c>
      <c r="EA241" s="86">
        <f>(BJ241*Baseline!B$34) + (Baseline!H$90*(1-Baseline!H$91)*Baseline!B$35) + (Baseline!H$90*Baseline!H$91*((1-Baseline!H$92)*Baseline!B$40 + Baseline!H$92*Baseline!B$41))</f>
        <v>0.009315123212</v>
      </c>
      <c r="EB241" s="86">
        <f>( DX241*Baseline!B$7 + DY241*Baseline!B$11 + DZ241*Baseline!B$16 + EA241*Baseline!B$18 ) / Baseline!B$17</f>
        <v>0.009915368548</v>
      </c>
    </row>
    <row r="242">
      <c r="A242" s="73" t="s">
        <v>418</v>
      </c>
      <c r="B242" s="85">
        <f>MIN( MAX( NORMINV( MCrands!B242, (B$5+B$4)/2, (B$5-B$4)/3.29 ), 0 ), 1 )</f>
        <v>0.4193086655</v>
      </c>
      <c r="C242" s="85">
        <f>MAX( NORMINV( MCrands!C242, (C$5+C$4)/2, (C$5-C$4)/3.29 ), 0 )</f>
        <v>2.770079337</v>
      </c>
      <c r="D242" s="83"/>
      <c r="E242" s="84">
        <f>Baseline!B$33 * (C242 * Baseline!B$68*Baseline!B$68/Baseline!B$75 + Baseline!B$46 * Baseline!B$54*Baseline!B$54/Baseline!B$76 + Baseline!B$47 * Baseline!B$55*Baseline!B$55/Baseline!B$77 + Baseline!B$56*Baseline!B$56/Baseline!B$78)</f>
        <v>0.00001966171928</v>
      </c>
      <c r="F242" s="84">
        <f>Baseline!B$33 * (C242 * Baseline!B$68*Baseline!B$59/Baseline!B$75 + Baseline!B$46 * Baseline!B$54*Baseline!B$69/Baseline!B$76 + Baseline!B$47 * Baseline!B$55*Baseline!B$57/Baseline!B$77 + Baseline!B$56*Baseline!B$58/Baseline!B$78)</f>
        <v>0.0000002393439205</v>
      </c>
      <c r="G242" s="85">
        <f>Baseline!B$33 * (C242 * Baseline!B$68*Baseline!B$60/Baseline!B$75 + Baseline!B$46 * Baseline!B$54*Baseline!B$61/Baseline!B$76 + Baseline!B$47 * Baseline!B$55*Baseline!B$70/Baseline!B$77 + Baseline!B$56*Baseline!B$62/Baseline!B$78)</f>
        <v>0.0000002011070927</v>
      </c>
      <c r="H242" s="84">
        <f>Baseline!B$33 * (C242 * Baseline!B$68*Baseline!B$63/Baseline!B$75 + Baseline!B$46 * Baseline!B$54*Baseline!B$64/Baseline!B$76 + Baseline!B$47 * Baseline!B$55*Baseline!B$65/Baseline!B$77 + Baseline!B$56*Baseline!B$71/Baseline!B$78)</f>
        <v>0.000000003757805633</v>
      </c>
      <c r="I242" s="84">
        <f>Baseline!B$33 * (C242 * Baseline!B$59*Baseline!B$68/Baseline!B$75 + Baseline!B$46 * Baseline!B$69*Baseline!B$54/Baseline!B$76 + Baseline!B$47 * Baseline!B$57*Baseline!B$55/Baseline!B$77 + Baseline!B$58*Baseline!B$56/Baseline!B$78)</f>
        <v>0.0000002393439205</v>
      </c>
      <c r="J242" s="85">
        <f>Baseline!B$33 * (C242 * Baseline!B$59*Baseline!B$59/Baseline!B$75 + Baseline!B$46 * Baseline!B$69*Baseline!B$69/Baseline!B$76 + Baseline!B$47 * Baseline!B$57*Baseline!B$57/Baseline!B$77 + Baseline!B$58*Baseline!B$58/Baseline!B$78)</f>
        <v>0.000002116574478</v>
      </c>
      <c r="K242" s="84">
        <f>Baseline!B$33 * (C242 * Baseline!B$59*Baseline!B$60/Baseline!B$75 + Baseline!B$46 * Baseline!B$69*Baseline!B$61/Baseline!B$76 + Baseline!B$47 * Baseline!B$57*Baseline!B$70/Baseline!B$77 + Baseline!B$58*Baseline!B$62/Baseline!B$78)</f>
        <v>0.00000001648989927</v>
      </c>
      <c r="L242" s="85">
        <f>Baseline!B$33 * (C242 * Baseline!B$59*Baseline!B$63/Baseline!B$75 + Baseline!B$46 * Baseline!B$69*Baseline!B$64/Baseline!B$76 + Baseline!B$47 * Baseline!B$57*Baseline!B$65/Baseline!B$77 + Baseline!B$58*Baseline!B$71/Baseline!B$78)</f>
        <v>0.0000000170728017</v>
      </c>
      <c r="M242" s="84">
        <f>Baseline!B$33 * (C242 * Baseline!B$60*Baseline!B$68/Baseline!B$75 + Baseline!B$46 * Baseline!B$61*Baseline!B$54/Baseline!B$76 + Baseline!B$47 * Baseline!B$70*Baseline!B$55/Baseline!B$77 + Baseline!B$62*Baseline!B$56/Baseline!B$78)</f>
        <v>0.0000002011070927</v>
      </c>
      <c r="N242" s="85">
        <f>Baseline!B$33 * (C242 * Baseline!B$60*Baseline!B$59/Baseline!B$75 + Baseline!B$46 * Baseline!B$61*Baseline!B$69/Baseline!B$76 + Baseline!B$47 * Baseline!B$70*Baseline!B$57/Baseline!B$77 + Baseline!B$62*Baseline!B$58/Baseline!B$78)</f>
        <v>0.00000001648989927</v>
      </c>
      <c r="O242" s="85">
        <f>Baseline!B$33 * (C242 * Baseline!B$60*Baseline!B$60/Baseline!B$75 + Baseline!B$46 * Baseline!B$61*Baseline!B$61/Baseline!B$76 + Baseline!B$47 * Baseline!B$70*Baseline!B$70/Baseline!B$77 + Baseline!B$62*Baseline!B$62/Baseline!B$78)</f>
        <v>0.000001589267805</v>
      </c>
      <c r="P242" s="84">
        <f>Baseline!B$33 * (C242 * Baseline!B$60*Baseline!B$63/Baseline!B$75 + Baseline!B$46 * Baseline!B$61*Baseline!B$64/Baseline!B$76 + Baseline!B$47 * Baseline!B$70*Baseline!B$65/Baseline!B$77 + Baseline!B$62*Baseline!B$71/Baseline!B$78)</f>
        <v>0.000000001956419967</v>
      </c>
      <c r="Q242" s="84">
        <f>Baseline!B$33 * (C242 * Baseline!B$63*Baseline!B$68/Baseline!B$75 + Baseline!B$46 * Baseline!B$64*Baseline!B$54/Baseline!B$76 + Baseline!B$47 * Baseline!B$65*Baseline!B$55/Baseline!B$77 + Baseline!B$71*Baseline!B$56/Baseline!B$78)</f>
        <v>0.000000003757805633</v>
      </c>
      <c r="R242" s="84">
        <f>Baseline!B$33 * (C242 * Baseline!B$63*Baseline!B$59/Baseline!B$75 + Baseline!B$46 * Baseline!B$64*Baseline!B$69/Baseline!B$76 + Baseline!B$47 * Baseline!B$65*Baseline!B$57/Baseline!B$77 + Baseline!B$71*Baseline!B$58/Baseline!B$78)</f>
        <v>0.0000000170728017</v>
      </c>
      <c r="S242" s="84">
        <f>Baseline!B$33 * (C242 * Baseline!B$63*Baseline!B$60/Baseline!B$75 + Baseline!B$46 * Baseline!B$64*Baseline!B$61/Baseline!B$76 + Baseline!B$47 * Baseline!B$65*Baseline!B$70/Baseline!B$77 + Baseline!B$71*Baseline!B$62/Baseline!B$78)</f>
        <v>0.000000001956419967</v>
      </c>
      <c r="T242" s="84">
        <f>Baseline!B$33 * (C242 * Baseline!B$63*Baseline!B$63/Baseline!B$75 + Baseline!B$46 * Baseline!B$64*Baseline!B$64/Baseline!B$76 + Baseline!B$47 * Baseline!B$65*Baseline!B$65/Baseline!B$77 + Baseline!B$71*Baseline!B$71/Baseline!B$78)</f>
        <v>0.00000009856722003</v>
      </c>
      <c r="U242" s="83"/>
      <c r="V242" s="84">
        <f>E242 * ( Baseline!B$89 * Baseline!B$7 )</f>
        <v>0.2040689844</v>
      </c>
      <c r="W242" s="84">
        <f>F242 * ( Baseline!D$89 * Baseline!B$11 )</f>
        <v>0.004415080532</v>
      </c>
      <c r="X242" s="84">
        <f>G242 * ( Baseline!F$89 * Baseline!B$16 )</f>
        <v>0.006985408594</v>
      </c>
      <c r="Y242" s="84">
        <f>H242 * ( Baseline!H$89 * Baseline!B$18 )</f>
        <v>0.001321520535</v>
      </c>
      <c r="Z242" s="86">
        <f t="shared" si="1"/>
        <v>0.216790994</v>
      </c>
      <c r="AA242" s="84">
        <f>I242 * ( Baseline!B$89 * Baseline!B$7 )</f>
        <v>0.002484150551</v>
      </c>
      <c r="AB242" s="85">
        <f>J242 * ( Baseline!D$89 * Baseline!B$11 )</f>
        <v>0.03904359364</v>
      </c>
      <c r="AC242" s="85">
        <f>K242 * ( Baseline!F$89 * Baseline!B$16 )</f>
        <v>0.0005727728573</v>
      </c>
      <c r="AD242" s="85">
        <f>L242 * ( Baseline!F$89 * Baseline!B$16 )</f>
        <v>0.000593019839</v>
      </c>
      <c r="AE242" s="86">
        <f t="shared" si="2"/>
        <v>0.04269353689</v>
      </c>
      <c r="AF242" s="86">
        <f>M242 * ( Baseline!B$89 * Baseline!B$7 )</f>
        <v>0.002087290515</v>
      </c>
      <c r="AG242" s="86">
        <f>N242 * ( Baseline!D$89 * Baseline!B$11 )</f>
        <v>0.0003041825048</v>
      </c>
      <c r="AH242" s="86">
        <f>O242 * ( Baseline!F$89 * Baseline!B$16 )</f>
        <v>0.05520285155</v>
      </c>
      <c r="AI242" s="86">
        <f>P242 * ( Baseline!H$89 * Baseline!B$18 )</f>
        <v>0.0006880209923</v>
      </c>
      <c r="AJ242" s="86">
        <f t="shared" si="3"/>
        <v>0.05828234556</v>
      </c>
      <c r="AK242" s="86">
        <f>Q242 * ( Baseline!B$89 * Baseline!B$7 )</f>
        <v>0.00003900226467</v>
      </c>
      <c r="AL242" s="86">
        <f>R242 * ( Baseline!D$89 * Baseline!B$11 )</f>
        <v>0.0003149350702</v>
      </c>
      <c r="AM242" s="86">
        <f>S242 * ( Baseline!F$89 * Baseline!B$16 )</f>
        <v>0.00006795579741</v>
      </c>
      <c r="AN242" s="86">
        <f>T242 * ( Baseline!H$89 * Baseline!B$18 )</f>
        <v>0.03466347599</v>
      </c>
      <c r="AO242" s="86">
        <f t="shared" si="4"/>
        <v>0.03508536912</v>
      </c>
      <c r="AP242" s="62"/>
      <c r="AQ242" s="86">
        <f>V242 * ( (1-Baseline!B$90-Baseline!B$89) + (1-B242)*Baseline!B$90 )</f>
        <v>0.1235464829</v>
      </c>
      <c r="AR242" s="86">
        <f>W242 * ( (1-Baseline!B$90-Baseline!B$89) + (1-B242)*Baseline!B$90 )</f>
        <v>0.00267295725</v>
      </c>
      <c r="AS242" s="86">
        <f>X242 * ( (1-Baseline!B$90-Baseline!B$89) + (1-B242)*Baseline!B$90 )</f>
        <v>0.004229073154</v>
      </c>
      <c r="AT242" s="86">
        <f>Y242 * ( (1-Baseline!B$90-Baseline!B$89) + (1-B242)*Baseline!B$90 )</f>
        <v>0.0008000687349</v>
      </c>
      <c r="AU242" s="86">
        <f t="shared" si="5"/>
        <v>0.131248582</v>
      </c>
      <c r="AV242" s="86">
        <f>AA242 * ( (1-Baseline!D$90-Baseline!D$89) + (1-B242)*Baseline!D$90 )</f>
        <v>0.0019961345</v>
      </c>
      <c r="AW242" s="86">
        <f>AB242 * ( (1-Baseline!D$90-Baseline!D$89) + (1-B242)*Baseline!D$90 )</f>
        <v>0.03137340619</v>
      </c>
      <c r="AX242" s="86">
        <f>AC242 * ( (1-Baseline!D$90-Baseline!D$89) + (1-B242)*Baseline!D$90 )</f>
        <v>0.0004602505514</v>
      </c>
      <c r="AY242" s="86">
        <f>AD242 * ( (1-Baseline!D$90-Baseline!D$89) + (1-B242)*Baseline!D$90 )</f>
        <v>0.0004765199755</v>
      </c>
      <c r="AZ242" s="86">
        <f t="shared" si="6"/>
        <v>0.03430631121</v>
      </c>
      <c r="BA242" s="86">
        <f>AF242 * ( (1-Baseline!F$90-Baseline!F$89) + (1-Baseline!B$36)*Baseline!F$90 )</f>
        <v>0.001502081048</v>
      </c>
      <c r="BB242" s="86">
        <f>AG242 * ( (1-Baseline!F$90-Baseline!F$89) + (1-Baseline!B$36)*Baseline!F$90 )</f>
        <v>0.0002188994643</v>
      </c>
      <c r="BC242" s="86">
        <f>AH242 * ( (1-Baseline!F$90-Baseline!F$89) + (1-Baseline!B$36)*Baseline!F$90 )</f>
        <v>0.03972573846</v>
      </c>
      <c r="BD242" s="86">
        <f>AI242 * ( (1-Baseline!F$90-Baseline!F$89) + (1-Baseline!B$36)*Baseline!F$90 )</f>
        <v>0.0004951219228</v>
      </c>
      <c r="BE242" s="86">
        <f t="shared" si="7"/>
        <v>0.0419418409</v>
      </c>
      <c r="BF242" s="86">
        <f>AK242 * ( (1-Baseline!H$90-Baseline!H$89) + (1-Baseline!B$36)*Baseline!H$90 )</f>
        <v>0.00003090227434</v>
      </c>
      <c r="BG242" s="86">
        <f>AL242 * ( (1-Baseline!H$90-Baseline!H$89) + (1-Baseline!B$36)*Baseline!H$90 )</f>
        <v>0.0002495293548</v>
      </c>
      <c r="BH242" s="86">
        <f>AM242 * ( (1-Baseline!H$90-Baseline!H$89) + (1-Baseline!B$36)*Baseline!H$90 )</f>
        <v>0.0000538427374</v>
      </c>
      <c r="BI242" s="86">
        <f>AN242 * ( (1-Baseline!H$90-Baseline!H$89) + (1-Baseline!B$36)*Baseline!H$90 )</f>
        <v>0.0274645653</v>
      </c>
      <c r="BJ242" s="86">
        <f t="shared" si="8"/>
        <v>0.02779883966</v>
      </c>
      <c r="BK242" s="62"/>
      <c r="BL242" s="86">
        <f t="shared" si="19"/>
        <v>0.9413167059</v>
      </c>
      <c r="BM242" s="86">
        <f t="shared" si="20"/>
        <v>0.02036560859</v>
      </c>
      <c r="BN242" s="86">
        <f t="shared" si="21"/>
        <v>0.03222185785</v>
      </c>
      <c r="BO242" s="86">
        <f t="shared" si="22"/>
        <v>0.006095827646</v>
      </c>
      <c r="BP242" s="86">
        <f t="shared" si="9"/>
        <v>1</v>
      </c>
      <c r="BQ242" s="86">
        <f t="shared" si="23"/>
        <v>0.05818563492</v>
      </c>
      <c r="BR242" s="86">
        <f t="shared" si="24"/>
        <v>0.9145082953</v>
      </c>
      <c r="BS242" s="86">
        <f t="shared" si="25"/>
        <v>0.01341591489</v>
      </c>
      <c r="BT242" s="86">
        <f t="shared" si="26"/>
        <v>0.01389015486</v>
      </c>
      <c r="BU242" s="86">
        <f t="shared" si="10"/>
        <v>1</v>
      </c>
      <c r="BV242" s="86">
        <f t="shared" si="27"/>
        <v>0.03581342678</v>
      </c>
      <c r="BW242" s="86">
        <f t="shared" si="28"/>
        <v>0.005219119133</v>
      </c>
      <c r="BX242" s="86">
        <f t="shared" si="29"/>
        <v>0.9471624901</v>
      </c>
      <c r="BY242" s="86">
        <f t="shared" si="30"/>
        <v>0.01180496402</v>
      </c>
      <c r="BZ242" s="86">
        <f t="shared" si="11"/>
        <v>1</v>
      </c>
      <c r="CA242" s="86">
        <f t="shared" si="31"/>
        <v>0.001111639001</v>
      </c>
      <c r="CB242" s="86">
        <f t="shared" si="32"/>
        <v>0.008976250731</v>
      </c>
      <c r="CC242" s="86">
        <f t="shared" si="33"/>
        <v>0.001936869958</v>
      </c>
      <c r="CD242" s="86">
        <f t="shared" si="34"/>
        <v>0.9879752403</v>
      </c>
      <c r="CE242" s="86">
        <f t="shared" si="12"/>
        <v>1</v>
      </c>
      <c r="CF242" s="62"/>
      <c r="CG242" s="86">
        <f t="shared" si="35"/>
        <v>0.9413167059</v>
      </c>
      <c r="CH242" s="86">
        <f t="shared" si="36"/>
        <v>0.02036560859</v>
      </c>
      <c r="CI242" s="86">
        <f t="shared" si="37"/>
        <v>0.03222185785</v>
      </c>
      <c r="CJ242" s="86">
        <f t="shared" si="38"/>
        <v>0.006095827646</v>
      </c>
      <c r="CK242" s="86">
        <f t="shared" si="13"/>
        <v>1</v>
      </c>
      <c r="CL242" s="86">
        <f t="shared" si="39"/>
        <v>0.05818563492</v>
      </c>
      <c r="CM242" s="86">
        <f t="shared" si="40"/>
        <v>0.9145082953</v>
      </c>
      <c r="CN242" s="86">
        <f t="shared" si="41"/>
        <v>0.01341591489</v>
      </c>
      <c r="CO242" s="86">
        <f t="shared" si="42"/>
        <v>0.01389015486</v>
      </c>
      <c r="CP242" s="86">
        <f t="shared" si="14"/>
        <v>1</v>
      </c>
      <c r="CQ242" s="86">
        <f t="shared" si="43"/>
        <v>0.03581342678</v>
      </c>
      <c r="CR242" s="86">
        <f t="shared" si="44"/>
        <v>0.005219119133</v>
      </c>
      <c r="CS242" s="86">
        <f t="shared" si="45"/>
        <v>0.9471624901</v>
      </c>
      <c r="CT242" s="86">
        <f t="shared" si="46"/>
        <v>0.01180496402</v>
      </c>
      <c r="CU242" s="86">
        <f t="shared" si="15"/>
        <v>1</v>
      </c>
      <c r="CV242" s="86">
        <f t="shared" si="47"/>
        <v>0.001111639001</v>
      </c>
      <c r="CW242" s="86">
        <f t="shared" si="48"/>
        <v>0.008976250731</v>
      </c>
      <c r="CX242" s="86">
        <f t="shared" si="49"/>
        <v>0.001936869958</v>
      </c>
      <c r="CY242" s="86">
        <f t="shared" si="50"/>
        <v>0.9879752403</v>
      </c>
      <c r="CZ242" s="86">
        <f t="shared" si="16"/>
        <v>1</v>
      </c>
      <c r="DA242" s="62"/>
      <c r="DB242" s="86">
        <f>(AQ242*Baseline!B$7 + AV242*Baseline!B$11 + BA242*Baseline!B$16 + BF242*Baseline!B$18)</f>
        <v>70648.1597</v>
      </c>
      <c r="DC242" s="86">
        <f>(AR242*Baseline!B$7 + AW242*Baseline!B$11 + BB242*Baseline!B$16 + BG242*Baseline!B$18)</f>
        <v>80737.85557</v>
      </c>
      <c r="DD242" s="86">
        <f>(AS242*Baseline!B$7 + AX242*Baseline!B$11 + BC242*Baseline!B$16 + BH242*Baseline!B$18)</f>
        <v>138592.4073</v>
      </c>
      <c r="DE242" s="86">
        <f>(AT242*Baseline!B$7 + AY242*Baseline!B$11 + BD242*Baseline!B$16 + BI242*Baseline!B$18)</f>
        <v>1260693.565</v>
      </c>
      <c r="DF242" s="86">
        <f t="shared" si="17"/>
        <v>1550671.987</v>
      </c>
      <c r="DG242" s="62"/>
      <c r="DH242" s="86">
        <f t="shared" si="51"/>
        <v>0.04555970591</v>
      </c>
      <c r="DI242" s="86">
        <f t="shared" si="52"/>
        <v>0.05206636622</v>
      </c>
      <c r="DJ242" s="86">
        <f t="shared" si="53"/>
        <v>0.08937570835</v>
      </c>
      <c r="DK242" s="86">
        <f t="shared" si="54"/>
        <v>0.8129982195</v>
      </c>
      <c r="DL242" s="86">
        <f t="shared" si="18"/>
        <v>1</v>
      </c>
      <c r="DM242" s="62"/>
      <c r="DN242" s="86">
        <f>DH242 / (Baseline!B$7/Baseline!B$17)</f>
        <v>4.863198945</v>
      </c>
      <c r="DO242" s="86">
        <f>DI242 / (Baseline!B$11/Baseline!B$17)</f>
        <v>1.256907001</v>
      </c>
      <c r="DP242" s="86">
        <f>DJ242 / (Baseline!B$16/Baseline!B$17)</f>
        <v>1.381124793</v>
      </c>
      <c r="DQ242" s="86">
        <f>DK242 / (Baseline!B$18/Baseline!B$17)</f>
        <v>0.9191662604</v>
      </c>
      <c r="DR242" s="62"/>
      <c r="DS242" s="86">
        <f>DH242 / Baseline!H$117</f>
        <v>1.822712332</v>
      </c>
      <c r="DT242" s="86">
        <f>DI242 / Baseline!H$118</f>
        <v>1.172016623</v>
      </c>
      <c r="DU242" s="86">
        <f>DJ242 / Baseline!H$119</f>
        <v>1.068434252</v>
      </c>
      <c r="DV242" s="86">
        <f>DK242 / Baseline!H$120</f>
        <v>0.9599369821</v>
      </c>
      <c r="DW242" s="87"/>
      <c r="DX242" s="86">
        <f>(AU242*Baseline!B$34)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0.03221681856</v>
      </c>
      <c r="DY242" s="86">
        <f>(AZ242*Baseline!B$34) + (Baseline!D$90*(1-Baseline!D$91)*Baseline!B$35) + (Baseline!D$90*Baseline!D$91*((1-Baseline!D$92)*Baseline!B$40 + Baseline!D$92*Baseline!B$41))</f>
        <v>0.01155951468</v>
      </c>
      <c r="DZ242" s="86">
        <f>(BE242*Baseline!B$34) + (Baseline!F$90*(1-Baseline!F$91)*Baseline!B$35) + (Baseline!F$90*Baseline!F$91*((1-Baseline!F$92)*Baseline!B$40 + Baseline!F$92*Baseline!B$41))</f>
        <v>0.01402191614</v>
      </c>
      <c r="EA242" s="86">
        <f>(BJ242*Baseline!B$34) + (Baseline!H$90*(1-Baseline!H$91)*Baseline!B$35) + (Baseline!H$90*Baseline!H$91*((1-Baseline!H$92)*Baseline!B$40 + Baseline!H$92*Baseline!B$41))</f>
        <v>0.009314825949</v>
      </c>
      <c r="EB242" s="86">
        <f>( DX242*Baseline!B$7 + DY242*Baseline!B$11 + DZ242*Baseline!B$16 + EA242*Baseline!B$18 ) / Baseline!B$17</f>
        <v>0.009926968624</v>
      </c>
    </row>
    <row r="243">
      <c r="A243" s="73" t="s">
        <v>419</v>
      </c>
      <c r="B243" s="85">
        <f>MIN( MAX( NORMINV( MCrands!B243, (B$5+B$4)/2, (B$5-B$4)/3.29 ), 0 ), 1 )</f>
        <v>0.3332792998</v>
      </c>
      <c r="C243" s="85">
        <f>MAX( NORMINV( MCrands!C243, (C$5+C$4)/2, (C$5-C$4)/3.29 ), 0 )</f>
        <v>2.723409534</v>
      </c>
      <c r="D243" s="83"/>
      <c r="E243" s="84">
        <f>Baseline!B$33 * (C243 * Baseline!B$68*Baseline!B$68/Baseline!B$75 + Baseline!B$46 * Baseline!B$54*Baseline!B$54/Baseline!B$76 + Baseline!B$47 * Baseline!B$55*Baseline!B$55/Baseline!B$77 + Baseline!B$56*Baseline!B$56/Baseline!B$78)</f>
        <v>0.00001933129595</v>
      </c>
      <c r="F243" s="84">
        <f>Baseline!B$33 * (C243 * Baseline!B$68*Baseline!B$59/Baseline!B$75 + Baseline!B$46 * Baseline!B$54*Baseline!B$69/Baseline!B$76 + Baseline!B$47 * Baseline!B$55*Baseline!B$57/Baseline!B$77 + Baseline!B$56*Baseline!B$58/Baseline!B$78)</f>
        <v>0.0000002392917484</v>
      </c>
      <c r="G243" s="85">
        <f>Baseline!B$33 * (C243 * Baseline!B$68*Baseline!B$60/Baseline!B$75 + Baseline!B$46 * Baseline!B$54*Baseline!B$61/Baseline!B$76 + Baseline!B$47 * Baseline!B$55*Baseline!B$70/Baseline!B$77 + Baseline!B$56*Baseline!B$62/Baseline!B$78)</f>
        <v>0.0000002009788363</v>
      </c>
      <c r="H243" s="84">
        <f>Baseline!B$33 * (C243 * Baseline!B$68*Baseline!B$63/Baseline!B$75 + Baseline!B$46 * Baseline!B$54*Baseline!B$64/Baseline!B$76 + Baseline!B$47 * Baseline!B$55*Baseline!B$65/Baseline!B$77 + Baseline!B$56*Baseline!B$71/Baseline!B$78)</f>
        <v>0.000000003744979991</v>
      </c>
      <c r="I243" s="84">
        <f>Baseline!B$33 * (C243 * Baseline!B$59*Baseline!B$68/Baseline!B$75 + Baseline!B$46 * Baseline!B$69*Baseline!B$54/Baseline!B$76 + Baseline!B$47 * Baseline!B$57*Baseline!B$55/Baseline!B$77 + Baseline!B$58*Baseline!B$56/Baseline!B$78)</f>
        <v>0.0000002392917484</v>
      </c>
      <c r="J243" s="85">
        <f>Baseline!B$33 * (C243 * Baseline!B$59*Baseline!B$59/Baseline!B$75 + Baseline!B$46 * Baseline!B$69*Baseline!B$69/Baseline!B$76 + Baseline!B$47 * Baseline!B$57*Baseline!B$57/Baseline!B$77 + Baseline!B$58*Baseline!B$58/Baseline!B$78)</f>
        <v>0.00000211657447</v>
      </c>
      <c r="K243" s="84">
        <f>Baseline!B$33 * (C243 * Baseline!B$59*Baseline!B$60/Baseline!B$75 + Baseline!B$46 * Baseline!B$69*Baseline!B$61/Baseline!B$76 + Baseline!B$47 * Baseline!B$57*Baseline!B$70/Baseline!B$77 + Baseline!B$58*Baseline!B$62/Baseline!B$78)</f>
        <v>0.00000001648987902</v>
      </c>
      <c r="L243" s="85">
        <f>Baseline!B$33 * (C243 * Baseline!B$59*Baseline!B$63/Baseline!B$75 + Baseline!B$46 * Baseline!B$69*Baseline!B$64/Baseline!B$76 + Baseline!B$47 * Baseline!B$57*Baseline!B$65/Baseline!B$77 + Baseline!B$58*Baseline!B$71/Baseline!B$78)</f>
        <v>0.00000001707279968</v>
      </c>
      <c r="M243" s="84">
        <f>Baseline!B$33 * (C243 * Baseline!B$60*Baseline!B$68/Baseline!B$75 + Baseline!B$46 * Baseline!B$61*Baseline!B$54/Baseline!B$76 + Baseline!B$47 * Baseline!B$70*Baseline!B$55/Baseline!B$77 + Baseline!B$62*Baseline!B$56/Baseline!B$78)</f>
        <v>0.0000002009788363</v>
      </c>
      <c r="N243" s="85">
        <f>Baseline!B$33 * (C243 * Baseline!B$60*Baseline!B$59/Baseline!B$75 + Baseline!B$46 * Baseline!B$61*Baseline!B$69/Baseline!B$76 + Baseline!B$47 * Baseline!B$70*Baseline!B$57/Baseline!B$77 + Baseline!B$62*Baseline!B$58/Baseline!B$78)</f>
        <v>0.00000001648987902</v>
      </c>
      <c r="O243" s="85">
        <f>Baseline!B$33 * (C243 * Baseline!B$60*Baseline!B$60/Baseline!B$75 + Baseline!B$46 * Baseline!B$61*Baseline!B$61/Baseline!B$76 + Baseline!B$47 * Baseline!B$70*Baseline!B$70/Baseline!B$77 + Baseline!B$62*Baseline!B$62/Baseline!B$78)</f>
        <v>0.000001589267755</v>
      </c>
      <c r="P243" s="84">
        <f>Baseline!B$33 * (C243 * Baseline!B$60*Baseline!B$63/Baseline!B$75 + Baseline!B$46 * Baseline!B$61*Baseline!B$64/Baseline!B$76 + Baseline!B$47 * Baseline!B$70*Baseline!B$65/Baseline!B$77 + Baseline!B$62*Baseline!B$71/Baseline!B$78)</f>
        <v>0.000000001956414988</v>
      </c>
      <c r="Q243" s="84">
        <f>Baseline!B$33 * (C243 * Baseline!B$63*Baseline!B$68/Baseline!B$75 + Baseline!B$46 * Baseline!B$64*Baseline!B$54/Baseline!B$76 + Baseline!B$47 * Baseline!B$65*Baseline!B$55/Baseline!B$77 + Baseline!B$71*Baseline!B$56/Baseline!B$78)</f>
        <v>0.000000003744979991</v>
      </c>
      <c r="R243" s="84">
        <f>Baseline!B$33 * (C243 * Baseline!B$63*Baseline!B$59/Baseline!B$75 + Baseline!B$46 * Baseline!B$64*Baseline!B$69/Baseline!B$76 + Baseline!B$47 * Baseline!B$65*Baseline!B$57/Baseline!B$77 + Baseline!B$71*Baseline!B$58/Baseline!B$78)</f>
        <v>0.00000001707279968</v>
      </c>
      <c r="S243" s="84">
        <f>Baseline!B$33 * (C243 * Baseline!B$63*Baseline!B$60/Baseline!B$75 + Baseline!B$46 * Baseline!B$64*Baseline!B$61/Baseline!B$76 + Baseline!B$47 * Baseline!B$65*Baseline!B$70/Baseline!B$77 + Baseline!B$71*Baseline!B$62/Baseline!B$78)</f>
        <v>0.000000001956414988</v>
      </c>
      <c r="T243" s="84">
        <f>Baseline!B$33 * (C243 * Baseline!B$63*Baseline!B$63/Baseline!B$75 + Baseline!B$46 * Baseline!B$64*Baseline!B$64/Baseline!B$76 + Baseline!B$47 * Baseline!B$65*Baseline!B$65/Baseline!B$77 + Baseline!B$71*Baseline!B$71/Baseline!B$78)</f>
        <v>0.00000009856721954</v>
      </c>
      <c r="U243" s="83"/>
      <c r="V243" s="84">
        <f>E243 * ( Baseline!B$89 * Baseline!B$7 )</f>
        <v>0.2006395206</v>
      </c>
      <c r="W243" s="84">
        <f>F243 * ( Baseline!D$89 * Baseline!B$11 )</f>
        <v>0.004414118134</v>
      </c>
      <c r="X243" s="84">
        <f>G243 * ( Baseline!F$89 * Baseline!B$16 )</f>
        <v>0.006980953637</v>
      </c>
      <c r="Y243" s="84">
        <f>H243 * ( Baseline!H$89 * Baseline!B$18 )</f>
        <v>0.001317010097</v>
      </c>
      <c r="Z243" s="86">
        <f t="shared" si="1"/>
        <v>0.2133516025</v>
      </c>
      <c r="AA243" s="84">
        <f>I243 * ( Baseline!B$89 * Baseline!B$7 )</f>
        <v>0.002483609057</v>
      </c>
      <c r="AB243" s="85">
        <f>J243 * ( Baseline!D$89 * Baseline!B$11 )</f>
        <v>0.03904359349</v>
      </c>
      <c r="AC243" s="85">
        <f>K243 * ( Baseline!F$89 * Baseline!B$16 )</f>
        <v>0.0005727721539</v>
      </c>
      <c r="AD243" s="85">
        <f>L243 * ( Baseline!F$89 * Baseline!B$16 )</f>
        <v>0.0005930197686</v>
      </c>
      <c r="AE243" s="86">
        <f t="shared" si="2"/>
        <v>0.04269299447</v>
      </c>
      <c r="AF243" s="86">
        <f>M243 * ( Baseline!B$89 * Baseline!B$7 )</f>
        <v>0.002085959342</v>
      </c>
      <c r="AG243" s="86">
        <f>N243 * ( Baseline!D$89 * Baseline!B$11 )</f>
        <v>0.0003041821313</v>
      </c>
      <c r="AH243" s="86">
        <f>O243 * ( Baseline!F$89 * Baseline!B$16 )</f>
        <v>0.05520284982</v>
      </c>
      <c r="AI243" s="86">
        <f>P243 * ( Baseline!H$89 * Baseline!B$18 )</f>
        <v>0.0006880192416</v>
      </c>
      <c r="AJ243" s="86">
        <f t="shared" si="3"/>
        <v>0.05828101053</v>
      </c>
      <c r="AK243" s="86">
        <f>Q243 * ( Baseline!B$89 * Baseline!B$7 )</f>
        <v>0.00003886914733</v>
      </c>
      <c r="AL243" s="86">
        <f>R243 * ( Baseline!D$89 * Baseline!B$11 )</f>
        <v>0.0003149350329</v>
      </c>
      <c r="AM243" s="86">
        <f>S243 * ( Baseline!F$89 * Baseline!B$16 )</f>
        <v>0.00006795562449</v>
      </c>
      <c r="AN243" s="86">
        <f>T243 * ( Baseline!H$89 * Baseline!B$18 )</f>
        <v>0.03466347581</v>
      </c>
      <c r="AO243" s="86">
        <f t="shared" si="4"/>
        <v>0.03508523562</v>
      </c>
      <c r="AP243" s="62"/>
      <c r="AQ243" s="86">
        <f>V243 * ( (1-Baseline!B$90-Baseline!B$89) + (1-B243)*Baseline!B$90 )</f>
        <v>0.1368324258</v>
      </c>
      <c r="AR243" s="86">
        <f>W243 * ( (1-Baseline!B$90-Baseline!B$89) + (1-B243)*Baseline!B$90 )</f>
        <v>0.003010346567</v>
      </c>
      <c r="AS243" s="86">
        <f>X243 * ( (1-Baseline!B$90-Baseline!B$89) + (1-B243)*Baseline!B$90 )</f>
        <v>0.004760880697</v>
      </c>
      <c r="AT243" s="86">
        <f>Y243 * ( (1-Baseline!B$90-Baseline!B$89) + (1-B243)*Baseline!B$90 )</f>
        <v>0.0008981764202</v>
      </c>
      <c r="AU243" s="86">
        <f t="shared" si="5"/>
        <v>0.1455018295</v>
      </c>
      <c r="AV243" s="86">
        <f>AA243 * ( (1-Baseline!D$90-Baseline!D$89) + (1-B243)*Baseline!D$90 )</f>
        <v>0.002091420547</v>
      </c>
      <c r="AW243" s="86">
        <f>AB243 * ( (1-Baseline!D$90-Baseline!D$89) + (1-B243)*Baseline!D$90 )</f>
        <v>0.03287819129</v>
      </c>
      <c r="AX243" s="86">
        <f>AC243 * ( (1-Baseline!D$90-Baseline!D$89) + (1-B243)*Baseline!D$90 )</f>
        <v>0.000482325287</v>
      </c>
      <c r="AY243" s="86">
        <f>AD243 * ( (1-Baseline!D$90-Baseline!D$89) + (1-B243)*Baseline!D$90 )</f>
        <v>0.0004993755863</v>
      </c>
      <c r="AZ243" s="86">
        <f t="shared" si="6"/>
        <v>0.03595131271</v>
      </c>
      <c r="BA243" s="86">
        <f>AF243 * ( (1-Baseline!F$90-Baseline!F$89) + (1-Baseline!B$36)*Baseline!F$90 )</f>
        <v>0.001501123093</v>
      </c>
      <c r="BB243" s="86">
        <f>AG243 * ( (1-Baseline!F$90-Baseline!F$89) + (1-Baseline!B$36)*Baseline!F$90 )</f>
        <v>0.0002188991955</v>
      </c>
      <c r="BC243" s="86">
        <f>AH243 * ( (1-Baseline!F$90-Baseline!F$89) + (1-Baseline!B$36)*Baseline!F$90 )</f>
        <v>0.03972573722</v>
      </c>
      <c r="BD243" s="86">
        <f>AI243 * ( (1-Baseline!F$90-Baseline!F$89) + (1-Baseline!B$36)*Baseline!F$90 )</f>
        <v>0.0004951206629</v>
      </c>
      <c r="BE243" s="86">
        <f t="shared" si="7"/>
        <v>0.04194088017</v>
      </c>
      <c r="BF243" s="86">
        <f>AK243 * ( (1-Baseline!H$90-Baseline!H$89) + (1-Baseline!B$36)*Baseline!H$90 )</f>
        <v>0.00003079680281</v>
      </c>
      <c r="BG243" s="86">
        <f>AL243 * ( (1-Baseline!H$90-Baseline!H$89) + (1-Baseline!B$36)*Baseline!H$90 )</f>
        <v>0.0002495293252</v>
      </c>
      <c r="BH243" s="86">
        <f>AM243 * ( (1-Baseline!H$90-Baseline!H$89) + (1-Baseline!B$36)*Baseline!H$90 )</f>
        <v>0.00005384260039</v>
      </c>
      <c r="BI243" s="86">
        <f>AN243 * ( (1-Baseline!H$90-Baseline!H$89) + (1-Baseline!B$36)*Baseline!H$90 )</f>
        <v>0.02746456516</v>
      </c>
      <c r="BJ243" s="86">
        <f t="shared" si="8"/>
        <v>0.02779873389</v>
      </c>
      <c r="BK243" s="62"/>
      <c r="BL243" s="86">
        <f t="shared" si="19"/>
        <v>0.9404172187</v>
      </c>
      <c r="BM243" s="86">
        <f t="shared" si="20"/>
        <v>0.02068940698</v>
      </c>
      <c r="BN243" s="86">
        <f t="shared" si="21"/>
        <v>0.0327204181</v>
      </c>
      <c r="BO243" s="86">
        <f t="shared" si="22"/>
        <v>0.006172956197</v>
      </c>
      <c r="BP243" s="86">
        <f t="shared" si="9"/>
        <v>1</v>
      </c>
      <c r="BQ243" s="86">
        <f t="shared" si="23"/>
        <v>0.05817369073</v>
      </c>
      <c r="BR243" s="86">
        <f t="shared" si="24"/>
        <v>0.9145199107</v>
      </c>
      <c r="BS243" s="86">
        <f t="shared" si="25"/>
        <v>0.01341606886</v>
      </c>
      <c r="BT243" s="86">
        <f t="shared" si="26"/>
        <v>0.01389032969</v>
      </c>
      <c r="BU243" s="86">
        <f t="shared" si="10"/>
        <v>1</v>
      </c>
      <c r="BV243" s="86">
        <f t="shared" si="27"/>
        <v>0.03579140654</v>
      </c>
      <c r="BW243" s="86">
        <f t="shared" si="28"/>
        <v>0.005219232276</v>
      </c>
      <c r="BX243" s="86">
        <f t="shared" si="29"/>
        <v>0.9471841568</v>
      </c>
      <c r="BY243" s="86">
        <f t="shared" si="30"/>
        <v>0.01180520439</v>
      </c>
      <c r="BZ243" s="86">
        <f t="shared" si="11"/>
        <v>1</v>
      </c>
      <c r="CA243" s="86">
        <f t="shared" si="31"/>
        <v>0.001107849118</v>
      </c>
      <c r="CB243" s="86">
        <f t="shared" si="32"/>
        <v>0.008976283822</v>
      </c>
      <c r="CC243" s="86">
        <f t="shared" si="33"/>
        <v>0.001936872399</v>
      </c>
      <c r="CD243" s="86">
        <f t="shared" si="34"/>
        <v>0.9879789947</v>
      </c>
      <c r="CE243" s="86">
        <f t="shared" si="12"/>
        <v>1</v>
      </c>
      <c r="CF243" s="62"/>
      <c r="CG243" s="86">
        <f t="shared" si="35"/>
        <v>0.9404172187</v>
      </c>
      <c r="CH243" s="86">
        <f t="shared" si="36"/>
        <v>0.02068940698</v>
      </c>
      <c r="CI243" s="86">
        <f t="shared" si="37"/>
        <v>0.0327204181</v>
      </c>
      <c r="CJ243" s="86">
        <f t="shared" si="38"/>
        <v>0.006172956197</v>
      </c>
      <c r="CK243" s="86">
        <f t="shared" si="13"/>
        <v>1</v>
      </c>
      <c r="CL243" s="86">
        <f t="shared" si="39"/>
        <v>0.05817369073</v>
      </c>
      <c r="CM243" s="86">
        <f t="shared" si="40"/>
        <v>0.9145199107</v>
      </c>
      <c r="CN243" s="86">
        <f t="shared" si="41"/>
        <v>0.01341606886</v>
      </c>
      <c r="CO243" s="86">
        <f t="shared" si="42"/>
        <v>0.01389032969</v>
      </c>
      <c r="CP243" s="86">
        <f t="shared" si="14"/>
        <v>1</v>
      </c>
      <c r="CQ243" s="86">
        <f t="shared" si="43"/>
        <v>0.03579140654</v>
      </c>
      <c r="CR243" s="86">
        <f t="shared" si="44"/>
        <v>0.005219232276</v>
      </c>
      <c r="CS243" s="86">
        <f t="shared" si="45"/>
        <v>0.9471841568</v>
      </c>
      <c r="CT243" s="86">
        <f t="shared" si="46"/>
        <v>0.01180520439</v>
      </c>
      <c r="CU243" s="86">
        <f t="shared" si="15"/>
        <v>1</v>
      </c>
      <c r="CV243" s="86">
        <f t="shared" si="47"/>
        <v>0.001107849118</v>
      </c>
      <c r="CW243" s="86">
        <f t="shared" si="48"/>
        <v>0.008976283822</v>
      </c>
      <c r="CX243" s="86">
        <f t="shared" si="49"/>
        <v>0.001936872399</v>
      </c>
      <c r="CY243" s="86">
        <f t="shared" si="50"/>
        <v>0.9879789947</v>
      </c>
      <c r="CZ243" s="86">
        <f t="shared" si="16"/>
        <v>1</v>
      </c>
      <c r="DA243" s="62"/>
      <c r="DB243" s="86">
        <f>(AQ243*Baseline!B$7 + AV243*Baseline!B$11 + BA243*Baseline!B$16 + BF243*Baseline!B$18)</f>
        <v>77288.14913</v>
      </c>
      <c r="DC243" s="86">
        <f>(AR243*Baseline!B$7 + AW243*Baseline!B$11 + BB243*Baseline!B$16 + BG243*Baseline!B$18)</f>
        <v>84128.58004</v>
      </c>
      <c r="DD243" s="86">
        <f>(AS243*Baseline!B$7 + AX243*Baseline!B$11 + BC243*Baseline!B$16 + BH243*Baseline!B$18)</f>
        <v>138897.6639</v>
      </c>
      <c r="DE243" s="86">
        <f>(AT243*Baseline!B$7 + AY243*Baseline!B$11 + BD243*Baseline!B$16 + BI243*Baseline!B$18)</f>
        <v>1260790.151</v>
      </c>
      <c r="DF243" s="86">
        <f t="shared" si="17"/>
        <v>1561104.545</v>
      </c>
      <c r="DG243" s="62"/>
      <c r="DH243" s="86">
        <f t="shared" si="51"/>
        <v>0.04950863118</v>
      </c>
      <c r="DI243" s="86">
        <f t="shared" si="52"/>
        <v>0.0538904203</v>
      </c>
      <c r="DJ243" s="86">
        <f t="shared" si="53"/>
        <v>0.08897396682</v>
      </c>
      <c r="DK243" s="86">
        <f t="shared" si="54"/>
        <v>0.8076269817</v>
      </c>
      <c r="DL243" s="86">
        <f t="shared" si="18"/>
        <v>1</v>
      </c>
      <c r="DM243" s="62"/>
      <c r="DN243" s="86">
        <f>DH243 / (Baseline!B$7/Baseline!B$17)</f>
        <v>5.284720745</v>
      </c>
      <c r="DO243" s="86">
        <f>DI243 / (Baseline!B$11/Baseline!B$17)</f>
        <v>1.300940539</v>
      </c>
      <c r="DP243" s="86">
        <f>DJ243 / (Baseline!B$16/Baseline!B$17)</f>
        <v>1.374916673</v>
      </c>
      <c r="DQ243" s="86">
        <f>DK243 / (Baseline!B$18/Baseline!B$17)</f>
        <v>0.9130936019</v>
      </c>
      <c r="DR243" s="62"/>
      <c r="DS243" s="86">
        <f>DH243 / Baseline!H$117</f>
        <v>1.980697434</v>
      </c>
      <c r="DT243" s="86">
        <f>DI243 / Baseline!H$118</f>
        <v>1.213076176</v>
      </c>
      <c r="DU243" s="86">
        <f>DJ243 / Baseline!H$119</f>
        <v>1.063631667</v>
      </c>
      <c r="DV243" s="86">
        <f>DK243 / Baseline!H$120</f>
        <v>0.9535949635</v>
      </c>
      <c r="DW243" s="87"/>
      <c r="DX243" s="86">
        <f>(AU243*Baseline!B$34)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0.03435480568</v>
      </c>
      <c r="DY243" s="86">
        <f>(AZ243*Baseline!B$34) + (Baseline!D$90*(1-Baseline!D$91)*Baseline!B$35) + (Baseline!D$90*Baseline!D$91*((1-Baseline!D$92)*Baseline!B$40 + Baseline!D$92*Baseline!B$41))</f>
        <v>0.01180626491</v>
      </c>
      <c r="DZ243" s="86">
        <f>(BE243*Baseline!B$34) + (Baseline!F$90*(1-Baseline!F$91)*Baseline!B$35) + (Baseline!F$90*Baseline!F$91*((1-Baseline!F$92)*Baseline!B$40 + Baseline!F$92*Baseline!B$41))</f>
        <v>0.01402177203</v>
      </c>
      <c r="EA243" s="86">
        <f>(BJ243*Baseline!B$34) + (Baseline!H$90*(1-Baseline!H$91)*Baseline!B$35) + (Baseline!H$90*Baseline!H$91*((1-Baseline!H$92)*Baseline!B$40 + Baseline!H$92*Baseline!B$41))</f>
        <v>0.009314810083</v>
      </c>
      <c r="EB243" s="86">
        <f>( DX243*Baseline!B$7 + DY243*Baseline!B$11 + DZ243*Baseline!B$16 + EA243*Baseline!B$18 ) / Baseline!B$17</f>
        <v>0.009957195912</v>
      </c>
    </row>
    <row r="244">
      <c r="A244" s="73" t="s">
        <v>420</v>
      </c>
      <c r="B244" s="85">
        <f>MIN( MAX( NORMINV( MCrands!B244, (B$5+B$4)/2, (B$5-B$4)/3.29 ), 0 ), 1 )</f>
        <v>0.265638242</v>
      </c>
      <c r="C244" s="85">
        <f>MAX( NORMINV( MCrands!C244, (C$5+C$4)/2, (C$5-C$4)/3.29 ), 0 )</f>
        <v>3.257165147</v>
      </c>
      <c r="D244" s="83"/>
      <c r="E244" s="84">
        <f>Baseline!B$33 * (C244 * Baseline!B$68*Baseline!B$68/Baseline!B$75 + Baseline!B$46 * Baseline!B$54*Baseline!B$54/Baseline!B$76 + Baseline!B$47 * Baseline!B$55*Baseline!B$55/Baseline!B$77 + Baseline!B$56*Baseline!B$56/Baseline!B$78)</f>
        <v>0.0000231102985</v>
      </c>
      <c r="F244" s="84">
        <f>Baseline!B$33 * (C244 * Baseline!B$68*Baseline!B$59/Baseline!B$75 + Baseline!B$46 * Baseline!B$54*Baseline!B$69/Baseline!B$76 + Baseline!B$47 * Baseline!B$55*Baseline!B$57/Baseline!B$77 + Baseline!B$56*Baseline!B$58/Baseline!B$78)</f>
        <v>0.000000239888433</v>
      </c>
      <c r="G244" s="85">
        <f>Baseline!B$33 * (C244 * Baseline!B$68*Baseline!B$60/Baseline!B$75 + Baseline!B$46 * Baseline!B$54*Baseline!B$61/Baseline!B$76 + Baseline!B$47 * Baseline!B$55*Baseline!B$70/Baseline!B$77 + Baseline!B$56*Baseline!B$62/Baseline!B$78)</f>
        <v>0.000000202445686</v>
      </c>
      <c r="H244" s="84">
        <f>Baseline!B$33 * (C244 * Baseline!B$68*Baseline!B$63/Baseline!B$75 + Baseline!B$46 * Baseline!B$54*Baseline!B$64/Baseline!B$76 + Baseline!B$47 * Baseline!B$55*Baseline!B$65/Baseline!B$77 + Baseline!B$56*Baseline!B$71/Baseline!B$78)</f>
        <v>0.000000003891664958</v>
      </c>
      <c r="I244" s="84">
        <f>Baseline!B$33 * (C244 * Baseline!B$59*Baseline!B$68/Baseline!B$75 + Baseline!B$46 * Baseline!B$69*Baseline!B$54/Baseline!B$76 + Baseline!B$47 * Baseline!B$57*Baseline!B$55/Baseline!B$77 + Baseline!B$58*Baseline!B$56/Baseline!B$78)</f>
        <v>0.000000239888433</v>
      </c>
      <c r="J244" s="85">
        <f>Baseline!B$33 * (C244 * Baseline!B$59*Baseline!B$59/Baseline!B$75 + Baseline!B$46 * Baseline!B$69*Baseline!B$69/Baseline!B$76 + Baseline!B$47 * Baseline!B$57*Baseline!B$57/Baseline!B$77 + Baseline!B$58*Baseline!B$58/Baseline!B$78)</f>
        <v>0.000002116574564</v>
      </c>
      <c r="K244" s="84">
        <f>Baseline!B$33 * (C244 * Baseline!B$59*Baseline!B$60/Baseline!B$75 + Baseline!B$46 * Baseline!B$69*Baseline!B$61/Baseline!B$76 + Baseline!B$47 * Baseline!B$57*Baseline!B$70/Baseline!B$77 + Baseline!B$58*Baseline!B$62/Baseline!B$78)</f>
        <v>0.00000001649011063</v>
      </c>
      <c r="L244" s="85">
        <f>Baseline!B$33 * (C244 * Baseline!B$59*Baseline!B$63/Baseline!B$75 + Baseline!B$46 * Baseline!B$69*Baseline!B$64/Baseline!B$76 + Baseline!B$47 * Baseline!B$57*Baseline!B$65/Baseline!B$77 + Baseline!B$58*Baseline!B$71/Baseline!B$78)</f>
        <v>0.00000001707282284</v>
      </c>
      <c r="M244" s="84">
        <f>Baseline!B$33 * (C244 * Baseline!B$60*Baseline!B$68/Baseline!B$75 + Baseline!B$46 * Baseline!B$61*Baseline!B$54/Baseline!B$76 + Baseline!B$47 * Baseline!B$70*Baseline!B$55/Baseline!B$77 + Baseline!B$62*Baseline!B$56/Baseline!B$78)</f>
        <v>0.000000202445686</v>
      </c>
      <c r="N244" s="85">
        <f>Baseline!B$33 * (C244 * Baseline!B$60*Baseline!B$59/Baseline!B$75 + Baseline!B$46 * Baseline!B$61*Baseline!B$69/Baseline!B$76 + Baseline!B$47 * Baseline!B$70*Baseline!B$57/Baseline!B$77 + Baseline!B$62*Baseline!B$58/Baseline!B$78)</f>
        <v>0.00000001649011063</v>
      </c>
      <c r="O244" s="85">
        <f>Baseline!B$33 * (C244 * Baseline!B$60*Baseline!B$60/Baseline!B$75 + Baseline!B$46 * Baseline!B$61*Baseline!B$61/Baseline!B$76 + Baseline!B$47 * Baseline!B$70*Baseline!B$70/Baseline!B$77 + Baseline!B$62*Baseline!B$62/Baseline!B$78)</f>
        <v>0.000001589268325</v>
      </c>
      <c r="P244" s="84">
        <f>Baseline!B$33 * (C244 * Baseline!B$60*Baseline!B$63/Baseline!B$75 + Baseline!B$46 * Baseline!B$61*Baseline!B$64/Baseline!B$76 + Baseline!B$47 * Baseline!B$70*Baseline!B$65/Baseline!B$77 + Baseline!B$62*Baseline!B$71/Baseline!B$78)</f>
        <v>0.000000001956471925</v>
      </c>
      <c r="Q244" s="84">
        <f>Baseline!B$33 * (C244 * Baseline!B$63*Baseline!B$68/Baseline!B$75 + Baseline!B$46 * Baseline!B$64*Baseline!B$54/Baseline!B$76 + Baseline!B$47 * Baseline!B$65*Baseline!B$55/Baseline!B$77 + Baseline!B$71*Baseline!B$56/Baseline!B$78)</f>
        <v>0.000000003891664958</v>
      </c>
      <c r="R244" s="84">
        <f>Baseline!B$33 * (C244 * Baseline!B$63*Baseline!B$59/Baseline!B$75 + Baseline!B$46 * Baseline!B$64*Baseline!B$69/Baseline!B$76 + Baseline!B$47 * Baseline!B$65*Baseline!B$57/Baseline!B$77 + Baseline!B$71*Baseline!B$58/Baseline!B$78)</f>
        <v>0.00000001707282284</v>
      </c>
      <c r="S244" s="84">
        <f>Baseline!B$33 * (C244 * Baseline!B$63*Baseline!B$60/Baseline!B$75 + Baseline!B$46 * Baseline!B$64*Baseline!B$61/Baseline!B$76 + Baseline!B$47 * Baseline!B$65*Baseline!B$70/Baseline!B$77 + Baseline!B$71*Baseline!B$62/Baseline!B$78)</f>
        <v>0.000000001956471925</v>
      </c>
      <c r="T244" s="84">
        <f>Baseline!B$33 * (C244 * Baseline!B$63*Baseline!B$63/Baseline!B$75 + Baseline!B$46 * Baseline!B$64*Baseline!B$64/Baseline!B$76 + Baseline!B$47 * Baseline!B$65*Baseline!B$65/Baseline!B$77 + Baseline!B$71*Baseline!B$71/Baseline!B$78)</f>
        <v>0.00000009856722523</v>
      </c>
      <c r="U244" s="83"/>
      <c r="V244" s="84">
        <f>E244 * ( Baseline!B$89 * Baseline!B$7 )</f>
        <v>0.2398617881</v>
      </c>
      <c r="W244" s="84">
        <f>F244 * ( Baseline!D$89 * Baseline!B$11 )</f>
        <v>0.004425124934</v>
      </c>
      <c r="X244" s="84">
        <f>G244 * ( Baseline!F$89 * Baseline!B$16 )</f>
        <v>0.007031904323</v>
      </c>
      <c r="Y244" s="84">
        <f>H244 * ( Baseline!H$89 * Baseline!B$18 )</f>
        <v>0.001368595308</v>
      </c>
      <c r="Z244" s="86">
        <f t="shared" si="1"/>
        <v>0.2526874127</v>
      </c>
      <c r="AA244" s="84">
        <f>I244 * ( Baseline!B$89 * Baseline!B$7 )</f>
        <v>0.002489802046</v>
      </c>
      <c r="AB244" s="85">
        <f>J244 * ( Baseline!D$89 * Baseline!B$11 )</f>
        <v>0.03904359523</v>
      </c>
      <c r="AC244" s="85">
        <f>K244 * ( Baseline!F$89 * Baseline!B$16 )</f>
        <v>0.0005727801987</v>
      </c>
      <c r="AD244" s="85">
        <f>L244 * ( Baseline!F$89 * Baseline!B$16 )</f>
        <v>0.0005930205731</v>
      </c>
      <c r="AE244" s="86">
        <f t="shared" si="2"/>
        <v>0.04269919805</v>
      </c>
      <c r="AF244" s="86">
        <f>M244 * ( Baseline!B$89 * Baseline!B$7 )</f>
        <v>0.002101183775</v>
      </c>
      <c r="AG244" s="86">
        <f>N244 * ( Baseline!D$89 * Baseline!B$11 )</f>
        <v>0.0003041864036</v>
      </c>
      <c r="AH244" s="86">
        <f>O244 * ( Baseline!F$89 * Baseline!B$16 )</f>
        <v>0.0552028696</v>
      </c>
      <c r="AI244" s="86">
        <f>P244 * ( Baseline!H$89 * Baseline!B$18 )</f>
        <v>0.0006880392648</v>
      </c>
      <c r="AJ244" s="86">
        <f t="shared" si="3"/>
        <v>0.05829627904</v>
      </c>
      <c r="AK244" s="86">
        <f>Q244 * ( Baseline!B$89 * Baseline!B$7 )</f>
        <v>0.0000403915906</v>
      </c>
      <c r="AL244" s="86">
        <f>R244 * ( Baseline!D$89 * Baseline!B$11 )</f>
        <v>0.0003149354601</v>
      </c>
      <c r="AM244" s="86">
        <f>S244 * ( Baseline!F$89 * Baseline!B$16 )</f>
        <v>0.00006795760218</v>
      </c>
      <c r="AN244" s="86">
        <f>T244 * ( Baseline!H$89 * Baseline!B$18 )</f>
        <v>0.03466347782</v>
      </c>
      <c r="AO244" s="86">
        <f t="shared" si="4"/>
        <v>0.03508676247</v>
      </c>
      <c r="AP244" s="62"/>
      <c r="AQ244" s="86">
        <f>V244 * ( (1-Baseline!B$90-Baseline!B$89) + (1-B244)*Baseline!B$90 )</f>
        <v>0.1780210932</v>
      </c>
      <c r="AR244" s="86">
        <f>W244 * ( (1-Baseline!B$90-Baseline!B$89) + (1-B244)*Baseline!B$90 )</f>
        <v>0.003284247917</v>
      </c>
      <c r="AS244" s="86">
        <f>X244 * ( (1-Baseline!B$90-Baseline!B$89) + (1-B244)*Baseline!B$90 )</f>
        <v>0.005218952565</v>
      </c>
      <c r="AT244" s="86">
        <f>Y244 * ( (1-Baseline!B$90-Baseline!B$89) + (1-B244)*Baseline!B$90 )</f>
        <v>0.001015746754</v>
      </c>
      <c r="AU244" s="86">
        <f t="shared" si="5"/>
        <v>0.1875400404</v>
      </c>
      <c r="AV244" s="86">
        <f>AA244 * ( (1-Baseline!D$90-Baseline!D$89) + (1-B244)*Baseline!D$90 )</f>
        <v>0.002172084551</v>
      </c>
      <c r="AW244" s="86">
        <f>AB244 * ( (1-Baseline!D$90-Baseline!D$89) + (1-B244)*Baseline!D$90 )</f>
        <v>0.03406133839</v>
      </c>
      <c r="AX244" s="86">
        <f>AC244 * ( (1-Baseline!D$90-Baseline!D$89) + (1-B244)*Baseline!D$90 )</f>
        <v>0.0004996891309</v>
      </c>
      <c r="AY244" s="86">
        <f>AD244 * ( (1-Baseline!D$90-Baseline!D$89) + (1-B244)*Baseline!D$90 )</f>
        <v>0.0005173466811</v>
      </c>
      <c r="AZ244" s="86">
        <f t="shared" si="6"/>
        <v>0.03725045875</v>
      </c>
      <c r="BA244" s="86">
        <f>AF244 * ( (1-Baseline!F$90-Baseline!F$89) + (1-Baseline!B$36)*Baseline!F$90 )</f>
        <v>0.001512079082</v>
      </c>
      <c r="BB244" s="86">
        <f>AG244 * ( (1-Baseline!F$90-Baseline!F$89) + (1-Baseline!B$36)*Baseline!F$90 )</f>
        <v>0.00021890227</v>
      </c>
      <c r="BC244" s="86">
        <f>AH244 * ( (1-Baseline!F$90-Baseline!F$89) + (1-Baseline!B$36)*Baseline!F$90 )</f>
        <v>0.03972575145</v>
      </c>
      <c r="BD244" s="86">
        <f>AI244 * ( (1-Baseline!F$90-Baseline!F$89) + (1-Baseline!B$36)*Baseline!F$90 )</f>
        <v>0.0004951350722</v>
      </c>
      <c r="BE244" s="86">
        <f t="shared" si="7"/>
        <v>0.04195186788</v>
      </c>
      <c r="BF244" s="86">
        <f>AK244 * ( (1-Baseline!H$90-Baseline!H$89) + (1-Baseline!B$36)*Baseline!H$90 )</f>
        <v>0.00003200306507</v>
      </c>
      <c r="BG244" s="86">
        <f>AL244 * ( (1-Baseline!H$90-Baseline!H$89) + (1-Baseline!B$36)*Baseline!H$90 )</f>
        <v>0.0002495296637</v>
      </c>
      <c r="BH244" s="86">
        <f>AM244 * ( (1-Baseline!H$90-Baseline!H$89) + (1-Baseline!B$36)*Baseline!H$90 )</f>
        <v>0.00005384416736</v>
      </c>
      <c r="BI244" s="86">
        <f>AN244 * ( (1-Baseline!H$90-Baseline!H$89) + (1-Baseline!B$36)*Baseline!H$90 )</f>
        <v>0.02746456674</v>
      </c>
      <c r="BJ244" s="86">
        <f t="shared" si="8"/>
        <v>0.02779994364</v>
      </c>
      <c r="BK244" s="62"/>
      <c r="BL244" s="86">
        <f t="shared" si="19"/>
        <v>0.9492431205</v>
      </c>
      <c r="BM244" s="86">
        <f t="shared" si="20"/>
        <v>0.01751224917</v>
      </c>
      <c r="BN244" s="86">
        <f t="shared" si="21"/>
        <v>0.02782847095</v>
      </c>
      <c r="BO244" s="86">
        <f t="shared" si="22"/>
        <v>0.005416159409</v>
      </c>
      <c r="BP244" s="86">
        <f t="shared" si="9"/>
        <v>1</v>
      </c>
      <c r="BQ244" s="86">
        <f t="shared" si="23"/>
        <v>0.05831027654</v>
      </c>
      <c r="BR244" s="86">
        <f t="shared" si="24"/>
        <v>0.9143870849</v>
      </c>
      <c r="BS244" s="86">
        <f t="shared" si="25"/>
        <v>0.01341430811</v>
      </c>
      <c r="BT244" s="86">
        <f t="shared" si="26"/>
        <v>0.01388833047</v>
      </c>
      <c r="BU244" s="86">
        <f t="shared" si="10"/>
        <v>1</v>
      </c>
      <c r="BV244" s="86">
        <f t="shared" si="27"/>
        <v>0.03604318851</v>
      </c>
      <c r="BW244" s="86">
        <f t="shared" si="28"/>
        <v>0.005217938583</v>
      </c>
      <c r="BX244" s="86">
        <f t="shared" si="29"/>
        <v>0.946936417</v>
      </c>
      <c r="BY244" s="86">
        <f t="shared" si="30"/>
        <v>0.01180245594</v>
      </c>
      <c r="BZ244" s="86">
        <f t="shared" si="11"/>
        <v>1</v>
      </c>
      <c r="CA244" s="86">
        <f t="shared" si="31"/>
        <v>0.001151191725</v>
      </c>
      <c r="CB244" s="86">
        <f t="shared" si="32"/>
        <v>0.008975905382</v>
      </c>
      <c r="CC244" s="86">
        <f t="shared" si="33"/>
        <v>0.001936844479</v>
      </c>
      <c r="CD244" s="86">
        <f t="shared" si="34"/>
        <v>0.9879360584</v>
      </c>
      <c r="CE244" s="86">
        <f t="shared" si="12"/>
        <v>1</v>
      </c>
      <c r="CF244" s="62"/>
      <c r="CG244" s="86">
        <f t="shared" si="35"/>
        <v>0.9492431205</v>
      </c>
      <c r="CH244" s="86">
        <f t="shared" si="36"/>
        <v>0.01751224917</v>
      </c>
      <c r="CI244" s="86">
        <f t="shared" si="37"/>
        <v>0.02782847095</v>
      </c>
      <c r="CJ244" s="86">
        <f t="shared" si="38"/>
        <v>0.005416159409</v>
      </c>
      <c r="CK244" s="86">
        <f t="shared" si="13"/>
        <v>1</v>
      </c>
      <c r="CL244" s="86">
        <f t="shared" si="39"/>
        <v>0.05831027654</v>
      </c>
      <c r="CM244" s="86">
        <f t="shared" si="40"/>
        <v>0.9143870849</v>
      </c>
      <c r="CN244" s="86">
        <f t="shared" si="41"/>
        <v>0.01341430811</v>
      </c>
      <c r="CO244" s="86">
        <f t="shared" si="42"/>
        <v>0.01388833047</v>
      </c>
      <c r="CP244" s="86">
        <f t="shared" si="14"/>
        <v>1</v>
      </c>
      <c r="CQ244" s="86">
        <f t="shared" si="43"/>
        <v>0.03604318851</v>
      </c>
      <c r="CR244" s="86">
        <f t="shared" si="44"/>
        <v>0.005217938583</v>
      </c>
      <c r="CS244" s="86">
        <f t="shared" si="45"/>
        <v>0.946936417</v>
      </c>
      <c r="CT244" s="86">
        <f t="shared" si="46"/>
        <v>0.01180245594</v>
      </c>
      <c r="CU244" s="86">
        <f t="shared" si="15"/>
        <v>1</v>
      </c>
      <c r="CV244" s="86">
        <f t="shared" si="47"/>
        <v>0.001151191725</v>
      </c>
      <c r="CW244" s="86">
        <f t="shared" si="48"/>
        <v>0.008975905382</v>
      </c>
      <c r="CX244" s="86">
        <f t="shared" si="49"/>
        <v>0.001936844479</v>
      </c>
      <c r="CY244" s="86">
        <f t="shared" si="50"/>
        <v>0.9879360584</v>
      </c>
      <c r="CZ244" s="86">
        <f t="shared" si="16"/>
        <v>1</v>
      </c>
      <c r="DA244" s="62"/>
      <c r="DB244" s="86">
        <f>(AQ244*Baseline!B$7 + AV244*Baseline!B$11 + BA244*Baseline!B$16 + BF244*Baseline!B$18)</f>
        <v>97529.58148</v>
      </c>
      <c r="DC244" s="86">
        <f>(AR244*Baseline!B$7 + AW244*Baseline!B$11 + BB244*Baseline!B$16 + BG244*Baseline!B$18)</f>
        <v>86798.77084</v>
      </c>
      <c r="DD244" s="86">
        <f>(AS244*Baseline!B$7 + AX244*Baseline!B$11 + BC244*Baseline!B$16 + BH244*Baseline!B$18)</f>
        <v>139157.1859</v>
      </c>
      <c r="DE244" s="86">
        <f>(AT244*Baseline!B$7 + AY244*Baseline!B$11 + BD244*Baseline!B$16 + BI244*Baseline!B$18)</f>
        <v>1260885.834</v>
      </c>
      <c r="DF244" s="86">
        <f t="shared" si="17"/>
        <v>1584371.372</v>
      </c>
      <c r="DG244" s="62"/>
      <c r="DH244" s="86">
        <f t="shared" si="51"/>
        <v>0.06155727324</v>
      </c>
      <c r="DI244" s="86">
        <f t="shared" si="52"/>
        <v>0.0547843595</v>
      </c>
      <c r="DJ244" s="86">
        <f t="shared" si="53"/>
        <v>0.08783116659</v>
      </c>
      <c r="DK244" s="86">
        <f t="shared" si="54"/>
        <v>0.7958272007</v>
      </c>
      <c r="DL244" s="86">
        <f t="shared" si="18"/>
        <v>1</v>
      </c>
      <c r="DM244" s="62"/>
      <c r="DN244" s="86">
        <f>DH244 / (Baseline!B$7/Baseline!B$17)</f>
        <v>6.570834037</v>
      </c>
      <c r="DO244" s="86">
        <f>DI244 / (Baseline!B$11/Baseline!B$17)</f>
        <v>1.32252066</v>
      </c>
      <c r="DP244" s="86">
        <f>DJ244 / (Baseline!B$16/Baseline!B$17)</f>
        <v>1.357256956</v>
      </c>
      <c r="DQ244" s="86">
        <f>DK244 / (Baseline!B$18/Baseline!B$17)</f>
        <v>0.8997529077</v>
      </c>
      <c r="DR244" s="62"/>
      <c r="DS244" s="86">
        <f>DH244 / Baseline!H$117</f>
        <v>2.462728826</v>
      </c>
      <c r="DT244" s="86">
        <f>DI244 / Baseline!H$118</f>
        <v>1.233198794</v>
      </c>
      <c r="DU244" s="86">
        <f>DJ244 / Baseline!H$119</f>
        <v>1.04997016</v>
      </c>
      <c r="DV244" s="86">
        <f>DK244 / Baseline!H$120</f>
        <v>0.9396625269</v>
      </c>
      <c r="DW244" s="87"/>
      <c r="DX244" s="86">
        <f>(AU244*Baseline!B$34)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0.04066053731</v>
      </c>
      <c r="DY244" s="86">
        <f>(AZ244*Baseline!B$34) + (Baseline!D$90*(1-Baseline!D$91)*Baseline!B$35) + (Baseline!D$90*Baseline!D$91*((1-Baseline!D$92)*Baseline!B$40 + Baseline!D$92*Baseline!B$41))</f>
        <v>0.01200113681</v>
      </c>
      <c r="DZ244" s="86">
        <f>(BE244*Baseline!B$34) + (Baseline!F$90*(1-Baseline!F$91)*Baseline!B$35) + (Baseline!F$90*Baseline!F$91*((1-Baseline!F$92)*Baseline!B$40 + Baseline!F$92*Baseline!B$41))</f>
        <v>0.01402342018</v>
      </c>
      <c r="EA244" s="86">
        <f>(BJ244*Baseline!B$34) + (Baseline!H$90*(1-Baseline!H$91)*Baseline!B$35) + (Baseline!H$90*Baseline!H$91*((1-Baseline!H$92)*Baseline!B$40 + Baseline!H$92*Baseline!B$41))</f>
        <v>0.009314991546</v>
      </c>
      <c r="EB244" s="86">
        <f>( DX244*Baseline!B$7 + DY244*Baseline!B$11 + DZ244*Baseline!B$16 + EA244*Baseline!B$18 ) / Baseline!B$17</f>
        <v>0.01002460921</v>
      </c>
    </row>
    <row r="245">
      <c r="A245" s="73" t="s">
        <v>421</v>
      </c>
      <c r="B245" s="85">
        <f>MIN( MAX( NORMINV( MCrands!B245, (B$5+B$4)/2, (B$5-B$4)/3.29 ), 0 ), 1 )</f>
        <v>0.5535536329</v>
      </c>
      <c r="C245" s="85">
        <f>MAX( NORMINV( MCrands!C245, (C$5+C$4)/2, (C$5-C$4)/3.29 ), 0 )</f>
        <v>2.515448979</v>
      </c>
      <c r="D245" s="83"/>
      <c r="E245" s="84">
        <f>Baseline!B$33 * (C245 * Baseline!B$68*Baseline!B$68/Baseline!B$75 + Baseline!B$46 * Baseline!B$54*Baseline!B$54/Baseline!B$76 + Baseline!B$47 * Baseline!B$55*Baseline!B$55/Baseline!B$77 + Baseline!B$56*Baseline!B$56/Baseline!B$78)</f>
        <v>0.00001785893023</v>
      </c>
      <c r="F245" s="84">
        <f>Baseline!B$33 * (C245 * Baseline!B$68*Baseline!B$59/Baseline!B$75 + Baseline!B$46 * Baseline!B$54*Baseline!B$69/Baseline!B$76 + Baseline!B$47 * Baseline!B$55*Baseline!B$57/Baseline!B$77 + Baseline!B$56*Baseline!B$58/Baseline!B$78)</f>
        <v>0.0000002390592696</v>
      </c>
      <c r="G245" s="85">
        <f>Baseline!B$33 * (C245 * Baseline!B$68*Baseline!B$60/Baseline!B$75 + Baseline!B$46 * Baseline!B$54*Baseline!B$61/Baseline!B$76 + Baseline!B$47 * Baseline!B$55*Baseline!B$70/Baseline!B$77 + Baseline!B$56*Baseline!B$62/Baseline!B$78)</f>
        <v>0.0000002004073259</v>
      </c>
      <c r="H245" s="84">
        <f>Baseline!B$33 * (C245 * Baseline!B$68*Baseline!B$63/Baseline!B$75 + Baseline!B$46 * Baseline!B$54*Baseline!B$64/Baseline!B$76 + Baseline!B$47 * Baseline!B$55*Baseline!B$65/Baseline!B$77 + Baseline!B$56*Baseline!B$71/Baseline!B$78)</f>
        <v>0.000000003687828953</v>
      </c>
      <c r="I245" s="84">
        <f>Baseline!B$33 * (C245 * Baseline!B$59*Baseline!B$68/Baseline!B$75 + Baseline!B$46 * Baseline!B$69*Baseline!B$54/Baseline!B$76 + Baseline!B$47 * Baseline!B$57*Baseline!B$55/Baseline!B$77 + Baseline!B$58*Baseline!B$56/Baseline!B$78)</f>
        <v>0.0000002390592696</v>
      </c>
      <c r="J245" s="85">
        <f>Baseline!B$33 * (C245 * Baseline!B$59*Baseline!B$59/Baseline!B$75 + Baseline!B$46 * Baseline!B$69*Baseline!B$69/Baseline!B$76 + Baseline!B$47 * Baseline!B$57*Baseline!B$57/Baseline!B$77 + Baseline!B$58*Baseline!B$58/Baseline!B$78)</f>
        <v>0.000002116574434</v>
      </c>
      <c r="K245" s="84">
        <f>Baseline!B$33 * (C245 * Baseline!B$59*Baseline!B$60/Baseline!B$75 + Baseline!B$46 * Baseline!B$69*Baseline!B$61/Baseline!B$76 + Baseline!B$47 * Baseline!B$57*Baseline!B$70/Baseline!B$77 + Baseline!B$58*Baseline!B$62/Baseline!B$78)</f>
        <v>0.00000001648978878</v>
      </c>
      <c r="L245" s="85">
        <f>Baseline!B$33 * (C245 * Baseline!B$59*Baseline!B$63/Baseline!B$75 + Baseline!B$46 * Baseline!B$69*Baseline!B$64/Baseline!B$76 + Baseline!B$47 * Baseline!B$57*Baseline!B$65/Baseline!B$77 + Baseline!B$58*Baseline!B$71/Baseline!B$78)</f>
        <v>0.00000001707279065</v>
      </c>
      <c r="M245" s="84">
        <f>Baseline!B$33 * (C245 * Baseline!B$60*Baseline!B$68/Baseline!B$75 + Baseline!B$46 * Baseline!B$61*Baseline!B$54/Baseline!B$76 + Baseline!B$47 * Baseline!B$70*Baseline!B$55/Baseline!B$77 + Baseline!B$62*Baseline!B$56/Baseline!B$78)</f>
        <v>0.0000002004073259</v>
      </c>
      <c r="N245" s="85">
        <f>Baseline!B$33 * (C245 * Baseline!B$60*Baseline!B$59/Baseline!B$75 + Baseline!B$46 * Baseline!B$61*Baseline!B$69/Baseline!B$76 + Baseline!B$47 * Baseline!B$70*Baseline!B$57/Baseline!B$77 + Baseline!B$62*Baseline!B$58/Baseline!B$78)</f>
        <v>0.00000001648978878</v>
      </c>
      <c r="O245" s="85">
        <f>Baseline!B$33 * (C245 * Baseline!B$60*Baseline!B$60/Baseline!B$75 + Baseline!B$46 * Baseline!B$61*Baseline!B$61/Baseline!B$76 + Baseline!B$47 * Baseline!B$70*Baseline!B$70/Baseline!B$77 + Baseline!B$62*Baseline!B$62/Baseline!B$78)</f>
        <v>0.000001589267533</v>
      </c>
      <c r="P245" s="84">
        <f>Baseline!B$33 * (C245 * Baseline!B$60*Baseline!B$63/Baseline!B$75 + Baseline!B$46 * Baseline!B$61*Baseline!B$64/Baseline!B$76 + Baseline!B$47 * Baseline!B$70*Baseline!B$65/Baseline!B$77 + Baseline!B$62*Baseline!B$71/Baseline!B$78)</f>
        <v>0.000000001956392805</v>
      </c>
      <c r="Q245" s="84">
        <f>Baseline!B$33 * (C245 * Baseline!B$63*Baseline!B$68/Baseline!B$75 + Baseline!B$46 * Baseline!B$64*Baseline!B$54/Baseline!B$76 + Baseline!B$47 * Baseline!B$65*Baseline!B$55/Baseline!B$77 + Baseline!B$71*Baseline!B$56/Baseline!B$78)</f>
        <v>0.000000003687828953</v>
      </c>
      <c r="R245" s="84">
        <f>Baseline!B$33 * (C245 * Baseline!B$63*Baseline!B$59/Baseline!B$75 + Baseline!B$46 * Baseline!B$64*Baseline!B$69/Baseline!B$76 + Baseline!B$47 * Baseline!B$65*Baseline!B$57/Baseline!B$77 + Baseline!B$71*Baseline!B$58/Baseline!B$78)</f>
        <v>0.00000001707279065</v>
      </c>
      <c r="S245" s="84">
        <f>Baseline!B$33 * (C245 * Baseline!B$63*Baseline!B$60/Baseline!B$75 + Baseline!B$46 * Baseline!B$64*Baseline!B$61/Baseline!B$76 + Baseline!B$47 * Baseline!B$65*Baseline!B$70/Baseline!B$77 + Baseline!B$71*Baseline!B$62/Baseline!B$78)</f>
        <v>0.000000001956392805</v>
      </c>
      <c r="T245" s="84">
        <f>Baseline!B$33 * (C245 * Baseline!B$63*Baseline!B$63/Baseline!B$75 + Baseline!B$46 * Baseline!B$64*Baseline!B$64/Baseline!B$76 + Baseline!B$47 * Baseline!B$65*Baseline!B$65/Baseline!B$77 + Baseline!B$71*Baseline!B$71/Baseline!B$78)</f>
        <v>0.00000009856721732</v>
      </c>
      <c r="U245" s="83"/>
      <c r="V245" s="84">
        <f>E245 * ( Baseline!B$89 * Baseline!B$7 )</f>
        <v>0.1853578368</v>
      </c>
      <c r="W245" s="84">
        <f>F245 * ( Baseline!D$89 * Baseline!B$11 )</f>
        <v>0.004409829692</v>
      </c>
      <c r="X245" s="84">
        <f>G245 * ( Baseline!F$89 * Baseline!B$16 )</f>
        <v>0.006961102356</v>
      </c>
      <c r="Y245" s="84">
        <f>H245 * ( Baseline!H$89 * Baseline!B$18 )</f>
        <v>0.001296911593</v>
      </c>
      <c r="Z245" s="86">
        <f t="shared" si="1"/>
        <v>0.1980256805</v>
      </c>
      <c r="AA245" s="84">
        <f>I245 * ( Baseline!B$89 * Baseline!B$7 )</f>
        <v>0.002481196159</v>
      </c>
      <c r="AB245" s="85">
        <f>J245 * ( Baseline!D$89 * Baseline!B$11 )</f>
        <v>0.03904359282</v>
      </c>
      <c r="AC245" s="85">
        <f>K245 * ( Baseline!F$89 * Baseline!B$16 )</f>
        <v>0.0005727690195</v>
      </c>
      <c r="AD245" s="85">
        <f>L245 * ( Baseline!F$89 * Baseline!B$16 )</f>
        <v>0.0005930194552</v>
      </c>
      <c r="AE245" s="86">
        <f t="shared" si="2"/>
        <v>0.04269057745</v>
      </c>
      <c r="AF245" s="86">
        <f>M245 * ( Baseline!B$89 * Baseline!B$7 )</f>
        <v>0.002080027636</v>
      </c>
      <c r="AG245" s="86">
        <f>N245 * ( Baseline!D$89 * Baseline!B$11 )</f>
        <v>0.0003041804667</v>
      </c>
      <c r="AH245" s="86">
        <f>O245 * ( Baseline!F$89 * Baseline!B$16 )</f>
        <v>0.05520284211</v>
      </c>
      <c r="AI245" s="86">
        <f>P245 * ( Baseline!H$89 * Baseline!B$18 )</f>
        <v>0.0006880114402</v>
      </c>
      <c r="AJ245" s="86">
        <f t="shared" si="3"/>
        <v>0.05827506166</v>
      </c>
      <c r="AK245" s="86">
        <f>Q245 * ( Baseline!B$89 * Baseline!B$7 )</f>
        <v>0.0000382759767</v>
      </c>
      <c r="AL245" s="86">
        <f>R245 * ( Baseline!D$89 * Baseline!B$11 )</f>
        <v>0.0003149348664</v>
      </c>
      <c r="AM245" s="86">
        <f>S245 * ( Baseline!F$89 * Baseline!B$16 )</f>
        <v>0.00006795485394</v>
      </c>
      <c r="AN245" s="86">
        <f>T245 * ( Baseline!H$89 * Baseline!B$18 )</f>
        <v>0.03466347503</v>
      </c>
      <c r="AO245" s="86">
        <f t="shared" si="4"/>
        <v>0.03508464073</v>
      </c>
      <c r="AP245" s="62"/>
      <c r="AQ245" s="86">
        <f>V245 * ( (1-Baseline!B$90-Baseline!B$89) + (1-B245)*Baseline!B$90 )</f>
        <v>0.0900722806</v>
      </c>
      <c r="AR245" s="86">
        <f>W245 * ( (1-Baseline!B$90-Baseline!B$89) + (1-B245)*Baseline!B$90 )</f>
        <v>0.002142900587</v>
      </c>
      <c r="AS245" s="86">
        <f>X245 * ( (1-Baseline!B$90-Baseline!B$89) + (1-B245)*Baseline!B$90 )</f>
        <v>0.003382659052</v>
      </c>
      <c r="AT245" s="86">
        <f>Y245 * ( (1-Baseline!B$90-Baseline!B$89) + (1-B245)*Baseline!B$90 )</f>
        <v>0.0006302176748</v>
      </c>
      <c r="AU245" s="86">
        <f t="shared" si="5"/>
        <v>0.09622805791</v>
      </c>
      <c r="AV245" s="86">
        <f>AA245 * ( (1-Baseline!D$90-Baseline!D$89) + (1-B245)*Baseline!D$90 )</f>
        <v>0.001844537036</v>
      </c>
      <c r="AW245" s="86">
        <f>AB245 * ( (1-Baseline!D$90-Baseline!D$89) + (1-B245)*Baseline!D$90 )</f>
        <v>0.0290252557</v>
      </c>
      <c r="AX245" s="86">
        <f>AC245 * ( (1-Baseline!D$90-Baseline!D$89) + (1-B245)*Baseline!D$90 )</f>
        <v>0.000425800139</v>
      </c>
      <c r="AY245" s="86">
        <f>AD245 * ( (1-Baseline!D$90-Baseline!D$89) + (1-B245)*Baseline!D$90 )</f>
        <v>0.000440854442</v>
      </c>
      <c r="AZ245" s="86">
        <f t="shared" si="6"/>
        <v>0.03173644732</v>
      </c>
      <c r="BA245" s="86">
        <f>AF245 * ( (1-Baseline!F$90-Baseline!F$89) + (1-Baseline!B$36)*Baseline!F$90 )</f>
        <v>0.001496854447</v>
      </c>
      <c r="BB245" s="86">
        <f>AG245 * ( (1-Baseline!F$90-Baseline!F$89) + (1-Baseline!B$36)*Baseline!F$90 )</f>
        <v>0.0002188979976</v>
      </c>
      <c r="BC245" s="86">
        <f>AH245 * ( (1-Baseline!F$90-Baseline!F$89) + (1-Baseline!B$36)*Baseline!F$90 )</f>
        <v>0.03972573168</v>
      </c>
      <c r="BD245" s="86">
        <f>AI245 * ( (1-Baseline!F$90-Baseline!F$89) + (1-Baseline!B$36)*Baseline!F$90 )</f>
        <v>0.0004951150487</v>
      </c>
      <c r="BE245" s="86">
        <f t="shared" si="7"/>
        <v>0.04193659917</v>
      </c>
      <c r="BF245" s="86">
        <f>AK245 * ( (1-Baseline!H$90-Baseline!H$89) + (1-Baseline!B$36)*Baseline!H$90 )</f>
        <v>0.00003032682186</v>
      </c>
      <c r="BG245" s="86">
        <f>AL245 * ( (1-Baseline!H$90-Baseline!H$89) + (1-Baseline!B$36)*Baseline!H$90 )</f>
        <v>0.0002495291934</v>
      </c>
      <c r="BH245" s="86">
        <f>AM245 * ( (1-Baseline!H$90-Baseline!H$89) + (1-Baseline!B$36)*Baseline!H$90 )</f>
        <v>0.00005384198988</v>
      </c>
      <c r="BI245" s="86">
        <f>AN245 * ( (1-Baseline!H$90-Baseline!H$89) + (1-Baseline!B$36)*Baseline!H$90 )</f>
        <v>0.02746456454</v>
      </c>
      <c r="BJ245" s="86">
        <f t="shared" si="8"/>
        <v>0.02779826254</v>
      </c>
      <c r="BK245" s="62"/>
      <c r="BL245" s="86">
        <f t="shared" si="19"/>
        <v>0.9360292887</v>
      </c>
      <c r="BM245" s="86">
        <f t="shared" si="20"/>
        <v>0.02226897886</v>
      </c>
      <c r="BN245" s="86">
        <f t="shared" si="21"/>
        <v>0.03515252334</v>
      </c>
      <c r="BO245" s="86">
        <f t="shared" si="22"/>
        <v>0.006549209123</v>
      </c>
      <c r="BP245" s="86">
        <f t="shared" si="9"/>
        <v>1</v>
      </c>
      <c r="BQ245" s="86">
        <f t="shared" si="23"/>
        <v>0.05812046375</v>
      </c>
      <c r="BR245" s="86">
        <f t="shared" si="24"/>
        <v>0.9145716724</v>
      </c>
      <c r="BS245" s="86">
        <f t="shared" si="25"/>
        <v>0.01341675502</v>
      </c>
      <c r="BT245" s="86">
        <f t="shared" si="26"/>
        <v>0.01389110878</v>
      </c>
      <c r="BU245" s="86">
        <f t="shared" si="10"/>
        <v>1</v>
      </c>
      <c r="BV245" s="86">
        <f t="shared" si="27"/>
        <v>0.03569327216</v>
      </c>
      <c r="BW245" s="86">
        <f t="shared" si="28"/>
        <v>0.005219736505</v>
      </c>
      <c r="BX245" s="86">
        <f t="shared" si="29"/>
        <v>0.9472807157</v>
      </c>
      <c r="BY245" s="86">
        <f t="shared" si="30"/>
        <v>0.01180627563</v>
      </c>
      <c r="BZ245" s="86">
        <f t="shared" si="11"/>
        <v>1</v>
      </c>
      <c r="CA245" s="86">
        <f t="shared" si="31"/>
        <v>0.001090961056</v>
      </c>
      <c r="CB245" s="86">
        <f t="shared" si="32"/>
        <v>0.008976431277</v>
      </c>
      <c r="CC245" s="86">
        <f t="shared" si="33"/>
        <v>0.001936883278</v>
      </c>
      <c r="CD245" s="86">
        <f t="shared" si="34"/>
        <v>0.9879957244</v>
      </c>
      <c r="CE245" s="86">
        <f t="shared" si="12"/>
        <v>1</v>
      </c>
      <c r="CF245" s="62"/>
      <c r="CG245" s="86">
        <f t="shared" si="35"/>
        <v>0.9360292887</v>
      </c>
      <c r="CH245" s="86">
        <f t="shared" si="36"/>
        <v>0.02226897886</v>
      </c>
      <c r="CI245" s="86">
        <f t="shared" si="37"/>
        <v>0.03515252334</v>
      </c>
      <c r="CJ245" s="86">
        <f t="shared" si="38"/>
        <v>0.006549209123</v>
      </c>
      <c r="CK245" s="86">
        <f t="shared" si="13"/>
        <v>1</v>
      </c>
      <c r="CL245" s="86">
        <f t="shared" si="39"/>
        <v>0.05812046375</v>
      </c>
      <c r="CM245" s="86">
        <f t="shared" si="40"/>
        <v>0.9145716724</v>
      </c>
      <c r="CN245" s="86">
        <f t="shared" si="41"/>
        <v>0.01341675502</v>
      </c>
      <c r="CO245" s="86">
        <f t="shared" si="42"/>
        <v>0.01389110878</v>
      </c>
      <c r="CP245" s="86">
        <f t="shared" si="14"/>
        <v>1</v>
      </c>
      <c r="CQ245" s="86">
        <f t="shared" si="43"/>
        <v>0.03569327216</v>
      </c>
      <c r="CR245" s="86">
        <f t="shared" si="44"/>
        <v>0.005219736505</v>
      </c>
      <c r="CS245" s="86">
        <f t="shared" si="45"/>
        <v>0.9472807157</v>
      </c>
      <c r="CT245" s="86">
        <f t="shared" si="46"/>
        <v>0.01180627563</v>
      </c>
      <c r="CU245" s="86">
        <f t="shared" si="15"/>
        <v>1</v>
      </c>
      <c r="CV245" s="86">
        <f t="shared" si="47"/>
        <v>0.001090961056</v>
      </c>
      <c r="CW245" s="86">
        <f t="shared" si="48"/>
        <v>0.008976431277</v>
      </c>
      <c r="CX245" s="86">
        <f t="shared" si="49"/>
        <v>0.001936883278</v>
      </c>
      <c r="CY245" s="86">
        <f t="shared" si="50"/>
        <v>0.9879957244</v>
      </c>
      <c r="CZ245" s="86">
        <f t="shared" si="16"/>
        <v>1</v>
      </c>
      <c r="DA245" s="62"/>
      <c r="DB245" s="86">
        <f>(AQ245*Baseline!B$7 + AV245*Baseline!B$11 + BA245*Baseline!B$16 + BF245*Baseline!B$18)</f>
        <v>54044.20209</v>
      </c>
      <c r="DC245" s="86">
        <f>(AR245*Baseline!B$7 + AW245*Baseline!B$11 + BB245*Baseline!B$16 + BG245*Baseline!B$18)</f>
        <v>75445.03026</v>
      </c>
      <c r="DD245" s="86">
        <f>(AS245*Baseline!B$7 + AX245*Baseline!B$11 + BC245*Baseline!B$16 + BH245*Baseline!B$18)</f>
        <v>138107.9587</v>
      </c>
      <c r="DE245" s="86">
        <f>(AT245*Baseline!B$7 + AY245*Baseline!B$11 + BD245*Baseline!B$16 + BI245*Baseline!B$18)</f>
        <v>1260534.643</v>
      </c>
      <c r="DF245" s="86">
        <f t="shared" si="17"/>
        <v>1528131.834</v>
      </c>
      <c r="DG245" s="62"/>
      <c r="DH245" s="86">
        <f t="shared" si="51"/>
        <v>0.03536619086</v>
      </c>
      <c r="DI245" s="86">
        <f t="shared" si="52"/>
        <v>0.04937076017</v>
      </c>
      <c r="DJ245" s="86">
        <f t="shared" si="53"/>
        <v>0.09037699212</v>
      </c>
      <c r="DK245" s="86">
        <f t="shared" si="54"/>
        <v>0.8248860568</v>
      </c>
      <c r="DL245" s="86">
        <f t="shared" si="18"/>
        <v>1</v>
      </c>
      <c r="DM245" s="62"/>
      <c r="DN245" s="86">
        <f>DH245 / (Baseline!B$7/Baseline!B$17)</f>
        <v>3.77510826</v>
      </c>
      <c r="DO245" s="86">
        <f>DI245 / (Baseline!B$11/Baseline!B$17)</f>
        <v>1.191833781</v>
      </c>
      <c r="DP245" s="86">
        <f>DJ245 / (Baseline!B$16/Baseline!B$17)</f>
        <v>1.396597654</v>
      </c>
      <c r="DQ245" s="86">
        <f>DK245 / (Baseline!B$18/Baseline!B$17)</f>
        <v>0.93260651</v>
      </c>
      <c r="DR245" s="62"/>
      <c r="DS245" s="86">
        <f>DH245 / Baseline!H$117</f>
        <v>1.414899217</v>
      </c>
      <c r="DT245" s="86">
        <f>DI245 / Baseline!H$118</f>
        <v>1.11133839</v>
      </c>
      <c r="DU245" s="86">
        <f>DJ245 / Baseline!H$119</f>
        <v>1.080404013</v>
      </c>
      <c r="DV245" s="86">
        <f>DK245 / Baseline!H$120</f>
        <v>0.9739733901</v>
      </c>
      <c r="DW245" s="87"/>
      <c r="DX245" s="86">
        <f>(AU245*Baseline!B$34)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0.02696373994</v>
      </c>
      <c r="DY245" s="86">
        <f>(AZ245*Baseline!B$34) + (Baseline!D$90*(1-Baseline!D$91)*Baseline!B$35) + (Baseline!D$90*Baseline!D$91*((1-Baseline!D$92)*Baseline!B$40 + Baseline!D$92*Baseline!B$41))</f>
        <v>0.0111740351</v>
      </c>
      <c r="DZ245" s="86">
        <f>(BE245*Baseline!B$34) + (Baseline!F$90*(1-Baseline!F$91)*Baseline!B$35) + (Baseline!F$90*Baseline!F$91*((1-Baseline!F$92)*Baseline!B$40 + Baseline!F$92*Baseline!B$41))</f>
        <v>0.01402112988</v>
      </c>
      <c r="EA245" s="86">
        <f>(BJ245*Baseline!B$34) + (Baseline!H$90*(1-Baseline!H$91)*Baseline!B$35) + (Baseline!H$90*Baseline!H$91*((1-Baseline!H$92)*Baseline!B$40 + Baseline!H$92*Baseline!B$41))</f>
        <v>0.009314739382</v>
      </c>
      <c r="EB245" s="86">
        <f>( DX245*Baseline!B$7 + DY245*Baseline!B$11 + DZ245*Baseline!B$16 + EA245*Baseline!B$18 ) / Baseline!B$17</f>
        <v>0.009861660792</v>
      </c>
    </row>
    <row r="246">
      <c r="A246" s="73" t="s">
        <v>422</v>
      </c>
      <c r="B246" s="85">
        <f>MIN( MAX( NORMINV( MCrands!B246, (B$5+B$4)/2, (B$5-B$4)/3.29 ), 0 ), 1 )</f>
        <v>0.3629261473</v>
      </c>
      <c r="C246" s="85">
        <f>MAX( NORMINV( MCrands!C246, (C$5+C$4)/2, (C$5-C$4)/3.29 ), 0 )</f>
        <v>2.445086924</v>
      </c>
      <c r="D246" s="83"/>
      <c r="E246" s="84">
        <f>Baseline!B$33 * (C246 * Baseline!B$68*Baseline!B$68/Baseline!B$75 + Baseline!B$46 * Baseline!B$54*Baseline!B$54/Baseline!B$76 + Baseline!B$47 * Baseline!B$55*Baseline!B$55/Baseline!B$77 + Baseline!B$56*Baseline!B$56/Baseline!B$78)</f>
        <v>0.00001736076519</v>
      </c>
      <c r="F246" s="84">
        <f>Baseline!B$33 * (C246 * Baseline!B$68*Baseline!B$59/Baseline!B$75 + Baseline!B$46 * Baseline!B$54*Baseline!B$69/Baseline!B$76 + Baseline!B$47 * Baseline!B$55*Baseline!B$57/Baseline!B$77 + Baseline!B$56*Baseline!B$58/Baseline!B$78)</f>
        <v>0.000000238980612</v>
      </c>
      <c r="G246" s="85">
        <f>Baseline!B$33 * (C246 * Baseline!B$68*Baseline!B$60/Baseline!B$75 + Baseline!B$46 * Baseline!B$54*Baseline!B$61/Baseline!B$76 + Baseline!B$47 * Baseline!B$55*Baseline!B$70/Baseline!B$77 + Baseline!B$56*Baseline!B$62/Baseline!B$78)</f>
        <v>0.0000002002139592</v>
      </c>
      <c r="H246" s="84">
        <f>Baseline!B$33 * (C246 * Baseline!B$68*Baseline!B$63/Baseline!B$75 + Baseline!B$46 * Baseline!B$54*Baseline!B$64/Baseline!B$76 + Baseline!B$47 * Baseline!B$55*Baseline!B$65/Baseline!B$77 + Baseline!B$56*Baseline!B$71/Baseline!B$78)</f>
        <v>0.000000003668492284</v>
      </c>
      <c r="I246" s="84">
        <f>Baseline!B$33 * (C246 * Baseline!B$59*Baseline!B$68/Baseline!B$75 + Baseline!B$46 * Baseline!B$69*Baseline!B$54/Baseline!B$76 + Baseline!B$47 * Baseline!B$57*Baseline!B$55/Baseline!B$77 + Baseline!B$58*Baseline!B$56/Baseline!B$78)</f>
        <v>0.000000238980612</v>
      </c>
      <c r="J246" s="85">
        <f>Baseline!B$33 * (C246 * Baseline!B$59*Baseline!B$59/Baseline!B$75 + Baseline!B$46 * Baseline!B$69*Baseline!B$69/Baseline!B$76 + Baseline!B$47 * Baseline!B$57*Baseline!B$57/Baseline!B$77 + Baseline!B$58*Baseline!B$58/Baseline!B$78)</f>
        <v>0.000002116574421</v>
      </c>
      <c r="K246" s="84">
        <f>Baseline!B$33 * (C246 * Baseline!B$59*Baseline!B$60/Baseline!B$75 + Baseline!B$46 * Baseline!B$69*Baseline!B$61/Baseline!B$76 + Baseline!B$47 * Baseline!B$57*Baseline!B$70/Baseline!B$77 + Baseline!B$58*Baseline!B$62/Baseline!B$78)</f>
        <v>0.00000001648975825</v>
      </c>
      <c r="L246" s="85">
        <f>Baseline!B$33 * (C246 * Baseline!B$59*Baseline!B$63/Baseline!B$75 + Baseline!B$46 * Baseline!B$69*Baseline!B$64/Baseline!B$76 + Baseline!B$47 * Baseline!B$57*Baseline!B$65/Baseline!B$77 + Baseline!B$58*Baseline!B$71/Baseline!B$78)</f>
        <v>0.0000000170727876</v>
      </c>
      <c r="M246" s="84">
        <f>Baseline!B$33 * (C246 * Baseline!B$60*Baseline!B$68/Baseline!B$75 + Baseline!B$46 * Baseline!B$61*Baseline!B$54/Baseline!B$76 + Baseline!B$47 * Baseline!B$70*Baseline!B$55/Baseline!B$77 + Baseline!B$62*Baseline!B$56/Baseline!B$78)</f>
        <v>0.0000002002139592</v>
      </c>
      <c r="N246" s="85">
        <f>Baseline!B$33 * (C246 * Baseline!B$60*Baseline!B$59/Baseline!B$75 + Baseline!B$46 * Baseline!B$61*Baseline!B$69/Baseline!B$76 + Baseline!B$47 * Baseline!B$70*Baseline!B$57/Baseline!B$77 + Baseline!B$62*Baseline!B$58/Baseline!B$78)</f>
        <v>0.00000001648975825</v>
      </c>
      <c r="O246" s="85">
        <f>Baseline!B$33 * (C246 * Baseline!B$60*Baseline!B$60/Baseline!B$75 + Baseline!B$46 * Baseline!B$61*Baseline!B$61/Baseline!B$76 + Baseline!B$47 * Baseline!B$70*Baseline!B$70/Baseline!B$77 + Baseline!B$62*Baseline!B$62/Baseline!B$78)</f>
        <v>0.000001589267458</v>
      </c>
      <c r="P246" s="84">
        <f>Baseline!B$33 * (C246 * Baseline!B$60*Baseline!B$63/Baseline!B$75 + Baseline!B$46 * Baseline!B$61*Baseline!B$64/Baseline!B$76 + Baseline!B$47 * Baseline!B$70*Baseline!B$65/Baseline!B$77 + Baseline!B$62*Baseline!B$71/Baseline!B$78)</f>
        <v>0.000000001956385299</v>
      </c>
      <c r="Q246" s="84">
        <f>Baseline!B$33 * (C246 * Baseline!B$63*Baseline!B$68/Baseline!B$75 + Baseline!B$46 * Baseline!B$64*Baseline!B$54/Baseline!B$76 + Baseline!B$47 * Baseline!B$65*Baseline!B$55/Baseline!B$77 + Baseline!B$71*Baseline!B$56/Baseline!B$78)</f>
        <v>0.000000003668492284</v>
      </c>
      <c r="R246" s="84">
        <f>Baseline!B$33 * (C246 * Baseline!B$63*Baseline!B$59/Baseline!B$75 + Baseline!B$46 * Baseline!B$64*Baseline!B$69/Baseline!B$76 + Baseline!B$47 * Baseline!B$65*Baseline!B$57/Baseline!B$77 + Baseline!B$71*Baseline!B$58/Baseline!B$78)</f>
        <v>0.0000000170727876</v>
      </c>
      <c r="S246" s="84">
        <f>Baseline!B$33 * (C246 * Baseline!B$63*Baseline!B$60/Baseline!B$75 + Baseline!B$46 * Baseline!B$64*Baseline!B$61/Baseline!B$76 + Baseline!B$47 * Baseline!B$65*Baseline!B$70/Baseline!B$77 + Baseline!B$71*Baseline!B$62/Baseline!B$78)</f>
        <v>0.000000001956385299</v>
      </c>
      <c r="T246" s="84">
        <f>Baseline!B$33 * (C246 * Baseline!B$63*Baseline!B$63/Baseline!B$75 + Baseline!B$46 * Baseline!B$64*Baseline!B$64/Baseline!B$76 + Baseline!B$47 * Baseline!B$65*Baseline!B$65/Baseline!B$77 + Baseline!B$71*Baseline!B$71/Baseline!B$78)</f>
        <v>0.00000009856721657</v>
      </c>
      <c r="U246" s="83"/>
      <c r="V246" s="84">
        <f>E246 * ( Baseline!B$89 * Baseline!B$7 )</f>
        <v>0.1801873819</v>
      </c>
      <c r="W246" s="84">
        <f>F246 * ( Baseline!D$89 * Baseline!B$11 )</f>
        <v>0.004408378726</v>
      </c>
      <c r="X246" s="84">
        <f>G246 * ( Baseline!F$89 * Baseline!B$16 )</f>
        <v>0.006954385808</v>
      </c>
      <c r="Y246" s="84">
        <f>H246 * ( Baseline!H$89 * Baseline!B$18 )</f>
        <v>0.0012901114</v>
      </c>
      <c r="Z246" s="86">
        <f t="shared" si="1"/>
        <v>0.1928402578</v>
      </c>
      <c r="AA246" s="84">
        <f>I246 * ( Baseline!B$89 * Baseline!B$7 )</f>
        <v>0.002480379772</v>
      </c>
      <c r="AB246" s="85">
        <f>J246 * ( Baseline!D$89 * Baseline!B$11 )</f>
        <v>0.03904359259</v>
      </c>
      <c r="AC246" s="85">
        <f>K246 * ( Baseline!F$89 * Baseline!B$16 )</f>
        <v>0.000572767959</v>
      </c>
      <c r="AD246" s="85">
        <f>L246 * ( Baseline!F$89 * Baseline!B$16 )</f>
        <v>0.0005930193492</v>
      </c>
      <c r="AE246" s="86">
        <f t="shared" si="2"/>
        <v>0.04268975967</v>
      </c>
      <c r="AF246" s="86">
        <f>M246 * ( Baseline!B$89 * Baseline!B$7 )</f>
        <v>0.002078020683</v>
      </c>
      <c r="AG246" s="86">
        <f>N246 * ( Baseline!D$89 * Baseline!B$11 )</f>
        <v>0.0003041799035</v>
      </c>
      <c r="AH246" s="86">
        <f>O246 * ( Baseline!F$89 * Baseline!B$16 )</f>
        <v>0.05520283951</v>
      </c>
      <c r="AI246" s="86">
        <f>P246 * ( Baseline!H$89 * Baseline!B$18 )</f>
        <v>0.0006880088006</v>
      </c>
      <c r="AJ246" s="86">
        <f t="shared" si="3"/>
        <v>0.05827304889</v>
      </c>
      <c r="AK246" s="86">
        <f>Q246 * ( Baseline!B$89 * Baseline!B$7 )</f>
        <v>0.00003807528141</v>
      </c>
      <c r="AL246" s="86">
        <f>R246 * ( Baseline!D$89 * Baseline!B$11 )</f>
        <v>0.0003149348101</v>
      </c>
      <c r="AM246" s="86">
        <f>S246 * ( Baseline!F$89 * Baseline!B$16 )</f>
        <v>0.00006795459323</v>
      </c>
      <c r="AN246" s="86">
        <f>T246 * ( Baseline!H$89 * Baseline!B$18 )</f>
        <v>0.03466347477</v>
      </c>
      <c r="AO246" s="86">
        <f t="shared" si="4"/>
        <v>0.03508443946</v>
      </c>
      <c r="AP246" s="62"/>
      <c r="AQ246" s="86">
        <f>V246 * ( (1-Baseline!B$90-Baseline!B$89) + (1-B246)*Baseline!B$90 )</f>
        <v>0.118130078</v>
      </c>
      <c r="AR246" s="86">
        <f>W246 * ( (1-Baseline!B$90-Baseline!B$89) + (1-B246)*Baseline!B$90 )</f>
        <v>0.002890114264</v>
      </c>
      <c r="AS246" s="86">
        <f>X246 * ( (1-Baseline!B$90-Baseline!B$89) + (1-B246)*Baseline!B$90 )</f>
        <v>0.004559265633</v>
      </c>
      <c r="AT246" s="86">
        <f>Y246 * ( (1-Baseline!B$90-Baseline!B$89) + (1-B246)*Baseline!B$90 )</f>
        <v>0.0008457915234</v>
      </c>
      <c r="AU246" s="86">
        <f t="shared" si="5"/>
        <v>0.1264252494</v>
      </c>
      <c r="AV246" s="86">
        <f>AA246 * ( (1-Baseline!D$90-Baseline!D$89) + (1-B246)*Baseline!D$90 )</f>
        <v>0.002055757323</v>
      </c>
      <c r="AW246" s="86">
        <f>AB246 * ( (1-Baseline!D$90-Baseline!D$89) + (1-B246)*Baseline!D$90 )</f>
        <v>0.03235962182</v>
      </c>
      <c r="AX246" s="86">
        <f>AC246 * ( (1-Baseline!D$90-Baseline!D$89) + (1-B246)*Baseline!D$90 )</f>
        <v>0.0004747143721</v>
      </c>
      <c r="AY246" s="86">
        <f>AD246 * ( (1-Baseline!D$90-Baseline!D$89) + (1-B246)*Baseline!D$90 )</f>
        <v>0.0004914988759</v>
      </c>
      <c r="AZ246" s="86">
        <f t="shared" si="6"/>
        <v>0.03538159239</v>
      </c>
      <c r="BA246" s="86">
        <f>AF246 * ( (1-Baseline!F$90-Baseline!F$89) + (1-Baseline!B$36)*Baseline!F$90 )</f>
        <v>0.00149541018</v>
      </c>
      <c r="BB246" s="86">
        <f>AG246 * ( (1-Baseline!F$90-Baseline!F$89) + (1-Baseline!B$36)*Baseline!F$90 )</f>
        <v>0.0002188975923</v>
      </c>
      <c r="BC246" s="86">
        <f>AH246 * ( (1-Baseline!F$90-Baseline!F$89) + (1-Baseline!B$36)*Baseline!F$90 )</f>
        <v>0.0397257298</v>
      </c>
      <c r="BD246" s="86">
        <f>AI246 * ( (1-Baseline!F$90-Baseline!F$89) + (1-Baseline!B$36)*Baseline!F$90 )</f>
        <v>0.0004951131492</v>
      </c>
      <c r="BE246" s="86">
        <f t="shared" si="7"/>
        <v>0.04193515072</v>
      </c>
      <c r="BF246" s="86">
        <f>AK246 * ( (1-Baseline!H$90-Baseline!H$89) + (1-Baseline!B$36)*Baseline!H$90 )</f>
        <v>0.00003016780697</v>
      </c>
      <c r="BG246" s="86">
        <f>AL246 * ( (1-Baseline!H$90-Baseline!H$89) + (1-Baseline!B$36)*Baseline!H$90 )</f>
        <v>0.0002495291487</v>
      </c>
      <c r="BH246" s="86">
        <f>AM246 * ( (1-Baseline!H$90-Baseline!H$89) + (1-Baseline!B$36)*Baseline!H$90 )</f>
        <v>0.00005384178331</v>
      </c>
      <c r="BI246" s="86">
        <f>AN246 * ( (1-Baseline!H$90-Baseline!H$89) + (1-Baseline!B$36)*Baseline!H$90 )</f>
        <v>0.02746456433</v>
      </c>
      <c r="BJ246" s="86">
        <f t="shared" si="8"/>
        <v>0.02779810307</v>
      </c>
      <c r="BK246" s="62"/>
      <c r="BL246" s="86">
        <f t="shared" si="19"/>
        <v>0.9343867506</v>
      </c>
      <c r="BM246" s="86">
        <f t="shared" si="20"/>
        <v>0.02286026152</v>
      </c>
      <c r="BN246" s="86">
        <f t="shared" si="21"/>
        <v>0.03606293565</v>
      </c>
      <c r="BO246" s="86">
        <f t="shared" si="22"/>
        <v>0.006690052245</v>
      </c>
      <c r="BP246" s="86">
        <f t="shared" si="9"/>
        <v>1</v>
      </c>
      <c r="BQ246" s="86">
        <f t="shared" si="23"/>
        <v>0.0581024534</v>
      </c>
      <c r="BR246" s="86">
        <f t="shared" si="24"/>
        <v>0.914589187</v>
      </c>
      <c r="BS246" s="86">
        <f t="shared" si="25"/>
        <v>0.0134169872</v>
      </c>
      <c r="BT246" s="86">
        <f t="shared" si="26"/>
        <v>0.0138913724</v>
      </c>
      <c r="BU246" s="86">
        <f t="shared" si="10"/>
        <v>1</v>
      </c>
      <c r="BV246" s="86">
        <f t="shared" si="27"/>
        <v>0.03566006451</v>
      </c>
      <c r="BW246" s="86">
        <f t="shared" si="28"/>
        <v>0.005219907131</v>
      </c>
      <c r="BX246" s="86">
        <f t="shared" si="29"/>
        <v>0.9473133902</v>
      </c>
      <c r="BY246" s="86">
        <f t="shared" si="30"/>
        <v>0.01180663812</v>
      </c>
      <c r="BZ246" s="86">
        <f t="shared" si="11"/>
        <v>1</v>
      </c>
      <c r="CA246" s="86">
        <f t="shared" si="31"/>
        <v>0.001085246964</v>
      </c>
      <c r="CB246" s="86">
        <f t="shared" si="32"/>
        <v>0.008976481169</v>
      </c>
      <c r="CC246" s="86">
        <f t="shared" si="33"/>
        <v>0.001936886959</v>
      </c>
      <c r="CD246" s="86">
        <f t="shared" si="34"/>
        <v>0.9880013849</v>
      </c>
      <c r="CE246" s="86">
        <f t="shared" si="12"/>
        <v>1</v>
      </c>
      <c r="CF246" s="62"/>
      <c r="CG246" s="86">
        <f t="shared" si="35"/>
        <v>0.9343867506</v>
      </c>
      <c r="CH246" s="86">
        <f t="shared" si="36"/>
        <v>0.02286026152</v>
      </c>
      <c r="CI246" s="86">
        <f t="shared" si="37"/>
        <v>0.03606293565</v>
      </c>
      <c r="CJ246" s="86">
        <f t="shared" si="38"/>
        <v>0.006690052245</v>
      </c>
      <c r="CK246" s="86">
        <f t="shared" si="13"/>
        <v>1</v>
      </c>
      <c r="CL246" s="86">
        <f t="shared" si="39"/>
        <v>0.0581024534</v>
      </c>
      <c r="CM246" s="86">
        <f t="shared" si="40"/>
        <v>0.914589187</v>
      </c>
      <c r="CN246" s="86">
        <f t="shared" si="41"/>
        <v>0.0134169872</v>
      </c>
      <c r="CO246" s="86">
        <f t="shared" si="42"/>
        <v>0.0138913724</v>
      </c>
      <c r="CP246" s="86">
        <f t="shared" si="14"/>
        <v>1</v>
      </c>
      <c r="CQ246" s="86">
        <f t="shared" si="43"/>
        <v>0.03566006451</v>
      </c>
      <c r="CR246" s="86">
        <f t="shared" si="44"/>
        <v>0.005219907131</v>
      </c>
      <c r="CS246" s="86">
        <f t="shared" si="45"/>
        <v>0.9473133902</v>
      </c>
      <c r="CT246" s="86">
        <f t="shared" si="46"/>
        <v>0.01180663812</v>
      </c>
      <c r="CU246" s="86">
        <f t="shared" si="15"/>
        <v>1</v>
      </c>
      <c r="CV246" s="86">
        <f t="shared" si="47"/>
        <v>0.001085246964</v>
      </c>
      <c r="CW246" s="86">
        <f t="shared" si="48"/>
        <v>0.008976481169</v>
      </c>
      <c r="CX246" s="86">
        <f t="shared" si="49"/>
        <v>0.001936886959</v>
      </c>
      <c r="CY246" s="86">
        <f t="shared" si="50"/>
        <v>0.9880013849</v>
      </c>
      <c r="CZ246" s="86">
        <f t="shared" si="16"/>
        <v>1</v>
      </c>
      <c r="DA246" s="62"/>
      <c r="DB246" s="86">
        <f>(AQ246*Baseline!B$7 + AV246*Baseline!B$11 + BA246*Baseline!B$16 + BF246*Baseline!B$18)</f>
        <v>68093.08713</v>
      </c>
      <c r="DC246" s="86">
        <f>(AR246*Baseline!B$7 + AW246*Baseline!B$11 + BB246*Baseline!B$16 + BG246*Baseline!B$18)</f>
        <v>82958.15368</v>
      </c>
      <c r="DD246" s="86">
        <f>(AS246*Baseline!B$7 + AX246*Baseline!B$11 + BC246*Baseline!B$16 + BH246*Baseline!B$18)</f>
        <v>138783.4963</v>
      </c>
      <c r="DE246" s="86">
        <f>(AT246*Baseline!B$7 + AY246*Baseline!B$11 + BD246*Baseline!B$16 + BI246*Baseline!B$18)</f>
        <v>1260747.79</v>
      </c>
      <c r="DF246" s="86">
        <f t="shared" si="17"/>
        <v>1550582.527</v>
      </c>
      <c r="DG246" s="62"/>
      <c r="DH246" s="86">
        <f t="shared" si="51"/>
        <v>0.04391451983</v>
      </c>
      <c r="DI246" s="86">
        <f t="shared" si="52"/>
        <v>0.05350128242</v>
      </c>
      <c r="DJ246" s="86">
        <f t="shared" si="53"/>
        <v>0.08950410181</v>
      </c>
      <c r="DK246" s="86">
        <f t="shared" si="54"/>
        <v>0.8130800959</v>
      </c>
      <c r="DL246" s="86">
        <f t="shared" si="18"/>
        <v>1</v>
      </c>
      <c r="DM246" s="62"/>
      <c r="DN246" s="86">
        <f>DH246 / (Baseline!B$7/Baseline!B$17)</f>
        <v>4.687586153</v>
      </c>
      <c r="DO246" s="86">
        <f>DI246 / (Baseline!B$11/Baseline!B$17)</f>
        <v>1.291546565</v>
      </c>
      <c r="DP246" s="86">
        <f>DJ246 / (Baseline!B$16/Baseline!B$17)</f>
        <v>1.38310886</v>
      </c>
      <c r="DQ246" s="86">
        <f>DK246 / (Baseline!B$18/Baseline!B$17)</f>
        <v>0.9192588289</v>
      </c>
      <c r="DR246" s="62"/>
      <c r="DS246" s="86">
        <f>DH246 / Baseline!H$117</f>
        <v>1.756893186</v>
      </c>
      <c r="DT246" s="86">
        <f>DI246 / Baseline!H$118</f>
        <v>1.204316662</v>
      </c>
      <c r="DU246" s="86">
        <f>DJ246 / Baseline!H$119</f>
        <v>1.06996912</v>
      </c>
      <c r="DV246" s="86">
        <f>DK246 / Baseline!H$120</f>
        <v>0.9600336566</v>
      </c>
      <c r="DW246" s="87"/>
      <c r="DX246" s="86">
        <f>(AU246*Baseline!B$34)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0.03149331866</v>
      </c>
      <c r="DY246" s="86">
        <f>(AZ246*Baseline!B$34) + (Baseline!D$90*(1-Baseline!D$91)*Baseline!B$35) + (Baseline!D$90*Baseline!D$91*((1-Baseline!D$92)*Baseline!B$40 + Baseline!D$92*Baseline!B$41))</f>
        <v>0.01172080686</v>
      </c>
      <c r="DZ246" s="86">
        <f>(BE246*Baseline!B$34) + (Baseline!F$90*(1-Baseline!F$91)*Baseline!B$35) + (Baseline!F$90*Baseline!F$91*((1-Baseline!F$92)*Baseline!B$40 + Baseline!F$92*Baseline!B$41))</f>
        <v>0.01402091261</v>
      </c>
      <c r="EA246" s="86">
        <f>(BJ246*Baseline!B$34) + (Baseline!H$90*(1-Baseline!H$91)*Baseline!B$35) + (Baseline!H$90*Baseline!H$91*((1-Baseline!H$92)*Baseline!B$40 + Baseline!H$92*Baseline!B$41))</f>
        <v>0.00931471546</v>
      </c>
      <c r="EB246" s="86">
        <f>( DX246*Baseline!B$7 + DY246*Baseline!B$11 + DZ246*Baseline!B$16 + EA246*Baseline!B$18 ) / Baseline!B$17</f>
        <v>0.009926709422</v>
      </c>
    </row>
    <row r="247">
      <c r="A247" s="73" t="s">
        <v>423</v>
      </c>
      <c r="B247" s="85">
        <f>MIN( MAX( NORMINV( MCrands!B247, (B$5+B$4)/2, (B$5-B$4)/3.29 ), 0 ), 1 )</f>
        <v>0.4503845957</v>
      </c>
      <c r="C247" s="85">
        <f>MAX( NORMINV( MCrands!C247, (C$5+C$4)/2, (C$5-C$4)/3.29 ), 0 )</f>
        <v>3.390298612</v>
      </c>
      <c r="D247" s="83"/>
      <c r="E247" s="84">
        <f>Baseline!B$33 * (C247 * Baseline!B$68*Baseline!B$68/Baseline!B$75 + Baseline!B$46 * Baseline!B$54*Baseline!B$54/Baseline!B$76 + Baseline!B$47 * Baseline!B$55*Baseline!B$55/Baseline!B$77 + Baseline!B$56*Baseline!B$56/Baseline!B$78)</f>
        <v>0.00002405288663</v>
      </c>
      <c r="F247" s="84">
        <f>Baseline!B$33 * (C247 * Baseline!B$68*Baseline!B$59/Baseline!B$75 + Baseline!B$46 * Baseline!B$54*Baseline!B$69/Baseline!B$76 + Baseline!B$47 * Baseline!B$55*Baseline!B$57/Baseline!B$77 + Baseline!B$56*Baseline!B$58/Baseline!B$78)</f>
        <v>0.0000002400372627</v>
      </c>
      <c r="G247" s="85">
        <f>Baseline!B$33 * (C247 * Baseline!B$68*Baseline!B$60/Baseline!B$75 + Baseline!B$46 * Baseline!B$54*Baseline!B$61/Baseline!B$76 + Baseline!B$47 * Baseline!B$55*Baseline!B$70/Baseline!B$77 + Baseline!B$56*Baseline!B$62/Baseline!B$78)</f>
        <v>0.000000202811559</v>
      </c>
      <c r="H247" s="84">
        <f>Baseline!B$33 * (C247 * Baseline!B$68*Baseline!B$63/Baseline!B$75 + Baseline!B$46 * Baseline!B$54*Baseline!B$64/Baseline!B$76 + Baseline!B$47 * Baseline!B$55*Baseline!B$65/Baseline!B$77 + Baseline!B$56*Baseline!B$71/Baseline!B$78)</f>
        <v>0.000000003928252261</v>
      </c>
      <c r="I247" s="84">
        <f>Baseline!B$33 * (C247 * Baseline!B$59*Baseline!B$68/Baseline!B$75 + Baseline!B$46 * Baseline!B$69*Baseline!B$54/Baseline!B$76 + Baseline!B$47 * Baseline!B$57*Baseline!B$55/Baseline!B$77 + Baseline!B$58*Baseline!B$56/Baseline!B$78)</f>
        <v>0.0000002400372627</v>
      </c>
      <c r="J247" s="85">
        <f>Baseline!B$33 * (C247 * Baseline!B$59*Baseline!B$59/Baseline!B$75 + Baseline!B$46 * Baseline!B$69*Baseline!B$69/Baseline!B$76 + Baseline!B$47 * Baseline!B$57*Baseline!B$57/Baseline!B$77 + Baseline!B$58*Baseline!B$58/Baseline!B$78)</f>
        <v>0.000002116574588</v>
      </c>
      <c r="K247" s="84">
        <f>Baseline!B$33 * (C247 * Baseline!B$59*Baseline!B$60/Baseline!B$75 + Baseline!B$46 * Baseline!B$69*Baseline!B$61/Baseline!B$76 + Baseline!B$47 * Baseline!B$57*Baseline!B$70/Baseline!B$77 + Baseline!B$58*Baseline!B$62/Baseline!B$78)</f>
        <v>0.0000000164901684</v>
      </c>
      <c r="L247" s="85">
        <f>Baseline!B$33 * (C247 * Baseline!B$59*Baseline!B$63/Baseline!B$75 + Baseline!B$46 * Baseline!B$69*Baseline!B$64/Baseline!B$76 + Baseline!B$47 * Baseline!B$57*Baseline!B$65/Baseline!B$77 + Baseline!B$58*Baseline!B$71/Baseline!B$78)</f>
        <v>0.00000001707282861</v>
      </c>
      <c r="M247" s="84">
        <f>Baseline!B$33 * (C247 * Baseline!B$60*Baseline!B$68/Baseline!B$75 + Baseline!B$46 * Baseline!B$61*Baseline!B$54/Baseline!B$76 + Baseline!B$47 * Baseline!B$70*Baseline!B$55/Baseline!B$77 + Baseline!B$62*Baseline!B$56/Baseline!B$78)</f>
        <v>0.000000202811559</v>
      </c>
      <c r="N247" s="85">
        <f>Baseline!B$33 * (C247 * Baseline!B$60*Baseline!B$59/Baseline!B$75 + Baseline!B$46 * Baseline!B$61*Baseline!B$69/Baseline!B$76 + Baseline!B$47 * Baseline!B$70*Baseline!B$57/Baseline!B$77 + Baseline!B$62*Baseline!B$58/Baseline!B$78)</f>
        <v>0.0000000164901684</v>
      </c>
      <c r="O247" s="85">
        <f>Baseline!B$33 * (C247 * Baseline!B$60*Baseline!B$60/Baseline!B$75 + Baseline!B$46 * Baseline!B$61*Baseline!B$61/Baseline!B$76 + Baseline!B$47 * Baseline!B$70*Baseline!B$70/Baseline!B$77 + Baseline!B$62*Baseline!B$62/Baseline!B$78)</f>
        <v>0.000001589268467</v>
      </c>
      <c r="P247" s="84">
        <f>Baseline!B$33 * (C247 * Baseline!B$60*Baseline!B$63/Baseline!B$75 + Baseline!B$46 * Baseline!B$61*Baseline!B$64/Baseline!B$76 + Baseline!B$47 * Baseline!B$70*Baseline!B$65/Baseline!B$77 + Baseline!B$62*Baseline!B$71/Baseline!B$78)</f>
        <v>0.000000001956486127</v>
      </c>
      <c r="Q247" s="84">
        <f>Baseline!B$33 * (C247 * Baseline!B$63*Baseline!B$68/Baseline!B$75 + Baseline!B$46 * Baseline!B$64*Baseline!B$54/Baseline!B$76 + Baseline!B$47 * Baseline!B$65*Baseline!B$55/Baseline!B$77 + Baseline!B$71*Baseline!B$56/Baseline!B$78)</f>
        <v>0.000000003928252261</v>
      </c>
      <c r="R247" s="84">
        <f>Baseline!B$33 * (C247 * Baseline!B$63*Baseline!B$59/Baseline!B$75 + Baseline!B$46 * Baseline!B$64*Baseline!B$69/Baseline!B$76 + Baseline!B$47 * Baseline!B$65*Baseline!B$57/Baseline!B$77 + Baseline!B$71*Baseline!B$58/Baseline!B$78)</f>
        <v>0.00000001707282861</v>
      </c>
      <c r="S247" s="84">
        <f>Baseline!B$33 * (C247 * Baseline!B$63*Baseline!B$60/Baseline!B$75 + Baseline!B$46 * Baseline!B$64*Baseline!B$61/Baseline!B$76 + Baseline!B$47 * Baseline!B$65*Baseline!B$70/Baseline!B$77 + Baseline!B$71*Baseline!B$62/Baseline!B$78)</f>
        <v>0.000000001956486127</v>
      </c>
      <c r="T247" s="84">
        <f>Baseline!B$33 * (C247 * Baseline!B$63*Baseline!B$63/Baseline!B$75 + Baseline!B$46 * Baseline!B$64*Baseline!B$64/Baseline!B$76 + Baseline!B$47 * Baseline!B$65*Baseline!B$65/Baseline!B$77 + Baseline!B$71*Baseline!B$71/Baseline!B$78)</f>
        <v>0.00000009856722665</v>
      </c>
      <c r="U247" s="83"/>
      <c r="V247" s="84">
        <f>E247 * ( Baseline!B$89 * Baseline!B$7 )</f>
        <v>0.2496449103</v>
      </c>
      <c r="W247" s="84">
        <f>F247 * ( Baseline!D$89 * Baseline!B$11 )</f>
        <v>0.004427870335</v>
      </c>
      <c r="X247" s="84">
        <f>G247 * ( Baseline!F$89 * Baseline!B$16 )</f>
        <v>0.007044612838</v>
      </c>
      <c r="Y247" s="84">
        <f>H247 * ( Baseline!H$89 * Baseline!B$18 )</f>
        <v>0.001381462091</v>
      </c>
      <c r="Z247" s="86">
        <f t="shared" si="1"/>
        <v>0.2624988556</v>
      </c>
      <c r="AA247" s="84">
        <f>I247 * ( Baseline!B$89 * Baseline!B$7 )</f>
        <v>0.00249134675</v>
      </c>
      <c r="AB247" s="85">
        <f>J247 * ( Baseline!D$89 * Baseline!B$11 )</f>
        <v>0.03904359566</v>
      </c>
      <c r="AC247" s="85">
        <f>K247 * ( Baseline!F$89 * Baseline!B$16 )</f>
        <v>0.0005727822053</v>
      </c>
      <c r="AD247" s="85">
        <f>L247 * ( Baseline!F$89 * Baseline!B$16 )</f>
        <v>0.0005930207738</v>
      </c>
      <c r="AE247" s="86">
        <f t="shared" si="2"/>
        <v>0.04270074539</v>
      </c>
      <c r="AF247" s="86">
        <f>M247 * ( Baseline!B$89 * Baseline!B$7 )</f>
        <v>0.002104981171</v>
      </c>
      <c r="AG247" s="86">
        <f>N247 * ( Baseline!D$89 * Baseline!B$11 )</f>
        <v>0.0003041874693</v>
      </c>
      <c r="AH247" s="86">
        <f>O247 * ( Baseline!F$89 * Baseline!B$16 )</f>
        <v>0.05520287453</v>
      </c>
      <c r="AI247" s="86">
        <f>P247 * ( Baseline!H$89 * Baseline!B$18 )</f>
        <v>0.0006880442591</v>
      </c>
      <c r="AJ247" s="86">
        <f t="shared" si="3"/>
        <v>0.05830008743</v>
      </c>
      <c r="AK247" s="86">
        <f>Q247 * ( Baseline!B$89 * Baseline!B$7 )</f>
        <v>0.00004077133021</v>
      </c>
      <c r="AL247" s="86">
        <f>R247 * ( Baseline!D$89 * Baseline!B$11 )</f>
        <v>0.0003149355667</v>
      </c>
      <c r="AM247" s="86">
        <f>S247 * ( Baseline!F$89 * Baseline!B$16 )</f>
        <v>0.00006795809547</v>
      </c>
      <c r="AN247" s="86">
        <f>T247 * ( Baseline!H$89 * Baseline!B$18 )</f>
        <v>0.03466347832</v>
      </c>
      <c r="AO247" s="86">
        <f t="shared" si="4"/>
        <v>0.03508714331</v>
      </c>
      <c r="AP247" s="62"/>
      <c r="AQ247" s="86">
        <f>V247 * ( (1-Baseline!B$90-Baseline!B$89) + (1-B247)*Baseline!B$90 )</f>
        <v>0.1442342717</v>
      </c>
      <c r="AR247" s="86">
        <f>W247 * ( (1-Baseline!B$90-Baseline!B$89) + (1-B247)*Baseline!B$90 )</f>
        <v>0.002558236224</v>
      </c>
      <c r="AS247" s="86">
        <f>X247 * ( (1-Baseline!B$90-Baseline!B$89) + (1-B247)*Baseline!B$90 )</f>
        <v>0.00407007938</v>
      </c>
      <c r="AT247" s="86">
        <f>Y247 * ( (1-Baseline!B$90-Baseline!B$89) + (1-B247)*Baseline!B$90 )</f>
        <v>0.0007981503742</v>
      </c>
      <c r="AU247" s="86">
        <f t="shared" si="5"/>
        <v>0.1516607376</v>
      </c>
      <c r="AV247" s="86">
        <f>AA247 * ( (1-Baseline!D$90-Baseline!D$89) + (1-B247)*Baseline!D$90 )</f>
        <v>0.001967232421</v>
      </c>
      <c r="AW247" s="86">
        <f>AB247 * ( (1-Baseline!D$90-Baseline!D$89) + (1-B247)*Baseline!D$90 )</f>
        <v>0.03082984222</v>
      </c>
      <c r="AX247" s="86">
        <f>AC247 * ( (1-Baseline!D$90-Baseline!D$89) + (1-B247)*Baseline!D$90 )</f>
        <v>0.0004522837796</v>
      </c>
      <c r="AY247" s="86">
        <f>AD247 * ( (1-Baseline!D$90-Baseline!D$89) + (1-B247)*Baseline!D$90 )</f>
        <v>0.0004682646815</v>
      </c>
      <c r="AZ247" s="86">
        <f t="shared" si="6"/>
        <v>0.0337176231</v>
      </c>
      <c r="BA247" s="86">
        <f>AF247 * ( (1-Baseline!F$90-Baseline!F$89) + (1-Baseline!B$36)*Baseline!F$90 )</f>
        <v>0.00151481181</v>
      </c>
      <c r="BB247" s="86">
        <f>AG247 * ( (1-Baseline!F$90-Baseline!F$89) + (1-Baseline!B$36)*Baseline!F$90 )</f>
        <v>0.0002189030369</v>
      </c>
      <c r="BC247" s="86">
        <f>AH247 * ( (1-Baseline!F$90-Baseline!F$89) + (1-Baseline!B$36)*Baseline!F$90 )</f>
        <v>0.039725755</v>
      </c>
      <c r="BD247" s="86">
        <f>AI247 * ( (1-Baseline!F$90-Baseline!F$89) + (1-Baseline!B$36)*Baseline!F$90 )</f>
        <v>0.0004951386663</v>
      </c>
      <c r="BE247" s="86">
        <f t="shared" si="7"/>
        <v>0.04195460852</v>
      </c>
      <c r="BF247" s="86">
        <f>AK247 * ( (1-Baseline!H$90-Baseline!H$89) + (1-Baseline!B$36)*Baseline!H$90 )</f>
        <v>0.00003230394036</v>
      </c>
      <c r="BG247" s="86">
        <f>AL247 * ( (1-Baseline!H$90-Baseline!H$89) + (1-Baseline!B$36)*Baseline!H$90 )</f>
        <v>0.0002495297482</v>
      </c>
      <c r="BH247" s="86">
        <f>AM247 * ( (1-Baseline!H$90-Baseline!H$89) + (1-Baseline!B$36)*Baseline!H$90 )</f>
        <v>0.0000538445582</v>
      </c>
      <c r="BI247" s="86">
        <f>AN247 * ( (1-Baseline!H$90-Baseline!H$89) + (1-Baseline!B$36)*Baseline!H$90 )</f>
        <v>0.02746456714</v>
      </c>
      <c r="BJ247" s="86">
        <f t="shared" si="8"/>
        <v>0.02780024539</v>
      </c>
      <c r="BK247" s="62"/>
      <c r="BL247" s="86">
        <f t="shared" si="19"/>
        <v>0.951032376</v>
      </c>
      <c r="BM247" s="86">
        <f t="shared" si="20"/>
        <v>0.01686815101</v>
      </c>
      <c r="BN247" s="86">
        <f t="shared" si="21"/>
        <v>0.02683673734</v>
      </c>
      <c r="BO247" s="86">
        <f t="shared" si="22"/>
        <v>0.005262735673</v>
      </c>
      <c r="BP247" s="86">
        <f t="shared" si="9"/>
        <v>1</v>
      </c>
      <c r="BQ247" s="86">
        <f t="shared" si="23"/>
        <v>0.05834433865</v>
      </c>
      <c r="BR247" s="86">
        <f t="shared" si="24"/>
        <v>0.9143539604</v>
      </c>
      <c r="BS247" s="86">
        <f t="shared" si="25"/>
        <v>0.01341386901</v>
      </c>
      <c r="BT247" s="86">
        <f t="shared" si="26"/>
        <v>0.01388783189</v>
      </c>
      <c r="BU247" s="86">
        <f t="shared" si="10"/>
        <v>1</v>
      </c>
      <c r="BV247" s="86">
        <f t="shared" si="27"/>
        <v>0.03610596937</v>
      </c>
      <c r="BW247" s="86">
        <f t="shared" si="28"/>
        <v>0.005217616005</v>
      </c>
      <c r="BX247" s="86">
        <f t="shared" si="29"/>
        <v>0.946874644</v>
      </c>
      <c r="BY247" s="86">
        <f t="shared" si="30"/>
        <v>0.01180177062</v>
      </c>
      <c r="BZ247" s="86">
        <f t="shared" si="11"/>
        <v>1</v>
      </c>
      <c r="CA247" s="86">
        <f t="shared" si="31"/>
        <v>0.001162001986</v>
      </c>
      <c r="CB247" s="86">
        <f t="shared" si="32"/>
        <v>0.008975810994</v>
      </c>
      <c r="CC247" s="86">
        <f t="shared" si="33"/>
        <v>0.001936837515</v>
      </c>
      <c r="CD247" s="86">
        <f t="shared" si="34"/>
        <v>0.9879253495</v>
      </c>
      <c r="CE247" s="86">
        <f t="shared" si="12"/>
        <v>1</v>
      </c>
      <c r="CF247" s="62"/>
      <c r="CG247" s="86">
        <f t="shared" si="35"/>
        <v>0.951032376</v>
      </c>
      <c r="CH247" s="86">
        <f t="shared" si="36"/>
        <v>0.01686815101</v>
      </c>
      <c r="CI247" s="86">
        <f t="shared" si="37"/>
        <v>0.02683673734</v>
      </c>
      <c r="CJ247" s="86">
        <f t="shared" si="38"/>
        <v>0.005262735673</v>
      </c>
      <c r="CK247" s="86">
        <f t="shared" si="13"/>
        <v>1</v>
      </c>
      <c r="CL247" s="86">
        <f t="shared" si="39"/>
        <v>0.05834433865</v>
      </c>
      <c r="CM247" s="86">
        <f t="shared" si="40"/>
        <v>0.9143539604</v>
      </c>
      <c r="CN247" s="86">
        <f t="shared" si="41"/>
        <v>0.01341386901</v>
      </c>
      <c r="CO247" s="86">
        <f t="shared" si="42"/>
        <v>0.01388783189</v>
      </c>
      <c r="CP247" s="86">
        <f t="shared" si="14"/>
        <v>1</v>
      </c>
      <c r="CQ247" s="86">
        <f t="shared" si="43"/>
        <v>0.03610596937</v>
      </c>
      <c r="CR247" s="86">
        <f t="shared" si="44"/>
        <v>0.005217616005</v>
      </c>
      <c r="CS247" s="86">
        <f t="shared" si="45"/>
        <v>0.946874644</v>
      </c>
      <c r="CT247" s="86">
        <f t="shared" si="46"/>
        <v>0.01180177062</v>
      </c>
      <c r="CU247" s="86">
        <f t="shared" si="15"/>
        <v>1</v>
      </c>
      <c r="CV247" s="86">
        <f t="shared" si="47"/>
        <v>0.001162001986</v>
      </c>
      <c r="CW247" s="86">
        <f t="shared" si="48"/>
        <v>0.008975810994</v>
      </c>
      <c r="CX247" s="86">
        <f t="shared" si="49"/>
        <v>0.001936837515</v>
      </c>
      <c r="CY247" s="86">
        <f t="shared" si="50"/>
        <v>0.9879253495</v>
      </c>
      <c r="CZ247" s="86">
        <f t="shared" si="16"/>
        <v>1</v>
      </c>
      <c r="DA247" s="62"/>
      <c r="DB247" s="86">
        <f>(AQ247*Baseline!B$7 + AV247*Baseline!B$11 + BA247*Baseline!B$16 + BF247*Baseline!B$18)</f>
        <v>80726.58908</v>
      </c>
      <c r="DC247" s="86">
        <f>(AR247*Baseline!B$7 + AW247*Baseline!B$11 + BB247*Baseline!B$16 + BG247*Baseline!B$18)</f>
        <v>79516.54357</v>
      </c>
      <c r="DD247" s="86">
        <f>(AS247*Baseline!B$7 + AX247*Baseline!B$11 + BC247*Baseline!B$16 + BH247*Baseline!B$18)</f>
        <v>138498.3489</v>
      </c>
      <c r="DE247" s="86">
        <f>(AT247*Baseline!B$7 + AY247*Baseline!B$11 + BD247*Baseline!B$16 + BI247*Baseline!B$18)</f>
        <v>1260675.071</v>
      </c>
      <c r="DF247" s="86">
        <f t="shared" si="17"/>
        <v>1559416.552</v>
      </c>
      <c r="DG247" s="62"/>
      <c r="DH247" s="86">
        <f t="shared" si="51"/>
        <v>0.05176717469</v>
      </c>
      <c r="DI247" s="86">
        <f t="shared" si="52"/>
        <v>0.05099121428</v>
      </c>
      <c r="DJ247" s="86">
        <f t="shared" si="53"/>
        <v>0.08881420983</v>
      </c>
      <c r="DK247" s="86">
        <f t="shared" si="54"/>
        <v>0.8084274012</v>
      </c>
      <c r="DL247" s="86">
        <f t="shared" si="18"/>
        <v>1</v>
      </c>
      <c r="DM247" s="62"/>
      <c r="DN247" s="86">
        <f>DH247 / (Baseline!B$7/Baseline!B$17)</f>
        <v>5.525805409</v>
      </c>
      <c r="DO247" s="86">
        <f>DI247 / (Baseline!B$11/Baseline!B$17)</f>
        <v>1.230952318</v>
      </c>
      <c r="DP247" s="86">
        <f>DJ247 / (Baseline!B$16/Baseline!B$17)</f>
        <v>1.372447944</v>
      </c>
      <c r="DQ247" s="86">
        <f>DK247 / (Baseline!B$18/Baseline!B$17)</f>
        <v>0.9139985468</v>
      </c>
      <c r="DR247" s="62"/>
      <c r="DS247" s="86">
        <f>DH247 / Baseline!H$117</f>
        <v>2.071055241</v>
      </c>
      <c r="DT247" s="86">
        <f>DI247 / Baseline!H$118</f>
        <v>1.147814897</v>
      </c>
      <c r="DU247" s="86">
        <f>DJ247 / Baseline!H$119</f>
        <v>1.061721866</v>
      </c>
      <c r="DV247" s="86">
        <f>DK247 / Baseline!H$120</f>
        <v>0.9545400484</v>
      </c>
      <c r="DW247" s="87"/>
      <c r="DX247" s="86">
        <f>(AU247*Baseline!B$34)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0.0352786419</v>
      </c>
      <c r="DY247" s="86">
        <f>(AZ247*Baseline!B$34) + (Baseline!D$90*(1-Baseline!D$91)*Baseline!B$35) + (Baseline!D$90*Baseline!D$91*((1-Baseline!D$92)*Baseline!B$40 + Baseline!D$92*Baseline!B$41))</f>
        <v>0.01147121147</v>
      </c>
      <c r="DZ247" s="86">
        <f>(BE247*Baseline!B$34) + (Baseline!F$90*(1-Baseline!F$91)*Baseline!B$35) + (Baseline!F$90*Baseline!F$91*((1-Baseline!F$92)*Baseline!B$40 + Baseline!F$92*Baseline!B$41))</f>
        <v>0.01402383128</v>
      </c>
      <c r="EA247" s="86">
        <f>(BJ247*Baseline!B$34) + (Baseline!H$90*(1-Baseline!H$91)*Baseline!B$35) + (Baseline!H$90*Baseline!H$91*((1-Baseline!H$92)*Baseline!B$40 + Baseline!H$92*Baseline!B$41))</f>
        <v>0.009315036808</v>
      </c>
      <c r="EB247" s="86">
        <f>( DX247*Baseline!B$7 + DY247*Baseline!B$11 + DZ247*Baseline!B$16 + EA247*Baseline!B$18 ) / Baseline!B$17</f>
        <v>0.009952305124</v>
      </c>
    </row>
    <row r="248">
      <c r="A248" s="73" t="s">
        <v>424</v>
      </c>
      <c r="B248" s="85">
        <f>MIN( MAX( NORMINV( MCrands!B248, (B$5+B$4)/2, (B$5-B$4)/3.29 ), 0 ), 1 )</f>
        <v>0.6405859075</v>
      </c>
      <c r="C248" s="85">
        <f>MAX( NORMINV( MCrands!C248, (C$5+C$4)/2, (C$5-C$4)/3.29 ), 0 )</f>
        <v>2.553244217</v>
      </c>
      <c r="D248" s="83"/>
      <c r="E248" s="84">
        <f>Baseline!B$33 * (C248 * Baseline!B$68*Baseline!B$68/Baseline!B$75 + Baseline!B$46 * Baseline!B$54*Baseline!B$54/Baseline!B$76 + Baseline!B$47 * Baseline!B$55*Baseline!B$55/Baseline!B$77 + Baseline!B$56*Baseline!B$56/Baseline!B$78)</f>
        <v>0.00001812652142</v>
      </c>
      <c r="F248" s="84">
        <f>Baseline!B$33 * (C248 * Baseline!B$68*Baseline!B$59/Baseline!B$75 + Baseline!B$46 * Baseline!B$54*Baseline!B$69/Baseline!B$76 + Baseline!B$47 * Baseline!B$55*Baseline!B$57/Baseline!B$77 + Baseline!B$56*Baseline!B$58/Baseline!B$78)</f>
        <v>0.0000002391015208</v>
      </c>
      <c r="G248" s="85">
        <f>Baseline!B$33 * (C248 * Baseline!B$68*Baseline!B$60/Baseline!B$75 + Baseline!B$46 * Baseline!B$54*Baseline!B$61/Baseline!B$76 + Baseline!B$47 * Baseline!B$55*Baseline!B$70/Baseline!B$77 + Baseline!B$56*Baseline!B$62/Baseline!B$78)</f>
        <v>0.0000002005111935</v>
      </c>
      <c r="H248" s="84">
        <f>Baseline!B$33 * (C248 * Baseline!B$68*Baseline!B$63/Baseline!B$75 + Baseline!B$46 * Baseline!B$54*Baseline!B$64/Baseline!B$76 + Baseline!B$47 * Baseline!B$55*Baseline!B$65/Baseline!B$77 + Baseline!B$56*Baseline!B$71/Baseline!B$78)</f>
        <v>0.000000003698215716</v>
      </c>
      <c r="I248" s="84">
        <f>Baseline!B$33 * (C248 * Baseline!B$59*Baseline!B$68/Baseline!B$75 + Baseline!B$46 * Baseline!B$69*Baseline!B$54/Baseline!B$76 + Baseline!B$47 * Baseline!B$57*Baseline!B$55/Baseline!B$77 + Baseline!B$58*Baseline!B$56/Baseline!B$78)</f>
        <v>0.0000002391015208</v>
      </c>
      <c r="J248" s="85">
        <f>Baseline!B$33 * (C248 * Baseline!B$59*Baseline!B$59/Baseline!B$75 + Baseline!B$46 * Baseline!B$69*Baseline!B$69/Baseline!B$76 + Baseline!B$47 * Baseline!B$57*Baseline!B$57/Baseline!B$77 + Baseline!B$58*Baseline!B$58/Baseline!B$78)</f>
        <v>0.00000211657444</v>
      </c>
      <c r="K248" s="84">
        <f>Baseline!B$33 * (C248 * Baseline!B$59*Baseline!B$60/Baseline!B$75 + Baseline!B$46 * Baseline!B$69*Baseline!B$61/Baseline!B$76 + Baseline!B$47 * Baseline!B$57*Baseline!B$70/Baseline!B$77 + Baseline!B$58*Baseline!B$62/Baseline!B$78)</f>
        <v>0.00000001648980518</v>
      </c>
      <c r="L248" s="85">
        <f>Baseline!B$33 * (C248 * Baseline!B$59*Baseline!B$63/Baseline!B$75 + Baseline!B$46 * Baseline!B$69*Baseline!B$64/Baseline!B$76 + Baseline!B$47 * Baseline!B$57*Baseline!B$65/Baseline!B$77 + Baseline!B$58*Baseline!B$71/Baseline!B$78)</f>
        <v>0.00000001707279229</v>
      </c>
      <c r="M248" s="84">
        <f>Baseline!B$33 * (C248 * Baseline!B$60*Baseline!B$68/Baseline!B$75 + Baseline!B$46 * Baseline!B$61*Baseline!B$54/Baseline!B$76 + Baseline!B$47 * Baseline!B$70*Baseline!B$55/Baseline!B$77 + Baseline!B$62*Baseline!B$56/Baseline!B$78)</f>
        <v>0.0000002005111935</v>
      </c>
      <c r="N248" s="85">
        <f>Baseline!B$33 * (C248 * Baseline!B$60*Baseline!B$59/Baseline!B$75 + Baseline!B$46 * Baseline!B$61*Baseline!B$69/Baseline!B$76 + Baseline!B$47 * Baseline!B$70*Baseline!B$57/Baseline!B$77 + Baseline!B$62*Baseline!B$58/Baseline!B$78)</f>
        <v>0.00000001648980518</v>
      </c>
      <c r="O248" s="85">
        <f>Baseline!B$33 * (C248 * Baseline!B$60*Baseline!B$60/Baseline!B$75 + Baseline!B$46 * Baseline!B$61*Baseline!B$61/Baseline!B$76 + Baseline!B$47 * Baseline!B$70*Baseline!B$70/Baseline!B$77 + Baseline!B$62*Baseline!B$62/Baseline!B$78)</f>
        <v>0.000001589267574</v>
      </c>
      <c r="P248" s="84">
        <f>Baseline!B$33 * (C248 * Baseline!B$60*Baseline!B$63/Baseline!B$75 + Baseline!B$46 * Baseline!B$61*Baseline!B$64/Baseline!B$76 + Baseline!B$47 * Baseline!B$70*Baseline!B$65/Baseline!B$77 + Baseline!B$62*Baseline!B$71/Baseline!B$78)</f>
        <v>0.000000001956396836</v>
      </c>
      <c r="Q248" s="84">
        <f>Baseline!B$33 * (C248 * Baseline!B$63*Baseline!B$68/Baseline!B$75 + Baseline!B$46 * Baseline!B$64*Baseline!B$54/Baseline!B$76 + Baseline!B$47 * Baseline!B$65*Baseline!B$55/Baseline!B$77 + Baseline!B$71*Baseline!B$56/Baseline!B$78)</f>
        <v>0.000000003698215716</v>
      </c>
      <c r="R248" s="84">
        <f>Baseline!B$33 * (C248 * Baseline!B$63*Baseline!B$59/Baseline!B$75 + Baseline!B$46 * Baseline!B$64*Baseline!B$69/Baseline!B$76 + Baseline!B$47 * Baseline!B$65*Baseline!B$57/Baseline!B$77 + Baseline!B$71*Baseline!B$58/Baseline!B$78)</f>
        <v>0.00000001707279229</v>
      </c>
      <c r="S248" s="84">
        <f>Baseline!B$33 * (C248 * Baseline!B$63*Baseline!B$60/Baseline!B$75 + Baseline!B$46 * Baseline!B$64*Baseline!B$61/Baseline!B$76 + Baseline!B$47 * Baseline!B$65*Baseline!B$70/Baseline!B$77 + Baseline!B$71*Baseline!B$62/Baseline!B$78)</f>
        <v>0.000000001956396836</v>
      </c>
      <c r="T248" s="84">
        <f>Baseline!B$33 * (C248 * Baseline!B$63*Baseline!B$63/Baseline!B$75 + Baseline!B$46 * Baseline!B$64*Baseline!B$64/Baseline!B$76 + Baseline!B$47 * Baseline!B$65*Baseline!B$65/Baseline!B$77 + Baseline!B$71*Baseline!B$71/Baseline!B$78)</f>
        <v>0.00000009856721772</v>
      </c>
      <c r="U248" s="83"/>
      <c r="V248" s="84">
        <f>E248 * ( Baseline!B$89 * Baseline!B$7 )</f>
        <v>0.1881351658</v>
      </c>
      <c r="W248" s="84">
        <f>F248 * ( Baseline!D$89 * Baseline!B$11 )</f>
        <v>0.004410609083</v>
      </c>
      <c r="X248" s="84">
        <f>G248 * ( Baseline!F$89 * Baseline!B$16 )</f>
        <v>0.006964710174</v>
      </c>
      <c r="Y248" s="84">
        <f>H248 * ( Baseline!H$89 * Baseline!B$18 )</f>
        <v>0.001300564342</v>
      </c>
      <c r="Z248" s="86">
        <f t="shared" si="1"/>
        <v>0.2008110494</v>
      </c>
      <c r="AA248" s="84">
        <f>I248 * ( Baseline!B$89 * Baseline!B$7 )</f>
        <v>0.002481634685</v>
      </c>
      <c r="AB248" s="85">
        <f>J248 * ( Baseline!D$89 * Baseline!B$11 )</f>
        <v>0.03904359294</v>
      </c>
      <c r="AC248" s="85">
        <f>K248 * ( Baseline!F$89 * Baseline!B$16 )</f>
        <v>0.0005727695891</v>
      </c>
      <c r="AD248" s="85">
        <f>L248 * ( Baseline!F$89 * Baseline!B$16 )</f>
        <v>0.0005930195122</v>
      </c>
      <c r="AE248" s="86">
        <f t="shared" si="2"/>
        <v>0.04269101672</v>
      </c>
      <c r="AF248" s="86">
        <f>M248 * ( Baseline!B$89 * Baseline!B$7 )</f>
        <v>0.002081105678</v>
      </c>
      <c r="AG248" s="86">
        <f>N248 * ( Baseline!D$89 * Baseline!B$11 )</f>
        <v>0.0003041807692</v>
      </c>
      <c r="AH248" s="86">
        <f>O248 * ( Baseline!F$89 * Baseline!B$16 )</f>
        <v>0.05520284351</v>
      </c>
      <c r="AI248" s="86">
        <f>P248 * ( Baseline!H$89 * Baseline!B$18 )</f>
        <v>0.000688012858</v>
      </c>
      <c r="AJ248" s="86">
        <f t="shared" si="3"/>
        <v>0.05827614282</v>
      </c>
      <c r="AK248" s="86">
        <f>Q248 * ( Baseline!B$89 * Baseline!B$7 )</f>
        <v>0.00003838378092</v>
      </c>
      <c r="AL248" s="86">
        <f>R248 * ( Baseline!D$89 * Baseline!B$11 )</f>
        <v>0.0003149348967</v>
      </c>
      <c r="AM248" s="86">
        <f>S248 * ( Baseline!F$89 * Baseline!B$16 )</f>
        <v>0.00006795499398</v>
      </c>
      <c r="AN248" s="86">
        <f>T248 * ( Baseline!H$89 * Baseline!B$18 )</f>
        <v>0.03466347518</v>
      </c>
      <c r="AO248" s="86">
        <f t="shared" si="4"/>
        <v>0.03508474885</v>
      </c>
      <c r="AP248" s="62"/>
      <c r="AQ248" s="86">
        <f>V248 * ( (1-Baseline!B$90-Baseline!B$89) + (1-B248)*Baseline!B$90 )</f>
        <v>0.07684917829</v>
      </c>
      <c r="AR248" s="86">
        <f>W248 * ( (1-Baseline!B$90-Baseline!B$89) + (1-B248)*Baseline!B$90 )</f>
        <v>0.001801639169</v>
      </c>
      <c r="AS248" s="86">
        <f>X248 * ( (1-Baseline!B$90-Baseline!B$89) + (1-B248)*Baseline!B$90 )</f>
        <v>0.00284493466</v>
      </c>
      <c r="AT248" s="86">
        <f>Y248 * ( (1-Baseline!B$90-Baseline!B$89) + (1-B248)*Baseline!B$90 )</f>
        <v>0.0005312526268</v>
      </c>
      <c r="AU248" s="86">
        <f t="shared" si="5"/>
        <v>0.08202700475</v>
      </c>
      <c r="AV248" s="86">
        <f>AA248 * ( (1-Baseline!D$90-Baseline!D$89) + (1-B248)*Baseline!D$90 )</f>
        <v>0.001748102963</v>
      </c>
      <c r="AW248" s="86">
        <f>AB248 * ( (1-Baseline!D$90-Baseline!D$89) + (1-B248)*Baseline!D$90 )</f>
        <v>0.02750292818</v>
      </c>
      <c r="AX248" s="86">
        <f>AC248 * ( (1-Baseline!D$90-Baseline!D$89) + (1-B248)*Baseline!D$90 )</f>
        <v>0.0004034680133</v>
      </c>
      <c r="AY248" s="86">
        <f>AD248 * ( (1-Baseline!D$90-Baseline!D$89) + (1-B248)*Baseline!D$90 )</f>
        <v>0.0004177323814</v>
      </c>
      <c r="AZ248" s="86">
        <f t="shared" si="6"/>
        <v>0.03007223154</v>
      </c>
      <c r="BA248" s="86">
        <f>AF248 * ( (1-Baseline!F$90-Baseline!F$89) + (1-Baseline!B$36)*Baseline!F$90 )</f>
        <v>0.001497630241</v>
      </c>
      <c r="BB248" s="86">
        <f>AG248 * ( (1-Baseline!F$90-Baseline!F$89) + (1-Baseline!B$36)*Baseline!F$90 )</f>
        <v>0.0002188982153</v>
      </c>
      <c r="BC248" s="86">
        <f>AH248 * ( (1-Baseline!F$90-Baseline!F$89) + (1-Baseline!B$36)*Baseline!F$90 )</f>
        <v>0.03972573268</v>
      </c>
      <c r="BD248" s="86">
        <f>AI248 * ( (1-Baseline!F$90-Baseline!F$89) + (1-Baseline!B$36)*Baseline!F$90 )</f>
        <v>0.0004951160691</v>
      </c>
      <c r="BE248" s="86">
        <f t="shared" si="7"/>
        <v>0.04193737721</v>
      </c>
      <c r="BF248" s="86">
        <f>AK248 * ( (1-Baseline!H$90-Baseline!H$89) + (1-Baseline!B$36)*Baseline!H$90 )</f>
        <v>0.0000304122373</v>
      </c>
      <c r="BG248" s="86">
        <f>AL248 * ( (1-Baseline!H$90-Baseline!H$89) + (1-Baseline!B$36)*Baseline!H$90 )</f>
        <v>0.0002495292173</v>
      </c>
      <c r="BH248" s="86">
        <f>AM248 * ( (1-Baseline!H$90-Baseline!H$89) + (1-Baseline!B$36)*Baseline!H$90 )</f>
        <v>0.00005384210083</v>
      </c>
      <c r="BI248" s="86">
        <f>AN248 * ( (1-Baseline!H$90-Baseline!H$89) + (1-Baseline!B$36)*Baseline!H$90 )</f>
        <v>0.02746456465</v>
      </c>
      <c r="BJ248" s="86">
        <f t="shared" si="8"/>
        <v>0.02779834821</v>
      </c>
      <c r="BK248" s="62"/>
      <c r="BL248" s="86">
        <f t="shared" si="19"/>
        <v>0.9368765631</v>
      </c>
      <c r="BM248" s="86">
        <f t="shared" si="20"/>
        <v>0.02196397607</v>
      </c>
      <c r="BN248" s="86">
        <f t="shared" si="21"/>
        <v>0.03468290313</v>
      </c>
      <c r="BO248" s="86">
        <f t="shared" si="22"/>
        <v>0.00647655767</v>
      </c>
      <c r="BP248" s="86">
        <f t="shared" si="9"/>
        <v>1</v>
      </c>
      <c r="BQ248" s="86">
        <f t="shared" si="23"/>
        <v>0.0581301378</v>
      </c>
      <c r="BR248" s="86">
        <f t="shared" si="24"/>
        <v>0.9145622647</v>
      </c>
      <c r="BS248" s="86">
        <f t="shared" si="25"/>
        <v>0.01341663031</v>
      </c>
      <c r="BT248" s="86">
        <f t="shared" si="26"/>
        <v>0.01389096718</v>
      </c>
      <c r="BU248" s="86">
        <f t="shared" si="10"/>
        <v>1</v>
      </c>
      <c r="BV248" s="86">
        <f t="shared" si="27"/>
        <v>0.03571110882</v>
      </c>
      <c r="BW248" s="86">
        <f t="shared" si="28"/>
        <v>0.005219644858</v>
      </c>
      <c r="BX248" s="86">
        <f t="shared" si="29"/>
        <v>0.9472631654</v>
      </c>
      <c r="BY248" s="86">
        <f t="shared" si="30"/>
        <v>0.01180608092</v>
      </c>
      <c r="BZ248" s="86">
        <f t="shared" si="11"/>
        <v>1</v>
      </c>
      <c r="CA248" s="86">
        <f t="shared" si="31"/>
        <v>0.001094030374</v>
      </c>
      <c r="CB248" s="86">
        <f t="shared" si="32"/>
        <v>0.008976404478</v>
      </c>
      <c r="CC248" s="86">
        <f t="shared" si="33"/>
        <v>0.001936881301</v>
      </c>
      <c r="CD248" s="86">
        <f t="shared" si="34"/>
        <v>0.9879926838</v>
      </c>
      <c r="CE248" s="86">
        <f t="shared" si="12"/>
        <v>1</v>
      </c>
      <c r="CF248" s="62"/>
      <c r="CG248" s="86">
        <f t="shared" si="35"/>
        <v>0.9368765631</v>
      </c>
      <c r="CH248" s="86">
        <f t="shared" si="36"/>
        <v>0.02196397607</v>
      </c>
      <c r="CI248" s="86">
        <f t="shared" si="37"/>
        <v>0.03468290313</v>
      </c>
      <c r="CJ248" s="86">
        <f t="shared" si="38"/>
        <v>0.00647655767</v>
      </c>
      <c r="CK248" s="86">
        <f t="shared" si="13"/>
        <v>1</v>
      </c>
      <c r="CL248" s="86">
        <f t="shared" si="39"/>
        <v>0.0581301378</v>
      </c>
      <c r="CM248" s="86">
        <f t="shared" si="40"/>
        <v>0.9145622647</v>
      </c>
      <c r="CN248" s="86">
        <f t="shared" si="41"/>
        <v>0.01341663031</v>
      </c>
      <c r="CO248" s="86">
        <f t="shared" si="42"/>
        <v>0.01389096718</v>
      </c>
      <c r="CP248" s="86">
        <f t="shared" si="14"/>
        <v>1</v>
      </c>
      <c r="CQ248" s="86">
        <f t="shared" si="43"/>
        <v>0.03571110882</v>
      </c>
      <c r="CR248" s="86">
        <f t="shared" si="44"/>
        <v>0.005219644858</v>
      </c>
      <c r="CS248" s="86">
        <f t="shared" si="45"/>
        <v>0.9472631654</v>
      </c>
      <c r="CT248" s="86">
        <f t="shared" si="46"/>
        <v>0.01180608092</v>
      </c>
      <c r="CU248" s="86">
        <f t="shared" si="15"/>
        <v>1</v>
      </c>
      <c r="CV248" s="86">
        <f t="shared" si="47"/>
        <v>0.001094030374</v>
      </c>
      <c r="CW248" s="86">
        <f t="shared" si="48"/>
        <v>0.008976404478</v>
      </c>
      <c r="CX248" s="86">
        <f t="shared" si="49"/>
        <v>0.001936881301</v>
      </c>
      <c r="CY248" s="86">
        <f t="shared" si="50"/>
        <v>0.9879926838</v>
      </c>
      <c r="CZ248" s="86">
        <f t="shared" si="16"/>
        <v>1</v>
      </c>
      <c r="DA248" s="62"/>
      <c r="DB248" s="86">
        <f>(AQ248*Baseline!B$7 + AV248*Baseline!B$11 + BA248*Baseline!B$16 + BF248*Baseline!B$18)</f>
        <v>47430.69969</v>
      </c>
      <c r="DC248" s="86">
        <f>(AR248*Baseline!B$7 + AW248*Baseline!B$11 + BB248*Baseline!B$16 + BG248*Baseline!B$18)</f>
        <v>72014.80674</v>
      </c>
      <c r="DD248" s="86">
        <f>(AS248*Baseline!B$7 + AX248*Baseline!B$11 + BC248*Baseline!B$16 + BH248*Baseline!B$18)</f>
        <v>137799.2784</v>
      </c>
      <c r="DE248" s="86">
        <f>(AT248*Baseline!B$7 + AY248*Baseline!B$11 + BD248*Baseline!B$16 + BI248*Baseline!B$18)</f>
        <v>1260437.067</v>
      </c>
      <c r="DF248" s="86">
        <f t="shared" si="17"/>
        <v>1517681.851</v>
      </c>
      <c r="DG248" s="62"/>
      <c r="DH248" s="86">
        <f t="shared" si="51"/>
        <v>0.03125207016</v>
      </c>
      <c r="DI248" s="86">
        <f t="shared" si="52"/>
        <v>0.04745052902</v>
      </c>
      <c r="DJ248" s="86">
        <f t="shared" si="53"/>
        <v>0.09079589259</v>
      </c>
      <c r="DK248" s="86">
        <f t="shared" si="54"/>
        <v>0.8305015082</v>
      </c>
      <c r="DL248" s="86">
        <f t="shared" si="18"/>
        <v>1</v>
      </c>
      <c r="DM248" s="62"/>
      <c r="DN248" s="86">
        <f>DH248 / (Baseline!B$7/Baseline!B$17)</f>
        <v>3.335952934</v>
      </c>
      <c r="DO248" s="86">
        <f>DI248 / (Baseline!B$11/Baseline!B$17)</f>
        <v>1.145478482</v>
      </c>
      <c r="DP248" s="86">
        <f>DJ248 / (Baseline!B$16/Baseline!B$17)</f>
        <v>1.403070932</v>
      </c>
      <c r="DQ248" s="86">
        <f>DK248 / (Baseline!B$18/Baseline!B$17)</f>
        <v>0.9389552735</v>
      </c>
      <c r="DR248" s="62"/>
      <c r="DS248" s="86">
        <f>DH248 / Baseline!H$117</f>
        <v>1.250305122</v>
      </c>
      <c r="DT248" s="86">
        <f>DI248 / Baseline!H$118</f>
        <v>1.068113887</v>
      </c>
      <c r="DU248" s="86">
        <f>DJ248 / Baseline!H$119</f>
        <v>1.085411723</v>
      </c>
      <c r="DV248" s="86">
        <f>DK248 / Baseline!H$120</f>
        <v>0.9806037607</v>
      </c>
      <c r="DW248" s="87"/>
      <c r="DX248" s="86">
        <f>(AU248*Baseline!B$34)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0.02483358196</v>
      </c>
      <c r="DY248" s="86">
        <f>(AZ248*Baseline!B$34) + (Baseline!D$90*(1-Baseline!D$91)*Baseline!B$35) + (Baseline!D$90*Baseline!D$91*((1-Baseline!D$92)*Baseline!B$40 + Baseline!D$92*Baseline!B$41))</f>
        <v>0.01092440273</v>
      </c>
      <c r="DZ248" s="86">
        <f>(BE248*Baseline!B$34) + (Baseline!F$90*(1-Baseline!F$91)*Baseline!B$35) + (Baseline!F$90*Baseline!F$91*((1-Baseline!F$92)*Baseline!B$40 + Baseline!F$92*Baseline!B$41))</f>
        <v>0.01402124658</v>
      </c>
      <c r="EA248" s="86">
        <f>(BJ248*Baseline!B$34) + (Baseline!H$90*(1-Baseline!H$91)*Baseline!B$35) + (Baseline!H$90*Baseline!H$91*((1-Baseline!H$92)*Baseline!B$40 + Baseline!H$92*Baseline!B$41))</f>
        <v>0.009314752231</v>
      </c>
      <c r="EB248" s="86">
        <f>( DX248*Baseline!B$7 + DY248*Baseline!B$11 + DZ248*Baseline!B$16 + EA248*Baseline!B$18 ) / Baseline!B$17</f>
        <v>0.009831383018</v>
      </c>
    </row>
    <row r="249">
      <c r="A249" s="73" t="s">
        <v>425</v>
      </c>
      <c r="B249" s="85">
        <f>MIN( MAX( NORMINV( MCrands!B249, (B$5+B$4)/2, (B$5-B$4)/3.29 ), 0 ), 1 )</f>
        <v>0.4050491872</v>
      </c>
      <c r="C249" s="85">
        <f>MAX( NORMINV( MCrands!C249, (C$5+C$4)/2, (C$5-C$4)/3.29 ), 0 )</f>
        <v>3.014633015</v>
      </c>
      <c r="D249" s="83"/>
      <c r="E249" s="84">
        <f>Baseline!B$33 * (C249 * Baseline!B$68*Baseline!B$68/Baseline!B$75 + Baseline!B$46 * Baseline!B$54*Baseline!B$54/Baseline!B$76 + Baseline!B$47 * Baseline!B$55*Baseline!B$55/Baseline!B$77 + Baseline!B$56*Baseline!B$56/Baseline!B$78)</f>
        <v>0.00002139316519</v>
      </c>
      <c r="F249" s="84">
        <f>Baseline!B$33 * (C249 * Baseline!B$68*Baseline!B$59/Baseline!B$75 + Baseline!B$46 * Baseline!B$54*Baseline!B$69/Baseline!B$76 + Baseline!B$47 * Baseline!B$55*Baseline!B$57/Baseline!B$77 + Baseline!B$56*Baseline!B$58/Baseline!B$78)</f>
        <v>0.0000002396173067</v>
      </c>
      <c r="G249" s="85">
        <f>Baseline!B$33 * (C249 * Baseline!B$68*Baseline!B$60/Baseline!B$75 + Baseline!B$46 * Baseline!B$54*Baseline!B$61/Baseline!B$76 + Baseline!B$47 * Baseline!B$55*Baseline!B$70/Baseline!B$77 + Baseline!B$56*Baseline!B$62/Baseline!B$78)</f>
        <v>0.0000002017791671</v>
      </c>
      <c r="H249" s="84">
        <f>Baseline!B$33 * (C249 * Baseline!B$68*Baseline!B$63/Baseline!B$75 + Baseline!B$46 * Baseline!B$54*Baseline!B$64/Baseline!B$76 + Baseline!B$47 * Baseline!B$55*Baseline!B$65/Baseline!B$77 + Baseline!B$56*Baseline!B$71/Baseline!B$78)</f>
        <v>0.000000003825013073</v>
      </c>
      <c r="I249" s="84">
        <f>Baseline!B$33 * (C249 * Baseline!B$59*Baseline!B$68/Baseline!B$75 + Baseline!B$46 * Baseline!B$69*Baseline!B$54/Baseline!B$76 + Baseline!B$47 * Baseline!B$57*Baseline!B$55/Baseline!B$77 + Baseline!B$58*Baseline!B$56/Baseline!B$78)</f>
        <v>0.0000002396173067</v>
      </c>
      <c r="J249" s="85">
        <f>Baseline!B$33 * (C249 * Baseline!B$59*Baseline!B$59/Baseline!B$75 + Baseline!B$46 * Baseline!B$69*Baseline!B$69/Baseline!B$76 + Baseline!B$47 * Baseline!B$57*Baseline!B$57/Baseline!B$77 + Baseline!B$58*Baseline!B$58/Baseline!B$78)</f>
        <v>0.000002116574522</v>
      </c>
      <c r="K249" s="84">
        <f>Baseline!B$33 * (C249 * Baseline!B$59*Baseline!B$60/Baseline!B$75 + Baseline!B$46 * Baseline!B$69*Baseline!B$61/Baseline!B$76 + Baseline!B$47 * Baseline!B$57*Baseline!B$70/Baseline!B$77 + Baseline!B$58*Baseline!B$62/Baseline!B$78)</f>
        <v>0.00000001649000539</v>
      </c>
      <c r="L249" s="85">
        <f>Baseline!B$33 * (C249 * Baseline!B$59*Baseline!B$63/Baseline!B$75 + Baseline!B$46 * Baseline!B$69*Baseline!B$64/Baseline!B$76 + Baseline!B$47 * Baseline!B$57*Baseline!B$65/Baseline!B$77 + Baseline!B$58*Baseline!B$71/Baseline!B$78)</f>
        <v>0.00000001707281231</v>
      </c>
      <c r="M249" s="84">
        <f>Baseline!B$33 * (C249 * Baseline!B$60*Baseline!B$68/Baseline!B$75 + Baseline!B$46 * Baseline!B$61*Baseline!B$54/Baseline!B$76 + Baseline!B$47 * Baseline!B$70*Baseline!B$55/Baseline!B$77 + Baseline!B$62*Baseline!B$56/Baseline!B$78)</f>
        <v>0.0000002017791671</v>
      </c>
      <c r="N249" s="85">
        <f>Baseline!B$33 * (C249 * Baseline!B$60*Baseline!B$59/Baseline!B$75 + Baseline!B$46 * Baseline!B$61*Baseline!B$69/Baseline!B$76 + Baseline!B$47 * Baseline!B$70*Baseline!B$57/Baseline!B$77 + Baseline!B$62*Baseline!B$58/Baseline!B$78)</f>
        <v>0.00000001649000539</v>
      </c>
      <c r="O249" s="85">
        <f>Baseline!B$33 * (C249 * Baseline!B$60*Baseline!B$60/Baseline!B$75 + Baseline!B$46 * Baseline!B$61*Baseline!B$61/Baseline!B$76 + Baseline!B$47 * Baseline!B$70*Baseline!B$70/Baseline!B$77 + Baseline!B$62*Baseline!B$62/Baseline!B$78)</f>
        <v>0.000001589268066</v>
      </c>
      <c r="P249" s="84">
        <f>Baseline!B$33 * (C249 * Baseline!B$60*Baseline!B$63/Baseline!B$75 + Baseline!B$46 * Baseline!B$61*Baseline!B$64/Baseline!B$76 + Baseline!B$47 * Baseline!B$70*Baseline!B$65/Baseline!B$77 + Baseline!B$62*Baseline!B$71/Baseline!B$78)</f>
        <v>0.000000001956446054</v>
      </c>
      <c r="Q249" s="84">
        <f>Baseline!B$33 * (C249 * Baseline!B$63*Baseline!B$68/Baseline!B$75 + Baseline!B$46 * Baseline!B$64*Baseline!B$54/Baseline!B$76 + Baseline!B$47 * Baseline!B$65*Baseline!B$55/Baseline!B$77 + Baseline!B$71*Baseline!B$56/Baseline!B$78)</f>
        <v>0.000000003825013073</v>
      </c>
      <c r="R249" s="84">
        <f>Baseline!B$33 * (C249 * Baseline!B$63*Baseline!B$59/Baseline!B$75 + Baseline!B$46 * Baseline!B$64*Baseline!B$69/Baseline!B$76 + Baseline!B$47 * Baseline!B$65*Baseline!B$57/Baseline!B$77 + Baseline!B$71*Baseline!B$58/Baseline!B$78)</f>
        <v>0.00000001707281231</v>
      </c>
      <c r="S249" s="84">
        <f>Baseline!B$33 * (C249 * Baseline!B$63*Baseline!B$60/Baseline!B$75 + Baseline!B$46 * Baseline!B$64*Baseline!B$61/Baseline!B$76 + Baseline!B$47 * Baseline!B$65*Baseline!B$70/Baseline!B$77 + Baseline!B$71*Baseline!B$62/Baseline!B$78)</f>
        <v>0.000000001956446054</v>
      </c>
      <c r="T249" s="84">
        <f>Baseline!B$33 * (C249 * Baseline!B$63*Baseline!B$63/Baseline!B$75 + Baseline!B$46 * Baseline!B$64*Baseline!B$64/Baseline!B$76 + Baseline!B$47 * Baseline!B$65*Baseline!B$65/Baseline!B$77 + Baseline!B$71*Baseline!B$71/Baseline!B$78)</f>
        <v>0.00000009856722264</v>
      </c>
      <c r="U249" s="83"/>
      <c r="V249" s="84">
        <f>E249 * ( Baseline!B$89 * Baseline!B$7 )</f>
        <v>0.2220396615</v>
      </c>
      <c r="W249" s="84">
        <f>F249 * ( Baseline!D$89 * Baseline!B$11 )</f>
        <v>0.004420123576</v>
      </c>
      <c r="X249" s="84">
        <f>G249 * ( Baseline!F$89 * Baseline!B$16 )</f>
        <v>0.007008752944</v>
      </c>
      <c r="Y249" s="84">
        <f>H249 * ( Baseline!H$89 * Baseline!B$18 )</f>
        <v>0.001345155608</v>
      </c>
      <c r="Z249" s="86">
        <f t="shared" si="1"/>
        <v>0.2348136936</v>
      </c>
      <c r="AA249" s="84">
        <f>I249 * ( Baseline!B$89 * Baseline!B$7 )</f>
        <v>0.002486988026</v>
      </c>
      <c r="AB249" s="85">
        <f>J249 * ( Baseline!D$89 * Baseline!B$11 )</f>
        <v>0.03904359444</v>
      </c>
      <c r="AC249" s="85">
        <f>K249 * ( Baseline!F$89 * Baseline!B$16 )</f>
        <v>0.0005727765432</v>
      </c>
      <c r="AD249" s="85">
        <f>L249 * ( Baseline!F$89 * Baseline!B$16 )</f>
        <v>0.0005930202076</v>
      </c>
      <c r="AE249" s="86">
        <f t="shared" si="2"/>
        <v>0.04269637922</v>
      </c>
      <c r="AF249" s="86">
        <f>M249 * ( Baseline!B$89 * Baseline!B$7 )</f>
        <v>0.002094265975</v>
      </c>
      <c r="AG249" s="86">
        <f>N249 * ( Baseline!D$89 * Baseline!B$11 )</f>
        <v>0.0003041844623</v>
      </c>
      <c r="AH249" s="86">
        <f>O249 * ( Baseline!F$89 * Baseline!B$16 )</f>
        <v>0.05520286061</v>
      </c>
      <c r="AI249" s="86">
        <f>P249 * ( Baseline!H$89 * Baseline!B$18 )</f>
        <v>0.0006880301665</v>
      </c>
      <c r="AJ249" s="86">
        <f t="shared" si="3"/>
        <v>0.05828934121</v>
      </c>
      <c r="AK249" s="86">
        <f>Q249 * ( Baseline!B$89 * Baseline!B$7 )</f>
        <v>0.00003969981069</v>
      </c>
      <c r="AL249" s="86">
        <f>R249 * ( Baseline!D$89 * Baseline!B$11 )</f>
        <v>0.000314935266</v>
      </c>
      <c r="AM249" s="86">
        <f>S249 * ( Baseline!F$89 * Baseline!B$16 )</f>
        <v>0.00006795670354</v>
      </c>
      <c r="AN249" s="86">
        <f>T249 * ( Baseline!H$89 * Baseline!B$18 )</f>
        <v>0.03466347691</v>
      </c>
      <c r="AO249" s="86">
        <f t="shared" si="4"/>
        <v>0.03508606869</v>
      </c>
      <c r="AP249" s="62"/>
      <c r="AQ249" s="86">
        <f>V249 * ( (1-Baseline!B$90-Baseline!B$89) + (1-B249)*Baseline!B$90 )</f>
        <v>0.1372440966</v>
      </c>
      <c r="AR249" s="86">
        <f>W249 * ( (1-Baseline!B$90-Baseline!B$89) + (1-B249)*Baseline!B$90 )</f>
        <v>0.00273210589</v>
      </c>
      <c r="AS249" s="86">
        <f>X249 * ( (1-Baseline!B$90-Baseline!B$89) + (1-B249)*Baseline!B$90 )</f>
        <v>0.004332153813</v>
      </c>
      <c r="AT249" s="86">
        <f>Y249 * ( (1-Baseline!B$90-Baseline!B$89) + (1-B249)*Baseline!B$90 )</f>
        <v>0.0008314490529</v>
      </c>
      <c r="AU249" s="86">
        <f t="shared" si="5"/>
        <v>0.1451398053</v>
      </c>
      <c r="AV249" s="86">
        <f>AA249 * ( (1-Baseline!D$90-Baseline!D$89) + (1-B249)*Baseline!D$90 )</f>
        <v>0.00201430204</v>
      </c>
      <c r="AW249" s="86">
        <f>AB249 * ( (1-Baseline!D$90-Baseline!D$89) + (1-B249)*Baseline!D$90 )</f>
        <v>0.03162282692</v>
      </c>
      <c r="AX249" s="86">
        <f>AC249 * ( (1-Baseline!D$90-Baseline!D$89) + (1-B249)*Baseline!D$90 )</f>
        <v>0.0004639125509</v>
      </c>
      <c r="AY249" s="86">
        <f>AD249 * ( (1-Baseline!D$90-Baseline!D$89) + (1-B249)*Baseline!D$90 )</f>
        <v>0.0004803086308</v>
      </c>
      <c r="AZ249" s="86">
        <f t="shared" si="6"/>
        <v>0.03458135014</v>
      </c>
      <c r="BA249" s="86">
        <f>AF249 * ( (1-Baseline!F$90-Baseline!F$89) + (1-Baseline!B$36)*Baseline!F$90 )</f>
        <v>0.001507100812</v>
      </c>
      <c r="BB249" s="86">
        <f>AG249 * ( (1-Baseline!F$90-Baseline!F$89) + (1-Baseline!B$36)*Baseline!F$90 )</f>
        <v>0.000218900873</v>
      </c>
      <c r="BC249" s="86">
        <f>AH249 * ( (1-Baseline!F$90-Baseline!F$89) + (1-Baseline!B$36)*Baseline!F$90 )</f>
        <v>0.03972574499</v>
      </c>
      <c r="BD249" s="86">
        <f>AI249 * ( (1-Baseline!F$90-Baseline!F$89) + (1-Baseline!B$36)*Baseline!F$90 )</f>
        <v>0.0004951285248</v>
      </c>
      <c r="BE249" s="86">
        <f t="shared" si="7"/>
        <v>0.0419468752</v>
      </c>
      <c r="BF249" s="86">
        <f>AK249 * ( (1-Baseline!H$90-Baseline!H$89) + (1-Baseline!B$36)*Baseline!H$90 )</f>
        <v>0.000031454954</v>
      </c>
      <c r="BG249" s="86">
        <f>AL249 * ( (1-Baseline!H$90-Baseline!H$89) + (1-Baseline!B$36)*Baseline!H$90 )</f>
        <v>0.0002495295099</v>
      </c>
      <c r="BH249" s="86">
        <f>AM249 * ( (1-Baseline!H$90-Baseline!H$89) + (1-Baseline!B$36)*Baseline!H$90 )</f>
        <v>0.00005384345535</v>
      </c>
      <c r="BI249" s="86">
        <f>AN249 * ( (1-Baseline!H$90-Baseline!H$89) + (1-Baseline!B$36)*Baseline!H$90 )</f>
        <v>0.02746456602</v>
      </c>
      <c r="BJ249" s="86">
        <f t="shared" si="8"/>
        <v>0.02779939394</v>
      </c>
      <c r="BK249" s="62"/>
      <c r="BL249" s="86">
        <f t="shared" si="19"/>
        <v>0.945599288</v>
      </c>
      <c r="BM249" s="86">
        <f t="shared" si="20"/>
        <v>0.01882396</v>
      </c>
      <c r="BN249" s="86">
        <f t="shared" si="21"/>
        <v>0.02984814402</v>
      </c>
      <c r="BO249" s="86">
        <f t="shared" si="22"/>
        <v>0.00572860802</v>
      </c>
      <c r="BP249" s="86">
        <f t="shared" si="9"/>
        <v>1</v>
      </c>
      <c r="BQ249" s="86">
        <f t="shared" si="23"/>
        <v>0.05824821851</v>
      </c>
      <c r="BR249" s="86">
        <f t="shared" si="24"/>
        <v>0.9144474346</v>
      </c>
      <c r="BS249" s="86">
        <f t="shared" si="25"/>
        <v>0.01341510811</v>
      </c>
      <c r="BT249" s="86">
        <f t="shared" si="26"/>
        <v>0.01388923882</v>
      </c>
      <c r="BU249" s="86">
        <f t="shared" si="10"/>
        <v>1</v>
      </c>
      <c r="BV249" s="86">
        <f t="shared" si="27"/>
        <v>0.03592879816</v>
      </c>
      <c r="BW249" s="86">
        <f t="shared" si="28"/>
        <v>0.005218526337</v>
      </c>
      <c r="BX249" s="86">
        <f t="shared" si="29"/>
        <v>0.9470489709</v>
      </c>
      <c r="BY249" s="86">
        <f t="shared" si="30"/>
        <v>0.01180370463</v>
      </c>
      <c r="BZ249" s="86">
        <f t="shared" si="11"/>
        <v>1</v>
      </c>
      <c r="CA249" s="86">
        <f t="shared" si="31"/>
        <v>0.001131497833</v>
      </c>
      <c r="CB249" s="86">
        <f t="shared" si="32"/>
        <v>0.008976077336</v>
      </c>
      <c r="CC249" s="86">
        <f t="shared" si="33"/>
        <v>0.001936857165</v>
      </c>
      <c r="CD249" s="86">
        <f t="shared" si="34"/>
        <v>0.9879555677</v>
      </c>
      <c r="CE249" s="86">
        <f t="shared" si="12"/>
        <v>1</v>
      </c>
      <c r="CF249" s="62"/>
      <c r="CG249" s="86">
        <f t="shared" si="35"/>
        <v>0.945599288</v>
      </c>
      <c r="CH249" s="86">
        <f t="shared" si="36"/>
        <v>0.01882396</v>
      </c>
      <c r="CI249" s="86">
        <f t="shared" si="37"/>
        <v>0.02984814402</v>
      </c>
      <c r="CJ249" s="86">
        <f t="shared" si="38"/>
        <v>0.00572860802</v>
      </c>
      <c r="CK249" s="86">
        <f t="shared" si="13"/>
        <v>1</v>
      </c>
      <c r="CL249" s="86">
        <f t="shared" si="39"/>
        <v>0.05824821851</v>
      </c>
      <c r="CM249" s="86">
        <f t="shared" si="40"/>
        <v>0.9144474346</v>
      </c>
      <c r="CN249" s="86">
        <f t="shared" si="41"/>
        <v>0.01341510811</v>
      </c>
      <c r="CO249" s="86">
        <f t="shared" si="42"/>
        <v>0.01388923882</v>
      </c>
      <c r="CP249" s="86">
        <f t="shared" si="14"/>
        <v>1</v>
      </c>
      <c r="CQ249" s="86">
        <f t="shared" si="43"/>
        <v>0.03592879816</v>
      </c>
      <c r="CR249" s="86">
        <f t="shared" si="44"/>
        <v>0.005218526337</v>
      </c>
      <c r="CS249" s="86">
        <f t="shared" si="45"/>
        <v>0.9470489709</v>
      </c>
      <c r="CT249" s="86">
        <f t="shared" si="46"/>
        <v>0.01180370463</v>
      </c>
      <c r="CU249" s="86">
        <f t="shared" si="15"/>
        <v>1</v>
      </c>
      <c r="CV249" s="86">
        <f t="shared" si="47"/>
        <v>0.001131497833</v>
      </c>
      <c r="CW249" s="86">
        <f t="shared" si="48"/>
        <v>0.008976077336</v>
      </c>
      <c r="CX249" s="86">
        <f t="shared" si="49"/>
        <v>0.001936857165</v>
      </c>
      <c r="CY249" s="86">
        <f t="shared" si="50"/>
        <v>0.9879555677</v>
      </c>
      <c r="CZ249" s="86">
        <f t="shared" si="16"/>
        <v>1</v>
      </c>
      <c r="DA249" s="62"/>
      <c r="DB249" s="86">
        <f>(AQ249*Baseline!B$7 + AV249*Baseline!B$11 + BA249*Baseline!B$16 + BF249*Baseline!B$18)</f>
        <v>77372.58842</v>
      </c>
      <c r="DC249" s="86">
        <f>(AR249*Baseline!B$7 + AW249*Baseline!B$11 + BB249*Baseline!B$16 + BG249*Baseline!B$18)</f>
        <v>81301.45072</v>
      </c>
      <c r="DD249" s="86">
        <f>(AS249*Baseline!B$7 + AX249*Baseline!B$11 + BC249*Baseline!B$16 + BH249*Baseline!B$18)</f>
        <v>138650.3095</v>
      </c>
      <c r="DE249" s="86">
        <f>(AT249*Baseline!B$7 + AY249*Baseline!B$11 + BD249*Baseline!B$16 + BI249*Baseline!B$18)</f>
        <v>1260716.965</v>
      </c>
      <c r="DF249" s="86">
        <f t="shared" si="17"/>
        <v>1558041.313</v>
      </c>
      <c r="DG249" s="62"/>
      <c r="DH249" s="86">
        <f t="shared" si="51"/>
        <v>0.04966016483</v>
      </c>
      <c r="DI249" s="86">
        <f t="shared" si="52"/>
        <v>0.05218183243</v>
      </c>
      <c r="DJ249" s="86">
        <f t="shared" si="53"/>
        <v>0.08899013672</v>
      </c>
      <c r="DK249" s="86">
        <f t="shared" si="54"/>
        <v>0.809167866</v>
      </c>
      <c r="DL249" s="86">
        <f t="shared" si="18"/>
        <v>1</v>
      </c>
      <c r="DM249" s="62"/>
      <c r="DN249" s="86">
        <f>DH249 / (Baseline!B$7/Baseline!B$17)</f>
        <v>5.300895965</v>
      </c>
      <c r="DO249" s="86">
        <f>DI249 / (Baseline!B$11/Baseline!B$17)</f>
        <v>1.25969441</v>
      </c>
      <c r="DP249" s="86">
        <f>DJ249 / (Baseline!B$16/Baseline!B$17)</f>
        <v>1.375166546</v>
      </c>
      <c r="DQ249" s="86">
        <f>DK249 / (Baseline!B$18/Baseline!B$17)</f>
        <v>0.9148357076</v>
      </c>
      <c r="DR249" s="62"/>
      <c r="DS249" s="86">
        <f>DH249 / Baseline!H$117</f>
        <v>1.986759858</v>
      </c>
      <c r="DT249" s="86">
        <f>DI249 / Baseline!H$118</f>
        <v>1.174615774</v>
      </c>
      <c r="DU249" s="86">
        <f>DJ249 / Baseline!H$119</f>
        <v>1.063824969</v>
      </c>
      <c r="DV249" s="86">
        <f>DK249 / Baseline!H$120</f>
        <v>0.9554143425</v>
      </c>
      <c r="DW249" s="87"/>
      <c r="DX249" s="86">
        <f>(AU249*Baseline!B$34)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0.03430050205</v>
      </c>
      <c r="DY249" s="86">
        <f>(AZ249*Baseline!B$34) + (Baseline!D$90*(1-Baseline!D$91)*Baseline!B$35) + (Baseline!D$90*Baseline!D$91*((1-Baseline!D$92)*Baseline!B$40 + Baseline!D$92*Baseline!B$41))</f>
        <v>0.01160077052</v>
      </c>
      <c r="DZ249" s="86">
        <f>(BE249*Baseline!B$34) + (Baseline!F$90*(1-Baseline!F$91)*Baseline!B$35) + (Baseline!F$90*Baseline!F$91*((1-Baseline!F$92)*Baseline!B$40 + Baseline!F$92*Baseline!B$41))</f>
        <v>0.01402267128</v>
      </c>
      <c r="EA249" s="86">
        <f>(BJ249*Baseline!B$34) + (Baseline!H$90*(1-Baseline!H$91)*Baseline!B$35) + (Baseline!H$90*Baseline!H$91*((1-Baseline!H$92)*Baseline!B$40 + Baseline!H$92*Baseline!B$41))</f>
        <v>0.009314909091</v>
      </c>
      <c r="EB249" s="86">
        <f>( DX249*Baseline!B$7 + DY249*Baseline!B$11 + DZ249*Baseline!B$16 + EA249*Baseline!B$18 ) / Baseline!B$17</f>
        <v>0.009948320506</v>
      </c>
    </row>
    <row r="250">
      <c r="A250" s="73" t="s">
        <v>426</v>
      </c>
      <c r="B250" s="85">
        <f>MIN( MAX( NORMINV( MCrands!B250, (B$5+B$4)/2, (B$5-B$4)/3.29 ), 0 ), 1 )</f>
        <v>0.1651892456</v>
      </c>
      <c r="C250" s="85">
        <f>MAX( NORMINV( MCrands!C250, (C$5+C$4)/2, (C$5-C$4)/3.29 ), 0 )</f>
        <v>3.074216477</v>
      </c>
      <c r="D250" s="83"/>
      <c r="E250" s="84">
        <f>Baseline!B$33 * (C250 * Baseline!B$68*Baseline!B$68/Baseline!B$75 + Baseline!B$46 * Baseline!B$54*Baseline!B$54/Baseline!B$76 + Baseline!B$47 * Baseline!B$55*Baseline!B$55/Baseline!B$77 + Baseline!B$56*Baseline!B$56/Baseline!B$78)</f>
        <v>0.00002181501752</v>
      </c>
      <c r="F250" s="84">
        <f>Baseline!B$33 * (C250 * Baseline!B$68*Baseline!B$59/Baseline!B$75 + Baseline!B$46 * Baseline!B$54*Baseline!B$69/Baseline!B$76 + Baseline!B$47 * Baseline!B$55*Baseline!B$57/Baseline!B$77 + Baseline!B$56*Baseline!B$58/Baseline!B$78)</f>
        <v>0.000000239683915</v>
      </c>
      <c r="G250" s="85">
        <f>Baseline!B$33 * (C250 * Baseline!B$68*Baseline!B$60/Baseline!B$75 + Baseline!B$46 * Baseline!B$54*Baseline!B$61/Baseline!B$76 + Baseline!B$47 * Baseline!B$55*Baseline!B$70/Baseline!B$77 + Baseline!B$56*Baseline!B$62/Baseline!B$78)</f>
        <v>0.0000002019429124</v>
      </c>
      <c r="H250" s="84">
        <f>Baseline!B$33 * (C250 * Baseline!B$68*Baseline!B$63/Baseline!B$75 + Baseline!B$46 * Baseline!B$54*Baseline!B$64/Baseline!B$76 + Baseline!B$47 * Baseline!B$55*Baseline!B$65/Baseline!B$77 + Baseline!B$56*Baseline!B$71/Baseline!B$78)</f>
        <v>0.000000003841387605</v>
      </c>
      <c r="I250" s="84">
        <f>Baseline!B$33 * (C250 * Baseline!B$59*Baseline!B$68/Baseline!B$75 + Baseline!B$46 * Baseline!B$69*Baseline!B$54/Baseline!B$76 + Baseline!B$47 * Baseline!B$57*Baseline!B$55/Baseline!B$77 + Baseline!B$58*Baseline!B$56/Baseline!B$78)</f>
        <v>0.000000239683915</v>
      </c>
      <c r="J250" s="85">
        <f>Baseline!B$33 * (C250 * Baseline!B$59*Baseline!B$59/Baseline!B$75 + Baseline!B$46 * Baseline!B$69*Baseline!B$69/Baseline!B$76 + Baseline!B$47 * Baseline!B$57*Baseline!B$57/Baseline!B$77 + Baseline!B$58*Baseline!B$58/Baseline!B$78)</f>
        <v>0.000002116574532</v>
      </c>
      <c r="K250" s="84">
        <f>Baseline!B$33 * (C250 * Baseline!B$59*Baseline!B$60/Baseline!B$75 + Baseline!B$46 * Baseline!B$69*Baseline!B$61/Baseline!B$76 + Baseline!B$47 * Baseline!B$57*Baseline!B$70/Baseline!B$77 + Baseline!B$58*Baseline!B$62/Baseline!B$78)</f>
        <v>0.00000001649003125</v>
      </c>
      <c r="L250" s="85">
        <f>Baseline!B$33 * (C250 * Baseline!B$59*Baseline!B$63/Baseline!B$75 + Baseline!B$46 * Baseline!B$69*Baseline!B$64/Baseline!B$76 + Baseline!B$47 * Baseline!B$57*Baseline!B$65/Baseline!B$77 + Baseline!B$58*Baseline!B$71/Baseline!B$78)</f>
        <v>0.0000000170728149</v>
      </c>
      <c r="M250" s="84">
        <f>Baseline!B$33 * (C250 * Baseline!B$60*Baseline!B$68/Baseline!B$75 + Baseline!B$46 * Baseline!B$61*Baseline!B$54/Baseline!B$76 + Baseline!B$47 * Baseline!B$70*Baseline!B$55/Baseline!B$77 + Baseline!B$62*Baseline!B$56/Baseline!B$78)</f>
        <v>0.0000002019429124</v>
      </c>
      <c r="N250" s="85">
        <f>Baseline!B$33 * (C250 * Baseline!B$60*Baseline!B$59/Baseline!B$75 + Baseline!B$46 * Baseline!B$61*Baseline!B$69/Baseline!B$76 + Baseline!B$47 * Baseline!B$70*Baseline!B$57/Baseline!B$77 + Baseline!B$62*Baseline!B$58/Baseline!B$78)</f>
        <v>0.00000001649003125</v>
      </c>
      <c r="O250" s="85">
        <f>Baseline!B$33 * (C250 * Baseline!B$60*Baseline!B$60/Baseline!B$75 + Baseline!B$46 * Baseline!B$61*Baseline!B$61/Baseline!B$76 + Baseline!B$47 * Baseline!B$70*Baseline!B$70/Baseline!B$77 + Baseline!B$62*Baseline!B$62/Baseline!B$78)</f>
        <v>0.000001589268129</v>
      </c>
      <c r="P250" s="84">
        <f>Baseline!B$33 * (C250 * Baseline!B$60*Baseline!B$63/Baseline!B$75 + Baseline!B$46 * Baseline!B$61*Baseline!B$64/Baseline!B$76 + Baseline!B$47 * Baseline!B$70*Baseline!B$65/Baseline!B$77 + Baseline!B$62*Baseline!B$71/Baseline!B$78)</f>
        <v>0.00000000195645241</v>
      </c>
      <c r="Q250" s="84">
        <f>Baseline!B$33 * (C250 * Baseline!B$63*Baseline!B$68/Baseline!B$75 + Baseline!B$46 * Baseline!B$64*Baseline!B$54/Baseline!B$76 + Baseline!B$47 * Baseline!B$65*Baseline!B$55/Baseline!B$77 + Baseline!B$71*Baseline!B$56/Baseline!B$78)</f>
        <v>0.000000003841387605</v>
      </c>
      <c r="R250" s="84">
        <f>Baseline!B$33 * (C250 * Baseline!B$63*Baseline!B$59/Baseline!B$75 + Baseline!B$46 * Baseline!B$64*Baseline!B$69/Baseline!B$76 + Baseline!B$47 * Baseline!B$65*Baseline!B$57/Baseline!B$77 + Baseline!B$71*Baseline!B$58/Baseline!B$78)</f>
        <v>0.0000000170728149</v>
      </c>
      <c r="S250" s="84">
        <f>Baseline!B$33 * (C250 * Baseline!B$63*Baseline!B$60/Baseline!B$75 + Baseline!B$46 * Baseline!B$64*Baseline!B$61/Baseline!B$76 + Baseline!B$47 * Baseline!B$65*Baseline!B$70/Baseline!B$77 + Baseline!B$71*Baseline!B$62/Baseline!B$78)</f>
        <v>0.00000000195645241</v>
      </c>
      <c r="T250" s="84">
        <f>Baseline!B$33 * (C250 * Baseline!B$63*Baseline!B$63/Baseline!B$75 + Baseline!B$46 * Baseline!B$64*Baseline!B$64/Baseline!B$76 + Baseline!B$47 * Baseline!B$65*Baseline!B$65/Baseline!B$77 + Baseline!B$71*Baseline!B$71/Baseline!B$78)</f>
        <v>0.00000009856722328</v>
      </c>
      <c r="U250" s="83"/>
      <c r="V250" s="84">
        <f>E250 * ( Baseline!B$89 * Baseline!B$7 )</f>
        <v>0.2264180669</v>
      </c>
      <c r="W250" s="84">
        <f>F250 * ( Baseline!D$89 * Baseline!B$11 )</f>
        <v>0.004421352272</v>
      </c>
      <c r="X250" s="84">
        <f>G250 * ( Baseline!F$89 * Baseline!B$16 )</f>
        <v>0.0070144406</v>
      </c>
      <c r="Y250" s="84">
        <f>H250 * ( Baseline!H$89 * Baseline!B$18 )</f>
        <v>0.001350914097</v>
      </c>
      <c r="Z250" s="86">
        <f t="shared" si="1"/>
        <v>0.2392047739</v>
      </c>
      <c r="AA250" s="84">
        <f>I250 * ( Baseline!B$89 * Baseline!B$7 )</f>
        <v>0.002487679353</v>
      </c>
      <c r="AB250" s="85">
        <f>J250 * ( Baseline!D$89 * Baseline!B$11 )</f>
        <v>0.03904359463</v>
      </c>
      <c r="AC250" s="85">
        <f>K250 * ( Baseline!F$89 * Baseline!B$16 )</f>
        <v>0.0005727774413</v>
      </c>
      <c r="AD250" s="85">
        <f>L250 * ( Baseline!F$89 * Baseline!B$16 )</f>
        <v>0.0005930202974</v>
      </c>
      <c r="AE250" s="86">
        <f t="shared" si="2"/>
        <v>0.04269707173</v>
      </c>
      <c r="AF250" s="86">
        <f>M250 * ( Baseline!B$89 * Baseline!B$7 )</f>
        <v>0.002095965488</v>
      </c>
      <c r="AG250" s="86">
        <f>N250 * ( Baseline!D$89 * Baseline!B$11 )</f>
        <v>0.0003041849392</v>
      </c>
      <c r="AH250" s="86">
        <f>O250 * ( Baseline!F$89 * Baseline!B$16 )</f>
        <v>0.05520286282</v>
      </c>
      <c r="AI250" s="86">
        <f>P250 * ( Baseline!H$89 * Baseline!B$18 )</f>
        <v>0.0006880324017</v>
      </c>
      <c r="AJ250" s="86">
        <f t="shared" si="3"/>
        <v>0.05829104565</v>
      </c>
      <c r="AK250" s="86">
        <f>Q250 * ( Baseline!B$89 * Baseline!B$7 )</f>
        <v>0.00003986976195</v>
      </c>
      <c r="AL250" s="86">
        <f>R250 * ( Baseline!D$89 * Baseline!B$11 )</f>
        <v>0.0003149353137</v>
      </c>
      <c r="AM250" s="86">
        <f>S250 * ( Baseline!F$89 * Baseline!B$16 )</f>
        <v>0.00006795692431</v>
      </c>
      <c r="AN250" s="86">
        <f>T250 * ( Baseline!H$89 * Baseline!B$18 )</f>
        <v>0.03466347713</v>
      </c>
      <c r="AO250" s="86">
        <f t="shared" si="4"/>
        <v>0.03508623913</v>
      </c>
      <c r="AP250" s="62"/>
      <c r="AQ250" s="86">
        <f>V250 * ( (1-Baseline!B$90-Baseline!B$89) + (1-B250)*Baseline!B$90 )</f>
        <v>0.1882850919</v>
      </c>
      <c r="AR250" s="86">
        <f>W250 * ( (1-Baseline!B$90-Baseline!B$89) + (1-B250)*Baseline!B$90 )</f>
        <v>0.00367671507</v>
      </c>
      <c r="AS250" s="86">
        <f>X250 * ( (1-Baseline!B$90-Baseline!B$89) + (1-B250)*Baseline!B$90 )</f>
        <v>0.005833079537</v>
      </c>
      <c r="AT250" s="86">
        <f>Y250 * ( (1-Baseline!B$90-Baseline!B$89) + (1-B250)*Baseline!B$90 )</f>
        <v>0.001123395267</v>
      </c>
      <c r="AU250" s="86">
        <f t="shared" si="5"/>
        <v>0.1989182817</v>
      </c>
      <c r="AV250" s="86">
        <f>AA250 * ( (1-Baseline!D$90-Baseline!D$89) + (1-B250)*Baseline!D$90 )</f>
        <v>0.002282181162</v>
      </c>
      <c r="AW250" s="86">
        <f>AB250 * ( (1-Baseline!D$90-Baseline!D$89) + (1-B250)*Baseline!D$90 )</f>
        <v>0.03581834454</v>
      </c>
      <c r="AX250" s="86">
        <f>AC250 * ( (1-Baseline!D$90-Baseline!D$89) + (1-B250)*Baseline!D$90 )</f>
        <v>0.0005254623692</v>
      </c>
      <c r="AY250" s="86">
        <f>AD250 * ( (1-Baseline!D$90-Baseline!D$89) + (1-B250)*Baseline!D$90 )</f>
        <v>0.0005440330362</v>
      </c>
      <c r="AZ250" s="86">
        <f t="shared" si="6"/>
        <v>0.03917002111</v>
      </c>
      <c r="BA250" s="86">
        <f>AF250 * ( (1-Baseline!F$90-Baseline!F$89) + (1-Baseline!B$36)*Baseline!F$90 )</f>
        <v>0.001508323836</v>
      </c>
      <c r="BB250" s="86">
        <f>AG250 * ( (1-Baseline!F$90-Baseline!F$89) + (1-Baseline!B$36)*Baseline!F$90 )</f>
        <v>0.0002189012162</v>
      </c>
      <c r="BC250" s="86">
        <f>AH250 * ( (1-Baseline!F$90-Baseline!F$89) + (1-Baseline!B$36)*Baseline!F$90 )</f>
        <v>0.03972574657</v>
      </c>
      <c r="BD250" s="86">
        <f>AI250 * ( (1-Baseline!F$90-Baseline!F$89) + (1-Baseline!B$36)*Baseline!F$90 )</f>
        <v>0.0004951301333</v>
      </c>
      <c r="BE250" s="86">
        <f t="shared" si="7"/>
        <v>0.04194810176</v>
      </c>
      <c r="BF250" s="86">
        <f>AK250 * ( (1-Baseline!H$90-Baseline!H$89) + (1-Baseline!B$36)*Baseline!H$90 )</f>
        <v>0.00003158960979</v>
      </c>
      <c r="BG250" s="86">
        <f>AL250 * ( (1-Baseline!H$90-Baseline!H$89) + (1-Baseline!B$36)*Baseline!H$90 )</f>
        <v>0.0002495295477</v>
      </c>
      <c r="BH250" s="86">
        <f>AM250 * ( (1-Baseline!H$90-Baseline!H$89) + (1-Baseline!B$36)*Baseline!H$90 )</f>
        <v>0.00005384363027</v>
      </c>
      <c r="BI250" s="86">
        <f>AN250 * ( (1-Baseline!H$90-Baseline!H$89) + (1-Baseline!B$36)*Baseline!H$90 )</f>
        <v>0.0274645662</v>
      </c>
      <c r="BJ250" s="86">
        <f t="shared" si="8"/>
        <v>0.02779952899</v>
      </c>
      <c r="BK250" s="62"/>
      <c r="BL250" s="86">
        <f t="shared" si="19"/>
        <v>0.946544934</v>
      </c>
      <c r="BM250" s="86">
        <f t="shared" si="20"/>
        <v>0.01848354529</v>
      </c>
      <c r="BN250" s="86">
        <f t="shared" si="21"/>
        <v>0.02932399921</v>
      </c>
      <c r="BO250" s="86">
        <f t="shared" si="22"/>
        <v>0.005647521472</v>
      </c>
      <c r="BP250" s="86">
        <f t="shared" si="9"/>
        <v>1</v>
      </c>
      <c r="BQ250" s="86">
        <f t="shared" si="23"/>
        <v>0.05826346522</v>
      </c>
      <c r="BR250" s="86">
        <f t="shared" si="24"/>
        <v>0.9144326076</v>
      </c>
      <c r="BS250" s="86">
        <f t="shared" si="25"/>
        <v>0.01341491156</v>
      </c>
      <c r="BT250" s="86">
        <f t="shared" si="26"/>
        <v>0.01388901565</v>
      </c>
      <c r="BU250" s="86">
        <f t="shared" si="10"/>
        <v>1</v>
      </c>
      <c r="BV250" s="86">
        <f t="shared" si="27"/>
        <v>0.03595690324</v>
      </c>
      <c r="BW250" s="86">
        <f t="shared" si="28"/>
        <v>0.005218381929</v>
      </c>
      <c r="BX250" s="86">
        <f t="shared" si="29"/>
        <v>0.947021317</v>
      </c>
      <c r="BY250" s="86">
        <f t="shared" si="30"/>
        <v>0.01180339783</v>
      </c>
      <c r="BZ250" s="86">
        <f t="shared" si="11"/>
        <v>1</v>
      </c>
      <c r="CA250" s="86">
        <f t="shared" si="31"/>
        <v>0.001136336152</v>
      </c>
      <c r="CB250" s="86">
        <f t="shared" si="32"/>
        <v>0.008976035091</v>
      </c>
      <c r="CC250" s="86">
        <f t="shared" si="33"/>
        <v>0.001936854049</v>
      </c>
      <c r="CD250" s="86">
        <f t="shared" si="34"/>
        <v>0.9879507747</v>
      </c>
      <c r="CE250" s="86">
        <f t="shared" si="12"/>
        <v>1</v>
      </c>
      <c r="CF250" s="62"/>
      <c r="CG250" s="86">
        <f t="shared" si="35"/>
        <v>0.946544934</v>
      </c>
      <c r="CH250" s="86">
        <f t="shared" si="36"/>
        <v>0.01848354529</v>
      </c>
      <c r="CI250" s="86">
        <f t="shared" si="37"/>
        <v>0.02932399921</v>
      </c>
      <c r="CJ250" s="86">
        <f t="shared" si="38"/>
        <v>0.005647521472</v>
      </c>
      <c r="CK250" s="86">
        <f t="shared" si="13"/>
        <v>1</v>
      </c>
      <c r="CL250" s="86">
        <f t="shared" si="39"/>
        <v>0.05826346522</v>
      </c>
      <c r="CM250" s="86">
        <f t="shared" si="40"/>
        <v>0.9144326076</v>
      </c>
      <c r="CN250" s="86">
        <f t="shared" si="41"/>
        <v>0.01341491156</v>
      </c>
      <c r="CO250" s="86">
        <f t="shared" si="42"/>
        <v>0.01388901565</v>
      </c>
      <c r="CP250" s="86">
        <f t="shared" si="14"/>
        <v>1</v>
      </c>
      <c r="CQ250" s="86">
        <f t="shared" si="43"/>
        <v>0.03595690324</v>
      </c>
      <c r="CR250" s="86">
        <f t="shared" si="44"/>
        <v>0.005218381929</v>
      </c>
      <c r="CS250" s="86">
        <f t="shared" si="45"/>
        <v>0.947021317</v>
      </c>
      <c r="CT250" s="86">
        <f t="shared" si="46"/>
        <v>0.01180339783</v>
      </c>
      <c r="CU250" s="86">
        <f t="shared" si="15"/>
        <v>1</v>
      </c>
      <c r="CV250" s="86">
        <f t="shared" si="47"/>
        <v>0.001136336152</v>
      </c>
      <c r="CW250" s="86">
        <f t="shared" si="48"/>
        <v>0.008976035091</v>
      </c>
      <c r="CX250" s="86">
        <f t="shared" si="49"/>
        <v>0.001936854049</v>
      </c>
      <c r="CY250" s="86">
        <f t="shared" si="50"/>
        <v>0.9879507747</v>
      </c>
      <c r="CZ250" s="86">
        <f t="shared" si="16"/>
        <v>1</v>
      </c>
      <c r="DA250" s="62"/>
      <c r="DB250" s="86">
        <f>(AQ250*Baseline!B$7 + AV250*Baseline!B$11 + BA250*Baseline!B$16 + BF250*Baseline!B$18)</f>
        <v>102712.2157</v>
      </c>
      <c r="DC250" s="86">
        <f>(AR250*Baseline!B$7 + AW250*Baseline!B$11 + BB250*Baseline!B$16 + BG250*Baseline!B$18)</f>
        <v>90757.10314</v>
      </c>
      <c r="DD250" s="86">
        <f>(AS250*Baseline!B$7 + AX250*Baseline!B$11 + BC250*Baseline!B$16 + BH250*Baseline!B$18)</f>
        <v>139510.2687</v>
      </c>
      <c r="DE250" s="86">
        <f>(AT250*Baseline!B$7 + AY250*Baseline!B$11 + BD250*Baseline!B$16 + BI250*Baseline!B$18)</f>
        <v>1260995.232</v>
      </c>
      <c r="DF250" s="86">
        <f t="shared" si="17"/>
        <v>1593974.82</v>
      </c>
      <c r="DG250" s="62"/>
      <c r="DH250" s="86">
        <f t="shared" si="51"/>
        <v>0.06443779064</v>
      </c>
      <c r="DI250" s="86">
        <f t="shared" si="52"/>
        <v>0.05693760153</v>
      </c>
      <c r="DJ250" s="86">
        <f t="shared" si="53"/>
        <v>0.08752350849</v>
      </c>
      <c r="DK250" s="86">
        <f t="shared" si="54"/>
        <v>0.7911010993</v>
      </c>
      <c r="DL250" s="86">
        <f t="shared" si="18"/>
        <v>1</v>
      </c>
      <c r="DM250" s="62"/>
      <c r="DN250" s="86">
        <f>DH250 / (Baseline!B$7/Baseline!B$17)</f>
        <v>6.878310323</v>
      </c>
      <c r="DO250" s="86">
        <f>DI250 / (Baseline!B$11/Baseline!B$17)</f>
        <v>1.374500953</v>
      </c>
      <c r="DP250" s="86">
        <f>DJ250 / (Baseline!B$16/Baseline!B$17)</f>
        <v>1.352502708</v>
      </c>
      <c r="DQ250" s="86">
        <f>DK250 / (Baseline!B$18/Baseline!B$17)</f>
        <v>0.8944096329</v>
      </c>
      <c r="DR250" s="62"/>
      <c r="DS250" s="86">
        <f>DH250 / Baseline!H$117</f>
        <v>2.577970013</v>
      </c>
      <c r="DT250" s="86">
        <f>DI250 / Baseline!H$118</f>
        <v>1.281668385</v>
      </c>
      <c r="DU250" s="86">
        <f>DJ250 / Baseline!H$119</f>
        <v>1.046292287</v>
      </c>
      <c r="DV250" s="86">
        <f>DK250 / Baseline!H$120</f>
        <v>0.9340822448</v>
      </c>
      <c r="DW250" s="87"/>
      <c r="DX250" s="86">
        <f>(AU250*Baseline!B$34)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0.04236727351</v>
      </c>
      <c r="DY250" s="86">
        <f>(AZ250*Baseline!B$34) + (Baseline!D$90*(1-Baseline!D$91)*Baseline!B$35) + (Baseline!D$90*Baseline!D$91*((1-Baseline!D$92)*Baseline!B$40 + Baseline!D$92*Baseline!B$41))</f>
        <v>0.01228907117</v>
      </c>
      <c r="DZ250" s="86">
        <f>(BE250*Baseline!B$34) + (Baseline!F$90*(1-Baseline!F$91)*Baseline!B$35) + (Baseline!F$90*Baseline!F$91*((1-Baseline!F$92)*Baseline!B$40 + Baseline!F$92*Baseline!B$41))</f>
        <v>0.01402285526</v>
      </c>
      <c r="EA250" s="86">
        <f>(BJ250*Baseline!B$34) + (Baseline!H$90*(1-Baseline!H$91)*Baseline!B$35) + (Baseline!H$90*Baseline!H$91*((1-Baseline!H$92)*Baseline!B$40 + Baseline!H$92*Baseline!B$41))</f>
        <v>0.009314929348</v>
      </c>
      <c r="EB250" s="86">
        <f>( DX250*Baseline!B$7 + DY250*Baseline!B$11 + DZ250*Baseline!B$16 + EA250*Baseline!B$18 ) / Baseline!B$17</f>
        <v>0.01005243423</v>
      </c>
    </row>
    <row r="251">
      <c r="A251" s="73" t="s">
        <v>427</v>
      </c>
      <c r="B251" s="85">
        <f>MIN( MAX( NORMINV( MCrands!B251, (B$5+B$4)/2, (B$5-B$4)/3.29 ), 0 ), 1 )</f>
        <v>0.395060392</v>
      </c>
      <c r="C251" s="85">
        <f>MAX( NORMINV( MCrands!C251, (C$5+C$4)/2, (C$5-C$4)/3.29 ), 0 )</f>
        <v>2.571929261</v>
      </c>
      <c r="D251" s="83"/>
      <c r="E251" s="84">
        <f>Baseline!B$33 * (C251 * Baseline!B$68*Baseline!B$68/Baseline!B$75 + Baseline!B$46 * Baseline!B$54*Baseline!B$54/Baseline!B$76 + Baseline!B$47 * Baseline!B$55*Baseline!B$55/Baseline!B$77 + Baseline!B$56*Baseline!B$56/Baseline!B$78)</f>
        <v>0.00001825881198</v>
      </c>
      <c r="F251" s="84">
        <f>Baseline!B$33 * (C251 * Baseline!B$68*Baseline!B$59/Baseline!B$75 + Baseline!B$46 * Baseline!B$54*Baseline!B$69/Baseline!B$76 + Baseline!B$47 * Baseline!B$55*Baseline!B$57/Baseline!B$77 + Baseline!B$56*Baseline!B$58/Baseline!B$78)</f>
        <v>0.0000002391224088</v>
      </c>
      <c r="G251" s="85">
        <f>Baseline!B$33 * (C251 * Baseline!B$68*Baseline!B$60/Baseline!B$75 + Baseline!B$46 * Baseline!B$54*Baseline!B$61/Baseline!B$76 + Baseline!B$47 * Baseline!B$55*Baseline!B$70/Baseline!B$77 + Baseline!B$56*Baseline!B$62/Baseline!B$78)</f>
        <v>0.0000002005625432</v>
      </c>
      <c r="H251" s="84">
        <f>Baseline!B$33 * (C251 * Baseline!B$68*Baseline!B$63/Baseline!B$75 + Baseline!B$46 * Baseline!B$54*Baseline!B$64/Baseline!B$76 + Baseline!B$47 * Baseline!B$55*Baseline!B$65/Baseline!B$77 + Baseline!B$56*Baseline!B$71/Baseline!B$78)</f>
        <v>0.000000003703350679</v>
      </c>
      <c r="I251" s="84">
        <f>Baseline!B$33 * (C251 * Baseline!B$59*Baseline!B$68/Baseline!B$75 + Baseline!B$46 * Baseline!B$69*Baseline!B$54/Baseline!B$76 + Baseline!B$47 * Baseline!B$57*Baseline!B$55/Baseline!B$77 + Baseline!B$58*Baseline!B$56/Baseline!B$78)</f>
        <v>0.0000002391224088</v>
      </c>
      <c r="J251" s="85">
        <f>Baseline!B$33 * (C251 * Baseline!B$59*Baseline!B$59/Baseline!B$75 + Baseline!B$46 * Baseline!B$69*Baseline!B$69/Baseline!B$76 + Baseline!B$47 * Baseline!B$57*Baseline!B$57/Baseline!B$77 + Baseline!B$58*Baseline!B$58/Baseline!B$78)</f>
        <v>0.000002116574443</v>
      </c>
      <c r="K251" s="84">
        <f>Baseline!B$33 * (C251 * Baseline!B$59*Baseline!B$60/Baseline!B$75 + Baseline!B$46 * Baseline!B$69*Baseline!B$61/Baseline!B$76 + Baseline!B$47 * Baseline!B$57*Baseline!B$70/Baseline!B$77 + Baseline!B$58*Baseline!B$62/Baseline!B$78)</f>
        <v>0.00000001648981329</v>
      </c>
      <c r="L251" s="85">
        <f>Baseline!B$33 * (C251 * Baseline!B$59*Baseline!B$63/Baseline!B$75 + Baseline!B$46 * Baseline!B$69*Baseline!B$64/Baseline!B$76 + Baseline!B$47 * Baseline!B$57*Baseline!B$65/Baseline!B$77 + Baseline!B$58*Baseline!B$71/Baseline!B$78)</f>
        <v>0.0000000170727931</v>
      </c>
      <c r="M251" s="84">
        <f>Baseline!B$33 * (C251 * Baseline!B$60*Baseline!B$68/Baseline!B$75 + Baseline!B$46 * Baseline!B$61*Baseline!B$54/Baseline!B$76 + Baseline!B$47 * Baseline!B$70*Baseline!B$55/Baseline!B$77 + Baseline!B$62*Baseline!B$56/Baseline!B$78)</f>
        <v>0.0000002005625432</v>
      </c>
      <c r="N251" s="85">
        <f>Baseline!B$33 * (C251 * Baseline!B$60*Baseline!B$59/Baseline!B$75 + Baseline!B$46 * Baseline!B$61*Baseline!B$69/Baseline!B$76 + Baseline!B$47 * Baseline!B$70*Baseline!B$57/Baseline!B$77 + Baseline!B$62*Baseline!B$58/Baseline!B$78)</f>
        <v>0.00000001648981329</v>
      </c>
      <c r="O251" s="85">
        <f>Baseline!B$33 * (C251 * Baseline!B$60*Baseline!B$60/Baseline!B$75 + Baseline!B$46 * Baseline!B$61*Baseline!B$61/Baseline!B$76 + Baseline!B$47 * Baseline!B$70*Baseline!B$70/Baseline!B$77 + Baseline!B$62*Baseline!B$62/Baseline!B$78)</f>
        <v>0.000001589267594</v>
      </c>
      <c r="P251" s="84">
        <f>Baseline!B$33 * (C251 * Baseline!B$60*Baseline!B$63/Baseline!B$75 + Baseline!B$46 * Baseline!B$61*Baseline!B$64/Baseline!B$76 + Baseline!B$47 * Baseline!B$70*Baseline!B$65/Baseline!B$77 + Baseline!B$62*Baseline!B$71/Baseline!B$78)</f>
        <v>0.00000000195639883</v>
      </c>
      <c r="Q251" s="84">
        <f>Baseline!B$33 * (C251 * Baseline!B$63*Baseline!B$68/Baseline!B$75 + Baseline!B$46 * Baseline!B$64*Baseline!B$54/Baseline!B$76 + Baseline!B$47 * Baseline!B$65*Baseline!B$55/Baseline!B$77 + Baseline!B$71*Baseline!B$56/Baseline!B$78)</f>
        <v>0.000000003703350679</v>
      </c>
      <c r="R251" s="84">
        <f>Baseline!B$33 * (C251 * Baseline!B$63*Baseline!B$59/Baseline!B$75 + Baseline!B$46 * Baseline!B$64*Baseline!B$69/Baseline!B$76 + Baseline!B$47 * Baseline!B$65*Baseline!B$57/Baseline!B$77 + Baseline!B$71*Baseline!B$58/Baseline!B$78)</f>
        <v>0.0000000170727931</v>
      </c>
      <c r="S251" s="84">
        <f>Baseline!B$33 * (C251 * Baseline!B$63*Baseline!B$60/Baseline!B$75 + Baseline!B$46 * Baseline!B$64*Baseline!B$61/Baseline!B$76 + Baseline!B$47 * Baseline!B$65*Baseline!B$70/Baseline!B$77 + Baseline!B$71*Baseline!B$62/Baseline!B$78)</f>
        <v>0.00000000195639883</v>
      </c>
      <c r="T251" s="84">
        <f>Baseline!B$33 * (C251 * Baseline!B$63*Baseline!B$63/Baseline!B$75 + Baseline!B$46 * Baseline!B$64*Baseline!B$64/Baseline!B$76 + Baseline!B$47 * Baseline!B$65*Baseline!B$65/Baseline!B$77 + Baseline!B$71*Baseline!B$71/Baseline!B$78)</f>
        <v>0.00000009856721792</v>
      </c>
      <c r="U251" s="83"/>
      <c r="V251" s="84">
        <f>E251 * ( Baseline!B$89 * Baseline!B$7 )</f>
        <v>0.1895082096</v>
      </c>
      <c r="W251" s="84">
        <f>F251 * ( Baseline!D$89 * Baseline!B$11 )</f>
        <v>0.004410994395</v>
      </c>
      <c r="X251" s="84">
        <f>G251 * ( Baseline!F$89 * Baseline!B$16 )</f>
        <v>0.006966493791</v>
      </c>
      <c r="Y251" s="84">
        <f>H251 * ( Baseline!H$89 * Baseline!B$18 )</f>
        <v>0.001302370172</v>
      </c>
      <c r="Z251" s="86">
        <f t="shared" si="1"/>
        <v>0.2021880679</v>
      </c>
      <c r="AA251" s="84">
        <f>I251 * ( Baseline!B$89 * Baseline!B$7 )</f>
        <v>0.002481851481</v>
      </c>
      <c r="AB251" s="85">
        <f>J251 * ( Baseline!D$89 * Baseline!B$11 )</f>
        <v>0.039043593</v>
      </c>
      <c r="AC251" s="85">
        <f>K251 * ( Baseline!F$89 * Baseline!B$16 )</f>
        <v>0.0005727698707</v>
      </c>
      <c r="AD251" s="85">
        <f>L251 * ( Baseline!F$89 * Baseline!B$16 )</f>
        <v>0.0005930195403</v>
      </c>
      <c r="AE251" s="86">
        <f t="shared" si="2"/>
        <v>0.04269123389</v>
      </c>
      <c r="AF251" s="86">
        <f>M251 * ( Baseline!B$89 * Baseline!B$7 )</f>
        <v>0.002081638635</v>
      </c>
      <c r="AG251" s="86">
        <f>N251 * ( Baseline!D$89 * Baseline!B$11 )</f>
        <v>0.0003041809188</v>
      </c>
      <c r="AH251" s="86">
        <f>O251 * ( Baseline!F$89 * Baseline!B$16 )</f>
        <v>0.05520284421</v>
      </c>
      <c r="AI251" s="86">
        <f>P251 * ( Baseline!H$89 * Baseline!B$18 )</f>
        <v>0.000688013559</v>
      </c>
      <c r="AJ251" s="86">
        <f t="shared" si="3"/>
        <v>0.05827667732</v>
      </c>
      <c r="AK251" s="86">
        <f>Q251 * ( Baseline!B$89 * Baseline!B$7 )</f>
        <v>0.0000384370767</v>
      </c>
      <c r="AL251" s="86">
        <f>R251 * ( Baseline!D$89 * Baseline!B$11 )</f>
        <v>0.0003149349116</v>
      </c>
      <c r="AM251" s="86">
        <f>S251 * ( Baseline!F$89 * Baseline!B$16 )</f>
        <v>0.00006795506322</v>
      </c>
      <c r="AN251" s="86">
        <f>T251 * ( Baseline!H$89 * Baseline!B$18 )</f>
        <v>0.03466347525</v>
      </c>
      <c r="AO251" s="86">
        <f t="shared" si="4"/>
        <v>0.0350848023</v>
      </c>
      <c r="AP251" s="62"/>
      <c r="AQ251" s="86">
        <f>V251 * ( (1-Baseline!B$90-Baseline!B$89) + (1-B251)*Baseline!B$90 )</f>
        <v>0.118820937</v>
      </c>
      <c r="AR251" s="86">
        <f>W251 * ( (1-Baseline!B$90-Baseline!B$89) + (1-B251)*Baseline!B$90 )</f>
        <v>0.002765676949</v>
      </c>
      <c r="AS251" s="86">
        <f>X251 * ( (1-Baseline!B$90-Baseline!B$89) + (1-B251)*Baseline!B$90 )</f>
        <v>0.00436796549</v>
      </c>
      <c r="AT251" s="86">
        <f>Y251 * ( (1-Baseline!B$90-Baseline!B$89) + (1-B251)*Baseline!B$90 )</f>
        <v>0.0008165812156</v>
      </c>
      <c r="AU251" s="86">
        <f t="shared" si="5"/>
        <v>0.1267711606</v>
      </c>
      <c r="AV251" s="86">
        <f>AA251 * ( (1-Baseline!D$90-Baseline!D$89) + (1-B251)*Baseline!D$90 )</f>
        <v>0.002021248001</v>
      </c>
      <c r="AW251" s="86">
        <f>AB251 * ( (1-Baseline!D$90-Baseline!D$89) + (1-B251)*Baseline!D$90 )</f>
        <v>0.03179754506</v>
      </c>
      <c r="AX251" s="86">
        <f>AC251 * ( (1-Baseline!D$90-Baseline!D$89) + (1-B251)*Baseline!D$90 )</f>
        <v>0.0004664702804</v>
      </c>
      <c r="AY251" s="86">
        <f>AD251 * ( (1-Baseline!D$90-Baseline!D$89) + (1-B251)*Baseline!D$90 )</f>
        <v>0.0004829618411</v>
      </c>
      <c r="AZ251" s="86">
        <f t="shared" si="6"/>
        <v>0.03476822519</v>
      </c>
      <c r="BA251" s="86">
        <f>AF251 * ( (1-Baseline!F$90-Baseline!F$89) + (1-Baseline!B$36)*Baseline!F$90 )</f>
        <v>0.001498013775</v>
      </c>
      <c r="BB251" s="86">
        <f>AG251 * ( (1-Baseline!F$90-Baseline!F$89) + (1-Baseline!B$36)*Baseline!F$90 )</f>
        <v>0.0002188983229</v>
      </c>
      <c r="BC251" s="86">
        <f>AH251 * ( (1-Baseline!F$90-Baseline!F$89) + (1-Baseline!B$36)*Baseline!F$90 )</f>
        <v>0.03972573318</v>
      </c>
      <c r="BD251" s="86">
        <f>AI251 * ( (1-Baseline!F$90-Baseline!F$89) + (1-Baseline!B$36)*Baseline!F$90 )</f>
        <v>0.0004951165735</v>
      </c>
      <c r="BE251" s="86">
        <f t="shared" si="7"/>
        <v>0.04193776185</v>
      </c>
      <c r="BF251" s="86">
        <f>AK251 * ( (1-Baseline!H$90-Baseline!H$89) + (1-Baseline!B$36)*Baseline!H$90 )</f>
        <v>0.00003045446461</v>
      </c>
      <c r="BG251" s="86">
        <f>AL251 * ( (1-Baseline!H$90-Baseline!H$89) + (1-Baseline!B$36)*Baseline!H$90 )</f>
        <v>0.0002495292292</v>
      </c>
      <c r="BH251" s="86">
        <f>AM251 * ( (1-Baseline!H$90-Baseline!H$89) + (1-Baseline!B$36)*Baseline!H$90 )</f>
        <v>0.00005384215569</v>
      </c>
      <c r="BI251" s="86">
        <f>AN251 * ( (1-Baseline!H$90-Baseline!H$89) + (1-Baseline!B$36)*Baseline!H$90 )</f>
        <v>0.02746456471</v>
      </c>
      <c r="BJ251" s="86">
        <f t="shared" si="8"/>
        <v>0.02779839056</v>
      </c>
      <c r="BK251" s="62"/>
      <c r="BL251" s="86">
        <f t="shared" si="19"/>
        <v>0.9372868118</v>
      </c>
      <c r="BM251" s="86">
        <f t="shared" si="20"/>
        <v>0.02181629431</v>
      </c>
      <c r="BN251" s="86">
        <f t="shared" si="21"/>
        <v>0.03445551393</v>
      </c>
      <c r="BO251" s="86">
        <f t="shared" si="22"/>
        <v>0.006441379977</v>
      </c>
      <c r="BP251" s="86">
        <f t="shared" si="9"/>
        <v>1</v>
      </c>
      <c r="BQ251" s="86">
        <f t="shared" si="23"/>
        <v>0.05813492033</v>
      </c>
      <c r="BR251" s="86">
        <f t="shared" si="24"/>
        <v>0.9145576138</v>
      </c>
      <c r="BS251" s="86">
        <f t="shared" si="25"/>
        <v>0.01341656866</v>
      </c>
      <c r="BT251" s="86">
        <f t="shared" si="26"/>
        <v>0.01389089718</v>
      </c>
      <c r="BU251" s="86">
        <f t="shared" si="10"/>
        <v>1</v>
      </c>
      <c r="BV251" s="86">
        <f t="shared" si="27"/>
        <v>0.03571992659</v>
      </c>
      <c r="BW251" s="86">
        <f t="shared" si="28"/>
        <v>0.005219599551</v>
      </c>
      <c r="BX251" s="86">
        <f t="shared" si="29"/>
        <v>0.9472544892</v>
      </c>
      <c r="BY251" s="86">
        <f t="shared" si="30"/>
        <v>0.01180598467</v>
      </c>
      <c r="BZ251" s="86">
        <f t="shared" si="11"/>
        <v>1</v>
      </c>
      <c r="CA251" s="86">
        <f t="shared" si="31"/>
        <v>0.001095547764</v>
      </c>
      <c r="CB251" s="86">
        <f t="shared" si="32"/>
        <v>0.008976391229</v>
      </c>
      <c r="CC251" s="86">
        <f t="shared" si="33"/>
        <v>0.001936880323</v>
      </c>
      <c r="CD251" s="86">
        <f t="shared" si="34"/>
        <v>0.9879911807</v>
      </c>
      <c r="CE251" s="86">
        <f t="shared" si="12"/>
        <v>1</v>
      </c>
      <c r="CF251" s="62"/>
      <c r="CG251" s="86">
        <f t="shared" si="35"/>
        <v>0.9372868118</v>
      </c>
      <c r="CH251" s="86">
        <f t="shared" si="36"/>
        <v>0.02181629431</v>
      </c>
      <c r="CI251" s="86">
        <f t="shared" si="37"/>
        <v>0.03445551393</v>
      </c>
      <c r="CJ251" s="86">
        <f t="shared" si="38"/>
        <v>0.006441379977</v>
      </c>
      <c r="CK251" s="86">
        <f t="shared" si="13"/>
        <v>1</v>
      </c>
      <c r="CL251" s="86">
        <f t="shared" si="39"/>
        <v>0.05813492033</v>
      </c>
      <c r="CM251" s="86">
        <f t="shared" si="40"/>
        <v>0.9145576138</v>
      </c>
      <c r="CN251" s="86">
        <f t="shared" si="41"/>
        <v>0.01341656866</v>
      </c>
      <c r="CO251" s="86">
        <f t="shared" si="42"/>
        <v>0.01389089718</v>
      </c>
      <c r="CP251" s="86">
        <f t="shared" si="14"/>
        <v>1</v>
      </c>
      <c r="CQ251" s="86">
        <f t="shared" si="43"/>
        <v>0.03571992659</v>
      </c>
      <c r="CR251" s="86">
        <f t="shared" si="44"/>
        <v>0.005219599551</v>
      </c>
      <c r="CS251" s="86">
        <f t="shared" si="45"/>
        <v>0.9472544892</v>
      </c>
      <c r="CT251" s="86">
        <f t="shared" si="46"/>
        <v>0.01180598467</v>
      </c>
      <c r="CU251" s="86">
        <f t="shared" si="15"/>
        <v>1</v>
      </c>
      <c r="CV251" s="86">
        <f t="shared" si="47"/>
        <v>0.001095547764</v>
      </c>
      <c r="CW251" s="86">
        <f t="shared" si="48"/>
        <v>0.008976391229</v>
      </c>
      <c r="CX251" s="86">
        <f t="shared" si="49"/>
        <v>0.001936880323</v>
      </c>
      <c r="CY251" s="86">
        <f t="shared" si="50"/>
        <v>0.9879911807</v>
      </c>
      <c r="CZ251" s="86">
        <f t="shared" si="16"/>
        <v>1</v>
      </c>
      <c r="DA251" s="62"/>
      <c r="DB251" s="86">
        <f>(AQ251*Baseline!B$7 + AV251*Baseline!B$11 + BA251*Baseline!B$16 + BF251*Baseline!B$18)</f>
        <v>68375.99546</v>
      </c>
      <c r="DC251" s="86">
        <f>(AR251*Baseline!B$7 + AW251*Baseline!B$11 + BB251*Baseline!B$16 + BG251*Baseline!B$18)</f>
        <v>81692.40377</v>
      </c>
      <c r="DD251" s="86">
        <f>(AS251*Baseline!B$7 + AX251*Baseline!B$11 + BC251*Baseline!B$16 + BH251*Baseline!B$18)</f>
        <v>138673.0643</v>
      </c>
      <c r="DE251" s="86">
        <f>(AT251*Baseline!B$7 + AY251*Baseline!B$11 + BD251*Baseline!B$16 + BI251*Baseline!B$18)</f>
        <v>1260715.343</v>
      </c>
      <c r="DF251" s="86">
        <f t="shared" si="17"/>
        <v>1549456.807</v>
      </c>
      <c r="DG251" s="62"/>
      <c r="DH251" s="86">
        <f t="shared" si="51"/>
        <v>0.04412901035</v>
      </c>
      <c r="DI251" s="86">
        <f t="shared" si="52"/>
        <v>0.05272325334</v>
      </c>
      <c r="DJ251" s="86">
        <f t="shared" si="53"/>
        <v>0.08949785735</v>
      </c>
      <c r="DK251" s="86">
        <f t="shared" si="54"/>
        <v>0.813649879</v>
      </c>
      <c r="DL251" s="86">
        <f t="shared" si="18"/>
        <v>1</v>
      </c>
      <c r="DM251" s="62"/>
      <c r="DN251" s="86">
        <f>DH251 / (Baseline!B$7/Baseline!B$17)</f>
        <v>4.710481604</v>
      </c>
      <c r="DO251" s="86">
        <f>DI251 / (Baseline!B$11/Baseline!B$17)</f>
        <v>1.27276457</v>
      </c>
      <c r="DP251" s="86">
        <f>DJ251 / (Baseline!B$16/Baseline!B$17)</f>
        <v>1.383012365</v>
      </c>
      <c r="DQ251" s="86">
        <f>DK251 / (Baseline!B$18/Baseline!B$17)</f>
        <v>0.9199030189</v>
      </c>
      <c r="DR251" s="62"/>
      <c r="DS251" s="86">
        <f>DH251 / Baseline!H$117</f>
        <v>1.765474332</v>
      </c>
      <c r="DT251" s="86">
        <f>DI251 / Baseline!H$118</f>
        <v>1.186803187</v>
      </c>
      <c r="DU251" s="86">
        <f>DJ251 / Baseline!H$119</f>
        <v>1.069894472</v>
      </c>
      <c r="DV251" s="86">
        <f>DK251 / Baseline!H$120</f>
        <v>0.9607064205</v>
      </c>
      <c r="DW251" s="87"/>
      <c r="DX251" s="86">
        <f>(AU251*Baseline!B$34)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0.03154520534</v>
      </c>
      <c r="DY251" s="86">
        <f>(AZ251*Baseline!B$34) + (Baseline!D$90*(1-Baseline!D$91)*Baseline!B$35) + (Baseline!D$90*Baseline!D$91*((1-Baseline!D$92)*Baseline!B$40 + Baseline!D$92*Baseline!B$41))</f>
        <v>0.01162880178</v>
      </c>
      <c r="DZ251" s="86">
        <f>(BE251*Baseline!B$34) + (Baseline!F$90*(1-Baseline!F$91)*Baseline!B$35) + (Baseline!F$90*Baseline!F$91*((1-Baseline!F$92)*Baseline!B$40 + Baseline!F$92*Baseline!B$41))</f>
        <v>0.01402130428</v>
      </c>
      <c r="EA251" s="86">
        <f>(BJ251*Baseline!B$34) + (Baseline!H$90*(1-Baseline!H$91)*Baseline!B$35) + (Baseline!H$90*Baseline!H$91*((1-Baseline!H$92)*Baseline!B$40 + Baseline!H$92*Baseline!B$41))</f>
        <v>0.009314758584</v>
      </c>
      <c r="EB251" s="86">
        <f>( DX251*Baseline!B$7 + DY251*Baseline!B$11 + DZ251*Baseline!B$16 + EA251*Baseline!B$18 ) / Baseline!B$17</f>
        <v>0.009923447761</v>
      </c>
    </row>
    <row r="252">
      <c r="A252" s="73" t="s">
        <v>428</v>
      </c>
      <c r="B252" s="85">
        <f>MIN( MAX( NORMINV( MCrands!B252, (B$5+B$4)/2, (B$5-B$4)/3.29 ), 0 ), 1 )</f>
        <v>0.6904915864</v>
      </c>
      <c r="C252" s="85">
        <f>MAX( NORMINV( MCrands!C252, (C$5+C$4)/2, (C$5-C$4)/3.29 ), 0 )</f>
        <v>2.784053086</v>
      </c>
      <c r="D252" s="83"/>
      <c r="E252" s="84">
        <f>Baseline!B$33 * (C252 * Baseline!B$68*Baseline!B$68/Baseline!B$75 + Baseline!B$46 * Baseline!B$54*Baseline!B$54/Baseline!B$76 + Baseline!B$47 * Baseline!B$55*Baseline!B$55/Baseline!B$77 + Baseline!B$56*Baseline!B$56/Baseline!B$78)</f>
        <v>0.00001976065375</v>
      </c>
      <c r="F252" s="84">
        <f>Baseline!B$33 * (C252 * Baseline!B$68*Baseline!B$59/Baseline!B$75 + Baseline!B$46 * Baseline!B$54*Baseline!B$69/Baseline!B$76 + Baseline!B$47 * Baseline!B$55*Baseline!B$57/Baseline!B$77 + Baseline!B$56*Baseline!B$58/Baseline!B$78)</f>
        <v>0.0000002393595417</v>
      </c>
      <c r="G252" s="85">
        <f>Baseline!B$33 * (C252 * Baseline!B$68*Baseline!B$60/Baseline!B$75 + Baseline!B$46 * Baseline!B$54*Baseline!B$61/Baseline!B$76 + Baseline!B$47 * Baseline!B$55*Baseline!B$70/Baseline!B$77 + Baseline!B$56*Baseline!B$62/Baseline!B$78)</f>
        <v>0.0000002011454949</v>
      </c>
      <c r="H252" s="84">
        <f>Baseline!B$33 * (C252 * Baseline!B$68*Baseline!B$63/Baseline!B$75 + Baseline!B$46 * Baseline!B$54*Baseline!B$64/Baseline!B$76 + Baseline!B$47 * Baseline!B$55*Baseline!B$65/Baseline!B$77 + Baseline!B$56*Baseline!B$71/Baseline!B$78)</f>
        <v>0.000000003761645853</v>
      </c>
      <c r="I252" s="84">
        <f>Baseline!B$33 * (C252 * Baseline!B$59*Baseline!B$68/Baseline!B$75 + Baseline!B$46 * Baseline!B$69*Baseline!B$54/Baseline!B$76 + Baseline!B$47 * Baseline!B$57*Baseline!B$55/Baseline!B$77 + Baseline!B$58*Baseline!B$56/Baseline!B$78)</f>
        <v>0.0000002393595417</v>
      </c>
      <c r="J252" s="85">
        <f>Baseline!B$33 * (C252 * Baseline!B$59*Baseline!B$59/Baseline!B$75 + Baseline!B$46 * Baseline!B$69*Baseline!B$69/Baseline!B$76 + Baseline!B$47 * Baseline!B$57*Baseline!B$57/Baseline!B$77 + Baseline!B$58*Baseline!B$58/Baseline!B$78)</f>
        <v>0.000002116574481</v>
      </c>
      <c r="K252" s="84">
        <f>Baseline!B$33 * (C252 * Baseline!B$59*Baseline!B$60/Baseline!B$75 + Baseline!B$46 * Baseline!B$69*Baseline!B$61/Baseline!B$76 + Baseline!B$47 * Baseline!B$57*Baseline!B$70/Baseline!B$77 + Baseline!B$58*Baseline!B$62/Baseline!B$78)</f>
        <v>0.00000001648990534</v>
      </c>
      <c r="L252" s="85">
        <f>Baseline!B$33 * (C252 * Baseline!B$59*Baseline!B$63/Baseline!B$75 + Baseline!B$46 * Baseline!B$69*Baseline!B$64/Baseline!B$76 + Baseline!B$47 * Baseline!B$57*Baseline!B$65/Baseline!B$77 + Baseline!B$58*Baseline!B$71/Baseline!B$78)</f>
        <v>0.00000001707280231</v>
      </c>
      <c r="M252" s="84">
        <f>Baseline!B$33 * (C252 * Baseline!B$60*Baseline!B$68/Baseline!B$75 + Baseline!B$46 * Baseline!B$61*Baseline!B$54/Baseline!B$76 + Baseline!B$47 * Baseline!B$70*Baseline!B$55/Baseline!B$77 + Baseline!B$62*Baseline!B$56/Baseline!B$78)</f>
        <v>0.0000002011454949</v>
      </c>
      <c r="N252" s="85">
        <f>Baseline!B$33 * (C252 * Baseline!B$60*Baseline!B$59/Baseline!B$75 + Baseline!B$46 * Baseline!B$61*Baseline!B$69/Baseline!B$76 + Baseline!B$47 * Baseline!B$70*Baseline!B$57/Baseline!B$77 + Baseline!B$62*Baseline!B$58/Baseline!B$78)</f>
        <v>0.00000001648990534</v>
      </c>
      <c r="O252" s="85">
        <f>Baseline!B$33 * (C252 * Baseline!B$60*Baseline!B$60/Baseline!B$75 + Baseline!B$46 * Baseline!B$61*Baseline!B$61/Baseline!B$76 + Baseline!B$47 * Baseline!B$70*Baseline!B$70/Baseline!B$77 + Baseline!B$62*Baseline!B$62/Baseline!B$78)</f>
        <v>0.00000158926782</v>
      </c>
      <c r="P252" s="84">
        <f>Baseline!B$33 * (C252 * Baseline!B$60*Baseline!B$63/Baseline!B$75 + Baseline!B$46 * Baseline!B$61*Baseline!B$64/Baseline!B$76 + Baseline!B$47 * Baseline!B$70*Baseline!B$65/Baseline!B$77 + Baseline!B$62*Baseline!B$71/Baseline!B$78)</f>
        <v>0.000000001956421457</v>
      </c>
      <c r="Q252" s="84">
        <f>Baseline!B$33 * (C252 * Baseline!B$63*Baseline!B$68/Baseline!B$75 + Baseline!B$46 * Baseline!B$64*Baseline!B$54/Baseline!B$76 + Baseline!B$47 * Baseline!B$65*Baseline!B$55/Baseline!B$77 + Baseline!B$71*Baseline!B$56/Baseline!B$78)</f>
        <v>0.000000003761645853</v>
      </c>
      <c r="R252" s="84">
        <f>Baseline!B$33 * (C252 * Baseline!B$63*Baseline!B$59/Baseline!B$75 + Baseline!B$46 * Baseline!B$64*Baseline!B$69/Baseline!B$76 + Baseline!B$47 * Baseline!B$65*Baseline!B$57/Baseline!B$77 + Baseline!B$71*Baseline!B$58/Baseline!B$78)</f>
        <v>0.00000001707280231</v>
      </c>
      <c r="S252" s="84">
        <f>Baseline!B$33 * (C252 * Baseline!B$63*Baseline!B$60/Baseline!B$75 + Baseline!B$46 * Baseline!B$64*Baseline!B$61/Baseline!B$76 + Baseline!B$47 * Baseline!B$65*Baseline!B$70/Baseline!B$77 + Baseline!B$71*Baseline!B$62/Baseline!B$78)</f>
        <v>0.000000001956421457</v>
      </c>
      <c r="T252" s="84">
        <f>Baseline!B$33 * (C252 * Baseline!B$63*Baseline!B$63/Baseline!B$75 + Baseline!B$46 * Baseline!B$64*Baseline!B$64/Baseline!B$76 + Baseline!B$47 * Baseline!B$65*Baseline!B$65/Baseline!B$77 + Baseline!B$71*Baseline!B$71/Baseline!B$78)</f>
        <v>0.00000009856722018</v>
      </c>
      <c r="U252" s="83"/>
      <c r="V252" s="84">
        <f>E252 * ( Baseline!B$89 * Baseline!B$7 )</f>
        <v>0.2050958253</v>
      </c>
      <c r="W252" s="84">
        <f>F252 * ( Baseline!D$89 * Baseline!B$11 )</f>
        <v>0.00441536869</v>
      </c>
      <c r="X252" s="84">
        <f>G252 * ( Baseline!F$89 * Baseline!B$16 )</f>
        <v>0.006986742486</v>
      </c>
      <c r="Y252" s="84">
        <f>H252 * ( Baseline!H$89 * Baseline!B$18 )</f>
        <v>0.001322871038</v>
      </c>
      <c r="Z252" s="86">
        <f t="shared" si="1"/>
        <v>0.2178208075</v>
      </c>
      <c r="AA252" s="84">
        <f>I252 * ( Baseline!B$89 * Baseline!B$7 )</f>
        <v>0.002484312684</v>
      </c>
      <c r="AB252" s="85">
        <f>J252 * ( Baseline!D$89 * Baseline!B$11 )</f>
        <v>0.03904359369</v>
      </c>
      <c r="AC252" s="85">
        <f>K252 * ( Baseline!F$89 * Baseline!B$16 )</f>
        <v>0.0005727730679</v>
      </c>
      <c r="AD252" s="85">
        <f>L252 * ( Baseline!F$89 * Baseline!B$16 )</f>
        <v>0.0005930198601</v>
      </c>
      <c r="AE252" s="86">
        <f t="shared" si="2"/>
        <v>0.0426936993</v>
      </c>
      <c r="AF252" s="86">
        <f>M252 * ( Baseline!B$89 * Baseline!B$7 )</f>
        <v>0.002087689092</v>
      </c>
      <c r="AG252" s="86">
        <f>N252 * ( Baseline!D$89 * Baseline!B$11 )</f>
        <v>0.0003041826167</v>
      </c>
      <c r="AH252" s="86">
        <f>O252 * ( Baseline!F$89 * Baseline!B$16 )</f>
        <v>0.05520285207</v>
      </c>
      <c r="AI252" s="86">
        <f>P252 * ( Baseline!H$89 * Baseline!B$18 )</f>
        <v>0.0006880215166</v>
      </c>
      <c r="AJ252" s="86">
        <f t="shared" si="3"/>
        <v>0.05828274529</v>
      </c>
      <c r="AK252" s="86">
        <f>Q252 * ( Baseline!B$89 * Baseline!B$7 )</f>
        <v>0.00003904212231</v>
      </c>
      <c r="AL252" s="86">
        <f>R252 * ( Baseline!D$89 * Baseline!B$11 )</f>
        <v>0.0003149350814</v>
      </c>
      <c r="AM252" s="86">
        <f>S252 * ( Baseline!F$89 * Baseline!B$16 )</f>
        <v>0.00006795584918</v>
      </c>
      <c r="AN252" s="86">
        <f>T252 * ( Baseline!H$89 * Baseline!B$18 )</f>
        <v>0.03466347604</v>
      </c>
      <c r="AO252" s="86">
        <f t="shared" si="4"/>
        <v>0.0350854091</v>
      </c>
      <c r="AP252" s="62"/>
      <c r="AQ252" s="86">
        <f>V252 * ( (1-Baseline!B$90-Baseline!B$89) + (1-B252)*Baseline!B$90 )</f>
        <v>0.07466769646</v>
      </c>
      <c r="AR252" s="86">
        <f>W252 * ( (1-Baseline!B$90-Baseline!B$89) + (1-B252)*Baseline!B$90 )</f>
        <v>0.001607470111</v>
      </c>
      <c r="AS252" s="86">
        <f>X252 * ( (1-Baseline!B$90-Baseline!B$89) + (1-B252)*Baseline!B$90 )</f>
        <v>0.002543610853</v>
      </c>
      <c r="AT252" s="86">
        <f>Y252 * ( (1-Baseline!B$90-Baseline!B$89) + (1-B252)*Baseline!B$90 )</f>
        <v>0.0004816077217</v>
      </c>
      <c r="AU252" s="86">
        <f t="shared" si="5"/>
        <v>0.07930038514</v>
      </c>
      <c r="AV252" s="86">
        <f>AA252 * ( (1-Baseline!D$90-Baseline!D$89) + (1-B252)*Baseline!D$90 )</f>
        <v>0.001694445761</v>
      </c>
      <c r="AW252" s="86">
        <f>AB252 * ( (1-Baseline!D$90-Baseline!D$89) + (1-B252)*Baseline!D$90 )</f>
        <v>0.02663000204</v>
      </c>
      <c r="AX252" s="86">
        <f>AC252 * ( (1-Baseline!D$90-Baseline!D$89) + (1-B252)*Baseline!D$90 )</f>
        <v>0.0003906645501</v>
      </c>
      <c r="AY252" s="86">
        <f>AD252 * ( (1-Baseline!D$90-Baseline!D$89) + (1-B252)*Baseline!D$90 )</f>
        <v>0.0004044740401</v>
      </c>
      <c r="AZ252" s="86">
        <f t="shared" si="6"/>
        <v>0.02911958639</v>
      </c>
      <c r="BA252" s="86">
        <f>AF252 * ( (1-Baseline!F$90-Baseline!F$89) + (1-Baseline!B$36)*Baseline!F$90 )</f>
        <v>0.001502367876</v>
      </c>
      <c r="BB252" s="86">
        <f>AG252 * ( (1-Baseline!F$90-Baseline!F$89) + (1-Baseline!B$36)*Baseline!F$90 )</f>
        <v>0.0002188995448</v>
      </c>
      <c r="BC252" s="86">
        <f>AH252 * ( (1-Baseline!F$90-Baseline!F$89) + (1-Baseline!B$36)*Baseline!F$90 )</f>
        <v>0.03972573884</v>
      </c>
      <c r="BD252" s="86">
        <f>AI252 * ( (1-Baseline!F$90-Baseline!F$89) + (1-Baseline!B$36)*Baseline!F$90 )</f>
        <v>0.0004951223</v>
      </c>
      <c r="BE252" s="86">
        <f t="shared" si="7"/>
        <v>0.04194212856</v>
      </c>
      <c r="BF252" s="86">
        <f>AK252 * ( (1-Baseline!H$90-Baseline!H$89) + (1-Baseline!B$36)*Baseline!H$90 )</f>
        <v>0.00003093385435</v>
      </c>
      <c r="BG252" s="86">
        <f>AL252 * ( (1-Baseline!H$90-Baseline!H$89) + (1-Baseline!B$36)*Baseline!H$90 )</f>
        <v>0.0002495293637</v>
      </c>
      <c r="BH252" s="86">
        <f>AM252 * ( (1-Baseline!H$90-Baseline!H$89) + (1-Baseline!B$36)*Baseline!H$90 )</f>
        <v>0.00005384277843</v>
      </c>
      <c r="BI252" s="86">
        <f>AN252 * ( (1-Baseline!H$90-Baseline!H$89) + (1-Baseline!B$36)*Baseline!H$90 )</f>
        <v>0.02746456534</v>
      </c>
      <c r="BJ252" s="86">
        <f t="shared" si="8"/>
        <v>0.02779887133</v>
      </c>
      <c r="BK252" s="62"/>
      <c r="BL252" s="86">
        <f t="shared" si="19"/>
        <v>0.9415805021</v>
      </c>
      <c r="BM252" s="86">
        <f t="shared" si="20"/>
        <v>0.02027064696</v>
      </c>
      <c r="BN252" s="86">
        <f t="shared" si="21"/>
        <v>0.03207564312</v>
      </c>
      <c r="BO252" s="86">
        <f t="shared" si="22"/>
        <v>0.006073207852</v>
      </c>
      <c r="BP252" s="86">
        <f t="shared" si="9"/>
        <v>1</v>
      </c>
      <c r="BQ252" s="86">
        <f t="shared" si="23"/>
        <v>0.05818921116</v>
      </c>
      <c r="BR252" s="86">
        <f t="shared" si="24"/>
        <v>0.9145048175</v>
      </c>
      <c r="BS252" s="86">
        <f t="shared" si="25"/>
        <v>0.01341586879</v>
      </c>
      <c r="BT252" s="86">
        <f t="shared" si="26"/>
        <v>0.01389010252</v>
      </c>
      <c r="BU252" s="86">
        <f t="shared" si="10"/>
        <v>1</v>
      </c>
      <c r="BV252" s="86">
        <f t="shared" si="27"/>
        <v>0.03582001982</v>
      </c>
      <c r="BW252" s="86">
        <f t="shared" si="28"/>
        <v>0.005219085257</v>
      </c>
      <c r="BX252" s="86">
        <f t="shared" si="29"/>
        <v>0.9471560029</v>
      </c>
      <c r="BY252" s="86">
        <f t="shared" si="30"/>
        <v>0.01180489205</v>
      </c>
      <c r="BZ252" s="86">
        <f t="shared" si="11"/>
        <v>1</v>
      </c>
      <c r="CA252" s="86">
        <f t="shared" si="31"/>
        <v>0.001112773752</v>
      </c>
      <c r="CB252" s="86">
        <f t="shared" si="32"/>
        <v>0.008976240823</v>
      </c>
      <c r="CC252" s="86">
        <f t="shared" si="33"/>
        <v>0.001936869227</v>
      </c>
      <c r="CD252" s="86">
        <f t="shared" si="34"/>
        <v>0.9879741162</v>
      </c>
      <c r="CE252" s="86">
        <f t="shared" si="12"/>
        <v>1</v>
      </c>
      <c r="CF252" s="62"/>
      <c r="CG252" s="86">
        <f t="shared" si="35"/>
        <v>0.9415805021</v>
      </c>
      <c r="CH252" s="86">
        <f t="shared" si="36"/>
        <v>0.02027064696</v>
      </c>
      <c r="CI252" s="86">
        <f t="shared" si="37"/>
        <v>0.03207564312</v>
      </c>
      <c r="CJ252" s="86">
        <f t="shared" si="38"/>
        <v>0.006073207852</v>
      </c>
      <c r="CK252" s="86">
        <f t="shared" si="13"/>
        <v>1</v>
      </c>
      <c r="CL252" s="86">
        <f t="shared" si="39"/>
        <v>0.05818921116</v>
      </c>
      <c r="CM252" s="86">
        <f t="shared" si="40"/>
        <v>0.9145048175</v>
      </c>
      <c r="CN252" s="86">
        <f t="shared" si="41"/>
        <v>0.01341586879</v>
      </c>
      <c r="CO252" s="86">
        <f t="shared" si="42"/>
        <v>0.01389010252</v>
      </c>
      <c r="CP252" s="86">
        <f t="shared" si="14"/>
        <v>1</v>
      </c>
      <c r="CQ252" s="86">
        <f t="shared" si="43"/>
        <v>0.03582001982</v>
      </c>
      <c r="CR252" s="86">
        <f t="shared" si="44"/>
        <v>0.005219085257</v>
      </c>
      <c r="CS252" s="86">
        <f t="shared" si="45"/>
        <v>0.9471560029</v>
      </c>
      <c r="CT252" s="86">
        <f t="shared" si="46"/>
        <v>0.01180489205</v>
      </c>
      <c r="CU252" s="86">
        <f t="shared" si="15"/>
        <v>1</v>
      </c>
      <c r="CV252" s="86">
        <f t="shared" si="47"/>
        <v>0.001112773752</v>
      </c>
      <c r="CW252" s="86">
        <f t="shared" si="48"/>
        <v>0.008976240823</v>
      </c>
      <c r="CX252" s="86">
        <f t="shared" si="49"/>
        <v>0.001936869227</v>
      </c>
      <c r="CY252" s="86">
        <f t="shared" si="50"/>
        <v>0.9879741162</v>
      </c>
      <c r="CZ252" s="86">
        <f t="shared" si="16"/>
        <v>1</v>
      </c>
      <c r="DA252" s="62"/>
      <c r="DB252" s="86">
        <f>(AQ252*Baseline!B$7 + AV252*Baseline!B$11 + BA252*Baseline!B$16 + BF252*Baseline!B$18)</f>
        <v>46297.36749</v>
      </c>
      <c r="DC252" s="86">
        <f>(AR252*Baseline!B$7 + AW252*Baseline!B$11 + BB252*Baseline!B$16 + BG252*Baseline!B$18)</f>
        <v>70048.60863</v>
      </c>
      <c r="DD252" s="86">
        <f>(AS252*Baseline!B$7 + AX252*Baseline!B$11 + BC252*Baseline!B$16 + BH252*Baseline!B$18)</f>
        <v>137625.7302</v>
      </c>
      <c r="DE252" s="86">
        <f>(AT252*Baseline!B$7 + AY252*Baseline!B$11 + BD252*Baseline!B$16 + BI252*Baseline!B$18)</f>
        <v>1260384.608</v>
      </c>
      <c r="DF252" s="86">
        <f t="shared" si="17"/>
        <v>1514356.314</v>
      </c>
      <c r="DG252" s="62"/>
      <c r="DH252" s="86">
        <f t="shared" si="51"/>
        <v>0.03057230788</v>
      </c>
      <c r="DI252" s="86">
        <f t="shared" si="52"/>
        <v>0.04625635854</v>
      </c>
      <c r="DJ252" s="86">
        <f t="shared" si="53"/>
        <v>0.09088067911</v>
      </c>
      <c r="DK252" s="86">
        <f t="shared" si="54"/>
        <v>0.8322906545</v>
      </c>
      <c r="DL252" s="86">
        <f t="shared" si="18"/>
        <v>1</v>
      </c>
      <c r="DM252" s="62"/>
      <c r="DN252" s="86">
        <f>DH252 / (Baseline!B$7/Baseline!B$17)</f>
        <v>3.263392783</v>
      </c>
      <c r="DO252" s="86">
        <f>DI252 / (Baseline!B$11/Baseline!B$17)</f>
        <v>1.116650635</v>
      </c>
      <c r="DP252" s="86">
        <f>DJ252 / (Baseline!B$16/Baseline!B$17)</f>
        <v>1.40438114</v>
      </c>
      <c r="DQ252" s="86">
        <f>DK252 / (Baseline!B$18/Baseline!B$17)</f>
        <v>0.9409780613</v>
      </c>
      <c r="DR252" s="62"/>
      <c r="DS252" s="86">
        <f>DH252 / Baseline!H$117</f>
        <v>1.223109796</v>
      </c>
      <c r="DT252" s="86">
        <f>DI252 / Baseline!H$118</f>
        <v>1.041233047</v>
      </c>
      <c r="DU252" s="86">
        <f>DJ252 / Baseline!H$119</f>
        <v>1.086425296</v>
      </c>
      <c r="DV252" s="86">
        <f>DK252 / Baseline!H$120</f>
        <v>0.9827162716</v>
      </c>
      <c r="DW252" s="87"/>
      <c r="DX252" s="86">
        <f>(AU252*Baseline!B$34)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0.02442458902</v>
      </c>
      <c r="DY252" s="86">
        <f>(AZ252*Baseline!B$34) + (Baseline!D$90*(1-Baseline!D$91)*Baseline!B$35) + (Baseline!D$90*Baseline!D$91*((1-Baseline!D$92)*Baseline!B$40 + Baseline!D$92*Baseline!B$41))</f>
        <v>0.01078150596</v>
      </c>
      <c r="DZ252" s="86">
        <f>(BE252*Baseline!B$34) + (Baseline!F$90*(1-Baseline!F$91)*Baseline!B$35) + (Baseline!F$90*Baseline!F$91*((1-Baseline!F$92)*Baseline!B$40 + Baseline!F$92*Baseline!B$41))</f>
        <v>0.01402195928</v>
      </c>
      <c r="EA252" s="86">
        <f>(BJ252*Baseline!B$34) + (Baseline!H$90*(1-Baseline!H$91)*Baseline!B$35) + (Baseline!H$90*Baseline!H$91*((1-Baseline!H$92)*Baseline!B$40 + Baseline!H$92*Baseline!B$41))</f>
        <v>0.0093148307</v>
      </c>
      <c r="EB252" s="86">
        <f>( DX252*Baseline!B$7 + DY252*Baseline!B$11 + DZ252*Baseline!B$16 + EA252*Baseline!B$18 ) / Baseline!B$17</f>
        <v>0.009821747608</v>
      </c>
    </row>
    <row r="253">
      <c r="A253" s="73" t="s">
        <v>429</v>
      </c>
      <c r="B253" s="85">
        <f>MIN( MAX( NORMINV( MCrands!B253, (B$5+B$4)/2, (B$5-B$4)/3.29 ), 0 ), 1 )</f>
        <v>0.5978642893</v>
      </c>
      <c r="C253" s="85">
        <f>MAX( NORMINV( MCrands!C253, (C$5+C$4)/2, (C$5-C$4)/3.29 ), 0 )</f>
        <v>2.494232912</v>
      </c>
      <c r="D253" s="83"/>
      <c r="E253" s="84">
        <f>Baseline!B$33 * (C253 * Baseline!B$68*Baseline!B$68/Baseline!B$75 + Baseline!B$46 * Baseline!B$54*Baseline!B$54/Baseline!B$76 + Baseline!B$47 * Baseline!B$55*Baseline!B$55/Baseline!B$77 + Baseline!B$56*Baseline!B$56/Baseline!B$78)</f>
        <v>0.00001770871997</v>
      </c>
      <c r="F253" s="84">
        <f>Baseline!B$33 * (C253 * Baseline!B$68*Baseline!B$59/Baseline!B$75 + Baseline!B$46 * Baseline!B$54*Baseline!B$69/Baseline!B$76 + Baseline!B$47 * Baseline!B$55*Baseline!B$57/Baseline!B$77 + Baseline!B$56*Baseline!B$58/Baseline!B$78)</f>
        <v>0.0000002390355522</v>
      </c>
      <c r="G253" s="85">
        <f>Baseline!B$33 * (C253 * Baseline!B$68*Baseline!B$60/Baseline!B$75 + Baseline!B$46 * Baseline!B$54*Baseline!B$61/Baseline!B$76 + Baseline!B$47 * Baseline!B$55*Baseline!B$70/Baseline!B$77 + Baseline!B$56*Baseline!B$62/Baseline!B$78)</f>
        <v>0.0000002003490206</v>
      </c>
      <c r="H253" s="84">
        <f>Baseline!B$33 * (C253 * Baseline!B$68*Baseline!B$63/Baseline!B$75 + Baseline!B$46 * Baseline!B$54*Baseline!B$64/Baseline!B$76 + Baseline!B$47 * Baseline!B$55*Baseline!B$65/Baseline!B$77 + Baseline!B$56*Baseline!B$71/Baseline!B$78)</f>
        <v>0.000000003681998423</v>
      </c>
      <c r="I253" s="84">
        <f>Baseline!B$33 * (C253 * Baseline!B$59*Baseline!B$68/Baseline!B$75 + Baseline!B$46 * Baseline!B$69*Baseline!B$54/Baseline!B$76 + Baseline!B$47 * Baseline!B$57*Baseline!B$55/Baseline!B$77 + Baseline!B$58*Baseline!B$56/Baseline!B$78)</f>
        <v>0.0000002390355522</v>
      </c>
      <c r="J253" s="85">
        <f>Baseline!B$33 * (C253 * Baseline!B$59*Baseline!B$59/Baseline!B$75 + Baseline!B$46 * Baseline!B$69*Baseline!B$69/Baseline!B$76 + Baseline!B$47 * Baseline!B$57*Baseline!B$57/Baseline!B$77 + Baseline!B$58*Baseline!B$58/Baseline!B$78)</f>
        <v>0.00000211657443</v>
      </c>
      <c r="K253" s="84">
        <f>Baseline!B$33 * (C253 * Baseline!B$59*Baseline!B$60/Baseline!B$75 + Baseline!B$46 * Baseline!B$69*Baseline!B$61/Baseline!B$76 + Baseline!B$47 * Baseline!B$57*Baseline!B$70/Baseline!B$77 + Baseline!B$58*Baseline!B$62/Baseline!B$78)</f>
        <v>0.00000001648977958</v>
      </c>
      <c r="L253" s="85">
        <f>Baseline!B$33 * (C253 * Baseline!B$59*Baseline!B$63/Baseline!B$75 + Baseline!B$46 * Baseline!B$69*Baseline!B$64/Baseline!B$76 + Baseline!B$47 * Baseline!B$57*Baseline!B$65/Baseline!B$77 + Baseline!B$58*Baseline!B$71/Baseline!B$78)</f>
        <v>0.00000001707278973</v>
      </c>
      <c r="M253" s="84">
        <f>Baseline!B$33 * (C253 * Baseline!B$60*Baseline!B$68/Baseline!B$75 + Baseline!B$46 * Baseline!B$61*Baseline!B$54/Baseline!B$76 + Baseline!B$47 * Baseline!B$70*Baseline!B$55/Baseline!B$77 + Baseline!B$62*Baseline!B$56/Baseline!B$78)</f>
        <v>0.0000002003490206</v>
      </c>
      <c r="N253" s="85">
        <f>Baseline!B$33 * (C253 * Baseline!B$60*Baseline!B$59/Baseline!B$75 + Baseline!B$46 * Baseline!B$61*Baseline!B$69/Baseline!B$76 + Baseline!B$47 * Baseline!B$70*Baseline!B$57/Baseline!B$77 + Baseline!B$62*Baseline!B$58/Baseline!B$78)</f>
        <v>0.00000001648977958</v>
      </c>
      <c r="O253" s="85">
        <f>Baseline!B$33 * (C253 * Baseline!B$60*Baseline!B$60/Baseline!B$75 + Baseline!B$46 * Baseline!B$61*Baseline!B$61/Baseline!B$76 + Baseline!B$47 * Baseline!B$70*Baseline!B$70/Baseline!B$77 + Baseline!B$62*Baseline!B$62/Baseline!B$78)</f>
        <v>0.000001589267511</v>
      </c>
      <c r="P253" s="84">
        <f>Baseline!B$33 * (C253 * Baseline!B$60*Baseline!B$63/Baseline!B$75 + Baseline!B$46 * Baseline!B$61*Baseline!B$64/Baseline!B$76 + Baseline!B$47 * Baseline!B$70*Baseline!B$65/Baseline!B$77 + Baseline!B$62*Baseline!B$71/Baseline!B$78)</f>
        <v>0.000000001956390541</v>
      </c>
      <c r="Q253" s="84">
        <f>Baseline!B$33 * (C253 * Baseline!B$63*Baseline!B$68/Baseline!B$75 + Baseline!B$46 * Baseline!B$64*Baseline!B$54/Baseline!B$76 + Baseline!B$47 * Baseline!B$65*Baseline!B$55/Baseline!B$77 + Baseline!B$71*Baseline!B$56/Baseline!B$78)</f>
        <v>0.000000003681998423</v>
      </c>
      <c r="R253" s="84">
        <f>Baseline!B$33 * (C253 * Baseline!B$63*Baseline!B$59/Baseline!B$75 + Baseline!B$46 * Baseline!B$64*Baseline!B$69/Baseline!B$76 + Baseline!B$47 * Baseline!B$65*Baseline!B$57/Baseline!B$77 + Baseline!B$71*Baseline!B$58/Baseline!B$78)</f>
        <v>0.00000001707278973</v>
      </c>
      <c r="S253" s="84">
        <f>Baseline!B$33 * (C253 * Baseline!B$63*Baseline!B$60/Baseline!B$75 + Baseline!B$46 * Baseline!B$64*Baseline!B$61/Baseline!B$76 + Baseline!B$47 * Baseline!B$65*Baseline!B$70/Baseline!B$77 + Baseline!B$71*Baseline!B$62/Baseline!B$78)</f>
        <v>0.000000001956390541</v>
      </c>
      <c r="T253" s="84">
        <f>Baseline!B$33 * (C253 * Baseline!B$63*Baseline!B$63/Baseline!B$75 + Baseline!B$46 * Baseline!B$64*Baseline!B$64/Baseline!B$76 + Baseline!B$47 * Baseline!B$65*Baseline!B$65/Baseline!B$77 + Baseline!B$71*Baseline!B$71/Baseline!B$78)</f>
        <v>0.00000009856721709</v>
      </c>
      <c r="U253" s="83"/>
      <c r="V253" s="84">
        <f>E253 * ( Baseline!B$89 * Baseline!B$7 )</f>
        <v>0.1837988045</v>
      </c>
      <c r="W253" s="84">
        <f>F253 * ( Baseline!D$89 * Baseline!B$11 )</f>
        <v>0.004409392186</v>
      </c>
      <c r="X253" s="84">
        <f>G253 * ( Baseline!F$89 * Baseline!B$16 )</f>
        <v>0.006959077134</v>
      </c>
      <c r="Y253" s="84">
        <f>H253 * ( Baseline!H$89 * Baseline!B$18 )</f>
        <v>0.001294861151</v>
      </c>
      <c r="Z253" s="86">
        <f t="shared" si="1"/>
        <v>0.196462135</v>
      </c>
      <c r="AA253" s="84">
        <f>I253 * ( Baseline!B$89 * Baseline!B$7 )</f>
        <v>0.002480949996</v>
      </c>
      <c r="AB253" s="85">
        <f>J253 * ( Baseline!D$89 * Baseline!B$11 )</f>
        <v>0.03904359275</v>
      </c>
      <c r="AC253" s="85">
        <f>K253 * ( Baseline!F$89 * Baseline!B$16 )</f>
        <v>0.0005727686997</v>
      </c>
      <c r="AD253" s="85">
        <f>L253 * ( Baseline!F$89 * Baseline!B$16 )</f>
        <v>0.0005930194232</v>
      </c>
      <c r="AE253" s="86">
        <f t="shared" si="2"/>
        <v>0.04269033087</v>
      </c>
      <c r="AF253" s="86">
        <f>M253 * ( Baseline!B$89 * Baseline!B$7 )</f>
        <v>0.002079422485</v>
      </c>
      <c r="AG253" s="86">
        <f>N253 * ( Baseline!D$89 * Baseline!B$11 )</f>
        <v>0.0003041802968</v>
      </c>
      <c r="AH253" s="86">
        <f>O253 * ( Baseline!F$89 * Baseline!B$16 )</f>
        <v>0.05520284133</v>
      </c>
      <c r="AI253" s="86">
        <f>P253 * ( Baseline!H$89 * Baseline!B$18 )</f>
        <v>0.0006880106443</v>
      </c>
      <c r="AJ253" s="86">
        <f t="shared" si="3"/>
        <v>0.05827445475</v>
      </c>
      <c r="AK253" s="86">
        <f>Q253 * ( Baseline!B$89 * Baseline!B$7 )</f>
        <v>0.00003821546163</v>
      </c>
      <c r="AL253" s="86">
        <f>R253 * ( Baseline!D$89 * Baseline!B$11 )</f>
        <v>0.0003149348494</v>
      </c>
      <c r="AM253" s="86">
        <f>S253 * ( Baseline!F$89 * Baseline!B$16 )</f>
        <v>0.00006795477533</v>
      </c>
      <c r="AN253" s="86">
        <f>T253 * ( Baseline!H$89 * Baseline!B$18 )</f>
        <v>0.03466347495</v>
      </c>
      <c r="AO253" s="86">
        <f t="shared" si="4"/>
        <v>0.03508458004</v>
      </c>
      <c r="AP253" s="62"/>
      <c r="AQ253" s="86">
        <f>V253 * ( (1-Baseline!B$90-Baseline!B$89) + (1-B253)*Baseline!B$90 )</f>
        <v>0.08206631005</v>
      </c>
      <c r="AR253" s="86">
        <f>W253 * ( (1-Baseline!B$90-Baseline!B$89) + (1-B253)*Baseline!B$90 )</f>
        <v>0.001968797062</v>
      </c>
      <c r="AS253" s="86">
        <f>X253 * ( (1-Baseline!B$90-Baseline!B$89) + (1-B253)*Baseline!B$90 )</f>
        <v>0.003107233386</v>
      </c>
      <c r="AT253" s="86">
        <f>Y253 * ( (1-Baseline!B$90-Baseline!B$89) + (1-B253)*Baseline!B$90 )</f>
        <v>0.000578156517</v>
      </c>
      <c r="AU253" s="86">
        <f t="shared" si="5"/>
        <v>0.08772049701</v>
      </c>
      <c r="AV253" s="86">
        <f>AA253 * ( (1-Baseline!D$90-Baseline!D$89) + (1-B253)*Baseline!D$90 )</f>
        <v>0.001795104267</v>
      </c>
      <c r="AW253" s="86">
        <f>AB253 * ( (1-Baseline!D$90-Baseline!D$89) + (1-B253)*Baseline!D$90 )</f>
        <v>0.0282501945</v>
      </c>
      <c r="AX253" s="86">
        <f>AC253 * ( (1-Baseline!D$90-Baseline!D$89) + (1-B253)*Baseline!D$90 )</f>
        <v>0.0004144297701</v>
      </c>
      <c r="AY253" s="86">
        <f>AD253 * ( (1-Baseline!D$90-Baseline!D$89) + (1-B253)*Baseline!D$90 )</f>
        <v>0.0004290822864</v>
      </c>
      <c r="AZ253" s="86">
        <f t="shared" si="6"/>
        <v>0.03088881082</v>
      </c>
      <c r="BA253" s="86">
        <f>AF253 * ( (1-Baseline!F$90-Baseline!F$89) + (1-Baseline!B$36)*Baseline!F$90 )</f>
        <v>0.001496418962</v>
      </c>
      <c r="BB253" s="86">
        <f>AG253 * ( (1-Baseline!F$90-Baseline!F$89) + (1-Baseline!B$36)*Baseline!F$90 )</f>
        <v>0.0002188978754</v>
      </c>
      <c r="BC253" s="86">
        <f>AH253 * ( (1-Baseline!F$90-Baseline!F$89) + (1-Baseline!B$36)*Baseline!F$90 )</f>
        <v>0.03972573111</v>
      </c>
      <c r="BD253" s="86">
        <f>AI253 * ( (1-Baseline!F$90-Baseline!F$89) + (1-Baseline!B$36)*Baseline!F$90 )</f>
        <v>0.000495114476</v>
      </c>
      <c r="BE253" s="86">
        <f t="shared" si="7"/>
        <v>0.04193616242</v>
      </c>
      <c r="BF253" s="86">
        <f>AK253 * ( (1-Baseline!H$90-Baseline!H$89) + (1-Baseline!B$36)*Baseline!H$90 )</f>
        <v>0.00003027887456</v>
      </c>
      <c r="BG253" s="86">
        <f>AL253 * ( (1-Baseline!H$90-Baseline!H$89) + (1-Baseline!B$36)*Baseline!H$90 )</f>
        <v>0.0002495291799</v>
      </c>
      <c r="BH253" s="86">
        <f>AM253 * ( (1-Baseline!H$90-Baseline!H$89) + (1-Baseline!B$36)*Baseline!H$90 )</f>
        <v>0.00005384192759</v>
      </c>
      <c r="BI253" s="86">
        <f>AN253 * ( (1-Baseline!H$90-Baseline!H$89) + (1-Baseline!B$36)*Baseline!H$90 )</f>
        <v>0.02746456448</v>
      </c>
      <c r="BJ253" s="86">
        <f t="shared" si="8"/>
        <v>0.02779821446</v>
      </c>
      <c r="BK253" s="62"/>
      <c r="BL253" s="86">
        <f t="shared" si="19"/>
        <v>0.9355431495</v>
      </c>
      <c r="BM253" s="86">
        <f t="shared" si="20"/>
        <v>0.02244397978</v>
      </c>
      <c r="BN253" s="86">
        <f t="shared" si="21"/>
        <v>0.03542197653</v>
      </c>
      <c r="BO253" s="86">
        <f t="shared" si="22"/>
        <v>0.006590894223</v>
      </c>
      <c r="BP253" s="86">
        <f t="shared" si="9"/>
        <v>1</v>
      </c>
      <c r="BQ253" s="86">
        <f t="shared" si="23"/>
        <v>0.05811503322</v>
      </c>
      <c r="BR253" s="86">
        <f t="shared" si="24"/>
        <v>0.9145769535</v>
      </c>
      <c r="BS253" s="86">
        <f t="shared" si="25"/>
        <v>0.01341682503</v>
      </c>
      <c r="BT253" s="86">
        <f t="shared" si="26"/>
        <v>0.01389118827</v>
      </c>
      <c r="BU253" s="86">
        <f t="shared" si="10"/>
        <v>1</v>
      </c>
      <c r="BV253" s="86">
        <f t="shared" si="27"/>
        <v>0.03568325939</v>
      </c>
      <c r="BW253" s="86">
        <f t="shared" si="28"/>
        <v>0.005219787952</v>
      </c>
      <c r="BX253" s="86">
        <f t="shared" si="29"/>
        <v>0.9472905677</v>
      </c>
      <c r="BY253" s="86">
        <f t="shared" si="30"/>
        <v>0.01180638493</v>
      </c>
      <c r="BZ253" s="86">
        <f t="shared" si="11"/>
        <v>1</v>
      </c>
      <c r="CA253" s="86">
        <f t="shared" si="31"/>
        <v>0.001089238109</v>
      </c>
      <c r="CB253" s="86">
        <f t="shared" si="32"/>
        <v>0.008976446321</v>
      </c>
      <c r="CC253" s="86">
        <f t="shared" si="33"/>
        <v>0.001936884388</v>
      </c>
      <c r="CD253" s="86">
        <f t="shared" si="34"/>
        <v>0.9879974312</v>
      </c>
      <c r="CE253" s="86">
        <f t="shared" si="12"/>
        <v>1</v>
      </c>
      <c r="CF253" s="62"/>
      <c r="CG253" s="86">
        <f t="shared" si="35"/>
        <v>0.9355431495</v>
      </c>
      <c r="CH253" s="86">
        <f t="shared" si="36"/>
        <v>0.02244397978</v>
      </c>
      <c r="CI253" s="86">
        <f t="shared" si="37"/>
        <v>0.03542197653</v>
      </c>
      <c r="CJ253" s="86">
        <f t="shared" si="38"/>
        <v>0.006590894223</v>
      </c>
      <c r="CK253" s="86">
        <f t="shared" si="13"/>
        <v>1</v>
      </c>
      <c r="CL253" s="86">
        <f t="shared" si="39"/>
        <v>0.05811503322</v>
      </c>
      <c r="CM253" s="86">
        <f t="shared" si="40"/>
        <v>0.9145769535</v>
      </c>
      <c r="CN253" s="86">
        <f t="shared" si="41"/>
        <v>0.01341682503</v>
      </c>
      <c r="CO253" s="86">
        <f t="shared" si="42"/>
        <v>0.01389118827</v>
      </c>
      <c r="CP253" s="86">
        <f t="shared" si="14"/>
        <v>1</v>
      </c>
      <c r="CQ253" s="86">
        <f t="shared" si="43"/>
        <v>0.03568325939</v>
      </c>
      <c r="CR253" s="86">
        <f t="shared" si="44"/>
        <v>0.005219787952</v>
      </c>
      <c r="CS253" s="86">
        <f t="shared" si="45"/>
        <v>0.9472905677</v>
      </c>
      <c r="CT253" s="86">
        <f t="shared" si="46"/>
        <v>0.01180638493</v>
      </c>
      <c r="CU253" s="86">
        <f t="shared" si="15"/>
        <v>1</v>
      </c>
      <c r="CV253" s="86">
        <f t="shared" si="47"/>
        <v>0.001089238109</v>
      </c>
      <c r="CW253" s="86">
        <f t="shared" si="48"/>
        <v>0.008976446321</v>
      </c>
      <c r="CX253" s="86">
        <f t="shared" si="49"/>
        <v>0.001936884388</v>
      </c>
      <c r="CY253" s="86">
        <f t="shared" si="50"/>
        <v>0.9879974312</v>
      </c>
      <c r="CZ253" s="86">
        <f t="shared" si="16"/>
        <v>1</v>
      </c>
      <c r="DA253" s="62"/>
      <c r="DB253" s="86">
        <f>(AQ253*Baseline!B$7 + AV253*Baseline!B$11 + BA253*Baseline!B$16 + BF253*Baseline!B$18)</f>
        <v>50051.64062</v>
      </c>
      <c r="DC253" s="86">
        <f>(AR253*Baseline!B$7 + AW253*Baseline!B$11 + BB253*Baseline!B$16 + BG253*Baseline!B$18)</f>
        <v>73698.42842</v>
      </c>
      <c r="DD253" s="86">
        <f>(AS253*Baseline!B$7 + AX253*Baseline!B$11 + BC253*Baseline!B$16 + BH253*Baseline!B$18)</f>
        <v>137949.9881</v>
      </c>
      <c r="DE253" s="86">
        <f>(AT253*Baseline!B$7 + AY253*Baseline!B$11 + BD253*Baseline!B$16 + BI253*Baseline!B$18)</f>
        <v>1260484.142</v>
      </c>
      <c r="DF253" s="86">
        <f t="shared" si="17"/>
        <v>1522184.199</v>
      </c>
      <c r="DG253" s="62"/>
      <c r="DH253" s="86">
        <f t="shared" si="51"/>
        <v>0.03288146116</v>
      </c>
      <c r="DI253" s="86">
        <f t="shared" si="52"/>
        <v>0.04841623534</v>
      </c>
      <c r="DJ253" s="86">
        <f t="shared" si="53"/>
        <v>0.09062634351</v>
      </c>
      <c r="DK253" s="86">
        <f t="shared" si="54"/>
        <v>0.82807596</v>
      </c>
      <c r="DL253" s="86">
        <f t="shared" si="18"/>
        <v>1</v>
      </c>
      <c r="DM253" s="62"/>
      <c r="DN253" s="86">
        <f>DH253 / (Baseline!B$7/Baseline!B$17)</f>
        <v>3.509879707</v>
      </c>
      <c r="DO253" s="86">
        <f>DI253 / (Baseline!B$11/Baseline!B$17)</f>
        <v>1.168791094</v>
      </c>
      <c r="DP253" s="86">
        <f>DJ253 / (Baseline!B$16/Baseline!B$17)</f>
        <v>1.400450886</v>
      </c>
      <c r="DQ253" s="86">
        <f>DK253 / (Baseline!B$18/Baseline!B$17)</f>
        <v>0.9362129771</v>
      </c>
      <c r="DR253" s="62"/>
      <c r="DS253" s="86">
        <f>DH253 / Baseline!H$117</f>
        <v>1.315492353</v>
      </c>
      <c r="DT253" s="86">
        <f>DI253 / Baseline!H$118</f>
        <v>1.089851987</v>
      </c>
      <c r="DU253" s="86">
        <f>DJ253 / Baseline!H$119</f>
        <v>1.083384863</v>
      </c>
      <c r="DV253" s="86">
        <f>DK253 / Baseline!H$120</f>
        <v>0.9777398264</v>
      </c>
      <c r="DW253" s="87"/>
      <c r="DX253" s="86">
        <f>(AU253*Baseline!B$34)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0.0256876058</v>
      </c>
      <c r="DY253" s="86">
        <f>(AZ253*Baseline!B$34) + (Baseline!D$90*(1-Baseline!D$91)*Baseline!B$35) + (Baseline!D$90*Baseline!D$91*((1-Baseline!D$92)*Baseline!B$40 + Baseline!D$92*Baseline!B$41))</f>
        <v>0.01104688962</v>
      </c>
      <c r="DZ253" s="86">
        <f>(BE253*Baseline!B$34) + (Baseline!F$90*(1-Baseline!F$91)*Baseline!B$35) + (Baseline!F$90*Baseline!F$91*((1-Baseline!F$92)*Baseline!B$40 + Baseline!F$92*Baseline!B$41))</f>
        <v>0.01402106436</v>
      </c>
      <c r="EA253" s="86">
        <f>(BJ253*Baseline!B$34) + (Baseline!H$90*(1-Baseline!H$91)*Baseline!B$35) + (Baseline!H$90*Baseline!H$91*((1-Baseline!H$92)*Baseline!B$40 + Baseline!H$92*Baseline!B$41))</f>
        <v>0.009314732169</v>
      </c>
      <c r="EB253" s="86">
        <f>( DX253*Baseline!B$7 + DY253*Baseline!B$11 + DZ253*Baseline!B$16 + EA253*Baseline!B$18 ) / Baseline!B$17</f>
        <v>0.009844428119</v>
      </c>
    </row>
    <row r="254">
      <c r="A254" s="73" t="s">
        <v>430</v>
      </c>
      <c r="B254" s="85">
        <f>MIN( MAX( NORMINV( MCrands!B254, (B$5+B$4)/2, (B$5-B$4)/3.29 ), 0 ), 1 )</f>
        <v>0.3586604031</v>
      </c>
      <c r="C254" s="85">
        <f>MAX( NORMINV( MCrands!C254, (C$5+C$4)/2, (C$5-C$4)/3.29 ), 0 )</f>
        <v>2.732530133</v>
      </c>
      <c r="D254" s="83"/>
      <c r="E254" s="84">
        <f>Baseline!B$33 * (C254 * Baseline!B$68*Baseline!B$68/Baseline!B$75 + Baseline!B$46 * Baseline!B$54*Baseline!B$54/Baseline!B$76 + Baseline!B$47 * Baseline!B$55*Baseline!B$55/Baseline!B$77 + Baseline!B$56*Baseline!B$56/Baseline!B$78)</f>
        <v>0.00001939587001</v>
      </c>
      <c r="F254" s="84">
        <f>Baseline!B$33 * (C254 * Baseline!B$68*Baseline!B$59/Baseline!B$75 + Baseline!B$46 * Baseline!B$54*Baseline!B$69/Baseline!B$76 + Baseline!B$47 * Baseline!B$55*Baseline!B$57/Baseline!B$77 + Baseline!B$56*Baseline!B$58/Baseline!B$78)</f>
        <v>0.0000002393019443</v>
      </c>
      <c r="G254" s="85">
        <f>Baseline!B$33 * (C254 * Baseline!B$68*Baseline!B$60/Baseline!B$75 + Baseline!B$46 * Baseline!B$54*Baseline!B$61/Baseline!B$76 + Baseline!B$47 * Baseline!B$55*Baseline!B$70/Baseline!B$77 + Baseline!B$56*Baseline!B$62/Baseline!B$78)</f>
        <v>0.0000002010039012</v>
      </c>
      <c r="H254" s="84">
        <f>Baseline!B$33 * (C254 * Baseline!B$68*Baseline!B$63/Baseline!B$75 + Baseline!B$46 * Baseline!B$54*Baseline!B$64/Baseline!B$76 + Baseline!B$47 * Baseline!B$55*Baseline!B$65/Baseline!B$77 + Baseline!B$56*Baseline!B$71/Baseline!B$78)</f>
        <v>0.000000003747486484</v>
      </c>
      <c r="I254" s="84">
        <f>Baseline!B$33 * (C254 * Baseline!B$59*Baseline!B$68/Baseline!B$75 + Baseline!B$46 * Baseline!B$69*Baseline!B$54/Baseline!B$76 + Baseline!B$47 * Baseline!B$57*Baseline!B$55/Baseline!B$77 + Baseline!B$58*Baseline!B$56/Baseline!B$78)</f>
        <v>0.0000002393019443</v>
      </c>
      <c r="J254" s="85">
        <f>Baseline!B$33 * (C254 * Baseline!B$59*Baseline!B$59/Baseline!B$75 + Baseline!B$46 * Baseline!B$69*Baseline!B$69/Baseline!B$76 + Baseline!B$47 * Baseline!B$57*Baseline!B$57/Baseline!B$77 + Baseline!B$58*Baseline!B$58/Baseline!B$78)</f>
        <v>0.000002116574472</v>
      </c>
      <c r="K254" s="84">
        <f>Baseline!B$33 * (C254 * Baseline!B$59*Baseline!B$60/Baseline!B$75 + Baseline!B$46 * Baseline!B$69*Baseline!B$61/Baseline!B$76 + Baseline!B$47 * Baseline!B$57*Baseline!B$70/Baseline!B$77 + Baseline!B$58*Baseline!B$62/Baseline!B$78)</f>
        <v>0.00000001648988298</v>
      </c>
      <c r="L254" s="85">
        <f>Baseline!B$33 * (C254 * Baseline!B$59*Baseline!B$63/Baseline!B$75 + Baseline!B$46 * Baseline!B$69*Baseline!B$64/Baseline!B$76 + Baseline!B$47 * Baseline!B$57*Baseline!B$65/Baseline!B$77 + Baseline!B$58*Baseline!B$71/Baseline!B$78)</f>
        <v>0.00000001707280007</v>
      </c>
      <c r="M254" s="84">
        <f>Baseline!B$33 * (C254 * Baseline!B$60*Baseline!B$68/Baseline!B$75 + Baseline!B$46 * Baseline!B$61*Baseline!B$54/Baseline!B$76 + Baseline!B$47 * Baseline!B$70*Baseline!B$55/Baseline!B$77 + Baseline!B$62*Baseline!B$56/Baseline!B$78)</f>
        <v>0.0000002010039012</v>
      </c>
      <c r="N254" s="85">
        <f>Baseline!B$33 * (C254 * Baseline!B$60*Baseline!B$59/Baseline!B$75 + Baseline!B$46 * Baseline!B$61*Baseline!B$69/Baseline!B$76 + Baseline!B$47 * Baseline!B$70*Baseline!B$57/Baseline!B$77 + Baseline!B$62*Baseline!B$58/Baseline!B$78)</f>
        <v>0.00000001648988298</v>
      </c>
      <c r="O254" s="85">
        <f>Baseline!B$33 * (C254 * Baseline!B$60*Baseline!B$60/Baseline!B$75 + Baseline!B$46 * Baseline!B$61*Baseline!B$61/Baseline!B$76 + Baseline!B$47 * Baseline!B$70*Baseline!B$70/Baseline!B$77 + Baseline!B$62*Baseline!B$62/Baseline!B$78)</f>
        <v>0.000001589267765</v>
      </c>
      <c r="P254" s="84">
        <f>Baseline!B$33 * (C254 * Baseline!B$60*Baseline!B$63/Baseline!B$75 + Baseline!B$46 * Baseline!B$61*Baseline!B$64/Baseline!B$76 + Baseline!B$47 * Baseline!B$70*Baseline!B$65/Baseline!B$77 + Baseline!B$62*Baseline!B$71/Baseline!B$78)</f>
        <v>0.000000001956415961</v>
      </c>
      <c r="Q254" s="84">
        <f>Baseline!B$33 * (C254 * Baseline!B$63*Baseline!B$68/Baseline!B$75 + Baseline!B$46 * Baseline!B$64*Baseline!B$54/Baseline!B$76 + Baseline!B$47 * Baseline!B$65*Baseline!B$55/Baseline!B$77 + Baseline!B$71*Baseline!B$56/Baseline!B$78)</f>
        <v>0.000000003747486484</v>
      </c>
      <c r="R254" s="84">
        <f>Baseline!B$33 * (C254 * Baseline!B$63*Baseline!B$59/Baseline!B$75 + Baseline!B$46 * Baseline!B$64*Baseline!B$69/Baseline!B$76 + Baseline!B$47 * Baseline!B$65*Baseline!B$57/Baseline!B$77 + Baseline!B$71*Baseline!B$58/Baseline!B$78)</f>
        <v>0.00000001707280007</v>
      </c>
      <c r="S254" s="84">
        <f>Baseline!B$33 * (C254 * Baseline!B$63*Baseline!B$60/Baseline!B$75 + Baseline!B$46 * Baseline!B$64*Baseline!B$61/Baseline!B$76 + Baseline!B$47 * Baseline!B$65*Baseline!B$70/Baseline!B$77 + Baseline!B$71*Baseline!B$62/Baseline!B$78)</f>
        <v>0.000000001956415961</v>
      </c>
      <c r="T254" s="84">
        <f>Baseline!B$33 * (C254 * Baseline!B$63*Baseline!B$63/Baseline!B$75 + Baseline!B$46 * Baseline!B$64*Baseline!B$64/Baseline!B$76 + Baseline!B$47 * Baseline!B$65*Baseline!B$65/Baseline!B$77 + Baseline!B$71*Baseline!B$71/Baseline!B$78)</f>
        <v>0.00000009856721963</v>
      </c>
      <c r="U254" s="83"/>
      <c r="V254" s="84">
        <f>E254 * ( Baseline!B$89 * Baseline!B$7 )</f>
        <v>0.2013097348</v>
      </c>
      <c r="W254" s="84">
        <f>F254 * ( Baseline!D$89 * Baseline!B$11 )</f>
        <v>0.004414306214</v>
      </c>
      <c r="X254" s="84">
        <f>G254 * ( Baseline!F$89 * Baseline!B$16 )</f>
        <v>0.006981824262</v>
      </c>
      <c r="Y254" s="84">
        <f>H254 * ( Baseline!H$89 * Baseline!B$18 )</f>
        <v>0.001317891564</v>
      </c>
      <c r="Z254" s="86">
        <f t="shared" si="1"/>
        <v>0.2140237569</v>
      </c>
      <c r="AA254" s="84">
        <f>I254 * ( Baseline!B$89 * Baseline!B$7 )</f>
        <v>0.00248371488</v>
      </c>
      <c r="AB254" s="85">
        <f>J254 * ( Baseline!D$89 * Baseline!B$11 )</f>
        <v>0.03904359352</v>
      </c>
      <c r="AC254" s="85">
        <f>K254 * ( Baseline!F$89 * Baseline!B$16 )</f>
        <v>0.0005727722913</v>
      </c>
      <c r="AD254" s="85">
        <f>L254 * ( Baseline!F$89 * Baseline!B$16 )</f>
        <v>0.0005930197824</v>
      </c>
      <c r="AE254" s="86">
        <f t="shared" si="2"/>
        <v>0.04269310048</v>
      </c>
      <c r="AF254" s="86">
        <f>M254 * ( Baseline!B$89 * Baseline!B$7 )</f>
        <v>0.002086219491</v>
      </c>
      <c r="AG254" s="86">
        <f>N254 * ( Baseline!D$89 * Baseline!B$11 )</f>
        <v>0.0003041822043</v>
      </c>
      <c r="AH254" s="86">
        <f>O254 * ( Baseline!F$89 * Baseline!B$16 )</f>
        <v>0.05520285016</v>
      </c>
      <c r="AI254" s="86">
        <f>P254 * ( Baseline!H$89 * Baseline!B$18 )</f>
        <v>0.0006880195837</v>
      </c>
      <c r="AJ254" s="86">
        <f t="shared" si="3"/>
        <v>0.05828127144</v>
      </c>
      <c r="AK254" s="86">
        <f>Q254 * ( Baseline!B$89 * Baseline!B$7 )</f>
        <v>0.00003889516222</v>
      </c>
      <c r="AL254" s="86">
        <f>R254 * ( Baseline!D$89 * Baseline!B$11 )</f>
        <v>0.0003149350402</v>
      </c>
      <c r="AM254" s="86">
        <f>S254 * ( Baseline!F$89 * Baseline!B$16 )</f>
        <v>0.00006795565828</v>
      </c>
      <c r="AN254" s="86">
        <f>T254 * ( Baseline!H$89 * Baseline!B$18 )</f>
        <v>0.03466347585</v>
      </c>
      <c r="AO254" s="86">
        <f t="shared" si="4"/>
        <v>0.03508526171</v>
      </c>
      <c r="AP254" s="62"/>
      <c r="AQ254" s="86">
        <f>V254 * ( (1-Baseline!B$90-Baseline!B$89) + (1-B254)*Baseline!B$90 )</f>
        <v>0.1327420772</v>
      </c>
      <c r="AR254" s="86">
        <f>W254 * ( (1-Baseline!B$90-Baseline!B$89) + (1-B254)*Baseline!B$90 )</f>
        <v>0.002910759268</v>
      </c>
      <c r="AS254" s="86">
        <f>X254 * ( (1-Baseline!B$90-Baseline!B$89) + (1-B254)*Baseline!B$90 )</f>
        <v>0.004603760748</v>
      </c>
      <c r="AT254" s="86">
        <f>Y254 * ( (1-Baseline!B$90-Baseline!B$89) + (1-B254)*Baseline!B$90 )</f>
        <v>0.0008690074721</v>
      </c>
      <c r="AU254" s="86">
        <f t="shared" si="5"/>
        <v>0.1411256047</v>
      </c>
      <c r="AV254" s="86">
        <f>AA254 * ( (1-Baseline!D$90-Baseline!D$89) + (1-B254)*Baseline!D$90 )</f>
        <v>0.002063267997</v>
      </c>
      <c r="AW254" s="86">
        <f>AB254 * ( (1-Baseline!D$90-Baseline!D$89) + (1-B254)*Baseline!D$90 )</f>
        <v>0.03243423698</v>
      </c>
      <c r="AX254" s="86">
        <f>AC254 * ( (1-Baseline!D$90-Baseline!D$89) + (1-B254)*Baseline!D$90 )</f>
        <v>0.0004758125613</v>
      </c>
      <c r="AY254" s="86">
        <f>AD254 * ( (1-Baseline!D$90-Baseline!D$89) + (1-B254)*Baseline!D$90 )</f>
        <v>0.0004926325275</v>
      </c>
      <c r="AZ254" s="86">
        <f t="shared" si="6"/>
        <v>0.03546595007</v>
      </c>
      <c r="BA254" s="86">
        <f>AF254 * ( (1-Baseline!F$90-Baseline!F$89) + (1-Baseline!B$36)*Baseline!F$90 )</f>
        <v>0.001501310305</v>
      </c>
      <c r="BB254" s="86">
        <f>AG254 * ( (1-Baseline!F$90-Baseline!F$89) + (1-Baseline!B$36)*Baseline!F$90 )</f>
        <v>0.000218899248</v>
      </c>
      <c r="BC254" s="86">
        <f>AH254 * ( (1-Baseline!F$90-Baseline!F$89) + (1-Baseline!B$36)*Baseline!F$90 )</f>
        <v>0.03972573746</v>
      </c>
      <c r="BD254" s="86">
        <f>AI254 * ( (1-Baseline!F$90-Baseline!F$89) + (1-Baseline!B$36)*Baseline!F$90 )</f>
        <v>0.0004951209091</v>
      </c>
      <c r="BE254" s="86">
        <f t="shared" si="7"/>
        <v>0.04194106793</v>
      </c>
      <c r="BF254" s="86">
        <f>AK254 * ( (1-Baseline!H$90-Baseline!H$89) + (1-Baseline!B$36)*Baseline!H$90 )</f>
        <v>0.00003081741493</v>
      </c>
      <c r="BG254" s="86">
        <f>AL254 * ( (1-Baseline!H$90-Baseline!H$89) + (1-Baseline!B$36)*Baseline!H$90 )</f>
        <v>0.000249529331</v>
      </c>
      <c r="BH254" s="86">
        <f>AM254 * ( (1-Baseline!H$90-Baseline!H$89) + (1-Baseline!B$36)*Baseline!H$90 )</f>
        <v>0.00005384262717</v>
      </c>
      <c r="BI254" s="86">
        <f>AN254 * ( (1-Baseline!H$90-Baseline!H$89) + (1-Baseline!B$36)*Baseline!H$90 )</f>
        <v>0.02746456518</v>
      </c>
      <c r="BJ254" s="86">
        <f t="shared" si="8"/>
        <v>0.02779875456</v>
      </c>
      <c r="BK254" s="62"/>
      <c r="BL254" s="86">
        <f t="shared" si="19"/>
        <v>0.9405952768</v>
      </c>
      <c r="BM254" s="86">
        <f t="shared" si="20"/>
        <v>0.02062530944</v>
      </c>
      <c r="BN254" s="86">
        <f t="shared" si="21"/>
        <v>0.03262172557</v>
      </c>
      <c r="BO254" s="86">
        <f t="shared" si="22"/>
        <v>0.006157688209</v>
      </c>
      <c r="BP254" s="86">
        <f t="shared" si="9"/>
        <v>1</v>
      </c>
      <c r="BQ254" s="86">
        <f t="shared" si="23"/>
        <v>0.05817602498</v>
      </c>
      <c r="BR254" s="86">
        <f t="shared" si="24"/>
        <v>0.9145176407</v>
      </c>
      <c r="BS254" s="86">
        <f t="shared" si="25"/>
        <v>0.01341603877</v>
      </c>
      <c r="BT254" s="86">
        <f t="shared" si="26"/>
        <v>0.01389029552</v>
      </c>
      <c r="BU254" s="86">
        <f t="shared" si="10"/>
        <v>1</v>
      </c>
      <c r="BV254" s="86">
        <f t="shared" si="27"/>
        <v>0.03579571</v>
      </c>
      <c r="BW254" s="86">
        <f t="shared" si="28"/>
        <v>0.005219210164</v>
      </c>
      <c r="BX254" s="86">
        <f t="shared" si="29"/>
        <v>0.9471799224</v>
      </c>
      <c r="BY254" s="86">
        <f t="shared" si="30"/>
        <v>0.01180515742</v>
      </c>
      <c r="BZ254" s="86">
        <f t="shared" si="11"/>
        <v>1</v>
      </c>
      <c r="CA254" s="86">
        <f t="shared" si="31"/>
        <v>0.00110858977</v>
      </c>
      <c r="CB254" s="86">
        <f t="shared" si="32"/>
        <v>0.008976277355</v>
      </c>
      <c r="CC254" s="86">
        <f t="shared" si="33"/>
        <v>0.001936871922</v>
      </c>
      <c r="CD254" s="86">
        <f t="shared" si="34"/>
        <v>0.987978261</v>
      </c>
      <c r="CE254" s="86">
        <f t="shared" si="12"/>
        <v>1</v>
      </c>
      <c r="CF254" s="62"/>
      <c r="CG254" s="86">
        <f t="shared" si="35"/>
        <v>0.9405952768</v>
      </c>
      <c r="CH254" s="86">
        <f t="shared" si="36"/>
        <v>0.02062530944</v>
      </c>
      <c r="CI254" s="86">
        <f t="shared" si="37"/>
        <v>0.03262172557</v>
      </c>
      <c r="CJ254" s="86">
        <f t="shared" si="38"/>
        <v>0.006157688209</v>
      </c>
      <c r="CK254" s="86">
        <f t="shared" si="13"/>
        <v>1</v>
      </c>
      <c r="CL254" s="86">
        <f t="shared" si="39"/>
        <v>0.05817602498</v>
      </c>
      <c r="CM254" s="86">
        <f t="shared" si="40"/>
        <v>0.9145176407</v>
      </c>
      <c r="CN254" s="86">
        <f t="shared" si="41"/>
        <v>0.01341603877</v>
      </c>
      <c r="CO254" s="86">
        <f t="shared" si="42"/>
        <v>0.01389029552</v>
      </c>
      <c r="CP254" s="86">
        <f t="shared" si="14"/>
        <v>1</v>
      </c>
      <c r="CQ254" s="86">
        <f t="shared" si="43"/>
        <v>0.03579571</v>
      </c>
      <c r="CR254" s="86">
        <f t="shared" si="44"/>
        <v>0.005219210164</v>
      </c>
      <c r="CS254" s="86">
        <f t="shared" si="45"/>
        <v>0.9471799224</v>
      </c>
      <c r="CT254" s="86">
        <f t="shared" si="46"/>
        <v>0.01180515742</v>
      </c>
      <c r="CU254" s="86">
        <f t="shared" si="15"/>
        <v>1</v>
      </c>
      <c r="CV254" s="86">
        <f t="shared" si="47"/>
        <v>0.00110858977</v>
      </c>
      <c r="CW254" s="86">
        <f t="shared" si="48"/>
        <v>0.008976277355</v>
      </c>
      <c r="CX254" s="86">
        <f t="shared" si="49"/>
        <v>0.001936871922</v>
      </c>
      <c r="CY254" s="86">
        <f t="shared" si="50"/>
        <v>0.987978261</v>
      </c>
      <c r="CZ254" s="86">
        <f t="shared" si="16"/>
        <v>1</v>
      </c>
      <c r="DA254" s="62"/>
      <c r="DB254" s="86">
        <f>(AQ254*Baseline!B$7 + AV254*Baseline!B$11 + BA254*Baseline!B$16 + BF254*Baseline!B$18)</f>
        <v>75245.52644</v>
      </c>
      <c r="DC254" s="86">
        <f>(AR254*Baseline!B$7 + AW254*Baseline!B$11 + BB254*Baseline!B$16 + BG254*Baseline!B$18)</f>
        <v>83128.19666</v>
      </c>
      <c r="DD254" s="86">
        <f>(AS254*Baseline!B$7 + AX254*Baseline!B$11 + BC254*Baseline!B$16 + BH254*Baseline!B$18)</f>
        <v>138807.4959</v>
      </c>
      <c r="DE254" s="86">
        <f>(AT254*Baseline!B$7 + AY254*Baseline!B$11 + BD254*Baseline!B$16 + BI254*Baseline!B$18)</f>
        <v>1260761.546</v>
      </c>
      <c r="DF254" s="86">
        <f t="shared" si="17"/>
        <v>1557942.765</v>
      </c>
      <c r="DG254" s="62"/>
      <c r="DH254" s="86">
        <f t="shared" si="51"/>
        <v>0.04829800436</v>
      </c>
      <c r="DI254" s="86">
        <f t="shared" si="52"/>
        <v>0.05335767048</v>
      </c>
      <c r="DJ254" s="86">
        <f t="shared" si="53"/>
        <v>0.08909665943</v>
      </c>
      <c r="DK254" s="86">
        <f t="shared" si="54"/>
        <v>0.8092476657</v>
      </c>
      <c r="DL254" s="86">
        <f t="shared" si="18"/>
        <v>1</v>
      </c>
      <c r="DM254" s="62"/>
      <c r="DN254" s="86">
        <f>DH254 / (Baseline!B$7/Baseline!B$17)</f>
        <v>5.155494294</v>
      </c>
      <c r="DO254" s="86">
        <f>DI254 / (Baseline!B$11/Baseline!B$17)</f>
        <v>1.288079704</v>
      </c>
      <c r="DP254" s="86">
        <f>DJ254 / (Baseline!B$16/Baseline!B$17)</f>
        <v>1.376812644</v>
      </c>
      <c r="DQ254" s="86">
        <f>DK254 / (Baseline!B$18/Baseline!B$17)</f>
        <v>0.9149259282</v>
      </c>
      <c r="DR254" s="62"/>
      <c r="DS254" s="86">
        <f>DH254 / Baseline!H$117</f>
        <v>1.932263749</v>
      </c>
      <c r="DT254" s="86">
        <f>DI254 / Baseline!H$118</f>
        <v>1.20108395</v>
      </c>
      <c r="DU254" s="86">
        <f>DJ254 / Baseline!H$119</f>
        <v>1.065098385</v>
      </c>
      <c r="DV254" s="86">
        <f>DK254 / Baseline!H$120</f>
        <v>0.955508565</v>
      </c>
      <c r="DW254" s="87"/>
      <c r="DX254" s="86">
        <f>(AU254*Baseline!B$34)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0.03369837196</v>
      </c>
      <c r="DY254" s="86">
        <f>(AZ254*Baseline!B$34) + (Baseline!D$90*(1-Baseline!D$91)*Baseline!B$35) + (Baseline!D$90*Baseline!D$91*((1-Baseline!D$92)*Baseline!B$40 + Baseline!D$92*Baseline!B$41))</f>
        <v>0.01173346051</v>
      </c>
      <c r="DZ254" s="86">
        <f>(BE254*Baseline!B$34) + (Baseline!F$90*(1-Baseline!F$91)*Baseline!B$35) + (Baseline!F$90*Baseline!F$91*((1-Baseline!F$92)*Baseline!B$40 + Baseline!F$92*Baseline!B$41))</f>
        <v>0.01402180019</v>
      </c>
      <c r="EA254" s="86">
        <f>(BJ254*Baseline!B$34) + (Baseline!H$90*(1-Baseline!H$91)*Baseline!B$35) + (Baseline!H$90*Baseline!H$91*((1-Baseline!H$92)*Baseline!B$40 + Baseline!H$92*Baseline!B$41))</f>
        <v>0.009314813184</v>
      </c>
      <c r="EB254" s="86">
        <f>( DX254*Baseline!B$7 + DY254*Baseline!B$11 + DZ254*Baseline!B$16 + EA254*Baseline!B$18 ) / Baseline!B$17</f>
        <v>0.009948034972</v>
      </c>
    </row>
    <row r="255">
      <c r="A255" s="73" t="s">
        <v>431</v>
      </c>
      <c r="B255" s="85">
        <f>MIN( MAX( NORMINV( MCrands!B255, (B$5+B$4)/2, (B$5-B$4)/3.29 ), 0 ), 1 )</f>
        <v>0.5157572383</v>
      </c>
      <c r="C255" s="85">
        <f>MAX( NORMINV( MCrands!C255, (C$5+C$4)/2, (C$5-C$4)/3.29 ), 0 )</f>
        <v>2.825922058</v>
      </c>
      <c r="D255" s="83"/>
      <c r="E255" s="84">
        <f>Baseline!B$33 * (C255 * Baseline!B$68*Baseline!B$68/Baseline!B$75 + Baseline!B$46 * Baseline!B$54*Baseline!B$54/Baseline!B$76 + Baseline!B$47 * Baseline!B$55*Baseline!B$55/Baseline!B$77 + Baseline!B$56*Baseline!B$56/Baseline!B$78)</f>
        <v>0.00002005708708</v>
      </c>
      <c r="F255" s="84">
        <f>Baseline!B$33 * (C255 * Baseline!B$68*Baseline!B$59/Baseline!B$75 + Baseline!B$46 * Baseline!B$54*Baseline!B$69/Baseline!B$76 + Baseline!B$47 * Baseline!B$55*Baseline!B$57/Baseline!B$77 + Baseline!B$56*Baseline!B$58/Baseline!B$78)</f>
        <v>0.000000239406347</v>
      </c>
      <c r="G255" s="85">
        <f>Baseline!B$33 * (C255 * Baseline!B$68*Baseline!B$60/Baseline!B$75 + Baseline!B$46 * Baseline!B$54*Baseline!B$61/Baseline!B$76 + Baseline!B$47 * Baseline!B$55*Baseline!B$70/Baseline!B$77 + Baseline!B$56*Baseline!B$62/Baseline!B$78)</f>
        <v>0.0000002012605578</v>
      </c>
      <c r="H255" s="84">
        <f>Baseline!B$33 * (C255 * Baseline!B$68*Baseline!B$63/Baseline!B$75 + Baseline!B$46 * Baseline!B$54*Baseline!B$64/Baseline!B$76 + Baseline!B$47 * Baseline!B$55*Baseline!B$65/Baseline!B$77 + Baseline!B$56*Baseline!B$71/Baseline!B$78)</f>
        <v>0.000000003773152147</v>
      </c>
      <c r="I255" s="84">
        <f>Baseline!B$33 * (C255 * Baseline!B$59*Baseline!B$68/Baseline!B$75 + Baseline!B$46 * Baseline!B$69*Baseline!B$54/Baseline!B$76 + Baseline!B$47 * Baseline!B$57*Baseline!B$55/Baseline!B$77 + Baseline!B$58*Baseline!B$56/Baseline!B$78)</f>
        <v>0.000000239406347</v>
      </c>
      <c r="J255" s="85">
        <f>Baseline!B$33 * (C255 * Baseline!B$59*Baseline!B$59/Baseline!B$75 + Baseline!B$46 * Baseline!B$69*Baseline!B$69/Baseline!B$76 + Baseline!B$47 * Baseline!B$57*Baseline!B$57/Baseline!B$77 + Baseline!B$58*Baseline!B$58/Baseline!B$78)</f>
        <v>0.000002116574488</v>
      </c>
      <c r="K255" s="84">
        <f>Baseline!B$33 * (C255 * Baseline!B$59*Baseline!B$60/Baseline!B$75 + Baseline!B$46 * Baseline!B$69*Baseline!B$61/Baseline!B$76 + Baseline!B$47 * Baseline!B$57*Baseline!B$70/Baseline!B$77 + Baseline!B$58*Baseline!B$62/Baseline!B$78)</f>
        <v>0.00000001648992351</v>
      </c>
      <c r="L255" s="85">
        <f>Baseline!B$33 * (C255 * Baseline!B$59*Baseline!B$63/Baseline!B$75 + Baseline!B$46 * Baseline!B$69*Baseline!B$64/Baseline!B$76 + Baseline!B$47 * Baseline!B$57*Baseline!B$65/Baseline!B$77 + Baseline!B$58*Baseline!B$71/Baseline!B$78)</f>
        <v>0.00000001707280412</v>
      </c>
      <c r="M255" s="84">
        <f>Baseline!B$33 * (C255 * Baseline!B$60*Baseline!B$68/Baseline!B$75 + Baseline!B$46 * Baseline!B$61*Baseline!B$54/Baseline!B$76 + Baseline!B$47 * Baseline!B$70*Baseline!B$55/Baseline!B$77 + Baseline!B$62*Baseline!B$56/Baseline!B$78)</f>
        <v>0.0000002012605578</v>
      </c>
      <c r="N255" s="85">
        <f>Baseline!B$33 * (C255 * Baseline!B$60*Baseline!B$59/Baseline!B$75 + Baseline!B$46 * Baseline!B$61*Baseline!B$69/Baseline!B$76 + Baseline!B$47 * Baseline!B$70*Baseline!B$57/Baseline!B$77 + Baseline!B$62*Baseline!B$58/Baseline!B$78)</f>
        <v>0.00000001648992351</v>
      </c>
      <c r="O255" s="85">
        <f>Baseline!B$33 * (C255 * Baseline!B$60*Baseline!B$60/Baseline!B$75 + Baseline!B$46 * Baseline!B$61*Baseline!B$61/Baseline!B$76 + Baseline!B$47 * Baseline!B$70*Baseline!B$70/Baseline!B$77 + Baseline!B$62*Baseline!B$62/Baseline!B$78)</f>
        <v>0.000001589267865</v>
      </c>
      <c r="P255" s="84">
        <f>Baseline!B$33 * (C255 * Baseline!B$60*Baseline!B$63/Baseline!B$75 + Baseline!B$46 * Baseline!B$61*Baseline!B$64/Baseline!B$76 + Baseline!B$47 * Baseline!B$70*Baseline!B$65/Baseline!B$77 + Baseline!B$62*Baseline!B$71/Baseline!B$78)</f>
        <v>0.000000001956425924</v>
      </c>
      <c r="Q255" s="84">
        <f>Baseline!B$33 * (C255 * Baseline!B$63*Baseline!B$68/Baseline!B$75 + Baseline!B$46 * Baseline!B$64*Baseline!B$54/Baseline!B$76 + Baseline!B$47 * Baseline!B$65*Baseline!B$55/Baseline!B$77 + Baseline!B$71*Baseline!B$56/Baseline!B$78)</f>
        <v>0.000000003773152147</v>
      </c>
      <c r="R255" s="84">
        <f>Baseline!B$33 * (C255 * Baseline!B$63*Baseline!B$59/Baseline!B$75 + Baseline!B$46 * Baseline!B$64*Baseline!B$69/Baseline!B$76 + Baseline!B$47 * Baseline!B$65*Baseline!B$57/Baseline!B$77 + Baseline!B$71*Baseline!B$58/Baseline!B$78)</f>
        <v>0.00000001707280412</v>
      </c>
      <c r="S255" s="84">
        <f>Baseline!B$33 * (C255 * Baseline!B$63*Baseline!B$60/Baseline!B$75 + Baseline!B$46 * Baseline!B$64*Baseline!B$61/Baseline!B$76 + Baseline!B$47 * Baseline!B$65*Baseline!B$70/Baseline!B$77 + Baseline!B$71*Baseline!B$62/Baseline!B$78)</f>
        <v>0.000000001956425924</v>
      </c>
      <c r="T255" s="84">
        <f>Baseline!B$33 * (C255 * Baseline!B$63*Baseline!B$63/Baseline!B$75 + Baseline!B$46 * Baseline!B$64*Baseline!B$64/Baseline!B$76 + Baseline!B$47 * Baseline!B$65*Baseline!B$65/Baseline!B$77 + Baseline!B$71*Baseline!B$71/Baseline!B$78)</f>
        <v>0.00000009856722063</v>
      </c>
      <c r="U255" s="83"/>
      <c r="V255" s="84">
        <f>E255 * ( Baseline!B$89 * Baseline!B$7 )</f>
        <v>0.2081725068</v>
      </c>
      <c r="W255" s="84">
        <f>F255 * ( Baseline!D$89 * Baseline!B$11 )</f>
        <v>0.004416232088</v>
      </c>
      <c r="X255" s="84">
        <f>G255 * ( Baseline!F$89 * Baseline!B$16 )</f>
        <v>0.006990739171</v>
      </c>
      <c r="Y255" s="84">
        <f>H255 * ( Baseline!H$89 * Baseline!B$18 )</f>
        <v>0.001326917497</v>
      </c>
      <c r="Z255" s="86">
        <f t="shared" si="1"/>
        <v>0.2209063956</v>
      </c>
      <c r="AA255" s="84">
        <f>I255 * ( Baseline!B$89 * Baseline!B$7 )</f>
        <v>0.002484798476</v>
      </c>
      <c r="AB255" s="85">
        <f>J255 * ( Baseline!D$89 * Baseline!B$11 )</f>
        <v>0.03904359383</v>
      </c>
      <c r="AC255" s="85">
        <f>K255 * ( Baseline!F$89 * Baseline!B$16 )</f>
        <v>0.000572773699</v>
      </c>
      <c r="AD255" s="85">
        <f>L255 * ( Baseline!F$89 * Baseline!B$16 )</f>
        <v>0.0005930199232</v>
      </c>
      <c r="AE255" s="86">
        <f t="shared" si="2"/>
        <v>0.04269418592</v>
      </c>
      <c r="AF255" s="86">
        <f>M255 * ( Baseline!B$89 * Baseline!B$7 )</f>
        <v>0.00208888333</v>
      </c>
      <c r="AG255" s="86">
        <f>N255 * ( Baseline!D$89 * Baseline!B$11 )</f>
        <v>0.0003041829518</v>
      </c>
      <c r="AH255" s="86">
        <f>O255 * ( Baseline!F$89 * Baseline!B$16 )</f>
        <v>0.05520285362</v>
      </c>
      <c r="AI255" s="86">
        <f>P255 * ( Baseline!H$89 * Baseline!B$18 )</f>
        <v>0.0006880230872</v>
      </c>
      <c r="AJ255" s="86">
        <f t="shared" si="3"/>
        <v>0.05828394299</v>
      </c>
      <c r="AK255" s="86">
        <f>Q255 * ( Baseline!B$89 * Baseline!B$7 )</f>
        <v>0.00003916154613</v>
      </c>
      <c r="AL255" s="86">
        <f>R255 * ( Baseline!D$89 * Baseline!B$11 )</f>
        <v>0.0003149351149</v>
      </c>
      <c r="AM255" s="86">
        <f>S255 * ( Baseline!F$89 * Baseline!B$16 )</f>
        <v>0.00006795600432</v>
      </c>
      <c r="AN255" s="86">
        <f>T255 * ( Baseline!H$89 * Baseline!B$18 )</f>
        <v>0.0346634762</v>
      </c>
      <c r="AO255" s="86">
        <f t="shared" si="4"/>
        <v>0.03508552886</v>
      </c>
      <c r="AP255" s="62"/>
      <c r="AQ255" s="86">
        <f>V255 * ( (1-Baseline!B$90-Baseline!B$89) + (1-B255)*Baseline!B$90 )</f>
        <v>0.1081614505</v>
      </c>
      <c r="AR255" s="86">
        <f>W255 * ( (1-Baseline!B$90-Baseline!B$89) + (1-B255)*Baseline!B$90 )</f>
        <v>0.002294568459</v>
      </c>
      <c r="AS255" s="86">
        <f>X255 * ( (1-Baseline!B$90-Baseline!B$89) + (1-B255)*Baseline!B$90 )</f>
        <v>0.0036322207</v>
      </c>
      <c r="AT255" s="86">
        <f>Y255 * ( (1-Baseline!B$90-Baseline!B$89) + (1-B255)*Baseline!B$90 )</f>
        <v>0.0006894345621</v>
      </c>
      <c r="AU255" s="86">
        <f t="shared" si="5"/>
        <v>0.1147776742</v>
      </c>
      <c r="AV255" s="86">
        <f>AA255 * ( (1-Baseline!D$90-Baseline!D$89) + (1-B255)*Baseline!D$90 )</f>
        <v>0.001889289579</v>
      </c>
      <c r="AW255" s="86">
        <f>AB255 * ( (1-Baseline!D$90-Baseline!D$89) + (1-B255)*Baseline!D$90 )</f>
        <v>0.02968637323</v>
      </c>
      <c r="AX255" s="86">
        <f>AC255 * ( (1-Baseline!D$90-Baseline!D$89) + (1-B255)*Baseline!D$90 )</f>
        <v>0.0004355022716</v>
      </c>
      <c r="AY255" s="86">
        <f>AD255 * ( (1-Baseline!D$90-Baseline!D$89) + (1-B255)*Baseline!D$90 )</f>
        <v>0.0004508962686</v>
      </c>
      <c r="AZ255" s="86">
        <f t="shared" si="6"/>
        <v>0.03246206134</v>
      </c>
      <c r="BA255" s="86">
        <f>AF255 * ( (1-Baseline!F$90-Baseline!F$89) + (1-Baseline!B$36)*Baseline!F$90 )</f>
        <v>0.001503227288</v>
      </c>
      <c r="BB255" s="86">
        <f>AG255 * ( (1-Baseline!F$90-Baseline!F$89) + (1-Baseline!B$36)*Baseline!F$90 )</f>
        <v>0.000218899786</v>
      </c>
      <c r="BC255" s="86">
        <f>AH255 * ( (1-Baseline!F$90-Baseline!F$89) + (1-Baseline!B$36)*Baseline!F$90 )</f>
        <v>0.03972573995</v>
      </c>
      <c r="BD255" s="86">
        <f>AI255 * ( (1-Baseline!F$90-Baseline!F$89) + (1-Baseline!B$36)*Baseline!F$90 )</f>
        <v>0.0004951234303</v>
      </c>
      <c r="BE255" s="86">
        <f t="shared" si="7"/>
        <v>0.04194299046</v>
      </c>
      <c r="BF255" s="86">
        <f>AK255 * ( (1-Baseline!H$90-Baseline!H$89) + (1-Baseline!B$36)*Baseline!H$90 )</f>
        <v>0.00003102847623</v>
      </c>
      <c r="BG255" s="86">
        <f>AL255 * ( (1-Baseline!H$90-Baseline!H$89) + (1-Baseline!B$36)*Baseline!H$90 )</f>
        <v>0.0002495293903</v>
      </c>
      <c r="BH255" s="86">
        <f>AM255 * ( (1-Baseline!H$90-Baseline!H$89) + (1-Baseline!B$36)*Baseline!H$90 )</f>
        <v>0.00005384290134</v>
      </c>
      <c r="BI255" s="86">
        <f>AN255 * ( (1-Baseline!H$90-Baseline!H$89) + (1-Baseline!B$36)*Baseline!H$90 )</f>
        <v>0.02746456546</v>
      </c>
      <c r="BJ255" s="86">
        <f t="shared" si="8"/>
        <v>0.02779896623</v>
      </c>
      <c r="BK255" s="62"/>
      <c r="BL255" s="86">
        <f t="shared" si="19"/>
        <v>0.9423561789</v>
      </c>
      <c r="BM255" s="86">
        <f t="shared" si="20"/>
        <v>0.01999141798</v>
      </c>
      <c r="BN255" s="86">
        <f t="shared" si="21"/>
        <v>0.03164570746</v>
      </c>
      <c r="BO255" s="86">
        <f t="shared" si="22"/>
        <v>0.0060066957</v>
      </c>
      <c r="BP255" s="86">
        <f t="shared" si="9"/>
        <v>1</v>
      </c>
      <c r="BQ255" s="86">
        <f t="shared" si="23"/>
        <v>0.05819992633</v>
      </c>
      <c r="BR255" s="86">
        <f t="shared" si="24"/>
        <v>0.9144943973</v>
      </c>
      <c r="BS255" s="86">
        <f t="shared" si="25"/>
        <v>0.01341573066</v>
      </c>
      <c r="BT255" s="86">
        <f t="shared" si="26"/>
        <v>0.01388994568</v>
      </c>
      <c r="BU255" s="86">
        <f t="shared" si="10"/>
        <v>1</v>
      </c>
      <c r="BV255" s="86">
        <f t="shared" si="27"/>
        <v>0.03583977375</v>
      </c>
      <c r="BW255" s="86">
        <f t="shared" si="28"/>
        <v>0.005218983758</v>
      </c>
      <c r="BX255" s="86">
        <f t="shared" si="29"/>
        <v>0.9471365661</v>
      </c>
      <c r="BY255" s="86">
        <f t="shared" si="30"/>
        <v>0.01180467642</v>
      </c>
      <c r="BZ255" s="86">
        <f t="shared" si="11"/>
        <v>1</v>
      </c>
      <c r="CA255" s="86">
        <f t="shared" si="31"/>
        <v>0.001116173745</v>
      </c>
      <c r="CB255" s="86">
        <f t="shared" si="32"/>
        <v>0.008976211136</v>
      </c>
      <c r="CC255" s="86">
        <f t="shared" si="33"/>
        <v>0.001936867037</v>
      </c>
      <c r="CD255" s="86">
        <f t="shared" si="34"/>
        <v>0.9879707481</v>
      </c>
      <c r="CE255" s="86">
        <f t="shared" si="12"/>
        <v>1</v>
      </c>
      <c r="CF255" s="62"/>
      <c r="CG255" s="86">
        <f t="shared" si="35"/>
        <v>0.9423561789</v>
      </c>
      <c r="CH255" s="86">
        <f t="shared" si="36"/>
        <v>0.01999141798</v>
      </c>
      <c r="CI255" s="86">
        <f t="shared" si="37"/>
        <v>0.03164570746</v>
      </c>
      <c r="CJ255" s="86">
        <f t="shared" si="38"/>
        <v>0.0060066957</v>
      </c>
      <c r="CK255" s="86">
        <f t="shared" si="13"/>
        <v>1</v>
      </c>
      <c r="CL255" s="86">
        <f t="shared" si="39"/>
        <v>0.05819992633</v>
      </c>
      <c r="CM255" s="86">
        <f t="shared" si="40"/>
        <v>0.9144943973</v>
      </c>
      <c r="CN255" s="86">
        <f t="shared" si="41"/>
        <v>0.01341573066</v>
      </c>
      <c r="CO255" s="86">
        <f t="shared" si="42"/>
        <v>0.01388994568</v>
      </c>
      <c r="CP255" s="86">
        <f t="shared" si="14"/>
        <v>1</v>
      </c>
      <c r="CQ255" s="86">
        <f t="shared" si="43"/>
        <v>0.03583977375</v>
      </c>
      <c r="CR255" s="86">
        <f t="shared" si="44"/>
        <v>0.005218983758</v>
      </c>
      <c r="CS255" s="86">
        <f t="shared" si="45"/>
        <v>0.9471365661</v>
      </c>
      <c r="CT255" s="86">
        <f t="shared" si="46"/>
        <v>0.01180467642</v>
      </c>
      <c r="CU255" s="86">
        <f t="shared" si="15"/>
        <v>1</v>
      </c>
      <c r="CV255" s="86">
        <f t="shared" si="47"/>
        <v>0.001116173745</v>
      </c>
      <c r="CW255" s="86">
        <f t="shared" si="48"/>
        <v>0.008976211136</v>
      </c>
      <c r="CX255" s="86">
        <f t="shared" si="49"/>
        <v>0.001936867037</v>
      </c>
      <c r="CY255" s="86">
        <f t="shared" si="50"/>
        <v>0.9879707481</v>
      </c>
      <c r="CZ255" s="86">
        <f t="shared" si="16"/>
        <v>1</v>
      </c>
      <c r="DA255" s="62"/>
      <c r="DB255" s="86">
        <f>(AQ255*Baseline!B$7 + AV255*Baseline!B$11 + BA255*Baseline!B$16 + BF255*Baseline!B$18)</f>
        <v>62966.90328</v>
      </c>
      <c r="DC255" s="86">
        <f>(AR255*Baseline!B$7 + AW255*Baseline!B$11 + BB255*Baseline!B$16 + BG255*Baseline!B$18)</f>
        <v>76936.40642</v>
      </c>
      <c r="DD255" s="86">
        <f>(AS255*Baseline!B$7 + AX255*Baseline!B$11 + BC255*Baseline!B$16 + BH255*Baseline!B$18)</f>
        <v>138249.8723</v>
      </c>
      <c r="DE255" s="86">
        <f>(AT255*Baseline!B$7 + AY255*Baseline!B$11 + BD255*Baseline!B$16 + BI255*Baseline!B$18)</f>
        <v>1260584.968</v>
      </c>
      <c r="DF255" s="86">
        <f t="shared" si="17"/>
        <v>1538738.15</v>
      </c>
      <c r="DG255" s="62"/>
      <c r="DH255" s="86">
        <f t="shared" si="51"/>
        <v>0.0409211296</v>
      </c>
      <c r="DI255" s="86">
        <f t="shared" si="52"/>
        <v>0.04999967435</v>
      </c>
      <c r="DJ255" s="86">
        <f t="shared" si="53"/>
        <v>0.08984626284</v>
      </c>
      <c r="DK255" s="86">
        <f t="shared" si="54"/>
        <v>0.8192329332</v>
      </c>
      <c r="DL255" s="86">
        <f t="shared" si="18"/>
        <v>1</v>
      </c>
      <c r="DM255" s="62"/>
      <c r="DN255" s="86">
        <f>DH255 / (Baseline!B$7/Baseline!B$17)</f>
        <v>4.368061434</v>
      </c>
      <c r="DO255" s="86">
        <f>DI255 / (Baseline!B$11/Baseline!B$17)</f>
        <v>1.20701607</v>
      </c>
      <c r="DP255" s="86">
        <f>DJ255 / (Baseline!B$16/Baseline!B$17)</f>
        <v>1.388396282</v>
      </c>
      <c r="DQ255" s="86">
        <f>DK255 / (Baseline!B$18/Baseline!B$17)</f>
        <v>0.9262151546</v>
      </c>
      <c r="DR255" s="62"/>
      <c r="DS255" s="86">
        <f>DH255 / Baseline!H$117</f>
        <v>1.637136282</v>
      </c>
      <c r="DT255" s="86">
        <f>DI255 / Baseline!H$118</f>
        <v>1.125495281</v>
      </c>
      <c r="DU255" s="86">
        <f>DJ255 / Baseline!H$119</f>
        <v>1.074059455</v>
      </c>
      <c r="DV255" s="86">
        <f>DK255 / Baseline!H$120</f>
        <v>0.9672985385</v>
      </c>
      <c r="DW255" s="87"/>
      <c r="DX255" s="86">
        <f>(AU255*Baseline!B$34)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0.02974618238</v>
      </c>
      <c r="DY255" s="86">
        <f>(AZ255*Baseline!B$34) + (Baseline!D$90*(1-Baseline!D$91)*Baseline!B$35) + (Baseline!D$90*Baseline!D$91*((1-Baseline!D$92)*Baseline!B$40 + Baseline!D$92*Baseline!B$41))</f>
        <v>0.0112828772</v>
      </c>
      <c r="DZ255" s="86">
        <f>(BE255*Baseline!B$34) + (Baseline!F$90*(1-Baseline!F$91)*Baseline!B$35) + (Baseline!F$90*Baseline!F$91*((1-Baseline!F$92)*Baseline!B$40 + Baseline!F$92*Baseline!B$41))</f>
        <v>0.01402208857</v>
      </c>
      <c r="EA255" s="86">
        <f>(BJ255*Baseline!B$34) + (Baseline!H$90*(1-Baseline!H$91)*Baseline!B$35) + (Baseline!H$90*Baseline!H$91*((1-Baseline!H$92)*Baseline!B$40 + Baseline!H$92*Baseline!B$41))</f>
        <v>0.009314844935</v>
      </c>
      <c r="EB255" s="86">
        <f>( DX255*Baseline!B$7 + DY255*Baseline!B$11 + DZ255*Baseline!B$16 + EA255*Baseline!B$18 ) / Baseline!B$17</f>
        <v>0.00989239153</v>
      </c>
    </row>
    <row r="256">
      <c r="A256" s="73" t="s">
        <v>432</v>
      </c>
      <c r="B256" s="85">
        <f>MIN( MAX( NORMINV( MCrands!B256, (B$5+B$4)/2, (B$5-B$4)/3.29 ), 0 ), 1 )</f>
        <v>0.5000320235</v>
      </c>
      <c r="C256" s="85">
        <f>MAX( NORMINV( MCrands!C256, (C$5+C$4)/2, (C$5-C$4)/3.29 ), 0 )</f>
        <v>3.082690361</v>
      </c>
      <c r="D256" s="83"/>
      <c r="E256" s="84">
        <f>Baseline!B$33 * (C256 * Baseline!B$68*Baseline!B$68/Baseline!B$75 + Baseline!B$46 * Baseline!B$54*Baseline!B$54/Baseline!B$76 + Baseline!B$47 * Baseline!B$55*Baseline!B$55/Baseline!B$77 + Baseline!B$56*Baseline!B$56/Baseline!B$78)</f>
        <v>0.00002187501283</v>
      </c>
      <c r="F256" s="84">
        <f>Baseline!B$33 * (C256 * Baseline!B$68*Baseline!B$59/Baseline!B$75 + Baseline!B$46 * Baseline!B$54*Baseline!B$69/Baseline!B$76 + Baseline!B$47 * Baseline!B$55*Baseline!B$57/Baseline!B$77 + Baseline!B$56*Baseline!B$58/Baseline!B$78)</f>
        <v>0.0000002396933879</v>
      </c>
      <c r="G256" s="85">
        <f>Baseline!B$33 * (C256 * Baseline!B$68*Baseline!B$60/Baseline!B$75 + Baseline!B$46 * Baseline!B$54*Baseline!B$61/Baseline!B$76 + Baseline!B$47 * Baseline!B$55*Baseline!B$70/Baseline!B$77 + Baseline!B$56*Baseline!B$62/Baseline!B$78)</f>
        <v>0.0000002019662001</v>
      </c>
      <c r="H256" s="84">
        <f>Baseline!B$33 * (C256 * Baseline!B$68*Baseline!B$63/Baseline!B$75 + Baseline!B$46 * Baseline!B$54*Baseline!B$64/Baseline!B$76 + Baseline!B$47 * Baseline!B$55*Baseline!B$65/Baseline!B$77 + Baseline!B$56*Baseline!B$71/Baseline!B$78)</f>
        <v>0.00000000384371637</v>
      </c>
      <c r="I256" s="84">
        <f>Baseline!B$33 * (C256 * Baseline!B$59*Baseline!B$68/Baseline!B$75 + Baseline!B$46 * Baseline!B$69*Baseline!B$54/Baseline!B$76 + Baseline!B$47 * Baseline!B$57*Baseline!B$55/Baseline!B$77 + Baseline!B$58*Baseline!B$56/Baseline!B$78)</f>
        <v>0.0000002396933879</v>
      </c>
      <c r="J256" s="85">
        <f>Baseline!B$33 * (C256 * Baseline!B$59*Baseline!B$59/Baseline!B$75 + Baseline!B$46 * Baseline!B$69*Baseline!B$69/Baseline!B$76 + Baseline!B$47 * Baseline!B$57*Baseline!B$57/Baseline!B$77 + Baseline!B$58*Baseline!B$58/Baseline!B$78)</f>
        <v>0.000002116574534</v>
      </c>
      <c r="K256" s="84">
        <f>Baseline!B$33 * (C256 * Baseline!B$59*Baseline!B$60/Baseline!B$75 + Baseline!B$46 * Baseline!B$69*Baseline!B$61/Baseline!B$76 + Baseline!B$47 * Baseline!B$57*Baseline!B$70/Baseline!B$77 + Baseline!B$58*Baseline!B$62/Baseline!B$78)</f>
        <v>0.00000001649003492</v>
      </c>
      <c r="L256" s="85">
        <f>Baseline!B$33 * (C256 * Baseline!B$59*Baseline!B$63/Baseline!B$75 + Baseline!B$46 * Baseline!B$69*Baseline!B$64/Baseline!B$76 + Baseline!B$47 * Baseline!B$57*Baseline!B$65/Baseline!B$77 + Baseline!B$58*Baseline!B$71/Baseline!B$78)</f>
        <v>0.00000001707281527</v>
      </c>
      <c r="M256" s="84">
        <f>Baseline!B$33 * (C256 * Baseline!B$60*Baseline!B$68/Baseline!B$75 + Baseline!B$46 * Baseline!B$61*Baseline!B$54/Baseline!B$76 + Baseline!B$47 * Baseline!B$70*Baseline!B$55/Baseline!B$77 + Baseline!B$62*Baseline!B$56/Baseline!B$78)</f>
        <v>0.0000002019662001</v>
      </c>
      <c r="N256" s="85">
        <f>Baseline!B$33 * (C256 * Baseline!B$60*Baseline!B$59/Baseline!B$75 + Baseline!B$46 * Baseline!B$61*Baseline!B$69/Baseline!B$76 + Baseline!B$47 * Baseline!B$70*Baseline!B$57/Baseline!B$77 + Baseline!B$62*Baseline!B$58/Baseline!B$78)</f>
        <v>0.00000001649003492</v>
      </c>
      <c r="O256" s="85">
        <f>Baseline!B$33 * (C256 * Baseline!B$60*Baseline!B$60/Baseline!B$75 + Baseline!B$46 * Baseline!B$61*Baseline!B$61/Baseline!B$76 + Baseline!B$47 * Baseline!B$70*Baseline!B$70/Baseline!B$77 + Baseline!B$62*Baseline!B$62/Baseline!B$78)</f>
        <v>0.000001589268138</v>
      </c>
      <c r="P256" s="84">
        <f>Baseline!B$33 * (C256 * Baseline!B$60*Baseline!B$63/Baseline!B$75 + Baseline!B$46 * Baseline!B$61*Baseline!B$64/Baseline!B$76 + Baseline!B$47 * Baseline!B$70*Baseline!B$65/Baseline!B$77 + Baseline!B$62*Baseline!B$71/Baseline!B$78)</f>
        <v>0.000000001956453314</v>
      </c>
      <c r="Q256" s="84">
        <f>Baseline!B$33 * (C256 * Baseline!B$63*Baseline!B$68/Baseline!B$75 + Baseline!B$46 * Baseline!B$64*Baseline!B$54/Baseline!B$76 + Baseline!B$47 * Baseline!B$65*Baseline!B$55/Baseline!B$77 + Baseline!B$71*Baseline!B$56/Baseline!B$78)</f>
        <v>0.00000000384371637</v>
      </c>
      <c r="R256" s="84">
        <f>Baseline!B$33 * (C256 * Baseline!B$63*Baseline!B$59/Baseline!B$75 + Baseline!B$46 * Baseline!B$64*Baseline!B$69/Baseline!B$76 + Baseline!B$47 * Baseline!B$65*Baseline!B$57/Baseline!B$77 + Baseline!B$71*Baseline!B$58/Baseline!B$78)</f>
        <v>0.00000001707281527</v>
      </c>
      <c r="S256" s="84">
        <f>Baseline!B$33 * (C256 * Baseline!B$63*Baseline!B$60/Baseline!B$75 + Baseline!B$46 * Baseline!B$64*Baseline!B$61/Baseline!B$76 + Baseline!B$47 * Baseline!B$65*Baseline!B$70/Baseline!B$77 + Baseline!B$71*Baseline!B$62/Baseline!B$78)</f>
        <v>0.000000001956453314</v>
      </c>
      <c r="T256" s="84">
        <f>Baseline!B$33 * (C256 * Baseline!B$63*Baseline!B$63/Baseline!B$75 + Baseline!B$46 * Baseline!B$64*Baseline!B$64/Baseline!B$76 + Baseline!B$47 * Baseline!B$65*Baseline!B$65/Baseline!B$77 + Baseline!B$71*Baseline!B$71/Baseline!B$78)</f>
        <v>0.00000009856722337</v>
      </c>
      <c r="U256" s="83"/>
      <c r="V256" s="84">
        <f>E256 * ( Baseline!B$89 * Baseline!B$7 )</f>
        <v>0.2270407581</v>
      </c>
      <c r="W256" s="84">
        <f>F256 * ( Baseline!D$89 * Baseline!B$11 )</f>
        <v>0.004421527016</v>
      </c>
      <c r="X256" s="84">
        <f>G256 * ( Baseline!F$89 * Baseline!B$16 )</f>
        <v>0.007015249491</v>
      </c>
      <c r="Y256" s="84">
        <f>H256 * ( Baseline!H$89 * Baseline!B$18 )</f>
        <v>0.001351733062</v>
      </c>
      <c r="Z256" s="86">
        <f t="shared" si="1"/>
        <v>0.2398292677</v>
      </c>
      <c r="AA256" s="84">
        <f>I256 * ( Baseline!B$89 * Baseline!B$7 )</f>
        <v>0.002487777673</v>
      </c>
      <c r="AB256" s="85">
        <f>J256 * ( Baseline!D$89 * Baseline!B$11 )</f>
        <v>0.03904359466</v>
      </c>
      <c r="AC256" s="85">
        <f>K256 * ( Baseline!F$89 * Baseline!B$16 )</f>
        <v>0.000572777569</v>
      </c>
      <c r="AD256" s="85">
        <f>L256 * ( Baseline!F$89 * Baseline!B$16 )</f>
        <v>0.0005930203102</v>
      </c>
      <c r="AE256" s="86">
        <f t="shared" si="2"/>
        <v>0.04269717021</v>
      </c>
      <c r="AF256" s="86">
        <f>M256 * ( Baseline!B$89 * Baseline!B$7 )</f>
        <v>0.002096207191</v>
      </c>
      <c r="AG256" s="86">
        <f>N256 * ( Baseline!D$89 * Baseline!B$11 )</f>
        <v>0.0003041850071</v>
      </c>
      <c r="AH256" s="86">
        <f>O256 * ( Baseline!F$89 * Baseline!B$16 )</f>
        <v>0.05520286313</v>
      </c>
      <c r="AI256" s="86">
        <f>P256 * ( Baseline!H$89 * Baseline!B$18 )</f>
        <v>0.0006880327196</v>
      </c>
      <c r="AJ256" s="86">
        <f t="shared" si="3"/>
        <v>0.05829128805</v>
      </c>
      <c r="AK256" s="86">
        <f>Q256 * ( Baseline!B$89 * Baseline!B$7 )</f>
        <v>0.0000398939322</v>
      </c>
      <c r="AL256" s="86">
        <f>R256 * ( Baseline!D$89 * Baseline!B$11 )</f>
        <v>0.0003149353204</v>
      </c>
      <c r="AM256" s="86">
        <f>S256 * ( Baseline!F$89 * Baseline!B$16 )</f>
        <v>0.00006795695571</v>
      </c>
      <c r="AN256" s="86">
        <f>T256 * ( Baseline!H$89 * Baseline!B$18 )</f>
        <v>0.03466347716</v>
      </c>
      <c r="AO256" s="86">
        <f t="shared" si="4"/>
        <v>0.03508626337</v>
      </c>
      <c r="AP256" s="62"/>
      <c r="AQ256" s="86">
        <f>V256 * ( (1-Baseline!B$90-Baseline!B$89) + (1-B256)*Baseline!B$90 )</f>
        <v>0.1211424777</v>
      </c>
      <c r="AR256" s="86">
        <f>W256 * ( (1-Baseline!B$90-Baseline!B$89) + (1-B256)*Baseline!B$90 )</f>
        <v>0.002359200798</v>
      </c>
      <c r="AS256" s="86">
        <f>X256 * ( (1-Baseline!B$90-Baseline!B$89) + (1-B256)*Baseline!B$90 )</f>
        <v>0.003743137187</v>
      </c>
      <c r="AT256" s="86">
        <f>Y256 * ( (1-Baseline!B$90-Baseline!B$89) + (1-B256)*Baseline!B$90 )</f>
        <v>0.000721246236</v>
      </c>
      <c r="AU256" s="86">
        <f t="shared" si="5"/>
        <v>0.1279660619</v>
      </c>
      <c r="AV256" s="86">
        <f>AA256 * ( (1-Baseline!D$90-Baseline!D$89) + (1-B256)*Baseline!D$90 )</f>
        <v>0.001909080915</v>
      </c>
      <c r="AW256" s="86">
        <f>AB256 * ( (1-Baseline!D$90-Baseline!D$89) + (1-B256)*Baseline!D$90 )</f>
        <v>0.02996143193</v>
      </c>
      <c r="AX256" s="86">
        <f>AC256 * ( (1-Baseline!D$90-Baseline!D$89) + (1-B256)*Baseline!D$90 )</f>
        <v>0.0004395403726</v>
      </c>
      <c r="AY256" s="86">
        <f>AD256 * ( (1-Baseline!D$90-Baseline!D$89) + (1-B256)*Baseline!D$90 )</f>
        <v>0.0004550743294</v>
      </c>
      <c r="AZ256" s="86">
        <f t="shared" si="6"/>
        <v>0.03276512755</v>
      </c>
      <c r="BA256" s="86">
        <f>AF256 * ( (1-Baseline!F$90-Baseline!F$89) + (1-Baseline!B$36)*Baseline!F$90 )</f>
        <v>0.001508497773</v>
      </c>
      <c r="BB256" s="86">
        <f>AG256 * ( (1-Baseline!F$90-Baseline!F$89) + (1-Baseline!B$36)*Baseline!F$90 )</f>
        <v>0.000218901265</v>
      </c>
      <c r="BC256" s="86">
        <f>AH256 * ( (1-Baseline!F$90-Baseline!F$89) + (1-Baseline!B$36)*Baseline!F$90 )</f>
        <v>0.0397257468</v>
      </c>
      <c r="BD256" s="86">
        <f>AI256 * ( (1-Baseline!F$90-Baseline!F$89) + (1-Baseline!B$36)*Baseline!F$90 )</f>
        <v>0.0004951303621</v>
      </c>
      <c r="BE256" s="86">
        <f t="shared" si="7"/>
        <v>0.0419482762</v>
      </c>
      <c r="BF256" s="86">
        <f>AK256 * ( (1-Baseline!H$90-Baseline!H$89) + (1-Baseline!B$36)*Baseline!H$90 )</f>
        <v>0.00003160876036</v>
      </c>
      <c r="BG256" s="86">
        <f>AL256 * ( (1-Baseline!H$90-Baseline!H$89) + (1-Baseline!B$36)*Baseline!H$90 )</f>
        <v>0.0002495295531</v>
      </c>
      <c r="BH256" s="86">
        <f>AM256 * ( (1-Baseline!H$90-Baseline!H$89) + (1-Baseline!B$36)*Baseline!H$90 )</f>
        <v>0.00005384365515</v>
      </c>
      <c r="BI256" s="86">
        <f>AN256 * ( (1-Baseline!H$90-Baseline!H$89) + (1-Baseline!B$36)*Baseline!H$90 )</f>
        <v>0.02746456623</v>
      </c>
      <c r="BJ256" s="86">
        <f t="shared" si="8"/>
        <v>0.02779954819</v>
      </c>
      <c r="BK256" s="62"/>
      <c r="BL256" s="86">
        <f t="shared" si="19"/>
        <v>0.94667661</v>
      </c>
      <c r="BM256" s="86">
        <f t="shared" si="20"/>
        <v>0.01843614442</v>
      </c>
      <c r="BN256" s="86">
        <f t="shared" si="21"/>
        <v>0.02925101493</v>
      </c>
      <c r="BO256" s="86">
        <f t="shared" si="22"/>
        <v>0.005636230617</v>
      </c>
      <c r="BP256" s="86">
        <f t="shared" si="9"/>
        <v>1</v>
      </c>
      <c r="BQ256" s="86">
        <f t="shared" si="23"/>
        <v>0.05826563354</v>
      </c>
      <c r="BR256" s="86">
        <f t="shared" si="24"/>
        <v>0.9144304989</v>
      </c>
      <c r="BS256" s="86">
        <f t="shared" si="25"/>
        <v>0.01341488361</v>
      </c>
      <c r="BT256" s="86">
        <f t="shared" si="26"/>
        <v>0.01388898391</v>
      </c>
      <c r="BU256" s="86">
        <f t="shared" si="10"/>
        <v>1</v>
      </c>
      <c r="BV256" s="86">
        <f t="shared" si="27"/>
        <v>0.03596090017</v>
      </c>
      <c r="BW256" s="86">
        <f t="shared" si="28"/>
        <v>0.005218361393</v>
      </c>
      <c r="BX256" s="86">
        <f t="shared" si="29"/>
        <v>0.9470173842</v>
      </c>
      <c r="BY256" s="86">
        <f t="shared" si="30"/>
        <v>0.0118033542</v>
      </c>
      <c r="BZ256" s="86">
        <f t="shared" si="11"/>
        <v>1</v>
      </c>
      <c r="CA256" s="86">
        <f t="shared" si="31"/>
        <v>0.001137024247</v>
      </c>
      <c r="CB256" s="86">
        <f t="shared" si="32"/>
        <v>0.008976029083</v>
      </c>
      <c r="CC256" s="86">
        <f t="shared" si="33"/>
        <v>0.001936853605</v>
      </c>
      <c r="CD256" s="86">
        <f t="shared" si="34"/>
        <v>0.9879500931</v>
      </c>
      <c r="CE256" s="86">
        <f t="shared" si="12"/>
        <v>1</v>
      </c>
      <c r="CF256" s="62"/>
      <c r="CG256" s="86">
        <f t="shared" si="35"/>
        <v>0.94667661</v>
      </c>
      <c r="CH256" s="86">
        <f t="shared" si="36"/>
        <v>0.01843614442</v>
      </c>
      <c r="CI256" s="86">
        <f t="shared" si="37"/>
        <v>0.02925101493</v>
      </c>
      <c r="CJ256" s="86">
        <f t="shared" si="38"/>
        <v>0.005636230617</v>
      </c>
      <c r="CK256" s="86">
        <f t="shared" si="13"/>
        <v>1</v>
      </c>
      <c r="CL256" s="86">
        <f t="shared" si="39"/>
        <v>0.05826563354</v>
      </c>
      <c r="CM256" s="86">
        <f t="shared" si="40"/>
        <v>0.9144304989</v>
      </c>
      <c r="CN256" s="86">
        <f t="shared" si="41"/>
        <v>0.01341488361</v>
      </c>
      <c r="CO256" s="86">
        <f t="shared" si="42"/>
        <v>0.01388898391</v>
      </c>
      <c r="CP256" s="86">
        <f t="shared" si="14"/>
        <v>1</v>
      </c>
      <c r="CQ256" s="86">
        <f t="shared" si="43"/>
        <v>0.03596090017</v>
      </c>
      <c r="CR256" s="86">
        <f t="shared" si="44"/>
        <v>0.005218361393</v>
      </c>
      <c r="CS256" s="86">
        <f t="shared" si="45"/>
        <v>0.9470173842</v>
      </c>
      <c r="CT256" s="86">
        <f t="shared" si="46"/>
        <v>0.0118033542</v>
      </c>
      <c r="CU256" s="86">
        <f t="shared" si="15"/>
        <v>1</v>
      </c>
      <c r="CV256" s="86">
        <f t="shared" si="47"/>
        <v>0.001137024247</v>
      </c>
      <c r="CW256" s="86">
        <f t="shared" si="48"/>
        <v>0.008976029083</v>
      </c>
      <c r="CX256" s="86">
        <f t="shared" si="49"/>
        <v>0.001936853605</v>
      </c>
      <c r="CY256" s="86">
        <f t="shared" si="50"/>
        <v>0.9879500931</v>
      </c>
      <c r="CZ256" s="86">
        <f t="shared" si="16"/>
        <v>1</v>
      </c>
      <c r="DA256" s="62"/>
      <c r="DB256" s="86">
        <f>(AQ256*Baseline!B$7 + AV256*Baseline!B$11 + BA256*Baseline!B$16 + BF256*Baseline!B$18)</f>
        <v>69349.37387</v>
      </c>
      <c r="DC256" s="86">
        <f>(AR256*Baseline!B$7 + AW256*Baseline!B$11 + BB256*Baseline!B$16 + BG256*Baseline!B$18)</f>
        <v>77557.64377</v>
      </c>
      <c r="DD256" s="86">
        <f>(AS256*Baseline!B$7 + AX256*Baseline!B$11 + BC256*Baseline!B$16 + BH256*Baseline!B$18)</f>
        <v>138312.3842</v>
      </c>
      <c r="DE256" s="86">
        <f>(AT256*Baseline!B$7 + AY256*Baseline!B$11 + BD256*Baseline!B$16 + BI256*Baseline!B$18)</f>
        <v>1260609.415</v>
      </c>
      <c r="DF256" s="86">
        <f t="shared" si="17"/>
        <v>1545828.817</v>
      </c>
      <c r="DG256" s="62"/>
      <c r="DH256" s="86">
        <f t="shared" si="51"/>
        <v>0.04486225972</v>
      </c>
      <c r="DI256" s="86">
        <f t="shared" si="52"/>
        <v>0.05017220724</v>
      </c>
      <c r="DJ256" s="86">
        <f t="shared" si="53"/>
        <v>0.08947458001</v>
      </c>
      <c r="DK256" s="86">
        <f t="shared" si="54"/>
        <v>0.815490953</v>
      </c>
      <c r="DL256" s="86">
        <f t="shared" si="18"/>
        <v>1</v>
      </c>
      <c r="DM256" s="62"/>
      <c r="DN256" s="86">
        <f>DH256 / (Baseline!B$7/Baseline!B$17)</f>
        <v>4.788751152</v>
      </c>
      <c r="DO256" s="86">
        <f>DI256 / (Baseline!B$11/Baseline!B$17)</f>
        <v>1.211181097</v>
      </c>
      <c r="DP256" s="86">
        <f>DJ256 / (Baseline!B$16/Baseline!B$17)</f>
        <v>1.382652659</v>
      </c>
      <c r="DQ256" s="86">
        <f>DK256 / (Baseline!B$18/Baseline!B$17)</f>
        <v>0.9219845157</v>
      </c>
      <c r="DR256" s="62"/>
      <c r="DS256" s="86">
        <f>DH256 / Baseline!H$117</f>
        <v>1.794809523</v>
      </c>
      <c r="DT256" s="86">
        <f>DI256 / Baseline!H$118</f>
        <v>1.129379006</v>
      </c>
      <c r="DU256" s="86">
        <f>DJ256 / Baseline!H$119</f>
        <v>1.069616205</v>
      </c>
      <c r="DV256" s="86">
        <f>DK256 / Baseline!H$120</f>
        <v>0.9628802445</v>
      </c>
      <c r="DW256" s="87"/>
      <c r="DX256" s="86">
        <f>(AU256*Baseline!B$34)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0.03172444054</v>
      </c>
      <c r="DY256" s="86">
        <f>(AZ256*Baseline!B$34) + (Baseline!D$90*(1-Baseline!D$91)*Baseline!B$35) + (Baseline!D$90*Baseline!D$91*((1-Baseline!D$92)*Baseline!B$40 + Baseline!D$92*Baseline!B$41))</f>
        <v>0.01132833713</v>
      </c>
      <c r="DZ256" s="86">
        <f>(BE256*Baseline!B$34) + (Baseline!F$90*(1-Baseline!F$91)*Baseline!B$35) + (Baseline!F$90*Baseline!F$91*((1-Baseline!F$92)*Baseline!B$40 + Baseline!F$92*Baseline!B$41))</f>
        <v>0.01402288143</v>
      </c>
      <c r="EA256" s="86">
        <f>(BJ256*Baseline!B$34) + (Baseline!H$90*(1-Baseline!H$91)*Baseline!B$35) + (Baseline!H$90*Baseline!H$91*((1-Baseline!H$92)*Baseline!B$40 + Baseline!H$92*Baseline!B$41))</f>
        <v>0.009314932229</v>
      </c>
      <c r="EB256" s="86">
        <f>( DX256*Baseline!B$7 + DY256*Baseline!B$11 + DZ256*Baseline!B$16 + EA256*Baseline!B$18 ) / Baseline!B$17</f>
        <v>0.009912936025</v>
      </c>
    </row>
    <row r="257">
      <c r="A257" s="73" t="s">
        <v>433</v>
      </c>
      <c r="B257" s="85">
        <f>MIN( MAX( NORMINV( MCrands!B257, (B$5+B$4)/2, (B$5-B$4)/3.29 ), 0 ), 1 )</f>
        <v>0.3477554236</v>
      </c>
      <c r="C257" s="85">
        <f>MAX( NORMINV( MCrands!C257, (C$5+C$4)/2, (C$5-C$4)/3.29 ), 0 )</f>
        <v>3.332482719</v>
      </c>
      <c r="D257" s="83"/>
      <c r="E257" s="84">
        <f>Baseline!B$33 * (C257 * Baseline!B$68*Baseline!B$68/Baseline!B$75 + Baseline!B$46 * Baseline!B$54*Baseline!B$54/Baseline!B$76 + Baseline!B$47 * Baseline!B$55*Baseline!B$55/Baseline!B$77 + Baseline!B$56*Baseline!B$56/Baseline!B$78)</f>
        <v>0.00002364354872</v>
      </c>
      <c r="F257" s="84">
        <f>Baseline!B$33 * (C257 * Baseline!B$68*Baseline!B$59/Baseline!B$75 + Baseline!B$46 * Baseline!B$54*Baseline!B$69/Baseline!B$76 + Baseline!B$47 * Baseline!B$55*Baseline!B$57/Baseline!B$77 + Baseline!B$56*Baseline!B$58/Baseline!B$78)</f>
        <v>0.0000002399726304</v>
      </c>
      <c r="G257" s="85">
        <f>Baseline!B$33 * (C257 * Baseline!B$68*Baseline!B$60/Baseline!B$75 + Baseline!B$46 * Baseline!B$54*Baseline!B$61/Baseline!B$76 + Baseline!B$47 * Baseline!B$55*Baseline!B$70/Baseline!B$77 + Baseline!B$56*Baseline!B$62/Baseline!B$78)</f>
        <v>0.0000002026526712</v>
      </c>
      <c r="H257" s="84">
        <f>Baseline!B$33 * (C257 * Baseline!B$68*Baseline!B$63/Baseline!B$75 + Baseline!B$46 * Baseline!B$54*Baseline!B$64/Baseline!B$76 + Baseline!B$47 * Baseline!B$55*Baseline!B$65/Baseline!B$77 + Baseline!B$56*Baseline!B$71/Baseline!B$78)</f>
        <v>0.000000003912363487</v>
      </c>
      <c r="I257" s="84">
        <f>Baseline!B$33 * (C257 * Baseline!B$59*Baseline!B$68/Baseline!B$75 + Baseline!B$46 * Baseline!B$69*Baseline!B$54/Baseline!B$76 + Baseline!B$47 * Baseline!B$57*Baseline!B$55/Baseline!B$77 + Baseline!B$58*Baseline!B$56/Baseline!B$78)</f>
        <v>0.0000002399726304</v>
      </c>
      <c r="J257" s="85">
        <f>Baseline!B$33 * (C257 * Baseline!B$59*Baseline!B$59/Baseline!B$75 + Baseline!B$46 * Baseline!B$69*Baseline!B$69/Baseline!B$76 + Baseline!B$47 * Baseline!B$57*Baseline!B$57/Baseline!B$77 + Baseline!B$58*Baseline!B$58/Baseline!B$78)</f>
        <v>0.000002116574578</v>
      </c>
      <c r="K257" s="84">
        <f>Baseline!B$33 * (C257 * Baseline!B$59*Baseline!B$60/Baseline!B$75 + Baseline!B$46 * Baseline!B$69*Baseline!B$61/Baseline!B$76 + Baseline!B$47 * Baseline!B$57*Baseline!B$70/Baseline!B$77 + Baseline!B$58*Baseline!B$62/Baseline!B$78)</f>
        <v>0.00000001649014331</v>
      </c>
      <c r="L257" s="85">
        <f>Baseline!B$33 * (C257 * Baseline!B$59*Baseline!B$63/Baseline!B$75 + Baseline!B$46 * Baseline!B$69*Baseline!B$64/Baseline!B$76 + Baseline!B$47 * Baseline!B$57*Baseline!B$65/Baseline!B$77 + Baseline!B$58*Baseline!B$71/Baseline!B$78)</f>
        <v>0.00000001707282611</v>
      </c>
      <c r="M257" s="84">
        <f>Baseline!B$33 * (C257 * Baseline!B$60*Baseline!B$68/Baseline!B$75 + Baseline!B$46 * Baseline!B$61*Baseline!B$54/Baseline!B$76 + Baseline!B$47 * Baseline!B$70*Baseline!B$55/Baseline!B$77 + Baseline!B$62*Baseline!B$56/Baseline!B$78)</f>
        <v>0.0000002026526712</v>
      </c>
      <c r="N257" s="85">
        <f>Baseline!B$33 * (C257 * Baseline!B$60*Baseline!B$59/Baseline!B$75 + Baseline!B$46 * Baseline!B$61*Baseline!B$69/Baseline!B$76 + Baseline!B$47 * Baseline!B$70*Baseline!B$57/Baseline!B$77 + Baseline!B$62*Baseline!B$58/Baseline!B$78)</f>
        <v>0.00000001649014331</v>
      </c>
      <c r="O257" s="85">
        <f>Baseline!B$33 * (C257 * Baseline!B$60*Baseline!B$60/Baseline!B$75 + Baseline!B$46 * Baseline!B$61*Baseline!B$61/Baseline!B$76 + Baseline!B$47 * Baseline!B$70*Baseline!B$70/Baseline!B$77 + Baseline!B$62*Baseline!B$62/Baseline!B$78)</f>
        <v>0.000001589268405</v>
      </c>
      <c r="P257" s="84">
        <f>Baseline!B$33 * (C257 * Baseline!B$60*Baseline!B$63/Baseline!B$75 + Baseline!B$46 * Baseline!B$61*Baseline!B$64/Baseline!B$76 + Baseline!B$47 * Baseline!B$70*Baseline!B$65/Baseline!B$77 + Baseline!B$62*Baseline!B$71/Baseline!B$78)</f>
        <v>0.00000000195647996</v>
      </c>
      <c r="Q257" s="84">
        <f>Baseline!B$33 * (C257 * Baseline!B$63*Baseline!B$68/Baseline!B$75 + Baseline!B$46 * Baseline!B$64*Baseline!B$54/Baseline!B$76 + Baseline!B$47 * Baseline!B$65*Baseline!B$55/Baseline!B$77 + Baseline!B$71*Baseline!B$56/Baseline!B$78)</f>
        <v>0.000000003912363487</v>
      </c>
      <c r="R257" s="84">
        <f>Baseline!B$33 * (C257 * Baseline!B$63*Baseline!B$59/Baseline!B$75 + Baseline!B$46 * Baseline!B$64*Baseline!B$69/Baseline!B$76 + Baseline!B$47 * Baseline!B$65*Baseline!B$57/Baseline!B$77 + Baseline!B$71*Baseline!B$58/Baseline!B$78)</f>
        <v>0.00000001707282611</v>
      </c>
      <c r="S257" s="84">
        <f>Baseline!B$33 * (C257 * Baseline!B$63*Baseline!B$60/Baseline!B$75 + Baseline!B$46 * Baseline!B$64*Baseline!B$61/Baseline!B$76 + Baseline!B$47 * Baseline!B$65*Baseline!B$70/Baseline!B$77 + Baseline!B$71*Baseline!B$62/Baseline!B$78)</f>
        <v>0.00000000195647996</v>
      </c>
      <c r="T257" s="84">
        <f>Baseline!B$33 * (C257 * Baseline!B$63*Baseline!B$63/Baseline!B$75 + Baseline!B$46 * Baseline!B$64*Baseline!B$64/Baseline!B$76 + Baseline!B$47 * Baseline!B$65*Baseline!B$65/Baseline!B$77 + Baseline!B$71*Baseline!B$71/Baseline!B$78)</f>
        <v>0.00000009856722603</v>
      </c>
      <c r="U257" s="83"/>
      <c r="V257" s="84">
        <f>E257 * ( Baseline!B$89 * Baseline!B$7 )</f>
        <v>0.2453963921</v>
      </c>
      <c r="W257" s="84">
        <f>F257 * ( Baseline!D$89 * Baseline!B$11 )</f>
        <v>0.004426678089</v>
      </c>
      <c r="X257" s="84">
        <f>G257 * ( Baseline!F$89 * Baseline!B$16 )</f>
        <v>0.007039093909</v>
      </c>
      <c r="Y257" s="84">
        <f>H257 * ( Baseline!H$89 * Baseline!B$18 )</f>
        <v>0.001375874431</v>
      </c>
      <c r="Z257" s="86">
        <f t="shared" si="1"/>
        <v>0.2582380386</v>
      </c>
      <c r="AA257" s="84">
        <f>I257 * ( Baseline!B$89 * Baseline!B$7 )</f>
        <v>0.002490675931</v>
      </c>
      <c r="AB257" s="85">
        <f>J257 * ( Baseline!D$89 * Baseline!B$11 )</f>
        <v>0.03904359548</v>
      </c>
      <c r="AC257" s="85">
        <f>K257 * ( Baseline!F$89 * Baseline!B$16 )</f>
        <v>0.0005727813339</v>
      </c>
      <c r="AD257" s="85">
        <f>L257 * ( Baseline!F$89 * Baseline!B$16 )</f>
        <v>0.0005930206867</v>
      </c>
      <c r="AE257" s="86">
        <f t="shared" si="2"/>
        <v>0.04270007343</v>
      </c>
      <c r="AF257" s="86">
        <f>M257 * ( Baseline!B$89 * Baseline!B$7 )</f>
        <v>0.002103332075</v>
      </c>
      <c r="AG257" s="86">
        <f>N257 * ( Baseline!D$89 * Baseline!B$11 )</f>
        <v>0.0003041870065</v>
      </c>
      <c r="AH257" s="86">
        <f>O257 * ( Baseline!F$89 * Baseline!B$16 )</f>
        <v>0.05520287239</v>
      </c>
      <c r="AI257" s="86">
        <f>P257 * ( Baseline!H$89 * Baseline!B$18 )</f>
        <v>0.0006880420902</v>
      </c>
      <c r="AJ257" s="86">
        <f t="shared" si="3"/>
        <v>0.05829843356</v>
      </c>
      <c r="AK257" s="86">
        <f>Q257 * ( Baseline!B$89 * Baseline!B$7 )</f>
        <v>0.00004060642063</v>
      </c>
      <c r="AL257" s="86">
        <f>R257 * ( Baseline!D$89 * Baseline!B$11 )</f>
        <v>0.0003149355204</v>
      </c>
      <c r="AM257" s="86">
        <f>S257 * ( Baseline!F$89 * Baseline!B$16 )</f>
        <v>0.00006795788125</v>
      </c>
      <c r="AN257" s="86">
        <f>T257 * ( Baseline!H$89 * Baseline!B$18 )</f>
        <v>0.0346634781</v>
      </c>
      <c r="AO257" s="86">
        <f t="shared" si="4"/>
        <v>0.03508697792</v>
      </c>
      <c r="AP257" s="62"/>
      <c r="AQ257" s="86">
        <f>V257 * ( (1-Baseline!B$90-Baseline!B$89) + (1-B257)*Baseline!B$90 )</f>
        <v>0.1641941549</v>
      </c>
      <c r="AR257" s="86">
        <f>W257 * ( (1-Baseline!B$90-Baseline!B$89) + (1-B257)*Baseline!B$90 )</f>
        <v>0.002961880009</v>
      </c>
      <c r="AS257" s="86">
        <f>X257 * ( (1-Baseline!B$90-Baseline!B$89) + (1-B257)*Baseline!B$90 )</f>
        <v>0.004709841355</v>
      </c>
      <c r="AT257" s="86">
        <f>Y257 * ( (1-Baseline!B$90-Baseline!B$89) + (1-B257)*Baseline!B$90 )</f>
        <v>0.0009205943802</v>
      </c>
      <c r="AU257" s="86">
        <f t="shared" si="5"/>
        <v>0.1727864707</v>
      </c>
      <c r="AV257" s="86">
        <f>AA257 * ( (1-Baseline!D$90-Baseline!D$89) + (1-B257)*Baseline!D$90 )</f>
        <v>0.002081218697</v>
      </c>
      <c r="AW257" s="86">
        <f>AB257 * ( (1-Baseline!D$90-Baseline!D$89) + (1-B257)*Baseline!D$90 )</f>
        <v>0.03262498339</v>
      </c>
      <c r="AX257" s="86">
        <f>AC257 * ( (1-Baseline!D$90-Baseline!D$89) + (1-B257)*Baseline!D$90 )</f>
        <v>0.0004786183567</v>
      </c>
      <c r="AY257" s="86">
        <f>AD257 * ( (1-Baseline!D$90-Baseline!D$89) + (1-B257)*Baseline!D$90 )</f>
        <v>0.0004955304402</v>
      </c>
      <c r="AZ257" s="86">
        <f t="shared" si="6"/>
        <v>0.03568035089</v>
      </c>
      <c r="BA257" s="86">
        <f>AF257 * ( (1-Baseline!F$90-Baseline!F$89) + (1-Baseline!B$36)*Baseline!F$90 )</f>
        <v>0.001513625068</v>
      </c>
      <c r="BB257" s="86">
        <f>AG257 * ( (1-Baseline!F$90-Baseline!F$89) + (1-Baseline!B$36)*Baseline!F$90 )</f>
        <v>0.0002189027039</v>
      </c>
      <c r="BC257" s="86">
        <f>AH257 * ( (1-Baseline!F$90-Baseline!F$89) + (1-Baseline!B$36)*Baseline!F$90 )</f>
        <v>0.03972575346</v>
      </c>
      <c r="BD257" s="86">
        <f>AI257 * ( (1-Baseline!F$90-Baseline!F$89) + (1-Baseline!B$36)*Baseline!F$90 )</f>
        <v>0.0004951371055</v>
      </c>
      <c r="BE257" s="86">
        <f t="shared" si="7"/>
        <v>0.04195341834</v>
      </c>
      <c r="BF257" s="86">
        <f>AK257 * ( (1-Baseline!H$90-Baseline!H$89) + (1-Baseline!B$36)*Baseline!H$90 )</f>
        <v>0.00003217327919</v>
      </c>
      <c r="BG257" s="86">
        <f>AL257 * ( (1-Baseline!H$90-Baseline!H$89) + (1-Baseline!B$36)*Baseline!H$90 )</f>
        <v>0.0002495297115</v>
      </c>
      <c r="BH257" s="86">
        <f>AM257 * ( (1-Baseline!H$90-Baseline!H$89) + (1-Baseline!B$36)*Baseline!H$90 )</f>
        <v>0.00005384438847</v>
      </c>
      <c r="BI257" s="86">
        <f>AN257 * ( (1-Baseline!H$90-Baseline!H$89) + (1-Baseline!B$36)*Baseline!H$90 )</f>
        <v>0.02746456697</v>
      </c>
      <c r="BJ257" s="86">
        <f t="shared" si="8"/>
        <v>0.02780011435</v>
      </c>
      <c r="BK257" s="62"/>
      <c r="BL257" s="86">
        <f t="shared" si="19"/>
        <v>0.9502720571</v>
      </c>
      <c r="BM257" s="86">
        <f t="shared" si="20"/>
        <v>0.01714185142</v>
      </c>
      <c r="BN257" s="86">
        <f t="shared" si="21"/>
        <v>0.02725816053</v>
      </c>
      <c r="BO257" s="86">
        <f t="shared" si="22"/>
        <v>0.005327930922</v>
      </c>
      <c r="BP257" s="86">
        <f t="shared" si="9"/>
        <v>1</v>
      </c>
      <c r="BQ257" s="86">
        <f t="shared" si="23"/>
        <v>0.05832954679</v>
      </c>
      <c r="BR257" s="86">
        <f t="shared" si="24"/>
        <v>0.9143683451</v>
      </c>
      <c r="BS257" s="86">
        <f t="shared" si="25"/>
        <v>0.01341405969</v>
      </c>
      <c r="BT257" s="86">
        <f t="shared" si="26"/>
        <v>0.0138880484</v>
      </c>
      <c r="BU257" s="86">
        <f t="shared" si="10"/>
        <v>1</v>
      </c>
      <c r="BV257" s="86">
        <f t="shared" si="27"/>
        <v>0.03607870652</v>
      </c>
      <c r="BW257" s="86">
        <f t="shared" si="28"/>
        <v>0.005217756086</v>
      </c>
      <c r="BX257" s="86">
        <f t="shared" si="29"/>
        <v>0.9469014692</v>
      </c>
      <c r="BY257" s="86">
        <f t="shared" si="30"/>
        <v>0.01180206822</v>
      </c>
      <c r="BZ257" s="86">
        <f t="shared" si="11"/>
        <v>1</v>
      </c>
      <c r="CA257" s="86">
        <f t="shared" si="31"/>
        <v>0.001157307441</v>
      </c>
      <c r="CB257" s="86">
        <f t="shared" si="32"/>
        <v>0.008975851984</v>
      </c>
      <c r="CC257" s="86">
        <f t="shared" si="33"/>
        <v>0.001936840539</v>
      </c>
      <c r="CD257" s="86">
        <f t="shared" si="34"/>
        <v>0.98793</v>
      </c>
      <c r="CE257" s="86">
        <f t="shared" si="12"/>
        <v>1</v>
      </c>
      <c r="CF257" s="62"/>
      <c r="CG257" s="86">
        <f t="shared" si="35"/>
        <v>0.9502720571</v>
      </c>
      <c r="CH257" s="86">
        <f t="shared" si="36"/>
        <v>0.01714185142</v>
      </c>
      <c r="CI257" s="86">
        <f t="shared" si="37"/>
        <v>0.02725816053</v>
      </c>
      <c r="CJ257" s="86">
        <f t="shared" si="38"/>
        <v>0.005327930922</v>
      </c>
      <c r="CK257" s="86">
        <f t="shared" si="13"/>
        <v>1</v>
      </c>
      <c r="CL257" s="86">
        <f t="shared" si="39"/>
        <v>0.05832954679</v>
      </c>
      <c r="CM257" s="86">
        <f t="shared" si="40"/>
        <v>0.9143683451</v>
      </c>
      <c r="CN257" s="86">
        <f t="shared" si="41"/>
        <v>0.01341405969</v>
      </c>
      <c r="CO257" s="86">
        <f t="shared" si="42"/>
        <v>0.0138880484</v>
      </c>
      <c r="CP257" s="86">
        <f t="shared" si="14"/>
        <v>1</v>
      </c>
      <c r="CQ257" s="86">
        <f t="shared" si="43"/>
        <v>0.03607870652</v>
      </c>
      <c r="CR257" s="86">
        <f t="shared" si="44"/>
        <v>0.005217756086</v>
      </c>
      <c r="CS257" s="86">
        <f t="shared" si="45"/>
        <v>0.9469014692</v>
      </c>
      <c r="CT257" s="86">
        <f t="shared" si="46"/>
        <v>0.01180206822</v>
      </c>
      <c r="CU257" s="86">
        <f t="shared" si="15"/>
        <v>1</v>
      </c>
      <c r="CV257" s="86">
        <f t="shared" si="47"/>
        <v>0.001157307441</v>
      </c>
      <c r="CW257" s="86">
        <f t="shared" si="48"/>
        <v>0.008975851984</v>
      </c>
      <c r="CX257" s="86">
        <f t="shared" si="49"/>
        <v>0.001936840539</v>
      </c>
      <c r="CY257" s="86">
        <f t="shared" si="50"/>
        <v>0.98793</v>
      </c>
      <c r="CZ257" s="86">
        <f t="shared" si="16"/>
        <v>1</v>
      </c>
      <c r="DA257" s="62"/>
      <c r="DB257" s="86">
        <f>(AQ257*Baseline!B$7 + AV257*Baseline!B$11 + BA257*Baseline!B$16 + BF257*Baseline!B$18)</f>
        <v>90641.6233</v>
      </c>
      <c r="DC257" s="86">
        <f>(AR257*Baseline!B$7 + AW257*Baseline!B$11 + BB257*Baseline!B$16 + BG257*Baseline!B$18)</f>
        <v>83562.08519</v>
      </c>
      <c r="DD257" s="86">
        <f>(AS257*Baseline!B$7 + AX257*Baseline!B$11 + BC257*Baseline!B$16 + BH257*Baseline!B$18)</f>
        <v>138865.0964</v>
      </c>
      <c r="DE257" s="86">
        <f>(AT257*Baseline!B$7 + AY257*Baseline!B$11 + BD257*Baseline!B$16 + BI257*Baseline!B$18)</f>
        <v>1260792.916</v>
      </c>
      <c r="DF257" s="86">
        <f t="shared" si="17"/>
        <v>1573861.721</v>
      </c>
      <c r="DG257" s="62"/>
      <c r="DH257" s="86">
        <f t="shared" si="51"/>
        <v>0.05759185963</v>
      </c>
      <c r="DI257" s="86">
        <f t="shared" si="52"/>
        <v>0.05309366387</v>
      </c>
      <c r="DJ257" s="86">
        <f t="shared" si="53"/>
        <v>0.08823208201</v>
      </c>
      <c r="DK257" s="86">
        <f t="shared" si="54"/>
        <v>0.8010823945</v>
      </c>
      <c r="DL257" s="86">
        <f t="shared" si="18"/>
        <v>1</v>
      </c>
      <c r="DM257" s="62"/>
      <c r="DN257" s="86">
        <f>DH257 / (Baseline!B$7/Baseline!B$17)</f>
        <v>6.147552215</v>
      </c>
      <c r="DO257" s="86">
        <f>DI257 / (Baseline!B$11/Baseline!B$17)</f>
        <v>1.281706458</v>
      </c>
      <c r="DP257" s="86">
        <f>DJ257 / (Baseline!B$16/Baseline!B$17)</f>
        <v>1.36345231</v>
      </c>
      <c r="DQ257" s="86">
        <f>DK257 / (Baseline!B$18/Baseline!B$17)</f>
        <v>0.9056943682</v>
      </c>
      <c r="DR257" s="62"/>
      <c r="DS257" s="86">
        <f>DH257 / Baseline!H$117</f>
        <v>2.304084073</v>
      </c>
      <c r="DT257" s="86">
        <f>DI257 / Baseline!H$118</f>
        <v>1.195141147</v>
      </c>
      <c r="DU257" s="86">
        <f>DJ257 / Baseline!H$119</f>
        <v>1.054762869</v>
      </c>
      <c r="DV257" s="86">
        <f>DK257 / Baseline!H$120</f>
        <v>0.9458675281</v>
      </c>
      <c r="DW257" s="87"/>
      <c r="DX257" s="86">
        <f>(AU257*Baseline!B$34)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0.03844750185</v>
      </c>
      <c r="DY257" s="86">
        <f>(AZ257*Baseline!B$34) + (Baseline!D$90*(1-Baseline!D$91)*Baseline!B$35) + (Baseline!D$90*Baseline!D$91*((1-Baseline!D$92)*Baseline!B$40 + Baseline!D$92*Baseline!B$41))</f>
        <v>0.01176562063</v>
      </c>
      <c r="DZ257" s="86">
        <f>(BE257*Baseline!B$34) + (Baseline!F$90*(1-Baseline!F$91)*Baseline!B$35) + (Baseline!F$90*Baseline!F$91*((1-Baseline!F$92)*Baseline!B$40 + Baseline!F$92*Baseline!B$41))</f>
        <v>0.01402365275</v>
      </c>
      <c r="EA257" s="86">
        <f>(BJ257*Baseline!B$34) + (Baseline!H$90*(1-Baseline!H$91)*Baseline!B$35) + (Baseline!H$90*Baseline!H$91*((1-Baseline!H$92)*Baseline!B$40 + Baseline!H$92*Baseline!B$41))</f>
        <v>0.009315017152</v>
      </c>
      <c r="EB257" s="86">
        <f>( DX257*Baseline!B$7 + DY257*Baseline!B$11 + DZ257*Baseline!B$16 + EA257*Baseline!B$18 ) / Baseline!B$17</f>
        <v>0.00999415855</v>
      </c>
    </row>
    <row r="258">
      <c r="A258" s="73" t="s">
        <v>434</v>
      </c>
      <c r="B258" s="85">
        <f>MIN( MAX( NORMINV( MCrands!B258, (B$5+B$4)/2, (B$5-B$4)/3.29 ), 0 ), 1 )</f>
        <v>0.6316465296</v>
      </c>
      <c r="C258" s="85">
        <f>MAX( NORMINV( MCrands!C258, (C$5+C$4)/2, (C$5-C$4)/3.29 ), 0 )</f>
        <v>2.337558492</v>
      </c>
      <c r="D258" s="83"/>
      <c r="E258" s="84">
        <f>Baseline!B$33 * (C258 * Baseline!B$68*Baseline!B$68/Baseline!B$75 + Baseline!B$46 * Baseline!B$54*Baseline!B$54/Baseline!B$76 + Baseline!B$47 * Baseline!B$55*Baseline!B$55/Baseline!B$77 + Baseline!B$56*Baseline!B$56/Baseline!B$78)</f>
        <v>0.00001659946131</v>
      </c>
      <c r="F258" s="84">
        <f>Baseline!B$33 * (C258 * Baseline!B$68*Baseline!B$59/Baseline!B$75 + Baseline!B$46 * Baseline!B$54*Baseline!B$69/Baseline!B$76 + Baseline!B$47 * Baseline!B$55*Baseline!B$57/Baseline!B$77 + Baseline!B$56*Baseline!B$58/Baseline!B$78)</f>
        <v>0.0000002388604061</v>
      </c>
      <c r="G258" s="85">
        <f>Baseline!B$33 * (C258 * Baseline!B$68*Baseline!B$60/Baseline!B$75 + Baseline!B$46 * Baseline!B$54*Baseline!B$61/Baseline!B$76 + Baseline!B$47 * Baseline!B$55*Baseline!B$70/Baseline!B$77 + Baseline!B$56*Baseline!B$62/Baseline!B$78)</f>
        <v>0.0000001999184531</v>
      </c>
      <c r="H258" s="84">
        <f>Baseline!B$33 * (C258 * Baseline!B$68*Baseline!B$63/Baseline!B$75 + Baseline!B$46 * Baseline!B$54*Baseline!B$64/Baseline!B$76 + Baseline!B$47 * Baseline!B$55*Baseline!B$65/Baseline!B$77 + Baseline!B$56*Baseline!B$71/Baseline!B$78)</f>
        <v>0.000000003638941673</v>
      </c>
      <c r="I258" s="84">
        <f>Baseline!B$33 * (C258 * Baseline!B$59*Baseline!B$68/Baseline!B$75 + Baseline!B$46 * Baseline!B$69*Baseline!B$54/Baseline!B$76 + Baseline!B$47 * Baseline!B$57*Baseline!B$55/Baseline!B$77 + Baseline!B$58*Baseline!B$56/Baseline!B$78)</f>
        <v>0.0000002388604061</v>
      </c>
      <c r="J258" s="85">
        <f>Baseline!B$33 * (C258 * Baseline!B$59*Baseline!B$59/Baseline!B$75 + Baseline!B$46 * Baseline!B$69*Baseline!B$69/Baseline!B$76 + Baseline!B$47 * Baseline!B$57*Baseline!B$57/Baseline!B$77 + Baseline!B$58*Baseline!B$58/Baseline!B$78)</f>
        <v>0.000002116574402</v>
      </c>
      <c r="K258" s="84">
        <f>Baseline!B$33 * (C258 * Baseline!B$59*Baseline!B$60/Baseline!B$75 + Baseline!B$46 * Baseline!B$69*Baseline!B$61/Baseline!B$76 + Baseline!B$47 * Baseline!B$57*Baseline!B$70/Baseline!B$77 + Baseline!B$58*Baseline!B$62/Baseline!B$78)</f>
        <v>0.00000001648971159</v>
      </c>
      <c r="L258" s="85">
        <f>Baseline!B$33 * (C258 * Baseline!B$59*Baseline!B$63/Baseline!B$75 + Baseline!B$46 * Baseline!B$69*Baseline!B$64/Baseline!B$76 + Baseline!B$47 * Baseline!B$57*Baseline!B$65/Baseline!B$77 + Baseline!B$58*Baseline!B$71/Baseline!B$78)</f>
        <v>0.00000001707278293</v>
      </c>
      <c r="M258" s="84">
        <f>Baseline!B$33 * (C258 * Baseline!B$60*Baseline!B$68/Baseline!B$75 + Baseline!B$46 * Baseline!B$61*Baseline!B$54/Baseline!B$76 + Baseline!B$47 * Baseline!B$70*Baseline!B$55/Baseline!B$77 + Baseline!B$62*Baseline!B$56/Baseline!B$78)</f>
        <v>0.0000001999184531</v>
      </c>
      <c r="N258" s="85">
        <f>Baseline!B$33 * (C258 * Baseline!B$60*Baseline!B$59/Baseline!B$75 + Baseline!B$46 * Baseline!B$61*Baseline!B$69/Baseline!B$76 + Baseline!B$47 * Baseline!B$70*Baseline!B$57/Baseline!B$77 + Baseline!B$62*Baseline!B$58/Baseline!B$78)</f>
        <v>0.00000001648971159</v>
      </c>
      <c r="O258" s="85">
        <f>Baseline!B$33 * (C258 * Baseline!B$60*Baseline!B$60/Baseline!B$75 + Baseline!B$46 * Baseline!B$61*Baseline!B$61/Baseline!B$76 + Baseline!B$47 * Baseline!B$70*Baseline!B$70/Baseline!B$77 + Baseline!B$62*Baseline!B$62/Baseline!B$78)</f>
        <v>0.000001589267344</v>
      </c>
      <c r="P258" s="84">
        <f>Baseline!B$33 * (C258 * Baseline!B$60*Baseline!B$63/Baseline!B$75 + Baseline!B$46 * Baseline!B$61*Baseline!B$64/Baseline!B$76 + Baseline!B$47 * Baseline!B$70*Baseline!B$65/Baseline!B$77 + Baseline!B$62*Baseline!B$71/Baseline!B$78)</f>
        <v>0.000000001956373829</v>
      </c>
      <c r="Q258" s="84">
        <f>Baseline!B$33 * (C258 * Baseline!B$63*Baseline!B$68/Baseline!B$75 + Baseline!B$46 * Baseline!B$64*Baseline!B$54/Baseline!B$76 + Baseline!B$47 * Baseline!B$65*Baseline!B$55/Baseline!B$77 + Baseline!B$71*Baseline!B$56/Baseline!B$78)</f>
        <v>0.000000003638941673</v>
      </c>
      <c r="R258" s="84">
        <f>Baseline!B$33 * (C258 * Baseline!B$63*Baseline!B$59/Baseline!B$75 + Baseline!B$46 * Baseline!B$64*Baseline!B$69/Baseline!B$76 + Baseline!B$47 * Baseline!B$65*Baseline!B$57/Baseline!B$77 + Baseline!B$71*Baseline!B$58/Baseline!B$78)</f>
        <v>0.00000001707278293</v>
      </c>
      <c r="S258" s="84">
        <f>Baseline!B$33 * (C258 * Baseline!B$63*Baseline!B$60/Baseline!B$75 + Baseline!B$46 * Baseline!B$64*Baseline!B$61/Baseline!B$76 + Baseline!B$47 * Baseline!B$65*Baseline!B$70/Baseline!B$77 + Baseline!B$71*Baseline!B$62/Baseline!B$78)</f>
        <v>0.000000001956373829</v>
      </c>
      <c r="T258" s="84">
        <f>Baseline!B$33 * (C258 * Baseline!B$63*Baseline!B$63/Baseline!B$75 + Baseline!B$46 * Baseline!B$64*Baseline!B$64/Baseline!B$76 + Baseline!B$47 * Baseline!B$65*Baseline!B$65/Baseline!B$77 + Baseline!B$71*Baseline!B$71/Baseline!B$78)</f>
        <v>0.00000009856721542</v>
      </c>
      <c r="U258" s="83"/>
      <c r="V258" s="84">
        <f>E258 * ( Baseline!B$89 * Baseline!B$7 )</f>
        <v>0.1722858089</v>
      </c>
      <c r="W258" s="84">
        <f>F258 * ( Baseline!D$89 * Baseline!B$11 )</f>
        <v>0.004406161337</v>
      </c>
      <c r="X258" s="84">
        <f>G258 * ( Baseline!F$89 * Baseline!B$16 )</f>
        <v>0.006944121471</v>
      </c>
      <c r="Y258" s="84">
        <f>H258 * ( Baseline!H$89 * Baseline!B$18 )</f>
        <v>0.001279719234</v>
      </c>
      <c r="Z258" s="86">
        <f t="shared" si="1"/>
        <v>0.1849158109</v>
      </c>
      <c r="AA258" s="84">
        <f>I258 * ( Baseline!B$89 * Baseline!B$7 )</f>
        <v>0.002479132155</v>
      </c>
      <c r="AB258" s="85">
        <f>J258 * ( Baseline!D$89 * Baseline!B$11 )</f>
        <v>0.03904359224</v>
      </c>
      <c r="AC258" s="85">
        <f>K258 * ( Baseline!F$89 * Baseline!B$16 )</f>
        <v>0.0005727663383</v>
      </c>
      <c r="AD258" s="85">
        <f>L258 * ( Baseline!F$89 * Baseline!B$16 )</f>
        <v>0.0005930191871</v>
      </c>
      <c r="AE258" s="86">
        <f t="shared" si="2"/>
        <v>0.04268850992</v>
      </c>
      <c r="AF258" s="86">
        <f>M258 * ( Baseline!B$89 * Baseline!B$7 )</f>
        <v>0.002074953625</v>
      </c>
      <c r="AG258" s="86">
        <f>N258 * ( Baseline!D$89 * Baseline!B$11 )</f>
        <v>0.0003041790428</v>
      </c>
      <c r="AH258" s="86">
        <f>O258 * ( Baseline!F$89 * Baseline!B$16 )</f>
        <v>0.05520283552</v>
      </c>
      <c r="AI258" s="86">
        <f>P258 * ( Baseline!H$89 * Baseline!B$18 )</f>
        <v>0.0006880047668</v>
      </c>
      <c r="AJ258" s="86">
        <f t="shared" si="3"/>
        <v>0.05826997296</v>
      </c>
      <c r="AK258" s="86">
        <f>Q258 * ( Baseline!B$89 * Baseline!B$7 )</f>
        <v>0.00003776857562</v>
      </c>
      <c r="AL258" s="86">
        <f>R258 * ( Baseline!D$89 * Baseline!B$11 )</f>
        <v>0.000314934724</v>
      </c>
      <c r="AM258" s="86">
        <f>S258 * ( Baseline!F$89 * Baseline!B$16 )</f>
        <v>0.00006795419482</v>
      </c>
      <c r="AN258" s="86">
        <f>T258 * ( Baseline!H$89 * Baseline!B$18 )</f>
        <v>0.03466347437</v>
      </c>
      <c r="AO258" s="86">
        <f t="shared" si="4"/>
        <v>0.03508413186</v>
      </c>
      <c r="AP258" s="62"/>
      <c r="AQ258" s="86">
        <f>V258 * ( (1-Baseline!B$90-Baseline!B$89) + (1-B258)*Baseline!B$90 )</f>
        <v>0.07174576996</v>
      </c>
      <c r="AR258" s="86">
        <f>W258 * ( (1-Baseline!B$90-Baseline!B$89) + (1-B258)*Baseline!B$90 )</f>
        <v>0.001834877984</v>
      </c>
      <c r="AS258" s="86">
        <f>X258 * ( (1-Baseline!B$90-Baseline!B$89) + (1-B258)*Baseline!B$90 )</f>
        <v>0.002891772368</v>
      </c>
      <c r="AT258" s="86">
        <f>Y258 * ( (1-Baseline!B$90-Baseline!B$89) + (1-B258)*Baseline!B$90 )</f>
        <v>0.0005329193527</v>
      </c>
      <c r="AU258" s="86">
        <f t="shared" si="5"/>
        <v>0.07700533966</v>
      </c>
      <c r="AV258" s="86">
        <f>AA258 * ( (1-Baseline!D$90-Baseline!D$89) + (1-B258)*Baseline!D$90 )</f>
        <v>0.001756268672</v>
      </c>
      <c r="AW258" s="86">
        <f>AB258 * ( (1-Baseline!D$90-Baseline!D$89) + (1-B258)*Baseline!D$90 )</f>
        <v>0.02765929108</v>
      </c>
      <c r="AX258" s="86">
        <f>AC258 * ( (1-Baseline!D$90-Baseline!D$89) + (1-B258)*Baseline!D$90 )</f>
        <v>0.0004057595616</v>
      </c>
      <c r="AY258" s="86">
        <f>AD258 * ( (1-Baseline!D$90-Baseline!D$89) + (1-B258)*Baseline!D$90 )</f>
        <v>0.0004201071001</v>
      </c>
      <c r="AZ258" s="86">
        <f t="shared" si="6"/>
        <v>0.03024142641</v>
      </c>
      <c r="BA258" s="86">
        <f>AF258 * ( (1-Baseline!F$90-Baseline!F$89) + (1-Baseline!B$36)*Baseline!F$90 )</f>
        <v>0.001493203027</v>
      </c>
      <c r="BB258" s="86">
        <f>AG258 * ( (1-Baseline!F$90-Baseline!F$89) + (1-Baseline!B$36)*Baseline!F$90 )</f>
        <v>0.0002188969729</v>
      </c>
      <c r="BC258" s="86">
        <f>AH258 * ( (1-Baseline!F$90-Baseline!F$89) + (1-Baseline!B$36)*Baseline!F$90 )</f>
        <v>0.03972572693</v>
      </c>
      <c r="BD258" s="86">
        <f>AI258 * ( (1-Baseline!F$90-Baseline!F$89) + (1-Baseline!B$36)*Baseline!F$90 )</f>
        <v>0.0004951102464</v>
      </c>
      <c r="BE258" s="86">
        <f t="shared" si="7"/>
        <v>0.04193293718</v>
      </c>
      <c r="BF258" s="86">
        <f>AK258 * ( (1-Baseline!H$90-Baseline!H$89) + (1-Baseline!B$36)*Baseline!H$90 )</f>
        <v>0.00002992479784</v>
      </c>
      <c r="BG258" s="86">
        <f>AL258 * ( (1-Baseline!H$90-Baseline!H$89) + (1-Baseline!B$36)*Baseline!H$90 )</f>
        <v>0.0002495290805</v>
      </c>
      <c r="BH258" s="86">
        <f>AM258 * ( (1-Baseline!H$90-Baseline!H$89) + (1-Baseline!B$36)*Baseline!H$90 )</f>
        <v>0.00005384146764</v>
      </c>
      <c r="BI258" s="86">
        <f>AN258 * ( (1-Baseline!H$90-Baseline!H$89) + (1-Baseline!B$36)*Baseline!H$90 )</f>
        <v>0.02746456401</v>
      </c>
      <c r="BJ258" s="86">
        <f t="shared" si="8"/>
        <v>0.02779785936</v>
      </c>
      <c r="BK258" s="62"/>
      <c r="BL258" s="86">
        <f t="shared" si="19"/>
        <v>0.9316986364</v>
      </c>
      <c r="BM258" s="86">
        <f t="shared" si="20"/>
        <v>0.02382793183</v>
      </c>
      <c r="BN258" s="86">
        <f t="shared" si="21"/>
        <v>0.03755288115</v>
      </c>
      <c r="BO258" s="86">
        <f t="shared" si="22"/>
        <v>0.00692055064</v>
      </c>
      <c r="BP258" s="86">
        <f t="shared" si="9"/>
        <v>1</v>
      </c>
      <c r="BQ258" s="86">
        <f t="shared" si="23"/>
        <v>0.05807492835</v>
      </c>
      <c r="BR258" s="86">
        <f t="shared" si="24"/>
        <v>0.9146159543</v>
      </c>
      <c r="BS258" s="86">
        <f t="shared" si="25"/>
        <v>0.01341734203</v>
      </c>
      <c r="BT258" s="86">
        <f t="shared" si="26"/>
        <v>0.01389177529</v>
      </c>
      <c r="BU258" s="86">
        <f t="shared" si="10"/>
        <v>1</v>
      </c>
      <c r="BV258" s="86">
        <f t="shared" si="27"/>
        <v>0.03560931161</v>
      </c>
      <c r="BW258" s="86">
        <f t="shared" si="28"/>
        <v>0.005220167907</v>
      </c>
      <c r="BX258" s="86">
        <f t="shared" si="29"/>
        <v>0.9473633283</v>
      </c>
      <c r="BY258" s="86">
        <f t="shared" si="30"/>
        <v>0.01180719214</v>
      </c>
      <c r="BZ258" s="86">
        <f t="shared" si="11"/>
        <v>1</v>
      </c>
      <c r="CA258" s="86">
        <f t="shared" si="31"/>
        <v>0.00107651447</v>
      </c>
      <c r="CB258" s="86">
        <f t="shared" si="32"/>
        <v>0.008976557415</v>
      </c>
      <c r="CC258" s="86">
        <f t="shared" si="33"/>
        <v>0.001936892584</v>
      </c>
      <c r="CD258" s="86">
        <f t="shared" si="34"/>
        <v>0.9880100355</v>
      </c>
      <c r="CE258" s="86">
        <f t="shared" si="12"/>
        <v>1</v>
      </c>
      <c r="CF258" s="62"/>
      <c r="CG258" s="86">
        <f t="shared" si="35"/>
        <v>0.9316986364</v>
      </c>
      <c r="CH258" s="86">
        <f t="shared" si="36"/>
        <v>0.02382793183</v>
      </c>
      <c r="CI258" s="86">
        <f t="shared" si="37"/>
        <v>0.03755288115</v>
      </c>
      <c r="CJ258" s="86">
        <f t="shared" si="38"/>
        <v>0.00692055064</v>
      </c>
      <c r="CK258" s="86">
        <f t="shared" si="13"/>
        <v>1</v>
      </c>
      <c r="CL258" s="86">
        <f t="shared" si="39"/>
        <v>0.05807492835</v>
      </c>
      <c r="CM258" s="86">
        <f t="shared" si="40"/>
        <v>0.9146159543</v>
      </c>
      <c r="CN258" s="86">
        <f t="shared" si="41"/>
        <v>0.01341734203</v>
      </c>
      <c r="CO258" s="86">
        <f t="shared" si="42"/>
        <v>0.01389177529</v>
      </c>
      <c r="CP258" s="86">
        <f t="shared" si="14"/>
        <v>1</v>
      </c>
      <c r="CQ258" s="86">
        <f t="shared" si="43"/>
        <v>0.03560931161</v>
      </c>
      <c r="CR258" s="86">
        <f t="shared" si="44"/>
        <v>0.005220167907</v>
      </c>
      <c r="CS258" s="86">
        <f t="shared" si="45"/>
        <v>0.9473633283</v>
      </c>
      <c r="CT258" s="86">
        <f t="shared" si="46"/>
        <v>0.01180719214</v>
      </c>
      <c r="CU258" s="86">
        <f t="shared" si="15"/>
        <v>1</v>
      </c>
      <c r="CV258" s="86">
        <f t="shared" si="47"/>
        <v>0.00107651447</v>
      </c>
      <c r="CW258" s="86">
        <f t="shared" si="48"/>
        <v>0.008976557415</v>
      </c>
      <c r="CX258" s="86">
        <f t="shared" si="49"/>
        <v>0.001936892584</v>
      </c>
      <c r="CY258" s="86">
        <f t="shared" si="50"/>
        <v>0.9880100355</v>
      </c>
      <c r="CZ258" s="86">
        <f t="shared" si="16"/>
        <v>1</v>
      </c>
      <c r="DA258" s="62"/>
      <c r="DB258" s="86">
        <f>(AQ258*Baseline!B$7 + AV258*Baseline!B$11 + BA258*Baseline!B$16 + BF258*Baseline!B$18)</f>
        <v>44935.90619</v>
      </c>
      <c r="DC258" s="86">
        <f>(AR258*Baseline!B$7 + AW258*Baseline!B$11 + BB258*Baseline!B$16 + BG258*Baseline!B$18)</f>
        <v>72366.24581</v>
      </c>
      <c r="DD258" s="86">
        <f>(AS258*Baseline!B$7 + AX258*Baseline!B$11 + BC258*Baseline!B$16 + BH258*Baseline!B$18)</f>
        <v>137826.8607</v>
      </c>
      <c r="DE258" s="86">
        <f>(AT258*Baseline!B$7 + AY258*Baseline!B$11 + BD258*Baseline!B$16 + BI258*Baseline!B$18)</f>
        <v>1260442.919</v>
      </c>
      <c r="DF258" s="86">
        <f t="shared" si="17"/>
        <v>1515571.932</v>
      </c>
      <c r="DG258" s="62"/>
      <c r="DH258" s="86">
        <f t="shared" si="51"/>
        <v>0.02964947111</v>
      </c>
      <c r="DI258" s="86">
        <f t="shared" si="52"/>
        <v>0.04774847323</v>
      </c>
      <c r="DJ258" s="86">
        <f t="shared" si="53"/>
        <v>0.09094049439</v>
      </c>
      <c r="DK258" s="86">
        <f t="shared" si="54"/>
        <v>0.8316615613</v>
      </c>
      <c r="DL258" s="86">
        <f t="shared" si="18"/>
        <v>1</v>
      </c>
      <c r="DM258" s="62"/>
      <c r="DN258" s="86">
        <f>DH258 / (Baseline!B$7/Baseline!B$17)</f>
        <v>3.164886027</v>
      </c>
      <c r="DO258" s="86">
        <f>DI258 / (Baseline!B$11/Baseline!B$17)</f>
        <v>1.152670998</v>
      </c>
      <c r="DP258" s="86">
        <f>DJ258 / (Baseline!B$16/Baseline!B$17)</f>
        <v>1.405305467</v>
      </c>
      <c r="DQ258" s="86">
        <f>DK258 / (Baseline!B$18/Baseline!B$17)</f>
        <v>0.9402668159</v>
      </c>
      <c r="DR258" s="62"/>
      <c r="DS258" s="86">
        <f>DH258 / Baseline!H$117</f>
        <v>1.18618976</v>
      </c>
      <c r="DT258" s="86">
        <f>DI258 / Baseline!H$118</f>
        <v>1.074820627</v>
      </c>
      <c r="DU258" s="86">
        <f>DJ258 / Baseline!H$119</f>
        <v>1.087140352</v>
      </c>
      <c r="DV258" s="86">
        <f>DK258 / Baseline!H$120</f>
        <v>0.9819734781</v>
      </c>
      <c r="DW258" s="87"/>
      <c r="DX258" s="86">
        <f>(AU258*Baseline!B$34)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0.0240803322</v>
      </c>
      <c r="DY258" s="86">
        <f>(AZ258*Baseline!B$34) + (Baseline!D$90*(1-Baseline!D$91)*Baseline!B$35) + (Baseline!D$90*Baseline!D$91*((1-Baseline!D$92)*Baseline!B$40 + Baseline!D$92*Baseline!B$41))</f>
        <v>0.01094978196</v>
      </c>
      <c r="DZ258" s="86">
        <f>(BE258*Baseline!B$34) + (Baseline!F$90*(1-Baseline!F$91)*Baseline!B$35) + (Baseline!F$90*Baseline!F$91*((1-Baseline!F$92)*Baseline!B$40 + Baseline!F$92*Baseline!B$41))</f>
        <v>0.01402058058</v>
      </c>
      <c r="EA258" s="86">
        <f>(BJ258*Baseline!B$34) + (Baseline!H$90*(1-Baseline!H$91)*Baseline!B$35) + (Baseline!H$90*Baseline!H$91*((1-Baseline!H$92)*Baseline!B$40 + Baseline!H$92*Baseline!B$41))</f>
        <v>0.009314678903</v>
      </c>
      <c r="EB258" s="86">
        <f>( DX258*Baseline!B$7 + DY258*Baseline!B$11 + DZ258*Baseline!B$16 + EA258*Baseline!B$18 ) / Baseline!B$17</f>
        <v>0.009825269737</v>
      </c>
    </row>
    <row r="259">
      <c r="A259" s="73" t="s">
        <v>435</v>
      </c>
      <c r="B259" s="85">
        <f>MIN( MAX( NORMINV( MCrands!B259, (B$5+B$4)/2, (B$5-B$4)/3.29 ), 0 ), 1 )</f>
        <v>0.3609929068</v>
      </c>
      <c r="C259" s="85">
        <f>MAX( NORMINV( MCrands!C259, (C$5+C$4)/2, (C$5-C$4)/3.29 ), 0 )</f>
        <v>2.461954107</v>
      </c>
      <c r="D259" s="83"/>
      <c r="E259" s="84">
        <f>Baseline!B$33 * (C259 * Baseline!B$68*Baseline!B$68/Baseline!B$75 + Baseline!B$46 * Baseline!B$54*Baseline!B$54/Baseline!B$76 + Baseline!B$47 * Baseline!B$55*Baseline!B$55/Baseline!B$77 + Baseline!B$56*Baseline!B$56/Baseline!B$78)</f>
        <v>0.00001748018525</v>
      </c>
      <c r="F259" s="84">
        <f>Baseline!B$33 * (C259 * Baseline!B$68*Baseline!B$59/Baseline!B$75 + Baseline!B$46 * Baseline!B$54*Baseline!B$69/Baseline!B$76 + Baseline!B$47 * Baseline!B$55*Baseline!B$57/Baseline!B$77 + Baseline!B$56*Baseline!B$58/Baseline!B$78)</f>
        <v>0.0000002389994678</v>
      </c>
      <c r="G259" s="85">
        <f>Baseline!B$33 * (C259 * Baseline!B$68*Baseline!B$60/Baseline!B$75 + Baseline!B$46 * Baseline!B$54*Baseline!B$61/Baseline!B$76 + Baseline!B$47 * Baseline!B$55*Baseline!B$70/Baseline!B$77 + Baseline!B$56*Baseline!B$62/Baseline!B$78)</f>
        <v>0.000000200260313</v>
      </c>
      <c r="H259" s="84">
        <f>Baseline!B$33 * (C259 * Baseline!B$68*Baseline!B$63/Baseline!B$75 + Baseline!B$46 * Baseline!B$54*Baseline!B$64/Baseline!B$76 + Baseline!B$47 * Baseline!B$55*Baseline!B$65/Baseline!B$77 + Baseline!B$56*Baseline!B$71/Baseline!B$78)</f>
        <v>0.000000003673127668</v>
      </c>
      <c r="I259" s="84">
        <f>Baseline!B$33 * (C259 * Baseline!B$59*Baseline!B$68/Baseline!B$75 + Baseline!B$46 * Baseline!B$69*Baseline!B$54/Baseline!B$76 + Baseline!B$47 * Baseline!B$57*Baseline!B$55/Baseline!B$77 + Baseline!B$58*Baseline!B$56/Baseline!B$78)</f>
        <v>0.0000002389994678</v>
      </c>
      <c r="J259" s="85">
        <f>Baseline!B$33 * (C259 * Baseline!B$59*Baseline!B$59/Baseline!B$75 + Baseline!B$46 * Baseline!B$69*Baseline!B$69/Baseline!B$76 + Baseline!B$47 * Baseline!B$57*Baseline!B$57/Baseline!B$77 + Baseline!B$58*Baseline!B$58/Baseline!B$78)</f>
        <v>0.000002116574424</v>
      </c>
      <c r="K259" s="84">
        <f>Baseline!B$33 * (C259 * Baseline!B$59*Baseline!B$60/Baseline!B$75 + Baseline!B$46 * Baseline!B$69*Baseline!B$61/Baseline!B$76 + Baseline!B$47 * Baseline!B$57*Baseline!B$70/Baseline!B$77 + Baseline!B$58*Baseline!B$62/Baseline!B$78)</f>
        <v>0.00000001648976557</v>
      </c>
      <c r="L259" s="85">
        <f>Baseline!B$33 * (C259 * Baseline!B$59*Baseline!B$63/Baseline!B$75 + Baseline!B$46 * Baseline!B$69*Baseline!B$64/Baseline!B$76 + Baseline!B$47 * Baseline!B$57*Baseline!B$65/Baseline!B$77 + Baseline!B$58*Baseline!B$71/Baseline!B$78)</f>
        <v>0.00000001707278833</v>
      </c>
      <c r="M259" s="84">
        <f>Baseline!B$33 * (C259 * Baseline!B$60*Baseline!B$68/Baseline!B$75 + Baseline!B$46 * Baseline!B$61*Baseline!B$54/Baseline!B$76 + Baseline!B$47 * Baseline!B$70*Baseline!B$55/Baseline!B$77 + Baseline!B$62*Baseline!B$56/Baseline!B$78)</f>
        <v>0.000000200260313</v>
      </c>
      <c r="N259" s="85">
        <f>Baseline!B$33 * (C259 * Baseline!B$60*Baseline!B$59/Baseline!B$75 + Baseline!B$46 * Baseline!B$61*Baseline!B$69/Baseline!B$76 + Baseline!B$47 * Baseline!B$70*Baseline!B$57/Baseline!B$77 + Baseline!B$62*Baseline!B$58/Baseline!B$78)</f>
        <v>0.00000001648976557</v>
      </c>
      <c r="O259" s="85">
        <f>Baseline!B$33 * (C259 * Baseline!B$60*Baseline!B$60/Baseline!B$75 + Baseline!B$46 * Baseline!B$61*Baseline!B$61/Baseline!B$76 + Baseline!B$47 * Baseline!B$70*Baseline!B$70/Baseline!B$77 + Baseline!B$62*Baseline!B$62/Baseline!B$78)</f>
        <v>0.000001589267476</v>
      </c>
      <c r="P259" s="84">
        <f>Baseline!B$33 * (C259 * Baseline!B$60*Baseline!B$63/Baseline!B$75 + Baseline!B$46 * Baseline!B$61*Baseline!B$64/Baseline!B$76 + Baseline!B$47 * Baseline!B$70*Baseline!B$65/Baseline!B$77 + Baseline!B$62*Baseline!B$71/Baseline!B$78)</f>
        <v>0.000000001956387098</v>
      </c>
      <c r="Q259" s="84">
        <f>Baseline!B$33 * (C259 * Baseline!B$63*Baseline!B$68/Baseline!B$75 + Baseline!B$46 * Baseline!B$64*Baseline!B$54/Baseline!B$76 + Baseline!B$47 * Baseline!B$65*Baseline!B$55/Baseline!B$77 + Baseline!B$71*Baseline!B$56/Baseline!B$78)</f>
        <v>0.000000003673127668</v>
      </c>
      <c r="R259" s="84">
        <f>Baseline!B$33 * (C259 * Baseline!B$63*Baseline!B$59/Baseline!B$75 + Baseline!B$46 * Baseline!B$64*Baseline!B$69/Baseline!B$76 + Baseline!B$47 * Baseline!B$65*Baseline!B$57/Baseline!B$77 + Baseline!B$71*Baseline!B$58/Baseline!B$78)</f>
        <v>0.00000001707278833</v>
      </c>
      <c r="S259" s="84">
        <f>Baseline!B$33 * (C259 * Baseline!B$63*Baseline!B$60/Baseline!B$75 + Baseline!B$46 * Baseline!B$64*Baseline!B$61/Baseline!B$76 + Baseline!B$47 * Baseline!B$65*Baseline!B$70/Baseline!B$77 + Baseline!B$71*Baseline!B$62/Baseline!B$78)</f>
        <v>0.000000001956387098</v>
      </c>
      <c r="T259" s="84">
        <f>Baseline!B$33 * (C259 * Baseline!B$63*Baseline!B$63/Baseline!B$75 + Baseline!B$46 * Baseline!B$64*Baseline!B$64/Baseline!B$76 + Baseline!B$47 * Baseline!B$65*Baseline!B$65/Baseline!B$77 + Baseline!B$71*Baseline!B$71/Baseline!B$78)</f>
        <v>0.00000009856721675</v>
      </c>
      <c r="U259" s="83"/>
      <c r="V259" s="84">
        <f>E259 * ( Baseline!B$89 * Baseline!B$7 )</f>
        <v>0.1814268427</v>
      </c>
      <c r="W259" s="84">
        <f>F259 * ( Baseline!D$89 * Baseline!B$11 )</f>
        <v>0.004408726551</v>
      </c>
      <c r="X259" s="84">
        <f>G259 * ( Baseline!F$89 * Baseline!B$16 )</f>
        <v>0.006955995898</v>
      </c>
      <c r="Y259" s="84">
        <f>H259 * ( Baseline!H$89 * Baseline!B$18 )</f>
        <v>0.001291741541</v>
      </c>
      <c r="Z259" s="86">
        <f t="shared" si="1"/>
        <v>0.1940833067</v>
      </c>
      <c r="AA259" s="84">
        <f>I259 * ( Baseline!B$89 * Baseline!B$7 )</f>
        <v>0.002480575476</v>
      </c>
      <c r="AB259" s="85">
        <f>J259 * ( Baseline!D$89 * Baseline!B$11 )</f>
        <v>0.03904359264</v>
      </c>
      <c r="AC259" s="85">
        <f>K259 * ( Baseline!F$89 * Baseline!B$16 )</f>
        <v>0.0005727682132</v>
      </c>
      <c r="AD259" s="85">
        <f>L259 * ( Baseline!F$89 * Baseline!B$16 )</f>
        <v>0.0005930193746</v>
      </c>
      <c r="AE259" s="86">
        <f t="shared" si="2"/>
        <v>0.0426899557</v>
      </c>
      <c r="AF259" s="86">
        <f>M259 * ( Baseline!B$89 * Baseline!B$7 )</f>
        <v>0.002078501789</v>
      </c>
      <c r="AG259" s="86">
        <f>N259 * ( Baseline!D$89 * Baseline!B$11 )</f>
        <v>0.0003041800385</v>
      </c>
      <c r="AH259" s="86">
        <f>O259 * ( Baseline!F$89 * Baseline!B$16 )</f>
        <v>0.05520284013</v>
      </c>
      <c r="AI259" s="86">
        <f>P259 * ( Baseline!H$89 * Baseline!B$18 )</f>
        <v>0.0006880094334</v>
      </c>
      <c r="AJ259" s="86">
        <f t="shared" si="3"/>
        <v>0.05827353139</v>
      </c>
      <c r="AK259" s="86">
        <f>Q259 * ( Baseline!B$89 * Baseline!B$7 )</f>
        <v>0.00003812339206</v>
      </c>
      <c r="AL259" s="86">
        <f>R259 * ( Baseline!D$89 * Baseline!B$11 )</f>
        <v>0.0003149348236</v>
      </c>
      <c r="AM259" s="86">
        <f>S259 * ( Baseline!F$89 * Baseline!B$16 )</f>
        <v>0.00006795465573</v>
      </c>
      <c r="AN259" s="86">
        <f>T259 * ( Baseline!H$89 * Baseline!B$18 )</f>
        <v>0.03466347483</v>
      </c>
      <c r="AO259" s="86">
        <f t="shared" si="4"/>
        <v>0.03508448771</v>
      </c>
      <c r="AP259" s="62"/>
      <c r="AQ259" s="86">
        <f>V259 * ( (1-Baseline!B$90-Baseline!B$89) + (1-B259)*Baseline!B$90 )</f>
        <v>0.1192548233</v>
      </c>
      <c r="AR259" s="86">
        <f>W259 * ( (1-Baseline!B$90-Baseline!B$89) + (1-B259)*Baseline!B$90 )</f>
        <v>0.002897927881</v>
      </c>
      <c r="AS259" s="86">
        <f>X259 * ( (1-Baseline!B$90-Baseline!B$89) + (1-B259)*Baseline!B$90 )</f>
        <v>0.004572289576</v>
      </c>
      <c r="AT259" s="86">
        <f>Y259 * ( (1-Baseline!B$90-Baseline!B$89) + (1-B259)*Baseline!B$90 )</f>
        <v>0.0008490827871</v>
      </c>
      <c r="AU259" s="86">
        <f t="shared" si="5"/>
        <v>0.1275741236</v>
      </c>
      <c r="AV259" s="86">
        <f>AA259 * ( (1-Baseline!D$90-Baseline!D$89) + (1-B259)*Baseline!D$90 )</f>
        <v>0.00205806793</v>
      </c>
      <c r="AW259" s="86">
        <f>AB259 * ( (1-Baseline!D$90-Baseline!D$89) + (1-B259)*Baseline!D$90 )</f>
        <v>0.03239343719</v>
      </c>
      <c r="AX259" s="86">
        <f>AC259 * ( (1-Baseline!D$90-Baseline!D$89) + (1-B259)*Baseline!D$90 )</f>
        <v>0.0004752106526</v>
      </c>
      <c r="AY259" s="86">
        <f>AD259 * ( (1-Baseline!D$90-Baseline!D$89) + (1-B259)*Baseline!D$90 )</f>
        <v>0.0004920125062</v>
      </c>
      <c r="AZ259" s="86">
        <f t="shared" si="6"/>
        <v>0.03541872828</v>
      </c>
      <c r="BA259" s="86">
        <f>AF259 * ( (1-Baseline!F$90-Baseline!F$89) + (1-Baseline!B$36)*Baseline!F$90 )</f>
        <v>0.0014957564</v>
      </c>
      <c r="BB259" s="86">
        <f>AG259 * ( (1-Baseline!F$90-Baseline!F$89) + (1-Baseline!B$36)*Baseline!F$90 )</f>
        <v>0.0002188976894</v>
      </c>
      <c r="BC259" s="86">
        <f>AH259 * ( (1-Baseline!F$90-Baseline!F$89) + (1-Baseline!B$36)*Baseline!F$90 )</f>
        <v>0.03972573025</v>
      </c>
      <c r="BD259" s="86">
        <f>AI259 * ( (1-Baseline!F$90-Baseline!F$89) + (1-Baseline!B$36)*Baseline!F$90 )</f>
        <v>0.0004951136046</v>
      </c>
      <c r="BE259" s="86">
        <f t="shared" si="7"/>
        <v>0.04193549794</v>
      </c>
      <c r="BF259" s="86">
        <f>AK259 * ( (1-Baseline!H$90-Baseline!H$89) + (1-Baseline!B$36)*Baseline!H$90 )</f>
        <v>0.000030205926</v>
      </c>
      <c r="BG259" s="86">
        <f>AL259 * ( (1-Baseline!H$90-Baseline!H$89) + (1-Baseline!B$36)*Baseline!H$90 )</f>
        <v>0.0002495291594</v>
      </c>
      <c r="BH259" s="86">
        <f>AM259 * ( (1-Baseline!H$90-Baseline!H$89) + (1-Baseline!B$36)*Baseline!H$90 )</f>
        <v>0.00005384183283</v>
      </c>
      <c r="BI259" s="86">
        <f>AN259 * ( (1-Baseline!H$90-Baseline!H$89) + (1-Baseline!B$36)*Baseline!H$90 )</f>
        <v>0.02746456438</v>
      </c>
      <c r="BJ259" s="86">
        <f t="shared" si="8"/>
        <v>0.0277981413</v>
      </c>
      <c r="BK259" s="62"/>
      <c r="BL259" s="86">
        <f t="shared" si="19"/>
        <v>0.9347884978</v>
      </c>
      <c r="BM259" s="86">
        <f t="shared" si="20"/>
        <v>0.02271564014</v>
      </c>
      <c r="BN259" s="86">
        <f t="shared" si="21"/>
        <v>0.03584025858</v>
      </c>
      <c r="BO259" s="86">
        <f t="shared" si="22"/>
        <v>0.00665560353</v>
      </c>
      <c r="BP259" s="86">
        <f t="shared" si="9"/>
        <v>1</v>
      </c>
      <c r="BQ259" s="86">
        <f t="shared" si="23"/>
        <v>0.0581067709</v>
      </c>
      <c r="BR259" s="86">
        <f t="shared" si="24"/>
        <v>0.9145849884</v>
      </c>
      <c r="BS259" s="86">
        <f t="shared" si="25"/>
        <v>0.01341693154</v>
      </c>
      <c r="BT259" s="86">
        <f t="shared" si="26"/>
        <v>0.0138913092</v>
      </c>
      <c r="BU259" s="86">
        <f t="shared" si="10"/>
        <v>1</v>
      </c>
      <c r="BV259" s="86">
        <f t="shared" si="27"/>
        <v>0.03566802525</v>
      </c>
      <c r="BW259" s="86">
        <f t="shared" si="28"/>
        <v>0.005219866228</v>
      </c>
      <c r="BX259" s="86">
        <f t="shared" si="29"/>
        <v>0.9473055573</v>
      </c>
      <c r="BY259" s="86">
        <f t="shared" si="30"/>
        <v>0.01180655122</v>
      </c>
      <c r="BZ259" s="86">
        <f t="shared" si="11"/>
        <v>1</v>
      </c>
      <c r="CA259" s="86">
        <f t="shared" si="31"/>
        <v>0.001086616752</v>
      </c>
      <c r="CB259" s="86">
        <f t="shared" si="32"/>
        <v>0.008976469209</v>
      </c>
      <c r="CC259" s="86">
        <f t="shared" si="33"/>
        <v>0.001936886076</v>
      </c>
      <c r="CD259" s="86">
        <f t="shared" si="34"/>
        <v>0.988000028</v>
      </c>
      <c r="CE259" s="86">
        <f t="shared" si="12"/>
        <v>1</v>
      </c>
      <c r="CF259" s="62"/>
      <c r="CG259" s="86">
        <f t="shared" si="35"/>
        <v>0.9347884978</v>
      </c>
      <c r="CH259" s="86">
        <f t="shared" si="36"/>
        <v>0.02271564014</v>
      </c>
      <c r="CI259" s="86">
        <f t="shared" si="37"/>
        <v>0.03584025858</v>
      </c>
      <c r="CJ259" s="86">
        <f t="shared" si="38"/>
        <v>0.00665560353</v>
      </c>
      <c r="CK259" s="86">
        <f t="shared" si="13"/>
        <v>1</v>
      </c>
      <c r="CL259" s="86">
        <f t="shared" si="39"/>
        <v>0.0581067709</v>
      </c>
      <c r="CM259" s="86">
        <f t="shared" si="40"/>
        <v>0.9145849884</v>
      </c>
      <c r="CN259" s="86">
        <f t="shared" si="41"/>
        <v>0.01341693154</v>
      </c>
      <c r="CO259" s="86">
        <f t="shared" si="42"/>
        <v>0.0138913092</v>
      </c>
      <c r="CP259" s="86">
        <f t="shared" si="14"/>
        <v>1</v>
      </c>
      <c r="CQ259" s="86">
        <f t="shared" si="43"/>
        <v>0.03566802525</v>
      </c>
      <c r="CR259" s="86">
        <f t="shared" si="44"/>
        <v>0.005219866228</v>
      </c>
      <c r="CS259" s="86">
        <f t="shared" si="45"/>
        <v>0.9473055573</v>
      </c>
      <c r="CT259" s="86">
        <f t="shared" si="46"/>
        <v>0.01180655122</v>
      </c>
      <c r="CU259" s="86">
        <f t="shared" si="15"/>
        <v>1</v>
      </c>
      <c r="CV259" s="86">
        <f t="shared" si="47"/>
        <v>0.001086616752</v>
      </c>
      <c r="CW259" s="86">
        <f t="shared" si="48"/>
        <v>0.008976469209</v>
      </c>
      <c r="CX259" s="86">
        <f t="shared" si="49"/>
        <v>0.001936886076</v>
      </c>
      <c r="CY259" s="86">
        <f t="shared" si="50"/>
        <v>0.988000028</v>
      </c>
      <c r="CZ259" s="86">
        <f t="shared" si="16"/>
        <v>1</v>
      </c>
      <c r="DA259" s="62"/>
      <c r="DB259" s="86">
        <f>(AQ259*Baseline!B$7 + AV259*Baseline!B$11 + BA259*Baseline!B$16 + BF259*Baseline!B$18)</f>
        <v>68646.44925</v>
      </c>
      <c r="DC259" s="86">
        <f>(AR259*Baseline!B$7 + AW259*Baseline!B$11 + BB259*Baseline!B$16 + BG259*Baseline!B$18)</f>
        <v>83034.46301</v>
      </c>
      <c r="DD259" s="86">
        <f>(AS259*Baseline!B$7 + AX259*Baseline!B$11 + BC259*Baseline!B$16 + BH259*Baseline!B$18)</f>
        <v>138790.881</v>
      </c>
      <c r="DE259" s="86">
        <f>(AT259*Baseline!B$7 + AY259*Baseline!B$11 + BD259*Baseline!B$16 + BI259*Baseline!B$18)</f>
        <v>1260750.491</v>
      </c>
      <c r="DF259" s="86">
        <f t="shared" si="17"/>
        <v>1551222.285</v>
      </c>
      <c r="DG259" s="62"/>
      <c r="DH259" s="86">
        <f t="shared" si="51"/>
        <v>0.04425313505</v>
      </c>
      <c r="DI259" s="86">
        <f t="shared" si="52"/>
        <v>0.05352841036</v>
      </c>
      <c r="DJ259" s="86">
        <f t="shared" si="53"/>
        <v>0.08947194894</v>
      </c>
      <c r="DK259" s="86">
        <f t="shared" si="54"/>
        <v>0.8127465057</v>
      </c>
      <c r="DL259" s="86">
        <f t="shared" si="18"/>
        <v>1</v>
      </c>
      <c r="DM259" s="62"/>
      <c r="DN259" s="86">
        <f>DH259 / (Baseline!B$7/Baseline!B$17)</f>
        <v>4.7237311</v>
      </c>
      <c r="DO259" s="86">
        <f>DI259 / (Baseline!B$11/Baseline!B$17)</f>
        <v>1.292201446</v>
      </c>
      <c r="DP259" s="86">
        <f>DJ259 / (Baseline!B$16/Baseline!B$17)</f>
        <v>1.382612001</v>
      </c>
      <c r="DQ259" s="86">
        <f>DK259 / (Baseline!B$18/Baseline!B$17)</f>
        <v>0.9188816757</v>
      </c>
      <c r="DR259" s="62"/>
      <c r="DS259" s="86">
        <f>DH259 / Baseline!H$117</f>
        <v>1.770440203</v>
      </c>
      <c r="DT259" s="86">
        <f>DI259 / Baseline!H$118</f>
        <v>1.204927313</v>
      </c>
      <c r="DU259" s="86">
        <f>DJ259 / Baseline!H$119</f>
        <v>1.069584752</v>
      </c>
      <c r="DV259" s="86">
        <f>DK259 / Baseline!H$120</f>
        <v>0.9596397743</v>
      </c>
      <c r="DW259" s="87"/>
      <c r="DX259" s="86">
        <f>(AU259*Baseline!B$34)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0.03166564978</v>
      </c>
      <c r="DY259" s="86">
        <f>(AZ259*Baseline!B$34) + (Baseline!D$90*(1-Baseline!D$91)*Baseline!B$35) + (Baseline!D$90*Baseline!D$91*((1-Baseline!D$92)*Baseline!B$40 + Baseline!D$92*Baseline!B$41))</f>
        <v>0.01172637724</v>
      </c>
      <c r="DZ259" s="86">
        <f>(BE259*Baseline!B$34) + (Baseline!F$90*(1-Baseline!F$91)*Baseline!B$35) + (Baseline!F$90*Baseline!F$91*((1-Baseline!F$92)*Baseline!B$40 + Baseline!F$92*Baseline!B$41))</f>
        <v>0.01402096469</v>
      </c>
      <c r="EA259" s="86">
        <f>(BJ259*Baseline!B$34) + (Baseline!H$90*(1-Baseline!H$91)*Baseline!B$35) + (Baseline!H$90*Baseline!H$91*((1-Baseline!H$92)*Baseline!B$40 + Baseline!H$92*Baseline!B$41))</f>
        <v>0.009314721195</v>
      </c>
      <c r="EB259" s="86">
        <f>( DX259*Baseline!B$7 + DY259*Baseline!B$11 + DZ259*Baseline!B$16 + EA259*Baseline!B$18 ) / Baseline!B$17</f>
        <v>0.009928563056</v>
      </c>
    </row>
    <row r="260">
      <c r="A260" s="73" t="s">
        <v>436</v>
      </c>
      <c r="B260" s="85">
        <f>MIN( MAX( NORMINV( MCrands!B260, (B$5+B$4)/2, (B$5-B$4)/3.29 ), 0 ), 1 )</f>
        <v>0.590200584</v>
      </c>
      <c r="C260" s="85">
        <f>MAX( NORMINV( MCrands!C260, (C$5+C$4)/2, (C$5-C$4)/3.29 ), 0 )</f>
        <v>2.851437</v>
      </c>
      <c r="D260" s="83"/>
      <c r="E260" s="84">
        <f>Baseline!B$33 * (C260 * Baseline!B$68*Baseline!B$68/Baseline!B$75 + Baseline!B$46 * Baseline!B$54*Baseline!B$54/Baseline!B$76 + Baseline!B$47 * Baseline!B$55*Baseline!B$55/Baseline!B$77 + Baseline!B$56*Baseline!B$56/Baseline!B$78)</f>
        <v>0.00002023773348</v>
      </c>
      <c r="F260" s="84">
        <f>Baseline!B$33 * (C260 * Baseline!B$68*Baseline!B$59/Baseline!B$75 + Baseline!B$46 * Baseline!B$54*Baseline!B$69/Baseline!B$76 + Baseline!B$47 * Baseline!B$55*Baseline!B$57/Baseline!B$77 + Baseline!B$56*Baseline!B$58/Baseline!B$78)</f>
        <v>0.0000002394348701</v>
      </c>
      <c r="G260" s="85">
        <f>Baseline!B$33 * (C260 * Baseline!B$68*Baseline!B$60/Baseline!B$75 + Baseline!B$46 * Baseline!B$54*Baseline!B$61/Baseline!B$76 + Baseline!B$47 * Baseline!B$55*Baseline!B$70/Baseline!B$77 + Baseline!B$56*Baseline!B$62/Baseline!B$78)</f>
        <v>0.0000002013306772</v>
      </c>
      <c r="H260" s="84">
        <f>Baseline!B$33 * (C260 * Baseline!B$68*Baseline!B$63/Baseline!B$75 + Baseline!B$46 * Baseline!B$54*Baseline!B$64/Baseline!B$76 + Baseline!B$47 * Baseline!B$55*Baseline!B$65/Baseline!B$77 + Baseline!B$56*Baseline!B$71/Baseline!B$78)</f>
        <v>0.000000003780164079</v>
      </c>
      <c r="I260" s="84">
        <f>Baseline!B$33 * (C260 * Baseline!B$59*Baseline!B$68/Baseline!B$75 + Baseline!B$46 * Baseline!B$69*Baseline!B$54/Baseline!B$76 + Baseline!B$47 * Baseline!B$57*Baseline!B$55/Baseline!B$77 + Baseline!B$58*Baseline!B$56/Baseline!B$78)</f>
        <v>0.0000002394348701</v>
      </c>
      <c r="J260" s="85">
        <f>Baseline!B$33 * (C260 * Baseline!B$59*Baseline!B$59/Baseline!B$75 + Baseline!B$46 * Baseline!B$69*Baseline!B$69/Baseline!B$76 + Baseline!B$47 * Baseline!B$57*Baseline!B$57/Baseline!B$77 + Baseline!B$58*Baseline!B$58/Baseline!B$78)</f>
        <v>0.000002116574493</v>
      </c>
      <c r="K260" s="84">
        <f>Baseline!B$33 * (C260 * Baseline!B$59*Baseline!B$60/Baseline!B$75 + Baseline!B$46 * Baseline!B$69*Baseline!B$61/Baseline!B$76 + Baseline!B$47 * Baseline!B$57*Baseline!B$70/Baseline!B$77 + Baseline!B$58*Baseline!B$62/Baseline!B$78)</f>
        <v>0.00000001648993458</v>
      </c>
      <c r="L260" s="85">
        <f>Baseline!B$33 * (C260 * Baseline!B$59*Baseline!B$63/Baseline!B$75 + Baseline!B$46 * Baseline!B$69*Baseline!B$64/Baseline!B$76 + Baseline!B$47 * Baseline!B$57*Baseline!B$65/Baseline!B$77 + Baseline!B$58*Baseline!B$71/Baseline!B$78)</f>
        <v>0.00000001707280523</v>
      </c>
      <c r="M260" s="84">
        <f>Baseline!B$33 * (C260 * Baseline!B$60*Baseline!B$68/Baseline!B$75 + Baseline!B$46 * Baseline!B$61*Baseline!B$54/Baseline!B$76 + Baseline!B$47 * Baseline!B$70*Baseline!B$55/Baseline!B$77 + Baseline!B$62*Baseline!B$56/Baseline!B$78)</f>
        <v>0.0000002013306772</v>
      </c>
      <c r="N260" s="85">
        <f>Baseline!B$33 * (C260 * Baseline!B$60*Baseline!B$59/Baseline!B$75 + Baseline!B$46 * Baseline!B$61*Baseline!B$69/Baseline!B$76 + Baseline!B$47 * Baseline!B$70*Baseline!B$57/Baseline!B$77 + Baseline!B$62*Baseline!B$58/Baseline!B$78)</f>
        <v>0.00000001648993458</v>
      </c>
      <c r="O260" s="85">
        <f>Baseline!B$33 * (C260 * Baseline!B$60*Baseline!B$60/Baseline!B$75 + Baseline!B$46 * Baseline!B$61*Baseline!B$61/Baseline!B$76 + Baseline!B$47 * Baseline!B$70*Baseline!B$70/Baseline!B$77 + Baseline!B$62*Baseline!B$62/Baseline!B$78)</f>
        <v>0.000001589267892</v>
      </c>
      <c r="P260" s="84">
        <f>Baseline!B$33 * (C260 * Baseline!B$60*Baseline!B$63/Baseline!B$75 + Baseline!B$46 * Baseline!B$61*Baseline!B$64/Baseline!B$76 + Baseline!B$47 * Baseline!B$70*Baseline!B$65/Baseline!B$77 + Baseline!B$62*Baseline!B$71/Baseline!B$78)</f>
        <v>0.000000001956428645</v>
      </c>
      <c r="Q260" s="84">
        <f>Baseline!B$33 * (C260 * Baseline!B$63*Baseline!B$68/Baseline!B$75 + Baseline!B$46 * Baseline!B$64*Baseline!B$54/Baseline!B$76 + Baseline!B$47 * Baseline!B$65*Baseline!B$55/Baseline!B$77 + Baseline!B$71*Baseline!B$56/Baseline!B$78)</f>
        <v>0.000000003780164079</v>
      </c>
      <c r="R260" s="84">
        <f>Baseline!B$33 * (C260 * Baseline!B$63*Baseline!B$59/Baseline!B$75 + Baseline!B$46 * Baseline!B$64*Baseline!B$69/Baseline!B$76 + Baseline!B$47 * Baseline!B$65*Baseline!B$57/Baseline!B$77 + Baseline!B$71*Baseline!B$58/Baseline!B$78)</f>
        <v>0.00000001707280523</v>
      </c>
      <c r="S260" s="84">
        <f>Baseline!B$33 * (C260 * Baseline!B$63*Baseline!B$60/Baseline!B$75 + Baseline!B$46 * Baseline!B$64*Baseline!B$61/Baseline!B$76 + Baseline!B$47 * Baseline!B$65*Baseline!B$70/Baseline!B$77 + Baseline!B$71*Baseline!B$62/Baseline!B$78)</f>
        <v>0.000000001956428645</v>
      </c>
      <c r="T260" s="84">
        <f>Baseline!B$33 * (C260 * Baseline!B$63*Baseline!B$63/Baseline!B$75 + Baseline!B$46 * Baseline!B$64*Baseline!B$64/Baseline!B$76 + Baseline!B$47 * Baseline!B$65*Baseline!B$65/Baseline!B$77 + Baseline!B$71*Baseline!B$71/Baseline!B$78)</f>
        <v>0.0000000985672209</v>
      </c>
      <c r="U260" s="83"/>
      <c r="V260" s="84">
        <f>E260 * ( Baseline!B$89 * Baseline!B$7 )</f>
        <v>0.2100474358</v>
      </c>
      <c r="W260" s="84">
        <f>F260 * ( Baseline!D$89 * Baseline!B$11 )</f>
        <v>0.004416758242</v>
      </c>
      <c r="X260" s="84">
        <f>G260 * ( Baseline!F$89 * Baseline!B$16 )</f>
        <v>0.006993174749</v>
      </c>
      <c r="Y260" s="84">
        <f>H260 * ( Baseline!H$89 * Baseline!B$18 )</f>
        <v>0.001329383407</v>
      </c>
      <c r="Z260" s="86">
        <f t="shared" si="1"/>
        <v>0.2227867522</v>
      </c>
      <c r="AA260" s="84">
        <f>I260 * ( Baseline!B$89 * Baseline!B$7 )</f>
        <v>0.002485094517</v>
      </c>
      <c r="AB260" s="85">
        <f>J260 * ( Baseline!D$89 * Baseline!B$11 )</f>
        <v>0.03904359391</v>
      </c>
      <c r="AC260" s="85">
        <f>K260 * ( Baseline!F$89 * Baseline!B$16 )</f>
        <v>0.0005727740835</v>
      </c>
      <c r="AD260" s="85">
        <f>L260 * ( Baseline!F$89 * Baseline!B$16 )</f>
        <v>0.0005930199616</v>
      </c>
      <c r="AE260" s="86">
        <f t="shared" si="2"/>
        <v>0.04269448247</v>
      </c>
      <c r="AF260" s="86">
        <f>M260 * ( Baseline!B$89 * Baseline!B$7 )</f>
        <v>0.002089611098</v>
      </c>
      <c r="AG260" s="86">
        <f>N260 * ( Baseline!D$89 * Baseline!B$11 )</f>
        <v>0.000304183156</v>
      </c>
      <c r="AH260" s="86">
        <f>O260 * ( Baseline!F$89 * Baseline!B$16 )</f>
        <v>0.05520285456</v>
      </c>
      <c r="AI260" s="86">
        <f>P260 * ( Baseline!H$89 * Baseline!B$18 )</f>
        <v>0.0006880240444</v>
      </c>
      <c r="AJ260" s="86">
        <f t="shared" si="3"/>
        <v>0.05828467286</v>
      </c>
      <c r="AK260" s="86">
        <f>Q260 * ( Baseline!B$89 * Baseline!B$7 )</f>
        <v>0.00003923432298</v>
      </c>
      <c r="AL260" s="86">
        <f>R260 * ( Baseline!D$89 * Baseline!B$11 )</f>
        <v>0.0003149351353</v>
      </c>
      <c r="AM260" s="86">
        <f>S260 * ( Baseline!F$89 * Baseline!B$16 )</f>
        <v>0.00006795609886</v>
      </c>
      <c r="AN260" s="86">
        <f>T260 * ( Baseline!H$89 * Baseline!B$18 )</f>
        <v>0.03466347629</v>
      </c>
      <c r="AO260" s="86">
        <f t="shared" si="4"/>
        <v>0.03508560185</v>
      </c>
      <c r="AP260" s="62"/>
      <c r="AQ260" s="86">
        <f>V260 * ( (1-Baseline!B$90-Baseline!B$89) + (1-B260)*Baseline!B$90 )</f>
        <v>0.09521901451</v>
      </c>
      <c r="AR260" s="86">
        <f>W260 * ( (1-Baseline!B$90-Baseline!B$89) + (1-B260)*Baseline!B$90 )</f>
        <v>0.002002211384</v>
      </c>
      <c r="AS260" s="86">
        <f>X260 * ( (1-Baseline!B$90-Baseline!B$89) + (1-B260)*Baseline!B$90 )</f>
        <v>0.003170156329</v>
      </c>
      <c r="AT260" s="86">
        <f>Y260 * ( (1-Baseline!B$90-Baseline!B$89) + (1-B260)*Baseline!B$90 )</f>
        <v>0.000602638054</v>
      </c>
      <c r="AU260" s="86">
        <f t="shared" si="5"/>
        <v>0.1009940203</v>
      </c>
      <c r="AV260" s="86">
        <f>AA260 * ( (1-Baseline!D$90-Baseline!D$89) + (1-B260)*Baseline!D$90 )</f>
        <v>0.001806635231</v>
      </c>
      <c r="AW260" s="86">
        <f>AB260 * ( (1-Baseline!D$90-Baseline!D$89) + (1-B260)*Baseline!D$90 )</f>
        <v>0.02838424527</v>
      </c>
      <c r="AX260" s="86">
        <f>AC260 * ( (1-Baseline!D$90-Baseline!D$89) + (1-B260)*Baseline!D$90 )</f>
        <v>0.0004164001938</v>
      </c>
      <c r="AY260" s="86">
        <f>AD260 * ( (1-Baseline!D$90-Baseline!D$89) + (1-B260)*Baseline!D$90 )</f>
        <v>0.0004311187151</v>
      </c>
      <c r="AZ260" s="86">
        <f t="shared" si="6"/>
        <v>0.03103839941</v>
      </c>
      <c r="BA260" s="86">
        <f>AF260 * ( (1-Baseline!F$90-Baseline!F$89) + (1-Baseline!B$36)*Baseline!F$90 )</f>
        <v>0.001503751014</v>
      </c>
      <c r="BB260" s="86">
        <f>AG260 * ( (1-Baseline!F$90-Baseline!F$89) + (1-Baseline!B$36)*Baseline!F$90 )</f>
        <v>0.0002188999329</v>
      </c>
      <c r="BC260" s="86">
        <f>AH260 * ( (1-Baseline!F$90-Baseline!F$89) + (1-Baseline!B$36)*Baseline!F$90 )</f>
        <v>0.03972574063</v>
      </c>
      <c r="BD260" s="86">
        <f>AI260 * ( (1-Baseline!F$90-Baseline!F$89) + (1-Baseline!B$36)*Baseline!F$90 )</f>
        <v>0.0004951241191</v>
      </c>
      <c r="BE260" s="86">
        <f t="shared" si="7"/>
        <v>0.0419435157</v>
      </c>
      <c r="BF260" s="86">
        <f>AK260 * ( (1-Baseline!H$90-Baseline!H$89) + (1-Baseline!B$36)*Baseline!H$90 )</f>
        <v>0.00003108613878</v>
      </c>
      <c r="BG260" s="86">
        <f>AL260 * ( (1-Baseline!H$90-Baseline!H$89) + (1-Baseline!B$36)*Baseline!H$90 )</f>
        <v>0.0002495294064</v>
      </c>
      <c r="BH260" s="86">
        <f>AM260 * ( (1-Baseline!H$90-Baseline!H$89) + (1-Baseline!B$36)*Baseline!H$90 )</f>
        <v>0.00005384297625</v>
      </c>
      <c r="BI260" s="86">
        <f>AN260 * ( (1-Baseline!H$90-Baseline!H$89) + (1-Baseline!B$36)*Baseline!H$90 )</f>
        <v>0.02746456554</v>
      </c>
      <c r="BJ260" s="86">
        <f t="shared" si="8"/>
        <v>0.02779902406</v>
      </c>
      <c r="BK260" s="62"/>
      <c r="BL260" s="86">
        <f t="shared" si="19"/>
        <v>0.9428183396</v>
      </c>
      <c r="BM260" s="86">
        <f t="shared" si="20"/>
        <v>0.01982504884</v>
      </c>
      <c r="BN260" s="86">
        <f t="shared" si="21"/>
        <v>0.03138954485</v>
      </c>
      <c r="BO260" s="86">
        <f t="shared" si="22"/>
        <v>0.005967066687</v>
      </c>
      <c r="BP260" s="86">
        <f t="shared" si="9"/>
        <v>1</v>
      </c>
      <c r="BQ260" s="86">
        <f t="shared" si="23"/>
        <v>0.05820645604</v>
      </c>
      <c r="BR260" s="86">
        <f t="shared" si="24"/>
        <v>0.9144880474</v>
      </c>
      <c r="BS260" s="86">
        <f t="shared" si="25"/>
        <v>0.01341564648</v>
      </c>
      <c r="BT260" s="86">
        <f t="shared" si="26"/>
        <v>0.0138898501</v>
      </c>
      <c r="BU260" s="86">
        <f t="shared" si="10"/>
        <v>1</v>
      </c>
      <c r="BV260" s="86">
        <f t="shared" si="27"/>
        <v>0.03585181139</v>
      </c>
      <c r="BW260" s="86">
        <f t="shared" si="28"/>
        <v>0.005218921907</v>
      </c>
      <c r="BX260" s="86">
        <f t="shared" si="29"/>
        <v>0.9471247217</v>
      </c>
      <c r="BY260" s="86">
        <f t="shared" si="30"/>
        <v>0.01180454501</v>
      </c>
      <c r="BZ260" s="86">
        <f t="shared" si="11"/>
        <v>1</v>
      </c>
      <c r="CA260" s="86">
        <f t="shared" si="31"/>
        <v>0.001118245688</v>
      </c>
      <c r="CB260" s="86">
        <f t="shared" si="32"/>
        <v>0.008976193046</v>
      </c>
      <c r="CC260" s="86">
        <f t="shared" si="33"/>
        <v>0.001936865702</v>
      </c>
      <c r="CD260" s="86">
        <f t="shared" si="34"/>
        <v>0.9879686956</v>
      </c>
      <c r="CE260" s="86">
        <f t="shared" si="12"/>
        <v>1</v>
      </c>
      <c r="CF260" s="62"/>
      <c r="CG260" s="86">
        <f t="shared" si="35"/>
        <v>0.9428183396</v>
      </c>
      <c r="CH260" s="86">
        <f t="shared" si="36"/>
        <v>0.01982504884</v>
      </c>
      <c r="CI260" s="86">
        <f t="shared" si="37"/>
        <v>0.03138954485</v>
      </c>
      <c r="CJ260" s="86">
        <f t="shared" si="38"/>
        <v>0.005967066687</v>
      </c>
      <c r="CK260" s="86">
        <f t="shared" si="13"/>
        <v>1</v>
      </c>
      <c r="CL260" s="86">
        <f t="shared" si="39"/>
        <v>0.05820645604</v>
      </c>
      <c r="CM260" s="86">
        <f t="shared" si="40"/>
        <v>0.9144880474</v>
      </c>
      <c r="CN260" s="86">
        <f t="shared" si="41"/>
        <v>0.01341564648</v>
      </c>
      <c r="CO260" s="86">
        <f t="shared" si="42"/>
        <v>0.0138898501</v>
      </c>
      <c r="CP260" s="86">
        <f t="shared" si="14"/>
        <v>1</v>
      </c>
      <c r="CQ260" s="86">
        <f t="shared" si="43"/>
        <v>0.03585181139</v>
      </c>
      <c r="CR260" s="86">
        <f t="shared" si="44"/>
        <v>0.005218921907</v>
      </c>
      <c r="CS260" s="86">
        <f t="shared" si="45"/>
        <v>0.9471247217</v>
      </c>
      <c r="CT260" s="86">
        <f t="shared" si="46"/>
        <v>0.01180454501</v>
      </c>
      <c r="CU260" s="86">
        <f t="shared" si="15"/>
        <v>1</v>
      </c>
      <c r="CV260" s="86">
        <f t="shared" si="47"/>
        <v>0.001118245688</v>
      </c>
      <c r="CW260" s="86">
        <f t="shared" si="48"/>
        <v>0.008976193046</v>
      </c>
      <c r="CX260" s="86">
        <f t="shared" si="49"/>
        <v>0.001936865702</v>
      </c>
      <c r="CY260" s="86">
        <f t="shared" si="50"/>
        <v>0.9879686956</v>
      </c>
      <c r="CZ260" s="86">
        <f t="shared" si="16"/>
        <v>1</v>
      </c>
      <c r="DA260" s="62"/>
      <c r="DB260" s="86">
        <f>(AQ260*Baseline!B$7 + AV260*Baseline!B$11 + BA260*Baseline!B$16 + BF260*Baseline!B$18)</f>
        <v>56516.96012</v>
      </c>
      <c r="DC260" s="86">
        <f>(AR260*Baseline!B$7 + AW260*Baseline!B$11 + BB260*Baseline!B$16 + BG260*Baseline!B$18)</f>
        <v>74002.13075</v>
      </c>
      <c r="DD260" s="86">
        <f>(AS260*Baseline!B$7 + AX260*Baseline!B$11 + BC260*Baseline!B$16 + BH260*Baseline!B$18)</f>
        <v>137984.8114</v>
      </c>
      <c r="DE260" s="86">
        <f>(AT260*Baseline!B$7 + AY260*Baseline!B$11 + BD260*Baseline!B$16 + BI260*Baseline!B$18)</f>
        <v>1260500.464</v>
      </c>
      <c r="DF260" s="86">
        <f t="shared" si="17"/>
        <v>1529004.366</v>
      </c>
      <c r="DG260" s="62"/>
      <c r="DH260" s="86">
        <f t="shared" si="51"/>
        <v>0.03696324313</v>
      </c>
      <c r="DI260" s="86">
        <f t="shared" si="52"/>
        <v>0.04839890088</v>
      </c>
      <c r="DJ260" s="86">
        <f t="shared" si="53"/>
        <v>0.09024487727</v>
      </c>
      <c r="DK260" s="86">
        <f t="shared" si="54"/>
        <v>0.8243929787</v>
      </c>
      <c r="DL260" s="86">
        <f t="shared" si="18"/>
        <v>1</v>
      </c>
      <c r="DM260" s="62"/>
      <c r="DN260" s="86">
        <f>DH260 / (Baseline!B$7/Baseline!B$17)</f>
        <v>3.945583085</v>
      </c>
      <c r="DO260" s="86">
        <f>DI260 / (Baseline!B$11/Baseline!B$17)</f>
        <v>1.168372632</v>
      </c>
      <c r="DP260" s="86">
        <f>DJ260 / (Baseline!B$16/Baseline!B$17)</f>
        <v>1.39455608</v>
      </c>
      <c r="DQ260" s="86">
        <f>DK260 / (Baseline!B$18/Baseline!B$17)</f>
        <v>0.9320490416</v>
      </c>
      <c r="DR260" s="62"/>
      <c r="DS260" s="86">
        <f>DH260 / Baseline!H$117</f>
        <v>1.478792668</v>
      </c>
      <c r="DT260" s="86">
        <f>DI260 / Baseline!H$118</f>
        <v>1.089461787</v>
      </c>
      <c r="DU260" s="86">
        <f>DJ260 / Baseline!H$119</f>
        <v>1.078824657</v>
      </c>
      <c r="DV260" s="86">
        <f>DK260 / Baseline!H$120</f>
        <v>0.9733911946</v>
      </c>
      <c r="DW260" s="87"/>
      <c r="DX260" s="86">
        <f>(AU260*Baseline!B$34)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0.02767863429</v>
      </c>
      <c r="DY260" s="86">
        <f>(AZ260*Baseline!B$34) + (Baseline!D$90*(1-Baseline!D$91)*Baseline!B$35) + (Baseline!D$90*Baseline!D$91*((1-Baseline!D$92)*Baseline!B$40 + Baseline!D$92*Baseline!B$41))</f>
        <v>0.01106932791</v>
      </c>
      <c r="DZ260" s="86">
        <f>(BE260*Baseline!B$34) + (Baseline!F$90*(1-Baseline!F$91)*Baseline!B$35) + (Baseline!F$90*Baseline!F$91*((1-Baseline!F$92)*Baseline!B$40 + Baseline!F$92*Baseline!B$41))</f>
        <v>0.01402216736</v>
      </c>
      <c r="EA260" s="86">
        <f>(BJ260*Baseline!B$34) + (Baseline!H$90*(1-Baseline!H$91)*Baseline!B$35) + (Baseline!H$90*Baseline!H$91*((1-Baseline!H$92)*Baseline!B$40 + Baseline!H$92*Baseline!B$41))</f>
        <v>0.009314853609</v>
      </c>
      <c r="EB260" s="86">
        <f>( DX260*Baseline!B$7 + DY260*Baseline!B$11 + DZ260*Baseline!B$16 + EA260*Baseline!B$18 ) / Baseline!B$17</f>
        <v>0.009864188867</v>
      </c>
    </row>
    <row r="261">
      <c r="A261" s="73" t="s">
        <v>437</v>
      </c>
      <c r="B261" s="85">
        <f>MIN( MAX( NORMINV( MCrands!B261, (B$5+B$4)/2, (B$5-B$4)/3.29 ), 0 ), 1 )</f>
        <v>0.3672077176</v>
      </c>
      <c r="C261" s="85">
        <f>MAX( NORMINV( MCrands!C261, (C$5+C$4)/2, (C$5-C$4)/3.29 ), 0 )</f>
        <v>2.440536847</v>
      </c>
      <c r="D261" s="83"/>
      <c r="E261" s="84">
        <f>Baseline!B$33 * (C261 * Baseline!B$68*Baseline!B$68/Baseline!B$75 + Baseline!B$46 * Baseline!B$54*Baseline!B$54/Baseline!B$76 + Baseline!B$47 * Baseline!B$55*Baseline!B$55/Baseline!B$77 + Baseline!B$56*Baseline!B$56/Baseline!B$78)</f>
        <v>0.00001732855053</v>
      </c>
      <c r="F261" s="84">
        <f>Baseline!B$33 * (C261 * Baseline!B$68*Baseline!B$59/Baseline!B$75 + Baseline!B$46 * Baseline!B$54*Baseline!B$69/Baseline!B$76 + Baseline!B$47 * Baseline!B$55*Baseline!B$57/Baseline!B$77 + Baseline!B$56*Baseline!B$58/Baseline!B$78)</f>
        <v>0.0000002389755254</v>
      </c>
      <c r="G261" s="85">
        <f>Baseline!B$33 * (C261 * Baseline!B$68*Baseline!B$60/Baseline!B$75 + Baseline!B$46 * Baseline!B$54*Baseline!B$61/Baseline!B$76 + Baseline!B$47 * Baseline!B$55*Baseline!B$70/Baseline!B$77 + Baseline!B$56*Baseline!B$62/Baseline!B$78)</f>
        <v>0.0000002002014548</v>
      </c>
      <c r="H261" s="84">
        <f>Baseline!B$33 * (C261 * Baseline!B$68*Baseline!B$63/Baseline!B$75 + Baseline!B$46 * Baseline!B$54*Baseline!B$64/Baseline!B$76 + Baseline!B$47 * Baseline!B$55*Baseline!B$65/Baseline!B$77 + Baseline!B$56*Baseline!B$71/Baseline!B$78)</f>
        <v>0.000000003667241847</v>
      </c>
      <c r="I261" s="84">
        <f>Baseline!B$33 * (C261 * Baseline!B$59*Baseline!B$68/Baseline!B$75 + Baseline!B$46 * Baseline!B$69*Baseline!B$54/Baseline!B$76 + Baseline!B$47 * Baseline!B$57*Baseline!B$55/Baseline!B$77 + Baseline!B$58*Baseline!B$56/Baseline!B$78)</f>
        <v>0.0000002389755254</v>
      </c>
      <c r="J261" s="85">
        <f>Baseline!B$33 * (C261 * Baseline!B$59*Baseline!B$59/Baseline!B$75 + Baseline!B$46 * Baseline!B$69*Baseline!B$69/Baseline!B$76 + Baseline!B$47 * Baseline!B$57*Baseline!B$57/Baseline!B$77 + Baseline!B$58*Baseline!B$58/Baseline!B$78)</f>
        <v>0.00000211657442</v>
      </c>
      <c r="K261" s="84">
        <f>Baseline!B$33 * (C261 * Baseline!B$59*Baseline!B$60/Baseline!B$75 + Baseline!B$46 * Baseline!B$69*Baseline!B$61/Baseline!B$76 + Baseline!B$47 * Baseline!B$57*Baseline!B$70/Baseline!B$77 + Baseline!B$58*Baseline!B$62/Baseline!B$78)</f>
        <v>0.00000001648975628</v>
      </c>
      <c r="L261" s="85">
        <f>Baseline!B$33 * (C261 * Baseline!B$59*Baseline!B$63/Baseline!B$75 + Baseline!B$46 * Baseline!B$69*Baseline!B$64/Baseline!B$76 + Baseline!B$47 * Baseline!B$57*Baseline!B$65/Baseline!B$77 + Baseline!B$58*Baseline!B$71/Baseline!B$78)</f>
        <v>0.0000000170727874</v>
      </c>
      <c r="M261" s="84">
        <f>Baseline!B$33 * (C261 * Baseline!B$60*Baseline!B$68/Baseline!B$75 + Baseline!B$46 * Baseline!B$61*Baseline!B$54/Baseline!B$76 + Baseline!B$47 * Baseline!B$70*Baseline!B$55/Baseline!B$77 + Baseline!B$62*Baseline!B$56/Baseline!B$78)</f>
        <v>0.0000002002014548</v>
      </c>
      <c r="N261" s="85">
        <f>Baseline!B$33 * (C261 * Baseline!B$60*Baseline!B$59/Baseline!B$75 + Baseline!B$46 * Baseline!B$61*Baseline!B$69/Baseline!B$76 + Baseline!B$47 * Baseline!B$70*Baseline!B$57/Baseline!B$77 + Baseline!B$62*Baseline!B$58/Baseline!B$78)</f>
        <v>0.00000001648975628</v>
      </c>
      <c r="O261" s="85">
        <f>Baseline!B$33 * (C261 * Baseline!B$60*Baseline!B$60/Baseline!B$75 + Baseline!B$46 * Baseline!B$61*Baseline!B$61/Baseline!B$76 + Baseline!B$47 * Baseline!B$70*Baseline!B$70/Baseline!B$77 + Baseline!B$62*Baseline!B$62/Baseline!B$78)</f>
        <v>0.000001589267453</v>
      </c>
      <c r="P261" s="84">
        <f>Baseline!B$33 * (C261 * Baseline!B$60*Baseline!B$63/Baseline!B$75 + Baseline!B$46 * Baseline!B$61*Baseline!B$64/Baseline!B$76 + Baseline!B$47 * Baseline!B$70*Baseline!B$65/Baseline!B$77 + Baseline!B$62*Baseline!B$71/Baseline!B$78)</f>
        <v>0.000000001956384814</v>
      </c>
      <c r="Q261" s="84">
        <f>Baseline!B$33 * (C261 * Baseline!B$63*Baseline!B$68/Baseline!B$75 + Baseline!B$46 * Baseline!B$64*Baseline!B$54/Baseline!B$76 + Baseline!B$47 * Baseline!B$65*Baseline!B$55/Baseline!B$77 + Baseline!B$71*Baseline!B$56/Baseline!B$78)</f>
        <v>0.000000003667241847</v>
      </c>
      <c r="R261" s="84">
        <f>Baseline!B$33 * (C261 * Baseline!B$63*Baseline!B$59/Baseline!B$75 + Baseline!B$46 * Baseline!B$64*Baseline!B$69/Baseline!B$76 + Baseline!B$47 * Baseline!B$65*Baseline!B$57/Baseline!B$77 + Baseline!B$71*Baseline!B$58/Baseline!B$78)</f>
        <v>0.0000000170727874</v>
      </c>
      <c r="S261" s="84">
        <f>Baseline!B$33 * (C261 * Baseline!B$63*Baseline!B$60/Baseline!B$75 + Baseline!B$46 * Baseline!B$64*Baseline!B$61/Baseline!B$76 + Baseline!B$47 * Baseline!B$65*Baseline!B$70/Baseline!B$77 + Baseline!B$71*Baseline!B$62/Baseline!B$78)</f>
        <v>0.000000001956384814</v>
      </c>
      <c r="T261" s="84">
        <f>Baseline!B$33 * (C261 * Baseline!B$63*Baseline!B$63/Baseline!B$75 + Baseline!B$46 * Baseline!B$64*Baseline!B$64/Baseline!B$76 + Baseline!B$47 * Baseline!B$65*Baseline!B$65/Baseline!B$77 + Baseline!B$71*Baseline!B$71/Baseline!B$78)</f>
        <v>0.00000009856721652</v>
      </c>
      <c r="U261" s="83"/>
      <c r="V261" s="84">
        <f>E261 * ( Baseline!B$89 * Baseline!B$7 )</f>
        <v>0.179853026</v>
      </c>
      <c r="W261" s="84">
        <f>F261 * ( Baseline!D$89 * Baseline!B$11 )</f>
        <v>0.004408284897</v>
      </c>
      <c r="X261" s="84">
        <f>G261 * ( Baseline!F$89 * Baseline!B$16 )</f>
        <v>0.006953951471</v>
      </c>
      <c r="Y261" s="84">
        <f>H261 * ( Baseline!H$89 * Baseline!B$18 )</f>
        <v>0.001289671654</v>
      </c>
      <c r="Z261" s="86">
        <f t="shared" si="1"/>
        <v>0.192504934</v>
      </c>
      <c r="AA261" s="84">
        <f>I261 * ( Baseline!B$89 * Baseline!B$7 )</f>
        <v>0.002480326979</v>
      </c>
      <c r="AB261" s="85">
        <f>J261 * ( Baseline!D$89 * Baseline!B$11 )</f>
        <v>0.03904359257</v>
      </c>
      <c r="AC261" s="85">
        <f>K261 * ( Baseline!F$89 * Baseline!B$16 )</f>
        <v>0.0005727678904</v>
      </c>
      <c r="AD261" s="85">
        <f>L261 * ( Baseline!F$89 * Baseline!B$16 )</f>
        <v>0.0005930193423</v>
      </c>
      <c r="AE261" s="86">
        <f t="shared" si="2"/>
        <v>0.04268970678</v>
      </c>
      <c r="AF261" s="86">
        <f>M261 * ( Baseline!B$89 * Baseline!B$7 )</f>
        <v>0.0020778909</v>
      </c>
      <c r="AG261" s="86">
        <f>N261 * ( Baseline!D$89 * Baseline!B$11 )</f>
        <v>0.000304179867</v>
      </c>
      <c r="AH261" s="86">
        <f>O261 * ( Baseline!F$89 * Baseline!B$16 )</f>
        <v>0.05520283934</v>
      </c>
      <c r="AI261" s="86">
        <f>P261 * ( Baseline!H$89 * Baseline!B$18 )</f>
        <v>0.00068800863</v>
      </c>
      <c r="AJ261" s="86">
        <f t="shared" si="3"/>
        <v>0.05827291873</v>
      </c>
      <c r="AK261" s="86">
        <f>Q261 * ( Baseline!B$89 * Baseline!B$7 )</f>
        <v>0.00003806230313</v>
      </c>
      <c r="AL261" s="86">
        <f>R261 * ( Baseline!D$89 * Baseline!B$11 )</f>
        <v>0.0003149348064</v>
      </c>
      <c r="AM261" s="86">
        <f>S261 * ( Baseline!F$89 * Baseline!B$16 )</f>
        <v>0.00006795457638</v>
      </c>
      <c r="AN261" s="86">
        <f>T261 * ( Baseline!H$89 * Baseline!B$18 )</f>
        <v>0.03466347475</v>
      </c>
      <c r="AO261" s="86">
        <f t="shared" si="4"/>
        <v>0.03508442644</v>
      </c>
      <c r="AP261" s="62"/>
      <c r="AQ261" s="86">
        <f>V261 * ( (1-Baseline!B$90-Baseline!B$89) + (1-B261)*Baseline!B$90 )</f>
        <v>0.1172255282</v>
      </c>
      <c r="AR261" s="86">
        <f>W261 * ( (1-Baseline!B$90-Baseline!B$89) + (1-B261)*Baseline!B$90 )</f>
        <v>0.00287325455</v>
      </c>
      <c r="AS261" s="86">
        <f>X261 * ( (1-Baseline!B$90-Baseline!B$89) + (1-B261)*Baseline!B$90 )</f>
        <v>0.004532482173</v>
      </c>
      <c r="AT261" s="86">
        <f>Y261 * ( (1-Baseline!B$90-Baseline!B$89) + (1-B261)*Baseline!B$90 )</f>
        <v>0.0008405888084</v>
      </c>
      <c r="AU261" s="86">
        <f t="shared" si="5"/>
        <v>0.1254718537</v>
      </c>
      <c r="AV261" s="86">
        <f>AA261 * ( (1-Baseline!D$90-Baseline!D$89) + (1-B261)*Baseline!D$90 )</f>
        <v>0.002050955945</v>
      </c>
      <c r="AW261" s="86">
        <f>AB261 * ( (1-Baseline!D$90-Baseline!D$89) + (1-B261)*Baseline!D$90 )</f>
        <v>0.03228473059</v>
      </c>
      <c r="AX261" s="86">
        <f>AC261 * ( (1-Baseline!D$90-Baseline!D$89) + (1-B261)*Baseline!D$90 )</f>
        <v>0.0004736156643</v>
      </c>
      <c r="AY261" s="86">
        <f>AD261 * ( (1-Baseline!D$90-Baseline!D$89) + (1-B261)*Baseline!D$90 )</f>
        <v>0.0004903613741</v>
      </c>
      <c r="AZ261" s="86">
        <f t="shared" si="6"/>
        <v>0.03529966357</v>
      </c>
      <c r="BA261" s="86">
        <f>AF261 * ( (1-Baseline!F$90-Baseline!F$89) + (1-Baseline!B$36)*Baseline!F$90 )</f>
        <v>0.001495316784</v>
      </c>
      <c r="BB261" s="86">
        <f>AG261 * ( (1-Baseline!F$90-Baseline!F$89) + (1-Baseline!B$36)*Baseline!F$90 )</f>
        <v>0.0002188975661</v>
      </c>
      <c r="BC261" s="86">
        <f>AH261 * ( (1-Baseline!F$90-Baseline!F$89) + (1-Baseline!B$36)*Baseline!F$90 )</f>
        <v>0.03972572968</v>
      </c>
      <c r="BD261" s="86">
        <f>AI261 * ( (1-Baseline!F$90-Baseline!F$89) + (1-Baseline!B$36)*Baseline!F$90 )</f>
        <v>0.0004951130264</v>
      </c>
      <c r="BE261" s="86">
        <f t="shared" si="7"/>
        <v>0.04193505705</v>
      </c>
      <c r="BF261" s="86">
        <f>AK261 * ( (1-Baseline!H$90-Baseline!H$89) + (1-Baseline!B$36)*Baseline!H$90 )</f>
        <v>0.00003015752401</v>
      </c>
      <c r="BG261" s="86">
        <f>AL261 * ( (1-Baseline!H$90-Baseline!H$89) + (1-Baseline!B$36)*Baseline!H$90 )</f>
        <v>0.0002495291458</v>
      </c>
      <c r="BH261" s="86">
        <f>AM261 * ( (1-Baseline!H$90-Baseline!H$89) + (1-Baseline!B$36)*Baseline!H$90 )</f>
        <v>0.00005384176995</v>
      </c>
      <c r="BI261" s="86">
        <f>AN261 * ( (1-Baseline!H$90-Baseline!H$89) + (1-Baseline!B$36)*Baseline!H$90 )</f>
        <v>0.02746456432</v>
      </c>
      <c r="BJ261" s="86">
        <f t="shared" si="8"/>
        <v>0.02779809276</v>
      </c>
      <c r="BK261" s="62"/>
      <c r="BL261" s="86">
        <f t="shared" si="19"/>
        <v>0.934277487</v>
      </c>
      <c r="BM261" s="86">
        <f t="shared" si="20"/>
        <v>0.02289959434</v>
      </c>
      <c r="BN261" s="86">
        <f t="shared" si="21"/>
        <v>0.03612349734</v>
      </c>
      <c r="BO261" s="86">
        <f t="shared" si="22"/>
        <v>0.006699421294</v>
      </c>
      <c r="BP261" s="86">
        <f t="shared" si="9"/>
        <v>1</v>
      </c>
      <c r="BQ261" s="86">
        <f t="shared" si="23"/>
        <v>0.05810128871</v>
      </c>
      <c r="BR261" s="86">
        <f t="shared" si="24"/>
        <v>0.9145903196</v>
      </c>
      <c r="BS261" s="86">
        <f t="shared" si="25"/>
        <v>0.01341700221</v>
      </c>
      <c r="BT261" s="86">
        <f t="shared" si="26"/>
        <v>0.01389138945</v>
      </c>
      <c r="BU261" s="86">
        <f t="shared" si="10"/>
        <v>1</v>
      </c>
      <c r="BV261" s="86">
        <f t="shared" si="27"/>
        <v>0.035657917</v>
      </c>
      <c r="BW261" s="86">
        <f t="shared" si="28"/>
        <v>0.005219918165</v>
      </c>
      <c r="BX261" s="86">
        <f t="shared" si="29"/>
        <v>0.9473155033</v>
      </c>
      <c r="BY261" s="86">
        <f t="shared" si="30"/>
        <v>0.01180666157</v>
      </c>
      <c r="BZ261" s="86">
        <f t="shared" si="11"/>
        <v>1</v>
      </c>
      <c r="CA261" s="86">
        <f t="shared" si="31"/>
        <v>0.001084877451</v>
      </c>
      <c r="CB261" s="86">
        <f t="shared" si="32"/>
        <v>0.008976484395</v>
      </c>
      <c r="CC261" s="86">
        <f t="shared" si="33"/>
        <v>0.001936887197</v>
      </c>
      <c r="CD261" s="86">
        <f t="shared" si="34"/>
        <v>0.988001751</v>
      </c>
      <c r="CE261" s="86">
        <f t="shared" si="12"/>
        <v>1</v>
      </c>
      <c r="CF261" s="62"/>
      <c r="CG261" s="86">
        <f t="shared" si="35"/>
        <v>0.934277487</v>
      </c>
      <c r="CH261" s="86">
        <f t="shared" si="36"/>
        <v>0.02289959434</v>
      </c>
      <c r="CI261" s="86">
        <f t="shared" si="37"/>
        <v>0.03612349734</v>
      </c>
      <c r="CJ261" s="86">
        <f t="shared" si="38"/>
        <v>0.006699421294</v>
      </c>
      <c r="CK261" s="86">
        <f t="shared" si="13"/>
        <v>1</v>
      </c>
      <c r="CL261" s="86">
        <f t="shared" si="39"/>
        <v>0.05810128871</v>
      </c>
      <c r="CM261" s="86">
        <f t="shared" si="40"/>
        <v>0.9145903196</v>
      </c>
      <c r="CN261" s="86">
        <f t="shared" si="41"/>
        <v>0.01341700221</v>
      </c>
      <c r="CO261" s="86">
        <f t="shared" si="42"/>
        <v>0.01389138945</v>
      </c>
      <c r="CP261" s="86">
        <f t="shared" si="14"/>
        <v>1</v>
      </c>
      <c r="CQ261" s="86">
        <f t="shared" si="43"/>
        <v>0.035657917</v>
      </c>
      <c r="CR261" s="86">
        <f t="shared" si="44"/>
        <v>0.005219918165</v>
      </c>
      <c r="CS261" s="86">
        <f t="shared" si="45"/>
        <v>0.9473155033</v>
      </c>
      <c r="CT261" s="86">
        <f t="shared" si="46"/>
        <v>0.01180666157</v>
      </c>
      <c r="CU261" s="86">
        <f t="shared" si="15"/>
        <v>1</v>
      </c>
      <c r="CV261" s="86">
        <f t="shared" si="47"/>
        <v>0.001084877451</v>
      </c>
      <c r="CW261" s="86">
        <f t="shared" si="48"/>
        <v>0.008976484395</v>
      </c>
      <c r="CX261" s="86">
        <f t="shared" si="49"/>
        <v>0.001936887197</v>
      </c>
      <c r="CY261" s="86">
        <f t="shared" si="50"/>
        <v>0.988001751</v>
      </c>
      <c r="CZ261" s="86">
        <f t="shared" si="16"/>
        <v>1</v>
      </c>
      <c r="DA261" s="62"/>
      <c r="DB261" s="86">
        <f>(AQ261*Baseline!B$7 + AV261*Baseline!B$11 + BA261*Baseline!B$16 + BF261*Baseline!B$18)</f>
        <v>67643.29991</v>
      </c>
      <c r="DC261" s="86">
        <f>(AR261*Baseline!B$7 + AW261*Baseline!B$11 + BB261*Baseline!B$16 + BG261*Baseline!B$18)</f>
        <v>82789.36823</v>
      </c>
      <c r="DD261" s="86">
        <f>(AS261*Baseline!B$7 + AX261*Baseline!B$11 + BC261*Baseline!B$16 + BH261*Baseline!B$18)</f>
        <v>138768.1491</v>
      </c>
      <c r="DE261" s="86">
        <f>(AT261*Baseline!B$7 + AY261*Baseline!B$11 + BD261*Baseline!B$16 + BI261*Baseline!B$18)</f>
        <v>1260742.826</v>
      </c>
      <c r="DF261" s="86">
        <f t="shared" si="17"/>
        <v>1549943.643</v>
      </c>
      <c r="DG261" s="62"/>
      <c r="DH261" s="86">
        <f t="shared" si="51"/>
        <v>0.04364242546</v>
      </c>
      <c r="DI261" s="86">
        <f t="shared" si="52"/>
        <v>0.05341443774</v>
      </c>
      <c r="DJ261" s="86">
        <f t="shared" si="53"/>
        <v>0.08953109342</v>
      </c>
      <c r="DK261" s="86">
        <f t="shared" si="54"/>
        <v>0.8134120434</v>
      </c>
      <c r="DL261" s="86">
        <f t="shared" si="18"/>
        <v>1</v>
      </c>
      <c r="DM261" s="62"/>
      <c r="DN261" s="86">
        <f>DH261 / (Baseline!B$7/Baseline!B$17)</f>
        <v>4.658541867</v>
      </c>
      <c r="DO261" s="86">
        <f>DI261 / (Baseline!B$11/Baseline!B$17)</f>
        <v>1.289450093</v>
      </c>
      <c r="DP261" s="86">
        <f>DJ261 / (Baseline!B$16/Baseline!B$17)</f>
        <v>1.383525962</v>
      </c>
      <c r="DQ261" s="86">
        <f>DK261 / (Baseline!B$18/Baseline!B$17)</f>
        <v>0.9196341248</v>
      </c>
      <c r="DR261" s="62"/>
      <c r="DS261" s="86">
        <f>DH261 / Baseline!H$117</f>
        <v>1.746007475</v>
      </c>
      <c r="DT261" s="86">
        <f>DI261 / Baseline!H$118</f>
        <v>1.202361784</v>
      </c>
      <c r="DU261" s="86">
        <f>DJ261 / Baseline!H$119</f>
        <v>1.070291789</v>
      </c>
      <c r="DV261" s="86">
        <f>DK261 / Baseline!H$120</f>
        <v>0.9604255992</v>
      </c>
      <c r="DW261" s="87"/>
      <c r="DX261" s="86">
        <f>(AU261*Baseline!B$34)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0.03135030931</v>
      </c>
      <c r="DY261" s="86">
        <f>(AZ261*Baseline!B$34) + (Baseline!D$90*(1-Baseline!D$91)*Baseline!B$35) + (Baseline!D$90*Baseline!D$91*((1-Baseline!D$92)*Baseline!B$40 + Baseline!D$92*Baseline!B$41))</f>
        <v>0.01170851754</v>
      </c>
      <c r="DZ261" s="86">
        <f>(BE261*Baseline!B$34) + (Baseline!F$90*(1-Baseline!F$91)*Baseline!B$35) + (Baseline!F$90*Baseline!F$91*((1-Baseline!F$92)*Baseline!B$40 + Baseline!F$92*Baseline!B$41))</f>
        <v>0.01402089856</v>
      </c>
      <c r="EA261" s="86">
        <f>(BJ261*Baseline!B$34) + (Baseline!H$90*(1-Baseline!H$91)*Baseline!B$35) + (Baseline!H$90*Baseline!H$91*((1-Baseline!H$92)*Baseline!B$40 + Baseline!H$92*Baseline!B$41))</f>
        <v>0.009314713913</v>
      </c>
      <c r="EB261" s="86">
        <f>( DX261*Baseline!B$7 + DY261*Baseline!B$11 + DZ261*Baseline!B$16 + EA261*Baseline!B$18 ) / Baseline!B$17</f>
        <v>0.009924858321</v>
      </c>
    </row>
    <row r="262">
      <c r="A262" s="73" t="s">
        <v>438</v>
      </c>
      <c r="B262" s="85">
        <f>MIN( MAX( NORMINV( MCrands!B262, (B$5+B$4)/2, (B$5-B$4)/3.29 ), 0 ), 1 )</f>
        <v>0.4025402785</v>
      </c>
      <c r="C262" s="85">
        <f>MAX( NORMINV( MCrands!C262, (C$5+C$4)/2, (C$5-C$4)/3.29 ), 0 )</f>
        <v>2.600624444</v>
      </c>
      <c r="D262" s="83"/>
      <c r="E262" s="84">
        <f>Baseline!B$33 * (C262 * Baseline!B$68*Baseline!B$68/Baseline!B$75 + Baseline!B$46 * Baseline!B$54*Baseline!B$54/Baseline!B$76 + Baseline!B$47 * Baseline!B$55*Baseline!B$55/Baseline!B$77 + Baseline!B$56*Baseline!B$56/Baseline!B$78)</f>
        <v>0.00001846197456</v>
      </c>
      <c r="F262" s="84">
        <f>Baseline!B$33 * (C262 * Baseline!B$68*Baseline!B$59/Baseline!B$75 + Baseline!B$46 * Baseline!B$54*Baseline!B$69/Baseline!B$76 + Baseline!B$47 * Baseline!B$55*Baseline!B$57/Baseline!B$77 + Baseline!B$56*Baseline!B$58/Baseline!B$78)</f>
        <v>0.0000002391544871</v>
      </c>
      <c r="G262" s="85">
        <f>Baseline!B$33 * (C262 * Baseline!B$68*Baseline!B$60/Baseline!B$75 + Baseline!B$46 * Baseline!B$54*Baseline!B$61/Baseline!B$76 + Baseline!B$47 * Baseline!B$55*Baseline!B$70/Baseline!B$77 + Baseline!B$56*Baseline!B$62/Baseline!B$78)</f>
        <v>0.0000002006414023</v>
      </c>
      <c r="H262" s="84">
        <f>Baseline!B$33 * (C262 * Baseline!B$68*Baseline!B$63/Baseline!B$75 + Baseline!B$46 * Baseline!B$54*Baseline!B$64/Baseline!B$76 + Baseline!B$47 * Baseline!B$55*Baseline!B$65/Baseline!B$77 + Baseline!B$56*Baseline!B$71/Baseline!B$78)</f>
        <v>0.000000003711236595</v>
      </c>
      <c r="I262" s="84">
        <f>Baseline!B$33 * (C262 * Baseline!B$59*Baseline!B$68/Baseline!B$75 + Baseline!B$46 * Baseline!B$69*Baseline!B$54/Baseline!B$76 + Baseline!B$47 * Baseline!B$57*Baseline!B$55/Baseline!B$77 + Baseline!B$58*Baseline!B$56/Baseline!B$78)</f>
        <v>0.0000002391544871</v>
      </c>
      <c r="J262" s="85">
        <f>Baseline!B$33 * (C262 * Baseline!B$59*Baseline!B$59/Baseline!B$75 + Baseline!B$46 * Baseline!B$69*Baseline!B$69/Baseline!B$76 + Baseline!B$47 * Baseline!B$57*Baseline!B$57/Baseline!B$77 + Baseline!B$58*Baseline!B$58/Baseline!B$78)</f>
        <v>0.000002116574449</v>
      </c>
      <c r="K262" s="84">
        <f>Baseline!B$33 * (C262 * Baseline!B$59*Baseline!B$60/Baseline!B$75 + Baseline!B$46 * Baseline!B$69*Baseline!B$61/Baseline!B$76 + Baseline!B$47 * Baseline!B$57*Baseline!B$70/Baseline!B$77 + Baseline!B$58*Baseline!B$62/Baseline!B$78)</f>
        <v>0.00000001648982574</v>
      </c>
      <c r="L262" s="85">
        <f>Baseline!B$33 * (C262 * Baseline!B$59*Baseline!B$63/Baseline!B$75 + Baseline!B$46 * Baseline!B$69*Baseline!B$64/Baseline!B$76 + Baseline!B$47 * Baseline!B$57*Baseline!B$65/Baseline!B$77 + Baseline!B$58*Baseline!B$71/Baseline!B$78)</f>
        <v>0.00000001707279435</v>
      </c>
      <c r="M262" s="84">
        <f>Baseline!B$33 * (C262 * Baseline!B$60*Baseline!B$68/Baseline!B$75 + Baseline!B$46 * Baseline!B$61*Baseline!B$54/Baseline!B$76 + Baseline!B$47 * Baseline!B$70*Baseline!B$55/Baseline!B$77 + Baseline!B$62*Baseline!B$56/Baseline!B$78)</f>
        <v>0.0000002006414023</v>
      </c>
      <c r="N262" s="85">
        <f>Baseline!B$33 * (C262 * Baseline!B$60*Baseline!B$59/Baseline!B$75 + Baseline!B$46 * Baseline!B$61*Baseline!B$69/Baseline!B$76 + Baseline!B$47 * Baseline!B$70*Baseline!B$57/Baseline!B$77 + Baseline!B$62*Baseline!B$58/Baseline!B$78)</f>
        <v>0.00000001648982574</v>
      </c>
      <c r="O262" s="85">
        <f>Baseline!B$33 * (C262 * Baseline!B$60*Baseline!B$60/Baseline!B$75 + Baseline!B$46 * Baseline!B$61*Baseline!B$61/Baseline!B$76 + Baseline!B$47 * Baseline!B$70*Baseline!B$70/Baseline!B$77 + Baseline!B$62*Baseline!B$62/Baseline!B$78)</f>
        <v>0.000001589267624</v>
      </c>
      <c r="P262" s="84">
        <f>Baseline!B$33 * (C262 * Baseline!B$60*Baseline!B$63/Baseline!B$75 + Baseline!B$46 * Baseline!B$61*Baseline!B$64/Baseline!B$76 + Baseline!B$47 * Baseline!B$70*Baseline!B$65/Baseline!B$77 + Baseline!B$62*Baseline!B$71/Baseline!B$78)</f>
        <v>0.000000001956401891</v>
      </c>
      <c r="Q262" s="84">
        <f>Baseline!B$33 * (C262 * Baseline!B$63*Baseline!B$68/Baseline!B$75 + Baseline!B$46 * Baseline!B$64*Baseline!B$54/Baseline!B$76 + Baseline!B$47 * Baseline!B$65*Baseline!B$55/Baseline!B$77 + Baseline!B$71*Baseline!B$56/Baseline!B$78)</f>
        <v>0.000000003711236595</v>
      </c>
      <c r="R262" s="84">
        <f>Baseline!B$33 * (C262 * Baseline!B$63*Baseline!B$59/Baseline!B$75 + Baseline!B$46 * Baseline!B$64*Baseline!B$69/Baseline!B$76 + Baseline!B$47 * Baseline!B$65*Baseline!B$57/Baseline!B$77 + Baseline!B$71*Baseline!B$58/Baseline!B$78)</f>
        <v>0.00000001707279435</v>
      </c>
      <c r="S262" s="84">
        <f>Baseline!B$33 * (C262 * Baseline!B$63*Baseline!B$60/Baseline!B$75 + Baseline!B$46 * Baseline!B$64*Baseline!B$61/Baseline!B$76 + Baseline!B$47 * Baseline!B$65*Baseline!B$70/Baseline!B$77 + Baseline!B$71*Baseline!B$62/Baseline!B$78)</f>
        <v>0.000000001956401891</v>
      </c>
      <c r="T262" s="84">
        <f>Baseline!B$33 * (C262 * Baseline!B$63*Baseline!B$63/Baseline!B$75 + Baseline!B$46 * Baseline!B$64*Baseline!B$64/Baseline!B$76 + Baseline!B$47 * Baseline!B$65*Baseline!B$65/Baseline!B$77 + Baseline!B$71*Baseline!B$71/Baseline!B$78)</f>
        <v>0.00000009856721823</v>
      </c>
      <c r="U262" s="83"/>
      <c r="V262" s="84">
        <f>E262 * ( Baseline!B$89 * Baseline!B$7 )</f>
        <v>0.191616834</v>
      </c>
      <c r="W262" s="84">
        <f>F262 * ( Baseline!D$89 * Baseline!B$11 )</f>
        <v>0.004411586131</v>
      </c>
      <c r="X262" s="84">
        <f>G262 * ( Baseline!F$89 * Baseline!B$16 )</f>
        <v>0.006969232946</v>
      </c>
      <c r="Y262" s="84">
        <f>H262 * ( Baseline!H$89 * Baseline!B$18 )</f>
        <v>0.00130514344</v>
      </c>
      <c r="Z262" s="86">
        <f t="shared" si="1"/>
        <v>0.2043027965</v>
      </c>
      <c r="AA262" s="84">
        <f>I262 * ( Baseline!B$89 * Baseline!B$7 )</f>
        <v>0.002482184422</v>
      </c>
      <c r="AB262" s="85">
        <f>J262 * ( Baseline!D$89 * Baseline!B$11 )</f>
        <v>0.03904359309</v>
      </c>
      <c r="AC262" s="85">
        <f>K262 * ( Baseline!F$89 * Baseline!B$16 )</f>
        <v>0.0005727703032</v>
      </c>
      <c r="AD262" s="85">
        <f>L262 * ( Baseline!F$89 * Baseline!B$16 )</f>
        <v>0.0005930195836</v>
      </c>
      <c r="AE262" s="86">
        <f t="shared" si="2"/>
        <v>0.0426915674</v>
      </c>
      <c r="AF262" s="86">
        <f>M262 * ( Baseline!B$89 * Baseline!B$7 )</f>
        <v>0.002082457115</v>
      </c>
      <c r="AG262" s="86">
        <f>N262 * ( Baseline!D$89 * Baseline!B$11 )</f>
        <v>0.0003041811484</v>
      </c>
      <c r="AH262" s="86">
        <f>O262 * ( Baseline!F$89 * Baseline!B$16 )</f>
        <v>0.05520284527</v>
      </c>
      <c r="AI262" s="86">
        <f>P262 * ( Baseline!H$89 * Baseline!B$18 )</f>
        <v>0.0006880146354</v>
      </c>
      <c r="AJ262" s="86">
        <f t="shared" si="3"/>
        <v>0.05827749817</v>
      </c>
      <c r="AK262" s="86">
        <f>Q262 * ( Baseline!B$89 * Baseline!B$7 )</f>
        <v>0.00003851892462</v>
      </c>
      <c r="AL262" s="86">
        <f>R262 * ( Baseline!D$89 * Baseline!B$11 )</f>
        <v>0.0003149349346</v>
      </c>
      <c r="AM262" s="86">
        <f>S262 * ( Baseline!F$89 * Baseline!B$16 )</f>
        <v>0.00006795516954</v>
      </c>
      <c r="AN262" s="86">
        <f>T262 * ( Baseline!H$89 * Baseline!B$18 )</f>
        <v>0.03466347535</v>
      </c>
      <c r="AO262" s="86">
        <f t="shared" si="4"/>
        <v>0.03508488438</v>
      </c>
      <c r="AP262" s="62"/>
      <c r="AQ262" s="86">
        <f>V262 * ( (1-Baseline!B$90-Baseline!B$89) + (1-B262)*Baseline!B$90 )</f>
        <v>0.1188674243</v>
      </c>
      <c r="AR262" s="86">
        <f>W262 * ( (1-Baseline!B$90-Baseline!B$89) + (1-B262)*Baseline!B$90 )</f>
        <v>0.0027366796</v>
      </c>
      <c r="AS262" s="86">
        <f>X262 * ( (1-Baseline!B$90-Baseline!B$89) + (1-B262)*Baseline!B$90 )</f>
        <v>0.004323288057</v>
      </c>
      <c r="AT262" s="86">
        <f>Y262 * ( (1-Baseline!B$90-Baseline!B$89) + (1-B262)*Baseline!B$90 )</f>
        <v>0.0008096315749</v>
      </c>
      <c r="AU262" s="86">
        <f t="shared" si="5"/>
        <v>0.1267370236</v>
      </c>
      <c r="AV262" s="86">
        <f>AA262 * ( (1-Baseline!D$90-Baseline!D$89) + (1-B262)*Baseline!D$90 )</f>
        <v>0.002013201379</v>
      </c>
      <c r="AW262" s="86">
        <f>AB262 * ( (1-Baseline!D$90-Baseline!D$89) + (1-B262)*Baseline!D$90 )</f>
        <v>0.03166671048</v>
      </c>
      <c r="AX262" s="86">
        <f>AC262 * ( (1-Baseline!D$90-Baseline!D$89) + (1-B262)*Baseline!D$90 )</f>
        <v>0.0004645512856</v>
      </c>
      <c r="AY262" s="86">
        <f>AD262 * ( (1-Baseline!D$90-Baseline!D$89) + (1-B262)*Baseline!D$90 )</f>
        <v>0.0004809746741</v>
      </c>
      <c r="AZ262" s="86">
        <f t="shared" si="6"/>
        <v>0.03462543782</v>
      </c>
      <c r="BA262" s="86">
        <f>AF262 * ( (1-Baseline!F$90-Baseline!F$89) + (1-Baseline!B$36)*Baseline!F$90 )</f>
        <v>0.001498602778</v>
      </c>
      <c r="BB262" s="86">
        <f>AG262 * ( (1-Baseline!F$90-Baseline!F$89) + (1-Baseline!B$36)*Baseline!F$90 )</f>
        <v>0.0002188984882</v>
      </c>
      <c r="BC262" s="86">
        <f>AH262 * ( (1-Baseline!F$90-Baseline!F$89) + (1-Baseline!B$36)*Baseline!F$90 )</f>
        <v>0.03972573395</v>
      </c>
      <c r="BD262" s="86">
        <f>AI262 * ( (1-Baseline!F$90-Baseline!F$89) + (1-Baseline!B$36)*Baseline!F$90 )</f>
        <v>0.0004951173481</v>
      </c>
      <c r="BE262" s="86">
        <f t="shared" si="7"/>
        <v>0.04193835256</v>
      </c>
      <c r="BF262" s="86">
        <f>AK262 * ( (1-Baseline!H$90-Baseline!H$89) + (1-Baseline!B$36)*Baseline!H$90 )</f>
        <v>0.00003051931436</v>
      </c>
      <c r="BG262" s="86">
        <f>AL262 * ( (1-Baseline!H$90-Baseline!H$89) + (1-Baseline!B$36)*Baseline!H$90 )</f>
        <v>0.0002495292474</v>
      </c>
      <c r="BH262" s="86">
        <f>AM262 * ( (1-Baseline!H$90-Baseline!H$89) + (1-Baseline!B$36)*Baseline!H$90 )</f>
        <v>0.00005384223993</v>
      </c>
      <c r="BI262" s="86">
        <f>AN262 * ( (1-Baseline!H$90-Baseline!H$89) + (1-Baseline!B$36)*Baseline!H$90 )</f>
        <v>0.02746456479</v>
      </c>
      <c r="BJ262" s="86">
        <f t="shared" si="8"/>
        <v>0.02779845559</v>
      </c>
      <c r="BK262" s="62"/>
      <c r="BL262" s="86">
        <f t="shared" si="19"/>
        <v>0.937906075</v>
      </c>
      <c r="BM262" s="86">
        <f t="shared" si="20"/>
        <v>0.02159337124</v>
      </c>
      <c r="BN262" s="86">
        <f t="shared" si="21"/>
        <v>0.03411227386</v>
      </c>
      <c r="BO262" s="86">
        <f t="shared" si="22"/>
        <v>0.006388279857</v>
      </c>
      <c r="BP262" s="86">
        <f t="shared" si="9"/>
        <v>1</v>
      </c>
      <c r="BQ262" s="86">
        <f t="shared" si="23"/>
        <v>0.05814226493</v>
      </c>
      <c r="BR262" s="86">
        <f t="shared" si="24"/>
        <v>0.9145504714</v>
      </c>
      <c r="BS262" s="86">
        <f t="shared" si="25"/>
        <v>0.01341647398</v>
      </c>
      <c r="BT262" s="86">
        <f t="shared" si="26"/>
        <v>0.01389078967</v>
      </c>
      <c r="BU262" s="86">
        <f t="shared" si="10"/>
        <v>1</v>
      </c>
      <c r="BV262" s="86">
        <f t="shared" si="27"/>
        <v>0.03573346798</v>
      </c>
      <c r="BW262" s="86">
        <f t="shared" si="28"/>
        <v>0.005219529973</v>
      </c>
      <c r="BX262" s="86">
        <f t="shared" si="29"/>
        <v>0.9472411652</v>
      </c>
      <c r="BY262" s="86">
        <f t="shared" si="30"/>
        <v>0.01180583685</v>
      </c>
      <c r="BZ262" s="86">
        <f t="shared" si="11"/>
        <v>1</v>
      </c>
      <c r="CA262" s="86">
        <f t="shared" si="31"/>
        <v>0.001097878055</v>
      </c>
      <c r="CB262" s="86">
        <f t="shared" si="32"/>
        <v>0.008976370882</v>
      </c>
      <c r="CC262" s="86">
        <f t="shared" si="33"/>
        <v>0.001936878822</v>
      </c>
      <c r="CD262" s="86">
        <f t="shared" si="34"/>
        <v>0.9879888722</v>
      </c>
      <c r="CE262" s="86">
        <f t="shared" si="12"/>
        <v>1</v>
      </c>
      <c r="CF262" s="62"/>
      <c r="CG262" s="86">
        <f t="shared" si="35"/>
        <v>0.937906075</v>
      </c>
      <c r="CH262" s="86">
        <f t="shared" si="36"/>
        <v>0.02159337124</v>
      </c>
      <c r="CI262" s="86">
        <f t="shared" si="37"/>
        <v>0.03411227386</v>
      </c>
      <c r="CJ262" s="86">
        <f t="shared" si="38"/>
        <v>0.006388279857</v>
      </c>
      <c r="CK262" s="86">
        <f t="shared" si="13"/>
        <v>1</v>
      </c>
      <c r="CL262" s="86">
        <f t="shared" si="39"/>
        <v>0.05814226493</v>
      </c>
      <c r="CM262" s="86">
        <f t="shared" si="40"/>
        <v>0.9145504714</v>
      </c>
      <c r="CN262" s="86">
        <f t="shared" si="41"/>
        <v>0.01341647398</v>
      </c>
      <c r="CO262" s="86">
        <f t="shared" si="42"/>
        <v>0.01389078967</v>
      </c>
      <c r="CP262" s="86">
        <f t="shared" si="14"/>
        <v>1</v>
      </c>
      <c r="CQ262" s="86">
        <f t="shared" si="43"/>
        <v>0.03573346798</v>
      </c>
      <c r="CR262" s="86">
        <f t="shared" si="44"/>
        <v>0.005219529973</v>
      </c>
      <c r="CS262" s="86">
        <f t="shared" si="45"/>
        <v>0.9472411652</v>
      </c>
      <c r="CT262" s="86">
        <f t="shared" si="46"/>
        <v>0.01180583685</v>
      </c>
      <c r="CU262" s="86">
        <f t="shared" si="15"/>
        <v>1</v>
      </c>
      <c r="CV262" s="86">
        <f t="shared" si="47"/>
        <v>0.001097878055</v>
      </c>
      <c r="CW262" s="86">
        <f t="shared" si="48"/>
        <v>0.008976370882</v>
      </c>
      <c r="CX262" s="86">
        <f t="shared" si="49"/>
        <v>0.001936878822</v>
      </c>
      <c r="CY262" s="86">
        <f t="shared" si="50"/>
        <v>0.9879888722</v>
      </c>
      <c r="CZ262" s="86">
        <f t="shared" si="16"/>
        <v>1</v>
      </c>
      <c r="DA262" s="62"/>
      <c r="DB262" s="86">
        <f>(AQ262*Baseline!B$7 + AV262*Baseline!B$11 + BA262*Baseline!B$16 + BF262*Baseline!B$18)</f>
        <v>68386.22823</v>
      </c>
      <c r="DC262" s="86">
        <f>(AR262*Baseline!B$7 + AW262*Baseline!B$11 + BB262*Baseline!B$16 + BG262*Baseline!B$18)</f>
        <v>81397.75962</v>
      </c>
      <c r="DD262" s="86">
        <f>(AS262*Baseline!B$7 + AX262*Baseline!B$11 + BC262*Baseline!B$16 + BH262*Baseline!B$18)</f>
        <v>138647.2867</v>
      </c>
      <c r="DE262" s="86">
        <f>(AT262*Baseline!B$7 + AY262*Baseline!B$11 + BD262*Baseline!B$16 + BI262*Baseline!B$18)</f>
        <v>1260707.718</v>
      </c>
      <c r="DF262" s="86">
        <f t="shared" si="17"/>
        <v>1549138.992</v>
      </c>
      <c r="DG262" s="62"/>
      <c r="DH262" s="86">
        <f t="shared" si="51"/>
        <v>0.04414466912</v>
      </c>
      <c r="DI262" s="86">
        <f t="shared" si="52"/>
        <v>0.05254387116</v>
      </c>
      <c r="DJ262" s="86">
        <f t="shared" si="53"/>
        <v>0.08949957843</v>
      </c>
      <c r="DK262" s="86">
        <f t="shared" si="54"/>
        <v>0.8138118813</v>
      </c>
      <c r="DL262" s="86">
        <f t="shared" si="18"/>
        <v>1</v>
      </c>
      <c r="DM262" s="62"/>
      <c r="DN262" s="86">
        <f>DH262 / (Baseline!B$7/Baseline!B$17)</f>
        <v>4.712153075</v>
      </c>
      <c r="DO262" s="86">
        <f>DI262 / (Baseline!B$11/Baseline!B$17)</f>
        <v>1.268434199</v>
      </c>
      <c r="DP262" s="86">
        <f>DJ262 / (Baseline!B$16/Baseline!B$17)</f>
        <v>1.383038961</v>
      </c>
      <c r="DQ262" s="86">
        <f>DK262 / (Baseline!B$18/Baseline!B$17)</f>
        <v>0.9200861769</v>
      </c>
      <c r="DR262" s="62"/>
      <c r="DS262" s="86">
        <f>DH262 / Baseline!H$117</f>
        <v>1.766100794</v>
      </c>
      <c r="DT262" s="86">
        <f>DI262 / Baseline!H$118</f>
        <v>1.182765285</v>
      </c>
      <c r="DU262" s="86">
        <f>DJ262 / Baseline!H$119</f>
        <v>1.069915046</v>
      </c>
      <c r="DV262" s="86">
        <f>DK262 / Baseline!H$120</f>
        <v>0.9608977026</v>
      </c>
      <c r="DW262" s="87"/>
      <c r="DX262" s="86">
        <f>(AU262*Baseline!B$34)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0.03154008479</v>
      </c>
      <c r="DY262" s="86">
        <f>(AZ262*Baseline!B$34) + (Baseline!D$90*(1-Baseline!D$91)*Baseline!B$35) + (Baseline!D$90*Baseline!D$91*((1-Baseline!D$92)*Baseline!B$40 + Baseline!D$92*Baseline!B$41))</f>
        <v>0.01160738367</v>
      </c>
      <c r="DZ262" s="86">
        <f>(BE262*Baseline!B$34) + (Baseline!F$90*(1-Baseline!F$91)*Baseline!B$35) + (Baseline!F$90*Baseline!F$91*((1-Baseline!F$92)*Baseline!B$40 + Baseline!F$92*Baseline!B$41))</f>
        <v>0.01402139288</v>
      </c>
      <c r="EA262" s="86">
        <f>(BJ262*Baseline!B$34) + (Baseline!H$90*(1-Baseline!H$91)*Baseline!B$35) + (Baseline!H$90*Baseline!H$91*((1-Baseline!H$92)*Baseline!B$40 + Baseline!H$92*Baseline!B$41))</f>
        <v>0.009314768339</v>
      </c>
      <c r="EB262" s="86">
        <f>( DX262*Baseline!B$7 + DY262*Baseline!B$11 + DZ262*Baseline!B$16 + EA262*Baseline!B$18 ) / Baseline!B$17</f>
        <v>0.009922526925</v>
      </c>
    </row>
    <row r="263">
      <c r="A263" s="73" t="s">
        <v>439</v>
      </c>
      <c r="B263" s="85">
        <f>MIN( MAX( NORMINV( MCrands!B263, (B$5+B$4)/2, (B$5-B$4)/3.29 ), 0 ), 1 )</f>
        <v>0.2928130115</v>
      </c>
      <c r="C263" s="85">
        <f>MAX( NORMINV( MCrands!C263, (C$5+C$4)/2, (C$5-C$4)/3.29 ), 0 )</f>
        <v>2.803633258</v>
      </c>
      <c r="D263" s="83"/>
      <c r="E263" s="84">
        <f>Baseline!B$33 * (C263 * Baseline!B$68*Baseline!B$68/Baseline!B$75 + Baseline!B$46 * Baseline!B$54*Baseline!B$54/Baseline!B$76 + Baseline!B$47 * Baseline!B$55*Baseline!B$55/Baseline!B$77 + Baseline!B$56*Baseline!B$56/Baseline!B$78)</f>
        <v>0.00001989928184</v>
      </c>
      <c r="F263" s="84">
        <f>Baseline!B$33 * (C263 * Baseline!B$68*Baseline!B$59/Baseline!B$75 + Baseline!B$46 * Baseline!B$54*Baseline!B$69/Baseline!B$76 + Baseline!B$47 * Baseline!B$55*Baseline!B$57/Baseline!B$77 + Baseline!B$56*Baseline!B$58/Baseline!B$78)</f>
        <v>0.0000002393814304</v>
      </c>
      <c r="G263" s="85">
        <f>Baseline!B$33 * (C263 * Baseline!B$68*Baseline!B$60/Baseline!B$75 + Baseline!B$46 * Baseline!B$54*Baseline!B$61/Baseline!B$76 + Baseline!B$47 * Baseline!B$55*Baseline!B$70/Baseline!B$77 + Baseline!B$56*Baseline!B$62/Baseline!B$78)</f>
        <v>0.0000002011993045</v>
      </c>
      <c r="H263" s="84">
        <f>Baseline!B$33 * (C263 * Baseline!B$68*Baseline!B$63/Baseline!B$75 + Baseline!B$46 * Baseline!B$54*Baseline!B$64/Baseline!B$76 + Baseline!B$47 * Baseline!B$55*Baseline!B$65/Baseline!B$77 + Baseline!B$56*Baseline!B$71/Baseline!B$78)</f>
        <v>0.000000003767026812</v>
      </c>
      <c r="I263" s="84">
        <f>Baseline!B$33 * (C263 * Baseline!B$59*Baseline!B$68/Baseline!B$75 + Baseline!B$46 * Baseline!B$69*Baseline!B$54/Baseline!B$76 + Baseline!B$47 * Baseline!B$57*Baseline!B$55/Baseline!B$77 + Baseline!B$58*Baseline!B$56/Baseline!B$78)</f>
        <v>0.0000002393814304</v>
      </c>
      <c r="J263" s="85">
        <f>Baseline!B$33 * (C263 * Baseline!B$59*Baseline!B$59/Baseline!B$75 + Baseline!B$46 * Baseline!B$69*Baseline!B$69/Baseline!B$76 + Baseline!B$47 * Baseline!B$57*Baseline!B$57/Baseline!B$77 + Baseline!B$58*Baseline!B$58/Baseline!B$78)</f>
        <v>0.000002116574484</v>
      </c>
      <c r="K263" s="84">
        <f>Baseline!B$33 * (C263 * Baseline!B$59*Baseline!B$60/Baseline!B$75 + Baseline!B$46 * Baseline!B$69*Baseline!B$61/Baseline!B$76 + Baseline!B$47 * Baseline!B$57*Baseline!B$70/Baseline!B$77 + Baseline!B$58*Baseline!B$62/Baseline!B$78)</f>
        <v>0.00000001648991383</v>
      </c>
      <c r="L263" s="85">
        <f>Baseline!B$33 * (C263 * Baseline!B$59*Baseline!B$63/Baseline!B$75 + Baseline!B$46 * Baseline!B$69*Baseline!B$64/Baseline!B$76 + Baseline!B$47 * Baseline!B$57*Baseline!B$65/Baseline!B$77 + Baseline!B$58*Baseline!B$71/Baseline!B$78)</f>
        <v>0.00000001707280316</v>
      </c>
      <c r="M263" s="84">
        <f>Baseline!B$33 * (C263 * Baseline!B$60*Baseline!B$68/Baseline!B$75 + Baseline!B$46 * Baseline!B$61*Baseline!B$54/Baseline!B$76 + Baseline!B$47 * Baseline!B$70*Baseline!B$55/Baseline!B$77 + Baseline!B$62*Baseline!B$56/Baseline!B$78)</f>
        <v>0.0000002011993045</v>
      </c>
      <c r="N263" s="85">
        <f>Baseline!B$33 * (C263 * Baseline!B$60*Baseline!B$59/Baseline!B$75 + Baseline!B$46 * Baseline!B$61*Baseline!B$69/Baseline!B$76 + Baseline!B$47 * Baseline!B$70*Baseline!B$57/Baseline!B$77 + Baseline!B$62*Baseline!B$58/Baseline!B$78)</f>
        <v>0.00000001648991383</v>
      </c>
      <c r="O263" s="85">
        <f>Baseline!B$33 * (C263 * Baseline!B$60*Baseline!B$60/Baseline!B$75 + Baseline!B$46 * Baseline!B$61*Baseline!B$61/Baseline!B$76 + Baseline!B$47 * Baseline!B$70*Baseline!B$70/Baseline!B$77 + Baseline!B$62*Baseline!B$62/Baseline!B$78)</f>
        <v>0.000001589267841</v>
      </c>
      <c r="P263" s="84">
        <f>Baseline!B$33 * (C263 * Baseline!B$60*Baseline!B$63/Baseline!B$75 + Baseline!B$46 * Baseline!B$61*Baseline!B$64/Baseline!B$76 + Baseline!B$47 * Baseline!B$70*Baseline!B$65/Baseline!B$77 + Baseline!B$62*Baseline!B$71/Baseline!B$78)</f>
        <v>0.000000001956423546</v>
      </c>
      <c r="Q263" s="84">
        <f>Baseline!B$33 * (C263 * Baseline!B$63*Baseline!B$68/Baseline!B$75 + Baseline!B$46 * Baseline!B$64*Baseline!B$54/Baseline!B$76 + Baseline!B$47 * Baseline!B$65*Baseline!B$55/Baseline!B$77 + Baseline!B$71*Baseline!B$56/Baseline!B$78)</f>
        <v>0.000000003767026812</v>
      </c>
      <c r="R263" s="84">
        <f>Baseline!B$33 * (C263 * Baseline!B$63*Baseline!B$59/Baseline!B$75 + Baseline!B$46 * Baseline!B$64*Baseline!B$69/Baseline!B$76 + Baseline!B$47 * Baseline!B$65*Baseline!B$57/Baseline!B$77 + Baseline!B$71*Baseline!B$58/Baseline!B$78)</f>
        <v>0.00000001707280316</v>
      </c>
      <c r="S263" s="84">
        <f>Baseline!B$33 * (C263 * Baseline!B$63*Baseline!B$60/Baseline!B$75 + Baseline!B$46 * Baseline!B$64*Baseline!B$61/Baseline!B$76 + Baseline!B$47 * Baseline!B$65*Baseline!B$70/Baseline!B$77 + Baseline!B$71*Baseline!B$62/Baseline!B$78)</f>
        <v>0.000000001956423546</v>
      </c>
      <c r="T263" s="84">
        <f>Baseline!B$33 * (C263 * Baseline!B$63*Baseline!B$63/Baseline!B$75 + Baseline!B$46 * Baseline!B$64*Baseline!B$64/Baseline!B$76 + Baseline!B$47 * Baseline!B$65*Baseline!B$65/Baseline!B$77 + Baseline!B$71*Baseline!B$71/Baseline!B$78)</f>
        <v>0.00000009856722039</v>
      </c>
      <c r="U263" s="83"/>
      <c r="V263" s="84">
        <f>E263 * ( Baseline!B$89 * Baseline!B$7 )</f>
        <v>0.2065346462</v>
      </c>
      <c r="W263" s="84">
        <f>F263 * ( Baseline!D$89 * Baseline!B$11 )</f>
        <v>0.004415772461</v>
      </c>
      <c r="X263" s="84">
        <f>G263 * ( Baseline!F$89 * Baseline!B$16 )</f>
        <v>0.006988611549</v>
      </c>
      <c r="Y263" s="84">
        <f>H263 * ( Baseline!H$89 * Baseline!B$18 )</f>
        <v>0.001324763379</v>
      </c>
      <c r="Z263" s="86">
        <f t="shared" si="1"/>
        <v>0.2192637936</v>
      </c>
      <c r="AA263" s="84">
        <f>I263 * ( Baseline!B$89 * Baseline!B$7 )</f>
        <v>0.002484539866</v>
      </c>
      <c r="AB263" s="85">
        <f>J263 * ( Baseline!D$89 * Baseline!B$11 )</f>
        <v>0.03904359375</v>
      </c>
      <c r="AC263" s="85">
        <f>K263 * ( Baseline!F$89 * Baseline!B$16 )</f>
        <v>0.000572773363</v>
      </c>
      <c r="AD263" s="85">
        <f>L263 * ( Baseline!F$89 * Baseline!B$16 )</f>
        <v>0.0005930198896</v>
      </c>
      <c r="AE263" s="86">
        <f t="shared" si="2"/>
        <v>0.04269392687</v>
      </c>
      <c r="AF263" s="86">
        <f>M263 * ( Baseline!B$89 * Baseline!B$7 )</f>
        <v>0.002088247581</v>
      </c>
      <c r="AG263" s="86">
        <f>N263 * ( Baseline!D$89 * Baseline!B$11 )</f>
        <v>0.0003041827734</v>
      </c>
      <c r="AH263" s="86">
        <f>O263 * ( Baseline!F$89 * Baseline!B$16 )</f>
        <v>0.05520285279</v>
      </c>
      <c r="AI263" s="86">
        <f>P263 * ( Baseline!H$89 * Baseline!B$18 )</f>
        <v>0.0006880222511</v>
      </c>
      <c r="AJ263" s="86">
        <f t="shared" si="3"/>
        <v>0.0582833054</v>
      </c>
      <c r="AK263" s="86">
        <f>Q263 * ( Baseline!B$89 * Baseline!B$7 )</f>
        <v>0.00003909797128</v>
      </c>
      <c r="AL263" s="86">
        <f>R263 * ( Baseline!D$89 * Baseline!B$11 )</f>
        <v>0.0003149350971</v>
      </c>
      <c r="AM263" s="86">
        <f>S263 * ( Baseline!F$89 * Baseline!B$16 )</f>
        <v>0.00006795592173</v>
      </c>
      <c r="AN263" s="86">
        <f>T263 * ( Baseline!H$89 * Baseline!B$18 )</f>
        <v>0.03466347612</v>
      </c>
      <c r="AO263" s="86">
        <f t="shared" si="4"/>
        <v>0.03508546511</v>
      </c>
      <c r="AP263" s="62"/>
      <c r="AQ263" s="86">
        <f>V263 * ( (1-Baseline!B$90-Baseline!B$89) + (1-B263)*Baseline!B$90 )</f>
        <v>0.1482911365</v>
      </c>
      <c r="AR263" s="86">
        <f>W263 * ( (1-Baseline!B$90-Baseline!B$89) + (1-B263)*Baseline!B$90 )</f>
        <v>0.003170508818</v>
      </c>
      <c r="AS263" s="86">
        <f>X263 * ( (1-Baseline!B$90-Baseline!B$89) + (1-B263)*Baseline!B$90 )</f>
        <v>0.005017798071</v>
      </c>
      <c r="AT263" s="86">
        <f>Y263 * ( (1-Baseline!B$90-Baseline!B$89) + (1-B263)*Baseline!B$90 )</f>
        <v>0.0009511753629</v>
      </c>
      <c r="AU263" s="86">
        <f t="shared" si="5"/>
        <v>0.1574306188</v>
      </c>
      <c r="AV263" s="86">
        <f>AA263 * ( (1-Baseline!D$90-Baseline!D$89) + (1-B263)*Baseline!D$90 )</f>
        <v>0.002137246339</v>
      </c>
      <c r="AW263" s="86">
        <f>AB263 * ( (1-Baseline!D$90-Baseline!D$89) + (1-B263)*Baseline!D$90 )</f>
        <v>0.0335860088</v>
      </c>
      <c r="AX263" s="86">
        <f>AC263 * ( (1-Baseline!D$90-Baseline!D$89) + (1-B263)*Baseline!D$90 )</f>
        <v>0.0004927100546</v>
      </c>
      <c r="AY263" s="86">
        <f>AD263 * ( (1-Baseline!D$90-Baseline!D$89) + (1-B263)*Baseline!D$90 )</f>
        <v>0.0005101264847</v>
      </c>
      <c r="AZ263" s="86">
        <f t="shared" si="6"/>
        <v>0.03672609168</v>
      </c>
      <c r="BA263" s="86">
        <f>AF263 * ( (1-Baseline!F$90-Baseline!F$89) + (1-Baseline!B$36)*Baseline!F$90 )</f>
        <v>0.001502769783</v>
      </c>
      <c r="BB263" s="86">
        <f>AG263 * ( (1-Baseline!F$90-Baseline!F$89) + (1-Baseline!B$36)*Baseline!F$90 )</f>
        <v>0.0002188996576</v>
      </c>
      <c r="BC263" s="86">
        <f>AH263 * ( (1-Baseline!F$90-Baseline!F$89) + (1-Baseline!B$36)*Baseline!F$90 )</f>
        <v>0.03972573936</v>
      </c>
      <c r="BD263" s="86">
        <f>AI263 * ( (1-Baseline!F$90-Baseline!F$89) + (1-Baseline!B$36)*Baseline!F$90 )</f>
        <v>0.0004951228286</v>
      </c>
      <c r="BE263" s="86">
        <f t="shared" si="7"/>
        <v>0.04194253163</v>
      </c>
      <c r="BF263" s="86">
        <f>AK263 * ( (1-Baseline!H$90-Baseline!H$89) + (1-Baseline!B$36)*Baseline!H$90 )</f>
        <v>0.0000309781046</v>
      </c>
      <c r="BG263" s="86">
        <f>AL263 * ( (1-Baseline!H$90-Baseline!H$89) + (1-Baseline!B$36)*Baseline!H$90 )</f>
        <v>0.0002495293761</v>
      </c>
      <c r="BH263" s="86">
        <f>AM263 * ( (1-Baseline!H$90-Baseline!H$89) + (1-Baseline!B$36)*Baseline!H$90 )</f>
        <v>0.00005384283591</v>
      </c>
      <c r="BI263" s="86">
        <f>AN263 * ( (1-Baseline!H$90-Baseline!H$89) + (1-Baseline!B$36)*Baseline!H$90 )</f>
        <v>0.0274645654</v>
      </c>
      <c r="BJ263" s="86">
        <f t="shared" si="8"/>
        <v>0.02779891571</v>
      </c>
      <c r="BK263" s="62"/>
      <c r="BL263" s="86">
        <f t="shared" si="19"/>
        <v>0.9419459676</v>
      </c>
      <c r="BM263" s="86">
        <f t="shared" si="20"/>
        <v>0.0201390863</v>
      </c>
      <c r="BN263" s="86">
        <f t="shared" si="21"/>
        <v>0.03187307596</v>
      </c>
      <c r="BO263" s="86">
        <f t="shared" si="22"/>
        <v>0.006041870192</v>
      </c>
      <c r="BP263" s="86">
        <f t="shared" si="9"/>
        <v>1</v>
      </c>
      <c r="BQ263" s="86">
        <f t="shared" si="23"/>
        <v>0.05819422218</v>
      </c>
      <c r="BR263" s="86">
        <f t="shared" si="24"/>
        <v>0.9144999445</v>
      </c>
      <c r="BS263" s="86">
        <f t="shared" si="25"/>
        <v>0.01341580419</v>
      </c>
      <c r="BT263" s="86">
        <f t="shared" si="26"/>
        <v>0.01389002917</v>
      </c>
      <c r="BU263" s="86">
        <f t="shared" si="10"/>
        <v>1</v>
      </c>
      <c r="BV263" s="86">
        <f t="shared" si="27"/>
        <v>0.03582925792</v>
      </c>
      <c r="BW263" s="86">
        <f t="shared" si="28"/>
        <v>0.00521903779</v>
      </c>
      <c r="BX263" s="86">
        <f t="shared" si="29"/>
        <v>0.9471469131</v>
      </c>
      <c r="BY263" s="86">
        <f t="shared" si="30"/>
        <v>0.01180479121</v>
      </c>
      <c r="BZ263" s="86">
        <f t="shared" si="11"/>
        <v>1</v>
      </c>
      <c r="CA263" s="86">
        <f t="shared" si="31"/>
        <v>0.001114363773</v>
      </c>
      <c r="CB263" s="86">
        <f t="shared" si="32"/>
        <v>0.00897622694</v>
      </c>
      <c r="CC263" s="86">
        <f t="shared" si="33"/>
        <v>0.001936868203</v>
      </c>
      <c r="CD263" s="86">
        <f t="shared" si="34"/>
        <v>0.9879725411</v>
      </c>
      <c r="CE263" s="86">
        <f t="shared" si="12"/>
        <v>1</v>
      </c>
      <c r="CF263" s="62"/>
      <c r="CG263" s="86">
        <f t="shared" si="35"/>
        <v>0.9419459676</v>
      </c>
      <c r="CH263" s="86">
        <f t="shared" si="36"/>
        <v>0.0201390863</v>
      </c>
      <c r="CI263" s="86">
        <f t="shared" si="37"/>
        <v>0.03187307596</v>
      </c>
      <c r="CJ263" s="86">
        <f t="shared" si="38"/>
        <v>0.006041870192</v>
      </c>
      <c r="CK263" s="86">
        <f t="shared" si="13"/>
        <v>1</v>
      </c>
      <c r="CL263" s="86">
        <f t="shared" si="39"/>
        <v>0.05819422218</v>
      </c>
      <c r="CM263" s="86">
        <f t="shared" si="40"/>
        <v>0.9144999445</v>
      </c>
      <c r="CN263" s="86">
        <f t="shared" si="41"/>
        <v>0.01341580419</v>
      </c>
      <c r="CO263" s="86">
        <f t="shared" si="42"/>
        <v>0.01389002917</v>
      </c>
      <c r="CP263" s="86">
        <f t="shared" si="14"/>
        <v>1</v>
      </c>
      <c r="CQ263" s="86">
        <f t="shared" si="43"/>
        <v>0.03582925792</v>
      </c>
      <c r="CR263" s="86">
        <f t="shared" si="44"/>
        <v>0.00521903779</v>
      </c>
      <c r="CS263" s="86">
        <f t="shared" si="45"/>
        <v>0.9471469131</v>
      </c>
      <c r="CT263" s="86">
        <f t="shared" si="46"/>
        <v>0.01180479121</v>
      </c>
      <c r="CU263" s="86">
        <f t="shared" si="15"/>
        <v>1</v>
      </c>
      <c r="CV263" s="86">
        <f t="shared" si="47"/>
        <v>0.001114363773</v>
      </c>
      <c r="CW263" s="86">
        <f t="shared" si="48"/>
        <v>0.00897622694</v>
      </c>
      <c r="CX263" s="86">
        <f t="shared" si="49"/>
        <v>0.001936868203</v>
      </c>
      <c r="CY263" s="86">
        <f t="shared" si="50"/>
        <v>0.9879725411</v>
      </c>
      <c r="CZ263" s="86">
        <f t="shared" si="16"/>
        <v>1</v>
      </c>
      <c r="DA263" s="62"/>
      <c r="DB263" s="86">
        <f>(AQ263*Baseline!B$7 + AV263*Baseline!B$11 + BA263*Baseline!B$16 + BF263*Baseline!B$18)</f>
        <v>82957.7184</v>
      </c>
      <c r="DC263" s="86">
        <f>(AR263*Baseline!B$7 + AW263*Baseline!B$11 + BB263*Baseline!B$16 + BG263*Baseline!B$18)</f>
        <v>85724.21549</v>
      </c>
      <c r="DD263" s="86">
        <f>(AS263*Baseline!B$7 + AX263*Baseline!B$11 + BC263*Baseline!B$16 + BH263*Baseline!B$18)</f>
        <v>139044.5575</v>
      </c>
      <c r="DE263" s="86">
        <f>(AT263*Baseline!B$7 + AY263*Baseline!B$11 + BD263*Baseline!B$16 + BI263*Baseline!B$18)</f>
        <v>1260838.93</v>
      </c>
      <c r="DF263" s="86">
        <f t="shared" si="17"/>
        <v>1568565.421</v>
      </c>
      <c r="DG263" s="62"/>
      <c r="DH263" s="86">
        <f t="shared" si="51"/>
        <v>0.05288763686</v>
      </c>
      <c r="DI263" s="86">
        <f t="shared" si="52"/>
        <v>0.0546513485</v>
      </c>
      <c r="DJ263" s="86">
        <f t="shared" si="53"/>
        <v>0.08864441076</v>
      </c>
      <c r="DK263" s="86">
        <f t="shared" si="54"/>
        <v>0.8038166039</v>
      </c>
      <c r="DL263" s="86">
        <f t="shared" si="18"/>
        <v>1</v>
      </c>
      <c r="DM263" s="62"/>
      <c r="DN263" s="86">
        <f>DH263 / (Baseline!B$7/Baseline!B$17)</f>
        <v>5.645407376</v>
      </c>
      <c r="DO263" s="86">
        <f>DI263 / (Baseline!B$11/Baseline!B$17)</f>
        <v>1.31930971</v>
      </c>
      <c r="DP263" s="86">
        <f>DJ263 / (Baseline!B$16/Baseline!B$17)</f>
        <v>1.369824036</v>
      </c>
      <c r="DQ263" s="86">
        <f>DK263 / (Baseline!B$18/Baseline!B$17)</f>
        <v>0.9087856333</v>
      </c>
      <c r="DR263" s="62"/>
      <c r="DS263" s="86">
        <f>DH263 / Baseline!H$117</f>
        <v>2.115881698</v>
      </c>
      <c r="DT263" s="86">
        <f>DI263 / Baseline!H$118</f>
        <v>1.23020471</v>
      </c>
      <c r="DU263" s="86">
        <f>DJ263 / Baseline!H$119</f>
        <v>1.059692017</v>
      </c>
      <c r="DV263" s="86">
        <f>DK263 / Baseline!H$120</f>
        <v>0.9490959099</v>
      </c>
      <c r="DW263" s="87"/>
      <c r="DX263" s="86">
        <f>(AU263*Baseline!B$34)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0.03614412407</v>
      </c>
      <c r="DY263" s="86">
        <f>(AZ263*Baseline!B$34) + (Baseline!D$90*(1-Baseline!D$91)*Baseline!B$35) + (Baseline!D$90*Baseline!D$91*((1-Baseline!D$92)*Baseline!B$40 + Baseline!D$92*Baseline!B$41))</f>
        <v>0.01192248175</v>
      </c>
      <c r="DZ263" s="86">
        <f>(BE263*Baseline!B$34) + (Baseline!F$90*(1-Baseline!F$91)*Baseline!B$35) + (Baseline!F$90*Baseline!F$91*((1-Baseline!F$92)*Baseline!B$40 + Baseline!F$92*Baseline!B$41))</f>
        <v>0.01402201974</v>
      </c>
      <c r="EA263" s="86">
        <f>(BJ263*Baseline!B$34) + (Baseline!H$90*(1-Baseline!H$91)*Baseline!B$35) + (Baseline!H$90*Baseline!H$91*((1-Baseline!H$92)*Baseline!B$40 + Baseline!H$92*Baseline!B$41))</f>
        <v>0.009314837357</v>
      </c>
      <c r="EB263" s="86">
        <f>( DX263*Baseline!B$7 + DY263*Baseline!B$11 + DZ263*Baseline!B$16 + EA263*Baseline!B$18 ) / Baseline!B$17</f>
        <v>0.009978813053</v>
      </c>
    </row>
    <row r="264">
      <c r="A264" s="73" t="s">
        <v>440</v>
      </c>
      <c r="B264" s="85">
        <f>MIN( MAX( NORMINV( MCrands!B264, (B$5+B$4)/2, (B$5-B$4)/3.29 ), 0 ), 1 )</f>
        <v>0.2806173175</v>
      </c>
      <c r="C264" s="85">
        <f>MAX( NORMINV( MCrands!C264, (C$5+C$4)/2, (C$5-C$4)/3.29 ), 0 )</f>
        <v>2.132994464</v>
      </c>
      <c r="D264" s="83"/>
      <c r="E264" s="84">
        <f>Baseline!B$33 * (C264 * Baseline!B$68*Baseline!B$68/Baseline!B$75 + Baseline!B$46 * Baseline!B$54*Baseline!B$54/Baseline!B$76 + Baseline!B$47 * Baseline!B$55*Baseline!B$55/Baseline!B$77 + Baseline!B$56*Baseline!B$56/Baseline!B$78)</f>
        <v>0.00001515114308</v>
      </c>
      <c r="F264" s="84">
        <f>Baseline!B$33 * (C264 * Baseline!B$68*Baseline!B$59/Baseline!B$75 + Baseline!B$46 * Baseline!B$54*Baseline!B$69/Baseline!B$76 + Baseline!B$47 * Baseline!B$55*Baseline!B$57/Baseline!B$77 + Baseline!B$56*Baseline!B$58/Baseline!B$78)</f>
        <v>0.0000002386317243</v>
      </c>
      <c r="G264" s="85">
        <f>Baseline!B$33 * (C264 * Baseline!B$68*Baseline!B$60/Baseline!B$75 + Baseline!B$46 * Baseline!B$54*Baseline!B$61/Baseline!B$76 + Baseline!B$47 * Baseline!B$55*Baseline!B$70/Baseline!B$77 + Baseline!B$56*Baseline!B$62/Baseline!B$78)</f>
        <v>0.0000001993562769</v>
      </c>
      <c r="H264" s="84">
        <f>Baseline!B$33 * (C264 * Baseline!B$68*Baseline!B$63/Baseline!B$75 + Baseline!B$46 * Baseline!B$54*Baseline!B$64/Baseline!B$76 + Baseline!B$47 * Baseline!B$55*Baseline!B$65/Baseline!B$77 + Baseline!B$56*Baseline!B$71/Baseline!B$78)</f>
        <v>0.000000003582724057</v>
      </c>
      <c r="I264" s="84">
        <f>Baseline!B$33 * (C264 * Baseline!B$59*Baseline!B$68/Baseline!B$75 + Baseline!B$46 * Baseline!B$69*Baseline!B$54/Baseline!B$76 + Baseline!B$47 * Baseline!B$57*Baseline!B$55/Baseline!B$77 + Baseline!B$58*Baseline!B$56/Baseline!B$78)</f>
        <v>0.0000002386317243</v>
      </c>
      <c r="J264" s="85">
        <f>Baseline!B$33 * (C264 * Baseline!B$59*Baseline!B$59/Baseline!B$75 + Baseline!B$46 * Baseline!B$69*Baseline!B$69/Baseline!B$76 + Baseline!B$47 * Baseline!B$57*Baseline!B$57/Baseline!B$77 + Baseline!B$58*Baseline!B$58/Baseline!B$78)</f>
        <v>0.000002116574366</v>
      </c>
      <c r="K264" s="84">
        <f>Baseline!B$33 * (C264 * Baseline!B$59*Baseline!B$60/Baseline!B$75 + Baseline!B$46 * Baseline!B$69*Baseline!B$61/Baseline!B$76 + Baseline!B$47 * Baseline!B$57*Baseline!B$70/Baseline!B$77 + Baseline!B$58*Baseline!B$62/Baseline!B$78)</f>
        <v>0.00000001648962283</v>
      </c>
      <c r="L264" s="85">
        <f>Baseline!B$33 * (C264 * Baseline!B$59*Baseline!B$63/Baseline!B$75 + Baseline!B$46 * Baseline!B$69*Baseline!B$64/Baseline!B$76 + Baseline!B$47 * Baseline!B$57*Baseline!B$65/Baseline!B$77 + Baseline!B$58*Baseline!B$71/Baseline!B$78)</f>
        <v>0.00000001707277406</v>
      </c>
      <c r="M264" s="84">
        <f>Baseline!B$33 * (C264 * Baseline!B$60*Baseline!B$68/Baseline!B$75 + Baseline!B$46 * Baseline!B$61*Baseline!B$54/Baseline!B$76 + Baseline!B$47 * Baseline!B$70*Baseline!B$55/Baseline!B$77 + Baseline!B$62*Baseline!B$56/Baseline!B$78)</f>
        <v>0.0000001993562769</v>
      </c>
      <c r="N264" s="85">
        <f>Baseline!B$33 * (C264 * Baseline!B$60*Baseline!B$59/Baseline!B$75 + Baseline!B$46 * Baseline!B$61*Baseline!B$69/Baseline!B$76 + Baseline!B$47 * Baseline!B$70*Baseline!B$57/Baseline!B$77 + Baseline!B$62*Baseline!B$58/Baseline!B$78)</f>
        <v>0.00000001648962283</v>
      </c>
      <c r="O264" s="85">
        <f>Baseline!B$33 * (C264 * Baseline!B$60*Baseline!B$60/Baseline!B$75 + Baseline!B$46 * Baseline!B$61*Baseline!B$61/Baseline!B$76 + Baseline!B$47 * Baseline!B$70*Baseline!B$70/Baseline!B$77 + Baseline!B$62*Baseline!B$62/Baseline!B$78)</f>
        <v>0.000001589267125</v>
      </c>
      <c r="P264" s="84">
        <f>Baseline!B$33 * (C264 * Baseline!B$60*Baseline!B$63/Baseline!B$75 + Baseline!B$46 * Baseline!B$61*Baseline!B$64/Baseline!B$76 + Baseline!B$47 * Baseline!B$70*Baseline!B$65/Baseline!B$77 + Baseline!B$62*Baseline!B$71/Baseline!B$78)</f>
        <v>0.000000001956352007</v>
      </c>
      <c r="Q264" s="84">
        <f>Baseline!B$33 * (C264 * Baseline!B$63*Baseline!B$68/Baseline!B$75 + Baseline!B$46 * Baseline!B$64*Baseline!B$54/Baseline!B$76 + Baseline!B$47 * Baseline!B$65*Baseline!B$55/Baseline!B$77 + Baseline!B$71*Baseline!B$56/Baseline!B$78)</f>
        <v>0.000000003582724057</v>
      </c>
      <c r="R264" s="84">
        <f>Baseline!B$33 * (C264 * Baseline!B$63*Baseline!B$59/Baseline!B$75 + Baseline!B$46 * Baseline!B$64*Baseline!B$69/Baseline!B$76 + Baseline!B$47 * Baseline!B$65*Baseline!B$57/Baseline!B$77 + Baseline!B$71*Baseline!B$58/Baseline!B$78)</f>
        <v>0.00000001707277406</v>
      </c>
      <c r="S264" s="84">
        <f>Baseline!B$33 * (C264 * Baseline!B$63*Baseline!B$60/Baseline!B$75 + Baseline!B$46 * Baseline!B$64*Baseline!B$61/Baseline!B$76 + Baseline!B$47 * Baseline!B$65*Baseline!B$70/Baseline!B$77 + Baseline!B$71*Baseline!B$62/Baseline!B$78)</f>
        <v>0.000000001956352007</v>
      </c>
      <c r="T264" s="84">
        <f>Baseline!B$33 * (C264 * Baseline!B$63*Baseline!B$63/Baseline!B$75 + Baseline!B$46 * Baseline!B$64*Baseline!B$64/Baseline!B$76 + Baseline!B$47 * Baseline!B$65*Baseline!B$65/Baseline!B$77 + Baseline!B$71*Baseline!B$71/Baseline!B$78)</f>
        <v>0.00000009856721324</v>
      </c>
      <c r="U264" s="83"/>
      <c r="V264" s="84">
        <f>E264 * ( Baseline!B$89 * Baseline!B$7 )</f>
        <v>0.157253714</v>
      </c>
      <c r="W264" s="84">
        <f>F264 * ( Baseline!D$89 * Baseline!B$11 )</f>
        <v>0.004401942935</v>
      </c>
      <c r="X264" s="84">
        <f>G264 * ( Baseline!F$89 * Baseline!B$16 )</f>
        <v>0.006924594412</v>
      </c>
      <c r="Y264" s="84">
        <f>H264 * ( Baseline!H$89 * Baseline!B$18 )</f>
        <v>0.00125994899</v>
      </c>
      <c r="Z264" s="86">
        <f t="shared" si="1"/>
        <v>0.1698402004</v>
      </c>
      <c r="AA264" s="84">
        <f>I264 * ( Baseline!B$89 * Baseline!B$7 )</f>
        <v>0.002476758666</v>
      </c>
      <c r="AB264" s="85">
        <f>J264 * ( Baseline!D$89 * Baseline!B$11 )</f>
        <v>0.03904359157</v>
      </c>
      <c r="AC264" s="85">
        <f>K264 * ( Baseline!F$89 * Baseline!B$16 )</f>
        <v>0.000572763255</v>
      </c>
      <c r="AD264" s="85">
        <f>L264 * ( Baseline!F$89 * Baseline!B$16 )</f>
        <v>0.0005930188788</v>
      </c>
      <c r="AE264" s="86">
        <f t="shared" si="2"/>
        <v>0.04268613237</v>
      </c>
      <c r="AF264" s="86">
        <f>M264 * ( Baseline!B$89 * Baseline!B$7 )</f>
        <v>0.002069118798</v>
      </c>
      <c r="AG264" s="86">
        <f>N264 * ( Baseline!D$89 * Baseline!B$11 )</f>
        <v>0.0003041774054</v>
      </c>
      <c r="AH264" s="86">
        <f>O264 * ( Baseline!F$89 * Baseline!B$16 )</f>
        <v>0.05520282794</v>
      </c>
      <c r="AI264" s="86">
        <f>P264 * ( Baseline!H$89 * Baseline!B$18 )</f>
        <v>0.0006879970929</v>
      </c>
      <c r="AJ264" s="86">
        <f t="shared" si="3"/>
        <v>0.05826412124</v>
      </c>
      <c r="AK264" s="86">
        <f>Q264 * ( Baseline!B$89 * Baseline!B$7 )</f>
        <v>0.00003718509299</v>
      </c>
      <c r="AL264" s="86">
        <f>R264 * ( Baseline!D$89 * Baseline!B$11 )</f>
        <v>0.0003149345603</v>
      </c>
      <c r="AM264" s="86">
        <f>S264 * ( Baseline!F$89 * Baseline!B$16 )</f>
        <v>0.00006795343686</v>
      </c>
      <c r="AN264" s="86">
        <f>T264 * ( Baseline!H$89 * Baseline!B$18 )</f>
        <v>0.0346634736</v>
      </c>
      <c r="AO264" s="86">
        <f t="shared" si="4"/>
        <v>0.03508354669</v>
      </c>
      <c r="AP264" s="62"/>
      <c r="AQ264" s="86">
        <f>V264 * ( (1-Baseline!B$90-Baseline!B$89) + (1-B264)*Baseline!B$90 )</f>
        <v>0.1146144618</v>
      </c>
      <c r="AR264" s="86">
        <f>W264 * ( (1-Baseline!B$90-Baseline!B$89) + (1-B264)*Baseline!B$90 )</f>
        <v>0.003208358694</v>
      </c>
      <c r="AS264" s="86">
        <f>X264 * ( (1-Baseline!B$90-Baseline!B$89) + (1-B264)*Baseline!B$90 )</f>
        <v>0.005046994705</v>
      </c>
      <c r="AT264" s="86">
        <f>Y264 * ( (1-Baseline!B$90-Baseline!B$89) + (1-B264)*Baseline!B$90 )</f>
        <v>0.0009183145616</v>
      </c>
      <c r="AU264" s="86">
        <f t="shared" si="5"/>
        <v>0.1237881298</v>
      </c>
      <c r="AV264" s="86">
        <f>AA264 * ( (1-Baseline!D$90-Baseline!D$89) + (1-B264)*Baseline!D$90 )</f>
        <v>0.002144085004</v>
      </c>
      <c r="AW264" s="86">
        <f>AB264 * ( (1-Baseline!D$90-Baseline!D$89) + (1-B264)*Baseline!D$90 )</f>
        <v>0.03379932826</v>
      </c>
      <c r="AX264" s="86">
        <f>AC264 * ( (1-Baseline!D$90-Baseline!D$89) + (1-B264)*Baseline!D$90 )</f>
        <v>0.0004958307495</v>
      </c>
      <c r="AY264" s="86">
        <f>AD264 * ( (1-Baseline!D$90-Baseline!D$89) + (1-B264)*Baseline!D$90 )</f>
        <v>0.0005133656752</v>
      </c>
      <c r="AZ264" s="86">
        <f t="shared" si="6"/>
        <v>0.03695260969</v>
      </c>
      <c r="BA264" s="86">
        <f>AF264 * ( (1-Baseline!F$90-Baseline!F$89) + (1-Baseline!B$36)*Baseline!F$90 )</f>
        <v>0.001489004099</v>
      </c>
      <c r="BB264" s="86">
        <f>AG264 * ( (1-Baseline!F$90-Baseline!F$89) + (1-Baseline!B$36)*Baseline!F$90 )</f>
        <v>0.0002188957946</v>
      </c>
      <c r="BC264" s="86">
        <f>AH264 * ( (1-Baseline!F$90-Baseline!F$89) + (1-Baseline!B$36)*Baseline!F$90 )</f>
        <v>0.03972572148</v>
      </c>
      <c r="BD264" s="86">
        <f>AI264 * ( (1-Baseline!F$90-Baseline!F$89) + (1-Baseline!B$36)*Baseline!F$90 )</f>
        <v>0.0004951047239</v>
      </c>
      <c r="BE264" s="86">
        <f t="shared" si="7"/>
        <v>0.0419287261</v>
      </c>
      <c r="BF264" s="86">
        <f>AK264 * ( (1-Baseline!H$90-Baseline!H$89) + (1-Baseline!B$36)*Baseline!H$90 )</f>
        <v>0.00002946249288</v>
      </c>
      <c r="BG264" s="86">
        <f>AL264 * ( (1-Baseline!H$90-Baseline!H$89) + (1-Baseline!B$36)*Baseline!H$90 )</f>
        <v>0.0002495289508</v>
      </c>
      <c r="BH264" s="86">
        <f>AM264 * ( (1-Baseline!H$90-Baseline!H$89) + (1-Baseline!B$36)*Baseline!H$90 )</f>
        <v>0.00005384086709</v>
      </c>
      <c r="BI264" s="86">
        <f>AN264 * ( (1-Baseline!H$90-Baseline!H$89) + (1-Baseline!B$36)*Baseline!H$90 )</f>
        <v>0.0274645634</v>
      </c>
      <c r="BJ264" s="86">
        <f t="shared" si="8"/>
        <v>0.02779739571</v>
      </c>
      <c r="BK264" s="62"/>
      <c r="BL264" s="86">
        <f t="shared" si="19"/>
        <v>0.9258921839</v>
      </c>
      <c r="BM264" s="86">
        <f t="shared" si="20"/>
        <v>0.02591814498</v>
      </c>
      <c r="BN264" s="86">
        <f t="shared" si="21"/>
        <v>0.04077123318</v>
      </c>
      <c r="BO264" s="86">
        <f t="shared" si="22"/>
        <v>0.007418437964</v>
      </c>
      <c r="BP264" s="86">
        <f t="shared" si="9"/>
        <v>1</v>
      </c>
      <c r="BQ264" s="86">
        <f t="shared" si="23"/>
        <v>0.05802255976</v>
      </c>
      <c r="BR264" s="86">
        <f t="shared" si="24"/>
        <v>0.9146668813</v>
      </c>
      <c r="BS264" s="86">
        <f t="shared" si="25"/>
        <v>0.01341801712</v>
      </c>
      <c r="BT264" s="86">
        <f t="shared" si="26"/>
        <v>0.01389254181</v>
      </c>
      <c r="BU264" s="86">
        <f t="shared" si="10"/>
        <v>1</v>
      </c>
      <c r="BV264" s="86">
        <f t="shared" si="27"/>
        <v>0.0355127436</v>
      </c>
      <c r="BW264" s="86">
        <f t="shared" si="28"/>
        <v>0.005220664088</v>
      </c>
      <c r="BX264" s="86">
        <f t="shared" si="29"/>
        <v>0.947458346</v>
      </c>
      <c r="BY264" s="86">
        <f t="shared" si="30"/>
        <v>0.01180824628</v>
      </c>
      <c r="BZ264" s="86">
        <f t="shared" si="11"/>
        <v>1</v>
      </c>
      <c r="CA264" s="86">
        <f t="shared" si="31"/>
        <v>0.001059901193</v>
      </c>
      <c r="CB264" s="86">
        <f t="shared" si="32"/>
        <v>0.008976702471</v>
      </c>
      <c r="CC264" s="86">
        <f t="shared" si="33"/>
        <v>0.001936903286</v>
      </c>
      <c r="CD264" s="86">
        <f t="shared" si="34"/>
        <v>0.9880264931</v>
      </c>
      <c r="CE264" s="86">
        <f t="shared" si="12"/>
        <v>1</v>
      </c>
      <c r="CF264" s="62"/>
      <c r="CG264" s="86">
        <f t="shared" si="35"/>
        <v>0.9258921839</v>
      </c>
      <c r="CH264" s="86">
        <f t="shared" si="36"/>
        <v>0.02591814498</v>
      </c>
      <c r="CI264" s="86">
        <f t="shared" si="37"/>
        <v>0.04077123318</v>
      </c>
      <c r="CJ264" s="86">
        <f t="shared" si="38"/>
        <v>0.007418437964</v>
      </c>
      <c r="CK264" s="86">
        <f t="shared" si="13"/>
        <v>1</v>
      </c>
      <c r="CL264" s="86">
        <f t="shared" si="39"/>
        <v>0.05802255976</v>
      </c>
      <c r="CM264" s="86">
        <f t="shared" si="40"/>
        <v>0.9146668813</v>
      </c>
      <c r="CN264" s="86">
        <f t="shared" si="41"/>
        <v>0.01341801712</v>
      </c>
      <c r="CO264" s="86">
        <f t="shared" si="42"/>
        <v>0.01389254181</v>
      </c>
      <c r="CP264" s="86">
        <f t="shared" si="14"/>
        <v>1</v>
      </c>
      <c r="CQ264" s="86">
        <f t="shared" si="43"/>
        <v>0.0355127436</v>
      </c>
      <c r="CR264" s="86">
        <f t="shared" si="44"/>
        <v>0.005220664088</v>
      </c>
      <c r="CS264" s="86">
        <f t="shared" si="45"/>
        <v>0.947458346</v>
      </c>
      <c r="CT264" s="86">
        <f t="shared" si="46"/>
        <v>0.01180824628</v>
      </c>
      <c r="CU264" s="86">
        <f t="shared" si="15"/>
        <v>1</v>
      </c>
      <c r="CV264" s="86">
        <f t="shared" si="47"/>
        <v>0.001059901193</v>
      </c>
      <c r="CW264" s="86">
        <f t="shared" si="48"/>
        <v>0.008976702471</v>
      </c>
      <c r="CX264" s="86">
        <f t="shared" si="49"/>
        <v>0.001936903286</v>
      </c>
      <c r="CY264" s="86">
        <f t="shared" si="50"/>
        <v>0.9880264931</v>
      </c>
      <c r="CZ264" s="86">
        <f t="shared" si="16"/>
        <v>1</v>
      </c>
      <c r="DA264" s="62"/>
      <c r="DB264" s="86">
        <f>(AQ264*Baseline!B$7 + AV264*Baseline!B$11 + BA264*Baseline!B$16 + BF264*Baseline!B$18)</f>
        <v>66523.67829</v>
      </c>
      <c r="DC264" s="86">
        <f>(AR264*Baseline!B$7 + AW264*Baseline!B$11 + BB264*Baseline!B$16 + BG264*Baseline!B$18)</f>
        <v>86200.01536</v>
      </c>
      <c r="DD264" s="86">
        <f>(AS264*Baseline!B$7 + AX264*Baseline!B$11 + BC264*Baseline!B$16 + BH264*Baseline!B$18)</f>
        <v>139065.2603</v>
      </c>
      <c r="DE264" s="86">
        <f>(AT264*Baseline!B$7 + AY264*Baseline!B$11 + BD264*Baseline!B$16 + BI264*Baseline!B$18)</f>
        <v>1260829.787</v>
      </c>
      <c r="DF264" s="86">
        <f t="shared" si="17"/>
        <v>1552618.741</v>
      </c>
      <c r="DG264" s="62"/>
      <c r="DH264" s="86">
        <f t="shared" si="51"/>
        <v>0.04284611317</v>
      </c>
      <c r="DI264" s="86">
        <f t="shared" si="52"/>
        <v>0.05551911301</v>
      </c>
      <c r="DJ264" s="86">
        <f t="shared" si="53"/>
        <v>0.08956819639</v>
      </c>
      <c r="DK264" s="86">
        <f t="shared" si="54"/>
        <v>0.8120665774</v>
      </c>
      <c r="DL264" s="86">
        <f t="shared" si="18"/>
        <v>1</v>
      </c>
      <c r="DM264" s="62"/>
      <c r="DN264" s="86">
        <f>DH264 / (Baseline!B$7/Baseline!B$17)</f>
        <v>4.573540768</v>
      </c>
      <c r="DO264" s="86">
        <f>DI264 / (Baseline!B$11/Baseline!B$17)</f>
        <v>1.340257961</v>
      </c>
      <c r="DP264" s="86">
        <f>DJ264 / (Baseline!B$16/Baseline!B$17)</f>
        <v>1.384099315</v>
      </c>
      <c r="DQ264" s="86">
        <f>DK264 / (Baseline!B$18/Baseline!B$17)</f>
        <v>0.9181129568</v>
      </c>
      <c r="DR264" s="62"/>
      <c r="DS264" s="86">
        <f>DH264 / Baseline!H$117</f>
        <v>1.714149319</v>
      </c>
      <c r="DT264" s="86">
        <f>DI264 / Baseline!H$118</f>
        <v>1.249738134</v>
      </c>
      <c r="DU264" s="86">
        <f>DJ264 / Baseline!H$119</f>
        <v>1.070735334</v>
      </c>
      <c r="DV264" s="86">
        <f>DK264 / Baseline!H$120</f>
        <v>0.958836958</v>
      </c>
      <c r="DW264" s="87"/>
      <c r="DX264" s="86">
        <f>(AU264*Baseline!B$34)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0.03109775072</v>
      </c>
      <c r="DY264" s="86">
        <f>(AZ264*Baseline!B$34) + (Baseline!D$90*(1-Baseline!D$91)*Baseline!B$35) + (Baseline!D$90*Baseline!D$91*((1-Baseline!D$92)*Baseline!B$40 + Baseline!D$92*Baseline!B$41))</f>
        <v>0.01195645945</v>
      </c>
      <c r="DZ264" s="86">
        <f>(BE264*Baseline!B$34) + (Baseline!F$90*(1-Baseline!F$91)*Baseline!B$35) + (Baseline!F$90*Baseline!F$91*((1-Baseline!F$92)*Baseline!B$40 + Baseline!F$92*Baseline!B$41))</f>
        <v>0.01401994891</v>
      </c>
      <c r="EA264" s="86">
        <f>(BJ264*Baseline!B$34) + (Baseline!H$90*(1-Baseline!H$91)*Baseline!B$35) + (Baseline!H$90*Baseline!H$91*((1-Baseline!H$92)*Baseline!B$40 + Baseline!H$92*Baseline!B$41))</f>
        <v>0.009314609357</v>
      </c>
      <c r="EB264" s="86">
        <f>( DX264*Baseline!B$7 + DY264*Baseline!B$11 + DZ264*Baseline!B$16 + EA264*Baseline!B$18 ) / Baseline!B$17</f>
        <v>0.009932609148</v>
      </c>
    </row>
    <row r="265">
      <c r="A265" s="73" t="s">
        <v>441</v>
      </c>
      <c r="B265" s="85">
        <f>MIN( MAX( NORMINV( MCrands!B265, (B$5+B$4)/2, (B$5-B$4)/3.29 ), 0 ), 1 )</f>
        <v>0.5866753353</v>
      </c>
      <c r="C265" s="85">
        <f>MAX( NORMINV( MCrands!C265, (C$5+C$4)/2, (C$5-C$4)/3.29 ), 0 )</f>
        <v>2.40323357</v>
      </c>
      <c r="D265" s="83"/>
      <c r="E265" s="84">
        <f>Baseline!B$33 * (C265 * Baseline!B$68*Baseline!B$68/Baseline!B$75 + Baseline!B$46 * Baseline!B$54*Baseline!B$54/Baseline!B$76 + Baseline!B$47 * Baseline!B$55*Baseline!B$55/Baseline!B$77 + Baseline!B$56*Baseline!B$56/Baseline!B$78)</f>
        <v>0.00001706444244</v>
      </c>
      <c r="F265" s="84">
        <f>Baseline!B$33 * (C265 * Baseline!B$68*Baseline!B$59/Baseline!B$75 + Baseline!B$46 * Baseline!B$54*Baseline!B$69/Baseline!B$76 + Baseline!B$47 * Baseline!B$55*Baseline!B$57/Baseline!B$77 + Baseline!B$56*Baseline!B$58/Baseline!B$78)</f>
        <v>0.0000002389338242</v>
      </c>
      <c r="G265" s="85">
        <f>Baseline!B$33 * (C265 * Baseline!B$68*Baseline!B$60/Baseline!B$75 + Baseline!B$46 * Baseline!B$54*Baseline!B$61/Baseline!B$76 + Baseline!B$47 * Baseline!B$55*Baseline!B$70/Baseline!B$77 + Baseline!B$56*Baseline!B$62/Baseline!B$78)</f>
        <v>0.0000002000989392</v>
      </c>
      <c r="H265" s="84">
        <f>Baseline!B$33 * (C265 * Baseline!B$68*Baseline!B$63/Baseline!B$75 + Baseline!B$46 * Baseline!B$54*Baseline!B$64/Baseline!B$76 + Baseline!B$47 * Baseline!B$55*Baseline!B$65/Baseline!B$77 + Baseline!B$56*Baseline!B$71/Baseline!B$78)</f>
        <v>0.000000003656990282</v>
      </c>
      <c r="I265" s="84">
        <f>Baseline!B$33 * (C265 * Baseline!B$59*Baseline!B$68/Baseline!B$75 + Baseline!B$46 * Baseline!B$69*Baseline!B$54/Baseline!B$76 + Baseline!B$47 * Baseline!B$57*Baseline!B$55/Baseline!B$77 + Baseline!B$58*Baseline!B$56/Baseline!B$78)</f>
        <v>0.0000002389338242</v>
      </c>
      <c r="J265" s="85">
        <f>Baseline!B$33 * (C265 * Baseline!B$59*Baseline!B$59/Baseline!B$75 + Baseline!B$46 * Baseline!B$69*Baseline!B$69/Baseline!B$76 + Baseline!B$47 * Baseline!B$57*Baseline!B$57/Baseline!B$77 + Baseline!B$58*Baseline!B$58/Baseline!B$78)</f>
        <v>0.000002116574414</v>
      </c>
      <c r="K265" s="84">
        <f>Baseline!B$33 * (C265 * Baseline!B$59*Baseline!B$60/Baseline!B$75 + Baseline!B$46 * Baseline!B$69*Baseline!B$61/Baseline!B$76 + Baseline!B$47 * Baseline!B$57*Baseline!B$70/Baseline!B$77 + Baseline!B$58*Baseline!B$62/Baseline!B$78)</f>
        <v>0.00000001648974009</v>
      </c>
      <c r="L265" s="85">
        <f>Baseline!B$33 * (C265 * Baseline!B$59*Baseline!B$63/Baseline!B$75 + Baseline!B$46 * Baseline!B$69*Baseline!B$64/Baseline!B$76 + Baseline!B$47 * Baseline!B$57*Baseline!B$65/Baseline!B$77 + Baseline!B$58*Baseline!B$71/Baseline!B$78)</f>
        <v>0.00000001707278578</v>
      </c>
      <c r="M265" s="84">
        <f>Baseline!B$33 * (C265 * Baseline!B$60*Baseline!B$68/Baseline!B$75 + Baseline!B$46 * Baseline!B$61*Baseline!B$54/Baseline!B$76 + Baseline!B$47 * Baseline!B$70*Baseline!B$55/Baseline!B$77 + Baseline!B$62*Baseline!B$56/Baseline!B$78)</f>
        <v>0.0000002000989392</v>
      </c>
      <c r="N265" s="85">
        <f>Baseline!B$33 * (C265 * Baseline!B$60*Baseline!B$59/Baseline!B$75 + Baseline!B$46 * Baseline!B$61*Baseline!B$69/Baseline!B$76 + Baseline!B$47 * Baseline!B$70*Baseline!B$57/Baseline!B$77 + Baseline!B$62*Baseline!B$58/Baseline!B$78)</f>
        <v>0.00000001648974009</v>
      </c>
      <c r="O265" s="85">
        <f>Baseline!B$33 * (C265 * Baseline!B$60*Baseline!B$60/Baseline!B$75 + Baseline!B$46 * Baseline!B$61*Baseline!B$61/Baseline!B$76 + Baseline!B$47 * Baseline!B$70*Baseline!B$70/Baseline!B$77 + Baseline!B$62*Baseline!B$62/Baseline!B$78)</f>
        <v>0.000001589267414</v>
      </c>
      <c r="P265" s="84">
        <f>Baseline!B$33 * (C265 * Baseline!B$60*Baseline!B$63/Baseline!B$75 + Baseline!B$46 * Baseline!B$61*Baseline!B$64/Baseline!B$76 + Baseline!B$47 * Baseline!B$70*Baseline!B$65/Baseline!B$77 + Baseline!B$62*Baseline!B$71/Baseline!B$78)</f>
        <v>0.000000001956380834</v>
      </c>
      <c r="Q265" s="84">
        <f>Baseline!B$33 * (C265 * Baseline!B$63*Baseline!B$68/Baseline!B$75 + Baseline!B$46 * Baseline!B$64*Baseline!B$54/Baseline!B$76 + Baseline!B$47 * Baseline!B$65*Baseline!B$55/Baseline!B$77 + Baseline!B$71*Baseline!B$56/Baseline!B$78)</f>
        <v>0.000000003656990282</v>
      </c>
      <c r="R265" s="84">
        <f>Baseline!B$33 * (C265 * Baseline!B$63*Baseline!B$59/Baseline!B$75 + Baseline!B$46 * Baseline!B$64*Baseline!B$69/Baseline!B$76 + Baseline!B$47 * Baseline!B$65*Baseline!B$57/Baseline!B$77 + Baseline!B$71*Baseline!B$58/Baseline!B$78)</f>
        <v>0.00000001707278578</v>
      </c>
      <c r="S265" s="84">
        <f>Baseline!B$33 * (C265 * Baseline!B$63*Baseline!B$60/Baseline!B$75 + Baseline!B$46 * Baseline!B$64*Baseline!B$61/Baseline!B$76 + Baseline!B$47 * Baseline!B$65*Baseline!B$70/Baseline!B$77 + Baseline!B$71*Baseline!B$62/Baseline!B$78)</f>
        <v>0.000000001956380834</v>
      </c>
      <c r="T265" s="84">
        <f>Baseline!B$33 * (C265 * Baseline!B$63*Baseline!B$63/Baseline!B$75 + Baseline!B$46 * Baseline!B$64*Baseline!B$64/Baseline!B$76 + Baseline!B$47 * Baseline!B$65*Baseline!B$65/Baseline!B$77 + Baseline!B$71*Baseline!B$71/Baseline!B$78)</f>
        <v>0.00000009856721612</v>
      </c>
      <c r="U265" s="83"/>
      <c r="V265" s="84">
        <f>E265 * ( Baseline!B$89 * Baseline!B$7 )</f>
        <v>0.1771118481</v>
      </c>
      <c r="W265" s="84">
        <f>F265 * ( Baseline!D$89 * Baseline!B$11 )</f>
        <v>0.00440751565</v>
      </c>
      <c r="X265" s="84">
        <f>G265 * ( Baseline!F$89 * Baseline!B$16 )</f>
        <v>0.006950390614</v>
      </c>
      <c r="Y265" s="84">
        <f>H265 * ( Baseline!H$89 * Baseline!B$18 )</f>
        <v>0.001286066451</v>
      </c>
      <c r="Z265" s="86">
        <f t="shared" si="1"/>
        <v>0.1897558208</v>
      </c>
      <c r="AA265" s="84">
        <f>I265 * ( Baseline!B$89 * Baseline!B$7 )</f>
        <v>0.002479894161</v>
      </c>
      <c r="AB265" s="85">
        <f>J265 * ( Baseline!D$89 * Baseline!B$11 )</f>
        <v>0.03904359245</v>
      </c>
      <c r="AC265" s="85">
        <f>K265 * ( Baseline!F$89 * Baseline!B$16 )</f>
        <v>0.0005727673281</v>
      </c>
      <c r="AD265" s="85">
        <f>L265 * ( Baseline!F$89 * Baseline!B$16 )</f>
        <v>0.0005930192861</v>
      </c>
      <c r="AE265" s="86">
        <f t="shared" si="2"/>
        <v>0.04268927323</v>
      </c>
      <c r="AF265" s="86">
        <f>M265 * ( Baseline!B$89 * Baseline!B$7 )</f>
        <v>0.00207682689</v>
      </c>
      <c r="AG265" s="86">
        <f>N265 * ( Baseline!D$89 * Baseline!B$11 )</f>
        <v>0.0003041795684</v>
      </c>
      <c r="AH265" s="86">
        <f>O265 * ( Baseline!F$89 * Baseline!B$16 )</f>
        <v>0.05520283796</v>
      </c>
      <c r="AI265" s="86">
        <f>P265 * ( Baseline!H$89 * Baseline!B$18 )</f>
        <v>0.0006880072306</v>
      </c>
      <c r="AJ265" s="86">
        <f t="shared" si="3"/>
        <v>0.05827185164</v>
      </c>
      <c r="AK265" s="86">
        <f>Q265 * ( Baseline!B$89 * Baseline!B$7 )</f>
        <v>0.00003795590214</v>
      </c>
      <c r="AL265" s="86">
        <f>R265 * ( Baseline!D$89 * Baseline!B$11 )</f>
        <v>0.0003149347766</v>
      </c>
      <c r="AM265" s="86">
        <f>S265 * ( Baseline!F$89 * Baseline!B$16 )</f>
        <v>0.00006795443816</v>
      </c>
      <c r="AN265" s="86">
        <f>T265 * ( Baseline!H$89 * Baseline!B$18 )</f>
        <v>0.03466347461</v>
      </c>
      <c r="AO265" s="86">
        <f t="shared" si="4"/>
        <v>0.03508431973</v>
      </c>
      <c r="AP265" s="62"/>
      <c r="AQ265" s="86">
        <f>V265 * ( (1-Baseline!B$90-Baseline!B$89) + (1-B265)*Baseline!B$90 )</f>
        <v>0.08084428849</v>
      </c>
      <c r="AR265" s="86">
        <f>W265 * ( (1-Baseline!B$90-Baseline!B$89) + (1-B265)*Baseline!B$90 )</f>
        <v>0.002011849973</v>
      </c>
      <c r="AS265" s="86">
        <f>X265 * ( (1-Baseline!B$90-Baseline!B$89) + (1-B265)*Baseline!B$90 )</f>
        <v>0.003172568013</v>
      </c>
      <c r="AT265" s="86">
        <f>Y265 * ( (1-Baseline!B$90-Baseline!B$89) + (1-B265)*Baseline!B$90 )</f>
        <v>0.0005870365439</v>
      </c>
      <c r="AU265" s="86">
        <f t="shared" si="5"/>
        <v>0.08661574302</v>
      </c>
      <c r="AV265" s="86">
        <f>AA265 * ( (1-Baseline!D$90-Baseline!D$89) + (1-B265)*Baseline!D$90 )</f>
        <v>0.001806771157</v>
      </c>
      <c r="AW265" s="86">
        <f>AB265 * ( (1-Baseline!D$90-Baseline!D$89) + (1-B265)*Baseline!D$90 )</f>
        <v>0.0284459062</v>
      </c>
      <c r="AX265" s="86">
        <f>AC265 * ( (1-Baseline!D$90-Baseline!D$89) + (1-B265)*Baseline!D$90 )</f>
        <v>0.0004172998607</v>
      </c>
      <c r="AY265" s="86">
        <f>AD265 * ( (1-Baseline!D$90-Baseline!D$89) + (1-B265)*Baseline!D$90 )</f>
        <v>0.0004320547861</v>
      </c>
      <c r="AZ265" s="86">
        <f t="shared" si="6"/>
        <v>0.031102032</v>
      </c>
      <c r="BA265" s="86">
        <f>AF265 * ( (1-Baseline!F$90-Baseline!F$89) + (1-Baseline!B$36)*Baseline!F$90 )</f>
        <v>0.001494551088</v>
      </c>
      <c r="BB265" s="86">
        <f>AG265 * ( (1-Baseline!F$90-Baseline!F$89) + (1-Baseline!B$36)*Baseline!F$90 )</f>
        <v>0.0002188973512</v>
      </c>
      <c r="BC265" s="86">
        <f>AH265 * ( (1-Baseline!F$90-Baseline!F$89) + (1-Baseline!B$36)*Baseline!F$90 )</f>
        <v>0.03972572868</v>
      </c>
      <c r="BD265" s="86">
        <f>AI265 * ( (1-Baseline!F$90-Baseline!F$89) + (1-Baseline!B$36)*Baseline!F$90 )</f>
        <v>0.0004951120193</v>
      </c>
      <c r="BE265" s="86">
        <f t="shared" si="7"/>
        <v>0.04193428914</v>
      </c>
      <c r="BF265" s="86">
        <f>AK265 * ( (1-Baseline!H$90-Baseline!H$89) + (1-Baseline!B$36)*Baseline!H$90 )</f>
        <v>0.00003007322038</v>
      </c>
      <c r="BG265" s="86">
        <f>AL265 * ( (1-Baseline!H$90-Baseline!H$89) + (1-Baseline!B$36)*Baseline!H$90 )</f>
        <v>0.0002495291222</v>
      </c>
      <c r="BH265" s="86">
        <f>AM265 * ( (1-Baseline!H$90-Baseline!H$89) + (1-Baseline!B$36)*Baseline!H$90 )</f>
        <v>0.00005384166044</v>
      </c>
      <c r="BI265" s="86">
        <f>AN265 * ( (1-Baseline!H$90-Baseline!H$89) + (1-Baseline!B$36)*Baseline!H$90 )</f>
        <v>0.02746456421</v>
      </c>
      <c r="BJ265" s="86">
        <f t="shared" si="8"/>
        <v>0.02779800821</v>
      </c>
      <c r="BK265" s="62"/>
      <c r="BL265" s="86">
        <f t="shared" si="19"/>
        <v>0.9333671417</v>
      </c>
      <c r="BM265" s="86">
        <f t="shared" si="20"/>
        <v>0.02322730144</v>
      </c>
      <c r="BN265" s="86">
        <f t="shared" si="21"/>
        <v>0.03662807594</v>
      </c>
      <c r="BO265" s="86">
        <f t="shared" si="22"/>
        <v>0.006777480899</v>
      </c>
      <c r="BP265" s="86">
        <f t="shared" si="9"/>
        <v>1</v>
      </c>
      <c r="BQ265" s="86">
        <f t="shared" si="23"/>
        <v>0.05809174</v>
      </c>
      <c r="BR265" s="86">
        <f t="shared" si="24"/>
        <v>0.9145996055</v>
      </c>
      <c r="BS265" s="86">
        <f t="shared" si="25"/>
        <v>0.01341712531</v>
      </c>
      <c r="BT265" s="86">
        <f t="shared" si="26"/>
        <v>0.01389152921</v>
      </c>
      <c r="BU265" s="86">
        <f t="shared" si="10"/>
        <v>1</v>
      </c>
      <c r="BV265" s="86">
        <f t="shared" si="27"/>
        <v>0.03564031057</v>
      </c>
      <c r="BW265" s="86">
        <f t="shared" si="28"/>
        <v>0.00522000863</v>
      </c>
      <c r="BX265" s="86">
        <f t="shared" si="29"/>
        <v>0.947332827</v>
      </c>
      <c r="BY265" s="86">
        <f t="shared" si="30"/>
        <v>0.01180685376</v>
      </c>
      <c r="BZ265" s="86">
        <f t="shared" si="11"/>
        <v>1</v>
      </c>
      <c r="CA265" s="86">
        <f t="shared" si="31"/>
        <v>0.001081848029</v>
      </c>
      <c r="CB265" s="86">
        <f t="shared" si="32"/>
        <v>0.008976510846</v>
      </c>
      <c r="CC265" s="86">
        <f t="shared" si="33"/>
        <v>0.001936889148</v>
      </c>
      <c r="CD265" s="86">
        <f t="shared" si="34"/>
        <v>0.988004752</v>
      </c>
      <c r="CE265" s="86">
        <f t="shared" si="12"/>
        <v>1</v>
      </c>
      <c r="CF265" s="62"/>
      <c r="CG265" s="86">
        <f t="shared" si="35"/>
        <v>0.9333671417</v>
      </c>
      <c r="CH265" s="86">
        <f t="shared" si="36"/>
        <v>0.02322730144</v>
      </c>
      <c r="CI265" s="86">
        <f t="shared" si="37"/>
        <v>0.03662807594</v>
      </c>
      <c r="CJ265" s="86">
        <f t="shared" si="38"/>
        <v>0.006777480899</v>
      </c>
      <c r="CK265" s="86">
        <f t="shared" si="13"/>
        <v>1</v>
      </c>
      <c r="CL265" s="86">
        <f t="shared" si="39"/>
        <v>0.05809174</v>
      </c>
      <c r="CM265" s="86">
        <f t="shared" si="40"/>
        <v>0.9145996055</v>
      </c>
      <c r="CN265" s="86">
        <f t="shared" si="41"/>
        <v>0.01341712531</v>
      </c>
      <c r="CO265" s="86">
        <f t="shared" si="42"/>
        <v>0.01389152921</v>
      </c>
      <c r="CP265" s="86">
        <f t="shared" si="14"/>
        <v>1</v>
      </c>
      <c r="CQ265" s="86">
        <f t="shared" si="43"/>
        <v>0.03564031057</v>
      </c>
      <c r="CR265" s="86">
        <f t="shared" si="44"/>
        <v>0.00522000863</v>
      </c>
      <c r="CS265" s="86">
        <f t="shared" si="45"/>
        <v>0.947332827</v>
      </c>
      <c r="CT265" s="86">
        <f t="shared" si="46"/>
        <v>0.01180685376</v>
      </c>
      <c r="CU265" s="86">
        <f t="shared" si="15"/>
        <v>1</v>
      </c>
      <c r="CV265" s="86">
        <f t="shared" si="47"/>
        <v>0.001081848029</v>
      </c>
      <c r="CW265" s="86">
        <f t="shared" si="48"/>
        <v>0.008976510846</v>
      </c>
      <c r="CX265" s="86">
        <f t="shared" si="49"/>
        <v>0.001936889148</v>
      </c>
      <c r="CY265" s="86">
        <f t="shared" si="50"/>
        <v>0.988004752</v>
      </c>
      <c r="CZ265" s="86">
        <f t="shared" si="16"/>
        <v>1</v>
      </c>
      <c r="DA265" s="62"/>
      <c r="DB265" s="86">
        <f>(AQ265*Baseline!B$7 + AV265*Baseline!B$11 + BA265*Baseline!B$16 + BF265*Baseline!B$18)</f>
        <v>49468.30564</v>
      </c>
      <c r="DC265" s="86">
        <f>(AR265*Baseline!B$7 + AW265*Baseline!B$11 + BB265*Baseline!B$16 + BG265*Baseline!B$18)</f>
        <v>74139.019</v>
      </c>
      <c r="DD265" s="86">
        <f>(AS265*Baseline!B$7 + AX265*Baseline!B$11 + BC265*Baseline!B$16 + BH265*Baseline!B$18)</f>
        <v>137987.8101</v>
      </c>
      <c r="DE265" s="86">
        <f>(AT265*Baseline!B$7 + AY265*Baseline!B$11 + BD265*Baseline!B$16 + BI265*Baseline!B$18)</f>
        <v>1260494.803</v>
      </c>
      <c r="DF265" s="86">
        <f t="shared" si="17"/>
        <v>1522089.938</v>
      </c>
      <c r="DG265" s="62"/>
      <c r="DH265" s="86">
        <f t="shared" si="51"/>
        <v>0.03250025141</v>
      </c>
      <c r="DI265" s="86">
        <f t="shared" si="52"/>
        <v>0.04870869793</v>
      </c>
      <c r="DJ265" s="86">
        <f t="shared" si="53"/>
        <v>0.09065680463</v>
      </c>
      <c r="DK265" s="86">
        <f t="shared" si="54"/>
        <v>0.828134246</v>
      </c>
      <c r="DL265" s="86">
        <f t="shared" si="18"/>
        <v>1</v>
      </c>
      <c r="DM265" s="62"/>
      <c r="DN265" s="86">
        <f>DH265 / (Baseline!B$7/Baseline!B$17)</f>
        <v>3.469188073</v>
      </c>
      <c r="DO265" s="86">
        <f>DI265 / (Baseline!B$11/Baseline!B$17)</f>
        <v>1.175851281</v>
      </c>
      <c r="DP265" s="86">
        <f>DJ265 / (Baseline!B$16/Baseline!B$17)</f>
        <v>1.400921603</v>
      </c>
      <c r="DQ265" s="86">
        <f>DK265 / (Baseline!B$18/Baseline!B$17)</f>
        <v>0.9362788746</v>
      </c>
      <c r="DR265" s="62"/>
      <c r="DS265" s="86">
        <f>DH265 / Baseline!H$117</f>
        <v>1.300241251</v>
      </c>
      <c r="DT265" s="86">
        <f>DI265 / Baseline!H$118</f>
        <v>1.096435335</v>
      </c>
      <c r="DU265" s="86">
        <f>DJ265 / Baseline!H$119</f>
        <v>1.083749008</v>
      </c>
      <c r="DV265" s="86">
        <f>DK265 / Baseline!H$120</f>
        <v>0.9778086469</v>
      </c>
      <c r="DW265" s="87"/>
      <c r="DX265" s="86">
        <f>(AU265*Baseline!B$34)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0.0255218927</v>
      </c>
      <c r="DY265" s="86">
        <f>(AZ265*Baseline!B$34) + (Baseline!D$90*(1-Baseline!D$91)*Baseline!B$35) + (Baseline!D$90*Baseline!D$91*((1-Baseline!D$92)*Baseline!B$40 + Baseline!D$92*Baseline!B$41))</f>
        <v>0.0110788728</v>
      </c>
      <c r="DZ265" s="86">
        <f>(BE265*Baseline!B$34) + (Baseline!F$90*(1-Baseline!F$91)*Baseline!B$35) + (Baseline!F$90*Baseline!F$91*((1-Baseline!F$92)*Baseline!B$40 + Baseline!F$92*Baseline!B$41))</f>
        <v>0.01402078337</v>
      </c>
      <c r="EA265" s="86">
        <f>(BJ265*Baseline!B$34) + (Baseline!H$90*(1-Baseline!H$91)*Baseline!B$35) + (Baseline!H$90*Baseline!H$91*((1-Baseline!H$92)*Baseline!B$40 + Baseline!H$92*Baseline!B$41))</f>
        <v>0.009314701231</v>
      </c>
      <c r="EB265" s="86">
        <f>( DX265*Baseline!B$7 + DY265*Baseline!B$11 + DZ265*Baseline!B$16 + EA265*Baseline!B$18 ) / Baseline!B$17</f>
        <v>0.009844155006</v>
      </c>
    </row>
    <row r="266">
      <c r="A266" s="73" t="s">
        <v>442</v>
      </c>
      <c r="B266" s="85">
        <f>MIN( MAX( NORMINV( MCrands!B266, (B$5+B$4)/2, (B$5-B$4)/3.29 ), 0 ), 1 )</f>
        <v>0.4716832775</v>
      </c>
      <c r="C266" s="85">
        <f>MAX( NORMINV( MCrands!C266, (C$5+C$4)/2, (C$5-C$4)/3.29 ), 0 )</f>
        <v>2.428964892</v>
      </c>
      <c r="D266" s="83"/>
      <c r="E266" s="84">
        <f>Baseline!B$33 * (C266 * Baseline!B$68*Baseline!B$68/Baseline!B$75 + Baseline!B$46 * Baseline!B$54*Baseline!B$54/Baseline!B$76 + Baseline!B$47 * Baseline!B$55*Baseline!B$55/Baseline!B$77 + Baseline!B$56*Baseline!B$56/Baseline!B$78)</f>
        <v>0.00001724662082</v>
      </c>
      <c r="F266" s="84">
        <f>Baseline!B$33 * (C266 * Baseline!B$68*Baseline!B$59/Baseline!B$75 + Baseline!B$46 * Baseline!B$54*Baseline!B$69/Baseline!B$76 + Baseline!B$47 * Baseline!B$55*Baseline!B$57/Baseline!B$77 + Baseline!B$56*Baseline!B$58/Baseline!B$78)</f>
        <v>0.0000002389625892</v>
      </c>
      <c r="G266" s="85">
        <f>Baseline!B$33 * (C266 * Baseline!B$68*Baseline!B$60/Baseline!B$75 + Baseline!B$46 * Baseline!B$54*Baseline!B$61/Baseline!B$76 + Baseline!B$47 * Baseline!B$55*Baseline!B$70/Baseline!B$77 + Baseline!B$56*Baseline!B$62/Baseline!B$78)</f>
        <v>0.0000002001696532</v>
      </c>
      <c r="H266" s="84">
        <f>Baseline!B$33 * (C266 * Baseline!B$68*Baseline!B$63/Baseline!B$75 + Baseline!B$46 * Baseline!B$54*Baseline!B$64/Baseline!B$76 + Baseline!B$47 * Baseline!B$55*Baseline!B$65/Baseline!B$77 + Baseline!B$56*Baseline!B$71/Baseline!B$78)</f>
        <v>0.00000000366406168</v>
      </c>
      <c r="I266" s="84">
        <f>Baseline!B$33 * (C266 * Baseline!B$59*Baseline!B$68/Baseline!B$75 + Baseline!B$46 * Baseline!B$69*Baseline!B$54/Baseline!B$76 + Baseline!B$47 * Baseline!B$57*Baseline!B$55/Baseline!B$77 + Baseline!B$58*Baseline!B$56/Baseline!B$78)</f>
        <v>0.0000002389625892</v>
      </c>
      <c r="J266" s="85">
        <f>Baseline!B$33 * (C266 * Baseline!B$59*Baseline!B$59/Baseline!B$75 + Baseline!B$46 * Baseline!B$69*Baseline!B$69/Baseline!B$76 + Baseline!B$47 * Baseline!B$57*Baseline!B$57/Baseline!B$77 + Baseline!B$58*Baseline!B$58/Baseline!B$78)</f>
        <v>0.000002116574418</v>
      </c>
      <c r="K266" s="84">
        <f>Baseline!B$33 * (C266 * Baseline!B$59*Baseline!B$60/Baseline!B$75 + Baseline!B$46 * Baseline!B$69*Baseline!B$61/Baseline!B$76 + Baseline!B$47 * Baseline!B$57*Baseline!B$70/Baseline!B$77 + Baseline!B$58*Baseline!B$62/Baseline!B$78)</f>
        <v>0.00000001648975126</v>
      </c>
      <c r="L266" s="85">
        <f>Baseline!B$33 * (C266 * Baseline!B$59*Baseline!B$63/Baseline!B$75 + Baseline!B$46 * Baseline!B$69*Baseline!B$64/Baseline!B$76 + Baseline!B$47 * Baseline!B$57*Baseline!B$65/Baseline!B$77 + Baseline!B$58*Baseline!B$71/Baseline!B$78)</f>
        <v>0.0000000170727869</v>
      </c>
      <c r="M266" s="84">
        <f>Baseline!B$33 * (C266 * Baseline!B$60*Baseline!B$68/Baseline!B$75 + Baseline!B$46 * Baseline!B$61*Baseline!B$54/Baseline!B$76 + Baseline!B$47 * Baseline!B$70*Baseline!B$55/Baseline!B$77 + Baseline!B$62*Baseline!B$56/Baseline!B$78)</f>
        <v>0.0000002001696532</v>
      </c>
      <c r="N266" s="85">
        <f>Baseline!B$33 * (C266 * Baseline!B$60*Baseline!B$59/Baseline!B$75 + Baseline!B$46 * Baseline!B$61*Baseline!B$69/Baseline!B$76 + Baseline!B$47 * Baseline!B$70*Baseline!B$57/Baseline!B$77 + Baseline!B$62*Baseline!B$58/Baseline!B$78)</f>
        <v>0.00000001648975126</v>
      </c>
      <c r="O266" s="85">
        <f>Baseline!B$33 * (C266 * Baseline!B$60*Baseline!B$60/Baseline!B$75 + Baseline!B$46 * Baseline!B$61*Baseline!B$61/Baseline!B$76 + Baseline!B$47 * Baseline!B$70*Baseline!B$70/Baseline!B$77 + Baseline!B$62*Baseline!B$62/Baseline!B$78)</f>
        <v>0.000001589267441</v>
      </c>
      <c r="P266" s="84">
        <f>Baseline!B$33 * (C266 * Baseline!B$60*Baseline!B$63/Baseline!B$75 + Baseline!B$46 * Baseline!B$61*Baseline!B$64/Baseline!B$76 + Baseline!B$47 * Baseline!B$70*Baseline!B$65/Baseline!B$77 + Baseline!B$62*Baseline!B$71/Baseline!B$78)</f>
        <v>0.000000001956383579</v>
      </c>
      <c r="Q266" s="84">
        <f>Baseline!B$33 * (C266 * Baseline!B$63*Baseline!B$68/Baseline!B$75 + Baseline!B$46 * Baseline!B$64*Baseline!B$54/Baseline!B$76 + Baseline!B$47 * Baseline!B$65*Baseline!B$55/Baseline!B$77 + Baseline!B$71*Baseline!B$56/Baseline!B$78)</f>
        <v>0.00000000366406168</v>
      </c>
      <c r="R266" s="84">
        <f>Baseline!B$33 * (C266 * Baseline!B$63*Baseline!B$59/Baseline!B$75 + Baseline!B$46 * Baseline!B$64*Baseline!B$69/Baseline!B$76 + Baseline!B$47 * Baseline!B$65*Baseline!B$57/Baseline!B$77 + Baseline!B$71*Baseline!B$58/Baseline!B$78)</f>
        <v>0.0000000170727869</v>
      </c>
      <c r="S266" s="84">
        <f>Baseline!B$33 * (C266 * Baseline!B$63*Baseline!B$60/Baseline!B$75 + Baseline!B$46 * Baseline!B$64*Baseline!B$61/Baseline!B$76 + Baseline!B$47 * Baseline!B$65*Baseline!B$70/Baseline!B$77 + Baseline!B$71*Baseline!B$62/Baseline!B$78)</f>
        <v>0.000000001956383579</v>
      </c>
      <c r="T266" s="84">
        <f>Baseline!B$33 * (C266 * Baseline!B$63*Baseline!B$63/Baseline!B$75 + Baseline!B$46 * Baseline!B$64*Baseline!B$64/Baseline!B$76 + Baseline!B$47 * Baseline!B$65*Baseline!B$65/Baseline!B$77 + Baseline!B$71*Baseline!B$71/Baseline!B$78)</f>
        <v>0.00000009856721639</v>
      </c>
      <c r="U266" s="83"/>
      <c r="V266" s="84">
        <f>E266 * ( Baseline!B$89 * Baseline!B$7 )</f>
        <v>0.1790026775</v>
      </c>
      <c r="W266" s="84">
        <f>F266 * ( Baseline!D$89 * Baseline!B$11 )</f>
        <v>0.004408046267</v>
      </c>
      <c r="X266" s="84">
        <f>G266 * ( Baseline!F$89 * Baseline!B$16 )</f>
        <v>0.006952846848</v>
      </c>
      <c r="Y266" s="84">
        <f>H266 * ( Baseline!H$89 * Baseline!B$18 )</f>
        <v>0.001288553274</v>
      </c>
      <c r="Z266" s="86">
        <f t="shared" si="1"/>
        <v>0.1916521239</v>
      </c>
      <c r="AA266" s="84">
        <f>I266 * ( Baseline!B$89 * Baseline!B$7 )</f>
        <v>0.002480192713</v>
      </c>
      <c r="AB266" s="85">
        <f>J266 * ( Baseline!D$89 * Baseline!B$11 )</f>
        <v>0.03904359253</v>
      </c>
      <c r="AC266" s="85">
        <f>K266 * ( Baseline!F$89 * Baseline!B$16 )</f>
        <v>0.000572767716</v>
      </c>
      <c r="AD266" s="85">
        <f>L266 * ( Baseline!F$89 * Baseline!B$16 )</f>
        <v>0.0005930193249</v>
      </c>
      <c r="AE266" s="86">
        <f t="shared" si="2"/>
        <v>0.04268957229</v>
      </c>
      <c r="AF266" s="86">
        <f>M266 * ( Baseline!B$89 * Baseline!B$7 )</f>
        <v>0.00207756083</v>
      </c>
      <c r="AG266" s="86">
        <f>N266 * ( Baseline!D$89 * Baseline!B$11 )</f>
        <v>0.0003041797744</v>
      </c>
      <c r="AH266" s="86">
        <f>O266 * ( Baseline!F$89 * Baseline!B$16 )</f>
        <v>0.05520283891</v>
      </c>
      <c r="AI266" s="86">
        <f>P266 * ( Baseline!H$89 * Baseline!B$18 )</f>
        <v>0.0006880081958</v>
      </c>
      <c r="AJ266" s="86">
        <f t="shared" si="3"/>
        <v>0.05827258771</v>
      </c>
      <c r="AK266" s="86">
        <f>Q266 * ( Baseline!B$89 * Baseline!B$7 )</f>
        <v>0.00003802929618</v>
      </c>
      <c r="AL266" s="86">
        <f>R266 * ( Baseline!D$89 * Baseline!B$11 )</f>
        <v>0.0003149347972</v>
      </c>
      <c r="AM266" s="86">
        <f>S266 * ( Baseline!F$89 * Baseline!B$16 )</f>
        <v>0.0000679545335</v>
      </c>
      <c r="AN266" s="86">
        <f>T266 * ( Baseline!H$89 * Baseline!B$18 )</f>
        <v>0.03466347471</v>
      </c>
      <c r="AO266" s="86">
        <f t="shared" si="4"/>
        <v>0.03508439334</v>
      </c>
      <c r="AP266" s="62"/>
      <c r="AQ266" s="86">
        <f>V266 * ( (1-Baseline!B$90-Baseline!B$89) + (1-B266)*Baseline!B$90 )</f>
        <v>0.1000270332</v>
      </c>
      <c r="AR266" s="86">
        <f>W266 * ( (1-Baseline!B$90-Baseline!B$89) + (1-B266)*Baseline!B$90 )</f>
        <v>0.002463224554</v>
      </c>
      <c r="AS266" s="86">
        <f>X266 * ( (1-Baseline!B$90-Baseline!B$89) + (1-B266)*Baseline!B$90 )</f>
        <v>0.003885263911</v>
      </c>
      <c r="AT266" s="86">
        <f>Y266 * ( (1-Baseline!B$90-Baseline!B$89) + (1-B266)*Baseline!B$90 )</f>
        <v>0.0007200459958</v>
      </c>
      <c r="AU266" s="86">
        <f t="shared" si="5"/>
        <v>0.1070955677</v>
      </c>
      <c r="AV266" s="86">
        <f>AA266 * ( (1-Baseline!D$90-Baseline!D$89) + (1-B266)*Baseline!D$90 )</f>
        <v>0.001934759376</v>
      </c>
      <c r="AW266" s="86">
        <f>AB266 * ( (1-Baseline!D$90-Baseline!D$89) + (1-B266)*Baseline!D$90 )</f>
        <v>0.03045729323</v>
      </c>
      <c r="AX266" s="86">
        <f>AC266 * ( (1-Baseline!D$90-Baseline!D$89) + (1-B266)*Baseline!D$90 )</f>
        <v>0.000446807098</v>
      </c>
      <c r="AY266" s="86">
        <f>AD266 * ( (1-Baseline!D$90-Baseline!D$89) + (1-B266)*Baseline!D$90 )</f>
        <v>0.00046260506</v>
      </c>
      <c r="AZ266" s="86">
        <f t="shared" si="6"/>
        <v>0.03330146476</v>
      </c>
      <c r="BA266" s="86">
        <f>AF266 * ( (1-Baseline!F$90-Baseline!F$89) + (1-Baseline!B$36)*Baseline!F$90 )</f>
        <v>0.001495079255</v>
      </c>
      <c r="BB266" s="86">
        <f>AG266 * ( (1-Baseline!F$90-Baseline!F$89) + (1-Baseline!B$36)*Baseline!F$90 )</f>
        <v>0.0002188974994</v>
      </c>
      <c r="BC266" s="86">
        <f>AH266 * ( (1-Baseline!F$90-Baseline!F$89) + (1-Baseline!B$36)*Baseline!F$90 )</f>
        <v>0.03972572937</v>
      </c>
      <c r="BD266" s="86">
        <f>AI266 * ( (1-Baseline!F$90-Baseline!F$89) + (1-Baseline!B$36)*Baseline!F$90 )</f>
        <v>0.000495112714</v>
      </c>
      <c r="BE266" s="86">
        <f t="shared" si="7"/>
        <v>0.04193481884</v>
      </c>
      <c r="BF266" s="86">
        <f>AK266 * ( (1-Baseline!H$90-Baseline!H$89) + (1-Baseline!B$36)*Baseline!H$90 )</f>
        <v>0.00003013137195</v>
      </c>
      <c r="BG266" s="86">
        <f>AL266 * ( (1-Baseline!H$90-Baseline!H$89) + (1-Baseline!B$36)*Baseline!H$90 )</f>
        <v>0.0002495291385</v>
      </c>
      <c r="BH266" s="86">
        <f>AM266 * ( (1-Baseline!H$90-Baseline!H$89) + (1-Baseline!B$36)*Baseline!H$90 )</f>
        <v>0.00005384173598</v>
      </c>
      <c r="BI266" s="86">
        <f>AN266 * ( (1-Baseline!H$90-Baseline!H$89) + (1-Baseline!B$36)*Baseline!H$90 )</f>
        <v>0.02746456428</v>
      </c>
      <c r="BJ266" s="86">
        <f t="shared" si="8"/>
        <v>0.02779806653</v>
      </c>
      <c r="BK266" s="62"/>
      <c r="BL266" s="86">
        <f t="shared" si="19"/>
        <v>0.9339978805</v>
      </c>
      <c r="BM266" s="86">
        <f t="shared" si="20"/>
        <v>0.02300024742</v>
      </c>
      <c r="BN266" s="86">
        <f t="shared" si="21"/>
        <v>0.03627847533</v>
      </c>
      <c r="BO266" s="86">
        <f t="shared" si="22"/>
        <v>0.006723396787</v>
      </c>
      <c r="BP266" s="86">
        <f t="shared" si="9"/>
        <v>1</v>
      </c>
      <c r="BQ266" s="86">
        <f t="shared" si="23"/>
        <v>0.0580983266</v>
      </c>
      <c r="BR266" s="86">
        <f t="shared" si="24"/>
        <v>0.9145932002</v>
      </c>
      <c r="BS266" s="86">
        <f t="shared" si="25"/>
        <v>0.0134170404</v>
      </c>
      <c r="BT266" s="86">
        <f t="shared" si="26"/>
        <v>0.0138914328</v>
      </c>
      <c r="BU266" s="86">
        <f t="shared" si="10"/>
        <v>1</v>
      </c>
      <c r="BV266" s="86">
        <f t="shared" si="27"/>
        <v>0.03565245533</v>
      </c>
      <c r="BW266" s="86">
        <f t="shared" si="28"/>
        <v>0.005219946228</v>
      </c>
      <c r="BX266" s="86">
        <f t="shared" si="29"/>
        <v>0.9473208773</v>
      </c>
      <c r="BY266" s="86">
        <f t="shared" si="30"/>
        <v>0.01180672119</v>
      </c>
      <c r="BZ266" s="86">
        <f t="shared" si="11"/>
        <v>1</v>
      </c>
      <c r="CA266" s="86">
        <f t="shared" si="31"/>
        <v>0.001083937687</v>
      </c>
      <c r="CB266" s="86">
        <f t="shared" si="32"/>
        <v>0.0089764926</v>
      </c>
      <c r="CC266" s="86">
        <f t="shared" si="33"/>
        <v>0.001936887802</v>
      </c>
      <c r="CD266" s="86">
        <f t="shared" si="34"/>
        <v>0.9880026819</v>
      </c>
      <c r="CE266" s="86">
        <f t="shared" si="12"/>
        <v>1</v>
      </c>
      <c r="CF266" s="62"/>
      <c r="CG266" s="86">
        <f t="shared" si="35"/>
        <v>0.9339978805</v>
      </c>
      <c r="CH266" s="86">
        <f t="shared" si="36"/>
        <v>0.02300024742</v>
      </c>
      <c r="CI266" s="86">
        <f t="shared" si="37"/>
        <v>0.03627847533</v>
      </c>
      <c r="CJ266" s="86">
        <f t="shared" si="38"/>
        <v>0.006723396787</v>
      </c>
      <c r="CK266" s="86">
        <f t="shared" si="13"/>
        <v>1</v>
      </c>
      <c r="CL266" s="86">
        <f t="shared" si="39"/>
        <v>0.0580983266</v>
      </c>
      <c r="CM266" s="86">
        <f t="shared" si="40"/>
        <v>0.9145932002</v>
      </c>
      <c r="CN266" s="86">
        <f t="shared" si="41"/>
        <v>0.0134170404</v>
      </c>
      <c r="CO266" s="86">
        <f t="shared" si="42"/>
        <v>0.0138914328</v>
      </c>
      <c r="CP266" s="86">
        <f t="shared" si="14"/>
        <v>1</v>
      </c>
      <c r="CQ266" s="86">
        <f t="shared" si="43"/>
        <v>0.03565245533</v>
      </c>
      <c r="CR266" s="86">
        <f t="shared" si="44"/>
        <v>0.005219946228</v>
      </c>
      <c r="CS266" s="86">
        <f t="shared" si="45"/>
        <v>0.9473208773</v>
      </c>
      <c r="CT266" s="86">
        <f t="shared" si="46"/>
        <v>0.01180672119</v>
      </c>
      <c r="CU266" s="86">
        <f t="shared" si="15"/>
        <v>1</v>
      </c>
      <c r="CV266" s="86">
        <f t="shared" si="47"/>
        <v>0.001083937687</v>
      </c>
      <c r="CW266" s="86">
        <f t="shared" si="48"/>
        <v>0.0089764926</v>
      </c>
      <c r="CX266" s="86">
        <f t="shared" si="49"/>
        <v>0.001936887802</v>
      </c>
      <c r="CY266" s="86">
        <f t="shared" si="50"/>
        <v>0.9880026819</v>
      </c>
      <c r="CZ266" s="86">
        <f t="shared" si="16"/>
        <v>1</v>
      </c>
      <c r="DA266" s="62"/>
      <c r="DB266" s="86">
        <f>(AQ266*Baseline!B$7 + AV266*Baseline!B$11 + BA266*Baseline!B$16 + BF266*Baseline!B$18)</f>
        <v>59050.84676</v>
      </c>
      <c r="DC266" s="86">
        <f>(AR266*Baseline!B$7 + AW266*Baseline!B$11 + BB266*Baseline!B$16 + BG266*Baseline!B$18)</f>
        <v>78671.46501</v>
      </c>
      <c r="DD266" s="86">
        <f>(AS266*Baseline!B$7 + AX266*Baseline!B$11 + BC266*Baseline!B$16 + BH266*Baseline!B$18)</f>
        <v>138396.7532</v>
      </c>
      <c r="DE266" s="86">
        <f>(AT266*Baseline!B$7 + AY266*Baseline!B$11 + BD266*Baseline!B$16 + BI266*Baseline!B$18)</f>
        <v>1260624.835</v>
      </c>
      <c r="DF266" s="86">
        <f t="shared" si="17"/>
        <v>1536743.9</v>
      </c>
      <c r="DG266" s="62"/>
      <c r="DH266" s="86">
        <f t="shared" si="51"/>
        <v>0.03842595162</v>
      </c>
      <c r="DI266" s="86">
        <f t="shared" si="52"/>
        <v>0.05119360812</v>
      </c>
      <c r="DJ266" s="86">
        <f t="shared" si="53"/>
        <v>0.0900584367</v>
      </c>
      <c r="DK266" s="86">
        <f t="shared" si="54"/>
        <v>0.8203220036</v>
      </c>
      <c r="DL266" s="86">
        <f t="shared" si="18"/>
        <v>1</v>
      </c>
      <c r="DM266" s="62"/>
      <c r="DN266" s="86">
        <f>DH266 / (Baseline!B$7/Baseline!B$17)</f>
        <v>4.101717596</v>
      </c>
      <c r="DO266" s="86">
        <f>DI266 / (Baseline!B$11/Baseline!B$17)</f>
        <v>1.235838203</v>
      </c>
      <c r="DP266" s="86">
        <f>DJ266 / (Baseline!B$16/Baseline!B$17)</f>
        <v>1.39167501</v>
      </c>
      <c r="DQ266" s="86">
        <f>DK266 / (Baseline!B$18/Baseline!B$17)</f>
        <v>0.9274464448</v>
      </c>
      <c r="DR266" s="62"/>
      <c r="DS266" s="86">
        <f>DH266 / Baseline!H$117</f>
        <v>1.537311413</v>
      </c>
      <c r="DT266" s="86">
        <f>DI266 / Baseline!H$118</f>
        <v>1.152370793</v>
      </c>
      <c r="DU266" s="86">
        <f>DJ266 / Baseline!H$119</f>
        <v>1.076595869</v>
      </c>
      <c r="DV266" s="86">
        <f>DK266 / Baseline!H$120</f>
        <v>0.9685844441</v>
      </c>
      <c r="DW266" s="87"/>
      <c r="DX266" s="86">
        <f>(AU266*Baseline!B$34)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0.0285938664</v>
      </c>
      <c r="DY266" s="86">
        <f>(AZ266*Baseline!B$34) + (Baseline!D$90*(1-Baseline!D$91)*Baseline!B$35) + (Baseline!D$90*Baseline!D$91*((1-Baseline!D$92)*Baseline!B$40 + Baseline!D$92*Baseline!B$41))</f>
        <v>0.01140878771</v>
      </c>
      <c r="DZ266" s="86">
        <f>(BE266*Baseline!B$34) + (Baseline!F$90*(1-Baseline!F$91)*Baseline!B$35) + (Baseline!F$90*Baseline!F$91*((1-Baseline!F$92)*Baseline!B$40 + Baseline!F$92*Baseline!B$41))</f>
        <v>0.01402086283</v>
      </c>
      <c r="EA266" s="86">
        <f>(BJ266*Baseline!B$34) + (Baseline!H$90*(1-Baseline!H$91)*Baseline!B$35) + (Baseline!H$90*Baseline!H$91*((1-Baseline!H$92)*Baseline!B$40 + Baseline!H$92*Baseline!B$41))</f>
        <v>0.009314709979</v>
      </c>
      <c r="EB266" s="86">
        <f>( DX266*Baseline!B$7 + DY266*Baseline!B$11 + DZ266*Baseline!B$16 + EA266*Baseline!B$18 ) / Baseline!B$17</f>
        <v>0.00988661339</v>
      </c>
    </row>
    <row r="267">
      <c r="A267" s="73" t="s">
        <v>443</v>
      </c>
      <c r="B267" s="85">
        <f>MIN( MAX( NORMINV( MCrands!B267, (B$5+B$4)/2, (B$5-B$4)/3.29 ), 0 ), 1 )</f>
        <v>0.3483619984</v>
      </c>
      <c r="C267" s="85">
        <f>MAX( NORMINV( MCrands!C267, (C$5+C$4)/2, (C$5-C$4)/3.29 ), 0 )</f>
        <v>2.84363813</v>
      </c>
      <c r="D267" s="83"/>
      <c r="E267" s="84">
        <f>Baseline!B$33 * (C267 * Baseline!B$68*Baseline!B$68/Baseline!B$75 + Baseline!B$46 * Baseline!B$54*Baseline!B$54/Baseline!B$76 + Baseline!B$47 * Baseline!B$55*Baseline!B$55/Baseline!B$77 + Baseline!B$56*Baseline!B$56/Baseline!B$78)</f>
        <v>0.0000201825173</v>
      </c>
      <c r="F267" s="84">
        <f>Baseline!B$33 * (C267 * Baseline!B$68*Baseline!B$59/Baseline!B$75 + Baseline!B$46 * Baseline!B$54*Baseline!B$69/Baseline!B$76 + Baseline!B$47 * Baseline!B$55*Baseline!B$57/Baseline!B$77 + Baseline!B$56*Baseline!B$58/Baseline!B$78)</f>
        <v>0.0000002394261518</v>
      </c>
      <c r="G267" s="85">
        <f>Baseline!B$33 * (C267 * Baseline!B$68*Baseline!B$60/Baseline!B$75 + Baseline!B$46 * Baseline!B$54*Baseline!B$61/Baseline!B$76 + Baseline!B$47 * Baseline!B$55*Baseline!B$70/Baseline!B$77 + Baseline!B$56*Baseline!B$62/Baseline!B$78)</f>
        <v>0.0000002013092446</v>
      </c>
      <c r="H267" s="84">
        <f>Baseline!B$33 * (C267 * Baseline!B$68*Baseline!B$63/Baseline!B$75 + Baseline!B$46 * Baseline!B$54*Baseline!B$64/Baseline!B$76 + Baseline!B$47 * Baseline!B$55*Baseline!B$65/Baseline!B$77 + Baseline!B$56*Baseline!B$71/Baseline!B$78)</f>
        <v>0.00000000377802082</v>
      </c>
      <c r="I267" s="84">
        <f>Baseline!B$33 * (C267 * Baseline!B$59*Baseline!B$68/Baseline!B$75 + Baseline!B$46 * Baseline!B$69*Baseline!B$54/Baseline!B$76 + Baseline!B$47 * Baseline!B$57*Baseline!B$55/Baseline!B$77 + Baseline!B$58*Baseline!B$56/Baseline!B$78)</f>
        <v>0.0000002394261518</v>
      </c>
      <c r="J267" s="85">
        <f>Baseline!B$33 * (C267 * Baseline!B$59*Baseline!B$59/Baseline!B$75 + Baseline!B$46 * Baseline!B$69*Baseline!B$69/Baseline!B$76 + Baseline!B$47 * Baseline!B$57*Baseline!B$57/Baseline!B$77 + Baseline!B$58*Baseline!B$58/Baseline!B$78)</f>
        <v>0.000002116574491</v>
      </c>
      <c r="K267" s="84">
        <f>Baseline!B$33 * (C267 * Baseline!B$59*Baseline!B$60/Baseline!B$75 + Baseline!B$46 * Baseline!B$69*Baseline!B$61/Baseline!B$76 + Baseline!B$47 * Baseline!B$57*Baseline!B$70/Baseline!B$77 + Baseline!B$58*Baseline!B$62/Baseline!B$78)</f>
        <v>0.00000001648993119</v>
      </c>
      <c r="L267" s="85">
        <f>Baseline!B$33 * (C267 * Baseline!B$59*Baseline!B$63/Baseline!B$75 + Baseline!B$46 * Baseline!B$69*Baseline!B$64/Baseline!B$76 + Baseline!B$47 * Baseline!B$57*Baseline!B$65/Baseline!B$77 + Baseline!B$58*Baseline!B$71/Baseline!B$78)</f>
        <v>0.00000001707280489</v>
      </c>
      <c r="M267" s="84">
        <f>Baseline!B$33 * (C267 * Baseline!B$60*Baseline!B$68/Baseline!B$75 + Baseline!B$46 * Baseline!B$61*Baseline!B$54/Baseline!B$76 + Baseline!B$47 * Baseline!B$70*Baseline!B$55/Baseline!B$77 + Baseline!B$62*Baseline!B$56/Baseline!B$78)</f>
        <v>0.0000002013092446</v>
      </c>
      <c r="N267" s="85">
        <f>Baseline!B$33 * (C267 * Baseline!B$60*Baseline!B$59/Baseline!B$75 + Baseline!B$46 * Baseline!B$61*Baseline!B$69/Baseline!B$76 + Baseline!B$47 * Baseline!B$70*Baseline!B$57/Baseline!B$77 + Baseline!B$62*Baseline!B$58/Baseline!B$78)</f>
        <v>0.00000001648993119</v>
      </c>
      <c r="O267" s="85">
        <f>Baseline!B$33 * (C267 * Baseline!B$60*Baseline!B$60/Baseline!B$75 + Baseline!B$46 * Baseline!B$61*Baseline!B$61/Baseline!B$76 + Baseline!B$47 * Baseline!B$70*Baseline!B$70/Baseline!B$77 + Baseline!B$62*Baseline!B$62/Baseline!B$78)</f>
        <v>0.000001589267883</v>
      </c>
      <c r="P267" s="84">
        <f>Baseline!B$33 * (C267 * Baseline!B$60*Baseline!B$63/Baseline!B$75 + Baseline!B$46 * Baseline!B$61*Baseline!B$64/Baseline!B$76 + Baseline!B$47 * Baseline!B$70*Baseline!B$65/Baseline!B$77 + Baseline!B$62*Baseline!B$71/Baseline!B$78)</f>
        <v>0.000000001956427813</v>
      </c>
      <c r="Q267" s="84">
        <f>Baseline!B$33 * (C267 * Baseline!B$63*Baseline!B$68/Baseline!B$75 + Baseline!B$46 * Baseline!B$64*Baseline!B$54/Baseline!B$76 + Baseline!B$47 * Baseline!B$65*Baseline!B$55/Baseline!B$77 + Baseline!B$71*Baseline!B$56/Baseline!B$78)</f>
        <v>0.00000000377802082</v>
      </c>
      <c r="R267" s="84">
        <f>Baseline!B$33 * (C267 * Baseline!B$63*Baseline!B$59/Baseline!B$75 + Baseline!B$46 * Baseline!B$64*Baseline!B$69/Baseline!B$76 + Baseline!B$47 * Baseline!B$65*Baseline!B$57/Baseline!B$77 + Baseline!B$71*Baseline!B$58/Baseline!B$78)</f>
        <v>0.00000001707280489</v>
      </c>
      <c r="S267" s="84">
        <f>Baseline!B$33 * (C267 * Baseline!B$63*Baseline!B$60/Baseline!B$75 + Baseline!B$46 * Baseline!B$64*Baseline!B$61/Baseline!B$76 + Baseline!B$47 * Baseline!B$65*Baseline!B$70/Baseline!B$77 + Baseline!B$71*Baseline!B$62/Baseline!B$78)</f>
        <v>0.000000001956427813</v>
      </c>
      <c r="T267" s="84">
        <f>Baseline!B$33 * (C267 * Baseline!B$63*Baseline!B$63/Baseline!B$75 + Baseline!B$46 * Baseline!B$64*Baseline!B$64/Baseline!B$76 + Baseline!B$47 * Baseline!B$65*Baseline!B$65/Baseline!B$77 + Baseline!B$71*Baseline!B$71/Baseline!B$78)</f>
        <v>0.00000009856722082</v>
      </c>
      <c r="U267" s="83"/>
      <c r="V267" s="84">
        <f>E267 * ( Baseline!B$89 * Baseline!B$7 )</f>
        <v>0.209474347</v>
      </c>
      <c r="W267" s="84">
        <f>F267 * ( Baseline!D$89 * Baseline!B$11 )</f>
        <v>0.004416597419</v>
      </c>
      <c r="X267" s="84">
        <f>G267 * ( Baseline!F$89 * Baseline!B$16 )</f>
        <v>0.006992430293</v>
      </c>
      <c r="Y267" s="84">
        <f>H267 * ( Baseline!H$89 * Baseline!B$18 )</f>
        <v>0.00132862968</v>
      </c>
      <c r="Z267" s="86">
        <f t="shared" si="1"/>
        <v>0.2222120044</v>
      </c>
      <c r="AA267" s="84">
        <f>I267 * ( Baseline!B$89 * Baseline!B$7 )</f>
        <v>0.002485004029</v>
      </c>
      <c r="AB267" s="85">
        <f>J267 * ( Baseline!D$89 * Baseline!B$11 )</f>
        <v>0.03904359388</v>
      </c>
      <c r="AC267" s="85">
        <f>K267 * ( Baseline!F$89 * Baseline!B$16 )</f>
        <v>0.000572773966</v>
      </c>
      <c r="AD267" s="85">
        <f>L267 * ( Baseline!F$89 * Baseline!B$16 )</f>
        <v>0.0005930199499</v>
      </c>
      <c r="AE267" s="86">
        <f t="shared" si="2"/>
        <v>0.04269439183</v>
      </c>
      <c r="AF267" s="86">
        <f>M267 * ( Baseline!B$89 * Baseline!B$7 )</f>
        <v>0.002089388649</v>
      </c>
      <c r="AG267" s="86">
        <f>N267 * ( Baseline!D$89 * Baseline!B$11 )</f>
        <v>0.0003041830936</v>
      </c>
      <c r="AH267" s="86">
        <f>O267 * ( Baseline!F$89 * Baseline!B$16 )</f>
        <v>0.05520285427</v>
      </c>
      <c r="AI267" s="86">
        <f>P267 * ( Baseline!H$89 * Baseline!B$18 )</f>
        <v>0.0006880237518</v>
      </c>
      <c r="AJ267" s="86">
        <f t="shared" si="3"/>
        <v>0.05828444977</v>
      </c>
      <c r="AK267" s="86">
        <f>Q267 * ( Baseline!B$89 * Baseline!B$7 )</f>
        <v>0.00003921207809</v>
      </c>
      <c r="AL267" s="86">
        <f>R267 * ( Baseline!D$89 * Baseline!B$11 )</f>
        <v>0.0003149351291</v>
      </c>
      <c r="AM267" s="86">
        <f>S267 * ( Baseline!F$89 * Baseline!B$16 )</f>
        <v>0.00006795606996</v>
      </c>
      <c r="AN267" s="86">
        <f>T267 * ( Baseline!H$89 * Baseline!B$18 )</f>
        <v>0.03466347627</v>
      </c>
      <c r="AO267" s="86">
        <f t="shared" si="4"/>
        <v>0.03508557954</v>
      </c>
      <c r="AP267" s="62"/>
      <c r="AQ267" s="86">
        <f>V267 * ( (1-Baseline!B$90-Baseline!B$89) + (1-B267)*Baseline!B$90 )</f>
        <v>0.1400457131</v>
      </c>
      <c r="AR267" s="86">
        <f>W267 * ( (1-Baseline!B$90-Baseline!B$89) + (1-B267)*Baseline!B$90 )</f>
        <v>0.002952750748</v>
      </c>
      <c r="AS267" s="86">
        <f>X267 * ( (1-Baseline!B$90-Baseline!B$89) + (1-B267)*Baseline!B$90 )</f>
        <v>0.004674843963</v>
      </c>
      <c r="AT267" s="86">
        <f>Y267 * ( (1-Baseline!B$90-Baseline!B$89) + (1-B267)*Baseline!B$90 )</f>
        <v>0.0008882657641</v>
      </c>
      <c r="AU267" s="86">
        <f t="shared" si="5"/>
        <v>0.1485615736</v>
      </c>
      <c r="AV267" s="86">
        <f>AA267 * ( (1-Baseline!D$90-Baseline!D$89) + (1-B267)*Baseline!D$90 )</f>
        <v>0.002075803944</v>
      </c>
      <c r="AW267" s="86">
        <f>AB267 * ( (1-Baseline!D$90-Baseline!D$89) + (1-B267)*Baseline!D$90 )</f>
        <v>0.03261437214</v>
      </c>
      <c r="AX267" s="86">
        <f>AC267 * ( (1-Baseline!D$90-Baseline!D$89) + (1-B267)*Baseline!D$90 )</f>
        <v>0.0004784565513</v>
      </c>
      <c r="AY267" s="86">
        <f>AD267 * ( (1-Baseline!D$90-Baseline!D$89) + (1-B267)*Baseline!D$90 )</f>
        <v>0.000495368674</v>
      </c>
      <c r="AZ267" s="86">
        <f t="shared" si="6"/>
        <v>0.03566400131</v>
      </c>
      <c r="BA267" s="86">
        <f>AF267 * ( (1-Baseline!F$90-Baseline!F$89) + (1-Baseline!B$36)*Baseline!F$90 )</f>
        <v>0.001503590933</v>
      </c>
      <c r="BB267" s="86">
        <f>AG267 * ( (1-Baseline!F$90-Baseline!F$89) + (1-Baseline!B$36)*Baseline!F$90 )</f>
        <v>0.000218899888</v>
      </c>
      <c r="BC267" s="86">
        <f>AH267 * ( (1-Baseline!F$90-Baseline!F$89) + (1-Baseline!B$36)*Baseline!F$90 )</f>
        <v>0.03972574043</v>
      </c>
      <c r="BD267" s="86">
        <f>AI267 * ( (1-Baseline!F$90-Baseline!F$89) + (1-Baseline!B$36)*Baseline!F$90 )</f>
        <v>0.0004951239086</v>
      </c>
      <c r="BE267" s="86">
        <f t="shared" si="7"/>
        <v>0.04194335516</v>
      </c>
      <c r="BF267" s="86">
        <f>AK267 * ( (1-Baseline!H$90-Baseline!H$89) + (1-Baseline!B$36)*Baseline!H$90 )</f>
        <v>0.00003106851371</v>
      </c>
      <c r="BG267" s="86">
        <f>AL267 * ( (1-Baseline!H$90-Baseline!H$89) + (1-Baseline!B$36)*Baseline!H$90 )</f>
        <v>0.0002495294015</v>
      </c>
      <c r="BH267" s="86">
        <f>AM267 * ( (1-Baseline!H$90-Baseline!H$89) + (1-Baseline!B$36)*Baseline!H$90 )</f>
        <v>0.00005384295335</v>
      </c>
      <c r="BI267" s="86">
        <f>AN267 * ( (1-Baseline!H$90-Baseline!H$89) + (1-Baseline!B$36)*Baseline!H$90 )</f>
        <v>0.02746456551</v>
      </c>
      <c r="BJ267" s="86">
        <f t="shared" si="8"/>
        <v>0.02779900638</v>
      </c>
      <c r="BK267" s="62"/>
      <c r="BL267" s="86">
        <f t="shared" si="19"/>
        <v>0.9426779061</v>
      </c>
      <c r="BM267" s="86">
        <f t="shared" si="20"/>
        <v>0.01987560227</v>
      </c>
      <c r="BN267" s="86">
        <f t="shared" si="21"/>
        <v>0.03146738319</v>
      </c>
      <c r="BO267" s="86">
        <f t="shared" si="22"/>
        <v>0.005979108479</v>
      </c>
      <c r="BP267" s="86">
        <f t="shared" si="9"/>
        <v>1</v>
      </c>
      <c r="BQ267" s="86">
        <f t="shared" si="23"/>
        <v>0.05820446018</v>
      </c>
      <c r="BR267" s="86">
        <f t="shared" si="24"/>
        <v>0.9144899883</v>
      </c>
      <c r="BS267" s="86">
        <f t="shared" si="25"/>
        <v>0.01341567221</v>
      </c>
      <c r="BT267" s="86">
        <f t="shared" si="26"/>
        <v>0.01388987931</v>
      </c>
      <c r="BU267" s="86">
        <f t="shared" si="10"/>
        <v>1</v>
      </c>
      <c r="BV267" s="86">
        <f t="shared" si="27"/>
        <v>0.03584813201</v>
      </c>
      <c r="BW267" s="86">
        <f t="shared" si="28"/>
        <v>0.005218940812</v>
      </c>
      <c r="BX267" s="86">
        <f t="shared" si="29"/>
        <v>0.947128342</v>
      </c>
      <c r="BY267" s="86">
        <f t="shared" si="30"/>
        <v>0.01180458518</v>
      </c>
      <c r="BZ267" s="86">
        <f t="shared" si="11"/>
        <v>1</v>
      </c>
      <c r="CA267" s="86">
        <f t="shared" si="31"/>
        <v>0.001117612381</v>
      </c>
      <c r="CB267" s="86">
        <f t="shared" si="32"/>
        <v>0.008976198575</v>
      </c>
      <c r="CC267" s="86">
        <f t="shared" si="33"/>
        <v>0.00193686611</v>
      </c>
      <c r="CD267" s="86">
        <f t="shared" si="34"/>
        <v>0.9879693229</v>
      </c>
      <c r="CE267" s="86">
        <f t="shared" si="12"/>
        <v>1</v>
      </c>
      <c r="CF267" s="62"/>
      <c r="CG267" s="86">
        <f t="shared" si="35"/>
        <v>0.9426779061</v>
      </c>
      <c r="CH267" s="86">
        <f t="shared" si="36"/>
        <v>0.01987560227</v>
      </c>
      <c r="CI267" s="86">
        <f t="shared" si="37"/>
        <v>0.03146738319</v>
      </c>
      <c r="CJ267" s="86">
        <f t="shared" si="38"/>
        <v>0.005979108479</v>
      </c>
      <c r="CK267" s="86">
        <f t="shared" si="13"/>
        <v>1</v>
      </c>
      <c r="CL267" s="86">
        <f t="shared" si="39"/>
        <v>0.05820446018</v>
      </c>
      <c r="CM267" s="86">
        <f t="shared" si="40"/>
        <v>0.9144899883</v>
      </c>
      <c r="CN267" s="86">
        <f t="shared" si="41"/>
        <v>0.01341567221</v>
      </c>
      <c r="CO267" s="86">
        <f t="shared" si="42"/>
        <v>0.01388987931</v>
      </c>
      <c r="CP267" s="86">
        <f t="shared" si="14"/>
        <v>1</v>
      </c>
      <c r="CQ267" s="86">
        <f t="shared" si="43"/>
        <v>0.03584813201</v>
      </c>
      <c r="CR267" s="86">
        <f t="shared" si="44"/>
        <v>0.005218940812</v>
      </c>
      <c r="CS267" s="86">
        <f t="shared" si="45"/>
        <v>0.947128342</v>
      </c>
      <c r="CT267" s="86">
        <f t="shared" si="46"/>
        <v>0.01180458518</v>
      </c>
      <c r="CU267" s="86">
        <f t="shared" si="15"/>
        <v>1</v>
      </c>
      <c r="CV267" s="86">
        <f t="shared" si="47"/>
        <v>0.001117612381</v>
      </c>
      <c r="CW267" s="86">
        <f t="shared" si="48"/>
        <v>0.008976198575</v>
      </c>
      <c r="CX267" s="86">
        <f t="shared" si="49"/>
        <v>0.00193686611</v>
      </c>
      <c r="CY267" s="86">
        <f t="shared" si="50"/>
        <v>0.9879693229</v>
      </c>
      <c r="CZ267" s="86">
        <f t="shared" si="16"/>
        <v>1</v>
      </c>
      <c r="DA267" s="62"/>
      <c r="DB267" s="86">
        <f>(AQ267*Baseline!B$7 + AV267*Baseline!B$11 + BA267*Baseline!B$16 + BF267*Baseline!B$18)</f>
        <v>78833.8124</v>
      </c>
      <c r="DC267" s="86">
        <f>(AR267*Baseline!B$7 + AW267*Baseline!B$11 + BB267*Baseline!B$16 + BG267*Baseline!B$18)</f>
        <v>83534.87747</v>
      </c>
      <c r="DD267" s="86">
        <f>(AS267*Baseline!B$7 + AX267*Baseline!B$11 + BC267*Baseline!B$16 + BH267*Baseline!B$18)</f>
        <v>138847.6663</v>
      </c>
      <c r="DE267" s="86">
        <f>(AT267*Baseline!B$7 + AY267*Baseline!B$11 + BD267*Baseline!B$16 + BI267*Baseline!B$18)</f>
        <v>1260776.779</v>
      </c>
      <c r="DF267" s="86">
        <f t="shared" si="17"/>
        <v>1561993.135</v>
      </c>
      <c r="DG267" s="62"/>
      <c r="DH267" s="86">
        <f t="shared" si="51"/>
        <v>0.05047001208</v>
      </c>
      <c r="DI267" s="86">
        <f t="shared" si="52"/>
        <v>0.05347967004</v>
      </c>
      <c r="DJ267" s="86">
        <f t="shared" si="53"/>
        <v>0.08889134222</v>
      </c>
      <c r="DK267" s="86">
        <f t="shared" si="54"/>
        <v>0.8071589757</v>
      </c>
      <c r="DL267" s="86">
        <f t="shared" si="18"/>
        <v>1</v>
      </c>
      <c r="DM267" s="62"/>
      <c r="DN267" s="86">
        <f>DH267 / (Baseline!B$7/Baseline!B$17)</f>
        <v>5.387341832</v>
      </c>
      <c r="DO267" s="86">
        <f>DI267 / (Baseline!B$11/Baseline!B$17)</f>
        <v>1.291024832</v>
      </c>
      <c r="DP267" s="86">
        <f>DJ267 / (Baseline!B$16/Baseline!B$17)</f>
        <v>1.373639873</v>
      </c>
      <c r="DQ267" s="86">
        <f>DK267 / (Baseline!B$18/Baseline!B$17)</f>
        <v>0.9125644797</v>
      </c>
      <c r="DR267" s="62"/>
      <c r="DS267" s="86">
        <f>DH267 / Baseline!H$117</f>
        <v>2.019159509</v>
      </c>
      <c r="DT267" s="86">
        <f>DI267 / Baseline!H$118</f>
        <v>1.203830166</v>
      </c>
      <c r="DU267" s="86">
        <f>DJ267 / Baseline!H$119</f>
        <v>1.062643938</v>
      </c>
      <c r="DV267" s="86">
        <f>DK267 / Baseline!H$120</f>
        <v>0.9530423716</v>
      </c>
      <c r="DW267" s="87"/>
      <c r="DX267" s="86">
        <f>(AU267*Baseline!B$34)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0.03481376728</v>
      </c>
      <c r="DY267" s="86">
        <f>(AZ267*Baseline!B$34) + (Baseline!D$90*(1-Baseline!D$91)*Baseline!B$35) + (Baseline!D$90*Baseline!D$91*((1-Baseline!D$92)*Baseline!B$40 + Baseline!D$92*Baseline!B$41))</f>
        <v>0.0117631682</v>
      </c>
      <c r="DZ267" s="86">
        <f>(BE267*Baseline!B$34) + (Baseline!F$90*(1-Baseline!F$91)*Baseline!B$35) + (Baseline!F$90*Baseline!F$91*((1-Baseline!F$92)*Baseline!B$40 + Baseline!F$92*Baseline!B$41))</f>
        <v>0.01402214327</v>
      </c>
      <c r="EA267" s="86">
        <f>(BJ267*Baseline!B$34) + (Baseline!H$90*(1-Baseline!H$91)*Baseline!B$35) + (Baseline!H$90*Baseline!H$91*((1-Baseline!H$92)*Baseline!B$40 + Baseline!H$92*Baseline!B$41))</f>
        <v>0.009314850958</v>
      </c>
      <c r="EB267" s="86">
        <f>( DX267*Baseline!B$7 + DY267*Baseline!B$11 + DZ267*Baseline!B$16 + EA267*Baseline!B$18 ) / Baseline!B$17</f>
        <v>0.009959770514</v>
      </c>
    </row>
    <row r="268">
      <c r="A268" s="73" t="s">
        <v>444</v>
      </c>
      <c r="B268" s="85">
        <f>MIN( MAX( NORMINV( MCrands!B268, (B$5+B$4)/2, (B$5-B$4)/3.29 ), 0 ), 1 )</f>
        <v>0.4283177649</v>
      </c>
      <c r="C268" s="85">
        <f>MAX( NORMINV( MCrands!C268, (C$5+C$4)/2, (C$5-C$4)/3.29 ), 0 )</f>
        <v>2.423399589</v>
      </c>
      <c r="D268" s="83"/>
      <c r="E268" s="84">
        <f>Baseline!B$33 * (C268 * Baseline!B$68*Baseline!B$68/Baseline!B$75 + Baseline!B$46 * Baseline!B$54*Baseline!B$54/Baseline!B$76 + Baseline!B$47 * Baseline!B$55*Baseline!B$55/Baseline!B$77 + Baseline!B$56*Baseline!B$56/Baseline!B$78)</f>
        <v>0.00001720721834</v>
      </c>
      <c r="F268" s="84">
        <f>Baseline!B$33 * (C268 * Baseline!B$68*Baseline!B$59/Baseline!B$75 + Baseline!B$46 * Baseline!B$54*Baseline!B$69/Baseline!B$76 + Baseline!B$47 * Baseline!B$55*Baseline!B$57/Baseline!B$77 + Baseline!B$56*Baseline!B$58/Baseline!B$78)</f>
        <v>0.0000002389563677</v>
      </c>
      <c r="G268" s="85">
        <f>Baseline!B$33 * (C268 * Baseline!B$68*Baseline!B$60/Baseline!B$75 + Baseline!B$46 * Baseline!B$54*Baseline!B$61/Baseline!B$76 + Baseline!B$47 * Baseline!B$55*Baseline!B$70/Baseline!B$77 + Baseline!B$56*Baseline!B$62/Baseline!B$78)</f>
        <v>0.0000002001543588</v>
      </c>
      <c r="H268" s="84">
        <f>Baseline!B$33 * (C268 * Baseline!B$68*Baseline!B$63/Baseline!B$75 + Baseline!B$46 * Baseline!B$54*Baseline!B$64/Baseline!B$76 + Baseline!B$47 * Baseline!B$55*Baseline!B$65/Baseline!B$77 + Baseline!B$56*Baseline!B$71/Baseline!B$78)</f>
        <v>0.000000003662532242</v>
      </c>
      <c r="I268" s="84">
        <f>Baseline!B$33 * (C268 * Baseline!B$59*Baseline!B$68/Baseline!B$75 + Baseline!B$46 * Baseline!B$69*Baseline!B$54/Baseline!B$76 + Baseline!B$47 * Baseline!B$57*Baseline!B$55/Baseline!B$77 + Baseline!B$58*Baseline!B$56/Baseline!B$78)</f>
        <v>0.0000002389563677</v>
      </c>
      <c r="J268" s="85">
        <f>Baseline!B$33 * (C268 * Baseline!B$59*Baseline!B$59/Baseline!B$75 + Baseline!B$46 * Baseline!B$69*Baseline!B$69/Baseline!B$76 + Baseline!B$47 * Baseline!B$57*Baseline!B$57/Baseline!B$77 + Baseline!B$58*Baseline!B$58/Baseline!B$78)</f>
        <v>0.000002116574417</v>
      </c>
      <c r="K268" s="84">
        <f>Baseline!B$33 * (C268 * Baseline!B$59*Baseline!B$60/Baseline!B$75 + Baseline!B$46 * Baseline!B$69*Baseline!B$61/Baseline!B$76 + Baseline!B$47 * Baseline!B$57*Baseline!B$70/Baseline!B$77 + Baseline!B$58*Baseline!B$62/Baseline!B$78)</f>
        <v>0.00000001648974884</v>
      </c>
      <c r="L268" s="85">
        <f>Baseline!B$33 * (C268 * Baseline!B$59*Baseline!B$63/Baseline!B$75 + Baseline!B$46 * Baseline!B$69*Baseline!B$64/Baseline!B$76 + Baseline!B$47 * Baseline!B$57*Baseline!B$65/Baseline!B$77 + Baseline!B$58*Baseline!B$71/Baseline!B$78)</f>
        <v>0.00000001707278666</v>
      </c>
      <c r="M268" s="84">
        <f>Baseline!B$33 * (C268 * Baseline!B$60*Baseline!B$68/Baseline!B$75 + Baseline!B$46 * Baseline!B$61*Baseline!B$54/Baseline!B$76 + Baseline!B$47 * Baseline!B$70*Baseline!B$55/Baseline!B$77 + Baseline!B$62*Baseline!B$56/Baseline!B$78)</f>
        <v>0.0000002001543588</v>
      </c>
      <c r="N268" s="85">
        <f>Baseline!B$33 * (C268 * Baseline!B$60*Baseline!B$59/Baseline!B$75 + Baseline!B$46 * Baseline!B$61*Baseline!B$69/Baseline!B$76 + Baseline!B$47 * Baseline!B$70*Baseline!B$57/Baseline!B$77 + Baseline!B$62*Baseline!B$58/Baseline!B$78)</f>
        <v>0.00000001648974884</v>
      </c>
      <c r="O268" s="85">
        <f>Baseline!B$33 * (C268 * Baseline!B$60*Baseline!B$60/Baseline!B$75 + Baseline!B$46 * Baseline!B$61*Baseline!B$61/Baseline!B$76 + Baseline!B$47 * Baseline!B$70*Baseline!B$70/Baseline!B$77 + Baseline!B$62*Baseline!B$62/Baseline!B$78)</f>
        <v>0.000001589267435</v>
      </c>
      <c r="P268" s="84">
        <f>Baseline!B$33 * (C268 * Baseline!B$60*Baseline!B$63/Baseline!B$75 + Baseline!B$46 * Baseline!B$61*Baseline!B$64/Baseline!B$76 + Baseline!B$47 * Baseline!B$70*Baseline!B$65/Baseline!B$77 + Baseline!B$62*Baseline!B$71/Baseline!B$78)</f>
        <v>0.000000001956382986</v>
      </c>
      <c r="Q268" s="84">
        <f>Baseline!B$33 * (C268 * Baseline!B$63*Baseline!B$68/Baseline!B$75 + Baseline!B$46 * Baseline!B$64*Baseline!B$54/Baseline!B$76 + Baseline!B$47 * Baseline!B$65*Baseline!B$55/Baseline!B$77 + Baseline!B$71*Baseline!B$56/Baseline!B$78)</f>
        <v>0.000000003662532242</v>
      </c>
      <c r="R268" s="84">
        <f>Baseline!B$33 * (C268 * Baseline!B$63*Baseline!B$59/Baseline!B$75 + Baseline!B$46 * Baseline!B$64*Baseline!B$69/Baseline!B$76 + Baseline!B$47 * Baseline!B$65*Baseline!B$57/Baseline!B$77 + Baseline!B$71*Baseline!B$58/Baseline!B$78)</f>
        <v>0.00000001707278666</v>
      </c>
      <c r="S268" s="84">
        <f>Baseline!B$33 * (C268 * Baseline!B$63*Baseline!B$60/Baseline!B$75 + Baseline!B$46 * Baseline!B$64*Baseline!B$61/Baseline!B$76 + Baseline!B$47 * Baseline!B$65*Baseline!B$70/Baseline!B$77 + Baseline!B$71*Baseline!B$62/Baseline!B$78)</f>
        <v>0.000000001956382986</v>
      </c>
      <c r="T268" s="84">
        <f>Baseline!B$33 * (C268 * Baseline!B$63*Baseline!B$63/Baseline!B$75 + Baseline!B$46 * Baseline!B$64*Baseline!B$64/Baseline!B$76 + Baseline!B$47 * Baseline!B$65*Baseline!B$65/Baseline!B$77 + Baseline!B$71*Baseline!B$71/Baseline!B$78)</f>
        <v>0.00000009856721634</v>
      </c>
      <c r="U268" s="83"/>
      <c r="V268" s="84">
        <f>E268 * ( Baseline!B$89 * Baseline!B$7 )</f>
        <v>0.1785937191</v>
      </c>
      <c r="W268" s="84">
        <f>F268 * ( Baseline!D$89 * Baseline!B$11 )</f>
        <v>0.004407931502</v>
      </c>
      <c r="X268" s="84">
        <f>G268 * ( Baseline!F$89 * Baseline!B$16 )</f>
        <v>0.006952315601</v>
      </c>
      <c r="Y268" s="84">
        <f>H268 * ( Baseline!H$89 * Baseline!B$18 )</f>
        <v>0.001288015411</v>
      </c>
      <c r="Z268" s="86">
        <f t="shared" si="1"/>
        <v>0.1912419816</v>
      </c>
      <c r="AA268" s="84">
        <f>I268 * ( Baseline!B$89 * Baseline!B$7 )</f>
        <v>0.002480128141</v>
      </c>
      <c r="AB268" s="85">
        <f>J268 * ( Baseline!D$89 * Baseline!B$11 )</f>
        <v>0.03904359252</v>
      </c>
      <c r="AC268" s="85">
        <f>K268 * ( Baseline!F$89 * Baseline!B$16 )</f>
        <v>0.0005727676321</v>
      </c>
      <c r="AD268" s="85">
        <f>L268 * ( Baseline!F$89 * Baseline!B$16 )</f>
        <v>0.0005930193165</v>
      </c>
      <c r="AE268" s="86">
        <f t="shared" si="2"/>
        <v>0.0426895076</v>
      </c>
      <c r="AF268" s="86">
        <f>M268 * ( Baseline!B$89 * Baseline!B$7 )</f>
        <v>0.00207740209</v>
      </c>
      <c r="AG268" s="86">
        <f>N268 * ( Baseline!D$89 * Baseline!B$11 )</f>
        <v>0.0003041797299</v>
      </c>
      <c r="AH268" s="86">
        <f>O268 * ( Baseline!F$89 * Baseline!B$16 )</f>
        <v>0.0552028387</v>
      </c>
      <c r="AI268" s="86">
        <f>P268 * ( Baseline!H$89 * Baseline!B$18 )</f>
        <v>0.0006880079871</v>
      </c>
      <c r="AJ268" s="86">
        <f t="shared" si="3"/>
        <v>0.05827242851</v>
      </c>
      <c r="AK268" s="86">
        <f>Q268 * ( Baseline!B$89 * Baseline!B$7 )</f>
        <v>0.00003801342213</v>
      </c>
      <c r="AL268" s="86">
        <f>R268 * ( Baseline!D$89 * Baseline!B$11 )</f>
        <v>0.0003149347927</v>
      </c>
      <c r="AM268" s="86">
        <f>S268 * ( Baseline!F$89 * Baseline!B$16 )</f>
        <v>0.00006795451288</v>
      </c>
      <c r="AN268" s="86">
        <f>T268 * ( Baseline!H$89 * Baseline!B$18 )</f>
        <v>0.03466347469</v>
      </c>
      <c r="AO268" s="86">
        <f t="shared" si="4"/>
        <v>0.03508437742</v>
      </c>
      <c r="AP268" s="62"/>
      <c r="AQ268" s="86">
        <f>V268 * ( (1-Baseline!B$90-Baseline!B$89) + (1-B268)*Baseline!B$90 )</f>
        <v>0.1066913858</v>
      </c>
      <c r="AR268" s="86">
        <f>W268 * ( (1-Baseline!B$90-Baseline!B$89) + (1-B268)*Baseline!B$90 )</f>
        <v>0.00263328589</v>
      </c>
      <c r="AS268" s="86">
        <f>X268 * ( (1-Baseline!B$90-Baseline!B$89) + (1-B268)*Baseline!B$90 )</f>
        <v>0.004153293798</v>
      </c>
      <c r="AT268" s="86">
        <f>Y268 * ( (1-Baseline!B$90-Baseline!B$89) + (1-B268)*Baseline!B$90 )</f>
        <v>0.0007694567862</v>
      </c>
      <c r="AU268" s="86">
        <f t="shared" si="5"/>
        <v>0.1142474223</v>
      </c>
      <c r="AV268" s="86">
        <f>AA268 * ( (1-Baseline!D$90-Baseline!D$89) + (1-B268)*Baseline!D$90 )</f>
        <v>0.001982892312</v>
      </c>
      <c r="AW268" s="86">
        <f>AB268 * ( (1-Baseline!D$90-Baseline!D$89) + (1-B268)*Baseline!D$90 )</f>
        <v>0.03121582235</v>
      </c>
      <c r="AX268" s="86">
        <f>AC268 * ( (1-Baseline!D$90-Baseline!D$89) + (1-B268)*Baseline!D$90 )</f>
        <v>0.0004579346187</v>
      </c>
      <c r="AY268" s="86">
        <f>AD268 * ( (1-Baseline!D$90-Baseline!D$89) + (1-B268)*Baseline!D$90 )</f>
        <v>0.0004741260842</v>
      </c>
      <c r="AZ268" s="86">
        <f t="shared" si="6"/>
        <v>0.03413077537</v>
      </c>
      <c r="BA268" s="86">
        <f>AF268 * ( (1-Baseline!F$90-Baseline!F$89) + (1-Baseline!B$36)*Baseline!F$90 )</f>
        <v>0.001494965021</v>
      </c>
      <c r="BB268" s="86">
        <f>AG268 * ( (1-Baseline!F$90-Baseline!F$89) + (1-Baseline!B$36)*Baseline!F$90 )</f>
        <v>0.0002188974674</v>
      </c>
      <c r="BC268" s="86">
        <f>AH268 * ( (1-Baseline!F$90-Baseline!F$89) + (1-Baseline!B$36)*Baseline!F$90 )</f>
        <v>0.03972572922</v>
      </c>
      <c r="BD268" s="86">
        <f>AI268 * ( (1-Baseline!F$90-Baseline!F$89) + (1-Baseline!B$36)*Baseline!F$90 )</f>
        <v>0.0004951125637</v>
      </c>
      <c r="BE268" s="86">
        <f t="shared" si="7"/>
        <v>0.04193470427</v>
      </c>
      <c r="BF268" s="86">
        <f>AK268 * ( (1-Baseline!H$90-Baseline!H$89) + (1-Baseline!B$36)*Baseline!H$90 )</f>
        <v>0.00003011879463</v>
      </c>
      <c r="BG268" s="86">
        <f>AL268 * ( (1-Baseline!H$90-Baseline!H$89) + (1-Baseline!B$36)*Baseline!H$90 )</f>
        <v>0.000249529135</v>
      </c>
      <c r="BH268" s="86">
        <f>AM268 * ( (1-Baseline!H$90-Baseline!H$89) + (1-Baseline!B$36)*Baseline!H$90 )</f>
        <v>0.00005384171964</v>
      </c>
      <c r="BI268" s="86">
        <f>AN268 * ( (1-Baseline!H$90-Baseline!H$89) + (1-Baseline!B$36)*Baseline!H$90 )</f>
        <v>0.02746456427</v>
      </c>
      <c r="BJ268" s="86">
        <f t="shared" si="8"/>
        <v>0.02779805392</v>
      </c>
      <c r="BK268" s="62"/>
      <c r="BL268" s="86">
        <f t="shared" si="19"/>
        <v>0.9338625212</v>
      </c>
      <c r="BM268" s="86">
        <f t="shared" si="20"/>
        <v>0.02304897421</v>
      </c>
      <c r="BN268" s="86">
        <f t="shared" si="21"/>
        <v>0.03635350116</v>
      </c>
      <c r="BO268" s="86">
        <f t="shared" si="22"/>
        <v>0.006735003476</v>
      </c>
      <c r="BP268" s="86">
        <f t="shared" si="9"/>
        <v>1</v>
      </c>
      <c r="BQ268" s="86">
        <f t="shared" si="23"/>
        <v>0.05809690202</v>
      </c>
      <c r="BR268" s="86">
        <f t="shared" si="24"/>
        <v>0.9145945856</v>
      </c>
      <c r="BS268" s="86">
        <f t="shared" si="25"/>
        <v>0.01341705876</v>
      </c>
      <c r="BT268" s="86">
        <f t="shared" si="26"/>
        <v>0.01389145366</v>
      </c>
      <c r="BU268" s="86">
        <f t="shared" si="10"/>
        <v>1</v>
      </c>
      <c r="BV268" s="86">
        <f t="shared" si="27"/>
        <v>0.03564982862</v>
      </c>
      <c r="BW268" s="86">
        <f t="shared" si="28"/>
        <v>0.005219959724</v>
      </c>
      <c r="BX268" s="86">
        <f t="shared" si="29"/>
        <v>0.9473234618</v>
      </c>
      <c r="BY268" s="86">
        <f t="shared" si="30"/>
        <v>0.01180674986</v>
      </c>
      <c r="BZ268" s="86">
        <f t="shared" si="11"/>
        <v>1</v>
      </c>
      <c r="CA268" s="86">
        <f t="shared" si="31"/>
        <v>0.001083485726</v>
      </c>
      <c r="CB268" s="86">
        <f t="shared" si="32"/>
        <v>0.008976496547</v>
      </c>
      <c r="CC268" s="86">
        <f t="shared" si="33"/>
        <v>0.001936888093</v>
      </c>
      <c r="CD268" s="86">
        <f t="shared" si="34"/>
        <v>0.9880031296</v>
      </c>
      <c r="CE268" s="86">
        <f t="shared" si="12"/>
        <v>1</v>
      </c>
      <c r="CF268" s="62"/>
      <c r="CG268" s="86">
        <f t="shared" si="35"/>
        <v>0.9338625212</v>
      </c>
      <c r="CH268" s="86">
        <f t="shared" si="36"/>
        <v>0.02304897421</v>
      </c>
      <c r="CI268" s="86">
        <f t="shared" si="37"/>
        <v>0.03635350116</v>
      </c>
      <c r="CJ268" s="86">
        <f t="shared" si="38"/>
        <v>0.006735003476</v>
      </c>
      <c r="CK268" s="86">
        <f t="shared" si="13"/>
        <v>1</v>
      </c>
      <c r="CL268" s="86">
        <f t="shared" si="39"/>
        <v>0.05809690202</v>
      </c>
      <c r="CM268" s="86">
        <f t="shared" si="40"/>
        <v>0.9145945856</v>
      </c>
      <c r="CN268" s="86">
        <f t="shared" si="41"/>
        <v>0.01341705876</v>
      </c>
      <c r="CO268" s="86">
        <f t="shared" si="42"/>
        <v>0.01389145366</v>
      </c>
      <c r="CP268" s="86">
        <f t="shared" si="14"/>
        <v>1</v>
      </c>
      <c r="CQ268" s="86">
        <f t="shared" si="43"/>
        <v>0.03564982862</v>
      </c>
      <c r="CR268" s="86">
        <f t="shared" si="44"/>
        <v>0.005219959724</v>
      </c>
      <c r="CS268" s="86">
        <f t="shared" si="45"/>
        <v>0.9473234618</v>
      </c>
      <c r="CT268" s="86">
        <f t="shared" si="46"/>
        <v>0.01180674986</v>
      </c>
      <c r="CU268" s="86">
        <f t="shared" si="15"/>
        <v>1</v>
      </c>
      <c r="CV268" s="86">
        <f t="shared" si="47"/>
        <v>0.001083485726</v>
      </c>
      <c r="CW268" s="86">
        <f t="shared" si="48"/>
        <v>0.008976496547</v>
      </c>
      <c r="CX268" s="86">
        <f t="shared" si="49"/>
        <v>0.001936888093</v>
      </c>
      <c r="CY268" s="86">
        <f t="shared" si="50"/>
        <v>0.9880031296</v>
      </c>
      <c r="CZ268" s="86">
        <f t="shared" si="16"/>
        <v>1</v>
      </c>
      <c r="DA268" s="62"/>
      <c r="DB268" s="86">
        <f>(AQ268*Baseline!B$7 + AV268*Baseline!B$11 + BA268*Baseline!B$16 + BF268*Baseline!B$18)</f>
        <v>62385.3228</v>
      </c>
      <c r="DC268" s="86">
        <f>(AR268*Baseline!B$7 + AW268*Baseline!B$11 + BB268*Baseline!B$16 + BG268*Baseline!B$18)</f>
        <v>80380.65116</v>
      </c>
      <c r="DD268" s="86">
        <f>(AS268*Baseline!B$7 + AX268*Baseline!B$11 + BC268*Baseline!B$16 + BH268*Baseline!B$18)</f>
        <v>138550.6101</v>
      </c>
      <c r="DE268" s="86">
        <f>(AT268*Baseline!B$7 + AY268*Baseline!B$11 + BD268*Baseline!B$16 + BI268*Baseline!B$18)</f>
        <v>1260673.506</v>
      </c>
      <c r="DF268" s="86">
        <f t="shared" si="17"/>
        <v>1541990.09</v>
      </c>
      <c r="DG268" s="62"/>
      <c r="DH268" s="86">
        <f t="shared" si="51"/>
        <v>0.04045766781</v>
      </c>
      <c r="DI268" s="86">
        <f t="shared" si="52"/>
        <v>0.05212786496</v>
      </c>
      <c r="DJ268" s="86">
        <f t="shared" si="53"/>
        <v>0.08985181617</v>
      </c>
      <c r="DK268" s="86">
        <f t="shared" si="54"/>
        <v>0.8175626511</v>
      </c>
      <c r="DL268" s="86">
        <f t="shared" si="18"/>
        <v>1</v>
      </c>
      <c r="DM268" s="62"/>
      <c r="DN268" s="86">
        <f>DH268 / (Baseline!B$7/Baseline!B$17)</f>
        <v>4.318589935</v>
      </c>
      <c r="DO268" s="86">
        <f>DI268 / (Baseline!B$11/Baseline!B$17)</f>
        <v>1.25839161</v>
      </c>
      <c r="DP268" s="86">
        <f>DJ268 / (Baseline!B$16/Baseline!B$17)</f>
        <v>1.388482098</v>
      </c>
      <c r="DQ268" s="86">
        <f>DK268 / (Baseline!B$18/Baseline!B$17)</f>
        <v>0.9243267532</v>
      </c>
      <c r="DR268" s="62"/>
      <c r="DS268" s="86">
        <f>DH268 / Baseline!H$117</f>
        <v>1.618594514</v>
      </c>
      <c r="DT268" s="86">
        <f>DI268 / Baseline!H$118</f>
        <v>1.173400963</v>
      </c>
      <c r="DU268" s="86">
        <f>DJ268 / Baseline!H$119</f>
        <v>1.074125842</v>
      </c>
      <c r="DV268" s="86">
        <f>DK268 / Baseline!H$120</f>
        <v>0.9653263748</v>
      </c>
      <c r="DW268" s="87"/>
      <c r="DX268" s="86">
        <f>(AU268*Baseline!B$34)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0.02966664459</v>
      </c>
      <c r="DY268" s="86">
        <f>(AZ268*Baseline!B$34) + (Baseline!D$90*(1-Baseline!D$91)*Baseline!B$35) + (Baseline!D$90*Baseline!D$91*((1-Baseline!D$92)*Baseline!B$40 + Baseline!D$92*Baseline!B$41))</f>
        <v>0.01153318431</v>
      </c>
      <c r="DZ268" s="86">
        <f>(BE268*Baseline!B$34) + (Baseline!F$90*(1-Baseline!F$91)*Baseline!B$35) + (Baseline!F$90*Baseline!F$91*((1-Baseline!F$92)*Baseline!B$40 + Baseline!F$92*Baseline!B$41))</f>
        <v>0.01402084564</v>
      </c>
      <c r="EA268" s="86">
        <f>(BJ268*Baseline!B$34) + (Baseline!H$90*(1-Baseline!H$91)*Baseline!B$35) + (Baseline!H$90*Baseline!H$91*((1-Baseline!H$92)*Baseline!B$40 + Baseline!H$92*Baseline!B$41))</f>
        <v>0.009314708087</v>
      </c>
      <c r="EB268" s="86">
        <f>( DX268*Baseline!B$7 + DY268*Baseline!B$11 + DZ268*Baseline!B$16 + EA268*Baseline!B$18 ) / Baseline!B$17</f>
        <v>0.009901813698</v>
      </c>
    </row>
    <row r="269">
      <c r="A269" s="73" t="s">
        <v>445</v>
      </c>
      <c r="B269" s="85">
        <f>MIN( MAX( NORMINV( MCrands!B269, (B$5+B$4)/2, (B$5-B$4)/3.29 ), 0 ), 1 )</f>
        <v>0.4585750601</v>
      </c>
      <c r="C269" s="85">
        <f>MAX( NORMINV( MCrands!C269, (C$5+C$4)/2, (C$5-C$4)/3.29 ), 0 )</f>
        <v>2.752454686</v>
      </c>
      <c r="D269" s="83"/>
      <c r="E269" s="84">
        <f>Baseline!B$33 * (C269 * Baseline!B$68*Baseline!B$68/Baseline!B$75 + Baseline!B$46 * Baseline!B$54*Baseline!B$54/Baseline!B$76 + Baseline!B$47 * Baseline!B$55*Baseline!B$55/Baseline!B$77 + Baseline!B$56*Baseline!B$56/Baseline!B$78)</f>
        <v>0.00001953693632</v>
      </c>
      <c r="F269" s="84">
        <f>Baseline!B$33 * (C269 * Baseline!B$68*Baseline!B$59/Baseline!B$75 + Baseline!B$46 * Baseline!B$54*Baseline!B$69/Baseline!B$76 + Baseline!B$47 * Baseline!B$55*Baseline!B$57/Baseline!B$77 + Baseline!B$56*Baseline!B$58/Baseline!B$78)</f>
        <v>0.0000002393242179</v>
      </c>
      <c r="G269" s="85">
        <f>Baseline!B$33 * (C269 * Baseline!B$68*Baseline!B$60/Baseline!B$75 + Baseline!B$46 * Baseline!B$54*Baseline!B$61/Baseline!B$76 + Baseline!B$47 * Baseline!B$55*Baseline!B$70/Baseline!B$77 + Baseline!B$56*Baseline!B$62/Baseline!B$78)</f>
        <v>0.0000002010586572</v>
      </c>
      <c r="H269" s="84">
        <f>Baseline!B$33 * (C269 * Baseline!B$68*Baseline!B$63/Baseline!B$75 + Baseline!B$46 * Baseline!B$54*Baseline!B$64/Baseline!B$76 + Baseline!B$47 * Baseline!B$55*Baseline!B$65/Baseline!B$77 + Baseline!B$56*Baseline!B$71/Baseline!B$78)</f>
        <v>0.000000003752962084</v>
      </c>
      <c r="I269" s="84">
        <f>Baseline!B$33 * (C269 * Baseline!B$59*Baseline!B$68/Baseline!B$75 + Baseline!B$46 * Baseline!B$69*Baseline!B$54/Baseline!B$76 + Baseline!B$47 * Baseline!B$57*Baseline!B$55/Baseline!B$77 + Baseline!B$58*Baseline!B$56/Baseline!B$78)</f>
        <v>0.0000002393242179</v>
      </c>
      <c r="J269" s="85">
        <f>Baseline!B$33 * (C269 * Baseline!B$59*Baseline!B$59/Baseline!B$75 + Baseline!B$46 * Baseline!B$69*Baseline!B$69/Baseline!B$76 + Baseline!B$47 * Baseline!B$57*Baseline!B$57/Baseline!B$77 + Baseline!B$58*Baseline!B$58/Baseline!B$78)</f>
        <v>0.000002116574475</v>
      </c>
      <c r="K269" s="84">
        <f>Baseline!B$33 * (C269 * Baseline!B$59*Baseline!B$60/Baseline!B$75 + Baseline!B$46 * Baseline!B$69*Baseline!B$61/Baseline!B$76 + Baseline!B$47 * Baseline!B$57*Baseline!B$70/Baseline!B$77 + Baseline!B$58*Baseline!B$62/Baseline!B$78)</f>
        <v>0.00000001648989163</v>
      </c>
      <c r="L269" s="85">
        <f>Baseline!B$33 * (C269 * Baseline!B$59*Baseline!B$63/Baseline!B$75 + Baseline!B$46 * Baseline!B$69*Baseline!B$64/Baseline!B$76 + Baseline!B$47 * Baseline!B$57*Baseline!B$65/Baseline!B$77 + Baseline!B$58*Baseline!B$71/Baseline!B$78)</f>
        <v>0.00000001707280094</v>
      </c>
      <c r="M269" s="84">
        <f>Baseline!B$33 * (C269 * Baseline!B$60*Baseline!B$68/Baseline!B$75 + Baseline!B$46 * Baseline!B$61*Baseline!B$54/Baseline!B$76 + Baseline!B$47 * Baseline!B$70*Baseline!B$55/Baseline!B$77 + Baseline!B$62*Baseline!B$56/Baseline!B$78)</f>
        <v>0.0000002010586572</v>
      </c>
      <c r="N269" s="85">
        <f>Baseline!B$33 * (C269 * Baseline!B$60*Baseline!B$59/Baseline!B$75 + Baseline!B$46 * Baseline!B$61*Baseline!B$69/Baseline!B$76 + Baseline!B$47 * Baseline!B$70*Baseline!B$57/Baseline!B$77 + Baseline!B$62*Baseline!B$58/Baseline!B$78)</f>
        <v>0.00000001648989163</v>
      </c>
      <c r="O269" s="85">
        <f>Baseline!B$33 * (C269 * Baseline!B$60*Baseline!B$60/Baseline!B$75 + Baseline!B$46 * Baseline!B$61*Baseline!B$61/Baseline!B$76 + Baseline!B$47 * Baseline!B$70*Baseline!B$70/Baseline!B$77 + Baseline!B$62*Baseline!B$62/Baseline!B$78)</f>
        <v>0.000001589267786</v>
      </c>
      <c r="P269" s="84">
        <f>Baseline!B$33 * (C269 * Baseline!B$60*Baseline!B$63/Baseline!B$75 + Baseline!B$46 * Baseline!B$61*Baseline!B$64/Baseline!B$76 + Baseline!B$47 * Baseline!B$70*Baseline!B$65/Baseline!B$77 + Baseline!B$62*Baseline!B$71/Baseline!B$78)</f>
        <v>0.000000001956418087</v>
      </c>
      <c r="Q269" s="84">
        <f>Baseline!B$33 * (C269 * Baseline!B$63*Baseline!B$68/Baseline!B$75 + Baseline!B$46 * Baseline!B$64*Baseline!B$54/Baseline!B$76 + Baseline!B$47 * Baseline!B$65*Baseline!B$55/Baseline!B$77 + Baseline!B$71*Baseline!B$56/Baseline!B$78)</f>
        <v>0.000000003752962084</v>
      </c>
      <c r="R269" s="84">
        <f>Baseline!B$33 * (C269 * Baseline!B$63*Baseline!B$59/Baseline!B$75 + Baseline!B$46 * Baseline!B$64*Baseline!B$69/Baseline!B$76 + Baseline!B$47 * Baseline!B$65*Baseline!B$57/Baseline!B$77 + Baseline!B$71*Baseline!B$58/Baseline!B$78)</f>
        <v>0.00000001707280094</v>
      </c>
      <c r="S269" s="84">
        <f>Baseline!B$33 * (C269 * Baseline!B$63*Baseline!B$60/Baseline!B$75 + Baseline!B$46 * Baseline!B$64*Baseline!B$61/Baseline!B$76 + Baseline!B$47 * Baseline!B$65*Baseline!B$70/Baseline!B$77 + Baseline!B$71*Baseline!B$62/Baseline!B$78)</f>
        <v>0.000000001956418087</v>
      </c>
      <c r="T269" s="84">
        <f>Baseline!B$33 * (C269 * Baseline!B$63*Baseline!B$63/Baseline!B$75 + Baseline!B$46 * Baseline!B$64*Baseline!B$64/Baseline!B$76 + Baseline!B$47 * Baseline!B$65*Baseline!B$65/Baseline!B$77 + Baseline!B$71*Baseline!B$71/Baseline!B$78)</f>
        <v>0.00000009856721985</v>
      </c>
      <c r="U269" s="83"/>
      <c r="V269" s="84">
        <f>E269 * ( Baseline!B$89 * Baseline!B$7 )</f>
        <v>0.2027738621</v>
      </c>
      <c r="W269" s="84">
        <f>F269 * ( Baseline!D$89 * Baseline!B$11 )</f>
        <v>0.004414717086</v>
      </c>
      <c r="X269" s="84">
        <f>G269 * ( Baseline!F$89 * Baseline!B$16 )</f>
        <v>0.006983726199</v>
      </c>
      <c r="Y269" s="84">
        <f>H269 * ( Baseline!H$89 * Baseline!B$18 )</f>
        <v>0.001319817187</v>
      </c>
      <c r="Z269" s="86">
        <f t="shared" si="1"/>
        <v>0.2154921226</v>
      </c>
      <c r="AA269" s="84">
        <f>I269 * ( Baseline!B$89 * Baseline!B$7 )</f>
        <v>0.002483946058</v>
      </c>
      <c r="AB269" s="85">
        <f>J269 * ( Baseline!D$89 * Baseline!B$11 )</f>
        <v>0.03904359359</v>
      </c>
      <c r="AC269" s="85">
        <f>K269 * ( Baseline!F$89 * Baseline!B$16 )</f>
        <v>0.0005727725916</v>
      </c>
      <c r="AD269" s="85">
        <f>L269 * ( Baseline!F$89 * Baseline!B$16 )</f>
        <v>0.0005930198124</v>
      </c>
      <c r="AE269" s="86">
        <f t="shared" si="2"/>
        <v>0.04269333205</v>
      </c>
      <c r="AF269" s="86">
        <f>M269 * ( Baseline!B$89 * Baseline!B$7 )</f>
        <v>0.002086787803</v>
      </c>
      <c r="AG269" s="86">
        <f>N269 * ( Baseline!D$89 * Baseline!B$11 )</f>
        <v>0.0003041823637</v>
      </c>
      <c r="AH269" s="86">
        <f>O269 * ( Baseline!F$89 * Baseline!B$16 )</f>
        <v>0.05520285089</v>
      </c>
      <c r="AI269" s="86">
        <f>P269 * ( Baseline!H$89 * Baseline!B$18 )</f>
        <v>0.0006880203312</v>
      </c>
      <c r="AJ269" s="86">
        <f t="shared" si="3"/>
        <v>0.05828184139</v>
      </c>
      <c r="AK269" s="86">
        <f>Q269 * ( Baseline!B$89 * Baseline!B$7 )</f>
        <v>0.00003895199347</v>
      </c>
      <c r="AL269" s="86">
        <f>R269 * ( Baseline!D$89 * Baseline!B$11 )</f>
        <v>0.0003149350561</v>
      </c>
      <c r="AM269" s="86">
        <f>S269 * ( Baseline!F$89 * Baseline!B$16 )</f>
        <v>0.00006795573211</v>
      </c>
      <c r="AN269" s="86">
        <f>T269 * ( Baseline!H$89 * Baseline!B$18 )</f>
        <v>0.03466347592</v>
      </c>
      <c r="AO269" s="86">
        <f t="shared" si="4"/>
        <v>0.03508531871</v>
      </c>
      <c r="AP269" s="62"/>
      <c r="AQ269" s="86">
        <f>V269 * ( (1-Baseline!B$90-Baseline!B$89) + (1-B269)*Baseline!B$90 )</f>
        <v>0.1156760394</v>
      </c>
      <c r="AR269" s="86">
        <f>W269 * ( (1-Baseline!B$90-Baseline!B$89) + (1-B269)*Baseline!B$90 )</f>
        <v>0.002518455694</v>
      </c>
      <c r="AS269" s="86">
        <f>X269 * ( (1-Baseline!B$90-Baseline!B$89) + (1-B269)*Baseline!B$90 )</f>
        <v>0.003983993689</v>
      </c>
      <c r="AT269" s="86">
        <f>Y269 * ( (1-Baseline!B$90-Baseline!B$89) + (1-B269)*Baseline!B$90 )</f>
        <v>0.0007529137305</v>
      </c>
      <c r="AU269" s="86">
        <f t="shared" si="5"/>
        <v>0.1229314025</v>
      </c>
      <c r="AV269" s="86">
        <f>AA269 * ( (1-Baseline!D$90-Baseline!D$89) + (1-B269)*Baseline!D$90 )</f>
        <v>0.001952274228</v>
      </c>
      <c r="AW269" s="86">
        <f>AB269 * ( (1-Baseline!D$90-Baseline!D$89) + (1-B269)*Baseline!D$90 )</f>
        <v>0.03068657682</v>
      </c>
      <c r="AX269" s="86">
        <f>AC269 * ( (1-Baseline!D$90-Baseline!D$89) + (1-B269)*Baseline!D$90 )</f>
        <v>0.0004501744978</v>
      </c>
      <c r="AY269" s="86">
        <f>AD269 * ( (1-Baseline!D$90-Baseline!D$89) + (1-B269)*Baseline!D$90 )</f>
        <v>0.0004660879381</v>
      </c>
      <c r="AZ269" s="86">
        <f t="shared" si="6"/>
        <v>0.03355511349</v>
      </c>
      <c r="BA269" s="86">
        <f>AF269 * ( (1-Baseline!F$90-Baseline!F$89) + (1-Baseline!B$36)*Baseline!F$90 )</f>
        <v>0.00150171928</v>
      </c>
      <c r="BB269" s="86">
        <f>AG269 * ( (1-Baseline!F$90-Baseline!F$89) + (1-Baseline!B$36)*Baseline!F$90 )</f>
        <v>0.0002188993628</v>
      </c>
      <c r="BC269" s="86">
        <f>AH269 * ( (1-Baseline!F$90-Baseline!F$89) + (1-Baseline!B$36)*Baseline!F$90 )</f>
        <v>0.03972573799</v>
      </c>
      <c r="BD269" s="86">
        <f>AI269 * ( (1-Baseline!F$90-Baseline!F$89) + (1-Baseline!B$36)*Baseline!F$90 )</f>
        <v>0.000495121447</v>
      </c>
      <c r="BE269" s="86">
        <f t="shared" si="7"/>
        <v>0.04194147809</v>
      </c>
      <c r="BF269" s="86">
        <f>AK269 * ( (1-Baseline!H$90-Baseline!H$89) + (1-Baseline!B$36)*Baseline!H$90 )</f>
        <v>0.00003086244347</v>
      </c>
      <c r="BG269" s="86">
        <f>AL269 * ( (1-Baseline!H$90-Baseline!H$89) + (1-Baseline!B$36)*Baseline!H$90 )</f>
        <v>0.0002495293437</v>
      </c>
      <c r="BH269" s="86">
        <f>AM269 * ( (1-Baseline!H$90-Baseline!H$89) + (1-Baseline!B$36)*Baseline!H$90 )</f>
        <v>0.00005384268566</v>
      </c>
      <c r="BI269" s="86">
        <f>AN269 * ( (1-Baseline!H$90-Baseline!H$89) + (1-Baseline!B$36)*Baseline!H$90 )</f>
        <v>0.02746456524</v>
      </c>
      <c r="BJ269" s="86">
        <f t="shared" si="8"/>
        <v>0.02779879972</v>
      </c>
      <c r="BK269" s="62"/>
      <c r="BL269" s="86">
        <f t="shared" si="19"/>
        <v>0.9409803926</v>
      </c>
      <c r="BM269" s="86">
        <f t="shared" si="20"/>
        <v>0.02048667503</v>
      </c>
      <c r="BN269" s="86">
        <f t="shared" si="21"/>
        <v>0.03240826679</v>
      </c>
      <c r="BO269" s="86">
        <f t="shared" si="22"/>
        <v>0.006124665587</v>
      </c>
      <c r="BP269" s="86">
        <f t="shared" si="9"/>
        <v>1</v>
      </c>
      <c r="BQ269" s="86">
        <f t="shared" si="23"/>
        <v>0.05818112428</v>
      </c>
      <c r="BR269" s="86">
        <f t="shared" si="24"/>
        <v>0.9145126818</v>
      </c>
      <c r="BS269" s="86">
        <f t="shared" si="25"/>
        <v>0.01341597304</v>
      </c>
      <c r="BT269" s="86">
        <f t="shared" si="26"/>
        <v>0.01389022088</v>
      </c>
      <c r="BU269" s="86">
        <f t="shared" si="10"/>
        <v>1</v>
      </c>
      <c r="BV269" s="86">
        <f t="shared" si="27"/>
        <v>0.03580511105</v>
      </c>
      <c r="BW269" s="86">
        <f t="shared" si="28"/>
        <v>0.00521916186</v>
      </c>
      <c r="BX269" s="86">
        <f t="shared" si="29"/>
        <v>0.9471706723</v>
      </c>
      <c r="BY269" s="86">
        <f t="shared" si="30"/>
        <v>0.01180505479</v>
      </c>
      <c r="BZ269" s="86">
        <f t="shared" si="11"/>
        <v>1</v>
      </c>
      <c r="CA269" s="86">
        <f t="shared" si="31"/>
        <v>0.001110207771</v>
      </c>
      <c r="CB269" s="86">
        <f t="shared" si="32"/>
        <v>0.008976263227</v>
      </c>
      <c r="CC269" s="86">
        <f t="shared" si="33"/>
        <v>0.00193687088</v>
      </c>
      <c r="CD269" s="86">
        <f t="shared" si="34"/>
        <v>0.9879766581</v>
      </c>
      <c r="CE269" s="86">
        <f t="shared" si="12"/>
        <v>1</v>
      </c>
      <c r="CF269" s="62"/>
      <c r="CG269" s="86">
        <f t="shared" si="35"/>
        <v>0.9409803926</v>
      </c>
      <c r="CH269" s="86">
        <f t="shared" si="36"/>
        <v>0.02048667503</v>
      </c>
      <c r="CI269" s="86">
        <f t="shared" si="37"/>
        <v>0.03240826679</v>
      </c>
      <c r="CJ269" s="86">
        <f t="shared" si="38"/>
        <v>0.006124665587</v>
      </c>
      <c r="CK269" s="86">
        <f t="shared" si="13"/>
        <v>1</v>
      </c>
      <c r="CL269" s="86">
        <f t="shared" si="39"/>
        <v>0.05818112428</v>
      </c>
      <c r="CM269" s="86">
        <f t="shared" si="40"/>
        <v>0.9145126818</v>
      </c>
      <c r="CN269" s="86">
        <f t="shared" si="41"/>
        <v>0.01341597304</v>
      </c>
      <c r="CO269" s="86">
        <f t="shared" si="42"/>
        <v>0.01389022088</v>
      </c>
      <c r="CP269" s="86">
        <f t="shared" si="14"/>
        <v>1</v>
      </c>
      <c r="CQ269" s="86">
        <f t="shared" si="43"/>
        <v>0.03580511105</v>
      </c>
      <c r="CR269" s="86">
        <f t="shared" si="44"/>
        <v>0.00521916186</v>
      </c>
      <c r="CS269" s="86">
        <f t="shared" si="45"/>
        <v>0.9471706723</v>
      </c>
      <c r="CT269" s="86">
        <f t="shared" si="46"/>
        <v>0.01180505479</v>
      </c>
      <c r="CU269" s="86">
        <f t="shared" si="15"/>
        <v>1</v>
      </c>
      <c r="CV269" s="86">
        <f t="shared" si="47"/>
        <v>0.001110207771</v>
      </c>
      <c r="CW269" s="86">
        <f t="shared" si="48"/>
        <v>0.008976263227</v>
      </c>
      <c r="CX269" s="86">
        <f t="shared" si="49"/>
        <v>0.00193687088</v>
      </c>
      <c r="CY269" s="86">
        <f t="shared" si="50"/>
        <v>0.9879766581</v>
      </c>
      <c r="CZ269" s="86">
        <f t="shared" si="16"/>
        <v>1</v>
      </c>
      <c r="DA269" s="62"/>
      <c r="DB269" s="86">
        <f>(AQ269*Baseline!B$7 + AV269*Baseline!B$11 + BA269*Baseline!B$16 + BF269*Baseline!B$18)</f>
        <v>66733.898</v>
      </c>
      <c r="DC269" s="86">
        <f>(AR269*Baseline!B$7 + AW269*Baseline!B$11 + BB269*Baseline!B$16 + BG269*Baseline!B$18)</f>
        <v>79189.97881</v>
      </c>
      <c r="DD269" s="86">
        <f>(AS269*Baseline!B$7 + AX269*Baseline!B$11 + BC269*Baseline!B$16 + BH269*Baseline!B$18)</f>
        <v>138451.9311</v>
      </c>
      <c r="DE269" s="86">
        <f>(AT269*Baseline!B$7 + AY269*Baseline!B$11 + BD269*Baseline!B$16 + BI269*Baseline!B$18)</f>
        <v>1260648.318</v>
      </c>
      <c r="DF269" s="86">
        <f t="shared" si="17"/>
        <v>1545024.126</v>
      </c>
      <c r="DG269" s="62"/>
      <c r="DH269" s="86">
        <f t="shared" si="51"/>
        <v>0.043192787</v>
      </c>
      <c r="DI269" s="86">
        <f t="shared" si="52"/>
        <v>0.05125484933</v>
      </c>
      <c r="DJ269" s="86">
        <f t="shared" si="53"/>
        <v>0.08961150106</v>
      </c>
      <c r="DK269" s="86">
        <f t="shared" si="54"/>
        <v>0.8159408626</v>
      </c>
      <c r="DL269" s="86">
        <f t="shared" si="18"/>
        <v>1</v>
      </c>
      <c r="DM269" s="62"/>
      <c r="DN269" s="86">
        <f>DH269 / (Baseline!B$7/Baseline!B$17)</f>
        <v>4.610545919</v>
      </c>
      <c r="DO269" s="86">
        <f>DI269 / (Baseline!B$11/Baseline!B$17)</f>
        <v>1.237316595</v>
      </c>
      <c r="DP269" s="86">
        <f>DJ269 / (Baseline!B$16/Baseline!B$17)</f>
        <v>1.384768503</v>
      </c>
      <c r="DQ269" s="86">
        <f>DK269 / (Baseline!B$18/Baseline!B$17)</f>
        <v>0.9224931782</v>
      </c>
      <c r="DR269" s="62"/>
      <c r="DS269" s="86">
        <f>DH269 / Baseline!H$117</f>
        <v>1.728018738</v>
      </c>
      <c r="DT269" s="86">
        <f>DI269 / Baseline!H$118</f>
        <v>1.153749336</v>
      </c>
      <c r="DU269" s="86">
        <f>DJ269 / Baseline!H$119</f>
        <v>1.071253016</v>
      </c>
      <c r="DV269" s="86">
        <f>DK269 / Baseline!H$120</f>
        <v>0.9634114694</v>
      </c>
      <c r="DW269" s="87"/>
      <c r="DX269" s="86">
        <f>(AU269*Baseline!B$34)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0.03096924163</v>
      </c>
      <c r="DY269" s="86">
        <f>(AZ269*Baseline!B$34) + (Baseline!D$90*(1-Baseline!D$91)*Baseline!B$35) + (Baseline!D$90*Baseline!D$91*((1-Baseline!D$92)*Baseline!B$40 + Baseline!D$92*Baseline!B$41))</f>
        <v>0.01144683502</v>
      </c>
      <c r="DZ269" s="86">
        <f>(BE269*Baseline!B$34) + (Baseline!F$90*(1-Baseline!F$91)*Baseline!B$35) + (Baseline!F$90*Baseline!F$91*((1-Baseline!F$92)*Baseline!B$40 + Baseline!F$92*Baseline!B$41))</f>
        <v>0.01402186171</v>
      </c>
      <c r="EA269" s="86">
        <f>(BJ269*Baseline!B$34) + (Baseline!H$90*(1-Baseline!H$91)*Baseline!B$35) + (Baseline!H$90*Baseline!H$91*((1-Baseline!H$92)*Baseline!B$40 + Baseline!H$92*Baseline!B$41))</f>
        <v>0.009314819957</v>
      </c>
      <c r="EB269" s="86">
        <f>( DX269*Baseline!B$7 + DY269*Baseline!B$11 + DZ269*Baseline!B$16 + EA269*Baseline!B$18 ) / Baseline!B$17</f>
        <v>0.009910604515</v>
      </c>
    </row>
    <row r="270">
      <c r="A270" s="73" t="s">
        <v>446</v>
      </c>
      <c r="B270" s="85">
        <f>MIN( MAX( NORMINV( MCrands!B270, (B$5+B$4)/2, (B$5-B$4)/3.29 ), 0 ), 1 )</f>
        <v>0.5888895529</v>
      </c>
      <c r="C270" s="85">
        <f>MAX( NORMINV( MCrands!C270, (C$5+C$4)/2, (C$5-C$4)/3.29 ), 0 )</f>
        <v>2.735517086</v>
      </c>
      <c r="D270" s="83"/>
      <c r="E270" s="84">
        <f>Baseline!B$33 * (C270 * Baseline!B$68*Baseline!B$68/Baseline!B$75 + Baseline!B$46 * Baseline!B$54*Baseline!B$54/Baseline!B$76 + Baseline!B$47 * Baseline!B$55*Baseline!B$55/Baseline!B$77 + Baseline!B$56*Baseline!B$56/Baseline!B$78)</f>
        <v>0.00001941701771</v>
      </c>
      <c r="F270" s="84">
        <f>Baseline!B$33 * (C270 * Baseline!B$68*Baseline!B$59/Baseline!B$75 + Baseline!B$46 * Baseline!B$54*Baseline!B$69/Baseline!B$76 + Baseline!B$47 * Baseline!B$55*Baseline!B$57/Baseline!B$77 + Baseline!B$56*Baseline!B$58/Baseline!B$78)</f>
        <v>0.0000002393052834</v>
      </c>
      <c r="G270" s="85">
        <f>Baseline!B$33 * (C270 * Baseline!B$68*Baseline!B$60/Baseline!B$75 + Baseline!B$46 * Baseline!B$54*Baseline!B$61/Baseline!B$76 + Baseline!B$47 * Baseline!B$55*Baseline!B$70/Baseline!B$77 + Baseline!B$56*Baseline!B$62/Baseline!B$78)</f>
        <v>0.0000002010121099</v>
      </c>
      <c r="H270" s="84">
        <f>Baseline!B$33 * (C270 * Baseline!B$68*Baseline!B$63/Baseline!B$75 + Baseline!B$46 * Baseline!B$54*Baseline!B$64/Baseline!B$76 + Baseline!B$47 * Baseline!B$55*Baseline!B$65/Baseline!B$77 + Baseline!B$56*Baseline!B$71/Baseline!B$78)</f>
        <v>0.000000003748307349</v>
      </c>
      <c r="I270" s="84">
        <f>Baseline!B$33 * (C270 * Baseline!B$59*Baseline!B$68/Baseline!B$75 + Baseline!B$46 * Baseline!B$69*Baseline!B$54/Baseline!B$76 + Baseline!B$47 * Baseline!B$57*Baseline!B$55/Baseline!B$77 + Baseline!B$58*Baseline!B$56/Baseline!B$78)</f>
        <v>0.0000002393052834</v>
      </c>
      <c r="J270" s="85">
        <f>Baseline!B$33 * (C270 * Baseline!B$59*Baseline!B$59/Baseline!B$75 + Baseline!B$46 * Baseline!B$69*Baseline!B$69/Baseline!B$76 + Baseline!B$47 * Baseline!B$57*Baseline!B$57/Baseline!B$77 + Baseline!B$58*Baseline!B$58/Baseline!B$78)</f>
        <v>0.000002116574472</v>
      </c>
      <c r="K270" s="84">
        <f>Baseline!B$33 * (C270 * Baseline!B$59*Baseline!B$60/Baseline!B$75 + Baseline!B$46 * Baseline!B$69*Baseline!B$61/Baseline!B$76 + Baseline!B$47 * Baseline!B$57*Baseline!B$70/Baseline!B$77 + Baseline!B$58*Baseline!B$62/Baseline!B$78)</f>
        <v>0.00000001648988428</v>
      </c>
      <c r="L270" s="85">
        <f>Baseline!B$33 * (C270 * Baseline!B$59*Baseline!B$63/Baseline!B$75 + Baseline!B$46 * Baseline!B$69*Baseline!B$64/Baseline!B$76 + Baseline!B$47 * Baseline!B$57*Baseline!B$65/Baseline!B$77 + Baseline!B$58*Baseline!B$71/Baseline!B$78)</f>
        <v>0.0000000170728002</v>
      </c>
      <c r="M270" s="84">
        <f>Baseline!B$33 * (C270 * Baseline!B$60*Baseline!B$68/Baseline!B$75 + Baseline!B$46 * Baseline!B$61*Baseline!B$54/Baseline!B$76 + Baseline!B$47 * Baseline!B$70*Baseline!B$55/Baseline!B$77 + Baseline!B$62*Baseline!B$56/Baseline!B$78)</f>
        <v>0.0000002010121099</v>
      </c>
      <c r="N270" s="85">
        <f>Baseline!B$33 * (C270 * Baseline!B$60*Baseline!B$59/Baseline!B$75 + Baseline!B$46 * Baseline!B$61*Baseline!B$69/Baseline!B$76 + Baseline!B$47 * Baseline!B$70*Baseline!B$57/Baseline!B$77 + Baseline!B$62*Baseline!B$58/Baseline!B$78)</f>
        <v>0.00000001648988428</v>
      </c>
      <c r="O270" s="85">
        <f>Baseline!B$33 * (C270 * Baseline!B$60*Baseline!B$60/Baseline!B$75 + Baseline!B$46 * Baseline!B$61*Baseline!B$61/Baseline!B$76 + Baseline!B$47 * Baseline!B$70*Baseline!B$70/Baseline!B$77 + Baseline!B$62*Baseline!B$62/Baseline!B$78)</f>
        <v>0.000001589267768</v>
      </c>
      <c r="P270" s="84">
        <f>Baseline!B$33 * (C270 * Baseline!B$60*Baseline!B$63/Baseline!B$75 + Baseline!B$46 * Baseline!B$61*Baseline!B$64/Baseline!B$76 + Baseline!B$47 * Baseline!B$70*Baseline!B$65/Baseline!B$77 + Baseline!B$62*Baseline!B$71/Baseline!B$78)</f>
        <v>0.00000000195641628</v>
      </c>
      <c r="Q270" s="84">
        <f>Baseline!B$33 * (C270 * Baseline!B$63*Baseline!B$68/Baseline!B$75 + Baseline!B$46 * Baseline!B$64*Baseline!B$54/Baseline!B$76 + Baseline!B$47 * Baseline!B$65*Baseline!B$55/Baseline!B$77 + Baseline!B$71*Baseline!B$56/Baseline!B$78)</f>
        <v>0.000000003748307349</v>
      </c>
      <c r="R270" s="84">
        <f>Baseline!B$33 * (C270 * Baseline!B$63*Baseline!B$59/Baseline!B$75 + Baseline!B$46 * Baseline!B$64*Baseline!B$69/Baseline!B$76 + Baseline!B$47 * Baseline!B$65*Baseline!B$57/Baseline!B$77 + Baseline!B$71*Baseline!B$58/Baseline!B$78)</f>
        <v>0.0000000170728002</v>
      </c>
      <c r="S270" s="84">
        <f>Baseline!B$33 * (C270 * Baseline!B$63*Baseline!B$60/Baseline!B$75 + Baseline!B$46 * Baseline!B$64*Baseline!B$61/Baseline!B$76 + Baseline!B$47 * Baseline!B$65*Baseline!B$70/Baseline!B$77 + Baseline!B$71*Baseline!B$62/Baseline!B$78)</f>
        <v>0.00000000195641628</v>
      </c>
      <c r="T270" s="84">
        <f>Baseline!B$33 * (C270 * Baseline!B$63*Baseline!B$63/Baseline!B$75 + Baseline!B$46 * Baseline!B$64*Baseline!B$64/Baseline!B$76 + Baseline!B$47 * Baseline!B$65*Baseline!B$65/Baseline!B$77 + Baseline!B$71*Baseline!B$71/Baseline!B$78)</f>
        <v>0.00000009856721966</v>
      </c>
      <c r="U270" s="83"/>
      <c r="V270" s="84">
        <f>E270 * ( Baseline!B$89 * Baseline!B$7 )</f>
        <v>0.2015292268</v>
      </c>
      <c r="W270" s="84">
        <f>F270 * ( Baseline!D$89 * Baseline!B$11 )</f>
        <v>0.004414367809</v>
      </c>
      <c r="X270" s="84">
        <f>G270 * ( Baseline!F$89 * Baseline!B$16 )</f>
        <v>0.006982109387</v>
      </c>
      <c r="Y270" s="84">
        <f>H270 * ( Baseline!H$89 * Baseline!B$18 )</f>
        <v>0.00131818024</v>
      </c>
      <c r="Z270" s="86">
        <f t="shared" si="1"/>
        <v>0.2142438843</v>
      </c>
      <c r="AA270" s="84">
        <f>I270 * ( Baseline!B$89 * Baseline!B$7 )</f>
        <v>0.002483749537</v>
      </c>
      <c r="AB270" s="85">
        <f>J270 * ( Baseline!D$89 * Baseline!B$11 )</f>
        <v>0.03904359353</v>
      </c>
      <c r="AC270" s="85">
        <f>K270 * ( Baseline!F$89 * Baseline!B$16 )</f>
        <v>0.0005727723364</v>
      </c>
      <c r="AD270" s="85">
        <f>L270 * ( Baseline!F$89 * Baseline!B$16 )</f>
        <v>0.0005930197869</v>
      </c>
      <c r="AE270" s="86">
        <f t="shared" si="2"/>
        <v>0.04269313519</v>
      </c>
      <c r="AF270" s="86">
        <f>M270 * ( Baseline!B$89 * Baseline!B$7 )</f>
        <v>0.002086304688</v>
      </c>
      <c r="AG270" s="86">
        <f>N270 * ( Baseline!D$89 * Baseline!B$11 )</f>
        <v>0.0003041822282</v>
      </c>
      <c r="AH270" s="86">
        <f>O270 * ( Baseline!F$89 * Baseline!B$16 )</f>
        <v>0.05520285027</v>
      </c>
      <c r="AI270" s="86">
        <f>P270 * ( Baseline!H$89 * Baseline!B$18 )</f>
        <v>0.0006880196958</v>
      </c>
      <c r="AJ270" s="86">
        <f t="shared" si="3"/>
        <v>0.05828135688</v>
      </c>
      <c r="AK270" s="86">
        <f>Q270 * ( Baseline!B$89 * Baseline!B$7 )</f>
        <v>0.00003890368197</v>
      </c>
      <c r="AL270" s="86">
        <f>R270 * ( Baseline!D$89 * Baseline!B$11 )</f>
        <v>0.0003149350426</v>
      </c>
      <c r="AM270" s="86">
        <f>S270 * ( Baseline!F$89 * Baseline!B$16 )</f>
        <v>0.00006795566935</v>
      </c>
      <c r="AN270" s="86">
        <f>T270 * ( Baseline!H$89 * Baseline!B$18 )</f>
        <v>0.03466347586</v>
      </c>
      <c r="AO270" s="86">
        <f t="shared" si="4"/>
        <v>0.03508527025</v>
      </c>
      <c r="AP270" s="62"/>
      <c r="AQ270" s="86">
        <f>V270 * ( (1-Baseline!B$90-Baseline!B$89) + (1-B270)*Baseline!B$90 )</f>
        <v>0.09159267528</v>
      </c>
      <c r="AR270" s="86">
        <f>W270 * ( (1-Baseline!B$90-Baseline!B$89) + (1-B270)*Baseline!B$90 )</f>
        <v>0.002006278512</v>
      </c>
      <c r="AS270" s="86">
        <f>X270 * ( (1-Baseline!B$90-Baseline!B$89) + (1-B270)*Baseline!B$90 )</f>
        <v>0.003173287011</v>
      </c>
      <c r="AT270" s="86">
        <f>Y270 * ( (1-Baseline!B$90-Baseline!B$89) + (1-B270)*Baseline!B$90 )</f>
        <v>0.0005990974938</v>
      </c>
      <c r="AU270" s="86">
        <f t="shared" si="5"/>
        <v>0.0973713383</v>
      </c>
      <c r="AV270" s="86">
        <f>AA270 * ( (1-Baseline!D$90-Baseline!D$89) + (1-B270)*Baseline!D$90 )</f>
        <v>0.001807116256</v>
      </c>
      <c r="AW270" s="86">
        <f>AB270 * ( (1-Baseline!D$90-Baseline!D$89) + (1-B270)*Baseline!D$90 )</f>
        <v>0.02840717693</v>
      </c>
      <c r="AX270" s="86">
        <f>AC270 * ( (1-Baseline!D$90-Baseline!D$89) + (1-B270)*Baseline!D$90 )</f>
        <v>0.0004167353368</v>
      </c>
      <c r="AY270" s="86">
        <f>AD270 * ( (1-Baseline!D$90-Baseline!D$89) + (1-B270)*Baseline!D$90 )</f>
        <v>0.0004314668935</v>
      </c>
      <c r="AZ270" s="86">
        <f t="shared" si="6"/>
        <v>0.03106249542</v>
      </c>
      <c r="BA270" s="86">
        <f>AF270 * ( (1-Baseline!F$90-Baseline!F$89) + (1-Baseline!B$36)*Baseline!F$90 )</f>
        <v>0.001501371615</v>
      </c>
      <c r="BB270" s="86">
        <f>AG270 * ( (1-Baseline!F$90-Baseline!F$89) + (1-Baseline!B$36)*Baseline!F$90 )</f>
        <v>0.0002188992652</v>
      </c>
      <c r="BC270" s="86">
        <f>AH270 * ( (1-Baseline!F$90-Baseline!F$89) + (1-Baseline!B$36)*Baseline!F$90 )</f>
        <v>0.03972573754</v>
      </c>
      <c r="BD270" s="86">
        <f>AI270 * ( (1-Baseline!F$90-Baseline!F$89) + (1-Baseline!B$36)*Baseline!F$90 )</f>
        <v>0.0004951209897</v>
      </c>
      <c r="BE270" s="86">
        <f t="shared" si="7"/>
        <v>0.04194112941</v>
      </c>
      <c r="BF270" s="86">
        <f>AK270 * ( (1-Baseline!H$90-Baseline!H$89) + (1-Baseline!B$36)*Baseline!H$90 )</f>
        <v>0.0000308241653</v>
      </c>
      <c r="BG270" s="86">
        <f>AL270 * ( (1-Baseline!H$90-Baseline!H$89) + (1-Baseline!B$36)*Baseline!H$90 )</f>
        <v>0.0002495293329</v>
      </c>
      <c r="BH270" s="86">
        <f>AM270 * ( (1-Baseline!H$90-Baseline!H$89) + (1-Baseline!B$36)*Baseline!H$90 )</f>
        <v>0.00005384263594</v>
      </c>
      <c r="BI270" s="86">
        <f>AN270 * ( (1-Baseline!H$90-Baseline!H$89) + (1-Baseline!B$36)*Baseline!H$90 )</f>
        <v>0.02746456519</v>
      </c>
      <c r="BJ270" s="86">
        <f t="shared" si="8"/>
        <v>0.02779876133</v>
      </c>
      <c r="BK270" s="62"/>
      <c r="BL270" s="86">
        <f t="shared" si="19"/>
        <v>0.9406533471</v>
      </c>
      <c r="BM270" s="86">
        <f t="shared" si="20"/>
        <v>0.02060440523</v>
      </c>
      <c r="BN270" s="86">
        <f t="shared" si="21"/>
        <v>0.03258953884</v>
      </c>
      <c r="BO270" s="86">
        <f t="shared" si="22"/>
        <v>0.006152708839</v>
      </c>
      <c r="BP270" s="86">
        <f t="shared" si="9"/>
        <v>1</v>
      </c>
      <c r="BQ270" s="86">
        <f t="shared" si="23"/>
        <v>0.05817678944</v>
      </c>
      <c r="BR270" s="86">
        <f t="shared" si="24"/>
        <v>0.9145168973</v>
      </c>
      <c r="BS270" s="86">
        <f t="shared" si="25"/>
        <v>0.01341602892</v>
      </c>
      <c r="BT270" s="86">
        <f t="shared" si="26"/>
        <v>0.01389028433</v>
      </c>
      <c r="BU270" s="86">
        <f t="shared" si="10"/>
        <v>1</v>
      </c>
      <c r="BV270" s="86">
        <f t="shared" si="27"/>
        <v>0.03579711935</v>
      </c>
      <c r="BW270" s="86">
        <f t="shared" si="28"/>
        <v>0.005219202923</v>
      </c>
      <c r="BX270" s="86">
        <f t="shared" si="29"/>
        <v>0.9471785357</v>
      </c>
      <c r="BY270" s="86">
        <f t="shared" si="30"/>
        <v>0.01180514203</v>
      </c>
      <c r="BZ270" s="86">
        <f t="shared" si="11"/>
        <v>1</v>
      </c>
      <c r="CA270" s="86">
        <f t="shared" si="31"/>
        <v>0.00110883233</v>
      </c>
      <c r="CB270" s="86">
        <f t="shared" si="32"/>
        <v>0.008976275237</v>
      </c>
      <c r="CC270" s="86">
        <f t="shared" si="33"/>
        <v>0.001936871766</v>
      </c>
      <c r="CD270" s="86">
        <f t="shared" si="34"/>
        <v>0.9879780207</v>
      </c>
      <c r="CE270" s="86">
        <f t="shared" si="12"/>
        <v>1</v>
      </c>
      <c r="CF270" s="62"/>
      <c r="CG270" s="86">
        <f t="shared" si="35"/>
        <v>0.9406533471</v>
      </c>
      <c r="CH270" s="86">
        <f t="shared" si="36"/>
        <v>0.02060440523</v>
      </c>
      <c r="CI270" s="86">
        <f t="shared" si="37"/>
        <v>0.03258953884</v>
      </c>
      <c r="CJ270" s="86">
        <f t="shared" si="38"/>
        <v>0.006152708839</v>
      </c>
      <c r="CK270" s="86">
        <f t="shared" si="13"/>
        <v>1</v>
      </c>
      <c r="CL270" s="86">
        <f t="shared" si="39"/>
        <v>0.05817678944</v>
      </c>
      <c r="CM270" s="86">
        <f t="shared" si="40"/>
        <v>0.9145168973</v>
      </c>
      <c r="CN270" s="86">
        <f t="shared" si="41"/>
        <v>0.01341602892</v>
      </c>
      <c r="CO270" s="86">
        <f t="shared" si="42"/>
        <v>0.01389028433</v>
      </c>
      <c r="CP270" s="86">
        <f t="shared" si="14"/>
        <v>1</v>
      </c>
      <c r="CQ270" s="86">
        <f t="shared" si="43"/>
        <v>0.03579711935</v>
      </c>
      <c r="CR270" s="86">
        <f t="shared" si="44"/>
        <v>0.005219202923</v>
      </c>
      <c r="CS270" s="86">
        <f t="shared" si="45"/>
        <v>0.9471785357</v>
      </c>
      <c r="CT270" s="86">
        <f t="shared" si="46"/>
        <v>0.01180514203</v>
      </c>
      <c r="CU270" s="86">
        <f t="shared" si="15"/>
        <v>1</v>
      </c>
      <c r="CV270" s="86">
        <f t="shared" si="47"/>
        <v>0.00110883233</v>
      </c>
      <c r="CW270" s="86">
        <f t="shared" si="48"/>
        <v>0.008976275237</v>
      </c>
      <c r="CX270" s="86">
        <f t="shared" si="49"/>
        <v>0.001936871766</v>
      </c>
      <c r="CY270" s="86">
        <f t="shared" si="50"/>
        <v>0.9879780207</v>
      </c>
      <c r="CZ270" s="86">
        <f t="shared" si="16"/>
        <v>1</v>
      </c>
      <c r="DA270" s="62"/>
      <c r="DB270" s="86">
        <f>(AQ270*Baseline!B$7 + AV270*Baseline!B$11 + BA270*Baseline!B$16 + BF270*Baseline!B$18)</f>
        <v>54739.24976</v>
      </c>
      <c r="DC270" s="86">
        <f>(AR270*Baseline!B$7 + AW270*Baseline!B$11 + BB270*Baseline!B$16 + BG270*Baseline!B$18)</f>
        <v>74053.2759</v>
      </c>
      <c r="DD270" s="86">
        <f>(AS270*Baseline!B$7 + AX270*Baseline!B$11 + BC270*Baseline!B$16 + BH270*Baseline!B$18)</f>
        <v>137987.0225</v>
      </c>
      <c r="DE270" s="86">
        <f>(AT270*Baseline!B$7 + AY270*Baseline!B$11 + BD270*Baseline!B$16 + BI270*Baseline!B$18)</f>
        <v>1260499.467</v>
      </c>
      <c r="DF270" s="86">
        <f t="shared" si="17"/>
        <v>1527279.015</v>
      </c>
      <c r="DG270" s="62"/>
      <c r="DH270" s="86">
        <f t="shared" si="51"/>
        <v>0.03584102788</v>
      </c>
      <c r="DI270" s="86">
        <f t="shared" si="52"/>
        <v>0.04848706436</v>
      </c>
      <c r="DJ270" s="86">
        <f t="shared" si="53"/>
        <v>0.09034827373</v>
      </c>
      <c r="DK270" s="86">
        <f t="shared" si="54"/>
        <v>0.825323634</v>
      </c>
      <c r="DL270" s="86">
        <f t="shared" si="18"/>
        <v>1</v>
      </c>
      <c r="DM270" s="62"/>
      <c r="DN270" s="86">
        <f>DH270 / (Baseline!B$7/Baseline!B$17)</f>
        <v>3.825793988</v>
      </c>
      <c r="DO270" s="86">
        <f>DI270 / (Baseline!B$11/Baseline!B$17)</f>
        <v>1.170500941</v>
      </c>
      <c r="DP270" s="86">
        <f>DJ270 / (Baseline!B$16/Baseline!B$17)</f>
        <v>1.396153868</v>
      </c>
      <c r="DQ270" s="86">
        <f>DK270 / (Baseline!B$18/Baseline!B$17)</f>
        <v>0.9331012296</v>
      </c>
      <c r="DR270" s="62"/>
      <c r="DS270" s="86">
        <f>DH270 / Baseline!H$117</f>
        <v>1.433896075</v>
      </c>
      <c r="DT270" s="86">
        <f>DI270 / Baseline!H$118</f>
        <v>1.091446351</v>
      </c>
      <c r="DU270" s="86">
        <f>DJ270 / Baseline!H$119</f>
        <v>1.080060701</v>
      </c>
      <c r="DV270" s="86">
        <f>DK270 / Baseline!H$120</f>
        <v>0.9744900536</v>
      </c>
      <c r="DW270" s="87"/>
      <c r="DX270" s="86">
        <f>(AU270*Baseline!B$34)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0.027135232</v>
      </c>
      <c r="DY270" s="86">
        <f>(AZ270*Baseline!B$34) + (Baseline!D$90*(1-Baseline!D$91)*Baseline!B$35) + (Baseline!D$90*Baseline!D$91*((1-Baseline!D$92)*Baseline!B$40 + Baseline!D$92*Baseline!B$41))</f>
        <v>0.01107294231</v>
      </c>
      <c r="DZ270" s="86">
        <f>(BE270*Baseline!B$34) + (Baseline!F$90*(1-Baseline!F$91)*Baseline!B$35) + (Baseline!F$90*Baseline!F$91*((1-Baseline!F$92)*Baseline!B$40 + Baseline!F$92*Baseline!B$41))</f>
        <v>0.01402180941</v>
      </c>
      <c r="EA270" s="86">
        <f>(BJ270*Baseline!B$34) + (Baseline!H$90*(1-Baseline!H$91)*Baseline!B$35) + (Baseline!H$90*Baseline!H$91*((1-Baseline!H$92)*Baseline!B$40 + Baseline!H$92*Baseline!B$41))</f>
        <v>0.009314814199</v>
      </c>
      <c r="EB270" s="86">
        <f>( DX270*Baseline!B$7 + DY270*Baseline!B$11 + DZ270*Baseline!B$16 + EA270*Baseline!B$18 ) / Baseline!B$17</f>
        <v>0.009859189837</v>
      </c>
    </row>
    <row r="271">
      <c r="A271" s="73" t="s">
        <v>447</v>
      </c>
      <c r="B271" s="85">
        <f>MIN( MAX( NORMINV( MCrands!B271, (B$5+B$4)/2, (B$5-B$4)/3.29 ), 0 ), 1 )</f>
        <v>0.5406298262</v>
      </c>
      <c r="C271" s="85">
        <f>MAX( NORMINV( MCrands!C271, (C$5+C$4)/2, (C$5-C$4)/3.29 ), 0 )</f>
        <v>2.450070403</v>
      </c>
      <c r="D271" s="83"/>
      <c r="E271" s="84">
        <f>Baseline!B$33 * (C271 * Baseline!B$68*Baseline!B$68/Baseline!B$75 + Baseline!B$46 * Baseline!B$54*Baseline!B$54/Baseline!B$76 + Baseline!B$47 * Baseline!B$55*Baseline!B$55/Baseline!B$77 + Baseline!B$56*Baseline!B$56/Baseline!B$78)</f>
        <v>0.00001739604834</v>
      </c>
      <c r="F271" s="84">
        <f>Baseline!B$33 * (C271 * Baseline!B$68*Baseline!B$59/Baseline!B$75 + Baseline!B$46 * Baseline!B$54*Baseline!B$69/Baseline!B$76 + Baseline!B$47 * Baseline!B$55*Baseline!B$57/Baseline!B$77 + Baseline!B$56*Baseline!B$58/Baseline!B$78)</f>
        <v>0.000000238986183</v>
      </c>
      <c r="G271" s="85">
        <f>Baseline!B$33 * (C271 * Baseline!B$68*Baseline!B$60/Baseline!B$75 + Baseline!B$46 * Baseline!B$54*Baseline!B$61/Baseline!B$76 + Baseline!B$47 * Baseline!B$55*Baseline!B$70/Baseline!B$77 + Baseline!B$56*Baseline!B$62/Baseline!B$78)</f>
        <v>0.0000002002276546</v>
      </c>
      <c r="H271" s="84">
        <f>Baseline!B$33 * (C271 * Baseline!B$68*Baseline!B$63/Baseline!B$75 + Baseline!B$46 * Baseline!B$54*Baseline!B$64/Baseline!B$76 + Baseline!B$47 * Baseline!B$55*Baseline!B$65/Baseline!B$77 + Baseline!B$56*Baseline!B$71/Baseline!B$78)</f>
        <v>0.000000003669861827</v>
      </c>
      <c r="I271" s="84">
        <f>Baseline!B$33 * (C271 * Baseline!B$59*Baseline!B$68/Baseline!B$75 + Baseline!B$46 * Baseline!B$69*Baseline!B$54/Baseline!B$76 + Baseline!B$47 * Baseline!B$57*Baseline!B$55/Baseline!B$77 + Baseline!B$58*Baseline!B$56/Baseline!B$78)</f>
        <v>0.000000238986183</v>
      </c>
      <c r="J271" s="85">
        <f>Baseline!B$33 * (C271 * Baseline!B$59*Baseline!B$59/Baseline!B$75 + Baseline!B$46 * Baseline!B$69*Baseline!B$69/Baseline!B$76 + Baseline!B$47 * Baseline!B$57*Baseline!B$57/Baseline!B$77 + Baseline!B$58*Baseline!B$58/Baseline!B$78)</f>
        <v>0.000002116574422</v>
      </c>
      <c r="K271" s="84">
        <f>Baseline!B$33 * (C271 * Baseline!B$59*Baseline!B$60/Baseline!B$75 + Baseline!B$46 * Baseline!B$69*Baseline!B$61/Baseline!B$76 + Baseline!B$47 * Baseline!B$57*Baseline!B$70/Baseline!B$77 + Baseline!B$58*Baseline!B$62/Baseline!B$78)</f>
        <v>0.00000001648976042</v>
      </c>
      <c r="L271" s="85">
        <f>Baseline!B$33 * (C271 * Baseline!B$59*Baseline!B$63/Baseline!B$75 + Baseline!B$46 * Baseline!B$69*Baseline!B$64/Baseline!B$76 + Baseline!B$47 * Baseline!B$57*Baseline!B$65/Baseline!B$77 + Baseline!B$58*Baseline!B$71/Baseline!B$78)</f>
        <v>0.00000001707278782</v>
      </c>
      <c r="M271" s="84">
        <f>Baseline!B$33 * (C271 * Baseline!B$60*Baseline!B$68/Baseline!B$75 + Baseline!B$46 * Baseline!B$61*Baseline!B$54/Baseline!B$76 + Baseline!B$47 * Baseline!B$70*Baseline!B$55/Baseline!B$77 + Baseline!B$62*Baseline!B$56/Baseline!B$78)</f>
        <v>0.0000002002276546</v>
      </c>
      <c r="N271" s="85">
        <f>Baseline!B$33 * (C271 * Baseline!B$60*Baseline!B$59/Baseline!B$75 + Baseline!B$46 * Baseline!B$61*Baseline!B$69/Baseline!B$76 + Baseline!B$47 * Baseline!B$70*Baseline!B$57/Baseline!B$77 + Baseline!B$62*Baseline!B$58/Baseline!B$78)</f>
        <v>0.00000001648976042</v>
      </c>
      <c r="O271" s="85">
        <f>Baseline!B$33 * (C271 * Baseline!B$60*Baseline!B$60/Baseline!B$75 + Baseline!B$46 * Baseline!B$61*Baseline!B$61/Baseline!B$76 + Baseline!B$47 * Baseline!B$70*Baseline!B$70/Baseline!B$77 + Baseline!B$62*Baseline!B$62/Baseline!B$78)</f>
        <v>0.000001589267464</v>
      </c>
      <c r="P271" s="84">
        <f>Baseline!B$33 * (C271 * Baseline!B$60*Baseline!B$63/Baseline!B$75 + Baseline!B$46 * Baseline!B$61*Baseline!B$64/Baseline!B$76 + Baseline!B$47 * Baseline!B$70*Baseline!B$65/Baseline!B$77 + Baseline!B$62*Baseline!B$71/Baseline!B$78)</f>
        <v>0.000000001956385831</v>
      </c>
      <c r="Q271" s="84">
        <f>Baseline!B$33 * (C271 * Baseline!B$63*Baseline!B$68/Baseline!B$75 + Baseline!B$46 * Baseline!B$64*Baseline!B$54/Baseline!B$76 + Baseline!B$47 * Baseline!B$65*Baseline!B$55/Baseline!B$77 + Baseline!B$71*Baseline!B$56/Baseline!B$78)</f>
        <v>0.000000003669861827</v>
      </c>
      <c r="R271" s="84">
        <f>Baseline!B$33 * (C271 * Baseline!B$63*Baseline!B$59/Baseline!B$75 + Baseline!B$46 * Baseline!B$64*Baseline!B$69/Baseline!B$76 + Baseline!B$47 * Baseline!B$65*Baseline!B$57/Baseline!B$77 + Baseline!B$71*Baseline!B$58/Baseline!B$78)</f>
        <v>0.00000001707278782</v>
      </c>
      <c r="S271" s="84">
        <f>Baseline!B$33 * (C271 * Baseline!B$63*Baseline!B$60/Baseline!B$75 + Baseline!B$46 * Baseline!B$64*Baseline!B$61/Baseline!B$76 + Baseline!B$47 * Baseline!B$65*Baseline!B$70/Baseline!B$77 + Baseline!B$71*Baseline!B$62/Baseline!B$78)</f>
        <v>0.000000001956385831</v>
      </c>
      <c r="T271" s="84">
        <f>Baseline!B$33 * (C271 * Baseline!B$63*Baseline!B$63/Baseline!B$75 + Baseline!B$46 * Baseline!B$64*Baseline!B$64/Baseline!B$76 + Baseline!B$47 * Baseline!B$65*Baseline!B$65/Baseline!B$77 + Baseline!B$71*Baseline!B$71/Baseline!B$78)</f>
        <v>0.00000009856721662</v>
      </c>
      <c r="U271" s="83"/>
      <c r="V271" s="84">
        <f>E271 * ( Baseline!B$89 * Baseline!B$7 )</f>
        <v>0.1805535857</v>
      </c>
      <c r="W271" s="84">
        <f>F271 * ( Baseline!D$89 * Baseline!B$11 )</f>
        <v>0.004408481492</v>
      </c>
      <c r="X271" s="84">
        <f>G271 * ( Baseline!F$89 * Baseline!B$16 )</f>
        <v>0.006954861516</v>
      </c>
      <c r="Y271" s="84">
        <f>H271 * ( Baseline!H$89 * Baseline!B$18 )</f>
        <v>0.001290593032</v>
      </c>
      <c r="Z271" s="86">
        <f t="shared" si="1"/>
        <v>0.1932075218</v>
      </c>
      <c r="AA271" s="84">
        <f>I271 * ( Baseline!B$89 * Baseline!B$7 )</f>
        <v>0.002480437593</v>
      </c>
      <c r="AB271" s="85">
        <f>J271 * ( Baseline!D$89 * Baseline!B$11 )</f>
        <v>0.0390435926</v>
      </c>
      <c r="AC271" s="85">
        <f>K271 * ( Baseline!F$89 * Baseline!B$16 )</f>
        <v>0.0005727680341</v>
      </c>
      <c r="AD271" s="85">
        <f>L271 * ( Baseline!F$89 * Baseline!B$16 )</f>
        <v>0.0005930193567</v>
      </c>
      <c r="AE271" s="86">
        <f t="shared" si="2"/>
        <v>0.04268981759</v>
      </c>
      <c r="AF271" s="86">
        <f>M271 * ( Baseline!B$89 * Baseline!B$7 )</f>
        <v>0.002078162828</v>
      </c>
      <c r="AG271" s="86">
        <f>N271 * ( Baseline!D$89 * Baseline!B$11 )</f>
        <v>0.0003041799433</v>
      </c>
      <c r="AH271" s="86">
        <f>O271 * ( Baseline!F$89 * Baseline!B$16 )</f>
        <v>0.05520283969</v>
      </c>
      <c r="AI271" s="86">
        <f>P271 * ( Baseline!H$89 * Baseline!B$18 )</f>
        <v>0.0006880089876</v>
      </c>
      <c r="AJ271" s="86">
        <f t="shared" si="3"/>
        <v>0.05827319145</v>
      </c>
      <c r="AK271" s="86">
        <f>Q271 * ( Baseline!B$89 * Baseline!B$7 )</f>
        <v>0.0000380894959</v>
      </c>
      <c r="AL271" s="86">
        <f>R271 * ( Baseline!D$89 * Baseline!B$11 )</f>
        <v>0.0003149348141</v>
      </c>
      <c r="AM271" s="86">
        <f>S271 * ( Baseline!F$89 * Baseline!B$16 )</f>
        <v>0.0000679546117</v>
      </c>
      <c r="AN271" s="86">
        <f>T271 * ( Baseline!H$89 * Baseline!B$18 )</f>
        <v>0.03466347479</v>
      </c>
      <c r="AO271" s="86">
        <f t="shared" si="4"/>
        <v>0.03508445371</v>
      </c>
      <c r="AP271" s="62"/>
      <c r="AQ271" s="86">
        <f>V271 * ( (1-Baseline!B$90-Baseline!B$89) + (1-B271)*Baseline!B$90 )</f>
        <v>0.08981447723</v>
      </c>
      <c r="AR271" s="86">
        <f>W271 * ( (1-Baseline!B$90-Baseline!B$89) + (1-B271)*Baseline!B$90 )</f>
        <v>0.00219295263</v>
      </c>
      <c r="AS271" s="86">
        <f>X271 * ( (1-Baseline!B$90-Baseline!B$89) + (1-B271)*Baseline!B$90 )</f>
        <v>0.00345962252</v>
      </c>
      <c r="AT271" s="86">
        <f>Y271 * ( (1-Baseline!B$90-Baseline!B$89) + (1-B271)*Baseline!B$90 )</f>
        <v>0.000641991894</v>
      </c>
      <c r="AU271" s="86">
        <f t="shared" si="5"/>
        <v>0.09610904427</v>
      </c>
      <c r="AV271" s="86">
        <f>AA271 * ( (1-Baseline!D$90-Baseline!D$89) + (1-B271)*Baseline!D$90 )</f>
        <v>0.001858334513</v>
      </c>
      <c r="AW271" s="86">
        <f>AB271 * ( (1-Baseline!D$90-Baseline!D$89) + (1-B271)*Baseline!D$90 )</f>
        <v>0.02925131269</v>
      </c>
      <c r="AX271" s="86">
        <f>AC271 * ( (1-Baseline!D$90-Baseline!D$89) + (1-B271)*Baseline!D$90 )</f>
        <v>0.0004291156563</v>
      </c>
      <c r="AY271" s="86">
        <f>AD271 * ( (1-Baseline!D$90-Baseline!D$89) + (1-B271)*Baseline!D$90 )</f>
        <v>0.000444287871</v>
      </c>
      <c r="AZ271" s="86">
        <f t="shared" si="6"/>
        <v>0.03198305073</v>
      </c>
      <c r="BA271" s="86">
        <f>AF271 * ( (1-Baseline!F$90-Baseline!F$89) + (1-Baseline!B$36)*Baseline!F$90 )</f>
        <v>0.001495512472</v>
      </c>
      <c r="BB271" s="86">
        <f>AG271 * ( (1-Baseline!F$90-Baseline!F$89) + (1-Baseline!B$36)*Baseline!F$90 )</f>
        <v>0.000218897621</v>
      </c>
      <c r="BC271" s="86">
        <f>AH271 * ( (1-Baseline!F$90-Baseline!F$89) + (1-Baseline!B$36)*Baseline!F$90 )</f>
        <v>0.03972572993</v>
      </c>
      <c r="BD271" s="86">
        <f>AI271 * ( (1-Baseline!F$90-Baseline!F$89) + (1-Baseline!B$36)*Baseline!F$90 )</f>
        <v>0.0004951132838</v>
      </c>
      <c r="BE271" s="86">
        <f t="shared" si="7"/>
        <v>0.04193525331</v>
      </c>
      <c r="BF271" s="86">
        <f>AK271 * ( (1-Baseline!H$90-Baseline!H$89) + (1-Baseline!B$36)*Baseline!H$90 )</f>
        <v>0.0000301790694</v>
      </c>
      <c r="BG271" s="86">
        <f>AL271 * ( (1-Baseline!H$90-Baseline!H$89) + (1-Baseline!B$36)*Baseline!H$90 )</f>
        <v>0.0002495291519</v>
      </c>
      <c r="BH271" s="86">
        <f>AM271 * ( (1-Baseline!H$90-Baseline!H$89) + (1-Baseline!B$36)*Baseline!H$90 )</f>
        <v>0.00005384179794</v>
      </c>
      <c r="BI271" s="86">
        <f>AN271 * ( (1-Baseline!H$90-Baseline!H$89) + (1-Baseline!B$36)*Baseline!H$90 )</f>
        <v>0.02746456435</v>
      </c>
      <c r="BJ271" s="86">
        <f t="shared" si="8"/>
        <v>0.02779811436</v>
      </c>
      <c r="BK271" s="62"/>
      <c r="BL271" s="86">
        <f t="shared" si="19"/>
        <v>0.9345059865</v>
      </c>
      <c r="BM271" s="86">
        <f t="shared" si="20"/>
        <v>0.02281733885</v>
      </c>
      <c r="BN271" s="86">
        <f t="shared" si="21"/>
        <v>0.03599684656</v>
      </c>
      <c r="BO271" s="86">
        <f t="shared" si="22"/>
        <v>0.006679828094</v>
      </c>
      <c r="BP271" s="86">
        <f t="shared" si="9"/>
        <v>1</v>
      </c>
      <c r="BQ271" s="86">
        <f t="shared" si="23"/>
        <v>0.05810372903</v>
      </c>
      <c r="BR271" s="86">
        <f t="shared" si="24"/>
        <v>0.9145879465</v>
      </c>
      <c r="BS271" s="86">
        <f t="shared" si="25"/>
        <v>0.01341697075</v>
      </c>
      <c r="BT271" s="86">
        <f t="shared" si="26"/>
        <v>0.01389135373</v>
      </c>
      <c r="BU271" s="86">
        <f t="shared" si="10"/>
        <v>1</v>
      </c>
      <c r="BV271" s="86">
        <f t="shared" si="27"/>
        <v>0.03566241656</v>
      </c>
      <c r="BW271" s="86">
        <f t="shared" si="28"/>
        <v>0.005219895046</v>
      </c>
      <c r="BX271" s="86">
        <f t="shared" si="29"/>
        <v>0.9473110759</v>
      </c>
      <c r="BY271" s="86">
        <f t="shared" si="30"/>
        <v>0.01180661245</v>
      </c>
      <c r="BZ271" s="86">
        <f t="shared" si="11"/>
        <v>1</v>
      </c>
      <c r="CA271" s="86">
        <f t="shared" si="31"/>
        <v>0.001085651674</v>
      </c>
      <c r="CB271" s="86">
        <f t="shared" si="32"/>
        <v>0.008976477635</v>
      </c>
      <c r="CC271" s="86">
        <f t="shared" si="33"/>
        <v>0.001936886698</v>
      </c>
      <c r="CD271" s="86">
        <f t="shared" si="34"/>
        <v>0.988000984</v>
      </c>
      <c r="CE271" s="86">
        <f t="shared" si="12"/>
        <v>1</v>
      </c>
      <c r="CF271" s="62"/>
      <c r="CG271" s="86">
        <f t="shared" si="35"/>
        <v>0.9345059865</v>
      </c>
      <c r="CH271" s="86">
        <f t="shared" si="36"/>
        <v>0.02281733885</v>
      </c>
      <c r="CI271" s="86">
        <f t="shared" si="37"/>
        <v>0.03599684656</v>
      </c>
      <c r="CJ271" s="86">
        <f t="shared" si="38"/>
        <v>0.006679828094</v>
      </c>
      <c r="CK271" s="86">
        <f t="shared" si="13"/>
        <v>1</v>
      </c>
      <c r="CL271" s="86">
        <f t="shared" si="39"/>
        <v>0.05810372903</v>
      </c>
      <c r="CM271" s="86">
        <f t="shared" si="40"/>
        <v>0.9145879465</v>
      </c>
      <c r="CN271" s="86">
        <f t="shared" si="41"/>
        <v>0.01341697075</v>
      </c>
      <c r="CO271" s="86">
        <f t="shared" si="42"/>
        <v>0.01389135373</v>
      </c>
      <c r="CP271" s="86">
        <f t="shared" si="14"/>
        <v>1</v>
      </c>
      <c r="CQ271" s="86">
        <f t="shared" si="43"/>
        <v>0.03566241656</v>
      </c>
      <c r="CR271" s="86">
        <f t="shared" si="44"/>
        <v>0.005219895046</v>
      </c>
      <c r="CS271" s="86">
        <f t="shared" si="45"/>
        <v>0.9473110759</v>
      </c>
      <c r="CT271" s="86">
        <f t="shared" si="46"/>
        <v>0.01180661245</v>
      </c>
      <c r="CU271" s="86">
        <f t="shared" si="15"/>
        <v>1</v>
      </c>
      <c r="CV271" s="86">
        <f t="shared" si="47"/>
        <v>0.001085651674</v>
      </c>
      <c r="CW271" s="86">
        <f t="shared" si="48"/>
        <v>0.008976477635</v>
      </c>
      <c r="CX271" s="86">
        <f t="shared" si="49"/>
        <v>0.001936886698</v>
      </c>
      <c r="CY271" s="86">
        <f t="shared" si="50"/>
        <v>0.988000984</v>
      </c>
      <c r="CZ271" s="86">
        <f t="shared" si="16"/>
        <v>1</v>
      </c>
      <c r="DA271" s="62"/>
      <c r="DB271" s="86">
        <f>(AQ271*Baseline!B$7 + AV271*Baseline!B$11 + BA271*Baseline!B$16 + BF271*Baseline!B$18)</f>
        <v>53937.49531</v>
      </c>
      <c r="DC271" s="86">
        <f>(AR271*Baseline!B$7 + AW271*Baseline!B$11 + BB271*Baseline!B$16 + BG271*Baseline!B$18)</f>
        <v>75954.09376</v>
      </c>
      <c r="DD271" s="86">
        <f>(AS271*Baseline!B$7 + AX271*Baseline!B$11 + BC271*Baseline!B$16 + BH271*Baseline!B$18)</f>
        <v>138152.3816</v>
      </c>
      <c r="DE271" s="86">
        <f>(AT271*Baseline!B$7 + AY271*Baseline!B$11 + BD271*Baseline!B$16 + BI271*Baseline!B$18)</f>
        <v>1260547.701</v>
      </c>
      <c r="DF271" s="86">
        <f t="shared" si="17"/>
        <v>1528591.672</v>
      </c>
      <c r="DG271" s="62"/>
      <c r="DH271" s="86">
        <f t="shared" si="51"/>
        <v>0.03528574458</v>
      </c>
      <c r="DI271" s="86">
        <f t="shared" si="52"/>
        <v>0.049688936</v>
      </c>
      <c r="DJ271" s="86">
        <f t="shared" si="53"/>
        <v>0.09037886583</v>
      </c>
      <c r="DK271" s="86">
        <f t="shared" si="54"/>
        <v>0.8246464536</v>
      </c>
      <c r="DL271" s="86">
        <f t="shared" si="18"/>
        <v>1</v>
      </c>
      <c r="DM271" s="62"/>
      <c r="DN271" s="86">
        <f>DH271 / (Baseline!B$7/Baseline!B$17)</f>
        <v>3.766521148</v>
      </c>
      <c r="DO271" s="86">
        <f>DI271 / (Baseline!B$11/Baseline!B$17)</f>
        <v>1.199514697</v>
      </c>
      <c r="DP271" s="86">
        <f>DJ271 / (Baseline!B$16/Baseline!B$17)</f>
        <v>1.396626608</v>
      </c>
      <c r="DQ271" s="86">
        <f>DK271 / (Baseline!B$18/Baseline!B$17)</f>
        <v>0.9323356174</v>
      </c>
      <c r="DR271" s="62"/>
      <c r="DS271" s="86">
        <f>DH271 / Baseline!H$117</f>
        <v>1.411680793</v>
      </c>
      <c r="DT271" s="86">
        <f>DI271 / Baseline!H$118</f>
        <v>1.118500545</v>
      </c>
      <c r="DU271" s="86">
        <f>DJ271 / Baseline!H$119</f>
        <v>1.080426412</v>
      </c>
      <c r="DV271" s="86">
        <f>DK271 / Baseline!H$120</f>
        <v>0.9736904817</v>
      </c>
      <c r="DW271" s="87"/>
      <c r="DX271" s="86">
        <f>(AU271*Baseline!B$34)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0.02694588789</v>
      </c>
      <c r="DY271" s="86">
        <f>(AZ271*Baseline!B$34) + (Baseline!D$90*(1-Baseline!D$91)*Baseline!B$35) + (Baseline!D$90*Baseline!D$91*((1-Baseline!D$92)*Baseline!B$40 + Baseline!D$92*Baseline!B$41))</f>
        <v>0.01121102561</v>
      </c>
      <c r="DZ271" s="86">
        <f>(BE271*Baseline!B$34) + (Baseline!F$90*(1-Baseline!F$91)*Baseline!B$35) + (Baseline!F$90*Baseline!F$91*((1-Baseline!F$92)*Baseline!B$40 + Baseline!F$92*Baseline!B$41))</f>
        <v>0.014020928</v>
      </c>
      <c r="EA271" s="86">
        <f>(BJ271*Baseline!B$34) + (Baseline!H$90*(1-Baseline!H$91)*Baseline!B$35) + (Baseline!H$90*Baseline!H$91*((1-Baseline!H$92)*Baseline!B$40 + Baseline!H$92*Baseline!B$41))</f>
        <v>0.009314717155</v>
      </c>
      <c r="EB271" s="86">
        <f>( DX271*Baseline!B$7 + DY271*Baseline!B$11 + DZ271*Baseline!B$16 + EA271*Baseline!B$18 ) / Baseline!B$17</f>
        <v>0.009862993128</v>
      </c>
    </row>
    <row r="272">
      <c r="A272" s="73" t="s">
        <v>448</v>
      </c>
      <c r="B272" s="85">
        <f>MIN( MAX( NORMINV( MCrands!B272, (B$5+B$4)/2, (B$5-B$4)/3.29 ), 0 ), 1 )</f>
        <v>0.3267515263</v>
      </c>
      <c r="C272" s="85">
        <f>MAX( NORMINV( MCrands!C272, (C$5+C$4)/2, (C$5-C$4)/3.29 ), 0 )</f>
        <v>2.53195894</v>
      </c>
      <c r="D272" s="83"/>
      <c r="E272" s="84">
        <f>Baseline!B$33 * (C272 * Baseline!B$68*Baseline!B$68/Baseline!B$75 + Baseline!B$46 * Baseline!B$54*Baseline!B$54/Baseline!B$76 + Baseline!B$47 * Baseline!B$55*Baseline!B$55/Baseline!B$77 + Baseline!B$56*Baseline!B$56/Baseline!B$78)</f>
        <v>0.00001797582115</v>
      </c>
      <c r="F272" s="84">
        <f>Baseline!B$33 * (C272 * Baseline!B$68*Baseline!B$59/Baseline!B$75 + Baseline!B$46 * Baseline!B$54*Baseline!B$69/Baseline!B$76 + Baseline!B$47 * Baseline!B$55*Baseline!B$57/Baseline!B$77 + Baseline!B$56*Baseline!B$58/Baseline!B$78)</f>
        <v>0.0000002390777261</v>
      </c>
      <c r="G272" s="85">
        <f>Baseline!B$33 * (C272 * Baseline!B$68*Baseline!B$60/Baseline!B$75 + Baseline!B$46 * Baseline!B$54*Baseline!B$61/Baseline!B$76 + Baseline!B$47 * Baseline!B$55*Baseline!B$70/Baseline!B$77 + Baseline!B$56*Baseline!B$62/Baseline!B$78)</f>
        <v>0.000000200452698</v>
      </c>
      <c r="H272" s="84">
        <f>Baseline!B$33 * (C272 * Baseline!B$68*Baseline!B$63/Baseline!B$75 + Baseline!B$46 * Baseline!B$54*Baseline!B$64/Baseline!B$76 + Baseline!B$47 * Baseline!B$55*Baseline!B$65/Baseline!B$77 + Baseline!B$56*Baseline!B$71/Baseline!B$78)</f>
        <v>0.000000003692366166</v>
      </c>
      <c r="I272" s="84">
        <f>Baseline!B$33 * (C272 * Baseline!B$59*Baseline!B$68/Baseline!B$75 + Baseline!B$46 * Baseline!B$69*Baseline!B$54/Baseline!B$76 + Baseline!B$47 * Baseline!B$57*Baseline!B$55/Baseline!B$77 + Baseline!B$58*Baseline!B$56/Baseline!B$78)</f>
        <v>0.0000002390777261</v>
      </c>
      <c r="J272" s="85">
        <f>Baseline!B$33 * (C272 * Baseline!B$59*Baseline!B$59/Baseline!B$75 + Baseline!B$46 * Baseline!B$69*Baseline!B$69/Baseline!B$76 + Baseline!B$47 * Baseline!B$57*Baseline!B$57/Baseline!B$77 + Baseline!B$58*Baseline!B$58/Baseline!B$78)</f>
        <v>0.000002116574436</v>
      </c>
      <c r="K272" s="84">
        <f>Baseline!B$33 * (C272 * Baseline!B$59*Baseline!B$60/Baseline!B$75 + Baseline!B$46 * Baseline!B$69*Baseline!B$61/Baseline!B$76 + Baseline!B$47 * Baseline!B$57*Baseline!B$70/Baseline!B$77 + Baseline!B$58*Baseline!B$62/Baseline!B$78)</f>
        <v>0.00000001648979595</v>
      </c>
      <c r="L272" s="85">
        <f>Baseline!B$33 * (C272 * Baseline!B$59*Baseline!B$63/Baseline!B$75 + Baseline!B$46 * Baseline!B$69*Baseline!B$64/Baseline!B$76 + Baseline!B$47 * Baseline!B$57*Baseline!B$65/Baseline!B$77 + Baseline!B$58*Baseline!B$71/Baseline!B$78)</f>
        <v>0.00000001707279137</v>
      </c>
      <c r="M272" s="84">
        <f>Baseline!B$33 * (C272 * Baseline!B$60*Baseline!B$68/Baseline!B$75 + Baseline!B$46 * Baseline!B$61*Baseline!B$54/Baseline!B$76 + Baseline!B$47 * Baseline!B$70*Baseline!B$55/Baseline!B$77 + Baseline!B$62*Baseline!B$56/Baseline!B$78)</f>
        <v>0.000000200452698</v>
      </c>
      <c r="N272" s="85">
        <f>Baseline!B$33 * (C272 * Baseline!B$60*Baseline!B$59/Baseline!B$75 + Baseline!B$46 * Baseline!B$61*Baseline!B$69/Baseline!B$76 + Baseline!B$47 * Baseline!B$70*Baseline!B$57/Baseline!B$77 + Baseline!B$62*Baseline!B$58/Baseline!B$78)</f>
        <v>0.00000001648979595</v>
      </c>
      <c r="O272" s="85">
        <f>Baseline!B$33 * (C272 * Baseline!B$60*Baseline!B$60/Baseline!B$75 + Baseline!B$46 * Baseline!B$61*Baseline!B$61/Baseline!B$76 + Baseline!B$47 * Baseline!B$70*Baseline!B$70/Baseline!B$77 + Baseline!B$62*Baseline!B$62/Baseline!B$78)</f>
        <v>0.000001589267551</v>
      </c>
      <c r="P272" s="84">
        <f>Baseline!B$33 * (C272 * Baseline!B$60*Baseline!B$63/Baseline!B$75 + Baseline!B$46 * Baseline!B$61*Baseline!B$64/Baseline!B$76 + Baseline!B$47 * Baseline!B$70*Baseline!B$65/Baseline!B$77 + Baseline!B$62*Baseline!B$71/Baseline!B$78)</f>
        <v>0.000000001956394566</v>
      </c>
      <c r="Q272" s="84">
        <f>Baseline!B$33 * (C272 * Baseline!B$63*Baseline!B$68/Baseline!B$75 + Baseline!B$46 * Baseline!B$64*Baseline!B$54/Baseline!B$76 + Baseline!B$47 * Baseline!B$65*Baseline!B$55/Baseline!B$77 + Baseline!B$71*Baseline!B$56/Baseline!B$78)</f>
        <v>0.000000003692366166</v>
      </c>
      <c r="R272" s="84">
        <f>Baseline!B$33 * (C272 * Baseline!B$63*Baseline!B$59/Baseline!B$75 + Baseline!B$46 * Baseline!B$64*Baseline!B$69/Baseline!B$76 + Baseline!B$47 * Baseline!B$65*Baseline!B$57/Baseline!B$77 + Baseline!B$71*Baseline!B$58/Baseline!B$78)</f>
        <v>0.00000001707279137</v>
      </c>
      <c r="S272" s="84">
        <f>Baseline!B$33 * (C272 * Baseline!B$63*Baseline!B$60/Baseline!B$75 + Baseline!B$46 * Baseline!B$64*Baseline!B$61/Baseline!B$76 + Baseline!B$47 * Baseline!B$65*Baseline!B$70/Baseline!B$77 + Baseline!B$71*Baseline!B$62/Baseline!B$78)</f>
        <v>0.000000001956394566</v>
      </c>
      <c r="T272" s="84">
        <f>Baseline!B$33 * (C272 * Baseline!B$63*Baseline!B$63/Baseline!B$75 + Baseline!B$46 * Baseline!B$64*Baseline!B$64/Baseline!B$76 + Baseline!B$47 * Baseline!B$65*Baseline!B$65/Baseline!B$77 + Baseline!B$71*Baseline!B$71/Baseline!B$78)</f>
        <v>0.00000009856721749</v>
      </c>
      <c r="U272" s="83"/>
      <c r="V272" s="84">
        <f>E272 * ( Baseline!B$89 * Baseline!B$7 )</f>
        <v>0.1865710477</v>
      </c>
      <c r="W272" s="84">
        <f>F272 * ( Baseline!D$89 * Baseline!B$11 )</f>
        <v>0.00441017015</v>
      </c>
      <c r="X272" s="84">
        <f>G272 * ( Baseline!F$89 * Baseline!B$16 )</f>
        <v>0.006962678346</v>
      </c>
      <c r="Y272" s="84">
        <f>H272 * ( Baseline!H$89 * Baseline!B$18 )</f>
        <v>0.001298507211</v>
      </c>
      <c r="Z272" s="86">
        <f t="shared" si="1"/>
        <v>0.1992424034</v>
      </c>
      <c r="AA272" s="84">
        <f>I272 * ( Baseline!B$89 * Baseline!B$7 )</f>
        <v>0.002481387719</v>
      </c>
      <c r="AB272" s="85">
        <f>J272 * ( Baseline!D$89 * Baseline!B$11 )</f>
        <v>0.03904359287</v>
      </c>
      <c r="AC272" s="85">
        <f>K272 * ( Baseline!F$89 * Baseline!B$16 )</f>
        <v>0.0005727692683</v>
      </c>
      <c r="AD272" s="85">
        <f>L272 * ( Baseline!F$89 * Baseline!B$16 )</f>
        <v>0.0005930194801</v>
      </c>
      <c r="AE272" s="86">
        <f t="shared" si="2"/>
        <v>0.04269076934</v>
      </c>
      <c r="AF272" s="86">
        <f>M272 * ( Baseline!B$89 * Baseline!B$7 )</f>
        <v>0.002080498553</v>
      </c>
      <c r="AG272" s="86">
        <f>N272 * ( Baseline!D$89 * Baseline!B$11 )</f>
        <v>0.0003041805988</v>
      </c>
      <c r="AH272" s="86">
        <f>O272 * ( Baseline!F$89 * Baseline!B$16 )</f>
        <v>0.05520284272</v>
      </c>
      <c r="AI272" s="86">
        <f>P272 * ( Baseline!H$89 * Baseline!B$18 )</f>
        <v>0.0006880120595</v>
      </c>
      <c r="AJ272" s="86">
        <f t="shared" si="3"/>
        <v>0.05827553394</v>
      </c>
      <c r="AK272" s="86">
        <f>Q272 * ( Baseline!B$89 * Baseline!B$7 )</f>
        <v>0.00003832306844</v>
      </c>
      <c r="AL272" s="86">
        <f>R272 * ( Baseline!D$89 * Baseline!B$11 )</f>
        <v>0.0003149348796</v>
      </c>
      <c r="AM272" s="86">
        <f>S272 * ( Baseline!F$89 * Baseline!B$16 )</f>
        <v>0.00006795491512</v>
      </c>
      <c r="AN272" s="86">
        <f>T272 * ( Baseline!H$89 * Baseline!B$18 )</f>
        <v>0.0346634751</v>
      </c>
      <c r="AO272" s="86">
        <f t="shared" si="4"/>
        <v>0.03508468796</v>
      </c>
      <c r="AP272" s="62"/>
      <c r="AQ272" s="86">
        <f>V272 * ( (1-Baseline!B$90-Baseline!B$89) + (1-B272)*Baseline!B$90 )</f>
        <v>0.1283219139</v>
      </c>
      <c r="AR272" s="86">
        <f>W272 * ( (1-Baseline!B$90-Baseline!B$89) + (1-B272)*Baseline!B$90 )</f>
        <v>0.003033275962</v>
      </c>
      <c r="AS272" s="86">
        <f>X272 * ( (1-Baseline!B$90-Baseline!B$89) + (1-B272)*Baseline!B$90 )</f>
        <v>0.004788868488</v>
      </c>
      <c r="AT272" s="86">
        <f>Y272 * ( (1-Baseline!B$90-Baseline!B$89) + (1-B272)*Baseline!B$90 )</f>
        <v>0.0008931017568</v>
      </c>
      <c r="AU272" s="86">
        <f t="shared" si="5"/>
        <v>0.1370371601</v>
      </c>
      <c r="AV272" s="86">
        <f>AA272 * ( (1-Baseline!D$90-Baseline!D$89) + (1-B272)*Baseline!D$90 )</f>
        <v>0.002096806658</v>
      </c>
      <c r="AW272" s="86">
        <f>AB272 * ( (1-Baseline!D$90-Baseline!D$89) + (1-B272)*Baseline!D$90 )</f>
        <v>0.03299237151</v>
      </c>
      <c r="AX272" s="86">
        <f>AC272 * ( (1-Baseline!D$90-Baseline!D$89) + (1-B272)*Baseline!D$90 )</f>
        <v>0.0004839978879</v>
      </c>
      <c r="AY272" s="86">
        <f>AD272 * ( (1-Baseline!D$90-Baseline!D$89) + (1-B272)*Baseline!D$90 )</f>
        <v>0.0005011095947</v>
      </c>
      <c r="AZ272" s="86">
        <f t="shared" si="6"/>
        <v>0.03607428565</v>
      </c>
      <c r="BA272" s="86">
        <f>AF272 * ( (1-Baseline!F$90-Baseline!F$89) + (1-Baseline!B$36)*Baseline!F$90 )</f>
        <v>0.001497193335</v>
      </c>
      <c r="BB272" s="86">
        <f>AG272 * ( (1-Baseline!F$90-Baseline!F$89) + (1-Baseline!B$36)*Baseline!F$90 )</f>
        <v>0.0002188980927</v>
      </c>
      <c r="BC272" s="86">
        <f>AH272 * ( (1-Baseline!F$90-Baseline!F$89) + (1-Baseline!B$36)*Baseline!F$90 )</f>
        <v>0.03972573212</v>
      </c>
      <c r="BD272" s="86">
        <f>AI272 * ( (1-Baseline!F$90-Baseline!F$89) + (1-Baseline!B$36)*Baseline!F$90 )</f>
        <v>0.0004951154944</v>
      </c>
      <c r="BE272" s="86">
        <f t="shared" si="7"/>
        <v>0.04193693904</v>
      </c>
      <c r="BF272" s="86">
        <f>AK272 * ( (1-Baseline!H$90-Baseline!H$89) + (1-Baseline!B$36)*Baseline!H$90 )</f>
        <v>0.00003036413359</v>
      </c>
      <c r="BG272" s="86">
        <f>AL272 * ( (1-Baseline!H$90-Baseline!H$89) + (1-Baseline!B$36)*Baseline!H$90 )</f>
        <v>0.0002495292038</v>
      </c>
      <c r="BH272" s="86">
        <f>AM272 * ( (1-Baseline!H$90-Baseline!H$89) + (1-Baseline!B$36)*Baseline!H$90 )</f>
        <v>0.00005384203834</v>
      </c>
      <c r="BI272" s="86">
        <f>AN272 * ( (1-Baseline!H$90-Baseline!H$89) + (1-Baseline!B$36)*Baseline!H$90 )</f>
        <v>0.02746456459</v>
      </c>
      <c r="BJ272" s="86">
        <f t="shared" si="8"/>
        <v>0.02779829996</v>
      </c>
      <c r="BK272" s="62"/>
      <c r="BL272" s="86">
        <f t="shared" si="19"/>
        <v>0.9364023145</v>
      </c>
      <c r="BM272" s="86">
        <f t="shared" si="20"/>
        <v>0.02213469661</v>
      </c>
      <c r="BN272" s="86">
        <f t="shared" si="21"/>
        <v>0.0349457657</v>
      </c>
      <c r="BO272" s="86">
        <f t="shared" si="22"/>
        <v>0.006517223185</v>
      </c>
      <c r="BP272" s="86">
        <f t="shared" si="9"/>
        <v>1</v>
      </c>
      <c r="BQ272" s="86">
        <f t="shared" si="23"/>
        <v>0.05812468966</v>
      </c>
      <c r="BR272" s="86">
        <f t="shared" si="24"/>
        <v>0.9145675629</v>
      </c>
      <c r="BS272" s="86">
        <f t="shared" si="25"/>
        <v>0.01341670055</v>
      </c>
      <c r="BT272" s="86">
        <f t="shared" si="26"/>
        <v>0.01389104692</v>
      </c>
      <c r="BU272" s="86">
        <f t="shared" si="10"/>
        <v>1</v>
      </c>
      <c r="BV272" s="86">
        <f t="shared" si="27"/>
        <v>0.03570106376</v>
      </c>
      <c r="BW272" s="86">
        <f t="shared" si="28"/>
        <v>0.005219696471</v>
      </c>
      <c r="BX272" s="86">
        <f t="shared" si="29"/>
        <v>0.9472730492</v>
      </c>
      <c r="BY272" s="86">
        <f t="shared" si="30"/>
        <v>0.01180619058</v>
      </c>
      <c r="BZ272" s="86">
        <f t="shared" si="11"/>
        <v>1</v>
      </c>
      <c r="CA272" s="86">
        <f t="shared" si="31"/>
        <v>0.001092301818</v>
      </c>
      <c r="CB272" s="86">
        <f t="shared" si="32"/>
        <v>0.00897641957</v>
      </c>
      <c r="CC272" s="86">
        <f t="shared" si="33"/>
        <v>0.001936882414</v>
      </c>
      <c r="CD272" s="86">
        <f t="shared" si="34"/>
        <v>0.9879943962</v>
      </c>
      <c r="CE272" s="86">
        <f t="shared" si="12"/>
        <v>1</v>
      </c>
      <c r="CF272" s="62"/>
      <c r="CG272" s="86">
        <f t="shared" si="35"/>
        <v>0.9364023145</v>
      </c>
      <c r="CH272" s="86">
        <f t="shared" si="36"/>
        <v>0.02213469661</v>
      </c>
      <c r="CI272" s="86">
        <f t="shared" si="37"/>
        <v>0.0349457657</v>
      </c>
      <c r="CJ272" s="86">
        <f t="shared" si="38"/>
        <v>0.006517223185</v>
      </c>
      <c r="CK272" s="86">
        <f t="shared" si="13"/>
        <v>1</v>
      </c>
      <c r="CL272" s="86">
        <f t="shared" si="39"/>
        <v>0.05812468966</v>
      </c>
      <c r="CM272" s="86">
        <f t="shared" si="40"/>
        <v>0.9145675629</v>
      </c>
      <c r="CN272" s="86">
        <f t="shared" si="41"/>
        <v>0.01341670055</v>
      </c>
      <c r="CO272" s="86">
        <f t="shared" si="42"/>
        <v>0.01389104692</v>
      </c>
      <c r="CP272" s="86">
        <f t="shared" si="14"/>
        <v>1</v>
      </c>
      <c r="CQ272" s="86">
        <f t="shared" si="43"/>
        <v>0.03570106376</v>
      </c>
      <c r="CR272" s="86">
        <f t="shared" si="44"/>
        <v>0.005219696471</v>
      </c>
      <c r="CS272" s="86">
        <f t="shared" si="45"/>
        <v>0.9472730492</v>
      </c>
      <c r="CT272" s="86">
        <f t="shared" si="46"/>
        <v>0.01180619058</v>
      </c>
      <c r="CU272" s="86">
        <f t="shared" si="15"/>
        <v>1</v>
      </c>
      <c r="CV272" s="86">
        <f t="shared" si="47"/>
        <v>0.001092301818</v>
      </c>
      <c r="CW272" s="86">
        <f t="shared" si="48"/>
        <v>0.00897641957</v>
      </c>
      <c r="CX272" s="86">
        <f t="shared" si="49"/>
        <v>0.001936882414</v>
      </c>
      <c r="CY272" s="86">
        <f t="shared" si="50"/>
        <v>0.9879943962</v>
      </c>
      <c r="CZ272" s="86">
        <f t="shared" si="16"/>
        <v>1</v>
      </c>
      <c r="DA272" s="62"/>
      <c r="DB272" s="86">
        <f>(AQ272*Baseline!B$7 + AV272*Baseline!B$11 + BA272*Baseline!B$16 + BF272*Baseline!B$18)</f>
        <v>73139.12392</v>
      </c>
      <c r="DC272" s="86">
        <f>(AR272*Baseline!B$7 + AW272*Baseline!B$11 + BB272*Baseline!B$16 + BG272*Baseline!B$18)</f>
        <v>84384.55718</v>
      </c>
      <c r="DD272" s="86">
        <f>(AS272*Baseline!B$7 + AX272*Baseline!B$11 + BC272*Baseline!B$16 + BH272*Baseline!B$18)</f>
        <v>138914.7822</v>
      </c>
      <c r="DE272" s="86">
        <f>(AT272*Baseline!B$7 + AY272*Baseline!B$11 + BD272*Baseline!B$16 + BI272*Baseline!B$18)</f>
        <v>1260791.366</v>
      </c>
      <c r="DF272" s="86">
        <f t="shared" si="17"/>
        <v>1557229.829</v>
      </c>
      <c r="DG272" s="62"/>
      <c r="DH272" s="86">
        <f t="shared" si="51"/>
        <v>0.04696745629</v>
      </c>
      <c r="DI272" s="86">
        <f t="shared" si="52"/>
        <v>0.05418889083</v>
      </c>
      <c r="DJ272" s="86">
        <f t="shared" si="53"/>
        <v>0.08920634553</v>
      </c>
      <c r="DK272" s="86">
        <f t="shared" si="54"/>
        <v>0.8096373074</v>
      </c>
      <c r="DL272" s="86">
        <f t="shared" si="18"/>
        <v>1</v>
      </c>
      <c r="DM272" s="62"/>
      <c r="DN272" s="86">
        <f>DH272 / (Baseline!B$7/Baseline!B$17)</f>
        <v>5.01346704</v>
      </c>
      <c r="DO272" s="86">
        <f>DI272 / (Baseline!B$11/Baseline!B$17)</f>
        <v>1.308145761</v>
      </c>
      <c r="DP272" s="86">
        <f>DJ272 / (Baseline!B$16/Baseline!B$17)</f>
        <v>1.378507626</v>
      </c>
      <c r="DQ272" s="86">
        <f>DK272 / (Baseline!B$18/Baseline!B$17)</f>
        <v>0.9153664525</v>
      </c>
      <c r="DR272" s="62"/>
      <c r="DS272" s="86">
        <f>DH272 / Baseline!H$117</f>
        <v>1.879032361</v>
      </c>
      <c r="DT272" s="86">
        <f>DI272 / Baseline!H$118</f>
        <v>1.219794763</v>
      </c>
      <c r="DU272" s="86">
        <f>DJ272 / Baseline!H$119</f>
        <v>1.066409618</v>
      </c>
      <c r="DV272" s="86">
        <f>DK272 / Baseline!H$120</f>
        <v>0.9559686292</v>
      </c>
      <c r="DW272" s="87"/>
      <c r="DX272" s="86">
        <f>(AU272*Baseline!B$34)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0.03308510526</v>
      </c>
      <c r="DY272" s="86">
        <f>(AZ272*Baseline!B$34) + (Baseline!D$90*(1-Baseline!D$91)*Baseline!B$35) + (Baseline!D$90*Baseline!D$91*((1-Baseline!D$92)*Baseline!B$40 + Baseline!D$92*Baseline!B$41))</f>
        <v>0.01182471085</v>
      </c>
      <c r="DZ272" s="86">
        <f>(BE272*Baseline!B$34) + (Baseline!F$90*(1-Baseline!F$91)*Baseline!B$35) + (Baseline!F$90*Baseline!F$91*((1-Baseline!F$92)*Baseline!B$40 + Baseline!F$92*Baseline!B$41))</f>
        <v>0.01402118086</v>
      </c>
      <c r="EA272" s="86">
        <f>(BJ272*Baseline!B$34) + (Baseline!H$90*(1-Baseline!H$91)*Baseline!B$35) + (Baseline!H$90*Baseline!H$91*((1-Baseline!H$92)*Baseline!B$40 + Baseline!H$92*Baseline!B$41))</f>
        <v>0.009314744995</v>
      </c>
      <c r="EB272" s="86">
        <f>( DX272*Baseline!B$7 + DY272*Baseline!B$11 + DZ272*Baseline!B$16 + EA272*Baseline!B$18 ) / Baseline!B$17</f>
        <v>0.009945969312</v>
      </c>
    </row>
    <row r="273">
      <c r="A273" s="73" t="s">
        <v>449</v>
      </c>
      <c r="B273" s="85">
        <f>MIN( MAX( NORMINV( MCrands!B273, (B$5+B$4)/2, (B$5-B$4)/3.29 ), 0 ), 1 )</f>
        <v>0.7251884367</v>
      </c>
      <c r="C273" s="85">
        <f>MAX( NORMINV( MCrands!C273, (C$5+C$4)/2, (C$5-C$4)/3.29 ), 0 )</f>
        <v>2.645443127</v>
      </c>
      <c r="D273" s="83"/>
      <c r="E273" s="84">
        <f>Baseline!B$33 * (C273 * Baseline!B$68*Baseline!B$68/Baseline!B$75 + Baseline!B$46 * Baseline!B$54*Baseline!B$54/Baseline!B$76 + Baseline!B$47 * Baseline!B$55*Baseline!B$55/Baseline!B$77 + Baseline!B$56*Baseline!B$56/Baseline!B$78)</f>
        <v>0.00001877929192</v>
      </c>
      <c r="F273" s="84">
        <f>Baseline!B$33 * (C273 * Baseline!B$68*Baseline!B$59/Baseline!B$75 + Baseline!B$46 * Baseline!B$54*Baseline!B$69/Baseline!B$76 + Baseline!B$47 * Baseline!B$55*Baseline!B$57/Baseline!B$77 + Baseline!B$56*Baseline!B$58/Baseline!B$78)</f>
        <v>0.0000002392045899</v>
      </c>
      <c r="G273" s="85">
        <f>Baseline!B$33 * (C273 * Baseline!B$68*Baseline!B$60/Baseline!B$75 + Baseline!B$46 * Baseline!B$54*Baseline!B$61/Baseline!B$76 + Baseline!B$47 * Baseline!B$55*Baseline!B$70/Baseline!B$77 + Baseline!B$56*Baseline!B$62/Baseline!B$78)</f>
        <v>0.0000002007645716</v>
      </c>
      <c r="H273" s="84">
        <f>Baseline!B$33 * (C273 * Baseline!B$68*Baseline!B$63/Baseline!B$75 + Baseline!B$46 * Baseline!B$54*Baseline!B$64/Baseline!B$76 + Baseline!B$47 * Baseline!B$55*Baseline!B$65/Baseline!B$77 + Baseline!B$56*Baseline!B$71/Baseline!B$78)</f>
        <v>0.000000003723553519</v>
      </c>
      <c r="I273" s="84">
        <f>Baseline!B$33 * (C273 * Baseline!B$59*Baseline!B$68/Baseline!B$75 + Baseline!B$46 * Baseline!B$69*Baseline!B$54/Baseline!B$76 + Baseline!B$47 * Baseline!B$57*Baseline!B$55/Baseline!B$77 + Baseline!B$58*Baseline!B$56/Baseline!B$78)</f>
        <v>0.0000002392045899</v>
      </c>
      <c r="J273" s="85">
        <f>Baseline!B$33 * (C273 * Baseline!B$59*Baseline!B$59/Baseline!B$75 + Baseline!B$46 * Baseline!B$69*Baseline!B$69/Baseline!B$76 + Baseline!B$47 * Baseline!B$57*Baseline!B$57/Baseline!B$77 + Baseline!B$58*Baseline!B$58/Baseline!B$78)</f>
        <v>0.000002116574456</v>
      </c>
      <c r="K273" s="84">
        <f>Baseline!B$33 * (C273 * Baseline!B$59*Baseline!B$60/Baseline!B$75 + Baseline!B$46 * Baseline!B$69*Baseline!B$61/Baseline!B$76 + Baseline!B$47 * Baseline!B$57*Baseline!B$70/Baseline!B$77 + Baseline!B$58*Baseline!B$62/Baseline!B$78)</f>
        <v>0.00000001648984519</v>
      </c>
      <c r="L273" s="85">
        <f>Baseline!B$33 * (C273 * Baseline!B$59*Baseline!B$63/Baseline!B$75 + Baseline!B$46 * Baseline!B$69*Baseline!B$64/Baseline!B$76 + Baseline!B$47 * Baseline!B$57*Baseline!B$65/Baseline!B$77 + Baseline!B$58*Baseline!B$71/Baseline!B$78)</f>
        <v>0.00000001707279629</v>
      </c>
      <c r="M273" s="84">
        <f>Baseline!B$33 * (C273 * Baseline!B$60*Baseline!B$68/Baseline!B$75 + Baseline!B$46 * Baseline!B$61*Baseline!B$54/Baseline!B$76 + Baseline!B$47 * Baseline!B$70*Baseline!B$55/Baseline!B$77 + Baseline!B$62*Baseline!B$56/Baseline!B$78)</f>
        <v>0.0000002007645716</v>
      </c>
      <c r="N273" s="85">
        <f>Baseline!B$33 * (C273 * Baseline!B$60*Baseline!B$59/Baseline!B$75 + Baseline!B$46 * Baseline!B$61*Baseline!B$69/Baseline!B$76 + Baseline!B$47 * Baseline!B$70*Baseline!B$57/Baseline!B$77 + Baseline!B$62*Baseline!B$58/Baseline!B$78)</f>
        <v>0.00000001648984519</v>
      </c>
      <c r="O273" s="85">
        <f>Baseline!B$33 * (C273 * Baseline!B$60*Baseline!B$60/Baseline!B$75 + Baseline!B$46 * Baseline!B$61*Baseline!B$61/Baseline!B$76 + Baseline!B$47 * Baseline!B$70*Baseline!B$70/Baseline!B$77 + Baseline!B$62*Baseline!B$62/Baseline!B$78)</f>
        <v>0.000001589267672</v>
      </c>
      <c r="P273" s="84">
        <f>Baseline!B$33 * (C273 * Baseline!B$60*Baseline!B$63/Baseline!B$75 + Baseline!B$46 * Baseline!B$61*Baseline!B$64/Baseline!B$76 + Baseline!B$47 * Baseline!B$70*Baseline!B$65/Baseline!B$77 + Baseline!B$62*Baseline!B$71/Baseline!B$78)</f>
        <v>0.000000001956406671</v>
      </c>
      <c r="Q273" s="84">
        <f>Baseline!B$33 * (C273 * Baseline!B$63*Baseline!B$68/Baseline!B$75 + Baseline!B$46 * Baseline!B$64*Baseline!B$54/Baseline!B$76 + Baseline!B$47 * Baseline!B$65*Baseline!B$55/Baseline!B$77 + Baseline!B$71*Baseline!B$56/Baseline!B$78)</f>
        <v>0.000000003723553519</v>
      </c>
      <c r="R273" s="84">
        <f>Baseline!B$33 * (C273 * Baseline!B$63*Baseline!B$59/Baseline!B$75 + Baseline!B$46 * Baseline!B$64*Baseline!B$69/Baseline!B$76 + Baseline!B$47 * Baseline!B$65*Baseline!B$57/Baseline!B$77 + Baseline!B$71*Baseline!B$58/Baseline!B$78)</f>
        <v>0.00000001707279629</v>
      </c>
      <c r="S273" s="84">
        <f>Baseline!B$33 * (C273 * Baseline!B$63*Baseline!B$60/Baseline!B$75 + Baseline!B$46 * Baseline!B$64*Baseline!B$61/Baseline!B$76 + Baseline!B$47 * Baseline!B$65*Baseline!B$70/Baseline!B$77 + Baseline!B$71*Baseline!B$62/Baseline!B$78)</f>
        <v>0.000000001956406671</v>
      </c>
      <c r="T273" s="84">
        <f>Baseline!B$33 * (C273 * Baseline!B$63*Baseline!B$63/Baseline!B$75 + Baseline!B$46 * Baseline!B$64*Baseline!B$64/Baseline!B$76 + Baseline!B$47 * Baseline!B$65*Baseline!B$65/Baseline!B$77 + Baseline!B$71*Baseline!B$71/Baseline!B$78)</f>
        <v>0.0000000985672187</v>
      </c>
      <c r="U273" s="83"/>
      <c r="V273" s="84">
        <f>E273 * ( Baseline!B$89 * Baseline!B$7 )</f>
        <v>0.1949102708</v>
      </c>
      <c r="W273" s="84">
        <f>F273 * ( Baseline!D$89 * Baseline!B$11 )</f>
        <v>0.004412510356</v>
      </c>
      <c r="X273" s="84">
        <f>G273 * ( Baseline!F$89 * Baseline!B$16 )</f>
        <v>0.006973511201</v>
      </c>
      <c r="Y273" s="84">
        <f>H273 * ( Baseline!H$89 * Baseline!B$18 )</f>
        <v>0.001309474975</v>
      </c>
      <c r="Z273" s="86">
        <f t="shared" si="1"/>
        <v>0.2076057673</v>
      </c>
      <c r="AA273" s="84">
        <f>I273 * ( Baseline!B$89 * Baseline!B$7 )</f>
        <v>0.002482704438</v>
      </c>
      <c r="AB273" s="85">
        <f>J273 * ( Baseline!D$89 * Baseline!B$11 )</f>
        <v>0.03904359324</v>
      </c>
      <c r="AC273" s="85">
        <f>K273 * ( Baseline!F$89 * Baseline!B$16 )</f>
        <v>0.0005727709788</v>
      </c>
      <c r="AD273" s="85">
        <f>L273 * ( Baseline!F$89 * Baseline!B$16 )</f>
        <v>0.0005930196511</v>
      </c>
      <c r="AE273" s="86">
        <f t="shared" si="2"/>
        <v>0.04269208831</v>
      </c>
      <c r="AF273" s="86">
        <f>M273 * ( Baseline!B$89 * Baseline!B$7 )</f>
        <v>0.002083735488</v>
      </c>
      <c r="AG273" s="86">
        <f>N273 * ( Baseline!D$89 * Baseline!B$11 )</f>
        <v>0.0003041815072</v>
      </c>
      <c r="AH273" s="86">
        <f>O273 * ( Baseline!F$89 * Baseline!B$16 )</f>
        <v>0.05520284693</v>
      </c>
      <c r="AI273" s="86">
        <f>P273 * ( Baseline!H$89 * Baseline!B$18 )</f>
        <v>0.0006880163168</v>
      </c>
      <c r="AJ273" s="86">
        <f t="shared" si="3"/>
        <v>0.05827878024</v>
      </c>
      <c r="AK273" s="86">
        <f>Q273 * ( Baseline!B$89 * Baseline!B$7 )</f>
        <v>0.00003864676197</v>
      </c>
      <c r="AL273" s="86">
        <f>R273 * ( Baseline!D$89 * Baseline!B$11 )</f>
        <v>0.0003149349705</v>
      </c>
      <c r="AM273" s="86">
        <f>S273 * ( Baseline!F$89 * Baseline!B$16 )</f>
        <v>0.0000679553356</v>
      </c>
      <c r="AN273" s="86">
        <f>T273 * ( Baseline!H$89 * Baseline!B$18 )</f>
        <v>0.03466347552</v>
      </c>
      <c r="AO273" s="86">
        <f t="shared" si="4"/>
        <v>0.03508501259</v>
      </c>
      <c r="AP273" s="62"/>
      <c r="AQ273" s="86">
        <f>V273 * ( (1-Baseline!B$90-Baseline!B$89) + (1-B273)*Baseline!B$90 )</f>
        <v>0.06494065062</v>
      </c>
      <c r="AR273" s="86">
        <f>W273 * ( (1-Baseline!B$90-Baseline!B$89) + (1-B273)*Baseline!B$90 )</f>
        <v>0.001470170311</v>
      </c>
      <c r="AS273" s="86">
        <f>X273 * ( (1-Baseline!B$90-Baseline!B$89) + (1-B273)*Baseline!B$90 )</f>
        <v>0.00232345044</v>
      </c>
      <c r="AT273" s="86">
        <f>Y273 * ( (1-Baseline!B$90-Baseline!B$89) + (1-B273)*Baseline!B$90 )</f>
        <v>0.0004362938726</v>
      </c>
      <c r="AU273" s="86">
        <f t="shared" si="5"/>
        <v>0.06917056525</v>
      </c>
      <c r="AV273" s="86">
        <f>AA273 * ( (1-Baseline!D$90-Baseline!D$89) + (1-B273)*Baseline!D$90 )</f>
        <v>0.001654757217</v>
      </c>
      <c r="AW273" s="86">
        <f>AB273 * ( (1-Baseline!D$90-Baseline!D$89) + (1-B273)*Baseline!D$90 )</f>
        <v>0.02602310074</v>
      </c>
      <c r="AX273" s="86">
        <f>AC273 * ( (1-Baseline!D$90-Baseline!D$89) + (1-B273)*Baseline!D$90 )</f>
        <v>0.0003817598649</v>
      </c>
      <c r="AY273" s="86">
        <f>AD273 * ( (1-Baseline!D$90-Baseline!D$89) + (1-B273)*Baseline!D$90 )</f>
        <v>0.0003952558881</v>
      </c>
      <c r="AZ273" s="86">
        <f t="shared" si="6"/>
        <v>0.02845487371</v>
      </c>
      <c r="BA273" s="86">
        <f>AF273 * ( (1-Baseline!F$90-Baseline!F$89) + (1-Baseline!B$36)*Baseline!F$90 )</f>
        <v>0.001499522737</v>
      </c>
      <c r="BB273" s="86">
        <f>AG273 * ( (1-Baseline!F$90-Baseline!F$89) + (1-Baseline!B$36)*Baseline!F$90 )</f>
        <v>0.0002188987464</v>
      </c>
      <c r="BC273" s="86">
        <f>AH273 * ( (1-Baseline!F$90-Baseline!F$89) + (1-Baseline!B$36)*Baseline!F$90 )</f>
        <v>0.03972573514</v>
      </c>
      <c r="BD273" s="86">
        <f>AI273 * ( (1-Baseline!F$90-Baseline!F$89) + (1-Baseline!B$36)*Baseline!F$90 )</f>
        <v>0.0004951185581</v>
      </c>
      <c r="BE273" s="86">
        <f t="shared" si="7"/>
        <v>0.04193927518</v>
      </c>
      <c r="BF273" s="86">
        <f>AK273 * ( (1-Baseline!H$90-Baseline!H$89) + (1-Baseline!B$36)*Baseline!H$90 )</f>
        <v>0.00003062060244</v>
      </c>
      <c r="BG273" s="86">
        <f>AL273 * ( (1-Baseline!H$90-Baseline!H$89) + (1-Baseline!B$36)*Baseline!H$90 )</f>
        <v>0.0002495292758</v>
      </c>
      <c r="BH273" s="86">
        <f>AM273 * ( (1-Baseline!H$90-Baseline!H$89) + (1-Baseline!B$36)*Baseline!H$90 )</f>
        <v>0.0000538423715</v>
      </c>
      <c r="BI273" s="86">
        <f>AN273 * ( (1-Baseline!H$90-Baseline!H$89) + (1-Baseline!B$36)*Baseline!H$90 )</f>
        <v>0.02746456493</v>
      </c>
      <c r="BJ273" s="86">
        <f t="shared" si="8"/>
        <v>0.02779855718</v>
      </c>
      <c r="BK273" s="62"/>
      <c r="BL273" s="86">
        <f t="shared" si="19"/>
        <v>0.9388480547</v>
      </c>
      <c r="BM273" s="86">
        <f t="shared" si="20"/>
        <v>0.02125427637</v>
      </c>
      <c r="BN273" s="86">
        <f t="shared" si="21"/>
        <v>0.03359016125</v>
      </c>
      <c r="BO273" s="86">
        <f t="shared" si="22"/>
        <v>0.006307507695</v>
      </c>
      <c r="BP273" s="86">
        <f t="shared" si="9"/>
        <v>1</v>
      </c>
      <c r="BQ273" s="86">
        <f t="shared" si="23"/>
        <v>0.05815373613</v>
      </c>
      <c r="BR273" s="86">
        <f t="shared" si="24"/>
        <v>0.914539316</v>
      </c>
      <c r="BS273" s="86">
        <f t="shared" si="25"/>
        <v>0.0134163261</v>
      </c>
      <c r="BT273" s="86">
        <f t="shared" si="26"/>
        <v>0.01389062177</v>
      </c>
      <c r="BU273" s="86">
        <f t="shared" si="10"/>
        <v>1</v>
      </c>
      <c r="BV273" s="86">
        <f t="shared" si="27"/>
        <v>0.03575461737</v>
      </c>
      <c r="BW273" s="86">
        <f t="shared" si="28"/>
        <v>0.005219421304</v>
      </c>
      <c r="BX273" s="86">
        <f t="shared" si="29"/>
        <v>0.9472203553</v>
      </c>
      <c r="BY273" s="86">
        <f t="shared" si="30"/>
        <v>0.01180560598</v>
      </c>
      <c r="BZ273" s="86">
        <f t="shared" si="11"/>
        <v>1</v>
      </c>
      <c r="CA273" s="86">
        <f t="shared" si="31"/>
        <v>0.001101517689</v>
      </c>
      <c r="CB273" s="86">
        <f t="shared" si="32"/>
        <v>0.008976339103</v>
      </c>
      <c r="CC273" s="86">
        <f t="shared" si="33"/>
        <v>0.001936876478</v>
      </c>
      <c r="CD273" s="86">
        <f t="shared" si="34"/>
        <v>0.9879852667</v>
      </c>
      <c r="CE273" s="86">
        <f t="shared" si="12"/>
        <v>1</v>
      </c>
      <c r="CF273" s="62"/>
      <c r="CG273" s="86">
        <f t="shared" si="35"/>
        <v>0.9388480547</v>
      </c>
      <c r="CH273" s="86">
        <f t="shared" si="36"/>
        <v>0.02125427637</v>
      </c>
      <c r="CI273" s="86">
        <f t="shared" si="37"/>
        <v>0.03359016125</v>
      </c>
      <c r="CJ273" s="86">
        <f t="shared" si="38"/>
        <v>0.006307507695</v>
      </c>
      <c r="CK273" s="86">
        <f t="shared" si="13"/>
        <v>1</v>
      </c>
      <c r="CL273" s="86">
        <f t="shared" si="39"/>
        <v>0.05815373613</v>
      </c>
      <c r="CM273" s="86">
        <f t="shared" si="40"/>
        <v>0.914539316</v>
      </c>
      <c r="CN273" s="86">
        <f t="shared" si="41"/>
        <v>0.0134163261</v>
      </c>
      <c r="CO273" s="86">
        <f t="shared" si="42"/>
        <v>0.01389062177</v>
      </c>
      <c r="CP273" s="86">
        <f t="shared" si="14"/>
        <v>1</v>
      </c>
      <c r="CQ273" s="86">
        <f t="shared" si="43"/>
        <v>0.03575461737</v>
      </c>
      <c r="CR273" s="86">
        <f t="shared" si="44"/>
        <v>0.005219421304</v>
      </c>
      <c r="CS273" s="86">
        <f t="shared" si="45"/>
        <v>0.9472203553</v>
      </c>
      <c r="CT273" s="86">
        <f t="shared" si="46"/>
        <v>0.01180560598</v>
      </c>
      <c r="CU273" s="86">
        <f t="shared" si="15"/>
        <v>1</v>
      </c>
      <c r="CV273" s="86">
        <f t="shared" si="47"/>
        <v>0.001101517689</v>
      </c>
      <c r="CW273" s="86">
        <f t="shared" si="48"/>
        <v>0.008976339103</v>
      </c>
      <c r="CX273" s="86">
        <f t="shared" si="49"/>
        <v>0.001936876478</v>
      </c>
      <c r="CY273" s="86">
        <f t="shared" si="50"/>
        <v>0.9879852667</v>
      </c>
      <c r="CZ273" s="86">
        <f t="shared" si="16"/>
        <v>1</v>
      </c>
      <c r="DA273" s="62"/>
      <c r="DB273" s="86">
        <f>(AQ273*Baseline!B$7 + AV273*Baseline!B$11 + BA273*Baseline!B$16 + BF273*Baseline!B$18)</f>
        <v>41470.76021</v>
      </c>
      <c r="DC273" s="86">
        <f>(AR273*Baseline!B$7 + AW273*Baseline!B$11 + BB273*Baseline!B$16 + BG273*Baseline!B$18)</f>
        <v>68680.47892</v>
      </c>
      <c r="DD273" s="86">
        <f>(AS273*Baseline!B$7 + AX273*Baseline!B$11 + BC273*Baseline!B$16 + BH273*Baseline!B$18)</f>
        <v>137499.8248</v>
      </c>
      <c r="DE273" s="86">
        <f>(AT273*Baseline!B$7 + AY273*Baseline!B$11 + BD273*Baseline!B$16 + BI273*Baseline!B$18)</f>
        <v>1260342.83</v>
      </c>
      <c r="DF273" s="86">
        <f t="shared" si="17"/>
        <v>1507993.894</v>
      </c>
      <c r="DG273" s="62"/>
      <c r="DH273" s="86">
        <f t="shared" si="51"/>
        <v>0.02750061546</v>
      </c>
      <c r="DI273" s="86">
        <f t="shared" si="52"/>
        <v>0.04554426857</v>
      </c>
      <c r="DJ273" s="86">
        <f t="shared" si="53"/>
        <v>0.09118062438</v>
      </c>
      <c r="DK273" s="86">
        <f t="shared" si="54"/>
        <v>0.8357744916</v>
      </c>
      <c r="DL273" s="86">
        <f t="shared" si="18"/>
        <v>1</v>
      </c>
      <c r="DM273" s="62"/>
      <c r="DN273" s="86">
        <f>DH273 / (Baseline!B$7/Baseline!B$17)</f>
        <v>2.93550982</v>
      </c>
      <c r="DO273" s="86">
        <f>DI273 / (Baseline!B$11/Baseline!B$17)</f>
        <v>1.099460442</v>
      </c>
      <c r="DP273" s="86">
        <f>DJ273 / (Baseline!B$16/Baseline!B$17)</f>
        <v>1.409016201</v>
      </c>
      <c r="DQ273" s="86">
        <f>DK273 / (Baseline!B$18/Baseline!B$17)</f>
        <v>0.9449168467</v>
      </c>
      <c r="DR273" s="62"/>
      <c r="DS273" s="86">
        <f>DH273 / Baseline!H$117</f>
        <v>1.100220248</v>
      </c>
      <c r="DT273" s="86">
        <f>DI273 / Baseline!H$118</f>
        <v>1.025203865</v>
      </c>
      <c r="DU273" s="86">
        <f>DJ273 / Baseline!H$119</f>
        <v>1.090010966</v>
      </c>
      <c r="DV273" s="86">
        <f>DK273 / Baseline!H$120</f>
        <v>0.9868297666</v>
      </c>
      <c r="DW273" s="87"/>
      <c r="DX273" s="86">
        <f>(AU273*Baseline!B$34)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0.02290511604</v>
      </c>
      <c r="DY273" s="86">
        <f>(AZ273*Baseline!B$34) + (Baseline!D$90*(1-Baseline!D$91)*Baseline!B$35) + (Baseline!D$90*Baseline!D$91*((1-Baseline!D$92)*Baseline!B$40 + Baseline!D$92*Baseline!B$41))</f>
        <v>0.01068179906</v>
      </c>
      <c r="DZ273" s="86">
        <f>(BE273*Baseline!B$34) + (Baseline!F$90*(1-Baseline!F$91)*Baseline!B$35) + (Baseline!F$90*Baseline!F$91*((1-Baseline!F$92)*Baseline!B$40 + Baseline!F$92*Baseline!B$41))</f>
        <v>0.01402153128</v>
      </c>
      <c r="EA273" s="86">
        <f>(BJ273*Baseline!B$34) + (Baseline!H$90*(1-Baseline!H$91)*Baseline!B$35) + (Baseline!H$90*Baseline!H$91*((1-Baseline!H$92)*Baseline!B$40 + Baseline!H$92*Baseline!B$41))</f>
        <v>0.009314783576</v>
      </c>
      <c r="EB273" s="86">
        <f>( DX273*Baseline!B$7 + DY273*Baseline!B$11 + DZ273*Baseline!B$16 + EA273*Baseline!B$18 ) / Baseline!B$17</f>
        <v>0.009803313135</v>
      </c>
    </row>
    <row r="274">
      <c r="A274" s="73" t="s">
        <v>450</v>
      </c>
      <c r="B274" s="85">
        <f>MIN( MAX( NORMINV( MCrands!B274, (B$5+B$4)/2, (B$5-B$4)/3.29 ), 0 ), 1 )</f>
        <v>0.3641291928</v>
      </c>
      <c r="C274" s="85">
        <f>MAX( NORMINV( MCrands!C274, (C$5+C$4)/2, (C$5-C$4)/3.29 ), 0 )</f>
        <v>2.880514872</v>
      </c>
      <c r="D274" s="83"/>
      <c r="E274" s="84">
        <f>Baseline!B$33 * (C274 * Baseline!B$68*Baseline!B$68/Baseline!B$75 + Baseline!B$46 * Baseline!B$54*Baseline!B$54/Baseline!B$76 + Baseline!B$47 * Baseline!B$55*Baseline!B$55/Baseline!B$77 + Baseline!B$56*Baseline!B$56/Baseline!B$78)</f>
        <v>0.00002044360551</v>
      </c>
      <c r="F274" s="84">
        <f>Baseline!B$33 * (C274 * Baseline!B$68*Baseline!B$59/Baseline!B$75 + Baseline!B$46 * Baseline!B$54*Baseline!B$69/Baseline!B$76 + Baseline!B$47 * Baseline!B$55*Baseline!B$57/Baseline!B$77 + Baseline!B$56*Baseline!B$58/Baseline!B$78)</f>
        <v>0.0000002394673762</v>
      </c>
      <c r="G274" s="85">
        <f>Baseline!B$33 * (C274 * Baseline!B$68*Baseline!B$60/Baseline!B$75 + Baseline!B$46 * Baseline!B$54*Baseline!B$61/Baseline!B$76 + Baseline!B$47 * Baseline!B$55*Baseline!B$70/Baseline!B$77 + Baseline!B$56*Baseline!B$62/Baseline!B$78)</f>
        <v>0.000000201410588</v>
      </c>
      <c r="H274" s="84">
        <f>Baseline!B$33 * (C274 * Baseline!B$68*Baseline!B$63/Baseline!B$75 + Baseline!B$46 * Baseline!B$54*Baseline!B$64/Baseline!B$76 + Baseline!B$47 * Baseline!B$55*Baseline!B$65/Baseline!B$77 + Baseline!B$56*Baseline!B$71/Baseline!B$78)</f>
        <v>0.000000003788155165</v>
      </c>
      <c r="I274" s="84">
        <f>Baseline!B$33 * (C274 * Baseline!B$59*Baseline!B$68/Baseline!B$75 + Baseline!B$46 * Baseline!B$69*Baseline!B$54/Baseline!B$76 + Baseline!B$47 * Baseline!B$57*Baseline!B$55/Baseline!B$77 + Baseline!B$58*Baseline!B$56/Baseline!B$78)</f>
        <v>0.0000002394673762</v>
      </c>
      <c r="J274" s="85">
        <f>Baseline!B$33 * (C274 * Baseline!B$59*Baseline!B$59/Baseline!B$75 + Baseline!B$46 * Baseline!B$69*Baseline!B$69/Baseline!B$76 + Baseline!B$47 * Baseline!B$57*Baseline!B$57/Baseline!B$77 + Baseline!B$58*Baseline!B$58/Baseline!B$78)</f>
        <v>0.000002116574498</v>
      </c>
      <c r="K274" s="84">
        <f>Baseline!B$33 * (C274 * Baseline!B$59*Baseline!B$60/Baseline!B$75 + Baseline!B$46 * Baseline!B$69*Baseline!B$61/Baseline!B$76 + Baseline!B$47 * Baseline!B$57*Baseline!B$70/Baseline!B$77 + Baseline!B$58*Baseline!B$62/Baseline!B$78)</f>
        <v>0.00000001648994719</v>
      </c>
      <c r="L274" s="85">
        <f>Baseline!B$33 * (C274 * Baseline!B$59*Baseline!B$63/Baseline!B$75 + Baseline!B$46 * Baseline!B$69*Baseline!B$64/Baseline!B$76 + Baseline!B$47 * Baseline!B$57*Baseline!B$65/Baseline!B$77 + Baseline!B$58*Baseline!B$71/Baseline!B$78)</f>
        <v>0.00000001707280649</v>
      </c>
      <c r="M274" s="84">
        <f>Baseline!B$33 * (C274 * Baseline!B$60*Baseline!B$68/Baseline!B$75 + Baseline!B$46 * Baseline!B$61*Baseline!B$54/Baseline!B$76 + Baseline!B$47 * Baseline!B$70*Baseline!B$55/Baseline!B$77 + Baseline!B$62*Baseline!B$56/Baseline!B$78)</f>
        <v>0.000000201410588</v>
      </c>
      <c r="N274" s="85">
        <f>Baseline!B$33 * (C274 * Baseline!B$60*Baseline!B$59/Baseline!B$75 + Baseline!B$46 * Baseline!B$61*Baseline!B$69/Baseline!B$76 + Baseline!B$47 * Baseline!B$70*Baseline!B$57/Baseline!B$77 + Baseline!B$62*Baseline!B$58/Baseline!B$78)</f>
        <v>0.00000001648994719</v>
      </c>
      <c r="O274" s="85">
        <f>Baseline!B$33 * (C274 * Baseline!B$60*Baseline!B$60/Baseline!B$75 + Baseline!B$46 * Baseline!B$61*Baseline!B$61/Baseline!B$76 + Baseline!B$47 * Baseline!B$70*Baseline!B$70/Baseline!B$77 + Baseline!B$62*Baseline!B$62/Baseline!B$78)</f>
        <v>0.000001589267923</v>
      </c>
      <c r="P274" s="84">
        <f>Baseline!B$33 * (C274 * Baseline!B$60*Baseline!B$63/Baseline!B$75 + Baseline!B$46 * Baseline!B$61*Baseline!B$64/Baseline!B$76 + Baseline!B$47 * Baseline!B$70*Baseline!B$65/Baseline!B$77 + Baseline!B$62*Baseline!B$71/Baseline!B$78)</f>
        <v>0.000000001956431747</v>
      </c>
      <c r="Q274" s="84">
        <f>Baseline!B$33 * (C274 * Baseline!B$63*Baseline!B$68/Baseline!B$75 + Baseline!B$46 * Baseline!B$64*Baseline!B$54/Baseline!B$76 + Baseline!B$47 * Baseline!B$65*Baseline!B$55/Baseline!B$77 + Baseline!B$71*Baseline!B$56/Baseline!B$78)</f>
        <v>0.000000003788155165</v>
      </c>
      <c r="R274" s="84">
        <f>Baseline!B$33 * (C274 * Baseline!B$63*Baseline!B$59/Baseline!B$75 + Baseline!B$46 * Baseline!B$64*Baseline!B$69/Baseline!B$76 + Baseline!B$47 * Baseline!B$65*Baseline!B$57/Baseline!B$77 + Baseline!B$71*Baseline!B$58/Baseline!B$78)</f>
        <v>0.00000001707280649</v>
      </c>
      <c r="S274" s="84">
        <f>Baseline!B$33 * (C274 * Baseline!B$63*Baseline!B$60/Baseline!B$75 + Baseline!B$46 * Baseline!B$64*Baseline!B$61/Baseline!B$76 + Baseline!B$47 * Baseline!B$65*Baseline!B$70/Baseline!B$77 + Baseline!B$71*Baseline!B$62/Baseline!B$78)</f>
        <v>0.000000001956431747</v>
      </c>
      <c r="T274" s="84">
        <f>Baseline!B$33 * (C274 * Baseline!B$63*Baseline!B$63/Baseline!B$75 + Baseline!B$46 * Baseline!B$64*Baseline!B$64/Baseline!B$76 + Baseline!B$47 * Baseline!B$65*Baseline!B$65/Baseline!B$77 + Baseline!B$71*Baseline!B$71/Baseline!B$78)</f>
        <v>0.00000009856722121</v>
      </c>
      <c r="U274" s="83"/>
      <c r="V274" s="84">
        <f>E274 * ( Baseline!B$89 * Baseline!B$7 )</f>
        <v>0.2121841816</v>
      </c>
      <c r="W274" s="84">
        <f>F274 * ( Baseline!D$89 * Baseline!B$11 )</f>
        <v>0.004417357869</v>
      </c>
      <c r="X274" s="84">
        <f>G274 * ( Baseline!F$89 * Baseline!B$16 )</f>
        <v>0.006995950434</v>
      </c>
      <c r="Y274" s="84">
        <f>H274 * ( Baseline!H$89 * Baseline!B$18 )</f>
        <v>0.00133219366</v>
      </c>
      <c r="Z274" s="86">
        <f t="shared" si="1"/>
        <v>0.2249296836</v>
      </c>
      <c r="AA274" s="84">
        <f>I274 * ( Baseline!B$89 * Baseline!B$7 )</f>
        <v>0.002485431898</v>
      </c>
      <c r="AB274" s="85">
        <f>J274 * ( Baseline!D$89 * Baseline!B$11 )</f>
        <v>0.039043594</v>
      </c>
      <c r="AC274" s="85">
        <f>K274 * ( Baseline!F$89 * Baseline!B$16 )</f>
        <v>0.0005727745218</v>
      </c>
      <c r="AD274" s="85">
        <f>L274 * ( Baseline!F$89 * Baseline!B$16 )</f>
        <v>0.0005930200054</v>
      </c>
      <c r="AE274" s="86">
        <f t="shared" si="2"/>
        <v>0.04269482043</v>
      </c>
      <c r="AF274" s="86">
        <f>M274 * ( Baseline!B$89 * Baseline!B$7 )</f>
        <v>0.002090440493</v>
      </c>
      <c r="AG274" s="86">
        <f>N274 * ( Baseline!D$89 * Baseline!B$11 )</f>
        <v>0.0003041833888</v>
      </c>
      <c r="AH274" s="86">
        <f>O274 * ( Baseline!F$89 * Baseline!B$16 )</f>
        <v>0.05520285564</v>
      </c>
      <c r="AI274" s="86">
        <f>P274 * ( Baseline!H$89 * Baseline!B$18 )</f>
        <v>0.0006880251352</v>
      </c>
      <c r="AJ274" s="86">
        <f t="shared" si="3"/>
        <v>0.05828550466</v>
      </c>
      <c r="AK274" s="86">
        <f>Q274 * ( Baseline!B$89 * Baseline!B$7 )</f>
        <v>0.00003931726246</v>
      </c>
      <c r="AL274" s="86">
        <f>R274 * ( Baseline!D$89 * Baseline!B$11 )</f>
        <v>0.0003149351586</v>
      </c>
      <c r="AM274" s="86">
        <f>S274 * ( Baseline!F$89 * Baseline!B$16 )</f>
        <v>0.0000679562066</v>
      </c>
      <c r="AN274" s="86">
        <f>T274 * ( Baseline!H$89 * Baseline!B$18 )</f>
        <v>0.0346634764</v>
      </c>
      <c r="AO274" s="86">
        <f t="shared" si="4"/>
        <v>0.03508568503</v>
      </c>
      <c r="AP274" s="62"/>
      <c r="AQ274" s="86">
        <f>V274 * ( (1-Baseline!B$90-Baseline!B$89) + (1-B274)*Baseline!B$90 )</f>
        <v>0.1388798554</v>
      </c>
      <c r="AR274" s="86">
        <f>W274 * ( (1-Baseline!B$90-Baseline!B$89) + (1-B274)*Baseline!B$90 )</f>
        <v>0.002891271241</v>
      </c>
      <c r="AS274" s="86">
        <f>X274 * ( (1-Baseline!B$90-Baseline!B$89) + (1-B274)*Baseline!B$90 )</f>
        <v>0.004579024587</v>
      </c>
      <c r="AT274" s="86">
        <f>Y274 * ( (1-Baseline!B$90-Baseline!B$89) + (1-B274)*Baseline!B$90 )</f>
        <v>0.0008719540798</v>
      </c>
      <c r="AU274" s="86">
        <f t="shared" si="5"/>
        <v>0.1472221053</v>
      </c>
      <c r="AV274" s="86">
        <f>AA274 * ( (1-Baseline!D$90-Baseline!D$89) + (1-B274)*Baseline!D$90 )</f>
        <v>0.002058605004</v>
      </c>
      <c r="AW274" s="86">
        <f>AB274 * ( (1-Baseline!D$90-Baseline!D$89) + (1-B274)*Baseline!D$90 )</f>
        <v>0.03233857989</v>
      </c>
      <c r="AX274" s="86">
        <f>AC274 * ( (1-Baseline!D$90-Baseline!D$89) + (1-B274)*Baseline!D$90 )</f>
        <v>0.0004744111064</v>
      </c>
      <c r="AY274" s="86">
        <f>AD274 * ( (1-Baseline!D$90-Baseline!D$89) + (1-B274)*Baseline!D$90 )</f>
        <v>0.0004911798032</v>
      </c>
      <c r="AZ274" s="86">
        <f t="shared" si="6"/>
        <v>0.0353627758</v>
      </c>
      <c r="BA274" s="86">
        <f>AF274 * ( (1-Baseline!F$90-Baseline!F$89) + (1-Baseline!B$36)*Baseline!F$90 )</f>
        <v>0.001504347873</v>
      </c>
      <c r="BB274" s="86">
        <f>AG274 * ( (1-Baseline!F$90-Baseline!F$89) + (1-Baseline!B$36)*Baseline!F$90 )</f>
        <v>0.0002189001004</v>
      </c>
      <c r="BC274" s="86">
        <f>AH274 * ( (1-Baseline!F$90-Baseline!F$89) + (1-Baseline!B$36)*Baseline!F$90 )</f>
        <v>0.03972574141</v>
      </c>
      <c r="BD274" s="86">
        <f>AI274 * ( (1-Baseline!F$90-Baseline!F$89) + (1-Baseline!B$36)*Baseline!F$90 )</f>
        <v>0.0004951249041</v>
      </c>
      <c r="BE274" s="86">
        <f t="shared" si="7"/>
        <v>0.04194411429</v>
      </c>
      <c r="BF274" s="86">
        <f>AK274 * ( (1-Baseline!H$90-Baseline!H$89) + (1-Baseline!B$36)*Baseline!H$90 )</f>
        <v>0.00003115185339</v>
      </c>
      <c r="BG274" s="86">
        <f>AL274 * ( (1-Baseline!H$90-Baseline!H$89) + (1-Baseline!B$36)*Baseline!H$90 )</f>
        <v>0.0002495294249</v>
      </c>
      <c r="BH274" s="86">
        <f>AM274 * ( (1-Baseline!H$90-Baseline!H$89) + (1-Baseline!B$36)*Baseline!H$90 )</f>
        <v>0.00005384306161</v>
      </c>
      <c r="BI274" s="86">
        <f>AN274 * ( (1-Baseline!H$90-Baseline!H$89) + (1-Baseline!B$36)*Baseline!H$90 )</f>
        <v>0.02746456562</v>
      </c>
      <c r="BJ274" s="86">
        <f t="shared" si="8"/>
        <v>0.02779908996</v>
      </c>
      <c r="BK274" s="62"/>
      <c r="BL274" s="86">
        <f t="shared" si="19"/>
        <v>0.943335616</v>
      </c>
      <c r="BM274" s="86">
        <f t="shared" si="20"/>
        <v>0.01963883912</v>
      </c>
      <c r="BN274" s="86">
        <f t="shared" si="21"/>
        <v>0.03110283322</v>
      </c>
      <c r="BO274" s="86">
        <f t="shared" si="22"/>
        <v>0.005922711661</v>
      </c>
      <c r="BP274" s="86">
        <f t="shared" si="9"/>
        <v>1</v>
      </c>
      <c r="BQ274" s="86">
        <f t="shared" si="23"/>
        <v>0.05821389744</v>
      </c>
      <c r="BR274" s="86">
        <f t="shared" si="24"/>
        <v>0.9144808108</v>
      </c>
      <c r="BS274" s="86">
        <f t="shared" si="25"/>
        <v>0.01341555055</v>
      </c>
      <c r="BT274" s="86">
        <f t="shared" si="26"/>
        <v>0.01388974118</v>
      </c>
      <c r="BU274" s="86">
        <f t="shared" si="10"/>
        <v>1</v>
      </c>
      <c r="BV274" s="86">
        <f t="shared" si="27"/>
        <v>0.03586552961</v>
      </c>
      <c r="BW274" s="86">
        <f t="shared" si="28"/>
        <v>0.005218851421</v>
      </c>
      <c r="BX274" s="86">
        <f t="shared" si="29"/>
        <v>0.9471112237</v>
      </c>
      <c r="BY274" s="86">
        <f t="shared" si="30"/>
        <v>0.01180439527</v>
      </c>
      <c r="BZ274" s="86">
        <f t="shared" si="11"/>
        <v>1</v>
      </c>
      <c r="CA274" s="86">
        <f t="shared" si="31"/>
        <v>0.001120606949</v>
      </c>
      <c r="CB274" s="86">
        <f t="shared" si="32"/>
        <v>0.008976172429</v>
      </c>
      <c r="CC274" s="86">
        <f t="shared" si="33"/>
        <v>0.001936864181</v>
      </c>
      <c r="CD274" s="86">
        <f t="shared" si="34"/>
        <v>0.9879663564</v>
      </c>
      <c r="CE274" s="86">
        <f t="shared" si="12"/>
        <v>1</v>
      </c>
      <c r="CF274" s="62"/>
      <c r="CG274" s="86">
        <f t="shared" si="35"/>
        <v>0.943335616</v>
      </c>
      <c r="CH274" s="86">
        <f t="shared" si="36"/>
        <v>0.01963883912</v>
      </c>
      <c r="CI274" s="86">
        <f t="shared" si="37"/>
        <v>0.03110283322</v>
      </c>
      <c r="CJ274" s="86">
        <f t="shared" si="38"/>
        <v>0.005922711661</v>
      </c>
      <c r="CK274" s="86">
        <f t="shared" si="13"/>
        <v>1</v>
      </c>
      <c r="CL274" s="86">
        <f t="shared" si="39"/>
        <v>0.05821389744</v>
      </c>
      <c r="CM274" s="86">
        <f t="shared" si="40"/>
        <v>0.9144808108</v>
      </c>
      <c r="CN274" s="86">
        <f t="shared" si="41"/>
        <v>0.01341555055</v>
      </c>
      <c r="CO274" s="86">
        <f t="shared" si="42"/>
        <v>0.01388974118</v>
      </c>
      <c r="CP274" s="86">
        <f t="shared" si="14"/>
        <v>1</v>
      </c>
      <c r="CQ274" s="86">
        <f t="shared" si="43"/>
        <v>0.03586552961</v>
      </c>
      <c r="CR274" s="86">
        <f t="shared" si="44"/>
        <v>0.005218851421</v>
      </c>
      <c r="CS274" s="86">
        <f t="shared" si="45"/>
        <v>0.9471112237</v>
      </c>
      <c r="CT274" s="86">
        <f t="shared" si="46"/>
        <v>0.01180439527</v>
      </c>
      <c r="CU274" s="86">
        <f t="shared" si="15"/>
        <v>1</v>
      </c>
      <c r="CV274" s="86">
        <f t="shared" si="47"/>
        <v>0.001120606949</v>
      </c>
      <c r="CW274" s="86">
        <f t="shared" si="48"/>
        <v>0.008976172429</v>
      </c>
      <c r="CX274" s="86">
        <f t="shared" si="49"/>
        <v>0.001936864181</v>
      </c>
      <c r="CY274" s="86">
        <f t="shared" si="50"/>
        <v>0.9879663564</v>
      </c>
      <c r="CZ274" s="86">
        <f t="shared" si="16"/>
        <v>1</v>
      </c>
      <c r="DA274" s="62"/>
      <c r="DB274" s="86">
        <f>(AQ274*Baseline!B$7 + AV274*Baseline!B$11 + BA274*Baseline!B$16 + BF274*Baseline!B$18)</f>
        <v>78237.83945</v>
      </c>
      <c r="DC274" s="86">
        <f>(AR274*Baseline!B$7 + AW274*Baseline!B$11 + BB274*Baseline!B$16 + BG274*Baseline!B$18)</f>
        <v>82913.61031</v>
      </c>
      <c r="DD274" s="86">
        <f>(AS274*Baseline!B$7 + AX274*Baseline!B$11 + BC274*Baseline!B$16 + BH274*Baseline!B$18)</f>
        <v>138792.5265</v>
      </c>
      <c r="DE274" s="86">
        <f>(AT274*Baseline!B$7 + AY274*Baseline!B$11 + BD274*Baseline!B$16 + BI274*Baseline!B$18)</f>
        <v>1260759.893</v>
      </c>
      <c r="DF274" s="86">
        <f t="shared" si="17"/>
        <v>1560703.869</v>
      </c>
      <c r="DG274" s="62"/>
      <c r="DH274" s="86">
        <f t="shared" si="51"/>
        <v>0.05012984269</v>
      </c>
      <c r="DI274" s="86">
        <f t="shared" si="52"/>
        <v>0.05312577994</v>
      </c>
      <c r="DJ274" s="86">
        <f t="shared" si="53"/>
        <v>0.08892944347</v>
      </c>
      <c r="DK274" s="86">
        <f t="shared" si="54"/>
        <v>0.8078149339</v>
      </c>
      <c r="DL274" s="86">
        <f t="shared" si="18"/>
        <v>1</v>
      </c>
      <c r="DM274" s="62"/>
      <c r="DN274" s="86">
        <f>DH274 / (Baseline!B$7/Baseline!B$17)</f>
        <v>5.351030987</v>
      </c>
      <c r="DO274" s="86">
        <f>DI274 / (Baseline!B$11/Baseline!B$17)</f>
        <v>1.282481755</v>
      </c>
      <c r="DP274" s="86">
        <f>DJ274 / (Baseline!B$16/Baseline!B$17)</f>
        <v>1.374228652</v>
      </c>
      <c r="DQ274" s="86">
        <f>DK274 / (Baseline!B$18/Baseline!B$17)</f>
        <v>0.9133060984</v>
      </c>
      <c r="DR274" s="62"/>
      <c r="DS274" s="86">
        <f>DH274 / Baseline!H$117</f>
        <v>2.005550313</v>
      </c>
      <c r="DT274" s="86">
        <f>DI274 / Baseline!H$118</f>
        <v>1.195864082</v>
      </c>
      <c r="DU274" s="86">
        <f>DJ274 / Baseline!H$119</f>
        <v>1.063099416</v>
      </c>
      <c r="DV274" s="86">
        <f>DK274 / Baseline!H$120</f>
        <v>0.9538168856</v>
      </c>
      <c r="DW274" s="87"/>
      <c r="DX274" s="86">
        <f>(AU274*Baseline!B$34)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0.03461284705</v>
      </c>
      <c r="DY274" s="86">
        <f>(AZ274*Baseline!B$34) + (Baseline!D$90*(1-Baseline!D$91)*Baseline!B$35) + (Baseline!D$90*Baseline!D$91*((1-Baseline!D$92)*Baseline!B$40 + Baseline!D$92*Baseline!B$41))</f>
        <v>0.01171798437</v>
      </c>
      <c r="DZ274" s="86">
        <f>(BE274*Baseline!B$34) + (Baseline!F$90*(1-Baseline!F$91)*Baseline!B$35) + (Baseline!F$90*Baseline!F$91*((1-Baseline!F$92)*Baseline!B$40 + Baseline!F$92*Baseline!B$41))</f>
        <v>0.01402225714</v>
      </c>
      <c r="EA274" s="86">
        <f>(BJ274*Baseline!B$34) + (Baseline!H$90*(1-Baseline!H$91)*Baseline!B$35) + (Baseline!H$90*Baseline!H$91*((1-Baseline!H$92)*Baseline!B$40 + Baseline!H$92*Baseline!B$41))</f>
        <v>0.009314863495</v>
      </c>
      <c r="EB274" s="86">
        <f>( DX274*Baseline!B$7 + DY274*Baseline!B$11 + DZ274*Baseline!B$16 + EA274*Baseline!B$18 ) / Baseline!B$17</f>
        <v>0.009956034995</v>
      </c>
    </row>
    <row r="275">
      <c r="A275" s="73" t="s">
        <v>451</v>
      </c>
      <c r="B275" s="85">
        <f>MIN( MAX( NORMINV( MCrands!B275, (B$5+B$4)/2, (B$5-B$4)/3.29 ), 0 ), 1 )</f>
        <v>0.2991708639</v>
      </c>
      <c r="C275" s="85">
        <f>MAX( NORMINV( MCrands!C275, (C$5+C$4)/2, (C$5-C$4)/3.29 ), 0 )</f>
        <v>2.963029246</v>
      </c>
      <c r="D275" s="83"/>
      <c r="E275" s="84">
        <f>Baseline!B$33 * (C275 * Baseline!B$68*Baseline!B$68/Baseline!B$75 + Baseline!B$46 * Baseline!B$54*Baseline!B$54/Baseline!B$76 + Baseline!B$47 * Baseline!B$55*Baseline!B$55/Baseline!B$77 + Baseline!B$56*Baseline!B$56/Baseline!B$78)</f>
        <v>0.00002102780927</v>
      </c>
      <c r="F275" s="84">
        <f>Baseline!B$33 * (C275 * Baseline!B$68*Baseline!B$59/Baseline!B$75 + Baseline!B$46 * Baseline!B$54*Baseline!B$69/Baseline!B$76 + Baseline!B$47 * Baseline!B$55*Baseline!B$57/Baseline!B$77 + Baseline!B$56*Baseline!B$58/Baseline!B$78)</f>
        <v>0.0000002395596189</v>
      </c>
      <c r="G275" s="85">
        <f>Baseline!B$33 * (C275 * Baseline!B$68*Baseline!B$60/Baseline!B$75 + Baseline!B$46 * Baseline!B$54*Baseline!B$61/Baseline!B$76 + Baseline!B$47 * Baseline!B$55*Baseline!B$70/Baseline!B$77 + Baseline!B$56*Baseline!B$62/Baseline!B$78)</f>
        <v>0.0000002016373513</v>
      </c>
      <c r="H275" s="84">
        <f>Baseline!B$33 * (C275 * Baseline!B$68*Baseline!B$63/Baseline!B$75 + Baseline!B$46 * Baseline!B$54*Baseline!B$64/Baseline!B$76 + Baseline!B$47 * Baseline!B$55*Baseline!B$65/Baseline!B$77 + Baseline!B$56*Baseline!B$71/Baseline!B$78)</f>
        <v>0.000000003810831495</v>
      </c>
      <c r="I275" s="84">
        <f>Baseline!B$33 * (C275 * Baseline!B$59*Baseline!B$68/Baseline!B$75 + Baseline!B$46 * Baseline!B$69*Baseline!B$54/Baseline!B$76 + Baseline!B$47 * Baseline!B$57*Baseline!B$55/Baseline!B$77 + Baseline!B$58*Baseline!B$56/Baseline!B$78)</f>
        <v>0.0000002395596189</v>
      </c>
      <c r="J275" s="85">
        <f>Baseline!B$33 * (C275 * Baseline!B$59*Baseline!B$59/Baseline!B$75 + Baseline!B$46 * Baseline!B$69*Baseline!B$69/Baseline!B$76 + Baseline!B$47 * Baseline!B$57*Baseline!B$57/Baseline!B$77 + Baseline!B$58*Baseline!B$58/Baseline!B$78)</f>
        <v>0.000002116574513</v>
      </c>
      <c r="K275" s="84">
        <f>Baseline!B$33 * (C275 * Baseline!B$59*Baseline!B$60/Baseline!B$75 + Baseline!B$46 * Baseline!B$69*Baseline!B$61/Baseline!B$76 + Baseline!B$47 * Baseline!B$57*Baseline!B$70/Baseline!B$77 + Baseline!B$58*Baseline!B$62/Baseline!B$78)</f>
        <v>0.000000016489983</v>
      </c>
      <c r="L275" s="85">
        <f>Baseline!B$33 * (C275 * Baseline!B$59*Baseline!B$63/Baseline!B$75 + Baseline!B$46 * Baseline!B$69*Baseline!B$64/Baseline!B$76 + Baseline!B$47 * Baseline!B$57*Baseline!B$65/Baseline!B$77 + Baseline!B$58*Baseline!B$71/Baseline!B$78)</f>
        <v>0.00000001707281007</v>
      </c>
      <c r="M275" s="84">
        <f>Baseline!B$33 * (C275 * Baseline!B$60*Baseline!B$68/Baseline!B$75 + Baseline!B$46 * Baseline!B$61*Baseline!B$54/Baseline!B$76 + Baseline!B$47 * Baseline!B$70*Baseline!B$55/Baseline!B$77 + Baseline!B$62*Baseline!B$56/Baseline!B$78)</f>
        <v>0.0000002016373513</v>
      </c>
      <c r="N275" s="85">
        <f>Baseline!B$33 * (C275 * Baseline!B$60*Baseline!B$59/Baseline!B$75 + Baseline!B$46 * Baseline!B$61*Baseline!B$69/Baseline!B$76 + Baseline!B$47 * Baseline!B$70*Baseline!B$57/Baseline!B$77 + Baseline!B$62*Baseline!B$58/Baseline!B$78)</f>
        <v>0.000000016489983</v>
      </c>
      <c r="O275" s="85">
        <f>Baseline!B$33 * (C275 * Baseline!B$60*Baseline!B$60/Baseline!B$75 + Baseline!B$46 * Baseline!B$61*Baseline!B$61/Baseline!B$76 + Baseline!B$47 * Baseline!B$70*Baseline!B$70/Baseline!B$77 + Baseline!B$62*Baseline!B$62/Baseline!B$78)</f>
        <v>0.000001589268011</v>
      </c>
      <c r="P275" s="84">
        <f>Baseline!B$33 * (C275 * Baseline!B$60*Baseline!B$63/Baseline!B$75 + Baseline!B$46 * Baseline!B$61*Baseline!B$64/Baseline!B$76 + Baseline!B$47 * Baseline!B$70*Baseline!B$65/Baseline!B$77 + Baseline!B$62*Baseline!B$71/Baseline!B$78)</f>
        <v>0.000000001956440549</v>
      </c>
      <c r="Q275" s="84">
        <f>Baseline!B$33 * (C275 * Baseline!B$63*Baseline!B$68/Baseline!B$75 + Baseline!B$46 * Baseline!B$64*Baseline!B$54/Baseline!B$76 + Baseline!B$47 * Baseline!B$65*Baseline!B$55/Baseline!B$77 + Baseline!B$71*Baseline!B$56/Baseline!B$78)</f>
        <v>0.000000003810831495</v>
      </c>
      <c r="R275" s="84">
        <f>Baseline!B$33 * (C275 * Baseline!B$63*Baseline!B$59/Baseline!B$75 + Baseline!B$46 * Baseline!B$64*Baseline!B$69/Baseline!B$76 + Baseline!B$47 * Baseline!B$65*Baseline!B$57/Baseline!B$77 + Baseline!B$71*Baseline!B$58/Baseline!B$78)</f>
        <v>0.00000001707281007</v>
      </c>
      <c r="S275" s="84">
        <f>Baseline!B$33 * (C275 * Baseline!B$63*Baseline!B$60/Baseline!B$75 + Baseline!B$46 * Baseline!B$64*Baseline!B$61/Baseline!B$76 + Baseline!B$47 * Baseline!B$65*Baseline!B$70/Baseline!B$77 + Baseline!B$71*Baseline!B$62/Baseline!B$78)</f>
        <v>0.000000001956440549</v>
      </c>
      <c r="T275" s="84">
        <f>Baseline!B$33 * (C275 * Baseline!B$63*Baseline!B$63/Baseline!B$75 + Baseline!B$46 * Baseline!B$64*Baseline!B$64/Baseline!B$76 + Baseline!B$47 * Baseline!B$65*Baseline!B$65/Baseline!B$77 + Baseline!B$71*Baseline!B$71/Baseline!B$78)</f>
        <v>0.00000009856722209</v>
      </c>
      <c r="U275" s="83"/>
      <c r="V275" s="84">
        <f>E275 * ( Baseline!B$89 * Baseline!B$7 )</f>
        <v>0.2182476324</v>
      </c>
      <c r="W275" s="84">
        <f>F275 * ( Baseline!D$89 * Baseline!B$11 )</f>
        <v>0.004419059433</v>
      </c>
      <c r="X275" s="84">
        <f>G275 * ( Baseline!F$89 * Baseline!B$16 )</f>
        <v>0.007003827005</v>
      </c>
      <c r="Y275" s="84">
        <f>H275 * ( Baseline!H$89 * Baseline!B$18 )</f>
        <v>0.001340168323</v>
      </c>
      <c r="Z275" s="86">
        <f t="shared" si="1"/>
        <v>0.2310106871</v>
      </c>
      <c r="AA275" s="84">
        <f>I275 * ( Baseline!B$89 * Baseline!B$7 )</f>
        <v>0.002486389285</v>
      </c>
      <c r="AB275" s="85">
        <f>J275 * ( Baseline!D$89 * Baseline!B$11 )</f>
        <v>0.03904359427</v>
      </c>
      <c r="AC275" s="85">
        <f>K275 * ( Baseline!F$89 * Baseline!B$16 )</f>
        <v>0.0005727757655</v>
      </c>
      <c r="AD275" s="85">
        <f>L275 * ( Baseline!F$89 * Baseline!B$16 )</f>
        <v>0.0005930201298</v>
      </c>
      <c r="AE275" s="86">
        <f t="shared" si="2"/>
        <v>0.04269577945</v>
      </c>
      <c r="AF275" s="86">
        <f>M275 * ( Baseline!B$89 * Baseline!B$7 )</f>
        <v>0.002092794069</v>
      </c>
      <c r="AG275" s="86">
        <f>N275 * ( Baseline!D$89 * Baseline!B$11 )</f>
        <v>0.0003041840493</v>
      </c>
      <c r="AH275" s="86">
        <f>O275 * ( Baseline!F$89 * Baseline!B$16 )</f>
        <v>0.0552028587</v>
      </c>
      <c r="AI275" s="86">
        <f>P275 * ( Baseline!H$89 * Baseline!B$18 )</f>
        <v>0.0006880282306</v>
      </c>
      <c r="AJ275" s="86">
        <f t="shared" si="3"/>
        <v>0.05828786505</v>
      </c>
      <c r="AK275" s="86">
        <f>Q275 * ( Baseline!B$89 * Baseline!B$7 )</f>
        <v>0.00003955262008</v>
      </c>
      <c r="AL275" s="86">
        <f>R275 * ( Baseline!D$89 * Baseline!B$11 )</f>
        <v>0.0003149352247</v>
      </c>
      <c r="AM275" s="86">
        <f>S275 * ( Baseline!F$89 * Baseline!B$16 )</f>
        <v>0.00006795651233</v>
      </c>
      <c r="AN275" s="86">
        <f>T275 * ( Baseline!H$89 * Baseline!B$18 )</f>
        <v>0.03466347671</v>
      </c>
      <c r="AO275" s="86">
        <f t="shared" si="4"/>
        <v>0.03508592107</v>
      </c>
      <c r="AP275" s="62"/>
      <c r="AQ275" s="86">
        <f>V275 * ( (1-Baseline!B$90-Baseline!B$89) + (1-B275)*Baseline!B$90 )</f>
        <v>0.1554660669</v>
      </c>
      <c r="AR275" s="86">
        <f>W275 * ( (1-Baseline!B$90-Baseline!B$89) + (1-B275)*Baseline!B$90 )</f>
        <v>0.003147863654</v>
      </c>
      <c r="AS275" s="86">
        <f>X275 * ( (1-Baseline!B$90-Baseline!B$89) + (1-B275)*Baseline!B$90 )</f>
        <v>0.004989091639</v>
      </c>
      <c r="AT275" s="86">
        <f>Y275 * ( (1-Baseline!B$90-Baseline!B$89) + (1-B275)*Baseline!B$90 )</f>
        <v>0.0009546527308</v>
      </c>
      <c r="AU275" s="86">
        <f t="shared" si="5"/>
        <v>0.1645576749</v>
      </c>
      <c r="AV275" s="86">
        <f>AA275 * ( (1-Baseline!D$90-Baseline!D$89) + (1-B275)*Baseline!D$90 )</f>
        <v>0.002131755216</v>
      </c>
      <c r="AW275" s="86">
        <f>AB275 * ( (1-Baseline!D$90-Baseline!D$89) + (1-B275)*Baseline!D$90 )</f>
        <v>0.03347480068</v>
      </c>
      <c r="AX275" s="86">
        <f>AC275 * ( (1-Baseline!D$90-Baseline!D$89) + (1-B275)*Baseline!D$90 )</f>
        <v>0.0004910806738</v>
      </c>
      <c r="AY275" s="86">
        <f>AD275 * ( (1-Baseline!D$90-Baseline!D$89) + (1-B275)*Baseline!D$90 )</f>
        <v>0.0005084375815</v>
      </c>
      <c r="AZ275" s="86">
        <f t="shared" si="6"/>
        <v>0.03660607415</v>
      </c>
      <c r="BA275" s="86">
        <f>AF275 * ( (1-Baseline!F$90-Baseline!F$89) + (1-Baseline!B$36)*Baseline!F$90 )</f>
        <v>0.001506041582</v>
      </c>
      <c r="BB275" s="86">
        <f>AG275 * ( (1-Baseline!F$90-Baseline!F$89) + (1-Baseline!B$36)*Baseline!F$90 )</f>
        <v>0.0002189005757</v>
      </c>
      <c r="BC275" s="86">
        <f>AH275 * ( (1-Baseline!F$90-Baseline!F$89) + (1-Baseline!B$36)*Baseline!F$90 )</f>
        <v>0.03972574361</v>
      </c>
      <c r="BD275" s="86">
        <f>AI275 * ( (1-Baseline!F$90-Baseline!F$89) + (1-Baseline!B$36)*Baseline!F$90 )</f>
        <v>0.0004951271317</v>
      </c>
      <c r="BE275" s="86">
        <f t="shared" si="7"/>
        <v>0.0419458129</v>
      </c>
      <c r="BF275" s="86">
        <f>AK275 * ( (1-Baseline!H$90-Baseline!H$89) + (1-Baseline!B$36)*Baseline!H$90 )</f>
        <v>0.00003133833194</v>
      </c>
      <c r="BG275" s="86">
        <f>AL275 * ( (1-Baseline!H$90-Baseline!H$89) + (1-Baseline!B$36)*Baseline!H$90 )</f>
        <v>0.0002495294772</v>
      </c>
      <c r="BH275" s="86">
        <f>AM275 * ( (1-Baseline!H$90-Baseline!H$89) + (1-Baseline!B$36)*Baseline!H$90 )</f>
        <v>0.00005384330385</v>
      </c>
      <c r="BI275" s="86">
        <f>AN275 * ( (1-Baseline!H$90-Baseline!H$89) + (1-Baseline!B$36)*Baseline!H$90 )</f>
        <v>0.02746456587</v>
      </c>
      <c r="BJ275" s="86">
        <f t="shared" si="8"/>
        <v>0.02779927698</v>
      </c>
      <c r="BK275" s="62"/>
      <c r="BL275" s="86">
        <f t="shared" si="19"/>
        <v>0.9447512367</v>
      </c>
      <c r="BM275" s="86">
        <f t="shared" si="20"/>
        <v>0.01912924241</v>
      </c>
      <c r="BN275" s="86">
        <f t="shared" si="21"/>
        <v>0.03031819477</v>
      </c>
      <c r="BO275" s="86">
        <f t="shared" si="22"/>
        <v>0.005801326078</v>
      </c>
      <c r="BP275" s="86">
        <f t="shared" si="9"/>
        <v>1</v>
      </c>
      <c r="BQ275" s="86">
        <f t="shared" si="23"/>
        <v>0.05823501331</v>
      </c>
      <c r="BR275" s="86">
        <f t="shared" si="24"/>
        <v>0.9144602762</v>
      </c>
      <c r="BS275" s="86">
        <f t="shared" si="25"/>
        <v>0.01341527834</v>
      </c>
      <c r="BT275" s="86">
        <f t="shared" si="26"/>
        <v>0.0138894321</v>
      </c>
      <c r="BU275" s="86">
        <f t="shared" si="10"/>
        <v>1</v>
      </c>
      <c r="BV275" s="86">
        <f t="shared" si="27"/>
        <v>0.03590445572</v>
      </c>
      <c r="BW275" s="86">
        <f t="shared" si="28"/>
        <v>0.005218651413</v>
      </c>
      <c r="BX275" s="86">
        <f t="shared" si="29"/>
        <v>0.9470729225</v>
      </c>
      <c r="BY275" s="86">
        <f t="shared" si="30"/>
        <v>0.01180397035</v>
      </c>
      <c r="BZ275" s="86">
        <f t="shared" si="11"/>
        <v>1</v>
      </c>
      <c r="CA275" s="86">
        <f t="shared" si="31"/>
        <v>0.001127307446</v>
      </c>
      <c r="CB275" s="86">
        <f t="shared" si="32"/>
        <v>0.008976113924</v>
      </c>
      <c r="CC275" s="86">
        <f t="shared" si="33"/>
        <v>0.001936859865</v>
      </c>
      <c r="CD275" s="86">
        <f t="shared" si="34"/>
        <v>0.9879597188</v>
      </c>
      <c r="CE275" s="86">
        <f t="shared" si="12"/>
        <v>1</v>
      </c>
      <c r="CF275" s="62"/>
      <c r="CG275" s="86">
        <f t="shared" si="35"/>
        <v>0.9447512367</v>
      </c>
      <c r="CH275" s="86">
        <f t="shared" si="36"/>
        <v>0.01912924241</v>
      </c>
      <c r="CI275" s="86">
        <f t="shared" si="37"/>
        <v>0.03031819477</v>
      </c>
      <c r="CJ275" s="86">
        <f t="shared" si="38"/>
        <v>0.005801326078</v>
      </c>
      <c r="CK275" s="86">
        <f t="shared" si="13"/>
        <v>1</v>
      </c>
      <c r="CL275" s="86">
        <f t="shared" si="39"/>
        <v>0.05823501331</v>
      </c>
      <c r="CM275" s="86">
        <f t="shared" si="40"/>
        <v>0.9144602762</v>
      </c>
      <c r="CN275" s="86">
        <f t="shared" si="41"/>
        <v>0.01341527834</v>
      </c>
      <c r="CO275" s="86">
        <f t="shared" si="42"/>
        <v>0.0138894321</v>
      </c>
      <c r="CP275" s="86">
        <f t="shared" si="14"/>
        <v>1</v>
      </c>
      <c r="CQ275" s="86">
        <f t="shared" si="43"/>
        <v>0.03590445572</v>
      </c>
      <c r="CR275" s="86">
        <f t="shared" si="44"/>
        <v>0.005218651413</v>
      </c>
      <c r="CS275" s="86">
        <f t="shared" si="45"/>
        <v>0.9470729225</v>
      </c>
      <c r="CT275" s="86">
        <f t="shared" si="46"/>
        <v>0.01180397035</v>
      </c>
      <c r="CU275" s="86">
        <f t="shared" si="15"/>
        <v>1</v>
      </c>
      <c r="CV275" s="86">
        <f t="shared" si="47"/>
        <v>0.001127307446</v>
      </c>
      <c r="CW275" s="86">
        <f t="shared" si="48"/>
        <v>0.008976113924</v>
      </c>
      <c r="CX275" s="86">
        <f t="shared" si="49"/>
        <v>0.001936859865</v>
      </c>
      <c r="CY275" s="86">
        <f t="shared" si="50"/>
        <v>0.9879597188</v>
      </c>
      <c r="CZ275" s="86">
        <f t="shared" si="16"/>
        <v>1</v>
      </c>
      <c r="DA275" s="62"/>
      <c r="DB275" s="86">
        <f>(AQ275*Baseline!B$7 + AV275*Baseline!B$11 + BA275*Baseline!B$16 + BF275*Baseline!B$18)</f>
        <v>86453.23986</v>
      </c>
      <c r="DC275" s="86">
        <f>(AR275*Baseline!B$7 + AW275*Baseline!B$11 + BB275*Baseline!B$16 + BG275*Baseline!B$18)</f>
        <v>85474.74847</v>
      </c>
      <c r="DD275" s="86">
        <f>(AS275*Baseline!B$7 + AX275*Baseline!B$11 + BC275*Baseline!B$16 + BH275*Baseline!B$18)</f>
        <v>139027.1763</v>
      </c>
      <c r="DE275" s="86">
        <f>(AT275*Baseline!B$7 + AY275*Baseline!B$11 + BD275*Baseline!B$16 + BI275*Baseline!B$18)</f>
        <v>1260837.031</v>
      </c>
      <c r="DF275" s="86">
        <f t="shared" si="17"/>
        <v>1571792.195</v>
      </c>
      <c r="DG275" s="62"/>
      <c r="DH275" s="86">
        <f t="shared" si="51"/>
        <v>0.05500297057</v>
      </c>
      <c r="DI275" s="86">
        <f t="shared" si="52"/>
        <v>0.05438043828</v>
      </c>
      <c r="DJ275" s="86">
        <f t="shared" si="53"/>
        <v>0.08845137207</v>
      </c>
      <c r="DK275" s="86">
        <f t="shared" si="54"/>
        <v>0.8021652191</v>
      </c>
      <c r="DL275" s="86">
        <f t="shared" si="18"/>
        <v>1</v>
      </c>
      <c r="DM275" s="62"/>
      <c r="DN275" s="86">
        <f>DH275 / (Baseline!B$7/Baseline!B$17)</f>
        <v>5.871205336</v>
      </c>
      <c r="DO275" s="86">
        <f>DI275 / (Baseline!B$11/Baseline!B$17)</f>
        <v>1.312769808</v>
      </c>
      <c r="DP275" s="86">
        <f>DJ275 / (Baseline!B$16/Baseline!B$17)</f>
        <v>1.366841004</v>
      </c>
      <c r="DQ275" s="86">
        <f>DK275 / (Baseline!B$18/Baseline!B$17)</f>
        <v>0.906918597</v>
      </c>
      <c r="DR275" s="62"/>
      <c r="DS275" s="86">
        <f>DH275 / Baseline!H$117</f>
        <v>2.200510094</v>
      </c>
      <c r="DT275" s="86">
        <f>DI275 / Baseline!H$118</f>
        <v>1.224106506</v>
      </c>
      <c r="DU275" s="86">
        <f>DJ275 / Baseline!H$119</f>
        <v>1.057384353</v>
      </c>
      <c r="DV275" s="86">
        <f>DK275 / Baseline!H$120</f>
        <v>0.947146059</v>
      </c>
      <c r="DW275" s="87"/>
      <c r="DX275" s="86">
        <f>(AU275*Baseline!B$34)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0.03721318249</v>
      </c>
      <c r="DY275" s="86">
        <f>(AZ275*Baseline!B$34) + (Baseline!D$90*(1-Baseline!D$91)*Baseline!B$35) + (Baseline!D$90*Baseline!D$91*((1-Baseline!D$92)*Baseline!B$40 + Baseline!D$92*Baseline!B$41))</f>
        <v>0.01190447912</v>
      </c>
      <c r="DZ275" s="86">
        <f>(BE275*Baseline!B$34) + (Baseline!F$90*(1-Baseline!F$91)*Baseline!B$35) + (Baseline!F$90*Baseline!F$91*((1-Baseline!F$92)*Baseline!B$40 + Baseline!F$92*Baseline!B$41))</f>
        <v>0.01402251193</v>
      </c>
      <c r="EA275" s="86">
        <f>(BJ275*Baseline!B$34) + (Baseline!H$90*(1-Baseline!H$91)*Baseline!B$35) + (Baseline!H$90*Baseline!H$91*((1-Baseline!H$92)*Baseline!B$40 + Baseline!H$92*Baseline!B$41))</f>
        <v>0.009314891547</v>
      </c>
      <c r="EB275" s="86">
        <f>( DX275*Baseline!B$7 + DY275*Baseline!B$11 + DZ275*Baseline!B$16 + EA275*Baseline!B$18 ) / Baseline!B$17</f>
        <v>0.009988162307</v>
      </c>
    </row>
    <row r="276">
      <c r="A276" s="73" t="s">
        <v>452</v>
      </c>
      <c r="B276" s="85">
        <f>MIN( MAX( NORMINV( MCrands!B276, (B$5+B$4)/2, (B$5-B$4)/3.29 ), 0 ), 1 )</f>
        <v>0.5808346363</v>
      </c>
      <c r="C276" s="85">
        <f>MAX( NORMINV( MCrands!C276, (C$5+C$4)/2, (C$5-C$4)/3.29 ), 0 )</f>
        <v>2.019771926</v>
      </c>
      <c r="D276" s="83"/>
      <c r="E276" s="84">
        <f>Baseline!B$33 * (C276 * Baseline!B$68*Baseline!B$68/Baseline!B$75 + Baseline!B$46 * Baseline!B$54*Baseline!B$54/Baseline!B$76 + Baseline!B$47 * Baseline!B$55*Baseline!B$55/Baseline!B$77 + Baseline!B$56*Baseline!B$56/Baseline!B$78)</f>
        <v>0.0000143495248</v>
      </c>
      <c r="F276" s="84">
        <f>Baseline!B$33 * (C276 * Baseline!B$68*Baseline!B$59/Baseline!B$75 + Baseline!B$46 * Baseline!B$54*Baseline!B$69/Baseline!B$76 + Baseline!B$47 * Baseline!B$55*Baseline!B$57/Baseline!B$77 + Baseline!B$56*Baseline!B$58/Baseline!B$78)</f>
        <v>0.000000238505153</v>
      </c>
      <c r="G276" s="85">
        <f>Baseline!B$33 * (C276 * Baseline!B$68*Baseline!B$60/Baseline!B$75 + Baseline!B$46 * Baseline!B$54*Baseline!B$61/Baseline!B$76 + Baseline!B$47 * Baseline!B$55*Baseline!B$70/Baseline!B$77 + Baseline!B$56*Baseline!B$62/Baseline!B$78)</f>
        <v>0.0000001990451225</v>
      </c>
      <c r="H276" s="84">
        <f>Baseline!B$33 * (C276 * Baseline!B$68*Baseline!B$63/Baseline!B$75 + Baseline!B$46 * Baseline!B$54*Baseline!B$64/Baseline!B$76 + Baseline!B$47 * Baseline!B$55*Baseline!B$65/Baseline!B$77 + Baseline!B$56*Baseline!B$71/Baseline!B$78)</f>
        <v>0.000000003551608611</v>
      </c>
      <c r="I276" s="84">
        <f>Baseline!B$33 * (C276 * Baseline!B$59*Baseline!B$68/Baseline!B$75 + Baseline!B$46 * Baseline!B$69*Baseline!B$54/Baseline!B$76 + Baseline!B$47 * Baseline!B$57*Baseline!B$55/Baseline!B$77 + Baseline!B$58*Baseline!B$56/Baseline!B$78)</f>
        <v>0.000000238505153</v>
      </c>
      <c r="J276" s="85">
        <f>Baseline!B$33 * (C276 * Baseline!B$59*Baseline!B$59/Baseline!B$75 + Baseline!B$46 * Baseline!B$69*Baseline!B$69/Baseline!B$76 + Baseline!B$47 * Baseline!B$57*Baseline!B$57/Baseline!B$77 + Baseline!B$58*Baseline!B$58/Baseline!B$78)</f>
        <v>0.000002116574346</v>
      </c>
      <c r="K276" s="84">
        <f>Baseline!B$33 * (C276 * Baseline!B$59*Baseline!B$60/Baseline!B$75 + Baseline!B$46 * Baseline!B$69*Baseline!B$61/Baseline!B$76 + Baseline!B$47 * Baseline!B$57*Baseline!B$70/Baseline!B$77 + Baseline!B$58*Baseline!B$62/Baseline!B$78)</f>
        <v>0.0000000164895737</v>
      </c>
      <c r="L276" s="85">
        <f>Baseline!B$33 * (C276 * Baseline!B$59*Baseline!B$63/Baseline!B$75 + Baseline!B$46 * Baseline!B$69*Baseline!B$64/Baseline!B$76 + Baseline!B$47 * Baseline!B$57*Baseline!B$65/Baseline!B$77 + Baseline!B$58*Baseline!B$71/Baseline!B$78)</f>
        <v>0.00000001707276914</v>
      </c>
      <c r="M276" s="84">
        <f>Baseline!B$33 * (C276 * Baseline!B$60*Baseline!B$68/Baseline!B$75 + Baseline!B$46 * Baseline!B$61*Baseline!B$54/Baseline!B$76 + Baseline!B$47 * Baseline!B$70*Baseline!B$55/Baseline!B$77 + Baseline!B$62*Baseline!B$56/Baseline!B$78)</f>
        <v>0.0000001990451225</v>
      </c>
      <c r="N276" s="85">
        <f>Baseline!B$33 * (C276 * Baseline!B$60*Baseline!B$59/Baseline!B$75 + Baseline!B$46 * Baseline!B$61*Baseline!B$69/Baseline!B$76 + Baseline!B$47 * Baseline!B$70*Baseline!B$57/Baseline!B$77 + Baseline!B$62*Baseline!B$58/Baseline!B$78)</f>
        <v>0.0000000164895737</v>
      </c>
      <c r="O276" s="85">
        <f>Baseline!B$33 * (C276 * Baseline!B$60*Baseline!B$60/Baseline!B$75 + Baseline!B$46 * Baseline!B$61*Baseline!B$61/Baseline!B$76 + Baseline!B$47 * Baseline!B$70*Baseline!B$70/Baseline!B$77 + Baseline!B$62*Baseline!B$62/Baseline!B$78)</f>
        <v>0.000001589267005</v>
      </c>
      <c r="P276" s="84">
        <f>Baseline!B$33 * (C276 * Baseline!B$60*Baseline!B$63/Baseline!B$75 + Baseline!B$46 * Baseline!B$61*Baseline!B$64/Baseline!B$76 + Baseline!B$47 * Baseline!B$70*Baseline!B$65/Baseline!B$77 + Baseline!B$62*Baseline!B$71/Baseline!B$78)</f>
        <v>0.00000000195633993</v>
      </c>
      <c r="Q276" s="84">
        <f>Baseline!B$33 * (C276 * Baseline!B$63*Baseline!B$68/Baseline!B$75 + Baseline!B$46 * Baseline!B$64*Baseline!B$54/Baseline!B$76 + Baseline!B$47 * Baseline!B$65*Baseline!B$55/Baseline!B$77 + Baseline!B$71*Baseline!B$56/Baseline!B$78)</f>
        <v>0.000000003551608611</v>
      </c>
      <c r="R276" s="84">
        <f>Baseline!B$33 * (C276 * Baseline!B$63*Baseline!B$59/Baseline!B$75 + Baseline!B$46 * Baseline!B$64*Baseline!B$69/Baseline!B$76 + Baseline!B$47 * Baseline!B$65*Baseline!B$57/Baseline!B$77 + Baseline!B$71*Baseline!B$58/Baseline!B$78)</f>
        <v>0.00000001707276914</v>
      </c>
      <c r="S276" s="84">
        <f>Baseline!B$33 * (C276 * Baseline!B$63*Baseline!B$60/Baseline!B$75 + Baseline!B$46 * Baseline!B$64*Baseline!B$61/Baseline!B$76 + Baseline!B$47 * Baseline!B$65*Baseline!B$70/Baseline!B$77 + Baseline!B$71*Baseline!B$62/Baseline!B$78)</f>
        <v>0.00000000195633993</v>
      </c>
      <c r="T276" s="84">
        <f>Baseline!B$33 * (C276 * Baseline!B$63*Baseline!B$63/Baseline!B$75 + Baseline!B$46 * Baseline!B$64*Baseline!B$64/Baseline!B$76 + Baseline!B$47 * Baseline!B$65*Baseline!B$65/Baseline!B$77 + Baseline!B$71*Baseline!B$71/Baseline!B$78)</f>
        <v>0.00000009856721203</v>
      </c>
      <c r="U276" s="83"/>
      <c r="V276" s="84">
        <f>E276 * ( Baseline!B$89 * Baseline!B$7 )</f>
        <v>0.1489337179</v>
      </c>
      <c r="W276" s="84">
        <f>F276 * ( Baseline!D$89 * Baseline!B$11 )</f>
        <v>0.004399608126</v>
      </c>
      <c r="X276" s="84">
        <f>G276 * ( Baseline!F$89 * Baseline!B$16 )</f>
        <v>0.006913786533</v>
      </c>
      <c r="Y276" s="84">
        <f>H276 * ( Baseline!H$89 * Baseline!B$18 )</f>
        <v>0.001249006513</v>
      </c>
      <c r="Z276" s="86">
        <f t="shared" si="1"/>
        <v>0.161496119</v>
      </c>
      <c r="AA276" s="84">
        <f>I276 * ( Baseline!B$89 * Baseline!B$7 )</f>
        <v>0.002475444983</v>
      </c>
      <c r="AB276" s="85">
        <f>J276 * ( Baseline!D$89 * Baseline!B$11 )</f>
        <v>0.0390435912</v>
      </c>
      <c r="AC276" s="85">
        <f>K276 * ( Baseline!F$89 * Baseline!B$16 )</f>
        <v>0.0005727615485</v>
      </c>
      <c r="AD276" s="85">
        <f>L276 * ( Baseline!F$89 * Baseline!B$16 )</f>
        <v>0.0005930187081</v>
      </c>
      <c r="AE276" s="86">
        <f t="shared" si="2"/>
        <v>0.04268481644</v>
      </c>
      <c r="AF276" s="86">
        <f>M276 * ( Baseline!B$89 * Baseline!B$7 )</f>
        <v>0.002065889326</v>
      </c>
      <c r="AG276" s="86">
        <f>N276 * ( Baseline!D$89 * Baseline!B$11 )</f>
        <v>0.0003041764991</v>
      </c>
      <c r="AH276" s="86">
        <f>O276 * ( Baseline!F$89 * Baseline!B$16 )</f>
        <v>0.05520282375</v>
      </c>
      <c r="AI276" s="86">
        <f>P276 * ( Baseline!H$89 * Baseline!B$18 )</f>
        <v>0.0006879928455</v>
      </c>
      <c r="AJ276" s="86">
        <f t="shared" si="3"/>
        <v>0.05826088242</v>
      </c>
      <c r="AK276" s="86">
        <f>Q276 * ( Baseline!B$89 * Baseline!B$7 )</f>
        <v>0.00003686214577</v>
      </c>
      <c r="AL276" s="86">
        <f>R276 * ( Baseline!D$89 * Baseline!B$11 )</f>
        <v>0.0003149344696</v>
      </c>
      <c r="AM276" s="86">
        <f>S276 * ( Baseline!F$89 * Baseline!B$16 )</f>
        <v>0.00006795301734</v>
      </c>
      <c r="AN276" s="86">
        <f>T276 * ( Baseline!H$89 * Baseline!B$18 )</f>
        <v>0.03466347318</v>
      </c>
      <c r="AO276" s="86">
        <f t="shared" si="4"/>
        <v>0.03508322281</v>
      </c>
      <c r="AP276" s="62"/>
      <c r="AQ276" s="86">
        <f>V276 * ( (1-Baseline!B$90-Baseline!B$89) + (1-B276)*Baseline!B$90 )</f>
        <v>0.06875631926</v>
      </c>
      <c r="AR276" s="86">
        <f>W276 * ( (1-Baseline!B$90-Baseline!B$89) + (1-B276)*Baseline!B$90 )</f>
        <v>0.002031110653</v>
      </c>
      <c r="AS276" s="86">
        <f>X276 * ( (1-Baseline!B$90-Baseline!B$89) + (1-B276)*Baseline!B$90 )</f>
        <v>0.00319179915</v>
      </c>
      <c r="AT276" s="86">
        <f>Y276 * ( (1-Baseline!B$90-Baseline!B$89) + (1-B276)*Baseline!B$90 )</f>
        <v>0.0005766128168</v>
      </c>
      <c r="AU276" s="86">
        <f t="shared" si="5"/>
        <v>0.07455584188</v>
      </c>
      <c r="AV276" s="86">
        <f>AA276 * ( (1-Baseline!D$90-Baseline!D$89) + (1-B276)*Baseline!D$90 )</f>
        <v>0.00181000696</v>
      </c>
      <c r="AW276" s="86">
        <f>AB276 * ( (1-Baseline!D$90-Baseline!D$89) + (1-B276)*Baseline!D$90 )</f>
        <v>0.02854806804</v>
      </c>
      <c r="AX276" s="86">
        <f>AC276 * ( (1-Baseline!D$90-Baseline!D$89) + (1-B276)*Baseline!D$90 )</f>
        <v>0.0004187943567</v>
      </c>
      <c r="AY276" s="86">
        <f>AD276 * ( (1-Baseline!D$90-Baseline!D$89) + (1-B276)*Baseline!D$90 )</f>
        <v>0.0004336060775</v>
      </c>
      <c r="AZ276" s="86">
        <f t="shared" si="6"/>
        <v>0.03121047544</v>
      </c>
      <c r="BA276" s="86">
        <f>AF276 * ( (1-Baseline!F$90-Baseline!F$89) + (1-Baseline!B$36)*Baseline!F$90 )</f>
        <v>0.001486680068</v>
      </c>
      <c r="BB276" s="86">
        <f>AG276 * ( (1-Baseline!F$90-Baseline!F$89) + (1-Baseline!B$36)*Baseline!F$90 )</f>
        <v>0.0002188951424</v>
      </c>
      <c r="BC276" s="86">
        <f>AH276 * ( (1-Baseline!F$90-Baseline!F$89) + (1-Baseline!B$36)*Baseline!F$90 )</f>
        <v>0.03972571846</v>
      </c>
      <c r="BD276" s="86">
        <f>AI276 * ( (1-Baseline!F$90-Baseline!F$89) + (1-Baseline!B$36)*Baseline!F$90 )</f>
        <v>0.0004951016674</v>
      </c>
      <c r="BE276" s="86">
        <f t="shared" si="7"/>
        <v>0.04192639534</v>
      </c>
      <c r="BF276" s="86">
        <f>AK276 * ( (1-Baseline!H$90-Baseline!H$89) + (1-Baseline!B$36)*Baseline!H$90 )</f>
        <v>0.00002920661534</v>
      </c>
      <c r="BG276" s="86">
        <f>AL276 * ( (1-Baseline!H$90-Baseline!H$89) + (1-Baseline!B$36)*Baseline!H$90 )</f>
        <v>0.000249528879</v>
      </c>
      <c r="BH276" s="86">
        <f>AM276 * ( (1-Baseline!H$90-Baseline!H$89) + (1-Baseline!B$36)*Baseline!H$90 )</f>
        <v>0.0000538405347</v>
      </c>
      <c r="BI276" s="86">
        <f>AN276 * ( (1-Baseline!H$90-Baseline!H$89) + (1-Baseline!B$36)*Baseline!H$90 )</f>
        <v>0.02746456307</v>
      </c>
      <c r="BJ276" s="86">
        <f t="shared" si="8"/>
        <v>0.0277971391</v>
      </c>
      <c r="BK276" s="62"/>
      <c r="BL276" s="86">
        <f t="shared" si="19"/>
        <v>0.9222123649</v>
      </c>
      <c r="BM276" s="86">
        <f t="shared" si="20"/>
        <v>0.02724281024</v>
      </c>
      <c r="BN276" s="86">
        <f t="shared" si="21"/>
        <v>0.04281085251</v>
      </c>
      <c r="BO276" s="86">
        <f t="shared" si="22"/>
        <v>0.007733972312</v>
      </c>
      <c r="BP276" s="86">
        <f t="shared" si="9"/>
        <v>1</v>
      </c>
      <c r="BQ276" s="86">
        <f t="shared" si="23"/>
        <v>0.05799357216</v>
      </c>
      <c r="BR276" s="86">
        <f t="shared" si="24"/>
        <v>0.9146950709</v>
      </c>
      <c r="BS276" s="86">
        <f t="shared" si="25"/>
        <v>0.01341839081</v>
      </c>
      <c r="BT276" s="86">
        <f t="shared" si="26"/>
        <v>0.01389296611</v>
      </c>
      <c r="BU276" s="86">
        <f t="shared" si="10"/>
        <v>1</v>
      </c>
      <c r="BV276" s="86">
        <f t="shared" si="27"/>
        <v>0.03545928658</v>
      </c>
      <c r="BW276" s="86">
        <f t="shared" si="28"/>
        <v>0.005220938758</v>
      </c>
      <c r="BX276" s="86">
        <f t="shared" si="29"/>
        <v>0.9475109448</v>
      </c>
      <c r="BY276" s="86">
        <f t="shared" si="30"/>
        <v>0.01180882982</v>
      </c>
      <c r="BZ276" s="86">
        <f t="shared" si="11"/>
        <v>1</v>
      </c>
      <c r="CA276" s="86">
        <f t="shared" si="31"/>
        <v>0.001050705802</v>
      </c>
      <c r="CB276" s="86">
        <f t="shared" si="32"/>
        <v>0.008976782759</v>
      </c>
      <c r="CC276" s="86">
        <f t="shared" si="33"/>
        <v>0.001936909209</v>
      </c>
      <c r="CD276" s="86">
        <f t="shared" si="34"/>
        <v>0.9880356022</v>
      </c>
      <c r="CE276" s="86">
        <f t="shared" si="12"/>
        <v>1</v>
      </c>
      <c r="CF276" s="62"/>
      <c r="CG276" s="86">
        <f t="shared" si="35"/>
        <v>0.9222123649</v>
      </c>
      <c r="CH276" s="86">
        <f t="shared" si="36"/>
        <v>0.02724281024</v>
      </c>
      <c r="CI276" s="86">
        <f t="shared" si="37"/>
        <v>0.04281085251</v>
      </c>
      <c r="CJ276" s="86">
        <f t="shared" si="38"/>
        <v>0.007733972312</v>
      </c>
      <c r="CK276" s="86">
        <f t="shared" si="13"/>
        <v>1</v>
      </c>
      <c r="CL276" s="86">
        <f t="shared" si="39"/>
        <v>0.05799357216</v>
      </c>
      <c r="CM276" s="86">
        <f t="shared" si="40"/>
        <v>0.9146950709</v>
      </c>
      <c r="CN276" s="86">
        <f t="shared" si="41"/>
        <v>0.01341839081</v>
      </c>
      <c r="CO276" s="86">
        <f t="shared" si="42"/>
        <v>0.01389296611</v>
      </c>
      <c r="CP276" s="86">
        <f t="shared" si="14"/>
        <v>1</v>
      </c>
      <c r="CQ276" s="86">
        <f t="shared" si="43"/>
        <v>0.03545928658</v>
      </c>
      <c r="CR276" s="86">
        <f t="shared" si="44"/>
        <v>0.005220938758</v>
      </c>
      <c r="CS276" s="86">
        <f t="shared" si="45"/>
        <v>0.9475109448</v>
      </c>
      <c r="CT276" s="86">
        <f t="shared" si="46"/>
        <v>0.01180882982</v>
      </c>
      <c r="CU276" s="86">
        <f t="shared" si="15"/>
        <v>1</v>
      </c>
      <c r="CV276" s="86">
        <f t="shared" si="47"/>
        <v>0.001050705802</v>
      </c>
      <c r="CW276" s="86">
        <f t="shared" si="48"/>
        <v>0.008976782759</v>
      </c>
      <c r="CX276" s="86">
        <f t="shared" si="49"/>
        <v>0.001936909209</v>
      </c>
      <c r="CY276" s="86">
        <f t="shared" si="50"/>
        <v>0.9880356022</v>
      </c>
      <c r="CZ276" s="86">
        <f t="shared" si="16"/>
        <v>1</v>
      </c>
      <c r="DA276" s="62"/>
      <c r="DB276" s="86">
        <f>(AQ276*Baseline!B$7 + AV276*Baseline!B$11 + BA276*Baseline!B$16 + BF276*Baseline!B$18)</f>
        <v>43546.52795</v>
      </c>
      <c r="DC276" s="86">
        <f>(AR276*Baseline!B$7 + AW276*Baseline!B$11 + BB276*Baseline!B$16 + BG276*Baseline!B$18)</f>
        <v>74367.43349</v>
      </c>
      <c r="DD276" s="86">
        <f>(AS276*Baseline!B$7 + AX276*Baseline!B$11 + BC276*Baseline!B$16 + BH276*Baseline!B$18)</f>
        <v>138000.2564</v>
      </c>
      <c r="DE276" s="86">
        <f>(AT276*Baseline!B$7 + AY276*Baseline!B$11 + BD276*Baseline!B$16 + BI276*Baseline!B$18)</f>
        <v>1260492.987</v>
      </c>
      <c r="DF276" s="86">
        <f t="shared" si="17"/>
        <v>1516407.205</v>
      </c>
      <c r="DG276" s="62"/>
      <c r="DH276" s="86">
        <f t="shared" si="51"/>
        <v>0.02871690915</v>
      </c>
      <c r="DI276" s="86">
        <f t="shared" si="52"/>
        <v>0.04904186239</v>
      </c>
      <c r="DJ276" s="86">
        <f t="shared" si="53"/>
        <v>0.09100474857</v>
      </c>
      <c r="DK276" s="86">
        <f t="shared" si="54"/>
        <v>0.8312364799</v>
      </c>
      <c r="DL276" s="86">
        <f t="shared" si="18"/>
        <v>1</v>
      </c>
      <c r="DM276" s="62"/>
      <c r="DN276" s="86">
        <f>DH276 / (Baseline!B$7/Baseline!B$17)</f>
        <v>3.065341172</v>
      </c>
      <c r="DO276" s="86">
        <f>DI276 / (Baseline!B$11/Baseline!B$17)</f>
        <v>1.183894031</v>
      </c>
      <c r="DP276" s="86">
        <f>DJ276 / (Baseline!B$16/Baseline!B$17)</f>
        <v>1.406298388</v>
      </c>
      <c r="DQ276" s="86">
        <f>DK276 / (Baseline!B$18/Baseline!B$17)</f>
        <v>0.9397862239</v>
      </c>
      <c r="DR276" s="62"/>
      <c r="DS276" s="86">
        <f>DH276 / Baseline!H$117</f>
        <v>1.148880648</v>
      </c>
      <c r="DT276" s="86">
        <f>DI276 / Baseline!H$118</f>
        <v>1.103934884</v>
      </c>
      <c r="DU276" s="86">
        <f>DJ276 / Baseline!H$119</f>
        <v>1.087908474</v>
      </c>
      <c r="DV276" s="86">
        <f>DK276 / Baseline!H$120</f>
        <v>0.9814715688</v>
      </c>
      <c r="DW276" s="87"/>
      <c r="DX276" s="86">
        <f>(AU276*Baseline!B$34)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0.02371290753</v>
      </c>
      <c r="DY276" s="86">
        <f>(AZ276*Baseline!B$34) + (Baseline!D$90*(1-Baseline!D$91)*Baseline!B$35) + (Baseline!D$90*Baseline!D$91*((1-Baseline!D$92)*Baseline!B$40 + Baseline!D$92*Baseline!B$41))</f>
        <v>0.01109513932</v>
      </c>
      <c r="DZ276" s="86">
        <f>(BE276*Baseline!B$34) + (Baseline!F$90*(1-Baseline!F$91)*Baseline!B$35) + (Baseline!F$90*Baseline!F$91*((1-Baseline!F$92)*Baseline!B$40 + Baseline!F$92*Baseline!B$41))</f>
        <v>0.0140195993</v>
      </c>
      <c r="EA276" s="86">
        <f>(BJ276*Baseline!B$34) + (Baseline!H$90*(1-Baseline!H$91)*Baseline!B$35) + (Baseline!H$90*Baseline!H$91*((1-Baseline!H$92)*Baseline!B$40 + Baseline!H$92*Baseline!B$41))</f>
        <v>0.009314570864</v>
      </c>
      <c r="EB276" s="86">
        <f>( DX276*Baseline!B$7 + DY276*Baseline!B$11 + DZ276*Baseline!B$16 + EA276*Baseline!B$18 ) / Baseline!B$17</f>
        <v>0.009827689859</v>
      </c>
    </row>
    <row r="277">
      <c r="A277" s="73" t="s">
        <v>453</v>
      </c>
      <c r="B277" s="85">
        <f>MIN( MAX( NORMINV( MCrands!B277, (B$5+B$4)/2, (B$5-B$4)/3.29 ), 0 ), 1 )</f>
        <v>0.5440101285</v>
      </c>
      <c r="C277" s="85">
        <f>MAX( NORMINV( MCrands!C277, (C$5+C$4)/2, (C$5-C$4)/3.29 ), 0 )</f>
        <v>2.770632114</v>
      </c>
      <c r="D277" s="83"/>
      <c r="E277" s="84">
        <f>Baseline!B$33 * (C277 * Baseline!B$68*Baseline!B$68/Baseline!B$75 + Baseline!B$46 * Baseline!B$54*Baseline!B$54/Baseline!B$76 + Baseline!B$47 * Baseline!B$55*Baseline!B$55/Baseline!B$77 + Baseline!B$56*Baseline!B$56/Baseline!B$78)</f>
        <v>0.00001966563295</v>
      </c>
      <c r="F277" s="84">
        <f>Baseline!B$33 * (C277 * Baseline!B$68*Baseline!B$59/Baseline!B$75 + Baseline!B$46 * Baseline!B$54*Baseline!B$69/Baseline!B$76 + Baseline!B$47 * Baseline!B$55*Baseline!B$57/Baseline!B$77 + Baseline!B$56*Baseline!B$58/Baseline!B$78)</f>
        <v>0.0000002393445385</v>
      </c>
      <c r="G277" s="85">
        <f>Baseline!B$33 * (C277 * Baseline!B$68*Baseline!B$60/Baseline!B$75 + Baseline!B$46 * Baseline!B$54*Baseline!B$61/Baseline!B$76 + Baseline!B$47 * Baseline!B$55*Baseline!B$70/Baseline!B$77 + Baseline!B$56*Baseline!B$62/Baseline!B$78)</f>
        <v>0.0000002011086118</v>
      </c>
      <c r="H277" s="84">
        <f>Baseline!B$33 * (C277 * Baseline!B$68*Baseline!B$63/Baseline!B$75 + Baseline!B$46 * Baseline!B$54*Baseline!B$64/Baseline!B$76 + Baseline!B$47 * Baseline!B$55*Baseline!B$65/Baseline!B$77 + Baseline!B$56*Baseline!B$71/Baseline!B$78)</f>
        <v>0.000000003757957546</v>
      </c>
      <c r="I277" s="84">
        <f>Baseline!B$33 * (C277 * Baseline!B$59*Baseline!B$68/Baseline!B$75 + Baseline!B$46 * Baseline!B$69*Baseline!B$54/Baseline!B$76 + Baseline!B$47 * Baseline!B$57*Baseline!B$55/Baseline!B$77 + Baseline!B$58*Baseline!B$56/Baseline!B$78)</f>
        <v>0.0000002393445385</v>
      </c>
      <c r="J277" s="85">
        <f>Baseline!B$33 * (C277 * Baseline!B$59*Baseline!B$59/Baseline!B$75 + Baseline!B$46 * Baseline!B$69*Baseline!B$69/Baseline!B$76 + Baseline!B$47 * Baseline!B$57*Baseline!B$57/Baseline!B$77 + Baseline!B$58*Baseline!B$58/Baseline!B$78)</f>
        <v>0.000002116574479</v>
      </c>
      <c r="K277" s="84">
        <f>Baseline!B$33 * (C277 * Baseline!B$59*Baseline!B$60/Baseline!B$75 + Baseline!B$46 * Baseline!B$69*Baseline!B$61/Baseline!B$76 + Baseline!B$47 * Baseline!B$57*Baseline!B$70/Baseline!B$77 + Baseline!B$58*Baseline!B$62/Baseline!B$78)</f>
        <v>0.00000001648989951</v>
      </c>
      <c r="L277" s="85">
        <f>Baseline!B$33 * (C277 * Baseline!B$59*Baseline!B$63/Baseline!B$75 + Baseline!B$46 * Baseline!B$69*Baseline!B$64/Baseline!B$76 + Baseline!B$47 * Baseline!B$57*Baseline!B$65/Baseline!B$77 + Baseline!B$58*Baseline!B$71/Baseline!B$78)</f>
        <v>0.00000001707280173</v>
      </c>
      <c r="M277" s="84">
        <f>Baseline!B$33 * (C277 * Baseline!B$60*Baseline!B$68/Baseline!B$75 + Baseline!B$46 * Baseline!B$61*Baseline!B$54/Baseline!B$76 + Baseline!B$47 * Baseline!B$70*Baseline!B$55/Baseline!B$77 + Baseline!B$62*Baseline!B$56/Baseline!B$78)</f>
        <v>0.0000002011086118</v>
      </c>
      <c r="N277" s="85">
        <f>Baseline!B$33 * (C277 * Baseline!B$60*Baseline!B$59/Baseline!B$75 + Baseline!B$46 * Baseline!B$61*Baseline!B$69/Baseline!B$76 + Baseline!B$47 * Baseline!B$70*Baseline!B$57/Baseline!B$77 + Baseline!B$62*Baseline!B$58/Baseline!B$78)</f>
        <v>0.00000001648989951</v>
      </c>
      <c r="O277" s="85">
        <f>Baseline!B$33 * (C277 * Baseline!B$60*Baseline!B$60/Baseline!B$75 + Baseline!B$46 * Baseline!B$61*Baseline!B$61/Baseline!B$76 + Baseline!B$47 * Baseline!B$70*Baseline!B$70/Baseline!B$77 + Baseline!B$62*Baseline!B$62/Baseline!B$78)</f>
        <v>0.000001589267806</v>
      </c>
      <c r="P277" s="84">
        <f>Baseline!B$33 * (C277 * Baseline!B$60*Baseline!B$63/Baseline!B$75 + Baseline!B$46 * Baseline!B$61*Baseline!B$64/Baseline!B$76 + Baseline!B$47 * Baseline!B$70*Baseline!B$65/Baseline!B$77 + Baseline!B$62*Baseline!B$71/Baseline!B$78)</f>
        <v>0.000000001956420026</v>
      </c>
      <c r="Q277" s="84">
        <f>Baseline!B$33 * (C277 * Baseline!B$63*Baseline!B$68/Baseline!B$75 + Baseline!B$46 * Baseline!B$64*Baseline!B$54/Baseline!B$76 + Baseline!B$47 * Baseline!B$65*Baseline!B$55/Baseline!B$77 + Baseline!B$71*Baseline!B$56/Baseline!B$78)</f>
        <v>0.000000003757957546</v>
      </c>
      <c r="R277" s="84">
        <f>Baseline!B$33 * (C277 * Baseline!B$63*Baseline!B$59/Baseline!B$75 + Baseline!B$46 * Baseline!B$64*Baseline!B$69/Baseline!B$76 + Baseline!B$47 * Baseline!B$65*Baseline!B$57/Baseline!B$77 + Baseline!B$71*Baseline!B$58/Baseline!B$78)</f>
        <v>0.00000001707280173</v>
      </c>
      <c r="S277" s="84">
        <f>Baseline!B$33 * (C277 * Baseline!B$63*Baseline!B$60/Baseline!B$75 + Baseline!B$46 * Baseline!B$64*Baseline!B$61/Baseline!B$76 + Baseline!B$47 * Baseline!B$65*Baseline!B$70/Baseline!B$77 + Baseline!B$71*Baseline!B$62/Baseline!B$78)</f>
        <v>0.000000001956420026</v>
      </c>
      <c r="T277" s="84">
        <f>Baseline!B$33 * (C277 * Baseline!B$63*Baseline!B$63/Baseline!B$75 + Baseline!B$46 * Baseline!B$64*Baseline!B$64/Baseline!B$76 + Baseline!B$47 * Baseline!B$65*Baseline!B$65/Baseline!B$77 + Baseline!B$71*Baseline!B$71/Baseline!B$78)</f>
        <v>0.00000009856722004</v>
      </c>
      <c r="U277" s="83"/>
      <c r="V277" s="84">
        <f>E277 * ( Baseline!B$89 * Baseline!B$7 )</f>
        <v>0.2041096044</v>
      </c>
      <c r="W277" s="84">
        <f>F277 * ( Baseline!D$89 * Baseline!B$11 )</f>
        <v>0.004415091931</v>
      </c>
      <c r="X277" s="84">
        <f>G277 * ( Baseline!F$89 * Baseline!B$16 )</f>
        <v>0.006985461361</v>
      </c>
      <c r="Y277" s="84">
        <f>H277 * ( Baseline!H$89 * Baseline!B$18 )</f>
        <v>0.001321573958</v>
      </c>
      <c r="Z277" s="86">
        <f t="shared" si="1"/>
        <v>0.2168317316</v>
      </c>
      <c r="AA277" s="84">
        <f>I277 * ( Baseline!B$89 * Baseline!B$7 )</f>
        <v>0.002484156965</v>
      </c>
      <c r="AB277" s="85">
        <f>J277 * ( Baseline!D$89 * Baseline!B$11 )</f>
        <v>0.03904359365</v>
      </c>
      <c r="AC277" s="85">
        <f>K277 * ( Baseline!F$89 * Baseline!B$16 )</f>
        <v>0.0005727728656</v>
      </c>
      <c r="AD277" s="85">
        <f>L277 * ( Baseline!F$89 * Baseline!B$16 )</f>
        <v>0.0005930198398</v>
      </c>
      <c r="AE277" s="86">
        <f t="shared" si="2"/>
        <v>0.04269354332</v>
      </c>
      <c r="AF277" s="86">
        <f>M277 * ( Baseline!B$89 * Baseline!B$7 )</f>
        <v>0.002087306282</v>
      </c>
      <c r="AG277" s="86">
        <f>N277 * ( Baseline!D$89 * Baseline!B$11 )</f>
        <v>0.0003041825092</v>
      </c>
      <c r="AH277" s="86">
        <f>O277 * ( Baseline!F$89 * Baseline!B$16 )</f>
        <v>0.05520285157</v>
      </c>
      <c r="AI277" s="86">
        <f>P277 * ( Baseline!H$89 * Baseline!B$18 )</f>
        <v>0.0006880210131</v>
      </c>
      <c r="AJ277" s="86">
        <f t="shared" si="3"/>
        <v>0.05828236137</v>
      </c>
      <c r="AK277" s="86">
        <f>Q277 * ( Baseline!B$89 * Baseline!B$7 )</f>
        <v>0.00003900384137</v>
      </c>
      <c r="AL277" s="86">
        <f>R277 * ( Baseline!D$89 * Baseline!B$11 )</f>
        <v>0.0003149350707</v>
      </c>
      <c r="AM277" s="86">
        <f>S277 * ( Baseline!F$89 * Baseline!B$16 )</f>
        <v>0.00006795579946</v>
      </c>
      <c r="AN277" s="86">
        <f>T277 * ( Baseline!H$89 * Baseline!B$18 )</f>
        <v>0.03466347599</v>
      </c>
      <c r="AO277" s="86">
        <f t="shared" si="4"/>
        <v>0.0350853707</v>
      </c>
      <c r="AP277" s="62"/>
      <c r="AQ277" s="86">
        <f>V277 * ( (1-Baseline!B$90-Baseline!B$89) + (1-B277)*Baseline!B$90 )</f>
        <v>0.1009181129</v>
      </c>
      <c r="AR277" s="86">
        <f>W277 * ( (1-Baseline!B$90-Baseline!B$89) + (1-B277)*Baseline!B$90 )</f>
        <v>0.002182958255</v>
      </c>
      <c r="AS277" s="86">
        <f>X277 * ( (1-Baseline!B$90-Baseline!B$89) + (1-B277)*Baseline!B$90 )</f>
        <v>0.003453828546</v>
      </c>
      <c r="AT277" s="86">
        <f>Y277 * ( (1-Baseline!B$90-Baseline!B$89) + (1-B277)*Baseline!B$90 )</f>
        <v>0.0006534271149</v>
      </c>
      <c r="AU277" s="86">
        <f t="shared" si="5"/>
        <v>0.1072083268</v>
      </c>
      <c r="AV277" s="86">
        <f>AA277 * ( (1-Baseline!D$90-Baseline!D$89) + (1-B277)*Baseline!D$90 )</f>
        <v>0.001857359106</v>
      </c>
      <c r="AW277" s="86">
        <f>AB277 * ( (1-Baseline!D$90-Baseline!D$89) + (1-B277)*Baseline!D$90 )</f>
        <v>0.02919218681</v>
      </c>
      <c r="AX277" s="86">
        <f>AC277 * ( (1-Baseline!D$90-Baseline!D$89) + (1-B277)*Baseline!D$90 )</f>
        <v>0.0004282518829</v>
      </c>
      <c r="AY277" s="86">
        <f>AD277 * ( (1-Baseline!D$90-Baseline!D$89) + (1-B277)*Baseline!D$90 )</f>
        <v>0.0004433901783</v>
      </c>
      <c r="AZ277" s="86">
        <f t="shared" si="6"/>
        <v>0.03192118798</v>
      </c>
      <c r="BA277" s="86">
        <f>AF277 * ( (1-Baseline!F$90-Baseline!F$89) + (1-Baseline!B$36)*Baseline!F$90 )</f>
        <v>0.001502092394</v>
      </c>
      <c r="BB277" s="86">
        <f>AG277 * ( (1-Baseline!F$90-Baseline!F$89) + (1-Baseline!B$36)*Baseline!F$90 )</f>
        <v>0.0002188994675</v>
      </c>
      <c r="BC277" s="86">
        <f>AH277 * ( (1-Baseline!F$90-Baseline!F$89) + (1-Baseline!B$36)*Baseline!F$90 )</f>
        <v>0.03972573848</v>
      </c>
      <c r="BD277" s="86">
        <f>AI277 * ( (1-Baseline!F$90-Baseline!F$89) + (1-Baseline!B$36)*Baseline!F$90 )</f>
        <v>0.0004951219377</v>
      </c>
      <c r="BE277" s="86">
        <f t="shared" si="7"/>
        <v>0.04194185228</v>
      </c>
      <c r="BF277" s="86">
        <f>AK277 * ( (1-Baseline!H$90-Baseline!H$89) + (1-Baseline!B$36)*Baseline!H$90 )</f>
        <v>0.00003090352359</v>
      </c>
      <c r="BG277" s="86">
        <f>AL277 * ( (1-Baseline!H$90-Baseline!H$89) + (1-Baseline!B$36)*Baseline!H$90 )</f>
        <v>0.0002495293552</v>
      </c>
      <c r="BH277" s="86">
        <f>AM277 * ( (1-Baseline!H$90-Baseline!H$89) + (1-Baseline!B$36)*Baseline!H$90 )</f>
        <v>0.00005384273903</v>
      </c>
      <c r="BI277" s="86">
        <f>AN277 * ( (1-Baseline!H$90-Baseline!H$89) + (1-Baseline!B$36)*Baseline!H$90 )</f>
        <v>0.0274645653</v>
      </c>
      <c r="BJ277" s="86">
        <f t="shared" si="8"/>
        <v>0.02779884092</v>
      </c>
      <c r="BK277" s="62"/>
      <c r="BL277" s="86">
        <f t="shared" si="19"/>
        <v>0.9413271888</v>
      </c>
      <c r="BM277" s="86">
        <f t="shared" si="20"/>
        <v>0.02036183495</v>
      </c>
      <c r="BN277" s="86">
        <f t="shared" si="21"/>
        <v>0.03221604748</v>
      </c>
      <c r="BO277" s="86">
        <f t="shared" si="22"/>
        <v>0.006094928766</v>
      </c>
      <c r="BP277" s="86">
        <f t="shared" si="9"/>
        <v>1</v>
      </c>
      <c r="BQ277" s="86">
        <f t="shared" si="23"/>
        <v>0.05818577639</v>
      </c>
      <c r="BR277" s="86">
        <f t="shared" si="24"/>
        <v>0.9145081578</v>
      </c>
      <c r="BS277" s="86">
        <f t="shared" si="25"/>
        <v>0.01341591307</v>
      </c>
      <c r="BT277" s="86">
        <f t="shared" si="26"/>
        <v>0.01389015279</v>
      </c>
      <c r="BU277" s="86">
        <f t="shared" si="10"/>
        <v>1</v>
      </c>
      <c r="BV277" s="86">
        <f t="shared" si="27"/>
        <v>0.03581368759</v>
      </c>
      <c r="BW277" s="86">
        <f t="shared" si="28"/>
        <v>0.005219117793</v>
      </c>
      <c r="BX277" s="86">
        <f t="shared" si="29"/>
        <v>0.9471622334</v>
      </c>
      <c r="BY277" s="86">
        <f t="shared" si="30"/>
        <v>0.01180496117</v>
      </c>
      <c r="BZ277" s="86">
        <f t="shared" si="11"/>
        <v>1</v>
      </c>
      <c r="CA277" s="86">
        <f t="shared" si="31"/>
        <v>0.001111683889</v>
      </c>
      <c r="CB277" s="86">
        <f t="shared" si="32"/>
        <v>0.008976250339</v>
      </c>
      <c r="CC277" s="86">
        <f t="shared" si="33"/>
        <v>0.001936869929</v>
      </c>
      <c r="CD277" s="86">
        <f t="shared" si="34"/>
        <v>0.9879751958</v>
      </c>
      <c r="CE277" s="86">
        <f t="shared" si="12"/>
        <v>1</v>
      </c>
      <c r="CF277" s="62"/>
      <c r="CG277" s="86">
        <f t="shared" si="35"/>
        <v>0.9413271888</v>
      </c>
      <c r="CH277" s="86">
        <f t="shared" si="36"/>
        <v>0.02036183495</v>
      </c>
      <c r="CI277" s="86">
        <f t="shared" si="37"/>
        <v>0.03221604748</v>
      </c>
      <c r="CJ277" s="86">
        <f t="shared" si="38"/>
        <v>0.006094928766</v>
      </c>
      <c r="CK277" s="86">
        <f t="shared" si="13"/>
        <v>1</v>
      </c>
      <c r="CL277" s="86">
        <f t="shared" si="39"/>
        <v>0.05818577639</v>
      </c>
      <c r="CM277" s="86">
        <f t="shared" si="40"/>
        <v>0.9145081578</v>
      </c>
      <c r="CN277" s="86">
        <f t="shared" si="41"/>
        <v>0.01341591307</v>
      </c>
      <c r="CO277" s="86">
        <f t="shared" si="42"/>
        <v>0.01389015279</v>
      </c>
      <c r="CP277" s="86">
        <f t="shared" si="14"/>
        <v>1</v>
      </c>
      <c r="CQ277" s="86">
        <f t="shared" si="43"/>
        <v>0.03581368759</v>
      </c>
      <c r="CR277" s="86">
        <f t="shared" si="44"/>
        <v>0.005219117793</v>
      </c>
      <c r="CS277" s="86">
        <f t="shared" si="45"/>
        <v>0.9471622334</v>
      </c>
      <c r="CT277" s="86">
        <f t="shared" si="46"/>
        <v>0.01180496117</v>
      </c>
      <c r="CU277" s="86">
        <f t="shared" si="15"/>
        <v>1</v>
      </c>
      <c r="CV277" s="86">
        <f t="shared" si="47"/>
        <v>0.001111683889</v>
      </c>
      <c r="CW277" s="86">
        <f t="shared" si="48"/>
        <v>0.008976250339</v>
      </c>
      <c r="CX277" s="86">
        <f t="shared" si="49"/>
        <v>0.001936869929</v>
      </c>
      <c r="CY277" s="86">
        <f t="shared" si="50"/>
        <v>0.9879751958</v>
      </c>
      <c r="CZ277" s="86">
        <f t="shared" si="16"/>
        <v>1</v>
      </c>
      <c r="DA277" s="62"/>
      <c r="DB277" s="86">
        <f>(AQ277*Baseline!B$7 + AV277*Baseline!B$11 + BA277*Baseline!B$16 + BF277*Baseline!B$18)</f>
        <v>59375.88412</v>
      </c>
      <c r="DC277" s="86">
        <f>(AR277*Baseline!B$7 + AW277*Baseline!B$11 + BB277*Baseline!B$16 + BG277*Baseline!B$18)</f>
        <v>75822.46335</v>
      </c>
      <c r="DD277" s="86">
        <f>(AS277*Baseline!B$7 + AX277*Baseline!B$11 + BC277*Baseline!B$16 + BH277*Baseline!B$18)</f>
        <v>138147.7909</v>
      </c>
      <c r="DE277" s="86">
        <f>(AT277*Baseline!B$7 + AY277*Baseline!B$11 + BD277*Baseline!B$16 + BI277*Baseline!B$18)</f>
        <v>1260551.395</v>
      </c>
      <c r="DF277" s="86">
        <f t="shared" si="17"/>
        <v>1533897.533</v>
      </c>
      <c r="DG277" s="62"/>
      <c r="DH277" s="86">
        <f t="shared" si="51"/>
        <v>0.0387091594</v>
      </c>
      <c r="DI277" s="86">
        <f t="shared" si="52"/>
        <v>0.04943124407</v>
      </c>
      <c r="DJ277" s="86">
        <f t="shared" si="53"/>
        <v>0.090063246</v>
      </c>
      <c r="DK277" s="86">
        <f t="shared" si="54"/>
        <v>0.8217963505</v>
      </c>
      <c r="DL277" s="86">
        <f t="shared" si="18"/>
        <v>1</v>
      </c>
      <c r="DM277" s="62"/>
      <c r="DN277" s="86">
        <f>DH277 / (Baseline!B$7/Baseline!B$17)</f>
        <v>4.131948164</v>
      </c>
      <c r="DO277" s="86">
        <f>DI277 / (Baseline!B$11/Baseline!B$17)</f>
        <v>1.193293891</v>
      </c>
      <c r="DP277" s="86">
        <f>DJ277 / (Baseline!B$16/Baseline!B$17)</f>
        <v>1.391749328</v>
      </c>
      <c r="DQ277" s="86">
        <f>DK277 / (Baseline!B$18/Baseline!B$17)</f>
        <v>0.9291133242</v>
      </c>
      <c r="DR277" s="62"/>
      <c r="DS277" s="86">
        <f>DH277 / Baseline!H$117</f>
        <v>1.548641739</v>
      </c>
      <c r="DT277" s="86">
        <f>DI277 / Baseline!H$118</f>
        <v>1.112699886</v>
      </c>
      <c r="DU277" s="86">
        <f>DJ277 / Baseline!H$119</f>
        <v>1.076653362</v>
      </c>
      <c r="DV277" s="86">
        <f>DK277 / Baseline!H$120</f>
        <v>0.9703252599</v>
      </c>
      <c r="DW277" s="87"/>
      <c r="DX277" s="86">
        <f>(AU277*Baseline!B$34)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0.02861078027</v>
      </c>
      <c r="DY277" s="86">
        <f>(AZ277*Baseline!B$34) + (Baseline!D$90*(1-Baseline!D$91)*Baseline!B$35) + (Baseline!D$90*Baseline!D$91*((1-Baseline!D$92)*Baseline!B$40 + Baseline!D$92*Baseline!B$41))</f>
        <v>0.0112017462</v>
      </c>
      <c r="DZ277" s="86">
        <f>(BE277*Baseline!B$34) + (Baseline!F$90*(1-Baseline!F$91)*Baseline!B$35) + (Baseline!F$90*Baseline!F$91*((1-Baseline!F$92)*Baseline!B$40 + Baseline!F$92*Baseline!B$41))</f>
        <v>0.01402191784</v>
      </c>
      <c r="EA277" s="86">
        <f>(BJ277*Baseline!B$34) + (Baseline!H$90*(1-Baseline!H$91)*Baseline!B$35) + (Baseline!H$90*Baseline!H$91*((1-Baseline!H$92)*Baseline!B$40 + Baseline!H$92*Baseline!B$41))</f>
        <v>0.009314826137</v>
      </c>
      <c r="EB277" s="86">
        <f>( DX277*Baseline!B$7 + DY277*Baseline!B$11 + DZ277*Baseline!B$16 + EA277*Baseline!B$18 ) / Baseline!B$17</f>
        <v>0.009878366328</v>
      </c>
    </row>
    <row r="278">
      <c r="A278" s="73" t="s">
        <v>454</v>
      </c>
      <c r="B278" s="85">
        <f>MIN( MAX( NORMINV( MCrands!B278, (B$5+B$4)/2, (B$5-B$4)/3.29 ), 0 ), 1 )</f>
        <v>0.5034274865</v>
      </c>
      <c r="C278" s="85">
        <f>MAX( NORMINV( MCrands!C278, (C$5+C$4)/2, (C$5-C$4)/3.29 ), 0 )</f>
        <v>2.871323075</v>
      </c>
      <c r="D278" s="83"/>
      <c r="E278" s="84">
        <f>Baseline!B$33 * (C278 * Baseline!B$68*Baseline!B$68/Baseline!B$75 + Baseline!B$46 * Baseline!B$54*Baseline!B$54/Baseline!B$76 + Baseline!B$47 * Baseline!B$55*Baseline!B$55/Baseline!B$77 + Baseline!B$56*Baseline!B$56/Baseline!B$78)</f>
        <v>0.00002037852737</v>
      </c>
      <c r="F278" s="84">
        <f>Baseline!B$33 * (C278 * Baseline!B$68*Baseline!B$59/Baseline!B$75 + Baseline!B$46 * Baseline!B$54*Baseline!B$69/Baseline!B$76 + Baseline!B$47 * Baseline!B$55*Baseline!B$57/Baseline!B$77 + Baseline!B$56*Baseline!B$58/Baseline!B$78)</f>
        <v>0.0000002394571007</v>
      </c>
      <c r="G278" s="85">
        <f>Baseline!B$33 * (C278 * Baseline!B$68*Baseline!B$60/Baseline!B$75 + Baseline!B$46 * Baseline!B$54*Baseline!B$61/Baseline!B$76 + Baseline!B$47 * Baseline!B$55*Baseline!B$70/Baseline!B$77 + Baseline!B$56*Baseline!B$62/Baseline!B$78)</f>
        <v>0.0000002013853274</v>
      </c>
      <c r="H278" s="84">
        <f>Baseline!B$33 * (C278 * Baseline!B$68*Baseline!B$63/Baseline!B$75 + Baseline!B$46 * Baseline!B$54*Baseline!B$64/Baseline!B$76 + Baseline!B$47 * Baseline!B$55*Baseline!B$65/Baseline!B$77 + Baseline!B$56*Baseline!B$71/Baseline!B$78)</f>
        <v>0.000000003785629105</v>
      </c>
      <c r="I278" s="84">
        <f>Baseline!B$33 * (C278 * Baseline!B$59*Baseline!B$68/Baseline!B$75 + Baseline!B$46 * Baseline!B$69*Baseline!B$54/Baseline!B$76 + Baseline!B$47 * Baseline!B$57*Baseline!B$55/Baseline!B$77 + Baseline!B$58*Baseline!B$56/Baseline!B$78)</f>
        <v>0.0000002394571007</v>
      </c>
      <c r="J278" s="85">
        <f>Baseline!B$33 * (C278 * Baseline!B$59*Baseline!B$59/Baseline!B$75 + Baseline!B$46 * Baseline!B$69*Baseline!B$69/Baseline!B$76 + Baseline!B$47 * Baseline!B$57*Baseline!B$57/Baseline!B$77 + Baseline!B$58*Baseline!B$58/Baseline!B$78)</f>
        <v>0.000002116574496</v>
      </c>
      <c r="K278" s="84">
        <f>Baseline!B$33 * (C278 * Baseline!B$59*Baseline!B$60/Baseline!B$75 + Baseline!B$46 * Baseline!B$69*Baseline!B$61/Baseline!B$76 + Baseline!B$47 * Baseline!B$57*Baseline!B$70/Baseline!B$77 + Baseline!B$58*Baseline!B$62/Baseline!B$78)</f>
        <v>0.00000001648994321</v>
      </c>
      <c r="L278" s="85">
        <f>Baseline!B$33 * (C278 * Baseline!B$59*Baseline!B$63/Baseline!B$75 + Baseline!B$46 * Baseline!B$69*Baseline!B$64/Baseline!B$76 + Baseline!B$47 * Baseline!B$57*Baseline!B$65/Baseline!B$77 + Baseline!B$58*Baseline!B$71/Baseline!B$78)</f>
        <v>0.00000001707280609</v>
      </c>
      <c r="M278" s="84">
        <f>Baseline!B$33 * (C278 * Baseline!B$60*Baseline!B$68/Baseline!B$75 + Baseline!B$46 * Baseline!B$61*Baseline!B$54/Baseline!B$76 + Baseline!B$47 * Baseline!B$70*Baseline!B$55/Baseline!B$77 + Baseline!B$62*Baseline!B$56/Baseline!B$78)</f>
        <v>0.0000002013853274</v>
      </c>
      <c r="N278" s="85">
        <f>Baseline!B$33 * (C278 * Baseline!B$60*Baseline!B$59/Baseline!B$75 + Baseline!B$46 * Baseline!B$61*Baseline!B$69/Baseline!B$76 + Baseline!B$47 * Baseline!B$70*Baseline!B$57/Baseline!B$77 + Baseline!B$62*Baseline!B$58/Baseline!B$78)</f>
        <v>0.00000001648994321</v>
      </c>
      <c r="O278" s="85">
        <f>Baseline!B$33 * (C278 * Baseline!B$60*Baseline!B$60/Baseline!B$75 + Baseline!B$46 * Baseline!B$61*Baseline!B$61/Baseline!B$76 + Baseline!B$47 * Baseline!B$70*Baseline!B$70/Baseline!B$77 + Baseline!B$62*Baseline!B$62/Baseline!B$78)</f>
        <v>0.000001589267913</v>
      </c>
      <c r="P278" s="84">
        <f>Baseline!B$33 * (C278 * Baseline!B$60*Baseline!B$63/Baseline!B$75 + Baseline!B$46 * Baseline!B$61*Baseline!B$64/Baseline!B$76 + Baseline!B$47 * Baseline!B$70*Baseline!B$65/Baseline!B$77 + Baseline!B$62*Baseline!B$71/Baseline!B$78)</f>
        <v>0.000000001956430767</v>
      </c>
      <c r="Q278" s="84">
        <f>Baseline!B$33 * (C278 * Baseline!B$63*Baseline!B$68/Baseline!B$75 + Baseline!B$46 * Baseline!B$64*Baseline!B$54/Baseline!B$76 + Baseline!B$47 * Baseline!B$65*Baseline!B$55/Baseline!B$77 + Baseline!B$71*Baseline!B$56/Baseline!B$78)</f>
        <v>0.000000003785629105</v>
      </c>
      <c r="R278" s="84">
        <f>Baseline!B$33 * (C278 * Baseline!B$63*Baseline!B$59/Baseline!B$75 + Baseline!B$46 * Baseline!B$64*Baseline!B$69/Baseline!B$76 + Baseline!B$47 * Baseline!B$65*Baseline!B$57/Baseline!B$77 + Baseline!B$71*Baseline!B$58/Baseline!B$78)</f>
        <v>0.00000001707280609</v>
      </c>
      <c r="S278" s="84">
        <f>Baseline!B$33 * (C278 * Baseline!B$63*Baseline!B$60/Baseline!B$75 + Baseline!B$46 * Baseline!B$64*Baseline!B$61/Baseline!B$76 + Baseline!B$47 * Baseline!B$65*Baseline!B$70/Baseline!B$77 + Baseline!B$71*Baseline!B$62/Baseline!B$78)</f>
        <v>0.000000001956430767</v>
      </c>
      <c r="T278" s="84">
        <f>Baseline!B$33 * (C278 * Baseline!B$63*Baseline!B$63/Baseline!B$75 + Baseline!B$46 * Baseline!B$64*Baseline!B$64/Baseline!B$76 + Baseline!B$47 * Baseline!B$65*Baseline!B$65/Baseline!B$77 + Baseline!B$71*Baseline!B$71/Baseline!B$78)</f>
        <v>0.00000009856722111</v>
      </c>
      <c r="U278" s="83"/>
      <c r="V278" s="84">
        <f>E278 * ( Baseline!B$89 * Baseline!B$7 )</f>
        <v>0.2115087356</v>
      </c>
      <c r="W278" s="84">
        <f>F278 * ( Baseline!D$89 * Baseline!B$11 )</f>
        <v>0.004417168321</v>
      </c>
      <c r="X278" s="84">
        <f>G278 * ( Baseline!F$89 * Baseline!B$16 )</f>
        <v>0.006995073013</v>
      </c>
      <c r="Y278" s="84">
        <f>H278 * ( Baseline!H$89 * Baseline!B$18 )</f>
        <v>0.001331305312</v>
      </c>
      <c r="Z278" s="86">
        <f t="shared" si="1"/>
        <v>0.2242522823</v>
      </c>
      <c r="AA278" s="84">
        <f>I278 * ( Baseline!B$89 * Baseline!B$7 )</f>
        <v>0.002485325249</v>
      </c>
      <c r="AB278" s="85">
        <f>J278 * ( Baseline!D$89 * Baseline!B$11 )</f>
        <v>0.03904359397</v>
      </c>
      <c r="AC278" s="85">
        <f>K278 * ( Baseline!F$89 * Baseline!B$16 )</f>
        <v>0.0005727743832</v>
      </c>
      <c r="AD278" s="85">
        <f>L278 * ( Baseline!F$89 * Baseline!B$16 )</f>
        <v>0.0005930199916</v>
      </c>
      <c r="AE278" s="86">
        <f t="shared" si="2"/>
        <v>0.0426947136</v>
      </c>
      <c r="AF278" s="86">
        <f>M278 * ( Baseline!B$89 * Baseline!B$7 )</f>
        <v>0.002090178313</v>
      </c>
      <c r="AG278" s="86">
        <f>N278 * ( Baseline!D$89 * Baseline!B$11 )</f>
        <v>0.0003041833152</v>
      </c>
      <c r="AH278" s="86">
        <f>O278 * ( Baseline!F$89 * Baseline!B$16 )</f>
        <v>0.0552028553</v>
      </c>
      <c r="AI278" s="86">
        <f>P278 * ( Baseline!H$89 * Baseline!B$18 )</f>
        <v>0.0006880247904</v>
      </c>
      <c r="AJ278" s="86">
        <f t="shared" si="3"/>
        <v>0.05828524172</v>
      </c>
      <c r="AK278" s="86">
        <f>Q278 * ( Baseline!B$89 * Baseline!B$7 )</f>
        <v>0.00003929104449</v>
      </c>
      <c r="AL278" s="86">
        <f>R278 * ( Baseline!D$89 * Baseline!B$11 )</f>
        <v>0.0003149351513</v>
      </c>
      <c r="AM278" s="86">
        <f>S278 * ( Baseline!F$89 * Baseline!B$16 )</f>
        <v>0.00006795617254</v>
      </c>
      <c r="AN278" s="86">
        <f>T278 * ( Baseline!H$89 * Baseline!B$18 )</f>
        <v>0.03466347637</v>
      </c>
      <c r="AO278" s="86">
        <f t="shared" si="4"/>
        <v>0.03508565874</v>
      </c>
      <c r="AP278" s="62"/>
      <c r="AQ278" s="86">
        <f>V278 * ( (1-Baseline!B$90-Baseline!B$89) + (1-B278)*Baseline!B$90 )</f>
        <v>0.1122158618</v>
      </c>
      <c r="AR278" s="86">
        <f>W278 * ( (1-Baseline!B$90-Baseline!B$89) + (1-B278)*Baseline!B$90 )</f>
        <v>0.002343526608</v>
      </c>
      <c r="AS278" s="86">
        <f>X278 * ( (1-Baseline!B$90-Baseline!B$89) + (1-B278)*Baseline!B$90 )</f>
        <v>0.003711232749</v>
      </c>
      <c r="AT278" s="86">
        <f>Y278 * ( (1-Baseline!B$90-Baseline!B$89) + (1-B278)*Baseline!B$90 )</f>
        <v>0.0007063234168</v>
      </c>
      <c r="AU278" s="86">
        <f t="shared" si="5"/>
        <v>0.1189769445</v>
      </c>
      <c r="AV278" s="86">
        <f>AA278 * ( (1-Baseline!D$90-Baseline!D$89) + (1-B278)*Baseline!D$90 )</f>
        <v>0.001903418368</v>
      </c>
      <c r="AW278" s="86">
        <f>AB278 * ( (1-Baseline!D$90-Baseline!D$89) + (1-B278)*Baseline!D$90 )</f>
        <v>0.02990203956</v>
      </c>
      <c r="AX278" s="86">
        <f>AC278 * ( (1-Baseline!D$90-Baseline!D$89) + (1-B278)*Baseline!D$90 )</f>
        <v>0.0004386666422</v>
      </c>
      <c r="AY278" s="86">
        <f>AD278 * ( (1-Baseline!D$90-Baseline!D$89) + (1-B278)*Baseline!D$90 )</f>
        <v>0.0004541720022</v>
      </c>
      <c r="AZ278" s="86">
        <f t="shared" si="6"/>
        <v>0.03269829658</v>
      </c>
      <c r="BA278" s="86">
        <f>AF278 * ( (1-Baseline!F$90-Baseline!F$89) + (1-Baseline!B$36)*Baseline!F$90 )</f>
        <v>0.0015041592</v>
      </c>
      <c r="BB278" s="86">
        <f>AG278 * ( (1-Baseline!F$90-Baseline!F$89) + (1-Baseline!B$36)*Baseline!F$90 )</f>
        <v>0.0002189000475</v>
      </c>
      <c r="BC278" s="86">
        <f>AH278 * ( (1-Baseline!F$90-Baseline!F$89) + (1-Baseline!B$36)*Baseline!F$90 )</f>
        <v>0.03972574116</v>
      </c>
      <c r="BD278" s="86">
        <f>AI278 * ( (1-Baseline!F$90-Baseline!F$89) + (1-Baseline!B$36)*Baseline!F$90 )</f>
        <v>0.000495124656</v>
      </c>
      <c r="BE278" s="86">
        <f t="shared" si="7"/>
        <v>0.04194392507</v>
      </c>
      <c r="BF278" s="86">
        <f>AK278 * ( (1-Baseline!H$90-Baseline!H$89) + (1-Baseline!B$36)*Baseline!H$90 )</f>
        <v>0.00003113108037</v>
      </c>
      <c r="BG278" s="86">
        <f>AL278 * ( (1-Baseline!H$90-Baseline!H$89) + (1-Baseline!B$36)*Baseline!H$90 )</f>
        <v>0.000249529419</v>
      </c>
      <c r="BH278" s="86">
        <f>AM278 * ( (1-Baseline!H$90-Baseline!H$89) + (1-Baseline!B$36)*Baseline!H$90 )</f>
        <v>0.00005384303463</v>
      </c>
      <c r="BI278" s="86">
        <f>AN278 * ( (1-Baseline!H$90-Baseline!H$89) + (1-Baseline!B$36)*Baseline!H$90 )</f>
        <v>0.0274645656</v>
      </c>
      <c r="BJ278" s="86">
        <f t="shared" si="8"/>
        <v>0.02779906913</v>
      </c>
      <c r="BK278" s="62"/>
      <c r="BL278" s="86">
        <f t="shared" si="19"/>
        <v>0.9431731685</v>
      </c>
      <c r="BM278" s="86">
        <f t="shared" si="20"/>
        <v>0.01969731713</v>
      </c>
      <c r="BN278" s="86">
        <f t="shared" si="21"/>
        <v>0.03119287324</v>
      </c>
      <c r="BO278" s="86">
        <f t="shared" si="22"/>
        <v>0.005936641083</v>
      </c>
      <c r="BP278" s="86">
        <f t="shared" si="9"/>
        <v>1</v>
      </c>
      <c r="BQ278" s="86">
        <f t="shared" si="23"/>
        <v>0.05821154516</v>
      </c>
      <c r="BR278" s="86">
        <f t="shared" si="24"/>
        <v>0.9144830984</v>
      </c>
      <c r="BS278" s="86">
        <f t="shared" si="25"/>
        <v>0.01341558088</v>
      </c>
      <c r="BT278" s="86">
        <f t="shared" si="26"/>
        <v>0.01388977561</v>
      </c>
      <c r="BU278" s="86">
        <f t="shared" si="10"/>
        <v>1</v>
      </c>
      <c r="BV278" s="86">
        <f t="shared" si="27"/>
        <v>0.03586119319</v>
      </c>
      <c r="BW278" s="86">
        <f t="shared" si="28"/>
        <v>0.005218873702</v>
      </c>
      <c r="BX278" s="86">
        <f t="shared" si="29"/>
        <v>0.9471154905</v>
      </c>
      <c r="BY278" s="86">
        <f t="shared" si="30"/>
        <v>0.0118044426</v>
      </c>
      <c r="BZ278" s="86">
        <f t="shared" si="11"/>
        <v>1</v>
      </c>
      <c r="CA278" s="86">
        <f t="shared" si="31"/>
        <v>0.001119860533</v>
      </c>
      <c r="CB278" s="86">
        <f t="shared" si="32"/>
        <v>0.008976178946</v>
      </c>
      <c r="CC278" s="86">
        <f t="shared" si="33"/>
        <v>0.001936864662</v>
      </c>
      <c r="CD278" s="86">
        <f t="shared" si="34"/>
        <v>0.9879670959</v>
      </c>
      <c r="CE278" s="86">
        <f t="shared" si="12"/>
        <v>1</v>
      </c>
      <c r="CF278" s="62"/>
      <c r="CG278" s="86">
        <f t="shared" si="35"/>
        <v>0.9431731685</v>
      </c>
      <c r="CH278" s="86">
        <f t="shared" si="36"/>
        <v>0.01969731713</v>
      </c>
      <c r="CI278" s="86">
        <f t="shared" si="37"/>
        <v>0.03119287324</v>
      </c>
      <c r="CJ278" s="86">
        <f t="shared" si="38"/>
        <v>0.005936641083</v>
      </c>
      <c r="CK278" s="86">
        <f t="shared" si="13"/>
        <v>1</v>
      </c>
      <c r="CL278" s="86">
        <f t="shared" si="39"/>
        <v>0.05821154516</v>
      </c>
      <c r="CM278" s="86">
        <f t="shared" si="40"/>
        <v>0.9144830984</v>
      </c>
      <c r="CN278" s="86">
        <f t="shared" si="41"/>
        <v>0.01341558088</v>
      </c>
      <c r="CO278" s="86">
        <f t="shared" si="42"/>
        <v>0.01388977561</v>
      </c>
      <c r="CP278" s="86">
        <f t="shared" si="14"/>
        <v>1</v>
      </c>
      <c r="CQ278" s="86">
        <f t="shared" si="43"/>
        <v>0.03586119319</v>
      </c>
      <c r="CR278" s="86">
        <f t="shared" si="44"/>
        <v>0.005218873702</v>
      </c>
      <c r="CS278" s="86">
        <f t="shared" si="45"/>
        <v>0.9471154905</v>
      </c>
      <c r="CT278" s="86">
        <f t="shared" si="46"/>
        <v>0.0118044426</v>
      </c>
      <c r="CU278" s="86">
        <f t="shared" si="15"/>
        <v>1</v>
      </c>
      <c r="CV278" s="86">
        <f t="shared" si="47"/>
        <v>0.001119860533</v>
      </c>
      <c r="CW278" s="86">
        <f t="shared" si="48"/>
        <v>0.008976178946</v>
      </c>
      <c r="CX278" s="86">
        <f t="shared" si="49"/>
        <v>0.001936864662</v>
      </c>
      <c r="CY278" s="86">
        <f t="shared" si="50"/>
        <v>0.9879670959</v>
      </c>
      <c r="CZ278" s="86">
        <f t="shared" si="16"/>
        <v>1</v>
      </c>
      <c r="DA278" s="62"/>
      <c r="DB278" s="86">
        <f>(AQ278*Baseline!B$7 + AV278*Baseline!B$11 + BA278*Baseline!B$16 + BF278*Baseline!B$18)</f>
        <v>64971.41311</v>
      </c>
      <c r="DC278" s="86">
        <f>(AR278*Baseline!B$7 + AW278*Baseline!B$11 + BB278*Baseline!B$16 + BG278*Baseline!B$18)</f>
        <v>77422.66142</v>
      </c>
      <c r="DD278" s="86">
        <f>(AS278*Baseline!B$7 + AX278*Baseline!B$11 + BC278*Baseline!B$16 + BH278*Baseline!B$18)</f>
        <v>138294.9895</v>
      </c>
      <c r="DE278" s="86">
        <f>(AT278*Baseline!B$7 + AY278*Baseline!B$11 + BD278*Baseline!B$16 + BI278*Baseline!B$18)</f>
        <v>1260600.195</v>
      </c>
      <c r="DF278" s="86">
        <f t="shared" si="17"/>
        <v>1541289.259</v>
      </c>
      <c r="DG278" s="62"/>
      <c r="DH278" s="86">
        <f t="shared" si="51"/>
        <v>0.04215393882</v>
      </c>
      <c r="DI278" s="86">
        <f t="shared" si="52"/>
        <v>0.05023240186</v>
      </c>
      <c r="DJ278" s="86">
        <f t="shared" si="53"/>
        <v>0.08972682362</v>
      </c>
      <c r="DK278" s="86">
        <f t="shared" si="54"/>
        <v>0.8178868357</v>
      </c>
      <c r="DL278" s="86">
        <f t="shared" si="18"/>
        <v>1</v>
      </c>
      <c r="DM278" s="62"/>
      <c r="DN278" s="86">
        <f>DH278 / (Baseline!B$7/Baseline!B$17)</f>
        <v>4.499655709</v>
      </c>
      <c r="DO278" s="86">
        <f>DI278 / (Baseline!B$11/Baseline!B$17)</f>
        <v>1.212634223</v>
      </c>
      <c r="DP278" s="86">
        <f>DJ278 / (Baseline!B$16/Baseline!B$17)</f>
        <v>1.386550586</v>
      </c>
      <c r="DQ278" s="86">
        <f>DK278 / (Baseline!B$18/Baseline!B$17)</f>
        <v>0.9246932726</v>
      </c>
      <c r="DR278" s="62"/>
      <c r="DS278" s="86">
        <f>DH278 / Baseline!H$117</f>
        <v>1.686457421</v>
      </c>
      <c r="DT278" s="86">
        <f>DI278 / Baseline!H$118</f>
        <v>1.13073399</v>
      </c>
      <c r="DU278" s="86">
        <f>DJ278 / Baseline!H$119</f>
        <v>1.072631629</v>
      </c>
      <c r="DV278" s="86">
        <f>DK278 / Baseline!H$120</f>
        <v>0.9657091516</v>
      </c>
      <c r="DW278" s="87"/>
      <c r="DX278" s="86">
        <f>(AU278*Baseline!B$34)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0.03037607293</v>
      </c>
      <c r="DY278" s="86">
        <f>(AZ278*Baseline!B$34) + (Baseline!D$90*(1-Baseline!D$91)*Baseline!B$35) + (Baseline!D$90*Baseline!D$91*((1-Baseline!D$92)*Baseline!B$40 + Baseline!D$92*Baseline!B$41))</f>
        <v>0.01131831249</v>
      </c>
      <c r="DZ278" s="86">
        <f>(BE278*Baseline!B$34) + (Baseline!F$90*(1-Baseline!F$91)*Baseline!B$35) + (Baseline!F$90*Baseline!F$91*((1-Baseline!F$92)*Baseline!B$40 + Baseline!F$92*Baseline!B$41))</f>
        <v>0.01402222876</v>
      </c>
      <c r="EA278" s="86">
        <f>(BJ278*Baseline!B$34) + (Baseline!H$90*(1-Baseline!H$91)*Baseline!B$35) + (Baseline!H$90*Baseline!H$91*((1-Baseline!H$92)*Baseline!B$40 + Baseline!H$92*Baseline!B$41))</f>
        <v>0.00931486037</v>
      </c>
      <c r="EB278" s="86">
        <f>( DX278*Baseline!B$7 + DY278*Baseline!B$11 + DZ278*Baseline!B$16 + EA278*Baseline!B$18 ) / Baseline!B$17</f>
        <v>0.009899783111</v>
      </c>
    </row>
    <row r="279">
      <c r="A279" s="73" t="s">
        <v>455</v>
      </c>
      <c r="B279" s="85">
        <f>MIN( MAX( NORMINV( MCrands!B279, (B$5+B$4)/2, (B$5-B$4)/3.29 ), 0 ), 1 )</f>
        <v>0.5569081642</v>
      </c>
      <c r="C279" s="85">
        <f>MAX( NORMINV( MCrands!C279, (C$5+C$4)/2, (C$5-C$4)/3.29 ), 0 )</f>
        <v>3.031411621</v>
      </c>
      <c r="D279" s="83"/>
      <c r="E279" s="84">
        <f>Baseline!B$33 * (C279 * Baseline!B$68*Baseline!B$68/Baseline!B$75 + Baseline!B$46 * Baseline!B$54*Baseline!B$54/Baseline!B$76 + Baseline!B$47 * Baseline!B$55*Baseline!B$55/Baseline!B$77 + Baseline!B$56*Baseline!B$56/Baseline!B$78)</f>
        <v>0.00002151195812</v>
      </c>
      <c r="F279" s="84">
        <f>Baseline!B$33 * (C279 * Baseline!B$68*Baseline!B$59/Baseline!B$75 + Baseline!B$46 * Baseline!B$54*Baseline!B$69/Baseline!B$76 + Baseline!B$47 * Baseline!B$55*Baseline!B$57/Baseline!B$77 + Baseline!B$56*Baseline!B$58/Baseline!B$78)</f>
        <v>0.0000002396360635</v>
      </c>
      <c r="G279" s="85">
        <f>Baseline!B$33 * (C279 * Baseline!B$68*Baseline!B$60/Baseline!B$75 + Baseline!B$46 * Baseline!B$54*Baseline!B$61/Baseline!B$76 + Baseline!B$47 * Baseline!B$55*Baseline!B$70/Baseline!B$77 + Baseline!B$56*Baseline!B$62/Baseline!B$78)</f>
        <v>0.0000002018252775</v>
      </c>
      <c r="H279" s="84">
        <f>Baseline!B$33 * (C279 * Baseline!B$68*Baseline!B$63/Baseline!B$75 + Baseline!B$46 * Baseline!B$54*Baseline!B$64/Baseline!B$76 + Baseline!B$47 * Baseline!B$55*Baseline!B$65/Baseline!B$77 + Baseline!B$56*Baseline!B$71/Baseline!B$78)</f>
        <v>0.000000003829624115</v>
      </c>
      <c r="I279" s="84">
        <f>Baseline!B$33 * (C279 * Baseline!B$59*Baseline!B$68/Baseline!B$75 + Baseline!B$46 * Baseline!B$69*Baseline!B$54/Baseline!B$76 + Baseline!B$47 * Baseline!B$57*Baseline!B$55/Baseline!B$77 + Baseline!B$58*Baseline!B$56/Baseline!B$78)</f>
        <v>0.0000002396360635</v>
      </c>
      <c r="J279" s="85">
        <f>Baseline!B$33 * (C279 * Baseline!B$59*Baseline!B$59/Baseline!B$75 + Baseline!B$46 * Baseline!B$69*Baseline!B$69/Baseline!B$76 + Baseline!B$47 * Baseline!B$57*Baseline!B$57/Baseline!B$77 + Baseline!B$58*Baseline!B$58/Baseline!B$78)</f>
        <v>0.000002116574525</v>
      </c>
      <c r="K279" s="84">
        <f>Baseline!B$33 * (C279 * Baseline!B$59*Baseline!B$60/Baseline!B$75 + Baseline!B$46 * Baseline!B$69*Baseline!B$61/Baseline!B$76 + Baseline!B$47 * Baseline!B$57*Baseline!B$70/Baseline!B$77 + Baseline!B$58*Baseline!B$62/Baseline!B$78)</f>
        <v>0.00000001649001267</v>
      </c>
      <c r="L279" s="85">
        <f>Baseline!B$33 * (C279 * Baseline!B$59*Baseline!B$63/Baseline!B$75 + Baseline!B$46 * Baseline!B$69*Baseline!B$64/Baseline!B$76 + Baseline!B$47 * Baseline!B$57*Baseline!B$65/Baseline!B$77 + Baseline!B$58*Baseline!B$71/Baseline!B$78)</f>
        <v>0.00000001707281304</v>
      </c>
      <c r="M279" s="84">
        <f>Baseline!B$33 * (C279 * Baseline!B$60*Baseline!B$68/Baseline!B$75 + Baseline!B$46 * Baseline!B$61*Baseline!B$54/Baseline!B$76 + Baseline!B$47 * Baseline!B$70*Baseline!B$55/Baseline!B$77 + Baseline!B$62*Baseline!B$56/Baseline!B$78)</f>
        <v>0.0000002018252775</v>
      </c>
      <c r="N279" s="85">
        <f>Baseline!B$33 * (C279 * Baseline!B$60*Baseline!B$59/Baseline!B$75 + Baseline!B$46 * Baseline!B$61*Baseline!B$69/Baseline!B$76 + Baseline!B$47 * Baseline!B$70*Baseline!B$57/Baseline!B$77 + Baseline!B$62*Baseline!B$58/Baseline!B$78)</f>
        <v>0.00000001649001267</v>
      </c>
      <c r="O279" s="85">
        <f>Baseline!B$33 * (C279 * Baseline!B$60*Baseline!B$60/Baseline!B$75 + Baseline!B$46 * Baseline!B$61*Baseline!B$61/Baseline!B$76 + Baseline!B$47 * Baseline!B$70*Baseline!B$70/Baseline!B$77 + Baseline!B$62*Baseline!B$62/Baseline!B$78)</f>
        <v>0.000001589268084</v>
      </c>
      <c r="P279" s="84">
        <f>Baseline!B$33 * (C279 * Baseline!B$60*Baseline!B$63/Baseline!B$75 + Baseline!B$46 * Baseline!B$61*Baseline!B$64/Baseline!B$76 + Baseline!B$47 * Baseline!B$70*Baseline!B$65/Baseline!B$77 + Baseline!B$62*Baseline!B$71/Baseline!B$78)</f>
        <v>0.000000001956447844</v>
      </c>
      <c r="Q279" s="84">
        <f>Baseline!B$33 * (C279 * Baseline!B$63*Baseline!B$68/Baseline!B$75 + Baseline!B$46 * Baseline!B$64*Baseline!B$54/Baseline!B$76 + Baseline!B$47 * Baseline!B$65*Baseline!B$55/Baseline!B$77 + Baseline!B$71*Baseline!B$56/Baseline!B$78)</f>
        <v>0.000000003829624115</v>
      </c>
      <c r="R279" s="84">
        <f>Baseline!B$33 * (C279 * Baseline!B$63*Baseline!B$59/Baseline!B$75 + Baseline!B$46 * Baseline!B$64*Baseline!B$69/Baseline!B$76 + Baseline!B$47 * Baseline!B$65*Baseline!B$57/Baseline!B$77 + Baseline!B$71*Baseline!B$58/Baseline!B$78)</f>
        <v>0.00000001707281304</v>
      </c>
      <c r="S279" s="84">
        <f>Baseline!B$33 * (C279 * Baseline!B$63*Baseline!B$60/Baseline!B$75 + Baseline!B$46 * Baseline!B$64*Baseline!B$61/Baseline!B$76 + Baseline!B$47 * Baseline!B$65*Baseline!B$70/Baseline!B$77 + Baseline!B$71*Baseline!B$62/Baseline!B$78)</f>
        <v>0.000000001956447844</v>
      </c>
      <c r="T279" s="84">
        <f>Baseline!B$33 * (C279 * Baseline!B$63*Baseline!B$63/Baseline!B$75 + Baseline!B$46 * Baseline!B$64*Baseline!B$64/Baseline!B$76 + Baseline!B$47 * Baseline!B$65*Baseline!B$65/Baseline!B$77 + Baseline!B$71*Baseline!B$71/Baseline!B$78)</f>
        <v>0.00000009856722282</v>
      </c>
      <c r="U279" s="83"/>
      <c r="V279" s="84">
        <f>E279 * ( Baseline!B$89 * Baseline!B$7 )</f>
        <v>0.2232726133</v>
      </c>
      <c r="W279" s="84">
        <f>F279 * ( Baseline!D$89 * Baseline!B$11 )</f>
        <v>0.004420469575</v>
      </c>
      <c r="X279" s="84">
        <f>G279 * ( Baseline!F$89 * Baseline!B$16 )</f>
        <v>0.007010354579</v>
      </c>
      <c r="Y279" s="84">
        <f>H279 * ( Baseline!H$89 * Baseline!B$18 )</f>
        <v>0.001346777189</v>
      </c>
      <c r="Z279" s="86">
        <f t="shared" si="1"/>
        <v>0.2360502147</v>
      </c>
      <c r="AA279" s="84">
        <f>I279 * ( Baseline!B$89 * Baseline!B$7 )</f>
        <v>0.002487182703</v>
      </c>
      <c r="AB279" s="85">
        <f>J279 * ( Baseline!D$89 * Baseline!B$11 )</f>
        <v>0.0390435945</v>
      </c>
      <c r="AC279" s="85">
        <f>K279 * ( Baseline!F$89 * Baseline!B$16 )</f>
        <v>0.0005727767961</v>
      </c>
      <c r="AD279" s="85">
        <f>L279 * ( Baseline!F$89 * Baseline!B$16 )</f>
        <v>0.0005930202329</v>
      </c>
      <c r="AE279" s="86">
        <f t="shared" si="2"/>
        <v>0.04269657423</v>
      </c>
      <c r="AF279" s="86">
        <f>M279 * ( Baseline!B$89 * Baseline!B$7 )</f>
        <v>0.002094744555</v>
      </c>
      <c r="AG279" s="86">
        <f>N279 * ( Baseline!D$89 * Baseline!B$11 )</f>
        <v>0.0003041845966</v>
      </c>
      <c r="AH279" s="86">
        <f>O279 * ( Baseline!F$89 * Baseline!B$16 )</f>
        <v>0.05520286123</v>
      </c>
      <c r="AI279" s="86">
        <f>P279 * ( Baseline!H$89 * Baseline!B$18 )</f>
        <v>0.0006880307959</v>
      </c>
      <c r="AJ279" s="86">
        <f t="shared" si="3"/>
        <v>0.05828982118</v>
      </c>
      <c r="AK279" s="86">
        <f>Q279 * ( Baseline!B$89 * Baseline!B$7 )</f>
        <v>0.00003974766869</v>
      </c>
      <c r="AL279" s="86">
        <f>R279 * ( Baseline!D$89 * Baseline!B$11 )</f>
        <v>0.0003149352794</v>
      </c>
      <c r="AM279" s="86">
        <f>S279 * ( Baseline!F$89 * Baseline!B$16 )</f>
        <v>0.00006795676571</v>
      </c>
      <c r="AN279" s="86">
        <f>T279 * ( Baseline!H$89 * Baseline!B$18 )</f>
        <v>0.03466347697</v>
      </c>
      <c r="AO279" s="86">
        <f t="shared" si="4"/>
        <v>0.03508611668</v>
      </c>
      <c r="AP279" s="62"/>
      <c r="AQ279" s="86">
        <f>V279 * ( (1-Baseline!B$90-Baseline!B$89) + (1-B279)*Baseline!B$90 )</f>
        <v>0.1078298957</v>
      </c>
      <c r="AR279" s="86">
        <f>W279 * ( (1-Baseline!B$90-Baseline!B$89) + (1-B279)*Baseline!B$90 )</f>
        <v>0.002134873446</v>
      </c>
      <c r="AS279" s="86">
        <f>X279 * ( (1-Baseline!B$90-Baseline!B$89) + (1-B279)*Baseline!B$90 )</f>
        <v>0.003385662899</v>
      </c>
      <c r="AT279" s="86">
        <f>Y279 * ( (1-Baseline!B$90-Baseline!B$89) + (1-B279)*Baseline!B$90 )</f>
        <v>0.0006504283787</v>
      </c>
      <c r="AU279" s="86">
        <f t="shared" si="5"/>
        <v>0.1140008605</v>
      </c>
      <c r="AV279" s="86">
        <f>AA279 * ( (1-Baseline!D$90-Baseline!D$89) + (1-B279)*Baseline!D$90 )</f>
        <v>0.001845249658</v>
      </c>
      <c r="AW279" s="86">
        <f>AB279 * ( (1-Baseline!D$90-Baseline!D$89) + (1-B279)*Baseline!D$90 )</f>
        <v>0.02896658107</v>
      </c>
      <c r="AX279" s="86">
        <f>AC279 * ( (1-Baseline!D$90-Baseline!D$89) + (1-B279)*Baseline!D$90 )</f>
        <v>0.0004249451341</v>
      </c>
      <c r="AY279" s="86">
        <f>AD279 * ( (1-Baseline!D$90-Baseline!D$89) + (1-B279)*Baseline!D$90 )</f>
        <v>0.0004399638115</v>
      </c>
      <c r="AZ279" s="86">
        <f t="shared" si="6"/>
        <v>0.03167673967</v>
      </c>
      <c r="BA279" s="86">
        <f>AF279 * ( (1-Baseline!F$90-Baseline!F$89) + (1-Baseline!B$36)*Baseline!F$90 )</f>
        <v>0.001507445214</v>
      </c>
      <c r="BB279" s="86">
        <f>AG279 * ( (1-Baseline!F$90-Baseline!F$89) + (1-Baseline!B$36)*Baseline!F$90 )</f>
        <v>0.0002189009696</v>
      </c>
      <c r="BC279" s="86">
        <f>AH279 * ( (1-Baseline!F$90-Baseline!F$89) + (1-Baseline!B$36)*Baseline!F$90 )</f>
        <v>0.03972574543</v>
      </c>
      <c r="BD279" s="86">
        <f>AI279 * ( (1-Baseline!F$90-Baseline!F$89) + (1-Baseline!B$36)*Baseline!F$90 )</f>
        <v>0.0004951289777</v>
      </c>
      <c r="BE279" s="86">
        <f t="shared" si="7"/>
        <v>0.04194722059</v>
      </c>
      <c r="BF279" s="86">
        <f>AK279 * ( (1-Baseline!H$90-Baseline!H$89) + (1-Baseline!B$36)*Baseline!H$90 )</f>
        <v>0.00003149287285</v>
      </c>
      <c r="BG279" s="86">
        <f>AL279 * ( (1-Baseline!H$90-Baseline!H$89) + (1-Baseline!B$36)*Baseline!H$90 )</f>
        <v>0.0002495295206</v>
      </c>
      <c r="BH279" s="86">
        <f>AM279 * ( (1-Baseline!H$90-Baseline!H$89) + (1-Baseline!B$36)*Baseline!H$90 )</f>
        <v>0.0000538435046</v>
      </c>
      <c r="BI279" s="86">
        <f>AN279 * ( (1-Baseline!H$90-Baseline!H$89) + (1-Baseline!B$36)*Baseline!H$90 )</f>
        <v>0.02746456607</v>
      </c>
      <c r="BJ279" s="86">
        <f t="shared" si="8"/>
        <v>0.02779943197</v>
      </c>
      <c r="BK279" s="62"/>
      <c r="BL279" s="86">
        <f t="shared" si="19"/>
        <v>0.9458691391</v>
      </c>
      <c r="BM279" s="86">
        <f t="shared" si="20"/>
        <v>0.0187268187</v>
      </c>
      <c r="BN279" s="86">
        <f t="shared" si="21"/>
        <v>0.0296985732</v>
      </c>
      <c r="BO279" s="86">
        <f t="shared" si="22"/>
        <v>0.00570546903</v>
      </c>
      <c r="BP279" s="86">
        <f t="shared" si="9"/>
        <v>1</v>
      </c>
      <c r="BQ279" s="86">
        <f t="shared" si="23"/>
        <v>0.05825251201</v>
      </c>
      <c r="BR279" s="86">
        <f t="shared" si="24"/>
        <v>0.9144432593</v>
      </c>
      <c r="BS279" s="86">
        <f t="shared" si="25"/>
        <v>0.01341505276</v>
      </c>
      <c r="BT279" s="86">
        <f t="shared" si="26"/>
        <v>0.01388917597</v>
      </c>
      <c r="BU279" s="86">
        <f t="shared" si="10"/>
        <v>1</v>
      </c>
      <c r="BV279" s="86">
        <f t="shared" si="27"/>
        <v>0.03593671267</v>
      </c>
      <c r="BW279" s="86">
        <f t="shared" si="28"/>
        <v>0.005218485672</v>
      </c>
      <c r="BX279" s="86">
        <f t="shared" si="29"/>
        <v>0.9470411834</v>
      </c>
      <c r="BY279" s="86">
        <f t="shared" si="30"/>
        <v>0.01180361823</v>
      </c>
      <c r="BZ279" s="86">
        <f t="shared" si="11"/>
        <v>1</v>
      </c>
      <c r="CA279" s="86">
        <f t="shared" si="31"/>
        <v>0.0011328603</v>
      </c>
      <c r="CB279" s="86">
        <f t="shared" si="32"/>
        <v>0.00897606544</v>
      </c>
      <c r="CC279" s="86">
        <f t="shared" si="33"/>
        <v>0.001936856288</v>
      </c>
      <c r="CD279" s="86">
        <f t="shared" si="34"/>
        <v>0.987954218</v>
      </c>
      <c r="CE279" s="86">
        <f t="shared" si="12"/>
        <v>1</v>
      </c>
      <c r="CF279" s="62"/>
      <c r="CG279" s="86">
        <f t="shared" si="35"/>
        <v>0.9458691391</v>
      </c>
      <c r="CH279" s="86">
        <f t="shared" si="36"/>
        <v>0.0187268187</v>
      </c>
      <c r="CI279" s="86">
        <f t="shared" si="37"/>
        <v>0.0296985732</v>
      </c>
      <c r="CJ279" s="86">
        <f t="shared" si="38"/>
        <v>0.00570546903</v>
      </c>
      <c r="CK279" s="86">
        <f t="shared" si="13"/>
        <v>1</v>
      </c>
      <c r="CL279" s="86">
        <f t="shared" si="39"/>
        <v>0.05825251201</v>
      </c>
      <c r="CM279" s="86">
        <f t="shared" si="40"/>
        <v>0.9144432593</v>
      </c>
      <c r="CN279" s="86">
        <f t="shared" si="41"/>
        <v>0.01341505276</v>
      </c>
      <c r="CO279" s="86">
        <f t="shared" si="42"/>
        <v>0.01388917597</v>
      </c>
      <c r="CP279" s="86">
        <f t="shared" si="14"/>
        <v>1</v>
      </c>
      <c r="CQ279" s="86">
        <f t="shared" si="43"/>
        <v>0.03593671267</v>
      </c>
      <c r="CR279" s="86">
        <f t="shared" si="44"/>
        <v>0.005218485672</v>
      </c>
      <c r="CS279" s="86">
        <f t="shared" si="45"/>
        <v>0.9470411834</v>
      </c>
      <c r="CT279" s="86">
        <f t="shared" si="46"/>
        <v>0.01180361823</v>
      </c>
      <c r="CU279" s="86">
        <f t="shared" si="15"/>
        <v>1</v>
      </c>
      <c r="CV279" s="86">
        <f t="shared" si="47"/>
        <v>0.0011328603</v>
      </c>
      <c r="CW279" s="86">
        <f t="shared" si="48"/>
        <v>0.00897606544</v>
      </c>
      <c r="CX279" s="86">
        <f t="shared" si="49"/>
        <v>0.001936856288</v>
      </c>
      <c r="CY279" s="86">
        <f t="shared" si="50"/>
        <v>0.987954218</v>
      </c>
      <c r="CZ279" s="86">
        <f t="shared" si="16"/>
        <v>1</v>
      </c>
      <c r="DA279" s="62"/>
      <c r="DB279" s="86">
        <f>(AQ279*Baseline!B$7 + AV279*Baseline!B$11 + BA279*Baseline!B$16 + BF279*Baseline!B$18)</f>
        <v>62747.04919</v>
      </c>
      <c r="DC279" s="86">
        <f>(AR279*Baseline!B$7 + AW279*Baseline!B$11 + BB279*Baseline!B$16 + BG279*Baseline!B$18)</f>
        <v>75315.33112</v>
      </c>
      <c r="DD279" s="86">
        <f>(AS279*Baseline!B$7 + AX279*Baseline!B$11 + BC279*Baseline!B$16 + BH279*Baseline!B$18)</f>
        <v>138107.6974</v>
      </c>
      <c r="DE279" s="86">
        <f>(AT279*Baseline!B$7 + AY279*Baseline!B$11 + BD279*Baseline!B$16 + BI279*Baseline!B$18)</f>
        <v>1260542.652</v>
      </c>
      <c r="DF279" s="86">
        <f t="shared" si="17"/>
        <v>1536712.729</v>
      </c>
      <c r="DG279" s="62"/>
      <c r="DH279" s="86">
        <f t="shared" si="51"/>
        <v>0.04083199677</v>
      </c>
      <c r="DI279" s="86">
        <f t="shared" si="52"/>
        <v>0.04901067693</v>
      </c>
      <c r="DJ279" s="86">
        <f t="shared" si="53"/>
        <v>0.08987216333</v>
      </c>
      <c r="DK279" s="86">
        <f t="shared" si="54"/>
        <v>0.820285163</v>
      </c>
      <c r="DL279" s="86">
        <f t="shared" si="18"/>
        <v>1</v>
      </c>
      <c r="DM279" s="62"/>
      <c r="DN279" s="86">
        <f>DH279 / (Baseline!B$7/Baseline!B$17)</f>
        <v>4.35854709</v>
      </c>
      <c r="DO279" s="86">
        <f>DI279 / (Baseline!B$11/Baseline!B$17)</f>
        <v>1.183141199</v>
      </c>
      <c r="DP279" s="86">
        <f>DJ279 / (Baseline!B$16/Baseline!B$17)</f>
        <v>1.388796523</v>
      </c>
      <c r="DQ279" s="86">
        <f>DK279 / (Baseline!B$18/Baseline!B$17)</f>
        <v>0.9274047933</v>
      </c>
      <c r="DR279" s="62"/>
      <c r="DS279" s="86">
        <f>DH279 / Baseline!H$117</f>
        <v>1.633570335</v>
      </c>
      <c r="DT279" s="86">
        <f>DI279 / Baseline!H$118</f>
        <v>1.103232898</v>
      </c>
      <c r="DU279" s="86">
        <f>DJ279 / Baseline!H$119</f>
        <v>1.07436908</v>
      </c>
      <c r="DV279" s="86">
        <f>DK279 / Baseline!H$120</f>
        <v>0.968540945</v>
      </c>
      <c r="DW279" s="87"/>
      <c r="DX279" s="86">
        <f>(AU279*Baseline!B$34)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0.02962966032</v>
      </c>
      <c r="DY279" s="86">
        <f>(AZ279*Baseline!B$34) + (Baseline!D$90*(1-Baseline!D$91)*Baseline!B$35) + (Baseline!D$90*Baseline!D$91*((1-Baseline!D$92)*Baseline!B$40 + Baseline!D$92*Baseline!B$41))</f>
        <v>0.01116507895</v>
      </c>
      <c r="DZ279" s="86">
        <f>(BE279*Baseline!B$34) + (Baseline!F$90*(1-Baseline!F$91)*Baseline!B$35) + (Baseline!F$90*Baseline!F$91*((1-Baseline!F$92)*Baseline!B$40 + Baseline!F$92*Baseline!B$41))</f>
        <v>0.01402272309</v>
      </c>
      <c r="EA279" s="86">
        <f>(BJ279*Baseline!B$34) + (Baseline!H$90*(1-Baseline!H$91)*Baseline!B$35) + (Baseline!H$90*Baseline!H$91*((1-Baseline!H$92)*Baseline!B$40 + Baseline!H$92*Baseline!B$41))</f>
        <v>0.009314914796</v>
      </c>
      <c r="EB279" s="86">
        <f>( DX279*Baseline!B$7 + DY279*Baseline!B$11 + DZ279*Baseline!B$16 + EA279*Baseline!B$18 ) / Baseline!B$17</f>
        <v>0.009886523076</v>
      </c>
    </row>
    <row r="280">
      <c r="A280" s="73" t="s">
        <v>456</v>
      </c>
      <c r="B280" s="85">
        <f>MIN( MAX( NORMINV( MCrands!B280, (B$5+B$4)/2, (B$5-B$4)/3.29 ), 0 ), 1 )</f>
        <v>0.7042102805</v>
      </c>
      <c r="C280" s="85">
        <f>MAX( NORMINV( MCrands!C280, (C$5+C$4)/2, (C$5-C$4)/3.29 ), 0 )</f>
        <v>3.299694498</v>
      </c>
      <c r="D280" s="83"/>
      <c r="E280" s="84">
        <f>Baseline!B$33 * (C280 * Baseline!B$68*Baseline!B$68/Baseline!B$75 + Baseline!B$46 * Baseline!B$54*Baseline!B$54/Baseline!B$76 + Baseline!B$47 * Baseline!B$55*Baseline!B$55/Baseline!B$77 + Baseline!B$56*Baseline!B$56/Baseline!B$78)</f>
        <v>0.00002341140733</v>
      </c>
      <c r="F280" s="84">
        <f>Baseline!B$33 * (C280 * Baseline!B$68*Baseline!B$59/Baseline!B$75 + Baseline!B$46 * Baseline!B$54*Baseline!B$69/Baseline!B$76 + Baseline!B$47 * Baseline!B$55*Baseline!B$57/Baseline!B$77 + Baseline!B$56*Baseline!B$58/Baseline!B$78)</f>
        <v>0.0000002399359765</v>
      </c>
      <c r="G280" s="85">
        <f>Baseline!B$33 * (C280 * Baseline!B$68*Baseline!B$60/Baseline!B$75 + Baseline!B$46 * Baseline!B$54*Baseline!B$61/Baseline!B$76 + Baseline!B$47 * Baseline!B$55*Baseline!B$70/Baseline!B$77 + Baseline!B$56*Baseline!B$62/Baseline!B$78)</f>
        <v>0.0000002025625637</v>
      </c>
      <c r="H280" s="84">
        <f>Baseline!B$33 * (C280 * Baseline!B$68*Baseline!B$63/Baseline!B$75 + Baseline!B$46 * Baseline!B$54*Baseline!B$64/Baseline!B$76 + Baseline!B$47 * Baseline!B$55*Baseline!B$65/Baseline!B$77 + Baseline!B$56*Baseline!B$71/Baseline!B$78)</f>
        <v>0.000000003903352735</v>
      </c>
      <c r="I280" s="84">
        <f>Baseline!B$33 * (C280 * Baseline!B$59*Baseline!B$68/Baseline!B$75 + Baseline!B$46 * Baseline!B$69*Baseline!B$54/Baseline!B$76 + Baseline!B$47 * Baseline!B$57*Baseline!B$55/Baseline!B$77 + Baseline!B$58*Baseline!B$56/Baseline!B$78)</f>
        <v>0.0000002399359765</v>
      </c>
      <c r="J280" s="85">
        <f>Baseline!B$33 * (C280 * Baseline!B$59*Baseline!B$59/Baseline!B$75 + Baseline!B$46 * Baseline!B$69*Baseline!B$69/Baseline!B$76 + Baseline!B$47 * Baseline!B$57*Baseline!B$57/Baseline!B$77 + Baseline!B$58*Baseline!B$58/Baseline!B$78)</f>
        <v>0.000002116574572</v>
      </c>
      <c r="K280" s="84">
        <f>Baseline!B$33 * (C280 * Baseline!B$59*Baseline!B$60/Baseline!B$75 + Baseline!B$46 * Baseline!B$69*Baseline!B$61/Baseline!B$76 + Baseline!B$47 * Baseline!B$57*Baseline!B$70/Baseline!B$77 + Baseline!B$58*Baseline!B$62/Baseline!B$78)</f>
        <v>0.00000001649012909</v>
      </c>
      <c r="L280" s="85">
        <f>Baseline!B$33 * (C280 * Baseline!B$59*Baseline!B$63/Baseline!B$75 + Baseline!B$46 * Baseline!B$69*Baseline!B$64/Baseline!B$76 + Baseline!B$47 * Baseline!B$57*Baseline!B$65/Baseline!B$77 + Baseline!B$58*Baseline!B$71/Baseline!B$78)</f>
        <v>0.00000001707282468</v>
      </c>
      <c r="M280" s="84">
        <f>Baseline!B$33 * (C280 * Baseline!B$60*Baseline!B$68/Baseline!B$75 + Baseline!B$46 * Baseline!B$61*Baseline!B$54/Baseline!B$76 + Baseline!B$47 * Baseline!B$70*Baseline!B$55/Baseline!B$77 + Baseline!B$62*Baseline!B$56/Baseline!B$78)</f>
        <v>0.0000002025625637</v>
      </c>
      <c r="N280" s="85">
        <f>Baseline!B$33 * (C280 * Baseline!B$60*Baseline!B$59/Baseline!B$75 + Baseline!B$46 * Baseline!B$61*Baseline!B$69/Baseline!B$76 + Baseline!B$47 * Baseline!B$70*Baseline!B$57/Baseline!B$77 + Baseline!B$62*Baseline!B$58/Baseline!B$78)</f>
        <v>0.00000001649012909</v>
      </c>
      <c r="O280" s="85">
        <f>Baseline!B$33 * (C280 * Baseline!B$60*Baseline!B$60/Baseline!B$75 + Baseline!B$46 * Baseline!B$61*Baseline!B$61/Baseline!B$76 + Baseline!B$47 * Baseline!B$70*Baseline!B$70/Baseline!B$77 + Baseline!B$62*Baseline!B$62/Baseline!B$78)</f>
        <v>0.00000158926837</v>
      </c>
      <c r="P280" s="84">
        <f>Baseline!B$33 * (C280 * Baseline!B$60*Baseline!B$63/Baseline!B$75 + Baseline!B$46 * Baseline!B$61*Baseline!B$64/Baseline!B$76 + Baseline!B$47 * Baseline!B$70*Baseline!B$65/Baseline!B$77 + Baseline!B$62*Baseline!B$71/Baseline!B$78)</f>
        <v>0.000000001956476462</v>
      </c>
      <c r="Q280" s="84">
        <f>Baseline!B$33 * (C280 * Baseline!B$63*Baseline!B$68/Baseline!B$75 + Baseline!B$46 * Baseline!B$64*Baseline!B$54/Baseline!B$76 + Baseline!B$47 * Baseline!B$65*Baseline!B$55/Baseline!B$77 + Baseline!B$71*Baseline!B$56/Baseline!B$78)</f>
        <v>0.000000003903352735</v>
      </c>
      <c r="R280" s="84">
        <f>Baseline!B$33 * (C280 * Baseline!B$63*Baseline!B$59/Baseline!B$75 + Baseline!B$46 * Baseline!B$64*Baseline!B$69/Baseline!B$76 + Baseline!B$47 * Baseline!B$65*Baseline!B$57/Baseline!B$77 + Baseline!B$71*Baseline!B$58/Baseline!B$78)</f>
        <v>0.00000001707282468</v>
      </c>
      <c r="S280" s="84">
        <f>Baseline!B$33 * (C280 * Baseline!B$63*Baseline!B$60/Baseline!B$75 + Baseline!B$46 * Baseline!B$64*Baseline!B$61/Baseline!B$76 + Baseline!B$47 * Baseline!B$65*Baseline!B$70/Baseline!B$77 + Baseline!B$71*Baseline!B$62/Baseline!B$78)</f>
        <v>0.000000001956476462</v>
      </c>
      <c r="T280" s="84">
        <f>Baseline!B$33 * (C280 * Baseline!B$63*Baseline!B$63/Baseline!B$75 + Baseline!B$46 * Baseline!B$64*Baseline!B$64/Baseline!B$76 + Baseline!B$47 * Baseline!B$65*Baseline!B$65/Baseline!B$77 + Baseline!B$71*Baseline!B$71/Baseline!B$78)</f>
        <v>0.00000009856722568</v>
      </c>
      <c r="U280" s="83"/>
      <c r="V280" s="84">
        <f>E280 * ( Baseline!B$89 * Baseline!B$7 )</f>
        <v>0.2429869967</v>
      </c>
      <c r="W280" s="84">
        <f>F280 * ( Baseline!D$89 * Baseline!B$11 )</f>
        <v>0.004426001949</v>
      </c>
      <c r="X280" s="84">
        <f>G280 * ( Baseline!F$89 * Baseline!B$16 )</f>
        <v>0.007035964045</v>
      </c>
      <c r="Y280" s="84">
        <f>H280 * ( Baseline!H$89 * Baseline!B$18 )</f>
        <v>0.001372705589</v>
      </c>
      <c r="Z280" s="86">
        <f t="shared" si="1"/>
        <v>0.2558216682</v>
      </c>
      <c r="AA280" s="84">
        <f>I280 * ( Baseline!B$89 * Baseline!B$7 )</f>
        <v>0.0024902955</v>
      </c>
      <c r="AB280" s="85">
        <f>J280 * ( Baseline!D$89 * Baseline!B$11 )</f>
        <v>0.03904359537</v>
      </c>
      <c r="AC280" s="85">
        <f>K280 * ( Baseline!F$89 * Baseline!B$16 )</f>
        <v>0.0005727808397</v>
      </c>
      <c r="AD280" s="85">
        <f>L280 * ( Baseline!F$89 * Baseline!B$16 )</f>
        <v>0.0005930206372</v>
      </c>
      <c r="AE280" s="86">
        <f t="shared" si="2"/>
        <v>0.04269969235</v>
      </c>
      <c r="AF280" s="86">
        <f>M280 * ( Baseline!B$89 * Baseline!B$7 )</f>
        <v>0.002102396849</v>
      </c>
      <c r="AG280" s="86">
        <f>N280 * ( Baseline!D$89 * Baseline!B$11 )</f>
        <v>0.0003041867441</v>
      </c>
      <c r="AH280" s="86">
        <f>O280 * ( Baseline!F$89 * Baseline!B$16 )</f>
        <v>0.05520287117</v>
      </c>
      <c r="AI280" s="86">
        <f>P280 * ( Baseline!H$89 * Baseline!B$18 )</f>
        <v>0.0006880408602</v>
      </c>
      <c r="AJ280" s="86">
        <f t="shared" si="3"/>
        <v>0.05829749562</v>
      </c>
      <c r="AK280" s="86">
        <f>Q280 * ( Baseline!B$89 * Baseline!B$7 )</f>
        <v>0.00004051289804</v>
      </c>
      <c r="AL280" s="86">
        <f>R280 * ( Baseline!D$89 * Baseline!B$11 )</f>
        <v>0.0003149354941</v>
      </c>
      <c r="AM280" s="86">
        <f>S280 * ( Baseline!F$89 * Baseline!B$16 )</f>
        <v>0.00006795775976</v>
      </c>
      <c r="AN280" s="86">
        <f>T280 * ( Baseline!H$89 * Baseline!B$18 )</f>
        <v>0.03466347798</v>
      </c>
      <c r="AO280" s="86">
        <f t="shared" si="4"/>
        <v>0.03508688413</v>
      </c>
      <c r="AP280" s="62"/>
      <c r="AQ280" s="86">
        <f>V280 * ( (1-Baseline!B$90-Baseline!B$89) + (1-B280)*Baseline!B$90 )</f>
        <v>0.08549566737</v>
      </c>
      <c r="AR280" s="86">
        <f>W280 * ( (1-Baseline!B$90-Baseline!B$89) + (1-B280)*Baseline!B$90 )</f>
        <v>0.001557301402</v>
      </c>
      <c r="AS280" s="86">
        <f>X280 * ( (1-Baseline!B$90-Baseline!B$89) + (1-B280)*Baseline!B$90 )</f>
        <v>0.002475624004</v>
      </c>
      <c r="AT280" s="86">
        <f>Y280 * ( (1-Baseline!B$90-Baseline!B$89) + (1-B280)*Baseline!B$90 )</f>
        <v>0.0004829903741</v>
      </c>
      <c r="AU280" s="86">
        <f t="shared" si="5"/>
        <v>0.09001158315</v>
      </c>
      <c r="AV280" s="86">
        <f>AA280 * ( (1-Baseline!D$90-Baseline!D$89) + (1-B280)*Baseline!D$90 )</f>
        <v>0.001683221096</v>
      </c>
      <c r="AW280" s="86">
        <f>AB280 * ( (1-Baseline!D$90-Baseline!D$89) + (1-B280)*Baseline!D$90 )</f>
        <v>0.02639004222</v>
      </c>
      <c r="AX280" s="86">
        <f>AC280 * ( (1-Baseline!D$90-Baseline!D$89) + (1-B280)*Baseline!D$90 )</f>
        <v>0.0003871495543</v>
      </c>
      <c r="AY280" s="86">
        <f>AD280 * ( (1-Baseline!D$90-Baseline!D$89) + (1-B280)*Baseline!D$90 )</f>
        <v>0.0004008298802</v>
      </c>
      <c r="AZ280" s="86">
        <f t="shared" si="6"/>
        <v>0.02886124275</v>
      </c>
      <c r="BA280" s="86">
        <f>AF280 * ( (1-Baseline!F$90-Baseline!F$89) + (1-Baseline!B$36)*Baseline!F$90 )</f>
        <v>0.001512952049</v>
      </c>
      <c r="BB280" s="86">
        <f>AG280 * ( (1-Baseline!F$90-Baseline!F$89) + (1-Baseline!B$36)*Baseline!F$90 )</f>
        <v>0.000218902515</v>
      </c>
      <c r="BC280" s="86">
        <f>AH280 * ( (1-Baseline!F$90-Baseline!F$89) + (1-Baseline!B$36)*Baseline!F$90 )</f>
        <v>0.03972575259</v>
      </c>
      <c r="BD280" s="86">
        <f>AI280 * ( (1-Baseline!F$90-Baseline!F$89) + (1-Baseline!B$36)*Baseline!F$90 )</f>
        <v>0.0004951362203</v>
      </c>
      <c r="BE280" s="86">
        <f t="shared" si="7"/>
        <v>0.04195274337</v>
      </c>
      <c r="BF280" s="86">
        <f>AK280 * ( (1-Baseline!H$90-Baseline!H$89) + (1-Baseline!B$36)*Baseline!H$90 )</f>
        <v>0.00003209917937</v>
      </c>
      <c r="BG280" s="86">
        <f>AL280 * ( (1-Baseline!H$90-Baseline!H$89) + (1-Baseline!B$36)*Baseline!H$90 )</f>
        <v>0.0002495296907</v>
      </c>
      <c r="BH280" s="86">
        <f>AM280 * ( (1-Baseline!H$90-Baseline!H$89) + (1-Baseline!B$36)*Baseline!H$90 )</f>
        <v>0.00005384429221</v>
      </c>
      <c r="BI280" s="86">
        <f>AN280 * ( (1-Baseline!H$90-Baseline!H$89) + (1-Baseline!B$36)*Baseline!H$90 )</f>
        <v>0.02746456687</v>
      </c>
      <c r="BJ280" s="86">
        <f t="shared" si="8"/>
        <v>0.02780004003</v>
      </c>
      <c r="BK280" s="62"/>
      <c r="BL280" s="86">
        <f t="shared" si="19"/>
        <v>0.949829615</v>
      </c>
      <c r="BM280" s="86">
        <f t="shared" si="20"/>
        <v>0.01730112222</v>
      </c>
      <c r="BN280" s="86">
        <f t="shared" si="21"/>
        <v>0.02750339365</v>
      </c>
      <c r="BO280" s="86">
        <f t="shared" si="22"/>
        <v>0.005365869116</v>
      </c>
      <c r="BP280" s="86">
        <f t="shared" si="9"/>
        <v>1</v>
      </c>
      <c r="BQ280" s="86">
        <f t="shared" si="23"/>
        <v>0.05832115792</v>
      </c>
      <c r="BR280" s="86">
        <f t="shared" si="24"/>
        <v>0.9143765031</v>
      </c>
      <c r="BS280" s="86">
        <f t="shared" si="25"/>
        <v>0.01341416784</v>
      </c>
      <c r="BT280" s="86">
        <f t="shared" si="26"/>
        <v>0.01388817119</v>
      </c>
      <c r="BU280" s="86">
        <f t="shared" si="10"/>
        <v>1</v>
      </c>
      <c r="BV280" s="86">
        <f t="shared" si="27"/>
        <v>0.03606324468</v>
      </c>
      <c r="BW280" s="86">
        <f t="shared" si="28"/>
        <v>0.005217835531</v>
      </c>
      <c r="BX280" s="86">
        <f t="shared" si="29"/>
        <v>0.9469166828</v>
      </c>
      <c r="BY280" s="86">
        <f t="shared" si="30"/>
        <v>0.01180223701</v>
      </c>
      <c r="BZ280" s="86">
        <f t="shared" si="11"/>
        <v>1</v>
      </c>
      <c r="CA280" s="86">
        <f t="shared" si="31"/>
        <v>0.001154645077</v>
      </c>
      <c r="CB280" s="86">
        <f t="shared" si="32"/>
        <v>0.00897587523</v>
      </c>
      <c r="CC280" s="86">
        <f t="shared" si="33"/>
        <v>0.001936842254</v>
      </c>
      <c r="CD280" s="86">
        <f t="shared" si="34"/>
        <v>0.9879326374</v>
      </c>
      <c r="CE280" s="86">
        <f t="shared" si="12"/>
        <v>1</v>
      </c>
      <c r="CF280" s="62"/>
      <c r="CG280" s="86">
        <f t="shared" si="35"/>
        <v>0.949829615</v>
      </c>
      <c r="CH280" s="86">
        <f t="shared" si="36"/>
        <v>0.01730112222</v>
      </c>
      <c r="CI280" s="86">
        <f t="shared" si="37"/>
        <v>0.02750339365</v>
      </c>
      <c r="CJ280" s="86">
        <f t="shared" si="38"/>
        <v>0.005365869116</v>
      </c>
      <c r="CK280" s="86">
        <f t="shared" si="13"/>
        <v>1</v>
      </c>
      <c r="CL280" s="86">
        <f t="shared" si="39"/>
        <v>0.05832115792</v>
      </c>
      <c r="CM280" s="86">
        <f t="shared" si="40"/>
        <v>0.9143765031</v>
      </c>
      <c r="CN280" s="86">
        <f t="shared" si="41"/>
        <v>0.01341416784</v>
      </c>
      <c r="CO280" s="86">
        <f t="shared" si="42"/>
        <v>0.01388817119</v>
      </c>
      <c r="CP280" s="86">
        <f t="shared" si="14"/>
        <v>1</v>
      </c>
      <c r="CQ280" s="86">
        <f t="shared" si="43"/>
        <v>0.03606324468</v>
      </c>
      <c r="CR280" s="86">
        <f t="shared" si="44"/>
        <v>0.005217835531</v>
      </c>
      <c r="CS280" s="86">
        <f t="shared" si="45"/>
        <v>0.9469166828</v>
      </c>
      <c r="CT280" s="86">
        <f t="shared" si="46"/>
        <v>0.01180223701</v>
      </c>
      <c r="CU280" s="86">
        <f t="shared" si="15"/>
        <v>1</v>
      </c>
      <c r="CV280" s="86">
        <f t="shared" si="47"/>
        <v>0.001154645077</v>
      </c>
      <c r="CW280" s="86">
        <f t="shared" si="48"/>
        <v>0.00897587523</v>
      </c>
      <c r="CX280" s="86">
        <f t="shared" si="49"/>
        <v>0.001936842254</v>
      </c>
      <c r="CY280" s="86">
        <f t="shared" si="50"/>
        <v>0.9879326374</v>
      </c>
      <c r="CZ280" s="86">
        <f t="shared" si="16"/>
        <v>1</v>
      </c>
      <c r="DA280" s="62"/>
      <c r="DB280" s="86">
        <f>(AQ280*Baseline!B$7 + AV280*Baseline!B$11 + BA280*Baseline!B$16 + BF280*Baseline!B$18)</f>
        <v>51613.68165</v>
      </c>
      <c r="DC280" s="86">
        <f>(AR280*Baseline!B$7 + AW280*Baseline!B$11 + BB280*Baseline!B$16 + BG280*Baseline!B$18)</f>
        <v>69509.69495</v>
      </c>
      <c r="DD280" s="86">
        <f>(AS280*Baseline!B$7 + AX280*Baseline!B$11 + BC280*Baseline!B$16 + BH280*Baseline!B$18)</f>
        <v>137585.3339</v>
      </c>
      <c r="DE280" s="86">
        <f>(AT280*Baseline!B$7 + AY280*Baseline!B$11 + BD280*Baseline!B$16 + BI280*Baseline!B$18)</f>
        <v>1260377.58</v>
      </c>
      <c r="DF280" s="86">
        <f t="shared" si="17"/>
        <v>1519086.291</v>
      </c>
      <c r="DG280" s="62"/>
      <c r="DH280" s="86">
        <f t="shared" si="51"/>
        <v>0.03397679379</v>
      </c>
      <c r="DI280" s="86">
        <f t="shared" si="52"/>
        <v>0.04575756847</v>
      </c>
      <c r="DJ280" s="86">
        <f t="shared" si="53"/>
        <v>0.09057111156</v>
      </c>
      <c r="DK280" s="86">
        <f t="shared" si="54"/>
        <v>0.8296945262</v>
      </c>
      <c r="DL280" s="86">
        <f t="shared" si="18"/>
        <v>1</v>
      </c>
      <c r="DM280" s="62"/>
      <c r="DN280" s="86">
        <f>DH280 / (Baseline!B$7/Baseline!B$17)</f>
        <v>3.626799261</v>
      </c>
      <c r="DO280" s="86">
        <f>DI280 / (Baseline!B$11/Baseline!B$17)</f>
        <v>1.104609604</v>
      </c>
      <c r="DP280" s="86">
        <f>DJ280 / (Baseline!B$16/Baseline!B$17)</f>
        <v>1.399597386</v>
      </c>
      <c r="DQ280" s="86">
        <f>DK280 / (Baseline!B$18/Baseline!B$17)</f>
        <v>0.9380429091</v>
      </c>
      <c r="DR280" s="62"/>
      <c r="DS280" s="86">
        <f>DH280 / Baseline!H$117</f>
        <v>1.35931345</v>
      </c>
      <c r="DT280" s="86">
        <f>DI280 / Baseline!H$118</f>
        <v>1.030005256</v>
      </c>
      <c r="DU280" s="86">
        <f>DJ280 / Baseline!H$119</f>
        <v>1.082724597</v>
      </c>
      <c r="DV280" s="86">
        <f>DK280 / Baseline!H$120</f>
        <v>0.9796509272</v>
      </c>
      <c r="DW280" s="87"/>
      <c r="DX280" s="86">
        <f>(AU280*Baseline!B$34)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0.02603126872</v>
      </c>
      <c r="DY280" s="86">
        <f>(AZ280*Baseline!B$34) + (Baseline!D$90*(1-Baseline!D$91)*Baseline!B$35) + (Baseline!D$90*Baseline!D$91*((1-Baseline!D$92)*Baseline!B$40 + Baseline!D$92*Baseline!B$41))</f>
        <v>0.01074275441</v>
      </c>
      <c r="DZ280" s="86">
        <f>(BE280*Baseline!B$34) + (Baseline!F$90*(1-Baseline!F$91)*Baseline!B$35) + (Baseline!F$90*Baseline!F$91*((1-Baseline!F$92)*Baseline!B$40 + Baseline!F$92*Baseline!B$41))</f>
        <v>0.01402355151</v>
      </c>
      <c r="EA280" s="86">
        <f>(BJ280*Baseline!B$34) + (Baseline!H$90*(1-Baseline!H$91)*Baseline!B$35) + (Baseline!H$90*Baseline!H$91*((1-Baseline!H$92)*Baseline!B$40 + Baseline!H$92*Baseline!B$41))</f>
        <v>0.009315006005</v>
      </c>
      <c r="EB280" s="86">
        <f>( DX280*Baseline!B$7 + DY280*Baseline!B$11 + DZ280*Baseline!B$16 + EA280*Baseline!B$18 ) / Baseline!B$17</f>
        <v>0.00983545224</v>
      </c>
    </row>
    <row r="281">
      <c r="A281" s="73" t="s">
        <v>457</v>
      </c>
      <c r="B281" s="85">
        <f>MIN( MAX( NORMINV( MCrands!B281, (B$5+B$4)/2, (B$5-B$4)/3.29 ), 0 ), 1 )</f>
        <v>0.4400383678</v>
      </c>
      <c r="C281" s="85">
        <f>MAX( NORMINV( MCrands!C281, (C$5+C$4)/2, (C$5-C$4)/3.29 ), 0 )</f>
        <v>2.777607023</v>
      </c>
      <c r="D281" s="83"/>
      <c r="E281" s="84">
        <f>Baseline!B$33 * (C281 * Baseline!B$68*Baseline!B$68/Baseline!B$75 + Baseline!B$46 * Baseline!B$54*Baseline!B$54/Baseline!B$76 + Baseline!B$47 * Baseline!B$55*Baseline!B$55/Baseline!B$77 + Baseline!B$56*Baseline!B$56/Baseline!B$78)</f>
        <v>0.00001971501548</v>
      </c>
      <c r="F281" s="84">
        <f>Baseline!B$33 * (C281 * Baseline!B$68*Baseline!B$59/Baseline!B$75 + Baseline!B$46 * Baseline!B$54*Baseline!B$69/Baseline!B$76 + Baseline!B$47 * Baseline!B$55*Baseline!B$57/Baseline!B$77 + Baseline!B$56*Baseline!B$58/Baseline!B$78)</f>
        <v>0.0000002393523357</v>
      </c>
      <c r="G281" s="85">
        <f>Baseline!B$33 * (C281 * Baseline!B$68*Baseline!B$60/Baseline!B$75 + Baseline!B$46 * Baseline!B$54*Baseline!B$61/Baseline!B$76 + Baseline!B$47 * Baseline!B$55*Baseline!B$70/Baseline!B$77 + Baseline!B$56*Baseline!B$62/Baseline!B$78)</f>
        <v>0.00000020112778</v>
      </c>
      <c r="H281" s="84">
        <f>Baseline!B$33 * (C281 * Baseline!B$68*Baseline!B$63/Baseline!B$75 + Baseline!B$46 * Baseline!B$54*Baseline!B$64/Baseline!B$76 + Baseline!B$47 * Baseline!B$55*Baseline!B$65/Baseline!B$77 + Baseline!B$56*Baseline!B$71/Baseline!B$78)</f>
        <v>0.000000003759874367</v>
      </c>
      <c r="I281" s="84">
        <f>Baseline!B$33 * (C281 * Baseline!B$59*Baseline!B$68/Baseline!B$75 + Baseline!B$46 * Baseline!B$69*Baseline!B$54/Baseline!B$76 + Baseline!B$47 * Baseline!B$57*Baseline!B$55/Baseline!B$77 + Baseline!B$58*Baseline!B$56/Baseline!B$78)</f>
        <v>0.0000002393523357</v>
      </c>
      <c r="J281" s="85">
        <f>Baseline!B$33 * (C281 * Baseline!B$59*Baseline!B$59/Baseline!B$75 + Baseline!B$46 * Baseline!B$69*Baseline!B$69/Baseline!B$76 + Baseline!B$47 * Baseline!B$57*Baseline!B$57/Baseline!B$77 + Baseline!B$58*Baseline!B$58/Baseline!B$78)</f>
        <v>0.00000211657448</v>
      </c>
      <c r="K281" s="84">
        <f>Baseline!B$33 * (C281 * Baseline!B$59*Baseline!B$60/Baseline!B$75 + Baseline!B$46 * Baseline!B$69*Baseline!B$61/Baseline!B$76 + Baseline!B$47 * Baseline!B$57*Baseline!B$70/Baseline!B$77 + Baseline!B$58*Baseline!B$62/Baseline!B$78)</f>
        <v>0.00000001648990254</v>
      </c>
      <c r="L281" s="85">
        <f>Baseline!B$33 * (C281 * Baseline!B$59*Baseline!B$63/Baseline!B$75 + Baseline!B$46 * Baseline!B$69*Baseline!B$64/Baseline!B$76 + Baseline!B$47 * Baseline!B$57*Baseline!B$65/Baseline!B$77 + Baseline!B$58*Baseline!B$71/Baseline!B$78)</f>
        <v>0.00000001707280203</v>
      </c>
      <c r="M281" s="84">
        <f>Baseline!B$33 * (C281 * Baseline!B$60*Baseline!B$68/Baseline!B$75 + Baseline!B$46 * Baseline!B$61*Baseline!B$54/Baseline!B$76 + Baseline!B$47 * Baseline!B$70*Baseline!B$55/Baseline!B$77 + Baseline!B$62*Baseline!B$56/Baseline!B$78)</f>
        <v>0.00000020112778</v>
      </c>
      <c r="N281" s="85">
        <f>Baseline!B$33 * (C281 * Baseline!B$60*Baseline!B$59/Baseline!B$75 + Baseline!B$46 * Baseline!B$61*Baseline!B$69/Baseline!B$76 + Baseline!B$47 * Baseline!B$70*Baseline!B$57/Baseline!B$77 + Baseline!B$62*Baseline!B$58/Baseline!B$78)</f>
        <v>0.00000001648990254</v>
      </c>
      <c r="O281" s="85">
        <f>Baseline!B$33 * (C281 * Baseline!B$60*Baseline!B$60/Baseline!B$75 + Baseline!B$46 * Baseline!B$61*Baseline!B$61/Baseline!B$76 + Baseline!B$47 * Baseline!B$70*Baseline!B$70/Baseline!B$77 + Baseline!B$62*Baseline!B$62/Baseline!B$78)</f>
        <v>0.000001589267813</v>
      </c>
      <c r="P281" s="84">
        <f>Baseline!B$33 * (C281 * Baseline!B$60*Baseline!B$63/Baseline!B$75 + Baseline!B$46 * Baseline!B$61*Baseline!B$64/Baseline!B$76 + Baseline!B$47 * Baseline!B$70*Baseline!B$65/Baseline!B$77 + Baseline!B$62*Baseline!B$71/Baseline!B$78)</f>
        <v>0.00000000195642077</v>
      </c>
      <c r="Q281" s="84">
        <f>Baseline!B$33 * (C281 * Baseline!B$63*Baseline!B$68/Baseline!B$75 + Baseline!B$46 * Baseline!B$64*Baseline!B$54/Baseline!B$76 + Baseline!B$47 * Baseline!B$65*Baseline!B$55/Baseline!B$77 + Baseline!B$71*Baseline!B$56/Baseline!B$78)</f>
        <v>0.000000003759874367</v>
      </c>
      <c r="R281" s="84">
        <f>Baseline!B$33 * (C281 * Baseline!B$63*Baseline!B$59/Baseline!B$75 + Baseline!B$46 * Baseline!B$64*Baseline!B$69/Baseline!B$76 + Baseline!B$47 * Baseline!B$65*Baseline!B$57/Baseline!B$77 + Baseline!B$71*Baseline!B$58/Baseline!B$78)</f>
        <v>0.00000001707280203</v>
      </c>
      <c r="S281" s="84">
        <f>Baseline!B$33 * (C281 * Baseline!B$63*Baseline!B$60/Baseline!B$75 + Baseline!B$46 * Baseline!B$64*Baseline!B$61/Baseline!B$76 + Baseline!B$47 * Baseline!B$65*Baseline!B$70/Baseline!B$77 + Baseline!B$71*Baseline!B$62/Baseline!B$78)</f>
        <v>0.00000000195642077</v>
      </c>
      <c r="T281" s="84">
        <f>Baseline!B$33 * (C281 * Baseline!B$63*Baseline!B$63/Baseline!B$75 + Baseline!B$46 * Baseline!B$64*Baseline!B$64/Baseline!B$76 + Baseline!B$47 * Baseline!B$65*Baseline!B$65/Baseline!B$77 + Baseline!B$71*Baseline!B$71/Baseline!B$78)</f>
        <v>0.00000009856722011</v>
      </c>
      <c r="U281" s="83"/>
      <c r="V281" s="84">
        <f>E281 * ( Baseline!B$89 * Baseline!B$7 )</f>
        <v>0.2046221456</v>
      </c>
      <c r="W281" s="84">
        <f>F281 * ( Baseline!D$89 * Baseline!B$11 )</f>
        <v>0.004415235763</v>
      </c>
      <c r="X281" s="84">
        <f>G281 * ( Baseline!F$89 * Baseline!B$16 )</f>
        <v>0.006986127164</v>
      </c>
      <c r="Y281" s="84">
        <f>H281 * ( Baseline!H$89 * Baseline!B$18 )</f>
        <v>0.001322248054</v>
      </c>
      <c r="Z281" s="86">
        <f t="shared" si="1"/>
        <v>0.2173457566</v>
      </c>
      <c r="AA281" s="84">
        <f>I281 * ( Baseline!B$89 * Baseline!B$7 )</f>
        <v>0.002484237892</v>
      </c>
      <c r="AB281" s="85">
        <f>J281 * ( Baseline!D$89 * Baseline!B$11 )</f>
        <v>0.03904359367</v>
      </c>
      <c r="AC281" s="85">
        <f>K281 * ( Baseline!F$89 * Baseline!B$16 )</f>
        <v>0.0005727729707</v>
      </c>
      <c r="AD281" s="85">
        <f>L281 * ( Baseline!F$89 * Baseline!B$16 )</f>
        <v>0.0005930198503</v>
      </c>
      <c r="AE281" s="86">
        <f t="shared" si="2"/>
        <v>0.04269362438</v>
      </c>
      <c r="AF281" s="86">
        <f>M281 * ( Baseline!B$89 * Baseline!B$7 )</f>
        <v>0.002087505229</v>
      </c>
      <c r="AG281" s="86">
        <f>N281 * ( Baseline!D$89 * Baseline!B$11 )</f>
        <v>0.0003041825651</v>
      </c>
      <c r="AH281" s="86">
        <f>O281 * ( Baseline!F$89 * Baseline!B$16 )</f>
        <v>0.05520285183</v>
      </c>
      <c r="AI281" s="86">
        <f>P281 * ( Baseline!H$89 * Baseline!B$18 )</f>
        <v>0.0006880212747</v>
      </c>
      <c r="AJ281" s="86">
        <f t="shared" si="3"/>
        <v>0.0582825609</v>
      </c>
      <c r="AK281" s="86">
        <f>Q281 * ( Baseline!B$89 * Baseline!B$7 )</f>
        <v>0.00003902373606</v>
      </c>
      <c r="AL281" s="86">
        <f>R281 * ( Baseline!D$89 * Baseline!B$11 )</f>
        <v>0.0003149350762</v>
      </c>
      <c r="AM281" s="86">
        <f>S281 * ( Baseline!F$89 * Baseline!B$16 )</f>
        <v>0.0000679558253</v>
      </c>
      <c r="AN281" s="86">
        <f>T281 * ( Baseline!H$89 * Baseline!B$18 )</f>
        <v>0.03466347602</v>
      </c>
      <c r="AO281" s="86">
        <f t="shared" si="4"/>
        <v>0.03508539066</v>
      </c>
      <c r="AP281" s="62"/>
      <c r="AQ281" s="86">
        <f>V281 * ( (1-Baseline!B$90-Baseline!B$89) + (1-B281)*Baseline!B$90 )</f>
        <v>0.1201062122</v>
      </c>
      <c r="AR281" s="86">
        <f>W281 * ( (1-Baseline!B$90-Baseline!B$89) + (1-B281)*Baseline!B$90 )</f>
        <v>0.002591592624</v>
      </c>
      <c r="AS281" s="86">
        <f>X281 * ( (1-Baseline!B$90-Baseline!B$89) + (1-B281)*Baseline!B$90 )</f>
        <v>0.004100618088</v>
      </c>
      <c r="AT281" s="86">
        <f>Y281 * ( (1-Baseline!B$90-Baseline!B$89) + (1-B281)*Baseline!B$90 )</f>
        <v>0.0007761144563</v>
      </c>
      <c r="AU281" s="86">
        <f t="shared" si="5"/>
        <v>0.1275745373</v>
      </c>
      <c r="AV281" s="86">
        <f>AA281 * ( (1-Baseline!D$90-Baseline!D$89) + (1-B281)*Baseline!D$90 )</f>
        <v>0.001973133797</v>
      </c>
      <c r="AW281" s="86">
        <f>AB281 * ( (1-Baseline!D$90-Baseline!D$89) + (1-B281)*Baseline!D$90 )</f>
        <v>0.031010812</v>
      </c>
      <c r="AX281" s="86">
        <f>AC281 * ( (1-Baseline!D$90-Baseline!D$89) + (1-B281)*Baseline!D$90 )</f>
        <v>0.0004549313535</v>
      </c>
      <c r="AY281" s="86">
        <f>AD281 * ( (1-Baseline!D$90-Baseline!D$89) + (1-B281)*Baseline!D$90 )</f>
        <v>0.0004710126646</v>
      </c>
      <c r="AZ281" s="86">
        <f t="shared" si="6"/>
        <v>0.03390988981</v>
      </c>
      <c r="BA281" s="86">
        <f>AF281 * ( (1-Baseline!F$90-Baseline!F$89) + (1-Baseline!B$36)*Baseline!F$90 )</f>
        <v>0.001502235563</v>
      </c>
      <c r="BB281" s="86">
        <f>AG281 * ( (1-Baseline!F$90-Baseline!F$89) + (1-Baseline!B$36)*Baseline!F$90 )</f>
        <v>0.0002188995077</v>
      </c>
      <c r="BC281" s="86">
        <f>AH281 * ( (1-Baseline!F$90-Baseline!F$89) + (1-Baseline!B$36)*Baseline!F$90 )</f>
        <v>0.03972573867</v>
      </c>
      <c r="BD281" s="86">
        <f>AI281 * ( (1-Baseline!F$90-Baseline!F$89) + (1-Baseline!B$36)*Baseline!F$90 )</f>
        <v>0.000495122126</v>
      </c>
      <c r="BE281" s="86">
        <f t="shared" si="7"/>
        <v>0.04194199586</v>
      </c>
      <c r="BF281" s="86">
        <f>AK281 * ( (1-Baseline!H$90-Baseline!H$89) + (1-Baseline!B$36)*Baseline!H$90 )</f>
        <v>0.00003091928655</v>
      </c>
      <c r="BG281" s="86">
        <f>AL281 * ( (1-Baseline!H$90-Baseline!H$89) + (1-Baseline!B$36)*Baseline!H$90 )</f>
        <v>0.0002495293596</v>
      </c>
      <c r="BH281" s="86">
        <f>AM281 * ( (1-Baseline!H$90-Baseline!H$89) + (1-Baseline!B$36)*Baseline!H$90 )</f>
        <v>0.0000538427595</v>
      </c>
      <c r="BI281" s="86">
        <f>AN281 * ( (1-Baseline!H$90-Baseline!H$89) + (1-Baseline!B$36)*Baseline!H$90 )</f>
        <v>0.02746456532</v>
      </c>
      <c r="BJ281" s="86">
        <f t="shared" si="8"/>
        <v>0.02779885672</v>
      </c>
      <c r="BK281" s="62"/>
      <c r="BL281" s="86">
        <f t="shared" si="19"/>
        <v>0.941459124</v>
      </c>
      <c r="BM281" s="86">
        <f t="shared" si="20"/>
        <v>0.02031434076</v>
      </c>
      <c r="BN281" s="86">
        <f t="shared" si="21"/>
        <v>0.03214291953</v>
      </c>
      <c r="BO281" s="86">
        <f t="shared" si="22"/>
        <v>0.006083615684</v>
      </c>
      <c r="BP281" s="86">
        <f t="shared" si="9"/>
        <v>1</v>
      </c>
      <c r="BQ281" s="86">
        <f t="shared" si="23"/>
        <v>0.05818756145</v>
      </c>
      <c r="BR281" s="86">
        <f t="shared" si="24"/>
        <v>0.9145064218</v>
      </c>
      <c r="BS281" s="86">
        <f t="shared" si="25"/>
        <v>0.01341589005</v>
      </c>
      <c r="BT281" s="86">
        <f t="shared" si="26"/>
        <v>0.01389012666</v>
      </c>
      <c r="BU281" s="86">
        <f t="shared" si="10"/>
        <v>1</v>
      </c>
      <c r="BV281" s="86">
        <f t="shared" si="27"/>
        <v>0.03581697848</v>
      </c>
      <c r="BW281" s="86">
        <f t="shared" si="28"/>
        <v>0.005219100884</v>
      </c>
      <c r="BX281" s="86">
        <f t="shared" si="29"/>
        <v>0.9471589954</v>
      </c>
      <c r="BY281" s="86">
        <f t="shared" si="30"/>
        <v>0.01180492525</v>
      </c>
      <c r="BZ281" s="86">
        <f t="shared" si="11"/>
        <v>1</v>
      </c>
      <c r="CA281" s="86">
        <f t="shared" si="31"/>
        <v>0.001112250294</v>
      </c>
      <c r="CB281" s="86">
        <f t="shared" si="32"/>
        <v>0.008976245393</v>
      </c>
      <c r="CC281" s="86">
        <f t="shared" si="33"/>
        <v>0.001936869564</v>
      </c>
      <c r="CD281" s="86">
        <f t="shared" si="34"/>
        <v>0.9879746347</v>
      </c>
      <c r="CE281" s="86">
        <f t="shared" si="12"/>
        <v>1</v>
      </c>
      <c r="CF281" s="62"/>
      <c r="CG281" s="86">
        <f t="shared" si="35"/>
        <v>0.941459124</v>
      </c>
      <c r="CH281" s="86">
        <f t="shared" si="36"/>
        <v>0.02031434076</v>
      </c>
      <c r="CI281" s="86">
        <f t="shared" si="37"/>
        <v>0.03214291953</v>
      </c>
      <c r="CJ281" s="86">
        <f t="shared" si="38"/>
        <v>0.006083615684</v>
      </c>
      <c r="CK281" s="86">
        <f t="shared" si="13"/>
        <v>1</v>
      </c>
      <c r="CL281" s="86">
        <f t="shared" si="39"/>
        <v>0.05818756145</v>
      </c>
      <c r="CM281" s="86">
        <f t="shared" si="40"/>
        <v>0.9145064218</v>
      </c>
      <c r="CN281" s="86">
        <f t="shared" si="41"/>
        <v>0.01341589005</v>
      </c>
      <c r="CO281" s="86">
        <f t="shared" si="42"/>
        <v>0.01389012666</v>
      </c>
      <c r="CP281" s="86">
        <f t="shared" si="14"/>
        <v>1</v>
      </c>
      <c r="CQ281" s="86">
        <f t="shared" si="43"/>
        <v>0.03581697848</v>
      </c>
      <c r="CR281" s="86">
        <f t="shared" si="44"/>
        <v>0.005219100884</v>
      </c>
      <c r="CS281" s="86">
        <f t="shared" si="45"/>
        <v>0.9471589954</v>
      </c>
      <c r="CT281" s="86">
        <f t="shared" si="46"/>
        <v>0.01180492525</v>
      </c>
      <c r="CU281" s="86">
        <f t="shared" si="15"/>
        <v>1</v>
      </c>
      <c r="CV281" s="86">
        <f t="shared" si="47"/>
        <v>0.001112250294</v>
      </c>
      <c r="CW281" s="86">
        <f t="shared" si="48"/>
        <v>0.008976245393</v>
      </c>
      <c r="CX281" s="86">
        <f t="shared" si="49"/>
        <v>0.001936869564</v>
      </c>
      <c r="CY281" s="86">
        <f t="shared" si="50"/>
        <v>0.9879746347</v>
      </c>
      <c r="CZ281" s="86">
        <f t="shared" si="16"/>
        <v>1</v>
      </c>
      <c r="DA281" s="62"/>
      <c r="DB281" s="86">
        <f>(AQ281*Baseline!B$7 + AV281*Baseline!B$11 + BA281*Baseline!B$16 + BF281*Baseline!B$18)</f>
        <v>68931.5988</v>
      </c>
      <c r="DC281" s="86">
        <f>(AR281*Baseline!B$7 + AW281*Baseline!B$11 + BB281*Baseline!B$16 + BG281*Baseline!B$18)</f>
        <v>79920.79127</v>
      </c>
      <c r="DD281" s="86">
        <f>(AS281*Baseline!B$7 + AX281*Baseline!B$11 + BC281*Baseline!B$16 + BH281*Baseline!B$18)</f>
        <v>138518.7009</v>
      </c>
      <c r="DE281" s="86">
        <f>(AT281*Baseline!B$7 + AY281*Baseline!B$11 + BD281*Baseline!B$16 + BI281*Baseline!B$18)</f>
        <v>1260670.138</v>
      </c>
      <c r="DF281" s="86">
        <f t="shared" si="17"/>
        <v>1548041.229</v>
      </c>
      <c r="DG281" s="62"/>
      <c r="DH281" s="86">
        <f t="shared" si="51"/>
        <v>0.04452827064</v>
      </c>
      <c r="DI281" s="86">
        <f t="shared" si="52"/>
        <v>0.05162704312</v>
      </c>
      <c r="DJ281" s="86">
        <f t="shared" si="53"/>
        <v>0.08947998177</v>
      </c>
      <c r="DK281" s="86">
        <f t="shared" si="54"/>
        <v>0.8143647045</v>
      </c>
      <c r="DL281" s="86">
        <f t="shared" si="18"/>
        <v>1</v>
      </c>
      <c r="DM281" s="62"/>
      <c r="DN281" s="86">
        <f>DH281 / (Baseline!B$7/Baseline!B$17)</f>
        <v>4.753100014</v>
      </c>
      <c r="DO281" s="86">
        <f>DI281 / (Baseline!B$11/Baseline!B$17)</f>
        <v>1.246301531</v>
      </c>
      <c r="DP281" s="86">
        <f>DJ281 / (Baseline!B$16/Baseline!B$17)</f>
        <v>1.382736133</v>
      </c>
      <c r="DQ281" s="86">
        <f>DK281 / (Baseline!B$18/Baseline!B$17)</f>
        <v>0.9207111923</v>
      </c>
      <c r="DR281" s="62"/>
      <c r="DS281" s="86">
        <f>DH281 / Baseline!H$117</f>
        <v>1.781447584</v>
      </c>
      <c r="DT281" s="86">
        <f>DI281 / Baseline!H$118</f>
        <v>1.162127437</v>
      </c>
      <c r="DU281" s="86">
        <f>DJ281 / Baseline!H$119</f>
        <v>1.069680779</v>
      </c>
      <c r="DV281" s="86">
        <f>DK281 / Baseline!H$120</f>
        <v>0.9615504413</v>
      </c>
      <c r="DW281" s="87"/>
      <c r="DX281" s="86">
        <f>(AU281*Baseline!B$34)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0.03166571185</v>
      </c>
      <c r="DY281" s="86">
        <f>(AZ281*Baseline!B$34) + (Baseline!D$90*(1-Baseline!D$91)*Baseline!B$35) + (Baseline!D$90*Baseline!D$91*((1-Baseline!D$92)*Baseline!B$40 + Baseline!D$92*Baseline!B$41))</f>
        <v>0.01150005147</v>
      </c>
      <c r="DZ281" s="86">
        <f>(BE281*Baseline!B$34) + (Baseline!F$90*(1-Baseline!F$91)*Baseline!B$35) + (Baseline!F$90*Baseline!F$91*((1-Baseline!F$92)*Baseline!B$40 + Baseline!F$92*Baseline!B$41))</f>
        <v>0.01402193938</v>
      </c>
      <c r="EA281" s="86">
        <f>(BJ281*Baseline!B$34) + (Baseline!H$90*(1-Baseline!H$91)*Baseline!B$35) + (Baseline!H$90*Baseline!H$91*((1-Baseline!H$92)*Baseline!B$40 + Baseline!H$92*Baseline!B$41))</f>
        <v>0.009314828509</v>
      </c>
      <c r="EB281" s="86">
        <f>( DX281*Baseline!B$7 + DY281*Baseline!B$11 + DZ281*Baseline!B$16 + EA281*Baseline!B$18 ) / Baseline!B$17</f>
        <v>0.009919346266</v>
      </c>
    </row>
    <row r="282">
      <c r="A282" s="73" t="s">
        <v>458</v>
      </c>
      <c r="B282" s="85">
        <f>MIN( MAX( NORMINV( MCrands!B282, (B$5+B$4)/2, (B$5-B$4)/3.29 ), 0 ), 1 )</f>
        <v>0.6026841526</v>
      </c>
      <c r="C282" s="85">
        <f>MAX( NORMINV( MCrands!C282, (C$5+C$4)/2, (C$5-C$4)/3.29 ), 0 )</f>
        <v>2.28275757</v>
      </c>
      <c r="D282" s="83"/>
      <c r="E282" s="84">
        <f>Baseline!B$33 * (C282 * Baseline!B$68*Baseline!B$68/Baseline!B$75 + Baseline!B$46 * Baseline!B$54*Baseline!B$54/Baseline!B$76 + Baseline!B$47 * Baseline!B$55*Baseline!B$55/Baseline!B$77 + Baseline!B$56*Baseline!B$56/Baseline!B$78)</f>
        <v>0.00001621146947</v>
      </c>
      <c r="F282" s="84">
        <f>Baseline!B$33 * (C282 * Baseline!B$68*Baseline!B$59/Baseline!B$75 + Baseline!B$46 * Baseline!B$54*Baseline!B$69/Baseline!B$76 + Baseline!B$47 * Baseline!B$55*Baseline!B$57/Baseline!B$77 + Baseline!B$56*Baseline!B$58/Baseline!B$78)</f>
        <v>0.0000002387991442</v>
      </c>
      <c r="G282" s="85">
        <f>Baseline!B$33 * (C282 * Baseline!B$68*Baseline!B$60/Baseline!B$75 + Baseline!B$46 * Baseline!B$54*Baseline!B$61/Baseline!B$76 + Baseline!B$47 * Baseline!B$55*Baseline!B$70/Baseline!B$77 + Baseline!B$56*Baseline!B$62/Baseline!B$78)</f>
        <v>0.000000199767851</v>
      </c>
      <c r="H282" s="84">
        <f>Baseline!B$33 * (C282 * Baseline!B$68*Baseline!B$63/Baseline!B$75 + Baseline!B$46 * Baseline!B$54*Baseline!B$64/Baseline!B$76 + Baseline!B$47 * Baseline!B$55*Baseline!B$65/Baseline!B$77 + Baseline!B$56*Baseline!B$71/Baseline!B$78)</f>
        <v>0.000000003623881463</v>
      </c>
      <c r="I282" s="84">
        <f>Baseline!B$33 * (C282 * Baseline!B$59*Baseline!B$68/Baseline!B$75 + Baseline!B$46 * Baseline!B$69*Baseline!B$54/Baseline!B$76 + Baseline!B$47 * Baseline!B$57*Baseline!B$55/Baseline!B$77 + Baseline!B$58*Baseline!B$56/Baseline!B$78)</f>
        <v>0.0000002387991442</v>
      </c>
      <c r="J282" s="85">
        <f>Baseline!B$33 * (C282 * Baseline!B$59*Baseline!B$59/Baseline!B$75 + Baseline!B$46 * Baseline!B$69*Baseline!B$69/Baseline!B$76 + Baseline!B$47 * Baseline!B$57*Baseline!B$57/Baseline!B$77 + Baseline!B$58*Baseline!B$58/Baseline!B$78)</f>
        <v>0.000002116574392</v>
      </c>
      <c r="K282" s="84">
        <f>Baseline!B$33 * (C282 * Baseline!B$59*Baseline!B$60/Baseline!B$75 + Baseline!B$46 * Baseline!B$69*Baseline!B$61/Baseline!B$76 + Baseline!B$47 * Baseline!B$57*Baseline!B$70/Baseline!B$77 + Baseline!B$58*Baseline!B$62/Baseline!B$78)</f>
        <v>0.00000001648968781</v>
      </c>
      <c r="L282" s="85">
        <f>Baseline!B$33 * (C282 * Baseline!B$59*Baseline!B$63/Baseline!B$75 + Baseline!B$46 * Baseline!B$69*Baseline!B$64/Baseline!B$76 + Baseline!B$47 * Baseline!B$57*Baseline!B$65/Baseline!B$77 + Baseline!B$58*Baseline!B$71/Baseline!B$78)</f>
        <v>0.00000001707278056</v>
      </c>
      <c r="M282" s="84">
        <f>Baseline!B$33 * (C282 * Baseline!B$60*Baseline!B$68/Baseline!B$75 + Baseline!B$46 * Baseline!B$61*Baseline!B$54/Baseline!B$76 + Baseline!B$47 * Baseline!B$70*Baseline!B$55/Baseline!B$77 + Baseline!B$62*Baseline!B$56/Baseline!B$78)</f>
        <v>0.000000199767851</v>
      </c>
      <c r="N282" s="85">
        <f>Baseline!B$33 * (C282 * Baseline!B$60*Baseline!B$59/Baseline!B$75 + Baseline!B$46 * Baseline!B$61*Baseline!B$69/Baseline!B$76 + Baseline!B$47 * Baseline!B$70*Baseline!B$57/Baseline!B$77 + Baseline!B$62*Baseline!B$58/Baseline!B$78)</f>
        <v>0.00000001648968781</v>
      </c>
      <c r="O282" s="85">
        <f>Baseline!B$33 * (C282 * Baseline!B$60*Baseline!B$60/Baseline!B$75 + Baseline!B$46 * Baseline!B$61*Baseline!B$61/Baseline!B$76 + Baseline!B$47 * Baseline!B$70*Baseline!B$70/Baseline!B$77 + Baseline!B$62*Baseline!B$62/Baseline!B$78)</f>
        <v>0.000001589267285</v>
      </c>
      <c r="P282" s="84">
        <f>Baseline!B$33 * (C282 * Baseline!B$60*Baseline!B$63/Baseline!B$75 + Baseline!B$46 * Baseline!B$61*Baseline!B$64/Baseline!B$76 + Baseline!B$47 * Baseline!B$70*Baseline!B$65/Baseline!B$77 + Baseline!B$62*Baseline!B$71/Baseline!B$78)</f>
        <v>0.000000001956367983</v>
      </c>
      <c r="Q282" s="84">
        <f>Baseline!B$33 * (C282 * Baseline!B$63*Baseline!B$68/Baseline!B$75 + Baseline!B$46 * Baseline!B$64*Baseline!B$54/Baseline!B$76 + Baseline!B$47 * Baseline!B$65*Baseline!B$55/Baseline!B$77 + Baseline!B$71*Baseline!B$56/Baseline!B$78)</f>
        <v>0.000000003623881463</v>
      </c>
      <c r="R282" s="84">
        <f>Baseline!B$33 * (C282 * Baseline!B$63*Baseline!B$59/Baseline!B$75 + Baseline!B$46 * Baseline!B$64*Baseline!B$69/Baseline!B$76 + Baseline!B$47 * Baseline!B$65*Baseline!B$57/Baseline!B$77 + Baseline!B$71*Baseline!B$58/Baseline!B$78)</f>
        <v>0.00000001707278056</v>
      </c>
      <c r="S282" s="84">
        <f>Baseline!B$33 * (C282 * Baseline!B$63*Baseline!B$60/Baseline!B$75 + Baseline!B$46 * Baseline!B$64*Baseline!B$61/Baseline!B$76 + Baseline!B$47 * Baseline!B$65*Baseline!B$70/Baseline!B$77 + Baseline!B$71*Baseline!B$62/Baseline!B$78)</f>
        <v>0.000000001956367983</v>
      </c>
      <c r="T282" s="84">
        <f>Baseline!B$33 * (C282 * Baseline!B$63*Baseline!B$63/Baseline!B$75 + Baseline!B$46 * Baseline!B$64*Baseline!B$64/Baseline!B$76 + Baseline!B$47 * Baseline!B$65*Baseline!B$65/Baseline!B$77 + Baseline!B$71*Baseline!B$71/Baseline!B$78)</f>
        <v>0.00000009856721483</v>
      </c>
      <c r="U282" s="83"/>
      <c r="V282" s="84">
        <f>E282 * ( Baseline!B$89 * Baseline!B$7 )</f>
        <v>0.1682588416</v>
      </c>
      <c r="W282" s="84">
        <f>F282 * ( Baseline!D$89 * Baseline!B$11 )</f>
        <v>0.004405031264</v>
      </c>
      <c r="X282" s="84">
        <f>G282 * ( Baseline!F$89 * Baseline!B$16 )</f>
        <v>0.006938890342</v>
      </c>
      <c r="Y282" s="84">
        <f>H282 * ( Baseline!H$89 * Baseline!B$18 )</f>
        <v>0.001274422958</v>
      </c>
      <c r="Z282" s="86">
        <f t="shared" si="1"/>
        <v>0.1808771862</v>
      </c>
      <c r="AA282" s="84">
        <f>I282 * ( Baseline!B$89 * Baseline!B$7 )</f>
        <v>0.002478496318</v>
      </c>
      <c r="AB282" s="85">
        <f>J282 * ( Baseline!D$89 * Baseline!B$11 )</f>
        <v>0.03904359206</v>
      </c>
      <c r="AC282" s="85">
        <f>K282 * ( Baseline!F$89 * Baseline!B$16 )</f>
        <v>0.0005727655123</v>
      </c>
      <c r="AD282" s="85">
        <f>L282 * ( Baseline!F$89 * Baseline!B$16 )</f>
        <v>0.0005930191045</v>
      </c>
      <c r="AE282" s="86">
        <f t="shared" si="2"/>
        <v>0.04268787299</v>
      </c>
      <c r="AF282" s="86">
        <f>M282 * ( Baseline!B$89 * Baseline!B$7 )</f>
        <v>0.002073390526</v>
      </c>
      <c r="AG282" s="86">
        <f>N282 * ( Baseline!D$89 * Baseline!B$11 )</f>
        <v>0.0003041786041</v>
      </c>
      <c r="AH282" s="86">
        <f>O282 * ( Baseline!F$89 * Baseline!B$16 )</f>
        <v>0.05520283349</v>
      </c>
      <c r="AI282" s="86">
        <f>P282 * ( Baseline!H$89 * Baseline!B$18 )</f>
        <v>0.000688002711</v>
      </c>
      <c r="AJ282" s="86">
        <f t="shared" si="3"/>
        <v>0.05826840533</v>
      </c>
      <c r="AK282" s="86">
        <f>Q282 * ( Baseline!B$89 * Baseline!B$7 )</f>
        <v>0.00003761226571</v>
      </c>
      <c r="AL282" s="86">
        <f>R282 * ( Baseline!D$89 * Baseline!B$11 )</f>
        <v>0.0003149346802</v>
      </c>
      <c r="AM282" s="86">
        <f>S282 * ( Baseline!F$89 * Baseline!B$16 )</f>
        <v>0.00006795399177</v>
      </c>
      <c r="AN282" s="86">
        <f>T282 * ( Baseline!H$89 * Baseline!B$18 )</f>
        <v>0.03466347416</v>
      </c>
      <c r="AO282" s="86">
        <f t="shared" si="4"/>
        <v>0.0350839751</v>
      </c>
      <c r="AP282" s="62"/>
      <c r="AQ282" s="86">
        <f>V282 * ( (1-Baseline!B$90-Baseline!B$89) + (1-B282)*Baseline!B$90 )</f>
        <v>0.07440592813</v>
      </c>
      <c r="AR282" s="86">
        <f>W282 * ( (1-Baseline!B$90-Baseline!B$89) + (1-B282)*Baseline!B$90 )</f>
        <v>0.001947953739</v>
      </c>
      <c r="AS282" s="86">
        <f>X282 * ( (1-Baseline!B$90-Baseline!B$89) + (1-B282)*Baseline!B$90 )</f>
        <v>0.00306845436</v>
      </c>
      <c r="AT282" s="86">
        <f>Y282 * ( (1-Baseline!B$90-Baseline!B$89) + (1-B282)*Baseline!B$90 )</f>
        <v>0.0005635639833</v>
      </c>
      <c r="AU282" s="86">
        <f t="shared" si="5"/>
        <v>0.07998590021</v>
      </c>
      <c r="AV282" s="86">
        <f>AA282 * ( (1-Baseline!D$90-Baseline!D$89) + (1-B282)*Baseline!D$90 )</f>
        <v>0.001787977081</v>
      </c>
      <c r="AW282" s="86">
        <f>AB282 * ( (1-Baseline!D$90-Baseline!D$89) + (1-B282)*Baseline!D$90 )</f>
        <v>0.02816588722</v>
      </c>
      <c r="AX282" s="86">
        <f>AC282 * ( (1-Baseline!D$90-Baseline!D$89) + (1-B282)*Baseline!D$90 )</f>
        <v>0.000413190692</v>
      </c>
      <c r="AY282" s="86">
        <f>AD282 * ( (1-Baseline!D$90-Baseline!D$89) + (1-B282)*Baseline!D$90 )</f>
        <v>0.0004278015504</v>
      </c>
      <c r="AZ282" s="86">
        <f t="shared" si="6"/>
        <v>0.03079485654</v>
      </c>
      <c r="BA282" s="86">
        <f>AF282 * ( (1-Baseline!F$90-Baseline!F$89) + (1-Baseline!B$36)*Baseline!F$90 )</f>
        <v>0.001492078171</v>
      </c>
      <c r="BB282" s="86">
        <f>AG282 * ( (1-Baseline!F$90-Baseline!F$89) + (1-Baseline!B$36)*Baseline!F$90 )</f>
        <v>0.0002188966572</v>
      </c>
      <c r="BC282" s="86">
        <f>AH282 * ( (1-Baseline!F$90-Baseline!F$89) + (1-Baseline!B$36)*Baseline!F$90 )</f>
        <v>0.03972572547</v>
      </c>
      <c r="BD282" s="86">
        <f>AI282 * ( (1-Baseline!F$90-Baseline!F$89) + (1-Baseline!B$36)*Baseline!F$90 )</f>
        <v>0.000495108767</v>
      </c>
      <c r="BE282" s="86">
        <f t="shared" si="7"/>
        <v>0.04193180907</v>
      </c>
      <c r="BF282" s="86">
        <f>AK282 * ( (1-Baseline!H$90-Baseline!H$89) + (1-Baseline!B$36)*Baseline!H$90 )</f>
        <v>0.00002980095036</v>
      </c>
      <c r="BG282" s="86">
        <f>AL282 * ( (1-Baseline!H$90-Baseline!H$89) + (1-Baseline!B$36)*Baseline!H$90 )</f>
        <v>0.0002495290458</v>
      </c>
      <c r="BH282" s="86">
        <f>AM282 * ( (1-Baseline!H$90-Baseline!H$89) + (1-Baseline!B$36)*Baseline!H$90 )</f>
        <v>0.00005384130676</v>
      </c>
      <c r="BI282" s="86">
        <f>AN282 * ( (1-Baseline!H$90-Baseline!H$89) + (1-Baseline!B$36)*Baseline!H$90 )</f>
        <v>0.02746456385</v>
      </c>
      <c r="BJ282" s="86">
        <f t="shared" si="8"/>
        <v>0.02779773515</v>
      </c>
      <c r="BK282" s="62"/>
      <c r="BL282" s="86">
        <f t="shared" si="19"/>
        <v>0.9302380536</v>
      </c>
      <c r="BM282" s="86">
        <f t="shared" si="20"/>
        <v>0.02435371401</v>
      </c>
      <c r="BN282" s="86">
        <f t="shared" si="21"/>
        <v>0.03836244077</v>
      </c>
      <c r="BO282" s="86">
        <f t="shared" si="22"/>
        <v>0.007045791593</v>
      </c>
      <c r="BP282" s="86">
        <f t="shared" si="9"/>
        <v>1</v>
      </c>
      <c r="BQ282" s="86">
        <f t="shared" si="23"/>
        <v>0.05806089983</v>
      </c>
      <c r="BR282" s="86">
        <f t="shared" si="24"/>
        <v>0.9146295967</v>
      </c>
      <c r="BS282" s="86">
        <f t="shared" si="25"/>
        <v>0.01341752287</v>
      </c>
      <c r="BT282" s="86">
        <f t="shared" si="26"/>
        <v>0.01389198062</v>
      </c>
      <c r="BU282" s="86">
        <f t="shared" si="10"/>
        <v>1</v>
      </c>
      <c r="BV282" s="86">
        <f t="shared" si="27"/>
        <v>0.03558344378</v>
      </c>
      <c r="BW282" s="86">
        <f t="shared" si="28"/>
        <v>0.00522030082</v>
      </c>
      <c r="BX282" s="86">
        <f t="shared" si="29"/>
        <v>0.9473887809</v>
      </c>
      <c r="BY282" s="86">
        <f t="shared" si="30"/>
        <v>0.01180747452</v>
      </c>
      <c r="BZ282" s="86">
        <f t="shared" si="11"/>
        <v>1</v>
      </c>
      <c r="CA282" s="86">
        <f t="shared" si="31"/>
        <v>0.001072063972</v>
      </c>
      <c r="CB282" s="86">
        <f t="shared" si="32"/>
        <v>0.008976596274</v>
      </c>
      <c r="CC282" s="86">
        <f t="shared" si="33"/>
        <v>0.001936895451</v>
      </c>
      <c r="CD282" s="86">
        <f t="shared" si="34"/>
        <v>0.9880144443</v>
      </c>
      <c r="CE282" s="86">
        <f t="shared" si="12"/>
        <v>1</v>
      </c>
      <c r="CF282" s="62"/>
      <c r="CG282" s="86">
        <f t="shared" si="35"/>
        <v>0.9302380536</v>
      </c>
      <c r="CH282" s="86">
        <f t="shared" si="36"/>
        <v>0.02435371401</v>
      </c>
      <c r="CI282" s="86">
        <f t="shared" si="37"/>
        <v>0.03836244077</v>
      </c>
      <c r="CJ282" s="86">
        <f t="shared" si="38"/>
        <v>0.007045791593</v>
      </c>
      <c r="CK282" s="86">
        <f t="shared" si="13"/>
        <v>1</v>
      </c>
      <c r="CL282" s="86">
        <f t="shared" si="39"/>
        <v>0.05806089983</v>
      </c>
      <c r="CM282" s="86">
        <f t="shared" si="40"/>
        <v>0.9146295967</v>
      </c>
      <c r="CN282" s="86">
        <f t="shared" si="41"/>
        <v>0.01341752287</v>
      </c>
      <c r="CO282" s="86">
        <f t="shared" si="42"/>
        <v>0.01389198062</v>
      </c>
      <c r="CP282" s="86">
        <f t="shared" si="14"/>
        <v>1</v>
      </c>
      <c r="CQ282" s="86">
        <f t="shared" si="43"/>
        <v>0.03558344378</v>
      </c>
      <c r="CR282" s="86">
        <f t="shared" si="44"/>
        <v>0.00522030082</v>
      </c>
      <c r="CS282" s="86">
        <f t="shared" si="45"/>
        <v>0.9473887809</v>
      </c>
      <c r="CT282" s="86">
        <f t="shared" si="46"/>
        <v>0.01180747452</v>
      </c>
      <c r="CU282" s="86">
        <f t="shared" si="15"/>
        <v>1</v>
      </c>
      <c r="CV282" s="86">
        <f t="shared" si="47"/>
        <v>0.001072063972</v>
      </c>
      <c r="CW282" s="86">
        <f t="shared" si="48"/>
        <v>0.008976596274</v>
      </c>
      <c r="CX282" s="86">
        <f t="shared" si="49"/>
        <v>0.001936895451</v>
      </c>
      <c r="CY282" s="86">
        <f t="shared" si="50"/>
        <v>0.9880144443</v>
      </c>
      <c r="CZ282" s="86">
        <f t="shared" si="16"/>
        <v>1</v>
      </c>
      <c r="DA282" s="62"/>
      <c r="DB282" s="86">
        <f>(AQ282*Baseline!B$7 + AV282*Baseline!B$11 + BA282*Baseline!B$16 + BF282*Baseline!B$18)</f>
        <v>46284.64375</v>
      </c>
      <c r="DC282" s="86">
        <f>(AR282*Baseline!B$7 + AW282*Baseline!B$11 + BB282*Baseline!B$16 + BG282*Baseline!B$18)</f>
        <v>73507.50767</v>
      </c>
      <c r="DD282" s="86">
        <f>(AS282*Baseline!B$7 + AX282*Baseline!B$11 + BC282*Baseline!B$16 + BH282*Baseline!B$18)</f>
        <v>137928.4757</v>
      </c>
      <c r="DE282" s="86">
        <f>(AT282*Baseline!B$7 + AY282*Baseline!B$11 + BD282*Baseline!B$16 + BI282*Baseline!B$18)</f>
        <v>1260474.27</v>
      </c>
      <c r="DF282" s="86">
        <f t="shared" si="17"/>
        <v>1518194.897</v>
      </c>
      <c r="DG282" s="62"/>
      <c r="DH282" s="86">
        <f t="shared" si="51"/>
        <v>0.03048662845</v>
      </c>
      <c r="DI282" s="86">
        <f t="shared" si="52"/>
        <v>0.04841770171</v>
      </c>
      <c r="DJ282" s="86">
        <f t="shared" si="53"/>
        <v>0.09085030911</v>
      </c>
      <c r="DK282" s="86">
        <f t="shared" si="54"/>
        <v>0.8302453607</v>
      </c>
      <c r="DL282" s="86">
        <f t="shared" si="18"/>
        <v>1</v>
      </c>
      <c r="DM282" s="62"/>
      <c r="DN282" s="86">
        <f>DH282 / (Baseline!B$7/Baseline!B$17)</f>
        <v>3.254247067</v>
      </c>
      <c r="DO282" s="86">
        <f>DI282 / (Baseline!B$11/Baseline!B$17)</f>
        <v>1.168826493</v>
      </c>
      <c r="DP282" s="86">
        <f>DJ282 / (Baseline!B$16/Baseline!B$17)</f>
        <v>1.403911831</v>
      </c>
      <c r="DQ282" s="86">
        <f>DK282 / (Baseline!B$18/Baseline!B$17)</f>
        <v>0.9386656762</v>
      </c>
      <c r="DR282" s="62"/>
      <c r="DS282" s="86">
        <f>DH282 / Baseline!H$117</f>
        <v>1.219682009</v>
      </c>
      <c r="DT282" s="86">
        <f>DI282 / Baseline!H$118</f>
        <v>1.089884995</v>
      </c>
      <c r="DU282" s="86">
        <f>DJ282 / Baseline!H$119</f>
        <v>1.08606224</v>
      </c>
      <c r="DV282" s="86">
        <f>DK282 / Baseline!H$120</f>
        <v>0.9803013179</v>
      </c>
      <c r="DW282" s="87"/>
      <c r="DX282" s="86">
        <f>(AU282*Baseline!B$34)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0.02452741628</v>
      </c>
      <c r="DY282" s="86">
        <f>(AZ282*Baseline!B$34) + (Baseline!D$90*(1-Baseline!D$91)*Baseline!B$35) + (Baseline!D$90*Baseline!D$91*((1-Baseline!D$92)*Baseline!B$40 + Baseline!D$92*Baseline!B$41))</f>
        <v>0.01103279648</v>
      </c>
      <c r="DZ282" s="86">
        <f>(BE282*Baseline!B$34) + (Baseline!F$90*(1-Baseline!F$91)*Baseline!B$35) + (Baseline!F$90*Baseline!F$91*((1-Baseline!F$92)*Baseline!B$40 + Baseline!F$92*Baseline!B$41))</f>
        <v>0.01402041136</v>
      </c>
      <c r="EA282" s="86">
        <f>(BJ282*Baseline!B$34) + (Baseline!H$90*(1-Baseline!H$91)*Baseline!B$35) + (Baseline!H$90*Baseline!H$91*((1-Baseline!H$92)*Baseline!B$40 + Baseline!H$92*Baseline!B$41))</f>
        <v>0.009314660273</v>
      </c>
      <c r="EB282" s="86">
        <f>( DX282*Baseline!B$7 + DY282*Baseline!B$11 + DZ282*Baseline!B$16 + EA282*Baseline!B$18 ) / Baseline!B$17</f>
        <v>0.009832869517</v>
      </c>
    </row>
    <row r="283">
      <c r="A283" s="73" t="s">
        <v>459</v>
      </c>
      <c r="B283" s="85">
        <f>MIN( MAX( NORMINV( MCrands!B283, (B$5+B$4)/2, (B$5-B$4)/3.29 ), 0 ), 1 )</f>
        <v>0.4567790395</v>
      </c>
      <c r="C283" s="85">
        <f>MAX( NORMINV( MCrands!C283, (C$5+C$4)/2, (C$5-C$4)/3.29 ), 0 )</f>
        <v>2.985859976</v>
      </c>
      <c r="D283" s="83"/>
      <c r="E283" s="84">
        <f>Baseline!B$33 * (C283 * Baseline!B$68*Baseline!B$68/Baseline!B$75 + Baseline!B$46 * Baseline!B$54*Baseline!B$54/Baseline!B$76 + Baseline!B$47 * Baseline!B$55*Baseline!B$55/Baseline!B$77 + Baseline!B$56*Baseline!B$56/Baseline!B$78)</f>
        <v>0.00002118945138</v>
      </c>
      <c r="F283" s="84">
        <f>Baseline!B$33 * (C283 * Baseline!B$68*Baseline!B$59/Baseline!B$75 + Baseline!B$46 * Baseline!B$54*Baseline!B$69/Baseline!B$76 + Baseline!B$47 * Baseline!B$55*Baseline!B$57/Baseline!B$77 + Baseline!B$56*Baseline!B$58/Baseline!B$78)</f>
        <v>0.0000002395851414</v>
      </c>
      <c r="G283" s="85">
        <f>Baseline!B$33 * (C283 * Baseline!B$68*Baseline!B$60/Baseline!B$75 + Baseline!B$46 * Baseline!B$54*Baseline!B$61/Baseline!B$76 + Baseline!B$47 * Baseline!B$55*Baseline!B$70/Baseline!B$77 + Baseline!B$56*Baseline!B$62/Baseline!B$78)</f>
        <v>0.000000201700094</v>
      </c>
      <c r="H283" s="84">
        <f>Baseline!B$33 * (C283 * Baseline!B$68*Baseline!B$63/Baseline!B$75 + Baseline!B$46 * Baseline!B$54*Baseline!B$64/Baseline!B$76 + Baseline!B$47 * Baseline!B$55*Baseline!B$65/Baseline!B$77 + Baseline!B$56*Baseline!B$71/Baseline!B$78)</f>
        <v>0.000000003817105761</v>
      </c>
      <c r="I283" s="84">
        <f>Baseline!B$33 * (C283 * Baseline!B$59*Baseline!B$68/Baseline!B$75 + Baseline!B$46 * Baseline!B$69*Baseline!B$54/Baseline!B$76 + Baseline!B$47 * Baseline!B$57*Baseline!B$55/Baseline!B$77 + Baseline!B$58*Baseline!B$56/Baseline!B$78)</f>
        <v>0.0000002395851414</v>
      </c>
      <c r="J283" s="85">
        <f>Baseline!B$33 * (C283 * Baseline!B$59*Baseline!B$59/Baseline!B$75 + Baseline!B$46 * Baseline!B$69*Baseline!B$69/Baseline!B$76 + Baseline!B$47 * Baseline!B$57*Baseline!B$57/Baseline!B$77 + Baseline!B$58*Baseline!B$58/Baseline!B$78)</f>
        <v>0.000002116574517</v>
      </c>
      <c r="K283" s="84">
        <f>Baseline!B$33 * (C283 * Baseline!B$59*Baseline!B$60/Baseline!B$75 + Baseline!B$46 * Baseline!B$69*Baseline!B$61/Baseline!B$76 + Baseline!B$47 * Baseline!B$57*Baseline!B$70/Baseline!B$77 + Baseline!B$58*Baseline!B$62/Baseline!B$78)</f>
        <v>0.00000001648999291</v>
      </c>
      <c r="L283" s="85">
        <f>Baseline!B$33 * (C283 * Baseline!B$59*Baseline!B$63/Baseline!B$75 + Baseline!B$46 * Baseline!B$69*Baseline!B$64/Baseline!B$76 + Baseline!B$47 * Baseline!B$57*Baseline!B$65/Baseline!B$77 + Baseline!B$58*Baseline!B$71/Baseline!B$78)</f>
        <v>0.00000001707281106</v>
      </c>
      <c r="M283" s="84">
        <f>Baseline!B$33 * (C283 * Baseline!B$60*Baseline!B$68/Baseline!B$75 + Baseline!B$46 * Baseline!B$61*Baseline!B$54/Baseline!B$76 + Baseline!B$47 * Baseline!B$70*Baseline!B$55/Baseline!B$77 + Baseline!B$62*Baseline!B$56/Baseline!B$78)</f>
        <v>0.000000201700094</v>
      </c>
      <c r="N283" s="85">
        <f>Baseline!B$33 * (C283 * Baseline!B$60*Baseline!B$59/Baseline!B$75 + Baseline!B$46 * Baseline!B$61*Baseline!B$69/Baseline!B$76 + Baseline!B$47 * Baseline!B$70*Baseline!B$57/Baseline!B$77 + Baseline!B$62*Baseline!B$58/Baseline!B$78)</f>
        <v>0.00000001648999291</v>
      </c>
      <c r="O283" s="85">
        <f>Baseline!B$33 * (C283 * Baseline!B$60*Baseline!B$60/Baseline!B$75 + Baseline!B$46 * Baseline!B$61*Baseline!B$61/Baseline!B$76 + Baseline!B$47 * Baseline!B$70*Baseline!B$70/Baseline!B$77 + Baseline!B$62*Baseline!B$62/Baseline!B$78)</f>
        <v>0.000001589268035</v>
      </c>
      <c r="P283" s="84">
        <f>Baseline!B$33 * (C283 * Baseline!B$60*Baseline!B$63/Baseline!B$75 + Baseline!B$46 * Baseline!B$61*Baseline!B$64/Baseline!B$76 + Baseline!B$47 * Baseline!B$70*Baseline!B$65/Baseline!B$77 + Baseline!B$62*Baseline!B$71/Baseline!B$78)</f>
        <v>0.000000001956442984</v>
      </c>
      <c r="Q283" s="84">
        <f>Baseline!B$33 * (C283 * Baseline!B$63*Baseline!B$68/Baseline!B$75 + Baseline!B$46 * Baseline!B$64*Baseline!B$54/Baseline!B$76 + Baseline!B$47 * Baseline!B$65*Baseline!B$55/Baseline!B$77 + Baseline!B$71*Baseline!B$56/Baseline!B$78)</f>
        <v>0.000000003817105761</v>
      </c>
      <c r="R283" s="84">
        <f>Baseline!B$33 * (C283 * Baseline!B$63*Baseline!B$59/Baseline!B$75 + Baseline!B$46 * Baseline!B$64*Baseline!B$69/Baseline!B$76 + Baseline!B$47 * Baseline!B$65*Baseline!B$57/Baseline!B$77 + Baseline!B$71*Baseline!B$58/Baseline!B$78)</f>
        <v>0.00000001707281106</v>
      </c>
      <c r="S283" s="84">
        <f>Baseline!B$33 * (C283 * Baseline!B$63*Baseline!B$60/Baseline!B$75 + Baseline!B$46 * Baseline!B$64*Baseline!B$61/Baseline!B$76 + Baseline!B$47 * Baseline!B$65*Baseline!B$70/Baseline!B$77 + Baseline!B$71*Baseline!B$62/Baseline!B$78)</f>
        <v>0.000000001956442984</v>
      </c>
      <c r="T283" s="84">
        <f>Baseline!B$33 * (C283 * Baseline!B$63*Baseline!B$63/Baseline!B$75 + Baseline!B$46 * Baseline!B$64*Baseline!B$64/Baseline!B$76 + Baseline!B$47 * Baseline!B$65*Baseline!B$65/Baseline!B$77 + Baseline!B$71*Baseline!B$71/Baseline!B$78)</f>
        <v>0.00000009856722233</v>
      </c>
      <c r="U283" s="83"/>
      <c r="V283" s="84">
        <f>E283 * ( Baseline!B$89 * Baseline!B$7 )</f>
        <v>0.2199253159</v>
      </c>
      <c r="W283" s="84">
        <f>F283 * ( Baseline!D$89 * Baseline!B$11 )</f>
        <v>0.004419530235</v>
      </c>
      <c r="X283" s="84">
        <f>G283 * ( Baseline!F$89 * Baseline!B$16 )</f>
        <v>0.007006006357</v>
      </c>
      <c r="Y283" s="84">
        <f>H283 * ( Baseline!H$89 * Baseline!B$18 )</f>
        <v>0.001342374816</v>
      </c>
      <c r="Z283" s="86">
        <f t="shared" si="1"/>
        <v>0.2326932273</v>
      </c>
      <c r="AA283" s="84">
        <f>I283 * ( Baseline!B$89 * Baseline!B$7 )</f>
        <v>0.002486654182</v>
      </c>
      <c r="AB283" s="85">
        <f>J283 * ( Baseline!D$89 * Baseline!B$11 )</f>
        <v>0.03904359435</v>
      </c>
      <c r="AC283" s="85">
        <f>K283 * ( Baseline!F$89 * Baseline!B$16 )</f>
        <v>0.0005727761096</v>
      </c>
      <c r="AD283" s="85">
        <f>L283 * ( Baseline!F$89 * Baseline!B$16 )</f>
        <v>0.0005930201642</v>
      </c>
      <c r="AE283" s="86">
        <f t="shared" si="2"/>
        <v>0.0426960448</v>
      </c>
      <c r="AF283" s="86">
        <f>M283 * ( Baseline!B$89 * Baseline!B$7 )</f>
        <v>0.002093445275</v>
      </c>
      <c r="AG283" s="86">
        <f>N283 * ( Baseline!D$89 * Baseline!B$11 )</f>
        <v>0.000304184232</v>
      </c>
      <c r="AH283" s="86">
        <f>O283 * ( Baseline!F$89 * Baseline!B$16 )</f>
        <v>0.05520285954</v>
      </c>
      <c r="AI283" s="86">
        <f>P283 * ( Baseline!H$89 * Baseline!B$18 )</f>
        <v>0.0006880290871</v>
      </c>
      <c r="AJ283" s="86">
        <f t="shared" si="3"/>
        <v>0.05828851814</v>
      </c>
      <c r="AK283" s="86">
        <f>Q283 * ( Baseline!B$89 * Baseline!B$7 )</f>
        <v>0.00003961774069</v>
      </c>
      <c r="AL283" s="86">
        <f>R283 * ( Baseline!D$89 * Baseline!B$11 )</f>
        <v>0.0003149352429</v>
      </c>
      <c r="AM283" s="86">
        <f>S283 * ( Baseline!F$89 * Baseline!B$16 )</f>
        <v>0.00006795659693</v>
      </c>
      <c r="AN283" s="86">
        <f>T283 * ( Baseline!H$89 * Baseline!B$18 )</f>
        <v>0.0346634768</v>
      </c>
      <c r="AO283" s="86">
        <f t="shared" si="4"/>
        <v>0.03508598638</v>
      </c>
      <c r="AP283" s="62"/>
      <c r="AQ283" s="86">
        <f>V283 * ( (1-Baseline!B$90-Baseline!B$89) + (1-B283)*Baseline!B$90 )</f>
        <v>0.1258119398</v>
      </c>
      <c r="AR283" s="86">
        <f>W283 * ( (1-Baseline!B$90-Baseline!B$89) + (1-B283)*Baseline!B$90 )</f>
        <v>0.002528265878</v>
      </c>
      <c r="AS283" s="86">
        <f>X283 * ( (1-Baseline!B$90-Baseline!B$89) + (1-B283)*Baseline!B$90 )</f>
        <v>0.004007902621</v>
      </c>
      <c r="AT283" s="86">
        <f>Y283 * ( (1-Baseline!B$90-Baseline!B$89) + (1-B283)*Baseline!B$90 )</f>
        <v>0.0007679278708</v>
      </c>
      <c r="AU283" s="86">
        <f t="shared" si="5"/>
        <v>0.1331160362</v>
      </c>
      <c r="AV283" s="86">
        <f>AA283 * ( (1-Baseline!D$90-Baseline!D$89) + (1-B283)*Baseline!D$90 )</f>
        <v>0.001956403502</v>
      </c>
      <c r="AW283" s="86">
        <f>AB283 * ( (1-Baseline!D$90-Baseline!D$89) + (1-B283)*Baseline!D$90 )</f>
        <v>0.03071799257</v>
      </c>
      <c r="AX283" s="86">
        <f>AC283 * ( (1-Baseline!D$90-Baseline!D$89) + (1-B283)*Baseline!D$90 )</f>
        <v>0.0004506381283</v>
      </c>
      <c r="AY283" s="86">
        <f>AD283 * ( (1-Baseline!D$90-Baseline!D$89) + (1-B283)*Baseline!D$90 )</f>
        <v>0.0004665653689</v>
      </c>
      <c r="AZ283" s="86">
        <f t="shared" si="6"/>
        <v>0.03359159957</v>
      </c>
      <c r="BA283" s="86">
        <f>AF283 * ( (1-Baseline!F$90-Baseline!F$89) + (1-Baseline!B$36)*Baseline!F$90 )</f>
        <v>0.00150651021</v>
      </c>
      <c r="BB283" s="86">
        <f>AG283 * ( (1-Baseline!F$90-Baseline!F$89) + (1-Baseline!B$36)*Baseline!F$90 )</f>
        <v>0.0002189007072</v>
      </c>
      <c r="BC283" s="86">
        <f>AH283 * ( (1-Baseline!F$90-Baseline!F$89) + (1-Baseline!B$36)*Baseline!F$90 )</f>
        <v>0.03972574422</v>
      </c>
      <c r="BD283" s="86">
        <f>AI283 * ( (1-Baseline!F$90-Baseline!F$89) + (1-Baseline!B$36)*Baseline!F$90 )</f>
        <v>0.000495127748</v>
      </c>
      <c r="BE283" s="86">
        <f t="shared" si="7"/>
        <v>0.04194628288</v>
      </c>
      <c r="BF283" s="86">
        <f>AK283 * ( (1-Baseline!H$90-Baseline!H$89) + (1-Baseline!B$36)*Baseline!H$90 )</f>
        <v>0.00003138992831</v>
      </c>
      <c r="BG283" s="86">
        <f>AL283 * ( (1-Baseline!H$90-Baseline!H$89) + (1-Baseline!B$36)*Baseline!H$90 )</f>
        <v>0.0002495294917</v>
      </c>
      <c r="BH283" s="86">
        <f>AM283 * ( (1-Baseline!H$90-Baseline!H$89) + (1-Baseline!B$36)*Baseline!H$90 )</f>
        <v>0.00005384337088</v>
      </c>
      <c r="BI283" s="86">
        <f>AN283 * ( (1-Baseline!H$90-Baseline!H$89) + (1-Baseline!B$36)*Baseline!H$90 )</f>
        <v>0.02746456594</v>
      </c>
      <c r="BJ283" s="86">
        <f t="shared" si="8"/>
        <v>0.02779932873</v>
      </c>
      <c r="BK283" s="62"/>
      <c r="BL283" s="86">
        <f t="shared" si="19"/>
        <v>0.9451298538</v>
      </c>
      <c r="BM283" s="86">
        <f t="shared" si="20"/>
        <v>0.01899294744</v>
      </c>
      <c r="BN283" s="86">
        <f t="shared" si="21"/>
        <v>0.03010833808</v>
      </c>
      <c r="BO283" s="86">
        <f t="shared" si="22"/>
        <v>0.00576886071</v>
      </c>
      <c r="BP283" s="86">
        <f t="shared" si="9"/>
        <v>1</v>
      </c>
      <c r="BQ283" s="86">
        <f t="shared" si="23"/>
        <v>0.05824085565</v>
      </c>
      <c r="BR283" s="86">
        <f t="shared" si="24"/>
        <v>0.9144545947</v>
      </c>
      <c r="BS283" s="86">
        <f t="shared" si="25"/>
        <v>0.01341520303</v>
      </c>
      <c r="BT283" s="86">
        <f t="shared" si="26"/>
        <v>0.01388934659</v>
      </c>
      <c r="BU283" s="86">
        <f t="shared" si="10"/>
        <v>1</v>
      </c>
      <c r="BV283" s="86">
        <f t="shared" si="27"/>
        <v>0.03591522554</v>
      </c>
      <c r="BW283" s="86">
        <f t="shared" si="28"/>
        <v>0.005218596076</v>
      </c>
      <c r="BX283" s="86">
        <f t="shared" si="29"/>
        <v>0.9470623256</v>
      </c>
      <c r="BY283" s="86">
        <f t="shared" si="30"/>
        <v>0.01180385278</v>
      </c>
      <c r="BZ283" s="86">
        <f t="shared" si="11"/>
        <v>1</v>
      </c>
      <c r="CA283" s="86">
        <f t="shared" si="31"/>
        <v>0.001129161377</v>
      </c>
      <c r="CB283" s="86">
        <f t="shared" si="32"/>
        <v>0.008976097737</v>
      </c>
      <c r="CC283" s="86">
        <f t="shared" si="33"/>
        <v>0.00193685867</v>
      </c>
      <c r="CD283" s="86">
        <f t="shared" si="34"/>
        <v>0.9879578822</v>
      </c>
      <c r="CE283" s="86">
        <f t="shared" si="12"/>
        <v>1</v>
      </c>
      <c r="CF283" s="62"/>
      <c r="CG283" s="86">
        <f t="shared" si="35"/>
        <v>0.9451298538</v>
      </c>
      <c r="CH283" s="86">
        <f t="shared" si="36"/>
        <v>0.01899294744</v>
      </c>
      <c r="CI283" s="86">
        <f t="shared" si="37"/>
        <v>0.03010833808</v>
      </c>
      <c r="CJ283" s="86">
        <f t="shared" si="38"/>
        <v>0.00576886071</v>
      </c>
      <c r="CK283" s="86">
        <f t="shared" si="13"/>
        <v>1</v>
      </c>
      <c r="CL283" s="86">
        <f t="shared" si="39"/>
        <v>0.05824085565</v>
      </c>
      <c r="CM283" s="86">
        <f t="shared" si="40"/>
        <v>0.9144545947</v>
      </c>
      <c r="CN283" s="86">
        <f t="shared" si="41"/>
        <v>0.01341520303</v>
      </c>
      <c r="CO283" s="86">
        <f t="shared" si="42"/>
        <v>0.01388934659</v>
      </c>
      <c r="CP283" s="86">
        <f t="shared" si="14"/>
        <v>1</v>
      </c>
      <c r="CQ283" s="86">
        <f t="shared" si="43"/>
        <v>0.03591522554</v>
      </c>
      <c r="CR283" s="86">
        <f t="shared" si="44"/>
        <v>0.005218596076</v>
      </c>
      <c r="CS283" s="86">
        <f t="shared" si="45"/>
        <v>0.9470623256</v>
      </c>
      <c r="CT283" s="86">
        <f t="shared" si="46"/>
        <v>0.01180385278</v>
      </c>
      <c r="CU283" s="86">
        <f t="shared" si="15"/>
        <v>1</v>
      </c>
      <c r="CV283" s="86">
        <f t="shared" si="47"/>
        <v>0.001129161377</v>
      </c>
      <c r="CW283" s="86">
        <f t="shared" si="48"/>
        <v>0.008976097737</v>
      </c>
      <c r="CX283" s="86">
        <f t="shared" si="49"/>
        <v>0.00193685867</v>
      </c>
      <c r="CY283" s="86">
        <f t="shared" si="50"/>
        <v>0.9879578822</v>
      </c>
      <c r="CZ283" s="86">
        <f t="shared" si="16"/>
        <v>1</v>
      </c>
      <c r="DA283" s="62"/>
      <c r="DB283" s="86">
        <f>(AQ283*Baseline!B$7 + AV283*Baseline!B$11 + BA283*Baseline!B$16 + BF283*Baseline!B$18)</f>
        <v>71698.86962</v>
      </c>
      <c r="DC283" s="86">
        <f>(AR283*Baseline!B$7 + AW283*Baseline!B$11 + BB283*Baseline!B$16 + BG283*Baseline!B$18)</f>
        <v>79262.12079</v>
      </c>
      <c r="DD283" s="86">
        <f>(AS283*Baseline!B$7 + AX283*Baseline!B$11 + BC283*Baseline!B$16 + BH283*Baseline!B$18)</f>
        <v>138464.5735</v>
      </c>
      <c r="DE283" s="86">
        <f>(AT283*Baseline!B$7 + AY283*Baseline!B$11 + BD283*Baseline!B$16 + BI283*Baseline!B$18)</f>
        <v>1260656.677</v>
      </c>
      <c r="DF283" s="86">
        <f t="shared" si="17"/>
        <v>1550082.241</v>
      </c>
      <c r="DG283" s="62"/>
      <c r="DH283" s="86">
        <f t="shared" si="51"/>
        <v>0.04625488102</v>
      </c>
      <c r="DI283" s="86">
        <f t="shared" si="52"/>
        <v>0.05113413901</v>
      </c>
      <c r="DJ283" s="86">
        <f t="shared" si="53"/>
        <v>0.08932724331</v>
      </c>
      <c r="DK283" s="86">
        <f t="shared" si="54"/>
        <v>0.8132837367</v>
      </c>
      <c r="DL283" s="86">
        <f t="shared" si="18"/>
        <v>1</v>
      </c>
      <c r="DM283" s="62"/>
      <c r="DN283" s="86">
        <f>DH283 / (Baseline!B$7/Baseline!B$17)</f>
        <v>4.937404316</v>
      </c>
      <c r="DO283" s="86">
        <f>DI283 / (Baseline!B$11/Baseline!B$17)</f>
        <v>1.23440259</v>
      </c>
      <c r="DP283" s="86">
        <f>DJ283 / (Baseline!B$16/Baseline!B$17)</f>
        <v>1.380375862</v>
      </c>
      <c r="DQ283" s="86">
        <f>DK283 / (Baseline!B$18/Baseline!B$17)</f>
        <v>0.9194890627</v>
      </c>
      <c r="DR283" s="62"/>
      <c r="DS283" s="86">
        <f>DH283 / Baseline!H$117</f>
        <v>1.850524281</v>
      </c>
      <c r="DT283" s="86">
        <f>DI283 / Baseline!H$118</f>
        <v>1.15103214</v>
      </c>
      <c r="DU283" s="86">
        <f>DJ283 / Baseline!H$119</f>
        <v>1.067854881</v>
      </c>
      <c r="DV283" s="86">
        <f>DK283 / Baseline!H$120</f>
        <v>0.9602741028</v>
      </c>
      <c r="DW283" s="87"/>
      <c r="DX283" s="86">
        <f>(AU283*Baseline!B$34)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0.03249693667</v>
      </c>
      <c r="DY283" s="86">
        <f>(AZ283*Baseline!B$34) + (Baseline!D$90*(1-Baseline!D$91)*Baseline!B$35) + (Baseline!D$90*Baseline!D$91*((1-Baseline!D$92)*Baseline!B$40 + Baseline!D$92*Baseline!B$41))</f>
        <v>0.01145230794</v>
      </c>
      <c r="DZ283" s="86">
        <f>(BE283*Baseline!B$34) + (Baseline!F$90*(1-Baseline!F$91)*Baseline!B$35) + (Baseline!F$90*Baseline!F$91*((1-Baseline!F$92)*Baseline!B$40 + Baseline!F$92*Baseline!B$41))</f>
        <v>0.01402258243</v>
      </c>
      <c r="EA283" s="86">
        <f>(BJ283*Baseline!B$34) + (Baseline!H$90*(1-Baseline!H$91)*Baseline!B$35) + (Baseline!H$90*Baseline!H$91*((1-Baseline!H$92)*Baseline!B$40 + Baseline!H$92*Baseline!B$41))</f>
        <v>0.009314899309</v>
      </c>
      <c r="EB283" s="86">
        <f>( DX283*Baseline!B$7 + DY283*Baseline!B$11 + DZ283*Baseline!B$16 + EA283*Baseline!B$18 ) / Baseline!B$17</f>
        <v>0.009925259894</v>
      </c>
    </row>
    <row r="284">
      <c r="A284" s="73" t="s">
        <v>460</v>
      </c>
      <c r="B284" s="85">
        <f>MIN( MAX( NORMINV( MCrands!B284, (B$5+B$4)/2, (B$5-B$4)/3.29 ), 0 ), 1 )</f>
        <v>0.438051658</v>
      </c>
      <c r="C284" s="85">
        <f>MAX( NORMINV( MCrands!C284, (C$5+C$4)/2, (C$5-C$4)/3.29 ), 0 )</f>
        <v>2.537709266</v>
      </c>
      <c r="D284" s="83"/>
      <c r="E284" s="84">
        <f>Baseline!B$33 * (C284 * Baseline!B$68*Baseline!B$68/Baseline!B$75 + Baseline!B$46 * Baseline!B$54*Baseline!B$54/Baseline!B$76 + Baseline!B$47 * Baseline!B$55*Baseline!B$55/Baseline!B$77 + Baseline!B$56*Baseline!B$56/Baseline!B$78)</f>
        <v>0.0000180165336</v>
      </c>
      <c r="F284" s="84">
        <f>Baseline!B$33 * (C284 * Baseline!B$68*Baseline!B$59/Baseline!B$75 + Baseline!B$46 * Baseline!B$54*Baseline!B$69/Baseline!B$76 + Baseline!B$47 * Baseline!B$55*Baseline!B$57/Baseline!B$77 + Baseline!B$56*Baseline!B$58/Baseline!B$78)</f>
        <v>0.0000002390841543</v>
      </c>
      <c r="G284" s="85">
        <f>Baseline!B$33 * (C284 * Baseline!B$68*Baseline!B$60/Baseline!B$75 + Baseline!B$46 * Baseline!B$54*Baseline!B$61/Baseline!B$76 + Baseline!B$47 * Baseline!B$55*Baseline!B$70/Baseline!B$77 + Baseline!B$56*Baseline!B$62/Baseline!B$78)</f>
        <v>0.0000002004685009</v>
      </c>
      <c r="H284" s="84">
        <f>Baseline!B$33 * (C284 * Baseline!B$68*Baseline!B$63/Baseline!B$75 + Baseline!B$46 * Baseline!B$54*Baseline!B$64/Baseline!B$76 + Baseline!B$47 * Baseline!B$55*Baseline!B$65/Baseline!B$77 + Baseline!B$56*Baseline!B$71/Baseline!B$78)</f>
        <v>0.000000003693946452</v>
      </c>
      <c r="I284" s="84">
        <f>Baseline!B$33 * (C284 * Baseline!B$59*Baseline!B$68/Baseline!B$75 + Baseline!B$46 * Baseline!B$69*Baseline!B$54/Baseline!B$76 + Baseline!B$47 * Baseline!B$57*Baseline!B$55/Baseline!B$77 + Baseline!B$58*Baseline!B$56/Baseline!B$78)</f>
        <v>0.0000002390841543</v>
      </c>
      <c r="J284" s="85">
        <f>Baseline!B$33 * (C284 * Baseline!B$59*Baseline!B$59/Baseline!B$75 + Baseline!B$46 * Baseline!B$69*Baseline!B$69/Baseline!B$76 + Baseline!B$47 * Baseline!B$57*Baseline!B$57/Baseline!B$77 + Baseline!B$58*Baseline!B$58/Baseline!B$78)</f>
        <v>0.000002116574437</v>
      </c>
      <c r="K284" s="84">
        <f>Baseline!B$33 * (C284 * Baseline!B$59*Baseline!B$60/Baseline!B$75 + Baseline!B$46 * Baseline!B$69*Baseline!B$61/Baseline!B$76 + Baseline!B$47 * Baseline!B$57*Baseline!B$70/Baseline!B$77 + Baseline!B$58*Baseline!B$62/Baseline!B$78)</f>
        <v>0.00000001648979844</v>
      </c>
      <c r="L284" s="85">
        <f>Baseline!B$33 * (C284 * Baseline!B$59*Baseline!B$63/Baseline!B$75 + Baseline!B$46 * Baseline!B$69*Baseline!B$64/Baseline!B$76 + Baseline!B$47 * Baseline!B$57*Baseline!B$65/Baseline!B$77 + Baseline!B$58*Baseline!B$71/Baseline!B$78)</f>
        <v>0.00000001707279162</v>
      </c>
      <c r="M284" s="84">
        <f>Baseline!B$33 * (C284 * Baseline!B$60*Baseline!B$68/Baseline!B$75 + Baseline!B$46 * Baseline!B$61*Baseline!B$54/Baseline!B$76 + Baseline!B$47 * Baseline!B$70*Baseline!B$55/Baseline!B$77 + Baseline!B$62*Baseline!B$56/Baseline!B$78)</f>
        <v>0.0000002004685009</v>
      </c>
      <c r="N284" s="85">
        <f>Baseline!B$33 * (C284 * Baseline!B$60*Baseline!B$59/Baseline!B$75 + Baseline!B$46 * Baseline!B$61*Baseline!B$69/Baseline!B$76 + Baseline!B$47 * Baseline!B$70*Baseline!B$57/Baseline!B$77 + Baseline!B$62*Baseline!B$58/Baseline!B$78)</f>
        <v>0.00000001648979844</v>
      </c>
      <c r="O284" s="85">
        <f>Baseline!B$33 * (C284 * Baseline!B$60*Baseline!B$60/Baseline!B$75 + Baseline!B$46 * Baseline!B$61*Baseline!B$61/Baseline!B$76 + Baseline!B$47 * Baseline!B$70*Baseline!B$70/Baseline!B$77 + Baseline!B$62*Baseline!B$62/Baseline!B$78)</f>
        <v>0.000001589267557</v>
      </c>
      <c r="P284" s="84">
        <f>Baseline!B$33 * (C284 * Baseline!B$60*Baseline!B$63/Baseline!B$75 + Baseline!B$46 * Baseline!B$61*Baseline!B$64/Baseline!B$76 + Baseline!B$47 * Baseline!B$70*Baseline!B$65/Baseline!B$77 + Baseline!B$62*Baseline!B$71/Baseline!B$78)</f>
        <v>0.000000001956395179</v>
      </c>
      <c r="Q284" s="84">
        <f>Baseline!B$33 * (C284 * Baseline!B$63*Baseline!B$68/Baseline!B$75 + Baseline!B$46 * Baseline!B$64*Baseline!B$54/Baseline!B$76 + Baseline!B$47 * Baseline!B$65*Baseline!B$55/Baseline!B$77 + Baseline!B$71*Baseline!B$56/Baseline!B$78)</f>
        <v>0.000000003693946452</v>
      </c>
      <c r="R284" s="84">
        <f>Baseline!B$33 * (C284 * Baseline!B$63*Baseline!B$59/Baseline!B$75 + Baseline!B$46 * Baseline!B$64*Baseline!B$69/Baseline!B$76 + Baseline!B$47 * Baseline!B$65*Baseline!B$57/Baseline!B$77 + Baseline!B$71*Baseline!B$58/Baseline!B$78)</f>
        <v>0.00000001707279162</v>
      </c>
      <c r="S284" s="84">
        <f>Baseline!B$33 * (C284 * Baseline!B$63*Baseline!B$60/Baseline!B$75 + Baseline!B$46 * Baseline!B$64*Baseline!B$61/Baseline!B$76 + Baseline!B$47 * Baseline!B$65*Baseline!B$70/Baseline!B$77 + Baseline!B$71*Baseline!B$62/Baseline!B$78)</f>
        <v>0.000000001956395179</v>
      </c>
      <c r="T284" s="84">
        <f>Baseline!B$33 * (C284 * Baseline!B$63*Baseline!B$63/Baseline!B$75 + Baseline!B$46 * Baseline!B$64*Baseline!B$64/Baseline!B$76 + Baseline!B$47 * Baseline!B$65*Baseline!B$65/Baseline!B$77 + Baseline!B$71*Baseline!B$71/Baseline!B$78)</f>
        <v>0.00000009856721755</v>
      </c>
      <c r="U284" s="83"/>
      <c r="V284" s="84">
        <f>E284 * ( Baseline!B$89 * Baseline!B$7 )</f>
        <v>0.1869936022</v>
      </c>
      <c r="W284" s="84">
        <f>F284 * ( Baseline!D$89 * Baseline!B$11 )</f>
        <v>0.00441028873</v>
      </c>
      <c r="X284" s="84">
        <f>G284 * ( Baseline!F$89 * Baseline!B$16 )</f>
        <v>0.006963227255</v>
      </c>
      <c r="Y284" s="84">
        <f>H284 * ( Baseline!H$89 * Baseline!B$18 )</f>
        <v>0.001299062955</v>
      </c>
      <c r="Z284" s="86">
        <f t="shared" si="1"/>
        <v>0.1996661812</v>
      </c>
      <c r="AA284" s="84">
        <f>I284 * ( Baseline!B$89 * Baseline!B$7 )</f>
        <v>0.002481454438</v>
      </c>
      <c r="AB284" s="85">
        <f>J284 * ( Baseline!D$89 * Baseline!B$11 )</f>
        <v>0.03904359289</v>
      </c>
      <c r="AC284" s="85">
        <f>K284 * ( Baseline!F$89 * Baseline!B$16 )</f>
        <v>0.000572769355</v>
      </c>
      <c r="AD284" s="85">
        <f>L284 * ( Baseline!F$89 * Baseline!B$16 )</f>
        <v>0.0005930194888</v>
      </c>
      <c r="AE284" s="86">
        <f t="shared" si="2"/>
        <v>0.04269083617</v>
      </c>
      <c r="AF284" s="86">
        <f>M284 * ( Baseline!B$89 * Baseline!B$7 )</f>
        <v>0.002080662571</v>
      </c>
      <c r="AG284" s="86">
        <f>N284 * ( Baseline!D$89 * Baseline!B$11 )</f>
        <v>0.0003041806448</v>
      </c>
      <c r="AH284" s="86">
        <f>O284 * ( Baseline!F$89 * Baseline!B$16 )</f>
        <v>0.05520284294</v>
      </c>
      <c r="AI284" s="86">
        <f>P284 * ( Baseline!H$89 * Baseline!B$18 )</f>
        <v>0.0006880122753</v>
      </c>
      <c r="AJ284" s="86">
        <f t="shared" si="3"/>
        <v>0.05827569843</v>
      </c>
      <c r="AK284" s="86">
        <f>Q284 * ( Baseline!B$89 * Baseline!B$7 )</f>
        <v>0.00003833947023</v>
      </c>
      <c r="AL284" s="86">
        <f>R284 * ( Baseline!D$89 * Baseline!B$11 )</f>
        <v>0.0003149348842</v>
      </c>
      <c r="AM284" s="86">
        <f>S284 * ( Baseline!F$89 * Baseline!B$16 )</f>
        <v>0.00006795493642</v>
      </c>
      <c r="AN284" s="86">
        <f>T284 * ( Baseline!H$89 * Baseline!B$18 )</f>
        <v>0.03466347512</v>
      </c>
      <c r="AO284" s="86">
        <f t="shared" si="4"/>
        <v>0.03508470441</v>
      </c>
      <c r="AP284" s="62"/>
      <c r="AQ284" s="86">
        <f>V284 * ( (1-Baseline!B$90-Baseline!B$89) + (1-B284)*Baseline!B$90 )</f>
        <v>0.110089496</v>
      </c>
      <c r="AR284" s="86">
        <f>W284 * ( (1-Baseline!B$90-Baseline!B$89) + (1-B284)*Baseline!B$90 )</f>
        <v>0.002596487033</v>
      </c>
      <c r="AS284" s="86">
        <f>X284 * ( (1-Baseline!B$90-Baseline!B$89) + (1-B284)*Baseline!B$90 )</f>
        <v>0.004099488804</v>
      </c>
      <c r="AT284" s="86">
        <f>Y284 * ( (1-Baseline!B$90-Baseline!B$89) + (1-B284)*Baseline!B$90 )</f>
        <v>0.0007648025616</v>
      </c>
      <c r="AU284" s="86">
        <f t="shared" si="5"/>
        <v>0.1175502744</v>
      </c>
      <c r="AV284" s="86">
        <f>AA284 * ( (1-Baseline!D$90-Baseline!D$89) + (1-B284)*Baseline!D$90 )</f>
        <v>0.001973131616</v>
      </c>
      <c r="AW284" s="86">
        <f>AB284 * ( (1-Baseline!D$90-Baseline!D$89) + (1-B284)*Baseline!D$90 )</f>
        <v>0.03104556197</v>
      </c>
      <c r="AX284" s="86">
        <f>AC284 * ( (1-Baseline!D$90-Baseline!D$89) + (1-B284)*Baseline!D$90 )</f>
        <v>0.0004554382727</v>
      </c>
      <c r="AY284" s="86">
        <f>AD284 * ( (1-Baseline!D$90-Baseline!D$89) + (1-B284)*Baseline!D$90 )</f>
        <v>0.000471540192</v>
      </c>
      <c r="AZ284" s="86">
        <f t="shared" si="6"/>
        <v>0.03394567205</v>
      </c>
      <c r="BA284" s="86">
        <f>AF284 * ( (1-Baseline!F$90-Baseline!F$89) + (1-Baseline!B$36)*Baseline!F$90 )</f>
        <v>0.001497311367</v>
      </c>
      <c r="BB284" s="86">
        <f>AG284 * ( (1-Baseline!F$90-Baseline!F$89) + (1-Baseline!B$36)*Baseline!F$90 )</f>
        <v>0.0002188981258</v>
      </c>
      <c r="BC284" s="86">
        <f>AH284 * ( (1-Baseline!F$90-Baseline!F$89) + (1-Baseline!B$36)*Baseline!F$90 )</f>
        <v>0.03972573227</v>
      </c>
      <c r="BD284" s="86">
        <f>AI284 * ( (1-Baseline!F$90-Baseline!F$89) + (1-Baseline!B$36)*Baseline!F$90 )</f>
        <v>0.0004951156497</v>
      </c>
      <c r="BE284" s="86">
        <f t="shared" si="7"/>
        <v>0.04193705741</v>
      </c>
      <c r="BF284" s="86">
        <f>AK284 * ( (1-Baseline!H$90-Baseline!H$89) + (1-Baseline!B$36)*Baseline!H$90 )</f>
        <v>0.00003037712905</v>
      </c>
      <c r="BG284" s="86">
        <f>AL284 * ( (1-Baseline!H$90-Baseline!H$89) + (1-Baseline!B$36)*Baseline!H$90 )</f>
        <v>0.0002495292075</v>
      </c>
      <c r="BH284" s="86">
        <f>AM284 * ( (1-Baseline!H$90-Baseline!H$89) + (1-Baseline!B$36)*Baseline!H$90 )</f>
        <v>0.00005384205523</v>
      </c>
      <c r="BI284" s="86">
        <f>AN284 * ( (1-Baseline!H$90-Baseline!H$89) + (1-Baseline!B$36)*Baseline!H$90 )</f>
        <v>0.02746456461</v>
      </c>
      <c r="BJ284" s="86">
        <f t="shared" si="8"/>
        <v>0.027798313</v>
      </c>
      <c r="BK284" s="62"/>
      <c r="BL284" s="86">
        <f t="shared" si="19"/>
        <v>0.9365311698</v>
      </c>
      <c r="BM284" s="86">
        <f t="shared" si="20"/>
        <v>0.02208831112</v>
      </c>
      <c r="BN284" s="86">
        <f t="shared" si="21"/>
        <v>0.03487434484</v>
      </c>
      <c r="BO284" s="86">
        <f t="shared" si="22"/>
        <v>0.006506174195</v>
      </c>
      <c r="BP284" s="86">
        <f t="shared" si="9"/>
        <v>1</v>
      </c>
      <c r="BQ284" s="86">
        <f t="shared" si="23"/>
        <v>0.05812616151</v>
      </c>
      <c r="BR284" s="86">
        <f t="shared" si="24"/>
        <v>0.9145661315</v>
      </c>
      <c r="BS284" s="86">
        <f t="shared" si="25"/>
        <v>0.01341668157</v>
      </c>
      <c r="BT284" s="86">
        <f t="shared" si="26"/>
        <v>0.01389102538</v>
      </c>
      <c r="BU284" s="86">
        <f t="shared" si="10"/>
        <v>1</v>
      </c>
      <c r="BV284" s="86">
        <f t="shared" si="27"/>
        <v>0.03570377751</v>
      </c>
      <c r="BW284" s="86">
        <f t="shared" si="28"/>
        <v>0.005219682527</v>
      </c>
      <c r="BX284" s="86">
        <f t="shared" si="29"/>
        <v>0.947270379</v>
      </c>
      <c r="BY284" s="86">
        <f t="shared" si="30"/>
        <v>0.01180616095</v>
      </c>
      <c r="BZ284" s="86">
        <f t="shared" si="11"/>
        <v>1</v>
      </c>
      <c r="CA284" s="86">
        <f t="shared" si="31"/>
        <v>0.001092768797</v>
      </c>
      <c r="CB284" s="86">
        <f t="shared" si="32"/>
        <v>0.008976415493</v>
      </c>
      <c r="CC284" s="86">
        <f t="shared" si="33"/>
        <v>0.001936882113</v>
      </c>
      <c r="CD284" s="86">
        <f t="shared" si="34"/>
        <v>0.9879939336</v>
      </c>
      <c r="CE284" s="86">
        <f t="shared" si="12"/>
        <v>1</v>
      </c>
      <c r="CF284" s="62"/>
      <c r="CG284" s="86">
        <f t="shared" si="35"/>
        <v>0.9365311698</v>
      </c>
      <c r="CH284" s="86">
        <f t="shared" si="36"/>
        <v>0.02208831112</v>
      </c>
      <c r="CI284" s="86">
        <f t="shared" si="37"/>
        <v>0.03487434484</v>
      </c>
      <c r="CJ284" s="86">
        <f t="shared" si="38"/>
        <v>0.006506174195</v>
      </c>
      <c r="CK284" s="86">
        <f t="shared" si="13"/>
        <v>1</v>
      </c>
      <c r="CL284" s="86">
        <f t="shared" si="39"/>
        <v>0.05812616151</v>
      </c>
      <c r="CM284" s="86">
        <f t="shared" si="40"/>
        <v>0.9145661315</v>
      </c>
      <c r="CN284" s="86">
        <f t="shared" si="41"/>
        <v>0.01341668157</v>
      </c>
      <c r="CO284" s="86">
        <f t="shared" si="42"/>
        <v>0.01389102538</v>
      </c>
      <c r="CP284" s="86">
        <f t="shared" si="14"/>
        <v>1</v>
      </c>
      <c r="CQ284" s="86">
        <f t="shared" si="43"/>
        <v>0.03570377751</v>
      </c>
      <c r="CR284" s="86">
        <f t="shared" si="44"/>
        <v>0.005219682527</v>
      </c>
      <c r="CS284" s="86">
        <f t="shared" si="45"/>
        <v>0.947270379</v>
      </c>
      <c r="CT284" s="86">
        <f t="shared" si="46"/>
        <v>0.01180616095</v>
      </c>
      <c r="CU284" s="86">
        <f t="shared" si="15"/>
        <v>1</v>
      </c>
      <c r="CV284" s="86">
        <f t="shared" si="47"/>
        <v>0.001092768797</v>
      </c>
      <c r="CW284" s="86">
        <f t="shared" si="48"/>
        <v>0.008976415493</v>
      </c>
      <c r="CX284" s="86">
        <f t="shared" si="49"/>
        <v>0.001936882113</v>
      </c>
      <c r="CY284" s="86">
        <f t="shared" si="50"/>
        <v>0.9879939336</v>
      </c>
      <c r="CZ284" s="86">
        <f t="shared" si="16"/>
        <v>1</v>
      </c>
      <c r="DA284" s="62"/>
      <c r="DB284" s="86">
        <f>(AQ284*Baseline!B$7 + AV284*Baseline!B$11 + BA284*Baseline!B$16 + BF284*Baseline!B$18)</f>
        <v>64032.16394</v>
      </c>
      <c r="DC284" s="86">
        <f>(AR284*Baseline!B$7 + AW284*Baseline!B$11 + BB284*Baseline!B$16 + BG284*Baseline!B$18)</f>
        <v>79997.67666</v>
      </c>
      <c r="DD284" s="86">
        <f>(AS284*Baseline!B$7 + AX284*Baseline!B$11 + BC284*Baseline!B$16 + BH284*Baseline!B$18)</f>
        <v>138519.1867</v>
      </c>
      <c r="DE284" s="86">
        <f>(AT284*Baseline!B$7 + AY284*Baseline!B$11 + BD284*Baseline!B$16 + BI284*Baseline!B$18)</f>
        <v>1260665.729</v>
      </c>
      <c r="DF284" s="86">
        <f t="shared" si="17"/>
        <v>1543214.756</v>
      </c>
      <c r="DG284" s="62"/>
      <c r="DH284" s="86">
        <f t="shared" si="51"/>
        <v>0.04149271104</v>
      </c>
      <c r="DI284" s="86">
        <f t="shared" si="52"/>
        <v>0.05183833057</v>
      </c>
      <c r="DJ284" s="86">
        <f t="shared" si="53"/>
        <v>0.08976014917</v>
      </c>
      <c r="DK284" s="86">
        <f t="shared" si="54"/>
        <v>0.8169088092</v>
      </c>
      <c r="DL284" s="86">
        <f t="shared" si="18"/>
        <v>1</v>
      </c>
      <c r="DM284" s="62"/>
      <c r="DN284" s="86">
        <f>DH284 / (Baseline!B$7/Baseline!B$17)</f>
        <v>4.429073993</v>
      </c>
      <c r="DO284" s="86">
        <f>DI284 / (Baseline!B$11/Baseline!B$17)</f>
        <v>1.251402111</v>
      </c>
      <c r="DP284" s="86">
        <f>DJ284 / (Baseline!B$16/Baseline!B$17)</f>
        <v>1.387065566</v>
      </c>
      <c r="DQ284" s="86">
        <f>DK284 / (Baseline!B$18/Baseline!B$17)</f>
        <v>0.9235875273</v>
      </c>
      <c r="DR284" s="62"/>
      <c r="DS284" s="86">
        <f>DH284 / Baseline!H$117</f>
        <v>1.660003606</v>
      </c>
      <c r="DT284" s="86">
        <f>DI284 / Baseline!H$118</f>
        <v>1.166883529</v>
      </c>
      <c r="DU284" s="86">
        <f>DJ284 / Baseline!H$119</f>
        <v>1.073030017</v>
      </c>
      <c r="DV284" s="86">
        <f>DK284 / Baseline!H$120</f>
        <v>0.9645543596</v>
      </c>
      <c r="DW284" s="87"/>
      <c r="DX284" s="86">
        <f>(AU284*Baseline!B$34)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0.0301620724</v>
      </c>
      <c r="DY284" s="86">
        <f>(AZ284*Baseline!B$34) + (Baseline!D$90*(1-Baseline!D$91)*Baseline!B$35) + (Baseline!D$90*Baseline!D$91*((1-Baseline!D$92)*Baseline!B$40 + Baseline!D$92*Baseline!B$41))</f>
        <v>0.01150541881</v>
      </c>
      <c r="DZ284" s="86">
        <f>(BE284*Baseline!B$34) + (Baseline!F$90*(1-Baseline!F$91)*Baseline!B$35) + (Baseline!F$90*Baseline!F$91*((1-Baseline!F$92)*Baseline!B$40 + Baseline!F$92*Baseline!B$41))</f>
        <v>0.01402119861</v>
      </c>
      <c r="EA284" s="86">
        <f>(BJ284*Baseline!B$34) + (Baseline!H$90*(1-Baseline!H$91)*Baseline!B$35) + (Baseline!H$90*Baseline!H$91*((1-Baseline!H$92)*Baseline!B$40 + Baseline!H$92*Baseline!B$41))</f>
        <v>0.00931474695</v>
      </c>
      <c r="EB284" s="86">
        <f>( DX284*Baseline!B$7 + DY284*Baseline!B$11 + DZ284*Baseline!B$16 + EA284*Baseline!B$18 ) / Baseline!B$17</f>
        <v>0.009905362045</v>
      </c>
    </row>
    <row r="285">
      <c r="A285" s="73" t="s">
        <v>461</v>
      </c>
      <c r="B285" s="85">
        <f>MIN( MAX( NORMINV( MCrands!B285, (B$5+B$4)/2, (B$5-B$4)/3.29 ), 0 ), 1 )</f>
        <v>0.3991218135</v>
      </c>
      <c r="C285" s="85">
        <f>MAX( NORMINV( MCrands!C285, (C$5+C$4)/2, (C$5-C$4)/3.29 ), 0 )</f>
        <v>2.45622865</v>
      </c>
      <c r="D285" s="83"/>
      <c r="E285" s="84">
        <f>Baseline!B$33 * (C285 * Baseline!B$68*Baseline!B$68/Baseline!B$75 + Baseline!B$46 * Baseline!B$54*Baseline!B$54/Baseline!B$76 + Baseline!B$47 * Baseline!B$55*Baseline!B$55/Baseline!B$77 + Baseline!B$56*Baseline!B$56/Baseline!B$78)</f>
        <v>0.00001743964888</v>
      </c>
      <c r="F285" s="84">
        <f>Baseline!B$33 * (C285 * Baseline!B$68*Baseline!B$59/Baseline!B$75 + Baseline!B$46 * Baseline!B$54*Baseline!B$69/Baseline!B$76 + Baseline!B$47 * Baseline!B$55*Baseline!B$57/Baseline!B$77 + Baseline!B$56*Baseline!B$58/Baseline!B$78)</f>
        <v>0.0000002389930673</v>
      </c>
      <c r="G285" s="85">
        <f>Baseline!B$33 * (C285 * Baseline!B$68*Baseline!B$60/Baseline!B$75 + Baseline!B$46 * Baseline!B$54*Baseline!B$61/Baseline!B$76 + Baseline!B$47 * Baseline!B$55*Baseline!B$70/Baseline!B$77 + Baseline!B$56*Baseline!B$62/Baseline!B$78)</f>
        <v>0.0000002002445785</v>
      </c>
      <c r="H285" s="84">
        <f>Baseline!B$33 * (C285 * Baseline!B$68*Baseline!B$63/Baseline!B$75 + Baseline!B$46 * Baseline!B$54*Baseline!B$64/Baseline!B$76 + Baseline!B$47 * Baseline!B$55*Baseline!B$65/Baseline!B$77 + Baseline!B$56*Baseline!B$71/Baseline!B$78)</f>
        <v>0.000000003671554217</v>
      </c>
      <c r="I285" s="84">
        <f>Baseline!B$33 * (C285 * Baseline!B$59*Baseline!B$68/Baseline!B$75 + Baseline!B$46 * Baseline!B$69*Baseline!B$54/Baseline!B$76 + Baseline!B$47 * Baseline!B$57*Baseline!B$55/Baseline!B$77 + Baseline!B$58*Baseline!B$56/Baseline!B$78)</f>
        <v>0.0000002389930673</v>
      </c>
      <c r="J285" s="85">
        <f>Baseline!B$33 * (C285 * Baseline!B$59*Baseline!B$59/Baseline!B$75 + Baseline!B$46 * Baseline!B$69*Baseline!B$69/Baseline!B$76 + Baseline!B$47 * Baseline!B$57*Baseline!B$57/Baseline!B$77 + Baseline!B$58*Baseline!B$58/Baseline!B$78)</f>
        <v>0.000002116574423</v>
      </c>
      <c r="K285" s="84">
        <f>Baseline!B$33 * (C285 * Baseline!B$59*Baseline!B$60/Baseline!B$75 + Baseline!B$46 * Baseline!B$69*Baseline!B$61/Baseline!B$76 + Baseline!B$47 * Baseline!B$57*Baseline!B$70/Baseline!B$77 + Baseline!B$58*Baseline!B$62/Baseline!B$78)</f>
        <v>0.00000001648976309</v>
      </c>
      <c r="L285" s="85">
        <f>Baseline!B$33 * (C285 * Baseline!B$59*Baseline!B$63/Baseline!B$75 + Baseline!B$46 * Baseline!B$69*Baseline!B$64/Baseline!B$76 + Baseline!B$47 * Baseline!B$57*Baseline!B$65/Baseline!B$77 + Baseline!B$58*Baseline!B$71/Baseline!B$78)</f>
        <v>0.00000001707278808</v>
      </c>
      <c r="M285" s="84">
        <f>Baseline!B$33 * (C285 * Baseline!B$60*Baseline!B$68/Baseline!B$75 + Baseline!B$46 * Baseline!B$61*Baseline!B$54/Baseline!B$76 + Baseline!B$47 * Baseline!B$70*Baseline!B$55/Baseline!B$77 + Baseline!B$62*Baseline!B$56/Baseline!B$78)</f>
        <v>0.0000002002445785</v>
      </c>
      <c r="N285" s="85">
        <f>Baseline!B$33 * (C285 * Baseline!B$60*Baseline!B$59/Baseline!B$75 + Baseline!B$46 * Baseline!B$61*Baseline!B$69/Baseline!B$76 + Baseline!B$47 * Baseline!B$70*Baseline!B$57/Baseline!B$77 + Baseline!B$62*Baseline!B$58/Baseline!B$78)</f>
        <v>0.00000001648976309</v>
      </c>
      <c r="O285" s="85">
        <f>Baseline!B$33 * (C285 * Baseline!B$60*Baseline!B$60/Baseline!B$75 + Baseline!B$46 * Baseline!B$61*Baseline!B$61/Baseline!B$76 + Baseline!B$47 * Baseline!B$70*Baseline!B$70/Baseline!B$77 + Baseline!B$62*Baseline!B$62/Baseline!B$78)</f>
        <v>0.00000158926747</v>
      </c>
      <c r="P285" s="84">
        <f>Baseline!B$33 * (C285 * Baseline!B$60*Baseline!B$63/Baseline!B$75 + Baseline!B$46 * Baseline!B$61*Baseline!B$64/Baseline!B$76 + Baseline!B$47 * Baseline!B$70*Baseline!B$65/Baseline!B$77 + Baseline!B$62*Baseline!B$71/Baseline!B$78)</f>
        <v>0.000000001956386487</v>
      </c>
      <c r="Q285" s="84">
        <f>Baseline!B$33 * (C285 * Baseline!B$63*Baseline!B$68/Baseline!B$75 + Baseline!B$46 * Baseline!B$64*Baseline!B$54/Baseline!B$76 + Baseline!B$47 * Baseline!B$65*Baseline!B$55/Baseline!B$77 + Baseline!B$71*Baseline!B$56/Baseline!B$78)</f>
        <v>0.000000003671554217</v>
      </c>
      <c r="R285" s="84">
        <f>Baseline!B$33 * (C285 * Baseline!B$63*Baseline!B$59/Baseline!B$75 + Baseline!B$46 * Baseline!B$64*Baseline!B$69/Baseline!B$76 + Baseline!B$47 * Baseline!B$65*Baseline!B$57/Baseline!B$77 + Baseline!B$71*Baseline!B$58/Baseline!B$78)</f>
        <v>0.00000001707278808</v>
      </c>
      <c r="S285" s="84">
        <f>Baseline!B$33 * (C285 * Baseline!B$63*Baseline!B$60/Baseline!B$75 + Baseline!B$46 * Baseline!B$64*Baseline!B$61/Baseline!B$76 + Baseline!B$47 * Baseline!B$65*Baseline!B$70/Baseline!B$77 + Baseline!B$71*Baseline!B$62/Baseline!B$78)</f>
        <v>0.000000001956386487</v>
      </c>
      <c r="T285" s="84">
        <f>Baseline!B$33 * (C285 * Baseline!B$63*Baseline!B$63/Baseline!B$75 + Baseline!B$46 * Baseline!B$64*Baseline!B$64/Baseline!B$76 + Baseline!B$47 * Baseline!B$65*Baseline!B$65/Baseline!B$77 + Baseline!B$71*Baseline!B$71/Baseline!B$78)</f>
        <v>0.00000009856721669</v>
      </c>
      <c r="U285" s="83"/>
      <c r="V285" s="84">
        <f>E285 * ( Baseline!B$89 * Baseline!B$7 )</f>
        <v>0.1810061157</v>
      </c>
      <c r="W285" s="84">
        <f>F285 * ( Baseline!D$89 * Baseline!B$11 )</f>
        <v>0.004408608484</v>
      </c>
      <c r="X285" s="84">
        <f>G285 * ( Baseline!F$89 * Baseline!B$16 )</f>
        <v>0.006955449363</v>
      </c>
      <c r="Y285" s="84">
        <f>H285 * ( Baseline!H$89 * Baseline!B$18 )</f>
        <v>0.0012911882</v>
      </c>
      <c r="Z285" s="86">
        <f t="shared" si="1"/>
        <v>0.1936613617</v>
      </c>
      <c r="AA285" s="84">
        <f>I285 * ( Baseline!B$89 * Baseline!B$7 )</f>
        <v>0.002480509045</v>
      </c>
      <c r="AB285" s="85">
        <f>J285 * ( Baseline!D$89 * Baseline!B$11 )</f>
        <v>0.03904359262</v>
      </c>
      <c r="AC285" s="85">
        <f>K285 * ( Baseline!F$89 * Baseline!B$16 )</f>
        <v>0.0005727681269</v>
      </c>
      <c r="AD285" s="85">
        <f>L285 * ( Baseline!F$89 * Baseline!B$16 )</f>
        <v>0.0005930193659</v>
      </c>
      <c r="AE285" s="86">
        <f t="shared" si="2"/>
        <v>0.04268988916</v>
      </c>
      <c r="AF285" s="86">
        <f>M285 * ( Baseline!B$89 * Baseline!B$7 )</f>
        <v>0.002078338481</v>
      </c>
      <c r="AG285" s="86">
        <f>N285 * ( Baseline!D$89 * Baseline!B$11 )</f>
        <v>0.0003041799926</v>
      </c>
      <c r="AH285" s="86">
        <f>O285 * ( Baseline!F$89 * Baseline!B$16 )</f>
        <v>0.05520283992</v>
      </c>
      <c r="AI285" s="86">
        <f>P285 * ( Baseline!H$89 * Baseline!B$18 )</f>
        <v>0.0006880092186</v>
      </c>
      <c r="AJ285" s="86">
        <f t="shared" si="3"/>
        <v>0.05827336761</v>
      </c>
      <c r="AK285" s="86">
        <f>Q285 * ( Baseline!B$89 * Baseline!B$7 )</f>
        <v>0.00003810706121</v>
      </c>
      <c r="AL285" s="86">
        <f>R285 * ( Baseline!D$89 * Baseline!B$11 )</f>
        <v>0.000314934819</v>
      </c>
      <c r="AM285" s="86">
        <f>S285 * ( Baseline!F$89 * Baseline!B$16 )</f>
        <v>0.00006795463452</v>
      </c>
      <c r="AN285" s="86">
        <f>T285 * ( Baseline!H$89 * Baseline!B$18 )</f>
        <v>0.03466347481</v>
      </c>
      <c r="AO285" s="86">
        <f t="shared" si="4"/>
        <v>0.03508447133</v>
      </c>
      <c r="AP285" s="62"/>
      <c r="AQ285" s="86">
        <f>V285 * ( (1-Baseline!B$90-Baseline!B$89) + (1-B285)*Baseline!B$90 )</f>
        <v>0.1128358795</v>
      </c>
      <c r="AR285" s="86">
        <f>W285 * ( (1-Baseline!B$90-Baseline!B$89) + (1-B285)*Baseline!B$90 )</f>
        <v>0.002748245349</v>
      </c>
      <c r="AS285" s="86">
        <f>X285 * ( (1-Baseline!B$90-Baseline!B$89) + (1-B285)*Baseline!B$90 )</f>
        <v>0.004335899055</v>
      </c>
      <c r="AT285" s="86">
        <f>Y285 * ( (1-Baseline!B$90-Baseline!B$89) + (1-B285)*Baseline!B$90 )</f>
        <v>0.000804902948</v>
      </c>
      <c r="AU285" s="86">
        <f t="shared" si="5"/>
        <v>0.1207249268</v>
      </c>
      <c r="AV285" s="86">
        <f>AA285 * ( (1-Baseline!D$90-Baseline!D$89) + (1-B285)*Baseline!D$90 )</f>
        <v>0.002015641378</v>
      </c>
      <c r="AW285" s="86">
        <f>AB285 * ( (1-Baseline!D$90-Baseline!D$89) + (1-B285)*Baseline!D$90 )</f>
        <v>0.03172650428</v>
      </c>
      <c r="AX285" s="86">
        <f>AC285 * ( (1-Baseline!D$90-Baseline!D$89) + (1-B285)*Baseline!D$90 )</f>
        <v>0.000465426699</v>
      </c>
      <c r="AY285" s="86">
        <f>AD285 * ( (1-Baseline!D$90-Baseline!D$89) + (1-B285)*Baseline!D$90 )</f>
        <v>0.0004818826904</v>
      </c>
      <c r="AZ285" s="86">
        <f t="shared" si="6"/>
        <v>0.03468945505</v>
      </c>
      <c r="BA285" s="86">
        <f>AF285 * ( (1-Baseline!F$90-Baseline!F$89) + (1-Baseline!B$36)*Baseline!F$90 )</f>
        <v>0.001495638877</v>
      </c>
      <c r="BB285" s="86">
        <f>AG285 * ( (1-Baseline!F$90-Baseline!F$89) + (1-Baseline!B$36)*Baseline!F$90 )</f>
        <v>0.0002188976565</v>
      </c>
      <c r="BC285" s="86">
        <f>AH285 * ( (1-Baseline!F$90-Baseline!F$89) + (1-Baseline!B$36)*Baseline!F$90 )</f>
        <v>0.0397257301</v>
      </c>
      <c r="BD285" s="86">
        <f>AI285 * ( (1-Baseline!F$90-Baseline!F$89) + (1-Baseline!B$36)*Baseline!F$90 )</f>
        <v>0.00049511345</v>
      </c>
      <c r="BE285" s="86">
        <f t="shared" si="7"/>
        <v>0.04193538008</v>
      </c>
      <c r="BF285" s="86">
        <f>AK285 * ( (1-Baseline!H$90-Baseline!H$89) + (1-Baseline!B$36)*Baseline!H$90 )</f>
        <v>0.00003019298674</v>
      </c>
      <c r="BG285" s="86">
        <f>AL285 * ( (1-Baseline!H$90-Baseline!H$89) + (1-Baseline!B$36)*Baseline!H$90 )</f>
        <v>0.0002495291558</v>
      </c>
      <c r="BH285" s="86">
        <f>AM285 * ( (1-Baseline!H$90-Baseline!H$89) + (1-Baseline!B$36)*Baseline!H$90 )</f>
        <v>0.00005384181602</v>
      </c>
      <c r="BI285" s="86">
        <f>AN285 * ( (1-Baseline!H$90-Baseline!H$89) + (1-Baseline!B$36)*Baseline!H$90 )</f>
        <v>0.02746456436</v>
      </c>
      <c r="BJ285" s="86">
        <f t="shared" si="8"/>
        <v>0.02779812832</v>
      </c>
      <c r="BK285" s="62"/>
      <c r="BL285" s="86">
        <f t="shared" si="19"/>
        <v>0.9346527055</v>
      </c>
      <c r="BM285" s="86">
        <f t="shared" si="20"/>
        <v>0.0227645228</v>
      </c>
      <c r="BN285" s="86">
        <f t="shared" si="21"/>
        <v>0.0359155244</v>
      </c>
      <c r="BO285" s="86">
        <f t="shared" si="22"/>
        <v>0.006667247346</v>
      </c>
      <c r="BP285" s="86">
        <f t="shared" si="9"/>
        <v>1</v>
      </c>
      <c r="BQ285" s="86">
        <f t="shared" si="23"/>
        <v>0.05810530536</v>
      </c>
      <c r="BR285" s="86">
        <f t="shared" si="24"/>
        <v>0.9145864136</v>
      </c>
      <c r="BS285" s="86">
        <f t="shared" si="25"/>
        <v>0.01341695043</v>
      </c>
      <c r="BT285" s="86">
        <f t="shared" si="26"/>
        <v>0.01389133065</v>
      </c>
      <c r="BU285" s="86">
        <f t="shared" si="10"/>
        <v>1</v>
      </c>
      <c r="BV285" s="86">
        <f t="shared" si="27"/>
        <v>0.03566532304</v>
      </c>
      <c r="BW285" s="86">
        <f t="shared" si="28"/>
        <v>0.005219880112</v>
      </c>
      <c r="BX285" s="86">
        <f t="shared" si="29"/>
        <v>0.9473082161</v>
      </c>
      <c r="BY285" s="86">
        <f t="shared" si="30"/>
        <v>0.01180658072</v>
      </c>
      <c r="BZ285" s="86">
        <f t="shared" si="11"/>
        <v>1</v>
      </c>
      <c r="CA285" s="86">
        <f t="shared" si="31"/>
        <v>0.001086151787</v>
      </c>
      <c r="CB285" s="86">
        <f t="shared" si="32"/>
        <v>0.008976473268</v>
      </c>
      <c r="CC285" s="86">
        <f t="shared" si="33"/>
        <v>0.001936886376</v>
      </c>
      <c r="CD285" s="86">
        <f t="shared" si="34"/>
        <v>0.9880004886</v>
      </c>
      <c r="CE285" s="86">
        <f t="shared" si="12"/>
        <v>1</v>
      </c>
      <c r="CF285" s="62"/>
      <c r="CG285" s="86">
        <f t="shared" si="35"/>
        <v>0.9346527055</v>
      </c>
      <c r="CH285" s="86">
        <f t="shared" si="36"/>
        <v>0.0227645228</v>
      </c>
      <c r="CI285" s="86">
        <f t="shared" si="37"/>
        <v>0.0359155244</v>
      </c>
      <c r="CJ285" s="86">
        <f t="shared" si="38"/>
        <v>0.006667247346</v>
      </c>
      <c r="CK285" s="86">
        <f t="shared" si="13"/>
        <v>1</v>
      </c>
      <c r="CL285" s="86">
        <f t="shared" si="39"/>
        <v>0.05810530536</v>
      </c>
      <c r="CM285" s="86">
        <f t="shared" si="40"/>
        <v>0.9145864136</v>
      </c>
      <c r="CN285" s="86">
        <f t="shared" si="41"/>
        <v>0.01341695043</v>
      </c>
      <c r="CO285" s="86">
        <f t="shared" si="42"/>
        <v>0.01389133065</v>
      </c>
      <c r="CP285" s="86">
        <f t="shared" si="14"/>
        <v>1</v>
      </c>
      <c r="CQ285" s="86">
        <f t="shared" si="43"/>
        <v>0.03566532304</v>
      </c>
      <c r="CR285" s="86">
        <f t="shared" si="44"/>
        <v>0.005219880112</v>
      </c>
      <c r="CS285" s="86">
        <f t="shared" si="45"/>
        <v>0.9473082161</v>
      </c>
      <c r="CT285" s="86">
        <f t="shared" si="46"/>
        <v>0.01180658072</v>
      </c>
      <c r="CU285" s="86">
        <f t="shared" si="15"/>
        <v>1</v>
      </c>
      <c r="CV285" s="86">
        <f t="shared" si="47"/>
        <v>0.001086151787</v>
      </c>
      <c r="CW285" s="86">
        <f t="shared" si="48"/>
        <v>0.008976473268</v>
      </c>
      <c r="CX285" s="86">
        <f t="shared" si="49"/>
        <v>0.001936886376</v>
      </c>
      <c r="CY285" s="86">
        <f t="shared" si="50"/>
        <v>0.9880004886</v>
      </c>
      <c r="CZ285" s="86">
        <f t="shared" si="16"/>
        <v>1</v>
      </c>
      <c r="DA285" s="62"/>
      <c r="DB285" s="86">
        <f>(AQ285*Baseline!B$7 + AV285*Baseline!B$11 + BA285*Baseline!B$16 + BF285*Baseline!B$18)</f>
        <v>65441.28924</v>
      </c>
      <c r="DC285" s="86">
        <f>(AR285*Baseline!B$7 + AW285*Baseline!B$11 + BB285*Baseline!B$16 + BG285*Baseline!B$18)</f>
        <v>81531.59306</v>
      </c>
      <c r="DD285" s="86">
        <f>(AS285*Baseline!B$7 + AX285*Baseline!B$11 + BC285*Baseline!B$16 + BH285*Baseline!B$18)</f>
        <v>138655.2481</v>
      </c>
      <c r="DE285" s="86">
        <f>(AT285*Baseline!B$7 + AY285*Baseline!B$11 + BD285*Baseline!B$16 + BI285*Baseline!B$18)</f>
        <v>1260707.339</v>
      </c>
      <c r="DF285" s="86">
        <f t="shared" si="17"/>
        <v>1546335.469</v>
      </c>
      <c r="DG285" s="62"/>
      <c r="DH285" s="86">
        <f t="shared" si="51"/>
        <v>0.04232024069</v>
      </c>
      <c r="DI285" s="86">
        <f t="shared" si="52"/>
        <v>0.05272568255</v>
      </c>
      <c r="DJ285" s="86">
        <f t="shared" si="53"/>
        <v>0.0896669907</v>
      </c>
      <c r="DK285" s="86">
        <f t="shared" si="54"/>
        <v>0.8152870861</v>
      </c>
      <c r="DL285" s="86">
        <f t="shared" si="18"/>
        <v>1</v>
      </c>
      <c r="DM285" s="62"/>
      <c r="DN285" s="86">
        <f>DH285 / (Baseline!B$7/Baseline!B$17)</f>
        <v>4.51740734</v>
      </c>
      <c r="DO285" s="86">
        <f>DI285 / (Baseline!B$11/Baseline!B$17)</f>
        <v>1.272823213</v>
      </c>
      <c r="DP285" s="86">
        <f>DJ285 / (Baseline!B$16/Baseline!B$17)</f>
        <v>1.385625986</v>
      </c>
      <c r="DQ285" s="86">
        <f>DK285 / (Baseline!B$18/Baseline!B$17)</f>
        <v>0.9217540261</v>
      </c>
      <c r="DR285" s="62"/>
      <c r="DS285" s="86">
        <f>DH285 / Baseline!H$117</f>
        <v>1.693110678</v>
      </c>
      <c r="DT285" s="86">
        <f>DI285 / Baseline!H$118</f>
        <v>1.186857868</v>
      </c>
      <c r="DU285" s="86">
        <f>DJ285 / Baseline!H$119</f>
        <v>1.071916362</v>
      </c>
      <c r="DV285" s="86">
        <f>DK285 / Baseline!H$120</f>
        <v>0.9626395313</v>
      </c>
      <c r="DW285" s="87"/>
      <c r="DX285" s="86">
        <f>(AU285*Baseline!B$34)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0.03063827027</v>
      </c>
      <c r="DY285" s="86">
        <f>(AZ285*Baseline!B$34) + (Baseline!D$90*(1-Baseline!D$91)*Baseline!B$35) + (Baseline!D$90*Baseline!D$91*((1-Baseline!D$92)*Baseline!B$40 + Baseline!D$92*Baseline!B$41))</f>
        <v>0.01161698626</v>
      </c>
      <c r="DZ285" s="86">
        <f>(BE285*Baseline!B$34) + (Baseline!F$90*(1-Baseline!F$91)*Baseline!B$35) + (Baseline!F$90*Baseline!F$91*((1-Baseline!F$92)*Baseline!B$40 + Baseline!F$92*Baseline!B$41))</f>
        <v>0.01402094701</v>
      </c>
      <c r="EA285" s="86">
        <f>(BJ285*Baseline!B$34) + (Baseline!H$90*(1-Baseline!H$91)*Baseline!B$35) + (Baseline!H$90*Baseline!H$91*((1-Baseline!H$92)*Baseline!B$40 + Baseline!H$92*Baseline!B$41))</f>
        <v>0.009314719248</v>
      </c>
      <c r="EB285" s="86">
        <f>( DX285*Baseline!B$7 + DY285*Baseline!B$11 + DZ285*Baseline!B$16 + EA285*Baseline!B$18 ) / Baseline!B$17</f>
        <v>0.009914403999</v>
      </c>
    </row>
    <row r="286">
      <c r="A286" s="73" t="s">
        <v>462</v>
      </c>
      <c r="B286" s="85">
        <f>MIN( MAX( NORMINV( MCrands!B286, (B$5+B$4)/2, (B$5-B$4)/3.29 ), 0 ), 1 )</f>
        <v>0.5562774676</v>
      </c>
      <c r="C286" s="85">
        <f>MAX( NORMINV( MCrands!C286, (C$5+C$4)/2, (C$5-C$4)/3.29 ), 0 )</f>
        <v>2.690266641</v>
      </c>
      <c r="D286" s="83"/>
      <c r="E286" s="84">
        <f>Baseline!B$33 * (C286 * Baseline!B$68*Baseline!B$68/Baseline!B$75 + Baseline!B$46 * Baseline!B$54*Baseline!B$54/Baseline!B$76 + Baseline!B$47 * Baseline!B$55*Baseline!B$55/Baseline!B$77 + Baseline!B$56*Baseline!B$56/Baseline!B$78)</f>
        <v>0.00001909664347</v>
      </c>
      <c r="F286" s="84">
        <f>Baseline!B$33 * (C286 * Baseline!B$68*Baseline!B$59/Baseline!B$75 + Baseline!B$46 * Baseline!B$54*Baseline!B$69/Baseline!B$76 + Baseline!B$47 * Baseline!B$55*Baseline!B$57/Baseline!B$77 + Baseline!B$56*Baseline!B$58/Baseline!B$78)</f>
        <v>0.000000239254698</v>
      </c>
      <c r="G286" s="85">
        <f>Baseline!B$33 * (C286 * Baseline!B$68*Baseline!B$60/Baseline!B$75 + Baseline!B$46 * Baseline!B$54*Baseline!B$61/Baseline!B$76 + Baseline!B$47 * Baseline!B$55*Baseline!B$70/Baseline!B$77 + Baseline!B$56*Baseline!B$62/Baseline!B$78)</f>
        <v>0.0000002008877541</v>
      </c>
      <c r="H286" s="84">
        <f>Baseline!B$33 * (C286 * Baseline!B$68*Baseline!B$63/Baseline!B$75 + Baseline!B$46 * Baseline!B$54*Baseline!B$64/Baseline!B$76 + Baseline!B$47 * Baseline!B$55*Baseline!B$65/Baseline!B$77 + Baseline!B$56*Baseline!B$71/Baseline!B$78)</f>
        <v>0.00000000373587177</v>
      </c>
      <c r="I286" s="84">
        <f>Baseline!B$33 * (C286 * Baseline!B$59*Baseline!B$68/Baseline!B$75 + Baseline!B$46 * Baseline!B$69*Baseline!B$54/Baseline!B$76 + Baseline!B$47 * Baseline!B$57*Baseline!B$55/Baseline!B$77 + Baseline!B$58*Baseline!B$56/Baseline!B$78)</f>
        <v>0.000000239254698</v>
      </c>
      <c r="J286" s="85">
        <f>Baseline!B$33 * (C286 * Baseline!B$59*Baseline!B$59/Baseline!B$75 + Baseline!B$46 * Baseline!B$69*Baseline!B$69/Baseline!B$76 + Baseline!B$47 * Baseline!B$57*Baseline!B$57/Baseline!B$77 + Baseline!B$58*Baseline!B$58/Baseline!B$78)</f>
        <v>0.000002116574464</v>
      </c>
      <c r="K286" s="84">
        <f>Baseline!B$33 * (C286 * Baseline!B$59*Baseline!B$60/Baseline!B$75 + Baseline!B$46 * Baseline!B$69*Baseline!B$61/Baseline!B$76 + Baseline!B$47 * Baseline!B$57*Baseline!B$70/Baseline!B$77 + Baseline!B$58*Baseline!B$62/Baseline!B$78)</f>
        <v>0.00000001648986464</v>
      </c>
      <c r="L286" s="85">
        <f>Baseline!B$33 * (C286 * Baseline!B$59*Baseline!B$63/Baseline!B$75 + Baseline!B$46 * Baseline!B$69*Baseline!B$64/Baseline!B$76 + Baseline!B$47 * Baseline!B$57*Baseline!B$65/Baseline!B$77 + Baseline!B$58*Baseline!B$71/Baseline!B$78)</f>
        <v>0.00000001707279824</v>
      </c>
      <c r="M286" s="84">
        <f>Baseline!B$33 * (C286 * Baseline!B$60*Baseline!B$68/Baseline!B$75 + Baseline!B$46 * Baseline!B$61*Baseline!B$54/Baseline!B$76 + Baseline!B$47 * Baseline!B$70*Baseline!B$55/Baseline!B$77 + Baseline!B$62*Baseline!B$56/Baseline!B$78)</f>
        <v>0.0000002008877541</v>
      </c>
      <c r="N286" s="85">
        <f>Baseline!B$33 * (C286 * Baseline!B$60*Baseline!B$59/Baseline!B$75 + Baseline!B$46 * Baseline!B$61*Baseline!B$69/Baseline!B$76 + Baseline!B$47 * Baseline!B$70*Baseline!B$57/Baseline!B$77 + Baseline!B$62*Baseline!B$58/Baseline!B$78)</f>
        <v>0.00000001648986464</v>
      </c>
      <c r="O286" s="85">
        <f>Baseline!B$33 * (C286 * Baseline!B$60*Baseline!B$60/Baseline!B$75 + Baseline!B$46 * Baseline!B$61*Baseline!B$61/Baseline!B$76 + Baseline!B$47 * Baseline!B$70*Baseline!B$70/Baseline!B$77 + Baseline!B$62*Baseline!B$62/Baseline!B$78)</f>
        <v>0.00000158926772</v>
      </c>
      <c r="P286" s="84">
        <f>Baseline!B$33 * (C286 * Baseline!B$60*Baseline!B$63/Baseline!B$75 + Baseline!B$46 * Baseline!B$61*Baseline!B$64/Baseline!B$76 + Baseline!B$47 * Baseline!B$70*Baseline!B$65/Baseline!B$77 + Baseline!B$62*Baseline!B$71/Baseline!B$78)</f>
        <v>0.000000001956411453</v>
      </c>
      <c r="Q286" s="84">
        <f>Baseline!B$33 * (C286 * Baseline!B$63*Baseline!B$68/Baseline!B$75 + Baseline!B$46 * Baseline!B$64*Baseline!B$54/Baseline!B$76 + Baseline!B$47 * Baseline!B$65*Baseline!B$55/Baseline!B$77 + Baseline!B$71*Baseline!B$56/Baseline!B$78)</f>
        <v>0.00000000373587177</v>
      </c>
      <c r="R286" s="84">
        <f>Baseline!B$33 * (C286 * Baseline!B$63*Baseline!B$59/Baseline!B$75 + Baseline!B$46 * Baseline!B$64*Baseline!B$69/Baseline!B$76 + Baseline!B$47 * Baseline!B$65*Baseline!B$57/Baseline!B$77 + Baseline!B$71*Baseline!B$58/Baseline!B$78)</f>
        <v>0.00000001707279824</v>
      </c>
      <c r="S286" s="84">
        <f>Baseline!B$33 * (C286 * Baseline!B$63*Baseline!B$60/Baseline!B$75 + Baseline!B$46 * Baseline!B$64*Baseline!B$61/Baseline!B$76 + Baseline!B$47 * Baseline!B$65*Baseline!B$70/Baseline!B$77 + Baseline!B$71*Baseline!B$62/Baseline!B$78)</f>
        <v>0.000000001956411453</v>
      </c>
      <c r="T286" s="84">
        <f>Baseline!B$33 * (C286 * Baseline!B$63*Baseline!B$63/Baseline!B$75 + Baseline!B$46 * Baseline!B$64*Baseline!B$64/Baseline!B$76 + Baseline!B$47 * Baseline!B$65*Baseline!B$65/Baseline!B$77 + Baseline!B$71*Baseline!B$71/Baseline!B$78)</f>
        <v>0.00000009856721918</v>
      </c>
      <c r="U286" s="83"/>
      <c r="V286" s="84">
        <f>E286 * ( Baseline!B$89 * Baseline!B$7 )</f>
        <v>0.1982040626</v>
      </c>
      <c r="W286" s="84">
        <f>F286 * ( Baseline!D$89 * Baseline!B$11 )</f>
        <v>0.00441343468</v>
      </c>
      <c r="X286" s="84">
        <f>G286 * ( Baseline!F$89 * Baseline!B$16 )</f>
        <v>0.006977789917</v>
      </c>
      <c r="Y286" s="84">
        <f>H286 * ( Baseline!H$89 * Baseline!B$18 )</f>
        <v>0.001313806977</v>
      </c>
      <c r="Z286" s="86">
        <f t="shared" si="1"/>
        <v>0.2109090941</v>
      </c>
      <c r="AA286" s="84">
        <f>I286 * ( Baseline!B$89 * Baseline!B$7 )</f>
        <v>0.002483224511</v>
      </c>
      <c r="AB286" s="85">
        <f>J286 * ( Baseline!D$89 * Baseline!B$11 )</f>
        <v>0.03904359338</v>
      </c>
      <c r="AC286" s="85">
        <f>K286 * ( Baseline!F$89 * Baseline!B$16 )</f>
        <v>0.0005727716543</v>
      </c>
      <c r="AD286" s="85">
        <f>L286 * ( Baseline!F$89 * Baseline!B$16 )</f>
        <v>0.0005930197187</v>
      </c>
      <c r="AE286" s="86">
        <f t="shared" si="2"/>
        <v>0.04269260927</v>
      </c>
      <c r="AF286" s="86">
        <f>M286 * ( Baseline!B$89 * Baseline!B$7 )</f>
        <v>0.002085013999</v>
      </c>
      <c r="AG286" s="86">
        <f>N286 * ( Baseline!D$89 * Baseline!B$11 )</f>
        <v>0.000304181866</v>
      </c>
      <c r="AH286" s="86">
        <f>O286 * ( Baseline!F$89 * Baseline!B$16 )</f>
        <v>0.05520284859</v>
      </c>
      <c r="AI286" s="86">
        <f>P286 * ( Baseline!H$89 * Baseline!B$18 )</f>
        <v>0.0006880179983</v>
      </c>
      <c r="AJ286" s="86">
        <f t="shared" si="3"/>
        <v>0.05828006245</v>
      </c>
      <c r="AK286" s="86">
        <f>Q286 * ( Baseline!B$89 * Baseline!B$7 )</f>
        <v>0.0000387746131</v>
      </c>
      <c r="AL286" s="86">
        <f>R286 * ( Baseline!D$89 * Baseline!B$11 )</f>
        <v>0.0003149350063</v>
      </c>
      <c r="AM286" s="86">
        <f>S286 * ( Baseline!F$89 * Baseline!B$16 )</f>
        <v>0.00006795550168</v>
      </c>
      <c r="AN286" s="86">
        <f>T286 * ( Baseline!H$89 * Baseline!B$18 )</f>
        <v>0.03466347569</v>
      </c>
      <c r="AO286" s="86">
        <f t="shared" si="4"/>
        <v>0.03508514081</v>
      </c>
      <c r="AP286" s="62"/>
      <c r="AQ286" s="86">
        <f>V286 * ( (1-Baseline!B$90-Baseline!B$89) + (1-B286)*Baseline!B$90 )</f>
        <v>0.09583425156</v>
      </c>
      <c r="AR286" s="86">
        <f>W286 * ( (1-Baseline!B$90-Baseline!B$89) + (1-B286)*Baseline!B$90 )</f>
        <v>0.00213395328</v>
      </c>
      <c r="AS286" s="86">
        <f>X286 * ( (1-Baseline!B$90-Baseline!B$89) + (1-B286)*Baseline!B$90 )</f>
        <v>0.003373852512</v>
      </c>
      <c r="AT286" s="86">
        <f>Y286 * ( (1-Baseline!B$90-Baseline!B$89) + (1-B286)*Baseline!B$90 )</f>
        <v>0.0006352428236</v>
      </c>
      <c r="AU286" s="86">
        <f t="shared" si="5"/>
        <v>0.1019773002</v>
      </c>
      <c r="AV286" s="86">
        <f>AA286 * ( (1-Baseline!D$90-Baseline!D$89) + (1-B286)*Baseline!D$90 )</f>
        <v>0.001843014701</v>
      </c>
      <c r="AW286" s="86">
        <f>AB286 * ( (1-Baseline!D$90-Baseline!D$89) + (1-B286)*Baseline!D$90 )</f>
        <v>0.02897761209</v>
      </c>
      <c r="AX286" s="86">
        <f>AC286 * ( (1-Baseline!D$90-Baseline!D$89) + (1-B286)*Baseline!D$90 )</f>
        <v>0.0004251031572</v>
      </c>
      <c r="AY286" s="86">
        <f>AD286 * ( (1-Baseline!D$90-Baseline!D$89) + (1-B286)*Baseline!D$90 )</f>
        <v>0.000440130989</v>
      </c>
      <c r="AZ286" s="86">
        <f t="shared" si="6"/>
        <v>0.03168586094</v>
      </c>
      <c r="BA286" s="86">
        <f>AF286 * ( (1-Baseline!F$90-Baseline!F$89) + (1-Baseline!B$36)*Baseline!F$90 )</f>
        <v>0.001500442794</v>
      </c>
      <c r="BB286" s="86">
        <f>AG286 * ( (1-Baseline!F$90-Baseline!F$89) + (1-Baseline!B$36)*Baseline!F$90 )</f>
        <v>0.0002188990046</v>
      </c>
      <c r="BC286" s="86">
        <f>AH286 * ( (1-Baseline!F$90-Baseline!F$89) + (1-Baseline!B$36)*Baseline!F$90 )</f>
        <v>0.03972573634</v>
      </c>
      <c r="BD286" s="86">
        <f>AI286 * ( (1-Baseline!F$90-Baseline!F$89) + (1-Baseline!B$36)*Baseline!F$90 )</f>
        <v>0.0004951197681</v>
      </c>
      <c r="BE286" s="86">
        <f t="shared" si="7"/>
        <v>0.0419401979</v>
      </c>
      <c r="BF286" s="86">
        <f>AK286 * ( (1-Baseline!H$90-Baseline!H$89) + (1-Baseline!B$36)*Baseline!H$90 )</f>
        <v>0.00003072190145</v>
      </c>
      <c r="BG286" s="86">
        <f>AL286 * ( (1-Baseline!H$90-Baseline!H$89) + (1-Baseline!B$36)*Baseline!H$90 )</f>
        <v>0.0002495293042</v>
      </c>
      <c r="BH286" s="86">
        <f>AM286 * ( (1-Baseline!H$90-Baseline!H$89) + (1-Baseline!B$36)*Baseline!H$90 )</f>
        <v>0.00005384250309</v>
      </c>
      <c r="BI286" s="86">
        <f>AN286 * ( (1-Baseline!H$90-Baseline!H$89) + (1-Baseline!B$36)*Baseline!H$90 )</f>
        <v>0.02746456506</v>
      </c>
      <c r="BJ286" s="86">
        <f t="shared" si="8"/>
        <v>0.02779865877</v>
      </c>
      <c r="BK286" s="62"/>
      <c r="BL286" s="86">
        <f t="shared" si="19"/>
        <v>0.9397606271</v>
      </c>
      <c r="BM286" s="86">
        <f t="shared" si="20"/>
        <v>0.02092576756</v>
      </c>
      <c r="BN286" s="86">
        <f t="shared" si="21"/>
        <v>0.03308434824</v>
      </c>
      <c r="BO286" s="86">
        <f t="shared" si="22"/>
        <v>0.006229257124</v>
      </c>
      <c r="BP286" s="86">
        <f t="shared" si="9"/>
        <v>1</v>
      </c>
      <c r="BQ286" s="86">
        <f t="shared" si="23"/>
        <v>0.05816520829</v>
      </c>
      <c r="BR286" s="86">
        <f t="shared" si="24"/>
        <v>0.9145281596</v>
      </c>
      <c r="BS286" s="86">
        <f t="shared" si="25"/>
        <v>0.01341617821</v>
      </c>
      <c r="BT286" s="86">
        <f t="shared" si="26"/>
        <v>0.01389045385</v>
      </c>
      <c r="BU286" s="86">
        <f t="shared" si="10"/>
        <v>1</v>
      </c>
      <c r="BV286" s="86">
        <f t="shared" si="27"/>
        <v>0.0357757681</v>
      </c>
      <c r="BW286" s="86">
        <f t="shared" si="28"/>
        <v>0.005219312629</v>
      </c>
      <c r="BX286" s="86">
        <f t="shared" si="29"/>
        <v>0.9471995442</v>
      </c>
      <c r="BY286" s="86">
        <f t="shared" si="30"/>
        <v>0.0118053751</v>
      </c>
      <c r="BZ286" s="86">
        <f t="shared" si="11"/>
        <v>1</v>
      </c>
      <c r="CA286" s="86">
        <f t="shared" si="31"/>
        <v>0.001105157688</v>
      </c>
      <c r="CB286" s="86">
        <f t="shared" si="32"/>
        <v>0.008976307321</v>
      </c>
      <c r="CC286" s="86">
        <f t="shared" si="33"/>
        <v>0.001936874133</v>
      </c>
      <c r="CD286" s="86">
        <f t="shared" si="34"/>
        <v>0.9879816609</v>
      </c>
      <c r="CE286" s="86">
        <f t="shared" si="12"/>
        <v>1</v>
      </c>
      <c r="CF286" s="62"/>
      <c r="CG286" s="86">
        <f t="shared" si="35"/>
        <v>0.9397606271</v>
      </c>
      <c r="CH286" s="86">
        <f t="shared" si="36"/>
        <v>0.02092576756</v>
      </c>
      <c r="CI286" s="86">
        <f t="shared" si="37"/>
        <v>0.03308434824</v>
      </c>
      <c r="CJ286" s="86">
        <f t="shared" si="38"/>
        <v>0.006229257124</v>
      </c>
      <c r="CK286" s="86">
        <f t="shared" si="13"/>
        <v>1</v>
      </c>
      <c r="CL286" s="86">
        <f t="shared" si="39"/>
        <v>0.05816520829</v>
      </c>
      <c r="CM286" s="86">
        <f t="shared" si="40"/>
        <v>0.9145281596</v>
      </c>
      <c r="CN286" s="86">
        <f t="shared" si="41"/>
        <v>0.01341617821</v>
      </c>
      <c r="CO286" s="86">
        <f t="shared" si="42"/>
        <v>0.01389045385</v>
      </c>
      <c r="CP286" s="86">
        <f t="shared" si="14"/>
        <v>1</v>
      </c>
      <c r="CQ286" s="86">
        <f t="shared" si="43"/>
        <v>0.0357757681</v>
      </c>
      <c r="CR286" s="86">
        <f t="shared" si="44"/>
        <v>0.005219312629</v>
      </c>
      <c r="CS286" s="86">
        <f t="shared" si="45"/>
        <v>0.9471995442</v>
      </c>
      <c r="CT286" s="86">
        <f t="shared" si="46"/>
        <v>0.0118053751</v>
      </c>
      <c r="CU286" s="86">
        <f t="shared" si="15"/>
        <v>1</v>
      </c>
      <c r="CV286" s="86">
        <f t="shared" si="47"/>
        <v>0.001105157688</v>
      </c>
      <c r="CW286" s="86">
        <f t="shared" si="48"/>
        <v>0.008976307321</v>
      </c>
      <c r="CX286" s="86">
        <f t="shared" si="49"/>
        <v>0.001936874133</v>
      </c>
      <c r="CY286" s="86">
        <f t="shared" si="50"/>
        <v>0.9879816609</v>
      </c>
      <c r="CZ286" s="86">
        <f t="shared" si="16"/>
        <v>1</v>
      </c>
      <c r="DA286" s="62"/>
      <c r="DB286" s="86">
        <f>(AQ286*Baseline!B$7 + AV286*Baseline!B$11 + BA286*Baseline!B$16 + BF286*Baseline!B$18)</f>
        <v>56865.60594</v>
      </c>
      <c r="DC286" s="86">
        <f>(AR286*Baseline!B$7 + AW286*Baseline!B$11 + BB286*Baseline!B$16 + BG286*Baseline!B$18)</f>
        <v>75338.52497</v>
      </c>
      <c r="DD286" s="86">
        <f>(AS286*Baseline!B$7 + AX286*Baseline!B$11 + BC286*Baseline!B$16 + BH286*Baseline!B$18)</f>
        <v>138102.2319</v>
      </c>
      <c r="DE286" s="86">
        <f>(AT286*Baseline!B$7 + AY286*Baseline!B$11 + BD286*Baseline!B$16 + BI286*Baseline!B$18)</f>
        <v>1260535.568</v>
      </c>
      <c r="DF286" s="86">
        <f t="shared" si="17"/>
        <v>1530841.931</v>
      </c>
      <c r="DG286" s="62"/>
      <c r="DH286" s="86">
        <f t="shared" si="51"/>
        <v>0.03714662161</v>
      </c>
      <c r="DI286" s="86">
        <f t="shared" si="52"/>
        <v>0.04921378456</v>
      </c>
      <c r="DJ286" s="86">
        <f t="shared" si="53"/>
        <v>0.09021325399</v>
      </c>
      <c r="DK286" s="86">
        <f t="shared" si="54"/>
        <v>0.8234263398</v>
      </c>
      <c r="DL286" s="86">
        <f t="shared" si="18"/>
        <v>1</v>
      </c>
      <c r="DM286" s="62"/>
      <c r="DN286" s="86">
        <f>DH286 / (Baseline!B$7/Baseline!B$17)</f>
        <v>3.965157531</v>
      </c>
      <c r="DO286" s="86">
        <f>DI286 / (Baseline!B$11/Baseline!B$17)</f>
        <v>1.188044314</v>
      </c>
      <c r="DP286" s="86">
        <f>DJ286 / (Baseline!B$16/Baseline!B$17)</f>
        <v>1.394067405</v>
      </c>
      <c r="DQ286" s="86">
        <f>DK286 / (Baseline!B$18/Baseline!B$17)</f>
        <v>0.930956171</v>
      </c>
      <c r="DR286" s="62"/>
      <c r="DS286" s="86">
        <f>DH286 / Baseline!H$117</f>
        <v>1.486129112</v>
      </c>
      <c r="DT286" s="86">
        <f>DI286 / Baseline!H$118</f>
        <v>1.107804861</v>
      </c>
      <c r="DU286" s="86">
        <f>DJ286 / Baseline!H$119</f>
        <v>1.078446619</v>
      </c>
      <c r="DV286" s="86">
        <f>DK286 / Baseline!H$120</f>
        <v>0.9722498484</v>
      </c>
      <c r="DW286" s="87"/>
      <c r="DX286" s="86">
        <f>(AU286*Baseline!B$34)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0.02782612628</v>
      </c>
      <c r="DY286" s="86">
        <f>(AZ286*Baseline!B$34) + (Baseline!D$90*(1-Baseline!D$91)*Baseline!B$35) + (Baseline!D$90*Baseline!D$91*((1-Baseline!D$92)*Baseline!B$40 + Baseline!D$92*Baseline!B$41))</f>
        <v>0.01116644714</v>
      </c>
      <c r="DZ286" s="86">
        <f>(BE286*Baseline!B$34) + (Baseline!F$90*(1-Baseline!F$91)*Baseline!B$35) + (Baseline!F$90*Baseline!F$91*((1-Baseline!F$92)*Baseline!B$40 + Baseline!F$92*Baseline!B$41))</f>
        <v>0.01402166969</v>
      </c>
      <c r="EA286" s="86">
        <f>(BJ286*Baseline!B$34) + (Baseline!H$90*(1-Baseline!H$91)*Baseline!B$35) + (Baseline!H$90*Baseline!H$91*((1-Baseline!H$92)*Baseline!B$40 + Baseline!H$92*Baseline!B$41))</f>
        <v>0.009314798815</v>
      </c>
      <c r="EB286" s="86">
        <f>( DX286*Baseline!B$7 + DY286*Baseline!B$11 + DZ286*Baseline!B$16 + EA286*Baseline!B$18 ) / Baseline!B$17</f>
        <v>0.009869513027</v>
      </c>
    </row>
    <row r="287">
      <c r="A287" s="73" t="s">
        <v>463</v>
      </c>
      <c r="B287" s="85">
        <f>MIN( MAX( NORMINV( MCrands!B287, (B$5+B$4)/2, (B$5-B$4)/3.29 ), 0 ), 1 )</f>
        <v>0.6321876761</v>
      </c>
      <c r="C287" s="85">
        <f>MAX( NORMINV( MCrands!C287, (C$5+C$4)/2, (C$5-C$4)/3.29 ), 0 )</f>
        <v>3.041805029</v>
      </c>
      <c r="D287" s="83"/>
      <c r="E287" s="84">
        <f>Baseline!B$33 * (C287 * Baseline!B$68*Baseline!B$68/Baseline!B$75 + Baseline!B$46 * Baseline!B$54*Baseline!B$54/Baseline!B$76 + Baseline!B$47 * Baseline!B$55*Baseline!B$55/Baseline!B$77 + Baseline!B$56*Baseline!B$56/Baseline!B$78)</f>
        <v>0.0000215855437</v>
      </c>
      <c r="F287" s="84">
        <f>Baseline!B$33 * (C287 * Baseline!B$68*Baseline!B$59/Baseline!B$75 + Baseline!B$46 * Baseline!B$54*Baseline!B$69/Baseline!B$76 + Baseline!B$47 * Baseline!B$55*Baseline!B$57/Baseline!B$77 + Baseline!B$56*Baseline!B$58/Baseline!B$78)</f>
        <v>0.0000002396476823</v>
      </c>
      <c r="G287" s="85">
        <f>Baseline!B$33 * (C287 * Baseline!B$68*Baseline!B$60/Baseline!B$75 + Baseline!B$46 * Baseline!B$54*Baseline!B$61/Baseline!B$76 + Baseline!B$47 * Baseline!B$55*Baseline!B$70/Baseline!B$77 + Baseline!B$56*Baseline!B$62/Baseline!B$78)</f>
        <v>0.0000002018538403</v>
      </c>
      <c r="H287" s="84">
        <f>Baseline!B$33 * (C287 * Baseline!B$68*Baseline!B$63/Baseline!B$75 + Baseline!B$46 * Baseline!B$54*Baseline!B$64/Baseline!B$76 + Baseline!B$47 * Baseline!B$55*Baseline!B$65/Baseline!B$77 + Baseline!B$56*Baseline!B$71/Baseline!B$78)</f>
        <v>0.000000003832480397</v>
      </c>
      <c r="I287" s="84">
        <f>Baseline!B$33 * (C287 * Baseline!B$59*Baseline!B$68/Baseline!B$75 + Baseline!B$46 * Baseline!B$69*Baseline!B$54/Baseline!B$76 + Baseline!B$47 * Baseline!B$57*Baseline!B$55/Baseline!B$77 + Baseline!B$58*Baseline!B$56/Baseline!B$78)</f>
        <v>0.0000002396476823</v>
      </c>
      <c r="J287" s="85">
        <f>Baseline!B$33 * (C287 * Baseline!B$59*Baseline!B$59/Baseline!B$75 + Baseline!B$46 * Baseline!B$69*Baseline!B$69/Baseline!B$76 + Baseline!B$47 * Baseline!B$57*Baseline!B$57/Baseline!B$77 + Baseline!B$58*Baseline!B$58/Baseline!B$78)</f>
        <v>0.000002116574526</v>
      </c>
      <c r="K287" s="84">
        <f>Baseline!B$33 * (C287 * Baseline!B$59*Baseline!B$60/Baseline!B$75 + Baseline!B$46 * Baseline!B$69*Baseline!B$61/Baseline!B$76 + Baseline!B$47 * Baseline!B$57*Baseline!B$70/Baseline!B$77 + Baseline!B$58*Baseline!B$62/Baseline!B$78)</f>
        <v>0.00000001649001718</v>
      </c>
      <c r="L287" s="85">
        <f>Baseline!B$33 * (C287 * Baseline!B$59*Baseline!B$63/Baseline!B$75 + Baseline!B$46 * Baseline!B$69*Baseline!B$64/Baseline!B$76 + Baseline!B$47 * Baseline!B$57*Baseline!B$65/Baseline!B$77 + Baseline!B$58*Baseline!B$71/Baseline!B$78)</f>
        <v>0.00000001707281349</v>
      </c>
      <c r="M287" s="84">
        <f>Baseline!B$33 * (C287 * Baseline!B$60*Baseline!B$68/Baseline!B$75 + Baseline!B$46 * Baseline!B$61*Baseline!B$54/Baseline!B$76 + Baseline!B$47 * Baseline!B$70*Baseline!B$55/Baseline!B$77 + Baseline!B$62*Baseline!B$56/Baseline!B$78)</f>
        <v>0.0000002018538403</v>
      </c>
      <c r="N287" s="85">
        <f>Baseline!B$33 * (C287 * Baseline!B$60*Baseline!B$59/Baseline!B$75 + Baseline!B$46 * Baseline!B$61*Baseline!B$69/Baseline!B$76 + Baseline!B$47 * Baseline!B$70*Baseline!B$57/Baseline!B$77 + Baseline!B$62*Baseline!B$58/Baseline!B$78)</f>
        <v>0.00000001649001718</v>
      </c>
      <c r="O287" s="85">
        <f>Baseline!B$33 * (C287 * Baseline!B$60*Baseline!B$60/Baseline!B$75 + Baseline!B$46 * Baseline!B$61*Baseline!B$61/Baseline!B$76 + Baseline!B$47 * Baseline!B$70*Baseline!B$70/Baseline!B$77 + Baseline!B$62*Baseline!B$62/Baseline!B$78)</f>
        <v>0.000001589268095</v>
      </c>
      <c r="P287" s="84">
        <f>Baseline!B$33 * (C287 * Baseline!B$60*Baseline!B$63/Baseline!B$75 + Baseline!B$46 * Baseline!B$61*Baseline!B$64/Baseline!B$76 + Baseline!B$47 * Baseline!B$70*Baseline!B$65/Baseline!B$77 + Baseline!B$62*Baseline!B$71/Baseline!B$78)</f>
        <v>0.000000001956448952</v>
      </c>
      <c r="Q287" s="84">
        <f>Baseline!B$33 * (C287 * Baseline!B$63*Baseline!B$68/Baseline!B$75 + Baseline!B$46 * Baseline!B$64*Baseline!B$54/Baseline!B$76 + Baseline!B$47 * Baseline!B$65*Baseline!B$55/Baseline!B$77 + Baseline!B$71*Baseline!B$56/Baseline!B$78)</f>
        <v>0.000000003832480397</v>
      </c>
      <c r="R287" s="84">
        <f>Baseline!B$33 * (C287 * Baseline!B$63*Baseline!B$59/Baseline!B$75 + Baseline!B$46 * Baseline!B$64*Baseline!B$69/Baseline!B$76 + Baseline!B$47 * Baseline!B$65*Baseline!B$57/Baseline!B$77 + Baseline!B$71*Baseline!B$58/Baseline!B$78)</f>
        <v>0.00000001707281349</v>
      </c>
      <c r="S287" s="84">
        <f>Baseline!B$33 * (C287 * Baseline!B$63*Baseline!B$60/Baseline!B$75 + Baseline!B$46 * Baseline!B$64*Baseline!B$61/Baseline!B$76 + Baseline!B$47 * Baseline!B$65*Baseline!B$70/Baseline!B$77 + Baseline!B$71*Baseline!B$62/Baseline!B$78)</f>
        <v>0.000000001956448952</v>
      </c>
      <c r="T287" s="84">
        <f>Baseline!B$33 * (C287 * Baseline!B$63*Baseline!B$63/Baseline!B$75 + Baseline!B$46 * Baseline!B$64*Baseline!B$64/Baseline!B$76 + Baseline!B$47 * Baseline!B$65*Baseline!B$65/Baseline!B$77 + Baseline!B$71*Baseline!B$71/Baseline!B$78)</f>
        <v>0.00000009856722293</v>
      </c>
      <c r="U287" s="83"/>
      <c r="V287" s="84">
        <f>E287 * ( Baseline!B$89 * Baseline!B$7 )</f>
        <v>0.224036358</v>
      </c>
      <c r="W287" s="84">
        <f>F287 * ( Baseline!D$89 * Baseline!B$11 )</f>
        <v>0.004420683902</v>
      </c>
      <c r="X287" s="84">
        <f>G287 * ( Baseline!F$89 * Baseline!B$16 )</f>
        <v>0.007011346702</v>
      </c>
      <c r="Y287" s="84">
        <f>H287 * ( Baseline!H$89 * Baseline!B$18 )</f>
        <v>0.001347781668</v>
      </c>
      <c r="Z287" s="86">
        <f t="shared" si="1"/>
        <v>0.2368161703</v>
      </c>
      <c r="AA287" s="84">
        <f>I287 * ( Baseline!B$89 * Baseline!B$7 )</f>
        <v>0.002487303294</v>
      </c>
      <c r="AB287" s="85">
        <f>J287 * ( Baseline!D$89 * Baseline!B$11 )</f>
        <v>0.03904359453</v>
      </c>
      <c r="AC287" s="85">
        <f>K287 * ( Baseline!F$89 * Baseline!B$16 )</f>
        <v>0.0005727769528</v>
      </c>
      <c r="AD287" s="85">
        <f>L287 * ( Baseline!F$89 * Baseline!B$16 )</f>
        <v>0.0005930202485</v>
      </c>
      <c r="AE287" s="86">
        <f t="shared" si="2"/>
        <v>0.04269669502</v>
      </c>
      <c r="AF287" s="86">
        <f>M287 * ( Baseline!B$89 * Baseline!B$7 )</f>
        <v>0.002095041009</v>
      </c>
      <c r="AG287" s="86">
        <f>N287 * ( Baseline!D$89 * Baseline!B$11 )</f>
        <v>0.0003041846798</v>
      </c>
      <c r="AH287" s="86">
        <f>O287 * ( Baseline!F$89 * Baseline!B$16 )</f>
        <v>0.05520286162</v>
      </c>
      <c r="AI287" s="86">
        <f>P287 * ( Baseline!H$89 * Baseline!B$18 )</f>
        <v>0.0006880311858</v>
      </c>
      <c r="AJ287" s="86">
        <f t="shared" si="3"/>
        <v>0.05829011849</v>
      </c>
      <c r="AK287" s="86">
        <f>Q287 * ( Baseline!B$89 * Baseline!B$7 )</f>
        <v>0.00003977731404</v>
      </c>
      <c r="AL287" s="86">
        <f>R287 * ( Baseline!D$89 * Baseline!B$11 )</f>
        <v>0.0003149352877</v>
      </c>
      <c r="AM287" s="86">
        <f>S287 * ( Baseline!F$89 * Baseline!B$16 )</f>
        <v>0.00006795680422</v>
      </c>
      <c r="AN287" s="86">
        <f>T287 * ( Baseline!H$89 * Baseline!B$18 )</f>
        <v>0.03466347701</v>
      </c>
      <c r="AO287" s="86">
        <f t="shared" si="4"/>
        <v>0.03508614642</v>
      </c>
      <c r="AP287" s="62"/>
      <c r="AQ287" s="86">
        <f>V287 * ( (1-Baseline!B$90-Baseline!B$89) + (1-B287)*Baseline!B$90 )</f>
        <v>0.09318858812</v>
      </c>
      <c r="AR287" s="86">
        <f>W287 * ( (1-Baseline!B$90-Baseline!B$89) + (1-B287)*Baseline!B$90 )</f>
        <v>0.001838796591</v>
      </c>
      <c r="AS287" s="86">
        <f>X287 * ( (1-Baseline!B$90-Baseline!B$89) + (1-B287)*Baseline!B$90 )</f>
        <v>0.002916390472</v>
      </c>
      <c r="AT287" s="86">
        <f>Y287 * ( (1-Baseline!B$90-Baseline!B$89) + (1-B287)*Baseline!B$90 )</f>
        <v>0.0005606137854</v>
      </c>
      <c r="AU287" s="86">
        <f t="shared" si="5"/>
        <v>0.09850438896</v>
      </c>
      <c r="AV287" s="86">
        <f>AA287 * ( (1-Baseline!D$90-Baseline!D$89) + (1-B287)*Baseline!D$90 )</f>
        <v>0.001761454271</v>
      </c>
      <c r="AW287" s="86">
        <f>AB287 * ( (1-Baseline!D$90-Baseline!D$89) + (1-B287)*Baseline!D$90 )</f>
        <v>0.02764982722</v>
      </c>
      <c r="AX287" s="86">
        <f>AC287 * ( (1-Baseline!D$90-Baseline!D$89) + (1-B287)*Baseline!D$90 )</f>
        <v>0.0004056282208</v>
      </c>
      <c r="AY287" s="86">
        <f>AD287 * ( (1-Baseline!D$90-Baseline!D$89) + (1-B287)*Baseline!D$90 )</f>
        <v>0.000419964084</v>
      </c>
      <c r="AZ287" s="86">
        <f t="shared" si="6"/>
        <v>0.0302368738</v>
      </c>
      <c r="BA287" s="86">
        <f>AF287 * ( (1-Baseline!F$90-Baseline!F$89) + (1-Baseline!B$36)*Baseline!F$90 )</f>
        <v>0.001507658551</v>
      </c>
      <c r="BB287" s="86">
        <f>AG287 * ( (1-Baseline!F$90-Baseline!F$89) + (1-Baseline!B$36)*Baseline!F$90 )</f>
        <v>0.0002189010295</v>
      </c>
      <c r="BC287" s="86">
        <f>AH287 * ( (1-Baseline!F$90-Baseline!F$89) + (1-Baseline!B$36)*Baseline!F$90 )</f>
        <v>0.03972574571</v>
      </c>
      <c r="BD287" s="86">
        <f>AI287 * ( (1-Baseline!F$90-Baseline!F$89) + (1-Baseline!B$36)*Baseline!F$90 )</f>
        <v>0.0004951292583</v>
      </c>
      <c r="BE287" s="86">
        <f t="shared" si="7"/>
        <v>0.04194743455</v>
      </c>
      <c r="BF287" s="86">
        <f>AK287 * ( (1-Baseline!H$90-Baseline!H$89) + (1-Baseline!B$36)*Baseline!H$90 )</f>
        <v>0.00003151636146</v>
      </c>
      <c r="BG287" s="86">
        <f>AL287 * ( (1-Baseline!H$90-Baseline!H$89) + (1-Baseline!B$36)*Baseline!H$90 )</f>
        <v>0.0002495295272</v>
      </c>
      <c r="BH287" s="86">
        <f>AM287 * ( (1-Baseline!H$90-Baseline!H$89) + (1-Baseline!B$36)*Baseline!H$90 )</f>
        <v>0.00005384353512</v>
      </c>
      <c r="BI287" s="86">
        <f>AN287 * ( (1-Baseline!H$90-Baseline!H$89) + (1-Baseline!B$36)*Baseline!H$90 )</f>
        <v>0.0274645661</v>
      </c>
      <c r="BJ287" s="86">
        <f t="shared" si="8"/>
        <v>0.02779945553</v>
      </c>
      <c r="BK287" s="62"/>
      <c r="BL287" s="86">
        <f t="shared" si="19"/>
        <v>0.9460348833</v>
      </c>
      <c r="BM287" s="86">
        <f t="shared" si="20"/>
        <v>0.01866715392</v>
      </c>
      <c r="BN287" s="86">
        <f t="shared" si="21"/>
        <v>0.02960670588</v>
      </c>
      <c r="BO287" s="86">
        <f t="shared" si="22"/>
        <v>0.00569125692</v>
      </c>
      <c r="BP287" s="86">
        <f t="shared" si="9"/>
        <v>1</v>
      </c>
      <c r="BQ287" s="86">
        <f t="shared" si="23"/>
        <v>0.05825517157</v>
      </c>
      <c r="BR287" s="86">
        <f t="shared" si="24"/>
        <v>0.9144406729</v>
      </c>
      <c r="BS287" s="86">
        <f t="shared" si="25"/>
        <v>0.01341501848</v>
      </c>
      <c r="BT287" s="86">
        <f t="shared" si="26"/>
        <v>0.01388913704</v>
      </c>
      <c r="BU287" s="86">
        <f t="shared" si="10"/>
        <v>1</v>
      </c>
      <c r="BV287" s="86">
        <f t="shared" si="27"/>
        <v>0.0359416152</v>
      </c>
      <c r="BW287" s="86">
        <f t="shared" si="28"/>
        <v>0.005218460482</v>
      </c>
      <c r="BX287" s="86">
        <f t="shared" si="29"/>
        <v>0.9470363596</v>
      </c>
      <c r="BY287" s="86">
        <f t="shared" si="30"/>
        <v>0.01180356471</v>
      </c>
      <c r="BZ287" s="86">
        <f t="shared" si="11"/>
        <v>1</v>
      </c>
      <c r="CA287" s="86">
        <f t="shared" si="31"/>
        <v>0.001133704271</v>
      </c>
      <c r="CB287" s="86">
        <f t="shared" si="32"/>
        <v>0.008976058071</v>
      </c>
      <c r="CC287" s="86">
        <f t="shared" si="33"/>
        <v>0.001936855744</v>
      </c>
      <c r="CD287" s="86">
        <f t="shared" si="34"/>
        <v>0.9879533819</v>
      </c>
      <c r="CE287" s="86">
        <f t="shared" si="12"/>
        <v>1</v>
      </c>
      <c r="CF287" s="62"/>
      <c r="CG287" s="86">
        <f t="shared" si="35"/>
        <v>0.9460348833</v>
      </c>
      <c r="CH287" s="86">
        <f t="shared" si="36"/>
        <v>0.01866715392</v>
      </c>
      <c r="CI287" s="86">
        <f t="shared" si="37"/>
        <v>0.02960670588</v>
      </c>
      <c r="CJ287" s="86">
        <f t="shared" si="38"/>
        <v>0.00569125692</v>
      </c>
      <c r="CK287" s="86">
        <f t="shared" si="13"/>
        <v>1</v>
      </c>
      <c r="CL287" s="86">
        <f t="shared" si="39"/>
        <v>0.05825517157</v>
      </c>
      <c r="CM287" s="86">
        <f t="shared" si="40"/>
        <v>0.9144406729</v>
      </c>
      <c r="CN287" s="86">
        <f t="shared" si="41"/>
        <v>0.01341501848</v>
      </c>
      <c r="CO287" s="86">
        <f t="shared" si="42"/>
        <v>0.01388913704</v>
      </c>
      <c r="CP287" s="86">
        <f t="shared" si="14"/>
        <v>1</v>
      </c>
      <c r="CQ287" s="86">
        <f t="shared" si="43"/>
        <v>0.0359416152</v>
      </c>
      <c r="CR287" s="86">
        <f t="shared" si="44"/>
        <v>0.005218460482</v>
      </c>
      <c r="CS287" s="86">
        <f t="shared" si="45"/>
        <v>0.9470363596</v>
      </c>
      <c r="CT287" s="86">
        <f t="shared" si="46"/>
        <v>0.01180356471</v>
      </c>
      <c r="CU287" s="86">
        <f t="shared" si="15"/>
        <v>1</v>
      </c>
      <c r="CV287" s="86">
        <f t="shared" si="47"/>
        <v>0.001133704271</v>
      </c>
      <c r="CW287" s="86">
        <f t="shared" si="48"/>
        <v>0.008976058071</v>
      </c>
      <c r="CX287" s="86">
        <f t="shared" si="49"/>
        <v>0.001936855744</v>
      </c>
      <c r="CY287" s="86">
        <f t="shared" si="50"/>
        <v>0.9879533819</v>
      </c>
      <c r="CZ287" s="86">
        <f t="shared" si="16"/>
        <v>1</v>
      </c>
      <c r="DA287" s="62"/>
      <c r="DB287" s="86">
        <f>(AQ287*Baseline!B$7 + AV287*Baseline!B$11 + BA287*Baseline!B$16 + BF287*Baseline!B$18)</f>
        <v>55468.10155</v>
      </c>
      <c r="DC287" s="86">
        <f>(AR287*Baseline!B$7 + AW287*Baseline!B$11 + BB287*Baseline!B$16 + BG287*Baseline!B$18)</f>
        <v>72347.88462</v>
      </c>
      <c r="DD287" s="86">
        <f>(AS287*Baseline!B$7 + AX287*Baseline!B$11 + BC287*Baseline!B$16 + BH287*Baseline!B$18)</f>
        <v>137838.6764</v>
      </c>
      <c r="DE287" s="86">
        <f>(AT287*Baseline!B$7 + AY287*Baseline!B$11 + BD287*Baseline!B$16 + BI287*Baseline!B$18)</f>
        <v>1260456.203</v>
      </c>
      <c r="DF287" s="86">
        <f t="shared" si="17"/>
        <v>1526110.866</v>
      </c>
      <c r="DG287" s="62"/>
      <c r="DH287" s="86">
        <f t="shared" si="51"/>
        <v>0.03634604981</v>
      </c>
      <c r="DI287" s="86">
        <f t="shared" si="52"/>
        <v>0.04740670303</v>
      </c>
      <c r="DJ287" s="86">
        <f t="shared" si="53"/>
        <v>0.09032022476</v>
      </c>
      <c r="DK287" s="86">
        <f t="shared" si="54"/>
        <v>0.8259270224</v>
      </c>
      <c r="DL287" s="86">
        <f t="shared" si="18"/>
        <v>1</v>
      </c>
      <c r="DM287" s="62"/>
      <c r="DN287" s="86">
        <f>DH287 / (Baseline!B$7/Baseline!B$17)</f>
        <v>3.879701757</v>
      </c>
      <c r="DO287" s="86">
        <f>DI287 / (Baseline!B$11/Baseline!B$17)</f>
        <v>1.144420501</v>
      </c>
      <c r="DP287" s="86">
        <f>DJ287 / (Baseline!B$16/Baseline!B$17)</f>
        <v>1.395720426</v>
      </c>
      <c r="DQ287" s="86">
        <f>DK287 / (Baseline!B$18/Baseline!B$17)</f>
        <v>0.9337834134</v>
      </c>
      <c r="DR287" s="62"/>
      <c r="DS287" s="86">
        <f>DH287 / Baseline!H$117</f>
        <v>1.454100545</v>
      </c>
      <c r="DT287" s="86">
        <f>DI287 / Baseline!H$118</f>
        <v>1.067127362</v>
      </c>
      <c r="DU287" s="86">
        <f>DJ287 / Baseline!H$119</f>
        <v>1.079725392</v>
      </c>
      <c r="DV287" s="86">
        <f>DK287 / Baseline!H$120</f>
        <v>0.9752024965</v>
      </c>
      <c r="DW287" s="87"/>
      <c r="DX287" s="86">
        <f>(AU287*Baseline!B$34)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0.02730518959</v>
      </c>
      <c r="DY287" s="86">
        <f>(AZ287*Baseline!B$34) + (Baseline!D$90*(1-Baseline!D$91)*Baseline!B$35) + (Baseline!D$90*Baseline!D$91*((1-Baseline!D$92)*Baseline!B$40 + Baseline!D$92*Baseline!B$41))</f>
        <v>0.01094909907</v>
      </c>
      <c r="DZ287" s="86">
        <f>(BE287*Baseline!B$34) + (Baseline!F$90*(1-Baseline!F$91)*Baseline!B$35) + (Baseline!F$90*Baseline!F$91*((1-Baseline!F$92)*Baseline!B$40 + Baseline!F$92*Baseline!B$41))</f>
        <v>0.01402275518</v>
      </c>
      <c r="EA287" s="86">
        <f>(BJ287*Baseline!B$34) + (Baseline!H$90*(1-Baseline!H$91)*Baseline!B$35) + (Baseline!H$90*Baseline!H$91*((1-Baseline!H$92)*Baseline!B$40 + Baseline!H$92*Baseline!B$41))</f>
        <v>0.009314918329</v>
      </c>
      <c r="EB287" s="86">
        <f>( DX287*Baseline!B$7 + DY287*Baseline!B$11 + DZ287*Baseline!B$16 + EA287*Baseline!B$18 ) / Baseline!B$17</f>
        <v>0.009855805242</v>
      </c>
    </row>
    <row r="288">
      <c r="A288" s="73" t="s">
        <v>464</v>
      </c>
      <c r="B288" s="85">
        <f>MIN( MAX( NORMINV( MCrands!B288, (B$5+B$4)/2, (B$5-B$4)/3.29 ), 0 ), 1 )</f>
        <v>0.5469761077</v>
      </c>
      <c r="C288" s="85">
        <f>MAX( NORMINV( MCrands!C288, (C$5+C$4)/2, (C$5-C$4)/3.29 ), 0 )</f>
        <v>3.675484135</v>
      </c>
      <c r="D288" s="83"/>
      <c r="E288" s="84">
        <f>Baseline!B$33 * (C288 * Baseline!B$68*Baseline!B$68/Baseline!B$75 + Baseline!B$46 * Baseline!B$54*Baseline!B$54/Baseline!B$76 + Baseline!B$47 * Baseline!B$55*Baseline!B$55/Baseline!B$77 + Baseline!B$56*Baseline!B$56/Baseline!B$78)</f>
        <v>0.00002607200698</v>
      </c>
      <c r="F288" s="84">
        <f>Baseline!B$33 * (C288 * Baseline!B$68*Baseline!B$59/Baseline!B$75 + Baseline!B$46 * Baseline!B$54*Baseline!B$69/Baseline!B$76 + Baseline!B$47 * Baseline!B$55*Baseline!B$57/Baseline!B$77 + Baseline!B$56*Baseline!B$58/Baseline!B$78)</f>
        <v>0.0000002403560712</v>
      </c>
      <c r="G288" s="85">
        <f>Baseline!B$33 * (C288 * Baseline!B$68*Baseline!B$60/Baseline!B$75 + Baseline!B$46 * Baseline!B$54*Baseline!B$61/Baseline!B$76 + Baseline!B$47 * Baseline!B$55*Baseline!B$70/Baseline!B$77 + Baseline!B$56*Baseline!B$62/Baseline!B$78)</f>
        <v>0.0000002035952965</v>
      </c>
      <c r="H288" s="84">
        <f>Baseline!B$33 * (C288 * Baseline!B$68*Baseline!B$63/Baseline!B$75 + Baseline!B$46 * Baseline!B$54*Baseline!B$64/Baseline!B$76 + Baseline!B$47 * Baseline!B$55*Baseline!B$65/Baseline!B$77 + Baseline!B$56*Baseline!B$71/Baseline!B$78)</f>
        <v>0.000000004006626011</v>
      </c>
      <c r="I288" s="84">
        <f>Baseline!B$33 * (C288 * Baseline!B$59*Baseline!B$68/Baseline!B$75 + Baseline!B$46 * Baseline!B$69*Baseline!B$54/Baseline!B$76 + Baseline!B$47 * Baseline!B$57*Baseline!B$55/Baseline!B$77 + Baseline!B$58*Baseline!B$56/Baseline!B$78)</f>
        <v>0.0000002403560712</v>
      </c>
      <c r="J288" s="85">
        <f>Baseline!B$33 * (C288 * Baseline!B$59*Baseline!B$59/Baseline!B$75 + Baseline!B$46 * Baseline!B$69*Baseline!B$69/Baseline!B$76 + Baseline!B$47 * Baseline!B$57*Baseline!B$57/Baseline!B$77 + Baseline!B$58*Baseline!B$58/Baseline!B$78)</f>
        <v>0.000002116574638</v>
      </c>
      <c r="K288" s="84">
        <f>Baseline!B$33 * (C288 * Baseline!B$59*Baseline!B$60/Baseline!B$75 + Baseline!B$46 * Baseline!B$69*Baseline!B$61/Baseline!B$76 + Baseline!B$47 * Baseline!B$57*Baseline!B$70/Baseline!B$77 + Baseline!B$58*Baseline!B$62/Baseline!B$78)</f>
        <v>0.00000001649029215</v>
      </c>
      <c r="L288" s="85">
        <f>Baseline!B$33 * (C288 * Baseline!B$59*Baseline!B$63/Baseline!B$75 + Baseline!B$46 * Baseline!B$69*Baseline!B$64/Baseline!B$76 + Baseline!B$47 * Baseline!B$57*Baseline!B$65/Baseline!B$77 + Baseline!B$58*Baseline!B$71/Baseline!B$78)</f>
        <v>0.00000001707284099</v>
      </c>
      <c r="M288" s="84">
        <f>Baseline!B$33 * (C288 * Baseline!B$60*Baseline!B$68/Baseline!B$75 + Baseline!B$46 * Baseline!B$61*Baseline!B$54/Baseline!B$76 + Baseline!B$47 * Baseline!B$70*Baseline!B$55/Baseline!B$77 + Baseline!B$62*Baseline!B$56/Baseline!B$78)</f>
        <v>0.0000002035952965</v>
      </c>
      <c r="N288" s="85">
        <f>Baseline!B$33 * (C288 * Baseline!B$60*Baseline!B$59/Baseline!B$75 + Baseline!B$46 * Baseline!B$61*Baseline!B$69/Baseline!B$76 + Baseline!B$47 * Baseline!B$70*Baseline!B$57/Baseline!B$77 + Baseline!B$62*Baseline!B$58/Baseline!B$78)</f>
        <v>0.00000001649029215</v>
      </c>
      <c r="O288" s="85">
        <f>Baseline!B$33 * (C288 * Baseline!B$60*Baseline!B$60/Baseline!B$75 + Baseline!B$46 * Baseline!B$61*Baseline!B$61/Baseline!B$76 + Baseline!B$47 * Baseline!B$70*Baseline!B$70/Baseline!B$77 + Baseline!B$62*Baseline!B$62/Baseline!B$78)</f>
        <v>0.000001589268771</v>
      </c>
      <c r="P288" s="84">
        <f>Baseline!B$33 * (C288 * Baseline!B$60*Baseline!B$63/Baseline!B$75 + Baseline!B$46 * Baseline!B$61*Baseline!B$64/Baseline!B$76 + Baseline!B$47 * Baseline!B$70*Baseline!B$65/Baseline!B$77 + Baseline!B$62*Baseline!B$71/Baseline!B$78)</f>
        <v>0.000000001956516548</v>
      </c>
      <c r="Q288" s="84">
        <f>Baseline!B$33 * (C288 * Baseline!B$63*Baseline!B$68/Baseline!B$75 + Baseline!B$46 * Baseline!B$64*Baseline!B$54/Baseline!B$76 + Baseline!B$47 * Baseline!B$65*Baseline!B$55/Baseline!B$77 + Baseline!B$71*Baseline!B$56/Baseline!B$78)</f>
        <v>0.000000004006626011</v>
      </c>
      <c r="R288" s="84">
        <f>Baseline!B$33 * (C288 * Baseline!B$63*Baseline!B$59/Baseline!B$75 + Baseline!B$46 * Baseline!B$64*Baseline!B$69/Baseline!B$76 + Baseline!B$47 * Baseline!B$65*Baseline!B$57/Baseline!B$77 + Baseline!B$71*Baseline!B$58/Baseline!B$78)</f>
        <v>0.00000001707284099</v>
      </c>
      <c r="S288" s="84">
        <f>Baseline!B$33 * (C288 * Baseline!B$63*Baseline!B$60/Baseline!B$75 + Baseline!B$46 * Baseline!B$64*Baseline!B$61/Baseline!B$76 + Baseline!B$47 * Baseline!B$65*Baseline!B$70/Baseline!B$77 + Baseline!B$71*Baseline!B$62/Baseline!B$78)</f>
        <v>0.000000001956516548</v>
      </c>
      <c r="T288" s="84">
        <f>Baseline!B$33 * (C288 * Baseline!B$63*Baseline!B$63/Baseline!B$75 + Baseline!B$46 * Baseline!B$64*Baseline!B$64/Baseline!B$76 + Baseline!B$47 * Baseline!B$65*Baseline!B$65/Baseline!B$77 + Baseline!B$71*Baseline!B$71/Baseline!B$78)</f>
        <v>0.00000009856722969</v>
      </c>
      <c r="U288" s="83"/>
      <c r="V288" s="84">
        <f>E288 * ( Baseline!B$89 * Baseline!B$7 )</f>
        <v>0.2706013605</v>
      </c>
      <c r="W288" s="84">
        <f>F288 * ( Baseline!D$89 * Baseline!B$11 )</f>
        <v>0.004433751266</v>
      </c>
      <c r="X288" s="84">
        <f>G288 * ( Baseline!F$89 * Baseline!B$16 )</f>
        <v>0.00707183578</v>
      </c>
      <c r="Y288" s="84">
        <f>H288 * ( Baseline!H$89 * Baseline!B$18 )</f>
        <v>0.00140902406</v>
      </c>
      <c r="Z288" s="86">
        <f t="shared" si="1"/>
        <v>0.2835159716</v>
      </c>
      <c r="AA288" s="84">
        <f>I288 * ( Baseline!B$89 * Baseline!B$7 )</f>
        <v>0.002494655663</v>
      </c>
      <c r="AB288" s="85">
        <f>J288 * ( Baseline!D$89 * Baseline!B$11 )</f>
        <v>0.03904359659</v>
      </c>
      <c r="AC288" s="85">
        <f>K288 * ( Baseline!F$89 * Baseline!B$16 )</f>
        <v>0.0005727865037</v>
      </c>
      <c r="AD288" s="85">
        <f>L288 * ( Baseline!F$89 * Baseline!B$16 )</f>
        <v>0.0005930212036</v>
      </c>
      <c r="AE288" s="86">
        <f t="shared" si="2"/>
        <v>0.04270405996</v>
      </c>
      <c r="AF288" s="86">
        <f>M288 * ( Baseline!B$89 * Baseline!B$7 )</f>
        <v>0.002113115582</v>
      </c>
      <c r="AG288" s="86">
        <f>N288 * ( Baseline!D$89 * Baseline!B$11 )</f>
        <v>0.000304189752</v>
      </c>
      <c r="AH288" s="86">
        <f>O288 * ( Baseline!F$89 * Baseline!B$16 )</f>
        <v>0.0552028851</v>
      </c>
      <c r="AI288" s="86">
        <f>P288 * ( Baseline!H$89 * Baseline!B$18 )</f>
        <v>0.0006880549575</v>
      </c>
      <c r="AJ288" s="86">
        <f t="shared" si="3"/>
        <v>0.05830824539</v>
      </c>
      <c r="AK288" s="86">
        <f>Q288 * ( Baseline!B$89 * Baseline!B$7 )</f>
        <v>0.00004158477137</v>
      </c>
      <c r="AL288" s="86">
        <f>R288 * ( Baseline!D$89 * Baseline!B$11 )</f>
        <v>0.0003149357949</v>
      </c>
      <c r="AM288" s="86">
        <f>S288 * ( Baseline!F$89 * Baseline!B$16 )</f>
        <v>0.00006795915215</v>
      </c>
      <c r="AN288" s="86">
        <f>T288 * ( Baseline!H$89 * Baseline!B$18 )</f>
        <v>0.03466347939</v>
      </c>
      <c r="AO288" s="86">
        <f t="shared" si="4"/>
        <v>0.0350879591</v>
      </c>
      <c r="AP288" s="62"/>
      <c r="AQ288" s="86">
        <f>V288 * ( (1-Baseline!B$90-Baseline!B$89) + (1-B288)*Baseline!B$90 )</f>
        <v>0.1330793851</v>
      </c>
      <c r="AR288" s="86">
        <f>W288 * ( (1-Baseline!B$90-Baseline!B$89) + (1-B288)*Baseline!B$90 )</f>
        <v>0.00218048014</v>
      </c>
      <c r="AS288" s="86">
        <f>X288 * ( (1-Baseline!B$90-Baseline!B$89) + (1-B288)*Baseline!B$90 )</f>
        <v>0.003477867058</v>
      </c>
      <c r="AT288" s="86">
        <f>Y288 * ( (1-Baseline!B$90-Baseline!B$89) + (1-B288)*Baseline!B$90 )</f>
        <v>0.0006929457236</v>
      </c>
      <c r="AU288" s="86">
        <f t="shared" si="5"/>
        <v>0.1394306781</v>
      </c>
      <c r="AV288" s="86">
        <f>AA288 * ( (1-Baseline!D$90-Baseline!D$89) + (1-B288)*Baseline!D$90 )</f>
        <v>0.001861893997</v>
      </c>
      <c r="AW288" s="86">
        <f>AB288 * ( (1-Baseline!D$90-Baseline!D$89) + (1-B288)*Baseline!D$90 )</f>
        <v>0.0291403095</v>
      </c>
      <c r="AX288" s="86">
        <f>AC288 * ( (1-Baseline!D$90-Baseline!D$89) + (1-B288)*Baseline!D$90 )</f>
        <v>0.0004275009848</v>
      </c>
      <c r="AY288" s="86">
        <f>AD288 * ( (1-Baseline!D$90-Baseline!D$89) + (1-B288)*Baseline!D$90 )</f>
        <v>0.0004426032159</v>
      </c>
      <c r="AZ288" s="86">
        <f t="shared" si="6"/>
        <v>0.0318723077</v>
      </c>
      <c r="BA288" s="86">
        <f>AF288 * ( (1-Baseline!F$90-Baseline!F$89) + (1-Baseline!B$36)*Baseline!F$90 )</f>
        <v>0.001520665593</v>
      </c>
      <c r="BB288" s="86">
        <f>AG288 * ( (1-Baseline!F$90-Baseline!F$89) + (1-Baseline!B$36)*Baseline!F$90 )</f>
        <v>0.0002189046796</v>
      </c>
      <c r="BC288" s="86">
        <f>AH288 * ( (1-Baseline!F$90-Baseline!F$89) + (1-Baseline!B$36)*Baseline!F$90 )</f>
        <v>0.03972576261</v>
      </c>
      <c r="BD288" s="86">
        <f>AI288 * ( (1-Baseline!F$90-Baseline!F$89) + (1-Baseline!B$36)*Baseline!F$90 )</f>
        <v>0.0004951463652</v>
      </c>
      <c r="BE288" s="86">
        <f t="shared" si="7"/>
        <v>0.04196047924</v>
      </c>
      <c r="BF288" s="86">
        <f>AK288 * ( (1-Baseline!H$90-Baseline!H$89) + (1-Baseline!B$36)*Baseline!H$90 )</f>
        <v>0.00003294844605</v>
      </c>
      <c r="BG288" s="86">
        <f>AL288 * ( (1-Baseline!H$90-Baseline!H$89) + (1-Baseline!B$36)*Baseline!H$90 )</f>
        <v>0.000249529929</v>
      </c>
      <c r="BH288" s="86">
        <f>AM288 * ( (1-Baseline!H$90-Baseline!H$89) + (1-Baseline!B$36)*Baseline!H$90 )</f>
        <v>0.00005384539543</v>
      </c>
      <c r="BI288" s="86">
        <f>AN288 * ( (1-Baseline!H$90-Baseline!H$89) + (1-Baseline!B$36)*Baseline!H$90 )</f>
        <v>0.02746456799</v>
      </c>
      <c r="BJ288" s="86">
        <f t="shared" si="8"/>
        <v>0.02780089176</v>
      </c>
      <c r="BK288" s="62"/>
      <c r="BL288" s="86">
        <f t="shared" si="19"/>
        <v>0.9544483825</v>
      </c>
      <c r="BM288" s="86">
        <f t="shared" si="20"/>
        <v>0.01563845325</v>
      </c>
      <c r="BN288" s="86">
        <f t="shared" si="21"/>
        <v>0.02494334178</v>
      </c>
      <c r="BO288" s="86">
        <f t="shared" si="22"/>
        <v>0.004969822519</v>
      </c>
      <c r="BP288" s="86">
        <f t="shared" si="9"/>
        <v>1</v>
      </c>
      <c r="BQ288" s="86">
        <f t="shared" si="23"/>
        <v>0.05841729487</v>
      </c>
      <c r="BR288" s="86">
        <f t="shared" si="24"/>
        <v>0.9142830126</v>
      </c>
      <c r="BS288" s="86">
        <f t="shared" si="25"/>
        <v>0.01341292852</v>
      </c>
      <c r="BT288" s="86">
        <f t="shared" si="26"/>
        <v>0.01388676403</v>
      </c>
      <c r="BU288" s="86">
        <f t="shared" si="10"/>
        <v>1</v>
      </c>
      <c r="BV288" s="86">
        <f t="shared" si="27"/>
        <v>0.0362404248</v>
      </c>
      <c r="BW288" s="86">
        <f t="shared" si="28"/>
        <v>0.005216925153</v>
      </c>
      <c r="BX288" s="86">
        <f t="shared" si="29"/>
        <v>0.9467423471</v>
      </c>
      <c r="BY288" s="86">
        <f t="shared" si="30"/>
        <v>0.01180030291</v>
      </c>
      <c r="BZ288" s="86">
        <f t="shared" si="11"/>
        <v>1</v>
      </c>
      <c r="CA288" s="86">
        <f t="shared" si="31"/>
        <v>0.001185157884</v>
      </c>
      <c r="CB288" s="86">
        <f t="shared" si="32"/>
        <v>0.008975608812</v>
      </c>
      <c r="CC288" s="86">
        <f t="shared" si="33"/>
        <v>0.001936822599</v>
      </c>
      <c r="CD288" s="86">
        <f t="shared" si="34"/>
        <v>0.9879024107</v>
      </c>
      <c r="CE288" s="86">
        <f t="shared" si="12"/>
        <v>1</v>
      </c>
      <c r="CF288" s="62"/>
      <c r="CG288" s="86">
        <f t="shared" si="35"/>
        <v>0.9544483825</v>
      </c>
      <c r="CH288" s="86">
        <f t="shared" si="36"/>
        <v>0.01563845325</v>
      </c>
      <c r="CI288" s="86">
        <f t="shared" si="37"/>
        <v>0.02494334178</v>
      </c>
      <c r="CJ288" s="86">
        <f t="shared" si="38"/>
        <v>0.004969822519</v>
      </c>
      <c r="CK288" s="86">
        <f t="shared" si="13"/>
        <v>1</v>
      </c>
      <c r="CL288" s="86">
        <f t="shared" si="39"/>
        <v>0.05841729487</v>
      </c>
      <c r="CM288" s="86">
        <f t="shared" si="40"/>
        <v>0.9142830126</v>
      </c>
      <c r="CN288" s="86">
        <f t="shared" si="41"/>
        <v>0.01341292852</v>
      </c>
      <c r="CO288" s="86">
        <f t="shared" si="42"/>
        <v>0.01388676403</v>
      </c>
      <c r="CP288" s="86">
        <f t="shared" si="14"/>
        <v>1</v>
      </c>
      <c r="CQ288" s="86">
        <f t="shared" si="43"/>
        <v>0.0362404248</v>
      </c>
      <c r="CR288" s="86">
        <f t="shared" si="44"/>
        <v>0.005216925153</v>
      </c>
      <c r="CS288" s="86">
        <f t="shared" si="45"/>
        <v>0.9467423471</v>
      </c>
      <c r="CT288" s="86">
        <f t="shared" si="46"/>
        <v>0.01180030291</v>
      </c>
      <c r="CU288" s="86">
        <f t="shared" si="15"/>
        <v>1</v>
      </c>
      <c r="CV288" s="86">
        <f t="shared" si="47"/>
        <v>0.001185157884</v>
      </c>
      <c r="CW288" s="86">
        <f t="shared" si="48"/>
        <v>0.008975608812</v>
      </c>
      <c r="CX288" s="86">
        <f t="shared" si="49"/>
        <v>0.001936822599</v>
      </c>
      <c r="CY288" s="86">
        <f t="shared" si="50"/>
        <v>0.9879024107</v>
      </c>
      <c r="CZ288" s="86">
        <f t="shared" si="16"/>
        <v>1</v>
      </c>
      <c r="DA288" s="62"/>
      <c r="DB288" s="86">
        <f>(AQ288*Baseline!B$7 + AV288*Baseline!B$11 + BA288*Baseline!B$16 + BF288*Baseline!B$18)</f>
        <v>75139.6889</v>
      </c>
      <c r="DC288" s="86">
        <f>(AR288*Baseline!B$7 + AW288*Baseline!B$11 + BB288*Baseline!B$16 + BG288*Baseline!B$18)</f>
        <v>75710.0515</v>
      </c>
      <c r="DD288" s="86">
        <f>(AS288*Baseline!B$7 + AX288*Baseline!B$11 + BC288*Baseline!B$16 + BH288*Baseline!B$18)</f>
        <v>138158.0417</v>
      </c>
      <c r="DE288" s="86">
        <f>(AT288*Baseline!B$7 + AY288*Baseline!B$11 + BD288*Baseline!B$16 + BI288*Baseline!B$18)</f>
        <v>1260569.079</v>
      </c>
      <c r="DF288" s="86">
        <f t="shared" si="17"/>
        <v>1549576.861</v>
      </c>
      <c r="DG288" s="62"/>
      <c r="DH288" s="86">
        <f t="shared" si="51"/>
        <v>0.0484904562</v>
      </c>
      <c r="DI288" s="86">
        <f t="shared" si="52"/>
        <v>0.04885853255</v>
      </c>
      <c r="DJ288" s="86">
        <f t="shared" si="53"/>
        <v>0.08915856011</v>
      </c>
      <c r="DK288" s="86">
        <f t="shared" si="54"/>
        <v>0.8134924511</v>
      </c>
      <c r="DL288" s="86">
        <f t="shared" si="18"/>
        <v>1</v>
      </c>
      <c r="DM288" s="62"/>
      <c r="DN288" s="86">
        <f>DH288 / (Baseline!B$7/Baseline!B$17)</f>
        <v>5.176037262</v>
      </c>
      <c r="DO288" s="86">
        <f>DI288 / (Baseline!B$11/Baseline!B$17)</f>
        <v>1.179468361</v>
      </c>
      <c r="DP288" s="86">
        <f>DJ288 / (Baseline!B$16/Baseline!B$17)</f>
        <v>1.377769197</v>
      </c>
      <c r="DQ288" s="86">
        <f>DK288 / (Baseline!B$18/Baseline!B$17)</f>
        <v>0.9197250329</v>
      </c>
      <c r="DR288" s="62"/>
      <c r="DS288" s="86">
        <f>DH288 / Baseline!H$117</f>
        <v>1.939963192</v>
      </c>
      <c r="DT288" s="86">
        <f>DI288 / Baseline!H$118</f>
        <v>1.09980812</v>
      </c>
      <c r="DU288" s="86">
        <f>DJ288 / Baseline!H$119</f>
        <v>1.065838372</v>
      </c>
      <c r="DV288" s="86">
        <f>DK288 / Baseline!H$120</f>
        <v>0.9605205396</v>
      </c>
      <c r="DW288" s="87"/>
      <c r="DX288" s="86">
        <f>(AU288*Baseline!B$34)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0.03344413296</v>
      </c>
      <c r="DY288" s="86">
        <f>(AZ288*Baseline!B$34) + (Baseline!D$90*(1-Baseline!D$91)*Baseline!B$35) + (Baseline!D$90*Baseline!D$91*((1-Baseline!D$92)*Baseline!B$40 + Baseline!D$92*Baseline!B$41))</f>
        <v>0.01119441415</v>
      </c>
      <c r="DZ288" s="86">
        <f>(BE288*Baseline!B$34) + (Baseline!F$90*(1-Baseline!F$91)*Baseline!B$35) + (Baseline!F$90*Baseline!F$91*((1-Baseline!F$92)*Baseline!B$40 + Baseline!F$92*Baseline!B$41))</f>
        <v>0.01402471189</v>
      </c>
      <c r="EA288" s="86">
        <f>(BJ288*Baseline!B$34) + (Baseline!H$90*(1-Baseline!H$91)*Baseline!B$35) + (Baseline!H$90*Baseline!H$91*((1-Baseline!H$92)*Baseline!B$40 + Baseline!H$92*Baseline!B$41))</f>
        <v>0.009315133764</v>
      </c>
      <c r="EB288" s="86">
        <f>( DX288*Baseline!B$7 + DY288*Baseline!B$11 + DZ288*Baseline!B$16 + EA288*Baseline!B$18 ) / Baseline!B$17</f>
        <v>0.009923795606</v>
      </c>
    </row>
    <row r="289">
      <c r="A289" s="73" t="s">
        <v>465</v>
      </c>
      <c r="B289" s="85">
        <f>MIN( MAX( NORMINV( MCrands!B289, (B$5+B$4)/2, (B$5-B$4)/3.29 ), 0 ), 1 )</f>
        <v>0.5040907239</v>
      </c>
      <c r="C289" s="85">
        <f>MAX( NORMINV( MCrands!C289, (C$5+C$4)/2, (C$5-C$4)/3.29 ), 0 )</f>
        <v>2.081636923</v>
      </c>
      <c r="D289" s="83"/>
      <c r="E289" s="84">
        <f>Baseline!B$33 * (C289 * Baseline!B$68*Baseline!B$68/Baseline!B$75 + Baseline!B$46 * Baseline!B$54*Baseline!B$54/Baseline!B$76 + Baseline!B$47 * Baseline!B$55*Baseline!B$55/Baseline!B$77 + Baseline!B$56*Baseline!B$56/Baseline!B$78)</f>
        <v>0.00001478753046</v>
      </c>
      <c r="F289" s="84">
        <f>Baseline!B$33 * (C289 * Baseline!B$68*Baseline!B$59/Baseline!B$75 + Baseline!B$46 * Baseline!B$54*Baseline!B$69/Baseline!B$76 + Baseline!B$47 * Baseline!B$55*Baseline!B$57/Baseline!B$77 + Baseline!B$56*Baseline!B$58/Baseline!B$78)</f>
        <v>0.0000002385743117</v>
      </c>
      <c r="G289" s="85">
        <f>Baseline!B$33 * (C289 * Baseline!B$68*Baseline!B$60/Baseline!B$75 + Baseline!B$46 * Baseline!B$54*Baseline!B$61/Baseline!B$76 + Baseline!B$47 * Baseline!B$55*Baseline!B$70/Baseline!B$77 + Baseline!B$56*Baseline!B$62/Baseline!B$78)</f>
        <v>0.0000001992151378</v>
      </c>
      <c r="H289" s="84">
        <f>Baseline!B$33 * (C289 * Baseline!B$68*Baseline!B$63/Baseline!B$75 + Baseline!B$46 * Baseline!B$54*Baseline!B$64/Baseline!B$76 + Baseline!B$47 * Baseline!B$55*Baseline!B$65/Baseline!B$77 + Baseline!B$56*Baseline!B$71/Baseline!B$78)</f>
        <v>0.000000003568610146</v>
      </c>
      <c r="I289" s="84">
        <f>Baseline!B$33 * (C289 * Baseline!B$59*Baseline!B$68/Baseline!B$75 + Baseline!B$46 * Baseline!B$69*Baseline!B$54/Baseline!B$76 + Baseline!B$47 * Baseline!B$57*Baseline!B$55/Baseline!B$77 + Baseline!B$58*Baseline!B$56/Baseline!B$78)</f>
        <v>0.0000002385743117</v>
      </c>
      <c r="J289" s="85">
        <f>Baseline!B$33 * (C289 * Baseline!B$59*Baseline!B$59/Baseline!B$75 + Baseline!B$46 * Baseline!B$69*Baseline!B$69/Baseline!B$76 + Baseline!B$47 * Baseline!B$57*Baseline!B$57/Baseline!B$77 + Baseline!B$58*Baseline!B$58/Baseline!B$78)</f>
        <v>0.000002116574357</v>
      </c>
      <c r="K289" s="84">
        <f>Baseline!B$33 * (C289 * Baseline!B$59*Baseline!B$60/Baseline!B$75 + Baseline!B$46 * Baseline!B$69*Baseline!B$61/Baseline!B$76 + Baseline!B$47 * Baseline!B$57*Baseline!B$70/Baseline!B$77 + Baseline!B$58*Baseline!B$62/Baseline!B$78)</f>
        <v>0.00000001648960054</v>
      </c>
      <c r="L289" s="85">
        <f>Baseline!B$33 * (C289 * Baseline!B$59*Baseline!B$63/Baseline!B$75 + Baseline!B$46 * Baseline!B$69*Baseline!B$64/Baseline!B$76 + Baseline!B$47 * Baseline!B$57*Baseline!B$65/Baseline!B$77 + Baseline!B$58*Baseline!B$71/Baseline!B$78)</f>
        <v>0.00000001707277183</v>
      </c>
      <c r="M289" s="84">
        <f>Baseline!B$33 * (C289 * Baseline!B$60*Baseline!B$68/Baseline!B$75 + Baseline!B$46 * Baseline!B$61*Baseline!B$54/Baseline!B$76 + Baseline!B$47 * Baseline!B$70*Baseline!B$55/Baseline!B$77 + Baseline!B$62*Baseline!B$56/Baseline!B$78)</f>
        <v>0.0000001992151378</v>
      </c>
      <c r="N289" s="85">
        <f>Baseline!B$33 * (C289 * Baseline!B$60*Baseline!B$59/Baseline!B$75 + Baseline!B$46 * Baseline!B$61*Baseline!B$69/Baseline!B$76 + Baseline!B$47 * Baseline!B$70*Baseline!B$57/Baseline!B$77 + Baseline!B$62*Baseline!B$58/Baseline!B$78)</f>
        <v>0.00000001648960054</v>
      </c>
      <c r="O289" s="85">
        <f>Baseline!B$33 * (C289 * Baseline!B$60*Baseline!B$60/Baseline!B$75 + Baseline!B$46 * Baseline!B$61*Baseline!B$61/Baseline!B$76 + Baseline!B$47 * Baseline!B$70*Baseline!B$70/Baseline!B$77 + Baseline!B$62*Baseline!B$62/Baseline!B$78)</f>
        <v>0.000001589267071</v>
      </c>
      <c r="P289" s="84">
        <f>Baseline!B$33 * (C289 * Baseline!B$60*Baseline!B$63/Baseline!B$75 + Baseline!B$46 * Baseline!B$61*Baseline!B$64/Baseline!B$76 + Baseline!B$47 * Baseline!B$70*Baseline!B$65/Baseline!B$77 + Baseline!B$62*Baseline!B$71/Baseline!B$78)</f>
        <v>0.000000001956346529</v>
      </c>
      <c r="Q289" s="84">
        <f>Baseline!B$33 * (C289 * Baseline!B$63*Baseline!B$68/Baseline!B$75 + Baseline!B$46 * Baseline!B$64*Baseline!B$54/Baseline!B$76 + Baseline!B$47 * Baseline!B$65*Baseline!B$55/Baseline!B$77 + Baseline!B$71*Baseline!B$56/Baseline!B$78)</f>
        <v>0.000000003568610146</v>
      </c>
      <c r="R289" s="84">
        <f>Baseline!B$33 * (C289 * Baseline!B$63*Baseline!B$59/Baseline!B$75 + Baseline!B$46 * Baseline!B$64*Baseline!B$69/Baseline!B$76 + Baseline!B$47 * Baseline!B$65*Baseline!B$57/Baseline!B$77 + Baseline!B$71*Baseline!B$58/Baseline!B$78)</f>
        <v>0.00000001707277183</v>
      </c>
      <c r="S289" s="84">
        <f>Baseline!B$33 * (C289 * Baseline!B$63*Baseline!B$60/Baseline!B$75 + Baseline!B$46 * Baseline!B$64*Baseline!B$61/Baseline!B$76 + Baseline!B$47 * Baseline!B$65*Baseline!B$70/Baseline!B$77 + Baseline!B$71*Baseline!B$62/Baseline!B$78)</f>
        <v>0.000000001956346529</v>
      </c>
      <c r="T289" s="84">
        <f>Baseline!B$33 * (C289 * Baseline!B$63*Baseline!B$63/Baseline!B$75 + Baseline!B$46 * Baseline!B$64*Baseline!B$64/Baseline!B$76 + Baseline!B$47 * Baseline!B$65*Baseline!B$65/Baseline!B$77 + Baseline!B$71*Baseline!B$71/Baseline!B$78)</f>
        <v>0.00000009856721269</v>
      </c>
      <c r="U289" s="83"/>
      <c r="V289" s="84">
        <f>E289 * ( Baseline!B$89 * Baseline!B$7 )</f>
        <v>0.1534797786</v>
      </c>
      <c r="W289" s="84">
        <f>F289 * ( Baseline!D$89 * Baseline!B$11 )</f>
        <v>0.00440088387</v>
      </c>
      <c r="X289" s="84">
        <f>G289 * ( Baseline!F$89 * Baseline!B$16 )</f>
        <v>0.006919691977</v>
      </c>
      <c r="Y289" s="84">
        <f>H289 * ( Baseline!H$89 * Baseline!B$18 )</f>
        <v>0.001254985502</v>
      </c>
      <c r="Z289" s="86">
        <f t="shared" si="1"/>
        <v>0.16605534</v>
      </c>
      <c r="AA289" s="84">
        <f>I289 * ( Baseline!B$89 * Baseline!B$7 )</f>
        <v>0.002476162782</v>
      </c>
      <c r="AB289" s="85">
        <f>J289 * ( Baseline!D$89 * Baseline!B$11 )</f>
        <v>0.0390435914</v>
      </c>
      <c r="AC289" s="85">
        <f>K289 * ( Baseline!F$89 * Baseline!B$16 )</f>
        <v>0.000572762481</v>
      </c>
      <c r="AD289" s="85">
        <f>L289 * ( Baseline!F$89 * Baseline!B$16 )</f>
        <v>0.0005930188014</v>
      </c>
      <c r="AE289" s="86">
        <f t="shared" si="2"/>
        <v>0.04268553547</v>
      </c>
      <c r="AF289" s="86">
        <f>M289 * ( Baseline!B$89 * Baseline!B$7 )</f>
        <v>0.002067653916</v>
      </c>
      <c r="AG289" s="86">
        <f>N289 * ( Baseline!D$89 * Baseline!B$11 )</f>
        <v>0.0003041769943</v>
      </c>
      <c r="AH289" s="86">
        <f>O289 * ( Baseline!F$89 * Baseline!B$16 )</f>
        <v>0.05520282604</v>
      </c>
      <c r="AI289" s="86">
        <f>P289 * ( Baseline!H$89 * Baseline!B$18 )</f>
        <v>0.0006879951662</v>
      </c>
      <c r="AJ289" s="86">
        <f t="shared" si="3"/>
        <v>0.05826265212</v>
      </c>
      <c r="AK289" s="86">
        <f>Q289 * ( Baseline!B$89 * Baseline!B$7 )</f>
        <v>0.00003703860471</v>
      </c>
      <c r="AL289" s="86">
        <f>R289 * ( Baseline!D$89 * Baseline!B$11 )</f>
        <v>0.0003149345192</v>
      </c>
      <c r="AM289" s="86">
        <f>S289 * ( Baseline!F$89 * Baseline!B$16 )</f>
        <v>0.00006795324657</v>
      </c>
      <c r="AN289" s="86">
        <f>T289 * ( Baseline!H$89 * Baseline!B$18 )</f>
        <v>0.03466347341</v>
      </c>
      <c r="AO289" s="86">
        <f t="shared" si="4"/>
        <v>0.03508339978</v>
      </c>
      <c r="AP289" s="62"/>
      <c r="AQ289" s="86">
        <f>V289 * ( (1-Baseline!B$90-Baseline!B$89) + (1-B289)*Baseline!B$90 )</f>
        <v>0.08133802925</v>
      </c>
      <c r="AR289" s="86">
        <f>W289 * ( (1-Baseline!B$90-Baseline!B$89) + (1-B289)*Baseline!B$90 )</f>
        <v>0.00233228914</v>
      </c>
      <c r="AS289" s="86">
        <f>X289 * ( (1-Baseline!B$90-Baseline!B$89) + (1-B289)*Baseline!B$90 )</f>
        <v>0.00366715481</v>
      </c>
      <c r="AT289" s="86">
        <f>Y289 * ( (1-Baseline!B$90-Baseline!B$89) + (1-B289)*Baseline!B$90 )</f>
        <v>0.0006650911827</v>
      </c>
      <c r="AU289" s="86">
        <f t="shared" si="5"/>
        <v>0.08800256438</v>
      </c>
      <c r="AV289" s="86">
        <f>AA289 * ( (1-Baseline!D$90-Baseline!D$89) + (1-B289)*Baseline!D$90 )</f>
        <v>0.001895665431</v>
      </c>
      <c r="AW289" s="86">
        <f>AB289 * ( (1-Baseline!D$90-Baseline!D$89) + (1-B289)*Baseline!D$90 )</f>
        <v>0.02989043656</v>
      </c>
      <c r="AX289" s="86">
        <f>AC289 * ( (1-Baseline!D$90-Baseline!D$89) + (1-B289)*Baseline!D$90 )</f>
        <v>0.0004384873416</v>
      </c>
      <c r="AY289" s="86">
        <f>AD289 * ( (1-Baseline!D$90-Baseline!D$89) + (1-B289)*Baseline!D$90 )</f>
        <v>0.0004539948868</v>
      </c>
      <c r="AZ289" s="86">
        <f t="shared" si="6"/>
        <v>0.03267858422</v>
      </c>
      <c r="BA289" s="86">
        <f>AF289 * ( (1-Baseline!F$90-Baseline!F$89) + (1-Baseline!B$36)*Baseline!F$90 )</f>
        <v>0.001487949923</v>
      </c>
      <c r="BB289" s="86">
        <f>AG289 * ( (1-Baseline!F$90-Baseline!F$89) + (1-Baseline!B$36)*Baseline!F$90 )</f>
        <v>0.0002188954987</v>
      </c>
      <c r="BC289" s="86">
        <f>AH289 * ( (1-Baseline!F$90-Baseline!F$89) + (1-Baseline!B$36)*Baseline!F$90 )</f>
        <v>0.03972572011</v>
      </c>
      <c r="BD289" s="86">
        <f>AI289 * ( (1-Baseline!F$90-Baseline!F$89) + (1-Baseline!B$36)*Baseline!F$90 )</f>
        <v>0.0004951033375</v>
      </c>
      <c r="BE289" s="86">
        <f t="shared" si="7"/>
        <v>0.04192766887</v>
      </c>
      <c r="BF289" s="86">
        <f>AK289 * ( (1-Baseline!H$90-Baseline!H$89) + (1-Baseline!B$36)*Baseline!H$90 )</f>
        <v>0.00002934642728</v>
      </c>
      <c r="BG289" s="86">
        <f>AL289 * ( (1-Baseline!H$90-Baseline!H$89) + (1-Baseline!B$36)*Baseline!H$90 )</f>
        <v>0.0002495289182</v>
      </c>
      <c r="BH289" s="86">
        <f>AM289 * ( (1-Baseline!H$90-Baseline!H$89) + (1-Baseline!B$36)*Baseline!H$90 )</f>
        <v>0.00005384071632</v>
      </c>
      <c r="BI289" s="86">
        <f>AN289 * ( (1-Baseline!H$90-Baseline!H$89) + (1-Baseline!B$36)*Baseline!H$90 )</f>
        <v>0.02746456325</v>
      </c>
      <c r="BJ289" s="86">
        <f t="shared" si="8"/>
        <v>0.02779727931</v>
      </c>
      <c r="BK289" s="62"/>
      <c r="BL289" s="86">
        <f t="shared" si="19"/>
        <v>0.9242688531</v>
      </c>
      <c r="BM289" s="86">
        <f t="shared" si="20"/>
        <v>0.02650251338</v>
      </c>
      <c r="BN289" s="86">
        <f t="shared" si="21"/>
        <v>0.04167099943</v>
      </c>
      <c r="BO289" s="86">
        <f t="shared" si="22"/>
        <v>0.007557634114</v>
      </c>
      <c r="BP289" s="86">
        <f t="shared" si="9"/>
        <v>1</v>
      </c>
      <c r="BQ289" s="86">
        <f t="shared" si="23"/>
        <v>0.05800941126</v>
      </c>
      <c r="BR289" s="86">
        <f t="shared" si="24"/>
        <v>0.9146796679</v>
      </c>
      <c r="BS289" s="86">
        <f t="shared" si="25"/>
        <v>0.01341818662</v>
      </c>
      <c r="BT289" s="86">
        <f t="shared" si="26"/>
        <v>0.01389273427</v>
      </c>
      <c r="BU289" s="86">
        <f t="shared" si="10"/>
        <v>1</v>
      </c>
      <c r="BV289" s="86">
        <f t="shared" si="27"/>
        <v>0.03548849633</v>
      </c>
      <c r="BW289" s="86">
        <f t="shared" si="28"/>
        <v>0.005220788674</v>
      </c>
      <c r="BX289" s="86">
        <f t="shared" si="29"/>
        <v>0.947482204</v>
      </c>
      <c r="BY289" s="86">
        <f t="shared" si="30"/>
        <v>0.01180851096</v>
      </c>
      <c r="BZ289" s="86">
        <f t="shared" si="11"/>
        <v>1</v>
      </c>
      <c r="CA289" s="86">
        <f t="shared" si="31"/>
        <v>0.001055730201</v>
      </c>
      <c r="CB289" s="86">
        <f t="shared" si="32"/>
        <v>0.00897673889</v>
      </c>
      <c r="CC289" s="86">
        <f t="shared" si="33"/>
        <v>0.001936905973</v>
      </c>
      <c r="CD289" s="86">
        <f t="shared" si="34"/>
        <v>0.9880306249</v>
      </c>
      <c r="CE289" s="86">
        <f t="shared" si="12"/>
        <v>1</v>
      </c>
      <c r="CF289" s="62"/>
      <c r="CG289" s="86">
        <f t="shared" si="35"/>
        <v>0.9242688531</v>
      </c>
      <c r="CH289" s="86">
        <f t="shared" si="36"/>
        <v>0.02650251338</v>
      </c>
      <c r="CI289" s="86">
        <f t="shared" si="37"/>
        <v>0.04167099943</v>
      </c>
      <c r="CJ289" s="86">
        <f t="shared" si="38"/>
        <v>0.007557634114</v>
      </c>
      <c r="CK289" s="86">
        <f t="shared" si="13"/>
        <v>1</v>
      </c>
      <c r="CL289" s="86">
        <f t="shared" si="39"/>
        <v>0.05800941126</v>
      </c>
      <c r="CM289" s="86">
        <f t="shared" si="40"/>
        <v>0.9146796679</v>
      </c>
      <c r="CN289" s="86">
        <f t="shared" si="41"/>
        <v>0.01341818662</v>
      </c>
      <c r="CO289" s="86">
        <f t="shared" si="42"/>
        <v>0.01389273427</v>
      </c>
      <c r="CP289" s="86">
        <f t="shared" si="14"/>
        <v>1</v>
      </c>
      <c r="CQ289" s="86">
        <f t="shared" si="43"/>
        <v>0.03548849633</v>
      </c>
      <c r="CR289" s="86">
        <f t="shared" si="44"/>
        <v>0.005220788674</v>
      </c>
      <c r="CS289" s="86">
        <f t="shared" si="45"/>
        <v>0.947482204</v>
      </c>
      <c r="CT289" s="86">
        <f t="shared" si="46"/>
        <v>0.01180851096</v>
      </c>
      <c r="CU289" s="86">
        <f t="shared" si="15"/>
        <v>1</v>
      </c>
      <c r="CV289" s="86">
        <f t="shared" si="47"/>
        <v>0.001055730201</v>
      </c>
      <c r="CW289" s="86">
        <f t="shared" si="48"/>
        <v>0.00897673889</v>
      </c>
      <c r="CX289" s="86">
        <f t="shared" si="49"/>
        <v>0.001936905973</v>
      </c>
      <c r="CY289" s="86">
        <f t="shared" si="50"/>
        <v>0.9880306249</v>
      </c>
      <c r="CZ289" s="86">
        <f t="shared" si="16"/>
        <v>1</v>
      </c>
      <c r="DA289" s="62"/>
      <c r="DB289" s="86">
        <f>(AQ289*Baseline!B$7 + AV289*Baseline!B$11 + BA289*Baseline!B$16 + BF289*Baseline!B$18)</f>
        <v>49843.01287</v>
      </c>
      <c r="DC289" s="86">
        <f>(AR289*Baseline!B$7 + AW289*Baseline!B$11 + BB289*Baseline!B$16 + BG289*Baseline!B$18)</f>
        <v>77392.28981</v>
      </c>
      <c r="DD289" s="86">
        <f>(AS289*Baseline!B$7 + AX289*Baseline!B$11 + BC289*Baseline!B$16 + BH289*Baseline!B$18)</f>
        <v>138273.0504</v>
      </c>
      <c r="DE289" s="86">
        <f>(AT289*Baseline!B$7 + AY289*Baseline!B$11 + BD289*Baseline!B$16 + BI289*Baseline!B$18)</f>
        <v>1260579.638</v>
      </c>
      <c r="DF289" s="86">
        <f t="shared" si="17"/>
        <v>1526087.991</v>
      </c>
      <c r="DG289" s="62"/>
      <c r="DH289" s="86">
        <f t="shared" si="51"/>
        <v>0.03266064156</v>
      </c>
      <c r="DI289" s="86">
        <f t="shared" si="52"/>
        <v>0.05071286206</v>
      </c>
      <c r="DJ289" s="86">
        <f t="shared" si="53"/>
        <v>0.09060621093</v>
      </c>
      <c r="DK289" s="86">
        <f t="shared" si="54"/>
        <v>0.8260202855</v>
      </c>
      <c r="DL289" s="86">
        <f t="shared" si="18"/>
        <v>1</v>
      </c>
      <c r="DM289" s="62"/>
      <c r="DN289" s="86">
        <f>DH289 / (Baseline!B$7/Baseline!B$17)</f>
        <v>3.486308667</v>
      </c>
      <c r="DO289" s="86">
        <f>DI289 / (Baseline!B$11/Baseline!B$17)</f>
        <v>1.224232763</v>
      </c>
      <c r="DP289" s="86">
        <f>DJ289 / (Baseline!B$16/Baseline!B$17)</f>
        <v>1.400139777</v>
      </c>
      <c r="DQ289" s="86">
        <f>DK289 / (Baseline!B$18/Baseline!B$17)</f>
        <v>0.9338888556</v>
      </c>
      <c r="DR289" s="62"/>
      <c r="DS289" s="86">
        <f>DH289 / Baseline!H$117</f>
        <v>1.306657998</v>
      </c>
      <c r="DT289" s="86">
        <f>DI289 / Baseline!H$118</f>
        <v>1.141549174</v>
      </c>
      <c r="DU289" s="86">
        <f>DJ289 / Baseline!H$119</f>
        <v>1.083144189</v>
      </c>
      <c r="DV289" s="86">
        <f>DK289 / Baseline!H$120</f>
        <v>0.9753126157</v>
      </c>
      <c r="DW289" s="87"/>
      <c r="DX289" s="86">
        <f>(AU289*Baseline!B$34)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0.02572991591</v>
      </c>
      <c r="DY289" s="86">
        <f>(AZ289*Baseline!B$34) + (Baseline!D$90*(1-Baseline!D$91)*Baseline!B$35) + (Baseline!D$90*Baseline!D$91*((1-Baseline!D$92)*Baseline!B$40 + Baseline!D$92*Baseline!B$41))</f>
        <v>0.01131535563</v>
      </c>
      <c r="DZ289" s="86">
        <f>(BE289*Baseline!B$34) + (Baseline!F$90*(1-Baseline!F$91)*Baseline!B$35) + (Baseline!F$90*Baseline!F$91*((1-Baseline!F$92)*Baseline!B$40 + Baseline!F$92*Baseline!B$41))</f>
        <v>0.01401979033</v>
      </c>
      <c r="EA289" s="86">
        <f>(BJ289*Baseline!B$34) + (Baseline!H$90*(1-Baseline!H$91)*Baseline!B$35) + (Baseline!H$90*Baseline!H$91*((1-Baseline!H$92)*Baseline!B$40 + Baseline!H$92*Baseline!B$41))</f>
        <v>0.009314591897</v>
      </c>
      <c r="EB289" s="86">
        <f>( DX289*Baseline!B$7 + DY289*Baseline!B$11 + DZ289*Baseline!B$16 + EA289*Baseline!B$18 ) / Baseline!B$17</f>
        <v>0.009855738965</v>
      </c>
    </row>
    <row r="290">
      <c r="A290" s="73" t="s">
        <v>466</v>
      </c>
      <c r="B290" s="85">
        <f>MIN( MAX( NORMINV( MCrands!B290, (B$5+B$4)/2, (B$5-B$4)/3.29 ), 0 ), 1 )</f>
        <v>0.2977260954</v>
      </c>
      <c r="C290" s="85">
        <f>MAX( NORMINV( MCrands!C290, (C$5+C$4)/2, (C$5-C$4)/3.29 ), 0 )</f>
        <v>2.64902945</v>
      </c>
      <c r="D290" s="83"/>
      <c r="E290" s="84">
        <f>Baseline!B$33 * (C290 * Baseline!B$68*Baseline!B$68/Baseline!B$75 + Baseline!B$46 * Baseline!B$54*Baseline!B$54/Baseline!B$76 + Baseline!B$47 * Baseline!B$55*Baseline!B$55/Baseline!B$77 + Baseline!B$56*Baseline!B$56/Baseline!B$78)</f>
        <v>0.00001880468317</v>
      </c>
      <c r="F290" s="84">
        <f>Baseline!B$33 * (C290 * Baseline!B$68*Baseline!B$59/Baseline!B$75 + Baseline!B$46 * Baseline!B$54*Baseline!B$69/Baseline!B$76 + Baseline!B$47 * Baseline!B$55*Baseline!B$57/Baseline!B$77 + Baseline!B$56*Baseline!B$58/Baseline!B$78)</f>
        <v>0.000000239208599</v>
      </c>
      <c r="G290" s="85">
        <f>Baseline!B$33 * (C290 * Baseline!B$68*Baseline!B$60/Baseline!B$75 + Baseline!B$46 * Baseline!B$54*Baseline!B$61/Baseline!B$76 + Baseline!B$47 * Baseline!B$55*Baseline!B$70/Baseline!B$77 + Baseline!B$56*Baseline!B$62/Baseline!B$78)</f>
        <v>0.0000002007744274</v>
      </c>
      <c r="H290" s="84">
        <f>Baseline!B$33 * (C290 * Baseline!B$68*Baseline!B$63/Baseline!B$75 + Baseline!B$46 * Baseline!B$54*Baseline!B$64/Baseline!B$76 + Baseline!B$47 * Baseline!B$55*Baseline!B$65/Baseline!B$77 + Baseline!B$56*Baseline!B$71/Baseline!B$78)</f>
        <v>0.0000000037245391</v>
      </c>
      <c r="I290" s="84">
        <f>Baseline!B$33 * (C290 * Baseline!B$59*Baseline!B$68/Baseline!B$75 + Baseline!B$46 * Baseline!B$69*Baseline!B$54/Baseline!B$76 + Baseline!B$47 * Baseline!B$57*Baseline!B$55/Baseline!B$77 + Baseline!B$58*Baseline!B$56/Baseline!B$78)</f>
        <v>0.000000239208599</v>
      </c>
      <c r="J290" s="85">
        <f>Baseline!B$33 * (C290 * Baseline!B$59*Baseline!B$59/Baseline!B$75 + Baseline!B$46 * Baseline!B$69*Baseline!B$69/Baseline!B$76 + Baseline!B$47 * Baseline!B$57*Baseline!B$57/Baseline!B$77 + Baseline!B$58*Baseline!B$58/Baseline!B$78)</f>
        <v>0.000002116574457</v>
      </c>
      <c r="K290" s="84">
        <f>Baseline!B$33 * (C290 * Baseline!B$59*Baseline!B$60/Baseline!B$75 + Baseline!B$46 * Baseline!B$69*Baseline!B$61/Baseline!B$76 + Baseline!B$47 * Baseline!B$57*Baseline!B$70/Baseline!B$77 + Baseline!B$58*Baseline!B$62/Baseline!B$78)</f>
        <v>0.00000001648984675</v>
      </c>
      <c r="L290" s="85">
        <f>Baseline!B$33 * (C290 * Baseline!B$59*Baseline!B$63/Baseline!B$75 + Baseline!B$46 * Baseline!B$69*Baseline!B$64/Baseline!B$76 + Baseline!B$47 * Baseline!B$57*Baseline!B$65/Baseline!B$77 + Baseline!B$58*Baseline!B$71/Baseline!B$78)</f>
        <v>0.00000001707279645</v>
      </c>
      <c r="M290" s="84">
        <f>Baseline!B$33 * (C290 * Baseline!B$60*Baseline!B$68/Baseline!B$75 + Baseline!B$46 * Baseline!B$61*Baseline!B$54/Baseline!B$76 + Baseline!B$47 * Baseline!B$70*Baseline!B$55/Baseline!B$77 + Baseline!B$62*Baseline!B$56/Baseline!B$78)</f>
        <v>0.0000002007744274</v>
      </c>
      <c r="N290" s="85">
        <f>Baseline!B$33 * (C290 * Baseline!B$60*Baseline!B$59/Baseline!B$75 + Baseline!B$46 * Baseline!B$61*Baseline!B$69/Baseline!B$76 + Baseline!B$47 * Baseline!B$70*Baseline!B$57/Baseline!B$77 + Baseline!B$62*Baseline!B$58/Baseline!B$78)</f>
        <v>0.00000001648984675</v>
      </c>
      <c r="O290" s="85">
        <f>Baseline!B$33 * (C290 * Baseline!B$60*Baseline!B$60/Baseline!B$75 + Baseline!B$46 * Baseline!B$61*Baseline!B$61/Baseline!B$76 + Baseline!B$47 * Baseline!B$70*Baseline!B$70/Baseline!B$77 + Baseline!B$62*Baseline!B$62/Baseline!B$78)</f>
        <v>0.000001589267676</v>
      </c>
      <c r="P290" s="84">
        <f>Baseline!B$33 * (C290 * Baseline!B$60*Baseline!B$63/Baseline!B$75 + Baseline!B$46 * Baseline!B$61*Baseline!B$64/Baseline!B$76 + Baseline!B$47 * Baseline!B$70*Baseline!B$65/Baseline!B$77 + Baseline!B$62*Baseline!B$71/Baseline!B$78)</f>
        <v>0.000000001956407054</v>
      </c>
      <c r="Q290" s="84">
        <f>Baseline!B$33 * (C290 * Baseline!B$63*Baseline!B$68/Baseline!B$75 + Baseline!B$46 * Baseline!B$64*Baseline!B$54/Baseline!B$76 + Baseline!B$47 * Baseline!B$65*Baseline!B$55/Baseline!B$77 + Baseline!B$71*Baseline!B$56/Baseline!B$78)</f>
        <v>0.0000000037245391</v>
      </c>
      <c r="R290" s="84">
        <f>Baseline!B$33 * (C290 * Baseline!B$63*Baseline!B$59/Baseline!B$75 + Baseline!B$46 * Baseline!B$64*Baseline!B$69/Baseline!B$76 + Baseline!B$47 * Baseline!B$65*Baseline!B$57/Baseline!B$77 + Baseline!B$71*Baseline!B$58/Baseline!B$78)</f>
        <v>0.00000001707279645</v>
      </c>
      <c r="S290" s="84">
        <f>Baseline!B$33 * (C290 * Baseline!B$63*Baseline!B$60/Baseline!B$75 + Baseline!B$46 * Baseline!B$64*Baseline!B$61/Baseline!B$76 + Baseline!B$47 * Baseline!B$65*Baseline!B$70/Baseline!B$77 + Baseline!B$71*Baseline!B$62/Baseline!B$78)</f>
        <v>0.000000001956407054</v>
      </c>
      <c r="T290" s="84">
        <f>Baseline!B$33 * (C290 * Baseline!B$63*Baseline!B$63/Baseline!B$75 + Baseline!B$46 * Baseline!B$64*Baseline!B$64/Baseline!B$76 + Baseline!B$47 * Baseline!B$65*Baseline!B$65/Baseline!B$77 + Baseline!B$71*Baseline!B$71/Baseline!B$78)</f>
        <v>0.00000009856721874</v>
      </c>
      <c r="U290" s="83"/>
      <c r="V290" s="84">
        <f>E290 * ( Baseline!B$89 * Baseline!B$7 )</f>
        <v>0.1951738066</v>
      </c>
      <c r="W290" s="84">
        <f>F290 * ( Baseline!D$89 * Baseline!B$11 )</f>
        <v>0.004412584311</v>
      </c>
      <c r="X290" s="84">
        <f>G290 * ( Baseline!F$89 * Baseline!B$16 )</f>
        <v>0.006973853541</v>
      </c>
      <c r="Y290" s="84">
        <f>H290 * ( Baseline!H$89 * Baseline!B$18 )</f>
        <v>0.001309821578</v>
      </c>
      <c r="Z290" s="86">
        <f t="shared" si="1"/>
        <v>0.2078700661</v>
      </c>
      <c r="AA290" s="84">
        <f>I290 * ( Baseline!B$89 * Baseline!B$7 )</f>
        <v>0.002482746049</v>
      </c>
      <c r="AB290" s="85">
        <f>J290 * ( Baseline!D$89 * Baseline!B$11 )</f>
        <v>0.03904359325</v>
      </c>
      <c r="AC290" s="85">
        <f>K290 * ( Baseline!F$89 * Baseline!B$16 )</f>
        <v>0.0005727710328</v>
      </c>
      <c r="AD290" s="85">
        <f>L290 * ( Baseline!F$89 * Baseline!B$16 )</f>
        <v>0.0005930196565</v>
      </c>
      <c r="AE290" s="86">
        <f t="shared" si="2"/>
        <v>0.04269212999</v>
      </c>
      <c r="AF290" s="86">
        <f>M290 * ( Baseline!B$89 * Baseline!B$7 )</f>
        <v>0.002083837782</v>
      </c>
      <c r="AG290" s="86">
        <f>N290 * ( Baseline!D$89 * Baseline!B$11 )</f>
        <v>0.0003041815359</v>
      </c>
      <c r="AH290" s="86">
        <f>O290 * ( Baseline!F$89 * Baseline!B$16 )</f>
        <v>0.05520284706</v>
      </c>
      <c r="AI290" s="86">
        <f>P290 * ( Baseline!H$89 * Baseline!B$18 )</f>
        <v>0.0006880164513</v>
      </c>
      <c r="AJ290" s="86">
        <f t="shared" si="3"/>
        <v>0.05827888283</v>
      </c>
      <c r="AK290" s="86">
        <f>Q290 * ( Baseline!B$89 * Baseline!B$7 )</f>
        <v>0.00003865699132</v>
      </c>
      <c r="AL290" s="86">
        <f>R290 * ( Baseline!D$89 * Baseline!B$11 )</f>
        <v>0.0003149349733</v>
      </c>
      <c r="AM290" s="86">
        <f>S290 * ( Baseline!F$89 * Baseline!B$16 )</f>
        <v>0.00006795534889</v>
      </c>
      <c r="AN290" s="86">
        <f>T290 * ( Baseline!H$89 * Baseline!B$18 )</f>
        <v>0.03466347554</v>
      </c>
      <c r="AO290" s="86">
        <f t="shared" si="4"/>
        <v>0.03508502285</v>
      </c>
      <c r="AP290" s="62"/>
      <c r="AQ290" s="86">
        <f>V290 * ( (1-Baseline!B$90-Baseline!B$89) + (1-B290)*Baseline!B$90 )</f>
        <v>0.1392806687</v>
      </c>
      <c r="AR290" s="86">
        <f>W290 * ( (1-Baseline!B$90-Baseline!B$89) + (1-B290)*Baseline!B$90 )</f>
        <v>0.003148925074</v>
      </c>
      <c r="AS290" s="86">
        <f>X290 * ( (1-Baseline!B$90-Baseline!B$89) + (1-B290)*Baseline!B$90 )</f>
        <v>0.004976707691</v>
      </c>
      <c r="AT290" s="86">
        <f>Y290 * ( (1-Baseline!B$90-Baseline!B$89) + (1-B290)*Baseline!B$90 )</f>
        <v>0.0009347198192</v>
      </c>
      <c r="AU290" s="86">
        <f t="shared" si="5"/>
        <v>0.1483410213</v>
      </c>
      <c r="AV290" s="86">
        <f>AA290 * ( (1-Baseline!D$90-Baseline!D$89) + (1-B290)*Baseline!D$90 )</f>
        <v>0.002130238588</v>
      </c>
      <c r="AW290" s="86">
        <f>AB290 * ( (1-Baseline!D$90-Baseline!D$89) + (1-B290)*Baseline!D$90 )</f>
        <v>0.03350007102</v>
      </c>
      <c r="AX290" s="86">
        <f>AC290 * ( (1-Baseline!D$90-Baseline!D$89) + (1-B290)*Baseline!D$90 )</f>
        <v>0.0004914473458</v>
      </c>
      <c r="AY290" s="86">
        <f>AD290 * ( (1-Baseline!D$90-Baseline!D$89) + (1-B290)*Baseline!D$90 )</f>
        <v>0.0005088210114</v>
      </c>
      <c r="AZ290" s="86">
        <f t="shared" si="6"/>
        <v>0.03663057796</v>
      </c>
      <c r="BA290" s="86">
        <f>AF290 * ( (1-Baseline!F$90-Baseline!F$89) + (1-Baseline!B$36)*Baseline!F$90 )</f>
        <v>0.001499596351</v>
      </c>
      <c r="BB290" s="86">
        <f>AG290 * ( (1-Baseline!F$90-Baseline!F$89) + (1-Baseline!B$36)*Baseline!F$90 )</f>
        <v>0.000218898767</v>
      </c>
      <c r="BC290" s="86">
        <f>AH290 * ( (1-Baseline!F$90-Baseline!F$89) + (1-Baseline!B$36)*Baseline!F$90 )</f>
        <v>0.03972573524</v>
      </c>
      <c r="BD290" s="86">
        <f>AI290 * ( (1-Baseline!F$90-Baseline!F$89) + (1-Baseline!B$36)*Baseline!F$90 )</f>
        <v>0.0004951186549</v>
      </c>
      <c r="BE290" s="86">
        <f t="shared" si="7"/>
        <v>0.04193934901</v>
      </c>
      <c r="BF290" s="86">
        <f>AK290 * ( (1-Baseline!H$90-Baseline!H$89) + (1-Baseline!B$36)*Baseline!H$90 )</f>
        <v>0.00003062870736</v>
      </c>
      <c r="BG290" s="86">
        <f>AL290 * ( (1-Baseline!H$90-Baseline!H$89) + (1-Baseline!B$36)*Baseline!H$90 )</f>
        <v>0.0002495292781</v>
      </c>
      <c r="BH290" s="86">
        <f>AM290 * ( (1-Baseline!H$90-Baseline!H$89) + (1-Baseline!B$36)*Baseline!H$90 )</f>
        <v>0.00005384238203</v>
      </c>
      <c r="BI290" s="86">
        <f>AN290 * ( (1-Baseline!H$90-Baseline!H$89) + (1-Baseline!B$36)*Baseline!H$90 )</f>
        <v>0.02746456494</v>
      </c>
      <c r="BJ290" s="86">
        <f t="shared" si="8"/>
        <v>0.0277985653</v>
      </c>
      <c r="BK290" s="62"/>
      <c r="BL290" s="86">
        <f t="shared" si="19"/>
        <v>0.9389221369</v>
      </c>
      <c r="BM290" s="86">
        <f t="shared" si="20"/>
        <v>0.02122760816</v>
      </c>
      <c r="BN290" s="86">
        <f t="shared" si="21"/>
        <v>0.03354909955</v>
      </c>
      <c r="BO290" s="86">
        <f t="shared" si="22"/>
        <v>0.006301155345</v>
      </c>
      <c r="BP290" s="86">
        <f t="shared" si="9"/>
        <v>1</v>
      </c>
      <c r="BQ290" s="86">
        <f t="shared" si="23"/>
        <v>0.05815465403</v>
      </c>
      <c r="BR290" s="86">
        <f t="shared" si="24"/>
        <v>0.9145384234</v>
      </c>
      <c r="BS290" s="86">
        <f t="shared" si="25"/>
        <v>0.01341631427</v>
      </c>
      <c r="BT290" s="86">
        <f t="shared" si="26"/>
        <v>0.01389060833</v>
      </c>
      <c r="BU290" s="86">
        <f t="shared" si="10"/>
        <v>1</v>
      </c>
      <c r="BV290" s="86">
        <f t="shared" si="27"/>
        <v>0.03575630967</v>
      </c>
      <c r="BW290" s="86">
        <f t="shared" si="28"/>
        <v>0.005219412609</v>
      </c>
      <c r="BX290" s="86">
        <f t="shared" si="29"/>
        <v>0.9472186902</v>
      </c>
      <c r="BY290" s="86">
        <f t="shared" si="30"/>
        <v>0.01180558751</v>
      </c>
      <c r="BZ290" s="86">
        <f t="shared" si="11"/>
        <v>1</v>
      </c>
      <c r="CA290" s="86">
        <f t="shared" si="31"/>
        <v>0.001101808925</v>
      </c>
      <c r="CB290" s="86">
        <f t="shared" si="32"/>
        <v>0.008976336561</v>
      </c>
      <c r="CC290" s="86">
        <f t="shared" si="33"/>
        <v>0.00193687629</v>
      </c>
      <c r="CD290" s="86">
        <f t="shared" si="34"/>
        <v>0.9879849782</v>
      </c>
      <c r="CE290" s="86">
        <f t="shared" si="12"/>
        <v>1</v>
      </c>
      <c r="CF290" s="62"/>
      <c r="CG290" s="86">
        <f t="shared" si="35"/>
        <v>0.9389221369</v>
      </c>
      <c r="CH290" s="86">
        <f t="shared" si="36"/>
        <v>0.02122760816</v>
      </c>
      <c r="CI290" s="86">
        <f t="shared" si="37"/>
        <v>0.03354909955</v>
      </c>
      <c r="CJ290" s="86">
        <f t="shared" si="38"/>
        <v>0.006301155345</v>
      </c>
      <c r="CK290" s="86">
        <f t="shared" si="13"/>
        <v>1</v>
      </c>
      <c r="CL290" s="86">
        <f t="shared" si="39"/>
        <v>0.05815465403</v>
      </c>
      <c r="CM290" s="86">
        <f t="shared" si="40"/>
        <v>0.9145384234</v>
      </c>
      <c r="CN290" s="86">
        <f t="shared" si="41"/>
        <v>0.01341631427</v>
      </c>
      <c r="CO290" s="86">
        <f t="shared" si="42"/>
        <v>0.01389060833</v>
      </c>
      <c r="CP290" s="86">
        <f t="shared" si="14"/>
        <v>1</v>
      </c>
      <c r="CQ290" s="86">
        <f t="shared" si="43"/>
        <v>0.03575630967</v>
      </c>
      <c r="CR290" s="86">
        <f t="shared" si="44"/>
        <v>0.005219412609</v>
      </c>
      <c r="CS290" s="86">
        <f t="shared" si="45"/>
        <v>0.9472186902</v>
      </c>
      <c r="CT290" s="86">
        <f t="shared" si="46"/>
        <v>0.01180558751</v>
      </c>
      <c r="CU290" s="86">
        <f t="shared" si="15"/>
        <v>1</v>
      </c>
      <c r="CV290" s="86">
        <f t="shared" si="47"/>
        <v>0.001101808925</v>
      </c>
      <c r="CW290" s="86">
        <f t="shared" si="48"/>
        <v>0.008976336561</v>
      </c>
      <c r="CX290" s="86">
        <f t="shared" si="49"/>
        <v>0.00193687629</v>
      </c>
      <c r="CY290" s="86">
        <f t="shared" si="50"/>
        <v>0.9879849782</v>
      </c>
      <c r="CZ290" s="86">
        <f t="shared" si="16"/>
        <v>1</v>
      </c>
      <c r="DA290" s="62"/>
      <c r="DB290" s="86">
        <f>(AQ290*Baseline!B$7 + AV290*Baseline!B$11 + BA290*Baseline!B$16 + BF290*Baseline!B$18)</f>
        <v>78545.9822</v>
      </c>
      <c r="DC290" s="86">
        <f>(AR290*Baseline!B$7 + AW290*Baseline!B$11 + BB290*Baseline!B$16 + BG290*Baseline!B$18)</f>
        <v>85529.44168</v>
      </c>
      <c r="DD290" s="86">
        <f>(AS290*Baseline!B$7 + AX290*Baseline!B$11 + BC290*Baseline!B$16 + BH290*Baseline!B$18)</f>
        <v>139021.8861</v>
      </c>
      <c r="DE290" s="86">
        <f>(AT290*Baseline!B$7 + AY290*Baseline!B$11 + BD290*Baseline!B$16 + BI290*Baseline!B$18)</f>
        <v>1260828.114</v>
      </c>
      <c r="DF290" s="86">
        <f t="shared" si="17"/>
        <v>1563925.424</v>
      </c>
      <c r="DG290" s="62"/>
      <c r="DH290" s="86">
        <f t="shared" si="51"/>
        <v>0.05022361103</v>
      </c>
      <c r="DI290" s="86">
        <f t="shared" si="52"/>
        <v>0.0546889515</v>
      </c>
      <c r="DJ290" s="86">
        <f t="shared" si="53"/>
        <v>0.08889291265</v>
      </c>
      <c r="DK290" s="86">
        <f t="shared" si="54"/>
        <v>0.8061945248</v>
      </c>
      <c r="DL290" s="86">
        <f t="shared" si="18"/>
        <v>1</v>
      </c>
      <c r="DM290" s="62"/>
      <c r="DN290" s="86">
        <f>DH290 / (Baseline!B$7/Baseline!B$17)</f>
        <v>5.361040141</v>
      </c>
      <c r="DO290" s="86">
        <f>DI290 / (Baseline!B$11/Baseline!B$17)</f>
        <v>1.320217465</v>
      </c>
      <c r="DP290" s="86">
        <f>DJ290 / (Baseline!B$16/Baseline!B$17)</f>
        <v>1.373664141</v>
      </c>
      <c r="DQ290" s="86">
        <f>DK290 / (Baseline!B$18/Baseline!B$17)</f>
        <v>0.9114740829</v>
      </c>
      <c r="DR290" s="62"/>
      <c r="DS290" s="86">
        <f>DH290 / Baseline!H$117</f>
        <v>2.009301714</v>
      </c>
      <c r="DT290" s="86">
        <f>DI290 / Baseline!H$118</f>
        <v>1.231051155</v>
      </c>
      <c r="DU290" s="86">
        <f>DJ290 / Baseline!H$119</f>
        <v>1.062662712</v>
      </c>
      <c r="DV290" s="86">
        <f>DK290 / Baseline!H$120</f>
        <v>0.9519036089</v>
      </c>
      <c r="DW290" s="87"/>
      <c r="DX290" s="86">
        <f>(AU290*Baseline!B$34)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0.03478068444</v>
      </c>
      <c r="DY290" s="86">
        <f>(AZ290*Baseline!B$34) + (Baseline!D$90*(1-Baseline!D$91)*Baseline!B$35) + (Baseline!D$90*Baseline!D$91*((1-Baseline!D$92)*Baseline!B$40 + Baseline!D$92*Baseline!B$41))</f>
        <v>0.01190815469</v>
      </c>
      <c r="DZ290" s="86">
        <f>(BE290*Baseline!B$34) + (Baseline!F$90*(1-Baseline!F$91)*Baseline!B$35) + (Baseline!F$90*Baseline!F$91*((1-Baseline!F$92)*Baseline!B$40 + Baseline!F$92*Baseline!B$41))</f>
        <v>0.01402154235</v>
      </c>
      <c r="EA290" s="86">
        <f>(BJ290*Baseline!B$34) + (Baseline!H$90*(1-Baseline!H$91)*Baseline!B$35) + (Baseline!H$90*Baseline!H$91*((1-Baseline!H$92)*Baseline!B$40 + Baseline!H$92*Baseline!B$41))</f>
        <v>0.009314784796</v>
      </c>
      <c r="EB290" s="86">
        <f>( DX290*Baseline!B$7 + DY290*Baseline!B$11 + DZ290*Baseline!B$16 + EA290*Baseline!B$18 ) / Baseline!B$17</f>
        <v>0.009965369128</v>
      </c>
    </row>
    <row r="291">
      <c r="A291" s="73" t="s">
        <v>467</v>
      </c>
      <c r="B291" s="85">
        <f>MIN( MAX( NORMINV( MCrands!B291, (B$5+B$4)/2, (B$5-B$4)/3.29 ), 0 ), 1 )</f>
        <v>0.4189005078</v>
      </c>
      <c r="C291" s="85">
        <f>MAX( NORMINV( MCrands!C291, (C$5+C$4)/2, (C$5-C$4)/3.29 ), 0 )</f>
        <v>1.78821003</v>
      </c>
      <c r="D291" s="83"/>
      <c r="E291" s="84">
        <f>Baseline!B$33 * (C291 * Baseline!B$68*Baseline!B$68/Baseline!B$75 + Baseline!B$46 * Baseline!B$54*Baseline!B$54/Baseline!B$76 + Baseline!B$47 * Baseline!B$55*Baseline!B$55/Baseline!B$77 + Baseline!B$56*Baseline!B$56/Baseline!B$78)</f>
        <v>0.00001271006102</v>
      </c>
      <c r="F291" s="84">
        <f>Baseline!B$33 * (C291 * Baseline!B$68*Baseline!B$59/Baseline!B$75 + Baseline!B$46 * Baseline!B$54*Baseline!B$69/Baseline!B$76 + Baseline!B$47 * Baseline!B$55*Baseline!B$57/Baseline!B$77 + Baseline!B$56*Baseline!B$58/Baseline!B$78)</f>
        <v>0.0000002382462903</v>
      </c>
      <c r="G291" s="85">
        <f>Baseline!B$33 * (C291 * Baseline!B$68*Baseline!B$60/Baseline!B$75 + Baseline!B$46 * Baseline!B$54*Baseline!B$61/Baseline!B$76 + Baseline!B$47 * Baseline!B$55*Baseline!B$70/Baseline!B$77 + Baseline!B$56*Baseline!B$62/Baseline!B$78)</f>
        <v>0.0000001984087517</v>
      </c>
      <c r="H291" s="84">
        <f>Baseline!B$33 * (C291 * Baseline!B$68*Baseline!B$63/Baseline!B$75 + Baseline!B$46 * Baseline!B$54*Baseline!B$64/Baseline!B$76 + Baseline!B$47 * Baseline!B$55*Baseline!B$65/Baseline!B$77 + Baseline!B$56*Baseline!B$71/Baseline!B$78)</f>
        <v>0.00000000348797153</v>
      </c>
      <c r="I291" s="84">
        <f>Baseline!B$33 * (C291 * Baseline!B$59*Baseline!B$68/Baseline!B$75 + Baseline!B$46 * Baseline!B$69*Baseline!B$54/Baseline!B$76 + Baseline!B$47 * Baseline!B$57*Baseline!B$55/Baseline!B$77 + Baseline!B$58*Baseline!B$56/Baseline!B$78)</f>
        <v>0.0000002382462903</v>
      </c>
      <c r="J291" s="85">
        <f>Baseline!B$33 * (C291 * Baseline!B$59*Baseline!B$59/Baseline!B$75 + Baseline!B$46 * Baseline!B$69*Baseline!B$69/Baseline!B$76 + Baseline!B$47 * Baseline!B$57*Baseline!B$57/Baseline!B$77 + Baseline!B$58*Baseline!B$58/Baseline!B$78)</f>
        <v>0.000002116574305</v>
      </c>
      <c r="K291" s="84">
        <f>Baseline!B$33 * (C291 * Baseline!B$59*Baseline!B$60/Baseline!B$75 + Baseline!B$46 * Baseline!B$69*Baseline!B$61/Baseline!B$76 + Baseline!B$47 * Baseline!B$57*Baseline!B$70/Baseline!B$77 + Baseline!B$58*Baseline!B$62/Baseline!B$78)</f>
        <v>0.00000001648947322</v>
      </c>
      <c r="L291" s="85">
        <f>Baseline!B$33 * (C291 * Baseline!B$59*Baseline!B$63/Baseline!B$75 + Baseline!B$46 * Baseline!B$69*Baseline!B$64/Baseline!B$76 + Baseline!B$47 * Baseline!B$57*Baseline!B$65/Baseline!B$77 + Baseline!B$58*Baseline!B$71/Baseline!B$78)</f>
        <v>0.0000000170727591</v>
      </c>
      <c r="M291" s="84">
        <f>Baseline!B$33 * (C291 * Baseline!B$60*Baseline!B$68/Baseline!B$75 + Baseline!B$46 * Baseline!B$61*Baseline!B$54/Baseline!B$76 + Baseline!B$47 * Baseline!B$70*Baseline!B$55/Baseline!B$77 + Baseline!B$62*Baseline!B$56/Baseline!B$78)</f>
        <v>0.0000001984087517</v>
      </c>
      <c r="N291" s="85">
        <f>Baseline!B$33 * (C291 * Baseline!B$60*Baseline!B$59/Baseline!B$75 + Baseline!B$46 * Baseline!B$61*Baseline!B$69/Baseline!B$76 + Baseline!B$47 * Baseline!B$70*Baseline!B$57/Baseline!B$77 + Baseline!B$62*Baseline!B$58/Baseline!B$78)</f>
        <v>0.00000001648947322</v>
      </c>
      <c r="O291" s="85">
        <f>Baseline!B$33 * (C291 * Baseline!B$60*Baseline!B$60/Baseline!B$75 + Baseline!B$46 * Baseline!B$61*Baseline!B$61/Baseline!B$76 + Baseline!B$47 * Baseline!B$70*Baseline!B$70/Baseline!B$77 + Baseline!B$62*Baseline!B$62/Baseline!B$78)</f>
        <v>0.000001589266758</v>
      </c>
      <c r="P291" s="84">
        <f>Baseline!B$33 * (C291 * Baseline!B$60*Baseline!B$63/Baseline!B$75 + Baseline!B$46 * Baseline!B$61*Baseline!B$64/Baseline!B$76 + Baseline!B$47 * Baseline!B$70*Baseline!B$65/Baseline!B$77 + Baseline!B$62*Baseline!B$71/Baseline!B$78)</f>
        <v>0.000000001956315228</v>
      </c>
      <c r="Q291" s="84">
        <f>Baseline!B$33 * (C291 * Baseline!B$63*Baseline!B$68/Baseline!B$75 + Baseline!B$46 * Baseline!B$64*Baseline!B$54/Baseline!B$76 + Baseline!B$47 * Baseline!B$65*Baseline!B$55/Baseline!B$77 + Baseline!B$71*Baseline!B$56/Baseline!B$78)</f>
        <v>0.00000000348797153</v>
      </c>
      <c r="R291" s="84">
        <f>Baseline!B$33 * (C291 * Baseline!B$63*Baseline!B$59/Baseline!B$75 + Baseline!B$46 * Baseline!B$64*Baseline!B$69/Baseline!B$76 + Baseline!B$47 * Baseline!B$65*Baseline!B$57/Baseline!B$77 + Baseline!B$71*Baseline!B$58/Baseline!B$78)</f>
        <v>0.0000000170727591</v>
      </c>
      <c r="S291" s="84">
        <f>Baseline!B$33 * (C291 * Baseline!B$63*Baseline!B$60/Baseline!B$75 + Baseline!B$46 * Baseline!B$64*Baseline!B$61/Baseline!B$76 + Baseline!B$47 * Baseline!B$65*Baseline!B$70/Baseline!B$77 + Baseline!B$71*Baseline!B$62/Baseline!B$78)</f>
        <v>0.000000001956315228</v>
      </c>
      <c r="T291" s="84">
        <f>Baseline!B$33 * (C291 * Baseline!B$63*Baseline!B$63/Baseline!B$75 + Baseline!B$46 * Baseline!B$64*Baseline!B$64/Baseline!B$76 + Baseline!B$47 * Baseline!B$65*Baseline!B$65/Baseline!B$77 + Baseline!B$71*Baseline!B$71/Baseline!B$78)</f>
        <v>0.00000009856720956</v>
      </c>
      <c r="U291" s="83"/>
      <c r="V291" s="84">
        <f>E291 * ( Baseline!B$89 * Baseline!B$7 )</f>
        <v>0.1319177233</v>
      </c>
      <c r="W291" s="84">
        <f>F291 * ( Baseline!D$89 * Baseline!B$11 )</f>
        <v>0.00439483299</v>
      </c>
      <c r="X291" s="84">
        <f>G291 * ( Baseline!F$89 * Baseline!B$16 )</f>
        <v>0.006891682339</v>
      </c>
      <c r="Y291" s="84">
        <f>H291 * ( Baseline!H$89 * Baseline!B$18 )</f>
        <v>0.00122662704</v>
      </c>
      <c r="Z291" s="86">
        <f t="shared" si="1"/>
        <v>0.1444308657</v>
      </c>
      <c r="AA291" s="84">
        <f>I291 * ( Baseline!B$89 * Baseline!B$7 )</f>
        <v>0.002472758247</v>
      </c>
      <c r="AB291" s="85">
        <f>J291 * ( Baseline!D$89 * Baseline!B$11 )</f>
        <v>0.03904359045</v>
      </c>
      <c r="AC291" s="85">
        <f>K291 * ( Baseline!F$89 * Baseline!B$16 )</f>
        <v>0.0005727580584</v>
      </c>
      <c r="AD291" s="85">
        <f>L291 * ( Baseline!F$89 * Baseline!B$16 )</f>
        <v>0.0005930183591</v>
      </c>
      <c r="AE291" s="86">
        <f t="shared" si="2"/>
        <v>0.04268212511</v>
      </c>
      <c r="AF291" s="86">
        <f>M291 * ( Baseline!B$89 * Baseline!B$7 )</f>
        <v>0.002059284434</v>
      </c>
      <c r="AG291" s="86">
        <f>N291 * ( Baseline!D$89 * Baseline!B$11 )</f>
        <v>0.0003041746456</v>
      </c>
      <c r="AH291" s="86">
        <f>O291 * ( Baseline!F$89 * Baseline!B$16 )</f>
        <v>0.05520281517</v>
      </c>
      <c r="AI291" s="86">
        <f>P291 * ( Baseline!H$89 * Baseline!B$18 )</f>
        <v>0.0006879841587</v>
      </c>
      <c r="AJ291" s="86">
        <f t="shared" si="3"/>
        <v>0.0582542584</v>
      </c>
      <c r="AK291" s="86">
        <f>Q291 * ( Baseline!B$89 * Baseline!B$7 )</f>
        <v>0.00003620165651</v>
      </c>
      <c r="AL291" s="86">
        <f>R291 * ( Baseline!D$89 * Baseline!B$11 )</f>
        <v>0.0003149342843</v>
      </c>
      <c r="AM291" s="86">
        <f>S291 * ( Baseline!F$89 * Baseline!B$16 )</f>
        <v>0.00006795215935</v>
      </c>
      <c r="AN291" s="86">
        <f>T291 * ( Baseline!H$89 * Baseline!B$18 )</f>
        <v>0.03466347231</v>
      </c>
      <c r="AO291" s="86">
        <f t="shared" si="4"/>
        <v>0.03508256041</v>
      </c>
      <c r="AP291" s="62"/>
      <c r="AQ291" s="86">
        <f>V291 * ( (1-Baseline!B$90-Baseline!B$89) + (1-B291)*Baseline!B$90 )</f>
        <v>0.07991292688</v>
      </c>
      <c r="AR291" s="86">
        <f>W291 * ( (1-Baseline!B$90-Baseline!B$89) + (1-B291)*Baseline!B$90 )</f>
        <v>0.002662295548</v>
      </c>
      <c r="AS291" s="86">
        <f>X291 * ( (1-Baseline!B$90-Baseline!B$89) + (1-B291)*Baseline!B$90 )</f>
        <v>0.004174833321</v>
      </c>
      <c r="AT291" s="86">
        <f>Y291 * ( (1-Baseline!B$90-Baseline!B$89) + (1-B291)*Baseline!B$90 )</f>
        <v>0.0007430643475</v>
      </c>
      <c r="AU291" s="86">
        <f t="shared" si="5"/>
        <v>0.08749312009</v>
      </c>
      <c r="AV291" s="86">
        <f>AA291 * ( (1-Baseline!D$90-Baseline!D$89) + (1-B291)*Baseline!D$90 )</f>
        <v>0.00198743239</v>
      </c>
      <c r="AW291" s="86">
        <f>AB291 * ( (1-Baseline!D$90-Baseline!D$89) + (1-B291)*Baseline!D$90 )</f>
        <v>0.03138054292</v>
      </c>
      <c r="AX291" s="86">
        <f>AC291 * ( (1-Baseline!D$90-Baseline!D$89) + (1-B291)*Baseline!D$90 )</f>
        <v>0.0004603433913</v>
      </c>
      <c r="AY291" s="86">
        <f>AD291 * ( (1-Baseline!D$90-Baseline!D$89) + (1-B291)*Baseline!D$90 )</f>
        <v>0.0004766272225</v>
      </c>
      <c r="AZ291" s="86">
        <f t="shared" si="6"/>
        <v>0.03430494593</v>
      </c>
      <c r="BA291" s="86">
        <f>AF291 * ( (1-Baseline!F$90-Baseline!F$89) + (1-Baseline!B$36)*Baseline!F$90 )</f>
        <v>0.001481926976</v>
      </c>
      <c r="BB291" s="86">
        <f>AG291 * ( (1-Baseline!F$90-Baseline!F$89) + (1-Baseline!B$36)*Baseline!F$90 )</f>
        <v>0.0002188938085</v>
      </c>
      <c r="BC291" s="86">
        <f>AH291 * ( (1-Baseline!F$90-Baseline!F$89) + (1-Baseline!B$36)*Baseline!F$90 )</f>
        <v>0.03972571228</v>
      </c>
      <c r="BD291" s="86">
        <f>AI291 * ( (1-Baseline!F$90-Baseline!F$89) + (1-Baseline!B$36)*Baseline!F$90 )</f>
        <v>0.0004950954161</v>
      </c>
      <c r="BE291" s="86">
        <f t="shared" si="7"/>
        <v>0.04192162848</v>
      </c>
      <c r="BF291" s="86">
        <f>AK291 * ( (1-Baseline!H$90-Baseline!H$89) + (1-Baseline!B$36)*Baseline!H$90 )</f>
        <v>0.00002868329648</v>
      </c>
      <c r="BG291" s="86">
        <f>AL291 * ( (1-Baseline!H$90-Baseline!H$89) + (1-Baseline!B$36)*Baseline!H$90 )</f>
        <v>0.0002495287321</v>
      </c>
      <c r="BH291" s="86">
        <f>AM291 * ( (1-Baseline!H$90-Baseline!H$89) + (1-Baseline!B$36)*Baseline!H$90 )</f>
        <v>0.0000538398549</v>
      </c>
      <c r="BI291" s="86">
        <f>AN291 * ( (1-Baseline!H$90-Baseline!H$89) + (1-Baseline!B$36)*Baseline!H$90 )</f>
        <v>0.02746456238</v>
      </c>
      <c r="BJ291" s="86">
        <f t="shared" si="8"/>
        <v>0.02779661426</v>
      </c>
      <c r="BK291" s="62"/>
      <c r="BL291" s="86">
        <f t="shared" si="19"/>
        <v>0.9133624083</v>
      </c>
      <c r="BM291" s="86">
        <f t="shared" si="20"/>
        <v>0.03042862736</v>
      </c>
      <c r="BN291" s="86">
        <f t="shared" si="21"/>
        <v>0.04771613262</v>
      </c>
      <c r="BO291" s="86">
        <f t="shared" si="22"/>
        <v>0.008492831742</v>
      </c>
      <c r="BP291" s="86">
        <f t="shared" si="9"/>
        <v>1</v>
      </c>
      <c r="BQ291" s="86">
        <f t="shared" si="23"/>
        <v>0.05793428139</v>
      </c>
      <c r="BR291" s="86">
        <f t="shared" si="24"/>
        <v>0.9147527295</v>
      </c>
      <c r="BS291" s="86">
        <f t="shared" si="25"/>
        <v>0.01341915514</v>
      </c>
      <c r="BT291" s="86">
        <f t="shared" si="26"/>
        <v>0.01389383395</v>
      </c>
      <c r="BU291" s="86">
        <f t="shared" si="10"/>
        <v>1</v>
      </c>
      <c r="BV291" s="86">
        <f t="shared" si="27"/>
        <v>0.03534993818</v>
      </c>
      <c r="BW291" s="86">
        <f t="shared" si="28"/>
        <v>0.005221500606</v>
      </c>
      <c r="BX291" s="86">
        <f t="shared" si="29"/>
        <v>0.9476185377</v>
      </c>
      <c r="BY291" s="86">
        <f t="shared" si="30"/>
        <v>0.01181002346</v>
      </c>
      <c r="BZ291" s="86">
        <f t="shared" si="11"/>
        <v>1</v>
      </c>
      <c r="CA291" s="86">
        <f t="shared" si="31"/>
        <v>0.001031898929</v>
      </c>
      <c r="CB291" s="86">
        <f t="shared" si="32"/>
        <v>0.008976946969</v>
      </c>
      <c r="CC291" s="86">
        <f t="shared" si="33"/>
        <v>0.001936921324</v>
      </c>
      <c r="CD291" s="86">
        <f t="shared" si="34"/>
        <v>0.9880542328</v>
      </c>
      <c r="CE291" s="86">
        <f t="shared" si="12"/>
        <v>1</v>
      </c>
      <c r="CF291" s="62"/>
      <c r="CG291" s="86">
        <f t="shared" si="35"/>
        <v>0.9133624083</v>
      </c>
      <c r="CH291" s="86">
        <f t="shared" si="36"/>
        <v>0.03042862736</v>
      </c>
      <c r="CI291" s="86">
        <f t="shared" si="37"/>
        <v>0.04771613262</v>
      </c>
      <c r="CJ291" s="86">
        <f t="shared" si="38"/>
        <v>0.008492831742</v>
      </c>
      <c r="CK291" s="86">
        <f t="shared" si="13"/>
        <v>1</v>
      </c>
      <c r="CL291" s="86">
        <f t="shared" si="39"/>
        <v>0.05793428139</v>
      </c>
      <c r="CM291" s="86">
        <f t="shared" si="40"/>
        <v>0.9147527295</v>
      </c>
      <c r="CN291" s="86">
        <f t="shared" si="41"/>
        <v>0.01341915514</v>
      </c>
      <c r="CO291" s="86">
        <f t="shared" si="42"/>
        <v>0.01389383395</v>
      </c>
      <c r="CP291" s="86">
        <f t="shared" si="14"/>
        <v>1</v>
      </c>
      <c r="CQ291" s="86">
        <f t="shared" si="43"/>
        <v>0.03534993818</v>
      </c>
      <c r="CR291" s="86">
        <f t="shared" si="44"/>
        <v>0.005221500606</v>
      </c>
      <c r="CS291" s="86">
        <f t="shared" si="45"/>
        <v>0.9476185377</v>
      </c>
      <c r="CT291" s="86">
        <f t="shared" si="46"/>
        <v>0.01181002346</v>
      </c>
      <c r="CU291" s="86">
        <f t="shared" si="15"/>
        <v>1</v>
      </c>
      <c r="CV291" s="86">
        <f t="shared" si="47"/>
        <v>0.001031898929</v>
      </c>
      <c r="CW291" s="86">
        <f t="shared" si="48"/>
        <v>0.008976946969</v>
      </c>
      <c r="CX291" s="86">
        <f t="shared" si="49"/>
        <v>0.001936921324</v>
      </c>
      <c r="CY291" s="86">
        <f t="shared" si="50"/>
        <v>0.9880542328</v>
      </c>
      <c r="CZ291" s="86">
        <f t="shared" si="16"/>
        <v>1</v>
      </c>
      <c r="DA291" s="62"/>
      <c r="DB291" s="86">
        <f>(AQ291*Baseline!B$7 + AV291*Baseline!B$11 + BA291*Baseline!B$16 + BF291*Baseline!B$18)</f>
        <v>49298.0941</v>
      </c>
      <c r="DC291" s="86">
        <f>(AR291*Baseline!B$7 + AW291*Baseline!B$11 + BB291*Baseline!B$16 + BG291*Baseline!B$18)</f>
        <v>80747.94229</v>
      </c>
      <c r="DD291" s="86">
        <f>(AS291*Baseline!B$7 + AX291*Baseline!B$11 + BC291*Baseline!B$16 + BH291*Baseline!B$18)</f>
        <v>138566.0803</v>
      </c>
      <c r="DE291" s="86">
        <f>(AT291*Baseline!B$7 + AY291*Baseline!B$11 + BD291*Baseline!B$16 + BI291*Baseline!B$18)</f>
        <v>1260665.925</v>
      </c>
      <c r="DF291" s="86">
        <f t="shared" si="17"/>
        <v>1529278.042</v>
      </c>
      <c r="DG291" s="62"/>
      <c r="DH291" s="86">
        <f t="shared" si="51"/>
        <v>0.03223618777</v>
      </c>
      <c r="DI291" s="86">
        <f t="shared" si="52"/>
        <v>0.05280134814</v>
      </c>
      <c r="DJ291" s="86">
        <f t="shared" si="53"/>
        <v>0.090608821</v>
      </c>
      <c r="DK291" s="86">
        <f t="shared" si="54"/>
        <v>0.8243536431</v>
      </c>
      <c r="DL291" s="86">
        <f t="shared" si="18"/>
        <v>1</v>
      </c>
      <c r="DM291" s="62"/>
      <c r="DN291" s="86">
        <f>DH291 / (Baseline!B$7/Baseline!B$17)</f>
        <v>3.441001016</v>
      </c>
      <c r="DO291" s="86">
        <f>DI291 / (Baseline!B$11/Baseline!B$17)</f>
        <v>1.274649816</v>
      </c>
      <c r="DP291" s="86">
        <f>DJ291 / (Baseline!B$16/Baseline!B$17)</f>
        <v>1.40018011</v>
      </c>
      <c r="DQ291" s="86">
        <f>DK291 / (Baseline!B$18/Baseline!B$17)</f>
        <v>0.9320045692</v>
      </c>
      <c r="DR291" s="62"/>
      <c r="DS291" s="86">
        <f>DH291 / Baseline!H$117</f>
        <v>1.289676827</v>
      </c>
      <c r="DT291" s="86">
        <f>DI291 / Baseline!H$118</f>
        <v>1.188561105</v>
      </c>
      <c r="DU291" s="86">
        <f>DJ291 / Baseline!H$119</f>
        <v>1.083175391</v>
      </c>
      <c r="DV291" s="86">
        <f>DK291 / Baseline!H$120</f>
        <v>0.9733447496</v>
      </c>
      <c r="DW291" s="87"/>
      <c r="DX291" s="86">
        <f>(AU291*Baseline!B$34)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0.02565349926</v>
      </c>
      <c r="DY291" s="86">
        <f>(AZ291*Baseline!B$34) + (Baseline!D$90*(1-Baseline!D$91)*Baseline!B$35) + (Baseline!D$90*Baseline!D$91*((1-Baseline!D$92)*Baseline!B$40 + Baseline!D$92*Baseline!B$41))</f>
        <v>0.01155930989</v>
      </c>
      <c r="DZ291" s="86">
        <f>(BE291*Baseline!B$34) + (Baseline!F$90*(1-Baseline!F$91)*Baseline!B$35) + (Baseline!F$90*Baseline!F$91*((1-Baseline!F$92)*Baseline!B$40 + Baseline!F$92*Baseline!B$41))</f>
        <v>0.01401888427</v>
      </c>
      <c r="EA291" s="86">
        <f>(BJ291*Baseline!B$34) + (Baseline!H$90*(1-Baseline!H$91)*Baseline!B$35) + (Baseline!H$90*Baseline!H$91*((1-Baseline!H$92)*Baseline!B$40 + Baseline!H$92*Baseline!B$41))</f>
        <v>0.009314492139</v>
      </c>
      <c r="EB291" s="86">
        <f>( DX291*Baseline!B$7 + DY291*Baseline!B$11 + DZ291*Baseline!B$16 + EA291*Baseline!B$18 ) / Baseline!B$17</f>
        <v>0.009864981816</v>
      </c>
    </row>
    <row r="292">
      <c r="A292" s="73" t="s">
        <v>468</v>
      </c>
      <c r="B292" s="85">
        <f>MIN( MAX( NORMINV( MCrands!B292, (B$5+B$4)/2, (B$5-B$4)/3.29 ), 0 ), 1 )</f>
        <v>0.3219739594</v>
      </c>
      <c r="C292" s="85">
        <f>MAX( NORMINV( MCrands!C292, (C$5+C$4)/2, (C$5-C$4)/3.29 ), 0 )</f>
        <v>2.633172013</v>
      </c>
      <c r="D292" s="83"/>
      <c r="E292" s="84">
        <f>Baseline!B$33 * (C292 * Baseline!B$68*Baseline!B$68/Baseline!B$75 + Baseline!B$46 * Baseline!B$54*Baseline!B$54/Baseline!B$76 + Baseline!B$47 * Baseline!B$55*Baseline!B$55/Baseline!B$77 + Baseline!B$56*Baseline!B$56/Baseline!B$78)</f>
        <v>0.00001869241214</v>
      </c>
      <c r="F292" s="84">
        <f>Baseline!B$33 * (C292 * Baseline!B$68*Baseline!B$59/Baseline!B$75 + Baseline!B$46 * Baseline!B$54*Baseline!B$69/Baseline!B$76 + Baseline!B$47 * Baseline!B$55*Baseline!B$57/Baseline!B$77 + Baseline!B$56*Baseline!B$58/Baseline!B$78)</f>
        <v>0.000000239190872</v>
      </c>
      <c r="G292" s="85">
        <f>Baseline!B$33 * (C292 * Baseline!B$68*Baseline!B$60/Baseline!B$75 + Baseline!B$46 * Baseline!B$54*Baseline!B$61/Baseline!B$76 + Baseline!B$47 * Baseline!B$55*Baseline!B$70/Baseline!B$77 + Baseline!B$56*Baseline!B$62/Baseline!B$78)</f>
        <v>0.0000002007308485</v>
      </c>
      <c r="H292" s="84">
        <f>Baseline!B$33 * (C292 * Baseline!B$68*Baseline!B$63/Baseline!B$75 + Baseline!B$46 * Baseline!B$54*Baseline!B$64/Baseline!B$76 + Baseline!B$47 * Baseline!B$55*Baseline!B$65/Baseline!B$77 + Baseline!B$56*Baseline!B$71/Baseline!B$78)</f>
        <v>0.000000003720181211</v>
      </c>
      <c r="I292" s="84">
        <f>Baseline!B$33 * (C292 * Baseline!B$59*Baseline!B$68/Baseline!B$75 + Baseline!B$46 * Baseline!B$69*Baseline!B$54/Baseline!B$76 + Baseline!B$47 * Baseline!B$57*Baseline!B$55/Baseline!B$77 + Baseline!B$58*Baseline!B$56/Baseline!B$78)</f>
        <v>0.000000239190872</v>
      </c>
      <c r="J292" s="85">
        <f>Baseline!B$33 * (C292 * Baseline!B$59*Baseline!B$59/Baseline!B$75 + Baseline!B$46 * Baseline!B$69*Baseline!B$69/Baseline!B$76 + Baseline!B$47 * Baseline!B$57*Baseline!B$57/Baseline!B$77 + Baseline!B$58*Baseline!B$58/Baseline!B$78)</f>
        <v>0.000002116574454</v>
      </c>
      <c r="K292" s="84">
        <f>Baseline!B$33 * (C292 * Baseline!B$59*Baseline!B$60/Baseline!B$75 + Baseline!B$46 * Baseline!B$69*Baseline!B$61/Baseline!B$76 + Baseline!B$47 * Baseline!B$57*Baseline!B$70/Baseline!B$77 + Baseline!B$58*Baseline!B$62/Baseline!B$78)</f>
        <v>0.00000001648983987</v>
      </c>
      <c r="L292" s="85">
        <f>Baseline!B$33 * (C292 * Baseline!B$59*Baseline!B$63/Baseline!B$75 + Baseline!B$46 * Baseline!B$69*Baseline!B$64/Baseline!B$76 + Baseline!B$47 * Baseline!B$57*Baseline!B$65/Baseline!B$77 + Baseline!B$58*Baseline!B$71/Baseline!B$78)</f>
        <v>0.00000001707279576</v>
      </c>
      <c r="M292" s="84">
        <f>Baseline!B$33 * (C292 * Baseline!B$60*Baseline!B$68/Baseline!B$75 + Baseline!B$46 * Baseline!B$61*Baseline!B$54/Baseline!B$76 + Baseline!B$47 * Baseline!B$70*Baseline!B$55/Baseline!B$77 + Baseline!B$62*Baseline!B$56/Baseline!B$78)</f>
        <v>0.0000002007308485</v>
      </c>
      <c r="N292" s="85">
        <f>Baseline!B$33 * (C292 * Baseline!B$60*Baseline!B$59/Baseline!B$75 + Baseline!B$46 * Baseline!B$61*Baseline!B$69/Baseline!B$76 + Baseline!B$47 * Baseline!B$70*Baseline!B$57/Baseline!B$77 + Baseline!B$62*Baseline!B$58/Baseline!B$78)</f>
        <v>0.00000001648983987</v>
      </c>
      <c r="O292" s="85">
        <f>Baseline!B$33 * (C292 * Baseline!B$60*Baseline!B$60/Baseline!B$75 + Baseline!B$46 * Baseline!B$61*Baseline!B$61/Baseline!B$76 + Baseline!B$47 * Baseline!B$70*Baseline!B$70/Baseline!B$77 + Baseline!B$62*Baseline!B$62/Baseline!B$78)</f>
        <v>0.000001589267659</v>
      </c>
      <c r="P292" s="84">
        <f>Baseline!B$33 * (C292 * Baseline!B$60*Baseline!B$63/Baseline!B$75 + Baseline!B$46 * Baseline!B$61*Baseline!B$64/Baseline!B$76 + Baseline!B$47 * Baseline!B$70*Baseline!B$65/Baseline!B$77 + Baseline!B$62*Baseline!B$71/Baseline!B$78)</f>
        <v>0.000000001956405362</v>
      </c>
      <c r="Q292" s="84">
        <f>Baseline!B$33 * (C292 * Baseline!B$63*Baseline!B$68/Baseline!B$75 + Baseline!B$46 * Baseline!B$64*Baseline!B$54/Baseline!B$76 + Baseline!B$47 * Baseline!B$65*Baseline!B$55/Baseline!B$77 + Baseline!B$71*Baseline!B$56/Baseline!B$78)</f>
        <v>0.000000003720181211</v>
      </c>
      <c r="R292" s="84">
        <f>Baseline!B$33 * (C292 * Baseline!B$63*Baseline!B$59/Baseline!B$75 + Baseline!B$46 * Baseline!B$64*Baseline!B$69/Baseline!B$76 + Baseline!B$47 * Baseline!B$65*Baseline!B$57/Baseline!B$77 + Baseline!B$71*Baseline!B$58/Baseline!B$78)</f>
        <v>0.00000001707279576</v>
      </c>
      <c r="S292" s="84">
        <f>Baseline!B$33 * (C292 * Baseline!B$63*Baseline!B$60/Baseline!B$75 + Baseline!B$46 * Baseline!B$64*Baseline!B$61/Baseline!B$76 + Baseline!B$47 * Baseline!B$65*Baseline!B$70/Baseline!B$77 + Baseline!B$71*Baseline!B$62/Baseline!B$78)</f>
        <v>0.000000001956405362</v>
      </c>
      <c r="T292" s="84">
        <f>Baseline!B$33 * (C292 * Baseline!B$63*Baseline!B$63/Baseline!B$75 + Baseline!B$46 * Baseline!B$64*Baseline!B$64/Baseline!B$76 + Baseline!B$47 * Baseline!B$65*Baseline!B$65/Baseline!B$77 + Baseline!B$71*Baseline!B$71/Baseline!B$78)</f>
        <v>0.00000009856721857</v>
      </c>
      <c r="U292" s="83"/>
      <c r="V292" s="84">
        <f>E292 * ( Baseline!B$89 * Baseline!B$7 )</f>
        <v>0.1940085456</v>
      </c>
      <c r="W292" s="84">
        <f>F292 * ( Baseline!D$89 * Baseline!B$11 )</f>
        <v>0.004412257308</v>
      </c>
      <c r="X292" s="84">
        <f>G292 * ( Baseline!F$89 * Baseline!B$16 )</f>
        <v>0.006972339838</v>
      </c>
      <c r="Y292" s="84">
        <f>H292 * ( Baseline!H$89 * Baseline!B$18 )</f>
        <v>0.001308289024</v>
      </c>
      <c r="Z292" s="86">
        <f t="shared" si="1"/>
        <v>0.2067014317</v>
      </c>
      <c r="AA292" s="84">
        <f>I292 * ( Baseline!B$89 * Baseline!B$7 )</f>
        <v>0.002482562061</v>
      </c>
      <c r="AB292" s="85">
        <f>J292 * ( Baseline!D$89 * Baseline!B$11 )</f>
        <v>0.0390435932</v>
      </c>
      <c r="AC292" s="85">
        <f>K292 * ( Baseline!F$89 * Baseline!B$16 )</f>
        <v>0.0005727707938</v>
      </c>
      <c r="AD292" s="85">
        <f>L292 * ( Baseline!F$89 * Baseline!B$16 )</f>
        <v>0.0005930196326</v>
      </c>
      <c r="AE292" s="86">
        <f t="shared" si="2"/>
        <v>0.04269194569</v>
      </c>
      <c r="AF292" s="86">
        <f>M292 * ( Baseline!B$89 * Baseline!B$7 )</f>
        <v>0.002083385476</v>
      </c>
      <c r="AG292" s="86">
        <f>N292 * ( Baseline!D$89 * Baseline!B$11 )</f>
        <v>0.000304181409</v>
      </c>
      <c r="AH292" s="86">
        <f>O292 * ( Baseline!F$89 * Baseline!B$16 )</f>
        <v>0.05520284647</v>
      </c>
      <c r="AI292" s="86">
        <f>P292 * ( Baseline!H$89 * Baseline!B$18 )</f>
        <v>0.0006880158564</v>
      </c>
      <c r="AJ292" s="86">
        <f t="shared" si="3"/>
        <v>0.05827842922</v>
      </c>
      <c r="AK292" s="86">
        <f>Q292 * ( Baseline!B$89 * Baseline!B$7 )</f>
        <v>0.00003861176079</v>
      </c>
      <c r="AL292" s="86">
        <f>R292 * ( Baseline!D$89 * Baseline!B$11 )</f>
        <v>0.0003149349606</v>
      </c>
      <c r="AM292" s="86">
        <f>S292 * ( Baseline!F$89 * Baseline!B$16 )</f>
        <v>0.00006795529013</v>
      </c>
      <c r="AN292" s="86">
        <f>T292 * ( Baseline!H$89 * Baseline!B$18 )</f>
        <v>0.03466347548</v>
      </c>
      <c r="AO292" s="86">
        <f t="shared" si="4"/>
        <v>0.03508497749</v>
      </c>
      <c r="AP292" s="62"/>
      <c r="AQ292" s="86">
        <f>V292 * ( (1-Baseline!B$90-Baseline!B$89) + (1-B292)*Baseline!B$90 )</f>
        <v>0.1342622901</v>
      </c>
      <c r="AR292" s="86">
        <f>W292 * ( (1-Baseline!B$90-Baseline!B$89) + (1-B292)*Baseline!B$90 )</f>
        <v>0.003053472561</v>
      </c>
      <c r="AS292" s="86">
        <f>X292 * ( (1-Baseline!B$90-Baseline!B$89) + (1-B292)*Baseline!B$90 )</f>
        <v>0.004825160207</v>
      </c>
      <c r="AT292" s="86">
        <f>Y292 * ( (1-Baseline!B$90-Baseline!B$89) + (1-B292)*Baseline!B$90 )</f>
        <v>0.0009053924915</v>
      </c>
      <c r="AU292" s="86">
        <f t="shared" si="5"/>
        <v>0.1430463153</v>
      </c>
      <c r="AV292" s="86">
        <f>AA292 * ( (1-Baseline!D$90-Baseline!D$89) + (1-B292)*Baseline!D$90 )</f>
        <v>0.002103112544</v>
      </c>
      <c r="AW292" s="86">
        <f>AB292 * ( (1-Baseline!D$90-Baseline!D$89) + (1-B292)*Baseline!D$90 )</f>
        <v>0.03307593874</v>
      </c>
      <c r="AX292" s="86">
        <f>AC292 * ( (1-Baseline!D$90-Baseline!D$89) + (1-B292)*Baseline!D$90 )</f>
        <v>0.000485225107</v>
      </c>
      <c r="AY292" s="86">
        <f>AD292 * ( (1-Baseline!D$90-Baseline!D$89) + (1-B292)*Baseline!D$90 )</f>
        <v>0.0005023789931</v>
      </c>
      <c r="AZ292" s="86">
        <f t="shared" si="6"/>
        <v>0.03616665538</v>
      </c>
      <c r="BA292" s="86">
        <f>AF292 * ( (1-Baseline!F$90-Baseline!F$89) + (1-Baseline!B$36)*Baseline!F$90 )</f>
        <v>0.001499270857</v>
      </c>
      <c r="BB292" s="86">
        <f>AG292 * ( (1-Baseline!F$90-Baseline!F$89) + (1-Baseline!B$36)*Baseline!F$90 )</f>
        <v>0.0002188986757</v>
      </c>
      <c r="BC292" s="86">
        <f>AH292 * ( (1-Baseline!F$90-Baseline!F$89) + (1-Baseline!B$36)*Baseline!F$90 )</f>
        <v>0.03972573481</v>
      </c>
      <c r="BD292" s="86">
        <f>AI292 * ( (1-Baseline!F$90-Baseline!F$89) + (1-Baseline!B$36)*Baseline!F$90 )</f>
        <v>0.0004951182268</v>
      </c>
      <c r="BE292" s="86">
        <f t="shared" si="7"/>
        <v>0.04193902257</v>
      </c>
      <c r="BF292" s="86">
        <f>AK292 * ( (1-Baseline!H$90-Baseline!H$89) + (1-Baseline!B$36)*Baseline!H$90 )</f>
        <v>0.00003059287031</v>
      </c>
      <c r="BG292" s="86">
        <f>AL292 * ( (1-Baseline!H$90-Baseline!H$89) + (1-Baseline!B$36)*Baseline!H$90 )</f>
        <v>0.000249529268</v>
      </c>
      <c r="BH292" s="86">
        <f>AM292 * ( (1-Baseline!H$90-Baseline!H$89) + (1-Baseline!B$36)*Baseline!H$90 )</f>
        <v>0.00005384233548</v>
      </c>
      <c r="BI292" s="86">
        <f>AN292 * ( (1-Baseline!H$90-Baseline!H$89) + (1-Baseline!B$36)*Baseline!H$90 )</f>
        <v>0.02746456489</v>
      </c>
      <c r="BJ292" s="86">
        <f t="shared" si="8"/>
        <v>0.02779852936</v>
      </c>
      <c r="BK292" s="62"/>
      <c r="BL292" s="86">
        <f t="shared" si="19"/>
        <v>0.9385931386</v>
      </c>
      <c r="BM292" s="86">
        <f t="shared" si="20"/>
        <v>0.02134604135</v>
      </c>
      <c r="BN292" s="86">
        <f t="shared" si="21"/>
        <v>0.03373145401</v>
      </c>
      <c r="BO292" s="86">
        <f t="shared" si="22"/>
        <v>0.006329366048</v>
      </c>
      <c r="BP292" s="86">
        <f t="shared" si="9"/>
        <v>1</v>
      </c>
      <c r="BQ292" s="86">
        <f t="shared" si="23"/>
        <v>0.0581505954</v>
      </c>
      <c r="BR292" s="86">
        <f t="shared" si="24"/>
        <v>0.9145423703</v>
      </c>
      <c r="BS292" s="86">
        <f t="shared" si="25"/>
        <v>0.01341636659</v>
      </c>
      <c r="BT292" s="86">
        <f t="shared" si="26"/>
        <v>0.01389066774</v>
      </c>
      <c r="BU292" s="86">
        <f t="shared" si="10"/>
        <v>1</v>
      </c>
      <c r="BV292" s="86">
        <f t="shared" si="27"/>
        <v>0.03574882687</v>
      </c>
      <c r="BW292" s="86">
        <f t="shared" si="28"/>
        <v>0.005219451057</v>
      </c>
      <c r="BX292" s="86">
        <f t="shared" si="29"/>
        <v>0.9472260529</v>
      </c>
      <c r="BY292" s="86">
        <f t="shared" si="30"/>
        <v>0.01180566919</v>
      </c>
      <c r="BZ292" s="86">
        <f t="shared" si="11"/>
        <v>1</v>
      </c>
      <c r="CA292" s="86">
        <f t="shared" si="31"/>
        <v>0.001100521179</v>
      </c>
      <c r="CB292" s="86">
        <f t="shared" si="32"/>
        <v>0.008976347804</v>
      </c>
      <c r="CC292" s="86">
        <f t="shared" si="33"/>
        <v>0.00193687712</v>
      </c>
      <c r="CD292" s="86">
        <f t="shared" si="34"/>
        <v>0.9879862539</v>
      </c>
      <c r="CE292" s="86">
        <f t="shared" si="12"/>
        <v>1</v>
      </c>
      <c r="CF292" s="62"/>
      <c r="CG292" s="86">
        <f t="shared" si="35"/>
        <v>0.9385931386</v>
      </c>
      <c r="CH292" s="86">
        <f t="shared" si="36"/>
        <v>0.02134604135</v>
      </c>
      <c r="CI292" s="86">
        <f t="shared" si="37"/>
        <v>0.03373145401</v>
      </c>
      <c r="CJ292" s="86">
        <f t="shared" si="38"/>
        <v>0.006329366048</v>
      </c>
      <c r="CK292" s="86">
        <f t="shared" si="13"/>
        <v>1</v>
      </c>
      <c r="CL292" s="86">
        <f t="shared" si="39"/>
        <v>0.0581505954</v>
      </c>
      <c r="CM292" s="86">
        <f t="shared" si="40"/>
        <v>0.9145423703</v>
      </c>
      <c r="CN292" s="86">
        <f t="shared" si="41"/>
        <v>0.01341636659</v>
      </c>
      <c r="CO292" s="86">
        <f t="shared" si="42"/>
        <v>0.01389066774</v>
      </c>
      <c r="CP292" s="86">
        <f t="shared" si="14"/>
        <v>1</v>
      </c>
      <c r="CQ292" s="86">
        <f t="shared" si="43"/>
        <v>0.03574882687</v>
      </c>
      <c r="CR292" s="86">
        <f t="shared" si="44"/>
        <v>0.005219451057</v>
      </c>
      <c r="CS292" s="86">
        <f t="shared" si="45"/>
        <v>0.9472260529</v>
      </c>
      <c r="CT292" s="86">
        <f t="shared" si="46"/>
        <v>0.01180566919</v>
      </c>
      <c r="CU292" s="86">
        <f t="shared" si="15"/>
        <v>1</v>
      </c>
      <c r="CV292" s="86">
        <f t="shared" si="47"/>
        <v>0.001100521179</v>
      </c>
      <c r="CW292" s="86">
        <f t="shared" si="48"/>
        <v>0.008976347804</v>
      </c>
      <c r="CX292" s="86">
        <f t="shared" si="49"/>
        <v>0.00193687712</v>
      </c>
      <c r="CY292" s="86">
        <f t="shared" si="50"/>
        <v>0.9879862539</v>
      </c>
      <c r="CZ292" s="86">
        <f t="shared" si="16"/>
        <v>1</v>
      </c>
      <c r="DA292" s="62"/>
      <c r="DB292" s="86">
        <f>(AQ292*Baseline!B$7 + AV292*Baseline!B$11 + BA292*Baseline!B$16 + BF292*Baseline!B$18)</f>
        <v>76051.16383</v>
      </c>
      <c r="DC292" s="86">
        <f>(AR292*Baseline!B$7 + AW292*Baseline!B$11 + BB292*Baseline!B$16 + BG292*Baseline!B$18)</f>
        <v>84573.57187</v>
      </c>
      <c r="DD292" s="86">
        <f>(AS292*Baseline!B$7 + AX292*Baseline!B$11 + BC292*Baseline!B$16 + BH292*Baseline!B$18)</f>
        <v>138935.0381</v>
      </c>
      <c r="DE292" s="86">
        <f>(AT292*Baseline!B$7 + AY292*Baseline!B$11 + BD292*Baseline!B$16 + BI292*Baseline!B$18)</f>
        <v>1260800.072</v>
      </c>
      <c r="DF292" s="86">
        <f t="shared" si="17"/>
        <v>1560359.846</v>
      </c>
      <c r="DG292" s="62"/>
      <c r="DH292" s="86">
        <f t="shared" si="51"/>
        <v>0.04873950329</v>
      </c>
      <c r="DI292" s="86">
        <f t="shared" si="52"/>
        <v>0.05420132549</v>
      </c>
      <c r="DJ292" s="86">
        <f t="shared" si="53"/>
        <v>0.08904038292</v>
      </c>
      <c r="DK292" s="86">
        <f t="shared" si="54"/>
        <v>0.8080187883</v>
      </c>
      <c r="DL292" s="86">
        <f t="shared" si="18"/>
        <v>1</v>
      </c>
      <c r="DM292" s="62"/>
      <c r="DN292" s="86">
        <f>DH292 / (Baseline!B$7/Baseline!B$17)</f>
        <v>5.202621401</v>
      </c>
      <c r="DO292" s="86">
        <f>DI292 / (Baseline!B$11/Baseline!B$17)</f>
        <v>1.308445939</v>
      </c>
      <c r="DP292" s="86">
        <f>DJ292 / (Baseline!B$16/Baseline!B$17)</f>
        <v>1.375943002</v>
      </c>
      <c r="DQ292" s="86">
        <f>DK292 / (Baseline!B$18/Baseline!B$17)</f>
        <v>0.9135365738</v>
      </c>
      <c r="DR292" s="62"/>
      <c r="DS292" s="86">
        <f>DH292 / Baseline!H$117</f>
        <v>1.949926847</v>
      </c>
      <c r="DT292" s="86">
        <f>DI292 / Baseline!H$118</f>
        <v>1.220074668</v>
      </c>
      <c r="DU292" s="86">
        <f>DJ292 / Baseline!H$119</f>
        <v>1.064425633</v>
      </c>
      <c r="DV292" s="86">
        <f>DK292 / Baseline!H$120</f>
        <v>0.9540575841</v>
      </c>
      <c r="DW292" s="87"/>
      <c r="DX292" s="86">
        <f>(AU292*Baseline!B$34)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0.03398647855</v>
      </c>
      <c r="DY292" s="86">
        <f>(AZ292*Baseline!B$34) + (Baseline!D$90*(1-Baseline!D$91)*Baseline!B$35) + (Baseline!D$90*Baseline!D$91*((1-Baseline!D$92)*Baseline!B$40 + Baseline!D$92*Baseline!B$41))</f>
        <v>0.01183856631</v>
      </c>
      <c r="DZ292" s="86">
        <f>(BE292*Baseline!B$34) + (Baseline!F$90*(1-Baseline!F$91)*Baseline!B$35) + (Baseline!F$90*Baseline!F$91*((1-Baseline!F$92)*Baseline!B$40 + Baseline!F$92*Baseline!B$41))</f>
        <v>0.01402149339</v>
      </c>
      <c r="EA292" s="86">
        <f>(BJ292*Baseline!B$34) + (Baseline!H$90*(1-Baseline!H$91)*Baseline!B$35) + (Baseline!H$90*Baseline!H$91*((1-Baseline!H$92)*Baseline!B$40 + Baseline!H$92*Baseline!B$41))</f>
        <v>0.009314779404</v>
      </c>
      <c r="EB292" s="86">
        <f>( DX292*Baseline!B$7 + DY292*Baseline!B$11 + DZ292*Baseline!B$16 + EA292*Baseline!B$18 ) / Baseline!B$17</f>
        <v>0.009955038221</v>
      </c>
    </row>
    <row r="293">
      <c r="A293" s="73" t="s">
        <v>469</v>
      </c>
      <c r="B293" s="85">
        <f>MIN( MAX( NORMINV( MCrands!B293, (B$5+B$4)/2, (B$5-B$4)/3.29 ), 0 ), 1 )</f>
        <v>0.3329172296</v>
      </c>
      <c r="C293" s="85">
        <f>MAX( NORMINV( MCrands!C293, (C$5+C$4)/2, (C$5-C$4)/3.29 ), 0 )</f>
        <v>2.324628797</v>
      </c>
      <c r="D293" s="83"/>
      <c r="E293" s="84">
        <f>Baseline!B$33 * (C293 * Baseline!B$68*Baseline!B$68/Baseline!B$75 + Baseline!B$46 * Baseline!B$54*Baseline!B$54/Baseline!B$76 + Baseline!B$47 * Baseline!B$55*Baseline!B$55/Baseline!B$77 + Baseline!B$56*Baseline!B$56/Baseline!B$78)</f>
        <v>0.00001650791876</v>
      </c>
      <c r="F293" s="84">
        <f>Baseline!B$33 * (C293 * Baseline!B$68*Baseline!B$59/Baseline!B$75 + Baseline!B$46 * Baseline!B$54*Baseline!B$69/Baseline!B$76 + Baseline!B$47 * Baseline!B$55*Baseline!B$57/Baseline!B$77 + Baseline!B$56*Baseline!B$58/Baseline!B$78)</f>
        <v>0.000000238845952</v>
      </c>
      <c r="G293" s="85">
        <f>Baseline!B$33 * (C293 * Baseline!B$68*Baseline!B$60/Baseline!B$75 + Baseline!B$46 * Baseline!B$54*Baseline!B$61/Baseline!B$76 + Baseline!B$47 * Baseline!B$55*Baseline!B$70/Baseline!B$77 + Baseline!B$56*Baseline!B$62/Baseline!B$78)</f>
        <v>0.0000001998829201</v>
      </c>
      <c r="H293" s="84">
        <f>Baseline!B$33 * (C293 * Baseline!B$68*Baseline!B$63/Baseline!B$75 + Baseline!B$46 * Baseline!B$54*Baseline!B$64/Baseline!B$76 + Baseline!B$47 * Baseline!B$55*Baseline!B$65/Baseline!B$77 + Baseline!B$56*Baseline!B$71/Baseline!B$78)</f>
        <v>0.000000003635388377</v>
      </c>
      <c r="I293" s="84">
        <f>Baseline!B$33 * (C293 * Baseline!B$59*Baseline!B$68/Baseline!B$75 + Baseline!B$46 * Baseline!B$69*Baseline!B$54/Baseline!B$76 + Baseline!B$47 * Baseline!B$57*Baseline!B$55/Baseline!B$77 + Baseline!B$58*Baseline!B$56/Baseline!B$78)</f>
        <v>0.000000238845952</v>
      </c>
      <c r="J293" s="85">
        <f>Baseline!B$33 * (C293 * Baseline!B$59*Baseline!B$59/Baseline!B$75 + Baseline!B$46 * Baseline!B$69*Baseline!B$69/Baseline!B$76 + Baseline!B$47 * Baseline!B$57*Baseline!B$57/Baseline!B$77 + Baseline!B$58*Baseline!B$58/Baseline!B$78)</f>
        <v>0.0000021165744</v>
      </c>
      <c r="K293" s="84">
        <f>Baseline!B$33 * (C293 * Baseline!B$59*Baseline!B$60/Baseline!B$75 + Baseline!B$46 * Baseline!B$69*Baseline!B$61/Baseline!B$76 + Baseline!B$47 * Baseline!B$57*Baseline!B$70/Baseline!B$77 + Baseline!B$58*Baseline!B$62/Baseline!B$78)</f>
        <v>0.00000001648970598</v>
      </c>
      <c r="L293" s="85">
        <f>Baseline!B$33 * (C293 * Baseline!B$59*Baseline!B$63/Baseline!B$75 + Baseline!B$46 * Baseline!B$69*Baseline!B$64/Baseline!B$76 + Baseline!B$47 * Baseline!B$57*Baseline!B$65/Baseline!B$77 + Baseline!B$58*Baseline!B$71/Baseline!B$78)</f>
        <v>0.00000001707278237</v>
      </c>
      <c r="M293" s="84">
        <f>Baseline!B$33 * (C293 * Baseline!B$60*Baseline!B$68/Baseline!B$75 + Baseline!B$46 * Baseline!B$61*Baseline!B$54/Baseline!B$76 + Baseline!B$47 * Baseline!B$70*Baseline!B$55/Baseline!B$77 + Baseline!B$62*Baseline!B$56/Baseline!B$78)</f>
        <v>0.0000001998829201</v>
      </c>
      <c r="N293" s="85">
        <f>Baseline!B$33 * (C293 * Baseline!B$60*Baseline!B$59/Baseline!B$75 + Baseline!B$46 * Baseline!B$61*Baseline!B$69/Baseline!B$76 + Baseline!B$47 * Baseline!B$70*Baseline!B$57/Baseline!B$77 + Baseline!B$62*Baseline!B$58/Baseline!B$78)</f>
        <v>0.00000001648970598</v>
      </c>
      <c r="O293" s="85">
        <f>Baseline!B$33 * (C293 * Baseline!B$60*Baseline!B$60/Baseline!B$75 + Baseline!B$46 * Baseline!B$61*Baseline!B$61/Baseline!B$76 + Baseline!B$47 * Baseline!B$70*Baseline!B$70/Baseline!B$77 + Baseline!B$62*Baseline!B$62/Baseline!B$78)</f>
        <v>0.00000158926733</v>
      </c>
      <c r="P293" s="84">
        <f>Baseline!B$33 * (C293 * Baseline!B$60*Baseline!B$63/Baseline!B$75 + Baseline!B$46 * Baseline!B$61*Baseline!B$64/Baseline!B$76 + Baseline!B$47 * Baseline!B$70*Baseline!B$65/Baseline!B$77 + Baseline!B$62*Baseline!B$71/Baseline!B$78)</f>
        <v>0.000000001956372449</v>
      </c>
      <c r="Q293" s="84">
        <f>Baseline!B$33 * (C293 * Baseline!B$63*Baseline!B$68/Baseline!B$75 + Baseline!B$46 * Baseline!B$64*Baseline!B$54/Baseline!B$76 + Baseline!B$47 * Baseline!B$65*Baseline!B$55/Baseline!B$77 + Baseline!B$71*Baseline!B$56/Baseline!B$78)</f>
        <v>0.000000003635388377</v>
      </c>
      <c r="R293" s="84">
        <f>Baseline!B$33 * (C293 * Baseline!B$63*Baseline!B$59/Baseline!B$75 + Baseline!B$46 * Baseline!B$64*Baseline!B$69/Baseline!B$76 + Baseline!B$47 * Baseline!B$65*Baseline!B$57/Baseline!B$77 + Baseline!B$71*Baseline!B$58/Baseline!B$78)</f>
        <v>0.00000001707278237</v>
      </c>
      <c r="S293" s="84">
        <f>Baseline!B$33 * (C293 * Baseline!B$63*Baseline!B$60/Baseline!B$75 + Baseline!B$46 * Baseline!B$64*Baseline!B$61/Baseline!B$76 + Baseline!B$47 * Baseline!B$65*Baseline!B$70/Baseline!B$77 + Baseline!B$71*Baseline!B$62/Baseline!B$78)</f>
        <v>0.000000001956372449</v>
      </c>
      <c r="T293" s="84">
        <f>Baseline!B$33 * (C293 * Baseline!B$63*Baseline!B$63/Baseline!B$75 + Baseline!B$46 * Baseline!B$64*Baseline!B$64/Baseline!B$76 + Baseline!B$47 * Baseline!B$65*Baseline!B$65/Baseline!B$77 + Baseline!B$71*Baseline!B$71/Baseline!B$78)</f>
        <v>0.00000009856721528</v>
      </c>
      <c r="U293" s="83"/>
      <c r="V293" s="84">
        <f>E293 * ( Baseline!B$89 * Baseline!B$7 )</f>
        <v>0.1713356888</v>
      </c>
      <c r="W293" s="84">
        <f>F293 * ( Baseline!D$89 * Baseline!B$11 )</f>
        <v>0.004405894708</v>
      </c>
      <c r="X293" s="84">
        <f>G293 * ( Baseline!F$89 * Baseline!B$16 )</f>
        <v>0.006942887242</v>
      </c>
      <c r="Y293" s="84">
        <f>H293 * ( Baseline!H$89 * Baseline!B$18 )</f>
        <v>0.001278469634</v>
      </c>
      <c r="Z293" s="86">
        <f t="shared" si="1"/>
        <v>0.1839629404</v>
      </c>
      <c r="AA293" s="84">
        <f>I293 * ( Baseline!B$89 * Baseline!B$7 )</f>
        <v>0.002478982136</v>
      </c>
      <c r="AB293" s="85">
        <f>J293 * ( Baseline!D$89 * Baseline!B$11 )</f>
        <v>0.03904359219</v>
      </c>
      <c r="AC293" s="85">
        <f>K293 * ( Baseline!F$89 * Baseline!B$16 )</f>
        <v>0.0005727661434</v>
      </c>
      <c r="AD293" s="85">
        <f>L293 * ( Baseline!F$89 * Baseline!B$16 )</f>
        <v>0.0005930191676</v>
      </c>
      <c r="AE293" s="86">
        <f t="shared" si="2"/>
        <v>0.04268835964</v>
      </c>
      <c r="AF293" s="86">
        <f>M293 * ( Baseline!B$89 * Baseline!B$7 )</f>
        <v>0.002074584828</v>
      </c>
      <c r="AG293" s="86">
        <f>N293 * ( Baseline!D$89 * Baseline!B$11 )</f>
        <v>0.0003041789393</v>
      </c>
      <c r="AH293" s="86">
        <f>O293 * ( Baseline!F$89 * Baseline!B$16 )</f>
        <v>0.05520283504</v>
      </c>
      <c r="AI293" s="86">
        <f>P293 * ( Baseline!H$89 * Baseline!B$18 )</f>
        <v>0.0006880042818</v>
      </c>
      <c r="AJ293" s="86">
        <f t="shared" si="3"/>
        <v>0.05826960309</v>
      </c>
      <c r="AK293" s="86">
        <f>Q293 * ( Baseline!B$89 * Baseline!B$7 )</f>
        <v>0.00003773169596</v>
      </c>
      <c r="AL293" s="86">
        <f>R293 * ( Baseline!D$89 * Baseline!B$11 )</f>
        <v>0.0003149347137</v>
      </c>
      <c r="AM293" s="86">
        <f>S293 * ( Baseline!F$89 * Baseline!B$16 )</f>
        <v>0.00006795414691</v>
      </c>
      <c r="AN293" s="86">
        <f>T293 * ( Baseline!H$89 * Baseline!B$18 )</f>
        <v>0.03466347432</v>
      </c>
      <c r="AO293" s="86">
        <f t="shared" si="4"/>
        <v>0.03508409488</v>
      </c>
      <c r="AP293" s="62"/>
      <c r="AQ293" s="86">
        <f>V293 * ( (1-Baseline!B$90-Baseline!B$89) + (1-B293)*Baseline!B$90 )</f>
        <v>0.1169029686</v>
      </c>
      <c r="AR293" s="86">
        <f>W293 * ( (1-Baseline!B$90-Baseline!B$89) + (1-B293)*Baseline!B$90 )</f>
        <v>0.00300615811</v>
      </c>
      <c r="AS293" s="86">
        <f>X293 * ( (1-Baseline!B$90-Baseline!B$89) + (1-B293)*Baseline!B$90 )</f>
        <v>0.004737157415</v>
      </c>
      <c r="AT293" s="86">
        <f>Y293 * ( (1-Baseline!B$90-Baseline!B$89) + (1-B293)*Baseline!B$90 )</f>
        <v>0.0008723045176</v>
      </c>
      <c r="AU293" s="86">
        <f t="shared" si="5"/>
        <v>0.1255185886</v>
      </c>
      <c r="AV293" s="86">
        <f>AA293 * ( (1-Baseline!D$90-Baseline!D$89) + (1-B293)*Baseline!D$90 )</f>
        <v>0.002087926376</v>
      </c>
      <c r="AW293" s="86">
        <f>AB293 * ( (1-Baseline!D$90-Baseline!D$89) + (1-B293)*Baseline!D$90 )</f>
        <v>0.03288452335</v>
      </c>
      <c r="AX293" s="86">
        <f>AC293 * ( (1-Baseline!D$90-Baseline!D$89) + (1-B293)*Baseline!D$90 )</f>
        <v>0.0004824131326</v>
      </c>
      <c r="AY293" s="86">
        <f>AD293 * ( (1-Baseline!D$90-Baseline!D$89) + (1-B293)*Baseline!D$90 )</f>
        <v>0.0004994712722</v>
      </c>
      <c r="AZ293" s="86">
        <f t="shared" si="6"/>
        <v>0.03595433413</v>
      </c>
      <c r="BA293" s="86">
        <f>AF293 * ( (1-Baseline!F$90-Baseline!F$89) + (1-Baseline!B$36)*Baseline!F$90 )</f>
        <v>0.001492937629</v>
      </c>
      <c r="BB293" s="86">
        <f>AG293 * ( (1-Baseline!F$90-Baseline!F$89) + (1-Baseline!B$36)*Baseline!F$90 )</f>
        <v>0.0002188968984</v>
      </c>
      <c r="BC293" s="86">
        <f>AH293 * ( (1-Baseline!F$90-Baseline!F$89) + (1-Baseline!B$36)*Baseline!F$90 )</f>
        <v>0.03972572659</v>
      </c>
      <c r="BD293" s="86">
        <f>AI293 * ( (1-Baseline!F$90-Baseline!F$89) + (1-Baseline!B$36)*Baseline!F$90 )</f>
        <v>0.0004951098973</v>
      </c>
      <c r="BE293" s="86">
        <f t="shared" si="7"/>
        <v>0.04193267101</v>
      </c>
      <c r="BF293" s="86">
        <f>AK293 * ( (1-Baseline!H$90-Baseline!H$89) + (1-Baseline!B$36)*Baseline!H$90 )</f>
        <v>0.00002989557734</v>
      </c>
      <c r="BG293" s="86">
        <f>AL293 * ( (1-Baseline!H$90-Baseline!H$89) + (1-Baseline!B$36)*Baseline!H$90 )</f>
        <v>0.0002495290723</v>
      </c>
      <c r="BH293" s="86">
        <f>AM293 * ( (1-Baseline!H$90-Baseline!H$89) + (1-Baseline!B$36)*Baseline!H$90 )</f>
        <v>0.00005384142968</v>
      </c>
      <c r="BI293" s="86">
        <f>AN293 * ( (1-Baseline!H$90-Baseline!H$89) + (1-Baseline!B$36)*Baseline!H$90 )</f>
        <v>0.02746456397</v>
      </c>
      <c r="BJ293" s="86">
        <f t="shared" si="8"/>
        <v>0.02779783005</v>
      </c>
      <c r="BK293" s="62"/>
      <c r="BL293" s="86">
        <f t="shared" si="19"/>
        <v>0.9313598078</v>
      </c>
      <c r="BM293" s="86">
        <f t="shared" si="20"/>
        <v>0.0239499037</v>
      </c>
      <c r="BN293" s="86">
        <f t="shared" si="21"/>
        <v>0.03774068422</v>
      </c>
      <c r="BO293" s="86">
        <f t="shared" si="22"/>
        <v>0.006949604257</v>
      </c>
      <c r="BP293" s="86">
        <f t="shared" si="9"/>
        <v>1</v>
      </c>
      <c r="BQ293" s="86">
        <f t="shared" si="23"/>
        <v>0.05807161851</v>
      </c>
      <c r="BR293" s="86">
        <f t="shared" si="24"/>
        <v>0.9146191731</v>
      </c>
      <c r="BS293" s="86">
        <f t="shared" si="25"/>
        <v>0.0134173847</v>
      </c>
      <c r="BT293" s="86">
        <f t="shared" si="26"/>
        <v>0.01389182373</v>
      </c>
      <c r="BU293" s="86">
        <f t="shared" si="10"/>
        <v>1</v>
      </c>
      <c r="BV293" s="86">
        <f t="shared" si="27"/>
        <v>0.0356032085</v>
      </c>
      <c r="BW293" s="86">
        <f t="shared" si="28"/>
        <v>0.005220199266</v>
      </c>
      <c r="BX293" s="86">
        <f t="shared" si="29"/>
        <v>0.9473693335</v>
      </c>
      <c r="BY293" s="86">
        <f t="shared" si="30"/>
        <v>0.01180725876</v>
      </c>
      <c r="BZ293" s="86">
        <f t="shared" si="11"/>
        <v>1</v>
      </c>
      <c r="CA293" s="86">
        <f t="shared" si="31"/>
        <v>0.001075464426</v>
      </c>
      <c r="CB293" s="86">
        <f t="shared" si="32"/>
        <v>0.008976566583</v>
      </c>
      <c r="CC293" s="86">
        <f t="shared" si="33"/>
        <v>0.00193689326</v>
      </c>
      <c r="CD293" s="86">
        <f t="shared" si="34"/>
        <v>0.9880110757</v>
      </c>
      <c r="CE293" s="86">
        <f t="shared" si="12"/>
        <v>1</v>
      </c>
      <c r="CF293" s="62"/>
      <c r="CG293" s="86">
        <f t="shared" si="35"/>
        <v>0.9313598078</v>
      </c>
      <c r="CH293" s="86">
        <f t="shared" si="36"/>
        <v>0.0239499037</v>
      </c>
      <c r="CI293" s="86">
        <f t="shared" si="37"/>
        <v>0.03774068422</v>
      </c>
      <c r="CJ293" s="86">
        <f t="shared" si="38"/>
        <v>0.006949604257</v>
      </c>
      <c r="CK293" s="86">
        <f t="shared" si="13"/>
        <v>1</v>
      </c>
      <c r="CL293" s="86">
        <f t="shared" si="39"/>
        <v>0.05807161851</v>
      </c>
      <c r="CM293" s="86">
        <f t="shared" si="40"/>
        <v>0.9146191731</v>
      </c>
      <c r="CN293" s="86">
        <f t="shared" si="41"/>
        <v>0.0134173847</v>
      </c>
      <c r="CO293" s="86">
        <f t="shared" si="42"/>
        <v>0.01389182373</v>
      </c>
      <c r="CP293" s="86">
        <f t="shared" si="14"/>
        <v>1</v>
      </c>
      <c r="CQ293" s="86">
        <f t="shared" si="43"/>
        <v>0.0356032085</v>
      </c>
      <c r="CR293" s="86">
        <f t="shared" si="44"/>
        <v>0.005220199266</v>
      </c>
      <c r="CS293" s="86">
        <f t="shared" si="45"/>
        <v>0.9473693335</v>
      </c>
      <c r="CT293" s="86">
        <f t="shared" si="46"/>
        <v>0.01180725876</v>
      </c>
      <c r="CU293" s="86">
        <f t="shared" si="15"/>
        <v>1</v>
      </c>
      <c r="CV293" s="86">
        <f t="shared" si="47"/>
        <v>0.001075464426</v>
      </c>
      <c r="CW293" s="86">
        <f t="shared" si="48"/>
        <v>0.008976566583</v>
      </c>
      <c r="CX293" s="86">
        <f t="shared" si="49"/>
        <v>0.00193689326</v>
      </c>
      <c r="CY293" s="86">
        <f t="shared" si="50"/>
        <v>0.9880110757</v>
      </c>
      <c r="CZ293" s="86">
        <f t="shared" si="16"/>
        <v>1</v>
      </c>
      <c r="DA293" s="62"/>
      <c r="DB293" s="86">
        <f>(AQ293*Baseline!B$7 + AV293*Baseline!B$11 + BA293*Baseline!B$16 + BF293*Baseline!B$18)</f>
        <v>67546.1782</v>
      </c>
      <c r="DC293" s="86">
        <f>(AR293*Baseline!B$7 + AW293*Baseline!B$11 + BB293*Baseline!B$16 + BG293*Baseline!B$18)</f>
        <v>84140.10882</v>
      </c>
      <c r="DD293" s="86">
        <f>(AS293*Baseline!B$7 + AX293*Baseline!B$11 + BC293*Baseline!B$16 + BH293*Baseline!B$18)</f>
        <v>138886.2573</v>
      </c>
      <c r="DE293" s="86">
        <f>(AT293*Baseline!B$7 + AY293*Baseline!B$11 + BD293*Baseline!B$16 + BI293*Baseline!B$18)</f>
        <v>1260777.718</v>
      </c>
      <c r="DF293" s="86">
        <f t="shared" si="17"/>
        <v>1551350.263</v>
      </c>
      <c r="DG293" s="62"/>
      <c r="DH293" s="86">
        <f t="shared" si="51"/>
        <v>0.04354024995</v>
      </c>
      <c r="DI293" s="86">
        <f t="shared" si="52"/>
        <v>0.05423669357</v>
      </c>
      <c r="DJ293" s="86">
        <f t="shared" si="53"/>
        <v>0.0895260475</v>
      </c>
      <c r="DK293" s="86">
        <f t="shared" si="54"/>
        <v>0.812697009</v>
      </c>
      <c r="DL293" s="86">
        <f t="shared" si="18"/>
        <v>1</v>
      </c>
      <c r="DM293" s="62"/>
      <c r="DN293" s="86">
        <f>DH293 / (Baseline!B$7/Baseline!B$17)</f>
        <v>4.647635304</v>
      </c>
      <c r="DO293" s="86">
        <f>DI293 / (Baseline!B$11/Baseline!B$17)</f>
        <v>1.309299742</v>
      </c>
      <c r="DP293" s="86">
        <f>DJ293 / (Baseline!B$16/Baseline!B$17)</f>
        <v>1.383447988</v>
      </c>
      <c r="DQ293" s="86">
        <f>DK293 / (Baseline!B$18/Baseline!B$17)</f>
        <v>0.9188257153</v>
      </c>
      <c r="DR293" s="62"/>
      <c r="DS293" s="86">
        <f>DH293 / Baseline!H$117</f>
        <v>1.741919728</v>
      </c>
      <c r="DT293" s="86">
        <f>DI293 / Baseline!H$118</f>
        <v>1.220870805</v>
      </c>
      <c r="DU293" s="86">
        <f>DJ293 / Baseline!H$119</f>
        <v>1.070231468</v>
      </c>
      <c r="DV293" s="86">
        <f>DK293 / Baseline!H$120</f>
        <v>0.9595813317</v>
      </c>
      <c r="DW293" s="87"/>
      <c r="DX293" s="86">
        <f>(AU293*Baseline!B$34)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0.03135731954</v>
      </c>
      <c r="DY293" s="86">
        <f>(AZ293*Baseline!B$34) + (Baseline!D$90*(1-Baseline!D$91)*Baseline!B$35) + (Baseline!D$90*Baseline!D$91*((1-Baseline!D$92)*Baseline!B$40 + Baseline!D$92*Baseline!B$41))</f>
        <v>0.01180671812</v>
      </c>
      <c r="DZ293" s="86">
        <f>(BE293*Baseline!B$34) + (Baseline!F$90*(1-Baseline!F$91)*Baseline!B$35) + (Baseline!F$90*Baseline!F$91*((1-Baseline!F$92)*Baseline!B$40 + Baseline!F$92*Baseline!B$41))</f>
        <v>0.01402054065</v>
      </c>
      <c r="EA293" s="86">
        <f>(BJ293*Baseline!B$34) + (Baseline!H$90*(1-Baseline!H$91)*Baseline!B$35) + (Baseline!H$90*Baseline!H$91*((1-Baseline!H$92)*Baseline!B$40 + Baseline!H$92*Baseline!B$41))</f>
        <v>0.009314674508</v>
      </c>
      <c r="EB293" s="86">
        <f>( DX293*Baseline!B$7 + DY293*Baseline!B$11 + DZ293*Baseline!B$16 + EA293*Baseline!B$18 ) / Baseline!B$17</f>
        <v>0.00992893386</v>
      </c>
    </row>
    <row r="294">
      <c r="A294" s="73" t="s">
        <v>470</v>
      </c>
      <c r="B294" s="85">
        <f>MIN( MAX( NORMINV( MCrands!B294, (B$5+B$4)/2, (B$5-B$4)/3.29 ), 0 ), 1 )</f>
        <v>0.5453305107</v>
      </c>
      <c r="C294" s="85">
        <f>MAX( NORMINV( MCrands!C294, (C$5+C$4)/2, (C$5-C$4)/3.29 ), 0 )</f>
        <v>2.778353033</v>
      </c>
      <c r="D294" s="83"/>
      <c r="E294" s="84">
        <f>Baseline!B$33 * (C294 * Baseline!B$68*Baseline!B$68/Baseline!B$75 + Baseline!B$46 * Baseline!B$54*Baseline!B$54/Baseline!B$76 + Baseline!B$47 * Baseline!B$55*Baseline!B$55/Baseline!B$77 + Baseline!B$56*Baseline!B$56/Baseline!B$78)</f>
        <v>0.00001972029724</v>
      </c>
      <c r="F294" s="84">
        <f>Baseline!B$33 * (C294 * Baseline!B$68*Baseline!B$59/Baseline!B$75 + Baseline!B$46 * Baseline!B$54*Baseline!B$69/Baseline!B$76 + Baseline!B$47 * Baseline!B$55*Baseline!B$57/Baseline!B$77 + Baseline!B$56*Baseline!B$58/Baseline!B$78)</f>
        <v>0.0000002393531697</v>
      </c>
      <c r="G294" s="85">
        <f>Baseline!B$33 * (C294 * Baseline!B$68*Baseline!B$60/Baseline!B$75 + Baseline!B$46 * Baseline!B$54*Baseline!B$61/Baseline!B$76 + Baseline!B$47 * Baseline!B$55*Baseline!B$70/Baseline!B$77 + Baseline!B$56*Baseline!B$62/Baseline!B$78)</f>
        <v>0.0000002011298302</v>
      </c>
      <c r="H294" s="84">
        <f>Baseline!B$33 * (C294 * Baseline!B$68*Baseline!B$63/Baseline!B$75 + Baseline!B$46 * Baseline!B$54*Baseline!B$64/Baseline!B$76 + Baseline!B$47 * Baseline!B$55*Baseline!B$65/Baseline!B$77 + Baseline!B$56*Baseline!B$71/Baseline!B$78)</f>
        <v>0.000000003760079383</v>
      </c>
      <c r="I294" s="84">
        <f>Baseline!B$33 * (C294 * Baseline!B$59*Baseline!B$68/Baseline!B$75 + Baseline!B$46 * Baseline!B$69*Baseline!B$54/Baseline!B$76 + Baseline!B$47 * Baseline!B$57*Baseline!B$55/Baseline!B$77 + Baseline!B$58*Baseline!B$56/Baseline!B$78)</f>
        <v>0.0000002393531697</v>
      </c>
      <c r="J294" s="85">
        <f>Baseline!B$33 * (C294 * Baseline!B$59*Baseline!B$59/Baseline!B$75 + Baseline!B$46 * Baseline!B$69*Baseline!B$69/Baseline!B$76 + Baseline!B$47 * Baseline!B$57*Baseline!B$57/Baseline!B$77 + Baseline!B$58*Baseline!B$58/Baseline!B$78)</f>
        <v>0.00000211657448</v>
      </c>
      <c r="K294" s="84">
        <f>Baseline!B$33 * (C294 * Baseline!B$59*Baseline!B$60/Baseline!B$75 + Baseline!B$46 * Baseline!B$69*Baseline!B$61/Baseline!B$76 + Baseline!B$47 * Baseline!B$57*Baseline!B$70/Baseline!B$77 + Baseline!B$58*Baseline!B$62/Baseline!B$78)</f>
        <v>0.00000001648990286</v>
      </c>
      <c r="L294" s="85">
        <f>Baseline!B$33 * (C294 * Baseline!B$59*Baseline!B$63/Baseline!B$75 + Baseline!B$46 * Baseline!B$69*Baseline!B$64/Baseline!B$76 + Baseline!B$47 * Baseline!B$57*Baseline!B$65/Baseline!B$77 + Baseline!B$58*Baseline!B$71/Baseline!B$78)</f>
        <v>0.00000001707280206</v>
      </c>
      <c r="M294" s="84">
        <f>Baseline!B$33 * (C294 * Baseline!B$60*Baseline!B$68/Baseline!B$75 + Baseline!B$46 * Baseline!B$61*Baseline!B$54/Baseline!B$76 + Baseline!B$47 * Baseline!B$70*Baseline!B$55/Baseline!B$77 + Baseline!B$62*Baseline!B$56/Baseline!B$78)</f>
        <v>0.0000002011298302</v>
      </c>
      <c r="N294" s="85">
        <f>Baseline!B$33 * (C294 * Baseline!B$60*Baseline!B$59/Baseline!B$75 + Baseline!B$46 * Baseline!B$61*Baseline!B$69/Baseline!B$76 + Baseline!B$47 * Baseline!B$70*Baseline!B$57/Baseline!B$77 + Baseline!B$62*Baseline!B$58/Baseline!B$78)</f>
        <v>0.00000001648990286</v>
      </c>
      <c r="O294" s="85">
        <f>Baseline!B$33 * (C294 * Baseline!B$60*Baseline!B$60/Baseline!B$75 + Baseline!B$46 * Baseline!B$61*Baseline!B$61/Baseline!B$76 + Baseline!B$47 * Baseline!B$70*Baseline!B$70/Baseline!B$77 + Baseline!B$62*Baseline!B$62/Baseline!B$78)</f>
        <v>0.000001589267814</v>
      </c>
      <c r="P294" s="84">
        <f>Baseline!B$33 * (C294 * Baseline!B$60*Baseline!B$63/Baseline!B$75 + Baseline!B$46 * Baseline!B$61*Baseline!B$64/Baseline!B$76 + Baseline!B$47 * Baseline!B$70*Baseline!B$65/Baseline!B$77 + Baseline!B$62*Baseline!B$71/Baseline!B$78)</f>
        <v>0.000000001956420849</v>
      </c>
      <c r="Q294" s="84">
        <f>Baseline!B$33 * (C294 * Baseline!B$63*Baseline!B$68/Baseline!B$75 + Baseline!B$46 * Baseline!B$64*Baseline!B$54/Baseline!B$76 + Baseline!B$47 * Baseline!B$65*Baseline!B$55/Baseline!B$77 + Baseline!B$71*Baseline!B$56/Baseline!B$78)</f>
        <v>0.000000003760079383</v>
      </c>
      <c r="R294" s="84">
        <f>Baseline!B$33 * (C294 * Baseline!B$63*Baseline!B$59/Baseline!B$75 + Baseline!B$46 * Baseline!B$64*Baseline!B$69/Baseline!B$76 + Baseline!B$47 * Baseline!B$65*Baseline!B$57/Baseline!B$77 + Baseline!B$71*Baseline!B$58/Baseline!B$78)</f>
        <v>0.00000001707280206</v>
      </c>
      <c r="S294" s="84">
        <f>Baseline!B$33 * (C294 * Baseline!B$63*Baseline!B$60/Baseline!B$75 + Baseline!B$46 * Baseline!B$64*Baseline!B$61/Baseline!B$76 + Baseline!B$47 * Baseline!B$65*Baseline!B$70/Baseline!B$77 + Baseline!B$71*Baseline!B$62/Baseline!B$78)</f>
        <v>0.000000001956420849</v>
      </c>
      <c r="T294" s="84">
        <f>Baseline!B$33 * (C294 * Baseline!B$63*Baseline!B$63/Baseline!B$75 + Baseline!B$46 * Baseline!B$64*Baseline!B$64/Baseline!B$76 + Baseline!B$47 * Baseline!B$65*Baseline!B$65/Baseline!B$77 + Baseline!B$71*Baseline!B$71/Baseline!B$78)</f>
        <v>0.00000009856722012</v>
      </c>
      <c r="U294" s="83"/>
      <c r="V294" s="84">
        <f>E294 * ( Baseline!B$89 * Baseline!B$7 )</f>
        <v>0.204676965</v>
      </c>
      <c r="W294" s="84">
        <f>F294 * ( Baseline!D$89 * Baseline!B$11 )</f>
        <v>0.004415251147</v>
      </c>
      <c r="X294" s="84">
        <f>G294 * ( Baseline!F$89 * Baseline!B$16 )</f>
        <v>0.006986198376</v>
      </c>
      <c r="Y294" s="84">
        <f>H294 * ( Baseline!H$89 * Baseline!B$18 )</f>
        <v>0.001322320152</v>
      </c>
      <c r="Z294" s="86">
        <f t="shared" si="1"/>
        <v>0.2174007347</v>
      </c>
      <c r="AA294" s="84">
        <f>I294 * ( Baseline!B$89 * Baseline!B$7 )</f>
        <v>0.002484246548</v>
      </c>
      <c r="AB294" s="85">
        <f>J294 * ( Baseline!D$89 * Baseline!B$11 )</f>
        <v>0.03904359367</v>
      </c>
      <c r="AC294" s="85">
        <f>K294 * ( Baseline!F$89 * Baseline!B$16 )</f>
        <v>0.000572772982</v>
      </c>
      <c r="AD294" s="85">
        <f>L294 * ( Baseline!F$89 * Baseline!B$16 )</f>
        <v>0.0005930198515</v>
      </c>
      <c r="AE294" s="86">
        <f t="shared" si="2"/>
        <v>0.04269363305</v>
      </c>
      <c r="AF294" s="86">
        <f>M294 * ( Baseline!B$89 * Baseline!B$7 )</f>
        <v>0.002087526508</v>
      </c>
      <c r="AG294" s="86">
        <f>N294 * ( Baseline!D$89 * Baseline!B$11 )</f>
        <v>0.000304182571</v>
      </c>
      <c r="AH294" s="86">
        <f>O294 * ( Baseline!F$89 * Baseline!B$16 )</f>
        <v>0.05520285185</v>
      </c>
      <c r="AI294" s="86">
        <f>P294 * ( Baseline!H$89 * Baseline!B$18 )</f>
        <v>0.0006880213027</v>
      </c>
      <c r="AJ294" s="86">
        <f t="shared" si="3"/>
        <v>0.05828258224</v>
      </c>
      <c r="AK294" s="86">
        <f>Q294 * ( Baseline!B$89 * Baseline!B$7 )</f>
        <v>0.00003902586392</v>
      </c>
      <c r="AL294" s="86">
        <f>R294 * ( Baseline!D$89 * Baseline!B$11 )</f>
        <v>0.0003149350768</v>
      </c>
      <c r="AM294" s="86">
        <f>S294 * ( Baseline!F$89 * Baseline!B$16 )</f>
        <v>0.00006795582806</v>
      </c>
      <c r="AN294" s="86">
        <f>T294 * ( Baseline!H$89 * Baseline!B$18 )</f>
        <v>0.03466347602</v>
      </c>
      <c r="AO294" s="86">
        <f t="shared" si="4"/>
        <v>0.03508539279</v>
      </c>
      <c r="AP294" s="62"/>
      <c r="AQ294" s="86">
        <f>V294 * ( (1-Baseline!B$90-Baseline!B$89) + (1-B294)*Baseline!B$90 )</f>
        <v>0.1009581094</v>
      </c>
      <c r="AR294" s="86">
        <f>W294 * ( (1-Baseline!B$90-Baseline!B$89) + (1-B294)*Baseline!B$90 )</f>
        <v>0.002177848438</v>
      </c>
      <c r="AS294" s="86">
        <f>X294 * ( (1-Baseline!B$90-Baseline!B$89) + (1-B294)*Baseline!B$90 )</f>
        <v>0.003445983187</v>
      </c>
      <c r="AT294" s="86">
        <f>Y294 * ( (1-Baseline!B$90-Baseline!B$89) + (1-B294)*Baseline!B$90 )</f>
        <v>0.0006522421448</v>
      </c>
      <c r="AU294" s="86">
        <f t="shared" si="5"/>
        <v>0.1072341832</v>
      </c>
      <c r="AV294" s="86">
        <f>AA294 * ( (1-Baseline!D$90-Baseline!D$89) + (1-B294)*Baseline!D$90 )</f>
        <v>0.001855956576</v>
      </c>
      <c r="AW294" s="86">
        <f>AB294 * ( (1-Baseline!D$90-Baseline!D$89) + (1-B294)*Baseline!D$90 )</f>
        <v>0.02916909133</v>
      </c>
      <c r="AX294" s="86">
        <f>AC294 * ( (1-Baseline!D$90-Baseline!D$89) + (1-B294)*Baseline!D$90 )</f>
        <v>0.0004279131568</v>
      </c>
      <c r="AY294" s="86">
        <f>AD294 * ( (1-Baseline!D$90-Baseline!D$89) + (1-B294)*Baseline!D$90 )</f>
        <v>0.0004430393972</v>
      </c>
      <c r="AZ294" s="86">
        <f t="shared" si="6"/>
        <v>0.03189600046</v>
      </c>
      <c r="BA294" s="86">
        <f>AF294 * ( (1-Baseline!F$90-Baseline!F$89) + (1-Baseline!B$36)*Baseline!F$90 )</f>
        <v>0.001502250876</v>
      </c>
      <c r="BB294" s="86">
        <f>AG294 * ( (1-Baseline!F$90-Baseline!F$89) + (1-Baseline!B$36)*Baseline!F$90 )</f>
        <v>0.000218899512</v>
      </c>
      <c r="BC294" s="86">
        <f>AH294 * ( (1-Baseline!F$90-Baseline!F$89) + (1-Baseline!B$36)*Baseline!F$90 )</f>
        <v>0.03972573869</v>
      </c>
      <c r="BD294" s="86">
        <f>AI294 * ( (1-Baseline!F$90-Baseline!F$89) + (1-Baseline!B$36)*Baseline!F$90 )</f>
        <v>0.0004951221461</v>
      </c>
      <c r="BE294" s="86">
        <f t="shared" si="7"/>
        <v>0.04194201122</v>
      </c>
      <c r="BF294" s="86">
        <f>AK294 * ( (1-Baseline!H$90-Baseline!H$89) + (1-Baseline!B$36)*Baseline!H$90 )</f>
        <v>0.0000309209725</v>
      </c>
      <c r="BG294" s="86">
        <f>AL294 * ( (1-Baseline!H$90-Baseline!H$89) + (1-Baseline!B$36)*Baseline!H$90 )</f>
        <v>0.0002495293601</v>
      </c>
      <c r="BH294" s="86">
        <f>AM294 * ( (1-Baseline!H$90-Baseline!H$89) + (1-Baseline!B$36)*Baseline!H$90 )</f>
        <v>0.00005384276169</v>
      </c>
      <c r="BI294" s="86">
        <f>AN294 * ( (1-Baseline!H$90-Baseline!H$89) + (1-Baseline!B$36)*Baseline!H$90 )</f>
        <v>0.02746456532</v>
      </c>
      <c r="BJ294" s="86">
        <f t="shared" si="8"/>
        <v>0.02779885842</v>
      </c>
      <c r="BK294" s="62"/>
      <c r="BL294" s="86">
        <f t="shared" si="19"/>
        <v>0.9414731984</v>
      </c>
      <c r="BM294" s="86">
        <f t="shared" si="20"/>
        <v>0.02030927427</v>
      </c>
      <c r="BN294" s="86">
        <f t="shared" si="21"/>
        <v>0.03213511852</v>
      </c>
      <c r="BO294" s="86">
        <f t="shared" si="22"/>
        <v>0.006082408848</v>
      </c>
      <c r="BP294" s="86">
        <f t="shared" si="9"/>
        <v>1</v>
      </c>
      <c r="BQ294" s="86">
        <f t="shared" si="23"/>
        <v>0.05818775237</v>
      </c>
      <c r="BR294" s="86">
        <f t="shared" si="24"/>
        <v>0.9145062362</v>
      </c>
      <c r="BS294" s="86">
        <f t="shared" si="25"/>
        <v>0.01341588759</v>
      </c>
      <c r="BT294" s="86">
        <f t="shared" si="26"/>
        <v>0.01389012387</v>
      </c>
      <c r="BU294" s="86">
        <f t="shared" si="10"/>
        <v>1</v>
      </c>
      <c r="BV294" s="86">
        <f t="shared" si="27"/>
        <v>0.03581733045</v>
      </c>
      <c r="BW294" s="86">
        <f t="shared" si="28"/>
        <v>0.005219099075</v>
      </c>
      <c r="BX294" s="86">
        <f t="shared" si="29"/>
        <v>0.9471586491</v>
      </c>
      <c r="BY294" s="86">
        <f t="shared" si="30"/>
        <v>0.01180492141</v>
      </c>
      <c r="BZ294" s="86">
        <f t="shared" si="11"/>
        <v>1</v>
      </c>
      <c r="CA294" s="86">
        <f t="shared" si="31"/>
        <v>0.001112310874</v>
      </c>
      <c r="CB294" s="86">
        <f t="shared" si="32"/>
        <v>0.008976244864</v>
      </c>
      <c r="CC294" s="86">
        <f t="shared" si="33"/>
        <v>0.001936869525</v>
      </c>
      <c r="CD294" s="86">
        <f t="shared" si="34"/>
        <v>0.9879745747</v>
      </c>
      <c r="CE294" s="86">
        <f t="shared" si="12"/>
        <v>1</v>
      </c>
      <c r="CF294" s="62"/>
      <c r="CG294" s="86">
        <f t="shared" si="35"/>
        <v>0.9414731984</v>
      </c>
      <c r="CH294" s="86">
        <f t="shared" si="36"/>
        <v>0.02030927427</v>
      </c>
      <c r="CI294" s="86">
        <f t="shared" si="37"/>
        <v>0.03213511852</v>
      </c>
      <c r="CJ294" s="86">
        <f t="shared" si="38"/>
        <v>0.006082408848</v>
      </c>
      <c r="CK294" s="86">
        <f t="shared" si="13"/>
        <v>1</v>
      </c>
      <c r="CL294" s="86">
        <f t="shared" si="39"/>
        <v>0.05818775237</v>
      </c>
      <c r="CM294" s="86">
        <f t="shared" si="40"/>
        <v>0.9145062362</v>
      </c>
      <c r="CN294" s="86">
        <f t="shared" si="41"/>
        <v>0.01341588759</v>
      </c>
      <c r="CO294" s="86">
        <f t="shared" si="42"/>
        <v>0.01389012387</v>
      </c>
      <c r="CP294" s="86">
        <f t="shared" si="14"/>
        <v>1</v>
      </c>
      <c r="CQ294" s="86">
        <f t="shared" si="43"/>
        <v>0.03581733045</v>
      </c>
      <c r="CR294" s="86">
        <f t="shared" si="44"/>
        <v>0.005219099075</v>
      </c>
      <c r="CS294" s="86">
        <f t="shared" si="45"/>
        <v>0.9471586491</v>
      </c>
      <c r="CT294" s="86">
        <f t="shared" si="46"/>
        <v>0.01180492141</v>
      </c>
      <c r="CU294" s="86">
        <f t="shared" si="15"/>
        <v>1</v>
      </c>
      <c r="CV294" s="86">
        <f t="shared" si="47"/>
        <v>0.001112310874</v>
      </c>
      <c r="CW294" s="86">
        <f t="shared" si="48"/>
        <v>0.008976244864</v>
      </c>
      <c r="CX294" s="86">
        <f t="shared" si="49"/>
        <v>0.001936869525</v>
      </c>
      <c r="CY294" s="86">
        <f t="shared" si="50"/>
        <v>0.9879745747</v>
      </c>
      <c r="CZ294" s="86">
        <f t="shared" si="16"/>
        <v>1</v>
      </c>
      <c r="DA294" s="62"/>
      <c r="DB294" s="86">
        <f>(AQ294*Baseline!B$7 + AV294*Baseline!B$11 + BA294*Baseline!B$16 + BF294*Baseline!B$18)</f>
        <v>59393.6046</v>
      </c>
      <c r="DC294" s="86">
        <f>(AR294*Baseline!B$7 + AW294*Baseline!B$11 + BB294*Baseline!B$16 + BG294*Baseline!B$18)</f>
        <v>75770.45595</v>
      </c>
      <c r="DD294" s="86">
        <f>(AS294*Baseline!B$7 + AX294*Baseline!B$11 + BC294*Baseline!B$16 + BH294*Baseline!B$18)</f>
        <v>138143.2612</v>
      </c>
      <c r="DE294" s="86">
        <f>(AT294*Baseline!B$7 + AY294*Baseline!B$11 + BD294*Baseline!B$16 + BI294*Baseline!B$18)</f>
        <v>1260550.07</v>
      </c>
      <c r="DF294" s="86">
        <f t="shared" si="17"/>
        <v>1533857.391</v>
      </c>
      <c r="DG294" s="62"/>
      <c r="DH294" s="86">
        <f t="shared" si="51"/>
        <v>0.03872172533</v>
      </c>
      <c r="DI294" s="86">
        <f t="shared" si="52"/>
        <v>0.04939863143</v>
      </c>
      <c r="DJ294" s="86">
        <f t="shared" si="53"/>
        <v>0.09006264987</v>
      </c>
      <c r="DK294" s="86">
        <f t="shared" si="54"/>
        <v>0.8218169934</v>
      </c>
      <c r="DL294" s="86">
        <f t="shared" si="18"/>
        <v>1</v>
      </c>
      <c r="DM294" s="62"/>
      <c r="DN294" s="86">
        <f>DH294 / (Baseline!B$7/Baseline!B$17)</f>
        <v>4.133289493</v>
      </c>
      <c r="DO294" s="86">
        <f>DI294 / (Baseline!B$11/Baseline!B$17)</f>
        <v>1.192506606</v>
      </c>
      <c r="DP294" s="86">
        <f>DJ294 / (Baseline!B$16/Baseline!B$17)</f>
        <v>1.391740116</v>
      </c>
      <c r="DQ294" s="86">
        <f>DK294 / (Baseline!B$18/Baseline!B$17)</f>
        <v>0.9291366628</v>
      </c>
      <c r="DR294" s="62"/>
      <c r="DS294" s="86">
        <f>DH294 / Baseline!H$117</f>
        <v>1.549144466</v>
      </c>
      <c r="DT294" s="86">
        <f>DI294 / Baseline!H$118</f>
        <v>1.111965774</v>
      </c>
      <c r="DU294" s="86">
        <f>DJ294 / Baseline!H$119</f>
        <v>1.076646235</v>
      </c>
      <c r="DV294" s="86">
        <f>DK294 / Baseline!H$120</f>
        <v>0.9703496337</v>
      </c>
      <c r="DW294" s="87"/>
      <c r="DX294" s="86">
        <f>(AU294*Baseline!B$34)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0.02861465873</v>
      </c>
      <c r="DY294" s="86">
        <f>(AZ294*Baseline!B$34) + (Baseline!D$90*(1-Baseline!D$91)*Baseline!B$35) + (Baseline!D$90*Baseline!D$91*((1-Baseline!D$92)*Baseline!B$40 + Baseline!D$92*Baseline!B$41))</f>
        <v>0.01119796807</v>
      </c>
      <c r="DZ294" s="86">
        <f>(BE294*Baseline!B$34) + (Baseline!F$90*(1-Baseline!F$91)*Baseline!B$35) + (Baseline!F$90*Baseline!F$91*((1-Baseline!F$92)*Baseline!B$40 + Baseline!F$92*Baseline!B$41))</f>
        <v>0.01402194168</v>
      </c>
      <c r="EA294" s="86">
        <f>(BJ294*Baseline!B$34) + (Baseline!H$90*(1-Baseline!H$91)*Baseline!B$35) + (Baseline!H$90*Baseline!H$91*((1-Baseline!H$92)*Baseline!B$40 + Baseline!H$92*Baseline!B$41))</f>
        <v>0.009314828762</v>
      </c>
      <c r="EB294" s="86">
        <f>( DX294*Baseline!B$7 + DY294*Baseline!B$11 + DZ294*Baseline!B$16 + EA294*Baseline!B$18 ) / Baseline!B$17</f>
        <v>0.009878250021</v>
      </c>
    </row>
    <row r="295">
      <c r="A295" s="73" t="s">
        <v>471</v>
      </c>
      <c r="B295" s="85">
        <f>MIN( MAX( NORMINV( MCrands!B295, (B$5+B$4)/2, (B$5-B$4)/3.29 ), 0 ), 1 )</f>
        <v>0.5499397409</v>
      </c>
      <c r="C295" s="85">
        <f>MAX( NORMINV( MCrands!C295, (C$5+C$4)/2, (C$5-C$4)/3.29 ), 0 )</f>
        <v>2.501594215</v>
      </c>
      <c r="D295" s="83"/>
      <c r="E295" s="84">
        <f>Baseline!B$33 * (C295 * Baseline!B$68*Baseline!B$68/Baseline!B$75 + Baseline!B$46 * Baseline!B$54*Baseline!B$54/Baseline!B$76 + Baseline!B$47 * Baseline!B$55*Baseline!B$55/Baseline!B$77 + Baseline!B$56*Baseline!B$56/Baseline!B$78)</f>
        <v>0.00001776083816</v>
      </c>
      <c r="F295" s="84">
        <f>Baseline!B$33 * (C295 * Baseline!B$68*Baseline!B$59/Baseline!B$75 + Baseline!B$46 * Baseline!B$54*Baseline!B$69/Baseline!B$76 + Baseline!B$47 * Baseline!B$55*Baseline!B$57/Baseline!B$77 + Baseline!B$56*Baseline!B$58/Baseline!B$78)</f>
        <v>0.0000002390437814</v>
      </c>
      <c r="G295" s="85">
        <f>Baseline!B$33 * (C295 * Baseline!B$68*Baseline!B$60/Baseline!B$75 + Baseline!B$46 * Baseline!B$54*Baseline!B$61/Baseline!B$76 + Baseline!B$47 * Baseline!B$55*Baseline!B$70/Baseline!B$77 + Baseline!B$56*Baseline!B$62/Baseline!B$78)</f>
        <v>0.0000002003692507</v>
      </c>
      <c r="H295" s="84">
        <f>Baseline!B$33 * (C295 * Baseline!B$68*Baseline!B$63/Baseline!B$75 + Baseline!B$46 * Baseline!B$54*Baseline!B$64/Baseline!B$76 + Baseline!B$47 * Baseline!B$55*Baseline!B$65/Baseline!B$77 + Baseline!B$56*Baseline!B$71/Baseline!B$78)</f>
        <v>0.000000003684021432</v>
      </c>
      <c r="I295" s="84">
        <f>Baseline!B$33 * (C295 * Baseline!B$59*Baseline!B$68/Baseline!B$75 + Baseline!B$46 * Baseline!B$69*Baseline!B$54/Baseline!B$76 + Baseline!B$47 * Baseline!B$57*Baseline!B$55/Baseline!B$77 + Baseline!B$58*Baseline!B$56/Baseline!B$78)</f>
        <v>0.0000002390437814</v>
      </c>
      <c r="J295" s="85">
        <f>Baseline!B$33 * (C295 * Baseline!B$59*Baseline!B$59/Baseline!B$75 + Baseline!B$46 * Baseline!B$69*Baseline!B$69/Baseline!B$76 + Baseline!B$47 * Baseline!B$57*Baseline!B$57/Baseline!B$77 + Baseline!B$58*Baseline!B$58/Baseline!B$78)</f>
        <v>0.000002116574431</v>
      </c>
      <c r="K295" s="84">
        <f>Baseline!B$33 * (C295 * Baseline!B$59*Baseline!B$60/Baseline!B$75 + Baseline!B$46 * Baseline!B$69*Baseline!B$61/Baseline!B$76 + Baseline!B$47 * Baseline!B$57*Baseline!B$70/Baseline!B$77 + Baseline!B$58*Baseline!B$62/Baseline!B$78)</f>
        <v>0.00000001648978277</v>
      </c>
      <c r="L295" s="85">
        <f>Baseline!B$33 * (C295 * Baseline!B$59*Baseline!B$63/Baseline!B$75 + Baseline!B$46 * Baseline!B$69*Baseline!B$64/Baseline!B$76 + Baseline!B$47 * Baseline!B$57*Baseline!B$65/Baseline!B$77 + Baseline!B$58*Baseline!B$71/Baseline!B$78)</f>
        <v>0.00000001707279005</v>
      </c>
      <c r="M295" s="84">
        <f>Baseline!B$33 * (C295 * Baseline!B$60*Baseline!B$68/Baseline!B$75 + Baseline!B$46 * Baseline!B$61*Baseline!B$54/Baseline!B$76 + Baseline!B$47 * Baseline!B$70*Baseline!B$55/Baseline!B$77 + Baseline!B$62*Baseline!B$56/Baseline!B$78)</f>
        <v>0.0000002003692507</v>
      </c>
      <c r="N295" s="85">
        <f>Baseline!B$33 * (C295 * Baseline!B$60*Baseline!B$59/Baseline!B$75 + Baseline!B$46 * Baseline!B$61*Baseline!B$69/Baseline!B$76 + Baseline!B$47 * Baseline!B$70*Baseline!B$57/Baseline!B$77 + Baseline!B$62*Baseline!B$58/Baseline!B$78)</f>
        <v>0.00000001648978277</v>
      </c>
      <c r="O295" s="85">
        <f>Baseline!B$33 * (C295 * Baseline!B$60*Baseline!B$60/Baseline!B$75 + Baseline!B$46 * Baseline!B$61*Baseline!B$61/Baseline!B$76 + Baseline!B$47 * Baseline!B$70*Baseline!B$70/Baseline!B$77 + Baseline!B$62*Baseline!B$62/Baseline!B$78)</f>
        <v>0.000001589267519</v>
      </c>
      <c r="P295" s="84">
        <f>Baseline!B$33 * (C295 * Baseline!B$60*Baseline!B$63/Baseline!B$75 + Baseline!B$46 * Baseline!B$61*Baseline!B$64/Baseline!B$76 + Baseline!B$47 * Baseline!B$70*Baseline!B$65/Baseline!B$77 + Baseline!B$62*Baseline!B$71/Baseline!B$78)</f>
        <v>0.000000001956391327</v>
      </c>
      <c r="Q295" s="84">
        <f>Baseline!B$33 * (C295 * Baseline!B$63*Baseline!B$68/Baseline!B$75 + Baseline!B$46 * Baseline!B$64*Baseline!B$54/Baseline!B$76 + Baseline!B$47 * Baseline!B$65*Baseline!B$55/Baseline!B$77 + Baseline!B$71*Baseline!B$56/Baseline!B$78)</f>
        <v>0.000000003684021432</v>
      </c>
      <c r="R295" s="84">
        <f>Baseline!B$33 * (C295 * Baseline!B$63*Baseline!B$59/Baseline!B$75 + Baseline!B$46 * Baseline!B$64*Baseline!B$69/Baseline!B$76 + Baseline!B$47 * Baseline!B$65*Baseline!B$57/Baseline!B$77 + Baseline!B$71*Baseline!B$58/Baseline!B$78)</f>
        <v>0.00000001707279005</v>
      </c>
      <c r="S295" s="84">
        <f>Baseline!B$33 * (C295 * Baseline!B$63*Baseline!B$60/Baseline!B$75 + Baseline!B$46 * Baseline!B$64*Baseline!B$61/Baseline!B$76 + Baseline!B$47 * Baseline!B$65*Baseline!B$70/Baseline!B$77 + Baseline!B$71*Baseline!B$62/Baseline!B$78)</f>
        <v>0.000000001956391327</v>
      </c>
      <c r="T295" s="84">
        <f>Baseline!B$33 * (C295 * Baseline!B$63*Baseline!B$63/Baseline!B$75 + Baseline!B$46 * Baseline!B$64*Baseline!B$64/Baseline!B$76 + Baseline!B$47 * Baseline!B$65*Baseline!B$65/Baseline!B$77 + Baseline!B$71*Baseline!B$71/Baseline!B$78)</f>
        <v>0.00000009856721717</v>
      </c>
      <c r="U295" s="83"/>
      <c r="V295" s="84">
        <f>E295 * ( Baseline!B$89 * Baseline!B$7 )</f>
        <v>0.1843397393</v>
      </c>
      <c r="W295" s="84">
        <f>F295 * ( Baseline!D$89 * Baseline!B$11 )</f>
        <v>0.004409543987</v>
      </c>
      <c r="X295" s="84">
        <f>G295 * ( Baseline!F$89 * Baseline!B$16 )</f>
        <v>0.006959779822</v>
      </c>
      <c r="Y295" s="84">
        <f>H295 * ( Baseline!H$89 * Baseline!B$18 )</f>
        <v>0.001295572589</v>
      </c>
      <c r="Z295" s="86">
        <f t="shared" si="1"/>
        <v>0.1970046357</v>
      </c>
      <c r="AA295" s="84">
        <f>I295 * ( Baseline!B$89 * Baseline!B$7 )</f>
        <v>0.002481035407</v>
      </c>
      <c r="AB295" s="85">
        <f>J295 * ( Baseline!D$89 * Baseline!B$11 )</f>
        <v>0.03904359277</v>
      </c>
      <c r="AC295" s="85">
        <f>K295 * ( Baseline!F$89 * Baseline!B$16 )</f>
        <v>0.0005727688106</v>
      </c>
      <c r="AD295" s="85">
        <f>L295 * ( Baseline!F$89 * Baseline!B$16 )</f>
        <v>0.0005930194343</v>
      </c>
      <c r="AE295" s="86">
        <f t="shared" si="2"/>
        <v>0.04269041642</v>
      </c>
      <c r="AF295" s="86">
        <f>M295 * ( Baseline!B$89 * Baseline!B$7 )</f>
        <v>0.002079632453</v>
      </c>
      <c r="AG295" s="86">
        <f>N295 * ( Baseline!D$89 * Baseline!B$11 )</f>
        <v>0.0003041803558</v>
      </c>
      <c r="AH295" s="86">
        <f>O295 * ( Baseline!F$89 * Baseline!B$16 )</f>
        <v>0.0552028416</v>
      </c>
      <c r="AI295" s="86">
        <f>P295 * ( Baseline!H$89 * Baseline!B$18 )</f>
        <v>0.0006880109204</v>
      </c>
      <c r="AJ295" s="86">
        <f t="shared" si="3"/>
        <v>0.05827466533</v>
      </c>
      <c r="AK295" s="86">
        <f>Q295 * ( Baseline!B$89 * Baseline!B$7 )</f>
        <v>0.00003823645845</v>
      </c>
      <c r="AL295" s="86">
        <f>R295 * ( Baseline!D$89 * Baseline!B$11 )</f>
        <v>0.0003149348553</v>
      </c>
      <c r="AM295" s="86">
        <f>S295 * ( Baseline!F$89 * Baseline!B$16 )</f>
        <v>0.00006795480261</v>
      </c>
      <c r="AN295" s="86">
        <f>T295 * ( Baseline!H$89 * Baseline!B$18 )</f>
        <v>0.03466347498</v>
      </c>
      <c r="AO295" s="86">
        <f t="shared" si="4"/>
        <v>0.0350846011</v>
      </c>
      <c r="AP295" s="62"/>
      <c r="AQ295" s="86">
        <f>V295 * ( (1-Baseline!B$90-Baseline!B$89) + (1-B295)*Baseline!B$90 )</f>
        <v>0.09017045274</v>
      </c>
      <c r="AR295" s="86">
        <f>W295 * ( (1-Baseline!B$90-Baseline!B$89) + (1-B295)*Baseline!B$90 )</f>
        <v>0.00215694445</v>
      </c>
      <c r="AS295" s="86">
        <f>X295 * ( (1-Baseline!B$90-Baseline!B$89) + (1-B295)*Baseline!B$90 )</f>
        <v>0.003404401568</v>
      </c>
      <c r="AT295" s="86">
        <f>Y295 * ( (1-Baseline!B$90-Baseline!B$89) + (1-B295)*Baseline!B$90 )</f>
        <v>0.0006337340357</v>
      </c>
      <c r="AU295" s="86">
        <f t="shared" si="5"/>
        <v>0.0963655328</v>
      </c>
      <c r="AV295" s="86">
        <f>AA295 * ( (1-Baseline!D$90-Baseline!D$89) + (1-B295)*Baseline!D$90 )</f>
        <v>0.001848434387</v>
      </c>
      <c r="AW295" s="86">
        <f>AB295 * ( (1-Baseline!D$90-Baseline!D$89) + (1-B295)*Baseline!D$90 )</f>
        <v>0.02908846817</v>
      </c>
      <c r="AX295" s="86">
        <f>AC295 * ( (1-Baseline!D$90-Baseline!D$89) + (1-B295)*Baseline!D$90 )</f>
        <v>0.00042672731</v>
      </c>
      <c r="AY295" s="86">
        <f>AD295 * ( (1-Baseline!D$90-Baseline!D$89) + (1-B295)*Baseline!D$90 )</f>
        <v>0.0004418145389</v>
      </c>
      <c r="AZ295" s="86">
        <f t="shared" si="6"/>
        <v>0.0318054444</v>
      </c>
      <c r="BA295" s="86">
        <f>AF295 * ( (1-Baseline!F$90-Baseline!F$89) + (1-Baseline!B$36)*Baseline!F$90 )</f>
        <v>0.001496570061</v>
      </c>
      <c r="BB295" s="86">
        <f>AG295 * ( (1-Baseline!F$90-Baseline!F$89) + (1-Baseline!B$36)*Baseline!F$90 )</f>
        <v>0.0002188979178</v>
      </c>
      <c r="BC295" s="86">
        <f>AH295 * ( (1-Baseline!F$90-Baseline!F$89) + (1-Baseline!B$36)*Baseline!F$90 )</f>
        <v>0.03972573131</v>
      </c>
      <c r="BD295" s="86">
        <f>AI295 * ( (1-Baseline!F$90-Baseline!F$89) + (1-Baseline!B$36)*Baseline!F$90 )</f>
        <v>0.0004951146747</v>
      </c>
      <c r="BE295" s="86">
        <f t="shared" si="7"/>
        <v>0.04193631396</v>
      </c>
      <c r="BF295" s="86">
        <f>AK295 * ( (1-Baseline!H$90-Baseline!H$89) + (1-Baseline!B$36)*Baseline!H$90 )</f>
        <v>0.00003029551076</v>
      </c>
      <c r="BG295" s="86">
        <f>AL295 * ( (1-Baseline!H$90-Baseline!H$89) + (1-Baseline!B$36)*Baseline!H$90 )</f>
        <v>0.0002495291846</v>
      </c>
      <c r="BH295" s="86">
        <f>AM295 * ( (1-Baseline!H$90-Baseline!H$89) + (1-Baseline!B$36)*Baseline!H$90 )</f>
        <v>0.0000538419492</v>
      </c>
      <c r="BI295" s="86">
        <f>AN295 * ( (1-Baseline!H$90-Baseline!H$89) + (1-Baseline!B$36)*Baseline!H$90 )</f>
        <v>0.0274645645</v>
      </c>
      <c r="BJ295" s="86">
        <f t="shared" si="8"/>
        <v>0.02779823114</v>
      </c>
      <c r="BK295" s="62"/>
      <c r="BL295" s="86">
        <f t="shared" si="19"/>
        <v>0.9357126986</v>
      </c>
      <c r="BM295" s="86">
        <f t="shared" si="20"/>
        <v>0.02238294531</v>
      </c>
      <c r="BN295" s="86">
        <f t="shared" si="21"/>
        <v>0.03532800026</v>
      </c>
      <c r="BO295" s="86">
        <f t="shared" si="22"/>
        <v>0.006576355853</v>
      </c>
      <c r="BP295" s="86">
        <f t="shared" si="9"/>
        <v>1</v>
      </c>
      <c r="BQ295" s="86">
        <f t="shared" si="23"/>
        <v>0.05811691745</v>
      </c>
      <c r="BR295" s="86">
        <f t="shared" si="24"/>
        <v>0.9145751211</v>
      </c>
      <c r="BS295" s="86">
        <f t="shared" si="25"/>
        <v>0.01341680074</v>
      </c>
      <c r="BT295" s="86">
        <f t="shared" si="26"/>
        <v>0.01389116069</v>
      </c>
      <c r="BU295" s="86">
        <f t="shared" si="10"/>
        <v>1</v>
      </c>
      <c r="BV295" s="86">
        <f t="shared" si="27"/>
        <v>0.03568673353</v>
      </c>
      <c r="BW295" s="86">
        <f t="shared" si="28"/>
        <v>0.005219770102</v>
      </c>
      <c r="BX295" s="86">
        <f t="shared" si="29"/>
        <v>0.9472871494</v>
      </c>
      <c r="BY295" s="86">
        <f t="shared" si="30"/>
        <v>0.011806347</v>
      </c>
      <c r="BZ295" s="86">
        <f t="shared" si="11"/>
        <v>1</v>
      </c>
      <c r="CA295" s="86">
        <f t="shared" si="31"/>
        <v>0.001089835918</v>
      </c>
      <c r="CB295" s="86">
        <f t="shared" si="32"/>
        <v>0.008976441101</v>
      </c>
      <c r="CC295" s="86">
        <f t="shared" si="33"/>
        <v>0.001936884003</v>
      </c>
      <c r="CD295" s="86">
        <f t="shared" si="34"/>
        <v>0.987996839</v>
      </c>
      <c r="CE295" s="86">
        <f t="shared" si="12"/>
        <v>1</v>
      </c>
      <c r="CF295" s="62"/>
      <c r="CG295" s="86">
        <f t="shared" si="35"/>
        <v>0.9357126986</v>
      </c>
      <c r="CH295" s="86">
        <f t="shared" si="36"/>
        <v>0.02238294531</v>
      </c>
      <c r="CI295" s="86">
        <f t="shared" si="37"/>
        <v>0.03532800026</v>
      </c>
      <c r="CJ295" s="86">
        <f t="shared" si="38"/>
        <v>0.006576355853</v>
      </c>
      <c r="CK295" s="86">
        <f t="shared" si="13"/>
        <v>1</v>
      </c>
      <c r="CL295" s="86">
        <f t="shared" si="39"/>
        <v>0.05811691745</v>
      </c>
      <c r="CM295" s="86">
        <f t="shared" si="40"/>
        <v>0.9145751211</v>
      </c>
      <c r="CN295" s="86">
        <f t="shared" si="41"/>
        <v>0.01341680074</v>
      </c>
      <c r="CO295" s="86">
        <f t="shared" si="42"/>
        <v>0.01389116069</v>
      </c>
      <c r="CP295" s="86">
        <f t="shared" si="14"/>
        <v>1</v>
      </c>
      <c r="CQ295" s="86">
        <f t="shared" si="43"/>
        <v>0.03568673353</v>
      </c>
      <c r="CR295" s="86">
        <f t="shared" si="44"/>
        <v>0.005219770102</v>
      </c>
      <c r="CS295" s="86">
        <f t="shared" si="45"/>
        <v>0.9472871494</v>
      </c>
      <c r="CT295" s="86">
        <f t="shared" si="46"/>
        <v>0.011806347</v>
      </c>
      <c r="CU295" s="86">
        <f t="shared" si="15"/>
        <v>1</v>
      </c>
      <c r="CV295" s="86">
        <f t="shared" si="47"/>
        <v>0.001089835918</v>
      </c>
      <c r="CW295" s="86">
        <f t="shared" si="48"/>
        <v>0.008976441101</v>
      </c>
      <c r="CX295" s="86">
        <f t="shared" si="49"/>
        <v>0.001936884003</v>
      </c>
      <c r="CY295" s="86">
        <f t="shared" si="50"/>
        <v>0.987996839</v>
      </c>
      <c r="CZ295" s="86">
        <f t="shared" si="16"/>
        <v>1</v>
      </c>
      <c r="DA295" s="62"/>
      <c r="DB295" s="86">
        <f>(AQ295*Baseline!B$7 + AV295*Baseline!B$11 + BA295*Baseline!B$16 + BF295*Baseline!B$18)</f>
        <v>54097.78715</v>
      </c>
      <c r="DC295" s="86">
        <f>(AR295*Baseline!B$7 + AW295*Baseline!B$11 + BB295*Baseline!B$16 + BG295*Baseline!B$18)</f>
        <v>75587.40341</v>
      </c>
      <c r="DD295" s="86">
        <f>(AS295*Baseline!B$7 + AX295*Baseline!B$11 + BC295*Baseline!B$16 + BH295*Baseline!B$18)</f>
        <v>138120.4891</v>
      </c>
      <c r="DE295" s="86">
        <f>(AT295*Baseline!B$7 + AY295*Baseline!B$11 + BD295*Baseline!B$16 + BI295*Baseline!B$18)</f>
        <v>1260538.404</v>
      </c>
      <c r="DF295" s="86">
        <f t="shared" si="17"/>
        <v>1528344.083</v>
      </c>
      <c r="DG295" s="62"/>
      <c r="DH295" s="86">
        <f t="shared" si="51"/>
        <v>0.03539634022</v>
      </c>
      <c r="DI295" s="86">
        <f t="shared" si="52"/>
        <v>0.04945705894</v>
      </c>
      <c r="DJ295" s="86">
        <f t="shared" si="53"/>
        <v>0.09037263962</v>
      </c>
      <c r="DK295" s="86">
        <f t="shared" si="54"/>
        <v>0.8247739612</v>
      </c>
      <c r="DL295" s="86">
        <f t="shared" si="18"/>
        <v>1</v>
      </c>
      <c r="DM295" s="62"/>
      <c r="DN295" s="86">
        <f>DH295 / (Baseline!B$7/Baseline!B$17)</f>
        <v>3.778326505</v>
      </c>
      <c r="DO295" s="86">
        <f>DI295 / (Baseline!B$11/Baseline!B$17)</f>
        <v>1.193917074</v>
      </c>
      <c r="DP295" s="86">
        <f>DJ295 / (Baseline!B$16/Baseline!B$17)</f>
        <v>1.396530394</v>
      </c>
      <c r="DQ295" s="86">
        <f>DK295 / (Baseline!B$18/Baseline!B$17)</f>
        <v>0.932479776</v>
      </c>
      <c r="DR295" s="62"/>
      <c r="DS295" s="86">
        <f>DH295 / Baseline!H$117</f>
        <v>1.416105406</v>
      </c>
      <c r="DT295" s="86">
        <f>DI295 / Baseline!H$118</f>
        <v>1.11328098</v>
      </c>
      <c r="DU295" s="86">
        <f>DJ295 / Baseline!H$119</f>
        <v>1.080351981</v>
      </c>
      <c r="DV295" s="86">
        <f>DK295 / Baseline!H$120</f>
        <v>0.9738410347</v>
      </c>
      <c r="DW295" s="87"/>
      <c r="DX295" s="86">
        <f>(AU295*Baseline!B$34)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0.02698436117</v>
      </c>
      <c r="DY295" s="86">
        <f>(AZ295*Baseline!B$34) + (Baseline!D$90*(1-Baseline!D$91)*Baseline!B$35) + (Baseline!D$90*Baseline!D$91*((1-Baseline!D$92)*Baseline!B$40 + Baseline!D$92*Baseline!B$41))</f>
        <v>0.01118438466</v>
      </c>
      <c r="DZ295" s="86">
        <f>(BE295*Baseline!B$34) + (Baseline!F$90*(1-Baseline!F$91)*Baseline!B$35) + (Baseline!F$90*Baseline!F$91*((1-Baseline!F$92)*Baseline!B$40 + Baseline!F$92*Baseline!B$41))</f>
        <v>0.01402108709</v>
      </c>
      <c r="EA295" s="86">
        <f>(BJ295*Baseline!B$34) + (Baseline!H$90*(1-Baseline!H$91)*Baseline!B$35) + (Baseline!H$90*Baseline!H$91*((1-Baseline!H$92)*Baseline!B$40 + Baseline!H$92*Baseline!B$41))</f>
        <v>0.009314734671</v>
      </c>
      <c r="EB295" s="86">
        <f>( DX295*Baseline!B$7 + DY295*Baseline!B$11 + DZ295*Baseline!B$16 + EA295*Baseline!B$18 ) / Baseline!B$17</f>
        <v>0.009862275765</v>
      </c>
    </row>
    <row r="296">
      <c r="A296" s="73" t="s">
        <v>472</v>
      </c>
      <c r="B296" s="85">
        <f>MIN( MAX( NORMINV( MCrands!B296, (B$5+B$4)/2, (B$5-B$4)/3.29 ), 0 ), 1 )</f>
        <v>0.6087355196</v>
      </c>
      <c r="C296" s="85">
        <f>MAX( NORMINV( MCrands!C296, (C$5+C$4)/2, (C$5-C$4)/3.29 ), 0 )</f>
        <v>2.708304303</v>
      </c>
      <c r="D296" s="83"/>
      <c r="E296" s="84">
        <f>Baseline!B$33 * (C296 * Baseline!B$68*Baseline!B$68/Baseline!B$75 + Baseline!B$46 * Baseline!B$54*Baseline!B$54/Baseline!B$76 + Baseline!B$47 * Baseline!B$55*Baseline!B$55/Baseline!B$77 + Baseline!B$56*Baseline!B$56/Baseline!B$78)</f>
        <v>0.00001922435055</v>
      </c>
      <c r="F296" s="84">
        <f>Baseline!B$33 * (C296 * Baseline!B$68*Baseline!B$59/Baseline!B$75 + Baseline!B$46 * Baseline!B$54*Baseline!B$69/Baseline!B$76 + Baseline!B$47 * Baseline!B$55*Baseline!B$57/Baseline!B$77 + Baseline!B$56*Baseline!B$58/Baseline!B$78)</f>
        <v>0.0000002392748623</v>
      </c>
      <c r="G296" s="85">
        <f>Baseline!B$33 * (C296 * Baseline!B$68*Baseline!B$60/Baseline!B$75 + Baseline!B$46 * Baseline!B$54*Baseline!B$61/Baseline!B$76 + Baseline!B$47 * Baseline!B$55*Baseline!B$70/Baseline!B$77 + Baseline!B$56*Baseline!B$62/Baseline!B$78)</f>
        <v>0.0000002009373246</v>
      </c>
      <c r="H296" s="84">
        <f>Baseline!B$33 * (C296 * Baseline!B$68*Baseline!B$63/Baseline!B$75 + Baseline!B$46 * Baseline!B$54*Baseline!B$64/Baseline!B$76 + Baseline!B$47 * Baseline!B$55*Baseline!B$65/Baseline!B$77 + Baseline!B$56*Baseline!B$71/Baseline!B$78)</f>
        <v>0.000000003740828821</v>
      </c>
      <c r="I296" s="84">
        <f>Baseline!B$33 * (C296 * Baseline!B$59*Baseline!B$68/Baseline!B$75 + Baseline!B$46 * Baseline!B$69*Baseline!B$54/Baseline!B$76 + Baseline!B$47 * Baseline!B$57*Baseline!B$55/Baseline!B$77 + Baseline!B$58*Baseline!B$56/Baseline!B$78)</f>
        <v>0.0000002392748623</v>
      </c>
      <c r="J296" s="85">
        <f>Baseline!B$33 * (C296 * Baseline!B$59*Baseline!B$59/Baseline!B$75 + Baseline!B$46 * Baseline!B$69*Baseline!B$69/Baseline!B$76 + Baseline!B$47 * Baseline!B$57*Baseline!B$57/Baseline!B$77 + Baseline!B$58*Baseline!B$58/Baseline!B$78)</f>
        <v>0.000002116574468</v>
      </c>
      <c r="K296" s="84">
        <f>Baseline!B$33 * (C296 * Baseline!B$59*Baseline!B$60/Baseline!B$75 + Baseline!B$46 * Baseline!B$69*Baseline!B$61/Baseline!B$76 + Baseline!B$47 * Baseline!B$57*Baseline!B$70/Baseline!B$77 + Baseline!B$58*Baseline!B$62/Baseline!B$78)</f>
        <v>0.00000001648987247</v>
      </c>
      <c r="L296" s="85">
        <f>Baseline!B$33 * (C296 * Baseline!B$59*Baseline!B$63/Baseline!B$75 + Baseline!B$46 * Baseline!B$69*Baseline!B$64/Baseline!B$76 + Baseline!B$47 * Baseline!B$57*Baseline!B$65/Baseline!B$77 + Baseline!B$58*Baseline!B$71/Baseline!B$78)</f>
        <v>0.00000001707279902</v>
      </c>
      <c r="M296" s="84">
        <f>Baseline!B$33 * (C296 * Baseline!B$60*Baseline!B$68/Baseline!B$75 + Baseline!B$46 * Baseline!B$61*Baseline!B$54/Baseline!B$76 + Baseline!B$47 * Baseline!B$70*Baseline!B$55/Baseline!B$77 + Baseline!B$62*Baseline!B$56/Baseline!B$78)</f>
        <v>0.0000002009373246</v>
      </c>
      <c r="N296" s="85">
        <f>Baseline!B$33 * (C296 * Baseline!B$60*Baseline!B$59/Baseline!B$75 + Baseline!B$46 * Baseline!B$61*Baseline!B$69/Baseline!B$76 + Baseline!B$47 * Baseline!B$70*Baseline!B$57/Baseline!B$77 + Baseline!B$62*Baseline!B$58/Baseline!B$78)</f>
        <v>0.00000001648987247</v>
      </c>
      <c r="O296" s="85">
        <f>Baseline!B$33 * (C296 * Baseline!B$60*Baseline!B$60/Baseline!B$75 + Baseline!B$46 * Baseline!B$61*Baseline!B$61/Baseline!B$76 + Baseline!B$47 * Baseline!B$70*Baseline!B$70/Baseline!B$77 + Baseline!B$62*Baseline!B$62/Baseline!B$78)</f>
        <v>0.000001589267739</v>
      </c>
      <c r="P296" s="84">
        <f>Baseline!B$33 * (C296 * Baseline!B$60*Baseline!B$63/Baseline!B$75 + Baseline!B$46 * Baseline!B$61*Baseline!B$64/Baseline!B$76 + Baseline!B$47 * Baseline!B$70*Baseline!B$65/Baseline!B$77 + Baseline!B$62*Baseline!B$71/Baseline!B$78)</f>
        <v>0.000000001956413377</v>
      </c>
      <c r="Q296" s="84">
        <f>Baseline!B$33 * (C296 * Baseline!B$63*Baseline!B$68/Baseline!B$75 + Baseline!B$46 * Baseline!B$64*Baseline!B$54/Baseline!B$76 + Baseline!B$47 * Baseline!B$65*Baseline!B$55/Baseline!B$77 + Baseline!B$71*Baseline!B$56/Baseline!B$78)</f>
        <v>0.000000003740828821</v>
      </c>
      <c r="R296" s="84">
        <f>Baseline!B$33 * (C296 * Baseline!B$63*Baseline!B$59/Baseline!B$75 + Baseline!B$46 * Baseline!B$64*Baseline!B$69/Baseline!B$76 + Baseline!B$47 * Baseline!B$65*Baseline!B$57/Baseline!B$77 + Baseline!B$71*Baseline!B$58/Baseline!B$78)</f>
        <v>0.00000001707279902</v>
      </c>
      <c r="S296" s="84">
        <f>Baseline!B$33 * (C296 * Baseline!B$63*Baseline!B$60/Baseline!B$75 + Baseline!B$46 * Baseline!B$64*Baseline!B$61/Baseline!B$76 + Baseline!B$47 * Baseline!B$65*Baseline!B$70/Baseline!B$77 + Baseline!B$71*Baseline!B$62/Baseline!B$78)</f>
        <v>0.000000001956413377</v>
      </c>
      <c r="T296" s="84">
        <f>Baseline!B$33 * (C296 * Baseline!B$63*Baseline!B$63/Baseline!B$75 + Baseline!B$46 * Baseline!B$64*Baseline!B$64/Baseline!B$76 + Baseline!B$47 * Baseline!B$65*Baseline!B$65/Baseline!B$77 + Baseline!B$71*Baseline!B$71/Baseline!B$78)</f>
        <v>0.00000009856721937</v>
      </c>
      <c r="U296" s="83"/>
      <c r="V296" s="84">
        <f>E296 * ( Baseline!B$89 * Baseline!B$7 )</f>
        <v>0.1995295344</v>
      </c>
      <c r="W296" s="84">
        <f>F296 * ( Baseline!D$89 * Baseline!B$11 )</f>
        <v>0.004413806643</v>
      </c>
      <c r="X296" s="84">
        <f>G296 * ( Baseline!F$89 * Baseline!B$16 )</f>
        <v>0.006979511738</v>
      </c>
      <c r="Y296" s="84">
        <f>H296 * ( Baseline!H$89 * Baseline!B$18 )</f>
        <v>0.00131555024</v>
      </c>
      <c r="Z296" s="86">
        <f t="shared" si="1"/>
        <v>0.212238403</v>
      </c>
      <c r="AA296" s="84">
        <f>I296 * ( Baseline!B$89 * Baseline!B$7 )</f>
        <v>0.002483433796</v>
      </c>
      <c r="AB296" s="85">
        <f>J296 * ( Baseline!D$89 * Baseline!B$11 )</f>
        <v>0.03904359344</v>
      </c>
      <c r="AC296" s="85">
        <f>K296 * ( Baseline!F$89 * Baseline!B$16 )</f>
        <v>0.0005727719262</v>
      </c>
      <c r="AD296" s="85">
        <f>L296 * ( Baseline!F$89 * Baseline!B$16 )</f>
        <v>0.0005930197459</v>
      </c>
      <c r="AE296" s="86">
        <f t="shared" si="2"/>
        <v>0.04269281891</v>
      </c>
      <c r="AF296" s="86">
        <f>M296 * ( Baseline!B$89 * Baseline!B$7 )</f>
        <v>0.002085528492</v>
      </c>
      <c r="AG296" s="86">
        <f>N296 * ( Baseline!D$89 * Baseline!B$11 )</f>
        <v>0.0003041820103</v>
      </c>
      <c r="AH296" s="86">
        <f>O296 * ( Baseline!F$89 * Baseline!B$16 )</f>
        <v>0.05520284926</v>
      </c>
      <c r="AI296" s="86">
        <f>P296 * ( Baseline!H$89 * Baseline!B$18 )</f>
        <v>0.0006880186749</v>
      </c>
      <c r="AJ296" s="86">
        <f t="shared" si="3"/>
        <v>0.05828057844</v>
      </c>
      <c r="AK296" s="86">
        <f>Q296 * ( Baseline!B$89 * Baseline!B$7 )</f>
        <v>0.00003882606233</v>
      </c>
      <c r="AL296" s="86">
        <f>R296 * ( Baseline!D$89 * Baseline!B$11 )</f>
        <v>0.0003149350208</v>
      </c>
      <c r="AM296" s="86">
        <f>S296 * ( Baseline!F$89 * Baseline!B$16 )</f>
        <v>0.00006795556852</v>
      </c>
      <c r="AN296" s="86">
        <f>T296 * ( Baseline!H$89 * Baseline!B$18 )</f>
        <v>0.03466347576</v>
      </c>
      <c r="AO296" s="86">
        <f t="shared" si="4"/>
        <v>0.03508519241</v>
      </c>
      <c r="AP296" s="62"/>
      <c r="AQ296" s="86">
        <f>V296 * ( (1-Baseline!B$90-Baseline!B$89) + (1-B296)*Baseline!B$90 )</f>
        <v>0.08715956617</v>
      </c>
      <c r="AR296" s="86">
        <f>W296 * ( (1-Baseline!B$90-Baseline!B$89) + (1-B296)*Baseline!B$90 )</f>
        <v>0.001928062797</v>
      </c>
      <c r="AS296" s="86">
        <f>X296 * ( (1-Baseline!B$90-Baseline!B$89) + (1-B296)*Baseline!B$90 )</f>
        <v>0.003048827919</v>
      </c>
      <c r="AT296" s="86">
        <f>Y296 * ( (1-Baseline!B$90-Baseline!B$89) + (1-B296)*Baseline!B$90 )</f>
        <v>0.0005746657436</v>
      </c>
      <c r="AU296" s="86">
        <f t="shared" si="5"/>
        <v>0.09271112263</v>
      </c>
      <c r="AV296" s="86">
        <f>AA296 * ( (1-Baseline!D$90-Baseline!D$89) + (1-B296)*Baseline!D$90 )</f>
        <v>0.001784806337</v>
      </c>
      <c r="AW296" s="86">
        <f>AB296 * ( (1-Baseline!D$90-Baseline!D$89) + (1-B296)*Baseline!D$90 )</f>
        <v>0.02806004055</v>
      </c>
      <c r="AX296" s="86">
        <f>AC296 * ( (1-Baseline!D$90-Baseline!D$89) + (1-B296)*Baseline!D$90 )</f>
        <v>0.0004116425272</v>
      </c>
      <c r="AY296" s="86">
        <f>AD296 * ( (1-Baseline!D$90-Baseline!D$89) + (1-B296)*Baseline!D$90 )</f>
        <v>0.0004261943292</v>
      </c>
      <c r="AZ296" s="86">
        <f t="shared" si="6"/>
        <v>0.03068268374</v>
      </c>
      <c r="BA296" s="86">
        <f>AF296 * ( (1-Baseline!F$90-Baseline!F$89) + (1-Baseline!B$36)*Baseline!F$90 )</f>
        <v>0.00150081304</v>
      </c>
      <c r="BB296" s="86">
        <f>AG296 * ( (1-Baseline!F$90-Baseline!F$89) + (1-Baseline!B$36)*Baseline!F$90 )</f>
        <v>0.0002188991085</v>
      </c>
      <c r="BC296" s="86">
        <f>AH296 * ( (1-Baseline!F$90-Baseline!F$89) + (1-Baseline!B$36)*Baseline!F$90 )</f>
        <v>0.03972573682</v>
      </c>
      <c r="BD296" s="86">
        <f>AI296 * ( (1-Baseline!F$90-Baseline!F$89) + (1-Baseline!B$36)*Baseline!F$90 )</f>
        <v>0.0004951202551</v>
      </c>
      <c r="BE296" s="86">
        <f t="shared" si="7"/>
        <v>0.04194056922</v>
      </c>
      <c r="BF296" s="86">
        <f>AK296 * ( (1-Baseline!H$90-Baseline!H$89) + (1-Baseline!B$36)*Baseline!H$90 )</f>
        <v>0.00003076266571</v>
      </c>
      <c r="BG296" s="86">
        <f>AL296 * ( (1-Baseline!H$90-Baseline!H$89) + (1-Baseline!B$36)*Baseline!H$90 )</f>
        <v>0.0002495293157</v>
      </c>
      <c r="BH296" s="86">
        <f>AM296 * ( (1-Baseline!H$90-Baseline!H$89) + (1-Baseline!B$36)*Baseline!H$90 )</f>
        <v>0.00005384255605</v>
      </c>
      <c r="BI296" s="86">
        <f>AN296 * ( (1-Baseline!H$90-Baseline!H$89) + (1-Baseline!B$36)*Baseline!H$90 )</f>
        <v>0.02746456511</v>
      </c>
      <c r="BJ296" s="86">
        <f t="shared" si="8"/>
        <v>0.02779869965</v>
      </c>
      <c r="BK296" s="62"/>
      <c r="BL296" s="86">
        <f t="shared" si="19"/>
        <v>0.9401198443</v>
      </c>
      <c r="BM296" s="86">
        <f t="shared" si="20"/>
        <v>0.02079645616</v>
      </c>
      <c r="BN296" s="86">
        <f t="shared" si="21"/>
        <v>0.03288524433</v>
      </c>
      <c r="BO296" s="86">
        <f t="shared" si="22"/>
        <v>0.006198455237</v>
      </c>
      <c r="BP296" s="86">
        <f t="shared" si="9"/>
        <v>1</v>
      </c>
      <c r="BQ296" s="86">
        <f t="shared" si="23"/>
        <v>0.05816982479</v>
      </c>
      <c r="BR296" s="86">
        <f t="shared" si="24"/>
        <v>0.9145236702</v>
      </c>
      <c r="BS296" s="86">
        <f t="shared" si="25"/>
        <v>0.0134161187</v>
      </c>
      <c r="BT296" s="86">
        <f t="shared" si="26"/>
        <v>0.01389038628</v>
      </c>
      <c r="BU296" s="86">
        <f t="shared" si="10"/>
        <v>1</v>
      </c>
      <c r="BV296" s="86">
        <f t="shared" si="27"/>
        <v>0.03578427922</v>
      </c>
      <c r="BW296" s="86">
        <f t="shared" si="28"/>
        <v>0.005219268897</v>
      </c>
      <c r="BX296" s="86">
        <f t="shared" si="29"/>
        <v>0.9471911697</v>
      </c>
      <c r="BY296" s="86">
        <f t="shared" si="30"/>
        <v>0.0118052822</v>
      </c>
      <c r="BZ296" s="86">
        <f t="shared" si="11"/>
        <v>1</v>
      </c>
      <c r="CA296" s="86">
        <f t="shared" si="31"/>
        <v>0.001106622471</v>
      </c>
      <c r="CB296" s="86">
        <f t="shared" si="32"/>
        <v>0.008976294532</v>
      </c>
      <c r="CC296" s="86">
        <f t="shared" si="33"/>
        <v>0.001936873189</v>
      </c>
      <c r="CD296" s="86">
        <f t="shared" si="34"/>
        <v>0.9879802098</v>
      </c>
      <c r="CE296" s="86">
        <f t="shared" si="12"/>
        <v>1</v>
      </c>
      <c r="CF296" s="62"/>
      <c r="CG296" s="86">
        <f t="shared" si="35"/>
        <v>0.9401198443</v>
      </c>
      <c r="CH296" s="86">
        <f t="shared" si="36"/>
        <v>0.02079645616</v>
      </c>
      <c r="CI296" s="86">
        <f t="shared" si="37"/>
        <v>0.03288524433</v>
      </c>
      <c r="CJ296" s="86">
        <f t="shared" si="38"/>
        <v>0.006198455237</v>
      </c>
      <c r="CK296" s="86">
        <f t="shared" si="13"/>
        <v>1</v>
      </c>
      <c r="CL296" s="86">
        <f t="shared" si="39"/>
        <v>0.05816982479</v>
      </c>
      <c r="CM296" s="86">
        <f t="shared" si="40"/>
        <v>0.9145236702</v>
      </c>
      <c r="CN296" s="86">
        <f t="shared" si="41"/>
        <v>0.0134161187</v>
      </c>
      <c r="CO296" s="86">
        <f t="shared" si="42"/>
        <v>0.01389038628</v>
      </c>
      <c r="CP296" s="86">
        <f t="shared" si="14"/>
        <v>1</v>
      </c>
      <c r="CQ296" s="86">
        <f t="shared" si="43"/>
        <v>0.03578427922</v>
      </c>
      <c r="CR296" s="86">
        <f t="shared" si="44"/>
        <v>0.005219268897</v>
      </c>
      <c r="CS296" s="86">
        <f t="shared" si="45"/>
        <v>0.9471911697</v>
      </c>
      <c r="CT296" s="86">
        <f t="shared" si="46"/>
        <v>0.0118052822</v>
      </c>
      <c r="CU296" s="86">
        <f t="shared" si="15"/>
        <v>1</v>
      </c>
      <c r="CV296" s="86">
        <f t="shared" si="47"/>
        <v>0.001106622471</v>
      </c>
      <c r="CW296" s="86">
        <f t="shared" si="48"/>
        <v>0.008976294532</v>
      </c>
      <c r="CX296" s="86">
        <f t="shared" si="49"/>
        <v>0.001936873189</v>
      </c>
      <c r="CY296" s="86">
        <f t="shared" si="50"/>
        <v>0.9879802098</v>
      </c>
      <c r="CZ296" s="86">
        <f t="shared" si="16"/>
        <v>1</v>
      </c>
      <c r="DA296" s="62"/>
      <c r="DB296" s="86">
        <f>(AQ296*Baseline!B$7 + AV296*Baseline!B$11 + BA296*Baseline!B$16 + BF296*Baseline!B$18)</f>
        <v>52536.65956</v>
      </c>
      <c r="DC296" s="86">
        <f>(AR296*Baseline!B$7 + AW296*Baseline!B$11 + BB296*Baseline!B$16 + BG296*Baseline!B$18)</f>
        <v>73270.88724</v>
      </c>
      <c r="DD296" s="86">
        <f>(AS296*Baseline!B$7 + AX296*Baseline!B$11 + BC296*Baseline!B$16 + BH296*Baseline!B$18)</f>
        <v>137915.732</v>
      </c>
      <c r="DE296" s="86">
        <f>(AT296*Baseline!B$7 + AY296*Baseline!B$11 + BD296*Baseline!B$16 + BI296*Baseline!B$18)</f>
        <v>1260476.304</v>
      </c>
      <c r="DF296" s="86">
        <f t="shared" si="17"/>
        <v>1524199.583</v>
      </c>
      <c r="DG296" s="62"/>
      <c r="DH296" s="86">
        <f t="shared" si="51"/>
        <v>0.03446835976</v>
      </c>
      <c r="DI296" s="86">
        <f t="shared" si="52"/>
        <v>0.04807171453</v>
      </c>
      <c r="DJ296" s="86">
        <f t="shared" si="53"/>
        <v>0.09048403734</v>
      </c>
      <c r="DK296" s="86">
        <f t="shared" si="54"/>
        <v>0.8269758884</v>
      </c>
      <c r="DL296" s="86">
        <f t="shared" si="18"/>
        <v>1</v>
      </c>
      <c r="DM296" s="62"/>
      <c r="DN296" s="86">
        <f>DH296 / (Baseline!B$7/Baseline!B$17)</f>
        <v>3.679270694</v>
      </c>
      <c r="DO296" s="86">
        <f>DI296 / (Baseline!B$11/Baseline!B$17)</f>
        <v>1.160474197</v>
      </c>
      <c r="DP296" s="86">
        <f>DJ296 / (Baseline!B$16/Baseline!B$17)</f>
        <v>1.398251826</v>
      </c>
      <c r="DQ296" s="86">
        <f>DK296 / (Baseline!B$18/Baseline!B$17)</f>
        <v>0.934969249</v>
      </c>
      <c r="DR296" s="62"/>
      <c r="DS296" s="86">
        <f>DH296 / Baseline!H$117</f>
        <v>1.378979586</v>
      </c>
      <c r="DT296" s="86">
        <f>DI296 / Baseline!H$118</f>
        <v>1.082096805</v>
      </c>
      <c r="DU296" s="86">
        <f>DJ296 / Baseline!H$119</f>
        <v>1.081683676</v>
      </c>
      <c r="DV296" s="86">
        <f>DK296 / Baseline!H$120</f>
        <v>0.9764409313</v>
      </c>
      <c r="DW296" s="87"/>
      <c r="DX296" s="86">
        <f>(AU296*Baseline!B$34)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0.02643619964</v>
      </c>
      <c r="DY296" s="86">
        <f>(AZ296*Baseline!B$34) + (Baseline!D$90*(1-Baseline!D$91)*Baseline!B$35) + (Baseline!D$90*Baseline!D$91*((1-Baseline!D$92)*Baseline!B$40 + Baseline!D$92*Baseline!B$41))</f>
        <v>0.01101597056</v>
      </c>
      <c r="DZ296" s="86">
        <f>(BE296*Baseline!B$34) + (Baseline!F$90*(1-Baseline!F$91)*Baseline!B$35) + (Baseline!F$90*Baseline!F$91*((1-Baseline!F$92)*Baseline!B$40 + Baseline!F$92*Baseline!B$41))</f>
        <v>0.01402172538</v>
      </c>
      <c r="EA296" s="86">
        <f>(BJ296*Baseline!B$34) + (Baseline!H$90*(1-Baseline!H$91)*Baseline!B$35) + (Baseline!H$90*Baseline!H$91*((1-Baseline!H$92)*Baseline!B$40 + Baseline!H$92*Baseline!B$41))</f>
        <v>0.009314804948</v>
      </c>
      <c r="EB296" s="86">
        <f>( DX296*Baseline!B$7 + DY296*Baseline!B$11 + DZ296*Baseline!B$16 + EA296*Baseline!B$18 ) / Baseline!B$17</f>
        <v>0.009850267491</v>
      </c>
    </row>
    <row r="297">
      <c r="A297" s="73" t="s">
        <v>473</v>
      </c>
      <c r="B297" s="85">
        <f>MIN( MAX( NORMINV( MCrands!B297, (B$5+B$4)/2, (B$5-B$4)/3.29 ), 0 ), 1 )</f>
        <v>0.3762025324</v>
      </c>
      <c r="C297" s="85">
        <f>MAX( NORMINV( MCrands!C297, (C$5+C$4)/2, (C$5-C$4)/3.29 ), 0 )</f>
        <v>2.822079115</v>
      </c>
      <c r="D297" s="83"/>
      <c r="E297" s="84">
        <f>Baseline!B$33 * (C297 * Baseline!B$68*Baseline!B$68/Baseline!B$75 + Baseline!B$46 * Baseline!B$54*Baseline!B$54/Baseline!B$76 + Baseline!B$47 * Baseline!B$55*Baseline!B$55/Baseline!B$77 + Baseline!B$56*Baseline!B$56/Baseline!B$78)</f>
        <v>0.00002002987895</v>
      </c>
      <c r="F297" s="84">
        <f>Baseline!B$33 * (C297 * Baseline!B$68*Baseline!B$59/Baseline!B$75 + Baseline!B$46 * Baseline!B$54*Baseline!B$69/Baseline!B$76 + Baseline!B$47 * Baseline!B$55*Baseline!B$57/Baseline!B$77 + Baseline!B$56*Baseline!B$58/Baseline!B$78)</f>
        <v>0.000000239402051</v>
      </c>
      <c r="G297" s="85">
        <f>Baseline!B$33 * (C297 * Baseline!B$68*Baseline!B$60/Baseline!B$75 + Baseline!B$46 * Baseline!B$54*Baseline!B$61/Baseline!B$76 + Baseline!B$47 * Baseline!B$55*Baseline!B$70/Baseline!B$77 + Baseline!B$56*Baseline!B$62/Baseline!B$78)</f>
        <v>0.0000002012499968</v>
      </c>
      <c r="H297" s="84">
        <f>Baseline!B$33 * (C297 * Baseline!B$68*Baseline!B$63/Baseline!B$75 + Baseline!B$46 * Baseline!B$54*Baseline!B$64/Baseline!B$76 + Baseline!B$47 * Baseline!B$55*Baseline!B$65/Baseline!B$77 + Baseline!B$56*Baseline!B$71/Baseline!B$78)</f>
        <v>0.000000003772096042</v>
      </c>
      <c r="I297" s="84">
        <f>Baseline!B$33 * (C297 * Baseline!B$59*Baseline!B$68/Baseline!B$75 + Baseline!B$46 * Baseline!B$69*Baseline!B$54/Baseline!B$76 + Baseline!B$47 * Baseline!B$57*Baseline!B$55/Baseline!B$77 + Baseline!B$58*Baseline!B$56/Baseline!B$78)</f>
        <v>0.000000239402051</v>
      </c>
      <c r="J297" s="85">
        <f>Baseline!B$33 * (C297 * Baseline!B$59*Baseline!B$59/Baseline!B$75 + Baseline!B$46 * Baseline!B$69*Baseline!B$69/Baseline!B$76 + Baseline!B$47 * Baseline!B$57*Baseline!B$57/Baseline!B$77 + Baseline!B$58*Baseline!B$58/Baseline!B$78)</f>
        <v>0.000002116574488</v>
      </c>
      <c r="K297" s="84">
        <f>Baseline!B$33 * (C297 * Baseline!B$59*Baseline!B$60/Baseline!B$75 + Baseline!B$46 * Baseline!B$69*Baseline!B$61/Baseline!B$76 + Baseline!B$47 * Baseline!B$57*Baseline!B$70/Baseline!B$77 + Baseline!B$58*Baseline!B$62/Baseline!B$78)</f>
        <v>0.00000001648992184</v>
      </c>
      <c r="L297" s="85">
        <f>Baseline!B$33 * (C297 * Baseline!B$59*Baseline!B$63/Baseline!B$75 + Baseline!B$46 * Baseline!B$69*Baseline!B$64/Baseline!B$76 + Baseline!B$47 * Baseline!B$57*Baseline!B$65/Baseline!B$77 + Baseline!B$58*Baseline!B$71/Baseline!B$78)</f>
        <v>0.00000001707280396</v>
      </c>
      <c r="M297" s="84">
        <f>Baseline!B$33 * (C297 * Baseline!B$60*Baseline!B$68/Baseline!B$75 + Baseline!B$46 * Baseline!B$61*Baseline!B$54/Baseline!B$76 + Baseline!B$47 * Baseline!B$70*Baseline!B$55/Baseline!B$77 + Baseline!B$62*Baseline!B$56/Baseline!B$78)</f>
        <v>0.0000002012499968</v>
      </c>
      <c r="N297" s="85">
        <f>Baseline!B$33 * (C297 * Baseline!B$60*Baseline!B$59/Baseline!B$75 + Baseline!B$46 * Baseline!B$61*Baseline!B$69/Baseline!B$76 + Baseline!B$47 * Baseline!B$70*Baseline!B$57/Baseline!B$77 + Baseline!B$62*Baseline!B$58/Baseline!B$78)</f>
        <v>0.00000001648992184</v>
      </c>
      <c r="O297" s="85">
        <f>Baseline!B$33 * (C297 * Baseline!B$60*Baseline!B$60/Baseline!B$75 + Baseline!B$46 * Baseline!B$61*Baseline!B$61/Baseline!B$76 + Baseline!B$47 * Baseline!B$70*Baseline!B$70/Baseline!B$77 + Baseline!B$62*Baseline!B$62/Baseline!B$78)</f>
        <v>0.00000158926786</v>
      </c>
      <c r="P297" s="84">
        <f>Baseline!B$33 * (C297 * Baseline!B$60*Baseline!B$63/Baseline!B$75 + Baseline!B$46 * Baseline!B$61*Baseline!B$64/Baseline!B$76 + Baseline!B$47 * Baseline!B$70*Baseline!B$65/Baseline!B$77 + Baseline!B$62*Baseline!B$71/Baseline!B$78)</f>
        <v>0.000000001956425514</v>
      </c>
      <c r="Q297" s="84">
        <f>Baseline!B$33 * (C297 * Baseline!B$63*Baseline!B$68/Baseline!B$75 + Baseline!B$46 * Baseline!B$64*Baseline!B$54/Baseline!B$76 + Baseline!B$47 * Baseline!B$65*Baseline!B$55/Baseline!B$77 + Baseline!B$71*Baseline!B$56/Baseline!B$78)</f>
        <v>0.000000003772096042</v>
      </c>
      <c r="R297" s="84">
        <f>Baseline!B$33 * (C297 * Baseline!B$63*Baseline!B$59/Baseline!B$75 + Baseline!B$46 * Baseline!B$64*Baseline!B$69/Baseline!B$76 + Baseline!B$47 * Baseline!B$65*Baseline!B$57/Baseline!B$77 + Baseline!B$71*Baseline!B$58/Baseline!B$78)</f>
        <v>0.00000001707280396</v>
      </c>
      <c r="S297" s="84">
        <f>Baseline!B$33 * (C297 * Baseline!B$63*Baseline!B$60/Baseline!B$75 + Baseline!B$46 * Baseline!B$64*Baseline!B$61/Baseline!B$76 + Baseline!B$47 * Baseline!B$65*Baseline!B$70/Baseline!B$77 + Baseline!B$71*Baseline!B$62/Baseline!B$78)</f>
        <v>0.000000001956425514</v>
      </c>
      <c r="T297" s="84">
        <f>Baseline!B$33 * (C297 * Baseline!B$63*Baseline!B$63/Baseline!B$75 + Baseline!B$46 * Baseline!B$64*Baseline!B$64/Baseline!B$76 + Baseline!B$47 * Baseline!B$65*Baseline!B$65/Baseline!B$77 + Baseline!B$71*Baseline!B$71/Baseline!B$78)</f>
        <v>0.00000009856722059</v>
      </c>
      <c r="U297" s="83"/>
      <c r="V297" s="84">
        <f>E297 * ( Baseline!B$89 * Baseline!B$7 )</f>
        <v>0.2078901137</v>
      </c>
      <c r="W297" s="84">
        <f>F297 * ( Baseline!D$89 * Baseline!B$11 )</f>
        <v>0.004416152841</v>
      </c>
      <c r="X297" s="84">
        <f>G297 * ( Baseline!F$89 * Baseline!B$16 )</f>
        <v>0.006990372335</v>
      </c>
      <c r="Y297" s="84">
        <f>H297 * ( Baseline!H$89 * Baseline!B$18 )</f>
        <v>0.001326546092</v>
      </c>
      <c r="Z297" s="86">
        <f t="shared" si="1"/>
        <v>0.2206231849</v>
      </c>
      <c r="AA297" s="84">
        <f>I297 * ( Baseline!B$89 * Baseline!B$7 )</f>
        <v>0.002484753887</v>
      </c>
      <c r="AB297" s="85">
        <f>J297 * ( Baseline!D$89 * Baseline!B$11 )</f>
        <v>0.03904359381</v>
      </c>
      <c r="AC297" s="85">
        <f>K297 * ( Baseline!F$89 * Baseline!B$16 )</f>
        <v>0.000572773641</v>
      </c>
      <c r="AD297" s="85">
        <f>L297 * ( Baseline!F$89 * Baseline!B$16 )</f>
        <v>0.0005930199174</v>
      </c>
      <c r="AE297" s="86">
        <f t="shared" si="2"/>
        <v>0.04269414126</v>
      </c>
      <c r="AF297" s="86">
        <f>M297 * ( Baseline!B$89 * Baseline!B$7 )</f>
        <v>0.002088773717</v>
      </c>
      <c r="AG297" s="86">
        <f>N297 * ( Baseline!D$89 * Baseline!B$11 )</f>
        <v>0.000304182921</v>
      </c>
      <c r="AH297" s="86">
        <f>O297 * ( Baseline!F$89 * Baseline!B$16 )</f>
        <v>0.05520285347</v>
      </c>
      <c r="AI297" s="86">
        <f>P297 * ( Baseline!H$89 * Baseline!B$18 )</f>
        <v>0.0006880229431</v>
      </c>
      <c r="AJ297" s="86">
        <f t="shared" si="3"/>
        <v>0.05828383306</v>
      </c>
      <c r="AK297" s="86">
        <f>Q297 * ( Baseline!B$89 * Baseline!B$7 )</f>
        <v>0.00003915058482</v>
      </c>
      <c r="AL297" s="86">
        <f>R297 * ( Baseline!D$89 * Baseline!B$11 )</f>
        <v>0.0003149351118</v>
      </c>
      <c r="AM297" s="86">
        <f>S297 * ( Baseline!F$89 * Baseline!B$16 )</f>
        <v>0.00006795599008</v>
      </c>
      <c r="AN297" s="86">
        <f>T297 * ( Baseline!H$89 * Baseline!B$18 )</f>
        <v>0.03466347618</v>
      </c>
      <c r="AO297" s="86">
        <f t="shared" si="4"/>
        <v>0.03508551787</v>
      </c>
      <c r="AP297" s="62"/>
      <c r="AQ297" s="86">
        <f>V297 * ( (1-Baseline!B$90-Baseline!B$89) + (1-B297)*Baseline!B$90 )</f>
        <v>0.1338354446</v>
      </c>
      <c r="AR297" s="86">
        <f>W297 * ( (1-Baseline!B$90-Baseline!B$89) + (1-B297)*Baseline!B$90 )</f>
        <v>0.002843029755</v>
      </c>
      <c r="AS297" s="86">
        <f>X297 * ( (1-Baseline!B$90-Baseline!B$89) + (1-B297)*Baseline!B$90 )</f>
        <v>0.004500260127</v>
      </c>
      <c r="AT297" s="86">
        <f>Y297 * ( (1-Baseline!B$90-Baseline!B$89) + (1-B297)*Baseline!B$90 )</f>
        <v>0.0008540035066</v>
      </c>
      <c r="AU297" s="86">
        <f t="shared" si="5"/>
        <v>0.142032738</v>
      </c>
      <c r="AV297" s="86">
        <f>AA297 * ( (1-Baseline!D$90-Baseline!D$89) + (1-B297)*Baseline!D$90 )</f>
        <v>0.002044603752</v>
      </c>
      <c r="AW297" s="86">
        <f>AB297 * ( (1-Baseline!D$90-Baseline!D$89) + (1-B297)*Baseline!D$90 )</f>
        <v>0.03212739854</v>
      </c>
      <c r="AX297" s="86">
        <f>AC297 * ( (1-Baseline!D$90-Baseline!D$89) + (1-B297)*Baseline!D$90 )</f>
        <v>0.0004713123267</v>
      </c>
      <c r="AY297" s="86">
        <f>AD297 * ( (1-Baseline!D$90-Baseline!D$89) + (1-B297)*Baseline!D$90 )</f>
        <v>0.0004879721708</v>
      </c>
      <c r="AZ297" s="86">
        <f t="shared" si="6"/>
        <v>0.03513128679</v>
      </c>
      <c r="BA297" s="86">
        <f>AF297 * ( (1-Baseline!F$90-Baseline!F$89) + (1-Baseline!B$36)*Baseline!F$90 )</f>
        <v>0.001503148407</v>
      </c>
      <c r="BB297" s="86">
        <f>AG297 * ( (1-Baseline!F$90-Baseline!F$89) + (1-Baseline!B$36)*Baseline!F$90 )</f>
        <v>0.0002188997638</v>
      </c>
      <c r="BC297" s="86">
        <f>AH297 * ( (1-Baseline!F$90-Baseline!F$89) + (1-Baseline!B$36)*Baseline!F$90 )</f>
        <v>0.03972573985</v>
      </c>
      <c r="BD297" s="86">
        <f>AI297 * ( (1-Baseline!F$90-Baseline!F$89) + (1-Baseline!B$36)*Baseline!F$90 )</f>
        <v>0.0004951233266</v>
      </c>
      <c r="BE297" s="86">
        <f t="shared" si="7"/>
        <v>0.04194291135</v>
      </c>
      <c r="BF297" s="86">
        <f>AK297 * ( (1-Baseline!H$90-Baseline!H$89) + (1-Baseline!B$36)*Baseline!H$90 )</f>
        <v>0.00003101979136</v>
      </c>
      <c r="BG297" s="86">
        <f>AL297 * ( (1-Baseline!H$90-Baseline!H$89) + (1-Baseline!B$36)*Baseline!H$90 )</f>
        <v>0.0002495293878</v>
      </c>
      <c r="BH297" s="86">
        <f>AM297 * ( (1-Baseline!H$90-Baseline!H$89) + (1-Baseline!B$36)*Baseline!H$90 )</f>
        <v>0.00005384289006</v>
      </c>
      <c r="BI297" s="86">
        <f>AN297 * ( (1-Baseline!H$90-Baseline!H$89) + (1-Baseline!B$36)*Baseline!H$90 )</f>
        <v>0.02746456545</v>
      </c>
      <c r="BJ297" s="86">
        <f t="shared" si="8"/>
        <v>0.02779895752</v>
      </c>
      <c r="BK297" s="62"/>
      <c r="BL297" s="86">
        <f t="shared" si="19"/>
        <v>0.9422858877</v>
      </c>
      <c r="BM297" s="86">
        <f t="shared" si="20"/>
        <v>0.02001672146</v>
      </c>
      <c r="BN297" s="86">
        <f t="shared" si="21"/>
        <v>0.03168466785</v>
      </c>
      <c r="BO297" s="86">
        <f t="shared" si="22"/>
        <v>0.006012722973</v>
      </c>
      <c r="BP297" s="86">
        <f t="shared" si="9"/>
        <v>1</v>
      </c>
      <c r="BQ297" s="86">
        <f t="shared" si="23"/>
        <v>0.05819894285</v>
      </c>
      <c r="BR297" s="86">
        <f t="shared" si="24"/>
        <v>0.9144953537</v>
      </c>
      <c r="BS297" s="86">
        <f t="shared" si="25"/>
        <v>0.01341574333</v>
      </c>
      <c r="BT297" s="86">
        <f t="shared" si="26"/>
        <v>0.01388996007</v>
      </c>
      <c r="BU297" s="86">
        <f t="shared" si="10"/>
        <v>1</v>
      </c>
      <c r="BV297" s="86">
        <f t="shared" si="27"/>
        <v>0.03583796067</v>
      </c>
      <c r="BW297" s="86">
        <f t="shared" si="28"/>
        <v>0.005218993074</v>
      </c>
      <c r="BX297" s="86">
        <f t="shared" si="29"/>
        <v>0.94713835</v>
      </c>
      <c r="BY297" s="86">
        <f t="shared" si="30"/>
        <v>0.01180469621</v>
      </c>
      <c r="BZ297" s="86">
        <f t="shared" si="11"/>
        <v>1</v>
      </c>
      <c r="CA297" s="86">
        <f t="shared" si="31"/>
        <v>0.001115861677</v>
      </c>
      <c r="CB297" s="86">
        <f t="shared" si="32"/>
        <v>0.008976213861</v>
      </c>
      <c r="CC297" s="86">
        <f t="shared" si="33"/>
        <v>0.001936867238</v>
      </c>
      <c r="CD297" s="86">
        <f t="shared" si="34"/>
        <v>0.9879710572</v>
      </c>
      <c r="CE297" s="86">
        <f t="shared" si="12"/>
        <v>1</v>
      </c>
      <c r="CF297" s="62"/>
      <c r="CG297" s="86">
        <f t="shared" si="35"/>
        <v>0.9422858877</v>
      </c>
      <c r="CH297" s="86">
        <f t="shared" si="36"/>
        <v>0.02001672146</v>
      </c>
      <c r="CI297" s="86">
        <f t="shared" si="37"/>
        <v>0.03168466785</v>
      </c>
      <c r="CJ297" s="86">
        <f t="shared" si="38"/>
        <v>0.006012722973</v>
      </c>
      <c r="CK297" s="86">
        <f t="shared" si="13"/>
        <v>1</v>
      </c>
      <c r="CL297" s="86">
        <f t="shared" si="39"/>
        <v>0.05819894285</v>
      </c>
      <c r="CM297" s="86">
        <f t="shared" si="40"/>
        <v>0.9144953537</v>
      </c>
      <c r="CN297" s="86">
        <f t="shared" si="41"/>
        <v>0.01341574333</v>
      </c>
      <c r="CO297" s="86">
        <f t="shared" si="42"/>
        <v>0.01388996007</v>
      </c>
      <c r="CP297" s="86">
        <f t="shared" si="14"/>
        <v>1</v>
      </c>
      <c r="CQ297" s="86">
        <f t="shared" si="43"/>
        <v>0.03583796067</v>
      </c>
      <c r="CR297" s="86">
        <f t="shared" si="44"/>
        <v>0.005218993074</v>
      </c>
      <c r="CS297" s="86">
        <f t="shared" si="45"/>
        <v>0.94713835</v>
      </c>
      <c r="CT297" s="86">
        <f t="shared" si="46"/>
        <v>0.01180469621</v>
      </c>
      <c r="CU297" s="86">
        <f t="shared" si="15"/>
        <v>1</v>
      </c>
      <c r="CV297" s="86">
        <f t="shared" si="47"/>
        <v>0.001115861677</v>
      </c>
      <c r="CW297" s="86">
        <f t="shared" si="48"/>
        <v>0.008976213861</v>
      </c>
      <c r="CX297" s="86">
        <f t="shared" si="49"/>
        <v>0.001936867238</v>
      </c>
      <c r="CY297" s="86">
        <f t="shared" si="50"/>
        <v>0.9879710572</v>
      </c>
      <c r="CZ297" s="86">
        <f t="shared" si="16"/>
        <v>1</v>
      </c>
      <c r="DA297" s="62"/>
      <c r="DB297" s="86">
        <f>(AQ297*Baseline!B$7 + AV297*Baseline!B$11 + BA297*Baseline!B$16 + BF297*Baseline!B$18)</f>
        <v>75751.20811</v>
      </c>
      <c r="DC297" s="86">
        <f>(AR297*Baseline!B$7 + AW297*Baseline!B$11 + BB297*Baseline!B$16 + BG297*Baseline!B$18)</f>
        <v>82437.32057</v>
      </c>
      <c r="DD297" s="86">
        <f>(AS297*Baseline!B$7 + AX297*Baseline!B$11 + BC297*Baseline!B$16 + BH297*Baseline!B$18)</f>
        <v>138747.6672</v>
      </c>
      <c r="DE297" s="86">
        <f>(AT297*Baseline!B$7 + AY297*Baseline!B$11 + BD297*Baseline!B$16 + BI297*Baseline!B$18)</f>
        <v>1260744.295</v>
      </c>
      <c r="DF297" s="86">
        <f t="shared" si="17"/>
        <v>1557680.491</v>
      </c>
      <c r="DG297" s="62"/>
      <c r="DH297" s="86">
        <f t="shared" si="51"/>
        <v>0.04863077413</v>
      </c>
      <c r="DI297" s="86">
        <f t="shared" si="52"/>
        <v>0.05292312581</v>
      </c>
      <c r="DJ297" s="86">
        <f t="shared" si="53"/>
        <v>0.08907325219</v>
      </c>
      <c r="DK297" s="86">
        <f t="shared" si="54"/>
        <v>0.8093728479</v>
      </c>
      <c r="DL297" s="86">
        <f t="shared" si="18"/>
        <v>1</v>
      </c>
      <c r="DM297" s="62"/>
      <c r="DN297" s="86">
        <f>DH297 / (Baseline!B$7/Baseline!B$17)</f>
        <v>5.191015279</v>
      </c>
      <c r="DO297" s="86">
        <f>DI297 / (Baseline!B$11/Baseline!B$17)</f>
        <v>1.277589587</v>
      </c>
      <c r="DP297" s="86">
        <f>DJ297 / (Baseline!B$16/Baseline!B$17)</f>
        <v>1.376450932</v>
      </c>
      <c r="DQ297" s="86">
        <f>DK297 / (Baseline!B$18/Baseline!B$17)</f>
        <v>0.9150674577</v>
      </c>
      <c r="DR297" s="62"/>
      <c r="DS297" s="86">
        <f>DH297 / Baseline!H$117</f>
        <v>1.945576907</v>
      </c>
      <c r="DT297" s="86">
        <f>DI297 / Baseline!H$118</f>
        <v>1.191302327</v>
      </c>
      <c r="DU297" s="86">
        <f>DJ297 / Baseline!H$119</f>
        <v>1.064818565</v>
      </c>
      <c r="DV297" s="86">
        <f>DK297 / Baseline!H$120</f>
        <v>0.9556563721</v>
      </c>
      <c r="DW297" s="87"/>
      <c r="DX297" s="86">
        <f>(AU297*Baseline!B$34)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0.03383444195</v>
      </c>
      <c r="DY297" s="86">
        <f>(AZ297*Baseline!B$34) + (Baseline!D$90*(1-Baseline!D$91)*Baseline!B$35) + (Baseline!D$90*Baseline!D$91*((1-Baseline!D$92)*Baseline!B$40 + Baseline!D$92*Baseline!B$41))</f>
        <v>0.01168326102</v>
      </c>
      <c r="DZ297" s="86">
        <f>(BE297*Baseline!B$34) + (Baseline!F$90*(1-Baseline!F$91)*Baseline!B$35) + (Baseline!F$90*Baseline!F$91*((1-Baseline!F$92)*Baseline!B$40 + Baseline!F$92*Baseline!B$41))</f>
        <v>0.0140220767</v>
      </c>
      <c r="EA297" s="86">
        <f>(BJ297*Baseline!B$34) + (Baseline!H$90*(1-Baseline!H$91)*Baseline!B$35) + (Baseline!H$90*Baseline!H$91*((1-Baseline!H$92)*Baseline!B$40 + Baseline!H$92*Baseline!B$41))</f>
        <v>0.009314843628</v>
      </c>
      <c r="EB297" s="86">
        <f>( DX297*Baseline!B$7 + DY297*Baseline!B$11 + DZ297*Baseline!B$16 + EA297*Baseline!B$18 ) / Baseline!B$17</f>
        <v>0.009947275059</v>
      </c>
    </row>
    <row r="298">
      <c r="A298" s="73" t="s">
        <v>474</v>
      </c>
      <c r="B298" s="85">
        <f>MIN( MAX( NORMINV( MCrands!B298, (B$5+B$4)/2, (B$5-B$4)/3.29 ), 0 ), 1 )</f>
        <v>0.5509400533</v>
      </c>
      <c r="C298" s="85">
        <f>MAX( NORMINV( MCrands!C298, (C$5+C$4)/2, (C$5-C$4)/3.29 ), 0 )</f>
        <v>2.603743575</v>
      </c>
      <c r="D298" s="83"/>
      <c r="E298" s="84">
        <f>Baseline!B$33 * (C298 * Baseline!B$68*Baseline!B$68/Baseline!B$75 + Baseline!B$46 * Baseline!B$54*Baseline!B$54/Baseline!B$76 + Baseline!B$47 * Baseline!B$55*Baseline!B$55/Baseline!B$77 + Baseline!B$56*Baseline!B$56/Baseline!B$78)</f>
        <v>0.00001848405809</v>
      </c>
      <c r="F298" s="84">
        <f>Baseline!B$33 * (C298 * Baseline!B$68*Baseline!B$59/Baseline!B$75 + Baseline!B$46 * Baseline!B$54*Baseline!B$69/Baseline!B$76 + Baseline!B$47 * Baseline!B$55*Baseline!B$57/Baseline!B$77 + Baseline!B$56*Baseline!B$58/Baseline!B$78)</f>
        <v>0.000000239157974</v>
      </c>
      <c r="G298" s="85">
        <f>Baseline!B$33 * (C298 * Baseline!B$68*Baseline!B$60/Baseline!B$75 + Baseline!B$46 * Baseline!B$54*Baseline!B$61/Baseline!B$76 + Baseline!B$47 * Baseline!B$55*Baseline!B$70/Baseline!B$77 + Baseline!B$56*Baseline!B$62/Baseline!B$78)</f>
        <v>0.0000002006499742</v>
      </c>
      <c r="H298" s="84">
        <f>Baseline!B$33 * (C298 * Baseline!B$68*Baseline!B$63/Baseline!B$75 + Baseline!B$46 * Baseline!B$54*Baseline!B$64/Baseline!B$76 + Baseline!B$47 * Baseline!B$55*Baseline!B$65/Baseline!B$77 + Baseline!B$56*Baseline!B$71/Baseline!B$78)</f>
        <v>0.000000003712093785</v>
      </c>
      <c r="I298" s="84">
        <f>Baseline!B$33 * (C298 * Baseline!B$59*Baseline!B$68/Baseline!B$75 + Baseline!B$46 * Baseline!B$69*Baseline!B$54/Baseline!B$76 + Baseline!B$47 * Baseline!B$57*Baseline!B$55/Baseline!B$77 + Baseline!B$58*Baseline!B$56/Baseline!B$78)</f>
        <v>0.000000239157974</v>
      </c>
      <c r="J298" s="85">
        <f>Baseline!B$33 * (C298 * Baseline!B$59*Baseline!B$59/Baseline!B$75 + Baseline!B$46 * Baseline!B$69*Baseline!B$69/Baseline!B$76 + Baseline!B$47 * Baseline!B$57*Baseline!B$57/Baseline!B$77 + Baseline!B$58*Baseline!B$58/Baseline!B$78)</f>
        <v>0.000002116574449</v>
      </c>
      <c r="K298" s="84">
        <f>Baseline!B$33 * (C298 * Baseline!B$59*Baseline!B$60/Baseline!B$75 + Baseline!B$46 * Baseline!B$69*Baseline!B$61/Baseline!B$76 + Baseline!B$47 * Baseline!B$57*Baseline!B$70/Baseline!B$77 + Baseline!B$58*Baseline!B$62/Baseline!B$78)</f>
        <v>0.0000000164898271</v>
      </c>
      <c r="L298" s="85">
        <f>Baseline!B$33 * (C298 * Baseline!B$59*Baseline!B$63/Baseline!B$75 + Baseline!B$46 * Baseline!B$69*Baseline!B$64/Baseline!B$76 + Baseline!B$47 * Baseline!B$57*Baseline!B$65/Baseline!B$77 + Baseline!B$58*Baseline!B$71/Baseline!B$78)</f>
        <v>0.00000001707279448</v>
      </c>
      <c r="M298" s="84">
        <f>Baseline!B$33 * (C298 * Baseline!B$60*Baseline!B$68/Baseline!B$75 + Baseline!B$46 * Baseline!B$61*Baseline!B$54/Baseline!B$76 + Baseline!B$47 * Baseline!B$70*Baseline!B$55/Baseline!B$77 + Baseline!B$62*Baseline!B$56/Baseline!B$78)</f>
        <v>0.0000002006499742</v>
      </c>
      <c r="N298" s="85">
        <f>Baseline!B$33 * (C298 * Baseline!B$60*Baseline!B$59/Baseline!B$75 + Baseline!B$46 * Baseline!B$61*Baseline!B$69/Baseline!B$76 + Baseline!B$47 * Baseline!B$70*Baseline!B$57/Baseline!B$77 + Baseline!B$62*Baseline!B$58/Baseline!B$78)</f>
        <v>0.0000000164898271</v>
      </c>
      <c r="O298" s="85">
        <f>Baseline!B$33 * (C298 * Baseline!B$60*Baseline!B$60/Baseline!B$75 + Baseline!B$46 * Baseline!B$61*Baseline!B$61/Baseline!B$76 + Baseline!B$47 * Baseline!B$70*Baseline!B$70/Baseline!B$77 + Baseline!B$62*Baseline!B$62/Baseline!B$78)</f>
        <v>0.000001589267628</v>
      </c>
      <c r="P298" s="84">
        <f>Baseline!B$33 * (C298 * Baseline!B$60*Baseline!B$63/Baseline!B$75 + Baseline!B$46 * Baseline!B$61*Baseline!B$64/Baseline!B$76 + Baseline!B$47 * Baseline!B$70*Baseline!B$65/Baseline!B$77 + Baseline!B$62*Baseline!B$71/Baseline!B$78)</f>
        <v>0.000000001956402223</v>
      </c>
      <c r="Q298" s="84">
        <f>Baseline!B$33 * (C298 * Baseline!B$63*Baseline!B$68/Baseline!B$75 + Baseline!B$46 * Baseline!B$64*Baseline!B$54/Baseline!B$76 + Baseline!B$47 * Baseline!B$65*Baseline!B$55/Baseline!B$77 + Baseline!B$71*Baseline!B$56/Baseline!B$78)</f>
        <v>0.000000003712093785</v>
      </c>
      <c r="R298" s="84">
        <f>Baseline!B$33 * (C298 * Baseline!B$63*Baseline!B$59/Baseline!B$75 + Baseline!B$46 * Baseline!B$64*Baseline!B$69/Baseline!B$76 + Baseline!B$47 * Baseline!B$65*Baseline!B$57/Baseline!B$77 + Baseline!B$71*Baseline!B$58/Baseline!B$78)</f>
        <v>0.00000001707279448</v>
      </c>
      <c r="S298" s="84">
        <f>Baseline!B$33 * (C298 * Baseline!B$63*Baseline!B$60/Baseline!B$75 + Baseline!B$46 * Baseline!B$64*Baseline!B$61/Baseline!B$76 + Baseline!B$47 * Baseline!B$65*Baseline!B$70/Baseline!B$77 + Baseline!B$71*Baseline!B$62/Baseline!B$78)</f>
        <v>0.000000001956402223</v>
      </c>
      <c r="T298" s="84">
        <f>Baseline!B$33 * (C298 * Baseline!B$63*Baseline!B$63/Baseline!B$75 + Baseline!B$46 * Baseline!B$64*Baseline!B$64/Baseline!B$76 + Baseline!B$47 * Baseline!B$65*Baseline!B$65/Baseline!B$77 + Baseline!B$71*Baseline!B$71/Baseline!B$78)</f>
        <v>0.00000009856721826</v>
      </c>
      <c r="U298" s="83"/>
      <c r="V298" s="84">
        <f>E298 * ( Baseline!B$89 * Baseline!B$7 )</f>
        <v>0.1918460389</v>
      </c>
      <c r="W298" s="84">
        <f>F298 * ( Baseline!D$89 * Baseline!B$11 )</f>
        <v>0.004411650452</v>
      </c>
      <c r="X298" s="84">
        <f>G298 * ( Baseline!F$89 * Baseline!B$16 )</f>
        <v>0.006969530689</v>
      </c>
      <c r="Y298" s="84">
        <f>H298 * ( Baseline!H$89 * Baseline!B$18 )</f>
        <v>0.001305444891</v>
      </c>
      <c r="Z298" s="86">
        <f t="shared" si="1"/>
        <v>0.2045326649</v>
      </c>
      <c r="AA298" s="84">
        <f>I298 * ( Baseline!B$89 * Baseline!B$7 )</f>
        <v>0.002482220612</v>
      </c>
      <c r="AB298" s="85">
        <f>J298 * ( Baseline!D$89 * Baseline!B$11 )</f>
        <v>0.0390435931</v>
      </c>
      <c r="AC298" s="85">
        <f>K298 * ( Baseline!F$89 * Baseline!B$16 )</f>
        <v>0.0005727703502</v>
      </c>
      <c r="AD298" s="85">
        <f>L298 * ( Baseline!F$89 * Baseline!B$16 )</f>
        <v>0.0005930195883</v>
      </c>
      <c r="AE298" s="86">
        <f t="shared" si="2"/>
        <v>0.04269160365</v>
      </c>
      <c r="AF298" s="86">
        <f>M298 * ( Baseline!B$89 * Baseline!B$7 )</f>
        <v>0.002082546082</v>
      </c>
      <c r="AG298" s="86">
        <f>N298 * ( Baseline!D$89 * Baseline!B$11 )</f>
        <v>0.0003041811734</v>
      </c>
      <c r="AH298" s="86">
        <f>O298 * ( Baseline!F$89 * Baseline!B$16 )</f>
        <v>0.05520284538</v>
      </c>
      <c r="AI298" s="86">
        <f>P298 * ( Baseline!H$89 * Baseline!B$18 )</f>
        <v>0.0006880147525</v>
      </c>
      <c r="AJ298" s="86">
        <f t="shared" si="3"/>
        <v>0.05827758739</v>
      </c>
      <c r="AK298" s="86">
        <f>Q298 * ( Baseline!B$89 * Baseline!B$7 )</f>
        <v>0.00003852782139</v>
      </c>
      <c r="AL298" s="86">
        <f>R298 * ( Baseline!D$89 * Baseline!B$11 )</f>
        <v>0.0003149349371</v>
      </c>
      <c r="AM298" s="86">
        <f>S298 * ( Baseline!F$89 * Baseline!B$16 )</f>
        <v>0.0000679551811</v>
      </c>
      <c r="AN298" s="86">
        <f>T298 * ( Baseline!H$89 * Baseline!B$18 )</f>
        <v>0.03466347537</v>
      </c>
      <c r="AO298" s="86">
        <f t="shared" si="4"/>
        <v>0.03508489331</v>
      </c>
      <c r="AP298" s="62"/>
      <c r="AQ298" s="86">
        <f>V298 * ( (1-Baseline!B$90-Baseline!B$89) + (1-B298)*Baseline!B$90 )</f>
        <v>0.09367139013</v>
      </c>
      <c r="AR298" s="86">
        <f>W298 * ( (1-Baseline!B$90-Baseline!B$89) + (1-B298)*Baseline!B$90 )</f>
        <v>0.00215404724</v>
      </c>
      <c r="AS298" s="86">
        <f>X298 * ( (1-Baseline!B$90-Baseline!B$89) + (1-B298)*Baseline!B$90 )</f>
        <v>0.00340296642</v>
      </c>
      <c r="AT298" s="86">
        <f>Y298 * ( (1-Baseline!B$90-Baseline!B$89) + (1-B298)*Baseline!B$90 )</f>
        <v>0.0006374008989</v>
      </c>
      <c r="AU298" s="86">
        <f t="shared" si="5"/>
        <v>0.09986580468</v>
      </c>
      <c r="AV298" s="86">
        <f>AA298 * ( (1-Baseline!D$90-Baseline!D$89) + (1-B298)*Baseline!D$90 )</f>
        <v>0.001848205013</v>
      </c>
      <c r="AW298" s="86">
        <f>AB298 * ( (1-Baseline!D$90-Baseline!D$89) + (1-B298)*Baseline!D$90 )</f>
        <v>0.02907097142</v>
      </c>
      <c r="AX298" s="86">
        <f>AC298 * ( (1-Baseline!D$90-Baseline!D$89) + (1-B298)*Baseline!D$90 )</f>
        <v>0.0004264717758</v>
      </c>
      <c r="AY298" s="86">
        <f>AD298 * ( (1-Baseline!D$90-Baseline!D$89) + (1-B298)*Baseline!D$90 )</f>
        <v>0.0004415488979</v>
      </c>
      <c r="AZ298" s="86">
        <f t="shared" si="6"/>
        <v>0.03178719711</v>
      </c>
      <c r="BA298" s="86">
        <f>AF298 * ( (1-Baseline!F$90-Baseline!F$89) + (1-Baseline!B$36)*Baseline!F$90 )</f>
        <v>0.001498666802</v>
      </c>
      <c r="BB298" s="86">
        <f>AG298 * ( (1-Baseline!F$90-Baseline!F$89) + (1-Baseline!B$36)*Baseline!F$90 )</f>
        <v>0.0002188985062</v>
      </c>
      <c r="BC298" s="86">
        <f>AH298 * ( (1-Baseline!F$90-Baseline!F$89) + (1-Baseline!B$36)*Baseline!F$90 )</f>
        <v>0.03972573403</v>
      </c>
      <c r="BD298" s="86">
        <f>AI298 * ( (1-Baseline!F$90-Baseline!F$89) + (1-Baseline!B$36)*Baseline!F$90 )</f>
        <v>0.0004951174323</v>
      </c>
      <c r="BE298" s="86">
        <f t="shared" si="7"/>
        <v>0.04193841677</v>
      </c>
      <c r="BF298" s="86">
        <f>AK298 * ( (1-Baseline!H$90-Baseline!H$89) + (1-Baseline!B$36)*Baseline!H$90 )</f>
        <v>0.00003052636344</v>
      </c>
      <c r="BG298" s="86">
        <f>AL298 * ( (1-Baseline!H$90-Baseline!H$89) + (1-Baseline!B$36)*Baseline!H$90 )</f>
        <v>0.0002495292493</v>
      </c>
      <c r="BH298" s="86">
        <f>AM298 * ( (1-Baseline!H$90-Baseline!H$89) + (1-Baseline!B$36)*Baseline!H$90 )</f>
        <v>0.00005384224909</v>
      </c>
      <c r="BI298" s="86">
        <f>AN298 * ( (1-Baseline!H$90-Baseline!H$89) + (1-Baseline!B$36)*Baseline!H$90 )</f>
        <v>0.0274645648</v>
      </c>
      <c r="BJ298" s="86">
        <f t="shared" si="8"/>
        <v>0.02779846266</v>
      </c>
      <c r="BK298" s="62"/>
      <c r="BL298" s="86">
        <f t="shared" si="19"/>
        <v>0.9379726166</v>
      </c>
      <c r="BM298" s="86">
        <f t="shared" si="20"/>
        <v>0.02156941755</v>
      </c>
      <c r="BN298" s="86">
        <f t="shared" si="21"/>
        <v>0.03407539178</v>
      </c>
      <c r="BO298" s="86">
        <f t="shared" si="22"/>
        <v>0.006382574104</v>
      </c>
      <c r="BP298" s="86">
        <f t="shared" si="9"/>
        <v>1</v>
      </c>
      <c r="BQ298" s="86">
        <f t="shared" si="23"/>
        <v>0.05814306327</v>
      </c>
      <c r="BR298" s="86">
        <f t="shared" si="24"/>
        <v>0.9145496951</v>
      </c>
      <c r="BS298" s="86">
        <f t="shared" si="25"/>
        <v>0.01341646369</v>
      </c>
      <c r="BT298" s="86">
        <f t="shared" si="26"/>
        <v>0.01389077799</v>
      </c>
      <c r="BU298" s="86">
        <f t="shared" si="10"/>
        <v>1</v>
      </c>
      <c r="BV298" s="86">
        <f t="shared" si="27"/>
        <v>0.03573493989</v>
      </c>
      <c r="BW298" s="86">
        <f t="shared" si="28"/>
        <v>0.00521952241</v>
      </c>
      <c r="BX298" s="86">
        <f t="shared" si="29"/>
        <v>0.9472397169</v>
      </c>
      <c r="BY298" s="86">
        <f t="shared" si="30"/>
        <v>0.01180582078</v>
      </c>
      <c r="BZ298" s="86">
        <f t="shared" si="11"/>
        <v>1</v>
      </c>
      <c r="CA298" s="86">
        <f t="shared" si="31"/>
        <v>0.001098131354</v>
      </c>
      <c r="CB298" s="86">
        <f t="shared" si="32"/>
        <v>0.008976368671</v>
      </c>
      <c r="CC298" s="86">
        <f t="shared" si="33"/>
        <v>0.001936878659</v>
      </c>
      <c r="CD298" s="86">
        <f t="shared" si="34"/>
        <v>0.9879886213</v>
      </c>
      <c r="CE298" s="86">
        <f t="shared" si="12"/>
        <v>1</v>
      </c>
      <c r="CF298" s="62"/>
      <c r="CG298" s="86">
        <f t="shared" si="35"/>
        <v>0.9379726166</v>
      </c>
      <c r="CH298" s="86">
        <f t="shared" si="36"/>
        <v>0.02156941755</v>
      </c>
      <c r="CI298" s="86">
        <f t="shared" si="37"/>
        <v>0.03407539178</v>
      </c>
      <c r="CJ298" s="86">
        <f t="shared" si="38"/>
        <v>0.006382574104</v>
      </c>
      <c r="CK298" s="86">
        <f t="shared" si="13"/>
        <v>1</v>
      </c>
      <c r="CL298" s="86">
        <f t="shared" si="39"/>
        <v>0.05814306327</v>
      </c>
      <c r="CM298" s="86">
        <f t="shared" si="40"/>
        <v>0.9145496951</v>
      </c>
      <c r="CN298" s="86">
        <f t="shared" si="41"/>
        <v>0.01341646369</v>
      </c>
      <c r="CO298" s="86">
        <f t="shared" si="42"/>
        <v>0.01389077799</v>
      </c>
      <c r="CP298" s="86">
        <f t="shared" si="14"/>
        <v>1</v>
      </c>
      <c r="CQ298" s="86">
        <f t="shared" si="43"/>
        <v>0.03573493989</v>
      </c>
      <c r="CR298" s="86">
        <f t="shared" si="44"/>
        <v>0.00521952241</v>
      </c>
      <c r="CS298" s="86">
        <f t="shared" si="45"/>
        <v>0.9472397169</v>
      </c>
      <c r="CT298" s="86">
        <f t="shared" si="46"/>
        <v>0.01180582078</v>
      </c>
      <c r="CU298" s="86">
        <f t="shared" si="15"/>
        <v>1</v>
      </c>
      <c r="CV298" s="86">
        <f t="shared" si="47"/>
        <v>0.001098131354</v>
      </c>
      <c r="CW298" s="86">
        <f t="shared" si="48"/>
        <v>0.008976368671</v>
      </c>
      <c r="CX298" s="86">
        <f t="shared" si="49"/>
        <v>0.001936878659</v>
      </c>
      <c r="CY298" s="86">
        <f t="shared" si="50"/>
        <v>0.9879886213</v>
      </c>
      <c r="CZ298" s="86">
        <f t="shared" si="16"/>
        <v>1</v>
      </c>
      <c r="DA298" s="62"/>
      <c r="DB298" s="86">
        <f>(AQ298*Baseline!B$7 + AV298*Baseline!B$11 + BA298*Baseline!B$16 + BF298*Baseline!B$18)</f>
        <v>55812.84529</v>
      </c>
      <c r="DC298" s="86">
        <f>(AR298*Baseline!B$7 + AW298*Baseline!B$11 + BB298*Baseline!B$16 + BG298*Baseline!B$18)</f>
        <v>75548.48049</v>
      </c>
      <c r="DD298" s="86">
        <f>(AS298*Baseline!B$7 + AX298*Baseline!B$11 + BC298*Baseline!B$16 + BH298*Baseline!B$18)</f>
        <v>138119.2679</v>
      </c>
      <c r="DE298" s="86">
        <f>(AT298*Baseline!B$7 + AY298*Baseline!B$11 + BD298*Baseline!B$16 + BI298*Baseline!B$18)</f>
        <v>1260539.636</v>
      </c>
      <c r="DF298" s="86">
        <f t="shared" si="17"/>
        <v>1530020.229</v>
      </c>
      <c r="DG298" s="62"/>
      <c r="DH298" s="86">
        <f t="shared" si="51"/>
        <v>0.03647850154</v>
      </c>
      <c r="DI298" s="86">
        <f t="shared" si="52"/>
        <v>0.04937743896</v>
      </c>
      <c r="DJ298" s="86">
        <f t="shared" si="53"/>
        <v>0.09027283772</v>
      </c>
      <c r="DK298" s="86">
        <f t="shared" si="54"/>
        <v>0.8238712218</v>
      </c>
      <c r="DL298" s="86">
        <f t="shared" si="18"/>
        <v>1</v>
      </c>
      <c r="DM298" s="62"/>
      <c r="DN298" s="86">
        <f>DH298 / (Baseline!B$7/Baseline!B$17)</f>
        <v>3.893840108</v>
      </c>
      <c r="DO298" s="86">
        <f>DI298 / (Baseline!B$11/Baseline!B$17)</f>
        <v>1.19199501</v>
      </c>
      <c r="DP298" s="86">
        <f>DJ298 / (Baseline!B$16/Baseline!B$17)</f>
        <v>1.394988153</v>
      </c>
      <c r="DQ298" s="86">
        <f>DK298 / (Baseline!B$18/Baseline!B$17)</f>
        <v>0.9314591494</v>
      </c>
      <c r="DR298" s="62"/>
      <c r="DS298" s="86">
        <f>DH298 / Baseline!H$117</f>
        <v>1.459399556</v>
      </c>
      <c r="DT298" s="86">
        <f>DI298 / Baseline!H$118</f>
        <v>1.11148873</v>
      </c>
      <c r="DU298" s="86">
        <f>DJ298 / Baseline!H$119</f>
        <v>1.079158908</v>
      </c>
      <c r="DV298" s="86">
        <f>DK298 / Baseline!H$120</f>
        <v>0.9727751369</v>
      </c>
      <c r="DW298" s="87"/>
      <c r="DX298" s="86">
        <f>(AU298*Baseline!B$34)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0.02750940195</v>
      </c>
      <c r="DY298" s="86">
        <f>(AZ298*Baseline!B$34) + (Baseline!D$90*(1-Baseline!D$91)*Baseline!B$35) + (Baseline!D$90*Baseline!D$91*((1-Baseline!D$92)*Baseline!B$40 + Baseline!D$92*Baseline!B$41))</f>
        <v>0.01118164757</v>
      </c>
      <c r="DZ298" s="86">
        <f>(BE298*Baseline!B$34) + (Baseline!F$90*(1-Baseline!F$91)*Baseline!B$35) + (Baseline!F$90*Baseline!F$91*((1-Baseline!F$92)*Baseline!B$40 + Baseline!F$92*Baseline!B$41))</f>
        <v>0.01402140252</v>
      </c>
      <c r="EA298" s="86">
        <f>(BJ298*Baseline!B$34) + (Baseline!H$90*(1-Baseline!H$91)*Baseline!B$35) + (Baseline!H$90*Baseline!H$91*((1-Baseline!H$92)*Baseline!B$40 + Baseline!H$92*Baseline!B$41))</f>
        <v>0.0093147694</v>
      </c>
      <c r="EB298" s="86">
        <f>( DX298*Baseline!B$7 + DY298*Baseline!B$11 + DZ298*Baseline!B$16 + EA298*Baseline!B$18 ) / Baseline!B$17</f>
        <v>0.009867132229</v>
      </c>
    </row>
    <row r="299">
      <c r="A299" s="73" t="s">
        <v>475</v>
      </c>
      <c r="B299" s="85">
        <f>MIN( MAX( NORMINV( MCrands!B299, (B$5+B$4)/2, (B$5-B$4)/3.29 ), 0 ), 1 )</f>
        <v>0.3250843735</v>
      </c>
      <c r="C299" s="85">
        <f>MAX( NORMINV( MCrands!C299, (C$5+C$4)/2, (C$5-C$4)/3.29 ), 0 )</f>
        <v>2.907117476</v>
      </c>
      <c r="D299" s="83"/>
      <c r="E299" s="84">
        <f>Baseline!B$33 * (C299 * Baseline!B$68*Baseline!B$68/Baseline!B$75 + Baseline!B$46 * Baseline!B$54*Baseline!B$54/Baseline!B$76 + Baseline!B$47 * Baseline!B$55*Baseline!B$55/Baseline!B$77 + Baseline!B$56*Baseline!B$56/Baseline!B$78)</f>
        <v>0.00002063195259</v>
      </c>
      <c r="F299" s="84">
        <f>Baseline!B$33 * (C299 * Baseline!B$68*Baseline!B$59/Baseline!B$75 + Baseline!B$46 * Baseline!B$54*Baseline!B$69/Baseline!B$76 + Baseline!B$47 * Baseline!B$55*Baseline!B$57/Baseline!B$77 + Baseline!B$56*Baseline!B$58/Baseline!B$78)</f>
        <v>0.0000002394971152</v>
      </c>
      <c r="G299" s="85">
        <f>Baseline!B$33 * (C299 * Baseline!B$68*Baseline!B$60/Baseline!B$75 + Baseline!B$46 * Baseline!B$54*Baseline!B$61/Baseline!B$76 + Baseline!B$47 * Baseline!B$55*Baseline!B$70/Baseline!B$77 + Baseline!B$56*Baseline!B$62/Baseline!B$78)</f>
        <v>0.0000002014836964</v>
      </c>
      <c r="H299" s="84">
        <f>Baseline!B$33 * (C299 * Baseline!B$68*Baseline!B$63/Baseline!B$75 + Baseline!B$46 * Baseline!B$54*Baseline!B$64/Baseline!B$76 + Baseline!B$47 * Baseline!B$55*Baseline!B$65/Baseline!B$77 + Baseline!B$56*Baseline!B$71/Baseline!B$78)</f>
        <v>0.000000003795466005</v>
      </c>
      <c r="I299" s="84">
        <f>Baseline!B$33 * (C299 * Baseline!B$59*Baseline!B$68/Baseline!B$75 + Baseline!B$46 * Baseline!B$69*Baseline!B$54/Baseline!B$76 + Baseline!B$47 * Baseline!B$57*Baseline!B$55/Baseline!B$77 + Baseline!B$58*Baseline!B$56/Baseline!B$78)</f>
        <v>0.0000002394971152</v>
      </c>
      <c r="J299" s="85">
        <f>Baseline!B$33 * (C299 * Baseline!B$59*Baseline!B$59/Baseline!B$75 + Baseline!B$46 * Baseline!B$69*Baseline!B$69/Baseline!B$76 + Baseline!B$47 * Baseline!B$57*Baseline!B$57/Baseline!B$77 + Baseline!B$58*Baseline!B$58/Baseline!B$78)</f>
        <v>0.000002116574503</v>
      </c>
      <c r="K299" s="84">
        <f>Baseline!B$33 * (C299 * Baseline!B$59*Baseline!B$60/Baseline!B$75 + Baseline!B$46 * Baseline!B$69*Baseline!B$61/Baseline!B$76 + Baseline!B$47 * Baseline!B$57*Baseline!B$70/Baseline!B$77 + Baseline!B$58*Baseline!B$62/Baseline!B$78)</f>
        <v>0.00000001648995874</v>
      </c>
      <c r="L299" s="85">
        <f>Baseline!B$33 * (C299 * Baseline!B$59*Baseline!B$63/Baseline!B$75 + Baseline!B$46 * Baseline!B$69*Baseline!B$64/Baseline!B$76 + Baseline!B$47 * Baseline!B$57*Baseline!B$65/Baseline!B$77 + Baseline!B$58*Baseline!B$71/Baseline!B$78)</f>
        <v>0.00000001707280765</v>
      </c>
      <c r="M299" s="84">
        <f>Baseline!B$33 * (C299 * Baseline!B$60*Baseline!B$68/Baseline!B$75 + Baseline!B$46 * Baseline!B$61*Baseline!B$54/Baseline!B$76 + Baseline!B$47 * Baseline!B$70*Baseline!B$55/Baseline!B$77 + Baseline!B$62*Baseline!B$56/Baseline!B$78)</f>
        <v>0.0000002014836964</v>
      </c>
      <c r="N299" s="85">
        <f>Baseline!B$33 * (C299 * Baseline!B$60*Baseline!B$59/Baseline!B$75 + Baseline!B$46 * Baseline!B$61*Baseline!B$69/Baseline!B$76 + Baseline!B$47 * Baseline!B$70*Baseline!B$57/Baseline!B$77 + Baseline!B$62*Baseline!B$58/Baseline!B$78)</f>
        <v>0.00000001648995874</v>
      </c>
      <c r="O299" s="85">
        <f>Baseline!B$33 * (C299 * Baseline!B$60*Baseline!B$60/Baseline!B$75 + Baseline!B$46 * Baseline!B$61*Baseline!B$61/Baseline!B$76 + Baseline!B$47 * Baseline!B$70*Baseline!B$70/Baseline!B$77 + Baseline!B$62*Baseline!B$62/Baseline!B$78)</f>
        <v>0.000001589267951</v>
      </c>
      <c r="P299" s="84">
        <f>Baseline!B$33 * (C299 * Baseline!B$60*Baseline!B$63/Baseline!B$75 + Baseline!B$46 * Baseline!B$61*Baseline!B$64/Baseline!B$76 + Baseline!B$47 * Baseline!B$70*Baseline!B$65/Baseline!B$77 + Baseline!B$62*Baseline!B$71/Baseline!B$78)</f>
        <v>0.000000001956434585</v>
      </c>
      <c r="Q299" s="84">
        <f>Baseline!B$33 * (C299 * Baseline!B$63*Baseline!B$68/Baseline!B$75 + Baseline!B$46 * Baseline!B$64*Baseline!B$54/Baseline!B$76 + Baseline!B$47 * Baseline!B$65*Baseline!B$55/Baseline!B$77 + Baseline!B$71*Baseline!B$56/Baseline!B$78)</f>
        <v>0.000000003795466005</v>
      </c>
      <c r="R299" s="84">
        <f>Baseline!B$33 * (C299 * Baseline!B$63*Baseline!B$59/Baseline!B$75 + Baseline!B$46 * Baseline!B$64*Baseline!B$69/Baseline!B$76 + Baseline!B$47 * Baseline!B$65*Baseline!B$57/Baseline!B$77 + Baseline!B$71*Baseline!B$58/Baseline!B$78)</f>
        <v>0.00000001707280765</v>
      </c>
      <c r="S299" s="84">
        <f>Baseline!B$33 * (C299 * Baseline!B$63*Baseline!B$60/Baseline!B$75 + Baseline!B$46 * Baseline!B$64*Baseline!B$61/Baseline!B$76 + Baseline!B$47 * Baseline!B$65*Baseline!B$70/Baseline!B$77 + Baseline!B$71*Baseline!B$62/Baseline!B$78)</f>
        <v>0.000000001956434585</v>
      </c>
      <c r="T299" s="84">
        <f>Baseline!B$33 * (C299 * Baseline!B$63*Baseline!B$63/Baseline!B$75 + Baseline!B$46 * Baseline!B$64*Baseline!B$64/Baseline!B$76 + Baseline!B$47 * Baseline!B$65*Baseline!B$65/Baseline!B$77 + Baseline!B$71*Baseline!B$71/Baseline!B$78)</f>
        <v>0.0000000985672215</v>
      </c>
      <c r="U299" s="83"/>
      <c r="V299" s="84">
        <f>E299 * ( Baseline!B$89 * Baseline!B$7 )</f>
        <v>0.2141390359</v>
      </c>
      <c r="W299" s="84">
        <f>F299 * ( Baseline!D$89 * Baseline!B$11 )</f>
        <v>0.004417906453</v>
      </c>
      <c r="X299" s="84">
        <f>G299 * ( Baseline!F$89 * Baseline!B$16 )</f>
        <v>0.006998489838</v>
      </c>
      <c r="Y299" s="84">
        <f>H299 * ( Baseline!H$89 * Baseline!B$18 )</f>
        <v>0.001334764689</v>
      </c>
      <c r="Z299" s="86">
        <f t="shared" si="1"/>
        <v>0.2268901969</v>
      </c>
      <c r="AA299" s="84">
        <f>I299 * ( Baseline!B$89 * Baseline!B$7 )</f>
        <v>0.002485740559</v>
      </c>
      <c r="AB299" s="85">
        <f>J299 * ( Baseline!D$89 * Baseline!B$11 )</f>
        <v>0.03904359409</v>
      </c>
      <c r="AC299" s="85">
        <f>K299 * ( Baseline!F$89 * Baseline!B$16 )</f>
        <v>0.0005727749227</v>
      </c>
      <c r="AD299" s="85">
        <f>L299 * ( Baseline!F$89 * Baseline!B$16 )</f>
        <v>0.0005930200455</v>
      </c>
      <c r="AE299" s="86">
        <f t="shared" si="2"/>
        <v>0.04269512962</v>
      </c>
      <c r="AF299" s="86">
        <f>M299 * ( Baseline!B$89 * Baseline!B$7 )</f>
        <v>0.002091199285</v>
      </c>
      <c r="AG299" s="86">
        <f>N299 * ( Baseline!D$89 * Baseline!B$11 )</f>
        <v>0.0003041836017</v>
      </c>
      <c r="AH299" s="86">
        <f>O299 * ( Baseline!F$89 * Baseline!B$16 )</f>
        <v>0.05520285663</v>
      </c>
      <c r="AI299" s="86">
        <f>P299 * ( Baseline!H$89 * Baseline!B$18 )</f>
        <v>0.0006880261332</v>
      </c>
      <c r="AJ299" s="86">
        <f t="shared" si="3"/>
        <v>0.05828626565</v>
      </c>
      <c r="AK299" s="86">
        <f>Q299 * ( Baseline!B$89 * Baseline!B$7 )</f>
        <v>0.00003939314167</v>
      </c>
      <c r="AL299" s="86">
        <f>R299 * ( Baseline!D$89 * Baseline!B$11 )</f>
        <v>0.0003149351799</v>
      </c>
      <c r="AM299" s="86">
        <f>S299 * ( Baseline!F$89 * Baseline!B$16 )</f>
        <v>0.00006795630517</v>
      </c>
      <c r="AN299" s="86">
        <f>T299 * ( Baseline!H$89 * Baseline!B$18 )</f>
        <v>0.0346634765</v>
      </c>
      <c r="AO299" s="86">
        <f t="shared" si="4"/>
        <v>0.03508576113</v>
      </c>
      <c r="AP299" s="62"/>
      <c r="AQ299" s="86">
        <f>V299 * ( (1-Baseline!B$90-Baseline!B$89) + (1-B299)*Baseline!B$90 )</f>
        <v>0.1476006642</v>
      </c>
      <c r="AR299" s="86">
        <f>W299 * ( (1-Baseline!B$90-Baseline!B$89) + (1-B299)*Baseline!B$90 )</f>
        <v>0.003045152062</v>
      </c>
      <c r="AS299" s="86">
        <f>X299 * ( (1-Baseline!B$90-Baseline!B$89) + (1-B299)*Baseline!B$90 )</f>
        <v>0.004823883436</v>
      </c>
      <c r="AT299" s="86">
        <f>Y299 * ( (1-Baseline!B$90-Baseline!B$89) + (1-B299)*Baseline!B$90 )</f>
        <v>0.0009200198073</v>
      </c>
      <c r="AU299" s="86">
        <f t="shared" si="5"/>
        <v>0.1563897195</v>
      </c>
      <c r="AV299" s="86">
        <f>AA299 * ( (1-Baseline!D$90-Baseline!D$89) + (1-B299)*Baseline!D$90 )</f>
        <v>0.002102341428</v>
      </c>
      <c r="AW299" s="86">
        <f>AB299 * ( (1-Baseline!D$90-Baseline!D$89) + (1-B299)*Baseline!D$90 )</f>
        <v>0.03302153359</v>
      </c>
      <c r="AX299" s="86">
        <f>AC299 * ( (1-Baseline!D$90-Baseline!D$89) + (1-B299)*Baseline!D$90 )</f>
        <v>0.0004844304627</v>
      </c>
      <c r="AY299" s="86">
        <f>AD299 * ( (1-Baseline!D$90-Baseline!D$89) + (1-B299)*Baseline!D$90 )</f>
        <v>0.0005015529899</v>
      </c>
      <c r="AZ299" s="86">
        <f t="shared" si="6"/>
        <v>0.03610985847</v>
      </c>
      <c r="BA299" s="86">
        <f>AF299 * ( (1-Baseline!F$90-Baseline!F$89) + (1-Baseline!B$36)*Baseline!F$90 )</f>
        <v>0.001504893924</v>
      </c>
      <c r="BB299" s="86">
        <f>AG299 * ( (1-Baseline!F$90-Baseline!F$89) + (1-Baseline!B$36)*Baseline!F$90 )</f>
        <v>0.0002189002537</v>
      </c>
      <c r="BC299" s="86">
        <f>AH299 * ( (1-Baseline!F$90-Baseline!F$89) + (1-Baseline!B$36)*Baseline!F$90 )</f>
        <v>0.03972574212</v>
      </c>
      <c r="BD299" s="86">
        <f>AI299 * ( (1-Baseline!F$90-Baseline!F$89) + (1-Baseline!B$36)*Baseline!F$90 )</f>
        <v>0.0004951256223</v>
      </c>
      <c r="BE299" s="86">
        <f t="shared" si="7"/>
        <v>0.04194466192</v>
      </c>
      <c r="BF299" s="86">
        <f>AK299 * ( (1-Baseline!H$90-Baseline!H$89) + (1-Baseline!B$36)*Baseline!H$90 )</f>
        <v>0.00003121197401</v>
      </c>
      <c r="BG299" s="86">
        <f>AL299 * ( (1-Baseline!H$90-Baseline!H$89) + (1-Baseline!B$36)*Baseline!H$90 )</f>
        <v>0.0002495294417</v>
      </c>
      <c r="BH299" s="86">
        <f>AM299 * ( (1-Baseline!H$90-Baseline!H$89) + (1-Baseline!B$36)*Baseline!H$90 )</f>
        <v>0.00005384313971</v>
      </c>
      <c r="BI299" s="86">
        <f>AN299 * ( (1-Baseline!H$90-Baseline!H$89) + (1-Baseline!B$36)*Baseline!H$90 )</f>
        <v>0.0274645657</v>
      </c>
      <c r="BJ299" s="86">
        <f t="shared" si="8"/>
        <v>0.02779915026</v>
      </c>
      <c r="BK299" s="62"/>
      <c r="BL299" s="86">
        <f t="shared" si="19"/>
        <v>0.9438003001</v>
      </c>
      <c r="BM299" s="86">
        <f t="shared" si="20"/>
        <v>0.01947156163</v>
      </c>
      <c r="BN299" s="86">
        <f t="shared" si="21"/>
        <v>0.030845272</v>
      </c>
      <c r="BO299" s="86">
        <f t="shared" si="22"/>
        <v>0.005882866279</v>
      </c>
      <c r="BP299" s="86">
        <f t="shared" si="9"/>
        <v>1</v>
      </c>
      <c r="BQ299" s="86">
        <f t="shared" si="23"/>
        <v>0.0582207053</v>
      </c>
      <c r="BR299" s="86">
        <f t="shared" si="24"/>
        <v>0.9144741904</v>
      </c>
      <c r="BS299" s="86">
        <f t="shared" si="25"/>
        <v>0.01341546279</v>
      </c>
      <c r="BT299" s="86">
        <f t="shared" si="26"/>
        <v>0.01388964153</v>
      </c>
      <c r="BU299" s="86">
        <f t="shared" si="10"/>
        <v>1</v>
      </c>
      <c r="BV299" s="86">
        <f t="shared" si="27"/>
        <v>0.03587807972</v>
      </c>
      <c r="BW299" s="86">
        <f t="shared" si="28"/>
        <v>0.005218786936</v>
      </c>
      <c r="BX299" s="86">
        <f t="shared" si="29"/>
        <v>0.9470988751</v>
      </c>
      <c r="BY299" s="86">
        <f t="shared" si="30"/>
        <v>0.01180425827</v>
      </c>
      <c r="BZ299" s="86">
        <f t="shared" si="11"/>
        <v>1</v>
      </c>
      <c r="CA299" s="86">
        <f t="shared" si="31"/>
        <v>0.001122767197</v>
      </c>
      <c r="CB299" s="86">
        <f t="shared" si="32"/>
        <v>0.008976153567</v>
      </c>
      <c r="CC299" s="86">
        <f t="shared" si="33"/>
        <v>0.001936862789</v>
      </c>
      <c r="CD299" s="86">
        <f t="shared" si="34"/>
        <v>0.9879642164</v>
      </c>
      <c r="CE299" s="86">
        <f t="shared" si="12"/>
        <v>1</v>
      </c>
      <c r="CF299" s="62"/>
      <c r="CG299" s="86">
        <f t="shared" si="35"/>
        <v>0.9438003001</v>
      </c>
      <c r="CH299" s="86">
        <f t="shared" si="36"/>
        <v>0.01947156163</v>
      </c>
      <c r="CI299" s="86">
        <f t="shared" si="37"/>
        <v>0.030845272</v>
      </c>
      <c r="CJ299" s="86">
        <f t="shared" si="38"/>
        <v>0.005882866279</v>
      </c>
      <c r="CK299" s="86">
        <f t="shared" si="13"/>
        <v>1</v>
      </c>
      <c r="CL299" s="86">
        <f t="shared" si="39"/>
        <v>0.0582207053</v>
      </c>
      <c r="CM299" s="86">
        <f t="shared" si="40"/>
        <v>0.9144741904</v>
      </c>
      <c r="CN299" s="86">
        <f t="shared" si="41"/>
        <v>0.01341546279</v>
      </c>
      <c r="CO299" s="86">
        <f t="shared" si="42"/>
        <v>0.01388964153</v>
      </c>
      <c r="CP299" s="86">
        <f t="shared" si="14"/>
        <v>1</v>
      </c>
      <c r="CQ299" s="86">
        <f t="shared" si="43"/>
        <v>0.03587807972</v>
      </c>
      <c r="CR299" s="86">
        <f t="shared" si="44"/>
        <v>0.005218786936</v>
      </c>
      <c r="CS299" s="86">
        <f t="shared" si="45"/>
        <v>0.9470988751</v>
      </c>
      <c r="CT299" s="86">
        <f t="shared" si="46"/>
        <v>0.01180425827</v>
      </c>
      <c r="CU299" s="86">
        <f t="shared" si="15"/>
        <v>1</v>
      </c>
      <c r="CV299" s="86">
        <f t="shared" si="47"/>
        <v>0.001122767197</v>
      </c>
      <c r="CW299" s="86">
        <f t="shared" si="48"/>
        <v>0.008976153567</v>
      </c>
      <c r="CX299" s="86">
        <f t="shared" si="49"/>
        <v>0.001936862789</v>
      </c>
      <c r="CY299" s="86">
        <f t="shared" si="50"/>
        <v>0.9879642164</v>
      </c>
      <c r="CZ299" s="86">
        <f t="shared" si="16"/>
        <v>1</v>
      </c>
      <c r="DA299" s="62"/>
      <c r="DB299" s="86">
        <f>(AQ299*Baseline!B$7 + AV299*Baseline!B$11 + BA299*Baseline!B$16 + BF299*Baseline!B$18)</f>
        <v>82565.80919</v>
      </c>
      <c r="DC299" s="86">
        <f>(AR299*Baseline!B$7 + AW299*Baseline!B$11 + BB299*Baseline!B$16 + BG299*Baseline!B$18)</f>
        <v>84452.87489</v>
      </c>
      <c r="DD299" s="86">
        <f>(AS299*Baseline!B$7 + AX299*Baseline!B$11 + BC299*Baseline!B$16 + BH299*Baseline!B$18)</f>
        <v>138932.776</v>
      </c>
      <c r="DE299" s="86">
        <f>(AT299*Baseline!B$7 + AY299*Baseline!B$11 + BD299*Baseline!B$16 + BI299*Baseline!B$18)</f>
        <v>1260805.457</v>
      </c>
      <c r="DF299" s="86">
        <f t="shared" si="17"/>
        <v>1566756.917</v>
      </c>
      <c r="DG299" s="62"/>
      <c r="DH299" s="86">
        <f t="shared" si="51"/>
        <v>0.05269854456</v>
      </c>
      <c r="DI299" s="86">
        <f t="shared" si="52"/>
        <v>0.0539029852</v>
      </c>
      <c r="DJ299" s="86">
        <f t="shared" si="53"/>
        <v>0.08867538707</v>
      </c>
      <c r="DK299" s="86">
        <f t="shared" si="54"/>
        <v>0.8047230832</v>
      </c>
      <c r="DL299" s="86">
        <f t="shared" si="18"/>
        <v>1</v>
      </c>
      <c r="DM299" s="62"/>
      <c r="DN299" s="86">
        <f>DH299 / (Baseline!B$7/Baseline!B$17)</f>
        <v>5.625223016</v>
      </c>
      <c r="DO299" s="86">
        <f>DI299 / (Baseline!B$11/Baseline!B$17)</f>
        <v>1.301243862</v>
      </c>
      <c r="DP299" s="86">
        <f>DJ299 / (Baseline!B$16/Baseline!B$17)</f>
        <v>1.370302713</v>
      </c>
      <c r="DQ299" s="86">
        <f>DK299 / (Baseline!B$18/Baseline!B$17)</f>
        <v>0.9098104882</v>
      </c>
      <c r="DR299" s="62"/>
      <c r="DS299" s="86">
        <f>DH299 / Baseline!H$117</f>
        <v>2.108316661</v>
      </c>
      <c r="DT299" s="86">
        <f>DI299 / Baseline!H$118</f>
        <v>1.213359012</v>
      </c>
      <c r="DU299" s="86">
        <f>DJ299 / Baseline!H$119</f>
        <v>1.060062321</v>
      </c>
      <c r="DV299" s="86">
        <f>DK299 / Baseline!H$120</f>
        <v>0.9501662235</v>
      </c>
      <c r="DW299" s="87"/>
      <c r="DX299" s="86">
        <f>(AU299*Baseline!B$34)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0.03598798918</v>
      </c>
      <c r="DY299" s="86">
        <f>(AZ299*Baseline!B$34) + (Baseline!D$90*(1-Baseline!D$91)*Baseline!B$35) + (Baseline!D$90*Baseline!D$91*((1-Baseline!D$92)*Baseline!B$40 + Baseline!D$92*Baseline!B$41))</f>
        <v>0.01183004677</v>
      </c>
      <c r="DZ299" s="86">
        <f>(BE299*Baseline!B$34) + (Baseline!F$90*(1-Baseline!F$91)*Baseline!B$35) + (Baseline!F$90*Baseline!F$91*((1-Baseline!F$92)*Baseline!B$40 + Baseline!F$92*Baseline!B$41))</f>
        <v>0.01402233929</v>
      </c>
      <c r="EA299" s="86">
        <f>(BJ299*Baseline!B$34) + (Baseline!H$90*(1-Baseline!H$91)*Baseline!B$35) + (Baseline!H$90*Baseline!H$91*((1-Baseline!H$92)*Baseline!B$40 + Baseline!H$92*Baseline!B$41))</f>
        <v>0.009314872539</v>
      </c>
      <c r="EB299" s="86">
        <f>( DX299*Baseline!B$7 + DY299*Baseline!B$11 + DZ299*Baseline!B$16 + EA299*Baseline!B$18 ) / Baseline!B$17</f>
        <v>0.009973573093</v>
      </c>
    </row>
    <row r="300">
      <c r="A300" s="73" t="s">
        <v>476</v>
      </c>
      <c r="B300" s="85">
        <f>MIN( MAX( NORMINV( MCrands!B300, (B$5+B$4)/2, (B$5-B$4)/3.29 ), 0 ), 1 )</f>
        <v>0.5436705459</v>
      </c>
      <c r="C300" s="85">
        <f>MAX( NORMINV( MCrands!C300, (C$5+C$4)/2, (C$5-C$4)/3.29 ), 0 )</f>
        <v>2.760790195</v>
      </c>
      <c r="D300" s="83"/>
      <c r="E300" s="84">
        <f>Baseline!B$33 * (C300 * Baseline!B$68*Baseline!B$68/Baseline!B$75 + Baseline!B$46 * Baseline!B$54*Baseline!B$54/Baseline!B$76 + Baseline!B$47 * Baseline!B$55*Baseline!B$55/Baseline!B$77 + Baseline!B$56*Baseline!B$56/Baseline!B$78)</f>
        <v>0.00001959595193</v>
      </c>
      <c r="F300" s="84">
        <f>Baseline!B$33 * (C300 * Baseline!B$68*Baseline!B$59/Baseline!B$75 + Baseline!B$46 * Baseline!B$54*Baseline!B$69/Baseline!B$76 + Baseline!B$47 * Baseline!B$55*Baseline!B$57/Baseline!B$77 + Baseline!B$56*Baseline!B$58/Baseline!B$78)</f>
        <v>0.0000002393335362</v>
      </c>
      <c r="G300" s="85">
        <f>Baseline!B$33 * (C300 * Baseline!B$68*Baseline!B$60/Baseline!B$75 + Baseline!B$46 * Baseline!B$54*Baseline!B$61/Baseline!B$76 + Baseline!B$47 * Baseline!B$55*Baseline!B$70/Baseline!B$77 + Baseline!B$56*Baseline!B$62/Baseline!B$78)</f>
        <v>0.0000002010815646</v>
      </c>
      <c r="H300" s="84">
        <f>Baseline!B$33 * (C300 * Baseline!B$68*Baseline!B$63/Baseline!B$75 + Baseline!B$46 * Baseline!B$54*Baseline!B$64/Baseline!B$76 + Baseline!B$47 * Baseline!B$55*Baseline!B$65/Baseline!B$77 + Baseline!B$56*Baseline!B$71/Baseline!B$78)</f>
        <v>0.000000003755252822</v>
      </c>
      <c r="I300" s="84">
        <f>Baseline!B$33 * (C300 * Baseline!B$59*Baseline!B$68/Baseline!B$75 + Baseline!B$46 * Baseline!B$69*Baseline!B$54/Baseline!B$76 + Baseline!B$47 * Baseline!B$57*Baseline!B$55/Baseline!B$77 + Baseline!B$58*Baseline!B$56/Baseline!B$78)</f>
        <v>0.0000002393335362</v>
      </c>
      <c r="J300" s="85">
        <f>Baseline!B$33 * (C300 * Baseline!B$59*Baseline!B$59/Baseline!B$75 + Baseline!B$46 * Baseline!B$69*Baseline!B$69/Baseline!B$76 + Baseline!B$47 * Baseline!B$57*Baseline!B$57/Baseline!B$77 + Baseline!B$58*Baseline!B$58/Baseline!B$78)</f>
        <v>0.000002116574477</v>
      </c>
      <c r="K300" s="84">
        <f>Baseline!B$33 * (C300 * Baseline!B$59*Baseline!B$60/Baseline!B$75 + Baseline!B$46 * Baseline!B$69*Baseline!B$61/Baseline!B$76 + Baseline!B$47 * Baseline!B$57*Baseline!B$70/Baseline!B$77 + Baseline!B$58*Baseline!B$62/Baseline!B$78)</f>
        <v>0.00000001648989524</v>
      </c>
      <c r="L300" s="85">
        <f>Baseline!B$33 * (C300 * Baseline!B$59*Baseline!B$63/Baseline!B$75 + Baseline!B$46 * Baseline!B$69*Baseline!B$64/Baseline!B$76 + Baseline!B$47 * Baseline!B$57*Baseline!B$65/Baseline!B$77 + Baseline!B$58*Baseline!B$71/Baseline!B$78)</f>
        <v>0.0000000170728013</v>
      </c>
      <c r="M300" s="84">
        <f>Baseline!B$33 * (C300 * Baseline!B$60*Baseline!B$68/Baseline!B$75 + Baseline!B$46 * Baseline!B$61*Baseline!B$54/Baseline!B$76 + Baseline!B$47 * Baseline!B$70*Baseline!B$55/Baseline!B$77 + Baseline!B$62*Baseline!B$56/Baseline!B$78)</f>
        <v>0.0000002010815646</v>
      </c>
      <c r="N300" s="85">
        <f>Baseline!B$33 * (C300 * Baseline!B$60*Baseline!B$59/Baseline!B$75 + Baseline!B$46 * Baseline!B$61*Baseline!B$69/Baseline!B$76 + Baseline!B$47 * Baseline!B$70*Baseline!B$57/Baseline!B$77 + Baseline!B$62*Baseline!B$58/Baseline!B$78)</f>
        <v>0.00000001648989524</v>
      </c>
      <c r="O300" s="85">
        <f>Baseline!B$33 * (C300 * Baseline!B$60*Baseline!B$60/Baseline!B$75 + Baseline!B$46 * Baseline!B$61*Baseline!B$61/Baseline!B$76 + Baseline!B$47 * Baseline!B$70*Baseline!B$70/Baseline!B$77 + Baseline!B$62*Baseline!B$62/Baseline!B$78)</f>
        <v>0.000001589267795</v>
      </c>
      <c r="P300" s="84">
        <f>Baseline!B$33 * (C300 * Baseline!B$60*Baseline!B$63/Baseline!B$75 + Baseline!B$46 * Baseline!B$61*Baseline!B$64/Baseline!B$76 + Baseline!B$47 * Baseline!B$70*Baseline!B$65/Baseline!B$77 + Baseline!B$62*Baseline!B$71/Baseline!B$78)</f>
        <v>0.000000001956418976</v>
      </c>
      <c r="Q300" s="84">
        <f>Baseline!B$33 * (C300 * Baseline!B$63*Baseline!B$68/Baseline!B$75 + Baseline!B$46 * Baseline!B$64*Baseline!B$54/Baseline!B$76 + Baseline!B$47 * Baseline!B$65*Baseline!B$55/Baseline!B$77 + Baseline!B$71*Baseline!B$56/Baseline!B$78)</f>
        <v>0.000000003755252822</v>
      </c>
      <c r="R300" s="84">
        <f>Baseline!B$33 * (C300 * Baseline!B$63*Baseline!B$59/Baseline!B$75 + Baseline!B$46 * Baseline!B$64*Baseline!B$69/Baseline!B$76 + Baseline!B$47 * Baseline!B$65*Baseline!B$57/Baseline!B$77 + Baseline!B$71*Baseline!B$58/Baseline!B$78)</f>
        <v>0.0000000170728013</v>
      </c>
      <c r="S300" s="84">
        <f>Baseline!B$33 * (C300 * Baseline!B$63*Baseline!B$60/Baseline!B$75 + Baseline!B$46 * Baseline!B$64*Baseline!B$61/Baseline!B$76 + Baseline!B$47 * Baseline!B$65*Baseline!B$70/Baseline!B$77 + Baseline!B$71*Baseline!B$62/Baseline!B$78)</f>
        <v>0.000000001956418976</v>
      </c>
      <c r="T300" s="84">
        <f>Baseline!B$33 * (C300 * Baseline!B$63*Baseline!B$63/Baseline!B$75 + Baseline!B$46 * Baseline!B$64*Baseline!B$64/Baseline!B$76 + Baseline!B$47 * Baseline!B$65*Baseline!B$65/Baseline!B$77 + Baseline!B$71*Baseline!B$71/Baseline!B$78)</f>
        <v>0.00000009856721993</v>
      </c>
      <c r="U300" s="83"/>
      <c r="V300" s="84">
        <f>E300 * ( Baseline!B$89 * Baseline!B$7 )</f>
        <v>0.2033863851</v>
      </c>
      <c r="W300" s="84">
        <f>F300 * ( Baseline!D$89 * Baseline!B$11 )</f>
        <v>0.004414888976</v>
      </c>
      <c r="X300" s="84">
        <f>G300 * ( Baseline!F$89 * Baseline!B$16 )</f>
        <v>0.006984521881</v>
      </c>
      <c r="Y300" s="84">
        <f>H300 * ( Baseline!H$89 * Baseline!B$18 )</f>
        <v>0.001320622779</v>
      </c>
      <c r="Z300" s="86">
        <f t="shared" si="1"/>
        <v>0.2161064187</v>
      </c>
      <c r="AA300" s="84">
        <f>I300 * ( Baseline!B$89 * Baseline!B$7 )</f>
        <v>0.002484042772</v>
      </c>
      <c r="AB300" s="85">
        <f>J300 * ( Baseline!D$89 * Baseline!B$11 )</f>
        <v>0.03904359361</v>
      </c>
      <c r="AC300" s="85">
        <f>K300 * ( Baseline!F$89 * Baseline!B$16 )</f>
        <v>0.0005727727173</v>
      </c>
      <c r="AD300" s="85">
        <f>L300 * ( Baseline!F$89 * Baseline!B$16 )</f>
        <v>0.000593019825</v>
      </c>
      <c r="AE300" s="86">
        <f t="shared" si="2"/>
        <v>0.04269342893</v>
      </c>
      <c r="AF300" s="86">
        <f>M300 * ( Baseline!B$89 * Baseline!B$7 )</f>
        <v>0.002087025559</v>
      </c>
      <c r="AG300" s="86">
        <f>N300 * ( Baseline!D$89 * Baseline!B$11 )</f>
        <v>0.0003041824305</v>
      </c>
      <c r="AH300" s="86">
        <f>O300 * ( Baseline!F$89 * Baseline!B$16 )</f>
        <v>0.0552028512</v>
      </c>
      <c r="AI300" s="86">
        <f>P300 * ( Baseline!H$89 * Baseline!B$18 )</f>
        <v>0.0006880206439</v>
      </c>
      <c r="AJ300" s="86">
        <f t="shared" si="3"/>
        <v>0.05828207984</v>
      </c>
      <c r="AK300" s="86">
        <f>Q300 * ( Baseline!B$89 * Baseline!B$7 )</f>
        <v>0.00003897576904</v>
      </c>
      <c r="AL300" s="86">
        <f>R300 * ( Baseline!D$89 * Baseline!B$11 )</f>
        <v>0.0003149350628</v>
      </c>
      <c r="AM300" s="86">
        <f>S300 * ( Baseline!F$89 * Baseline!B$16 )</f>
        <v>0.00006795576299</v>
      </c>
      <c r="AN300" s="86">
        <f>T300 * ( Baseline!H$89 * Baseline!B$18 )</f>
        <v>0.03466347595</v>
      </c>
      <c r="AO300" s="86">
        <f t="shared" si="4"/>
        <v>0.03508534255</v>
      </c>
      <c r="AP300" s="62"/>
      <c r="AQ300" s="86">
        <f>V300 * ( (1-Baseline!B$90-Baseline!B$89) + (1-B300)*Baseline!B$90 )</f>
        <v>0.100622</v>
      </c>
      <c r="AR300" s="86">
        <f>W300 * ( (1-Baseline!B$90-Baseline!B$89) + (1-B300)*Baseline!B$90 )</f>
        <v>0.002184192214</v>
      </c>
      <c r="AS300" s="86">
        <f>X300 * ( (1-Baseline!B$90-Baseline!B$89) + (1-B300)*Baseline!B$90 )</f>
        <v>0.00345547496</v>
      </c>
      <c r="AT300" s="86">
        <f>Y300 * ( (1-Baseline!B$90-Baseline!B$89) + (1-B300)*Baseline!B$90 )</f>
        <v>0.0006533559521</v>
      </c>
      <c r="AU300" s="86">
        <f t="shared" si="5"/>
        <v>0.1069150231</v>
      </c>
      <c r="AV300" s="86">
        <f>AA300 * ( (1-Baseline!D$90-Baseline!D$89) + (1-B300)*Baseline!D$90 )</f>
        <v>0.001857651631</v>
      </c>
      <c r="AW300" s="86">
        <f>AB300 * ( (1-Baseline!D$90-Baseline!D$89) + (1-B300)*Baseline!D$90 )</f>
        <v>0.02919812661</v>
      </c>
      <c r="AX300" s="86">
        <f>AC300 * ( (1-Baseline!D$90-Baseline!D$89) + (1-B300)*Baseline!D$90 )</f>
        <v>0.0004283389097</v>
      </c>
      <c r="AY300" s="86">
        <f>AD300 * ( (1-Baseline!D$90-Baseline!D$89) + (1-B300)*Baseline!D$90 )</f>
        <v>0.0004434803851</v>
      </c>
      <c r="AZ300" s="86">
        <f t="shared" si="6"/>
        <v>0.03192759754</v>
      </c>
      <c r="BA300" s="86">
        <f>AF300 * ( (1-Baseline!F$90-Baseline!F$89) + (1-Baseline!B$36)*Baseline!F$90 )</f>
        <v>0.001501890377</v>
      </c>
      <c r="BB300" s="86">
        <f>AG300 * ( (1-Baseline!F$90-Baseline!F$89) + (1-Baseline!B$36)*Baseline!F$90 )</f>
        <v>0.0002188994108</v>
      </c>
      <c r="BC300" s="86">
        <f>AH300 * ( (1-Baseline!F$90-Baseline!F$89) + (1-Baseline!B$36)*Baseline!F$90 )</f>
        <v>0.03972573822</v>
      </c>
      <c r="BD300" s="86">
        <f>AI300 * ( (1-Baseline!F$90-Baseline!F$89) + (1-Baseline!B$36)*Baseline!F$90 )</f>
        <v>0.000495121672</v>
      </c>
      <c r="BE300" s="86">
        <f t="shared" si="7"/>
        <v>0.04194164968</v>
      </c>
      <c r="BF300" s="86">
        <f>AK300 * ( (1-Baseline!H$90-Baseline!H$89) + (1-Baseline!B$36)*Baseline!H$90 )</f>
        <v>0.00003088128132</v>
      </c>
      <c r="BG300" s="86">
        <f>AL300 * ( (1-Baseline!H$90-Baseline!H$89) + (1-Baseline!B$36)*Baseline!H$90 )</f>
        <v>0.0002495293489</v>
      </c>
      <c r="BH300" s="86">
        <f>AM300 * ( (1-Baseline!H$90-Baseline!H$89) + (1-Baseline!B$36)*Baseline!H$90 )</f>
        <v>0.00005384271013</v>
      </c>
      <c r="BI300" s="86">
        <f>AN300 * ( (1-Baseline!H$90-Baseline!H$89) + (1-Baseline!B$36)*Baseline!H$90 )</f>
        <v>0.02746456527</v>
      </c>
      <c r="BJ300" s="86">
        <f t="shared" si="8"/>
        <v>0.02779881861</v>
      </c>
      <c r="BK300" s="62"/>
      <c r="BL300" s="86">
        <f t="shared" si="19"/>
        <v>0.9411399545</v>
      </c>
      <c r="BM300" s="86">
        <f t="shared" si="20"/>
        <v>0.02042923576</v>
      </c>
      <c r="BN300" s="86">
        <f t="shared" si="21"/>
        <v>0.03231982614</v>
      </c>
      <c r="BO300" s="86">
        <f t="shared" si="22"/>
        <v>0.006110983592</v>
      </c>
      <c r="BP300" s="86">
        <f t="shared" si="9"/>
        <v>1</v>
      </c>
      <c r="BQ300" s="86">
        <f t="shared" si="23"/>
        <v>0.05818325757</v>
      </c>
      <c r="BR300" s="86">
        <f t="shared" si="24"/>
        <v>0.9145106072</v>
      </c>
      <c r="BS300" s="86">
        <f t="shared" si="25"/>
        <v>0.01341594554</v>
      </c>
      <c r="BT300" s="86">
        <f t="shared" si="26"/>
        <v>0.01389018966</v>
      </c>
      <c r="BU300" s="86">
        <f t="shared" si="10"/>
        <v>1</v>
      </c>
      <c r="BV300" s="86">
        <f t="shared" si="27"/>
        <v>0.03580904396</v>
      </c>
      <c r="BW300" s="86">
        <f t="shared" si="28"/>
        <v>0.005219141652</v>
      </c>
      <c r="BX300" s="86">
        <f t="shared" si="29"/>
        <v>0.9471668025</v>
      </c>
      <c r="BY300" s="86">
        <f t="shared" si="30"/>
        <v>0.01180501186</v>
      </c>
      <c r="BZ300" s="86">
        <f t="shared" si="11"/>
        <v>1</v>
      </c>
      <c r="CA300" s="86">
        <f t="shared" si="31"/>
        <v>0.001110884666</v>
      </c>
      <c r="CB300" s="86">
        <f t="shared" si="32"/>
        <v>0.008976257317</v>
      </c>
      <c r="CC300" s="86">
        <f t="shared" si="33"/>
        <v>0.001936870444</v>
      </c>
      <c r="CD300" s="86">
        <f t="shared" si="34"/>
        <v>0.9879759876</v>
      </c>
      <c r="CE300" s="86">
        <f t="shared" si="12"/>
        <v>1</v>
      </c>
      <c r="CF300" s="62"/>
      <c r="CG300" s="86">
        <f t="shared" si="35"/>
        <v>0.9411399545</v>
      </c>
      <c r="CH300" s="86">
        <f t="shared" si="36"/>
        <v>0.02042923576</v>
      </c>
      <c r="CI300" s="86">
        <f t="shared" si="37"/>
        <v>0.03231982614</v>
      </c>
      <c r="CJ300" s="86">
        <f t="shared" si="38"/>
        <v>0.006110983592</v>
      </c>
      <c r="CK300" s="86">
        <f t="shared" si="13"/>
        <v>1</v>
      </c>
      <c r="CL300" s="86">
        <f t="shared" si="39"/>
        <v>0.05818325757</v>
      </c>
      <c r="CM300" s="86">
        <f t="shared" si="40"/>
        <v>0.9145106072</v>
      </c>
      <c r="CN300" s="86">
        <f t="shared" si="41"/>
        <v>0.01341594554</v>
      </c>
      <c r="CO300" s="86">
        <f t="shared" si="42"/>
        <v>0.01389018966</v>
      </c>
      <c r="CP300" s="86">
        <f t="shared" si="14"/>
        <v>1</v>
      </c>
      <c r="CQ300" s="86">
        <f t="shared" si="43"/>
        <v>0.03580904396</v>
      </c>
      <c r="CR300" s="86">
        <f t="shared" si="44"/>
        <v>0.005219141652</v>
      </c>
      <c r="CS300" s="86">
        <f t="shared" si="45"/>
        <v>0.9471668025</v>
      </c>
      <c r="CT300" s="86">
        <f t="shared" si="46"/>
        <v>0.01180501186</v>
      </c>
      <c r="CU300" s="86">
        <f t="shared" si="15"/>
        <v>1</v>
      </c>
      <c r="CV300" s="86">
        <f t="shared" si="47"/>
        <v>0.001110884666</v>
      </c>
      <c r="CW300" s="86">
        <f t="shared" si="48"/>
        <v>0.008976257317</v>
      </c>
      <c r="CX300" s="86">
        <f t="shared" si="49"/>
        <v>0.001936870444</v>
      </c>
      <c r="CY300" s="86">
        <f t="shared" si="50"/>
        <v>0.9879759876</v>
      </c>
      <c r="CZ300" s="86">
        <f t="shared" si="16"/>
        <v>1</v>
      </c>
      <c r="DA300" s="62"/>
      <c r="DB300" s="86">
        <f>(AQ300*Baseline!B$7 + AV300*Baseline!B$11 + BA300*Baseline!B$16 + BF300*Baseline!B$18)</f>
        <v>59231.20143</v>
      </c>
      <c r="DC300" s="86">
        <f>(AR300*Baseline!B$7 + AW300*Baseline!B$11 + BB300*Baseline!B$16 + BG300*Baseline!B$18)</f>
        <v>75835.79956</v>
      </c>
      <c r="DD300" s="86">
        <f>(AS300*Baseline!B$7 + AX300*Baseline!B$11 + BC300*Baseline!B$16 + BH300*Baseline!B$18)</f>
        <v>138148.7738</v>
      </c>
      <c r="DE300" s="86">
        <f>(AT300*Baseline!B$7 + AY300*Baseline!B$11 + BD300*Baseline!B$16 + BI300*Baseline!B$18)</f>
        <v>1260551.552</v>
      </c>
      <c r="DF300" s="86">
        <f t="shared" si="17"/>
        <v>1533767.326</v>
      </c>
      <c r="DG300" s="62"/>
      <c r="DH300" s="86">
        <f t="shared" si="51"/>
        <v>0.03861811398</v>
      </c>
      <c r="DI300" s="86">
        <f t="shared" si="52"/>
        <v>0.04944413553</v>
      </c>
      <c r="DJ300" s="86">
        <f t="shared" si="53"/>
        <v>0.09007153265</v>
      </c>
      <c r="DK300" s="86">
        <f t="shared" si="54"/>
        <v>0.8218662178</v>
      </c>
      <c r="DL300" s="86">
        <f t="shared" si="18"/>
        <v>1</v>
      </c>
      <c r="DM300" s="62"/>
      <c r="DN300" s="86">
        <f>DH300 / (Baseline!B$7/Baseline!B$17)</f>
        <v>4.122229664</v>
      </c>
      <c r="DO300" s="86">
        <f>DI300 / (Baseline!B$11/Baseline!B$17)</f>
        <v>1.193605097</v>
      </c>
      <c r="DP300" s="86">
        <f>DJ300 / (Baseline!B$16/Baseline!B$17)</f>
        <v>1.391877382</v>
      </c>
      <c r="DQ300" s="86">
        <f>DK300 / (Baseline!B$18/Baseline!B$17)</f>
        <v>0.9291923154</v>
      </c>
      <c r="DR300" s="62"/>
      <c r="DS300" s="86">
        <f>DH300 / Baseline!H$117</f>
        <v>1.544999275</v>
      </c>
      <c r="DT300" s="86">
        <f>DI300 / Baseline!H$118</f>
        <v>1.112990073</v>
      </c>
      <c r="DU300" s="86">
        <f>DJ300 / Baseline!H$119</f>
        <v>1.076752424</v>
      </c>
      <c r="DV300" s="86">
        <f>DK300 / Baseline!H$120</f>
        <v>0.9704077548</v>
      </c>
      <c r="DW300" s="87"/>
      <c r="DX300" s="86">
        <f>(AU300*Baseline!B$34)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0.02856678472</v>
      </c>
      <c r="DY300" s="86">
        <f>(AZ300*Baseline!B$34) + (Baseline!D$90*(1-Baseline!D$91)*Baseline!B$35) + (Baseline!D$90*Baseline!D$91*((1-Baseline!D$92)*Baseline!B$40 + Baseline!D$92*Baseline!B$41))</f>
        <v>0.01120270763</v>
      </c>
      <c r="DZ300" s="86">
        <f>(BE300*Baseline!B$34) + (Baseline!F$90*(1-Baseline!F$91)*Baseline!B$35) + (Baseline!F$90*Baseline!F$91*((1-Baseline!F$92)*Baseline!B$40 + Baseline!F$92*Baseline!B$41))</f>
        <v>0.01402188745</v>
      </c>
      <c r="EA300" s="86">
        <f>(BJ300*Baseline!B$34) + (Baseline!H$90*(1-Baseline!H$91)*Baseline!B$35) + (Baseline!H$90*Baseline!H$91*((1-Baseline!H$92)*Baseline!B$40 + Baseline!H$92*Baseline!B$41))</f>
        <v>0.009314822791</v>
      </c>
      <c r="EB300" s="86">
        <f>( DX300*Baseline!B$7 + DY300*Baseline!B$11 + DZ300*Baseline!B$16 + EA300*Baseline!B$18 ) / Baseline!B$17</f>
        <v>0.009877989067</v>
      </c>
    </row>
    <row r="301">
      <c r="A301" s="73" t="s">
        <v>477</v>
      </c>
      <c r="B301" s="85">
        <f>MIN( MAX( NORMINV( MCrands!B301, (B$5+B$4)/2, (B$5-B$4)/3.29 ), 0 ), 1 )</f>
        <v>0.488874047</v>
      </c>
      <c r="C301" s="85">
        <f>MAX( NORMINV( MCrands!C301, (C$5+C$4)/2, (C$5-C$4)/3.29 ), 0 )</f>
        <v>2.504075294</v>
      </c>
      <c r="D301" s="83"/>
      <c r="E301" s="84">
        <f>Baseline!B$33 * (C301 * Baseline!B$68*Baseline!B$68/Baseline!B$75 + Baseline!B$46 * Baseline!B$54*Baseline!B$54/Baseline!B$76 + Baseline!B$47 * Baseline!B$55*Baseline!B$55/Baseline!B$77 + Baseline!B$56*Baseline!B$56/Baseline!B$78)</f>
        <v>0.00001777840427</v>
      </c>
      <c r="F301" s="84">
        <f>Baseline!B$33 * (C301 * Baseline!B$68*Baseline!B$59/Baseline!B$75 + Baseline!B$46 * Baseline!B$54*Baseline!B$69/Baseline!B$76 + Baseline!B$47 * Baseline!B$55*Baseline!B$57/Baseline!B$77 + Baseline!B$56*Baseline!B$58/Baseline!B$78)</f>
        <v>0.000000239046555</v>
      </c>
      <c r="G301" s="85">
        <f>Baseline!B$33 * (C301 * Baseline!B$68*Baseline!B$60/Baseline!B$75 + Baseline!B$46 * Baseline!B$54*Baseline!B$61/Baseline!B$76 + Baseline!B$47 * Baseline!B$55*Baseline!B$70/Baseline!B$77 + Baseline!B$56*Baseline!B$62/Baseline!B$78)</f>
        <v>0.0000002003760691</v>
      </c>
      <c r="H301" s="84">
        <f>Baseline!B$33 * (C301 * Baseline!B$68*Baseline!B$63/Baseline!B$75 + Baseline!B$46 * Baseline!B$54*Baseline!B$64/Baseline!B$76 + Baseline!B$47 * Baseline!B$55*Baseline!B$65/Baseline!B$77 + Baseline!B$56*Baseline!B$71/Baseline!B$78)</f>
        <v>0.000000003684703274</v>
      </c>
      <c r="I301" s="84">
        <f>Baseline!B$33 * (C301 * Baseline!B$59*Baseline!B$68/Baseline!B$75 + Baseline!B$46 * Baseline!B$69*Baseline!B$54/Baseline!B$76 + Baseline!B$47 * Baseline!B$57*Baseline!B$55/Baseline!B$77 + Baseline!B$58*Baseline!B$56/Baseline!B$78)</f>
        <v>0.000000239046555</v>
      </c>
      <c r="J301" s="85">
        <f>Baseline!B$33 * (C301 * Baseline!B$59*Baseline!B$59/Baseline!B$75 + Baseline!B$46 * Baseline!B$69*Baseline!B$69/Baseline!B$76 + Baseline!B$47 * Baseline!B$57*Baseline!B$57/Baseline!B$77 + Baseline!B$58*Baseline!B$58/Baseline!B$78)</f>
        <v>0.000002116574432</v>
      </c>
      <c r="K301" s="84">
        <f>Baseline!B$33 * (C301 * Baseline!B$59*Baseline!B$60/Baseline!B$75 + Baseline!B$46 * Baseline!B$69*Baseline!B$61/Baseline!B$76 + Baseline!B$47 * Baseline!B$57*Baseline!B$70/Baseline!B$77 + Baseline!B$58*Baseline!B$62/Baseline!B$78)</f>
        <v>0.00000001648978385</v>
      </c>
      <c r="L301" s="85">
        <f>Baseline!B$33 * (C301 * Baseline!B$59*Baseline!B$63/Baseline!B$75 + Baseline!B$46 * Baseline!B$69*Baseline!B$64/Baseline!B$76 + Baseline!B$47 * Baseline!B$57*Baseline!B$65/Baseline!B$77 + Baseline!B$58*Baseline!B$71/Baseline!B$78)</f>
        <v>0.00000001707279016</v>
      </c>
      <c r="M301" s="84">
        <f>Baseline!B$33 * (C301 * Baseline!B$60*Baseline!B$68/Baseline!B$75 + Baseline!B$46 * Baseline!B$61*Baseline!B$54/Baseline!B$76 + Baseline!B$47 * Baseline!B$70*Baseline!B$55/Baseline!B$77 + Baseline!B$62*Baseline!B$56/Baseline!B$78)</f>
        <v>0.0000002003760691</v>
      </c>
      <c r="N301" s="85">
        <f>Baseline!B$33 * (C301 * Baseline!B$60*Baseline!B$59/Baseline!B$75 + Baseline!B$46 * Baseline!B$61*Baseline!B$69/Baseline!B$76 + Baseline!B$47 * Baseline!B$70*Baseline!B$57/Baseline!B$77 + Baseline!B$62*Baseline!B$58/Baseline!B$78)</f>
        <v>0.00000001648978385</v>
      </c>
      <c r="O301" s="85">
        <f>Baseline!B$33 * (C301 * Baseline!B$60*Baseline!B$60/Baseline!B$75 + Baseline!B$46 * Baseline!B$61*Baseline!B$61/Baseline!B$76 + Baseline!B$47 * Baseline!B$70*Baseline!B$70/Baseline!B$77 + Baseline!B$62*Baseline!B$62/Baseline!B$78)</f>
        <v>0.000001589267521</v>
      </c>
      <c r="P301" s="84">
        <f>Baseline!B$33 * (C301 * Baseline!B$60*Baseline!B$63/Baseline!B$75 + Baseline!B$46 * Baseline!B$61*Baseline!B$64/Baseline!B$76 + Baseline!B$47 * Baseline!B$70*Baseline!B$65/Baseline!B$77 + Baseline!B$62*Baseline!B$71/Baseline!B$78)</f>
        <v>0.000000001956391591</v>
      </c>
      <c r="Q301" s="84">
        <f>Baseline!B$33 * (C301 * Baseline!B$63*Baseline!B$68/Baseline!B$75 + Baseline!B$46 * Baseline!B$64*Baseline!B$54/Baseline!B$76 + Baseline!B$47 * Baseline!B$65*Baseline!B$55/Baseline!B$77 + Baseline!B$71*Baseline!B$56/Baseline!B$78)</f>
        <v>0.000000003684703274</v>
      </c>
      <c r="R301" s="84">
        <f>Baseline!B$33 * (C301 * Baseline!B$63*Baseline!B$59/Baseline!B$75 + Baseline!B$46 * Baseline!B$64*Baseline!B$69/Baseline!B$76 + Baseline!B$47 * Baseline!B$65*Baseline!B$57/Baseline!B$77 + Baseline!B$71*Baseline!B$58/Baseline!B$78)</f>
        <v>0.00000001707279016</v>
      </c>
      <c r="S301" s="84">
        <f>Baseline!B$33 * (C301 * Baseline!B$63*Baseline!B$60/Baseline!B$75 + Baseline!B$46 * Baseline!B$64*Baseline!B$61/Baseline!B$76 + Baseline!B$47 * Baseline!B$65*Baseline!B$70/Baseline!B$77 + Baseline!B$71*Baseline!B$62/Baseline!B$78)</f>
        <v>0.000000001956391591</v>
      </c>
      <c r="T301" s="84">
        <f>Baseline!B$33 * (C301 * Baseline!B$63*Baseline!B$63/Baseline!B$75 + Baseline!B$46 * Baseline!B$64*Baseline!B$64/Baseline!B$76 + Baseline!B$47 * Baseline!B$65*Baseline!B$65/Baseline!B$77 + Baseline!B$71*Baseline!B$71/Baseline!B$78)</f>
        <v>0.0000000985672172</v>
      </c>
      <c r="U301" s="83"/>
      <c r="V301" s="84">
        <f>E301 * ( Baseline!B$89 * Baseline!B$7 )</f>
        <v>0.1845220579</v>
      </c>
      <c r="W301" s="84">
        <f>F301 * ( Baseline!D$89 * Baseline!B$11 )</f>
        <v>0.00440959515</v>
      </c>
      <c r="X301" s="84">
        <f>G301 * ( Baseline!F$89 * Baseline!B$16 )</f>
        <v>0.006960016658</v>
      </c>
      <c r="Y301" s="84">
        <f>H301 * ( Baseline!H$89 * Baseline!B$18 )</f>
        <v>0.001295812375</v>
      </c>
      <c r="Z301" s="86">
        <f t="shared" si="1"/>
        <v>0.1971874821</v>
      </c>
      <c r="AA301" s="84">
        <f>I301 * ( Baseline!B$89 * Baseline!B$7 )</f>
        <v>0.002481064194</v>
      </c>
      <c r="AB301" s="85">
        <f>J301 * ( Baseline!D$89 * Baseline!B$11 )</f>
        <v>0.03904359278</v>
      </c>
      <c r="AC301" s="85">
        <f>K301 * ( Baseline!F$89 * Baseline!B$16 )</f>
        <v>0.000572768848</v>
      </c>
      <c r="AD301" s="85">
        <f>L301 * ( Baseline!F$89 * Baseline!B$16 )</f>
        <v>0.0005930194381</v>
      </c>
      <c r="AE301" s="86">
        <f t="shared" si="2"/>
        <v>0.04269044526</v>
      </c>
      <c r="AF301" s="86">
        <f>M301 * ( Baseline!B$89 * Baseline!B$7 )</f>
        <v>0.002079703221</v>
      </c>
      <c r="AG301" s="86">
        <f>N301 * ( Baseline!D$89 * Baseline!B$11 )</f>
        <v>0.0003041803756</v>
      </c>
      <c r="AH301" s="86">
        <f>O301 * ( Baseline!F$89 * Baseline!B$16 )</f>
        <v>0.05520284169</v>
      </c>
      <c r="AI301" s="86">
        <f>P301 * ( Baseline!H$89 * Baseline!B$18 )</f>
        <v>0.0006880110135</v>
      </c>
      <c r="AJ301" s="86">
        <f t="shared" si="3"/>
        <v>0.0582747363</v>
      </c>
      <c r="AK301" s="86">
        <f>Q301 * ( Baseline!B$89 * Baseline!B$7 )</f>
        <v>0.00003824353529</v>
      </c>
      <c r="AL301" s="86">
        <f>R301 * ( Baseline!D$89 * Baseline!B$11 )</f>
        <v>0.0003149348573</v>
      </c>
      <c r="AM301" s="86">
        <f>S301 * ( Baseline!F$89 * Baseline!B$16 )</f>
        <v>0.0000679548118</v>
      </c>
      <c r="AN301" s="86">
        <f>T301 * ( Baseline!H$89 * Baseline!B$18 )</f>
        <v>0.03466347499</v>
      </c>
      <c r="AO301" s="86">
        <f t="shared" si="4"/>
        <v>0.0350846082</v>
      </c>
      <c r="AP301" s="62"/>
      <c r="AQ301" s="86">
        <f>V301 * ( (1-Baseline!B$90-Baseline!B$89) + (1-B301)*Baseline!B$90 )</f>
        <v>0.1002881256</v>
      </c>
      <c r="AR301" s="86">
        <f>W301 * ( (1-Baseline!B$90-Baseline!B$89) + (1-B301)*Baseline!B$90 )</f>
        <v>0.002396624216</v>
      </c>
      <c r="AS301" s="86">
        <f>X301 * ( (1-Baseline!B$90-Baseline!B$89) + (1-B301)*Baseline!B$90 )</f>
        <v>0.003782783657</v>
      </c>
      <c r="AT301" s="86">
        <f>Y301 * ( (1-Baseline!B$90-Baseline!B$89) + (1-B301)*Baseline!B$90 )</f>
        <v>0.0007042767446</v>
      </c>
      <c r="AU301" s="86">
        <f t="shared" si="5"/>
        <v>0.1071718102</v>
      </c>
      <c r="AV301" s="86">
        <f>AA301 * ( (1-Baseline!D$90-Baseline!D$89) + (1-B301)*Baseline!D$90 )</f>
        <v>0.001916331376</v>
      </c>
      <c r="AW301" s="86">
        <f>AB301 * ( (1-Baseline!D$90-Baseline!D$89) + (1-B301)*Baseline!D$90 )</f>
        <v>0.03015660056</v>
      </c>
      <c r="AX301" s="86">
        <f>AC301 * ( (1-Baseline!D$90-Baseline!D$89) + (1-B301)*Baseline!D$90 )</f>
        <v>0.000442396822</v>
      </c>
      <c r="AY301" s="86">
        <f>AD301 * ( (1-Baseline!D$90-Baseline!D$89) + (1-B301)*Baseline!D$90 )</f>
        <v>0.00045803803</v>
      </c>
      <c r="AZ301" s="86">
        <f t="shared" si="6"/>
        <v>0.03297336679</v>
      </c>
      <c r="BA301" s="86">
        <f>AF301 * ( (1-Baseline!F$90-Baseline!F$89) + (1-Baseline!B$36)*Baseline!F$90 )</f>
        <v>0.001496620989</v>
      </c>
      <c r="BB301" s="86">
        <f>AG301 * ( (1-Baseline!F$90-Baseline!F$89) + (1-Baseline!B$36)*Baseline!F$90 )</f>
        <v>0.0002188979321</v>
      </c>
      <c r="BC301" s="86">
        <f>AH301 * ( (1-Baseline!F$90-Baseline!F$89) + (1-Baseline!B$36)*Baseline!F$90 )</f>
        <v>0.03972573137</v>
      </c>
      <c r="BD301" s="86">
        <f>AI301 * ( (1-Baseline!F$90-Baseline!F$89) + (1-Baseline!B$36)*Baseline!F$90 )</f>
        <v>0.0004951147417</v>
      </c>
      <c r="BE301" s="86">
        <f t="shared" si="7"/>
        <v>0.04193636503</v>
      </c>
      <c r="BF301" s="86">
        <f>AK301 * ( (1-Baseline!H$90-Baseline!H$89) + (1-Baseline!B$36)*Baseline!H$90 )</f>
        <v>0.00003030111788</v>
      </c>
      <c r="BG301" s="86">
        <f>AL301 * ( (1-Baseline!H$90-Baseline!H$89) + (1-Baseline!B$36)*Baseline!H$90 )</f>
        <v>0.0002495291861</v>
      </c>
      <c r="BH301" s="86">
        <f>AM301 * ( (1-Baseline!H$90-Baseline!H$89) + (1-Baseline!B$36)*Baseline!H$90 )</f>
        <v>0.00005384195649</v>
      </c>
      <c r="BI301" s="86">
        <f>AN301 * ( (1-Baseline!H$90-Baseline!H$89) + (1-Baseline!B$36)*Baseline!H$90 )</f>
        <v>0.02746456451</v>
      </c>
      <c r="BJ301" s="86">
        <f t="shared" si="8"/>
        <v>0.02779823677</v>
      </c>
      <c r="BK301" s="62"/>
      <c r="BL301" s="86">
        <f t="shared" si="19"/>
        <v>0.9357696338</v>
      </c>
      <c r="BM301" s="86">
        <f t="shared" si="20"/>
        <v>0.0223624497</v>
      </c>
      <c r="BN301" s="86">
        <f t="shared" si="21"/>
        <v>0.03529644268</v>
      </c>
      <c r="BO301" s="86">
        <f t="shared" si="22"/>
        <v>0.006571473814</v>
      </c>
      <c r="BP301" s="86">
        <f t="shared" si="9"/>
        <v>1</v>
      </c>
      <c r="BQ301" s="86">
        <f t="shared" si="23"/>
        <v>0.05811755251</v>
      </c>
      <c r="BR301" s="86">
        <f t="shared" si="24"/>
        <v>0.9145745035</v>
      </c>
      <c r="BS301" s="86">
        <f t="shared" si="25"/>
        <v>0.01341679255</v>
      </c>
      <c r="BT301" s="86">
        <f t="shared" si="26"/>
        <v>0.01389115139</v>
      </c>
      <c r="BU301" s="86">
        <f t="shared" si="10"/>
        <v>1</v>
      </c>
      <c r="BV301" s="86">
        <f t="shared" si="27"/>
        <v>0.03568790446</v>
      </c>
      <c r="BW301" s="86">
        <f t="shared" si="28"/>
        <v>0.005219764085</v>
      </c>
      <c r="BX301" s="86">
        <f t="shared" si="29"/>
        <v>0.9472859972</v>
      </c>
      <c r="BY301" s="86">
        <f t="shared" si="30"/>
        <v>0.01180633422</v>
      </c>
      <c r="BZ301" s="86">
        <f t="shared" si="11"/>
        <v>1</v>
      </c>
      <c r="CA301" s="86">
        <f t="shared" si="31"/>
        <v>0.001090037405</v>
      </c>
      <c r="CB301" s="86">
        <f t="shared" si="32"/>
        <v>0.008976439342</v>
      </c>
      <c r="CC301" s="86">
        <f t="shared" si="33"/>
        <v>0.001936883873</v>
      </c>
      <c r="CD301" s="86">
        <f t="shared" si="34"/>
        <v>0.9879966394</v>
      </c>
      <c r="CE301" s="86">
        <f t="shared" si="12"/>
        <v>1</v>
      </c>
      <c r="CF301" s="62"/>
      <c r="CG301" s="86">
        <f t="shared" si="35"/>
        <v>0.9357696338</v>
      </c>
      <c r="CH301" s="86">
        <f t="shared" si="36"/>
        <v>0.0223624497</v>
      </c>
      <c r="CI301" s="86">
        <f t="shared" si="37"/>
        <v>0.03529644268</v>
      </c>
      <c r="CJ301" s="86">
        <f t="shared" si="38"/>
        <v>0.006571473814</v>
      </c>
      <c r="CK301" s="86">
        <f t="shared" si="13"/>
        <v>1</v>
      </c>
      <c r="CL301" s="86">
        <f t="shared" si="39"/>
        <v>0.05811755251</v>
      </c>
      <c r="CM301" s="86">
        <f t="shared" si="40"/>
        <v>0.9145745035</v>
      </c>
      <c r="CN301" s="86">
        <f t="shared" si="41"/>
        <v>0.01341679255</v>
      </c>
      <c r="CO301" s="86">
        <f t="shared" si="42"/>
        <v>0.01389115139</v>
      </c>
      <c r="CP301" s="86">
        <f t="shared" si="14"/>
        <v>1</v>
      </c>
      <c r="CQ301" s="86">
        <f t="shared" si="43"/>
        <v>0.03568790446</v>
      </c>
      <c r="CR301" s="86">
        <f t="shared" si="44"/>
        <v>0.005219764085</v>
      </c>
      <c r="CS301" s="86">
        <f t="shared" si="45"/>
        <v>0.9472859972</v>
      </c>
      <c r="CT301" s="86">
        <f t="shared" si="46"/>
        <v>0.01180633422</v>
      </c>
      <c r="CU301" s="86">
        <f t="shared" si="15"/>
        <v>1</v>
      </c>
      <c r="CV301" s="86">
        <f t="shared" si="47"/>
        <v>0.001090037405</v>
      </c>
      <c r="CW301" s="86">
        <f t="shared" si="48"/>
        <v>0.008976439342</v>
      </c>
      <c r="CX301" s="86">
        <f t="shared" si="49"/>
        <v>0.001936883873</v>
      </c>
      <c r="CY301" s="86">
        <f t="shared" si="50"/>
        <v>0.9879966394</v>
      </c>
      <c r="CZ301" s="86">
        <f t="shared" si="16"/>
        <v>1</v>
      </c>
      <c r="DA301" s="62"/>
      <c r="DB301" s="86">
        <f>(AQ301*Baseline!B$7 + AV301*Baseline!B$11 + BA301*Baseline!B$16 + BF301*Baseline!B$18)</f>
        <v>59150.89463</v>
      </c>
      <c r="DC301" s="86">
        <f>(AR301*Baseline!B$7 + AW301*Baseline!B$11 + BB301*Baseline!B$16 + BG301*Baseline!B$18)</f>
        <v>77994.31582</v>
      </c>
      <c r="DD301" s="86">
        <f>(AS301*Baseline!B$7 + AX301*Baseline!B$11 + BC301*Baseline!B$16 + BH301*Baseline!B$18)</f>
        <v>138337.6091</v>
      </c>
      <c r="DE301" s="86">
        <f>(AT301*Baseline!B$7 + AY301*Baseline!B$11 + BD301*Baseline!B$16 + BI301*Baseline!B$18)</f>
        <v>1260607.41</v>
      </c>
      <c r="DF301" s="86">
        <f t="shared" si="17"/>
        <v>1536090.229</v>
      </c>
      <c r="DG301" s="62"/>
      <c r="DH301" s="86">
        <f t="shared" si="51"/>
        <v>0.03850743498</v>
      </c>
      <c r="DI301" s="86">
        <f t="shared" si="52"/>
        <v>0.05077456671</v>
      </c>
      <c r="DJ301" s="86">
        <f t="shared" si="53"/>
        <v>0.09005825727</v>
      </c>
      <c r="DK301" s="86">
        <f t="shared" si="54"/>
        <v>0.820659741</v>
      </c>
      <c r="DL301" s="86">
        <f t="shared" si="18"/>
        <v>1</v>
      </c>
      <c r="DM301" s="62"/>
      <c r="DN301" s="86">
        <f>DH301 / (Baseline!B$7/Baseline!B$17)</f>
        <v>4.110415408</v>
      </c>
      <c r="DO301" s="86">
        <f>DI301 / (Baseline!B$11/Baseline!B$17)</f>
        <v>1.225722342</v>
      </c>
      <c r="DP301" s="86">
        <f>DJ301 / (Baseline!B$16/Baseline!B$17)</f>
        <v>1.391672237</v>
      </c>
      <c r="DQ301" s="86">
        <f>DK301 / (Baseline!B$18/Baseline!B$17)</f>
        <v>0.9278282869</v>
      </c>
      <c r="DR301" s="62"/>
      <c r="DS301" s="86">
        <f>DH301 / Baseline!H$117</f>
        <v>1.540571327</v>
      </c>
      <c r="DT301" s="86">
        <f>DI301 / Baseline!H$118</f>
        <v>1.142938149</v>
      </c>
      <c r="DU301" s="86">
        <f>DJ301 / Baseline!H$119</f>
        <v>1.076593724</v>
      </c>
      <c r="DV301" s="86">
        <f>DK301 / Baseline!H$120</f>
        <v>0.9689832232</v>
      </c>
      <c r="DW301" s="87"/>
      <c r="DX301" s="86">
        <f>(AU301*Baseline!B$34)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0.02860530279</v>
      </c>
      <c r="DY301" s="86">
        <f>(AZ301*Baseline!B$34) + (Baseline!D$90*(1-Baseline!D$91)*Baseline!B$35) + (Baseline!D$90*Baseline!D$91*((1-Baseline!D$92)*Baseline!B$40 + Baseline!D$92*Baseline!B$41))</f>
        <v>0.01135957302</v>
      </c>
      <c r="DZ301" s="86">
        <f>(BE301*Baseline!B$34) + (Baseline!F$90*(1-Baseline!F$91)*Baseline!B$35) + (Baseline!F$90*Baseline!F$91*((1-Baseline!F$92)*Baseline!B$40 + Baseline!F$92*Baseline!B$41))</f>
        <v>0.01402109476</v>
      </c>
      <c r="EA301" s="86">
        <f>(BJ301*Baseline!B$34) + (Baseline!H$90*(1-Baseline!H$91)*Baseline!B$35) + (Baseline!H$90*Baseline!H$91*((1-Baseline!H$92)*Baseline!B$40 + Baseline!H$92*Baseline!B$41))</f>
        <v>0.009314735515</v>
      </c>
      <c r="EB301" s="86">
        <f>( DX301*Baseline!B$7 + DY301*Baseline!B$11 + DZ301*Baseline!B$16 + EA301*Baseline!B$18 ) / Baseline!B$17</f>
        <v>0.009884719445</v>
      </c>
    </row>
    <row r="302">
      <c r="A302" s="73" t="s">
        <v>478</v>
      </c>
      <c r="B302" s="85">
        <f>MIN( MAX( NORMINV( MCrands!B302, (B$5+B$4)/2, (B$5-B$4)/3.29 ), 0 ), 1 )</f>
        <v>0.5033968784</v>
      </c>
      <c r="C302" s="85">
        <f>MAX( NORMINV( MCrands!C302, (C$5+C$4)/2, (C$5-C$4)/3.29 ), 0 )</f>
        <v>2.541751349</v>
      </c>
      <c r="D302" s="83"/>
      <c r="E302" s="84">
        <f>Baseline!B$33 * (C302 * Baseline!B$68*Baseline!B$68/Baseline!B$75 + Baseline!B$46 * Baseline!B$54*Baseline!B$54/Baseline!B$76 + Baseline!B$47 * Baseline!B$55*Baseline!B$55/Baseline!B$77 + Baseline!B$56*Baseline!B$56/Baseline!B$78)</f>
        <v>0.00001804515164</v>
      </c>
      <c r="F302" s="84">
        <f>Baseline!B$33 * (C302 * Baseline!B$68*Baseline!B$59/Baseline!B$75 + Baseline!B$46 * Baseline!B$54*Baseline!B$69/Baseline!B$76 + Baseline!B$47 * Baseline!B$55*Baseline!B$57/Baseline!B$77 + Baseline!B$56*Baseline!B$58/Baseline!B$78)</f>
        <v>0.000000239088673</v>
      </c>
      <c r="G302" s="85">
        <f>Baseline!B$33 * (C302 * Baseline!B$68*Baseline!B$60/Baseline!B$75 + Baseline!B$46 * Baseline!B$54*Baseline!B$61/Baseline!B$76 + Baseline!B$47 * Baseline!B$55*Baseline!B$70/Baseline!B$77 + Baseline!B$56*Baseline!B$62/Baseline!B$78)</f>
        <v>0.0000002004796092</v>
      </c>
      <c r="H302" s="84">
        <f>Baseline!B$33 * (C302 * Baseline!B$68*Baseline!B$63/Baseline!B$75 + Baseline!B$46 * Baseline!B$54*Baseline!B$64/Baseline!B$76 + Baseline!B$47 * Baseline!B$55*Baseline!B$65/Baseline!B$77 + Baseline!B$56*Baseline!B$71/Baseline!B$78)</f>
        <v>0.000000003695057284</v>
      </c>
      <c r="I302" s="84">
        <f>Baseline!B$33 * (C302 * Baseline!B$59*Baseline!B$68/Baseline!B$75 + Baseline!B$46 * Baseline!B$69*Baseline!B$54/Baseline!B$76 + Baseline!B$47 * Baseline!B$57*Baseline!B$55/Baseline!B$77 + Baseline!B$58*Baseline!B$56/Baseline!B$78)</f>
        <v>0.000000239088673</v>
      </c>
      <c r="J302" s="85">
        <f>Baseline!B$33 * (C302 * Baseline!B$59*Baseline!B$59/Baseline!B$75 + Baseline!B$46 * Baseline!B$69*Baseline!B$69/Baseline!B$76 + Baseline!B$47 * Baseline!B$57*Baseline!B$57/Baseline!B$77 + Baseline!B$58*Baseline!B$58/Baseline!B$78)</f>
        <v>0.000002116574438</v>
      </c>
      <c r="K302" s="84">
        <f>Baseline!B$33 * (C302 * Baseline!B$59*Baseline!B$60/Baseline!B$75 + Baseline!B$46 * Baseline!B$69*Baseline!B$61/Baseline!B$76 + Baseline!B$47 * Baseline!B$57*Baseline!B$70/Baseline!B$77 + Baseline!B$58*Baseline!B$62/Baseline!B$78)</f>
        <v>0.0000000164898002</v>
      </c>
      <c r="L302" s="85">
        <f>Baseline!B$33 * (C302 * Baseline!B$59*Baseline!B$63/Baseline!B$75 + Baseline!B$46 * Baseline!B$69*Baseline!B$64/Baseline!B$76 + Baseline!B$47 * Baseline!B$57*Baseline!B$65/Baseline!B$77 + Baseline!B$58*Baseline!B$71/Baseline!B$78)</f>
        <v>0.00000001707279179</v>
      </c>
      <c r="M302" s="84">
        <f>Baseline!B$33 * (C302 * Baseline!B$60*Baseline!B$68/Baseline!B$75 + Baseline!B$46 * Baseline!B$61*Baseline!B$54/Baseline!B$76 + Baseline!B$47 * Baseline!B$70*Baseline!B$55/Baseline!B$77 + Baseline!B$62*Baseline!B$56/Baseline!B$78)</f>
        <v>0.0000002004796092</v>
      </c>
      <c r="N302" s="85">
        <f>Baseline!B$33 * (C302 * Baseline!B$60*Baseline!B$59/Baseline!B$75 + Baseline!B$46 * Baseline!B$61*Baseline!B$69/Baseline!B$76 + Baseline!B$47 * Baseline!B$70*Baseline!B$57/Baseline!B$77 + Baseline!B$62*Baseline!B$58/Baseline!B$78)</f>
        <v>0.0000000164898002</v>
      </c>
      <c r="O302" s="85">
        <f>Baseline!B$33 * (C302 * Baseline!B$60*Baseline!B$60/Baseline!B$75 + Baseline!B$46 * Baseline!B$61*Baseline!B$61/Baseline!B$76 + Baseline!B$47 * Baseline!B$70*Baseline!B$70/Baseline!B$77 + Baseline!B$62*Baseline!B$62/Baseline!B$78)</f>
        <v>0.000001589267561</v>
      </c>
      <c r="P302" s="84">
        <f>Baseline!B$33 * (C302 * Baseline!B$60*Baseline!B$63/Baseline!B$75 + Baseline!B$46 * Baseline!B$61*Baseline!B$64/Baseline!B$76 + Baseline!B$47 * Baseline!B$70*Baseline!B$65/Baseline!B$77 + Baseline!B$62*Baseline!B$71/Baseline!B$78)</f>
        <v>0.00000000195639561</v>
      </c>
      <c r="Q302" s="84">
        <f>Baseline!B$33 * (C302 * Baseline!B$63*Baseline!B$68/Baseline!B$75 + Baseline!B$46 * Baseline!B$64*Baseline!B$54/Baseline!B$76 + Baseline!B$47 * Baseline!B$65*Baseline!B$55/Baseline!B$77 + Baseline!B$71*Baseline!B$56/Baseline!B$78)</f>
        <v>0.000000003695057284</v>
      </c>
      <c r="R302" s="84">
        <f>Baseline!B$33 * (C302 * Baseline!B$63*Baseline!B$59/Baseline!B$75 + Baseline!B$46 * Baseline!B$64*Baseline!B$69/Baseline!B$76 + Baseline!B$47 * Baseline!B$65*Baseline!B$57/Baseline!B$77 + Baseline!B$71*Baseline!B$58/Baseline!B$78)</f>
        <v>0.00000001707279179</v>
      </c>
      <c r="S302" s="84">
        <f>Baseline!B$33 * (C302 * Baseline!B$63*Baseline!B$60/Baseline!B$75 + Baseline!B$46 * Baseline!B$64*Baseline!B$61/Baseline!B$76 + Baseline!B$47 * Baseline!B$65*Baseline!B$70/Baseline!B$77 + Baseline!B$71*Baseline!B$62/Baseline!B$78)</f>
        <v>0.00000000195639561</v>
      </c>
      <c r="T302" s="84">
        <f>Baseline!B$33 * (C302 * Baseline!B$63*Baseline!B$63/Baseline!B$75 + Baseline!B$46 * Baseline!B$64*Baseline!B$64/Baseline!B$76 + Baseline!B$47 * Baseline!B$65*Baseline!B$65/Baseline!B$77 + Baseline!B$71*Baseline!B$71/Baseline!B$78)</f>
        <v>0.0000000985672176</v>
      </c>
      <c r="U302" s="83"/>
      <c r="V302" s="84">
        <f>E302 * ( Baseline!B$89 * Baseline!B$7 )</f>
        <v>0.1872906288</v>
      </c>
      <c r="W302" s="84">
        <f>F302 * ( Baseline!D$89 * Baseline!B$11 )</f>
        <v>0.004410372084</v>
      </c>
      <c r="X302" s="84">
        <f>G302 * ( Baseline!F$89 * Baseline!B$16 )</f>
        <v>0.0069636131</v>
      </c>
      <c r="Y302" s="84">
        <f>H302 * ( Baseline!H$89 * Baseline!B$18 )</f>
        <v>0.001299453605</v>
      </c>
      <c r="Z302" s="86">
        <f t="shared" si="1"/>
        <v>0.1999640676</v>
      </c>
      <c r="AA302" s="84">
        <f>I302 * ( Baseline!B$89 * Baseline!B$7 )</f>
        <v>0.002481501337</v>
      </c>
      <c r="AB302" s="85">
        <f>J302 * ( Baseline!D$89 * Baseline!B$11 )</f>
        <v>0.0390435929</v>
      </c>
      <c r="AC302" s="85">
        <f>K302 * ( Baseline!F$89 * Baseline!B$16 )</f>
        <v>0.0005727694159</v>
      </c>
      <c r="AD302" s="85">
        <f>L302 * ( Baseline!F$89 * Baseline!B$16 )</f>
        <v>0.0005930194949</v>
      </c>
      <c r="AE302" s="86">
        <f t="shared" si="2"/>
        <v>0.04269088315</v>
      </c>
      <c r="AF302" s="86">
        <f>M302 * ( Baseline!B$89 * Baseline!B$7 )</f>
        <v>0.002080777864</v>
      </c>
      <c r="AG302" s="86">
        <f>N302 * ( Baseline!D$89 * Baseline!B$11 )</f>
        <v>0.0003041806772</v>
      </c>
      <c r="AH302" s="86">
        <f>O302 * ( Baseline!F$89 * Baseline!B$16 )</f>
        <v>0.05520284309</v>
      </c>
      <c r="AI302" s="86">
        <f>P302 * ( Baseline!H$89 * Baseline!B$18 )</f>
        <v>0.0006880124269</v>
      </c>
      <c r="AJ302" s="86">
        <f t="shared" si="3"/>
        <v>0.05827581406</v>
      </c>
      <c r="AK302" s="86">
        <f>Q302 * ( Baseline!B$89 * Baseline!B$7 )</f>
        <v>0.00003835099955</v>
      </c>
      <c r="AL302" s="86">
        <f>R302 * ( Baseline!D$89 * Baseline!B$11 )</f>
        <v>0.0003149348875</v>
      </c>
      <c r="AM302" s="86">
        <f>S302 * ( Baseline!F$89 * Baseline!B$16 )</f>
        <v>0.0000679549514</v>
      </c>
      <c r="AN302" s="86">
        <f>T302 * ( Baseline!H$89 * Baseline!B$18 )</f>
        <v>0.03466347513</v>
      </c>
      <c r="AO302" s="86">
        <f t="shared" si="4"/>
        <v>0.03508471597</v>
      </c>
      <c r="AP302" s="62"/>
      <c r="AQ302" s="86">
        <f>V302 * ( (1-Baseline!B$90-Baseline!B$89) + (1-B302)*Baseline!B$90 )</f>
        <v>0.09937205844</v>
      </c>
      <c r="AR302" s="86">
        <f>W302 * ( (1-Baseline!B$90-Baseline!B$89) + (1-B302)*Baseline!B$90 )</f>
        <v>0.002340041011</v>
      </c>
      <c r="AS302" s="86">
        <f>X302 * ( (1-Baseline!B$90-Baseline!B$89) + (1-B302)*Baseline!B$90 )</f>
        <v>0.003694731403</v>
      </c>
      <c r="AT302" s="86">
        <f>Y302 * ( (1-Baseline!B$90-Baseline!B$89) + (1-B302)*Baseline!B$90 )</f>
        <v>0.0006894599074</v>
      </c>
      <c r="AU302" s="86">
        <f t="shared" si="5"/>
        <v>0.1060962908</v>
      </c>
      <c r="AV302" s="86">
        <f>AA302 * ( (1-Baseline!D$90-Baseline!D$89) + (1-B302)*Baseline!D$90 )</f>
        <v>0.001900523803</v>
      </c>
      <c r="AW302" s="86">
        <f>AB302 * ( (1-Baseline!D$90-Baseline!D$89) + (1-B302)*Baseline!D$90 )</f>
        <v>0.02990257412</v>
      </c>
      <c r="AX302" s="86">
        <f>AC302 * ( (1-Baseline!D$90-Baseline!D$89) + (1-B302)*Baseline!D$90 )</f>
        <v>0.0004386706919</v>
      </c>
      <c r="AY302" s="86">
        <f>AD302 * ( (1-Baseline!D$90-Baseline!D$89) + (1-B302)*Baseline!D$90 )</f>
        <v>0.0004541797535</v>
      </c>
      <c r="AZ302" s="86">
        <f t="shared" si="6"/>
        <v>0.03269594837</v>
      </c>
      <c r="BA302" s="86">
        <f>AF302 * ( (1-Baseline!F$90-Baseline!F$89) + (1-Baseline!B$36)*Baseline!F$90 )</f>
        <v>0.001497394336</v>
      </c>
      <c r="BB302" s="86">
        <f>AG302 * ( (1-Baseline!F$90-Baseline!F$89) + (1-Baseline!B$36)*Baseline!F$90 )</f>
        <v>0.0002188981491</v>
      </c>
      <c r="BC302" s="86">
        <f>AH302 * ( (1-Baseline!F$90-Baseline!F$89) + (1-Baseline!B$36)*Baseline!F$90 )</f>
        <v>0.03972573238</v>
      </c>
      <c r="BD302" s="86">
        <f>AI302 * ( (1-Baseline!F$90-Baseline!F$89) + (1-Baseline!B$36)*Baseline!F$90 )</f>
        <v>0.0004951157588</v>
      </c>
      <c r="BE302" s="86">
        <f t="shared" si="7"/>
        <v>0.04193714062</v>
      </c>
      <c r="BF302" s="86">
        <f>AK302 * ( (1-Baseline!H$90-Baseline!H$89) + (1-Baseline!B$36)*Baseline!H$90 )</f>
        <v>0.00003038626397</v>
      </c>
      <c r="BG302" s="86">
        <f>AL302 * ( (1-Baseline!H$90-Baseline!H$89) + (1-Baseline!B$36)*Baseline!H$90 )</f>
        <v>0.00024952921</v>
      </c>
      <c r="BH302" s="86">
        <f>AM302 * ( (1-Baseline!H$90-Baseline!H$89) + (1-Baseline!B$36)*Baseline!H$90 )</f>
        <v>0.00005384206709</v>
      </c>
      <c r="BI302" s="86">
        <f>AN302 * ( (1-Baseline!H$90-Baseline!H$89) + (1-Baseline!B$36)*Baseline!H$90 )</f>
        <v>0.02746456462</v>
      </c>
      <c r="BJ302" s="86">
        <f t="shared" si="8"/>
        <v>0.02779832216</v>
      </c>
      <c r="BK302" s="62"/>
      <c r="BL302" s="86">
        <f t="shared" si="19"/>
        <v>0.9366214193</v>
      </c>
      <c r="BM302" s="86">
        <f t="shared" si="20"/>
        <v>0.02205582301</v>
      </c>
      <c r="BN302" s="86">
        <f t="shared" si="21"/>
        <v>0.0348243221</v>
      </c>
      <c r="BO302" s="86">
        <f t="shared" si="22"/>
        <v>0.006498435548</v>
      </c>
      <c r="BP302" s="86">
        <f t="shared" si="9"/>
        <v>1</v>
      </c>
      <c r="BQ302" s="86">
        <f t="shared" si="23"/>
        <v>0.05812719611</v>
      </c>
      <c r="BR302" s="86">
        <f t="shared" si="24"/>
        <v>0.9145651254</v>
      </c>
      <c r="BS302" s="86">
        <f t="shared" si="25"/>
        <v>0.01341666824</v>
      </c>
      <c r="BT302" s="86">
        <f t="shared" si="26"/>
        <v>0.01389101024</v>
      </c>
      <c r="BU302" s="86">
        <f t="shared" si="10"/>
        <v>1</v>
      </c>
      <c r="BV302" s="86">
        <f t="shared" si="27"/>
        <v>0.03570568507</v>
      </c>
      <c r="BW302" s="86">
        <f t="shared" si="28"/>
        <v>0.005219672726</v>
      </c>
      <c r="BX302" s="86">
        <f t="shared" si="29"/>
        <v>0.9472685021</v>
      </c>
      <c r="BY302" s="86">
        <f t="shared" si="30"/>
        <v>0.01180614013</v>
      </c>
      <c r="BZ302" s="86">
        <f t="shared" si="11"/>
        <v>1</v>
      </c>
      <c r="CA302" s="86">
        <f t="shared" si="31"/>
        <v>0.001093097051</v>
      </c>
      <c r="CB302" s="86">
        <f t="shared" si="32"/>
        <v>0.008976412627</v>
      </c>
      <c r="CC302" s="86">
        <f t="shared" si="33"/>
        <v>0.001936881902</v>
      </c>
      <c r="CD302" s="86">
        <f t="shared" si="34"/>
        <v>0.9879936084</v>
      </c>
      <c r="CE302" s="86">
        <f t="shared" si="12"/>
        <v>1</v>
      </c>
      <c r="CF302" s="62"/>
      <c r="CG302" s="86">
        <f t="shared" si="35"/>
        <v>0.9366214193</v>
      </c>
      <c r="CH302" s="86">
        <f t="shared" si="36"/>
        <v>0.02205582301</v>
      </c>
      <c r="CI302" s="86">
        <f t="shared" si="37"/>
        <v>0.0348243221</v>
      </c>
      <c r="CJ302" s="86">
        <f t="shared" si="38"/>
        <v>0.006498435548</v>
      </c>
      <c r="CK302" s="86">
        <f t="shared" si="13"/>
        <v>1</v>
      </c>
      <c r="CL302" s="86">
        <f t="shared" si="39"/>
        <v>0.05812719611</v>
      </c>
      <c r="CM302" s="86">
        <f t="shared" si="40"/>
        <v>0.9145651254</v>
      </c>
      <c r="CN302" s="86">
        <f t="shared" si="41"/>
        <v>0.01341666824</v>
      </c>
      <c r="CO302" s="86">
        <f t="shared" si="42"/>
        <v>0.01389101024</v>
      </c>
      <c r="CP302" s="86">
        <f t="shared" si="14"/>
        <v>1</v>
      </c>
      <c r="CQ302" s="86">
        <f t="shared" si="43"/>
        <v>0.03570568507</v>
      </c>
      <c r="CR302" s="86">
        <f t="shared" si="44"/>
        <v>0.005219672726</v>
      </c>
      <c r="CS302" s="86">
        <f t="shared" si="45"/>
        <v>0.9472685021</v>
      </c>
      <c r="CT302" s="86">
        <f t="shared" si="46"/>
        <v>0.01180614013</v>
      </c>
      <c r="CU302" s="86">
        <f t="shared" si="15"/>
        <v>1</v>
      </c>
      <c r="CV302" s="86">
        <f t="shared" si="47"/>
        <v>0.001093097051</v>
      </c>
      <c r="CW302" s="86">
        <f t="shared" si="48"/>
        <v>0.008976412627</v>
      </c>
      <c r="CX302" s="86">
        <f t="shared" si="49"/>
        <v>0.001936881902</v>
      </c>
      <c r="CY302" s="86">
        <f t="shared" si="50"/>
        <v>0.9879936084</v>
      </c>
      <c r="CZ302" s="86">
        <f t="shared" si="16"/>
        <v>1</v>
      </c>
      <c r="DA302" s="62"/>
      <c r="DB302" s="86">
        <f>(AQ302*Baseline!B$7 + AV302*Baseline!B$11 + BA302*Baseline!B$16 + BF302*Baseline!B$18)</f>
        <v>58679.19162</v>
      </c>
      <c r="DC302" s="86">
        <f>(AR302*Baseline!B$7 + AW302*Baseline!B$11 + BB302*Baseline!B$16 + BG302*Baseline!B$18)</f>
        <v>77422.10137</v>
      </c>
      <c r="DD302" s="86">
        <f>(AS302*Baseline!B$7 + AX302*Baseline!B$11 + BC302*Baseline!B$16 + BH302*Baseline!B$18)</f>
        <v>138286.9213</v>
      </c>
      <c r="DE302" s="86">
        <f>(AT302*Baseline!B$7 + AY302*Baseline!B$11 + BD302*Baseline!B$16 + BI302*Baseline!B$18)</f>
        <v>1260591.958</v>
      </c>
      <c r="DF302" s="86">
        <f t="shared" si="17"/>
        <v>1534980.172</v>
      </c>
      <c r="DG302" s="62"/>
      <c r="DH302" s="86">
        <f t="shared" si="51"/>
        <v>0.0382279802</v>
      </c>
      <c r="DI302" s="86">
        <f t="shared" si="52"/>
        <v>0.05043850258</v>
      </c>
      <c r="DJ302" s="86">
        <f t="shared" si="53"/>
        <v>0.09009036323</v>
      </c>
      <c r="DK302" s="86">
        <f t="shared" si="54"/>
        <v>0.821243154</v>
      </c>
      <c r="DL302" s="86">
        <f t="shared" si="18"/>
        <v>1</v>
      </c>
      <c r="DM302" s="62"/>
      <c r="DN302" s="86">
        <f>DH302 / (Baseline!B$7/Baseline!B$17)</f>
        <v>4.080585448</v>
      </c>
      <c r="DO302" s="86">
        <f>DI302 / (Baseline!B$11/Baseline!B$17)</f>
        <v>1.217609593</v>
      </c>
      <c r="DP302" s="86">
        <f>DJ302 / (Baseline!B$16/Baseline!B$17)</f>
        <v>1.392168371</v>
      </c>
      <c r="DQ302" s="86">
        <f>DK302 / (Baseline!B$18/Baseline!B$17)</f>
        <v>0.9284878867</v>
      </c>
      <c r="DR302" s="62"/>
      <c r="DS302" s="86">
        <f>DH302 / Baseline!H$117</f>
        <v>1.529391148</v>
      </c>
      <c r="DT302" s="86">
        <f>DI302 / Baseline!H$118</f>
        <v>1.135373328</v>
      </c>
      <c r="DU302" s="86">
        <f>DJ302 / Baseline!H$119</f>
        <v>1.076977532</v>
      </c>
      <c r="DV302" s="86">
        <f>DK302 / Baseline!H$120</f>
        <v>0.9696720804</v>
      </c>
      <c r="DW302" s="87"/>
      <c r="DX302" s="86">
        <f>(AU302*Baseline!B$34)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0.02844397486</v>
      </c>
      <c r="DY302" s="86">
        <f>(AZ302*Baseline!B$34) + (Baseline!D$90*(1-Baseline!D$91)*Baseline!B$35) + (Baseline!D$90*Baseline!D$91*((1-Baseline!D$92)*Baseline!B$40 + Baseline!D$92*Baseline!B$41))</f>
        <v>0.01131796026</v>
      </c>
      <c r="DZ302" s="86">
        <f>(BE302*Baseline!B$34) + (Baseline!F$90*(1-Baseline!F$91)*Baseline!B$35) + (Baseline!F$90*Baseline!F$91*((1-Baseline!F$92)*Baseline!B$40 + Baseline!F$92*Baseline!B$41))</f>
        <v>0.01402121109</v>
      </c>
      <c r="EA302" s="86">
        <f>(BJ302*Baseline!B$34) + (Baseline!H$90*(1-Baseline!H$91)*Baseline!B$35) + (Baseline!H$90*Baseline!H$91*((1-Baseline!H$92)*Baseline!B$40 + Baseline!H$92*Baseline!B$41))</f>
        <v>0.009314748324</v>
      </c>
      <c r="EB302" s="86">
        <f>( DX302*Baseline!B$7 + DY302*Baseline!B$11 + DZ302*Baseline!B$16 + EA302*Baseline!B$18 ) / Baseline!B$17</f>
        <v>0.009881503166</v>
      </c>
    </row>
    <row r="303">
      <c r="A303" s="73" t="s">
        <v>479</v>
      </c>
      <c r="B303" s="85">
        <f>MIN( MAX( NORMINV( MCrands!B303, (B$5+B$4)/2, (B$5-B$4)/3.29 ), 0 ), 1 )</f>
        <v>0.3769460164</v>
      </c>
      <c r="C303" s="85">
        <f>MAX( NORMINV( MCrands!C303, (C$5+C$4)/2, (C$5-C$4)/3.29 ), 0 )</f>
        <v>2.964030648</v>
      </c>
      <c r="D303" s="83"/>
      <c r="E303" s="84">
        <f>Baseline!B$33 * (C303 * Baseline!B$68*Baseline!B$68/Baseline!B$75 + Baseline!B$46 * Baseline!B$54*Baseline!B$54/Baseline!B$76 + Baseline!B$47 * Baseline!B$55*Baseline!B$55/Baseline!B$77 + Baseline!B$56*Baseline!B$56/Baseline!B$78)</f>
        <v>0.00002103489921</v>
      </c>
      <c r="F303" s="84">
        <f>Baseline!B$33 * (C303 * Baseline!B$68*Baseline!B$59/Baseline!B$75 + Baseline!B$46 * Baseline!B$54*Baseline!B$69/Baseline!B$76 + Baseline!B$47 * Baseline!B$55*Baseline!B$57/Baseline!B$77 + Baseline!B$56*Baseline!B$58/Baseline!B$78)</f>
        <v>0.0000002395607384</v>
      </c>
      <c r="G303" s="85">
        <f>Baseline!B$33 * (C303 * Baseline!B$68*Baseline!B$60/Baseline!B$75 + Baseline!B$46 * Baseline!B$54*Baseline!B$61/Baseline!B$76 + Baseline!B$47 * Baseline!B$55*Baseline!B$70/Baseline!B$77 + Baseline!B$56*Baseline!B$62/Baseline!B$78)</f>
        <v>0.0000002016401033</v>
      </c>
      <c r="H303" s="84">
        <f>Baseline!B$33 * (C303 * Baseline!B$68*Baseline!B$63/Baseline!B$75 + Baseline!B$46 * Baseline!B$54*Baseline!B$64/Baseline!B$76 + Baseline!B$47 * Baseline!B$55*Baseline!B$65/Baseline!B$77 + Baseline!B$56*Baseline!B$71/Baseline!B$78)</f>
        <v>0.000000003811106697</v>
      </c>
      <c r="I303" s="84">
        <f>Baseline!B$33 * (C303 * Baseline!B$59*Baseline!B$68/Baseline!B$75 + Baseline!B$46 * Baseline!B$69*Baseline!B$54/Baseline!B$76 + Baseline!B$47 * Baseline!B$57*Baseline!B$55/Baseline!B$77 + Baseline!B$58*Baseline!B$56/Baseline!B$78)</f>
        <v>0.0000002395607384</v>
      </c>
      <c r="J303" s="85">
        <f>Baseline!B$33 * (C303 * Baseline!B$59*Baseline!B$59/Baseline!B$75 + Baseline!B$46 * Baseline!B$69*Baseline!B$69/Baseline!B$76 + Baseline!B$47 * Baseline!B$57*Baseline!B$57/Baseline!B$77 + Baseline!B$58*Baseline!B$58/Baseline!B$78)</f>
        <v>0.000002116574513</v>
      </c>
      <c r="K303" s="84">
        <f>Baseline!B$33 * (C303 * Baseline!B$59*Baseline!B$60/Baseline!B$75 + Baseline!B$46 * Baseline!B$69*Baseline!B$61/Baseline!B$76 + Baseline!B$47 * Baseline!B$57*Baseline!B$70/Baseline!B$77 + Baseline!B$58*Baseline!B$62/Baseline!B$78)</f>
        <v>0.00000001648998343</v>
      </c>
      <c r="L303" s="85">
        <f>Baseline!B$33 * (C303 * Baseline!B$59*Baseline!B$63/Baseline!B$75 + Baseline!B$46 * Baseline!B$69*Baseline!B$64/Baseline!B$76 + Baseline!B$47 * Baseline!B$57*Baseline!B$65/Baseline!B$77 + Baseline!B$58*Baseline!B$71/Baseline!B$78)</f>
        <v>0.00000001707281012</v>
      </c>
      <c r="M303" s="84">
        <f>Baseline!B$33 * (C303 * Baseline!B$60*Baseline!B$68/Baseline!B$75 + Baseline!B$46 * Baseline!B$61*Baseline!B$54/Baseline!B$76 + Baseline!B$47 * Baseline!B$70*Baseline!B$55/Baseline!B$77 + Baseline!B$62*Baseline!B$56/Baseline!B$78)</f>
        <v>0.0000002016401033</v>
      </c>
      <c r="N303" s="85">
        <f>Baseline!B$33 * (C303 * Baseline!B$60*Baseline!B$59/Baseline!B$75 + Baseline!B$46 * Baseline!B$61*Baseline!B$69/Baseline!B$76 + Baseline!B$47 * Baseline!B$70*Baseline!B$57/Baseline!B$77 + Baseline!B$62*Baseline!B$58/Baseline!B$78)</f>
        <v>0.00000001648998343</v>
      </c>
      <c r="O303" s="85">
        <f>Baseline!B$33 * (C303 * Baseline!B$60*Baseline!B$60/Baseline!B$75 + Baseline!B$46 * Baseline!B$61*Baseline!B$61/Baseline!B$76 + Baseline!B$47 * Baseline!B$70*Baseline!B$70/Baseline!B$77 + Baseline!B$62*Baseline!B$62/Baseline!B$78)</f>
        <v>0.000001589268012</v>
      </c>
      <c r="P303" s="84">
        <f>Baseline!B$33 * (C303 * Baseline!B$60*Baseline!B$63/Baseline!B$75 + Baseline!B$46 * Baseline!B$61*Baseline!B$64/Baseline!B$76 + Baseline!B$47 * Baseline!B$70*Baseline!B$65/Baseline!B$77 + Baseline!B$62*Baseline!B$71/Baseline!B$78)</f>
        <v>0.000000001956440656</v>
      </c>
      <c r="Q303" s="84">
        <f>Baseline!B$33 * (C303 * Baseline!B$63*Baseline!B$68/Baseline!B$75 + Baseline!B$46 * Baseline!B$64*Baseline!B$54/Baseline!B$76 + Baseline!B$47 * Baseline!B$65*Baseline!B$55/Baseline!B$77 + Baseline!B$71*Baseline!B$56/Baseline!B$78)</f>
        <v>0.000000003811106697</v>
      </c>
      <c r="R303" s="84">
        <f>Baseline!B$33 * (C303 * Baseline!B$63*Baseline!B$59/Baseline!B$75 + Baseline!B$46 * Baseline!B$64*Baseline!B$69/Baseline!B$76 + Baseline!B$47 * Baseline!B$65*Baseline!B$57/Baseline!B$77 + Baseline!B$71*Baseline!B$58/Baseline!B$78)</f>
        <v>0.00000001707281012</v>
      </c>
      <c r="S303" s="84">
        <f>Baseline!B$33 * (C303 * Baseline!B$63*Baseline!B$60/Baseline!B$75 + Baseline!B$46 * Baseline!B$64*Baseline!B$61/Baseline!B$76 + Baseline!B$47 * Baseline!B$65*Baseline!B$70/Baseline!B$77 + Baseline!B$71*Baseline!B$62/Baseline!B$78)</f>
        <v>0.000000001956440656</v>
      </c>
      <c r="T303" s="84">
        <f>Baseline!B$33 * (C303 * Baseline!B$63*Baseline!B$63/Baseline!B$75 + Baseline!B$46 * Baseline!B$64*Baseline!B$64/Baseline!B$76 + Baseline!B$47 * Baseline!B$65*Baseline!B$65/Baseline!B$77 + Baseline!B$71*Baseline!B$71/Baseline!B$78)</f>
        <v>0.0000000985672221</v>
      </c>
      <c r="U303" s="83"/>
      <c r="V303" s="84">
        <f>E303 * ( Baseline!B$89 * Baseline!B$7 )</f>
        <v>0.2183212189</v>
      </c>
      <c r="W303" s="84">
        <f>F303 * ( Baseline!D$89 * Baseline!B$11 )</f>
        <v>0.004419080083</v>
      </c>
      <c r="X303" s="84">
        <f>G303 * ( Baseline!F$89 * Baseline!B$16 )</f>
        <v>0.007003922596</v>
      </c>
      <c r="Y303" s="84">
        <f>H303 * ( Baseline!H$89 * Baseline!B$18 )</f>
        <v>0.001340265105</v>
      </c>
      <c r="Z303" s="86">
        <f t="shared" si="1"/>
        <v>0.2310844867</v>
      </c>
      <c r="AA303" s="84">
        <f>I303 * ( Baseline!B$89 * Baseline!B$7 )</f>
        <v>0.002486400904</v>
      </c>
      <c r="AB303" s="85">
        <f>J303 * ( Baseline!D$89 * Baseline!B$11 )</f>
        <v>0.03904359428</v>
      </c>
      <c r="AC303" s="85">
        <f>K303 * ( Baseline!F$89 * Baseline!B$16 )</f>
        <v>0.0005727757806</v>
      </c>
      <c r="AD303" s="85">
        <f>L303 * ( Baseline!F$89 * Baseline!B$16 )</f>
        <v>0.0005930201313</v>
      </c>
      <c r="AE303" s="86">
        <f t="shared" si="2"/>
        <v>0.04269579109</v>
      </c>
      <c r="AF303" s="86">
        <f>M303 * ( Baseline!B$89 * Baseline!B$7 )</f>
        <v>0.002092822633</v>
      </c>
      <c r="AG303" s="86">
        <f>N303 * ( Baseline!D$89 * Baseline!B$11 )</f>
        <v>0.0003041840573</v>
      </c>
      <c r="AH303" s="86">
        <f>O303 * ( Baseline!F$89 * Baseline!B$16 )</f>
        <v>0.05520285873</v>
      </c>
      <c r="AI303" s="86">
        <f>P303 * ( Baseline!H$89 * Baseline!B$18 )</f>
        <v>0.0006880282682</v>
      </c>
      <c r="AJ303" s="86">
        <f t="shared" si="3"/>
        <v>0.05828789369</v>
      </c>
      <c r="AK303" s="86">
        <f>Q303 * ( Baseline!B$89 * Baseline!B$7 )</f>
        <v>0.0000395554764</v>
      </c>
      <c r="AL303" s="86">
        <f>R303 * ( Baseline!D$89 * Baseline!B$11 )</f>
        <v>0.0003149352255</v>
      </c>
      <c r="AM303" s="86">
        <f>S303 * ( Baseline!F$89 * Baseline!B$16 )</f>
        <v>0.00006795651604</v>
      </c>
      <c r="AN303" s="86">
        <f>T303 * ( Baseline!H$89 * Baseline!B$18 )</f>
        <v>0.03466347672</v>
      </c>
      <c r="AO303" s="86">
        <f t="shared" si="4"/>
        <v>0.03508592394</v>
      </c>
      <c r="AP303" s="62"/>
      <c r="AQ303" s="86">
        <f>V303 * ( (1-Baseline!B$90-Baseline!B$89) + (1-B303)*Baseline!B$90 )</f>
        <v>0.1404063156</v>
      </c>
      <c r="AR303" s="86">
        <f>W303 * ( (1-Baseline!B$90-Baseline!B$89) + (1-B303)*Baseline!B$90 )</f>
        <v>0.002841990146</v>
      </c>
      <c r="AS303" s="86">
        <f>X303 * ( (1-Baseline!B$90-Baseline!B$89) + (1-B303)*Baseline!B$90 )</f>
        <v>0.00450434901</v>
      </c>
      <c r="AT303" s="86">
        <f>Y303 * ( (1-Baseline!B$90-Baseline!B$89) + (1-B303)*Baseline!B$90 )</f>
        <v>0.0008619486744</v>
      </c>
      <c r="AU303" s="86">
        <f t="shared" si="5"/>
        <v>0.1486146034</v>
      </c>
      <c r="AV303" s="86">
        <f>AA303 * ( (1-Baseline!D$90-Baseline!D$89) + (1-B303)*Baseline!D$90 )</f>
        <v>0.002045130843</v>
      </c>
      <c r="AW303" s="86">
        <f>AB303 * ( (1-Baseline!D$90-Baseline!D$89) + (1-B303)*Baseline!D$90 )</f>
        <v>0.03211439425</v>
      </c>
      <c r="AX303" s="86">
        <f>AC303 * ( (1-Baseline!D$90-Baseline!D$89) + (1-B303)*Baseline!D$90 )</f>
        <v>0.0004711233065</v>
      </c>
      <c r="AY303" s="86">
        <f>AD303 * ( (1-Baseline!D$90-Baseline!D$89) + (1-B303)*Baseline!D$90 )</f>
        <v>0.0004877748232</v>
      </c>
      <c r="AZ303" s="86">
        <f t="shared" si="6"/>
        <v>0.03511842323</v>
      </c>
      <c r="BA303" s="86">
        <f>AF303 * ( (1-Baseline!F$90-Baseline!F$89) + (1-Baseline!B$36)*Baseline!F$90 )</f>
        <v>0.001506062137</v>
      </c>
      <c r="BB303" s="86">
        <f>AG303 * ( (1-Baseline!F$90-Baseline!F$89) + (1-Baseline!B$36)*Baseline!F$90 )</f>
        <v>0.0002189005815</v>
      </c>
      <c r="BC303" s="86">
        <f>AH303 * ( (1-Baseline!F$90-Baseline!F$89) + (1-Baseline!B$36)*Baseline!F$90 )</f>
        <v>0.03972574364</v>
      </c>
      <c r="BD303" s="86">
        <f>AI303 * ( (1-Baseline!F$90-Baseline!F$89) + (1-Baseline!B$36)*Baseline!F$90 )</f>
        <v>0.0004951271587</v>
      </c>
      <c r="BE303" s="86">
        <f t="shared" si="7"/>
        <v>0.04194583351</v>
      </c>
      <c r="BF303" s="86">
        <f>AK303 * ( (1-Baseline!H$90-Baseline!H$89) + (1-Baseline!B$36)*Baseline!H$90 )</f>
        <v>0.00003134059506</v>
      </c>
      <c r="BG303" s="86">
        <f>AL303 * ( (1-Baseline!H$90-Baseline!H$89) + (1-Baseline!B$36)*Baseline!H$90 )</f>
        <v>0.0002495294778</v>
      </c>
      <c r="BH303" s="86">
        <f>AM303 * ( (1-Baseline!H$90-Baseline!H$89) + (1-Baseline!B$36)*Baseline!H$90 )</f>
        <v>0.00005384330679</v>
      </c>
      <c r="BI303" s="86">
        <f>AN303 * ( (1-Baseline!H$90-Baseline!H$89) + (1-Baseline!B$36)*Baseline!H$90 )</f>
        <v>0.02746456587</v>
      </c>
      <c r="BJ303" s="86">
        <f t="shared" si="8"/>
        <v>0.02779927925</v>
      </c>
      <c r="BK303" s="62"/>
      <c r="BL303" s="86">
        <f t="shared" si="19"/>
        <v>0.9447679593</v>
      </c>
      <c r="BM303" s="86">
        <f t="shared" si="20"/>
        <v>0.01912322262</v>
      </c>
      <c r="BN303" s="86">
        <f t="shared" si="21"/>
        <v>0.03030892595</v>
      </c>
      <c r="BO303" s="86">
        <f t="shared" si="22"/>
        <v>0.005799892168</v>
      </c>
      <c r="BP303" s="86">
        <f t="shared" si="9"/>
        <v>1</v>
      </c>
      <c r="BQ303" s="86">
        <f t="shared" si="23"/>
        <v>0.05823526957</v>
      </c>
      <c r="BR303" s="86">
        <f t="shared" si="24"/>
        <v>0.914460027</v>
      </c>
      <c r="BS303" s="86">
        <f t="shared" si="25"/>
        <v>0.01341527504</v>
      </c>
      <c r="BT303" s="86">
        <f t="shared" si="26"/>
        <v>0.01388942835</v>
      </c>
      <c r="BU303" s="86">
        <f t="shared" si="10"/>
        <v>1</v>
      </c>
      <c r="BV303" s="86">
        <f t="shared" si="27"/>
        <v>0.03590492811</v>
      </c>
      <c r="BW303" s="86">
        <f t="shared" si="28"/>
        <v>0.005218648985</v>
      </c>
      <c r="BX303" s="86">
        <f t="shared" si="29"/>
        <v>0.9470724577</v>
      </c>
      <c r="BY303" s="86">
        <f t="shared" si="30"/>
        <v>0.01180396519</v>
      </c>
      <c r="BZ303" s="86">
        <f t="shared" si="11"/>
        <v>1</v>
      </c>
      <c r="CA303" s="86">
        <f t="shared" si="31"/>
        <v>0.001127388764</v>
      </c>
      <c r="CB303" s="86">
        <f t="shared" si="32"/>
        <v>0.008976113214</v>
      </c>
      <c r="CC303" s="86">
        <f t="shared" si="33"/>
        <v>0.001936859812</v>
      </c>
      <c r="CD303" s="86">
        <f t="shared" si="34"/>
        <v>0.9879596382</v>
      </c>
      <c r="CE303" s="86">
        <f t="shared" si="12"/>
        <v>1</v>
      </c>
      <c r="CF303" s="62"/>
      <c r="CG303" s="86">
        <f t="shared" si="35"/>
        <v>0.9447679593</v>
      </c>
      <c r="CH303" s="86">
        <f t="shared" si="36"/>
        <v>0.01912322262</v>
      </c>
      <c r="CI303" s="86">
        <f t="shared" si="37"/>
        <v>0.03030892595</v>
      </c>
      <c r="CJ303" s="86">
        <f t="shared" si="38"/>
        <v>0.005799892168</v>
      </c>
      <c r="CK303" s="86">
        <f t="shared" si="13"/>
        <v>1</v>
      </c>
      <c r="CL303" s="86">
        <f t="shared" si="39"/>
        <v>0.05823526957</v>
      </c>
      <c r="CM303" s="86">
        <f t="shared" si="40"/>
        <v>0.914460027</v>
      </c>
      <c r="CN303" s="86">
        <f t="shared" si="41"/>
        <v>0.01341527504</v>
      </c>
      <c r="CO303" s="86">
        <f t="shared" si="42"/>
        <v>0.01388942835</v>
      </c>
      <c r="CP303" s="86">
        <f t="shared" si="14"/>
        <v>1</v>
      </c>
      <c r="CQ303" s="86">
        <f t="shared" si="43"/>
        <v>0.03590492811</v>
      </c>
      <c r="CR303" s="86">
        <f t="shared" si="44"/>
        <v>0.005218648985</v>
      </c>
      <c r="CS303" s="86">
        <f t="shared" si="45"/>
        <v>0.9470724577</v>
      </c>
      <c r="CT303" s="86">
        <f t="shared" si="46"/>
        <v>0.01180396519</v>
      </c>
      <c r="CU303" s="86">
        <f t="shared" si="15"/>
        <v>1</v>
      </c>
      <c r="CV303" s="86">
        <f t="shared" si="47"/>
        <v>0.001127388764</v>
      </c>
      <c r="CW303" s="86">
        <f t="shared" si="48"/>
        <v>0.008976113214</v>
      </c>
      <c r="CX303" s="86">
        <f t="shared" si="49"/>
        <v>0.001936859812</v>
      </c>
      <c r="CY303" s="86">
        <f t="shared" si="50"/>
        <v>0.9879596382</v>
      </c>
      <c r="CZ303" s="86">
        <f t="shared" si="16"/>
        <v>1</v>
      </c>
      <c r="DA303" s="62"/>
      <c r="DB303" s="86">
        <f>(AQ303*Baseline!B$7 + AV303*Baseline!B$11 + BA303*Baseline!B$16 + BF303*Baseline!B$18)</f>
        <v>78963.66233</v>
      </c>
      <c r="DC303" s="86">
        <f>(AR303*Baseline!B$7 + AW303*Baseline!B$11 + BB303*Baseline!B$16 + BG303*Baseline!B$18)</f>
        <v>82408.93482</v>
      </c>
      <c r="DD303" s="86">
        <f>(AS303*Baseline!B$7 + AX303*Baseline!B$11 + BC303*Baseline!B$16 + BH303*Baseline!B$18)</f>
        <v>138749.2767</v>
      </c>
      <c r="DE303" s="86">
        <f>(AT303*Baseline!B$7 + AY303*Baseline!B$11 + BD303*Baseline!B$16 + BI303*Baseline!B$18)</f>
        <v>1260747.757</v>
      </c>
      <c r="DF303" s="86">
        <f t="shared" si="17"/>
        <v>1560869.631</v>
      </c>
      <c r="DG303" s="62"/>
      <c r="DH303" s="86">
        <f t="shared" si="51"/>
        <v>0.05058953084</v>
      </c>
      <c r="DI303" s="86">
        <f t="shared" si="52"/>
        <v>0.05279680839</v>
      </c>
      <c r="DJ303" s="86">
        <f t="shared" si="53"/>
        <v>0.08889229051</v>
      </c>
      <c r="DK303" s="86">
        <f t="shared" si="54"/>
        <v>0.8077213703</v>
      </c>
      <c r="DL303" s="86">
        <f t="shared" si="18"/>
        <v>1</v>
      </c>
      <c r="DM303" s="62"/>
      <c r="DN303" s="86">
        <f>DH303 / (Baseline!B$7/Baseline!B$17)</f>
        <v>5.400099674</v>
      </c>
      <c r="DO303" s="86">
        <f>DI303 / (Baseline!B$11/Baseline!B$17)</f>
        <v>1.274540224</v>
      </c>
      <c r="DP303" s="86">
        <f>DJ303 / (Baseline!B$16/Baseline!B$17)</f>
        <v>1.373654527</v>
      </c>
      <c r="DQ303" s="86">
        <f>DK303 / (Baseline!B$18/Baseline!B$17)</f>
        <v>0.9132003165</v>
      </c>
      <c r="DR303" s="62"/>
      <c r="DS303" s="86">
        <f>DH303 / Baseline!H$117</f>
        <v>2.023941109</v>
      </c>
      <c r="DT303" s="86">
        <f>DI303 / Baseline!H$118</f>
        <v>1.188458915</v>
      </c>
      <c r="DU303" s="86">
        <f>DJ303 / Baseline!H$119</f>
        <v>1.062655275</v>
      </c>
      <c r="DV303" s="86">
        <f>DK303 / Baseline!H$120</f>
        <v>0.9537064116</v>
      </c>
      <c r="DW303" s="87"/>
      <c r="DX303" s="86">
        <f>(AU303*Baseline!B$34)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0.03482172176</v>
      </c>
      <c r="DY303" s="86">
        <f>(AZ303*Baseline!B$34) + (Baseline!D$90*(1-Baseline!D$91)*Baseline!B$35) + (Baseline!D$90*Baseline!D$91*((1-Baseline!D$92)*Baseline!B$40 + Baseline!D$92*Baseline!B$41))</f>
        <v>0.01168133148</v>
      </c>
      <c r="DZ303" s="86">
        <f>(BE303*Baseline!B$34) + (Baseline!F$90*(1-Baseline!F$91)*Baseline!B$35) + (Baseline!F$90*Baseline!F$91*((1-Baseline!F$92)*Baseline!B$40 + Baseline!F$92*Baseline!B$41))</f>
        <v>0.01402251503</v>
      </c>
      <c r="EA303" s="86">
        <f>(BJ303*Baseline!B$34) + (Baseline!H$90*(1-Baseline!H$91)*Baseline!B$35) + (Baseline!H$90*Baseline!H$91*((1-Baseline!H$92)*Baseline!B$40 + Baseline!H$92*Baseline!B$41))</f>
        <v>0.009314891888</v>
      </c>
      <c r="EB303" s="86">
        <f>( DX303*Baseline!B$7 + DY303*Baseline!B$11 + DZ303*Baseline!B$16 + EA303*Baseline!B$18 ) / Baseline!B$17</f>
        <v>0.009956515273</v>
      </c>
    </row>
    <row r="304">
      <c r="A304" s="73" t="s">
        <v>480</v>
      </c>
      <c r="B304" s="85">
        <f>MIN( MAX( NORMINV( MCrands!B304, (B$5+B$4)/2, (B$5-B$4)/3.29 ), 0 ), 1 )</f>
        <v>0.44971941</v>
      </c>
      <c r="C304" s="85">
        <f>MAX( NORMINV( MCrands!C304, (C$5+C$4)/2, (C$5-C$4)/3.29 ), 0 )</f>
        <v>2.553444141</v>
      </c>
      <c r="D304" s="83"/>
      <c r="E304" s="84">
        <f>Baseline!B$33 * (C304 * Baseline!B$68*Baseline!B$68/Baseline!B$75 + Baseline!B$46 * Baseline!B$54*Baseline!B$54/Baseline!B$76 + Baseline!B$47 * Baseline!B$55*Baseline!B$55/Baseline!B$77 + Baseline!B$56*Baseline!B$56/Baseline!B$78)</f>
        <v>0.00001812793689</v>
      </c>
      <c r="F304" s="84">
        <f>Baseline!B$33 * (C304 * Baseline!B$68*Baseline!B$59/Baseline!B$75 + Baseline!B$46 * Baseline!B$54*Baseline!B$69/Baseline!B$76 + Baseline!B$47 * Baseline!B$55*Baseline!B$57/Baseline!B$77 + Baseline!B$56*Baseline!B$58/Baseline!B$78)</f>
        <v>0.0000002391017443</v>
      </c>
      <c r="G304" s="85">
        <f>Baseline!B$33 * (C304 * Baseline!B$68*Baseline!B$60/Baseline!B$75 + Baseline!B$46 * Baseline!B$54*Baseline!B$61/Baseline!B$76 + Baseline!B$47 * Baseline!B$55*Baseline!B$70/Baseline!B$77 + Baseline!B$56*Baseline!B$62/Baseline!B$78)</f>
        <v>0.000000200511743</v>
      </c>
      <c r="H304" s="84">
        <f>Baseline!B$33 * (C304 * Baseline!B$68*Baseline!B$63/Baseline!B$75 + Baseline!B$46 * Baseline!B$54*Baseline!B$64/Baseline!B$76 + Baseline!B$47 * Baseline!B$55*Baseline!B$65/Baseline!B$77 + Baseline!B$56*Baseline!B$71/Baseline!B$78)</f>
        <v>0.000000003698270659</v>
      </c>
      <c r="I304" s="84">
        <f>Baseline!B$33 * (C304 * Baseline!B$59*Baseline!B$68/Baseline!B$75 + Baseline!B$46 * Baseline!B$69*Baseline!B$54/Baseline!B$76 + Baseline!B$47 * Baseline!B$57*Baseline!B$55/Baseline!B$77 + Baseline!B$58*Baseline!B$56/Baseline!B$78)</f>
        <v>0.0000002391017443</v>
      </c>
      <c r="J304" s="85">
        <f>Baseline!B$33 * (C304 * Baseline!B$59*Baseline!B$59/Baseline!B$75 + Baseline!B$46 * Baseline!B$69*Baseline!B$69/Baseline!B$76 + Baseline!B$47 * Baseline!B$57*Baseline!B$57/Baseline!B$77 + Baseline!B$58*Baseline!B$58/Baseline!B$78)</f>
        <v>0.00000211657444</v>
      </c>
      <c r="K304" s="84">
        <f>Baseline!B$33 * (C304 * Baseline!B$59*Baseline!B$60/Baseline!B$75 + Baseline!B$46 * Baseline!B$69*Baseline!B$61/Baseline!B$76 + Baseline!B$47 * Baseline!B$57*Baseline!B$70/Baseline!B$77 + Baseline!B$58*Baseline!B$62/Baseline!B$78)</f>
        <v>0.00000001648980527</v>
      </c>
      <c r="L304" s="85">
        <f>Baseline!B$33 * (C304 * Baseline!B$59*Baseline!B$63/Baseline!B$75 + Baseline!B$46 * Baseline!B$69*Baseline!B$64/Baseline!B$76 + Baseline!B$47 * Baseline!B$57*Baseline!B$65/Baseline!B$77 + Baseline!B$58*Baseline!B$71/Baseline!B$78)</f>
        <v>0.0000000170727923</v>
      </c>
      <c r="M304" s="84">
        <f>Baseline!B$33 * (C304 * Baseline!B$60*Baseline!B$68/Baseline!B$75 + Baseline!B$46 * Baseline!B$61*Baseline!B$54/Baseline!B$76 + Baseline!B$47 * Baseline!B$70*Baseline!B$55/Baseline!B$77 + Baseline!B$62*Baseline!B$56/Baseline!B$78)</f>
        <v>0.000000200511743</v>
      </c>
      <c r="N304" s="85">
        <f>Baseline!B$33 * (C304 * Baseline!B$60*Baseline!B$59/Baseline!B$75 + Baseline!B$46 * Baseline!B$61*Baseline!B$69/Baseline!B$76 + Baseline!B$47 * Baseline!B$70*Baseline!B$57/Baseline!B$77 + Baseline!B$62*Baseline!B$58/Baseline!B$78)</f>
        <v>0.00000001648980527</v>
      </c>
      <c r="O304" s="85">
        <f>Baseline!B$33 * (C304 * Baseline!B$60*Baseline!B$60/Baseline!B$75 + Baseline!B$46 * Baseline!B$61*Baseline!B$61/Baseline!B$76 + Baseline!B$47 * Baseline!B$70*Baseline!B$70/Baseline!B$77 + Baseline!B$62*Baseline!B$62/Baseline!B$78)</f>
        <v>0.000001589267574</v>
      </c>
      <c r="P304" s="84">
        <f>Baseline!B$33 * (C304 * Baseline!B$60*Baseline!B$63/Baseline!B$75 + Baseline!B$46 * Baseline!B$61*Baseline!B$64/Baseline!B$76 + Baseline!B$47 * Baseline!B$70*Baseline!B$65/Baseline!B$77 + Baseline!B$62*Baseline!B$71/Baseline!B$78)</f>
        <v>0.000000001956396858</v>
      </c>
      <c r="Q304" s="84">
        <f>Baseline!B$33 * (C304 * Baseline!B$63*Baseline!B$68/Baseline!B$75 + Baseline!B$46 * Baseline!B$64*Baseline!B$54/Baseline!B$76 + Baseline!B$47 * Baseline!B$65*Baseline!B$55/Baseline!B$77 + Baseline!B$71*Baseline!B$56/Baseline!B$78)</f>
        <v>0.000000003698270659</v>
      </c>
      <c r="R304" s="84">
        <f>Baseline!B$33 * (C304 * Baseline!B$63*Baseline!B$59/Baseline!B$75 + Baseline!B$46 * Baseline!B$64*Baseline!B$69/Baseline!B$76 + Baseline!B$47 * Baseline!B$65*Baseline!B$57/Baseline!B$77 + Baseline!B$71*Baseline!B$58/Baseline!B$78)</f>
        <v>0.0000000170727923</v>
      </c>
      <c r="S304" s="84">
        <f>Baseline!B$33 * (C304 * Baseline!B$63*Baseline!B$60/Baseline!B$75 + Baseline!B$46 * Baseline!B$64*Baseline!B$61/Baseline!B$76 + Baseline!B$47 * Baseline!B$65*Baseline!B$70/Baseline!B$77 + Baseline!B$71*Baseline!B$62/Baseline!B$78)</f>
        <v>0.000000001956396858</v>
      </c>
      <c r="T304" s="84">
        <f>Baseline!B$33 * (C304 * Baseline!B$63*Baseline!B$63/Baseline!B$75 + Baseline!B$46 * Baseline!B$64*Baseline!B$64/Baseline!B$76 + Baseline!B$47 * Baseline!B$65*Baseline!B$65/Baseline!B$77 + Baseline!B$71*Baseline!B$71/Baseline!B$78)</f>
        <v>0.00000009856721772</v>
      </c>
      <c r="U304" s="83"/>
      <c r="V304" s="84">
        <f>E304 * ( Baseline!B$89 * Baseline!B$7 )</f>
        <v>0.188149857</v>
      </c>
      <c r="W304" s="84">
        <f>F304 * ( Baseline!D$89 * Baseline!B$11 )</f>
        <v>0.004410613206</v>
      </c>
      <c r="X304" s="84">
        <f>G304 * ( Baseline!F$89 * Baseline!B$16 )</f>
        <v>0.006964729258</v>
      </c>
      <c r="Y304" s="84">
        <f>H304 * ( Baseline!H$89 * Baseline!B$18 )</f>
        <v>0.001300583664</v>
      </c>
      <c r="Z304" s="86">
        <f t="shared" si="1"/>
        <v>0.2008257831</v>
      </c>
      <c r="AA304" s="84">
        <f>I304 * ( Baseline!B$89 * Baseline!B$7 )</f>
        <v>0.002481637005</v>
      </c>
      <c r="AB304" s="85">
        <f>J304 * ( Baseline!D$89 * Baseline!B$11 )</f>
        <v>0.03904359294</v>
      </c>
      <c r="AC304" s="85">
        <f>K304 * ( Baseline!F$89 * Baseline!B$16 )</f>
        <v>0.0005727695921</v>
      </c>
      <c r="AD304" s="85">
        <f>L304 * ( Baseline!F$89 * Baseline!B$16 )</f>
        <v>0.0005930195125</v>
      </c>
      <c r="AE304" s="86">
        <f t="shared" si="2"/>
        <v>0.04269101905</v>
      </c>
      <c r="AF304" s="86">
        <f>M304 * ( Baseline!B$89 * Baseline!B$7 )</f>
        <v>0.00208111138</v>
      </c>
      <c r="AG304" s="86">
        <f>N304 * ( Baseline!D$89 * Baseline!B$11 )</f>
        <v>0.0003041807708</v>
      </c>
      <c r="AH304" s="86">
        <f>O304 * ( Baseline!F$89 * Baseline!B$16 )</f>
        <v>0.05520284352</v>
      </c>
      <c r="AI304" s="86">
        <f>P304 * ( Baseline!H$89 * Baseline!B$18 )</f>
        <v>0.0006880128655</v>
      </c>
      <c r="AJ304" s="86">
        <f t="shared" si="3"/>
        <v>0.05827614854</v>
      </c>
      <c r="AK304" s="86">
        <f>Q304 * ( Baseline!B$89 * Baseline!B$7 )</f>
        <v>0.00003838435117</v>
      </c>
      <c r="AL304" s="86">
        <f>R304 * ( Baseline!D$89 * Baseline!B$11 )</f>
        <v>0.0003149348968</v>
      </c>
      <c r="AM304" s="86">
        <f>S304 * ( Baseline!F$89 * Baseline!B$16 )</f>
        <v>0.00006795499472</v>
      </c>
      <c r="AN304" s="86">
        <f>T304 * ( Baseline!H$89 * Baseline!B$18 )</f>
        <v>0.03466347518</v>
      </c>
      <c r="AO304" s="86">
        <f t="shared" si="4"/>
        <v>0.03508474942</v>
      </c>
      <c r="AP304" s="62"/>
      <c r="AQ304" s="86">
        <f>V304 * ( (1-Baseline!B$90-Baseline!B$89) + (1-B304)*Baseline!B$90 )</f>
        <v>0.1088164181</v>
      </c>
      <c r="AR304" s="86">
        <f>W304 * ( (1-Baseline!B$90-Baseline!B$89) + (1-B304)*Baseline!B$90 )</f>
        <v>0.002550876935</v>
      </c>
      <c r="AS304" s="86">
        <f>X304 * ( (1-Baseline!B$90-Baseline!B$89) + (1-B304)*Baseline!B$90 )</f>
        <v>0.004028049252</v>
      </c>
      <c r="AT304" s="86">
        <f>Y304 * ( (1-Baseline!B$90-Baseline!B$89) + (1-B304)*Baseline!B$90 )</f>
        <v>0.0007521922047</v>
      </c>
      <c r="AU304" s="86">
        <f t="shared" si="5"/>
        <v>0.1161475365</v>
      </c>
      <c r="AV304" s="86">
        <f>AA304 * ( (1-Baseline!D$90-Baseline!D$89) + (1-B304)*Baseline!D$90 )</f>
        <v>0.001960304888</v>
      </c>
      <c r="AW304" s="86">
        <f>AB304 * ( (1-Baseline!D$90-Baseline!D$89) + (1-B304)*Baseline!D$90 )</f>
        <v>0.03084147518</v>
      </c>
      <c r="AX304" s="86">
        <f>AC304 * ( (1-Baseline!D$90-Baseline!D$89) + (1-B304)*Baseline!D$90 )</f>
        <v>0.0004524445071</v>
      </c>
      <c r="AY304" s="86">
        <f>AD304 * ( (1-Baseline!D$90-Baseline!D$89) + (1-B304)*Baseline!D$90 )</f>
        <v>0.0004684404072</v>
      </c>
      <c r="AZ304" s="86">
        <f t="shared" si="6"/>
        <v>0.03372266498</v>
      </c>
      <c r="BA304" s="86">
        <f>AF304 * ( (1-Baseline!F$90-Baseline!F$89) + (1-Baseline!B$36)*Baseline!F$90 )</f>
        <v>0.001497634345</v>
      </c>
      <c r="BB304" s="86">
        <f>AG304 * ( (1-Baseline!F$90-Baseline!F$89) + (1-Baseline!B$36)*Baseline!F$90 )</f>
        <v>0.0002188982164</v>
      </c>
      <c r="BC304" s="86">
        <f>AH304 * ( (1-Baseline!F$90-Baseline!F$89) + (1-Baseline!B$36)*Baseline!F$90 )</f>
        <v>0.03972573269</v>
      </c>
      <c r="BD304" s="86">
        <f>AI304 * ( (1-Baseline!F$90-Baseline!F$89) + (1-Baseline!B$36)*Baseline!F$90 )</f>
        <v>0.0004951160744</v>
      </c>
      <c r="BE304" s="86">
        <f t="shared" si="7"/>
        <v>0.04193738132</v>
      </c>
      <c r="BF304" s="86">
        <f>AK304 * ( (1-Baseline!H$90-Baseline!H$89) + (1-Baseline!B$36)*Baseline!H$90 )</f>
        <v>0.00003041268912</v>
      </c>
      <c r="BG304" s="86">
        <f>AL304 * ( (1-Baseline!H$90-Baseline!H$89) + (1-Baseline!B$36)*Baseline!H$90 )</f>
        <v>0.0002495292174</v>
      </c>
      <c r="BH304" s="86">
        <f>AM304 * ( (1-Baseline!H$90-Baseline!H$89) + (1-Baseline!B$36)*Baseline!H$90 )</f>
        <v>0.00005384210142</v>
      </c>
      <c r="BI304" s="86">
        <f>AN304 * ( (1-Baseline!H$90-Baseline!H$89) + (1-Baseline!B$36)*Baseline!H$90 )</f>
        <v>0.02746456465</v>
      </c>
      <c r="BJ304" s="86">
        <f t="shared" si="8"/>
        <v>0.02779834866</v>
      </c>
      <c r="BK304" s="62"/>
      <c r="BL304" s="86">
        <f t="shared" si="19"/>
        <v>0.9368809824</v>
      </c>
      <c r="BM304" s="86">
        <f t="shared" si="20"/>
        <v>0.0219623852</v>
      </c>
      <c r="BN304" s="86">
        <f t="shared" si="21"/>
        <v>0.03468045363</v>
      </c>
      <c r="BO304" s="86">
        <f t="shared" si="22"/>
        <v>0.006476178726</v>
      </c>
      <c r="BP304" s="86">
        <f t="shared" si="9"/>
        <v>1</v>
      </c>
      <c r="BQ304" s="86">
        <f t="shared" si="23"/>
        <v>0.05813018897</v>
      </c>
      <c r="BR304" s="86">
        <f t="shared" si="24"/>
        <v>0.9145622149</v>
      </c>
      <c r="BS304" s="86">
        <f t="shared" si="25"/>
        <v>0.01341662965</v>
      </c>
      <c r="BT304" s="86">
        <f t="shared" si="26"/>
        <v>0.01389096643</v>
      </c>
      <c r="BU304" s="86">
        <f t="shared" si="10"/>
        <v>1</v>
      </c>
      <c r="BV304" s="86">
        <f t="shared" si="27"/>
        <v>0.03571120317</v>
      </c>
      <c r="BW304" s="86">
        <f t="shared" si="28"/>
        <v>0.005219644373</v>
      </c>
      <c r="BX304" s="86">
        <f t="shared" si="29"/>
        <v>0.9472630726</v>
      </c>
      <c r="BY304" s="86">
        <f t="shared" si="30"/>
        <v>0.01180607989</v>
      </c>
      <c r="BZ304" s="86">
        <f t="shared" si="11"/>
        <v>1</v>
      </c>
      <c r="CA304" s="86">
        <f t="shared" si="31"/>
        <v>0.00109404661</v>
      </c>
      <c r="CB304" s="86">
        <f t="shared" si="32"/>
        <v>0.008976404336</v>
      </c>
      <c r="CC304" s="86">
        <f t="shared" si="33"/>
        <v>0.00193688129</v>
      </c>
      <c r="CD304" s="86">
        <f t="shared" si="34"/>
        <v>0.9879926678</v>
      </c>
      <c r="CE304" s="86">
        <f t="shared" si="12"/>
        <v>1</v>
      </c>
      <c r="CF304" s="62"/>
      <c r="CG304" s="86">
        <f t="shared" si="35"/>
        <v>0.9368809824</v>
      </c>
      <c r="CH304" s="86">
        <f t="shared" si="36"/>
        <v>0.0219623852</v>
      </c>
      <c r="CI304" s="86">
        <f t="shared" si="37"/>
        <v>0.03468045363</v>
      </c>
      <c r="CJ304" s="86">
        <f t="shared" si="38"/>
        <v>0.006476178726</v>
      </c>
      <c r="CK304" s="86">
        <f t="shared" si="13"/>
        <v>1</v>
      </c>
      <c r="CL304" s="86">
        <f t="shared" si="39"/>
        <v>0.05813018897</v>
      </c>
      <c r="CM304" s="86">
        <f t="shared" si="40"/>
        <v>0.9145622149</v>
      </c>
      <c r="CN304" s="86">
        <f t="shared" si="41"/>
        <v>0.01341662965</v>
      </c>
      <c r="CO304" s="86">
        <f t="shared" si="42"/>
        <v>0.01389096643</v>
      </c>
      <c r="CP304" s="86">
        <f t="shared" si="14"/>
        <v>1</v>
      </c>
      <c r="CQ304" s="86">
        <f t="shared" si="43"/>
        <v>0.03571120317</v>
      </c>
      <c r="CR304" s="86">
        <f t="shared" si="44"/>
        <v>0.005219644373</v>
      </c>
      <c r="CS304" s="86">
        <f t="shared" si="45"/>
        <v>0.9472630726</v>
      </c>
      <c r="CT304" s="86">
        <f t="shared" si="46"/>
        <v>0.01180607989</v>
      </c>
      <c r="CU304" s="86">
        <f t="shared" si="15"/>
        <v>1</v>
      </c>
      <c r="CV304" s="86">
        <f t="shared" si="47"/>
        <v>0.00109404661</v>
      </c>
      <c r="CW304" s="86">
        <f t="shared" si="48"/>
        <v>0.008976404336</v>
      </c>
      <c r="CX304" s="86">
        <f t="shared" si="49"/>
        <v>0.00193688129</v>
      </c>
      <c r="CY304" s="86">
        <f t="shared" si="50"/>
        <v>0.9879926678</v>
      </c>
      <c r="CZ304" s="86">
        <f t="shared" si="16"/>
        <v>1</v>
      </c>
      <c r="DA304" s="62"/>
      <c r="DB304" s="86">
        <f>(AQ304*Baseline!B$7 + AV304*Baseline!B$11 + BA304*Baseline!B$16 + BF304*Baseline!B$18)</f>
        <v>63389.92391</v>
      </c>
      <c r="DC304" s="86">
        <f>(AR304*Baseline!B$7 + AW304*Baseline!B$11 + BB304*Baseline!B$16 + BG304*Baseline!B$18)</f>
        <v>79537.88138</v>
      </c>
      <c r="DD304" s="86">
        <f>(AS304*Baseline!B$7 + AX304*Baseline!B$11 + BC304*Baseline!B$16 + BH304*Baseline!B$18)</f>
        <v>138478.1217</v>
      </c>
      <c r="DE304" s="86">
        <f>(AT304*Baseline!B$7 + AY304*Baseline!B$11 + BD304*Baseline!B$16 + BI304*Baseline!B$18)</f>
        <v>1260652.968</v>
      </c>
      <c r="DF304" s="86">
        <f t="shared" si="17"/>
        <v>1542058.895</v>
      </c>
      <c r="DG304" s="62"/>
      <c r="DH304" s="86">
        <f t="shared" si="51"/>
        <v>0.04110733001</v>
      </c>
      <c r="DI304" s="86">
        <f t="shared" si="52"/>
        <v>0.05157901661</v>
      </c>
      <c r="DJ304" s="86">
        <f t="shared" si="53"/>
        <v>0.08980079952</v>
      </c>
      <c r="DK304" s="86">
        <f t="shared" si="54"/>
        <v>0.8175128539</v>
      </c>
      <c r="DL304" s="86">
        <f t="shared" si="18"/>
        <v>1</v>
      </c>
      <c r="DM304" s="62"/>
      <c r="DN304" s="86">
        <f>DH304 / (Baseline!B$7/Baseline!B$17)</f>
        <v>4.387937102</v>
      </c>
      <c r="DO304" s="86">
        <f>DI304 / (Baseline!B$11/Baseline!B$17)</f>
        <v>1.245142148</v>
      </c>
      <c r="DP304" s="86">
        <f>DJ304 / (Baseline!B$16/Baseline!B$17)</f>
        <v>1.387693737</v>
      </c>
      <c r="DQ304" s="86">
        <f>DK304 / (Baseline!B$18/Baseline!B$17)</f>
        <v>0.9242704531</v>
      </c>
      <c r="DR304" s="62"/>
      <c r="DS304" s="86">
        <f>DH304 / Baseline!H$117</f>
        <v>1.644585623</v>
      </c>
      <c r="DT304" s="86">
        <f>DI304 / Baseline!H$118</f>
        <v>1.161046358</v>
      </c>
      <c r="DU304" s="86">
        <f>DJ304 / Baseline!H$119</f>
        <v>1.073515968</v>
      </c>
      <c r="DV304" s="86">
        <f>DK304 / Baseline!H$120</f>
        <v>0.9652675774</v>
      </c>
      <c r="DW304" s="87"/>
      <c r="DX304" s="86">
        <f>(AU304*Baseline!B$34)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0.02995166172</v>
      </c>
      <c r="DY304" s="86">
        <f>(AZ304*Baseline!B$34) + (Baseline!D$90*(1-Baseline!D$91)*Baseline!B$35) + (Baseline!D$90*Baseline!D$91*((1-Baseline!D$92)*Baseline!B$40 + Baseline!D$92*Baseline!B$41))</f>
        <v>0.01147196775</v>
      </c>
      <c r="DZ304" s="86">
        <f>(BE304*Baseline!B$34) + (Baseline!F$90*(1-Baseline!F$91)*Baseline!B$35) + (Baseline!F$90*Baseline!F$91*((1-Baseline!F$92)*Baseline!B$40 + Baseline!F$92*Baseline!B$41))</f>
        <v>0.0140212472</v>
      </c>
      <c r="EA304" s="86">
        <f>(BJ304*Baseline!B$34) + (Baseline!H$90*(1-Baseline!H$91)*Baseline!B$35) + (Baseline!H$90*Baseline!H$91*((1-Baseline!H$92)*Baseline!B$40 + Baseline!H$92*Baseline!B$41))</f>
        <v>0.009314752299</v>
      </c>
      <c r="EB304" s="86">
        <f>( DX304*Baseline!B$7 + DY304*Baseline!B$11 + DZ304*Baseline!B$16 + EA304*Baseline!B$18 ) / Baseline!B$17</f>
        <v>0.009902013056</v>
      </c>
    </row>
    <row r="305">
      <c r="A305" s="73" t="s">
        <v>481</v>
      </c>
      <c r="B305" s="85">
        <f>MIN( MAX( NORMINV( MCrands!B305, (B$5+B$4)/2, (B$5-B$4)/3.29 ), 0 ), 1 )</f>
        <v>0.4308618982</v>
      </c>
      <c r="C305" s="85">
        <f>MAX( NORMINV( MCrands!C305, (C$5+C$4)/2, (C$5-C$4)/3.29 ), 0 )</f>
        <v>3.016650238</v>
      </c>
      <c r="D305" s="83"/>
      <c r="E305" s="84">
        <f>Baseline!B$33 * (C305 * Baseline!B$68*Baseline!B$68/Baseline!B$75 + Baseline!B$46 * Baseline!B$54*Baseline!B$54/Baseline!B$76 + Baseline!B$47 * Baseline!B$55*Baseline!B$55/Baseline!B$77 + Baseline!B$56*Baseline!B$56/Baseline!B$78)</f>
        <v>0.00002140744718</v>
      </c>
      <c r="F305" s="84">
        <f>Baseline!B$33 * (C305 * Baseline!B$68*Baseline!B$59/Baseline!B$75 + Baseline!B$46 * Baseline!B$54*Baseline!B$69/Baseline!B$76 + Baseline!B$47 * Baseline!B$55*Baseline!B$57/Baseline!B$77 + Baseline!B$56*Baseline!B$58/Baseline!B$78)</f>
        <v>0.0000002396195618</v>
      </c>
      <c r="G305" s="85">
        <f>Baseline!B$33 * (C305 * Baseline!B$68*Baseline!B$60/Baseline!B$75 + Baseline!B$46 * Baseline!B$54*Baseline!B$61/Baseline!B$76 + Baseline!B$47 * Baseline!B$55*Baseline!B$70/Baseline!B$77 + Baseline!B$56*Baseline!B$62/Baseline!B$78)</f>
        <v>0.0000002017847108</v>
      </c>
      <c r="H305" s="84">
        <f>Baseline!B$33 * (C305 * Baseline!B$68*Baseline!B$63/Baseline!B$75 + Baseline!B$46 * Baseline!B$54*Baseline!B$64/Baseline!B$76 + Baseline!B$47 * Baseline!B$55*Baseline!B$65/Baseline!B$77 + Baseline!B$56*Baseline!B$71/Baseline!B$78)</f>
        <v>0.00000000382556744</v>
      </c>
      <c r="I305" s="84">
        <f>Baseline!B$33 * (C305 * Baseline!B$59*Baseline!B$68/Baseline!B$75 + Baseline!B$46 * Baseline!B$69*Baseline!B$54/Baseline!B$76 + Baseline!B$47 * Baseline!B$57*Baseline!B$55/Baseline!B$77 + Baseline!B$58*Baseline!B$56/Baseline!B$78)</f>
        <v>0.0000002396195618</v>
      </c>
      <c r="J305" s="85">
        <f>Baseline!B$33 * (C305 * Baseline!B$59*Baseline!B$59/Baseline!B$75 + Baseline!B$46 * Baseline!B$69*Baseline!B$69/Baseline!B$76 + Baseline!B$47 * Baseline!B$57*Baseline!B$57/Baseline!B$77 + Baseline!B$58*Baseline!B$58/Baseline!B$78)</f>
        <v>0.000002116574522</v>
      </c>
      <c r="K305" s="84">
        <f>Baseline!B$33 * (C305 * Baseline!B$59*Baseline!B$60/Baseline!B$75 + Baseline!B$46 * Baseline!B$69*Baseline!B$61/Baseline!B$76 + Baseline!B$47 * Baseline!B$57*Baseline!B$70/Baseline!B$77 + Baseline!B$58*Baseline!B$62/Baseline!B$78)</f>
        <v>0.00000001649000627</v>
      </c>
      <c r="L305" s="85">
        <f>Baseline!B$33 * (C305 * Baseline!B$59*Baseline!B$63/Baseline!B$75 + Baseline!B$46 * Baseline!B$69*Baseline!B$64/Baseline!B$76 + Baseline!B$47 * Baseline!B$57*Baseline!B$65/Baseline!B$77 + Baseline!B$58*Baseline!B$71/Baseline!B$78)</f>
        <v>0.0000000170728124</v>
      </c>
      <c r="M305" s="84">
        <f>Baseline!B$33 * (C305 * Baseline!B$60*Baseline!B$68/Baseline!B$75 + Baseline!B$46 * Baseline!B$61*Baseline!B$54/Baseline!B$76 + Baseline!B$47 * Baseline!B$70*Baseline!B$55/Baseline!B$77 + Baseline!B$62*Baseline!B$56/Baseline!B$78)</f>
        <v>0.0000002017847108</v>
      </c>
      <c r="N305" s="85">
        <f>Baseline!B$33 * (C305 * Baseline!B$60*Baseline!B$59/Baseline!B$75 + Baseline!B$46 * Baseline!B$61*Baseline!B$69/Baseline!B$76 + Baseline!B$47 * Baseline!B$70*Baseline!B$57/Baseline!B$77 + Baseline!B$62*Baseline!B$58/Baseline!B$78)</f>
        <v>0.00000001649000627</v>
      </c>
      <c r="O305" s="85">
        <f>Baseline!B$33 * (C305 * Baseline!B$60*Baseline!B$60/Baseline!B$75 + Baseline!B$46 * Baseline!B$61*Baseline!B$61/Baseline!B$76 + Baseline!B$47 * Baseline!B$70*Baseline!B$70/Baseline!B$77 + Baseline!B$62*Baseline!B$62/Baseline!B$78)</f>
        <v>0.000001589268068</v>
      </c>
      <c r="P305" s="84">
        <f>Baseline!B$33 * (C305 * Baseline!B$60*Baseline!B$63/Baseline!B$75 + Baseline!B$46 * Baseline!B$61*Baseline!B$64/Baseline!B$76 + Baseline!B$47 * Baseline!B$70*Baseline!B$65/Baseline!B$77 + Baseline!B$62*Baseline!B$71/Baseline!B$78)</f>
        <v>0.000000001956446269</v>
      </c>
      <c r="Q305" s="84">
        <f>Baseline!B$33 * (C305 * Baseline!B$63*Baseline!B$68/Baseline!B$75 + Baseline!B$46 * Baseline!B$64*Baseline!B$54/Baseline!B$76 + Baseline!B$47 * Baseline!B$65*Baseline!B$55/Baseline!B$77 + Baseline!B$71*Baseline!B$56/Baseline!B$78)</f>
        <v>0.00000000382556744</v>
      </c>
      <c r="R305" s="84">
        <f>Baseline!B$33 * (C305 * Baseline!B$63*Baseline!B$59/Baseline!B$75 + Baseline!B$46 * Baseline!B$64*Baseline!B$69/Baseline!B$76 + Baseline!B$47 * Baseline!B$65*Baseline!B$57/Baseline!B$77 + Baseline!B$71*Baseline!B$58/Baseline!B$78)</f>
        <v>0.0000000170728124</v>
      </c>
      <c r="S305" s="84">
        <f>Baseline!B$33 * (C305 * Baseline!B$63*Baseline!B$60/Baseline!B$75 + Baseline!B$46 * Baseline!B$64*Baseline!B$61/Baseline!B$76 + Baseline!B$47 * Baseline!B$65*Baseline!B$70/Baseline!B$77 + Baseline!B$71*Baseline!B$62/Baseline!B$78)</f>
        <v>0.000000001956446269</v>
      </c>
      <c r="T305" s="84">
        <f>Baseline!B$33 * (C305 * Baseline!B$63*Baseline!B$63/Baseline!B$75 + Baseline!B$46 * Baseline!B$64*Baseline!B$64/Baseline!B$76 + Baseline!B$47 * Baseline!B$65*Baseline!B$65/Baseline!B$77 + Baseline!B$71*Baseline!B$71/Baseline!B$78)</f>
        <v>0.00000009856722266</v>
      </c>
      <c r="U305" s="83"/>
      <c r="V305" s="84">
        <f>E305 * ( Baseline!B$89 * Baseline!B$7 )</f>
        <v>0.2221878942</v>
      </c>
      <c r="W305" s="84">
        <f>F305 * ( Baseline!D$89 * Baseline!B$11 )</f>
        <v>0.004420165174</v>
      </c>
      <c r="X305" s="84">
        <f>G305 * ( Baseline!F$89 * Baseline!B$16 )</f>
        <v>0.007008945502</v>
      </c>
      <c r="Y305" s="84">
        <f>H305 * ( Baseline!H$89 * Baseline!B$18 )</f>
        <v>0.001345350564</v>
      </c>
      <c r="Z305" s="86">
        <f t="shared" si="1"/>
        <v>0.2349623555</v>
      </c>
      <c r="AA305" s="84">
        <f>I305 * ( Baseline!B$89 * Baseline!B$7 )</f>
        <v>0.002487011431</v>
      </c>
      <c r="AB305" s="85">
        <f>J305 * ( Baseline!D$89 * Baseline!B$11 )</f>
        <v>0.03904359445</v>
      </c>
      <c r="AC305" s="85">
        <f>K305 * ( Baseline!F$89 * Baseline!B$16 )</f>
        <v>0.0005727765736</v>
      </c>
      <c r="AD305" s="85">
        <f>L305 * ( Baseline!F$89 * Baseline!B$16 )</f>
        <v>0.0005930202106</v>
      </c>
      <c r="AE305" s="86">
        <f t="shared" si="2"/>
        <v>0.04269640266</v>
      </c>
      <c r="AF305" s="86">
        <f>M305 * ( Baseline!B$89 * Baseline!B$7 )</f>
        <v>0.002094323513</v>
      </c>
      <c r="AG305" s="86">
        <f>N305 * ( Baseline!D$89 * Baseline!B$11 )</f>
        <v>0.0003041844785</v>
      </c>
      <c r="AH305" s="86">
        <f>O305 * ( Baseline!F$89 * Baseline!B$16 )</f>
        <v>0.05520286068</v>
      </c>
      <c r="AI305" s="86">
        <f>P305 * ( Baseline!H$89 * Baseline!B$18 )</f>
        <v>0.0006880302422</v>
      </c>
      <c r="AJ305" s="86">
        <f t="shared" si="3"/>
        <v>0.05828939892</v>
      </c>
      <c r="AK305" s="86">
        <f>Q305 * ( Baseline!B$89 * Baseline!B$7 )</f>
        <v>0.00003970556446</v>
      </c>
      <c r="AL305" s="86">
        <f>R305 * ( Baseline!D$89 * Baseline!B$11 )</f>
        <v>0.0003149352676</v>
      </c>
      <c r="AM305" s="86">
        <f>S305 * ( Baseline!F$89 * Baseline!B$16 )</f>
        <v>0.00006795671101</v>
      </c>
      <c r="AN305" s="86">
        <f>T305 * ( Baseline!H$89 * Baseline!B$18 )</f>
        <v>0.03466347691</v>
      </c>
      <c r="AO305" s="86">
        <f t="shared" si="4"/>
        <v>0.03508607446</v>
      </c>
      <c r="AP305" s="62"/>
      <c r="AQ305" s="86">
        <f>V305 * ( (1-Baseline!B$90-Baseline!B$89) + (1-B305)*Baseline!B$90 )</f>
        <v>0.1322313282</v>
      </c>
      <c r="AR305" s="86">
        <f>W305 * ( (1-Baseline!B$90-Baseline!B$89) + (1-B305)*Baseline!B$90 )</f>
        <v>0.002630585765</v>
      </c>
      <c r="AS305" s="86">
        <f>X305 * ( (1-Baseline!B$90-Baseline!B$89) + (1-B305)*Baseline!B$90 )</f>
        <v>0.004171254137</v>
      </c>
      <c r="AT305" s="86">
        <f>Y305 * ( (1-Baseline!B$90-Baseline!B$89) + (1-B305)*Baseline!B$90 )</f>
        <v>0.0008006623971</v>
      </c>
      <c r="AU305" s="86">
        <f t="shared" si="5"/>
        <v>0.1398338305</v>
      </c>
      <c r="AV305" s="86">
        <f>AA305 * ( (1-Baseline!D$90-Baseline!D$89) + (1-B305)*Baseline!D$90 )</f>
        <v>0.001985560961</v>
      </c>
      <c r="AW305" s="86">
        <f>AB305 * ( (1-Baseline!D$90-Baseline!D$89) + (1-B305)*Baseline!D$90 )</f>
        <v>0.03117132311</v>
      </c>
      <c r="AX305" s="86">
        <f>AC305 * ( (1-Baseline!D$90-Baseline!D$89) + (1-B305)*Baseline!D$90 )</f>
        <v>0.0004572889331</v>
      </c>
      <c r="AY305" s="86">
        <f>AD305 * ( (1-Baseline!D$90-Baseline!D$89) + (1-B305)*Baseline!D$90 )</f>
        <v>0.0004734508915</v>
      </c>
      <c r="AZ305" s="86">
        <f t="shared" si="6"/>
        <v>0.0340876239</v>
      </c>
      <c r="BA305" s="86">
        <f>AF305 * ( (1-Baseline!F$90-Baseline!F$89) + (1-Baseline!B$36)*Baseline!F$90 )</f>
        <v>0.001507142218</v>
      </c>
      <c r="BB305" s="86">
        <f>AG305 * ( (1-Baseline!F$90-Baseline!F$89) + (1-Baseline!B$36)*Baseline!F$90 )</f>
        <v>0.0002189008846</v>
      </c>
      <c r="BC305" s="86">
        <f>AH305 * ( (1-Baseline!F$90-Baseline!F$89) + (1-Baseline!B$36)*Baseline!F$90 )</f>
        <v>0.03972574504</v>
      </c>
      <c r="BD305" s="86">
        <f>AI305 * ( (1-Baseline!F$90-Baseline!F$89) + (1-Baseline!B$36)*Baseline!F$90 )</f>
        <v>0.0004951285792</v>
      </c>
      <c r="BE305" s="86">
        <f t="shared" si="7"/>
        <v>0.04194691672</v>
      </c>
      <c r="BF305" s="86">
        <f>AK305 * ( (1-Baseline!H$90-Baseline!H$89) + (1-Baseline!B$36)*Baseline!H$90 )</f>
        <v>0.00003145951283</v>
      </c>
      <c r="BG305" s="86">
        <f>AL305 * ( (1-Baseline!H$90-Baseline!H$89) + (1-Baseline!B$36)*Baseline!H$90 )</f>
        <v>0.0002495295112</v>
      </c>
      <c r="BH305" s="86">
        <f>AM305 * ( (1-Baseline!H$90-Baseline!H$89) + (1-Baseline!B$36)*Baseline!H$90 )</f>
        <v>0.00005384346127</v>
      </c>
      <c r="BI305" s="86">
        <f>AN305 * ( (1-Baseline!H$90-Baseline!H$89) + (1-Baseline!B$36)*Baseline!H$90 )</f>
        <v>0.02746456603</v>
      </c>
      <c r="BJ305" s="86">
        <f t="shared" si="8"/>
        <v>0.02779939851</v>
      </c>
      <c r="BK305" s="62"/>
      <c r="BL305" s="86">
        <f t="shared" si="19"/>
        <v>0.9456318813</v>
      </c>
      <c r="BM305" s="86">
        <f t="shared" si="20"/>
        <v>0.01881222703</v>
      </c>
      <c r="BN305" s="86">
        <f t="shared" si="21"/>
        <v>0.02983007847</v>
      </c>
      <c r="BO305" s="86">
        <f t="shared" si="22"/>
        <v>0.005725813234</v>
      </c>
      <c r="BP305" s="86">
        <f t="shared" si="9"/>
        <v>1</v>
      </c>
      <c r="BQ305" s="86">
        <f t="shared" si="23"/>
        <v>0.0582487347</v>
      </c>
      <c r="BR305" s="86">
        <f t="shared" si="24"/>
        <v>0.9144469326</v>
      </c>
      <c r="BS305" s="86">
        <f t="shared" si="25"/>
        <v>0.01341510146</v>
      </c>
      <c r="BT305" s="86">
        <f t="shared" si="26"/>
        <v>0.01388923126</v>
      </c>
      <c r="BU305" s="86">
        <f t="shared" si="10"/>
        <v>1</v>
      </c>
      <c r="BV305" s="86">
        <f t="shared" si="27"/>
        <v>0.0359297497</v>
      </c>
      <c r="BW305" s="86">
        <f t="shared" si="28"/>
        <v>0.005218521448</v>
      </c>
      <c r="BX305" s="86">
        <f t="shared" si="29"/>
        <v>0.9470480346</v>
      </c>
      <c r="BY305" s="86">
        <f t="shared" si="30"/>
        <v>0.01180369424</v>
      </c>
      <c r="BZ305" s="86">
        <f t="shared" si="11"/>
        <v>1</v>
      </c>
      <c r="CA305" s="86">
        <f t="shared" si="31"/>
        <v>0.001131661637</v>
      </c>
      <c r="CB305" s="86">
        <f t="shared" si="32"/>
        <v>0.008976075906</v>
      </c>
      <c r="CC305" s="86">
        <f t="shared" si="33"/>
        <v>0.00193685706</v>
      </c>
      <c r="CD305" s="86">
        <f t="shared" si="34"/>
        <v>0.9879554054</v>
      </c>
      <c r="CE305" s="86">
        <f t="shared" si="12"/>
        <v>1</v>
      </c>
      <c r="CF305" s="62"/>
      <c r="CG305" s="86">
        <f t="shared" si="35"/>
        <v>0.9456318813</v>
      </c>
      <c r="CH305" s="86">
        <f t="shared" si="36"/>
        <v>0.01881222703</v>
      </c>
      <c r="CI305" s="86">
        <f t="shared" si="37"/>
        <v>0.02983007847</v>
      </c>
      <c r="CJ305" s="86">
        <f t="shared" si="38"/>
        <v>0.005725813234</v>
      </c>
      <c r="CK305" s="86">
        <f t="shared" si="13"/>
        <v>1</v>
      </c>
      <c r="CL305" s="86">
        <f t="shared" si="39"/>
        <v>0.0582487347</v>
      </c>
      <c r="CM305" s="86">
        <f t="shared" si="40"/>
        <v>0.9144469326</v>
      </c>
      <c r="CN305" s="86">
        <f t="shared" si="41"/>
        <v>0.01341510146</v>
      </c>
      <c r="CO305" s="86">
        <f t="shared" si="42"/>
        <v>0.01388923126</v>
      </c>
      <c r="CP305" s="86">
        <f t="shared" si="14"/>
        <v>1</v>
      </c>
      <c r="CQ305" s="86">
        <f t="shared" si="43"/>
        <v>0.0359297497</v>
      </c>
      <c r="CR305" s="86">
        <f t="shared" si="44"/>
        <v>0.005218521448</v>
      </c>
      <c r="CS305" s="86">
        <f t="shared" si="45"/>
        <v>0.9470480346</v>
      </c>
      <c r="CT305" s="86">
        <f t="shared" si="46"/>
        <v>0.01180369424</v>
      </c>
      <c r="CU305" s="86">
        <f t="shared" si="15"/>
        <v>1</v>
      </c>
      <c r="CV305" s="86">
        <f t="shared" si="47"/>
        <v>0.001131661637</v>
      </c>
      <c r="CW305" s="86">
        <f t="shared" si="48"/>
        <v>0.008976075906</v>
      </c>
      <c r="CX305" s="86">
        <f t="shared" si="49"/>
        <v>0.00193685706</v>
      </c>
      <c r="CY305" s="86">
        <f t="shared" si="50"/>
        <v>0.9879554054</v>
      </c>
      <c r="CZ305" s="86">
        <f t="shared" si="16"/>
        <v>1</v>
      </c>
      <c r="DA305" s="62"/>
      <c r="DB305" s="86">
        <f>(AQ305*Baseline!B$7 + AV305*Baseline!B$11 + BA305*Baseline!B$16 + BF305*Baseline!B$18)</f>
        <v>74880.10643</v>
      </c>
      <c r="DC305" s="86">
        <f>(AR305*Baseline!B$7 + AW305*Baseline!B$11 + BB305*Baseline!B$16 + BG305*Baseline!B$18)</f>
        <v>80283.93925</v>
      </c>
      <c r="DD305" s="86">
        <f>(AS305*Baseline!B$7 + AX305*Baseline!B$11 + BC305*Baseline!B$16 + BH305*Baseline!B$18)</f>
        <v>138558.0689</v>
      </c>
      <c r="DE305" s="86">
        <f>(AT305*Baseline!B$7 + AY305*Baseline!B$11 + BD305*Baseline!B$16 + BI305*Baseline!B$18)</f>
        <v>1260687.327</v>
      </c>
      <c r="DF305" s="86">
        <f t="shared" si="17"/>
        <v>1554409.441</v>
      </c>
      <c r="DG305" s="62"/>
      <c r="DH305" s="86">
        <f t="shared" si="51"/>
        <v>0.04817270434</v>
      </c>
      <c r="DI305" s="86">
        <f t="shared" si="52"/>
        <v>0.05164915827</v>
      </c>
      <c r="DJ305" s="86">
        <f t="shared" si="53"/>
        <v>0.0891387206</v>
      </c>
      <c r="DK305" s="86">
        <f t="shared" si="54"/>
        <v>0.8110394168</v>
      </c>
      <c r="DL305" s="86">
        <f t="shared" si="18"/>
        <v>1</v>
      </c>
      <c r="DM305" s="62"/>
      <c r="DN305" s="86">
        <f>DH305 / (Baseline!B$7/Baseline!B$17)</f>
        <v>5.142119341</v>
      </c>
      <c r="DO305" s="86">
        <f>DI305 / (Baseline!B$11/Baseline!B$17)</f>
        <v>1.246835401</v>
      </c>
      <c r="DP305" s="86">
        <f>DJ305 / (Baseline!B$16/Baseline!B$17)</f>
        <v>1.377462616</v>
      </c>
      <c r="DQ305" s="86">
        <f>DK305 / (Baseline!B$18/Baseline!B$17)</f>
        <v>0.916951661</v>
      </c>
      <c r="DR305" s="62"/>
      <c r="DS305" s="86">
        <f>DH305 / Baseline!H$117</f>
        <v>1.927250857</v>
      </c>
      <c r="DT305" s="86">
        <f>DI305 / Baseline!H$118</f>
        <v>1.162625251</v>
      </c>
      <c r="DU305" s="86">
        <f>DJ305 / Baseline!H$119</f>
        <v>1.065601202</v>
      </c>
      <c r="DV305" s="86">
        <f>DK305 / Baseline!H$120</f>
        <v>0.9576241515</v>
      </c>
      <c r="DW305" s="87"/>
      <c r="DX305" s="86">
        <f>(AU305*Baseline!B$34)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0.03350460582</v>
      </c>
      <c r="DY305" s="86">
        <f>(AZ305*Baseline!B$34) + (Baseline!D$90*(1-Baseline!D$91)*Baseline!B$35) + (Baseline!D$90*Baseline!D$91*((1-Baseline!D$92)*Baseline!B$40 + Baseline!D$92*Baseline!B$41))</f>
        <v>0.01152671158</v>
      </c>
      <c r="DZ305" s="86">
        <f>(BE305*Baseline!B$34) + (Baseline!F$90*(1-Baseline!F$91)*Baseline!B$35) + (Baseline!F$90*Baseline!F$91*((1-Baseline!F$92)*Baseline!B$40 + Baseline!F$92*Baseline!B$41))</f>
        <v>0.01402267751</v>
      </c>
      <c r="EA305" s="86">
        <f>(BJ305*Baseline!B$34) + (Baseline!H$90*(1-Baseline!H$91)*Baseline!B$35) + (Baseline!H$90*Baseline!H$91*((1-Baseline!H$92)*Baseline!B$40 + Baseline!H$92*Baseline!B$41))</f>
        <v>0.009314909777</v>
      </c>
      <c r="EB305" s="86">
        <f>( DX305*Baseline!B$7 + DY305*Baseline!B$11 + DZ305*Baseline!B$16 + EA305*Baseline!B$18 ) / Baseline!B$17</f>
        <v>0.009937797522</v>
      </c>
    </row>
    <row r="306">
      <c r="A306" s="73" t="s">
        <v>482</v>
      </c>
      <c r="B306" s="85">
        <f>MIN( MAX( NORMINV( MCrands!B306, (B$5+B$4)/2, (B$5-B$4)/3.29 ), 0 ), 1 )</f>
        <v>0.3334052951</v>
      </c>
      <c r="C306" s="85">
        <f>MAX( NORMINV( MCrands!C306, (C$5+C$4)/2, (C$5-C$4)/3.29 ), 0 )</f>
        <v>3.312803279</v>
      </c>
      <c r="D306" s="83"/>
      <c r="E306" s="84">
        <f>Baseline!B$33 * (C306 * Baseline!B$68*Baseline!B$68/Baseline!B$75 + Baseline!B$46 * Baseline!B$54*Baseline!B$54/Baseline!B$76 + Baseline!B$47 * Baseline!B$55*Baseline!B$55/Baseline!B$77 + Baseline!B$56*Baseline!B$56/Baseline!B$78)</f>
        <v>0.00002350421781</v>
      </c>
      <c r="F306" s="84">
        <f>Baseline!B$33 * (C306 * Baseline!B$68*Baseline!B$59/Baseline!B$75 + Baseline!B$46 * Baseline!B$54*Baseline!B$69/Baseline!B$76 + Baseline!B$47 * Baseline!B$55*Baseline!B$57/Baseline!B$77 + Baseline!B$56*Baseline!B$58/Baseline!B$78)</f>
        <v>0.0000002399506308</v>
      </c>
      <c r="G306" s="85">
        <f>Baseline!B$33 * (C306 * Baseline!B$68*Baseline!B$60/Baseline!B$75 + Baseline!B$46 * Baseline!B$54*Baseline!B$61/Baseline!B$76 + Baseline!B$47 * Baseline!B$55*Baseline!B$70/Baseline!B$77 + Baseline!B$56*Baseline!B$62/Baseline!B$78)</f>
        <v>0.0000002025985888</v>
      </c>
      <c r="H306" s="84">
        <f>Baseline!B$33 * (C306 * Baseline!B$68*Baseline!B$63/Baseline!B$75 + Baseline!B$46 * Baseline!B$54*Baseline!B$64/Baseline!B$76 + Baseline!B$47 * Baseline!B$55*Baseline!B$65/Baseline!B$77 + Baseline!B$56*Baseline!B$71/Baseline!B$78)</f>
        <v>0.000000003906955248</v>
      </c>
      <c r="I306" s="84">
        <f>Baseline!B$33 * (C306 * Baseline!B$59*Baseline!B$68/Baseline!B$75 + Baseline!B$46 * Baseline!B$69*Baseline!B$54/Baseline!B$76 + Baseline!B$47 * Baseline!B$57*Baseline!B$55/Baseline!B$77 + Baseline!B$58*Baseline!B$56/Baseline!B$78)</f>
        <v>0.0000002399506308</v>
      </c>
      <c r="J306" s="85">
        <f>Baseline!B$33 * (C306 * Baseline!B$59*Baseline!B$59/Baseline!B$75 + Baseline!B$46 * Baseline!B$69*Baseline!B$69/Baseline!B$76 + Baseline!B$47 * Baseline!B$57*Baseline!B$57/Baseline!B$77 + Baseline!B$58*Baseline!B$58/Baseline!B$78)</f>
        <v>0.000002116574574</v>
      </c>
      <c r="K306" s="84">
        <f>Baseline!B$33 * (C306 * Baseline!B$59*Baseline!B$60/Baseline!B$75 + Baseline!B$46 * Baseline!B$69*Baseline!B$61/Baseline!B$76 + Baseline!B$47 * Baseline!B$57*Baseline!B$70/Baseline!B$77 + Baseline!B$58*Baseline!B$62/Baseline!B$78)</f>
        <v>0.00000001649013477</v>
      </c>
      <c r="L306" s="85">
        <f>Baseline!B$33 * (C306 * Baseline!B$59*Baseline!B$63/Baseline!B$75 + Baseline!B$46 * Baseline!B$69*Baseline!B$64/Baseline!B$76 + Baseline!B$47 * Baseline!B$57*Baseline!B$65/Baseline!B$77 + Baseline!B$58*Baseline!B$71/Baseline!B$78)</f>
        <v>0.00000001707282525</v>
      </c>
      <c r="M306" s="84">
        <f>Baseline!B$33 * (C306 * Baseline!B$60*Baseline!B$68/Baseline!B$75 + Baseline!B$46 * Baseline!B$61*Baseline!B$54/Baseline!B$76 + Baseline!B$47 * Baseline!B$70*Baseline!B$55/Baseline!B$77 + Baseline!B$62*Baseline!B$56/Baseline!B$78)</f>
        <v>0.0000002025985888</v>
      </c>
      <c r="N306" s="85">
        <f>Baseline!B$33 * (C306 * Baseline!B$60*Baseline!B$59/Baseline!B$75 + Baseline!B$46 * Baseline!B$61*Baseline!B$69/Baseline!B$76 + Baseline!B$47 * Baseline!B$70*Baseline!B$57/Baseline!B$77 + Baseline!B$62*Baseline!B$58/Baseline!B$78)</f>
        <v>0.00000001649013477</v>
      </c>
      <c r="O306" s="85">
        <f>Baseline!B$33 * (C306 * Baseline!B$60*Baseline!B$60/Baseline!B$75 + Baseline!B$46 * Baseline!B$61*Baseline!B$61/Baseline!B$76 + Baseline!B$47 * Baseline!B$70*Baseline!B$70/Baseline!B$77 + Baseline!B$62*Baseline!B$62/Baseline!B$78)</f>
        <v>0.000001589268384</v>
      </c>
      <c r="P306" s="84">
        <f>Baseline!B$33 * (C306 * Baseline!B$60*Baseline!B$63/Baseline!B$75 + Baseline!B$46 * Baseline!B$61*Baseline!B$64/Baseline!B$76 + Baseline!B$47 * Baseline!B$70*Baseline!B$65/Baseline!B$77 + Baseline!B$62*Baseline!B$71/Baseline!B$78)</f>
        <v>0.00000000195647786</v>
      </c>
      <c r="Q306" s="84">
        <f>Baseline!B$33 * (C306 * Baseline!B$63*Baseline!B$68/Baseline!B$75 + Baseline!B$46 * Baseline!B$64*Baseline!B$54/Baseline!B$76 + Baseline!B$47 * Baseline!B$65*Baseline!B$55/Baseline!B$77 + Baseline!B$71*Baseline!B$56/Baseline!B$78)</f>
        <v>0.000000003906955248</v>
      </c>
      <c r="R306" s="84">
        <f>Baseline!B$33 * (C306 * Baseline!B$63*Baseline!B$59/Baseline!B$75 + Baseline!B$46 * Baseline!B$64*Baseline!B$69/Baseline!B$76 + Baseline!B$47 * Baseline!B$65*Baseline!B$57/Baseline!B$77 + Baseline!B$71*Baseline!B$58/Baseline!B$78)</f>
        <v>0.00000001707282525</v>
      </c>
      <c r="S306" s="84">
        <f>Baseline!B$33 * (C306 * Baseline!B$63*Baseline!B$60/Baseline!B$75 + Baseline!B$46 * Baseline!B$64*Baseline!B$61/Baseline!B$76 + Baseline!B$47 * Baseline!B$65*Baseline!B$70/Baseline!B$77 + Baseline!B$71*Baseline!B$62/Baseline!B$78)</f>
        <v>0.00000000195647786</v>
      </c>
      <c r="T306" s="84">
        <f>Baseline!B$33 * (C306 * Baseline!B$63*Baseline!B$63/Baseline!B$75 + Baseline!B$46 * Baseline!B$64*Baseline!B$64/Baseline!B$76 + Baseline!B$47 * Baseline!B$65*Baseline!B$65/Baseline!B$77 + Baseline!B$71*Baseline!B$71/Baseline!B$78)</f>
        <v>0.00000009856722582</v>
      </c>
      <c r="U306" s="83"/>
      <c r="V306" s="84">
        <f>E306 * ( Baseline!B$89 * Baseline!B$7 )</f>
        <v>0.2439502767</v>
      </c>
      <c r="W306" s="84">
        <f>F306 * ( Baseline!D$89 * Baseline!B$11 )</f>
        <v>0.004426272271</v>
      </c>
      <c r="X306" s="84">
        <f>G306 * ( Baseline!F$89 * Baseline!B$16 )</f>
        <v>0.00703721537</v>
      </c>
      <c r="Y306" s="84">
        <f>H306 * ( Baseline!H$89 * Baseline!B$18 )</f>
        <v>0.001373972497</v>
      </c>
      <c r="Z306" s="86">
        <f t="shared" si="1"/>
        <v>0.2567877368</v>
      </c>
      <c r="AA306" s="84">
        <f>I306 * ( Baseline!B$89 * Baseline!B$7 )</f>
        <v>0.002490447597</v>
      </c>
      <c r="AB306" s="85">
        <f>J306 * ( Baseline!D$89 * Baseline!B$11 )</f>
        <v>0.03904359541</v>
      </c>
      <c r="AC306" s="85">
        <f>K306 * ( Baseline!F$89 * Baseline!B$16 )</f>
        <v>0.0005727810373</v>
      </c>
      <c r="AD306" s="85">
        <f>L306 * ( Baseline!F$89 * Baseline!B$16 )</f>
        <v>0.000593020657</v>
      </c>
      <c r="AE306" s="86">
        <f t="shared" si="2"/>
        <v>0.0426998447</v>
      </c>
      <c r="AF306" s="86">
        <f>M306 * ( Baseline!B$89 * Baseline!B$7 )</f>
        <v>0.002102770754</v>
      </c>
      <c r="AG306" s="86">
        <f>N306 * ( Baseline!D$89 * Baseline!B$11 )</f>
        <v>0.000304186849</v>
      </c>
      <c r="AH306" s="86">
        <f>O306 * ( Baseline!F$89 * Baseline!B$16 )</f>
        <v>0.05520287166</v>
      </c>
      <c r="AI306" s="86">
        <f>P306 * ( Baseline!H$89 * Baseline!B$18 )</f>
        <v>0.000688041352</v>
      </c>
      <c r="AJ306" s="86">
        <f t="shared" si="3"/>
        <v>0.05829787061</v>
      </c>
      <c r="AK306" s="86">
        <f>Q306 * ( Baseline!B$89 * Baseline!B$7 )</f>
        <v>0.00004055028851</v>
      </c>
      <c r="AL306" s="86">
        <f>R306 * ( Baseline!D$89 * Baseline!B$11 )</f>
        <v>0.0003149355046</v>
      </c>
      <c r="AM306" s="86">
        <f>S306 * ( Baseline!F$89 * Baseline!B$16 )</f>
        <v>0.00006795780833</v>
      </c>
      <c r="AN306" s="86">
        <f>T306 * ( Baseline!H$89 * Baseline!B$18 )</f>
        <v>0.03466347803</v>
      </c>
      <c r="AO306" s="86">
        <f t="shared" si="4"/>
        <v>0.03508692163</v>
      </c>
      <c r="AP306" s="62"/>
      <c r="AQ306" s="86">
        <f>V306 * ( (1-Baseline!B$90-Baseline!B$89) + (1-B306)*Baseline!B$90 )</f>
        <v>0.1663422013</v>
      </c>
      <c r="AR306" s="86">
        <f>W306 * ( (1-Baseline!B$90-Baseline!B$89) + (1-B306)*Baseline!B$90 )</f>
        <v>0.003018139119</v>
      </c>
      <c r="AS306" s="86">
        <f>X306 * ( (1-Baseline!B$90-Baseline!B$89) + (1-B306)*Baseline!B$90 )</f>
        <v>0.004798461029</v>
      </c>
      <c r="AT306" s="86">
        <f>Y306 * ( (1-Baseline!B$90-Baseline!B$89) + (1-B306)*Baseline!B$90 )</f>
        <v>0.0009368696473</v>
      </c>
      <c r="AU306" s="86">
        <f t="shared" si="5"/>
        <v>0.1750956711</v>
      </c>
      <c r="AV306" s="86">
        <f>AA306 * ( (1-Baseline!D$90-Baseline!D$89) + (1-B306)*Baseline!D$90 )</f>
        <v>0.002097038633</v>
      </c>
      <c r="AW306" s="86">
        <f>AB306 * ( (1-Baseline!D$90-Baseline!D$89) + (1-B306)*Baseline!D$90 )</f>
        <v>0.03287598905</v>
      </c>
      <c r="AX306" s="86">
        <f>AC306 * ( (1-Baseline!D$90-Baseline!D$89) + (1-B306)*Baseline!D$90 )</f>
        <v>0.0004823004365</v>
      </c>
      <c r="AY306" s="86">
        <f>AD306 * ( (1-Baseline!D$90-Baseline!D$89) + (1-B306)*Baseline!D$90 )</f>
        <v>0.0004993428607</v>
      </c>
      <c r="AZ306" s="86">
        <f t="shared" si="6"/>
        <v>0.03595467098</v>
      </c>
      <c r="BA306" s="86">
        <f>AF306 * ( (1-Baseline!F$90-Baseline!F$89) + (1-Baseline!B$36)*Baseline!F$90 )</f>
        <v>0.001513221123</v>
      </c>
      <c r="BB306" s="86">
        <f>AG306 * ( (1-Baseline!F$90-Baseline!F$89) + (1-Baseline!B$36)*Baseline!F$90 )</f>
        <v>0.0002189025905</v>
      </c>
      <c r="BC306" s="86">
        <f>AH306 * ( (1-Baseline!F$90-Baseline!F$89) + (1-Baseline!B$36)*Baseline!F$90 )</f>
        <v>0.03972575294</v>
      </c>
      <c r="BD306" s="86">
        <f>AI306 * ( (1-Baseline!F$90-Baseline!F$89) + (1-Baseline!B$36)*Baseline!F$90 )</f>
        <v>0.0004951365742</v>
      </c>
      <c r="BE306" s="86">
        <f t="shared" si="7"/>
        <v>0.04195301322</v>
      </c>
      <c r="BF306" s="86">
        <f>AK306 * ( (1-Baseline!H$90-Baseline!H$89) + (1-Baseline!B$36)*Baseline!H$90 )</f>
        <v>0.0000321288046</v>
      </c>
      <c r="BG306" s="86">
        <f>AL306 * ( (1-Baseline!H$90-Baseline!H$89) + (1-Baseline!B$36)*Baseline!H$90 )</f>
        <v>0.000249529699</v>
      </c>
      <c r="BH306" s="86">
        <f>AM306 * ( (1-Baseline!H$90-Baseline!H$89) + (1-Baseline!B$36)*Baseline!H$90 )</f>
        <v>0.0000538443307</v>
      </c>
      <c r="BI306" s="86">
        <f>AN306 * ( (1-Baseline!H$90-Baseline!H$89) + (1-Baseline!B$36)*Baseline!H$90 )</f>
        <v>0.02746456691</v>
      </c>
      <c r="BJ306" s="86">
        <f t="shared" si="8"/>
        <v>0.02780006974</v>
      </c>
      <c r="BK306" s="62"/>
      <c r="BL306" s="86">
        <f t="shared" si="19"/>
        <v>0.9500075031</v>
      </c>
      <c r="BM306" s="86">
        <f t="shared" si="20"/>
        <v>0.01723708588</v>
      </c>
      <c r="BN306" s="86">
        <f t="shared" si="21"/>
        <v>0.02740479533</v>
      </c>
      <c r="BO306" s="86">
        <f t="shared" si="22"/>
        <v>0.005350615703</v>
      </c>
      <c r="BP306" s="86">
        <f t="shared" si="9"/>
        <v>1</v>
      </c>
      <c r="BQ306" s="86">
        <f t="shared" si="23"/>
        <v>0.05832451182</v>
      </c>
      <c r="BR306" s="86">
        <f t="shared" si="24"/>
        <v>0.9143732415</v>
      </c>
      <c r="BS306" s="86">
        <f t="shared" si="25"/>
        <v>0.0134141246</v>
      </c>
      <c r="BT306" s="86">
        <f t="shared" si="26"/>
        <v>0.0138881221</v>
      </c>
      <c r="BU306" s="86">
        <f t="shared" si="10"/>
        <v>1</v>
      </c>
      <c r="BV306" s="86">
        <f t="shared" si="27"/>
        <v>0.03606942641</v>
      </c>
      <c r="BW306" s="86">
        <f t="shared" si="28"/>
        <v>0.005217803769</v>
      </c>
      <c r="BX306" s="86">
        <f t="shared" si="29"/>
        <v>0.9469106003</v>
      </c>
      <c r="BY306" s="86">
        <f t="shared" si="30"/>
        <v>0.01180216953</v>
      </c>
      <c r="BZ306" s="86">
        <f t="shared" si="11"/>
        <v>1</v>
      </c>
      <c r="CA306" s="86">
        <f t="shared" si="31"/>
        <v>0.001155709496</v>
      </c>
      <c r="CB306" s="86">
        <f t="shared" si="32"/>
        <v>0.008975865936</v>
      </c>
      <c r="CC306" s="86">
        <f t="shared" si="33"/>
        <v>0.001936841569</v>
      </c>
      <c r="CD306" s="86">
        <f t="shared" si="34"/>
        <v>0.987931583</v>
      </c>
      <c r="CE306" s="86">
        <f t="shared" si="12"/>
        <v>1</v>
      </c>
      <c r="CF306" s="62"/>
      <c r="CG306" s="86">
        <f t="shared" si="35"/>
        <v>0.9500075031</v>
      </c>
      <c r="CH306" s="86">
        <f t="shared" si="36"/>
        <v>0.01723708588</v>
      </c>
      <c r="CI306" s="86">
        <f t="shared" si="37"/>
        <v>0.02740479533</v>
      </c>
      <c r="CJ306" s="86">
        <f t="shared" si="38"/>
        <v>0.005350615703</v>
      </c>
      <c r="CK306" s="86">
        <f t="shared" si="13"/>
        <v>1</v>
      </c>
      <c r="CL306" s="86">
        <f t="shared" si="39"/>
        <v>0.05832451182</v>
      </c>
      <c r="CM306" s="86">
        <f t="shared" si="40"/>
        <v>0.9143732415</v>
      </c>
      <c r="CN306" s="86">
        <f t="shared" si="41"/>
        <v>0.0134141246</v>
      </c>
      <c r="CO306" s="86">
        <f t="shared" si="42"/>
        <v>0.0138881221</v>
      </c>
      <c r="CP306" s="86">
        <f t="shared" si="14"/>
        <v>1</v>
      </c>
      <c r="CQ306" s="86">
        <f t="shared" si="43"/>
        <v>0.03606942641</v>
      </c>
      <c r="CR306" s="86">
        <f t="shared" si="44"/>
        <v>0.005217803769</v>
      </c>
      <c r="CS306" s="86">
        <f t="shared" si="45"/>
        <v>0.9469106003</v>
      </c>
      <c r="CT306" s="86">
        <f t="shared" si="46"/>
        <v>0.01180216953</v>
      </c>
      <c r="CU306" s="86">
        <f t="shared" si="15"/>
        <v>1</v>
      </c>
      <c r="CV306" s="86">
        <f t="shared" si="47"/>
        <v>0.001155709496</v>
      </c>
      <c r="CW306" s="86">
        <f t="shared" si="48"/>
        <v>0.008975865936</v>
      </c>
      <c r="CX306" s="86">
        <f t="shared" si="49"/>
        <v>0.001936841569</v>
      </c>
      <c r="CY306" s="86">
        <f t="shared" si="50"/>
        <v>0.987931583</v>
      </c>
      <c r="CZ306" s="86">
        <f t="shared" si="16"/>
        <v>1</v>
      </c>
      <c r="DA306" s="62"/>
      <c r="DB306" s="86">
        <f>(AQ306*Baseline!B$7 + AV306*Baseline!B$11 + BA306*Baseline!B$16 + BF306*Baseline!B$18)</f>
        <v>91713.96267</v>
      </c>
      <c r="DC306" s="86">
        <f>(AR306*Baseline!B$7 + AW306*Baseline!B$11 + BB306*Baseline!B$16 + BG306*Baseline!B$18)</f>
        <v>84127.6651</v>
      </c>
      <c r="DD306" s="86">
        <f>(AS306*Baseline!B$7 + AX306*Baseline!B$11 + BC306*Baseline!B$16 + BH306*Baseline!B$18)</f>
        <v>138915.969</v>
      </c>
      <c r="DE306" s="86">
        <f>(AT306*Baseline!B$7 + AY306*Baseline!B$11 + BD306*Baseline!B$16 + BI306*Baseline!B$18)</f>
        <v>1260808.981</v>
      </c>
      <c r="DF306" s="86">
        <f t="shared" si="17"/>
        <v>1575566.578</v>
      </c>
      <c r="DG306" s="62"/>
      <c r="DH306" s="86">
        <f t="shared" si="51"/>
        <v>0.05821014736</v>
      </c>
      <c r="DI306" s="86">
        <f t="shared" si="52"/>
        <v>0.05339518259</v>
      </c>
      <c r="DJ306" s="86">
        <f t="shared" si="53"/>
        <v>0.08816889807</v>
      </c>
      <c r="DK306" s="86">
        <f t="shared" si="54"/>
        <v>0.800225772</v>
      </c>
      <c r="DL306" s="86">
        <f t="shared" si="18"/>
        <v>1</v>
      </c>
      <c r="DM306" s="62"/>
      <c r="DN306" s="86">
        <f>DH306 / (Baseline!B$7/Baseline!B$17)</f>
        <v>6.213550364</v>
      </c>
      <c r="DO306" s="86">
        <f>DI306 / (Baseline!B$11/Baseline!B$17)</f>
        <v>1.288985264</v>
      </c>
      <c r="DP306" s="86">
        <f>DJ306 / (Baseline!B$16/Baseline!B$17)</f>
        <v>1.362475928</v>
      </c>
      <c r="DQ306" s="86">
        <f>DK306 / (Baseline!B$18/Baseline!B$17)</f>
        <v>0.9047258809</v>
      </c>
      <c r="DR306" s="62"/>
      <c r="DS306" s="86">
        <f>DH306 / Baseline!H$117</f>
        <v>2.328819981</v>
      </c>
      <c r="DT306" s="86">
        <f>DI306 / Baseline!H$118</f>
        <v>1.201928349</v>
      </c>
      <c r="DU306" s="86">
        <f>DJ306 / Baseline!H$119</f>
        <v>1.054007542</v>
      </c>
      <c r="DV306" s="86">
        <f>DK306 / Baseline!H$120</f>
        <v>0.9448560823</v>
      </c>
      <c r="DW306" s="87"/>
      <c r="DX306" s="86">
        <f>(AU306*Baseline!B$34)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0.03879388191</v>
      </c>
      <c r="DY306" s="86">
        <f>(AZ306*Baseline!B$34) + (Baseline!D$90*(1-Baseline!D$91)*Baseline!B$35) + (Baseline!D$90*Baseline!D$91*((1-Baseline!D$92)*Baseline!B$40 + Baseline!D$92*Baseline!B$41))</f>
        <v>0.01180676865</v>
      </c>
      <c r="DZ306" s="86">
        <f>(BE306*Baseline!B$34) + (Baseline!F$90*(1-Baseline!F$91)*Baseline!B$35) + (Baseline!F$90*Baseline!F$91*((1-Baseline!F$92)*Baseline!B$40 + Baseline!F$92*Baseline!B$41))</f>
        <v>0.01402359198</v>
      </c>
      <c r="EA306" s="86">
        <f>(BJ306*Baseline!B$34) + (Baseline!H$90*(1-Baseline!H$91)*Baseline!B$35) + (Baseline!H$90*Baseline!H$91*((1-Baseline!H$92)*Baseline!B$40 + Baseline!H$92*Baseline!B$41))</f>
        <v>0.009315010462</v>
      </c>
      <c r="EB306" s="86">
        <f>( DX306*Baseline!B$7 + DY306*Baseline!B$11 + DZ306*Baseline!B$16 + EA306*Baseline!B$18 ) / Baseline!B$17</f>
        <v>0.009999098201</v>
      </c>
    </row>
    <row r="307">
      <c r="A307" s="73" t="s">
        <v>483</v>
      </c>
      <c r="B307" s="85">
        <f>MIN( MAX( NORMINV( MCrands!B307, (B$5+B$4)/2, (B$5-B$4)/3.29 ), 0 ), 1 )</f>
        <v>0.3878216679</v>
      </c>
      <c r="C307" s="85">
        <f>MAX( NORMINV( MCrands!C307, (C$5+C$4)/2, (C$5-C$4)/3.29 ), 0 )</f>
        <v>2.125181813</v>
      </c>
      <c r="D307" s="83"/>
      <c r="E307" s="84">
        <f>Baseline!B$33 * (C307 * Baseline!B$68*Baseline!B$68/Baseline!B$75 + Baseline!B$46 * Baseline!B$54*Baseline!B$54/Baseline!B$76 + Baseline!B$47 * Baseline!B$55*Baseline!B$55/Baseline!B$77 + Baseline!B$56*Baseline!B$56/Baseline!B$78)</f>
        <v>0.00001509582933</v>
      </c>
      <c r="F307" s="84">
        <f>Baseline!B$33 * (C307 * Baseline!B$68*Baseline!B$59/Baseline!B$75 + Baseline!B$46 * Baseline!B$54*Baseline!B$69/Baseline!B$76 + Baseline!B$47 * Baseline!B$55*Baseline!B$57/Baseline!B$77 + Baseline!B$56*Baseline!B$58/Baseline!B$78)</f>
        <v>0.0000002386229905</v>
      </c>
      <c r="G307" s="85">
        <f>Baseline!B$33 * (C307 * Baseline!B$68*Baseline!B$60/Baseline!B$75 + Baseline!B$46 * Baseline!B$54*Baseline!B$61/Baseline!B$76 + Baseline!B$47 * Baseline!B$55*Baseline!B$70/Baseline!B$77 + Baseline!B$56*Baseline!B$62/Baseline!B$78)</f>
        <v>0.0000001993348065</v>
      </c>
      <c r="H307" s="84">
        <f>Baseline!B$33 * (C307 * Baseline!B$68*Baseline!B$63/Baseline!B$75 + Baseline!B$46 * Baseline!B$54*Baseline!B$64/Baseline!B$76 + Baseline!B$47 * Baseline!B$55*Baseline!B$65/Baseline!B$77 + Baseline!B$56*Baseline!B$71/Baseline!B$78)</f>
        <v>0.00000000358057701</v>
      </c>
      <c r="I307" s="84">
        <f>Baseline!B$33 * (C307 * Baseline!B$59*Baseline!B$68/Baseline!B$75 + Baseline!B$46 * Baseline!B$69*Baseline!B$54/Baseline!B$76 + Baseline!B$47 * Baseline!B$57*Baseline!B$55/Baseline!B$77 + Baseline!B$58*Baseline!B$56/Baseline!B$78)</f>
        <v>0.0000002386229905</v>
      </c>
      <c r="J307" s="85">
        <f>Baseline!B$33 * (C307 * Baseline!B$59*Baseline!B$59/Baseline!B$75 + Baseline!B$46 * Baseline!B$69*Baseline!B$69/Baseline!B$76 + Baseline!B$47 * Baseline!B$57*Baseline!B$57/Baseline!B$77 + Baseline!B$58*Baseline!B$58/Baseline!B$78)</f>
        <v>0.000002116574365</v>
      </c>
      <c r="K307" s="84">
        <f>Baseline!B$33 * (C307 * Baseline!B$59*Baseline!B$60/Baseline!B$75 + Baseline!B$46 * Baseline!B$69*Baseline!B$61/Baseline!B$76 + Baseline!B$47 * Baseline!B$57*Baseline!B$70/Baseline!B$77 + Baseline!B$58*Baseline!B$62/Baseline!B$78)</f>
        <v>0.00000001648961944</v>
      </c>
      <c r="L307" s="85">
        <f>Baseline!B$33 * (C307 * Baseline!B$59*Baseline!B$63/Baseline!B$75 + Baseline!B$46 * Baseline!B$69*Baseline!B$64/Baseline!B$76 + Baseline!B$47 * Baseline!B$57*Baseline!B$65/Baseline!B$77 + Baseline!B$58*Baseline!B$71/Baseline!B$78)</f>
        <v>0.00000001707277372</v>
      </c>
      <c r="M307" s="84">
        <f>Baseline!B$33 * (C307 * Baseline!B$60*Baseline!B$68/Baseline!B$75 + Baseline!B$46 * Baseline!B$61*Baseline!B$54/Baseline!B$76 + Baseline!B$47 * Baseline!B$70*Baseline!B$55/Baseline!B$77 + Baseline!B$62*Baseline!B$56/Baseline!B$78)</f>
        <v>0.0000001993348065</v>
      </c>
      <c r="N307" s="85">
        <f>Baseline!B$33 * (C307 * Baseline!B$60*Baseline!B$59/Baseline!B$75 + Baseline!B$46 * Baseline!B$61*Baseline!B$69/Baseline!B$76 + Baseline!B$47 * Baseline!B$70*Baseline!B$57/Baseline!B$77 + Baseline!B$62*Baseline!B$58/Baseline!B$78)</f>
        <v>0.00000001648961944</v>
      </c>
      <c r="O307" s="85">
        <f>Baseline!B$33 * (C307 * Baseline!B$60*Baseline!B$60/Baseline!B$75 + Baseline!B$46 * Baseline!B$61*Baseline!B$61/Baseline!B$76 + Baseline!B$47 * Baseline!B$70*Baseline!B$70/Baseline!B$77 + Baseline!B$62*Baseline!B$62/Baseline!B$78)</f>
        <v>0.000001589267117</v>
      </c>
      <c r="P307" s="84">
        <f>Baseline!B$33 * (C307 * Baseline!B$60*Baseline!B$63/Baseline!B$75 + Baseline!B$46 * Baseline!B$61*Baseline!B$64/Baseline!B$76 + Baseline!B$47 * Baseline!B$70*Baseline!B$65/Baseline!B$77 + Baseline!B$62*Baseline!B$71/Baseline!B$78)</f>
        <v>0.000000001956351174</v>
      </c>
      <c r="Q307" s="84">
        <f>Baseline!B$33 * (C307 * Baseline!B$63*Baseline!B$68/Baseline!B$75 + Baseline!B$46 * Baseline!B$64*Baseline!B$54/Baseline!B$76 + Baseline!B$47 * Baseline!B$65*Baseline!B$55/Baseline!B$77 + Baseline!B$71*Baseline!B$56/Baseline!B$78)</f>
        <v>0.00000000358057701</v>
      </c>
      <c r="R307" s="84">
        <f>Baseline!B$33 * (C307 * Baseline!B$63*Baseline!B$59/Baseline!B$75 + Baseline!B$46 * Baseline!B$64*Baseline!B$69/Baseline!B$76 + Baseline!B$47 * Baseline!B$65*Baseline!B$57/Baseline!B$77 + Baseline!B$71*Baseline!B$58/Baseline!B$78)</f>
        <v>0.00000001707277372</v>
      </c>
      <c r="S307" s="84">
        <f>Baseline!B$33 * (C307 * Baseline!B$63*Baseline!B$60/Baseline!B$75 + Baseline!B$46 * Baseline!B$64*Baseline!B$61/Baseline!B$76 + Baseline!B$47 * Baseline!B$65*Baseline!B$70/Baseline!B$77 + Baseline!B$71*Baseline!B$62/Baseline!B$78)</f>
        <v>0.000000001956351174</v>
      </c>
      <c r="T307" s="84">
        <f>Baseline!B$33 * (C307 * Baseline!B$63*Baseline!B$63/Baseline!B$75 + Baseline!B$46 * Baseline!B$64*Baseline!B$64/Baseline!B$76 + Baseline!B$47 * Baseline!B$65*Baseline!B$65/Baseline!B$77 + Baseline!B$71*Baseline!B$71/Baseline!B$78)</f>
        <v>0.00000009856721315</v>
      </c>
      <c r="U307" s="83"/>
      <c r="V307" s="84">
        <f>E307 * ( Baseline!B$89 * Baseline!B$7 )</f>
        <v>0.1566796126</v>
      </c>
      <c r="W307" s="84">
        <f>F307 * ( Baseline!D$89 * Baseline!B$11 )</f>
        <v>0.004401781828</v>
      </c>
      <c r="X307" s="84">
        <f>G307 * ( Baseline!F$89 * Baseline!B$16 )</f>
        <v>0.00692384864</v>
      </c>
      <c r="Y307" s="84">
        <f>H307 * ( Baseline!H$89 * Baseline!B$18 )</f>
        <v>0.001259193931</v>
      </c>
      <c r="Z307" s="86">
        <f t="shared" si="1"/>
        <v>0.169264437</v>
      </c>
      <c r="AA307" s="84">
        <f>I307 * ( Baseline!B$89 * Baseline!B$7 )</f>
        <v>0.002476668019</v>
      </c>
      <c r="AB307" s="85">
        <f>J307 * ( Baseline!D$89 * Baseline!B$11 )</f>
        <v>0.03904359154</v>
      </c>
      <c r="AC307" s="85">
        <f>K307 * ( Baseline!F$89 * Baseline!B$16 )</f>
        <v>0.0005727631373</v>
      </c>
      <c r="AD307" s="85">
        <f>L307 * ( Baseline!F$89 * Baseline!B$16 )</f>
        <v>0.000593018867</v>
      </c>
      <c r="AE307" s="86">
        <f t="shared" si="2"/>
        <v>0.04268604157</v>
      </c>
      <c r="AF307" s="86">
        <f>M307 * ( Baseline!B$89 * Baseline!B$7 )</f>
        <v>0.002068895956</v>
      </c>
      <c r="AG307" s="86">
        <f>N307 * ( Baseline!D$89 * Baseline!B$11 )</f>
        <v>0.0003041773428</v>
      </c>
      <c r="AH307" s="86">
        <f>O307 * ( Baseline!F$89 * Baseline!B$16 )</f>
        <v>0.05520282765</v>
      </c>
      <c r="AI307" s="86">
        <f>P307 * ( Baseline!H$89 * Baseline!B$18 )</f>
        <v>0.0006879967998</v>
      </c>
      <c r="AJ307" s="86">
        <f t="shared" si="3"/>
        <v>0.05826389775</v>
      </c>
      <c r="AK307" s="86">
        <f>Q307 * ( Baseline!B$89 * Baseline!B$7 )</f>
        <v>0.00003716280879</v>
      </c>
      <c r="AL307" s="86">
        <f>R307 * ( Baseline!D$89 * Baseline!B$11 )</f>
        <v>0.000314934554</v>
      </c>
      <c r="AM307" s="86">
        <f>S307 * ( Baseline!F$89 * Baseline!B$16 )</f>
        <v>0.00006795340791</v>
      </c>
      <c r="AN307" s="86">
        <f>T307 * ( Baseline!H$89 * Baseline!B$18 )</f>
        <v>0.03466347357</v>
      </c>
      <c r="AO307" s="86">
        <f t="shared" si="4"/>
        <v>0.03508352434</v>
      </c>
      <c r="AP307" s="62"/>
      <c r="AQ307" s="86">
        <f>V307 * ( (1-Baseline!B$90-Baseline!B$89) + (1-B307)*Baseline!B$90 )</f>
        <v>0.09924693255</v>
      </c>
      <c r="AR307" s="86">
        <f>W307 * ( (1-Baseline!B$90-Baseline!B$89) + (1-B307)*Baseline!B$90 )</f>
        <v>0.002788259027</v>
      </c>
      <c r="AS307" s="86">
        <f>X307 * ( (1-Baseline!B$90-Baseline!B$89) + (1-B307)*Baseline!B$90 )</f>
        <v>0.00438583379</v>
      </c>
      <c r="AT307" s="86">
        <f>Y307 * ( (1-Baseline!B$90-Baseline!B$89) + (1-B307)*Baseline!B$90 )</f>
        <v>0.0007976221861</v>
      </c>
      <c r="AU307" s="86">
        <f t="shared" si="5"/>
        <v>0.1072186476</v>
      </c>
      <c r="AV307" s="86">
        <f>AA307 * ( (1-Baseline!D$90-Baseline!D$89) + (1-B307)*Baseline!D$90 )</f>
        <v>0.002025058237</v>
      </c>
      <c r="AW307" s="86">
        <f>AB307 * ( (1-Baseline!D$90-Baseline!D$89) + (1-B307)*Baseline!D$90 )</f>
        <v>0.03192416023</v>
      </c>
      <c r="AX307" s="86">
        <f>AC307 * ( (1-Baseline!D$90-Baseline!D$89) + (1-B307)*Baseline!D$90 )</f>
        <v>0.000468322238</v>
      </c>
      <c r="AY307" s="86">
        <f>AD307 * ( (1-Baseline!D$90-Baseline!D$89) + (1-B307)*Baseline!D$90 )</f>
        <v>0.0004848844223</v>
      </c>
      <c r="AZ307" s="86">
        <f t="shared" si="6"/>
        <v>0.03490242513</v>
      </c>
      <c r="BA307" s="86">
        <f>AF307 * ( (1-Baseline!F$90-Baseline!F$89) + (1-Baseline!B$36)*Baseline!F$90 )</f>
        <v>0.001488843735</v>
      </c>
      <c r="BB307" s="86">
        <f>AG307 * ( (1-Baseline!F$90-Baseline!F$89) + (1-Baseline!B$36)*Baseline!F$90 )</f>
        <v>0.0002188957496</v>
      </c>
      <c r="BC307" s="86">
        <f>AH307 * ( (1-Baseline!F$90-Baseline!F$89) + (1-Baseline!B$36)*Baseline!F$90 )</f>
        <v>0.03972572127</v>
      </c>
      <c r="BD307" s="86">
        <f>AI307 * ( (1-Baseline!F$90-Baseline!F$89) + (1-Baseline!B$36)*Baseline!F$90 )</f>
        <v>0.000495104513</v>
      </c>
      <c r="BE307" s="86">
        <f t="shared" si="7"/>
        <v>0.04192856527</v>
      </c>
      <c r="BF307" s="86">
        <f>AK307 * ( (1-Baseline!H$90-Baseline!H$89) + (1-Baseline!B$36)*Baseline!H$90 )</f>
        <v>0.00002944483666</v>
      </c>
      <c r="BG307" s="86">
        <f>AL307 * ( (1-Baseline!H$90-Baseline!H$89) + (1-Baseline!B$36)*Baseline!H$90 )</f>
        <v>0.0002495289458</v>
      </c>
      <c r="BH307" s="86">
        <f>AM307 * ( (1-Baseline!H$90-Baseline!H$89) + (1-Baseline!B$36)*Baseline!H$90 )</f>
        <v>0.00005384084416</v>
      </c>
      <c r="BI307" s="86">
        <f>AN307 * ( (1-Baseline!H$90-Baseline!H$89) + (1-Baseline!B$36)*Baseline!H$90 )</f>
        <v>0.02746456338</v>
      </c>
      <c r="BJ307" s="86">
        <f t="shared" si="8"/>
        <v>0.02779737801</v>
      </c>
      <c r="BK307" s="62"/>
      <c r="BL307" s="86">
        <f t="shared" si="19"/>
        <v>0.9256499202</v>
      </c>
      <c r="BM307" s="86">
        <f t="shared" si="20"/>
        <v>0.02600535533</v>
      </c>
      <c r="BN307" s="86">
        <f t="shared" si="21"/>
        <v>0.04090551308</v>
      </c>
      <c r="BO307" s="86">
        <f t="shared" si="22"/>
        <v>0.007439211409</v>
      </c>
      <c r="BP307" s="86">
        <f t="shared" si="9"/>
        <v>1</v>
      </c>
      <c r="BQ307" s="86">
        <f t="shared" si="23"/>
        <v>0.05802055959</v>
      </c>
      <c r="BR307" s="86">
        <f t="shared" si="24"/>
        <v>0.9146688264</v>
      </c>
      <c r="BS307" s="86">
        <f t="shared" si="25"/>
        <v>0.01341804291</v>
      </c>
      <c r="BT307" s="86">
        <f t="shared" si="26"/>
        <v>0.01389257109</v>
      </c>
      <c r="BU307" s="86">
        <f t="shared" si="10"/>
        <v>1</v>
      </c>
      <c r="BV307" s="86">
        <f t="shared" si="27"/>
        <v>0.03550905511</v>
      </c>
      <c r="BW307" s="86">
        <f t="shared" si="28"/>
        <v>0.00522068304</v>
      </c>
      <c r="BX307" s="86">
        <f t="shared" si="29"/>
        <v>0.9474619753</v>
      </c>
      <c r="BY307" s="86">
        <f t="shared" si="30"/>
        <v>0.01180828654</v>
      </c>
      <c r="BZ307" s="86">
        <f t="shared" si="11"/>
        <v>1</v>
      </c>
      <c r="CA307" s="86">
        <f t="shared" si="31"/>
        <v>0.001059266692</v>
      </c>
      <c r="CB307" s="86">
        <f t="shared" si="32"/>
        <v>0.008976708011</v>
      </c>
      <c r="CC307" s="86">
        <f t="shared" si="33"/>
        <v>0.001936903694</v>
      </c>
      <c r="CD307" s="86">
        <f t="shared" si="34"/>
        <v>0.9880271216</v>
      </c>
      <c r="CE307" s="86">
        <f t="shared" si="12"/>
        <v>1</v>
      </c>
      <c r="CF307" s="62"/>
      <c r="CG307" s="86">
        <f t="shared" si="35"/>
        <v>0.9256499202</v>
      </c>
      <c r="CH307" s="86">
        <f t="shared" si="36"/>
        <v>0.02600535533</v>
      </c>
      <c r="CI307" s="86">
        <f t="shared" si="37"/>
        <v>0.04090551308</v>
      </c>
      <c r="CJ307" s="86">
        <f t="shared" si="38"/>
        <v>0.007439211409</v>
      </c>
      <c r="CK307" s="86">
        <f t="shared" si="13"/>
        <v>1</v>
      </c>
      <c r="CL307" s="86">
        <f t="shared" si="39"/>
        <v>0.05802055959</v>
      </c>
      <c r="CM307" s="86">
        <f t="shared" si="40"/>
        <v>0.9146688264</v>
      </c>
      <c r="CN307" s="86">
        <f t="shared" si="41"/>
        <v>0.01341804291</v>
      </c>
      <c r="CO307" s="86">
        <f t="shared" si="42"/>
        <v>0.01389257109</v>
      </c>
      <c r="CP307" s="86">
        <f t="shared" si="14"/>
        <v>1</v>
      </c>
      <c r="CQ307" s="86">
        <f t="shared" si="43"/>
        <v>0.03550905511</v>
      </c>
      <c r="CR307" s="86">
        <f t="shared" si="44"/>
        <v>0.00522068304</v>
      </c>
      <c r="CS307" s="86">
        <f t="shared" si="45"/>
        <v>0.9474619753</v>
      </c>
      <c r="CT307" s="86">
        <f t="shared" si="46"/>
        <v>0.01180828654</v>
      </c>
      <c r="CU307" s="86">
        <f t="shared" si="15"/>
        <v>1</v>
      </c>
      <c r="CV307" s="86">
        <f t="shared" si="47"/>
        <v>0.001059266692</v>
      </c>
      <c r="CW307" s="86">
        <f t="shared" si="48"/>
        <v>0.008976708011</v>
      </c>
      <c r="CX307" s="86">
        <f t="shared" si="49"/>
        <v>0.001936903694</v>
      </c>
      <c r="CY307" s="86">
        <f t="shared" si="50"/>
        <v>0.9880271216</v>
      </c>
      <c r="CZ307" s="86">
        <f t="shared" si="16"/>
        <v>1</v>
      </c>
      <c r="DA307" s="62"/>
      <c r="DB307" s="86">
        <f>(AQ307*Baseline!B$7 + AV307*Baseline!B$11 + BA307*Baseline!B$16 + BF307*Baseline!B$18)</f>
        <v>58813.82152</v>
      </c>
      <c r="DC307" s="86">
        <f>(AR307*Baseline!B$7 + AW307*Baseline!B$11 + BB307*Baseline!B$16 + BG307*Baseline!B$18)</f>
        <v>81974.86755</v>
      </c>
      <c r="DD307" s="86">
        <f>(AS307*Baseline!B$7 + AX307*Baseline!B$11 + BC307*Baseline!B$16 + BH307*Baseline!B$18)</f>
        <v>138685.602</v>
      </c>
      <c r="DE307" s="86">
        <f>(AT307*Baseline!B$7 + AY307*Baseline!B$11 + BD307*Baseline!B$16 + BI307*Baseline!B$18)</f>
        <v>1260710.17</v>
      </c>
      <c r="DF307" s="86">
        <f t="shared" si="17"/>
        <v>1540184.461</v>
      </c>
      <c r="DG307" s="62"/>
      <c r="DH307" s="86">
        <f t="shared" si="51"/>
        <v>0.03818621925</v>
      </c>
      <c r="DI307" s="86">
        <f t="shared" si="52"/>
        <v>0.0532240583</v>
      </c>
      <c r="DJ307" s="86">
        <f t="shared" si="53"/>
        <v>0.09004480018</v>
      </c>
      <c r="DK307" s="86">
        <f t="shared" si="54"/>
        <v>0.8185449223</v>
      </c>
      <c r="DL307" s="86">
        <f t="shared" si="18"/>
        <v>1</v>
      </c>
      <c r="DM307" s="62"/>
      <c r="DN307" s="86">
        <f>DH307 / (Baseline!B$7/Baseline!B$17)</f>
        <v>4.076127742</v>
      </c>
      <c r="DO307" s="86">
        <f>DI307 / (Baseline!B$11/Baseline!B$17)</f>
        <v>1.284854242</v>
      </c>
      <c r="DP307" s="86">
        <f>DJ307 / (Baseline!B$16/Baseline!B$17)</f>
        <v>1.391464284</v>
      </c>
      <c r="DQ307" s="86">
        <f>DK307 / (Baseline!B$18/Baseline!B$17)</f>
        <v>0.9254372975</v>
      </c>
      <c r="DR307" s="62"/>
      <c r="DS307" s="86">
        <f>DH307 / Baseline!H$117</f>
        <v>1.527720413</v>
      </c>
      <c r="DT307" s="86">
        <f>DI307 / Baseline!H$118</f>
        <v>1.198076333</v>
      </c>
      <c r="DU307" s="86">
        <f>DJ307 / Baseline!H$119</f>
        <v>1.076432853</v>
      </c>
      <c r="DV307" s="86">
        <f>DK307 / Baseline!H$120</f>
        <v>0.9664861786</v>
      </c>
      <c r="DW307" s="87"/>
      <c r="DX307" s="86">
        <f>(AU307*Baseline!B$34)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0.02861232838</v>
      </c>
      <c r="DY307" s="86">
        <f>(AZ307*Baseline!B$34) + (Baseline!D$90*(1-Baseline!D$91)*Baseline!B$35) + (Baseline!D$90*Baseline!D$91*((1-Baseline!D$92)*Baseline!B$40 + Baseline!D$92*Baseline!B$41))</f>
        <v>0.01164893177</v>
      </c>
      <c r="DZ307" s="86">
        <f>(BE307*Baseline!B$34) + (Baseline!F$90*(1-Baseline!F$91)*Baseline!B$35) + (Baseline!F$90*Baseline!F$91*((1-Baseline!F$92)*Baseline!B$40 + Baseline!F$92*Baseline!B$41))</f>
        <v>0.01401992479</v>
      </c>
      <c r="EA307" s="86">
        <f>(BJ307*Baseline!B$34) + (Baseline!H$90*(1-Baseline!H$91)*Baseline!B$35) + (Baseline!H$90*Baseline!H$91*((1-Baseline!H$92)*Baseline!B$40 + Baseline!H$92*Baseline!B$41))</f>
        <v>0.009314606701</v>
      </c>
      <c r="EB307" s="86">
        <f>( DX307*Baseline!B$7 + DY307*Baseline!B$11 + DZ307*Baseline!B$16 + EA307*Baseline!B$18 ) / Baseline!B$17</f>
        <v>0.00989658207</v>
      </c>
    </row>
    <row r="308">
      <c r="A308" s="73" t="s">
        <v>484</v>
      </c>
      <c r="B308" s="85">
        <f>MIN( MAX( NORMINV( MCrands!B308, (B$5+B$4)/2, (B$5-B$4)/3.29 ), 0 ), 1 )</f>
        <v>0.4678131521</v>
      </c>
      <c r="C308" s="85">
        <f>MAX( NORMINV( MCrands!C308, (C$5+C$4)/2, (C$5-C$4)/3.29 ), 0 )</f>
        <v>3.267237398</v>
      </c>
      <c r="D308" s="83"/>
      <c r="E308" s="84">
        <f>Baseline!B$33 * (C308 * Baseline!B$68*Baseline!B$68/Baseline!B$75 + Baseline!B$46 * Baseline!B$54*Baseline!B$54/Baseline!B$76 + Baseline!B$47 * Baseline!B$55*Baseline!B$55/Baseline!B$77 + Baseline!B$56*Baseline!B$56/Baseline!B$78)</f>
        <v>0.00002318161028</v>
      </c>
      <c r="F308" s="84">
        <f>Baseline!B$33 * (C308 * Baseline!B$68*Baseline!B$59/Baseline!B$75 + Baseline!B$46 * Baseline!B$54*Baseline!B$69/Baseline!B$76 + Baseline!B$47 * Baseline!B$55*Baseline!B$57/Baseline!B$77 + Baseline!B$56*Baseline!B$58/Baseline!B$78)</f>
        <v>0.0000002398996928</v>
      </c>
      <c r="G308" s="85">
        <f>Baseline!B$33 * (C308 * Baseline!B$68*Baseline!B$60/Baseline!B$75 + Baseline!B$46 * Baseline!B$54*Baseline!B$61/Baseline!B$76 + Baseline!B$47 * Baseline!B$55*Baseline!B$70/Baseline!B$77 + Baseline!B$56*Baseline!B$62/Baseline!B$78)</f>
        <v>0.0000002024733662</v>
      </c>
      <c r="H308" s="84">
        <f>Baseline!B$33 * (C308 * Baseline!B$68*Baseline!B$63/Baseline!B$75 + Baseline!B$46 * Baseline!B$54*Baseline!B$64/Baseline!B$76 + Baseline!B$47 * Baseline!B$55*Baseline!B$65/Baseline!B$77 + Baseline!B$56*Baseline!B$71/Baseline!B$78)</f>
        <v>0.000000003894432981</v>
      </c>
      <c r="I308" s="84">
        <f>Baseline!B$33 * (C308 * Baseline!B$59*Baseline!B$68/Baseline!B$75 + Baseline!B$46 * Baseline!B$69*Baseline!B$54/Baseline!B$76 + Baseline!B$47 * Baseline!B$57*Baseline!B$55/Baseline!B$77 + Baseline!B$58*Baseline!B$56/Baseline!B$78)</f>
        <v>0.0000002398996928</v>
      </c>
      <c r="J308" s="85">
        <f>Baseline!B$33 * (C308 * Baseline!B$59*Baseline!B$59/Baseline!B$75 + Baseline!B$46 * Baseline!B$69*Baseline!B$69/Baseline!B$76 + Baseline!B$47 * Baseline!B$57*Baseline!B$57/Baseline!B$77 + Baseline!B$58*Baseline!B$58/Baseline!B$78)</f>
        <v>0.000002116574566</v>
      </c>
      <c r="K308" s="84">
        <f>Baseline!B$33 * (C308 * Baseline!B$59*Baseline!B$60/Baseline!B$75 + Baseline!B$46 * Baseline!B$69*Baseline!B$61/Baseline!B$76 + Baseline!B$47 * Baseline!B$57*Baseline!B$70/Baseline!B$77 + Baseline!B$58*Baseline!B$62/Baseline!B$78)</f>
        <v>0.000000016490115</v>
      </c>
      <c r="L308" s="85">
        <f>Baseline!B$33 * (C308 * Baseline!B$59*Baseline!B$63/Baseline!B$75 + Baseline!B$46 * Baseline!B$69*Baseline!B$64/Baseline!B$76 + Baseline!B$47 * Baseline!B$57*Baseline!B$65/Baseline!B$77 + Baseline!B$58*Baseline!B$71/Baseline!B$78)</f>
        <v>0.00000001707282327</v>
      </c>
      <c r="M308" s="84">
        <f>Baseline!B$33 * (C308 * Baseline!B$60*Baseline!B$68/Baseline!B$75 + Baseline!B$46 * Baseline!B$61*Baseline!B$54/Baseline!B$76 + Baseline!B$47 * Baseline!B$70*Baseline!B$55/Baseline!B$77 + Baseline!B$62*Baseline!B$56/Baseline!B$78)</f>
        <v>0.0000002024733662</v>
      </c>
      <c r="N308" s="85">
        <f>Baseline!B$33 * (C308 * Baseline!B$60*Baseline!B$59/Baseline!B$75 + Baseline!B$46 * Baseline!B$61*Baseline!B$69/Baseline!B$76 + Baseline!B$47 * Baseline!B$70*Baseline!B$57/Baseline!B$77 + Baseline!B$62*Baseline!B$58/Baseline!B$78)</f>
        <v>0.000000016490115</v>
      </c>
      <c r="O308" s="85">
        <f>Baseline!B$33 * (C308 * Baseline!B$60*Baseline!B$60/Baseline!B$75 + Baseline!B$46 * Baseline!B$61*Baseline!B$61/Baseline!B$76 + Baseline!B$47 * Baseline!B$70*Baseline!B$70/Baseline!B$77 + Baseline!B$62*Baseline!B$62/Baseline!B$78)</f>
        <v>0.000001589268335</v>
      </c>
      <c r="P308" s="84">
        <f>Baseline!B$33 * (C308 * Baseline!B$60*Baseline!B$63/Baseline!B$75 + Baseline!B$46 * Baseline!B$61*Baseline!B$64/Baseline!B$76 + Baseline!B$47 * Baseline!B$70*Baseline!B$65/Baseline!B$77 + Baseline!B$62*Baseline!B$71/Baseline!B$78)</f>
        <v>0.000000001956473</v>
      </c>
      <c r="Q308" s="84">
        <f>Baseline!B$33 * (C308 * Baseline!B$63*Baseline!B$68/Baseline!B$75 + Baseline!B$46 * Baseline!B$64*Baseline!B$54/Baseline!B$76 + Baseline!B$47 * Baseline!B$65*Baseline!B$55/Baseline!B$77 + Baseline!B$71*Baseline!B$56/Baseline!B$78)</f>
        <v>0.000000003894432981</v>
      </c>
      <c r="R308" s="84">
        <f>Baseline!B$33 * (C308 * Baseline!B$63*Baseline!B$59/Baseline!B$75 + Baseline!B$46 * Baseline!B$64*Baseline!B$69/Baseline!B$76 + Baseline!B$47 * Baseline!B$65*Baseline!B$57/Baseline!B$77 + Baseline!B$71*Baseline!B$58/Baseline!B$78)</f>
        <v>0.00000001707282327</v>
      </c>
      <c r="S308" s="84">
        <f>Baseline!B$33 * (C308 * Baseline!B$63*Baseline!B$60/Baseline!B$75 + Baseline!B$46 * Baseline!B$64*Baseline!B$61/Baseline!B$76 + Baseline!B$47 * Baseline!B$65*Baseline!B$70/Baseline!B$77 + Baseline!B$71*Baseline!B$62/Baseline!B$78)</f>
        <v>0.000000001956473</v>
      </c>
      <c r="T308" s="84">
        <f>Baseline!B$33 * (C308 * Baseline!B$63*Baseline!B$63/Baseline!B$75 + Baseline!B$46 * Baseline!B$64*Baseline!B$64/Baseline!B$76 + Baseline!B$47 * Baseline!B$65*Baseline!B$65/Baseline!B$77 + Baseline!B$71*Baseline!B$71/Baseline!B$78)</f>
        <v>0.00000009856722534</v>
      </c>
      <c r="U308" s="83"/>
      <c r="V308" s="84">
        <f>E308 * ( Baseline!B$89 * Baseline!B$7 )</f>
        <v>0.2406019331</v>
      </c>
      <c r="W308" s="84">
        <f>F308 * ( Baseline!D$89 * Baseline!B$11 )</f>
        <v>0.004425332638</v>
      </c>
      <c r="X308" s="84">
        <f>G308 * ( Baseline!F$89 * Baseline!B$16 )</f>
        <v>0.007032865789</v>
      </c>
      <c r="Y308" s="84">
        <f>H308 * ( Baseline!H$89 * Baseline!B$18 )</f>
        <v>0.001369568748</v>
      </c>
      <c r="Z308" s="86">
        <f t="shared" si="1"/>
        <v>0.2534297003</v>
      </c>
      <c r="AA308" s="84">
        <f>I308 * ( Baseline!B$89 * Baseline!B$7 )</f>
        <v>0.002489918911</v>
      </c>
      <c r="AB308" s="85">
        <f>J308 * ( Baseline!D$89 * Baseline!B$11 )</f>
        <v>0.03904359526</v>
      </c>
      <c r="AC308" s="85">
        <f>K308 * ( Baseline!F$89 * Baseline!B$16 )</f>
        <v>0.0005727803505</v>
      </c>
      <c r="AD308" s="85">
        <f>L308 * ( Baseline!F$89 * Baseline!B$16 )</f>
        <v>0.0005930205883</v>
      </c>
      <c r="AE308" s="86">
        <f t="shared" si="2"/>
        <v>0.04269931511</v>
      </c>
      <c r="AF308" s="86">
        <f>M308 * ( Baseline!B$89 * Baseline!B$7 )</f>
        <v>0.002101471068</v>
      </c>
      <c r="AG308" s="86">
        <f>N308 * ( Baseline!D$89 * Baseline!B$11 )</f>
        <v>0.0003041864843</v>
      </c>
      <c r="AH308" s="86">
        <f>O308 * ( Baseline!F$89 * Baseline!B$16 )</f>
        <v>0.05520286997</v>
      </c>
      <c r="AI308" s="86">
        <f>P308 * ( Baseline!H$89 * Baseline!B$18 )</f>
        <v>0.0006880396426</v>
      </c>
      <c r="AJ308" s="86">
        <f t="shared" si="3"/>
        <v>0.05829656716</v>
      </c>
      <c r="AK308" s="86">
        <f>Q308 * ( Baseline!B$89 * Baseline!B$7 )</f>
        <v>0.00004042031991</v>
      </c>
      <c r="AL308" s="86">
        <f>R308 * ( Baseline!D$89 * Baseline!B$11 )</f>
        <v>0.0003149354682</v>
      </c>
      <c r="AM308" s="86">
        <f>S308 * ( Baseline!F$89 * Baseline!B$16 )</f>
        <v>0.0000679576395</v>
      </c>
      <c r="AN308" s="86">
        <f>T308 * ( Baseline!H$89 * Baseline!B$18 )</f>
        <v>0.03466347785</v>
      </c>
      <c r="AO308" s="86">
        <f t="shared" si="4"/>
        <v>0.03508679128</v>
      </c>
      <c r="AP308" s="62"/>
      <c r="AQ308" s="86">
        <f>V308 * ( (1-Baseline!B$90-Baseline!B$89) + (1-B308)*Baseline!B$90 )</f>
        <v>0.1352775454</v>
      </c>
      <c r="AR308" s="86">
        <f>W308 * ( (1-Baseline!B$90-Baseline!B$89) + (1-B308)*Baseline!B$90 )</f>
        <v>0.002488126878</v>
      </c>
      <c r="AS308" s="86">
        <f>X308 * ( (1-Baseline!B$90-Baseline!B$89) + (1-B308)*Baseline!B$90 )</f>
        <v>0.003954202731</v>
      </c>
      <c r="AT308" s="86">
        <f>Y308 * ( (1-Baseline!B$90-Baseline!B$89) + (1-B308)*Baseline!B$90 )</f>
        <v>0.0007700349539</v>
      </c>
      <c r="AU308" s="86">
        <f t="shared" si="5"/>
        <v>0.1424899099</v>
      </c>
      <c r="AV308" s="86">
        <f>AA308 * ( (1-Baseline!D$90-Baseline!D$89) + (1-B308)*Baseline!D$90 )</f>
        <v>0.001946663692</v>
      </c>
      <c r="AW308" s="86">
        <f>AB308 * ( (1-Baseline!D$90-Baseline!D$89) + (1-B308)*Baseline!D$90 )</f>
        <v>0.03052498977</v>
      </c>
      <c r="AX308" s="86">
        <f>AC308 * ( (1-Baseline!D$90-Baseline!D$89) + (1-B308)*Baseline!D$90 )</f>
        <v>0.0004478100499</v>
      </c>
      <c r="AY308" s="86">
        <f>AD308 * ( (1-Baseline!D$90-Baseline!D$89) + (1-B308)*Baseline!D$90 )</f>
        <v>0.0004636342343</v>
      </c>
      <c r="AZ308" s="86">
        <f t="shared" si="6"/>
        <v>0.03338309775</v>
      </c>
      <c r="BA308" s="86">
        <f>AF308 * ( (1-Baseline!F$90-Baseline!F$89) + (1-Baseline!B$36)*Baseline!F$90 )</f>
        <v>0.001512285827</v>
      </c>
      <c r="BB308" s="86">
        <f>AG308 * ( (1-Baseline!F$90-Baseline!F$89) + (1-Baseline!B$36)*Baseline!F$90 )</f>
        <v>0.000218902328</v>
      </c>
      <c r="BC308" s="86">
        <f>AH308 * ( (1-Baseline!F$90-Baseline!F$89) + (1-Baseline!B$36)*Baseline!F$90 )</f>
        <v>0.03972575172</v>
      </c>
      <c r="BD308" s="86">
        <f>AI308 * ( (1-Baseline!F$90-Baseline!F$89) + (1-Baseline!B$36)*Baseline!F$90 )</f>
        <v>0.0004951353441</v>
      </c>
      <c r="BE308" s="86">
        <f t="shared" si="7"/>
        <v>0.04195207522</v>
      </c>
      <c r="BF308" s="86">
        <f>AK308 * ( (1-Baseline!H$90-Baseline!H$89) + (1-Baseline!B$36)*Baseline!H$90 )</f>
        <v>0.00003202582787</v>
      </c>
      <c r="BG308" s="86">
        <f>AL308 * ( (1-Baseline!H$90-Baseline!H$89) + (1-Baseline!B$36)*Baseline!H$90 )</f>
        <v>0.0002495296701</v>
      </c>
      <c r="BH308" s="86">
        <f>AM308 * ( (1-Baseline!H$90-Baseline!H$89) + (1-Baseline!B$36)*Baseline!H$90 )</f>
        <v>0.00005384419693</v>
      </c>
      <c r="BI308" s="86">
        <f>AN308 * ( (1-Baseline!H$90-Baseline!H$89) + (1-Baseline!B$36)*Baseline!H$90 )</f>
        <v>0.02746456677</v>
      </c>
      <c r="BJ308" s="86">
        <f t="shared" si="8"/>
        <v>0.02779996647</v>
      </c>
      <c r="BK308" s="62"/>
      <c r="BL308" s="86">
        <f t="shared" si="19"/>
        <v>0.9493833313</v>
      </c>
      <c r="BM308" s="86">
        <f t="shared" si="20"/>
        <v>0.01746177592</v>
      </c>
      <c r="BN308" s="86">
        <f t="shared" si="21"/>
        <v>0.02775075606</v>
      </c>
      <c r="BO308" s="86">
        <f t="shared" si="22"/>
        <v>0.005404136716</v>
      </c>
      <c r="BP308" s="86">
        <f t="shared" si="9"/>
        <v>1</v>
      </c>
      <c r="BQ308" s="86">
        <f t="shared" si="23"/>
        <v>0.05831285361</v>
      </c>
      <c r="BR308" s="86">
        <f t="shared" si="24"/>
        <v>0.9143845788</v>
      </c>
      <c r="BS308" s="86">
        <f t="shared" si="25"/>
        <v>0.01341427489</v>
      </c>
      <c r="BT308" s="86">
        <f t="shared" si="26"/>
        <v>0.01388829275</v>
      </c>
      <c r="BU308" s="86">
        <f t="shared" si="10"/>
        <v>1</v>
      </c>
      <c r="BV308" s="86">
        <f t="shared" si="27"/>
        <v>0.0360479385</v>
      </c>
      <c r="BW308" s="86">
        <f t="shared" si="28"/>
        <v>0.005217914177</v>
      </c>
      <c r="BX308" s="86">
        <f t="shared" si="29"/>
        <v>0.9469317432</v>
      </c>
      <c r="BY308" s="86">
        <f t="shared" si="30"/>
        <v>0.01180240409</v>
      </c>
      <c r="BZ308" s="86">
        <f t="shared" si="11"/>
        <v>1</v>
      </c>
      <c r="CA308" s="86">
        <f t="shared" si="31"/>
        <v>0.001152009586</v>
      </c>
      <c r="CB308" s="86">
        <f t="shared" si="32"/>
        <v>0.008975898241</v>
      </c>
      <c r="CC308" s="86">
        <f t="shared" si="33"/>
        <v>0.001936843952</v>
      </c>
      <c r="CD308" s="86">
        <f t="shared" si="34"/>
        <v>0.9879352482</v>
      </c>
      <c r="CE308" s="86">
        <f t="shared" si="12"/>
        <v>1</v>
      </c>
      <c r="CF308" s="62"/>
      <c r="CG308" s="86">
        <f t="shared" si="35"/>
        <v>0.9493833313</v>
      </c>
      <c r="CH308" s="86">
        <f t="shared" si="36"/>
        <v>0.01746177592</v>
      </c>
      <c r="CI308" s="86">
        <f t="shared" si="37"/>
        <v>0.02775075606</v>
      </c>
      <c r="CJ308" s="86">
        <f t="shared" si="38"/>
        <v>0.005404136716</v>
      </c>
      <c r="CK308" s="86">
        <f t="shared" si="13"/>
        <v>1</v>
      </c>
      <c r="CL308" s="86">
        <f t="shared" si="39"/>
        <v>0.05831285361</v>
      </c>
      <c r="CM308" s="86">
        <f t="shared" si="40"/>
        <v>0.9143845788</v>
      </c>
      <c r="CN308" s="86">
        <f t="shared" si="41"/>
        <v>0.01341427489</v>
      </c>
      <c r="CO308" s="86">
        <f t="shared" si="42"/>
        <v>0.01388829275</v>
      </c>
      <c r="CP308" s="86">
        <f t="shared" si="14"/>
        <v>1</v>
      </c>
      <c r="CQ308" s="86">
        <f t="shared" si="43"/>
        <v>0.0360479385</v>
      </c>
      <c r="CR308" s="86">
        <f t="shared" si="44"/>
        <v>0.005217914177</v>
      </c>
      <c r="CS308" s="86">
        <f t="shared" si="45"/>
        <v>0.9469317432</v>
      </c>
      <c r="CT308" s="86">
        <f t="shared" si="46"/>
        <v>0.01180240409</v>
      </c>
      <c r="CU308" s="86">
        <f t="shared" si="15"/>
        <v>1</v>
      </c>
      <c r="CV308" s="86">
        <f t="shared" si="47"/>
        <v>0.001152009586</v>
      </c>
      <c r="CW308" s="86">
        <f t="shared" si="48"/>
        <v>0.008975898241</v>
      </c>
      <c r="CX308" s="86">
        <f t="shared" si="49"/>
        <v>0.001936843952</v>
      </c>
      <c r="CY308" s="86">
        <f t="shared" si="50"/>
        <v>0.9879352482</v>
      </c>
      <c r="CZ308" s="86">
        <f t="shared" si="16"/>
        <v>1</v>
      </c>
      <c r="DA308" s="62"/>
      <c r="DB308" s="86">
        <f>(AQ308*Baseline!B$7 + AV308*Baseline!B$11 + BA308*Baseline!B$16 + BF308*Baseline!B$18)</f>
        <v>76317.26856</v>
      </c>
      <c r="DC308" s="86">
        <f>(AR308*Baseline!B$7 + AW308*Baseline!B$11 + BB308*Baseline!B$16 + BG308*Baseline!B$18)</f>
        <v>78828.76206</v>
      </c>
      <c r="DD308" s="86">
        <f>(AS308*Baseline!B$7 + AX308*Baseline!B$11 + BC308*Baseline!B$16 + BH308*Baseline!B$18)</f>
        <v>138432.527</v>
      </c>
      <c r="DE308" s="86">
        <f>(AT308*Baseline!B$7 + AY308*Baseline!B$11 + BD308*Baseline!B$16 + BI308*Baseline!B$18)</f>
        <v>1260651.477</v>
      </c>
      <c r="DF308" s="86">
        <f t="shared" si="17"/>
        <v>1554230.034</v>
      </c>
      <c r="DG308" s="62"/>
      <c r="DH308" s="86">
        <f t="shared" si="51"/>
        <v>0.04910294285</v>
      </c>
      <c r="DI308" s="86">
        <f t="shared" si="52"/>
        <v>0.05071885134</v>
      </c>
      <c r="DJ308" s="86">
        <f t="shared" si="53"/>
        <v>0.0890682357</v>
      </c>
      <c r="DK308" s="86">
        <f t="shared" si="54"/>
        <v>0.8111099701</v>
      </c>
      <c r="DL308" s="86">
        <f t="shared" si="18"/>
        <v>1</v>
      </c>
      <c r="DM308" s="62"/>
      <c r="DN308" s="86">
        <f>DH308 / (Baseline!B$7/Baseline!B$17)</f>
        <v>5.241416184</v>
      </c>
      <c r="DO308" s="86">
        <f>DI308 / (Baseline!B$11/Baseline!B$17)</f>
        <v>1.224377347</v>
      </c>
      <c r="DP308" s="86">
        <f>DJ308 / (Baseline!B$16/Baseline!B$17)</f>
        <v>1.376373412</v>
      </c>
      <c r="DQ308" s="86">
        <f>DK308 / (Baseline!B$18/Baseline!B$17)</f>
        <v>0.9170314278</v>
      </c>
      <c r="DR308" s="62"/>
      <c r="DS308" s="86">
        <f>DH308 / Baseline!H$117</f>
        <v>1.964467015</v>
      </c>
      <c r="DT308" s="86">
        <f>DI308 / Baseline!H$118</f>
        <v>1.141683993</v>
      </c>
      <c r="DU308" s="86">
        <f>DJ308 / Baseline!H$119</f>
        <v>1.064758596</v>
      </c>
      <c r="DV308" s="86">
        <f>DK308 / Baseline!H$120</f>
        <v>0.9577074564</v>
      </c>
      <c r="DW308" s="87"/>
      <c r="DX308" s="86">
        <f>(AU308*Baseline!B$34)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0.03390301774</v>
      </c>
      <c r="DY308" s="86">
        <f>(AZ308*Baseline!B$34) + (Baseline!D$90*(1-Baseline!D$91)*Baseline!B$35) + (Baseline!D$90*Baseline!D$91*((1-Baseline!D$92)*Baseline!B$40 + Baseline!D$92*Baseline!B$41))</f>
        <v>0.01142103266</v>
      </c>
      <c r="DZ308" s="86">
        <f>(BE308*Baseline!B$34) + (Baseline!F$90*(1-Baseline!F$91)*Baseline!B$35) + (Baseline!F$90*Baseline!F$91*((1-Baseline!F$92)*Baseline!B$40 + Baseline!F$92*Baseline!B$41))</f>
        <v>0.01402345128</v>
      </c>
      <c r="EA308" s="86">
        <f>(BJ308*Baseline!B$34) + (Baseline!H$90*(1-Baseline!H$91)*Baseline!B$35) + (Baseline!H$90*Baseline!H$91*((1-Baseline!H$92)*Baseline!B$40 + Baseline!H$92*Baseline!B$41))</f>
        <v>0.00931499497</v>
      </c>
      <c r="EB308" s="86">
        <f>( DX308*Baseline!B$7 + DY308*Baseline!B$11 + DZ308*Baseline!B$16 + EA308*Baseline!B$18 ) / Baseline!B$17</f>
        <v>0.009937277709</v>
      </c>
    </row>
    <row r="309">
      <c r="A309" s="73" t="s">
        <v>485</v>
      </c>
      <c r="B309" s="85">
        <f>MIN( MAX( NORMINV( MCrands!B309, (B$5+B$4)/2, (B$5-B$4)/3.29 ), 0 ), 1 )</f>
        <v>0.3817308439</v>
      </c>
      <c r="C309" s="85">
        <f>MAX( NORMINV( MCrands!C309, (C$5+C$4)/2, (C$5-C$4)/3.29 ), 0 )</f>
        <v>3.11532087</v>
      </c>
      <c r="D309" s="83"/>
      <c r="E309" s="84">
        <f>Baseline!B$33 * (C309 * Baseline!B$68*Baseline!B$68/Baseline!B$75 + Baseline!B$46 * Baseline!B$54*Baseline!B$54/Baseline!B$76 + Baseline!B$47 * Baseline!B$55*Baseline!B$55/Baseline!B$77 + Baseline!B$56*Baseline!B$56/Baseline!B$78)</f>
        <v>0.00002210603762</v>
      </c>
      <c r="F309" s="84">
        <f>Baseline!B$33 * (C309 * Baseline!B$68*Baseline!B$59/Baseline!B$75 + Baseline!B$46 * Baseline!B$54*Baseline!B$69/Baseline!B$76 + Baseline!B$47 * Baseline!B$55*Baseline!B$57/Baseline!B$77 + Baseline!B$56*Baseline!B$58/Baseline!B$78)</f>
        <v>0.0000002397298655</v>
      </c>
      <c r="G309" s="85">
        <f>Baseline!B$33 * (C309 * Baseline!B$68*Baseline!B$60/Baseline!B$75 + Baseline!B$46 * Baseline!B$54*Baseline!B$61/Baseline!B$76 + Baseline!B$47 * Baseline!B$55*Baseline!B$70/Baseline!B$77 + Baseline!B$56*Baseline!B$62/Baseline!B$78)</f>
        <v>0.0000002020558742</v>
      </c>
      <c r="H309" s="84">
        <f>Baseline!B$33 * (C309 * Baseline!B$68*Baseline!B$63/Baseline!B$75 + Baseline!B$46 * Baseline!B$54*Baseline!B$64/Baseline!B$76 + Baseline!B$47 * Baseline!B$55*Baseline!B$65/Baseline!B$77 + Baseline!B$56*Baseline!B$71/Baseline!B$78)</f>
        <v>0.000000003852683779</v>
      </c>
      <c r="I309" s="84">
        <f>Baseline!B$33 * (C309 * Baseline!B$59*Baseline!B$68/Baseline!B$75 + Baseline!B$46 * Baseline!B$69*Baseline!B$54/Baseline!B$76 + Baseline!B$47 * Baseline!B$57*Baseline!B$55/Baseline!B$77 + Baseline!B$58*Baseline!B$56/Baseline!B$78)</f>
        <v>0.0000002397298655</v>
      </c>
      <c r="J309" s="85">
        <f>Baseline!B$33 * (C309 * Baseline!B$59*Baseline!B$59/Baseline!B$75 + Baseline!B$46 * Baseline!B$69*Baseline!B$69/Baseline!B$76 + Baseline!B$47 * Baseline!B$57*Baseline!B$57/Baseline!B$77 + Baseline!B$58*Baseline!B$58/Baseline!B$78)</f>
        <v>0.000002116574539</v>
      </c>
      <c r="K309" s="84">
        <f>Baseline!B$33 * (C309 * Baseline!B$59*Baseline!B$60/Baseline!B$75 + Baseline!B$46 * Baseline!B$69*Baseline!B$61/Baseline!B$76 + Baseline!B$47 * Baseline!B$57*Baseline!B$70/Baseline!B$77 + Baseline!B$58*Baseline!B$62/Baseline!B$78)</f>
        <v>0.00000001649004908</v>
      </c>
      <c r="L309" s="85">
        <f>Baseline!B$33 * (C309 * Baseline!B$59*Baseline!B$63/Baseline!B$75 + Baseline!B$46 * Baseline!B$69*Baseline!B$64/Baseline!B$76 + Baseline!B$47 * Baseline!B$57*Baseline!B$65/Baseline!B$77 + Baseline!B$58*Baseline!B$71/Baseline!B$78)</f>
        <v>0.00000001707281668</v>
      </c>
      <c r="M309" s="84">
        <f>Baseline!B$33 * (C309 * Baseline!B$60*Baseline!B$68/Baseline!B$75 + Baseline!B$46 * Baseline!B$61*Baseline!B$54/Baseline!B$76 + Baseline!B$47 * Baseline!B$70*Baseline!B$55/Baseline!B$77 + Baseline!B$62*Baseline!B$56/Baseline!B$78)</f>
        <v>0.0000002020558742</v>
      </c>
      <c r="N309" s="85">
        <f>Baseline!B$33 * (C309 * Baseline!B$60*Baseline!B$59/Baseline!B$75 + Baseline!B$46 * Baseline!B$61*Baseline!B$69/Baseline!B$76 + Baseline!B$47 * Baseline!B$70*Baseline!B$57/Baseline!B$77 + Baseline!B$62*Baseline!B$58/Baseline!B$78)</f>
        <v>0.00000001649004908</v>
      </c>
      <c r="O309" s="85">
        <f>Baseline!B$33 * (C309 * Baseline!B$60*Baseline!B$60/Baseline!B$75 + Baseline!B$46 * Baseline!B$61*Baseline!B$61/Baseline!B$76 + Baseline!B$47 * Baseline!B$70*Baseline!B$70/Baseline!B$77 + Baseline!B$62*Baseline!B$62/Baseline!B$78)</f>
        <v>0.000001589268173</v>
      </c>
      <c r="P309" s="84">
        <f>Baseline!B$33 * (C309 * Baseline!B$60*Baseline!B$63/Baseline!B$75 + Baseline!B$46 * Baseline!B$61*Baseline!B$64/Baseline!B$76 + Baseline!B$47 * Baseline!B$70*Baseline!B$65/Baseline!B$77 + Baseline!B$62*Baseline!B$71/Baseline!B$78)</f>
        <v>0.000000001956456794</v>
      </c>
      <c r="Q309" s="84">
        <f>Baseline!B$33 * (C309 * Baseline!B$63*Baseline!B$68/Baseline!B$75 + Baseline!B$46 * Baseline!B$64*Baseline!B$54/Baseline!B$76 + Baseline!B$47 * Baseline!B$65*Baseline!B$55/Baseline!B$77 + Baseline!B$71*Baseline!B$56/Baseline!B$78)</f>
        <v>0.000000003852683779</v>
      </c>
      <c r="R309" s="84">
        <f>Baseline!B$33 * (C309 * Baseline!B$63*Baseline!B$59/Baseline!B$75 + Baseline!B$46 * Baseline!B$64*Baseline!B$69/Baseline!B$76 + Baseline!B$47 * Baseline!B$65*Baseline!B$57/Baseline!B$77 + Baseline!B$71*Baseline!B$58/Baseline!B$78)</f>
        <v>0.00000001707281668</v>
      </c>
      <c r="S309" s="84">
        <f>Baseline!B$33 * (C309 * Baseline!B$63*Baseline!B$60/Baseline!B$75 + Baseline!B$46 * Baseline!B$64*Baseline!B$61/Baseline!B$76 + Baseline!B$47 * Baseline!B$65*Baseline!B$70/Baseline!B$77 + Baseline!B$71*Baseline!B$62/Baseline!B$78)</f>
        <v>0.000000001956456794</v>
      </c>
      <c r="T309" s="84">
        <f>Baseline!B$33 * (C309 * Baseline!B$63*Baseline!B$63/Baseline!B$75 + Baseline!B$46 * Baseline!B$64*Baseline!B$64/Baseline!B$76 + Baseline!B$47 * Baseline!B$65*Baseline!B$65/Baseline!B$77 + Baseline!B$71*Baseline!B$71/Baseline!B$78)</f>
        <v>0.00000009856722372</v>
      </c>
      <c r="U309" s="83"/>
      <c r="V309" s="84">
        <f>E309 * ( Baseline!B$89 * Baseline!B$7 )</f>
        <v>0.2294385644</v>
      </c>
      <c r="W309" s="84">
        <f>F309 * ( Baseline!D$89 * Baseline!B$11 )</f>
        <v>0.004422199903</v>
      </c>
      <c r="X309" s="84">
        <f>G309 * ( Baseline!F$89 * Baseline!B$16 )</f>
        <v>0.0070183643</v>
      </c>
      <c r="Y309" s="84">
        <f>H309 * ( Baseline!H$89 * Baseline!B$18 )</f>
        <v>0.001354886661</v>
      </c>
      <c r="Z309" s="86">
        <f t="shared" si="1"/>
        <v>0.2422340153</v>
      </c>
      <c r="AA309" s="84">
        <f>I309 * ( Baseline!B$89 * Baseline!B$7 )</f>
        <v>0.002488156274</v>
      </c>
      <c r="AB309" s="85">
        <f>J309 * ( Baseline!D$89 * Baseline!B$11 )</f>
        <v>0.03904359477</v>
      </c>
      <c r="AC309" s="85">
        <f>K309 * ( Baseline!F$89 * Baseline!B$16 )</f>
        <v>0.0005727780608</v>
      </c>
      <c r="AD309" s="85">
        <f>L309 * ( Baseline!F$89 * Baseline!B$16 )</f>
        <v>0.0005930203593</v>
      </c>
      <c r="AE309" s="86">
        <f t="shared" si="2"/>
        <v>0.04269754946</v>
      </c>
      <c r="AF309" s="86">
        <f>M309 * ( Baseline!B$89 * Baseline!B$7 )</f>
        <v>0.002097137918</v>
      </c>
      <c r="AG309" s="86">
        <f>N309 * ( Baseline!D$89 * Baseline!B$11 )</f>
        <v>0.0003041852683</v>
      </c>
      <c r="AH309" s="86">
        <f>O309 * ( Baseline!F$89 * Baseline!B$16 )</f>
        <v>0.05520286434</v>
      </c>
      <c r="AI309" s="86">
        <f>P309 * ( Baseline!H$89 * Baseline!B$18 )</f>
        <v>0.0006880339437</v>
      </c>
      <c r="AJ309" s="86">
        <f t="shared" si="3"/>
        <v>0.05829222147</v>
      </c>
      <c r="AK309" s="86">
        <f>Q309 * ( Baseline!B$89 * Baseline!B$7 )</f>
        <v>0.00003998700495</v>
      </c>
      <c r="AL309" s="86">
        <f>R309 * ( Baseline!D$89 * Baseline!B$11 )</f>
        <v>0.0003149353466</v>
      </c>
      <c r="AM309" s="86">
        <f>S309 * ( Baseline!F$89 * Baseline!B$16 )</f>
        <v>0.00006795707661</v>
      </c>
      <c r="AN309" s="86">
        <f>T309 * ( Baseline!H$89 * Baseline!B$18 )</f>
        <v>0.03466347728</v>
      </c>
      <c r="AO309" s="86">
        <f t="shared" si="4"/>
        <v>0.03508635671</v>
      </c>
      <c r="AP309" s="62"/>
      <c r="AQ309" s="86">
        <f>V309 * ( (1-Baseline!B$90-Baseline!B$89) + (1-B309)*Baseline!B$90 )</f>
        <v>0.1465790178</v>
      </c>
      <c r="AR309" s="86">
        <f>W309 * ( (1-Baseline!B$90-Baseline!B$89) + (1-B309)*Baseline!B$90 )</f>
        <v>0.002825164635</v>
      </c>
      <c r="AS309" s="86">
        <f>X309 * ( (1-Baseline!B$90-Baseline!B$89) + (1-B309)*Baseline!B$90 )</f>
        <v>0.004483749051</v>
      </c>
      <c r="AT309" s="86">
        <f>Y309 * ( (1-Baseline!B$90-Baseline!B$89) + (1-B309)*Baseline!B$90 )</f>
        <v>0.0008655822814</v>
      </c>
      <c r="AU309" s="86">
        <f t="shared" si="5"/>
        <v>0.1547535137</v>
      </c>
      <c r="AV309" s="86">
        <f>AA309 * ( (1-Baseline!D$90-Baseline!D$89) + (1-B309)*Baseline!D$90 )</f>
        <v>0.002041241064</v>
      </c>
      <c r="AW309" s="86">
        <f>AB309 * ( (1-Baseline!D$90-Baseline!D$89) + (1-B309)*Baseline!D$90 )</f>
        <v>0.0320307007</v>
      </c>
      <c r="AX309" s="86">
        <f>AC309 * ( (1-Baseline!D$90-Baseline!D$89) + (1-B309)*Baseline!D$90 )</f>
        <v>0.0004698973735</v>
      </c>
      <c r="AY309" s="86">
        <f>AD309 * ( (1-Baseline!D$90-Baseline!D$89) + (1-B309)*Baseline!D$90 )</f>
        <v>0.0004865038108</v>
      </c>
      <c r="AZ309" s="86">
        <f t="shared" si="6"/>
        <v>0.03502834295</v>
      </c>
      <c r="BA309" s="86">
        <f>AF309 * ( (1-Baseline!F$90-Baseline!F$89) + (1-Baseline!B$36)*Baseline!F$90 )</f>
        <v>0.001509167554</v>
      </c>
      <c r="BB309" s="86">
        <f>AG309 * ( (1-Baseline!F$90-Baseline!F$89) + (1-Baseline!B$36)*Baseline!F$90 )</f>
        <v>0.000218901453</v>
      </c>
      <c r="BC309" s="86">
        <f>AH309 * ( (1-Baseline!F$90-Baseline!F$89) + (1-Baseline!B$36)*Baseline!F$90 )</f>
        <v>0.03972574767</v>
      </c>
      <c r="BD309" s="86">
        <f>AI309 * ( (1-Baseline!F$90-Baseline!F$89) + (1-Baseline!B$36)*Baseline!F$90 )</f>
        <v>0.000495131243</v>
      </c>
      <c r="BE309" s="86">
        <f t="shared" si="7"/>
        <v>0.04194894792</v>
      </c>
      <c r="BF309" s="86">
        <f>AK309 * ( (1-Baseline!H$90-Baseline!H$89) + (1-Baseline!B$36)*Baseline!H$90 )</f>
        <v>0.00003168250376</v>
      </c>
      <c r="BG309" s="86">
        <f>AL309 * ( (1-Baseline!H$90-Baseline!H$89) + (1-Baseline!B$36)*Baseline!H$90 )</f>
        <v>0.0002495295738</v>
      </c>
      <c r="BH309" s="86">
        <f>AM309 * ( (1-Baseline!H$90-Baseline!H$89) + (1-Baseline!B$36)*Baseline!H$90 )</f>
        <v>0.00005384375094</v>
      </c>
      <c r="BI309" s="86">
        <f>AN309 * ( (1-Baseline!H$90-Baseline!H$89) + (1-Baseline!B$36)*Baseline!H$90 )</f>
        <v>0.02746456632</v>
      </c>
      <c r="BJ309" s="86">
        <f t="shared" si="8"/>
        <v>0.02779962215</v>
      </c>
      <c r="BK309" s="62"/>
      <c r="BL309" s="86">
        <f t="shared" si="19"/>
        <v>0.9471773159</v>
      </c>
      <c r="BM309" s="86">
        <f t="shared" si="20"/>
        <v>0.01825589977</v>
      </c>
      <c r="BN309" s="86">
        <f t="shared" si="21"/>
        <v>0.02897348786</v>
      </c>
      <c r="BO309" s="86">
        <f t="shared" si="22"/>
        <v>0.005593296466</v>
      </c>
      <c r="BP309" s="86">
        <f t="shared" si="9"/>
        <v>1</v>
      </c>
      <c r="BQ309" s="86">
        <f t="shared" si="23"/>
        <v>0.05827398306</v>
      </c>
      <c r="BR309" s="86">
        <f t="shared" si="24"/>
        <v>0.9144223793</v>
      </c>
      <c r="BS309" s="86">
        <f t="shared" si="25"/>
        <v>0.01341477598</v>
      </c>
      <c r="BT309" s="86">
        <f t="shared" si="26"/>
        <v>0.0138888617</v>
      </c>
      <c r="BU309" s="86">
        <f t="shared" si="10"/>
        <v>1</v>
      </c>
      <c r="BV309" s="86">
        <f t="shared" si="27"/>
        <v>0.03597629092</v>
      </c>
      <c r="BW309" s="86">
        <f t="shared" si="28"/>
        <v>0.005218282313</v>
      </c>
      <c r="BX309" s="86">
        <f t="shared" si="29"/>
        <v>0.9470022406</v>
      </c>
      <c r="BY309" s="86">
        <f t="shared" si="30"/>
        <v>0.01180318619</v>
      </c>
      <c r="BZ309" s="86">
        <f t="shared" si="11"/>
        <v>1</v>
      </c>
      <c r="CA309" s="86">
        <f t="shared" si="31"/>
        <v>0.001139673899</v>
      </c>
      <c r="CB309" s="86">
        <f t="shared" si="32"/>
        <v>0.008976005948</v>
      </c>
      <c r="CC309" s="86">
        <f t="shared" si="33"/>
        <v>0.001936851898</v>
      </c>
      <c r="CD309" s="86">
        <f t="shared" si="34"/>
        <v>0.9879474683</v>
      </c>
      <c r="CE309" s="86">
        <f t="shared" si="12"/>
        <v>1</v>
      </c>
      <c r="CF309" s="62"/>
      <c r="CG309" s="86">
        <f t="shared" si="35"/>
        <v>0.9471773159</v>
      </c>
      <c r="CH309" s="86">
        <f t="shared" si="36"/>
        <v>0.01825589977</v>
      </c>
      <c r="CI309" s="86">
        <f t="shared" si="37"/>
        <v>0.02897348786</v>
      </c>
      <c r="CJ309" s="86">
        <f t="shared" si="38"/>
        <v>0.005593296466</v>
      </c>
      <c r="CK309" s="86">
        <f t="shared" si="13"/>
        <v>1</v>
      </c>
      <c r="CL309" s="86">
        <f t="shared" si="39"/>
        <v>0.05827398306</v>
      </c>
      <c r="CM309" s="86">
        <f t="shared" si="40"/>
        <v>0.9144223793</v>
      </c>
      <c r="CN309" s="86">
        <f t="shared" si="41"/>
        <v>0.01341477598</v>
      </c>
      <c r="CO309" s="86">
        <f t="shared" si="42"/>
        <v>0.0138888617</v>
      </c>
      <c r="CP309" s="86">
        <f t="shared" si="14"/>
        <v>1</v>
      </c>
      <c r="CQ309" s="86">
        <f t="shared" si="43"/>
        <v>0.03597629092</v>
      </c>
      <c r="CR309" s="86">
        <f t="shared" si="44"/>
        <v>0.005218282313</v>
      </c>
      <c r="CS309" s="86">
        <f t="shared" si="45"/>
        <v>0.9470022406</v>
      </c>
      <c r="CT309" s="86">
        <f t="shared" si="46"/>
        <v>0.01180318619</v>
      </c>
      <c r="CU309" s="86">
        <f t="shared" si="15"/>
        <v>1</v>
      </c>
      <c r="CV309" s="86">
        <f t="shared" si="47"/>
        <v>0.001139673899</v>
      </c>
      <c r="CW309" s="86">
        <f t="shared" si="48"/>
        <v>0.008976005948</v>
      </c>
      <c r="CX309" s="86">
        <f t="shared" si="49"/>
        <v>0.001936851898</v>
      </c>
      <c r="CY309" s="86">
        <f t="shared" si="50"/>
        <v>0.9879474683</v>
      </c>
      <c r="CZ309" s="86">
        <f t="shared" si="16"/>
        <v>1</v>
      </c>
      <c r="DA309" s="62"/>
      <c r="DB309" s="86">
        <f>(AQ309*Baseline!B$7 + AV309*Baseline!B$11 + BA309*Baseline!B$16 + BF309*Baseline!B$18)</f>
        <v>81975.14105</v>
      </c>
      <c r="DC309" s="86">
        <f>(AR309*Baseline!B$7 + AW309*Baseline!B$11 + BB309*Baseline!B$16 + BG309*Baseline!B$18)</f>
        <v>82221.29642</v>
      </c>
      <c r="DD309" s="86">
        <f>(AS309*Baseline!B$7 + AX309*Baseline!B$11 + BC309*Baseline!B$16 + BH309*Baseline!B$18)</f>
        <v>138736.6905</v>
      </c>
      <c r="DE309" s="86">
        <f>(AT309*Baseline!B$7 + AY309*Baseline!B$11 + BD309*Baseline!B$16 + BI309*Baseline!B$18)</f>
        <v>1260746.828</v>
      </c>
      <c r="DF309" s="86">
        <f t="shared" si="17"/>
        <v>1563679.956</v>
      </c>
      <c r="DG309" s="62"/>
      <c r="DH309" s="86">
        <f t="shared" si="51"/>
        <v>0.05242450078</v>
      </c>
      <c r="DI309" s="86">
        <f t="shared" si="52"/>
        <v>0.05258192133</v>
      </c>
      <c r="DJ309" s="86">
        <f t="shared" si="53"/>
        <v>0.08872447968</v>
      </c>
      <c r="DK309" s="86">
        <f t="shared" si="54"/>
        <v>0.8062690982</v>
      </c>
      <c r="DL309" s="86">
        <f t="shared" si="18"/>
        <v>1</v>
      </c>
      <c r="DM309" s="62"/>
      <c r="DN309" s="86">
        <f>DH309 / (Baseline!B$7/Baseline!B$17)</f>
        <v>5.595970645</v>
      </c>
      <c r="DO309" s="86">
        <f>DI309 / (Baseline!B$11/Baseline!B$17)</f>
        <v>1.269352748</v>
      </c>
      <c r="DP309" s="86">
        <f>DJ309 / (Baseline!B$16/Baseline!B$17)</f>
        <v>1.371061342</v>
      </c>
      <c r="DQ309" s="86">
        <f>DK309 / (Baseline!B$18/Baseline!B$17)</f>
        <v>0.9115583947</v>
      </c>
      <c r="DR309" s="62"/>
      <c r="DS309" s="86">
        <f>DH309 / Baseline!H$117</f>
        <v>2.09735296</v>
      </c>
      <c r="DT309" s="86">
        <f>DI309 / Baseline!H$118</f>
        <v>1.183621796</v>
      </c>
      <c r="DU309" s="86">
        <f>DJ309 / Baseline!H$119</f>
        <v>1.060649194</v>
      </c>
      <c r="DV309" s="86">
        <f>DK309 / Baseline!H$120</f>
        <v>0.9519916604</v>
      </c>
      <c r="DW309" s="87"/>
      <c r="DX309" s="86">
        <f>(AU309*Baseline!B$34)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0.03574255831</v>
      </c>
      <c r="DY309" s="86">
        <f>(AZ309*Baseline!B$34) + (Baseline!D$90*(1-Baseline!D$91)*Baseline!B$35) + (Baseline!D$90*Baseline!D$91*((1-Baseline!D$92)*Baseline!B$40 + Baseline!D$92*Baseline!B$41))</f>
        <v>0.01166781944</v>
      </c>
      <c r="DZ309" s="86">
        <f>(BE309*Baseline!B$34) + (Baseline!F$90*(1-Baseline!F$91)*Baseline!B$35) + (Baseline!F$90*Baseline!F$91*((1-Baseline!F$92)*Baseline!B$40 + Baseline!F$92*Baseline!B$41))</f>
        <v>0.01402298219</v>
      </c>
      <c r="EA309" s="86">
        <f>(BJ309*Baseline!B$34) + (Baseline!H$90*(1-Baseline!H$91)*Baseline!B$35) + (Baseline!H$90*Baseline!H$91*((1-Baseline!H$92)*Baseline!B$40 + Baseline!H$92*Baseline!B$41))</f>
        <v>0.009314943323</v>
      </c>
      <c r="EB309" s="86">
        <f>( DX309*Baseline!B$7 + DY309*Baseline!B$11 + DZ309*Baseline!B$16 + EA309*Baseline!B$18 ) / Baseline!B$17</f>
        <v>0.009964657907</v>
      </c>
    </row>
    <row r="310">
      <c r="A310" s="73" t="s">
        <v>486</v>
      </c>
      <c r="B310" s="85">
        <f>MIN( MAX( NORMINV( MCrands!B310, (B$5+B$4)/2, (B$5-B$4)/3.29 ), 0 ), 1 )</f>
        <v>0.3657250739</v>
      </c>
      <c r="C310" s="85">
        <f>MAX( NORMINV( MCrands!C310, (C$5+C$4)/2, (C$5-C$4)/3.29 ), 0 )</f>
        <v>2.308638541</v>
      </c>
      <c r="D310" s="83"/>
      <c r="E310" s="84">
        <f>Baseline!B$33 * (C310 * Baseline!B$68*Baseline!B$68/Baseline!B$75 + Baseline!B$46 * Baseline!B$54*Baseline!B$54/Baseline!B$76 + Baseline!B$47 * Baseline!B$55*Baseline!B$55/Baseline!B$77 + Baseline!B$56*Baseline!B$56/Baseline!B$78)</f>
        <v>0.00001639470736</v>
      </c>
      <c r="F310" s="84">
        <f>Baseline!B$33 * (C310 * Baseline!B$68*Baseline!B$59/Baseline!B$75 + Baseline!B$46 * Baseline!B$54*Baseline!B$69/Baseline!B$76 + Baseline!B$47 * Baseline!B$55*Baseline!B$57/Baseline!B$77 + Baseline!B$56*Baseline!B$58/Baseline!B$78)</f>
        <v>0.0000002388280765</v>
      </c>
      <c r="G310" s="85">
        <f>Baseline!B$33 * (C310 * Baseline!B$68*Baseline!B$60/Baseline!B$75 + Baseline!B$46 * Baseline!B$54*Baseline!B$61/Baseline!B$76 + Baseline!B$47 * Baseline!B$55*Baseline!B$70/Baseline!B$77 + Baseline!B$56*Baseline!B$62/Baseline!B$78)</f>
        <v>0.0000001998389762</v>
      </c>
      <c r="H310" s="84">
        <f>Baseline!B$33 * (C310 * Baseline!B$68*Baseline!B$63/Baseline!B$75 + Baseline!B$46 * Baseline!B$54*Baseline!B$64/Baseline!B$76 + Baseline!B$47 * Baseline!B$55*Baseline!B$65/Baseline!B$77 + Baseline!B$56*Baseline!B$71/Baseline!B$78)</f>
        <v>0.000000003630993987</v>
      </c>
      <c r="I310" s="84">
        <f>Baseline!B$33 * (C310 * Baseline!B$59*Baseline!B$68/Baseline!B$75 + Baseline!B$46 * Baseline!B$69*Baseline!B$54/Baseline!B$76 + Baseline!B$47 * Baseline!B$57*Baseline!B$55/Baseline!B$77 + Baseline!B$58*Baseline!B$56/Baseline!B$78)</f>
        <v>0.0000002388280765</v>
      </c>
      <c r="J310" s="85">
        <f>Baseline!B$33 * (C310 * Baseline!B$59*Baseline!B$59/Baseline!B$75 + Baseline!B$46 * Baseline!B$69*Baseline!B$69/Baseline!B$76 + Baseline!B$47 * Baseline!B$57*Baseline!B$57/Baseline!B$77 + Baseline!B$58*Baseline!B$58/Baseline!B$78)</f>
        <v>0.000002116574397</v>
      </c>
      <c r="K310" s="84">
        <f>Baseline!B$33 * (C310 * Baseline!B$59*Baseline!B$60/Baseline!B$75 + Baseline!B$46 * Baseline!B$69*Baseline!B$61/Baseline!B$76 + Baseline!B$47 * Baseline!B$57*Baseline!B$70/Baseline!B$77 + Baseline!B$58*Baseline!B$62/Baseline!B$78)</f>
        <v>0.00000001648969905</v>
      </c>
      <c r="L310" s="85">
        <f>Baseline!B$33 * (C310 * Baseline!B$59*Baseline!B$63/Baseline!B$75 + Baseline!B$46 * Baseline!B$69*Baseline!B$64/Baseline!B$76 + Baseline!B$47 * Baseline!B$57*Baseline!B$65/Baseline!B$77 + Baseline!B$58*Baseline!B$71/Baseline!B$78)</f>
        <v>0.00000001707278168</v>
      </c>
      <c r="M310" s="84">
        <f>Baseline!B$33 * (C310 * Baseline!B$60*Baseline!B$68/Baseline!B$75 + Baseline!B$46 * Baseline!B$61*Baseline!B$54/Baseline!B$76 + Baseline!B$47 * Baseline!B$70*Baseline!B$55/Baseline!B$77 + Baseline!B$62*Baseline!B$56/Baseline!B$78)</f>
        <v>0.0000001998389762</v>
      </c>
      <c r="N310" s="85">
        <f>Baseline!B$33 * (C310 * Baseline!B$60*Baseline!B$59/Baseline!B$75 + Baseline!B$46 * Baseline!B$61*Baseline!B$69/Baseline!B$76 + Baseline!B$47 * Baseline!B$70*Baseline!B$57/Baseline!B$77 + Baseline!B$62*Baseline!B$58/Baseline!B$78)</f>
        <v>0.00000001648969905</v>
      </c>
      <c r="O310" s="85">
        <f>Baseline!B$33 * (C310 * Baseline!B$60*Baseline!B$60/Baseline!B$75 + Baseline!B$46 * Baseline!B$61*Baseline!B$61/Baseline!B$76 + Baseline!B$47 * Baseline!B$70*Baseline!B$70/Baseline!B$77 + Baseline!B$62*Baseline!B$62/Baseline!B$78)</f>
        <v>0.000001589267313</v>
      </c>
      <c r="P310" s="84">
        <f>Baseline!B$33 * (C310 * Baseline!B$60*Baseline!B$63/Baseline!B$75 + Baseline!B$46 * Baseline!B$61*Baseline!B$64/Baseline!B$76 + Baseline!B$47 * Baseline!B$70*Baseline!B$65/Baseline!B$77 + Baseline!B$62*Baseline!B$71/Baseline!B$78)</f>
        <v>0.000000001956370744</v>
      </c>
      <c r="Q310" s="84">
        <f>Baseline!B$33 * (C310 * Baseline!B$63*Baseline!B$68/Baseline!B$75 + Baseline!B$46 * Baseline!B$64*Baseline!B$54/Baseline!B$76 + Baseline!B$47 * Baseline!B$65*Baseline!B$55/Baseline!B$77 + Baseline!B$71*Baseline!B$56/Baseline!B$78)</f>
        <v>0.000000003630993987</v>
      </c>
      <c r="R310" s="84">
        <f>Baseline!B$33 * (C310 * Baseline!B$63*Baseline!B$59/Baseline!B$75 + Baseline!B$46 * Baseline!B$64*Baseline!B$69/Baseline!B$76 + Baseline!B$47 * Baseline!B$65*Baseline!B$57/Baseline!B$77 + Baseline!B$71*Baseline!B$58/Baseline!B$78)</f>
        <v>0.00000001707278168</v>
      </c>
      <c r="S310" s="84">
        <f>Baseline!B$33 * (C310 * Baseline!B$63*Baseline!B$60/Baseline!B$75 + Baseline!B$46 * Baseline!B$64*Baseline!B$61/Baseline!B$76 + Baseline!B$47 * Baseline!B$65*Baseline!B$70/Baseline!B$77 + Baseline!B$71*Baseline!B$62/Baseline!B$78)</f>
        <v>0.000000001956370744</v>
      </c>
      <c r="T310" s="84">
        <f>Baseline!B$33 * (C310 * Baseline!B$63*Baseline!B$63/Baseline!B$75 + Baseline!B$46 * Baseline!B$64*Baseline!B$64/Baseline!B$76 + Baseline!B$47 * Baseline!B$65*Baseline!B$65/Baseline!B$77 + Baseline!B$71*Baseline!B$71/Baseline!B$78)</f>
        <v>0.00000009856721511</v>
      </c>
      <c r="U310" s="83"/>
      <c r="V310" s="84">
        <f>E310 * ( Baseline!B$89 * Baseline!B$7 )</f>
        <v>0.1701606677</v>
      </c>
      <c r="W310" s="84">
        <f>F310 * ( Baseline!D$89 * Baseline!B$11 )</f>
        <v>0.004405564966</v>
      </c>
      <c r="X310" s="84">
        <f>G310 * ( Baseline!F$89 * Baseline!B$16 )</f>
        <v>0.006941360861</v>
      </c>
      <c r="Y310" s="84">
        <f>H310 * ( Baseline!H$89 * Baseline!B$18 )</f>
        <v>0.001276924244</v>
      </c>
      <c r="Z310" s="86">
        <f t="shared" si="1"/>
        <v>0.1827845178</v>
      </c>
      <c r="AA310" s="84">
        <f>I310 * ( Baseline!B$89 * Baseline!B$7 )</f>
        <v>0.002478796606</v>
      </c>
      <c r="AB310" s="85">
        <f>J310 * ( Baseline!D$89 * Baseline!B$11 )</f>
        <v>0.03904359214</v>
      </c>
      <c r="AC310" s="85">
        <f>K310 * ( Baseline!F$89 * Baseline!B$16 )</f>
        <v>0.0005727659024</v>
      </c>
      <c r="AD310" s="85">
        <f>L310 * ( Baseline!F$89 * Baseline!B$16 )</f>
        <v>0.0005930191435</v>
      </c>
      <c r="AE310" s="86">
        <f t="shared" si="2"/>
        <v>0.04268817379</v>
      </c>
      <c r="AF310" s="86">
        <f>M310 * ( Baseline!B$89 * Baseline!B$7 )</f>
        <v>0.002074128734</v>
      </c>
      <c r="AG310" s="86">
        <f>N310 * ( Baseline!D$89 * Baseline!B$11 )</f>
        <v>0.0003041788113</v>
      </c>
      <c r="AH310" s="86">
        <f>O310 * ( Baseline!F$89 * Baseline!B$16 )</f>
        <v>0.05520283445</v>
      </c>
      <c r="AI310" s="86">
        <f>P310 * ( Baseline!H$89 * Baseline!B$18 )</f>
        <v>0.0006880036819</v>
      </c>
      <c r="AJ310" s="86">
        <f t="shared" si="3"/>
        <v>0.05826914568</v>
      </c>
      <c r="AK310" s="86">
        <f>Q310 * ( Baseline!B$89 * Baseline!B$7 )</f>
        <v>0.00003768608659</v>
      </c>
      <c r="AL310" s="86">
        <f>R310 * ( Baseline!D$89 * Baseline!B$11 )</f>
        <v>0.0003149347009</v>
      </c>
      <c r="AM310" s="86">
        <f>S310 * ( Baseline!F$89 * Baseline!B$16 )</f>
        <v>0.00006795408766</v>
      </c>
      <c r="AN310" s="86">
        <f>T310 * ( Baseline!H$89 * Baseline!B$18 )</f>
        <v>0.03466347426</v>
      </c>
      <c r="AO310" s="86">
        <f t="shared" si="4"/>
        <v>0.03508404913</v>
      </c>
      <c r="AP310" s="62"/>
      <c r="AQ310" s="86">
        <f>V310 * ( (1-Baseline!B$90-Baseline!B$89) + (1-B310)*Baseline!B$90 )</f>
        <v>0.1111327292</v>
      </c>
      <c r="AR310" s="86">
        <f>W310 * ( (1-Baseline!B$90-Baseline!B$89) + (1-B310)*Baseline!B$90 )</f>
        <v>0.002877295116</v>
      </c>
      <c r="AS310" s="86">
        <f>X310 * ( (1-Baseline!B$90-Baseline!B$89) + (1-B310)*Baseline!B$90 )</f>
        <v>0.004533435293</v>
      </c>
      <c r="AT310" s="86">
        <f>Y310 * ( (1-Baseline!B$90-Baseline!B$89) + (1-B310)*Baseline!B$90 )</f>
        <v>0.0008339652048</v>
      </c>
      <c r="AU310" s="86">
        <f t="shared" si="5"/>
        <v>0.1193774248</v>
      </c>
      <c r="AV310" s="86">
        <f>AA310 * ( (1-Baseline!D$90-Baseline!D$89) + (1-B310)*Baseline!D$90 )</f>
        <v>0.002051336973</v>
      </c>
      <c r="AW310" s="86">
        <f>AB310 * ( (1-Baseline!D$90-Baseline!D$89) + (1-B310)*Baseline!D$90 )</f>
        <v>0.03231066394</v>
      </c>
      <c r="AX310" s="86">
        <f>AC310 * ( (1-Baseline!D$90-Baseline!D$89) + (1-B310)*Baseline!D$90 )</f>
        <v>0.0004739944655</v>
      </c>
      <c r="AY310" s="86">
        <f>AD310 * ( (1-Baseline!D$90-Baseline!D$89) + (1-B310)*Baseline!D$90 )</f>
        <v>0.0004907551074</v>
      </c>
      <c r="AZ310" s="86">
        <f t="shared" si="6"/>
        <v>0.03532675049</v>
      </c>
      <c r="BA310" s="86">
        <f>AF310 * ( (1-Baseline!F$90-Baseline!F$89) + (1-Baseline!B$36)*Baseline!F$90 )</f>
        <v>0.001492609409</v>
      </c>
      <c r="BB310" s="86">
        <f>AG310 * ( (1-Baseline!F$90-Baseline!F$89) + (1-Baseline!B$36)*Baseline!F$90 )</f>
        <v>0.0002188968063</v>
      </c>
      <c r="BC310" s="86">
        <f>AH310 * ( (1-Baseline!F$90-Baseline!F$89) + (1-Baseline!B$36)*Baseline!F$90 )</f>
        <v>0.03972572616</v>
      </c>
      <c r="BD310" s="86">
        <f>AI310 * ( (1-Baseline!F$90-Baseline!F$89) + (1-Baseline!B$36)*Baseline!F$90 )</f>
        <v>0.0004951094656</v>
      </c>
      <c r="BE310" s="86">
        <f t="shared" si="7"/>
        <v>0.04193234184</v>
      </c>
      <c r="BF310" s="86">
        <f>AK310 * ( (1-Baseline!H$90-Baseline!H$89) + (1-Baseline!B$36)*Baseline!H$90 )</f>
        <v>0.00002985944012</v>
      </c>
      <c r="BG310" s="86">
        <f>AL310 * ( (1-Baseline!H$90-Baseline!H$89) + (1-Baseline!B$36)*Baseline!H$90 )</f>
        <v>0.0002495290622</v>
      </c>
      <c r="BH310" s="86">
        <f>AM310 * ( (1-Baseline!H$90-Baseline!H$89) + (1-Baseline!B$36)*Baseline!H$90 )</f>
        <v>0.00005384138274</v>
      </c>
      <c r="BI310" s="86">
        <f>AN310 * ( (1-Baseline!H$90-Baseline!H$89) + (1-Baseline!B$36)*Baseline!H$90 )</f>
        <v>0.02746456392</v>
      </c>
      <c r="BJ310" s="86">
        <f t="shared" si="8"/>
        <v>0.02779779381</v>
      </c>
      <c r="BK310" s="62"/>
      <c r="BL310" s="86">
        <f t="shared" si="19"/>
        <v>0.9309358898</v>
      </c>
      <c r="BM310" s="86">
        <f t="shared" si="20"/>
        <v>0.02410250616</v>
      </c>
      <c r="BN310" s="86">
        <f t="shared" si="21"/>
        <v>0.03797564993</v>
      </c>
      <c r="BO310" s="86">
        <f t="shared" si="22"/>
        <v>0.006985954057</v>
      </c>
      <c r="BP310" s="86">
        <f t="shared" si="9"/>
        <v>1</v>
      </c>
      <c r="BQ310" s="86">
        <f t="shared" si="23"/>
        <v>0.05806752517</v>
      </c>
      <c r="BR310" s="86">
        <f t="shared" si="24"/>
        <v>0.9146231537</v>
      </c>
      <c r="BS310" s="86">
        <f t="shared" si="25"/>
        <v>0.01341743747</v>
      </c>
      <c r="BT310" s="86">
        <f t="shared" si="26"/>
        <v>0.01389188365</v>
      </c>
      <c r="BU310" s="86">
        <f t="shared" si="10"/>
        <v>1</v>
      </c>
      <c r="BV310" s="86">
        <f t="shared" si="27"/>
        <v>0.03559566062</v>
      </c>
      <c r="BW310" s="86">
        <f t="shared" si="28"/>
        <v>0.005220238048</v>
      </c>
      <c r="BX310" s="86">
        <f t="shared" si="29"/>
        <v>0.9473767602</v>
      </c>
      <c r="BY310" s="86">
        <f t="shared" si="30"/>
        <v>0.01180734116</v>
      </c>
      <c r="BZ310" s="86">
        <f t="shared" si="11"/>
        <v>1</v>
      </c>
      <c r="CA310" s="86">
        <f t="shared" si="31"/>
        <v>0.001074165825</v>
      </c>
      <c r="CB310" s="86">
        <f t="shared" si="32"/>
        <v>0.008976577922</v>
      </c>
      <c r="CC310" s="86">
        <f t="shared" si="33"/>
        <v>0.001936894097</v>
      </c>
      <c r="CD310" s="86">
        <f t="shared" si="34"/>
        <v>0.9880123622</v>
      </c>
      <c r="CE310" s="86">
        <f t="shared" si="12"/>
        <v>1</v>
      </c>
      <c r="CF310" s="62"/>
      <c r="CG310" s="86">
        <f t="shared" si="35"/>
        <v>0.9309358898</v>
      </c>
      <c r="CH310" s="86">
        <f t="shared" si="36"/>
        <v>0.02410250616</v>
      </c>
      <c r="CI310" s="86">
        <f t="shared" si="37"/>
        <v>0.03797564993</v>
      </c>
      <c r="CJ310" s="86">
        <f t="shared" si="38"/>
        <v>0.006985954057</v>
      </c>
      <c r="CK310" s="86">
        <f t="shared" si="13"/>
        <v>1</v>
      </c>
      <c r="CL310" s="86">
        <f t="shared" si="39"/>
        <v>0.05806752517</v>
      </c>
      <c r="CM310" s="86">
        <f t="shared" si="40"/>
        <v>0.9146231537</v>
      </c>
      <c r="CN310" s="86">
        <f t="shared" si="41"/>
        <v>0.01341743747</v>
      </c>
      <c r="CO310" s="86">
        <f t="shared" si="42"/>
        <v>0.01389188365</v>
      </c>
      <c r="CP310" s="86">
        <f t="shared" si="14"/>
        <v>1</v>
      </c>
      <c r="CQ310" s="86">
        <f t="shared" si="43"/>
        <v>0.03559566062</v>
      </c>
      <c r="CR310" s="86">
        <f t="shared" si="44"/>
        <v>0.005220238048</v>
      </c>
      <c r="CS310" s="86">
        <f t="shared" si="45"/>
        <v>0.9473767602</v>
      </c>
      <c r="CT310" s="86">
        <f t="shared" si="46"/>
        <v>0.01180734116</v>
      </c>
      <c r="CU310" s="86">
        <f t="shared" si="15"/>
        <v>1</v>
      </c>
      <c r="CV310" s="86">
        <f t="shared" si="47"/>
        <v>0.001074165825</v>
      </c>
      <c r="CW310" s="86">
        <f t="shared" si="48"/>
        <v>0.008976577922</v>
      </c>
      <c r="CX310" s="86">
        <f t="shared" si="49"/>
        <v>0.001936894097</v>
      </c>
      <c r="CY310" s="86">
        <f t="shared" si="50"/>
        <v>0.9880123622</v>
      </c>
      <c r="CZ310" s="86">
        <f t="shared" si="16"/>
        <v>1</v>
      </c>
      <c r="DA310" s="62"/>
      <c r="DB310" s="86">
        <f>(AQ310*Baseline!B$7 + AV310*Baseline!B$11 + BA310*Baseline!B$16 + BF310*Baseline!B$18)</f>
        <v>64666.3898</v>
      </c>
      <c r="DC310" s="86">
        <f>(AR310*Baseline!B$7 + AW310*Baseline!B$11 + BB310*Baseline!B$16 + BG310*Baseline!B$18)</f>
        <v>82846.93699</v>
      </c>
      <c r="DD310" s="86">
        <f>(AS310*Baseline!B$7 + AX310*Baseline!B$11 + BC310*Baseline!B$16 + BH310*Baseline!B$18)</f>
        <v>138769.3942</v>
      </c>
      <c r="DE310" s="86">
        <f>(AT310*Baseline!B$7 + AY310*Baseline!B$11 + BD310*Baseline!B$16 + BI310*Baseline!B$18)</f>
        <v>1260740.428</v>
      </c>
      <c r="DF310" s="86">
        <f t="shared" si="17"/>
        <v>1547023.149</v>
      </c>
      <c r="DG310" s="62"/>
      <c r="DH310" s="86">
        <f t="shared" si="51"/>
        <v>0.04180053145</v>
      </c>
      <c r="DI310" s="86">
        <f t="shared" si="52"/>
        <v>0.05355248695</v>
      </c>
      <c r="DJ310" s="86">
        <f t="shared" si="53"/>
        <v>0.08970091644</v>
      </c>
      <c r="DK310" s="86">
        <f t="shared" si="54"/>
        <v>0.8149460652</v>
      </c>
      <c r="DL310" s="86">
        <f t="shared" si="18"/>
        <v>1</v>
      </c>
      <c r="DM310" s="62"/>
      <c r="DN310" s="86">
        <f>DH310 / (Baseline!B$7/Baseline!B$17)</f>
        <v>4.461931797</v>
      </c>
      <c r="DO310" s="86">
        <f>DI310 / (Baseline!B$11/Baseline!B$17)</f>
        <v>1.292782667</v>
      </c>
      <c r="DP310" s="86">
        <f>DJ310 / (Baseline!B$16/Baseline!B$17)</f>
        <v>1.386150241</v>
      </c>
      <c r="DQ310" s="86">
        <f>DK310 / (Baseline!B$18/Baseline!B$17)</f>
        <v>0.9213684719</v>
      </c>
      <c r="DR310" s="62"/>
      <c r="DS310" s="86">
        <f>DH310 / Baseline!H$117</f>
        <v>1.672318612</v>
      </c>
      <c r="DT310" s="86">
        <f>DI310 / Baseline!H$118</f>
        <v>1.205469279</v>
      </c>
      <c r="DU310" s="86">
        <f>DJ310 / Baseline!H$119</f>
        <v>1.072321924</v>
      </c>
      <c r="DV310" s="86">
        <f>DK310 / Baseline!H$120</f>
        <v>0.9622368753</v>
      </c>
      <c r="DW310" s="87"/>
      <c r="DX310" s="86">
        <f>(AU310*Baseline!B$34)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0.03043614496</v>
      </c>
      <c r="DY310" s="86">
        <f>(AZ310*Baseline!B$34) + (Baseline!D$90*(1-Baseline!D$91)*Baseline!B$35) + (Baseline!D$90*Baseline!D$91*((1-Baseline!D$92)*Baseline!B$40 + Baseline!D$92*Baseline!B$41))</f>
        <v>0.01171258057</v>
      </c>
      <c r="DZ310" s="86">
        <f>(BE310*Baseline!B$34) + (Baseline!F$90*(1-Baseline!F$91)*Baseline!B$35) + (Baseline!F$90*Baseline!F$91*((1-Baseline!F$92)*Baseline!B$40 + Baseline!F$92*Baseline!B$41))</f>
        <v>0.01402049128</v>
      </c>
      <c r="EA310" s="86">
        <f>(BJ310*Baseline!B$34) + (Baseline!H$90*(1-Baseline!H$91)*Baseline!B$35) + (Baseline!H$90*Baseline!H$91*((1-Baseline!H$92)*Baseline!B$40 + Baseline!H$92*Baseline!B$41))</f>
        <v>0.009314669071</v>
      </c>
      <c r="EB310" s="86">
        <f>( DX310*Baseline!B$7 + DY310*Baseline!B$11 + DZ310*Baseline!B$16 + EA310*Baseline!B$18 ) / Baseline!B$17</f>
        <v>0.009916396482</v>
      </c>
    </row>
    <row r="311">
      <c r="A311" s="73" t="s">
        <v>487</v>
      </c>
      <c r="B311" s="85">
        <f>MIN( MAX( NORMINV( MCrands!B311, (B$5+B$4)/2, (B$5-B$4)/3.29 ), 0 ), 1 )</f>
        <v>0.525535723</v>
      </c>
      <c r="C311" s="85">
        <f>MAX( NORMINV( MCrands!C311, (C$5+C$4)/2, (C$5-C$4)/3.29 ), 0 )</f>
        <v>2.723345556</v>
      </c>
      <c r="D311" s="83"/>
      <c r="E311" s="84">
        <f>Baseline!B$33 * (C311 * Baseline!B$68*Baseline!B$68/Baseline!B$75 + Baseline!B$46 * Baseline!B$54*Baseline!B$54/Baseline!B$76 + Baseline!B$47 * Baseline!B$55*Baseline!B$55/Baseline!B$77 + Baseline!B$56*Baseline!B$56/Baseline!B$78)</f>
        <v>0.00001933084298</v>
      </c>
      <c r="F311" s="84">
        <f>Baseline!B$33 * (C311 * Baseline!B$68*Baseline!B$59/Baseline!B$75 + Baseline!B$46 * Baseline!B$54*Baseline!B$69/Baseline!B$76 + Baseline!B$47 * Baseline!B$55*Baseline!B$57/Baseline!B$77 + Baseline!B$56*Baseline!B$58/Baseline!B$78)</f>
        <v>0.0000002392916769</v>
      </c>
      <c r="G311" s="85">
        <f>Baseline!B$33 * (C311 * Baseline!B$68*Baseline!B$60/Baseline!B$75 + Baseline!B$46 * Baseline!B$54*Baseline!B$61/Baseline!B$76 + Baseline!B$47 * Baseline!B$55*Baseline!B$70/Baseline!B$77 + Baseline!B$56*Baseline!B$62/Baseline!B$78)</f>
        <v>0.0000002009786605</v>
      </c>
      <c r="H311" s="84">
        <f>Baseline!B$33 * (C311 * Baseline!B$68*Baseline!B$63/Baseline!B$75 + Baseline!B$46 * Baseline!B$54*Baseline!B$64/Baseline!B$76 + Baseline!B$47 * Baseline!B$55*Baseline!B$65/Baseline!B$77 + Baseline!B$56*Baseline!B$71/Baseline!B$78)</f>
        <v>0.000000003744962409</v>
      </c>
      <c r="I311" s="84">
        <f>Baseline!B$33 * (C311 * Baseline!B$59*Baseline!B$68/Baseline!B$75 + Baseline!B$46 * Baseline!B$69*Baseline!B$54/Baseline!B$76 + Baseline!B$47 * Baseline!B$57*Baseline!B$55/Baseline!B$77 + Baseline!B$58*Baseline!B$56/Baseline!B$78)</f>
        <v>0.0000002392916769</v>
      </c>
      <c r="J311" s="85">
        <f>Baseline!B$33 * (C311 * Baseline!B$59*Baseline!B$59/Baseline!B$75 + Baseline!B$46 * Baseline!B$69*Baseline!B$69/Baseline!B$76 + Baseline!B$47 * Baseline!B$57*Baseline!B$57/Baseline!B$77 + Baseline!B$58*Baseline!B$58/Baseline!B$78)</f>
        <v>0.00000211657447</v>
      </c>
      <c r="K311" s="84">
        <f>Baseline!B$33 * (C311 * Baseline!B$59*Baseline!B$60/Baseline!B$75 + Baseline!B$46 * Baseline!B$69*Baseline!B$61/Baseline!B$76 + Baseline!B$47 * Baseline!B$57*Baseline!B$70/Baseline!B$77 + Baseline!B$58*Baseline!B$62/Baseline!B$78)</f>
        <v>0.000000016489879</v>
      </c>
      <c r="L311" s="85">
        <f>Baseline!B$33 * (C311 * Baseline!B$59*Baseline!B$63/Baseline!B$75 + Baseline!B$46 * Baseline!B$69*Baseline!B$64/Baseline!B$76 + Baseline!B$47 * Baseline!B$57*Baseline!B$65/Baseline!B$77 + Baseline!B$58*Baseline!B$71/Baseline!B$78)</f>
        <v>0.00000001707279967</v>
      </c>
      <c r="M311" s="84">
        <f>Baseline!B$33 * (C311 * Baseline!B$60*Baseline!B$68/Baseline!B$75 + Baseline!B$46 * Baseline!B$61*Baseline!B$54/Baseline!B$76 + Baseline!B$47 * Baseline!B$70*Baseline!B$55/Baseline!B$77 + Baseline!B$62*Baseline!B$56/Baseline!B$78)</f>
        <v>0.0000002009786605</v>
      </c>
      <c r="N311" s="85">
        <f>Baseline!B$33 * (C311 * Baseline!B$60*Baseline!B$59/Baseline!B$75 + Baseline!B$46 * Baseline!B$61*Baseline!B$69/Baseline!B$76 + Baseline!B$47 * Baseline!B$70*Baseline!B$57/Baseline!B$77 + Baseline!B$62*Baseline!B$58/Baseline!B$78)</f>
        <v>0.000000016489879</v>
      </c>
      <c r="O311" s="85">
        <f>Baseline!B$33 * (C311 * Baseline!B$60*Baseline!B$60/Baseline!B$75 + Baseline!B$46 * Baseline!B$61*Baseline!B$61/Baseline!B$76 + Baseline!B$47 * Baseline!B$70*Baseline!B$70/Baseline!B$77 + Baseline!B$62*Baseline!B$62/Baseline!B$78)</f>
        <v>0.000001589267755</v>
      </c>
      <c r="P311" s="84">
        <f>Baseline!B$33 * (C311 * Baseline!B$60*Baseline!B$63/Baseline!B$75 + Baseline!B$46 * Baseline!B$61*Baseline!B$64/Baseline!B$76 + Baseline!B$47 * Baseline!B$70*Baseline!B$65/Baseline!B$77 + Baseline!B$62*Baseline!B$71/Baseline!B$78)</f>
        <v>0.000000001956414981</v>
      </c>
      <c r="Q311" s="84">
        <f>Baseline!B$33 * (C311 * Baseline!B$63*Baseline!B$68/Baseline!B$75 + Baseline!B$46 * Baseline!B$64*Baseline!B$54/Baseline!B$76 + Baseline!B$47 * Baseline!B$65*Baseline!B$55/Baseline!B$77 + Baseline!B$71*Baseline!B$56/Baseline!B$78)</f>
        <v>0.000000003744962409</v>
      </c>
      <c r="R311" s="84">
        <f>Baseline!B$33 * (C311 * Baseline!B$63*Baseline!B$59/Baseline!B$75 + Baseline!B$46 * Baseline!B$64*Baseline!B$69/Baseline!B$76 + Baseline!B$47 * Baseline!B$65*Baseline!B$57/Baseline!B$77 + Baseline!B$71*Baseline!B$58/Baseline!B$78)</f>
        <v>0.00000001707279967</v>
      </c>
      <c r="S311" s="84">
        <f>Baseline!B$33 * (C311 * Baseline!B$63*Baseline!B$60/Baseline!B$75 + Baseline!B$46 * Baseline!B$64*Baseline!B$61/Baseline!B$76 + Baseline!B$47 * Baseline!B$65*Baseline!B$70/Baseline!B$77 + Baseline!B$71*Baseline!B$62/Baseline!B$78)</f>
        <v>0.000000001956414981</v>
      </c>
      <c r="T311" s="84">
        <f>Baseline!B$33 * (C311 * Baseline!B$63*Baseline!B$63/Baseline!B$75 + Baseline!B$46 * Baseline!B$64*Baseline!B$64/Baseline!B$76 + Baseline!B$47 * Baseline!B$65*Baseline!B$65/Baseline!B$77 + Baseline!B$71*Baseline!B$71/Baseline!B$78)</f>
        <v>0.00000009856721953</v>
      </c>
      <c r="U311" s="83"/>
      <c r="V311" s="84">
        <f>E311 * ( Baseline!B$89 * Baseline!B$7 )</f>
        <v>0.2006348193</v>
      </c>
      <c r="W311" s="84">
        <f>F311 * ( Baseline!D$89 * Baseline!B$11 )</f>
        <v>0.004414116815</v>
      </c>
      <c r="X311" s="84">
        <f>G311 * ( Baseline!F$89 * Baseline!B$16 )</f>
        <v>0.00698094753</v>
      </c>
      <c r="Y311" s="84">
        <f>H311 * ( Baseline!H$89 * Baseline!B$18 )</f>
        <v>0.001317003914</v>
      </c>
      <c r="Z311" s="86">
        <f t="shared" si="1"/>
        <v>0.2133468876</v>
      </c>
      <c r="AA311" s="84">
        <f>I311 * ( Baseline!B$89 * Baseline!B$7 )</f>
        <v>0.002483608314</v>
      </c>
      <c r="AB311" s="85">
        <f>J311 * ( Baseline!D$89 * Baseline!B$11 )</f>
        <v>0.03904359349</v>
      </c>
      <c r="AC311" s="85">
        <f>K311 * ( Baseline!F$89 * Baseline!B$16 )</f>
        <v>0.0005727721529</v>
      </c>
      <c r="AD311" s="85">
        <f>L311 * ( Baseline!F$89 * Baseline!B$16 )</f>
        <v>0.0005930197686</v>
      </c>
      <c r="AE311" s="86">
        <f t="shared" si="2"/>
        <v>0.04269299373</v>
      </c>
      <c r="AF311" s="86">
        <f>M311 * ( Baseline!B$89 * Baseline!B$7 )</f>
        <v>0.002085957517</v>
      </c>
      <c r="AG311" s="86">
        <f>N311 * ( Baseline!D$89 * Baseline!B$11 )</f>
        <v>0.0003041821307</v>
      </c>
      <c r="AH311" s="86">
        <f>O311 * ( Baseline!F$89 * Baseline!B$16 )</f>
        <v>0.05520284982</v>
      </c>
      <c r="AI311" s="86">
        <f>P311 * ( Baseline!H$89 * Baseline!B$18 )</f>
        <v>0.0006880192392</v>
      </c>
      <c r="AJ311" s="86">
        <f t="shared" si="3"/>
        <v>0.0582810087</v>
      </c>
      <c r="AK311" s="86">
        <f>Q311 * ( Baseline!B$89 * Baseline!B$7 )</f>
        <v>0.00003886896484</v>
      </c>
      <c r="AL311" s="86">
        <f>R311 * ( Baseline!D$89 * Baseline!B$11 )</f>
        <v>0.0003149350328</v>
      </c>
      <c r="AM311" s="86">
        <f>S311 * ( Baseline!F$89 * Baseline!B$16 )</f>
        <v>0.00006795562425</v>
      </c>
      <c r="AN311" s="86">
        <f>T311 * ( Baseline!H$89 * Baseline!B$18 )</f>
        <v>0.03466347581</v>
      </c>
      <c r="AO311" s="86">
        <f t="shared" si="4"/>
        <v>0.03508523544</v>
      </c>
      <c r="AP311" s="62"/>
      <c r="AQ311" s="86">
        <f>V311 * ( (1-Baseline!B$90-Baseline!B$89) + (1-B311)*Baseline!B$90 )</f>
        <v>0.1024989535</v>
      </c>
      <c r="AR311" s="86">
        <f>W311 * ( (1-Baseline!B$90-Baseline!B$89) + (1-B311)*Baseline!B$90 )</f>
        <v>0.002255054011</v>
      </c>
      <c r="AS311" s="86">
        <f>X311 * ( (1-Baseline!B$90-Baseline!B$89) + (1-B311)*Baseline!B$90 )</f>
        <v>0.003566379049</v>
      </c>
      <c r="AT311" s="86">
        <f>Y311 * ( (1-Baseline!B$90-Baseline!B$89) + (1-B311)*Baseline!B$90 )</f>
        <v>0.0006728220124</v>
      </c>
      <c r="AU311" s="86">
        <f t="shared" si="5"/>
        <v>0.1089932086</v>
      </c>
      <c r="AV311" s="86">
        <f>AA311 * ( (1-Baseline!D$90-Baseline!D$89) + (1-B311)*Baseline!D$90 )</f>
        <v>0.001877504558</v>
      </c>
      <c r="AW311" s="86">
        <f>AB311 * ( (1-Baseline!D$90-Baseline!D$89) + (1-B311)*Baseline!D$90 )</f>
        <v>0.02951533231</v>
      </c>
      <c r="AX311" s="86">
        <f>AC311 * ( (1-Baseline!D$90-Baseline!D$89) + (1-B311)*Baseline!D$90 )</f>
        <v>0.000432991918</v>
      </c>
      <c r="AY311" s="86">
        <f>AD311 * ( (1-Baseline!D$90-Baseline!D$89) + (1-B311)*Baseline!D$90 )</f>
        <v>0.0004482982731</v>
      </c>
      <c r="AZ311" s="86">
        <f t="shared" si="6"/>
        <v>0.03227412706</v>
      </c>
      <c r="BA311" s="86">
        <f>AF311 * ( (1-Baseline!F$90-Baseline!F$89) + (1-Baseline!B$36)*Baseline!F$90 )</f>
        <v>0.00150112178</v>
      </c>
      <c r="BB311" s="86">
        <f>AG311 * ( (1-Baseline!F$90-Baseline!F$89) + (1-Baseline!B$36)*Baseline!F$90 )</f>
        <v>0.0002188991951</v>
      </c>
      <c r="BC311" s="86">
        <f>AH311 * ( (1-Baseline!F$90-Baseline!F$89) + (1-Baseline!B$36)*Baseline!F$90 )</f>
        <v>0.03972573722</v>
      </c>
      <c r="BD311" s="86">
        <f>AI311 * ( (1-Baseline!F$90-Baseline!F$89) + (1-Baseline!B$36)*Baseline!F$90 )</f>
        <v>0.0004951206611</v>
      </c>
      <c r="BE311" s="86">
        <f t="shared" si="7"/>
        <v>0.04194087885</v>
      </c>
      <c r="BF311" s="86">
        <f>AK311 * ( (1-Baseline!H$90-Baseline!H$89) + (1-Baseline!B$36)*Baseline!H$90 )</f>
        <v>0.00003079665822</v>
      </c>
      <c r="BG311" s="86">
        <f>AL311 * ( (1-Baseline!H$90-Baseline!H$89) + (1-Baseline!B$36)*Baseline!H$90 )</f>
        <v>0.0002495293252</v>
      </c>
      <c r="BH311" s="86">
        <f>AM311 * ( (1-Baseline!H$90-Baseline!H$89) + (1-Baseline!B$36)*Baseline!H$90 )</f>
        <v>0.0000538426002</v>
      </c>
      <c r="BI311" s="86">
        <f>AN311 * ( (1-Baseline!H$90-Baseline!H$89) + (1-Baseline!B$36)*Baseline!H$90 )</f>
        <v>0.02746456516</v>
      </c>
      <c r="BJ311" s="86">
        <f t="shared" si="8"/>
        <v>0.02779873374</v>
      </c>
      <c r="BK311" s="62"/>
      <c r="BL311" s="86">
        <f t="shared" si="19"/>
        <v>0.9404159657</v>
      </c>
      <c r="BM311" s="86">
        <f t="shared" si="20"/>
        <v>0.02068985803</v>
      </c>
      <c r="BN311" s="86">
        <f t="shared" si="21"/>
        <v>0.0327211126</v>
      </c>
      <c r="BO311" s="86">
        <f t="shared" si="22"/>
        <v>0.006173063637</v>
      </c>
      <c r="BP311" s="86">
        <f t="shared" si="9"/>
        <v>1</v>
      </c>
      <c r="BQ311" s="86">
        <f t="shared" si="23"/>
        <v>0.05817367435</v>
      </c>
      <c r="BR311" s="86">
        <f t="shared" si="24"/>
        <v>0.9145199266</v>
      </c>
      <c r="BS311" s="86">
        <f t="shared" si="25"/>
        <v>0.01341606908</v>
      </c>
      <c r="BT311" s="86">
        <f t="shared" si="26"/>
        <v>0.01389032993</v>
      </c>
      <c r="BU311" s="86">
        <f t="shared" si="10"/>
        <v>1</v>
      </c>
      <c r="BV311" s="86">
        <f t="shared" si="27"/>
        <v>0.03579137636</v>
      </c>
      <c r="BW311" s="86">
        <f t="shared" si="28"/>
        <v>0.005219232431</v>
      </c>
      <c r="BX311" s="86">
        <f t="shared" si="29"/>
        <v>0.9471841865</v>
      </c>
      <c r="BY311" s="86">
        <f t="shared" si="30"/>
        <v>0.01180520472</v>
      </c>
      <c r="BZ311" s="86">
        <f t="shared" si="11"/>
        <v>1</v>
      </c>
      <c r="CA311" s="86">
        <f t="shared" si="31"/>
        <v>0.001107843922</v>
      </c>
      <c r="CB311" s="86">
        <f t="shared" si="32"/>
        <v>0.008976283867</v>
      </c>
      <c r="CC311" s="86">
        <f t="shared" si="33"/>
        <v>0.001936872402</v>
      </c>
      <c r="CD311" s="86">
        <f t="shared" si="34"/>
        <v>0.9879789998</v>
      </c>
      <c r="CE311" s="86">
        <f t="shared" si="12"/>
        <v>1</v>
      </c>
      <c r="CF311" s="62"/>
      <c r="CG311" s="86">
        <f t="shared" si="35"/>
        <v>0.9404159657</v>
      </c>
      <c r="CH311" s="86">
        <f t="shared" si="36"/>
        <v>0.02068985803</v>
      </c>
      <c r="CI311" s="86">
        <f t="shared" si="37"/>
        <v>0.0327211126</v>
      </c>
      <c r="CJ311" s="86">
        <f t="shared" si="38"/>
        <v>0.006173063637</v>
      </c>
      <c r="CK311" s="86">
        <f t="shared" si="13"/>
        <v>1</v>
      </c>
      <c r="CL311" s="86">
        <f t="shared" si="39"/>
        <v>0.05817367435</v>
      </c>
      <c r="CM311" s="86">
        <f t="shared" si="40"/>
        <v>0.9145199266</v>
      </c>
      <c r="CN311" s="86">
        <f t="shared" si="41"/>
        <v>0.01341606908</v>
      </c>
      <c r="CO311" s="86">
        <f t="shared" si="42"/>
        <v>0.01389032993</v>
      </c>
      <c r="CP311" s="86">
        <f t="shared" si="14"/>
        <v>1</v>
      </c>
      <c r="CQ311" s="86">
        <f t="shared" si="43"/>
        <v>0.03579137636</v>
      </c>
      <c r="CR311" s="86">
        <f t="shared" si="44"/>
        <v>0.005219232431</v>
      </c>
      <c r="CS311" s="86">
        <f t="shared" si="45"/>
        <v>0.9471841865</v>
      </c>
      <c r="CT311" s="86">
        <f t="shared" si="46"/>
        <v>0.01180520472</v>
      </c>
      <c r="CU311" s="86">
        <f t="shared" si="15"/>
        <v>1</v>
      </c>
      <c r="CV311" s="86">
        <f t="shared" si="47"/>
        <v>0.001107843922</v>
      </c>
      <c r="CW311" s="86">
        <f t="shared" si="48"/>
        <v>0.008976283867</v>
      </c>
      <c r="CX311" s="86">
        <f t="shared" si="49"/>
        <v>0.001936872402</v>
      </c>
      <c r="CY311" s="86">
        <f t="shared" si="50"/>
        <v>0.9879789998</v>
      </c>
      <c r="CZ311" s="86">
        <f t="shared" si="16"/>
        <v>1</v>
      </c>
      <c r="DA311" s="62"/>
      <c r="DB311" s="86">
        <f>(AQ311*Baseline!B$7 + AV311*Baseline!B$11 + BA311*Baseline!B$16 + BF311*Baseline!B$18)</f>
        <v>60177.64963</v>
      </c>
      <c r="DC311" s="86">
        <f>(AR311*Baseline!B$7 + AW311*Baseline!B$11 + BB311*Baseline!B$16 + BG311*Baseline!B$18)</f>
        <v>76550.43048</v>
      </c>
      <c r="DD311" s="86">
        <f>(AS311*Baseline!B$7 + AX311*Baseline!B$11 + BC311*Baseline!B$16 + BH311*Baseline!B$18)</f>
        <v>138212.5326</v>
      </c>
      <c r="DE311" s="86">
        <f>(AT311*Baseline!B$7 + AY311*Baseline!B$11 + BD311*Baseline!B$16 + BI311*Baseline!B$18)</f>
        <v>1260571.316</v>
      </c>
      <c r="DF311" s="86">
        <f t="shared" si="17"/>
        <v>1535511.929</v>
      </c>
      <c r="DG311" s="62"/>
      <c r="DH311" s="86">
        <f t="shared" si="51"/>
        <v>0.0391906103</v>
      </c>
      <c r="DI311" s="86">
        <f t="shared" si="52"/>
        <v>0.04985336097</v>
      </c>
      <c r="DJ311" s="86">
        <f t="shared" si="53"/>
        <v>0.09001071886</v>
      </c>
      <c r="DK311" s="86">
        <f t="shared" si="54"/>
        <v>0.8209453099</v>
      </c>
      <c r="DL311" s="86">
        <f t="shared" si="18"/>
        <v>1</v>
      </c>
      <c r="DM311" s="62"/>
      <c r="DN311" s="86">
        <f>DH311 / (Baseline!B$7/Baseline!B$17)</f>
        <v>4.183339881</v>
      </c>
      <c r="DO311" s="86">
        <f>DI311 / (Baseline!B$11/Baseline!B$17)</f>
        <v>1.203483995</v>
      </c>
      <c r="DP311" s="86">
        <f>DJ311 / (Baseline!B$16/Baseline!B$17)</f>
        <v>1.390937625</v>
      </c>
      <c r="DQ311" s="86">
        <f>DK311 / (Baseline!B$18/Baseline!B$17)</f>
        <v>0.9281511476</v>
      </c>
      <c r="DR311" s="62"/>
      <c r="DS311" s="86">
        <f>DH311 / Baseline!H$117</f>
        <v>1.5679032</v>
      </c>
      <c r="DT311" s="86">
        <f>DI311 / Baseline!H$118</f>
        <v>1.12220176</v>
      </c>
      <c r="DU311" s="86">
        <f>DJ311 / Baseline!H$119</f>
        <v>1.076025431</v>
      </c>
      <c r="DV311" s="86">
        <f>DK311 / Baseline!H$120</f>
        <v>0.9693204048</v>
      </c>
      <c r="DW311" s="87"/>
      <c r="DX311" s="86">
        <f>(AU311*Baseline!B$34)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0.02887851253</v>
      </c>
      <c r="DY311" s="86">
        <f>(AZ311*Baseline!B$34) + (Baseline!D$90*(1-Baseline!D$91)*Baseline!B$35) + (Baseline!D$90*Baseline!D$91*((1-Baseline!D$92)*Baseline!B$40 + Baseline!D$92*Baseline!B$41))</f>
        <v>0.01125468706</v>
      </c>
      <c r="DZ311" s="86">
        <f>(BE311*Baseline!B$34) + (Baseline!F$90*(1-Baseline!F$91)*Baseline!B$35) + (Baseline!F$90*Baseline!F$91*((1-Baseline!F$92)*Baseline!B$40 + Baseline!F$92*Baseline!B$41))</f>
        <v>0.01402177183</v>
      </c>
      <c r="EA311" s="86">
        <f>(BJ311*Baseline!B$34) + (Baseline!H$90*(1-Baseline!H$91)*Baseline!B$35) + (Baseline!H$90*Baseline!H$91*((1-Baseline!H$92)*Baseline!B$40 + Baseline!H$92*Baseline!B$41))</f>
        <v>0.009314810061</v>
      </c>
      <c r="EB311" s="86">
        <f>( DX311*Baseline!B$7 + DY311*Baseline!B$11 + DZ311*Baseline!B$16 + EA311*Baseline!B$18 ) / Baseline!B$17</f>
        <v>0.009883043878</v>
      </c>
    </row>
    <row r="312">
      <c r="A312" s="73" t="s">
        <v>488</v>
      </c>
      <c r="B312" s="85">
        <f>MIN( MAX( NORMINV( MCrands!B312, (B$5+B$4)/2, (B$5-B$4)/3.29 ), 0 ), 1 )</f>
        <v>0.2806587412</v>
      </c>
      <c r="C312" s="85">
        <f>MAX( NORMINV( MCrands!C312, (C$5+C$4)/2, (C$5-C$4)/3.29 ), 0 )</f>
        <v>2.411959596</v>
      </c>
      <c r="D312" s="83"/>
      <c r="E312" s="84">
        <f>Baseline!B$33 * (C312 * Baseline!B$68*Baseline!B$68/Baseline!B$75 + Baseline!B$46 * Baseline!B$54*Baseline!B$54/Baseline!B$76 + Baseline!B$47 * Baseline!B$55*Baseline!B$55/Baseline!B$77 + Baseline!B$56*Baseline!B$56/Baseline!B$78)</f>
        <v>0.00001712622291</v>
      </c>
      <c r="F312" s="84">
        <f>Baseline!B$33 * (C312 * Baseline!B$68*Baseline!B$59/Baseline!B$75 + Baseline!B$46 * Baseline!B$54*Baseline!B$69/Baseline!B$76 + Baseline!B$47 * Baseline!B$55*Baseline!B$57/Baseline!B$77 + Baseline!B$56*Baseline!B$58/Baseline!B$78)</f>
        <v>0.000000238943579</v>
      </c>
      <c r="G312" s="85">
        <f>Baseline!B$33 * (C312 * Baseline!B$68*Baseline!B$60/Baseline!B$75 + Baseline!B$46 * Baseline!B$54*Baseline!B$61/Baseline!B$76 + Baseline!B$47 * Baseline!B$55*Baseline!B$70/Baseline!B$77 + Baseline!B$56*Baseline!B$62/Baseline!B$78)</f>
        <v>0.0000002001229198</v>
      </c>
      <c r="H312" s="84">
        <f>Baseline!B$33 * (C312 * Baseline!B$68*Baseline!B$63/Baseline!B$75 + Baseline!B$46 * Baseline!B$54*Baseline!B$64/Baseline!B$76 + Baseline!B$47 * Baseline!B$55*Baseline!B$65/Baseline!B$77 + Baseline!B$56*Baseline!B$71/Baseline!B$78)</f>
        <v>0.00000000365938834</v>
      </c>
      <c r="I312" s="84">
        <f>Baseline!B$33 * (C312 * Baseline!B$59*Baseline!B$68/Baseline!B$75 + Baseline!B$46 * Baseline!B$69*Baseline!B$54/Baseline!B$76 + Baseline!B$47 * Baseline!B$57*Baseline!B$55/Baseline!B$77 + Baseline!B$58*Baseline!B$56/Baseline!B$78)</f>
        <v>0.000000238943579</v>
      </c>
      <c r="J312" s="85">
        <f>Baseline!B$33 * (C312 * Baseline!B$59*Baseline!B$59/Baseline!B$75 + Baseline!B$46 * Baseline!B$69*Baseline!B$69/Baseline!B$76 + Baseline!B$47 * Baseline!B$57*Baseline!B$57/Baseline!B$77 + Baseline!B$58*Baseline!B$58/Baseline!B$78)</f>
        <v>0.000002116574415</v>
      </c>
      <c r="K312" s="84">
        <f>Baseline!B$33 * (C312 * Baseline!B$59*Baseline!B$60/Baseline!B$75 + Baseline!B$46 * Baseline!B$69*Baseline!B$61/Baseline!B$76 + Baseline!B$47 * Baseline!B$57*Baseline!B$70/Baseline!B$77 + Baseline!B$58*Baseline!B$62/Baseline!B$78)</f>
        <v>0.00000001648974388</v>
      </c>
      <c r="L312" s="85">
        <f>Baseline!B$33 * (C312 * Baseline!B$59*Baseline!B$63/Baseline!B$75 + Baseline!B$46 * Baseline!B$69*Baseline!B$64/Baseline!B$76 + Baseline!B$47 * Baseline!B$57*Baseline!B$65/Baseline!B$77 + Baseline!B$58*Baseline!B$71/Baseline!B$78)</f>
        <v>0.00000001707278616</v>
      </c>
      <c r="M312" s="84">
        <f>Baseline!B$33 * (C312 * Baseline!B$60*Baseline!B$68/Baseline!B$75 + Baseline!B$46 * Baseline!B$61*Baseline!B$54/Baseline!B$76 + Baseline!B$47 * Baseline!B$70*Baseline!B$55/Baseline!B$77 + Baseline!B$62*Baseline!B$56/Baseline!B$78)</f>
        <v>0.0000002001229198</v>
      </c>
      <c r="N312" s="85">
        <f>Baseline!B$33 * (C312 * Baseline!B$60*Baseline!B$59/Baseline!B$75 + Baseline!B$46 * Baseline!B$61*Baseline!B$69/Baseline!B$76 + Baseline!B$47 * Baseline!B$70*Baseline!B$57/Baseline!B$77 + Baseline!B$62*Baseline!B$58/Baseline!B$78)</f>
        <v>0.00000001648974388</v>
      </c>
      <c r="O312" s="85">
        <f>Baseline!B$33 * (C312 * Baseline!B$60*Baseline!B$60/Baseline!B$75 + Baseline!B$46 * Baseline!B$61*Baseline!B$61/Baseline!B$76 + Baseline!B$47 * Baseline!B$70*Baseline!B$70/Baseline!B$77 + Baseline!B$62*Baseline!B$62/Baseline!B$78)</f>
        <v>0.000001589267423</v>
      </c>
      <c r="P312" s="84">
        <f>Baseline!B$33 * (C312 * Baseline!B$60*Baseline!B$63/Baseline!B$75 + Baseline!B$46 * Baseline!B$61*Baseline!B$64/Baseline!B$76 + Baseline!B$47 * Baseline!B$70*Baseline!B$65/Baseline!B$77 + Baseline!B$62*Baseline!B$71/Baseline!B$78)</f>
        <v>0.000000001956381765</v>
      </c>
      <c r="Q312" s="84">
        <f>Baseline!B$33 * (C312 * Baseline!B$63*Baseline!B$68/Baseline!B$75 + Baseline!B$46 * Baseline!B$64*Baseline!B$54/Baseline!B$76 + Baseline!B$47 * Baseline!B$65*Baseline!B$55/Baseline!B$77 + Baseline!B$71*Baseline!B$56/Baseline!B$78)</f>
        <v>0.00000000365938834</v>
      </c>
      <c r="R312" s="84">
        <f>Baseline!B$33 * (C312 * Baseline!B$63*Baseline!B$59/Baseline!B$75 + Baseline!B$46 * Baseline!B$64*Baseline!B$69/Baseline!B$76 + Baseline!B$47 * Baseline!B$65*Baseline!B$57/Baseline!B$77 + Baseline!B$71*Baseline!B$58/Baseline!B$78)</f>
        <v>0.00000001707278616</v>
      </c>
      <c r="S312" s="84">
        <f>Baseline!B$33 * (C312 * Baseline!B$63*Baseline!B$60/Baseline!B$75 + Baseline!B$46 * Baseline!B$64*Baseline!B$61/Baseline!B$76 + Baseline!B$47 * Baseline!B$65*Baseline!B$70/Baseline!B$77 + Baseline!B$71*Baseline!B$62/Baseline!B$78)</f>
        <v>0.000000001956381765</v>
      </c>
      <c r="T312" s="84">
        <f>Baseline!B$33 * (C312 * Baseline!B$63*Baseline!B$63/Baseline!B$75 + Baseline!B$46 * Baseline!B$64*Baseline!B$64/Baseline!B$76 + Baseline!B$47 * Baseline!B$65*Baseline!B$65/Baseline!B$77 + Baseline!B$71*Baseline!B$71/Baseline!B$78)</f>
        <v>0.00000009856721621</v>
      </c>
      <c r="U312" s="83"/>
      <c r="V312" s="84">
        <f>E312 * ( Baseline!B$89 * Baseline!B$7 )</f>
        <v>0.1777530676</v>
      </c>
      <c r="W312" s="84">
        <f>F312 * ( Baseline!D$89 * Baseline!B$11 )</f>
        <v>0.004407695593</v>
      </c>
      <c r="X312" s="84">
        <f>G312 * ( Baseline!F$89 * Baseline!B$16 )</f>
        <v>0.006951223574</v>
      </c>
      <c r="Y312" s="84">
        <f>H312 * ( Baseline!H$89 * Baseline!B$18 )</f>
        <v>0.001286909784</v>
      </c>
      <c r="Z312" s="86">
        <f t="shared" si="1"/>
        <v>0.1903988966</v>
      </c>
      <c r="AA312" s="84">
        <f>I312 * ( Baseline!B$89 * Baseline!B$7 )</f>
        <v>0.002479995406</v>
      </c>
      <c r="AB312" s="85">
        <f>J312 * ( Baseline!D$89 * Baseline!B$11 )</f>
        <v>0.03904359248</v>
      </c>
      <c r="AC312" s="85">
        <f>K312 * ( Baseline!F$89 * Baseline!B$16 )</f>
        <v>0.0005727674597</v>
      </c>
      <c r="AD312" s="85">
        <f>L312 * ( Baseline!F$89 * Baseline!B$16 )</f>
        <v>0.0005930192992</v>
      </c>
      <c r="AE312" s="86">
        <f t="shared" si="2"/>
        <v>0.04268937464</v>
      </c>
      <c r="AF312" s="86">
        <f>M312 * ( Baseline!B$89 * Baseline!B$7 )</f>
        <v>0.002077075784</v>
      </c>
      <c r="AG312" s="86">
        <f>N312 * ( Baseline!D$89 * Baseline!B$11 )</f>
        <v>0.0003041796383</v>
      </c>
      <c r="AH312" s="86">
        <f>O312 * ( Baseline!F$89 * Baseline!B$16 )</f>
        <v>0.05520283828</v>
      </c>
      <c r="AI312" s="86">
        <f>P312 * ( Baseline!H$89 * Baseline!B$18 )</f>
        <v>0.0006880075579</v>
      </c>
      <c r="AJ312" s="86">
        <f t="shared" si="3"/>
        <v>0.05827210126</v>
      </c>
      <c r="AK312" s="86">
        <f>Q312 * ( Baseline!B$89 * Baseline!B$7 )</f>
        <v>0.00003798079158</v>
      </c>
      <c r="AL312" s="86">
        <f>R312 * ( Baseline!D$89 * Baseline!B$11 )</f>
        <v>0.0003149347836</v>
      </c>
      <c r="AM312" s="86">
        <f>S312 * ( Baseline!F$89 * Baseline!B$16 )</f>
        <v>0.00006795447049</v>
      </c>
      <c r="AN312" s="86">
        <f>T312 * ( Baseline!H$89 * Baseline!B$18 )</f>
        <v>0.03466347465</v>
      </c>
      <c r="AO312" s="86">
        <f t="shared" si="4"/>
        <v>0.03508434469</v>
      </c>
      <c r="AP312" s="62"/>
      <c r="AQ312" s="86">
        <f>V312 * ( (1-Baseline!B$90-Baseline!B$89) + (1-B312)*Baseline!B$90 )</f>
        <v>0.1295488745</v>
      </c>
      <c r="AR312" s="86">
        <f>W312 * ( (1-Baseline!B$90-Baseline!B$89) + (1-B312)*Baseline!B$90 )</f>
        <v>0.003212389023</v>
      </c>
      <c r="AS312" s="86">
        <f>X312 * ( (1-Baseline!B$90-Baseline!B$89) + (1-B312)*Baseline!B$90 )</f>
        <v>0.005066147114</v>
      </c>
      <c r="AT312" s="86">
        <f>Y312 * ( (1-Baseline!B$90-Baseline!B$89) + (1-B312)*Baseline!B$90 )</f>
        <v>0.0009379175076</v>
      </c>
      <c r="AU312" s="86">
        <f t="shared" si="5"/>
        <v>0.1387653282</v>
      </c>
      <c r="AV312" s="86">
        <f>AA312 * ( (1-Baseline!D$90-Baseline!D$89) + (1-B312)*Baseline!D$90 )</f>
        <v>0.002146840967</v>
      </c>
      <c r="AW312" s="86">
        <f>AB312 * ( (1-Baseline!D$90-Baseline!D$89) + (1-B312)*Baseline!D$90 )</f>
        <v>0.03379860448</v>
      </c>
      <c r="AX312" s="86">
        <f>AC312 * ( (1-Baseline!D$90-Baseline!D$89) + (1-B312)*Baseline!D$90 )</f>
        <v>0.00049582376</v>
      </c>
      <c r="AY312" s="86">
        <f>AD312 * ( (1-Baseline!D$90-Baseline!D$89) + (1-B312)*Baseline!D$90 )</f>
        <v>0.000513355034</v>
      </c>
      <c r="AZ312" s="86">
        <f t="shared" si="6"/>
        <v>0.03695462424</v>
      </c>
      <c r="BA312" s="86">
        <f>AF312 * ( (1-Baseline!F$90-Baseline!F$89) + (1-Baseline!B$36)*Baseline!F$90 )</f>
        <v>0.001494730201</v>
      </c>
      <c r="BB312" s="86">
        <f>AG312 * ( (1-Baseline!F$90-Baseline!F$89) + (1-Baseline!B$36)*Baseline!F$90 )</f>
        <v>0.0002188974015</v>
      </c>
      <c r="BC312" s="86">
        <f>AH312 * ( (1-Baseline!F$90-Baseline!F$89) + (1-Baseline!B$36)*Baseline!F$90 )</f>
        <v>0.03972572892</v>
      </c>
      <c r="BD312" s="86">
        <f>AI312 * ( (1-Baseline!F$90-Baseline!F$89) + (1-Baseline!B$36)*Baseline!F$90 )</f>
        <v>0.0004951122549</v>
      </c>
      <c r="BE312" s="86">
        <f t="shared" si="7"/>
        <v>0.04193446877</v>
      </c>
      <c r="BF312" s="86">
        <f>AK312 * ( (1-Baseline!H$90-Baseline!H$89) + (1-Baseline!B$36)*Baseline!H$90 )</f>
        <v>0.00003009294079</v>
      </c>
      <c r="BG312" s="86">
        <f>AL312 * ( (1-Baseline!H$90-Baseline!H$89) + (1-Baseline!B$36)*Baseline!H$90 )</f>
        <v>0.0002495291277</v>
      </c>
      <c r="BH312" s="86">
        <f>AM312 * ( (1-Baseline!H$90-Baseline!H$89) + (1-Baseline!B$36)*Baseline!H$90 )</f>
        <v>0.00005384168606</v>
      </c>
      <c r="BI312" s="86">
        <f>AN312 * ( (1-Baseline!H$90-Baseline!H$89) + (1-Baseline!B$36)*Baseline!H$90 )</f>
        <v>0.02746456423</v>
      </c>
      <c r="BJ312" s="86">
        <f t="shared" si="8"/>
        <v>0.02779802799</v>
      </c>
      <c r="BK312" s="62"/>
      <c r="BL312" s="86">
        <f t="shared" si="19"/>
        <v>0.9335824462</v>
      </c>
      <c r="BM312" s="86">
        <f t="shared" si="20"/>
        <v>0.02314979589</v>
      </c>
      <c r="BN312" s="86">
        <f t="shared" si="21"/>
        <v>0.03650873875</v>
      </c>
      <c r="BO312" s="86">
        <f t="shared" si="22"/>
        <v>0.00675901913</v>
      </c>
      <c r="BP312" s="86">
        <f t="shared" si="9"/>
        <v>1</v>
      </c>
      <c r="BQ312" s="86">
        <f t="shared" si="23"/>
        <v>0.05809397366</v>
      </c>
      <c r="BR312" s="86">
        <f t="shared" si="24"/>
        <v>0.9145974333</v>
      </c>
      <c r="BS312" s="86">
        <f t="shared" si="25"/>
        <v>0.01341709651</v>
      </c>
      <c r="BT312" s="86">
        <f t="shared" si="26"/>
        <v>0.01389149652</v>
      </c>
      <c r="BU312" s="86">
        <f t="shared" si="10"/>
        <v>1</v>
      </c>
      <c r="BV312" s="86">
        <f t="shared" si="27"/>
        <v>0.03564442914</v>
      </c>
      <c r="BW312" s="86">
        <f t="shared" si="28"/>
        <v>0.005219987468</v>
      </c>
      <c r="BX312" s="86">
        <f t="shared" si="29"/>
        <v>0.9473287746</v>
      </c>
      <c r="BY312" s="86">
        <f t="shared" si="30"/>
        <v>0.0118068088</v>
      </c>
      <c r="BZ312" s="86">
        <f t="shared" si="11"/>
        <v>1</v>
      </c>
      <c r="CA312" s="86">
        <f t="shared" si="31"/>
        <v>0.001082556676</v>
      </c>
      <c r="CB312" s="86">
        <f t="shared" si="32"/>
        <v>0.008976504659</v>
      </c>
      <c r="CC312" s="86">
        <f t="shared" si="33"/>
        <v>0.001936888692</v>
      </c>
      <c r="CD312" s="86">
        <f t="shared" si="34"/>
        <v>0.98800405</v>
      </c>
      <c r="CE312" s="86">
        <f t="shared" si="12"/>
        <v>1</v>
      </c>
      <c r="CF312" s="62"/>
      <c r="CG312" s="86">
        <f t="shared" si="35"/>
        <v>0.9335824462</v>
      </c>
      <c r="CH312" s="86">
        <f t="shared" si="36"/>
        <v>0.02314979589</v>
      </c>
      <c r="CI312" s="86">
        <f t="shared" si="37"/>
        <v>0.03650873875</v>
      </c>
      <c r="CJ312" s="86">
        <f t="shared" si="38"/>
        <v>0.00675901913</v>
      </c>
      <c r="CK312" s="86">
        <f t="shared" si="13"/>
        <v>1</v>
      </c>
      <c r="CL312" s="86">
        <f t="shared" si="39"/>
        <v>0.05809397366</v>
      </c>
      <c r="CM312" s="86">
        <f t="shared" si="40"/>
        <v>0.9145974333</v>
      </c>
      <c r="CN312" s="86">
        <f t="shared" si="41"/>
        <v>0.01341709651</v>
      </c>
      <c r="CO312" s="86">
        <f t="shared" si="42"/>
        <v>0.01389149652</v>
      </c>
      <c r="CP312" s="86">
        <f t="shared" si="14"/>
        <v>1</v>
      </c>
      <c r="CQ312" s="86">
        <f t="shared" si="43"/>
        <v>0.03564442914</v>
      </c>
      <c r="CR312" s="86">
        <f t="shared" si="44"/>
        <v>0.005219987468</v>
      </c>
      <c r="CS312" s="86">
        <f t="shared" si="45"/>
        <v>0.9473287746</v>
      </c>
      <c r="CT312" s="86">
        <f t="shared" si="46"/>
        <v>0.0118068088</v>
      </c>
      <c r="CU312" s="86">
        <f t="shared" si="15"/>
        <v>1</v>
      </c>
      <c r="CV312" s="86">
        <f t="shared" si="47"/>
        <v>0.001082556676</v>
      </c>
      <c r="CW312" s="86">
        <f t="shared" si="48"/>
        <v>0.008976504659</v>
      </c>
      <c r="CX312" s="86">
        <f t="shared" si="49"/>
        <v>0.001936888692</v>
      </c>
      <c r="CY312" s="86">
        <f t="shared" si="50"/>
        <v>0.98800405</v>
      </c>
      <c r="CZ312" s="86">
        <f t="shared" si="16"/>
        <v>1</v>
      </c>
      <c r="DA312" s="62"/>
      <c r="DB312" s="86">
        <f>(AQ312*Baseline!B$7 + AV312*Baseline!B$11 + BA312*Baseline!B$16 + BF312*Baseline!B$18)</f>
        <v>73820.83101</v>
      </c>
      <c r="DC312" s="86">
        <f>(AR312*Baseline!B$7 + AW312*Baseline!B$11 + BB312*Baseline!B$16 + BG312*Baseline!B$18)</f>
        <v>86200.43137</v>
      </c>
      <c r="DD312" s="86">
        <f>(AS312*Baseline!B$7 + AX312*Baseline!B$11 + BC312*Baseline!B$16 + BH312*Baseline!B$18)</f>
        <v>139074.5967</v>
      </c>
      <c r="DE312" s="86">
        <f>(AT312*Baseline!B$7 + AY312*Baseline!B$11 + BD312*Baseline!B$16 + BI312*Baseline!B$18)</f>
        <v>1260839.335</v>
      </c>
      <c r="DF312" s="86">
        <f t="shared" si="17"/>
        <v>1559935.194</v>
      </c>
      <c r="DG312" s="62"/>
      <c r="DH312" s="86">
        <f t="shared" si="51"/>
        <v>0.04732301142</v>
      </c>
      <c r="DI312" s="86">
        <f t="shared" si="52"/>
        <v>0.05525898236</v>
      </c>
      <c r="DJ312" s="86">
        <f t="shared" si="53"/>
        <v>0.08915408615</v>
      </c>
      <c r="DK312" s="86">
        <f t="shared" si="54"/>
        <v>0.8082639201</v>
      </c>
      <c r="DL312" s="86">
        <f t="shared" si="18"/>
        <v>1</v>
      </c>
      <c r="DM312" s="62"/>
      <c r="DN312" s="86">
        <f>DH312 / (Baseline!B$7/Baseline!B$17)</f>
        <v>5.051420211</v>
      </c>
      <c r="DO312" s="86">
        <f>DI312 / (Baseline!B$11/Baseline!B$17)</f>
        <v>1.333978283</v>
      </c>
      <c r="DP312" s="86">
        <f>DJ312 / (Baseline!B$16/Baseline!B$17)</f>
        <v>1.377700061</v>
      </c>
      <c r="DQ312" s="86">
        <f>DK312 / (Baseline!B$18/Baseline!B$17)</f>
        <v>0.9138137169</v>
      </c>
      <c r="DR312" s="62"/>
      <c r="DS312" s="86">
        <f>DH312 / Baseline!H$117</f>
        <v>1.893257096</v>
      </c>
      <c r="DT312" s="86">
        <f>DI312 / Baseline!H$118</f>
        <v>1.243882579</v>
      </c>
      <c r="DU312" s="86">
        <f>DJ312 / Baseline!H$119</f>
        <v>1.065784888</v>
      </c>
      <c r="DV312" s="86">
        <f>DK312 / Baseline!H$120</f>
        <v>0.9543470202</v>
      </c>
      <c r="DW312" s="87"/>
      <c r="DX312" s="86">
        <f>(AU312*Baseline!B$34)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0.03334433047</v>
      </c>
      <c r="DY312" s="86">
        <f>(AZ312*Baseline!B$34) + (Baseline!D$90*(1-Baseline!D$91)*Baseline!B$35) + (Baseline!D$90*Baseline!D$91*((1-Baseline!D$92)*Baseline!B$40 + Baseline!D$92*Baseline!B$41))</f>
        <v>0.01195676164</v>
      </c>
      <c r="DZ312" s="86">
        <f>(BE312*Baseline!B$34) + (Baseline!F$90*(1-Baseline!F$91)*Baseline!B$35) + (Baseline!F$90*Baseline!F$91*((1-Baseline!F$92)*Baseline!B$40 + Baseline!F$92*Baseline!B$41))</f>
        <v>0.01402081032</v>
      </c>
      <c r="EA312" s="86">
        <f>(BJ312*Baseline!B$34) + (Baseline!H$90*(1-Baseline!H$91)*Baseline!B$35) + (Baseline!H$90*Baseline!H$91*((1-Baseline!H$92)*Baseline!B$40 + Baseline!H$92*Baseline!B$41))</f>
        <v>0.009314704198</v>
      </c>
      <c r="EB312" s="86">
        <f>( DX312*Baseline!B$7 + DY312*Baseline!B$11 + DZ312*Baseline!B$16 + EA312*Baseline!B$18 ) / Baseline!B$17</f>
        <v>0.009953807836</v>
      </c>
    </row>
    <row r="313">
      <c r="A313" s="73" t="s">
        <v>489</v>
      </c>
      <c r="B313" s="85">
        <f>MIN( MAX( NORMINV( MCrands!B313, (B$5+B$4)/2, (B$5-B$4)/3.29 ), 0 ), 1 )</f>
        <v>0.4814233205</v>
      </c>
      <c r="C313" s="85">
        <f>MAX( NORMINV( MCrands!C313, (C$5+C$4)/2, (C$5-C$4)/3.29 ), 0 )</f>
        <v>3.057247451</v>
      </c>
      <c r="D313" s="83"/>
      <c r="E313" s="84">
        <f>Baseline!B$33 * (C313 * Baseline!B$68*Baseline!B$68/Baseline!B$75 + Baseline!B$46 * Baseline!B$54*Baseline!B$54/Baseline!B$76 + Baseline!B$47 * Baseline!B$55*Baseline!B$55/Baseline!B$77 + Baseline!B$56*Baseline!B$56/Baseline!B$78)</f>
        <v>0.00002169487642</v>
      </c>
      <c r="F313" s="84">
        <f>Baseline!B$33 * (C313 * Baseline!B$68*Baseline!B$59/Baseline!B$75 + Baseline!B$46 * Baseline!B$54*Baseline!B$69/Baseline!B$76 + Baseline!B$47 * Baseline!B$55*Baseline!B$57/Baseline!B$77 + Baseline!B$56*Baseline!B$58/Baseline!B$78)</f>
        <v>0.0000002396649453</v>
      </c>
      <c r="G313" s="85">
        <f>Baseline!B$33 * (C313 * Baseline!B$68*Baseline!B$60/Baseline!B$75 + Baseline!B$46 * Baseline!B$54*Baseline!B$61/Baseline!B$76 + Baseline!B$47 * Baseline!B$55*Baseline!B$70/Baseline!B$77 + Baseline!B$56*Baseline!B$62/Baseline!B$78)</f>
        <v>0.0000002018962787</v>
      </c>
      <c r="H313" s="84">
        <f>Baseline!B$33 * (C313 * Baseline!B$68*Baseline!B$63/Baseline!B$75 + Baseline!B$46 * Baseline!B$54*Baseline!B$64/Baseline!B$76 + Baseline!B$47 * Baseline!B$55*Baseline!B$65/Baseline!B$77 + Baseline!B$56*Baseline!B$71/Baseline!B$78)</f>
        <v>0.000000003836724233</v>
      </c>
      <c r="I313" s="84">
        <f>Baseline!B$33 * (C313 * Baseline!B$59*Baseline!B$68/Baseline!B$75 + Baseline!B$46 * Baseline!B$69*Baseline!B$54/Baseline!B$76 + Baseline!B$47 * Baseline!B$57*Baseline!B$55/Baseline!B$77 + Baseline!B$58*Baseline!B$56/Baseline!B$78)</f>
        <v>0.0000002396649453</v>
      </c>
      <c r="J313" s="85">
        <f>Baseline!B$33 * (C313 * Baseline!B$59*Baseline!B$59/Baseline!B$75 + Baseline!B$46 * Baseline!B$69*Baseline!B$69/Baseline!B$76 + Baseline!B$47 * Baseline!B$57*Baseline!B$57/Baseline!B$77 + Baseline!B$58*Baseline!B$58/Baseline!B$78)</f>
        <v>0.000002116574529</v>
      </c>
      <c r="K313" s="84">
        <f>Baseline!B$33 * (C313 * Baseline!B$59*Baseline!B$60/Baseline!B$75 + Baseline!B$46 * Baseline!B$69*Baseline!B$61/Baseline!B$76 + Baseline!B$47 * Baseline!B$57*Baseline!B$70/Baseline!B$77 + Baseline!B$58*Baseline!B$62/Baseline!B$78)</f>
        <v>0.00000001649002388</v>
      </c>
      <c r="L313" s="85">
        <f>Baseline!B$33 * (C313 * Baseline!B$59*Baseline!B$63/Baseline!B$75 + Baseline!B$46 * Baseline!B$69*Baseline!B$64/Baseline!B$76 + Baseline!B$47 * Baseline!B$57*Baseline!B$65/Baseline!B$77 + Baseline!B$58*Baseline!B$71/Baseline!B$78)</f>
        <v>0.00000001707281416</v>
      </c>
      <c r="M313" s="84">
        <f>Baseline!B$33 * (C313 * Baseline!B$60*Baseline!B$68/Baseline!B$75 + Baseline!B$46 * Baseline!B$61*Baseline!B$54/Baseline!B$76 + Baseline!B$47 * Baseline!B$70*Baseline!B$55/Baseline!B$77 + Baseline!B$62*Baseline!B$56/Baseline!B$78)</f>
        <v>0.0000002018962787</v>
      </c>
      <c r="N313" s="85">
        <f>Baseline!B$33 * (C313 * Baseline!B$60*Baseline!B$59/Baseline!B$75 + Baseline!B$46 * Baseline!B$61*Baseline!B$69/Baseline!B$76 + Baseline!B$47 * Baseline!B$70*Baseline!B$57/Baseline!B$77 + Baseline!B$62*Baseline!B$58/Baseline!B$78)</f>
        <v>0.00000001649002388</v>
      </c>
      <c r="O313" s="85">
        <f>Baseline!B$33 * (C313 * Baseline!B$60*Baseline!B$60/Baseline!B$75 + Baseline!B$46 * Baseline!B$61*Baseline!B$61/Baseline!B$76 + Baseline!B$47 * Baseline!B$70*Baseline!B$70/Baseline!B$77 + Baseline!B$62*Baseline!B$62/Baseline!B$78)</f>
        <v>0.000001589268111</v>
      </c>
      <c r="P313" s="84">
        <f>Baseline!B$33 * (C313 * Baseline!B$60*Baseline!B$63/Baseline!B$75 + Baseline!B$46 * Baseline!B$61*Baseline!B$64/Baseline!B$76 + Baseline!B$47 * Baseline!B$70*Baseline!B$65/Baseline!B$77 + Baseline!B$62*Baseline!B$71/Baseline!B$78)</f>
        <v>0.0000000019564506</v>
      </c>
      <c r="Q313" s="84">
        <f>Baseline!B$33 * (C313 * Baseline!B$63*Baseline!B$68/Baseline!B$75 + Baseline!B$46 * Baseline!B$64*Baseline!B$54/Baseline!B$76 + Baseline!B$47 * Baseline!B$65*Baseline!B$55/Baseline!B$77 + Baseline!B$71*Baseline!B$56/Baseline!B$78)</f>
        <v>0.000000003836724233</v>
      </c>
      <c r="R313" s="84">
        <f>Baseline!B$33 * (C313 * Baseline!B$63*Baseline!B$59/Baseline!B$75 + Baseline!B$46 * Baseline!B$64*Baseline!B$69/Baseline!B$76 + Baseline!B$47 * Baseline!B$65*Baseline!B$57/Baseline!B$77 + Baseline!B$71*Baseline!B$58/Baseline!B$78)</f>
        <v>0.00000001707281416</v>
      </c>
      <c r="S313" s="84">
        <f>Baseline!B$33 * (C313 * Baseline!B$63*Baseline!B$60/Baseline!B$75 + Baseline!B$46 * Baseline!B$64*Baseline!B$61/Baseline!B$76 + Baseline!B$47 * Baseline!B$65*Baseline!B$70/Baseline!B$77 + Baseline!B$71*Baseline!B$62/Baseline!B$78)</f>
        <v>0.0000000019564506</v>
      </c>
      <c r="T313" s="84">
        <f>Baseline!B$33 * (C313 * Baseline!B$63*Baseline!B$63/Baseline!B$75 + Baseline!B$46 * Baseline!B$64*Baseline!B$64/Baseline!B$76 + Baseline!B$47 * Baseline!B$65*Baseline!B$65/Baseline!B$77 + Baseline!B$71*Baseline!B$71/Baseline!B$78)</f>
        <v>0.0000000985672231</v>
      </c>
      <c r="U313" s="83"/>
      <c r="V313" s="84">
        <f>E313 * ( Baseline!B$89 * Baseline!B$7 )</f>
        <v>0.2251711223</v>
      </c>
      <c r="W313" s="84">
        <f>F313 * ( Baseline!D$89 * Baseline!B$11 )</f>
        <v>0.004421002347</v>
      </c>
      <c r="X313" s="84">
        <f>G313 * ( Baseline!F$89 * Baseline!B$16 )</f>
        <v>0.007012820788</v>
      </c>
      <c r="Y313" s="84">
        <f>H313 * ( Baseline!H$89 * Baseline!B$18 )</f>
        <v>0.001349274112</v>
      </c>
      <c r="Z313" s="86">
        <f t="shared" si="1"/>
        <v>0.2379542196</v>
      </c>
      <c r="AA313" s="84">
        <f>I313 * ( Baseline!B$89 * Baseline!B$7 )</f>
        <v>0.002487482467</v>
      </c>
      <c r="AB313" s="85">
        <f>J313 * ( Baseline!D$89 * Baseline!B$11 )</f>
        <v>0.03904359458</v>
      </c>
      <c r="AC313" s="85">
        <f>K313 * ( Baseline!F$89 * Baseline!B$16 )</f>
        <v>0.0005727771855</v>
      </c>
      <c r="AD313" s="85">
        <f>L313 * ( Baseline!F$89 * Baseline!B$16 )</f>
        <v>0.0005930202718</v>
      </c>
      <c r="AE313" s="86">
        <f t="shared" si="2"/>
        <v>0.0426968745</v>
      </c>
      <c r="AF313" s="86">
        <f>M313 * ( Baseline!B$89 * Baseline!B$7 )</f>
        <v>0.002095481477</v>
      </c>
      <c r="AG313" s="86">
        <f>N313 * ( Baseline!D$89 * Baseline!B$11 )</f>
        <v>0.0003041848034</v>
      </c>
      <c r="AH313" s="86">
        <f>O313 * ( Baseline!F$89 * Baseline!B$16 )</f>
        <v>0.05520286219</v>
      </c>
      <c r="AI313" s="86">
        <f>P313 * ( Baseline!H$89 * Baseline!B$18 )</f>
        <v>0.0006880317651</v>
      </c>
      <c r="AJ313" s="86">
        <f t="shared" si="3"/>
        <v>0.05829056023</v>
      </c>
      <c r="AK313" s="86">
        <f>Q313 * ( Baseline!B$89 * Baseline!B$7 )</f>
        <v>0.00003982136081</v>
      </c>
      <c r="AL313" s="86">
        <f>R313 * ( Baseline!D$89 * Baseline!B$11 )</f>
        <v>0.0003149353001</v>
      </c>
      <c r="AM313" s="86">
        <f>S313 * ( Baseline!F$89 * Baseline!B$16 )</f>
        <v>0.00006795686143</v>
      </c>
      <c r="AN313" s="86">
        <f>T313 * ( Baseline!H$89 * Baseline!B$18 )</f>
        <v>0.03466347707</v>
      </c>
      <c r="AO313" s="86">
        <f t="shared" si="4"/>
        <v>0.03508619059</v>
      </c>
      <c r="AP313" s="62"/>
      <c r="AQ313" s="86">
        <f>V313 * ( (1-Baseline!B$90-Baseline!B$89) + (1-B313)*Baseline!B$90 )</f>
        <v>0.1238741201</v>
      </c>
      <c r="AR313" s="86">
        <f>W313 * ( (1-Baseline!B$90-Baseline!B$89) + (1-B313)*Baseline!B$90 )</f>
        <v>0.002432140366</v>
      </c>
      <c r="AS313" s="86">
        <f>X313 * ( (1-Baseline!B$90-Baseline!B$89) + (1-B313)*Baseline!B$90 )</f>
        <v>0.003857985855</v>
      </c>
      <c r="AT313" s="86">
        <f>Y313 * ( (1-Baseline!B$90-Baseline!B$89) + (1-B313)*Baseline!B$90 )</f>
        <v>0.0007422805455</v>
      </c>
      <c r="AU313" s="86">
        <f t="shared" si="5"/>
        <v>0.1309065269</v>
      </c>
      <c r="AV313" s="86">
        <f>AA313 * ( (1-Baseline!D$90-Baseline!D$89) + (1-B313)*Baseline!D$90 )</f>
        <v>0.001929591771</v>
      </c>
      <c r="AW313" s="86">
        <f>AB313 * ( (1-Baseline!D$90-Baseline!D$89) + (1-B313)*Baseline!D$90 )</f>
        <v>0.03028692656</v>
      </c>
      <c r="AX313" s="86">
        <f>AC313 * ( (1-Baseline!D$90-Baseline!D$89) + (1-B313)*Baseline!D$90 )</f>
        <v>0.0004443151493</v>
      </c>
      <c r="AY313" s="86">
        <f>AD313 * ( (1-Baseline!D$90-Baseline!D$89) + (1-B313)*Baseline!D$90 )</f>
        <v>0.0004600181314</v>
      </c>
      <c r="AZ313" s="86">
        <f t="shared" si="6"/>
        <v>0.03312085162</v>
      </c>
      <c r="BA313" s="86">
        <f>AF313 * ( (1-Baseline!F$90-Baseline!F$89) + (1-Baseline!B$36)*Baseline!F$90 )</f>
        <v>0.001507975526</v>
      </c>
      <c r="BB313" s="86">
        <f>AG313 * ( (1-Baseline!F$90-Baseline!F$89) + (1-Baseline!B$36)*Baseline!F$90 )</f>
        <v>0.0002189011185</v>
      </c>
      <c r="BC313" s="86">
        <f>AH313 * ( (1-Baseline!F$90-Baseline!F$89) + (1-Baseline!B$36)*Baseline!F$90 )</f>
        <v>0.03972574612</v>
      </c>
      <c r="BD313" s="86">
        <f>AI313 * ( (1-Baseline!F$90-Baseline!F$89) + (1-Baseline!B$36)*Baseline!F$90 )</f>
        <v>0.0004951296752</v>
      </c>
      <c r="BE313" s="86">
        <f t="shared" si="7"/>
        <v>0.04194775244</v>
      </c>
      <c r="BF313" s="86">
        <f>AK313 * ( (1-Baseline!H$90-Baseline!H$89) + (1-Baseline!B$36)*Baseline!H$90 )</f>
        <v>0.0000315512606</v>
      </c>
      <c r="BG313" s="86">
        <f>AL313 * ( (1-Baseline!H$90-Baseline!H$89) + (1-Baseline!B$36)*Baseline!H$90 )</f>
        <v>0.000249529537</v>
      </c>
      <c r="BH313" s="86">
        <f>AM313 * ( (1-Baseline!H$90-Baseline!H$89) + (1-Baseline!B$36)*Baseline!H$90 )</f>
        <v>0.00005384358045</v>
      </c>
      <c r="BI313" s="86">
        <f>AN313 * ( (1-Baseline!H$90-Baseline!H$89) + (1-Baseline!B$36)*Baseline!H$90 )</f>
        <v>0.02746456615</v>
      </c>
      <c r="BJ313" s="86">
        <f t="shared" si="8"/>
        <v>0.02779949053</v>
      </c>
      <c r="BK313" s="62"/>
      <c r="BL313" s="86">
        <f t="shared" si="19"/>
        <v>0.9462791739</v>
      </c>
      <c r="BM313" s="86">
        <f t="shared" si="20"/>
        <v>0.01857921391</v>
      </c>
      <c r="BN313" s="86">
        <f t="shared" si="21"/>
        <v>0.02947130251</v>
      </c>
      <c r="BO313" s="86">
        <f t="shared" si="22"/>
        <v>0.00567030967</v>
      </c>
      <c r="BP313" s="86">
        <f t="shared" si="9"/>
        <v>1</v>
      </c>
      <c r="BQ313" s="86">
        <f t="shared" si="23"/>
        <v>0.05825912309</v>
      </c>
      <c r="BR313" s="86">
        <f t="shared" si="24"/>
        <v>0.9144368302</v>
      </c>
      <c r="BS313" s="86">
        <f t="shared" si="25"/>
        <v>0.01341496754</v>
      </c>
      <c r="BT313" s="86">
        <f t="shared" si="26"/>
        <v>0.01388907921</v>
      </c>
      <c r="BU313" s="86">
        <f t="shared" si="10"/>
        <v>1</v>
      </c>
      <c r="BV313" s="86">
        <f t="shared" si="27"/>
        <v>0.03594889924</v>
      </c>
      <c r="BW313" s="86">
        <f t="shared" si="28"/>
        <v>0.005218423055</v>
      </c>
      <c r="BX313" s="86">
        <f t="shared" si="29"/>
        <v>0.9470291925</v>
      </c>
      <c r="BY313" s="86">
        <f t="shared" si="30"/>
        <v>0.0118034852</v>
      </c>
      <c r="BZ313" s="86">
        <f t="shared" si="11"/>
        <v>1</v>
      </c>
      <c r="CA313" s="86">
        <f t="shared" si="31"/>
        <v>0.001134958231</v>
      </c>
      <c r="CB313" s="86">
        <f t="shared" si="32"/>
        <v>0.008976047123</v>
      </c>
      <c r="CC313" s="86">
        <f t="shared" si="33"/>
        <v>0.001936854936</v>
      </c>
      <c r="CD313" s="86">
        <f t="shared" si="34"/>
        <v>0.9879521397</v>
      </c>
      <c r="CE313" s="86">
        <f t="shared" si="12"/>
        <v>1</v>
      </c>
      <c r="CF313" s="62"/>
      <c r="CG313" s="86">
        <f t="shared" si="35"/>
        <v>0.9462791739</v>
      </c>
      <c r="CH313" s="86">
        <f t="shared" si="36"/>
        <v>0.01857921391</v>
      </c>
      <c r="CI313" s="86">
        <f t="shared" si="37"/>
        <v>0.02947130251</v>
      </c>
      <c r="CJ313" s="86">
        <f t="shared" si="38"/>
        <v>0.00567030967</v>
      </c>
      <c r="CK313" s="86">
        <f t="shared" si="13"/>
        <v>1</v>
      </c>
      <c r="CL313" s="86">
        <f t="shared" si="39"/>
        <v>0.05825912309</v>
      </c>
      <c r="CM313" s="86">
        <f t="shared" si="40"/>
        <v>0.9144368302</v>
      </c>
      <c r="CN313" s="86">
        <f t="shared" si="41"/>
        <v>0.01341496754</v>
      </c>
      <c r="CO313" s="86">
        <f t="shared" si="42"/>
        <v>0.01388907921</v>
      </c>
      <c r="CP313" s="86">
        <f t="shared" si="14"/>
        <v>1</v>
      </c>
      <c r="CQ313" s="86">
        <f t="shared" si="43"/>
        <v>0.03594889924</v>
      </c>
      <c r="CR313" s="86">
        <f t="shared" si="44"/>
        <v>0.005218423055</v>
      </c>
      <c r="CS313" s="86">
        <f t="shared" si="45"/>
        <v>0.9470291925</v>
      </c>
      <c r="CT313" s="86">
        <f t="shared" si="46"/>
        <v>0.0118034852</v>
      </c>
      <c r="CU313" s="86">
        <f t="shared" si="15"/>
        <v>1</v>
      </c>
      <c r="CV313" s="86">
        <f t="shared" si="47"/>
        <v>0.001134958231</v>
      </c>
      <c r="CW313" s="86">
        <f t="shared" si="48"/>
        <v>0.008976047123</v>
      </c>
      <c r="CX313" s="86">
        <f t="shared" si="49"/>
        <v>0.001936854936</v>
      </c>
      <c r="CY313" s="86">
        <f t="shared" si="50"/>
        <v>0.9879521397</v>
      </c>
      <c r="CZ313" s="86">
        <f t="shared" si="16"/>
        <v>1</v>
      </c>
      <c r="DA313" s="62"/>
      <c r="DB313" s="86">
        <f>(AQ313*Baseline!B$7 + AV313*Baseline!B$11 + BA313*Baseline!B$16 + BF313*Baseline!B$18)</f>
        <v>70713.82452</v>
      </c>
      <c r="DC313" s="86">
        <f>(AR313*Baseline!B$7 + AW313*Baseline!B$11 + BB313*Baseline!B$16 + BG313*Baseline!B$18)</f>
        <v>78291.05904</v>
      </c>
      <c r="DD313" s="86">
        <f>(AS313*Baseline!B$7 + AX313*Baseline!B$11 + BC313*Baseline!B$16 + BH313*Baseline!B$18)</f>
        <v>138378.3199</v>
      </c>
      <c r="DE313" s="86">
        <f>(AT313*Baseline!B$7 + AY313*Baseline!B$11 + BD313*Baseline!B$16 + BI313*Baseline!B$18)</f>
        <v>1260630.213</v>
      </c>
      <c r="DF313" s="86">
        <f t="shared" si="17"/>
        <v>1548013.417</v>
      </c>
      <c r="DG313" s="62"/>
      <c r="DH313" s="86">
        <f t="shared" si="51"/>
        <v>0.04568036927</v>
      </c>
      <c r="DI313" s="86">
        <f t="shared" si="52"/>
        <v>0.05057518119</v>
      </c>
      <c r="DJ313" s="86">
        <f t="shared" si="53"/>
        <v>0.08939090473</v>
      </c>
      <c r="DK313" s="86">
        <f t="shared" si="54"/>
        <v>0.8143535448</v>
      </c>
      <c r="DL313" s="86">
        <f t="shared" si="18"/>
        <v>1</v>
      </c>
      <c r="DM313" s="62"/>
      <c r="DN313" s="86">
        <f>DH313 / (Baseline!B$7/Baseline!B$17)</f>
        <v>4.876078966</v>
      </c>
      <c r="DO313" s="86">
        <f>DI313 / (Baseline!B$11/Baseline!B$17)</f>
        <v>1.220909081</v>
      </c>
      <c r="DP313" s="86">
        <f>DJ313 / (Baseline!B$16/Baseline!B$17)</f>
        <v>1.381359623</v>
      </c>
      <c r="DQ313" s="86">
        <f>DK313 / (Baseline!B$18/Baseline!B$17)</f>
        <v>0.9206985753</v>
      </c>
      <c r="DR313" s="62"/>
      <c r="DS313" s="86">
        <f>DH313 / Baseline!H$117</f>
        <v>1.827539725</v>
      </c>
      <c r="DT313" s="86">
        <f>DI313 / Baseline!H$118</f>
        <v>1.13844997</v>
      </c>
      <c r="DU313" s="86">
        <f>DJ313 / Baseline!H$119</f>
        <v>1.068615916</v>
      </c>
      <c r="DV313" s="86">
        <f>DK313 / Baseline!H$120</f>
        <v>0.9615372647</v>
      </c>
      <c r="DW313" s="87"/>
      <c r="DX313" s="86">
        <f>(AU313*Baseline!B$34)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0.03216551029</v>
      </c>
      <c r="DY313" s="86">
        <f>(AZ313*Baseline!B$34) + (Baseline!D$90*(1-Baseline!D$91)*Baseline!B$35) + (Baseline!D$90*Baseline!D$91*((1-Baseline!D$92)*Baseline!B$40 + Baseline!D$92*Baseline!B$41))</f>
        <v>0.01138169574</v>
      </c>
      <c r="DZ313" s="86">
        <f>(BE313*Baseline!B$34) + (Baseline!F$90*(1-Baseline!F$91)*Baseline!B$35) + (Baseline!F$90*Baseline!F$91*((1-Baseline!F$92)*Baseline!B$40 + Baseline!F$92*Baseline!B$41))</f>
        <v>0.01402280287</v>
      </c>
      <c r="EA313" s="86">
        <f>(BJ313*Baseline!B$34) + (Baseline!H$90*(1-Baseline!H$91)*Baseline!B$35) + (Baseline!H$90*Baseline!H$91*((1-Baseline!H$92)*Baseline!B$40 + Baseline!H$92*Baseline!B$41))</f>
        <v>0.009314923579</v>
      </c>
      <c r="EB313" s="86">
        <f>( DX313*Baseline!B$7 + DY313*Baseline!B$11 + DZ313*Baseline!B$16 + EA313*Baseline!B$18 ) / Baseline!B$17</f>
        <v>0.009919265683</v>
      </c>
    </row>
    <row r="314">
      <c r="A314" s="73" t="s">
        <v>490</v>
      </c>
      <c r="B314" s="85">
        <f>MIN( MAX( NORMINV( MCrands!B314, (B$5+B$4)/2, (B$5-B$4)/3.29 ), 0 ), 1 )</f>
        <v>0.5357960739</v>
      </c>
      <c r="C314" s="85">
        <f>MAX( NORMINV( MCrands!C314, (C$5+C$4)/2, (C$5-C$4)/3.29 ), 0 )</f>
        <v>2.757001595</v>
      </c>
      <c r="D314" s="83"/>
      <c r="E314" s="84">
        <f>Baseline!B$33 * (C314 * Baseline!B$68*Baseline!B$68/Baseline!B$75 + Baseline!B$46 * Baseline!B$54*Baseline!B$54/Baseline!B$76 + Baseline!B$47 * Baseline!B$55*Baseline!B$55/Baseline!B$77 + Baseline!B$56*Baseline!B$56/Baseline!B$78)</f>
        <v>0.00001956912854</v>
      </c>
      <c r="F314" s="84">
        <f>Baseline!B$33 * (C314 * Baseline!B$68*Baseline!B$59/Baseline!B$75 + Baseline!B$46 * Baseline!B$54*Baseline!B$69/Baseline!B$76 + Baseline!B$47 * Baseline!B$55*Baseline!B$57/Baseline!B$77 + Baseline!B$56*Baseline!B$58/Baseline!B$78)</f>
        <v>0.0000002393293009</v>
      </c>
      <c r="G314" s="85">
        <f>Baseline!B$33 * (C314 * Baseline!B$68*Baseline!B$60/Baseline!B$75 + Baseline!B$46 * Baseline!B$54*Baseline!B$61/Baseline!B$76 + Baseline!B$47 * Baseline!B$55*Baseline!B$70/Baseline!B$77 + Baseline!B$56*Baseline!B$62/Baseline!B$78)</f>
        <v>0.0000002010711529</v>
      </c>
      <c r="H314" s="84">
        <f>Baseline!B$33 * (C314 * Baseline!B$68*Baseline!B$63/Baseline!B$75 + Baseline!B$46 * Baseline!B$54*Baseline!B$64/Baseline!B$76 + Baseline!B$47 * Baseline!B$55*Baseline!B$65/Baseline!B$77 + Baseline!B$56*Baseline!B$71/Baseline!B$78)</f>
        <v>0.000000003754211651</v>
      </c>
      <c r="I314" s="84">
        <f>Baseline!B$33 * (C314 * Baseline!B$59*Baseline!B$68/Baseline!B$75 + Baseline!B$46 * Baseline!B$69*Baseline!B$54/Baseline!B$76 + Baseline!B$47 * Baseline!B$57*Baseline!B$55/Baseline!B$77 + Baseline!B$58*Baseline!B$56/Baseline!B$78)</f>
        <v>0.0000002393293009</v>
      </c>
      <c r="J314" s="85">
        <f>Baseline!B$33 * (C314 * Baseline!B$59*Baseline!B$59/Baseline!B$75 + Baseline!B$46 * Baseline!B$69*Baseline!B$69/Baseline!B$76 + Baseline!B$47 * Baseline!B$57*Baseline!B$57/Baseline!B$77 + Baseline!B$58*Baseline!B$58/Baseline!B$78)</f>
        <v>0.000002116574476</v>
      </c>
      <c r="K314" s="84">
        <f>Baseline!B$33 * (C314 * Baseline!B$59*Baseline!B$60/Baseline!B$75 + Baseline!B$46 * Baseline!B$69*Baseline!B$61/Baseline!B$76 + Baseline!B$47 * Baseline!B$57*Baseline!B$70/Baseline!B$77 + Baseline!B$58*Baseline!B$62/Baseline!B$78)</f>
        <v>0.0000000164898936</v>
      </c>
      <c r="L314" s="85">
        <f>Baseline!B$33 * (C314 * Baseline!B$59*Baseline!B$63/Baseline!B$75 + Baseline!B$46 * Baseline!B$69*Baseline!B$64/Baseline!B$76 + Baseline!B$47 * Baseline!B$57*Baseline!B$65/Baseline!B$77 + Baseline!B$58*Baseline!B$71/Baseline!B$78)</f>
        <v>0.00000001707280113</v>
      </c>
      <c r="M314" s="84">
        <f>Baseline!B$33 * (C314 * Baseline!B$60*Baseline!B$68/Baseline!B$75 + Baseline!B$46 * Baseline!B$61*Baseline!B$54/Baseline!B$76 + Baseline!B$47 * Baseline!B$70*Baseline!B$55/Baseline!B$77 + Baseline!B$62*Baseline!B$56/Baseline!B$78)</f>
        <v>0.0000002010711529</v>
      </c>
      <c r="N314" s="85">
        <f>Baseline!B$33 * (C314 * Baseline!B$60*Baseline!B$59/Baseline!B$75 + Baseline!B$46 * Baseline!B$61*Baseline!B$69/Baseline!B$76 + Baseline!B$47 * Baseline!B$70*Baseline!B$57/Baseline!B$77 + Baseline!B$62*Baseline!B$58/Baseline!B$78)</f>
        <v>0.0000000164898936</v>
      </c>
      <c r="O314" s="85">
        <f>Baseline!B$33 * (C314 * Baseline!B$60*Baseline!B$60/Baseline!B$75 + Baseline!B$46 * Baseline!B$61*Baseline!B$61/Baseline!B$76 + Baseline!B$47 * Baseline!B$70*Baseline!B$70/Baseline!B$77 + Baseline!B$62*Baseline!B$62/Baseline!B$78)</f>
        <v>0.000001589267791</v>
      </c>
      <c r="P314" s="84">
        <f>Baseline!B$33 * (C314 * Baseline!B$60*Baseline!B$63/Baseline!B$75 + Baseline!B$46 * Baseline!B$61*Baseline!B$64/Baseline!B$76 + Baseline!B$47 * Baseline!B$70*Baseline!B$65/Baseline!B$77 + Baseline!B$62*Baseline!B$71/Baseline!B$78)</f>
        <v>0.000000001956418572</v>
      </c>
      <c r="Q314" s="84">
        <f>Baseline!B$33 * (C314 * Baseline!B$63*Baseline!B$68/Baseline!B$75 + Baseline!B$46 * Baseline!B$64*Baseline!B$54/Baseline!B$76 + Baseline!B$47 * Baseline!B$65*Baseline!B$55/Baseline!B$77 + Baseline!B$71*Baseline!B$56/Baseline!B$78)</f>
        <v>0.000000003754211651</v>
      </c>
      <c r="R314" s="84">
        <f>Baseline!B$33 * (C314 * Baseline!B$63*Baseline!B$59/Baseline!B$75 + Baseline!B$46 * Baseline!B$64*Baseline!B$69/Baseline!B$76 + Baseline!B$47 * Baseline!B$65*Baseline!B$57/Baseline!B$77 + Baseline!B$71*Baseline!B$58/Baseline!B$78)</f>
        <v>0.00000001707280113</v>
      </c>
      <c r="S314" s="84">
        <f>Baseline!B$33 * (C314 * Baseline!B$63*Baseline!B$60/Baseline!B$75 + Baseline!B$46 * Baseline!B$64*Baseline!B$61/Baseline!B$76 + Baseline!B$47 * Baseline!B$65*Baseline!B$70/Baseline!B$77 + Baseline!B$71*Baseline!B$62/Baseline!B$78)</f>
        <v>0.000000001956418572</v>
      </c>
      <c r="T314" s="84">
        <f>Baseline!B$33 * (C314 * Baseline!B$63*Baseline!B$63/Baseline!B$75 + Baseline!B$46 * Baseline!B$64*Baseline!B$64/Baseline!B$76 + Baseline!B$47 * Baseline!B$65*Baseline!B$65/Baseline!B$77 + Baseline!B$71*Baseline!B$71/Baseline!B$78)</f>
        <v>0.00000009856721989</v>
      </c>
      <c r="U314" s="83"/>
      <c r="V314" s="84">
        <f>E314 * ( Baseline!B$89 * Baseline!B$7 )</f>
        <v>0.2031079852</v>
      </c>
      <c r="W314" s="84">
        <f>F314 * ( Baseline!D$89 * Baseline!B$11 )</f>
        <v>0.00441481085</v>
      </c>
      <c r="X314" s="84">
        <f>G314 * ( Baseline!F$89 * Baseline!B$16 )</f>
        <v>0.006984160233</v>
      </c>
      <c r="Y314" s="84">
        <f>H314 * ( Baseline!H$89 * Baseline!B$18 )</f>
        <v>0.001320256627</v>
      </c>
      <c r="Z314" s="86">
        <f t="shared" si="1"/>
        <v>0.2158272129</v>
      </c>
      <c r="AA314" s="84">
        <f>I314 * ( Baseline!B$89 * Baseline!B$7 )</f>
        <v>0.002483998814</v>
      </c>
      <c r="AB314" s="85">
        <f>J314 * ( Baseline!D$89 * Baseline!B$11 )</f>
        <v>0.0390435936</v>
      </c>
      <c r="AC314" s="85">
        <f>K314 * ( Baseline!F$89 * Baseline!B$16 )</f>
        <v>0.0005727726602</v>
      </c>
      <c r="AD314" s="85">
        <f>L314 * ( Baseline!F$89 * Baseline!B$16 )</f>
        <v>0.0005930198193</v>
      </c>
      <c r="AE314" s="86">
        <f t="shared" si="2"/>
        <v>0.0426933849</v>
      </c>
      <c r="AF314" s="86">
        <f>M314 * ( Baseline!B$89 * Baseline!B$7 )</f>
        <v>0.002086917496</v>
      </c>
      <c r="AG314" s="86">
        <f>N314 * ( Baseline!D$89 * Baseline!B$11 )</f>
        <v>0.0003041824001</v>
      </c>
      <c r="AH314" s="86">
        <f>O314 * ( Baseline!F$89 * Baseline!B$16 )</f>
        <v>0.05520285106</v>
      </c>
      <c r="AI314" s="86">
        <f>P314 * ( Baseline!H$89 * Baseline!B$18 )</f>
        <v>0.0006880205017</v>
      </c>
      <c r="AJ314" s="86">
        <f t="shared" si="3"/>
        <v>0.05828197146</v>
      </c>
      <c r="AK314" s="86">
        <f>Q314 * ( Baseline!B$89 * Baseline!B$7 )</f>
        <v>0.00003896496273</v>
      </c>
      <c r="AL314" s="86">
        <f>R314 * ( Baseline!D$89 * Baseline!B$11 )</f>
        <v>0.0003149350598</v>
      </c>
      <c r="AM314" s="86">
        <f>S314 * ( Baseline!F$89 * Baseline!B$16 )</f>
        <v>0.00006795574895</v>
      </c>
      <c r="AN314" s="86">
        <f>T314 * ( Baseline!H$89 * Baseline!B$18 )</f>
        <v>0.03466347594</v>
      </c>
      <c r="AO314" s="86">
        <f t="shared" si="4"/>
        <v>0.03508533171</v>
      </c>
      <c r="AP314" s="62"/>
      <c r="AQ314" s="86">
        <f>V314 * ( (1-Baseline!B$90-Baseline!B$89) + (1-B314)*Baseline!B$90 )</f>
        <v>0.101907704</v>
      </c>
      <c r="AR314" s="86">
        <f>W314 * ( (1-Baseline!B$90-Baseline!B$89) + (1-B314)*Baseline!B$90 )</f>
        <v>0.002215093792</v>
      </c>
      <c r="AS314" s="86">
        <f>X314 * ( (1-Baseline!B$90-Baseline!B$89) + (1-B314)*Baseline!B$90 )</f>
        <v>0.003504242991</v>
      </c>
      <c r="AT314" s="86">
        <f>Y314 * ( (1-Baseline!B$90-Baseline!B$89) + (1-B314)*Baseline!B$90 )</f>
        <v>0.0006624275326</v>
      </c>
      <c r="AU314" s="86">
        <f t="shared" si="5"/>
        <v>0.1082894683</v>
      </c>
      <c r="AV314" s="86">
        <f>AA314 * ( (1-Baseline!D$90-Baseline!D$89) + (1-B314)*Baseline!D$90 )</f>
        <v>0.001866381718</v>
      </c>
      <c r="AW314" s="86">
        <f>AB314 * ( (1-Baseline!D$90-Baseline!D$89) + (1-B314)*Baseline!D$90 )</f>
        <v>0.02933586316</v>
      </c>
      <c r="AX314" s="86">
        <f>AC314 * ( (1-Baseline!D$90-Baseline!D$89) + (1-B314)*Baseline!D$90 )</f>
        <v>0.0004303594734</v>
      </c>
      <c r="AY314" s="86">
        <f>AD314 * ( (1-Baseline!D$90-Baseline!D$89) + (1-B314)*Baseline!D$90 )</f>
        <v>0.0004455724145</v>
      </c>
      <c r="AZ314" s="86">
        <f t="shared" si="6"/>
        <v>0.03207817677</v>
      </c>
      <c r="BA314" s="86">
        <f>AF314 * ( (1-Baseline!F$90-Baseline!F$89) + (1-Baseline!B$36)*Baseline!F$90 )</f>
        <v>0.001501812611</v>
      </c>
      <c r="BB314" s="86">
        <f>AG314 * ( (1-Baseline!F$90-Baseline!F$89) + (1-Baseline!B$36)*Baseline!F$90 )</f>
        <v>0.000218899389</v>
      </c>
      <c r="BC314" s="86">
        <f>AH314 * ( (1-Baseline!F$90-Baseline!F$89) + (1-Baseline!B$36)*Baseline!F$90 )</f>
        <v>0.03972573812</v>
      </c>
      <c r="BD314" s="86">
        <f>AI314 * ( (1-Baseline!F$90-Baseline!F$89) + (1-Baseline!B$36)*Baseline!F$90 )</f>
        <v>0.0004951215697</v>
      </c>
      <c r="BE314" s="86">
        <f t="shared" si="7"/>
        <v>0.04194157169</v>
      </c>
      <c r="BF314" s="86">
        <f>AK314 * ( (1-Baseline!H$90-Baseline!H$89) + (1-Baseline!B$36)*Baseline!H$90 )</f>
        <v>0.00003087271927</v>
      </c>
      <c r="BG314" s="86">
        <f>AL314 * ( (1-Baseline!H$90-Baseline!H$89) + (1-Baseline!B$36)*Baseline!H$90 )</f>
        <v>0.0002495293465</v>
      </c>
      <c r="BH314" s="86">
        <f>AM314 * ( (1-Baseline!H$90-Baseline!H$89) + (1-Baseline!B$36)*Baseline!H$90 )</f>
        <v>0.00005384269901</v>
      </c>
      <c r="BI314" s="86">
        <f>AN314 * ( (1-Baseline!H$90-Baseline!H$89) + (1-Baseline!B$36)*Baseline!H$90 )</f>
        <v>0.02746456526</v>
      </c>
      <c r="BJ314" s="86">
        <f t="shared" si="8"/>
        <v>0.02779881002</v>
      </c>
      <c r="BK314" s="62"/>
      <c r="BL314" s="86">
        <f t="shared" si="19"/>
        <v>0.9410675441</v>
      </c>
      <c r="BM314" s="86">
        <f t="shared" si="20"/>
        <v>0.02045530214</v>
      </c>
      <c r="BN314" s="86">
        <f t="shared" si="21"/>
        <v>0.03235996119</v>
      </c>
      <c r="BO314" s="86">
        <f t="shared" si="22"/>
        <v>0.006117192587</v>
      </c>
      <c r="BP314" s="86">
        <f t="shared" si="9"/>
        <v>1</v>
      </c>
      <c r="BQ314" s="86">
        <f t="shared" si="23"/>
        <v>0.05818228797</v>
      </c>
      <c r="BR314" s="86">
        <f t="shared" si="24"/>
        <v>0.9145115501</v>
      </c>
      <c r="BS314" s="86">
        <f t="shared" si="25"/>
        <v>0.01341595804</v>
      </c>
      <c r="BT314" s="86">
        <f t="shared" si="26"/>
        <v>0.01389020385</v>
      </c>
      <c r="BU314" s="86">
        <f t="shared" si="10"/>
        <v>1</v>
      </c>
      <c r="BV314" s="86">
        <f t="shared" si="27"/>
        <v>0.0358072564</v>
      </c>
      <c r="BW314" s="86">
        <f t="shared" si="28"/>
        <v>0.005219150837</v>
      </c>
      <c r="BX314" s="86">
        <f t="shared" si="29"/>
        <v>0.9471685614</v>
      </c>
      <c r="BY314" s="86">
        <f t="shared" si="30"/>
        <v>0.01180503138</v>
      </c>
      <c r="BZ314" s="86">
        <f t="shared" si="11"/>
        <v>1</v>
      </c>
      <c r="CA314" s="86">
        <f t="shared" si="31"/>
        <v>0.001110577008</v>
      </c>
      <c r="CB314" s="86">
        <f t="shared" si="32"/>
        <v>0.008976260003</v>
      </c>
      <c r="CC314" s="86">
        <f t="shared" si="33"/>
        <v>0.001936870642</v>
      </c>
      <c r="CD314" s="86">
        <f t="shared" si="34"/>
        <v>0.9879762923</v>
      </c>
      <c r="CE314" s="86">
        <f t="shared" si="12"/>
        <v>1</v>
      </c>
      <c r="CF314" s="62"/>
      <c r="CG314" s="86">
        <f t="shared" si="35"/>
        <v>0.9410675441</v>
      </c>
      <c r="CH314" s="86">
        <f t="shared" si="36"/>
        <v>0.02045530214</v>
      </c>
      <c r="CI314" s="86">
        <f t="shared" si="37"/>
        <v>0.03235996119</v>
      </c>
      <c r="CJ314" s="86">
        <f t="shared" si="38"/>
        <v>0.006117192587</v>
      </c>
      <c r="CK314" s="86">
        <f t="shared" si="13"/>
        <v>1</v>
      </c>
      <c r="CL314" s="86">
        <f t="shared" si="39"/>
        <v>0.05818228797</v>
      </c>
      <c r="CM314" s="86">
        <f t="shared" si="40"/>
        <v>0.9145115501</v>
      </c>
      <c r="CN314" s="86">
        <f t="shared" si="41"/>
        <v>0.01341595804</v>
      </c>
      <c r="CO314" s="86">
        <f t="shared" si="42"/>
        <v>0.01389020385</v>
      </c>
      <c r="CP314" s="86">
        <f t="shared" si="14"/>
        <v>1</v>
      </c>
      <c r="CQ314" s="86">
        <f t="shared" si="43"/>
        <v>0.0358072564</v>
      </c>
      <c r="CR314" s="86">
        <f t="shared" si="44"/>
        <v>0.005219150837</v>
      </c>
      <c r="CS314" s="86">
        <f t="shared" si="45"/>
        <v>0.9471685614</v>
      </c>
      <c r="CT314" s="86">
        <f t="shared" si="46"/>
        <v>0.01180503138</v>
      </c>
      <c r="CU314" s="86">
        <f t="shared" si="15"/>
        <v>1</v>
      </c>
      <c r="CV314" s="86">
        <f t="shared" si="47"/>
        <v>0.001110577008</v>
      </c>
      <c r="CW314" s="86">
        <f t="shared" si="48"/>
        <v>0.008976260003</v>
      </c>
      <c r="CX314" s="86">
        <f t="shared" si="49"/>
        <v>0.001936870642</v>
      </c>
      <c r="CY314" s="86">
        <f t="shared" si="50"/>
        <v>0.9879762923</v>
      </c>
      <c r="CZ314" s="86">
        <f t="shared" si="16"/>
        <v>1</v>
      </c>
      <c r="DA314" s="62"/>
      <c r="DB314" s="86">
        <f>(AQ314*Baseline!B$7 + AV314*Baseline!B$11 + BA314*Baseline!B$16 + BF314*Baseline!B$18)</f>
        <v>59872.8374</v>
      </c>
      <c r="DC314" s="86">
        <f>(AR314*Baseline!B$7 + AW314*Baseline!B$11 + BB314*Baseline!B$16 + BG314*Baseline!B$18)</f>
        <v>76146.17011</v>
      </c>
      <c r="DD314" s="86">
        <f>(AS314*Baseline!B$7 + AX314*Baseline!B$11 + BC314*Baseline!B$16 + BH314*Baseline!B$18)</f>
        <v>138176.7587</v>
      </c>
      <c r="DE314" s="86">
        <f>(AT314*Baseline!B$7 + AY314*Baseline!B$11 + BD314*Baseline!B$16 + BI314*Baseline!B$18)</f>
        <v>1260560.437</v>
      </c>
      <c r="DF314" s="86">
        <f t="shared" si="17"/>
        <v>1534756.203</v>
      </c>
      <c r="DG314" s="62"/>
      <c r="DH314" s="86">
        <f t="shared" si="51"/>
        <v>0.03901130178</v>
      </c>
      <c r="DI314" s="86">
        <f t="shared" si="52"/>
        <v>0.04961450552</v>
      </c>
      <c r="DJ314" s="86">
        <f t="shared" si="53"/>
        <v>0.09003173168</v>
      </c>
      <c r="DK314" s="86">
        <f t="shared" si="54"/>
        <v>0.821342461</v>
      </c>
      <c r="DL314" s="86">
        <f t="shared" si="18"/>
        <v>1</v>
      </c>
      <c r="DM314" s="62"/>
      <c r="DN314" s="86">
        <f>DH314 / (Baseline!B$7/Baseline!B$17)</f>
        <v>4.164199875</v>
      </c>
      <c r="DO314" s="86">
        <f>DI314 / (Baseline!B$11/Baseline!B$17)</f>
        <v>1.19771791</v>
      </c>
      <c r="DP314" s="86">
        <f>DJ314 / (Baseline!B$16/Baseline!B$17)</f>
        <v>1.391262336</v>
      </c>
      <c r="DQ314" s="86">
        <f>DK314 / (Baseline!B$18/Baseline!B$17)</f>
        <v>0.9286001621</v>
      </c>
      <c r="DR314" s="62"/>
      <c r="DS314" s="86">
        <f>DH314 / Baseline!H$117</f>
        <v>1.560729584</v>
      </c>
      <c r="DT314" s="86">
        <f>DI314 / Baseline!H$118</f>
        <v>1.116825111</v>
      </c>
      <c r="DU314" s="86">
        <f>DJ314 / Baseline!H$119</f>
        <v>1.076276626</v>
      </c>
      <c r="DV314" s="86">
        <f>DK314 / Baseline!H$120</f>
        <v>0.9697893358</v>
      </c>
      <c r="DW314" s="87"/>
      <c r="DX314" s="86">
        <f>(AU314*Baseline!B$34)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0.02877295149</v>
      </c>
      <c r="DY314" s="86">
        <f>(AZ314*Baseline!B$34) + (Baseline!D$90*(1-Baseline!D$91)*Baseline!B$35) + (Baseline!D$90*Baseline!D$91*((1-Baseline!D$92)*Baseline!B$40 + Baseline!D$92*Baseline!B$41))</f>
        <v>0.01122529452</v>
      </c>
      <c r="DZ314" s="86">
        <f>(BE314*Baseline!B$34) + (Baseline!F$90*(1-Baseline!F$91)*Baseline!B$35) + (Baseline!F$90*Baseline!F$91*((1-Baseline!F$92)*Baseline!B$40 + Baseline!F$92*Baseline!B$41))</f>
        <v>0.01402187575</v>
      </c>
      <c r="EA314" s="86">
        <f>(BJ314*Baseline!B$34) + (Baseline!H$90*(1-Baseline!H$91)*Baseline!B$35) + (Baseline!H$90*Baseline!H$91*((1-Baseline!H$92)*Baseline!B$40 + Baseline!H$92*Baseline!B$41))</f>
        <v>0.009314821503</v>
      </c>
      <c r="EB314" s="86">
        <f>( DX314*Baseline!B$7 + DY314*Baseline!B$11 + DZ314*Baseline!B$16 + EA314*Baseline!B$18 ) / Baseline!B$17</f>
        <v>0.009880854238</v>
      </c>
    </row>
    <row r="315">
      <c r="A315" s="73" t="s">
        <v>491</v>
      </c>
      <c r="B315" s="85">
        <f>MIN( MAX( NORMINV( MCrands!B315, (B$5+B$4)/2, (B$5-B$4)/3.29 ), 0 ), 1 )</f>
        <v>0.5945471156</v>
      </c>
      <c r="C315" s="85">
        <f>MAX( NORMINV( MCrands!C315, (C$5+C$4)/2, (C$5-C$4)/3.29 ), 0 )</f>
        <v>2.475244275</v>
      </c>
      <c r="D315" s="83"/>
      <c r="E315" s="84">
        <f>Baseline!B$33 * (C315 * Baseline!B$68*Baseline!B$68/Baseline!B$75 + Baseline!B$46 * Baseline!B$54*Baseline!B$54/Baseline!B$76 + Baseline!B$47 * Baseline!B$55*Baseline!B$55/Baseline!B$77 + Baseline!B$56*Baseline!B$56/Baseline!B$78)</f>
        <v>0.00001757427996</v>
      </c>
      <c r="F315" s="84">
        <f>Baseline!B$33 * (C315 * Baseline!B$68*Baseline!B$59/Baseline!B$75 + Baseline!B$46 * Baseline!B$54*Baseline!B$69/Baseline!B$76 + Baseline!B$47 * Baseline!B$55*Baseline!B$57/Baseline!B$77 + Baseline!B$56*Baseline!B$58/Baseline!B$78)</f>
        <v>0.0000002390143248</v>
      </c>
      <c r="G315" s="85">
        <f>Baseline!B$33 * (C315 * Baseline!B$68*Baseline!B$60/Baseline!B$75 + Baseline!B$46 * Baseline!B$54*Baseline!B$61/Baseline!B$76 + Baseline!B$47 * Baseline!B$55*Baseline!B$70/Baseline!B$77 + Baseline!B$56*Baseline!B$62/Baseline!B$78)</f>
        <v>0.0000002002968367</v>
      </c>
      <c r="H315" s="84">
        <f>Baseline!B$33 * (C315 * Baseline!B$68*Baseline!B$63/Baseline!B$75 + Baseline!B$46 * Baseline!B$54*Baseline!B$64/Baseline!B$76 + Baseline!B$47 * Baseline!B$55*Baseline!B$65/Baseline!B$77 + Baseline!B$56*Baseline!B$71/Baseline!B$78)</f>
        <v>0.000000003676780028</v>
      </c>
      <c r="I315" s="84">
        <f>Baseline!B$33 * (C315 * Baseline!B$59*Baseline!B$68/Baseline!B$75 + Baseline!B$46 * Baseline!B$69*Baseline!B$54/Baseline!B$76 + Baseline!B$47 * Baseline!B$57*Baseline!B$55/Baseline!B$77 + Baseline!B$58*Baseline!B$56/Baseline!B$78)</f>
        <v>0.0000002390143248</v>
      </c>
      <c r="J315" s="85">
        <f>Baseline!B$33 * (C315 * Baseline!B$59*Baseline!B$59/Baseline!B$75 + Baseline!B$46 * Baseline!B$69*Baseline!B$69/Baseline!B$76 + Baseline!B$47 * Baseline!B$57*Baseline!B$57/Baseline!B$77 + Baseline!B$58*Baseline!B$58/Baseline!B$78)</f>
        <v>0.000002116574426</v>
      </c>
      <c r="K315" s="84">
        <f>Baseline!B$33 * (C315 * Baseline!B$59*Baseline!B$60/Baseline!B$75 + Baseline!B$46 * Baseline!B$69*Baseline!B$61/Baseline!B$76 + Baseline!B$47 * Baseline!B$57*Baseline!B$70/Baseline!B$77 + Baseline!B$58*Baseline!B$62/Baseline!B$78)</f>
        <v>0.00000001648977134</v>
      </c>
      <c r="L315" s="85">
        <f>Baseline!B$33 * (C315 * Baseline!B$59*Baseline!B$63/Baseline!B$75 + Baseline!B$46 * Baseline!B$69*Baseline!B$64/Baseline!B$76 + Baseline!B$47 * Baseline!B$57*Baseline!B$65/Baseline!B$77 + Baseline!B$58*Baseline!B$71/Baseline!B$78)</f>
        <v>0.00000001707278891</v>
      </c>
      <c r="M315" s="84">
        <f>Baseline!B$33 * (C315 * Baseline!B$60*Baseline!B$68/Baseline!B$75 + Baseline!B$46 * Baseline!B$61*Baseline!B$54/Baseline!B$76 + Baseline!B$47 * Baseline!B$70*Baseline!B$55/Baseline!B$77 + Baseline!B$62*Baseline!B$56/Baseline!B$78)</f>
        <v>0.0000002002968367</v>
      </c>
      <c r="N315" s="85">
        <f>Baseline!B$33 * (C315 * Baseline!B$60*Baseline!B$59/Baseline!B$75 + Baseline!B$46 * Baseline!B$61*Baseline!B$69/Baseline!B$76 + Baseline!B$47 * Baseline!B$70*Baseline!B$57/Baseline!B$77 + Baseline!B$62*Baseline!B$58/Baseline!B$78)</f>
        <v>0.00000001648977134</v>
      </c>
      <c r="O315" s="85">
        <f>Baseline!B$33 * (C315 * Baseline!B$60*Baseline!B$60/Baseline!B$75 + Baseline!B$46 * Baseline!B$61*Baseline!B$61/Baseline!B$76 + Baseline!B$47 * Baseline!B$70*Baseline!B$70/Baseline!B$77 + Baseline!B$62*Baseline!B$62/Baseline!B$78)</f>
        <v>0.00000158926749</v>
      </c>
      <c r="P315" s="84">
        <f>Baseline!B$33 * (C315 * Baseline!B$60*Baseline!B$63/Baseline!B$75 + Baseline!B$46 * Baseline!B$61*Baseline!B$64/Baseline!B$76 + Baseline!B$47 * Baseline!B$70*Baseline!B$65/Baseline!B$77 + Baseline!B$62*Baseline!B$71/Baseline!B$78)</f>
        <v>0.000000001956388516</v>
      </c>
      <c r="Q315" s="84">
        <f>Baseline!B$33 * (C315 * Baseline!B$63*Baseline!B$68/Baseline!B$75 + Baseline!B$46 * Baseline!B$64*Baseline!B$54/Baseline!B$76 + Baseline!B$47 * Baseline!B$65*Baseline!B$55/Baseline!B$77 + Baseline!B$71*Baseline!B$56/Baseline!B$78)</f>
        <v>0.000000003676780028</v>
      </c>
      <c r="R315" s="84">
        <f>Baseline!B$33 * (C315 * Baseline!B$63*Baseline!B$59/Baseline!B$75 + Baseline!B$46 * Baseline!B$64*Baseline!B$69/Baseline!B$76 + Baseline!B$47 * Baseline!B$65*Baseline!B$57/Baseline!B$77 + Baseline!B$71*Baseline!B$58/Baseline!B$78)</f>
        <v>0.00000001707278891</v>
      </c>
      <c r="S315" s="84">
        <f>Baseline!B$33 * (C315 * Baseline!B$63*Baseline!B$60/Baseline!B$75 + Baseline!B$46 * Baseline!B$64*Baseline!B$61/Baseline!B$76 + Baseline!B$47 * Baseline!B$65*Baseline!B$70/Baseline!B$77 + Baseline!B$71*Baseline!B$62/Baseline!B$78)</f>
        <v>0.000000001956388516</v>
      </c>
      <c r="T315" s="84">
        <f>Baseline!B$33 * (C315 * Baseline!B$63*Baseline!B$63/Baseline!B$75 + Baseline!B$46 * Baseline!B$64*Baseline!B$64/Baseline!B$76 + Baseline!B$47 * Baseline!B$65*Baseline!B$65/Baseline!B$77 + Baseline!B$71*Baseline!B$71/Baseline!B$78)</f>
        <v>0.00000009856721689</v>
      </c>
      <c r="U315" s="83"/>
      <c r="V315" s="84">
        <f>E315 * ( Baseline!B$89 * Baseline!B$7 )</f>
        <v>0.1824034517</v>
      </c>
      <c r="W315" s="84">
        <f>F315 * ( Baseline!D$89 * Baseline!B$11 )</f>
        <v>0.004409000613</v>
      </c>
      <c r="X315" s="84">
        <f>G315 * ( Baseline!F$89 * Baseline!B$16 )</f>
        <v>0.006957264537</v>
      </c>
      <c r="Y315" s="84">
        <f>H315 * ( Baseline!H$89 * Baseline!B$18 )</f>
        <v>0.00129302598</v>
      </c>
      <c r="Z315" s="86">
        <f t="shared" si="1"/>
        <v>0.1950627428</v>
      </c>
      <c r="AA315" s="84">
        <f>I315 * ( Baseline!B$89 * Baseline!B$7 )</f>
        <v>0.002480729677</v>
      </c>
      <c r="AB315" s="85">
        <f>J315 * ( Baseline!D$89 * Baseline!B$11 )</f>
        <v>0.03904359268</v>
      </c>
      <c r="AC315" s="85">
        <f>K315 * ( Baseline!F$89 * Baseline!B$16 )</f>
        <v>0.0005727684135</v>
      </c>
      <c r="AD315" s="85">
        <f>L315 * ( Baseline!F$89 * Baseline!B$16 )</f>
        <v>0.0005930193946</v>
      </c>
      <c r="AE315" s="86">
        <f t="shared" si="2"/>
        <v>0.04269011017</v>
      </c>
      <c r="AF315" s="86">
        <f>M315 * ( Baseline!B$89 * Baseline!B$7 )</f>
        <v>0.002078880868</v>
      </c>
      <c r="AG315" s="86">
        <f>N315 * ( Baseline!D$89 * Baseline!B$11 )</f>
        <v>0.0003041801448</v>
      </c>
      <c r="AH315" s="86">
        <f>O315 * ( Baseline!F$89 * Baseline!B$16 )</f>
        <v>0.05520284062</v>
      </c>
      <c r="AI315" s="86">
        <f>P315 * ( Baseline!H$89 * Baseline!B$18 )</f>
        <v>0.000688009932</v>
      </c>
      <c r="AJ315" s="86">
        <f t="shared" si="3"/>
        <v>0.05827391157</v>
      </c>
      <c r="AK315" s="86">
        <f>Q315 * ( Baseline!B$89 * Baseline!B$7 )</f>
        <v>0.00003816129991</v>
      </c>
      <c r="AL315" s="86">
        <f>R315 * ( Baseline!D$89 * Baseline!B$11 )</f>
        <v>0.0003149348342</v>
      </c>
      <c r="AM315" s="86">
        <f>S315 * ( Baseline!F$89 * Baseline!B$16 )</f>
        <v>0.00006795470497</v>
      </c>
      <c r="AN315" s="86">
        <f>T315 * ( Baseline!H$89 * Baseline!B$18 )</f>
        <v>0.03466347488</v>
      </c>
      <c r="AO315" s="86">
        <f t="shared" si="4"/>
        <v>0.03508452572</v>
      </c>
      <c r="AP315" s="62"/>
      <c r="AQ315" s="86">
        <f>V315 * ( (1-Baseline!B$90-Baseline!B$89) + (1-B315)*Baseline!B$90 )</f>
        <v>0.08198179083</v>
      </c>
      <c r="AR315" s="86">
        <f>W315 * ( (1-Baseline!B$90-Baseline!B$89) + (1-B315)*Baseline!B$90 )</f>
        <v>0.001981638849</v>
      </c>
      <c r="AS315" s="86">
        <f>X315 * ( (1-Baseline!B$90-Baseline!B$89) + (1-B315)*Baseline!B$90 )</f>
        <v>0.003126963885</v>
      </c>
      <c r="AT315" s="86">
        <f>Y315 * ( (1-Baseline!B$90-Baseline!B$89) + (1-B315)*Baseline!B$90 )</f>
        <v>0.0005811544924</v>
      </c>
      <c r="AU315" s="86">
        <f t="shared" si="5"/>
        <v>0.08767154806</v>
      </c>
      <c r="AV315" s="86">
        <f>AA315 * ( (1-Baseline!D$90-Baseline!D$89) + (1-B315)*Baseline!D$90 )</f>
        <v>0.001798631451</v>
      </c>
      <c r="AW315" s="86">
        <f>AB315 * ( (1-Baseline!D$90-Baseline!D$89) + (1-B315)*Baseline!D$90 )</f>
        <v>0.02830821689</v>
      </c>
      <c r="AX315" s="86">
        <f>AC315 * ( (1-Baseline!D$90-Baseline!D$89) + (1-B315)*Baseline!D$90 )</f>
        <v>0.0004152807507</v>
      </c>
      <c r="AY315" s="86">
        <f>AD315 * ( (1-Baseline!D$90-Baseline!D$89) + (1-B315)*Baseline!D$90 )</f>
        <v>0.0004299635482</v>
      </c>
      <c r="AZ315" s="86">
        <f t="shared" si="6"/>
        <v>0.03095209264</v>
      </c>
      <c r="BA315" s="86">
        <f>AF315 * ( (1-Baseline!F$90-Baseline!F$89) + (1-Baseline!B$36)*Baseline!F$90 )</f>
        <v>0.001496029197</v>
      </c>
      <c r="BB315" s="86">
        <f>AG315 * ( (1-Baseline!F$90-Baseline!F$89) + (1-Baseline!B$36)*Baseline!F$90 )</f>
        <v>0.000218897766</v>
      </c>
      <c r="BC315" s="86">
        <f>AH315 * ( (1-Baseline!F$90-Baseline!F$89) + (1-Baseline!B$36)*Baseline!F$90 )</f>
        <v>0.0397257306</v>
      </c>
      <c r="BD315" s="86">
        <f>AI315 * ( (1-Baseline!F$90-Baseline!F$89) + (1-Baseline!B$36)*Baseline!F$90 )</f>
        <v>0.0004951139634</v>
      </c>
      <c r="BE315" s="86">
        <f t="shared" si="7"/>
        <v>0.04193577153</v>
      </c>
      <c r="BF315" s="86">
        <f>AK315 * ( (1-Baseline!H$90-Baseline!H$89) + (1-Baseline!B$36)*Baseline!H$90 )</f>
        <v>0.00003023596115</v>
      </c>
      <c r="BG315" s="86">
        <f>AL315 * ( (1-Baseline!H$90-Baseline!H$89) + (1-Baseline!B$36)*Baseline!H$90 )</f>
        <v>0.0002495291679</v>
      </c>
      <c r="BH315" s="86">
        <f>AM315 * ( (1-Baseline!H$90-Baseline!H$89) + (1-Baseline!B$36)*Baseline!H$90 )</f>
        <v>0.00005384187185</v>
      </c>
      <c r="BI315" s="86">
        <f>AN315 * ( (1-Baseline!H$90-Baseline!H$89) + (1-Baseline!B$36)*Baseline!H$90 )</f>
        <v>0.02746456442</v>
      </c>
      <c r="BJ315" s="86">
        <f t="shared" si="8"/>
        <v>0.02779817142</v>
      </c>
      <c r="BK315" s="62"/>
      <c r="BL315" s="86">
        <f t="shared" si="19"/>
        <v>0.93510144</v>
      </c>
      <c r="BM315" s="86">
        <f t="shared" si="20"/>
        <v>0.02260298686</v>
      </c>
      <c r="BN315" s="86">
        <f t="shared" si="21"/>
        <v>0.03566680359</v>
      </c>
      <c r="BO315" s="86">
        <f t="shared" si="22"/>
        <v>0.006628769598</v>
      </c>
      <c r="BP315" s="86">
        <f t="shared" si="9"/>
        <v>1</v>
      </c>
      <c r="BQ315" s="86">
        <f t="shared" si="23"/>
        <v>0.05811017277</v>
      </c>
      <c r="BR315" s="86">
        <f t="shared" si="24"/>
        <v>0.9145816801</v>
      </c>
      <c r="BS315" s="86">
        <f t="shared" si="25"/>
        <v>0.01341688769</v>
      </c>
      <c r="BT315" s="86">
        <f t="shared" si="26"/>
        <v>0.01389125941</v>
      </c>
      <c r="BU315" s="86">
        <f t="shared" si="10"/>
        <v>1</v>
      </c>
      <c r="BV315" s="86">
        <f t="shared" si="27"/>
        <v>0.03567429767</v>
      </c>
      <c r="BW315" s="86">
        <f t="shared" si="28"/>
        <v>0.005219833999</v>
      </c>
      <c r="BX315" s="86">
        <f t="shared" si="29"/>
        <v>0.9472993856</v>
      </c>
      <c r="BY315" s="86">
        <f t="shared" si="30"/>
        <v>0.01180648275</v>
      </c>
      <c r="BZ315" s="86">
        <f t="shared" si="11"/>
        <v>1</v>
      </c>
      <c r="CA315" s="86">
        <f t="shared" si="31"/>
        <v>0.001087696046</v>
      </c>
      <c r="CB315" s="86">
        <f t="shared" si="32"/>
        <v>0.008976459785</v>
      </c>
      <c r="CC315" s="86">
        <f t="shared" si="33"/>
        <v>0.001936885381</v>
      </c>
      <c r="CD315" s="86">
        <f t="shared" si="34"/>
        <v>0.9879989588</v>
      </c>
      <c r="CE315" s="86">
        <f t="shared" si="12"/>
        <v>1</v>
      </c>
      <c r="CF315" s="62"/>
      <c r="CG315" s="86">
        <f t="shared" si="35"/>
        <v>0.93510144</v>
      </c>
      <c r="CH315" s="86">
        <f t="shared" si="36"/>
        <v>0.02260298686</v>
      </c>
      <c r="CI315" s="86">
        <f t="shared" si="37"/>
        <v>0.03566680359</v>
      </c>
      <c r="CJ315" s="86">
        <f t="shared" si="38"/>
        <v>0.006628769598</v>
      </c>
      <c r="CK315" s="86">
        <f t="shared" si="13"/>
        <v>1</v>
      </c>
      <c r="CL315" s="86">
        <f t="shared" si="39"/>
        <v>0.05811017277</v>
      </c>
      <c r="CM315" s="86">
        <f t="shared" si="40"/>
        <v>0.9145816801</v>
      </c>
      <c r="CN315" s="86">
        <f t="shared" si="41"/>
        <v>0.01341688769</v>
      </c>
      <c r="CO315" s="86">
        <f t="shared" si="42"/>
        <v>0.01389125941</v>
      </c>
      <c r="CP315" s="86">
        <f t="shared" si="14"/>
        <v>1</v>
      </c>
      <c r="CQ315" s="86">
        <f t="shared" si="43"/>
        <v>0.03567429767</v>
      </c>
      <c r="CR315" s="86">
        <f t="shared" si="44"/>
        <v>0.005219833999</v>
      </c>
      <c r="CS315" s="86">
        <f t="shared" si="45"/>
        <v>0.9472993856</v>
      </c>
      <c r="CT315" s="86">
        <f t="shared" si="46"/>
        <v>0.01180648275</v>
      </c>
      <c r="CU315" s="86">
        <f t="shared" si="15"/>
        <v>1</v>
      </c>
      <c r="CV315" s="86">
        <f t="shared" si="47"/>
        <v>0.001087696046</v>
      </c>
      <c r="CW315" s="86">
        <f t="shared" si="48"/>
        <v>0.008976459785</v>
      </c>
      <c r="CX315" s="86">
        <f t="shared" si="49"/>
        <v>0.001936885381</v>
      </c>
      <c r="CY315" s="86">
        <f t="shared" si="50"/>
        <v>0.9879989588</v>
      </c>
      <c r="CZ315" s="86">
        <f t="shared" si="16"/>
        <v>1</v>
      </c>
      <c r="DA315" s="62"/>
      <c r="DB315" s="86">
        <f>(AQ315*Baseline!B$7 + AV315*Baseline!B$11 + BA315*Baseline!B$16 + BF315*Baseline!B$18)</f>
        <v>50014.94221</v>
      </c>
      <c r="DC315" s="86">
        <f>(AR315*Baseline!B$7 + AW315*Baseline!B$11 + BB315*Baseline!B$16 + BG315*Baseline!B$18)</f>
        <v>73829.08793</v>
      </c>
      <c r="DD315" s="86">
        <f>(AS315*Baseline!B$7 + AX315*Baseline!B$11 + BC315*Baseline!B$16 + BH315*Baseline!B$18)</f>
        <v>137961.3781</v>
      </c>
      <c r="DE315" s="86">
        <f>(AT315*Baseline!B$7 + AY315*Baseline!B$11 + BD315*Baseline!B$16 + BI315*Baseline!B$18)</f>
        <v>1260487.482</v>
      </c>
      <c r="DF315" s="86">
        <f t="shared" si="17"/>
        <v>1522292.89</v>
      </c>
      <c r="DG315" s="62"/>
      <c r="DH315" s="86">
        <f t="shared" si="51"/>
        <v>0.03285500612</v>
      </c>
      <c r="DI315" s="86">
        <f t="shared" si="52"/>
        <v>0.04849860918</v>
      </c>
      <c r="DJ315" s="86">
        <f t="shared" si="53"/>
        <v>0.09062735499</v>
      </c>
      <c r="DK315" s="86">
        <f t="shared" si="54"/>
        <v>0.8280190297</v>
      </c>
      <c r="DL315" s="86">
        <f t="shared" si="18"/>
        <v>1</v>
      </c>
      <c r="DM315" s="62"/>
      <c r="DN315" s="86">
        <f>DH315 / (Baseline!B$7/Baseline!B$17)</f>
        <v>3.507055805</v>
      </c>
      <c r="DO315" s="86">
        <f>DI315 / (Baseline!B$11/Baseline!B$17)</f>
        <v>1.170779638</v>
      </c>
      <c r="DP315" s="86">
        <f>DJ315 / (Baseline!B$16/Baseline!B$17)</f>
        <v>1.400466517</v>
      </c>
      <c r="DQ315" s="86">
        <f>DK315 / (Baseline!B$18/Baseline!B$17)</f>
        <v>0.9361486124</v>
      </c>
      <c r="DR315" s="62"/>
      <c r="DS315" s="86">
        <f>DH315 / Baseline!H$117</f>
        <v>1.314433963</v>
      </c>
      <c r="DT315" s="86">
        <f>DI315 / Baseline!H$118</f>
        <v>1.091706226</v>
      </c>
      <c r="DU315" s="86">
        <f>DJ315 / Baseline!H$119</f>
        <v>1.083396954</v>
      </c>
      <c r="DV315" s="86">
        <f>DK315 / Baseline!H$120</f>
        <v>0.9776726067</v>
      </c>
      <c r="DW315" s="87"/>
      <c r="DX315" s="86">
        <f>(AU315*Baseline!B$34)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0.02568026346</v>
      </c>
      <c r="DY315" s="86">
        <f>(AZ315*Baseline!B$34) + (Baseline!D$90*(1-Baseline!D$91)*Baseline!B$35) + (Baseline!D$90*Baseline!D$91*((1-Baseline!D$92)*Baseline!B$40 + Baseline!D$92*Baseline!B$41))</f>
        <v>0.0110563819</v>
      </c>
      <c r="DZ315" s="86">
        <f>(BE315*Baseline!B$34) + (Baseline!F$90*(1-Baseline!F$91)*Baseline!B$35) + (Baseline!F$90*Baseline!F$91*((1-Baseline!F$92)*Baseline!B$40 + Baseline!F$92*Baseline!B$41))</f>
        <v>0.01402100573</v>
      </c>
      <c r="EA315" s="86">
        <f>(BJ315*Baseline!B$34) + (Baseline!H$90*(1-Baseline!H$91)*Baseline!B$35) + (Baseline!H$90*Baseline!H$91*((1-Baseline!H$92)*Baseline!B$40 + Baseline!H$92*Baseline!B$41))</f>
        <v>0.009314725713</v>
      </c>
      <c r="EB315" s="86">
        <f>( DX315*Baseline!B$7 + DY315*Baseline!B$11 + DZ315*Baseline!B$16 + EA315*Baseline!B$18 ) / Baseline!B$17</f>
        <v>0.009844743039</v>
      </c>
    </row>
    <row r="316">
      <c r="A316" s="73" t="s">
        <v>492</v>
      </c>
      <c r="B316" s="85">
        <f>MIN( MAX( NORMINV( MCrands!B316, (B$5+B$4)/2, (B$5-B$4)/3.29 ), 0 ), 1 )</f>
        <v>0.3784699117</v>
      </c>
      <c r="C316" s="85">
        <f>MAX( NORMINV( MCrands!C316, (C$5+C$4)/2, (C$5-C$4)/3.29 ), 0 )</f>
        <v>2.829627003</v>
      </c>
      <c r="D316" s="83"/>
      <c r="E316" s="84">
        <f>Baseline!B$33 * (C316 * Baseline!B$68*Baseline!B$68/Baseline!B$75 + Baseline!B$46 * Baseline!B$54*Baseline!B$54/Baseline!B$76 + Baseline!B$47 * Baseline!B$55*Baseline!B$55/Baseline!B$77 + Baseline!B$56*Baseline!B$56/Baseline!B$78)</f>
        <v>0.00002008331818</v>
      </c>
      <c r="F316" s="84">
        <f>Baseline!B$33 * (C316 * Baseline!B$68*Baseline!B$59/Baseline!B$75 + Baseline!B$46 * Baseline!B$54*Baseline!B$69/Baseline!B$76 + Baseline!B$47 * Baseline!B$55*Baseline!B$57/Baseline!B$77 + Baseline!B$56*Baseline!B$58/Baseline!B$78)</f>
        <v>0.0000002394104888</v>
      </c>
      <c r="G316" s="85">
        <f>Baseline!B$33 * (C316 * Baseline!B$68*Baseline!B$60/Baseline!B$75 + Baseline!B$46 * Baseline!B$54*Baseline!B$61/Baseline!B$76 + Baseline!B$47 * Baseline!B$55*Baseline!B$70/Baseline!B$77 + Baseline!B$56*Baseline!B$62/Baseline!B$78)</f>
        <v>0.0000002012707396</v>
      </c>
      <c r="H316" s="84">
        <f>Baseline!B$33 * (C316 * Baseline!B$68*Baseline!B$63/Baseline!B$75 + Baseline!B$46 * Baseline!B$54*Baseline!B$64/Baseline!B$76 + Baseline!B$47 * Baseline!B$55*Baseline!B$65/Baseline!B$77 + Baseline!B$56*Baseline!B$71/Baseline!B$78)</f>
        <v>0.000000003774170328</v>
      </c>
      <c r="I316" s="84">
        <f>Baseline!B$33 * (C316 * Baseline!B$59*Baseline!B$68/Baseline!B$75 + Baseline!B$46 * Baseline!B$69*Baseline!B$54/Baseline!B$76 + Baseline!B$47 * Baseline!B$57*Baseline!B$55/Baseline!B$77 + Baseline!B$58*Baseline!B$56/Baseline!B$78)</f>
        <v>0.0000002394104888</v>
      </c>
      <c r="J316" s="85">
        <f>Baseline!B$33 * (C316 * Baseline!B$59*Baseline!B$59/Baseline!B$75 + Baseline!B$46 * Baseline!B$69*Baseline!B$69/Baseline!B$76 + Baseline!B$47 * Baseline!B$57*Baseline!B$57/Baseline!B$77 + Baseline!B$58*Baseline!B$58/Baseline!B$78)</f>
        <v>0.000002116574489</v>
      </c>
      <c r="K316" s="84">
        <f>Baseline!B$33 * (C316 * Baseline!B$59*Baseline!B$60/Baseline!B$75 + Baseline!B$46 * Baseline!B$69*Baseline!B$61/Baseline!B$76 + Baseline!B$47 * Baseline!B$57*Baseline!B$70/Baseline!B$77 + Baseline!B$58*Baseline!B$62/Baseline!B$78)</f>
        <v>0.00000001648992511</v>
      </c>
      <c r="L316" s="85">
        <f>Baseline!B$33 * (C316 * Baseline!B$59*Baseline!B$63/Baseline!B$75 + Baseline!B$46 * Baseline!B$69*Baseline!B$64/Baseline!B$76 + Baseline!B$47 * Baseline!B$57*Baseline!B$65/Baseline!B$77 + Baseline!B$58*Baseline!B$71/Baseline!B$78)</f>
        <v>0.00000001707280429</v>
      </c>
      <c r="M316" s="84">
        <f>Baseline!B$33 * (C316 * Baseline!B$60*Baseline!B$68/Baseline!B$75 + Baseline!B$46 * Baseline!B$61*Baseline!B$54/Baseline!B$76 + Baseline!B$47 * Baseline!B$70*Baseline!B$55/Baseline!B$77 + Baseline!B$62*Baseline!B$56/Baseline!B$78)</f>
        <v>0.0000002012707396</v>
      </c>
      <c r="N316" s="85">
        <f>Baseline!B$33 * (C316 * Baseline!B$60*Baseline!B$59/Baseline!B$75 + Baseline!B$46 * Baseline!B$61*Baseline!B$69/Baseline!B$76 + Baseline!B$47 * Baseline!B$70*Baseline!B$57/Baseline!B$77 + Baseline!B$62*Baseline!B$58/Baseline!B$78)</f>
        <v>0.00000001648992511</v>
      </c>
      <c r="O316" s="85">
        <f>Baseline!B$33 * (C316 * Baseline!B$60*Baseline!B$60/Baseline!B$75 + Baseline!B$46 * Baseline!B$61*Baseline!B$61/Baseline!B$76 + Baseline!B$47 * Baseline!B$70*Baseline!B$70/Baseline!B$77 + Baseline!B$62*Baseline!B$62/Baseline!B$78)</f>
        <v>0.000001589267869</v>
      </c>
      <c r="P316" s="84">
        <f>Baseline!B$33 * (C316 * Baseline!B$60*Baseline!B$63/Baseline!B$75 + Baseline!B$46 * Baseline!B$61*Baseline!B$64/Baseline!B$76 + Baseline!B$47 * Baseline!B$70*Baseline!B$65/Baseline!B$77 + Baseline!B$62*Baseline!B$71/Baseline!B$78)</f>
        <v>0.000000001956426319</v>
      </c>
      <c r="Q316" s="84">
        <f>Baseline!B$33 * (C316 * Baseline!B$63*Baseline!B$68/Baseline!B$75 + Baseline!B$46 * Baseline!B$64*Baseline!B$54/Baseline!B$76 + Baseline!B$47 * Baseline!B$65*Baseline!B$55/Baseline!B$77 + Baseline!B$71*Baseline!B$56/Baseline!B$78)</f>
        <v>0.000000003774170328</v>
      </c>
      <c r="R316" s="84">
        <f>Baseline!B$33 * (C316 * Baseline!B$63*Baseline!B$59/Baseline!B$75 + Baseline!B$46 * Baseline!B$64*Baseline!B$69/Baseline!B$76 + Baseline!B$47 * Baseline!B$65*Baseline!B$57/Baseline!B$77 + Baseline!B$71*Baseline!B$58/Baseline!B$78)</f>
        <v>0.00000001707280429</v>
      </c>
      <c r="S316" s="84">
        <f>Baseline!B$33 * (C316 * Baseline!B$63*Baseline!B$60/Baseline!B$75 + Baseline!B$46 * Baseline!B$64*Baseline!B$61/Baseline!B$76 + Baseline!B$47 * Baseline!B$65*Baseline!B$70/Baseline!B$77 + Baseline!B$71*Baseline!B$62/Baseline!B$78)</f>
        <v>0.000000001956426319</v>
      </c>
      <c r="T316" s="84">
        <f>Baseline!B$33 * (C316 * Baseline!B$63*Baseline!B$63/Baseline!B$75 + Baseline!B$46 * Baseline!B$64*Baseline!B$64/Baseline!B$76 + Baseline!B$47 * Baseline!B$65*Baseline!B$65/Baseline!B$77 + Baseline!B$71*Baseline!B$71/Baseline!B$78)</f>
        <v>0.00000009856722067</v>
      </c>
      <c r="U316" s="83"/>
      <c r="V316" s="84">
        <f>E316 * ( Baseline!B$89 * Baseline!B$7 )</f>
        <v>0.2084447594</v>
      </c>
      <c r="W316" s="84">
        <f>F316 * ( Baseline!D$89 * Baseline!B$11 )</f>
        <v>0.004416308489</v>
      </c>
      <c r="X316" s="84">
        <f>G316 * ( Baseline!F$89 * Baseline!B$16 )</f>
        <v>0.006991092833</v>
      </c>
      <c r="Y316" s="84">
        <f>H316 * ( Baseline!H$89 * Baseline!B$18 )</f>
        <v>0.001327275564</v>
      </c>
      <c r="Z316" s="86">
        <f t="shared" si="1"/>
        <v>0.2211794363</v>
      </c>
      <c r="AA316" s="84">
        <f>I316 * ( Baseline!B$89 * Baseline!B$7 )</f>
        <v>0.002484841463</v>
      </c>
      <c r="AB316" s="85">
        <f>J316 * ( Baseline!D$89 * Baseline!B$11 )</f>
        <v>0.03904359384</v>
      </c>
      <c r="AC316" s="85">
        <f>K316 * ( Baseline!F$89 * Baseline!B$16 )</f>
        <v>0.0005727737548</v>
      </c>
      <c r="AD316" s="85">
        <f>L316 * ( Baseline!F$89 * Baseline!B$16 )</f>
        <v>0.0005930199287</v>
      </c>
      <c r="AE316" s="86">
        <f t="shared" si="2"/>
        <v>0.04269422898</v>
      </c>
      <c r="AF316" s="86">
        <f>M316 * ( Baseline!B$89 * Baseline!B$7 )</f>
        <v>0.002088989007</v>
      </c>
      <c r="AG316" s="86">
        <f>N316 * ( Baseline!D$89 * Baseline!B$11 )</f>
        <v>0.0003041829815</v>
      </c>
      <c r="AH316" s="86">
        <f>O316 * ( Baseline!F$89 * Baseline!B$16 )</f>
        <v>0.05520285375</v>
      </c>
      <c r="AI316" s="86">
        <f>P316 * ( Baseline!H$89 * Baseline!B$18 )</f>
        <v>0.0006880232262</v>
      </c>
      <c r="AJ316" s="86">
        <f t="shared" si="3"/>
        <v>0.05828404897</v>
      </c>
      <c r="AK316" s="86">
        <f>Q316 * ( Baseline!B$89 * Baseline!B$7 )</f>
        <v>0.00003917211383</v>
      </c>
      <c r="AL316" s="86">
        <f>R316 * ( Baseline!D$89 * Baseline!B$11 )</f>
        <v>0.0003149351179</v>
      </c>
      <c r="AM316" s="86">
        <f>S316 * ( Baseline!F$89 * Baseline!B$16 )</f>
        <v>0.00006795601805</v>
      </c>
      <c r="AN316" s="86">
        <f>T316 * ( Baseline!H$89 * Baseline!B$18 )</f>
        <v>0.03466347621</v>
      </c>
      <c r="AO316" s="86">
        <f t="shared" si="4"/>
        <v>0.03508553946</v>
      </c>
      <c r="AP316" s="62"/>
      <c r="AQ316" s="86">
        <f>V316 * ( (1-Baseline!B$90-Baseline!B$89) + (1-B316)*Baseline!B$90 )</f>
        <v>0.1337718795</v>
      </c>
      <c r="AR316" s="86">
        <f>W316 * ( (1-Baseline!B$90-Baseline!B$89) + (1-B316)*Baseline!B$90 )</f>
        <v>0.002834217991</v>
      </c>
      <c r="AS316" s="86">
        <f>X316 * ( (1-Baseline!B$90-Baseline!B$89) + (1-B316)*Baseline!B$90 )</f>
        <v>0.004486616171</v>
      </c>
      <c r="AT316" s="86">
        <f>Y316 * ( (1-Baseline!B$90-Baseline!B$89) + (1-B316)*Baseline!B$90 )</f>
        <v>0.0008517947265</v>
      </c>
      <c r="AU316" s="86">
        <f t="shared" si="5"/>
        <v>0.1419445084</v>
      </c>
      <c r="AV316" s="86">
        <f>AA316 * ( (1-Baseline!D$90-Baseline!D$89) + (1-B316)*Baseline!D$90 )</f>
        <v>0.002042151748</v>
      </c>
      <c r="AW316" s="86">
        <f>AB316 * ( (1-Baseline!D$90-Baseline!D$89) + (1-B316)*Baseline!D$90 )</f>
        <v>0.03208773863</v>
      </c>
      <c r="AX316" s="86">
        <f>AC316 * ( (1-Baseline!D$90-Baseline!D$89) + (1-B316)*Baseline!D$90 )</f>
        <v>0.0004707306048</v>
      </c>
      <c r="AY316" s="86">
        <f>AD316 * ( (1-Baseline!D$90-Baseline!D$89) + (1-B316)*Baseline!D$90 )</f>
        <v>0.0004873697989</v>
      </c>
      <c r="AZ316" s="86">
        <f t="shared" si="6"/>
        <v>0.03508799078</v>
      </c>
      <c r="BA316" s="86">
        <f>AF316 * ( (1-Baseline!F$90-Baseline!F$89) + (1-Baseline!B$36)*Baseline!F$90 )</f>
        <v>0.001503303337</v>
      </c>
      <c r="BB316" s="86">
        <f>AG316 * ( (1-Baseline!F$90-Baseline!F$89) + (1-Baseline!B$36)*Baseline!F$90 )</f>
        <v>0.0002188998073</v>
      </c>
      <c r="BC316" s="86">
        <f>AH316 * ( (1-Baseline!F$90-Baseline!F$89) + (1-Baseline!B$36)*Baseline!F$90 )</f>
        <v>0.03972574005</v>
      </c>
      <c r="BD316" s="86">
        <f>AI316 * ( (1-Baseline!F$90-Baseline!F$89) + (1-Baseline!B$36)*Baseline!F$90 )</f>
        <v>0.0004951235303</v>
      </c>
      <c r="BE316" s="86">
        <f t="shared" si="7"/>
        <v>0.04194306673</v>
      </c>
      <c r="BF316" s="86">
        <f>AK316 * ( (1-Baseline!H$90-Baseline!H$89) + (1-Baseline!B$36)*Baseline!H$90 )</f>
        <v>0.00003103684923</v>
      </c>
      <c r="BG316" s="86">
        <f>AL316 * ( (1-Baseline!H$90-Baseline!H$89) + (1-Baseline!B$36)*Baseline!H$90 )</f>
        <v>0.0002495293926</v>
      </c>
      <c r="BH316" s="86">
        <f>AM316 * ( (1-Baseline!H$90-Baseline!H$89) + (1-Baseline!B$36)*Baseline!H$90 )</f>
        <v>0.00005384291222</v>
      </c>
      <c r="BI316" s="86">
        <f>AN316 * ( (1-Baseline!H$90-Baseline!H$89) + (1-Baseline!B$36)*Baseline!H$90 )</f>
        <v>0.02746456547</v>
      </c>
      <c r="BJ316" s="86">
        <f t="shared" si="8"/>
        <v>0.02779897463</v>
      </c>
      <c r="BK316" s="62"/>
      <c r="BL316" s="86">
        <f t="shared" si="19"/>
        <v>0.9424237755</v>
      </c>
      <c r="BM316" s="86">
        <f t="shared" si="20"/>
        <v>0.01996708448</v>
      </c>
      <c r="BN316" s="86">
        <f t="shared" si="21"/>
        <v>0.03160824058</v>
      </c>
      <c r="BO316" s="86">
        <f t="shared" si="22"/>
        <v>0.006000899478</v>
      </c>
      <c r="BP316" s="86">
        <f t="shared" si="9"/>
        <v>1</v>
      </c>
      <c r="BQ316" s="86">
        <f t="shared" si="23"/>
        <v>0.05820087449</v>
      </c>
      <c r="BR316" s="86">
        <f t="shared" si="24"/>
        <v>0.9144934753</v>
      </c>
      <c r="BS316" s="86">
        <f t="shared" si="25"/>
        <v>0.01341571843</v>
      </c>
      <c r="BT316" s="86">
        <f t="shared" si="26"/>
        <v>0.0138899318</v>
      </c>
      <c r="BU316" s="86">
        <f t="shared" si="10"/>
        <v>1</v>
      </c>
      <c r="BV316" s="86">
        <f t="shared" si="27"/>
        <v>0.03584152172</v>
      </c>
      <c r="BW316" s="86">
        <f t="shared" si="28"/>
        <v>0.005218974777</v>
      </c>
      <c r="BX316" s="86">
        <f t="shared" si="29"/>
        <v>0.9471348462</v>
      </c>
      <c r="BY316" s="86">
        <f t="shared" si="30"/>
        <v>0.01180465734</v>
      </c>
      <c r="BZ316" s="86">
        <f t="shared" si="11"/>
        <v>1</v>
      </c>
      <c r="CA316" s="86">
        <f t="shared" si="31"/>
        <v>0.001116474605</v>
      </c>
      <c r="CB316" s="86">
        <f t="shared" si="32"/>
        <v>0.008976208509</v>
      </c>
      <c r="CC316" s="86">
        <f t="shared" si="33"/>
        <v>0.001936866843</v>
      </c>
      <c r="CD316" s="86">
        <f t="shared" si="34"/>
        <v>0.98797045</v>
      </c>
      <c r="CE316" s="86">
        <f t="shared" si="12"/>
        <v>1</v>
      </c>
      <c r="CF316" s="62"/>
      <c r="CG316" s="86">
        <f t="shared" si="35"/>
        <v>0.9424237755</v>
      </c>
      <c r="CH316" s="86">
        <f t="shared" si="36"/>
        <v>0.01996708448</v>
      </c>
      <c r="CI316" s="86">
        <f t="shared" si="37"/>
        <v>0.03160824058</v>
      </c>
      <c r="CJ316" s="86">
        <f t="shared" si="38"/>
        <v>0.006000899478</v>
      </c>
      <c r="CK316" s="86">
        <f t="shared" si="13"/>
        <v>1</v>
      </c>
      <c r="CL316" s="86">
        <f t="shared" si="39"/>
        <v>0.05820087449</v>
      </c>
      <c r="CM316" s="86">
        <f t="shared" si="40"/>
        <v>0.9144934753</v>
      </c>
      <c r="CN316" s="86">
        <f t="shared" si="41"/>
        <v>0.01341571843</v>
      </c>
      <c r="CO316" s="86">
        <f t="shared" si="42"/>
        <v>0.0138899318</v>
      </c>
      <c r="CP316" s="86">
        <f t="shared" si="14"/>
        <v>1</v>
      </c>
      <c r="CQ316" s="86">
        <f t="shared" si="43"/>
        <v>0.03584152172</v>
      </c>
      <c r="CR316" s="86">
        <f t="shared" si="44"/>
        <v>0.005218974777</v>
      </c>
      <c r="CS316" s="86">
        <f t="shared" si="45"/>
        <v>0.9471348462</v>
      </c>
      <c r="CT316" s="86">
        <f t="shared" si="46"/>
        <v>0.01180465734</v>
      </c>
      <c r="CU316" s="86">
        <f t="shared" si="15"/>
        <v>1</v>
      </c>
      <c r="CV316" s="86">
        <f t="shared" si="47"/>
        <v>0.001116474605</v>
      </c>
      <c r="CW316" s="86">
        <f t="shared" si="48"/>
        <v>0.008976208509</v>
      </c>
      <c r="CX316" s="86">
        <f t="shared" si="49"/>
        <v>0.001936866843</v>
      </c>
      <c r="CY316" s="86">
        <f t="shared" si="50"/>
        <v>0.98797045</v>
      </c>
      <c r="CZ316" s="86">
        <f t="shared" si="16"/>
        <v>1</v>
      </c>
      <c r="DA316" s="62"/>
      <c r="DB316" s="86">
        <f>(AQ316*Baseline!B$7 + AV316*Baseline!B$11 + BA316*Baseline!B$16 + BF316*Baseline!B$18)</f>
        <v>75716.42073</v>
      </c>
      <c r="DC316" s="86">
        <f>(AR316*Baseline!B$7 + AW316*Baseline!B$11 + BB316*Baseline!B$16 + BG316*Baseline!B$18)</f>
        <v>82347.99441</v>
      </c>
      <c r="DD316" s="86">
        <f>(AS316*Baseline!B$7 + AX316*Baseline!B$11 + BC316*Baseline!B$16 + BH316*Baseline!B$18)</f>
        <v>138739.804</v>
      </c>
      <c r="DE316" s="86">
        <f>(AT316*Baseline!B$7 + AY316*Baseline!B$11 + BD316*Baseline!B$16 + BI316*Baseline!B$18)</f>
        <v>1260741.933</v>
      </c>
      <c r="DF316" s="86">
        <f t="shared" si="17"/>
        <v>1557546.152</v>
      </c>
      <c r="DG316" s="62"/>
      <c r="DH316" s="86">
        <f t="shared" si="51"/>
        <v>0.0486126338</v>
      </c>
      <c r="DI316" s="86">
        <f t="shared" si="52"/>
        <v>0.05287033985</v>
      </c>
      <c r="DJ316" s="86">
        <f t="shared" si="53"/>
        <v>0.08907588631</v>
      </c>
      <c r="DK316" s="86">
        <f t="shared" si="54"/>
        <v>0.80944114</v>
      </c>
      <c r="DL316" s="86">
        <f t="shared" si="18"/>
        <v>1</v>
      </c>
      <c r="DM316" s="62"/>
      <c r="DN316" s="86">
        <f>DH316 / (Baseline!B$7/Baseline!B$17)</f>
        <v>5.189078917</v>
      </c>
      <c r="DO316" s="86">
        <f>DI316 / (Baseline!B$11/Baseline!B$17)</f>
        <v>1.276315309</v>
      </c>
      <c r="DP316" s="86">
        <f>DJ316 / (Baseline!B$16/Baseline!B$17)</f>
        <v>1.376491637</v>
      </c>
      <c r="DQ316" s="86">
        <f>DK316 / (Baseline!B$18/Baseline!B$17)</f>
        <v>0.915144668</v>
      </c>
      <c r="DR316" s="62"/>
      <c r="DS316" s="86">
        <f>DH316 / Baseline!H$117</f>
        <v>1.944851165</v>
      </c>
      <c r="DT316" s="86">
        <f>DI316 / Baseline!H$118</f>
        <v>1.190114112</v>
      </c>
      <c r="DU316" s="86">
        <f>DJ316 / Baseline!H$119</f>
        <v>1.064850055</v>
      </c>
      <c r="DV316" s="86">
        <f>DK316 / Baseline!H$120</f>
        <v>0.9557370072</v>
      </c>
      <c r="DW316" s="87"/>
      <c r="DX316" s="86">
        <f>(AU316*Baseline!B$34)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0.03382120751</v>
      </c>
      <c r="DY316" s="86">
        <f>(AZ316*Baseline!B$34) + (Baseline!D$90*(1-Baseline!D$91)*Baseline!B$35) + (Baseline!D$90*Baseline!D$91*((1-Baseline!D$92)*Baseline!B$40 + Baseline!D$92*Baseline!B$41))</f>
        <v>0.01167676662</v>
      </c>
      <c r="DZ316" s="86">
        <f>(BE316*Baseline!B$34) + (Baseline!F$90*(1-Baseline!F$91)*Baseline!B$35) + (Baseline!F$90*Baseline!F$91*((1-Baseline!F$92)*Baseline!B$40 + Baseline!F$92*Baseline!B$41))</f>
        <v>0.01402210001</v>
      </c>
      <c r="EA316" s="86">
        <f>(BJ316*Baseline!B$34) + (Baseline!H$90*(1-Baseline!H$91)*Baseline!B$35) + (Baseline!H$90*Baseline!H$91*((1-Baseline!H$92)*Baseline!B$40 + Baseline!H$92*Baseline!B$41))</f>
        <v>0.009314846194</v>
      </c>
      <c r="EB316" s="86">
        <f>( DX316*Baseline!B$7 + DY316*Baseline!B$11 + DZ316*Baseline!B$16 + EA316*Baseline!B$18 ) / Baseline!B$17</f>
        <v>0.009946885828</v>
      </c>
    </row>
    <row r="317">
      <c r="A317" s="73" t="s">
        <v>493</v>
      </c>
      <c r="B317" s="85">
        <f>MIN( MAX( NORMINV( MCrands!B317, (B$5+B$4)/2, (B$5-B$4)/3.29 ), 0 ), 1 )</f>
        <v>0.6058645451</v>
      </c>
      <c r="C317" s="85">
        <f>MAX( NORMINV( MCrands!C317, (C$5+C$4)/2, (C$5-C$4)/3.29 ), 0 )</f>
        <v>3.326375618</v>
      </c>
      <c r="D317" s="83"/>
      <c r="E317" s="84">
        <f>Baseline!B$33 * (C317 * Baseline!B$68*Baseline!B$68/Baseline!B$75 + Baseline!B$46 * Baseline!B$54*Baseline!B$54/Baseline!B$76 + Baseline!B$47 * Baseline!B$55*Baseline!B$55/Baseline!B$77 + Baseline!B$56*Baseline!B$56/Baseline!B$78)</f>
        <v>0.0000236003103</v>
      </c>
      <c r="F317" s="84">
        <f>Baseline!B$33 * (C317 * Baseline!B$68*Baseline!B$59/Baseline!B$75 + Baseline!B$46 * Baseline!B$54*Baseline!B$69/Baseline!B$76 + Baseline!B$47 * Baseline!B$55*Baseline!B$57/Baseline!B$77 + Baseline!B$56*Baseline!B$58/Baseline!B$78)</f>
        <v>0.0000002399658033</v>
      </c>
      <c r="G317" s="85">
        <f>Baseline!B$33 * (C317 * Baseline!B$68*Baseline!B$60/Baseline!B$75 + Baseline!B$46 * Baseline!B$54*Baseline!B$61/Baseline!B$76 + Baseline!B$47 * Baseline!B$55*Baseline!B$70/Baseline!B$77 + Baseline!B$56*Baseline!B$62/Baseline!B$78)</f>
        <v>0.0000002026358879</v>
      </c>
      <c r="H317" s="84">
        <f>Baseline!B$33 * (C317 * Baseline!B$68*Baseline!B$63/Baseline!B$75 + Baseline!B$46 * Baseline!B$54*Baseline!B$64/Baseline!B$76 + Baseline!B$47 * Baseline!B$55*Baseline!B$65/Baseline!B$77 + Baseline!B$56*Baseline!B$71/Baseline!B$78)</f>
        <v>0.000000003910685153</v>
      </c>
      <c r="I317" s="84">
        <f>Baseline!B$33 * (C317 * Baseline!B$59*Baseline!B$68/Baseline!B$75 + Baseline!B$46 * Baseline!B$69*Baseline!B$54/Baseline!B$76 + Baseline!B$47 * Baseline!B$57*Baseline!B$55/Baseline!B$77 + Baseline!B$58*Baseline!B$56/Baseline!B$78)</f>
        <v>0.0000002399658033</v>
      </c>
      <c r="J317" s="85">
        <f>Baseline!B$33 * (C317 * Baseline!B$59*Baseline!B$59/Baseline!B$75 + Baseline!B$46 * Baseline!B$69*Baseline!B$69/Baseline!B$76 + Baseline!B$47 * Baseline!B$57*Baseline!B$57/Baseline!B$77 + Baseline!B$58*Baseline!B$58/Baseline!B$78)</f>
        <v>0.000002116574577</v>
      </c>
      <c r="K317" s="84">
        <f>Baseline!B$33 * (C317 * Baseline!B$59*Baseline!B$60/Baseline!B$75 + Baseline!B$46 * Baseline!B$69*Baseline!B$61/Baseline!B$76 + Baseline!B$47 * Baseline!B$57*Baseline!B$70/Baseline!B$77 + Baseline!B$58*Baseline!B$62/Baseline!B$78)</f>
        <v>0.00000001649014066</v>
      </c>
      <c r="L317" s="85">
        <f>Baseline!B$33 * (C317 * Baseline!B$59*Baseline!B$63/Baseline!B$75 + Baseline!B$46 * Baseline!B$69*Baseline!B$64/Baseline!B$76 + Baseline!B$47 * Baseline!B$57*Baseline!B$65/Baseline!B$77 + Baseline!B$58*Baseline!B$71/Baseline!B$78)</f>
        <v>0.00000001707282584</v>
      </c>
      <c r="M317" s="84">
        <f>Baseline!B$33 * (C317 * Baseline!B$60*Baseline!B$68/Baseline!B$75 + Baseline!B$46 * Baseline!B$61*Baseline!B$54/Baseline!B$76 + Baseline!B$47 * Baseline!B$70*Baseline!B$55/Baseline!B$77 + Baseline!B$62*Baseline!B$56/Baseline!B$78)</f>
        <v>0.0000002026358879</v>
      </c>
      <c r="N317" s="85">
        <f>Baseline!B$33 * (C317 * Baseline!B$60*Baseline!B$59/Baseline!B$75 + Baseline!B$46 * Baseline!B$61*Baseline!B$69/Baseline!B$76 + Baseline!B$47 * Baseline!B$70*Baseline!B$57/Baseline!B$77 + Baseline!B$62*Baseline!B$58/Baseline!B$78)</f>
        <v>0.00000001649014066</v>
      </c>
      <c r="O317" s="85">
        <f>Baseline!B$33 * (C317 * Baseline!B$60*Baseline!B$60/Baseline!B$75 + Baseline!B$46 * Baseline!B$61*Baseline!B$61/Baseline!B$76 + Baseline!B$47 * Baseline!B$70*Baseline!B$70/Baseline!B$77 + Baseline!B$62*Baseline!B$62/Baseline!B$78)</f>
        <v>0.000001589268398</v>
      </c>
      <c r="P317" s="84">
        <f>Baseline!B$33 * (C317 * Baseline!B$60*Baseline!B$63/Baseline!B$75 + Baseline!B$46 * Baseline!B$61*Baseline!B$64/Baseline!B$76 + Baseline!B$47 * Baseline!B$70*Baseline!B$65/Baseline!B$77 + Baseline!B$62*Baseline!B$71/Baseline!B$78)</f>
        <v>0.000000001956479308</v>
      </c>
      <c r="Q317" s="84">
        <f>Baseline!B$33 * (C317 * Baseline!B$63*Baseline!B$68/Baseline!B$75 + Baseline!B$46 * Baseline!B$64*Baseline!B$54/Baseline!B$76 + Baseline!B$47 * Baseline!B$65*Baseline!B$55/Baseline!B$77 + Baseline!B$71*Baseline!B$56/Baseline!B$78)</f>
        <v>0.000000003910685153</v>
      </c>
      <c r="R317" s="84">
        <f>Baseline!B$33 * (C317 * Baseline!B$63*Baseline!B$59/Baseline!B$75 + Baseline!B$46 * Baseline!B$64*Baseline!B$69/Baseline!B$76 + Baseline!B$47 * Baseline!B$65*Baseline!B$57/Baseline!B$77 + Baseline!B$71*Baseline!B$58/Baseline!B$78)</f>
        <v>0.00000001707282584</v>
      </c>
      <c r="S317" s="84">
        <f>Baseline!B$33 * (C317 * Baseline!B$63*Baseline!B$60/Baseline!B$75 + Baseline!B$46 * Baseline!B$64*Baseline!B$61/Baseline!B$76 + Baseline!B$47 * Baseline!B$65*Baseline!B$70/Baseline!B$77 + Baseline!B$71*Baseline!B$62/Baseline!B$78)</f>
        <v>0.000000001956479308</v>
      </c>
      <c r="T317" s="84">
        <f>Baseline!B$33 * (C317 * Baseline!B$63*Baseline!B$63/Baseline!B$75 + Baseline!B$46 * Baseline!B$64*Baseline!B$64/Baseline!B$76 + Baseline!B$47 * Baseline!B$65*Baseline!B$65/Baseline!B$77 + Baseline!B$71*Baseline!B$71/Baseline!B$78)</f>
        <v>0.00000009856722597</v>
      </c>
      <c r="U317" s="83"/>
      <c r="V317" s="84">
        <f>E317 * ( Baseline!B$89 * Baseline!B$7 )</f>
        <v>0.2449476206</v>
      </c>
      <c r="W317" s="84">
        <f>F317 * ( Baseline!D$89 * Baseline!B$11 )</f>
        <v>0.004426552152</v>
      </c>
      <c r="X317" s="84">
        <f>G317 * ( Baseline!F$89 * Baseline!B$16 )</f>
        <v>0.007038510944</v>
      </c>
      <c r="Y317" s="84">
        <f>H317 * ( Baseline!H$89 * Baseline!B$18 )</f>
        <v>0.001375284206</v>
      </c>
      <c r="Z317" s="86">
        <f t="shared" si="1"/>
        <v>0.2577879679</v>
      </c>
      <c r="AA317" s="84">
        <f>I317 * ( Baseline!B$89 * Baseline!B$7 )</f>
        <v>0.002490605072</v>
      </c>
      <c r="AB317" s="85">
        <f>J317 * ( Baseline!D$89 * Baseline!B$11 )</f>
        <v>0.03904359546</v>
      </c>
      <c r="AC317" s="85">
        <f>K317 * ( Baseline!F$89 * Baseline!B$16 )</f>
        <v>0.0005727812419</v>
      </c>
      <c r="AD317" s="85">
        <f>L317 * ( Baseline!F$89 * Baseline!B$16 )</f>
        <v>0.0005930206774</v>
      </c>
      <c r="AE317" s="86">
        <f t="shared" si="2"/>
        <v>0.04270000245</v>
      </c>
      <c r="AF317" s="86">
        <f>M317 * ( Baseline!B$89 * Baseline!B$7 )</f>
        <v>0.002103157881</v>
      </c>
      <c r="AG317" s="86">
        <f>N317 * ( Baseline!D$89 * Baseline!B$11 )</f>
        <v>0.0003041869576</v>
      </c>
      <c r="AH317" s="86">
        <f>O317 * ( Baseline!F$89 * Baseline!B$16 )</f>
        <v>0.05520287216</v>
      </c>
      <c r="AI317" s="86">
        <f>P317 * ( Baseline!H$89 * Baseline!B$18 )</f>
        <v>0.0006880418611</v>
      </c>
      <c r="AJ317" s="86">
        <f t="shared" si="3"/>
        <v>0.05829825886</v>
      </c>
      <c r="AK317" s="86">
        <f>Q317 * ( Baseline!B$89 * Baseline!B$7 )</f>
        <v>0.00004058900121</v>
      </c>
      <c r="AL317" s="86">
        <f>R317 * ( Baseline!D$89 * Baseline!B$11 )</f>
        <v>0.0003149355155</v>
      </c>
      <c r="AM317" s="86">
        <f>S317 * ( Baseline!F$89 * Baseline!B$16 )</f>
        <v>0.00006795785862</v>
      </c>
      <c r="AN317" s="86">
        <f>T317 * ( Baseline!H$89 * Baseline!B$18 )</f>
        <v>0.03466347808</v>
      </c>
      <c r="AO317" s="86">
        <f t="shared" si="4"/>
        <v>0.03508696045</v>
      </c>
      <c r="AP317" s="62"/>
      <c r="AQ317" s="86">
        <f>V317 * ( (1-Baseline!B$90-Baseline!B$89) + (1-B317)*Baseline!B$90 )</f>
        <v>0.1076252215</v>
      </c>
      <c r="AR317" s="86">
        <f>W317 * ( (1-Baseline!B$90-Baseline!B$89) + (1-B317)*Baseline!B$90 )</f>
        <v>0.001944940941</v>
      </c>
      <c r="AS317" s="86">
        <f>X317 * ( (1-Baseline!B$90-Baseline!B$89) + (1-B317)*Baseline!B$90 )</f>
        <v>0.003092584844</v>
      </c>
      <c r="AT317" s="86">
        <f>Y317 * ( (1-Baseline!B$90-Baseline!B$89) + (1-B317)*Baseline!B$90 )</f>
        <v>0.0006042731375</v>
      </c>
      <c r="AU317" s="86">
        <f t="shared" si="5"/>
        <v>0.1132670204</v>
      </c>
      <c r="AV317" s="86">
        <f>AA317 * ( (1-Baseline!D$90-Baseline!D$89) + (1-B317)*Baseline!D$90 )</f>
        <v>0.001793163633</v>
      </c>
      <c r="AW317" s="86">
        <f>AB317 * ( (1-Baseline!D$90-Baseline!D$89) + (1-B317)*Baseline!D$90 )</f>
        <v>0.02811025974</v>
      </c>
      <c r="AX317" s="86">
        <f>AC317 * ( (1-Baseline!D$90-Baseline!D$89) + (1-B317)*Baseline!D$90 )</f>
        <v>0.0004123859315</v>
      </c>
      <c r="AY317" s="86">
        <f>AD317 * ( (1-Baseline!D$90-Baseline!D$89) + (1-B317)*Baseline!D$90 )</f>
        <v>0.0004269577399</v>
      </c>
      <c r="AZ317" s="86">
        <f t="shared" si="6"/>
        <v>0.03074276704</v>
      </c>
      <c r="BA317" s="86">
        <f>AF317 * ( (1-Baseline!F$90-Baseline!F$89) + (1-Baseline!B$36)*Baseline!F$90 )</f>
        <v>0.001513499712</v>
      </c>
      <c r="BB317" s="86">
        <f>AG317 * ( (1-Baseline!F$90-Baseline!F$89) + (1-Baseline!B$36)*Baseline!F$90 )</f>
        <v>0.0002189026687</v>
      </c>
      <c r="BC317" s="86">
        <f>AH317 * ( (1-Baseline!F$90-Baseline!F$89) + (1-Baseline!B$36)*Baseline!F$90 )</f>
        <v>0.0397257533</v>
      </c>
      <c r="BD317" s="86">
        <f>AI317 * ( (1-Baseline!F$90-Baseline!F$89) + (1-Baseline!B$36)*Baseline!F$90 )</f>
        <v>0.0004951369406</v>
      </c>
      <c r="BE317" s="86">
        <f t="shared" si="7"/>
        <v>0.04195329262</v>
      </c>
      <c r="BF317" s="86">
        <f>AK317 * ( (1-Baseline!H$90-Baseline!H$89) + (1-Baseline!B$36)*Baseline!H$90 )</f>
        <v>0.00003215947744</v>
      </c>
      <c r="BG317" s="86">
        <f>AL317 * ( (1-Baseline!H$90-Baseline!H$89) + (1-Baseline!B$36)*Baseline!H$90 )</f>
        <v>0.0002495297076</v>
      </c>
      <c r="BH317" s="86">
        <f>AM317 * ( (1-Baseline!H$90-Baseline!H$89) + (1-Baseline!B$36)*Baseline!H$90 )</f>
        <v>0.00005384437054</v>
      </c>
      <c r="BI317" s="86">
        <f>AN317 * ( (1-Baseline!H$90-Baseline!H$89) + (1-Baseline!B$36)*Baseline!H$90 )</f>
        <v>0.02746456695</v>
      </c>
      <c r="BJ317" s="86">
        <f t="shared" si="8"/>
        <v>0.02780010051</v>
      </c>
      <c r="BK317" s="62"/>
      <c r="BL317" s="86">
        <f t="shared" si="19"/>
        <v>0.9501902769</v>
      </c>
      <c r="BM317" s="86">
        <f t="shared" si="20"/>
        <v>0.01717129076</v>
      </c>
      <c r="BN317" s="86">
        <f t="shared" si="21"/>
        <v>0.02730348899</v>
      </c>
      <c r="BO317" s="86">
        <f t="shared" si="22"/>
        <v>0.005334943353</v>
      </c>
      <c r="BP317" s="86">
        <f t="shared" si="9"/>
        <v>1</v>
      </c>
      <c r="BQ317" s="86">
        <f t="shared" si="23"/>
        <v>0.0583279843</v>
      </c>
      <c r="BR317" s="86">
        <f t="shared" si="24"/>
        <v>0.9143698646</v>
      </c>
      <c r="BS317" s="86">
        <f t="shared" si="25"/>
        <v>0.01341407984</v>
      </c>
      <c r="BT317" s="86">
        <f t="shared" si="26"/>
        <v>0.01388807128</v>
      </c>
      <c r="BU317" s="86">
        <f t="shared" si="10"/>
        <v>1</v>
      </c>
      <c r="BV317" s="86">
        <f t="shared" si="27"/>
        <v>0.03607582665</v>
      </c>
      <c r="BW317" s="86">
        <f t="shared" si="28"/>
        <v>0.005217770883</v>
      </c>
      <c r="BX317" s="86">
        <f t="shared" si="29"/>
        <v>0.9469043028</v>
      </c>
      <c r="BY317" s="86">
        <f t="shared" si="30"/>
        <v>0.01180209966</v>
      </c>
      <c r="BZ317" s="86">
        <f t="shared" si="11"/>
        <v>1</v>
      </c>
      <c r="CA317" s="86">
        <f t="shared" si="31"/>
        <v>0.001156811553</v>
      </c>
      <c r="CB317" s="86">
        <f t="shared" si="32"/>
        <v>0.008975856314</v>
      </c>
      <c r="CC317" s="86">
        <f t="shared" si="33"/>
        <v>0.001936840859</v>
      </c>
      <c r="CD317" s="86">
        <f t="shared" si="34"/>
        <v>0.9879304913</v>
      </c>
      <c r="CE317" s="86">
        <f t="shared" si="12"/>
        <v>1</v>
      </c>
      <c r="CF317" s="62"/>
      <c r="CG317" s="86">
        <f t="shared" si="35"/>
        <v>0.9501902769</v>
      </c>
      <c r="CH317" s="86">
        <f t="shared" si="36"/>
        <v>0.01717129076</v>
      </c>
      <c r="CI317" s="86">
        <f t="shared" si="37"/>
        <v>0.02730348899</v>
      </c>
      <c r="CJ317" s="86">
        <f t="shared" si="38"/>
        <v>0.005334943353</v>
      </c>
      <c r="CK317" s="86">
        <f t="shared" si="13"/>
        <v>1</v>
      </c>
      <c r="CL317" s="86">
        <f t="shared" si="39"/>
        <v>0.0583279843</v>
      </c>
      <c r="CM317" s="86">
        <f t="shared" si="40"/>
        <v>0.9143698646</v>
      </c>
      <c r="CN317" s="86">
        <f t="shared" si="41"/>
        <v>0.01341407984</v>
      </c>
      <c r="CO317" s="86">
        <f t="shared" si="42"/>
        <v>0.01388807128</v>
      </c>
      <c r="CP317" s="86">
        <f t="shared" si="14"/>
        <v>1</v>
      </c>
      <c r="CQ317" s="86">
        <f t="shared" si="43"/>
        <v>0.03607582665</v>
      </c>
      <c r="CR317" s="86">
        <f t="shared" si="44"/>
        <v>0.005217770883</v>
      </c>
      <c r="CS317" s="86">
        <f t="shared" si="45"/>
        <v>0.9469043028</v>
      </c>
      <c r="CT317" s="86">
        <f t="shared" si="46"/>
        <v>0.01180209966</v>
      </c>
      <c r="CU317" s="86">
        <f t="shared" si="15"/>
        <v>1</v>
      </c>
      <c r="CV317" s="86">
        <f t="shared" si="47"/>
        <v>0.001156811553</v>
      </c>
      <c r="CW317" s="86">
        <f t="shared" si="48"/>
        <v>0.008975856314</v>
      </c>
      <c r="CX317" s="86">
        <f t="shared" si="49"/>
        <v>0.001936840859</v>
      </c>
      <c r="CY317" s="86">
        <f t="shared" si="50"/>
        <v>0.9879304913</v>
      </c>
      <c r="CZ317" s="86">
        <f t="shared" si="16"/>
        <v>1</v>
      </c>
      <c r="DA317" s="62"/>
      <c r="DB317" s="86">
        <f>(AQ317*Baseline!B$7 + AV317*Baseline!B$11 + BA317*Baseline!B$16 + BF317*Baseline!B$18)</f>
        <v>62586.88896</v>
      </c>
      <c r="DC317" s="86">
        <f>(AR317*Baseline!B$7 + AW317*Baseline!B$11 + BB317*Baseline!B$16 + BG317*Baseline!B$18)</f>
        <v>73386.80078</v>
      </c>
      <c r="DD317" s="86">
        <f>(AS317*Baseline!B$7 + AX317*Baseline!B$11 + BC317*Baseline!B$16 + BH317*Baseline!B$18)</f>
        <v>137938.6867</v>
      </c>
      <c r="DE317" s="86">
        <f>(AT317*Baseline!B$7 + AY317*Baseline!B$11 + BD317*Baseline!B$16 + BI317*Baseline!B$18)</f>
        <v>1260492.441</v>
      </c>
      <c r="DF317" s="86">
        <f t="shared" si="17"/>
        <v>1534404.817</v>
      </c>
      <c r="DG317" s="62"/>
      <c r="DH317" s="86">
        <f t="shared" si="51"/>
        <v>0.04078903315</v>
      </c>
      <c r="DI317" s="86">
        <f t="shared" si="52"/>
        <v>0.04782753544</v>
      </c>
      <c r="DJ317" s="86">
        <f t="shared" si="53"/>
        <v>0.08989719342</v>
      </c>
      <c r="DK317" s="86">
        <f t="shared" si="54"/>
        <v>0.821486238</v>
      </c>
      <c r="DL317" s="86">
        <f t="shared" si="18"/>
        <v>1</v>
      </c>
      <c r="DM317" s="62"/>
      <c r="DN317" s="86">
        <f>DH317 / (Baseline!B$7/Baseline!B$17)</f>
        <v>4.353961006</v>
      </c>
      <c r="DO317" s="86">
        <f>DI317 / (Baseline!B$11/Baseline!B$17)</f>
        <v>1.154579597</v>
      </c>
      <c r="DP317" s="86">
        <f>DJ317 / (Baseline!B$16/Baseline!B$17)</f>
        <v>1.389183314</v>
      </c>
      <c r="DQ317" s="86">
        <f>DK317 / (Baseline!B$18/Baseline!B$17)</f>
        <v>0.9287627146</v>
      </c>
      <c r="DR317" s="62"/>
      <c r="DS317" s="86">
        <f>DH317 / Baseline!H$117</f>
        <v>1.631851485</v>
      </c>
      <c r="DT317" s="86">
        <f>DI317 / Baseline!H$118</f>
        <v>1.076600321</v>
      </c>
      <c r="DU317" s="86">
        <f>DJ317 / Baseline!H$119</f>
        <v>1.0746683</v>
      </c>
      <c r="DV317" s="86">
        <f>DK317 / Baseline!H$120</f>
        <v>0.9699590986</v>
      </c>
      <c r="DW317" s="87"/>
      <c r="DX317" s="86">
        <f>(AU317*Baseline!B$34)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0.02951958431</v>
      </c>
      <c r="DY317" s="86">
        <f>(AZ317*Baseline!B$34) + (Baseline!D$90*(1-Baseline!D$91)*Baseline!B$35) + (Baseline!D$90*Baseline!D$91*((1-Baseline!D$92)*Baseline!B$40 + Baseline!D$92*Baseline!B$41))</f>
        <v>0.01102498306</v>
      </c>
      <c r="DZ317" s="86">
        <f>(BE317*Baseline!B$34) + (Baseline!F$90*(1-Baseline!F$91)*Baseline!B$35) + (Baseline!F$90*Baseline!F$91*((1-Baseline!F$92)*Baseline!B$40 + Baseline!F$92*Baseline!B$41))</f>
        <v>0.01402363389</v>
      </c>
      <c r="EA317" s="86">
        <f>(BJ317*Baseline!B$34) + (Baseline!H$90*(1-Baseline!H$91)*Baseline!B$35) + (Baseline!H$90*Baseline!H$91*((1-Baseline!H$92)*Baseline!B$40 + Baseline!H$92*Baseline!B$41))</f>
        <v>0.009315015076</v>
      </c>
      <c r="EB317" s="86">
        <f>( DX317*Baseline!B$7 + DY317*Baseline!B$11 + DZ317*Baseline!B$16 + EA317*Baseline!B$18 ) / Baseline!B$17</f>
        <v>0.009879836133</v>
      </c>
    </row>
    <row r="318">
      <c r="A318" s="73" t="s">
        <v>494</v>
      </c>
      <c r="B318" s="85">
        <f>MIN( MAX( NORMINV( MCrands!B318, (B$5+B$4)/2, (B$5-B$4)/3.29 ), 0 ), 1 )</f>
        <v>0.3637093249</v>
      </c>
      <c r="C318" s="85">
        <f>MAX( NORMINV( MCrands!C318, (C$5+C$4)/2, (C$5-C$4)/3.29 ), 0 )</f>
        <v>2.853797078</v>
      </c>
      <c r="D318" s="83"/>
      <c r="E318" s="84">
        <f>Baseline!B$33 * (C318 * Baseline!B$68*Baseline!B$68/Baseline!B$75 + Baseline!B$46 * Baseline!B$54*Baseline!B$54/Baseline!B$76 + Baseline!B$47 * Baseline!B$55*Baseline!B$55/Baseline!B$77 + Baseline!B$56*Baseline!B$56/Baseline!B$78)</f>
        <v>0.00002025444289</v>
      </c>
      <c r="F318" s="84">
        <f>Baseline!B$33 * (C318 * Baseline!B$68*Baseline!B$59/Baseline!B$75 + Baseline!B$46 * Baseline!B$54*Baseline!B$69/Baseline!B$76 + Baseline!B$47 * Baseline!B$55*Baseline!B$57/Baseline!B$77 + Baseline!B$56*Baseline!B$58/Baseline!B$78)</f>
        <v>0.0000002394375084</v>
      </c>
      <c r="G318" s="85">
        <f>Baseline!B$33 * (C318 * Baseline!B$68*Baseline!B$60/Baseline!B$75 + Baseline!B$46 * Baseline!B$54*Baseline!B$61/Baseline!B$76 + Baseline!B$47 * Baseline!B$55*Baseline!B$70/Baseline!B$77 + Baseline!B$56*Baseline!B$62/Baseline!B$78)</f>
        <v>0.0000002013371631</v>
      </c>
      <c r="H318" s="84">
        <f>Baseline!B$33 * (C318 * Baseline!B$68*Baseline!B$63/Baseline!B$75 + Baseline!B$46 * Baseline!B$54*Baseline!B$64/Baseline!B$76 + Baseline!B$47 * Baseline!B$55*Baseline!B$65/Baseline!B$77 + Baseline!B$56*Baseline!B$71/Baseline!B$78)</f>
        <v>0.000000003780812668</v>
      </c>
      <c r="I318" s="84">
        <f>Baseline!B$33 * (C318 * Baseline!B$59*Baseline!B$68/Baseline!B$75 + Baseline!B$46 * Baseline!B$69*Baseline!B$54/Baseline!B$76 + Baseline!B$47 * Baseline!B$57*Baseline!B$55/Baseline!B$77 + Baseline!B$58*Baseline!B$56/Baseline!B$78)</f>
        <v>0.0000002394375084</v>
      </c>
      <c r="J318" s="85">
        <f>Baseline!B$33 * (C318 * Baseline!B$59*Baseline!B$59/Baseline!B$75 + Baseline!B$46 * Baseline!B$69*Baseline!B$69/Baseline!B$76 + Baseline!B$47 * Baseline!B$57*Baseline!B$57/Baseline!B$77 + Baseline!B$58*Baseline!B$58/Baseline!B$78)</f>
        <v>0.000002116574493</v>
      </c>
      <c r="K318" s="84">
        <f>Baseline!B$33 * (C318 * Baseline!B$59*Baseline!B$60/Baseline!B$75 + Baseline!B$46 * Baseline!B$69*Baseline!B$61/Baseline!B$76 + Baseline!B$47 * Baseline!B$57*Baseline!B$70/Baseline!B$77 + Baseline!B$58*Baseline!B$62/Baseline!B$78)</f>
        <v>0.0000000164899356</v>
      </c>
      <c r="L318" s="85">
        <f>Baseline!B$33 * (C318 * Baseline!B$59*Baseline!B$63/Baseline!B$75 + Baseline!B$46 * Baseline!B$69*Baseline!B$64/Baseline!B$76 + Baseline!B$47 * Baseline!B$57*Baseline!B$65/Baseline!B$77 + Baseline!B$58*Baseline!B$71/Baseline!B$78)</f>
        <v>0.00000001707280533</v>
      </c>
      <c r="M318" s="84">
        <f>Baseline!B$33 * (C318 * Baseline!B$60*Baseline!B$68/Baseline!B$75 + Baseline!B$46 * Baseline!B$61*Baseline!B$54/Baseline!B$76 + Baseline!B$47 * Baseline!B$70*Baseline!B$55/Baseline!B$77 + Baseline!B$62*Baseline!B$56/Baseline!B$78)</f>
        <v>0.0000002013371631</v>
      </c>
      <c r="N318" s="85">
        <f>Baseline!B$33 * (C318 * Baseline!B$60*Baseline!B$59/Baseline!B$75 + Baseline!B$46 * Baseline!B$61*Baseline!B$69/Baseline!B$76 + Baseline!B$47 * Baseline!B$70*Baseline!B$57/Baseline!B$77 + Baseline!B$62*Baseline!B$58/Baseline!B$78)</f>
        <v>0.0000000164899356</v>
      </c>
      <c r="O318" s="85">
        <f>Baseline!B$33 * (C318 * Baseline!B$60*Baseline!B$60/Baseline!B$75 + Baseline!B$46 * Baseline!B$61*Baseline!B$61/Baseline!B$76 + Baseline!B$47 * Baseline!B$70*Baseline!B$70/Baseline!B$77 + Baseline!B$62*Baseline!B$62/Baseline!B$78)</f>
        <v>0.000001589267894</v>
      </c>
      <c r="P318" s="84">
        <f>Baseline!B$33 * (C318 * Baseline!B$60*Baseline!B$63/Baseline!B$75 + Baseline!B$46 * Baseline!B$61*Baseline!B$64/Baseline!B$76 + Baseline!B$47 * Baseline!B$70*Baseline!B$65/Baseline!B$77 + Baseline!B$62*Baseline!B$71/Baseline!B$78)</f>
        <v>0.000000001956428897</v>
      </c>
      <c r="Q318" s="84">
        <f>Baseline!B$33 * (C318 * Baseline!B$63*Baseline!B$68/Baseline!B$75 + Baseline!B$46 * Baseline!B$64*Baseline!B$54/Baseline!B$76 + Baseline!B$47 * Baseline!B$65*Baseline!B$55/Baseline!B$77 + Baseline!B$71*Baseline!B$56/Baseline!B$78)</f>
        <v>0.000000003780812668</v>
      </c>
      <c r="R318" s="84">
        <f>Baseline!B$33 * (C318 * Baseline!B$63*Baseline!B$59/Baseline!B$75 + Baseline!B$46 * Baseline!B$64*Baseline!B$69/Baseline!B$76 + Baseline!B$47 * Baseline!B$65*Baseline!B$57/Baseline!B$77 + Baseline!B$71*Baseline!B$58/Baseline!B$78)</f>
        <v>0.00000001707280533</v>
      </c>
      <c r="S318" s="84">
        <f>Baseline!B$33 * (C318 * Baseline!B$63*Baseline!B$60/Baseline!B$75 + Baseline!B$46 * Baseline!B$64*Baseline!B$61/Baseline!B$76 + Baseline!B$47 * Baseline!B$65*Baseline!B$70/Baseline!B$77 + Baseline!B$71*Baseline!B$62/Baseline!B$78)</f>
        <v>0.000000001956428897</v>
      </c>
      <c r="T318" s="84">
        <f>Baseline!B$33 * (C318 * Baseline!B$63*Baseline!B$63/Baseline!B$75 + Baseline!B$46 * Baseline!B$64*Baseline!B$64/Baseline!B$76 + Baseline!B$47 * Baseline!B$65*Baseline!B$65/Baseline!B$77 + Baseline!B$71*Baseline!B$71/Baseline!B$78)</f>
        <v>0.00000009856722093</v>
      </c>
      <c r="U318" s="83"/>
      <c r="V318" s="84">
        <f>E318 * ( Baseline!B$89 * Baseline!B$7 )</f>
        <v>0.2102208628</v>
      </c>
      <c r="W318" s="84">
        <f>F318 * ( Baseline!D$89 * Baseline!B$11 )</f>
        <v>0.00441680691</v>
      </c>
      <c r="X318" s="84">
        <f>G318 * ( Baseline!F$89 * Baseline!B$16 )</f>
        <v>0.006993400035</v>
      </c>
      <c r="Y318" s="84">
        <f>H318 * ( Baseline!H$89 * Baseline!B$18 )</f>
        <v>0.001329611499</v>
      </c>
      <c r="Z318" s="86">
        <f t="shared" si="1"/>
        <v>0.2229606812</v>
      </c>
      <c r="AA318" s="84">
        <f>I318 * ( Baseline!B$89 * Baseline!B$7 )</f>
        <v>0.0024851219</v>
      </c>
      <c r="AB318" s="85">
        <f>J318 * ( Baseline!D$89 * Baseline!B$11 )</f>
        <v>0.03904359392</v>
      </c>
      <c r="AC318" s="85">
        <f>K318 * ( Baseline!F$89 * Baseline!B$16 )</f>
        <v>0.0005727741191</v>
      </c>
      <c r="AD318" s="85">
        <f>L318 * ( Baseline!F$89 * Baseline!B$16 )</f>
        <v>0.0005930199652</v>
      </c>
      <c r="AE318" s="86">
        <f t="shared" si="2"/>
        <v>0.0426945099</v>
      </c>
      <c r="AF318" s="86">
        <f>M318 * ( Baseline!B$89 * Baseline!B$7 )</f>
        <v>0.002089678415</v>
      </c>
      <c r="AG318" s="86">
        <f>N318 * ( Baseline!D$89 * Baseline!B$11 )</f>
        <v>0.0003041831749</v>
      </c>
      <c r="AH318" s="86">
        <f>O318 * ( Baseline!F$89 * Baseline!B$16 )</f>
        <v>0.05520285465</v>
      </c>
      <c r="AI318" s="86">
        <f>P318 * ( Baseline!H$89 * Baseline!B$18 )</f>
        <v>0.0006880241329</v>
      </c>
      <c r="AJ318" s="86">
        <f t="shared" si="3"/>
        <v>0.05828474037</v>
      </c>
      <c r="AK318" s="86">
        <f>Q318 * ( Baseline!B$89 * Baseline!B$7 )</f>
        <v>0.00003924105469</v>
      </c>
      <c r="AL318" s="86">
        <f>R318 * ( Baseline!D$89 * Baseline!B$11 )</f>
        <v>0.0003149351372</v>
      </c>
      <c r="AM318" s="86">
        <f>S318 * ( Baseline!F$89 * Baseline!B$16 )</f>
        <v>0.0000679561076</v>
      </c>
      <c r="AN318" s="86">
        <f>T318 * ( Baseline!H$89 * Baseline!B$18 )</f>
        <v>0.0346634763</v>
      </c>
      <c r="AO318" s="86">
        <f t="shared" si="4"/>
        <v>0.0350856086</v>
      </c>
      <c r="AP318" s="62"/>
      <c r="AQ318" s="86">
        <f>V318 * ( (1-Baseline!B$90-Baseline!B$89) + (1-B318)*Baseline!B$90 )</f>
        <v>0.1376733699</v>
      </c>
      <c r="AR318" s="86">
        <f>W318 * ( (1-Baseline!B$90-Baseline!B$89) + (1-B318)*Baseline!B$90 )</f>
        <v>0.002892561108</v>
      </c>
      <c r="AS318" s="86">
        <f>X318 * ( (1-Baseline!B$90-Baseline!B$89) + (1-B318)*Baseline!B$90 )</f>
        <v>0.004579968597</v>
      </c>
      <c r="AT318" s="86">
        <f>Y318 * ( (1-Baseline!B$90-Baseline!B$89) + (1-B318)*Baseline!B$90 )</f>
        <v>0.0008707608431</v>
      </c>
      <c r="AU318" s="86">
        <f t="shared" si="5"/>
        <v>0.1460166605</v>
      </c>
      <c r="AV318" s="86">
        <f>AA318 * ( (1-Baseline!D$90-Baseline!D$89) + (1-B318)*Baseline!D$90 )</f>
        <v>0.002058815696</v>
      </c>
      <c r="AW318" s="86">
        <f>AB318 * ( (1-Baseline!D$90-Baseline!D$89) + (1-B318)*Baseline!D$90 )</f>
        <v>0.03234592394</v>
      </c>
      <c r="AX318" s="86">
        <f>AC318 * ( (1-Baseline!D$90-Baseline!D$89) + (1-B318)*Baseline!D$90 )</f>
        <v>0.0004745185121</v>
      </c>
      <c r="AY318" s="86">
        <f>AD318 * ( (1-Baseline!D$90-Baseline!D$89) + (1-B318)*Baseline!D$90 )</f>
        <v>0.0004912913174</v>
      </c>
      <c r="AZ318" s="86">
        <f t="shared" si="6"/>
        <v>0.03537054947</v>
      </c>
      <c r="BA318" s="86">
        <f>AF318 * ( (1-Baseline!F$90-Baseline!F$89) + (1-Baseline!B$36)*Baseline!F$90 )</f>
        <v>0.001503799457</v>
      </c>
      <c r="BB318" s="86">
        <f>AG318 * ( (1-Baseline!F$90-Baseline!F$89) + (1-Baseline!B$36)*Baseline!F$90 )</f>
        <v>0.0002188999465</v>
      </c>
      <c r="BC318" s="86">
        <f>AH318 * ( (1-Baseline!F$90-Baseline!F$89) + (1-Baseline!B$36)*Baseline!F$90 )</f>
        <v>0.0397257407</v>
      </c>
      <c r="BD318" s="86">
        <f>AI318 * ( (1-Baseline!F$90-Baseline!F$89) + (1-Baseline!B$36)*Baseline!F$90 )</f>
        <v>0.0004951241828</v>
      </c>
      <c r="BE318" s="86">
        <f t="shared" si="7"/>
        <v>0.04194356428</v>
      </c>
      <c r="BF318" s="86">
        <f>AK318 * ( (1-Baseline!H$90-Baseline!H$89) + (1-Baseline!B$36)*Baseline!H$90 )</f>
        <v>0.00003109147245</v>
      </c>
      <c r="BG318" s="86">
        <f>AL318 * ( (1-Baseline!H$90-Baseline!H$89) + (1-Baseline!B$36)*Baseline!H$90 )</f>
        <v>0.0002495294079</v>
      </c>
      <c r="BH318" s="86">
        <f>AM318 * ( (1-Baseline!H$90-Baseline!H$89) + (1-Baseline!B$36)*Baseline!H$90 )</f>
        <v>0.00005384298318</v>
      </c>
      <c r="BI318" s="86">
        <f>AN318 * ( (1-Baseline!H$90-Baseline!H$89) + (1-Baseline!B$36)*Baseline!H$90 )</f>
        <v>0.02746456555</v>
      </c>
      <c r="BJ318" s="86">
        <f t="shared" si="8"/>
        <v>0.02779902941</v>
      </c>
      <c r="BK318" s="62"/>
      <c r="BL318" s="86">
        <f t="shared" si="19"/>
        <v>0.9428606947</v>
      </c>
      <c r="BM318" s="86">
        <f t="shared" si="20"/>
        <v>0.01980980183</v>
      </c>
      <c r="BN318" s="86">
        <f t="shared" si="21"/>
        <v>0.03136606866</v>
      </c>
      <c r="BO318" s="86">
        <f t="shared" si="22"/>
        <v>0.00596343486</v>
      </c>
      <c r="BP318" s="86">
        <f t="shared" si="9"/>
        <v>1</v>
      </c>
      <c r="BQ318" s="86">
        <f t="shared" si="23"/>
        <v>0.05820706002</v>
      </c>
      <c r="BR318" s="86">
        <f t="shared" si="24"/>
        <v>0.91448746</v>
      </c>
      <c r="BS318" s="86">
        <f t="shared" si="25"/>
        <v>0.01341563869</v>
      </c>
      <c r="BT318" s="86">
        <f t="shared" si="26"/>
        <v>0.01388984126</v>
      </c>
      <c r="BU318" s="86">
        <f t="shared" si="10"/>
        <v>1</v>
      </c>
      <c r="BV318" s="86">
        <f t="shared" si="27"/>
        <v>0.03585292483</v>
      </c>
      <c r="BW318" s="86">
        <f t="shared" si="28"/>
        <v>0.005218916186</v>
      </c>
      <c r="BX318" s="86">
        <f t="shared" si="29"/>
        <v>0.9471236261</v>
      </c>
      <c r="BY318" s="86">
        <f t="shared" si="30"/>
        <v>0.01180453286</v>
      </c>
      <c r="BZ318" s="86">
        <f t="shared" si="11"/>
        <v>1</v>
      </c>
      <c r="CA318" s="86">
        <f t="shared" si="31"/>
        <v>0.001118437338</v>
      </c>
      <c r="CB318" s="86">
        <f t="shared" si="32"/>
        <v>0.008976191372</v>
      </c>
      <c r="CC318" s="86">
        <f t="shared" si="33"/>
        <v>0.001936865578</v>
      </c>
      <c r="CD318" s="86">
        <f t="shared" si="34"/>
        <v>0.9879685057</v>
      </c>
      <c r="CE318" s="86">
        <f t="shared" si="12"/>
        <v>1</v>
      </c>
      <c r="CF318" s="62"/>
      <c r="CG318" s="86">
        <f t="shared" si="35"/>
        <v>0.9428606947</v>
      </c>
      <c r="CH318" s="86">
        <f t="shared" si="36"/>
        <v>0.01980980183</v>
      </c>
      <c r="CI318" s="86">
        <f t="shared" si="37"/>
        <v>0.03136606866</v>
      </c>
      <c r="CJ318" s="86">
        <f t="shared" si="38"/>
        <v>0.00596343486</v>
      </c>
      <c r="CK318" s="86">
        <f t="shared" si="13"/>
        <v>1</v>
      </c>
      <c r="CL318" s="86">
        <f t="shared" si="39"/>
        <v>0.05820706002</v>
      </c>
      <c r="CM318" s="86">
        <f t="shared" si="40"/>
        <v>0.91448746</v>
      </c>
      <c r="CN318" s="86">
        <f t="shared" si="41"/>
        <v>0.01341563869</v>
      </c>
      <c r="CO318" s="86">
        <f t="shared" si="42"/>
        <v>0.01388984126</v>
      </c>
      <c r="CP318" s="86">
        <f t="shared" si="14"/>
        <v>1</v>
      </c>
      <c r="CQ318" s="86">
        <f t="shared" si="43"/>
        <v>0.03585292483</v>
      </c>
      <c r="CR318" s="86">
        <f t="shared" si="44"/>
        <v>0.005218916186</v>
      </c>
      <c r="CS318" s="86">
        <f t="shared" si="45"/>
        <v>0.9471236261</v>
      </c>
      <c r="CT318" s="86">
        <f t="shared" si="46"/>
        <v>0.01180453286</v>
      </c>
      <c r="CU318" s="86">
        <f t="shared" si="15"/>
        <v>1</v>
      </c>
      <c r="CV318" s="86">
        <f t="shared" si="47"/>
        <v>0.001118437338</v>
      </c>
      <c r="CW318" s="86">
        <f t="shared" si="48"/>
        <v>0.008976191372</v>
      </c>
      <c r="CX318" s="86">
        <f t="shared" si="49"/>
        <v>0.001936865578</v>
      </c>
      <c r="CY318" s="86">
        <f t="shared" si="50"/>
        <v>0.9879685057</v>
      </c>
      <c r="CZ318" s="86">
        <f t="shared" si="16"/>
        <v>1</v>
      </c>
      <c r="DA318" s="62"/>
      <c r="DB318" s="86">
        <f>(AQ318*Baseline!B$7 + AV318*Baseline!B$11 + BA318*Baseline!B$16 + BF318*Baseline!B$18)</f>
        <v>77648.54364</v>
      </c>
      <c r="DC318" s="86">
        <f>(AR318*Baseline!B$7 + AW318*Baseline!B$11 + BB318*Baseline!B$16 + BG318*Baseline!B$18)</f>
        <v>82929.98433</v>
      </c>
      <c r="DD318" s="86">
        <f>(AS318*Baseline!B$7 + AX318*Baseline!B$11 + BC318*Baseline!B$16 + BH318*Baseline!B$18)</f>
        <v>138793.2087</v>
      </c>
      <c r="DE318" s="86">
        <f>(AT318*Baseline!B$7 + AY318*Baseline!B$11 + BD318*Baseline!B$16 + BI318*Baseline!B$18)</f>
        <v>1260759.547</v>
      </c>
      <c r="DF318" s="86">
        <f t="shared" si="17"/>
        <v>1560131.284</v>
      </c>
      <c r="DG318" s="62"/>
      <c r="DH318" s="86">
        <f t="shared" si="51"/>
        <v>0.04977051896</v>
      </c>
      <c r="DI318" s="86">
        <f t="shared" si="52"/>
        <v>0.05315577297</v>
      </c>
      <c r="DJ318" s="86">
        <f t="shared" si="53"/>
        <v>0.08896251882</v>
      </c>
      <c r="DK318" s="86">
        <f t="shared" si="54"/>
        <v>0.8081111893</v>
      </c>
      <c r="DL318" s="86">
        <f t="shared" si="18"/>
        <v>1</v>
      </c>
      <c r="DM318" s="62"/>
      <c r="DN318" s="86">
        <f>DH318 / (Baseline!B$7/Baseline!B$17)</f>
        <v>5.312675542</v>
      </c>
      <c r="DO318" s="86">
        <f>DI318 / (Baseline!B$11/Baseline!B$17)</f>
        <v>1.283205801</v>
      </c>
      <c r="DP318" s="86">
        <f>DJ318 / (Baseline!B$16/Baseline!B$17)</f>
        <v>1.374739766</v>
      </c>
      <c r="DQ318" s="86">
        <f>DK318 / (Baseline!B$18/Baseline!B$17)</f>
        <v>0.9136410412</v>
      </c>
      <c r="DR318" s="62"/>
      <c r="DS318" s="86">
        <f>DH318 / Baseline!H$117</f>
        <v>1.991174808</v>
      </c>
      <c r="DT318" s="86">
        <f>DI318 / Baseline!H$118</f>
        <v>1.196539226</v>
      </c>
      <c r="DU318" s="86">
        <f>DJ318 / Baseline!H$119</f>
        <v>1.063494813</v>
      </c>
      <c r="DV318" s="86">
        <f>DK318 / Baseline!H$120</f>
        <v>0.9541666853</v>
      </c>
      <c r="DW318" s="87"/>
      <c r="DX318" s="86">
        <f>(AU318*Baseline!B$34)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0.03443203032</v>
      </c>
      <c r="DY318" s="86">
        <f>(AZ318*Baseline!B$34) + (Baseline!D$90*(1-Baseline!D$91)*Baseline!B$35) + (Baseline!D$90*Baseline!D$91*((1-Baseline!D$92)*Baseline!B$40 + Baseline!D$92*Baseline!B$41))</f>
        <v>0.01171915042</v>
      </c>
      <c r="DZ318" s="86">
        <f>(BE318*Baseline!B$34) + (Baseline!F$90*(1-Baseline!F$91)*Baseline!B$35) + (Baseline!F$90*Baseline!F$91*((1-Baseline!F$92)*Baseline!B$40 + Baseline!F$92*Baseline!B$41))</f>
        <v>0.01402217464</v>
      </c>
      <c r="EA318" s="86">
        <f>(BJ318*Baseline!B$34) + (Baseline!H$90*(1-Baseline!H$91)*Baseline!B$35) + (Baseline!H$90*Baseline!H$91*((1-Baseline!H$92)*Baseline!B$40 + Baseline!H$92*Baseline!B$41))</f>
        <v>0.009314854411</v>
      </c>
      <c r="EB318" s="86">
        <f>( DX318*Baseline!B$7 + DY318*Baseline!B$11 + DZ318*Baseline!B$16 + EA318*Baseline!B$18 ) / Baseline!B$17</f>
        <v>0.009954375987</v>
      </c>
    </row>
    <row r="319">
      <c r="A319" s="73" t="s">
        <v>495</v>
      </c>
      <c r="B319" s="85">
        <f>MIN( MAX( NORMINV( MCrands!B319, (B$5+B$4)/2, (B$5-B$4)/3.29 ), 0 ), 1 )</f>
        <v>0.372336919</v>
      </c>
      <c r="C319" s="85">
        <f>MAX( NORMINV( MCrands!C319, (C$5+C$4)/2, (C$5-C$4)/3.29 ), 0 )</f>
        <v>2.37037585</v>
      </c>
      <c r="D319" s="83"/>
      <c r="E319" s="84">
        <f>Baseline!B$33 * (C319 * Baseline!B$68*Baseline!B$68/Baseline!B$75 + Baseline!B$46 * Baseline!B$54*Baseline!B$54/Baseline!B$76 + Baseline!B$47 * Baseline!B$55*Baseline!B$55/Baseline!B$77 + Baseline!B$56*Baseline!B$56/Baseline!B$78)</f>
        <v>0.00001683180899</v>
      </c>
      <c r="F319" s="84">
        <f>Baseline!B$33 * (C319 * Baseline!B$68*Baseline!B$59/Baseline!B$75 + Baseline!B$46 * Baseline!B$54*Baseline!B$69/Baseline!B$76 + Baseline!B$47 * Baseline!B$55*Baseline!B$57/Baseline!B$77 + Baseline!B$56*Baseline!B$58/Baseline!B$78)</f>
        <v>0.0000002388970926</v>
      </c>
      <c r="G319" s="85">
        <f>Baseline!B$33 * (C319 * Baseline!B$68*Baseline!B$60/Baseline!B$75 + Baseline!B$46 * Baseline!B$54*Baseline!B$61/Baseline!B$76 + Baseline!B$47 * Baseline!B$55*Baseline!B$70/Baseline!B$77 + Baseline!B$56*Baseline!B$62/Baseline!B$78)</f>
        <v>0.0000002000086407</v>
      </c>
      <c r="H319" s="84">
        <f>Baseline!B$33 * (C319 * Baseline!B$68*Baseline!B$63/Baseline!B$75 + Baseline!B$46 * Baseline!B$54*Baseline!B$64/Baseline!B$76 + Baseline!B$47 * Baseline!B$55*Baseline!B$65/Baseline!B$77 + Baseline!B$56*Baseline!B$71/Baseline!B$78)</f>
        <v>0.000000003647960431</v>
      </c>
      <c r="I319" s="84">
        <f>Baseline!B$33 * (C319 * Baseline!B$59*Baseline!B$68/Baseline!B$75 + Baseline!B$46 * Baseline!B$69*Baseline!B$54/Baseline!B$76 + Baseline!B$47 * Baseline!B$57*Baseline!B$55/Baseline!B$77 + Baseline!B$58*Baseline!B$56/Baseline!B$78)</f>
        <v>0.0000002388970926</v>
      </c>
      <c r="J319" s="85">
        <f>Baseline!B$33 * (C319 * Baseline!B$59*Baseline!B$59/Baseline!B$75 + Baseline!B$46 * Baseline!B$69*Baseline!B$69/Baseline!B$76 + Baseline!B$47 * Baseline!B$57*Baseline!B$57/Baseline!B$77 + Baseline!B$58*Baseline!B$58/Baseline!B$78)</f>
        <v>0.000002116574408</v>
      </c>
      <c r="K319" s="84">
        <f>Baseline!B$33 * (C319 * Baseline!B$59*Baseline!B$60/Baseline!B$75 + Baseline!B$46 * Baseline!B$69*Baseline!B$61/Baseline!B$76 + Baseline!B$47 * Baseline!B$57*Baseline!B$70/Baseline!B$77 + Baseline!B$58*Baseline!B$62/Baseline!B$78)</f>
        <v>0.00000001648972583</v>
      </c>
      <c r="L319" s="85">
        <f>Baseline!B$33 * (C319 * Baseline!B$59*Baseline!B$63/Baseline!B$75 + Baseline!B$46 * Baseline!B$69*Baseline!B$64/Baseline!B$76 + Baseline!B$47 * Baseline!B$57*Baseline!B$65/Baseline!B$77 + Baseline!B$58*Baseline!B$71/Baseline!B$78)</f>
        <v>0.00000001707278436</v>
      </c>
      <c r="M319" s="84">
        <f>Baseline!B$33 * (C319 * Baseline!B$60*Baseline!B$68/Baseline!B$75 + Baseline!B$46 * Baseline!B$61*Baseline!B$54/Baseline!B$76 + Baseline!B$47 * Baseline!B$70*Baseline!B$55/Baseline!B$77 + Baseline!B$62*Baseline!B$56/Baseline!B$78)</f>
        <v>0.0000002000086407</v>
      </c>
      <c r="N319" s="85">
        <f>Baseline!B$33 * (C319 * Baseline!B$60*Baseline!B$59/Baseline!B$75 + Baseline!B$46 * Baseline!B$61*Baseline!B$69/Baseline!B$76 + Baseline!B$47 * Baseline!B$70*Baseline!B$57/Baseline!B$77 + Baseline!B$62*Baseline!B$58/Baseline!B$78)</f>
        <v>0.00000001648972583</v>
      </c>
      <c r="O319" s="85">
        <f>Baseline!B$33 * (C319 * Baseline!B$60*Baseline!B$60/Baseline!B$75 + Baseline!B$46 * Baseline!B$61*Baseline!B$61/Baseline!B$76 + Baseline!B$47 * Baseline!B$70*Baseline!B$70/Baseline!B$77 + Baseline!B$62*Baseline!B$62/Baseline!B$78)</f>
        <v>0.000001589267379</v>
      </c>
      <c r="P319" s="84">
        <f>Baseline!B$33 * (C319 * Baseline!B$60*Baseline!B$63/Baseline!B$75 + Baseline!B$46 * Baseline!B$61*Baseline!B$64/Baseline!B$76 + Baseline!B$47 * Baseline!B$70*Baseline!B$65/Baseline!B$77 + Baseline!B$62*Baseline!B$71/Baseline!B$78)</f>
        <v>0.000000001956377329</v>
      </c>
      <c r="Q319" s="84">
        <f>Baseline!B$33 * (C319 * Baseline!B$63*Baseline!B$68/Baseline!B$75 + Baseline!B$46 * Baseline!B$64*Baseline!B$54/Baseline!B$76 + Baseline!B$47 * Baseline!B$65*Baseline!B$55/Baseline!B$77 + Baseline!B$71*Baseline!B$56/Baseline!B$78)</f>
        <v>0.000000003647960431</v>
      </c>
      <c r="R319" s="84">
        <f>Baseline!B$33 * (C319 * Baseline!B$63*Baseline!B$59/Baseline!B$75 + Baseline!B$46 * Baseline!B$64*Baseline!B$69/Baseline!B$76 + Baseline!B$47 * Baseline!B$65*Baseline!B$57/Baseline!B$77 + Baseline!B$71*Baseline!B$58/Baseline!B$78)</f>
        <v>0.00000001707278436</v>
      </c>
      <c r="S319" s="84">
        <f>Baseline!B$33 * (C319 * Baseline!B$63*Baseline!B$60/Baseline!B$75 + Baseline!B$46 * Baseline!B$64*Baseline!B$61/Baseline!B$76 + Baseline!B$47 * Baseline!B$65*Baseline!B$70/Baseline!B$77 + Baseline!B$71*Baseline!B$62/Baseline!B$78)</f>
        <v>0.000000001956377329</v>
      </c>
      <c r="T319" s="84">
        <f>Baseline!B$33 * (C319 * Baseline!B$63*Baseline!B$63/Baseline!B$75 + Baseline!B$46 * Baseline!B$64*Baseline!B$64/Baseline!B$76 + Baseline!B$47 * Baseline!B$65*Baseline!B$65/Baseline!B$77 + Baseline!B$71*Baseline!B$71/Baseline!B$78)</f>
        <v>0.00000009856721577</v>
      </c>
      <c r="U319" s="83"/>
      <c r="V319" s="84">
        <f>E319 * ( Baseline!B$89 * Baseline!B$7 )</f>
        <v>0.1746973455</v>
      </c>
      <c r="W319" s="84">
        <f>F319 * ( Baseline!D$89 * Baseline!B$11 )</f>
        <v>0.004406838077</v>
      </c>
      <c r="X319" s="84">
        <f>G319 * ( Baseline!F$89 * Baseline!B$16 )</f>
        <v>0.006947254116</v>
      </c>
      <c r="Y319" s="84">
        <f>H319 * ( Baseline!H$89 * Baseline!B$18 )</f>
        <v>0.001282890892</v>
      </c>
      <c r="Z319" s="86">
        <f t="shared" si="1"/>
        <v>0.1873343286</v>
      </c>
      <c r="AA319" s="84">
        <f>I319 * ( Baseline!B$89 * Baseline!B$7 )</f>
        <v>0.002479512924</v>
      </c>
      <c r="AB319" s="85">
        <f>J319 * ( Baseline!D$89 * Baseline!B$11 )</f>
        <v>0.03904359234</v>
      </c>
      <c r="AC319" s="85">
        <f>K319 * ( Baseline!F$89 * Baseline!B$16 )</f>
        <v>0.0005727668329</v>
      </c>
      <c r="AD319" s="85">
        <f>L319 * ( Baseline!F$89 * Baseline!B$16 )</f>
        <v>0.0005930192366</v>
      </c>
      <c r="AE319" s="86">
        <f t="shared" si="2"/>
        <v>0.04268889134</v>
      </c>
      <c r="AF319" s="86">
        <f>M319 * ( Baseline!B$89 * Baseline!B$7 )</f>
        <v>0.002075889682</v>
      </c>
      <c r="AG319" s="86">
        <f>N319 * ( Baseline!D$89 * Baseline!B$11 )</f>
        <v>0.0003041793054</v>
      </c>
      <c r="AH319" s="86">
        <f>O319 * ( Baseline!F$89 * Baseline!B$16 )</f>
        <v>0.05520283674</v>
      </c>
      <c r="AI319" s="86">
        <f>P319 * ( Baseline!H$89 * Baseline!B$18 )</f>
        <v>0.0006880059979</v>
      </c>
      <c r="AJ319" s="86">
        <f t="shared" si="3"/>
        <v>0.05827091172</v>
      </c>
      <c r="AK319" s="86">
        <f>Q319 * ( Baseline!B$89 * Baseline!B$7 )</f>
        <v>0.00003786218132</v>
      </c>
      <c r="AL319" s="86">
        <f>R319 * ( Baseline!D$89 * Baseline!B$11 )</f>
        <v>0.0003149347503</v>
      </c>
      <c r="AM319" s="86">
        <f>S319 * ( Baseline!F$89 * Baseline!B$16 )</f>
        <v>0.00006795431641</v>
      </c>
      <c r="AN319" s="86">
        <f>T319 * ( Baseline!H$89 * Baseline!B$18 )</f>
        <v>0.03466347449</v>
      </c>
      <c r="AO319" s="86">
        <f t="shared" si="4"/>
        <v>0.03508422574</v>
      </c>
      <c r="AP319" s="62"/>
      <c r="AQ319" s="86">
        <f>V319 * ( (1-Baseline!B$90-Baseline!B$89) + (1-B319)*Baseline!B$90 )</f>
        <v>0.1130676408</v>
      </c>
      <c r="AR319" s="86">
        <f>W319 * ( (1-Baseline!B$90-Baseline!B$89) + (1-B319)*Baseline!B$90 )</f>
        <v>0.002852194367</v>
      </c>
      <c r="AS319" s="86">
        <f>X319 * ( (1-Baseline!B$90-Baseline!B$89) + (1-B319)*Baseline!B$90 )</f>
        <v>0.004496402796</v>
      </c>
      <c r="AT319" s="86">
        <f>Y319 * ( (1-Baseline!B$90-Baseline!B$89) + (1-B319)*Baseline!B$90 )</f>
        <v>0.0008303128254</v>
      </c>
      <c r="AU319" s="86">
        <f t="shared" si="5"/>
        <v>0.1212465508</v>
      </c>
      <c r="AV319" s="86">
        <f>AA319 * ( (1-Baseline!D$90-Baseline!D$89) + (1-B319)*Baseline!D$90 )</f>
        <v>0.002044585183</v>
      </c>
      <c r="AW319" s="86">
        <f>AB319 * ( (1-Baseline!D$90-Baseline!D$89) + (1-B319)*Baseline!D$90 )</f>
        <v>0.03219501283</v>
      </c>
      <c r="AX319" s="86">
        <f>AC319 * ( (1-Baseline!D$90-Baseline!D$89) + (1-B319)*Baseline!D$90 )</f>
        <v>0.0004722986391</v>
      </c>
      <c r="AY319" s="86">
        <f>AD319 * ( (1-Baseline!D$90-Baseline!D$89) + (1-B319)*Baseline!D$90 )</f>
        <v>0.0004889985983</v>
      </c>
      <c r="AZ319" s="86">
        <f t="shared" si="6"/>
        <v>0.03520089525</v>
      </c>
      <c r="BA319" s="86">
        <f>AF319 * ( (1-Baseline!F$90-Baseline!F$89) + (1-Baseline!B$36)*Baseline!F$90 )</f>
        <v>0.001493876643</v>
      </c>
      <c r="BB319" s="86">
        <f>AG319 * ( (1-Baseline!F$90-Baseline!F$89) + (1-Baseline!B$36)*Baseline!F$90 )</f>
        <v>0.0002188971619</v>
      </c>
      <c r="BC319" s="86">
        <f>AH319 * ( (1-Baseline!F$90-Baseline!F$89) + (1-Baseline!B$36)*Baseline!F$90 )</f>
        <v>0.03972572781</v>
      </c>
      <c r="BD319" s="86">
        <f>AI319 * ( (1-Baseline!F$90-Baseline!F$89) + (1-Baseline!B$36)*Baseline!F$90 )</f>
        <v>0.0004951111323</v>
      </c>
      <c r="BE319" s="86">
        <f t="shared" si="7"/>
        <v>0.04193361274</v>
      </c>
      <c r="BF319" s="86">
        <f>AK319 * ( (1-Baseline!H$90-Baseline!H$89) + (1-Baseline!B$36)*Baseline!H$90 )</f>
        <v>0.0000299989635</v>
      </c>
      <c r="BG319" s="86">
        <f>AL319 * ( (1-Baseline!H$90-Baseline!H$89) + (1-Baseline!B$36)*Baseline!H$90 )</f>
        <v>0.0002495291013</v>
      </c>
      <c r="BH319" s="86">
        <f>AM319 * ( (1-Baseline!H$90-Baseline!H$89) + (1-Baseline!B$36)*Baseline!H$90 )</f>
        <v>0.00005384156398</v>
      </c>
      <c r="BI319" s="86">
        <f>AN319 * ( (1-Baseline!H$90-Baseline!H$89) + (1-Baseline!B$36)*Baseline!H$90 )</f>
        <v>0.02746456411</v>
      </c>
      <c r="BJ319" s="86">
        <f t="shared" si="8"/>
        <v>0.02779793374</v>
      </c>
      <c r="BK319" s="62"/>
      <c r="BL319" s="86">
        <f t="shared" si="19"/>
        <v>0.9325431533</v>
      </c>
      <c r="BM319" s="86">
        <f t="shared" si="20"/>
        <v>0.0235239217</v>
      </c>
      <c r="BN319" s="86">
        <f t="shared" si="21"/>
        <v>0.03708478936</v>
      </c>
      <c r="BO319" s="86">
        <f t="shared" si="22"/>
        <v>0.006848135638</v>
      </c>
      <c r="BP319" s="86">
        <f t="shared" si="9"/>
        <v>1</v>
      </c>
      <c r="BQ319" s="86">
        <f t="shared" si="23"/>
        <v>0.05808332909</v>
      </c>
      <c r="BR319" s="86">
        <f t="shared" si="24"/>
        <v>0.9146077849</v>
      </c>
      <c r="BS319" s="86">
        <f t="shared" si="25"/>
        <v>0.01341723373</v>
      </c>
      <c r="BT319" s="86">
        <f t="shared" si="26"/>
        <v>0.01389165232</v>
      </c>
      <c r="BU319" s="86">
        <f t="shared" si="10"/>
        <v>1</v>
      </c>
      <c r="BV319" s="86">
        <f t="shared" si="27"/>
        <v>0.03562480181</v>
      </c>
      <c r="BW319" s="86">
        <f t="shared" si="28"/>
        <v>0.005220088316</v>
      </c>
      <c r="BX319" s="86">
        <f t="shared" si="29"/>
        <v>0.9473480868</v>
      </c>
      <c r="BY319" s="86">
        <f t="shared" si="30"/>
        <v>0.01180702305</v>
      </c>
      <c r="BZ319" s="86">
        <f t="shared" si="11"/>
        <v>1</v>
      </c>
      <c r="CA319" s="86">
        <f t="shared" si="31"/>
        <v>0.001079179618</v>
      </c>
      <c r="CB319" s="86">
        <f t="shared" si="32"/>
        <v>0.008976534145</v>
      </c>
      <c r="CC319" s="86">
        <f t="shared" si="33"/>
        <v>0.001936890867</v>
      </c>
      <c r="CD319" s="86">
        <f t="shared" si="34"/>
        <v>0.9880073954</v>
      </c>
      <c r="CE319" s="86">
        <f t="shared" si="12"/>
        <v>1</v>
      </c>
      <c r="CF319" s="62"/>
      <c r="CG319" s="86">
        <f t="shared" si="35"/>
        <v>0.9325431533</v>
      </c>
      <c r="CH319" s="86">
        <f t="shared" si="36"/>
        <v>0.0235239217</v>
      </c>
      <c r="CI319" s="86">
        <f t="shared" si="37"/>
        <v>0.03708478936</v>
      </c>
      <c r="CJ319" s="86">
        <f t="shared" si="38"/>
        <v>0.006848135638</v>
      </c>
      <c r="CK319" s="86">
        <f t="shared" si="13"/>
        <v>1</v>
      </c>
      <c r="CL319" s="86">
        <f t="shared" si="39"/>
        <v>0.05808332909</v>
      </c>
      <c r="CM319" s="86">
        <f t="shared" si="40"/>
        <v>0.9146077849</v>
      </c>
      <c r="CN319" s="86">
        <f t="shared" si="41"/>
        <v>0.01341723373</v>
      </c>
      <c r="CO319" s="86">
        <f t="shared" si="42"/>
        <v>0.01389165232</v>
      </c>
      <c r="CP319" s="86">
        <f t="shared" si="14"/>
        <v>1</v>
      </c>
      <c r="CQ319" s="86">
        <f t="shared" si="43"/>
        <v>0.03562480181</v>
      </c>
      <c r="CR319" s="86">
        <f t="shared" si="44"/>
        <v>0.005220088316</v>
      </c>
      <c r="CS319" s="86">
        <f t="shared" si="45"/>
        <v>0.9473480868</v>
      </c>
      <c r="CT319" s="86">
        <f t="shared" si="46"/>
        <v>0.01180702305</v>
      </c>
      <c r="CU319" s="86">
        <f t="shared" si="15"/>
        <v>1</v>
      </c>
      <c r="CV319" s="86">
        <f t="shared" si="47"/>
        <v>0.001079179618</v>
      </c>
      <c r="CW319" s="86">
        <f t="shared" si="48"/>
        <v>0.008976534145</v>
      </c>
      <c r="CX319" s="86">
        <f t="shared" si="49"/>
        <v>0.001936890867</v>
      </c>
      <c r="CY319" s="86">
        <f t="shared" si="50"/>
        <v>0.9880073954</v>
      </c>
      <c r="CZ319" s="86">
        <f t="shared" si="16"/>
        <v>1</v>
      </c>
      <c r="DA319" s="62"/>
      <c r="DB319" s="86">
        <f>(AQ319*Baseline!B$7 + AV319*Baseline!B$11 + BA319*Baseline!B$16 + BF319*Baseline!B$18)</f>
        <v>65600.97673</v>
      </c>
      <c r="DC319" s="86">
        <f>(AR319*Baseline!B$7 + AW319*Baseline!B$11 + BB319*Baseline!B$16 + BG319*Baseline!B$18)</f>
        <v>82586.74605</v>
      </c>
      <c r="DD319" s="86">
        <f>(AS319*Baseline!B$7 + AX319*Baseline!B$11 + BC319*Baseline!B$16 + BH319*Baseline!B$18)</f>
        <v>138747.8105</v>
      </c>
      <c r="DE319" s="86">
        <f>(AT319*Baseline!B$7 + AY319*Baseline!B$11 + BD319*Baseline!B$16 + BI319*Baseline!B$18)</f>
        <v>1260734.904</v>
      </c>
      <c r="DF319" s="86">
        <f t="shared" si="17"/>
        <v>1547670.437</v>
      </c>
      <c r="DG319" s="62"/>
      <c r="DH319" s="86">
        <f t="shared" si="51"/>
        <v>0.04238691595</v>
      </c>
      <c r="DI319" s="86">
        <f t="shared" si="52"/>
        <v>0.0533619717</v>
      </c>
      <c r="DJ319" s="86">
        <f t="shared" si="53"/>
        <v>0.08964945455</v>
      </c>
      <c r="DK319" s="86">
        <f t="shared" si="54"/>
        <v>0.8146016578</v>
      </c>
      <c r="DL319" s="86">
        <f t="shared" si="18"/>
        <v>1</v>
      </c>
      <c r="DM319" s="62"/>
      <c r="DN319" s="86">
        <f>DH319 / (Baseline!B$7/Baseline!B$17)</f>
        <v>4.524524486</v>
      </c>
      <c r="DO319" s="86">
        <f>DI319 / (Baseline!B$11/Baseline!B$17)</f>
        <v>1.288183537</v>
      </c>
      <c r="DP319" s="86">
        <f>DJ319 / (Baseline!B$16/Baseline!B$17)</f>
        <v>1.385354999</v>
      </c>
      <c r="DQ319" s="86">
        <f>DK319 / (Baseline!B$18/Baseline!B$17)</f>
        <v>0.9209790889</v>
      </c>
      <c r="DR319" s="62"/>
      <c r="DS319" s="86">
        <f>DH319 / Baseline!H$117</f>
        <v>1.695778163</v>
      </c>
      <c r="DT319" s="86">
        <f>DI319 / Baseline!H$118</f>
        <v>1.20118077</v>
      </c>
      <c r="DU319" s="86">
        <f>DJ319 / Baseline!H$119</f>
        <v>1.071706727</v>
      </c>
      <c r="DV319" s="86">
        <f>DK319 / Baseline!H$120</f>
        <v>0.9618302209</v>
      </c>
      <c r="DW319" s="87"/>
      <c r="DX319" s="86">
        <f>(AU319*Baseline!B$34)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0.03071651387</v>
      </c>
      <c r="DY319" s="86">
        <f>(AZ319*Baseline!B$34) + (Baseline!D$90*(1-Baseline!D$91)*Baseline!B$35) + (Baseline!D$90*Baseline!D$91*((1-Baseline!D$92)*Baseline!B$40 + Baseline!D$92*Baseline!B$41))</f>
        <v>0.01169370229</v>
      </c>
      <c r="DZ319" s="86">
        <f>(BE319*Baseline!B$34) + (Baseline!F$90*(1-Baseline!F$91)*Baseline!B$35) + (Baseline!F$90*Baseline!F$91*((1-Baseline!F$92)*Baseline!B$40 + Baseline!F$92*Baseline!B$41))</f>
        <v>0.01402068191</v>
      </c>
      <c r="EA319" s="86">
        <f>(BJ319*Baseline!B$34) + (Baseline!H$90*(1-Baseline!H$91)*Baseline!B$35) + (Baseline!H$90*Baseline!H$91*((1-Baseline!H$92)*Baseline!B$40 + Baseline!H$92*Baseline!B$41))</f>
        <v>0.009314690061</v>
      </c>
      <c r="EB319" s="86">
        <f>( DX319*Baseline!B$7 + DY319*Baseline!B$11 + DZ319*Baseline!B$16 + EA319*Baseline!B$18 ) / Baseline!B$17</f>
        <v>0.009918271934</v>
      </c>
    </row>
    <row r="320">
      <c r="A320" s="73" t="s">
        <v>496</v>
      </c>
      <c r="B320" s="85">
        <f>MIN( MAX( NORMINV( MCrands!B320, (B$5+B$4)/2, (B$5-B$4)/3.29 ), 0 ), 1 )</f>
        <v>0.6418305554</v>
      </c>
      <c r="C320" s="85">
        <f>MAX( NORMINV( MCrands!C320, (C$5+C$4)/2, (C$5-C$4)/3.29 ), 0 )</f>
        <v>2.178243875</v>
      </c>
      <c r="D320" s="83"/>
      <c r="E320" s="84">
        <f>Baseline!B$33 * (C320 * Baseline!B$68*Baseline!B$68/Baseline!B$75 + Baseline!B$46 * Baseline!B$54*Baseline!B$54/Baseline!B$76 + Baseline!B$47 * Baseline!B$55*Baseline!B$55/Baseline!B$77 + Baseline!B$56*Baseline!B$56/Baseline!B$78)</f>
        <v>0.00001547151</v>
      </c>
      <c r="F320" s="84">
        <f>Baseline!B$33 * (C320 * Baseline!B$68*Baseline!B$59/Baseline!B$75 + Baseline!B$46 * Baseline!B$54*Baseline!B$69/Baseline!B$76 + Baseline!B$47 * Baseline!B$55*Baseline!B$57/Baseline!B$77 + Baseline!B$56*Baseline!B$58/Baseline!B$78)</f>
        <v>0.0000002386823085</v>
      </c>
      <c r="G320" s="85">
        <f>Baseline!B$33 * (C320 * Baseline!B$68*Baseline!B$60/Baseline!B$75 + Baseline!B$46 * Baseline!B$54*Baseline!B$61/Baseline!B$76 + Baseline!B$47 * Baseline!B$55*Baseline!B$70/Baseline!B$77 + Baseline!B$56*Baseline!B$62/Baseline!B$78)</f>
        <v>0.0000001994806299</v>
      </c>
      <c r="H320" s="84">
        <f>Baseline!B$33 * (C320 * Baseline!B$68*Baseline!B$63/Baseline!B$75 + Baseline!B$46 * Baseline!B$54*Baseline!B$64/Baseline!B$76 + Baseline!B$47 * Baseline!B$55*Baseline!B$65/Baseline!B$77 + Baseline!B$56*Baseline!B$71/Baseline!B$78)</f>
        <v>0.000000003595159352</v>
      </c>
      <c r="I320" s="84">
        <f>Baseline!B$33 * (C320 * Baseline!B$59*Baseline!B$68/Baseline!B$75 + Baseline!B$46 * Baseline!B$69*Baseline!B$54/Baseline!B$76 + Baseline!B$47 * Baseline!B$57*Baseline!B$55/Baseline!B$77 + Baseline!B$58*Baseline!B$56/Baseline!B$78)</f>
        <v>0.0000002386823085</v>
      </c>
      <c r="J320" s="85">
        <f>Baseline!B$33 * (C320 * Baseline!B$59*Baseline!B$59/Baseline!B$75 + Baseline!B$46 * Baseline!B$69*Baseline!B$69/Baseline!B$76 + Baseline!B$47 * Baseline!B$57*Baseline!B$57/Baseline!B$77 + Baseline!B$58*Baseline!B$58/Baseline!B$78)</f>
        <v>0.000002116574374</v>
      </c>
      <c r="K320" s="84">
        <f>Baseline!B$33 * (C320 * Baseline!B$59*Baseline!B$60/Baseline!B$75 + Baseline!B$46 * Baseline!B$69*Baseline!B$61/Baseline!B$76 + Baseline!B$47 * Baseline!B$57*Baseline!B$70/Baseline!B$77 + Baseline!B$58*Baseline!B$62/Baseline!B$78)</f>
        <v>0.00000001648964246</v>
      </c>
      <c r="L320" s="85">
        <f>Baseline!B$33 * (C320 * Baseline!B$59*Baseline!B$63/Baseline!B$75 + Baseline!B$46 * Baseline!B$69*Baseline!B$64/Baseline!B$76 + Baseline!B$47 * Baseline!B$57*Baseline!B$65/Baseline!B$77 + Baseline!B$58*Baseline!B$71/Baseline!B$78)</f>
        <v>0.00000001707277602</v>
      </c>
      <c r="M320" s="84">
        <f>Baseline!B$33 * (C320 * Baseline!B$60*Baseline!B$68/Baseline!B$75 + Baseline!B$46 * Baseline!B$61*Baseline!B$54/Baseline!B$76 + Baseline!B$47 * Baseline!B$70*Baseline!B$55/Baseline!B$77 + Baseline!B$62*Baseline!B$56/Baseline!B$78)</f>
        <v>0.0000001994806299</v>
      </c>
      <c r="N320" s="85">
        <f>Baseline!B$33 * (C320 * Baseline!B$60*Baseline!B$59/Baseline!B$75 + Baseline!B$46 * Baseline!B$61*Baseline!B$69/Baseline!B$76 + Baseline!B$47 * Baseline!B$70*Baseline!B$57/Baseline!B$77 + Baseline!B$62*Baseline!B$58/Baseline!B$78)</f>
        <v>0.00000001648964246</v>
      </c>
      <c r="O320" s="85">
        <f>Baseline!B$33 * (C320 * Baseline!B$60*Baseline!B$60/Baseline!B$75 + Baseline!B$46 * Baseline!B$61*Baseline!B$61/Baseline!B$76 + Baseline!B$47 * Baseline!B$70*Baseline!B$70/Baseline!B$77 + Baseline!B$62*Baseline!B$62/Baseline!B$78)</f>
        <v>0.000001589267174</v>
      </c>
      <c r="P320" s="84">
        <f>Baseline!B$33 * (C320 * Baseline!B$60*Baseline!B$63/Baseline!B$75 + Baseline!B$46 * Baseline!B$61*Baseline!B$64/Baseline!B$76 + Baseline!B$47 * Baseline!B$70*Baseline!B$65/Baseline!B$77 + Baseline!B$62*Baseline!B$71/Baseline!B$78)</f>
        <v>0.000000001956356834</v>
      </c>
      <c r="Q320" s="84">
        <f>Baseline!B$33 * (C320 * Baseline!B$63*Baseline!B$68/Baseline!B$75 + Baseline!B$46 * Baseline!B$64*Baseline!B$54/Baseline!B$76 + Baseline!B$47 * Baseline!B$65*Baseline!B$55/Baseline!B$77 + Baseline!B$71*Baseline!B$56/Baseline!B$78)</f>
        <v>0.000000003595159352</v>
      </c>
      <c r="R320" s="84">
        <f>Baseline!B$33 * (C320 * Baseline!B$63*Baseline!B$59/Baseline!B$75 + Baseline!B$46 * Baseline!B$64*Baseline!B$69/Baseline!B$76 + Baseline!B$47 * Baseline!B$65*Baseline!B$57/Baseline!B$77 + Baseline!B$71*Baseline!B$58/Baseline!B$78)</f>
        <v>0.00000001707277602</v>
      </c>
      <c r="S320" s="84">
        <f>Baseline!B$33 * (C320 * Baseline!B$63*Baseline!B$60/Baseline!B$75 + Baseline!B$46 * Baseline!B$64*Baseline!B$61/Baseline!B$76 + Baseline!B$47 * Baseline!B$65*Baseline!B$70/Baseline!B$77 + Baseline!B$71*Baseline!B$62/Baseline!B$78)</f>
        <v>0.000000001956356834</v>
      </c>
      <c r="T320" s="84">
        <f>Baseline!B$33 * (C320 * Baseline!B$63*Baseline!B$63/Baseline!B$75 + Baseline!B$46 * Baseline!B$64*Baseline!B$64/Baseline!B$76 + Baseline!B$47 * Baseline!B$65*Baseline!B$65/Baseline!B$77 + Baseline!B$71*Baseline!B$71/Baseline!B$78)</f>
        <v>0.00000009856721372</v>
      </c>
      <c r="U320" s="83"/>
      <c r="V320" s="84">
        <f>E320 * ( Baseline!B$89 * Baseline!B$7 )</f>
        <v>0.1605788023</v>
      </c>
      <c r="W320" s="84">
        <f>F320 * ( Baseline!D$89 * Baseline!B$11 )</f>
        <v>0.004402876043</v>
      </c>
      <c r="X320" s="84">
        <f>G320 * ( Baseline!F$89 * Baseline!B$16 )</f>
        <v>0.006928913783</v>
      </c>
      <c r="Y320" s="84">
        <f>H320 * ( Baseline!H$89 * Baseline!B$18 )</f>
        <v>0.001264322153</v>
      </c>
      <c r="Z320" s="86">
        <f t="shared" si="1"/>
        <v>0.1731749143</v>
      </c>
      <c r="AA320" s="84">
        <f>I320 * ( Baseline!B$89 * Baseline!B$7 )</f>
        <v>0.00247728368</v>
      </c>
      <c r="AB320" s="85">
        <f>J320 * ( Baseline!D$89 * Baseline!B$11 )</f>
        <v>0.03904359172</v>
      </c>
      <c r="AC320" s="85">
        <f>K320 * ( Baseline!F$89 * Baseline!B$16 )</f>
        <v>0.0005727639371</v>
      </c>
      <c r="AD320" s="85">
        <f>L320 * ( Baseline!F$89 * Baseline!B$16 )</f>
        <v>0.000593018947</v>
      </c>
      <c r="AE320" s="86">
        <f t="shared" si="2"/>
        <v>0.04268665828</v>
      </c>
      <c r="AF320" s="86">
        <f>M320 * ( Baseline!B$89 * Baseline!B$7 )</f>
        <v>0.002070409458</v>
      </c>
      <c r="AG320" s="86">
        <f>N320 * ( Baseline!D$89 * Baseline!B$11 )</f>
        <v>0.0003041777675</v>
      </c>
      <c r="AH320" s="86">
        <f>O320 * ( Baseline!F$89 * Baseline!B$16 )</f>
        <v>0.05520282962</v>
      </c>
      <c r="AI320" s="86">
        <f>P320 * ( Baseline!H$89 * Baseline!B$18 )</f>
        <v>0.0006879987903</v>
      </c>
      <c r="AJ320" s="86">
        <f t="shared" si="3"/>
        <v>0.05826541563</v>
      </c>
      <c r="AK320" s="86">
        <f>Q320 * ( Baseline!B$89 * Baseline!B$7 )</f>
        <v>0.00003731415892</v>
      </c>
      <c r="AL320" s="86">
        <f>R320 * ( Baseline!D$89 * Baseline!B$11 )</f>
        <v>0.0003149345965</v>
      </c>
      <c r="AM320" s="86">
        <f>S320 * ( Baseline!F$89 * Baseline!B$16 )</f>
        <v>0.00006795360452</v>
      </c>
      <c r="AN320" s="86">
        <f>T320 * ( Baseline!H$89 * Baseline!B$18 )</f>
        <v>0.03466347377</v>
      </c>
      <c r="AO320" s="86">
        <f t="shared" si="4"/>
        <v>0.03508367613</v>
      </c>
      <c r="AP320" s="62"/>
      <c r="AQ320" s="86">
        <f>V320 * ( (1-Baseline!B$90-Baseline!B$89) + (1-B320)*Baseline!B$90 )</f>
        <v>0.06541511607</v>
      </c>
      <c r="AR320" s="86">
        <f>W320 * ( (1-Baseline!B$90-Baseline!B$89) + (1-B320)*Baseline!B$90 )</f>
        <v>0.001793603161</v>
      </c>
      <c r="AS320" s="86">
        <f>X320 * ( (1-Baseline!B$90-Baseline!B$89) + (1-B320)*Baseline!B$90 )</f>
        <v>0.00282263719</v>
      </c>
      <c r="AT320" s="86">
        <f>Y320 * ( (1-Baseline!B$90-Baseline!B$89) + (1-B320)*Baseline!B$90 )</f>
        <v>0.0005150479343</v>
      </c>
      <c r="AU320" s="86">
        <f t="shared" si="5"/>
        <v>0.07054640435</v>
      </c>
      <c r="AV320" s="86">
        <f>AA320 * ( (1-Baseline!D$90-Baseline!D$89) + (1-B320)*Baseline!D$90 )</f>
        <v>0.001743656707</v>
      </c>
      <c r="AW320" s="86">
        <f>AB320 * ( (1-Baseline!D$90-Baseline!D$89) + (1-B320)*Baseline!D$90 )</f>
        <v>0.02748115653</v>
      </c>
      <c r="AX320" s="86">
        <f>AC320 * ( (1-Baseline!D$90-Baseline!D$89) + (1-B320)*Baseline!D$90 )</f>
        <v>0.0004031446574</v>
      </c>
      <c r="AY320" s="86">
        <f>AD320 * ( (1-Baseline!D$90-Baseline!D$89) + (1-B320)*Baseline!D$90 )</f>
        <v>0.0004174013145</v>
      </c>
      <c r="AZ320" s="86">
        <f t="shared" si="6"/>
        <v>0.03004535921</v>
      </c>
      <c r="BA320" s="86">
        <f>AF320 * ( (1-Baseline!F$90-Baseline!F$89) + (1-Baseline!B$36)*Baseline!F$90 )</f>
        <v>0.001489932899</v>
      </c>
      <c r="BB320" s="86">
        <f>AG320 * ( (1-Baseline!F$90-Baseline!F$89) + (1-Baseline!B$36)*Baseline!F$90 )</f>
        <v>0.0002188960552</v>
      </c>
      <c r="BC320" s="86">
        <f>AH320 * ( (1-Baseline!F$90-Baseline!F$89) + (1-Baseline!B$36)*Baseline!F$90 )</f>
        <v>0.03972572268</v>
      </c>
      <c r="BD320" s="86">
        <f>AI320 * ( (1-Baseline!F$90-Baseline!F$89) + (1-Baseline!B$36)*Baseline!F$90 )</f>
        <v>0.0004951059455</v>
      </c>
      <c r="BE320" s="86">
        <f t="shared" si="7"/>
        <v>0.04192965758</v>
      </c>
      <c r="BF320" s="86">
        <f>AK320 * ( (1-Baseline!H$90-Baseline!H$89) + (1-Baseline!B$36)*Baseline!H$90 )</f>
        <v>0.00002956475439</v>
      </c>
      <c r="BG320" s="86">
        <f>AL320 * ( (1-Baseline!H$90-Baseline!H$89) + (1-Baseline!B$36)*Baseline!H$90 )</f>
        <v>0.0002495289795</v>
      </c>
      <c r="BH320" s="86">
        <f>AM320 * ( (1-Baseline!H$90-Baseline!H$89) + (1-Baseline!B$36)*Baseline!H$90 )</f>
        <v>0.00005384099993</v>
      </c>
      <c r="BI320" s="86">
        <f>AN320 * ( (1-Baseline!H$90-Baseline!H$89) + (1-Baseline!B$36)*Baseline!H$90 )</f>
        <v>0.02746456354</v>
      </c>
      <c r="BJ320" s="86">
        <f t="shared" si="8"/>
        <v>0.02779749827</v>
      </c>
      <c r="BK320" s="62"/>
      <c r="BL320" s="86">
        <f t="shared" si="19"/>
        <v>0.9272636454</v>
      </c>
      <c r="BM320" s="86">
        <f t="shared" si="20"/>
        <v>0.02542444476</v>
      </c>
      <c r="BN320" s="86">
        <f t="shared" si="21"/>
        <v>0.04001107095</v>
      </c>
      <c r="BO320" s="86">
        <f t="shared" si="22"/>
        <v>0.007300838916</v>
      </c>
      <c r="BP320" s="86">
        <f t="shared" si="9"/>
        <v>1</v>
      </c>
      <c r="BQ320" s="86">
        <f t="shared" si="23"/>
        <v>0.05803414415</v>
      </c>
      <c r="BR320" s="86">
        <f t="shared" si="24"/>
        <v>0.9146556158</v>
      </c>
      <c r="BS320" s="86">
        <f t="shared" si="25"/>
        <v>0.01341786779</v>
      </c>
      <c r="BT320" s="86">
        <f t="shared" si="26"/>
        <v>0.01389237225</v>
      </c>
      <c r="BU320" s="86">
        <f t="shared" si="10"/>
        <v>1</v>
      </c>
      <c r="BV320" s="86">
        <f t="shared" si="27"/>
        <v>0.03553410604</v>
      </c>
      <c r="BW320" s="86">
        <f t="shared" si="28"/>
        <v>0.005220554324</v>
      </c>
      <c r="BX320" s="86">
        <f t="shared" si="29"/>
        <v>0.9474373265</v>
      </c>
      <c r="BY320" s="86">
        <f t="shared" si="30"/>
        <v>0.01180801309</v>
      </c>
      <c r="BZ320" s="86">
        <f t="shared" si="11"/>
        <v>1</v>
      </c>
      <c r="CA320" s="86">
        <f t="shared" si="31"/>
        <v>0.001063576085</v>
      </c>
      <c r="CB320" s="86">
        <f t="shared" si="32"/>
        <v>0.008976670385</v>
      </c>
      <c r="CC320" s="86">
        <f t="shared" si="33"/>
        <v>0.001936900918</v>
      </c>
      <c r="CD320" s="86">
        <f t="shared" si="34"/>
        <v>0.9880228526</v>
      </c>
      <c r="CE320" s="86">
        <f t="shared" si="12"/>
        <v>1</v>
      </c>
      <c r="CF320" s="62"/>
      <c r="CG320" s="86">
        <f t="shared" si="35"/>
        <v>0.9272636454</v>
      </c>
      <c r="CH320" s="86">
        <f t="shared" si="36"/>
        <v>0.02542444476</v>
      </c>
      <c r="CI320" s="86">
        <f t="shared" si="37"/>
        <v>0.04001107095</v>
      </c>
      <c r="CJ320" s="86">
        <f t="shared" si="38"/>
        <v>0.007300838916</v>
      </c>
      <c r="CK320" s="86">
        <f t="shared" si="13"/>
        <v>1</v>
      </c>
      <c r="CL320" s="86">
        <f t="shared" si="39"/>
        <v>0.05803414415</v>
      </c>
      <c r="CM320" s="86">
        <f t="shared" si="40"/>
        <v>0.9146556158</v>
      </c>
      <c r="CN320" s="86">
        <f t="shared" si="41"/>
        <v>0.01341786779</v>
      </c>
      <c r="CO320" s="86">
        <f t="shared" si="42"/>
        <v>0.01389237225</v>
      </c>
      <c r="CP320" s="86">
        <f t="shared" si="14"/>
        <v>1</v>
      </c>
      <c r="CQ320" s="86">
        <f t="shared" si="43"/>
        <v>0.03553410604</v>
      </c>
      <c r="CR320" s="86">
        <f t="shared" si="44"/>
        <v>0.005220554324</v>
      </c>
      <c r="CS320" s="86">
        <f t="shared" si="45"/>
        <v>0.9474373265</v>
      </c>
      <c r="CT320" s="86">
        <f t="shared" si="46"/>
        <v>0.01180801309</v>
      </c>
      <c r="CU320" s="86">
        <f t="shared" si="15"/>
        <v>1</v>
      </c>
      <c r="CV320" s="86">
        <f t="shared" si="47"/>
        <v>0.001063576085</v>
      </c>
      <c r="CW320" s="86">
        <f t="shared" si="48"/>
        <v>0.008976670385</v>
      </c>
      <c r="CX320" s="86">
        <f t="shared" si="49"/>
        <v>0.001936900918</v>
      </c>
      <c r="CY320" s="86">
        <f t="shared" si="50"/>
        <v>0.9880228526</v>
      </c>
      <c r="CZ320" s="86">
        <f t="shared" si="16"/>
        <v>1</v>
      </c>
      <c r="DA320" s="62"/>
      <c r="DB320" s="86">
        <f>(AQ320*Baseline!B$7 + AV320*Baseline!B$11 + BA320*Baseline!B$16 + BF320*Baseline!B$18)</f>
        <v>41811.04979</v>
      </c>
      <c r="DC320" s="86">
        <f>(AR320*Baseline!B$7 + AW320*Baseline!B$11 + BB320*Baseline!B$16 + BG320*Baseline!B$18)</f>
        <v>71964.20065</v>
      </c>
      <c r="DD320" s="86">
        <f>(AS320*Baseline!B$7 + AX320*Baseline!B$11 + BC320*Baseline!B$16 + BH320*Baseline!B$18)</f>
        <v>137787.6867</v>
      </c>
      <c r="DE320" s="86">
        <f>(AT320*Baseline!B$7 + AY320*Baseline!B$11 + BD320*Baseline!B$16 + BI320*Baseline!B$18)</f>
        <v>1260428.412</v>
      </c>
      <c r="DF320" s="86">
        <f t="shared" si="17"/>
        <v>1511991.35</v>
      </c>
      <c r="DG320" s="62"/>
      <c r="DH320" s="86">
        <f t="shared" si="51"/>
        <v>0.02765296891</v>
      </c>
      <c r="DI320" s="86">
        <f t="shared" si="52"/>
        <v>0.04759564311</v>
      </c>
      <c r="DJ320" s="86">
        <f t="shared" si="53"/>
        <v>0.09112994381</v>
      </c>
      <c r="DK320" s="86">
        <f t="shared" si="54"/>
        <v>0.8336214442</v>
      </c>
      <c r="DL320" s="86">
        <f t="shared" si="18"/>
        <v>1</v>
      </c>
      <c r="DM320" s="62"/>
      <c r="DN320" s="86">
        <f>DH320 / (Baseline!B$7/Baseline!B$17)</f>
        <v>2.951772549</v>
      </c>
      <c r="DO320" s="86">
        <f>DI320 / (Baseline!B$11/Baseline!B$17)</f>
        <v>1.148981605</v>
      </c>
      <c r="DP320" s="86">
        <f>DJ320 / (Baseline!B$16/Baseline!B$17)</f>
        <v>1.408233033</v>
      </c>
      <c r="DQ320" s="86">
        <f>DK320 / (Baseline!B$18/Baseline!B$17)</f>
        <v>0.9424826365</v>
      </c>
      <c r="DR320" s="62"/>
      <c r="DS320" s="86">
        <f>DH320 / Baseline!H$117</f>
        <v>1.10631547</v>
      </c>
      <c r="DT320" s="86">
        <f>DI320 / Baseline!H$118</f>
        <v>1.071380413</v>
      </c>
      <c r="DU320" s="86">
        <f>DJ320 / Baseline!H$119</f>
        <v>1.089405109</v>
      </c>
      <c r="DV320" s="86">
        <f>DK320 / Baseline!H$120</f>
        <v>0.9842875841</v>
      </c>
      <c r="DW320" s="87"/>
      <c r="DX320" s="86">
        <f>(AU320*Baseline!B$34)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0.0231114919</v>
      </c>
      <c r="DY320" s="86">
        <f>(AZ320*Baseline!B$34) + (Baseline!D$90*(1-Baseline!D$91)*Baseline!B$35) + (Baseline!D$90*Baseline!D$91*((1-Baseline!D$92)*Baseline!B$40 + Baseline!D$92*Baseline!B$41))</f>
        <v>0.01092037188</v>
      </c>
      <c r="DZ320" s="86">
        <f>(BE320*Baseline!B$34) + (Baseline!F$90*(1-Baseline!F$91)*Baseline!B$35) + (Baseline!F$90*Baseline!F$91*((1-Baseline!F$92)*Baseline!B$40 + Baseline!F$92*Baseline!B$41))</f>
        <v>0.01402008864</v>
      </c>
      <c r="EA320" s="86">
        <f>(BJ320*Baseline!B$34) + (Baseline!H$90*(1-Baseline!H$91)*Baseline!B$35) + (Baseline!H$90*Baseline!H$91*((1-Baseline!H$92)*Baseline!B$40 + Baseline!H$92*Baseline!B$41))</f>
        <v>0.009314624741</v>
      </c>
      <c r="EB320" s="86">
        <f>( DX320*Baseline!B$7 + DY320*Baseline!B$11 + DZ320*Baseline!B$16 + EA320*Baseline!B$18 ) / Baseline!B$17</f>
        <v>0.00981489536</v>
      </c>
    </row>
    <row r="321">
      <c r="A321" s="73" t="s">
        <v>497</v>
      </c>
      <c r="B321" s="85">
        <f>MIN( MAX( NORMINV( MCrands!B321, (B$5+B$4)/2, (B$5-B$4)/3.29 ), 0 ), 1 )</f>
        <v>0.5123107809</v>
      </c>
      <c r="C321" s="85">
        <f>MAX( NORMINV( MCrands!C321, (C$5+C$4)/2, (C$5-C$4)/3.29 ), 0 )</f>
        <v>2.407930131</v>
      </c>
      <c r="D321" s="83"/>
      <c r="E321" s="84">
        <f>Baseline!B$33 * (C321 * Baseline!B$68*Baseline!B$68/Baseline!B$75 + Baseline!B$46 * Baseline!B$54*Baseline!B$54/Baseline!B$76 + Baseline!B$47 * Baseline!B$55*Baseline!B$55/Baseline!B$77 + Baseline!B$56*Baseline!B$56/Baseline!B$78)</f>
        <v>0.00001709769421</v>
      </c>
      <c r="F321" s="84">
        <f>Baseline!B$33 * (C321 * Baseline!B$68*Baseline!B$59/Baseline!B$75 + Baseline!B$46 * Baseline!B$54*Baseline!B$69/Baseline!B$76 + Baseline!B$47 * Baseline!B$55*Baseline!B$57/Baseline!B$77 + Baseline!B$56*Baseline!B$58/Baseline!B$78)</f>
        <v>0.0000002389390744</v>
      </c>
      <c r="G321" s="85">
        <f>Baseline!B$33 * (C321 * Baseline!B$68*Baseline!B$60/Baseline!B$75 + Baseline!B$46 * Baseline!B$54*Baseline!B$61/Baseline!B$76 + Baseline!B$47 * Baseline!B$55*Baseline!B$70/Baseline!B$77 + Baseline!B$56*Baseline!B$62/Baseline!B$78)</f>
        <v>0.0000002001118461</v>
      </c>
      <c r="H321" s="84">
        <f>Baseline!B$33 * (C321 * Baseline!B$68*Baseline!B$63/Baseline!B$75 + Baseline!B$46 * Baseline!B$54*Baseline!B$64/Baseline!B$76 + Baseline!B$47 * Baseline!B$55*Baseline!B$65/Baseline!B$77 + Baseline!B$56*Baseline!B$71/Baseline!B$78)</f>
        <v>0.000000003658280976</v>
      </c>
      <c r="I321" s="84">
        <f>Baseline!B$33 * (C321 * Baseline!B$59*Baseline!B$68/Baseline!B$75 + Baseline!B$46 * Baseline!B$69*Baseline!B$54/Baseline!B$76 + Baseline!B$47 * Baseline!B$57*Baseline!B$55/Baseline!B$77 + Baseline!B$58*Baseline!B$56/Baseline!B$78)</f>
        <v>0.0000002389390744</v>
      </c>
      <c r="J321" s="85">
        <f>Baseline!B$33 * (C321 * Baseline!B$59*Baseline!B$59/Baseline!B$75 + Baseline!B$46 * Baseline!B$69*Baseline!B$69/Baseline!B$76 + Baseline!B$47 * Baseline!B$57*Baseline!B$57/Baseline!B$77 + Baseline!B$58*Baseline!B$58/Baseline!B$78)</f>
        <v>0.000002116574415</v>
      </c>
      <c r="K321" s="84">
        <f>Baseline!B$33 * (C321 * Baseline!B$59*Baseline!B$60/Baseline!B$75 + Baseline!B$46 * Baseline!B$69*Baseline!B$61/Baseline!B$76 + Baseline!B$47 * Baseline!B$57*Baseline!B$70/Baseline!B$77 + Baseline!B$58*Baseline!B$62/Baseline!B$78)</f>
        <v>0.00000001648974213</v>
      </c>
      <c r="L321" s="85">
        <f>Baseline!B$33 * (C321 * Baseline!B$59*Baseline!B$63/Baseline!B$75 + Baseline!B$46 * Baseline!B$69*Baseline!B$64/Baseline!B$76 + Baseline!B$47 * Baseline!B$57*Baseline!B$65/Baseline!B$77 + Baseline!B$58*Baseline!B$71/Baseline!B$78)</f>
        <v>0.00000001707278599</v>
      </c>
      <c r="M321" s="84">
        <f>Baseline!B$33 * (C321 * Baseline!B$60*Baseline!B$68/Baseline!B$75 + Baseline!B$46 * Baseline!B$61*Baseline!B$54/Baseline!B$76 + Baseline!B$47 * Baseline!B$70*Baseline!B$55/Baseline!B$77 + Baseline!B$62*Baseline!B$56/Baseline!B$78)</f>
        <v>0.0000002001118461</v>
      </c>
      <c r="N321" s="85">
        <f>Baseline!B$33 * (C321 * Baseline!B$60*Baseline!B$59/Baseline!B$75 + Baseline!B$46 * Baseline!B$61*Baseline!B$69/Baseline!B$76 + Baseline!B$47 * Baseline!B$70*Baseline!B$57/Baseline!B$77 + Baseline!B$62*Baseline!B$58/Baseline!B$78)</f>
        <v>0.00000001648974213</v>
      </c>
      <c r="O321" s="85">
        <f>Baseline!B$33 * (C321 * Baseline!B$60*Baseline!B$60/Baseline!B$75 + Baseline!B$46 * Baseline!B$61*Baseline!B$61/Baseline!B$76 + Baseline!B$47 * Baseline!B$70*Baseline!B$70/Baseline!B$77 + Baseline!B$62*Baseline!B$62/Baseline!B$78)</f>
        <v>0.000001589267419</v>
      </c>
      <c r="P321" s="84">
        <f>Baseline!B$33 * (C321 * Baseline!B$60*Baseline!B$63/Baseline!B$75 + Baseline!B$46 * Baseline!B$61*Baseline!B$64/Baseline!B$76 + Baseline!B$47 * Baseline!B$70*Baseline!B$65/Baseline!B$77 + Baseline!B$62*Baseline!B$71/Baseline!B$78)</f>
        <v>0.000000001956381335</v>
      </c>
      <c r="Q321" s="84">
        <f>Baseline!B$33 * (C321 * Baseline!B$63*Baseline!B$68/Baseline!B$75 + Baseline!B$46 * Baseline!B$64*Baseline!B$54/Baseline!B$76 + Baseline!B$47 * Baseline!B$65*Baseline!B$55/Baseline!B$77 + Baseline!B$71*Baseline!B$56/Baseline!B$78)</f>
        <v>0.000000003658280976</v>
      </c>
      <c r="R321" s="84">
        <f>Baseline!B$33 * (C321 * Baseline!B$63*Baseline!B$59/Baseline!B$75 + Baseline!B$46 * Baseline!B$64*Baseline!B$69/Baseline!B$76 + Baseline!B$47 * Baseline!B$65*Baseline!B$57/Baseline!B$77 + Baseline!B$71*Baseline!B$58/Baseline!B$78)</f>
        <v>0.00000001707278599</v>
      </c>
      <c r="S321" s="84">
        <f>Baseline!B$33 * (C321 * Baseline!B$63*Baseline!B$60/Baseline!B$75 + Baseline!B$46 * Baseline!B$64*Baseline!B$61/Baseline!B$76 + Baseline!B$47 * Baseline!B$65*Baseline!B$70/Baseline!B$77 + Baseline!B$71*Baseline!B$62/Baseline!B$78)</f>
        <v>0.000000001956381335</v>
      </c>
      <c r="T321" s="84">
        <f>Baseline!B$33 * (C321 * Baseline!B$63*Baseline!B$63/Baseline!B$75 + Baseline!B$46 * Baseline!B$64*Baseline!B$64/Baseline!B$76 + Baseline!B$47 * Baseline!B$65*Baseline!B$65/Baseline!B$77 + Baseline!B$71*Baseline!B$71/Baseline!B$78)</f>
        <v>0.00000009856721617</v>
      </c>
      <c r="U321" s="83"/>
      <c r="V321" s="84">
        <f>E321 * ( Baseline!B$89 * Baseline!B$7 )</f>
        <v>0.1774569682</v>
      </c>
      <c r="W321" s="84">
        <f>F321 * ( Baseline!D$89 * Baseline!B$11 )</f>
        <v>0.0044076125</v>
      </c>
      <c r="X321" s="84">
        <f>G321 * ( Baseline!F$89 * Baseline!B$16 )</f>
        <v>0.006950838934</v>
      </c>
      <c r="Y321" s="84">
        <f>H321 * ( Baseline!H$89 * Baseline!B$18 )</f>
        <v>0.001286520354</v>
      </c>
      <c r="Z321" s="86">
        <f t="shared" si="1"/>
        <v>0.1901019399</v>
      </c>
      <c r="AA321" s="84">
        <f>I321 * ( Baseline!B$89 * Baseline!B$7 )</f>
        <v>0.002479948654</v>
      </c>
      <c r="AB321" s="85">
        <f>J321 * ( Baseline!D$89 * Baseline!B$11 )</f>
        <v>0.03904359247</v>
      </c>
      <c r="AC321" s="85">
        <f>K321 * ( Baseline!F$89 * Baseline!B$16 )</f>
        <v>0.0005727673989</v>
      </c>
      <c r="AD321" s="85">
        <f>L321 * ( Baseline!F$89 * Baseline!B$16 )</f>
        <v>0.0005930192932</v>
      </c>
      <c r="AE321" s="86">
        <f t="shared" si="2"/>
        <v>0.04268932781</v>
      </c>
      <c r="AF321" s="86">
        <f>M321 * ( Baseline!B$89 * Baseline!B$7 )</f>
        <v>0.002076960851</v>
      </c>
      <c r="AG321" s="86">
        <f>N321 * ( Baseline!D$89 * Baseline!B$11 )</f>
        <v>0.000304179606</v>
      </c>
      <c r="AH321" s="86">
        <f>O321 * ( Baseline!F$89 * Baseline!B$16 )</f>
        <v>0.05520283813</v>
      </c>
      <c r="AI321" s="86">
        <f>P321 * ( Baseline!H$89 * Baseline!B$18 )</f>
        <v>0.0006880074067</v>
      </c>
      <c r="AJ321" s="86">
        <f t="shared" si="3"/>
        <v>0.05827198599</v>
      </c>
      <c r="AK321" s="86">
        <f>Q321 * ( Baseline!B$89 * Baseline!B$7 )</f>
        <v>0.00003796929825</v>
      </c>
      <c r="AL321" s="86">
        <f>R321 * ( Baseline!D$89 * Baseline!B$11 )</f>
        <v>0.0003149347803</v>
      </c>
      <c r="AM321" s="86">
        <f>S321 * ( Baseline!F$89 * Baseline!B$16 )</f>
        <v>0.00006795445556</v>
      </c>
      <c r="AN321" s="86">
        <f>T321 * ( Baseline!H$89 * Baseline!B$18 )</f>
        <v>0.03466347463</v>
      </c>
      <c r="AO321" s="86">
        <f t="shared" si="4"/>
        <v>0.03508433317</v>
      </c>
      <c r="AP321" s="62"/>
      <c r="AQ321" s="86">
        <f>V321 * ( (1-Baseline!B$90-Baseline!B$89) + (1-B321)*Baseline!B$90 )</f>
        <v>0.09274671409</v>
      </c>
      <c r="AR321" s="86">
        <f>W321 * ( (1-Baseline!B$90-Baseline!B$89) + (1-B321)*Baseline!B$90 )</f>
        <v>0.002303609605</v>
      </c>
      <c r="AS321" s="86">
        <f>X321 * ( (1-Baseline!B$90-Baseline!B$89) + (1-B321)*Baseline!B$90 )</f>
        <v>0.003632810128</v>
      </c>
      <c r="AT321" s="86">
        <f>Y321 * ( (1-Baseline!B$90-Baseline!B$89) + (1-B321)*Baseline!B$90 )</f>
        <v>0.0006723913783</v>
      </c>
      <c r="AU321" s="86">
        <f t="shared" si="5"/>
        <v>0.0993555252</v>
      </c>
      <c r="AV321" s="86">
        <f>AA321 * ( (1-Baseline!D$90-Baseline!D$89) + (1-B321)*Baseline!D$90 )</f>
        <v>0.001889431142</v>
      </c>
      <c r="AW321" s="86">
        <f>AB321 * ( (1-Baseline!D$90-Baseline!D$89) + (1-B321)*Baseline!D$90 )</f>
        <v>0.029746656</v>
      </c>
      <c r="AX321" s="86">
        <f>AC321 * ( (1-Baseline!D$90-Baseline!D$89) + (1-B321)*Baseline!D$90 )</f>
        <v>0.0004363818417</v>
      </c>
      <c r="AY321" s="86">
        <f>AD321 * ( (1-Baseline!D$90-Baseline!D$89) + (1-B321)*Baseline!D$90 )</f>
        <v>0.000451811419</v>
      </c>
      <c r="AZ321" s="86">
        <f t="shared" si="6"/>
        <v>0.03252428041</v>
      </c>
      <c r="BA321" s="86">
        <f>AF321 * ( (1-Baseline!F$90-Baseline!F$89) + (1-Baseline!B$36)*Baseline!F$90 )</f>
        <v>0.001494647491</v>
      </c>
      <c r="BB321" s="86">
        <f>AG321 * ( (1-Baseline!F$90-Baseline!F$89) + (1-Baseline!B$36)*Baseline!F$90 )</f>
        <v>0.0002188973783</v>
      </c>
      <c r="BC321" s="86">
        <f>AH321 * ( (1-Baseline!F$90-Baseline!F$89) + (1-Baseline!B$36)*Baseline!F$90 )</f>
        <v>0.03972572881</v>
      </c>
      <c r="BD321" s="86">
        <f>AI321 * ( (1-Baseline!F$90-Baseline!F$89) + (1-Baseline!B$36)*Baseline!F$90 )</f>
        <v>0.0004951121461</v>
      </c>
      <c r="BE321" s="86">
        <f t="shared" si="7"/>
        <v>0.04193438582</v>
      </c>
      <c r="BF321" s="86">
        <f>AK321 * ( (1-Baseline!H$90-Baseline!H$89) + (1-Baseline!B$36)*Baseline!H$90 )</f>
        <v>0.00003008383439</v>
      </c>
      <c r="BG321" s="86">
        <f>AL321 * ( (1-Baseline!H$90-Baseline!H$89) + (1-Baseline!B$36)*Baseline!H$90 )</f>
        <v>0.0002495291252</v>
      </c>
      <c r="BH321" s="86">
        <f>AM321 * ( (1-Baseline!H$90-Baseline!H$89) + (1-Baseline!B$36)*Baseline!H$90 )</f>
        <v>0.00005384167423</v>
      </c>
      <c r="BI321" s="86">
        <f>AN321 * ( (1-Baseline!H$90-Baseline!H$89) + (1-Baseline!B$36)*Baseline!H$90 )</f>
        <v>0.02746456422</v>
      </c>
      <c r="BJ321" s="86">
        <f t="shared" si="8"/>
        <v>0.02779801885</v>
      </c>
      <c r="BK321" s="62"/>
      <c r="BL321" s="86">
        <f t="shared" si="19"/>
        <v>0.9334832049</v>
      </c>
      <c r="BM321" s="86">
        <f t="shared" si="20"/>
        <v>0.02318552089</v>
      </c>
      <c r="BN321" s="86">
        <f t="shared" si="21"/>
        <v>0.03656374541</v>
      </c>
      <c r="BO321" s="86">
        <f t="shared" si="22"/>
        <v>0.006767528801</v>
      </c>
      <c r="BP321" s="86">
        <f t="shared" si="9"/>
        <v>1</v>
      </c>
      <c r="BQ321" s="86">
        <f t="shared" si="23"/>
        <v>0.05809294221</v>
      </c>
      <c r="BR321" s="86">
        <f t="shared" si="24"/>
        <v>0.9145984364</v>
      </c>
      <c r="BS321" s="86">
        <f t="shared" si="25"/>
        <v>0.01341710981</v>
      </c>
      <c r="BT321" s="86">
        <f t="shared" si="26"/>
        <v>0.01389151162</v>
      </c>
      <c r="BU321" s="86">
        <f t="shared" si="10"/>
        <v>1</v>
      </c>
      <c r="BV321" s="86">
        <f t="shared" si="27"/>
        <v>0.03564252729</v>
      </c>
      <c r="BW321" s="86">
        <f t="shared" si="28"/>
        <v>0.00521999724</v>
      </c>
      <c r="BX321" s="86">
        <f t="shared" si="29"/>
        <v>0.9473306459</v>
      </c>
      <c r="BY321" s="86">
        <f t="shared" si="30"/>
        <v>0.01180682956</v>
      </c>
      <c r="BZ321" s="86">
        <f t="shared" si="11"/>
        <v>1</v>
      </c>
      <c r="CA321" s="86">
        <f t="shared" si="31"/>
        <v>0.00108222944</v>
      </c>
      <c r="CB321" s="86">
        <f t="shared" si="32"/>
        <v>0.008976507516</v>
      </c>
      <c r="CC321" s="86">
        <f t="shared" si="33"/>
        <v>0.001936888903</v>
      </c>
      <c r="CD321" s="86">
        <f t="shared" si="34"/>
        <v>0.9880043741</v>
      </c>
      <c r="CE321" s="86">
        <f t="shared" si="12"/>
        <v>1</v>
      </c>
      <c r="CF321" s="62"/>
      <c r="CG321" s="86">
        <f t="shared" si="35"/>
        <v>0.9334832049</v>
      </c>
      <c r="CH321" s="86">
        <f t="shared" si="36"/>
        <v>0.02318552089</v>
      </c>
      <c r="CI321" s="86">
        <f t="shared" si="37"/>
        <v>0.03656374541</v>
      </c>
      <c r="CJ321" s="86">
        <f t="shared" si="38"/>
        <v>0.006767528801</v>
      </c>
      <c r="CK321" s="86">
        <f t="shared" si="13"/>
        <v>1</v>
      </c>
      <c r="CL321" s="86">
        <f t="shared" si="39"/>
        <v>0.05809294221</v>
      </c>
      <c r="CM321" s="86">
        <f t="shared" si="40"/>
        <v>0.9145984364</v>
      </c>
      <c r="CN321" s="86">
        <f t="shared" si="41"/>
        <v>0.01341710981</v>
      </c>
      <c r="CO321" s="86">
        <f t="shared" si="42"/>
        <v>0.01389151162</v>
      </c>
      <c r="CP321" s="86">
        <f t="shared" si="14"/>
        <v>1</v>
      </c>
      <c r="CQ321" s="86">
        <f t="shared" si="43"/>
        <v>0.03564252729</v>
      </c>
      <c r="CR321" s="86">
        <f t="shared" si="44"/>
        <v>0.00521999724</v>
      </c>
      <c r="CS321" s="86">
        <f t="shared" si="45"/>
        <v>0.9473306459</v>
      </c>
      <c r="CT321" s="86">
        <f t="shared" si="46"/>
        <v>0.01180682956</v>
      </c>
      <c r="CU321" s="86">
        <f t="shared" si="15"/>
        <v>1</v>
      </c>
      <c r="CV321" s="86">
        <f t="shared" si="47"/>
        <v>0.00108222944</v>
      </c>
      <c r="CW321" s="86">
        <f t="shared" si="48"/>
        <v>0.008976507516</v>
      </c>
      <c r="CX321" s="86">
        <f t="shared" si="49"/>
        <v>0.001936888903</v>
      </c>
      <c r="CY321" s="86">
        <f t="shared" si="50"/>
        <v>0.9880043741</v>
      </c>
      <c r="CZ321" s="86">
        <f t="shared" si="16"/>
        <v>1</v>
      </c>
      <c r="DA321" s="62"/>
      <c r="DB321" s="86">
        <f>(AQ321*Baseline!B$7 + AV321*Baseline!B$11 + BA321*Baseline!B$16 + BF321*Baseline!B$18)</f>
        <v>55419.05985</v>
      </c>
      <c r="DC321" s="86">
        <f>(AR321*Baseline!B$7 + AW321*Baseline!B$11 + BB321*Baseline!B$16 + BG321*Baseline!B$18)</f>
        <v>77070.05084</v>
      </c>
      <c r="DD321" s="86">
        <f>(AS321*Baseline!B$7 + AX321*Baseline!B$11 + BC321*Baseline!B$16 + BH321*Baseline!B$18)</f>
        <v>138251.9509</v>
      </c>
      <c r="DE321" s="86">
        <f>(AT321*Baseline!B$7 + AY321*Baseline!B$11 + BD321*Baseline!B$16 + BI321*Baseline!B$18)</f>
        <v>1260578.57</v>
      </c>
      <c r="DF321" s="86">
        <f t="shared" si="17"/>
        <v>1531319.632</v>
      </c>
      <c r="DG321" s="62"/>
      <c r="DH321" s="86">
        <f t="shared" si="51"/>
        <v>0.03619039337</v>
      </c>
      <c r="DI321" s="86">
        <f t="shared" si="52"/>
        <v>0.05032917311</v>
      </c>
      <c r="DJ321" s="86">
        <f t="shared" si="53"/>
        <v>0.09028288285</v>
      </c>
      <c r="DK321" s="86">
        <f t="shared" si="54"/>
        <v>0.8231975507</v>
      </c>
      <c r="DL321" s="86">
        <f t="shared" si="18"/>
        <v>1</v>
      </c>
      <c r="DM321" s="62"/>
      <c r="DN321" s="86">
        <f>DH321 / (Baseline!B$7/Baseline!B$17)</f>
        <v>3.863086456</v>
      </c>
      <c r="DO321" s="86">
        <f>DI321 / (Baseline!B$11/Baseline!B$17)</f>
        <v>1.214970328</v>
      </c>
      <c r="DP321" s="86">
        <f>DJ321 / (Baseline!B$16/Baseline!B$17)</f>
        <v>1.395143381</v>
      </c>
      <c r="DQ321" s="86">
        <f>DK321 / (Baseline!B$18/Baseline!B$17)</f>
        <v>0.9306975047</v>
      </c>
      <c r="DR321" s="62"/>
      <c r="DS321" s="86">
        <f>DH321 / Baseline!H$117</f>
        <v>1.44787318</v>
      </c>
      <c r="DT321" s="86">
        <f>DI321 / Baseline!H$118</f>
        <v>1.132912316</v>
      </c>
      <c r="DU321" s="86">
        <f>DJ321 / Baseline!H$119</f>
        <v>1.079278992</v>
      </c>
      <c r="DV321" s="86">
        <f>DK321 / Baseline!H$120</f>
        <v>0.9719797086</v>
      </c>
      <c r="DW321" s="87"/>
      <c r="DX321" s="86">
        <f>(AU321*Baseline!B$34)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0.02743286003</v>
      </c>
      <c r="DY321" s="86">
        <f>(AZ321*Baseline!B$34) + (Baseline!D$90*(1-Baseline!D$91)*Baseline!B$35) + (Baseline!D$90*Baseline!D$91*((1-Baseline!D$92)*Baseline!B$40 + Baseline!D$92*Baseline!B$41))</f>
        <v>0.01129221006</v>
      </c>
      <c r="DZ321" s="86">
        <f>(BE321*Baseline!B$34) + (Baseline!F$90*(1-Baseline!F$91)*Baseline!B$35) + (Baseline!F$90*Baseline!F$91*((1-Baseline!F$92)*Baseline!B$40 + Baseline!F$92*Baseline!B$41))</f>
        <v>0.01402079787</v>
      </c>
      <c r="EA321" s="86">
        <f>(BJ321*Baseline!B$34) + (Baseline!H$90*(1-Baseline!H$91)*Baseline!B$35) + (Baseline!H$90*Baseline!H$91*((1-Baseline!H$92)*Baseline!B$40 + Baseline!H$92*Baseline!B$41))</f>
        <v>0.009314702828</v>
      </c>
      <c r="EB321" s="86">
        <f>( DX321*Baseline!B$7 + DY321*Baseline!B$11 + DZ321*Baseline!B$16 + EA321*Baseline!B$18 ) / Baseline!B$17</f>
        <v>0.009870897118</v>
      </c>
    </row>
    <row r="322">
      <c r="A322" s="73" t="s">
        <v>498</v>
      </c>
      <c r="B322" s="85">
        <f>MIN( MAX( NORMINV( MCrands!B322, (B$5+B$4)/2, (B$5-B$4)/3.29 ), 0 ), 1 )</f>
        <v>0.6120502893</v>
      </c>
      <c r="C322" s="85">
        <f>MAX( NORMINV( MCrands!C322, (C$5+C$4)/2, (C$5-C$4)/3.29 ), 0 )</f>
        <v>2.815576825</v>
      </c>
      <c r="D322" s="83"/>
      <c r="E322" s="84">
        <f>Baseline!B$33 * (C322 * Baseline!B$68*Baseline!B$68/Baseline!B$75 + Baseline!B$46 * Baseline!B$54*Baseline!B$54/Baseline!B$76 + Baseline!B$47 * Baseline!B$55*Baseline!B$55/Baseline!B$77 + Baseline!B$56*Baseline!B$56/Baseline!B$78)</f>
        <v>0.00001998384258</v>
      </c>
      <c r="F322" s="84">
        <f>Baseline!B$33 * (C322 * Baseline!B$68*Baseline!B$59/Baseline!B$75 + Baseline!B$46 * Baseline!B$54*Baseline!B$69/Baseline!B$76 + Baseline!B$47 * Baseline!B$55*Baseline!B$57/Baseline!B$77 + Baseline!B$56*Baseline!B$58/Baseline!B$78)</f>
        <v>0.0000002393947821</v>
      </c>
      <c r="G322" s="85">
        <f>Baseline!B$33 * (C322 * Baseline!B$68*Baseline!B$60/Baseline!B$75 + Baseline!B$46 * Baseline!B$54*Baseline!B$61/Baseline!B$76 + Baseline!B$47 * Baseline!B$55*Baseline!B$70/Baseline!B$77 + Baseline!B$56*Baseline!B$62/Baseline!B$78)</f>
        <v>0.0000002012321274</v>
      </c>
      <c r="H322" s="84">
        <f>Baseline!B$33 * (C322 * Baseline!B$68*Baseline!B$63/Baseline!B$75 + Baseline!B$46 * Baseline!B$54*Baseline!B$64/Baseline!B$76 + Baseline!B$47 * Baseline!B$55*Baseline!B$65/Baseline!B$77 + Baseline!B$56*Baseline!B$71/Baseline!B$78)</f>
        <v>0.000000003770309104</v>
      </c>
      <c r="I322" s="84">
        <f>Baseline!B$33 * (C322 * Baseline!B$59*Baseline!B$68/Baseline!B$75 + Baseline!B$46 * Baseline!B$69*Baseline!B$54/Baseline!B$76 + Baseline!B$47 * Baseline!B$57*Baseline!B$55/Baseline!B$77 + Baseline!B$58*Baseline!B$56/Baseline!B$78)</f>
        <v>0.0000002393947821</v>
      </c>
      <c r="J322" s="85">
        <f>Baseline!B$33 * (C322 * Baseline!B$59*Baseline!B$59/Baseline!B$75 + Baseline!B$46 * Baseline!B$69*Baseline!B$69/Baseline!B$76 + Baseline!B$47 * Baseline!B$57*Baseline!B$57/Baseline!B$77 + Baseline!B$58*Baseline!B$58/Baseline!B$78)</f>
        <v>0.000002116574487</v>
      </c>
      <c r="K322" s="84">
        <f>Baseline!B$33 * (C322 * Baseline!B$59*Baseline!B$60/Baseline!B$75 + Baseline!B$46 * Baseline!B$69*Baseline!B$61/Baseline!B$76 + Baseline!B$47 * Baseline!B$57*Baseline!B$70/Baseline!B$77 + Baseline!B$58*Baseline!B$62/Baseline!B$78)</f>
        <v>0.00000001648991902</v>
      </c>
      <c r="L322" s="85">
        <f>Baseline!B$33 * (C322 * Baseline!B$59*Baseline!B$63/Baseline!B$75 + Baseline!B$46 * Baseline!B$69*Baseline!B$64/Baseline!B$76 + Baseline!B$47 * Baseline!B$57*Baseline!B$65/Baseline!B$77 + Baseline!B$58*Baseline!B$71/Baseline!B$78)</f>
        <v>0.00000001707280368</v>
      </c>
      <c r="M322" s="84">
        <f>Baseline!B$33 * (C322 * Baseline!B$60*Baseline!B$68/Baseline!B$75 + Baseline!B$46 * Baseline!B$61*Baseline!B$54/Baseline!B$76 + Baseline!B$47 * Baseline!B$70*Baseline!B$55/Baseline!B$77 + Baseline!B$62*Baseline!B$56/Baseline!B$78)</f>
        <v>0.0000002012321274</v>
      </c>
      <c r="N322" s="85">
        <f>Baseline!B$33 * (C322 * Baseline!B$60*Baseline!B$59/Baseline!B$75 + Baseline!B$46 * Baseline!B$61*Baseline!B$69/Baseline!B$76 + Baseline!B$47 * Baseline!B$70*Baseline!B$57/Baseline!B$77 + Baseline!B$62*Baseline!B$58/Baseline!B$78)</f>
        <v>0.00000001648991902</v>
      </c>
      <c r="O322" s="85">
        <f>Baseline!B$33 * (C322 * Baseline!B$60*Baseline!B$60/Baseline!B$75 + Baseline!B$46 * Baseline!B$61*Baseline!B$61/Baseline!B$76 + Baseline!B$47 * Baseline!B$70*Baseline!B$70/Baseline!B$77 + Baseline!B$62*Baseline!B$62/Baseline!B$78)</f>
        <v>0.000001589267854</v>
      </c>
      <c r="P322" s="84">
        <f>Baseline!B$33 * (C322 * Baseline!B$60*Baseline!B$63/Baseline!B$75 + Baseline!B$46 * Baseline!B$61*Baseline!B$64/Baseline!B$76 + Baseline!B$47 * Baseline!B$70*Baseline!B$65/Baseline!B$77 + Baseline!B$62*Baseline!B$71/Baseline!B$78)</f>
        <v>0.00000000195642482</v>
      </c>
      <c r="Q322" s="84">
        <f>Baseline!B$33 * (C322 * Baseline!B$63*Baseline!B$68/Baseline!B$75 + Baseline!B$46 * Baseline!B$64*Baseline!B$54/Baseline!B$76 + Baseline!B$47 * Baseline!B$65*Baseline!B$55/Baseline!B$77 + Baseline!B$71*Baseline!B$56/Baseline!B$78)</f>
        <v>0.000000003770309104</v>
      </c>
      <c r="R322" s="84">
        <f>Baseline!B$33 * (C322 * Baseline!B$63*Baseline!B$59/Baseline!B$75 + Baseline!B$46 * Baseline!B$64*Baseline!B$69/Baseline!B$76 + Baseline!B$47 * Baseline!B$65*Baseline!B$57/Baseline!B$77 + Baseline!B$71*Baseline!B$58/Baseline!B$78)</f>
        <v>0.00000001707280368</v>
      </c>
      <c r="S322" s="84">
        <f>Baseline!B$33 * (C322 * Baseline!B$63*Baseline!B$60/Baseline!B$75 + Baseline!B$46 * Baseline!B$64*Baseline!B$61/Baseline!B$76 + Baseline!B$47 * Baseline!B$65*Baseline!B$70/Baseline!B$77 + Baseline!B$71*Baseline!B$62/Baseline!B$78)</f>
        <v>0.00000000195642482</v>
      </c>
      <c r="T322" s="84">
        <f>Baseline!B$33 * (C322 * Baseline!B$63*Baseline!B$63/Baseline!B$75 + Baseline!B$46 * Baseline!B$64*Baseline!B$64/Baseline!B$76 + Baseline!B$47 * Baseline!B$65*Baseline!B$65/Baseline!B$77 + Baseline!B$71*Baseline!B$71/Baseline!B$78)</f>
        <v>0.00000009856722052</v>
      </c>
      <c r="U322" s="83"/>
      <c r="V322" s="84">
        <f>E322 * ( Baseline!B$89 * Baseline!B$7 )</f>
        <v>0.2074123022</v>
      </c>
      <c r="W322" s="84">
        <f>F322 * ( Baseline!D$89 * Baseline!B$11 )</f>
        <v>0.004416018755</v>
      </c>
      <c r="X322" s="84">
        <f>G322 * ( Baseline!F$89 * Baseline!B$16 )</f>
        <v>0.006989751646</v>
      </c>
      <c r="Y322" s="84">
        <f>H322 * ( Baseline!H$89 * Baseline!B$18 )</f>
        <v>0.001325917674</v>
      </c>
      <c r="Z322" s="86">
        <f t="shared" si="1"/>
        <v>0.2201439902</v>
      </c>
      <c r="AA322" s="84">
        <f>I322 * ( Baseline!B$89 * Baseline!B$7 )</f>
        <v>0.002484678443</v>
      </c>
      <c r="AB322" s="85">
        <f>J322 * ( Baseline!D$89 * Baseline!B$11 )</f>
        <v>0.03904359379</v>
      </c>
      <c r="AC322" s="85">
        <f>K322 * ( Baseline!F$89 * Baseline!B$16 )</f>
        <v>0.000572773543</v>
      </c>
      <c r="AD322" s="85">
        <f>L322 * ( Baseline!F$89 * Baseline!B$16 )</f>
        <v>0.0005930199076</v>
      </c>
      <c r="AE322" s="86">
        <f t="shared" si="2"/>
        <v>0.04269406569</v>
      </c>
      <c r="AF322" s="86">
        <f>M322 * ( Baseline!B$89 * Baseline!B$7 )</f>
        <v>0.00208858825</v>
      </c>
      <c r="AG322" s="86">
        <f>N322 * ( Baseline!D$89 * Baseline!B$11 )</f>
        <v>0.000304182869</v>
      </c>
      <c r="AH322" s="86">
        <f>O322 * ( Baseline!F$89 * Baseline!B$16 )</f>
        <v>0.05520285323</v>
      </c>
      <c r="AI322" s="86">
        <f>P322 * ( Baseline!H$89 * Baseline!B$18 )</f>
        <v>0.0006880226991</v>
      </c>
      <c r="AJ322" s="86">
        <f t="shared" si="3"/>
        <v>0.05828364705</v>
      </c>
      <c r="AK322" s="86">
        <f>Q322 * ( Baseline!B$89 * Baseline!B$7 )</f>
        <v>0.00003913203819</v>
      </c>
      <c r="AL322" s="86">
        <f>R322 * ( Baseline!D$89 * Baseline!B$11 )</f>
        <v>0.0003149351066</v>
      </c>
      <c r="AM322" s="86">
        <f>S322 * ( Baseline!F$89 * Baseline!B$16 )</f>
        <v>0.00006795596599</v>
      </c>
      <c r="AN322" s="86">
        <f>T322 * ( Baseline!H$89 * Baseline!B$18 )</f>
        <v>0.03466347616</v>
      </c>
      <c r="AO322" s="86">
        <f t="shared" si="4"/>
        <v>0.03508549927</v>
      </c>
      <c r="AP322" s="62"/>
      <c r="AQ322" s="86">
        <f>V322 * ( (1-Baseline!B$90-Baseline!B$89) + (1-B322)*Baseline!B$90 )</f>
        <v>0.0899910629</v>
      </c>
      <c r="AR322" s="86">
        <f>W322 * ( (1-Baseline!B$90-Baseline!B$89) + (1-B322)*Baseline!B$90 )</f>
        <v>0.001916001208</v>
      </c>
      <c r="AS322" s="86">
        <f>X322 * ( (1-Baseline!B$90-Baseline!B$89) + (1-B322)*Baseline!B$90 )</f>
        <v>0.00303268019</v>
      </c>
      <c r="AT322" s="86">
        <f>Y322 * ( (1-Baseline!B$90-Baseline!B$89) + (1-B322)*Baseline!B$90 )</f>
        <v>0.0005752828522</v>
      </c>
      <c r="AU322" s="86">
        <f t="shared" si="5"/>
        <v>0.09551502715</v>
      </c>
      <c r="AV322" s="86">
        <f>AA322 * ( (1-Baseline!D$90-Baseline!D$89) + (1-B322)*Baseline!D$90 )</f>
        <v>0.001782011057</v>
      </c>
      <c r="AW322" s="86">
        <f>AB322 * ( (1-Baseline!D$90-Baseline!D$89) + (1-B322)*Baseline!D$90 )</f>
        <v>0.02800206041</v>
      </c>
      <c r="AX322" s="86">
        <f>AC322 * ( (1-Baseline!D$90-Baseline!D$89) + (1-B322)*Baseline!D$90 )</f>
        <v>0.0004107931108</v>
      </c>
      <c r="AY322" s="86">
        <f>AD322 * ( (1-Baseline!D$90-Baseline!D$89) + (1-B322)*Baseline!D$90 )</f>
        <v>0.0004253138008</v>
      </c>
      <c r="AZ322" s="86">
        <f t="shared" si="6"/>
        <v>0.03062017838</v>
      </c>
      <c r="BA322" s="86">
        <f>AF322 * ( (1-Baseline!F$90-Baseline!F$89) + (1-Baseline!B$36)*Baseline!F$90 )</f>
        <v>0.00150301494</v>
      </c>
      <c r="BB322" s="86">
        <f>AG322 * ( (1-Baseline!F$90-Baseline!F$89) + (1-Baseline!B$36)*Baseline!F$90 )</f>
        <v>0.0002188997264</v>
      </c>
      <c r="BC322" s="86">
        <f>AH322 * ( (1-Baseline!F$90-Baseline!F$89) + (1-Baseline!B$36)*Baseline!F$90 )</f>
        <v>0.03972573968</v>
      </c>
      <c r="BD322" s="86">
        <f>AI322 * ( (1-Baseline!F$90-Baseline!F$89) + (1-Baseline!B$36)*Baseline!F$90 )</f>
        <v>0.000495123151</v>
      </c>
      <c r="BE322" s="86">
        <f t="shared" si="7"/>
        <v>0.0419427775</v>
      </c>
      <c r="BF322" s="86">
        <f>AK322 * ( (1-Baseline!H$90-Baseline!H$89) + (1-Baseline!B$36)*Baseline!H$90 )</f>
        <v>0.0000310050965</v>
      </c>
      <c r="BG322" s="86">
        <f>AL322 * ( (1-Baseline!H$90-Baseline!H$89) + (1-Baseline!B$36)*Baseline!H$90 )</f>
        <v>0.0002495293837</v>
      </c>
      <c r="BH322" s="86">
        <f>AM322 * ( (1-Baseline!H$90-Baseline!H$89) + (1-Baseline!B$36)*Baseline!H$90 )</f>
        <v>0.00005384287097</v>
      </c>
      <c r="BI322" s="86">
        <f>AN322 * ( (1-Baseline!H$90-Baseline!H$89) + (1-Baseline!B$36)*Baseline!H$90 )</f>
        <v>0.02746456543</v>
      </c>
      <c r="BJ322" s="86">
        <f t="shared" si="8"/>
        <v>0.02779894278</v>
      </c>
      <c r="BK322" s="62"/>
      <c r="BL322" s="86">
        <f t="shared" si="19"/>
        <v>0.9421665426</v>
      </c>
      <c r="BM322" s="86">
        <f t="shared" si="20"/>
        <v>0.02005968344</v>
      </c>
      <c r="BN322" s="86">
        <f t="shared" si="21"/>
        <v>0.03175081745</v>
      </c>
      <c r="BO322" s="86">
        <f t="shared" si="22"/>
        <v>0.006022956486</v>
      </c>
      <c r="BP322" s="86">
        <f t="shared" si="9"/>
        <v>1</v>
      </c>
      <c r="BQ322" s="86">
        <f t="shared" si="23"/>
        <v>0.05819727879</v>
      </c>
      <c r="BR322" s="86">
        <f t="shared" si="24"/>
        <v>0.914496972</v>
      </c>
      <c r="BS322" s="86">
        <f t="shared" si="25"/>
        <v>0.01341576479</v>
      </c>
      <c r="BT322" s="86">
        <f t="shared" si="26"/>
        <v>0.01388998443</v>
      </c>
      <c r="BU322" s="86">
        <f t="shared" si="10"/>
        <v>1</v>
      </c>
      <c r="BV322" s="86">
        <f t="shared" si="27"/>
        <v>0.03583489291</v>
      </c>
      <c r="BW322" s="86">
        <f t="shared" si="28"/>
        <v>0.005219008837</v>
      </c>
      <c r="BX322" s="86">
        <f t="shared" si="29"/>
        <v>0.9471413686</v>
      </c>
      <c r="BY322" s="86">
        <f t="shared" si="30"/>
        <v>0.0118047297</v>
      </c>
      <c r="BZ322" s="86">
        <f t="shared" si="11"/>
        <v>1</v>
      </c>
      <c r="CA322" s="86">
        <f t="shared" si="31"/>
        <v>0.001115333656</v>
      </c>
      <c r="CB322" s="86">
        <f t="shared" si="32"/>
        <v>0.008976218471</v>
      </c>
      <c r="CC322" s="86">
        <f t="shared" si="33"/>
        <v>0.001936867578</v>
      </c>
      <c r="CD322" s="86">
        <f t="shared" si="34"/>
        <v>0.9879715803</v>
      </c>
      <c r="CE322" s="86">
        <f t="shared" si="12"/>
        <v>1</v>
      </c>
      <c r="CF322" s="62"/>
      <c r="CG322" s="86">
        <f t="shared" si="35"/>
        <v>0.9421665426</v>
      </c>
      <c r="CH322" s="86">
        <f t="shared" si="36"/>
        <v>0.02005968344</v>
      </c>
      <c r="CI322" s="86">
        <f t="shared" si="37"/>
        <v>0.03175081745</v>
      </c>
      <c r="CJ322" s="86">
        <f t="shared" si="38"/>
        <v>0.006022956486</v>
      </c>
      <c r="CK322" s="86">
        <f t="shared" si="13"/>
        <v>1</v>
      </c>
      <c r="CL322" s="86">
        <f t="shared" si="39"/>
        <v>0.05819727879</v>
      </c>
      <c r="CM322" s="86">
        <f t="shared" si="40"/>
        <v>0.914496972</v>
      </c>
      <c r="CN322" s="86">
        <f t="shared" si="41"/>
        <v>0.01341576479</v>
      </c>
      <c r="CO322" s="86">
        <f t="shared" si="42"/>
        <v>0.01388998443</v>
      </c>
      <c r="CP322" s="86">
        <f t="shared" si="14"/>
        <v>1</v>
      </c>
      <c r="CQ322" s="86">
        <f t="shared" si="43"/>
        <v>0.03583489291</v>
      </c>
      <c r="CR322" s="86">
        <f t="shared" si="44"/>
        <v>0.005219008837</v>
      </c>
      <c r="CS322" s="86">
        <f t="shared" si="45"/>
        <v>0.9471413686</v>
      </c>
      <c r="CT322" s="86">
        <f t="shared" si="46"/>
        <v>0.0118047297</v>
      </c>
      <c r="CU322" s="86">
        <f t="shared" si="15"/>
        <v>1</v>
      </c>
      <c r="CV322" s="86">
        <f t="shared" si="47"/>
        <v>0.001115333656</v>
      </c>
      <c r="CW322" s="86">
        <f t="shared" si="48"/>
        <v>0.008976218471</v>
      </c>
      <c r="CX322" s="86">
        <f t="shared" si="49"/>
        <v>0.001936867578</v>
      </c>
      <c r="CY322" s="86">
        <f t="shared" si="50"/>
        <v>0.9879715803</v>
      </c>
      <c r="CZ322" s="86">
        <f t="shared" si="16"/>
        <v>1</v>
      </c>
      <c r="DA322" s="62"/>
      <c r="DB322" s="86">
        <f>(AQ322*Baseline!B$7 + AV322*Baseline!B$11 + BA322*Baseline!B$16 + BF322*Baseline!B$18)</f>
        <v>53922.41874</v>
      </c>
      <c r="DC322" s="86">
        <f>(AR322*Baseline!B$7 + AW322*Baseline!B$11 + BB322*Baseline!B$16 + BG322*Baseline!B$18)</f>
        <v>73140.70101</v>
      </c>
      <c r="DD322" s="86">
        <f>(AS322*Baseline!B$7 + AX322*Baseline!B$11 + BC322*Baseline!B$16 + BH322*Baseline!B$18)</f>
        <v>137906.1027</v>
      </c>
      <c r="DE322" s="86">
        <f>(AT322*Baseline!B$7 + AY322*Baseline!B$11 + BD322*Baseline!B$16 + BI322*Baseline!B$18)</f>
        <v>1260474.739</v>
      </c>
      <c r="DF322" s="86">
        <f t="shared" si="17"/>
        <v>1525443.962</v>
      </c>
      <c r="DG322" s="62"/>
      <c r="DH322" s="86">
        <f t="shared" si="51"/>
        <v>0.03534867231</v>
      </c>
      <c r="DI322" s="86">
        <f t="shared" si="52"/>
        <v>0.04794715692</v>
      </c>
      <c r="DJ322" s="86">
        <f t="shared" si="53"/>
        <v>0.09040391267</v>
      </c>
      <c r="DK322" s="86">
        <f t="shared" si="54"/>
        <v>0.8263002581</v>
      </c>
      <c r="DL322" s="86">
        <f t="shared" si="18"/>
        <v>1</v>
      </c>
      <c r="DM322" s="62"/>
      <c r="DN322" s="86">
        <f>DH322 / (Baseline!B$7/Baseline!B$17)</f>
        <v>3.77323827</v>
      </c>
      <c r="DO322" s="86">
        <f>DI322 / (Baseline!B$11/Baseline!B$17)</f>
        <v>1.157467317</v>
      </c>
      <c r="DP322" s="86">
        <f>DJ322 / (Baseline!B$16/Baseline!B$17)</f>
        <v>1.397013657</v>
      </c>
      <c r="DQ322" s="86">
        <f>DK322 / (Baseline!B$18/Baseline!B$17)</f>
        <v>0.9342053894</v>
      </c>
      <c r="DR322" s="62"/>
      <c r="DS322" s="86">
        <f>DH322 / Baseline!H$117</f>
        <v>1.41419835</v>
      </c>
      <c r="DT322" s="86">
        <f>DI322 / Baseline!H$118</f>
        <v>1.079293007</v>
      </c>
      <c r="DU322" s="86">
        <f>DJ322 / Baseline!H$119</f>
        <v>1.080725832</v>
      </c>
      <c r="DV322" s="86">
        <f>DK322 / Baseline!H$120</f>
        <v>0.9756431897</v>
      </c>
      <c r="DW322" s="87"/>
      <c r="DX322" s="86">
        <f>(AU322*Baseline!B$34)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0.02685678532</v>
      </c>
      <c r="DY322" s="86">
        <f>(AZ322*Baseline!B$34) + (Baseline!D$90*(1-Baseline!D$91)*Baseline!B$35) + (Baseline!D$90*Baseline!D$91*((1-Baseline!D$92)*Baseline!B$40 + Baseline!D$92*Baseline!B$41))</f>
        <v>0.01100659476</v>
      </c>
      <c r="DZ322" s="86">
        <f>(BE322*Baseline!B$34) + (Baseline!F$90*(1-Baseline!F$91)*Baseline!B$35) + (Baseline!F$90*Baseline!F$91*((1-Baseline!F$92)*Baseline!B$40 + Baseline!F$92*Baseline!B$41))</f>
        <v>0.01402205662</v>
      </c>
      <c r="EA322" s="86">
        <f>(BJ322*Baseline!B$34) + (Baseline!H$90*(1-Baseline!H$91)*Baseline!B$35) + (Baseline!H$90*Baseline!H$91*((1-Baseline!H$92)*Baseline!B$40 + Baseline!H$92*Baseline!B$41))</f>
        <v>0.009314841417</v>
      </c>
      <c r="EB322" s="86">
        <f>( DX322*Baseline!B$7 + DY322*Baseline!B$11 + DZ322*Baseline!B$16 + EA322*Baseline!B$18 ) / Baseline!B$17</f>
        <v>0.009853872954</v>
      </c>
    </row>
    <row r="323">
      <c r="A323" s="73" t="s">
        <v>499</v>
      </c>
      <c r="B323" s="85">
        <f>MIN( MAX( NORMINV( MCrands!B323, (B$5+B$4)/2, (B$5-B$4)/3.29 ), 0 ), 1 )</f>
        <v>0.4603127691</v>
      </c>
      <c r="C323" s="85">
        <f>MAX( NORMINV( MCrands!C323, (C$5+C$4)/2, (C$5-C$4)/3.29 ), 0 )</f>
        <v>2.386757253</v>
      </c>
      <c r="D323" s="83"/>
      <c r="E323" s="84">
        <f>Baseline!B$33 * (C323 * Baseline!B$68*Baseline!B$68/Baseline!B$75 + Baseline!B$46 * Baseline!B$54*Baseline!B$54/Baseline!B$76 + Baseline!B$47 * Baseline!B$55*Baseline!B$55/Baseline!B$77 + Baseline!B$56*Baseline!B$56/Baseline!B$78)</f>
        <v>0.00001694778972</v>
      </c>
      <c r="F323" s="84">
        <f>Baseline!B$33 * (C323 * Baseline!B$68*Baseline!B$59/Baseline!B$75 + Baseline!B$46 * Baseline!B$54*Baseline!B$69/Baseline!B$76 + Baseline!B$47 * Baseline!B$55*Baseline!B$57/Baseline!B$77 + Baseline!B$56*Baseline!B$58/Baseline!B$78)</f>
        <v>0.0000002389154053</v>
      </c>
      <c r="G323" s="85">
        <f>Baseline!B$33 * (C323 * Baseline!B$68*Baseline!B$60/Baseline!B$75 + Baseline!B$46 * Baseline!B$54*Baseline!B$61/Baseline!B$76 + Baseline!B$47 * Baseline!B$55*Baseline!B$70/Baseline!B$77 + Baseline!B$56*Baseline!B$62/Baseline!B$78)</f>
        <v>0.0000002000536595</v>
      </c>
      <c r="H323" s="84">
        <f>Baseline!B$33 * (C323 * Baseline!B$68*Baseline!B$63/Baseline!B$75 + Baseline!B$46 * Baseline!B$54*Baseline!B$64/Baseline!B$76 + Baseline!B$47 * Baseline!B$55*Baseline!B$65/Baseline!B$77 + Baseline!B$56*Baseline!B$71/Baseline!B$78)</f>
        <v>0.000000003652462315</v>
      </c>
      <c r="I323" s="84">
        <f>Baseline!B$33 * (C323 * Baseline!B$59*Baseline!B$68/Baseline!B$75 + Baseline!B$46 * Baseline!B$69*Baseline!B$54/Baseline!B$76 + Baseline!B$47 * Baseline!B$57*Baseline!B$55/Baseline!B$77 + Baseline!B$58*Baseline!B$56/Baseline!B$78)</f>
        <v>0.0000002389154053</v>
      </c>
      <c r="J323" s="85">
        <f>Baseline!B$33 * (C323 * Baseline!B$59*Baseline!B$59/Baseline!B$75 + Baseline!B$46 * Baseline!B$69*Baseline!B$69/Baseline!B$76 + Baseline!B$47 * Baseline!B$57*Baseline!B$57/Baseline!B$77 + Baseline!B$58*Baseline!B$58/Baseline!B$78)</f>
        <v>0.000002116574411</v>
      </c>
      <c r="K323" s="84">
        <f>Baseline!B$33 * (C323 * Baseline!B$59*Baseline!B$60/Baseline!B$75 + Baseline!B$46 * Baseline!B$69*Baseline!B$61/Baseline!B$76 + Baseline!B$47 * Baseline!B$57*Baseline!B$70/Baseline!B$77 + Baseline!B$58*Baseline!B$62/Baseline!B$78)</f>
        <v>0.00000001648973294</v>
      </c>
      <c r="L323" s="85">
        <f>Baseline!B$33 * (C323 * Baseline!B$59*Baseline!B$63/Baseline!B$75 + Baseline!B$46 * Baseline!B$69*Baseline!B$64/Baseline!B$76 + Baseline!B$47 * Baseline!B$57*Baseline!B$65/Baseline!B$77 + Baseline!B$58*Baseline!B$71/Baseline!B$78)</f>
        <v>0.00000001707278507</v>
      </c>
      <c r="M323" s="84">
        <f>Baseline!B$33 * (C323 * Baseline!B$60*Baseline!B$68/Baseline!B$75 + Baseline!B$46 * Baseline!B$61*Baseline!B$54/Baseline!B$76 + Baseline!B$47 * Baseline!B$70*Baseline!B$55/Baseline!B$77 + Baseline!B$62*Baseline!B$56/Baseline!B$78)</f>
        <v>0.0000002000536595</v>
      </c>
      <c r="N323" s="85">
        <f>Baseline!B$33 * (C323 * Baseline!B$60*Baseline!B$59/Baseline!B$75 + Baseline!B$46 * Baseline!B$61*Baseline!B$69/Baseline!B$76 + Baseline!B$47 * Baseline!B$70*Baseline!B$57/Baseline!B$77 + Baseline!B$62*Baseline!B$58/Baseline!B$78)</f>
        <v>0.00000001648973294</v>
      </c>
      <c r="O323" s="85">
        <f>Baseline!B$33 * (C323 * Baseline!B$60*Baseline!B$60/Baseline!B$75 + Baseline!B$46 * Baseline!B$61*Baseline!B$61/Baseline!B$76 + Baseline!B$47 * Baseline!B$70*Baseline!B$70/Baseline!B$77 + Baseline!B$62*Baseline!B$62/Baseline!B$78)</f>
        <v>0.000001589267396</v>
      </c>
      <c r="P323" s="84">
        <f>Baseline!B$33 * (C323 * Baseline!B$60*Baseline!B$63/Baseline!B$75 + Baseline!B$46 * Baseline!B$61*Baseline!B$64/Baseline!B$76 + Baseline!B$47 * Baseline!B$70*Baseline!B$65/Baseline!B$77 + Baseline!B$62*Baseline!B$71/Baseline!B$78)</f>
        <v>0.000000001956379077</v>
      </c>
      <c r="Q323" s="84">
        <f>Baseline!B$33 * (C323 * Baseline!B$63*Baseline!B$68/Baseline!B$75 + Baseline!B$46 * Baseline!B$64*Baseline!B$54/Baseline!B$76 + Baseline!B$47 * Baseline!B$65*Baseline!B$55/Baseline!B$77 + Baseline!B$71*Baseline!B$56/Baseline!B$78)</f>
        <v>0.000000003652462315</v>
      </c>
      <c r="R323" s="84">
        <f>Baseline!B$33 * (C323 * Baseline!B$63*Baseline!B$59/Baseline!B$75 + Baseline!B$46 * Baseline!B$64*Baseline!B$69/Baseline!B$76 + Baseline!B$47 * Baseline!B$65*Baseline!B$57/Baseline!B$77 + Baseline!B$71*Baseline!B$58/Baseline!B$78)</f>
        <v>0.00000001707278507</v>
      </c>
      <c r="S323" s="84">
        <f>Baseline!B$33 * (C323 * Baseline!B$63*Baseline!B$60/Baseline!B$75 + Baseline!B$46 * Baseline!B$64*Baseline!B$61/Baseline!B$76 + Baseline!B$47 * Baseline!B$65*Baseline!B$70/Baseline!B$77 + Baseline!B$71*Baseline!B$62/Baseline!B$78)</f>
        <v>0.000000001956379077</v>
      </c>
      <c r="T323" s="84">
        <f>Baseline!B$33 * (C323 * Baseline!B$63*Baseline!B$63/Baseline!B$75 + Baseline!B$46 * Baseline!B$64*Baseline!B$64/Baseline!B$76 + Baseline!B$47 * Baseline!B$65*Baseline!B$65/Baseline!B$77 + Baseline!B$71*Baseline!B$71/Baseline!B$78)</f>
        <v>0.00000009856721594</v>
      </c>
      <c r="U323" s="83"/>
      <c r="V323" s="84">
        <f>E323 * ( Baseline!B$89 * Baseline!B$7 )</f>
        <v>0.1759011095</v>
      </c>
      <c r="W323" s="84">
        <f>F323 * ( Baseline!D$89 * Baseline!B$11 )</f>
        <v>0.004407175885</v>
      </c>
      <c r="X323" s="84">
        <f>G323 * ( Baseline!F$89 * Baseline!B$16 )</f>
        <v>0.006948817835</v>
      </c>
      <c r="Y323" s="84">
        <f>H323 * ( Baseline!H$89 * Baseline!B$18 )</f>
        <v>0.001284474085</v>
      </c>
      <c r="Z323" s="86">
        <f t="shared" si="1"/>
        <v>0.1885415773</v>
      </c>
      <c r="AA323" s="84">
        <f>I323 * ( Baseline!B$89 * Baseline!B$7 )</f>
        <v>0.002479702992</v>
      </c>
      <c r="AB323" s="85">
        <f>J323 * ( Baseline!D$89 * Baseline!B$11 )</f>
        <v>0.0390435924</v>
      </c>
      <c r="AC323" s="85">
        <f>K323 * ( Baseline!F$89 * Baseline!B$16 )</f>
        <v>0.0005727670798</v>
      </c>
      <c r="AD323" s="85">
        <f>L323 * ( Baseline!F$89 * Baseline!B$16 )</f>
        <v>0.0005930192612</v>
      </c>
      <c r="AE323" s="86">
        <f t="shared" si="2"/>
        <v>0.04268908173</v>
      </c>
      <c r="AF323" s="86">
        <f>M323 * ( Baseline!B$89 * Baseline!B$7 )</f>
        <v>0.002076356932</v>
      </c>
      <c r="AG323" s="86">
        <f>N323 * ( Baseline!D$89 * Baseline!B$11 )</f>
        <v>0.0003041794366</v>
      </c>
      <c r="AH323" s="86">
        <f>O323 * ( Baseline!F$89 * Baseline!B$16 )</f>
        <v>0.05520283734</v>
      </c>
      <c r="AI323" s="86">
        <f>P323 * ( Baseline!H$89 * Baseline!B$18 )</f>
        <v>0.0006880066125</v>
      </c>
      <c r="AJ323" s="86">
        <f t="shared" si="3"/>
        <v>0.05827138033</v>
      </c>
      <c r="AK323" s="86">
        <f>Q323 * ( Baseline!B$89 * Baseline!B$7 )</f>
        <v>0.00003790890637</v>
      </c>
      <c r="AL323" s="86">
        <f>R323 * ( Baseline!D$89 * Baseline!B$11 )</f>
        <v>0.0003149347634</v>
      </c>
      <c r="AM323" s="86">
        <f>S323 * ( Baseline!F$89 * Baseline!B$16 )</f>
        <v>0.00006795437711</v>
      </c>
      <c r="AN323" s="86">
        <f>T323 * ( Baseline!H$89 * Baseline!B$18 )</f>
        <v>0.03466347455</v>
      </c>
      <c r="AO323" s="86">
        <f t="shared" si="4"/>
        <v>0.0350842726</v>
      </c>
      <c r="AP323" s="62"/>
      <c r="AQ323" s="86">
        <f>V323 * ( (1-Baseline!B$90-Baseline!B$89) + (1-B323)*Baseline!B$90 )</f>
        <v>0.1000739469</v>
      </c>
      <c r="AR323" s="86">
        <f>W323 * ( (1-Baseline!B$90-Baseline!B$89) + (1-B323)*Baseline!B$90 )</f>
        <v>0.002507337712</v>
      </c>
      <c r="AS323" s="86">
        <f>X323 * ( (1-Baseline!B$90-Baseline!B$89) + (1-B323)*Baseline!B$90 )</f>
        <v>0.003953332807</v>
      </c>
      <c r="AT323" s="86">
        <f>Y323 * ( (1-Baseline!B$90-Baseline!B$89) + (1-B323)*Baseline!B$90 )</f>
        <v>0.0007307650971</v>
      </c>
      <c r="AU323" s="86">
        <f t="shared" si="5"/>
        <v>0.1072653825</v>
      </c>
      <c r="AV323" s="86">
        <f>AA323 * ( (1-Baseline!D$90-Baseline!D$89) + (1-B323)*Baseline!D$90 )</f>
        <v>0.001947008929</v>
      </c>
      <c r="AW323" s="86">
        <f>AB323 * ( (1-Baseline!D$90-Baseline!D$89) + (1-B323)*Baseline!D$90 )</f>
        <v>0.0306561807</v>
      </c>
      <c r="AX323" s="86">
        <f>AC323 * ( (1-Baseline!D$90-Baseline!D$89) + (1-B323)*Baseline!D$90 )</f>
        <v>0.0004497242702</v>
      </c>
      <c r="AY323" s="86">
        <f>AD323 * ( (1-Baseline!D$90-Baseline!D$89) + (1-B323)*Baseline!D$90 )</f>
        <v>0.0004656258432</v>
      </c>
      <c r="AZ323" s="86">
        <f t="shared" si="6"/>
        <v>0.03351853974</v>
      </c>
      <c r="BA323" s="86">
        <f>AF323 * ( (1-Baseline!F$90-Baseline!F$89) + (1-Baseline!B$36)*Baseline!F$90 )</f>
        <v>0.001494212892</v>
      </c>
      <c r="BB323" s="86">
        <f>AG323 * ( (1-Baseline!F$90-Baseline!F$89) + (1-Baseline!B$36)*Baseline!F$90 )</f>
        <v>0.0002188972563</v>
      </c>
      <c r="BC323" s="86">
        <f>AH323 * ( (1-Baseline!F$90-Baseline!F$89) + (1-Baseline!B$36)*Baseline!F$90 )</f>
        <v>0.03972572824</v>
      </c>
      <c r="BD323" s="86">
        <f>AI323 * ( (1-Baseline!F$90-Baseline!F$89) + (1-Baseline!B$36)*Baseline!F$90 )</f>
        <v>0.0004951115745</v>
      </c>
      <c r="BE323" s="86">
        <f t="shared" si="7"/>
        <v>0.04193394997</v>
      </c>
      <c r="BF323" s="86">
        <f>AK323 * ( (1-Baseline!H$90-Baseline!H$89) + (1-Baseline!B$36)*Baseline!H$90 )</f>
        <v>0.00003003598469</v>
      </c>
      <c r="BG323" s="86">
        <f>AL323 * ( (1-Baseline!H$90-Baseline!H$89) + (1-Baseline!B$36)*Baseline!H$90 )</f>
        <v>0.0002495291117</v>
      </c>
      <c r="BH323" s="86">
        <f>AM323 * ( (1-Baseline!H$90-Baseline!H$89) + (1-Baseline!B$36)*Baseline!H$90 )</f>
        <v>0.00005384161207</v>
      </c>
      <c r="BI323" s="86">
        <f>AN323 * ( (1-Baseline!H$90-Baseline!H$89) + (1-Baseline!B$36)*Baseline!H$90 )</f>
        <v>0.02746456416</v>
      </c>
      <c r="BJ323" s="86">
        <f t="shared" si="8"/>
        <v>0.02779797087</v>
      </c>
      <c r="BK323" s="62"/>
      <c r="BL323" s="86">
        <f t="shared" si="19"/>
        <v>0.9329566031</v>
      </c>
      <c r="BM323" s="86">
        <f t="shared" si="20"/>
        <v>0.0233750876</v>
      </c>
      <c r="BN323" s="86">
        <f t="shared" si="21"/>
        <v>0.03685562588</v>
      </c>
      <c r="BO323" s="86">
        <f t="shared" si="22"/>
        <v>0.006812683459</v>
      </c>
      <c r="BP323" s="86">
        <f t="shared" si="9"/>
        <v>1</v>
      </c>
      <c r="BQ323" s="86">
        <f t="shared" si="23"/>
        <v>0.05808752241</v>
      </c>
      <c r="BR323" s="86">
        <f t="shared" si="24"/>
        <v>0.914603707</v>
      </c>
      <c r="BS323" s="86">
        <f t="shared" si="25"/>
        <v>0.01341717968</v>
      </c>
      <c r="BT323" s="86">
        <f t="shared" si="26"/>
        <v>0.01389159095</v>
      </c>
      <c r="BU323" s="86">
        <f t="shared" si="10"/>
        <v>1</v>
      </c>
      <c r="BV323" s="86">
        <f t="shared" si="27"/>
        <v>0.03563253385</v>
      </c>
      <c r="BW323" s="86">
        <f t="shared" si="28"/>
        <v>0.005220048588</v>
      </c>
      <c r="BX323" s="86">
        <f t="shared" si="29"/>
        <v>0.9473404789</v>
      </c>
      <c r="BY323" s="86">
        <f t="shared" si="30"/>
        <v>0.01180693865</v>
      </c>
      <c r="BZ323" s="86">
        <f t="shared" si="11"/>
        <v>1</v>
      </c>
      <c r="CA323" s="86">
        <f t="shared" si="31"/>
        <v>0.001080509971</v>
      </c>
      <c r="CB323" s="86">
        <f t="shared" si="32"/>
        <v>0.008976522529</v>
      </c>
      <c r="CC323" s="86">
        <f t="shared" si="33"/>
        <v>0.00193689001</v>
      </c>
      <c r="CD323" s="86">
        <f t="shared" si="34"/>
        <v>0.9880060775</v>
      </c>
      <c r="CE323" s="86">
        <f t="shared" si="12"/>
        <v>1</v>
      </c>
      <c r="CF323" s="62"/>
      <c r="CG323" s="86">
        <f t="shared" si="35"/>
        <v>0.9329566031</v>
      </c>
      <c r="CH323" s="86">
        <f t="shared" si="36"/>
        <v>0.0233750876</v>
      </c>
      <c r="CI323" s="86">
        <f t="shared" si="37"/>
        <v>0.03685562588</v>
      </c>
      <c r="CJ323" s="86">
        <f t="shared" si="38"/>
        <v>0.006812683459</v>
      </c>
      <c r="CK323" s="86">
        <f t="shared" si="13"/>
        <v>1</v>
      </c>
      <c r="CL323" s="86">
        <f t="shared" si="39"/>
        <v>0.05808752241</v>
      </c>
      <c r="CM323" s="86">
        <f t="shared" si="40"/>
        <v>0.914603707</v>
      </c>
      <c r="CN323" s="86">
        <f t="shared" si="41"/>
        <v>0.01341717968</v>
      </c>
      <c r="CO323" s="86">
        <f t="shared" si="42"/>
        <v>0.01389159095</v>
      </c>
      <c r="CP323" s="86">
        <f t="shared" si="14"/>
        <v>1</v>
      </c>
      <c r="CQ323" s="86">
        <f t="shared" si="43"/>
        <v>0.03563253385</v>
      </c>
      <c r="CR323" s="86">
        <f t="shared" si="44"/>
        <v>0.005220048588</v>
      </c>
      <c r="CS323" s="86">
        <f t="shared" si="45"/>
        <v>0.9473404789</v>
      </c>
      <c r="CT323" s="86">
        <f t="shared" si="46"/>
        <v>0.01180693865</v>
      </c>
      <c r="CU323" s="86">
        <f t="shared" si="15"/>
        <v>1</v>
      </c>
      <c r="CV323" s="86">
        <f t="shared" si="47"/>
        <v>0.001080509971</v>
      </c>
      <c r="CW323" s="86">
        <f t="shared" si="48"/>
        <v>0.008976522529</v>
      </c>
      <c r="CX323" s="86">
        <f t="shared" si="49"/>
        <v>0.00193689001</v>
      </c>
      <c r="CY323" s="86">
        <f t="shared" si="50"/>
        <v>0.9880060775</v>
      </c>
      <c r="CZ323" s="86">
        <f t="shared" si="16"/>
        <v>1</v>
      </c>
      <c r="DA323" s="62"/>
      <c r="DB323" s="86">
        <f>(AQ323*Baseline!B$7 + AV323*Baseline!B$11 + BA323*Baseline!B$16 + BF323*Baseline!B$18)</f>
        <v>59092.59937</v>
      </c>
      <c r="DC323" s="86">
        <f>(AR323*Baseline!B$7 + AW323*Baseline!B$11 + BB323*Baseline!B$16 + BG323*Baseline!B$18)</f>
        <v>79119.38278</v>
      </c>
      <c r="DD323" s="86">
        <f>(AS323*Baseline!B$7 + AX323*Baseline!B$11 + BC323*Baseline!B$16 + BH323*Baseline!B$18)</f>
        <v>138436.0133</v>
      </c>
      <c r="DE323" s="86">
        <f>(AT323*Baseline!B$7 + AY323*Baseline!B$11 + BD323*Baseline!B$16 + BI323*Baseline!B$18)</f>
        <v>1260636.503</v>
      </c>
      <c r="DF323" s="86">
        <f t="shared" si="17"/>
        <v>1537284.498</v>
      </c>
      <c r="DG323" s="62"/>
      <c r="DH323" s="86">
        <f t="shared" si="51"/>
        <v>0.03843959882</v>
      </c>
      <c r="DI323" s="86">
        <f t="shared" si="52"/>
        <v>0.05146697497</v>
      </c>
      <c r="DJ323" s="86">
        <f t="shared" si="53"/>
        <v>0.0900523055</v>
      </c>
      <c r="DK323" s="86">
        <f t="shared" si="54"/>
        <v>0.8200411207</v>
      </c>
      <c r="DL323" s="86">
        <f t="shared" si="18"/>
        <v>1</v>
      </c>
      <c r="DM323" s="62"/>
      <c r="DN323" s="86">
        <f>DH323 / (Baseline!B$7/Baseline!B$17)</f>
        <v>4.103174344</v>
      </c>
      <c r="DO323" s="86">
        <f>DI323 / (Baseline!B$11/Baseline!B$17)</f>
        <v>1.242437409</v>
      </c>
      <c r="DP323" s="86">
        <f>DJ323 / (Baseline!B$16/Baseline!B$17)</f>
        <v>1.391580264</v>
      </c>
      <c r="DQ323" s="86">
        <f>DK323 / (Baseline!B$18/Baseline!B$17)</f>
        <v>0.927128882</v>
      </c>
      <c r="DR323" s="62"/>
      <c r="DS323" s="86">
        <f>DH323 / Baseline!H$117</f>
        <v>1.537857398</v>
      </c>
      <c r="DT323" s="86">
        <f>DI323 / Baseline!H$118</f>
        <v>1.158524295</v>
      </c>
      <c r="DU323" s="86">
        <f>DJ323 / Baseline!H$119</f>
        <v>1.076522574</v>
      </c>
      <c r="DV323" s="86">
        <f>DK323 / Baseline!H$120</f>
        <v>0.9682527953</v>
      </c>
      <c r="DW323" s="87"/>
      <c r="DX323" s="86">
        <f>(AU323*Baseline!B$34)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0.02861933863</v>
      </c>
      <c r="DY323" s="86">
        <f>(AZ323*Baseline!B$34) + (Baseline!D$90*(1-Baseline!D$91)*Baseline!B$35) + (Baseline!D$90*Baseline!D$91*((1-Baseline!D$92)*Baseline!B$40 + Baseline!D$92*Baseline!B$41))</f>
        <v>0.01144134896</v>
      </c>
      <c r="DZ323" s="86">
        <f>(BE323*Baseline!B$34) + (Baseline!F$90*(1-Baseline!F$91)*Baseline!B$35) + (Baseline!F$90*Baseline!F$91*((1-Baseline!F$92)*Baseline!B$40 + Baseline!F$92*Baseline!B$41))</f>
        <v>0.01402073249</v>
      </c>
      <c r="EA323" s="86">
        <f>(BJ323*Baseline!B$34) + (Baseline!H$90*(1-Baseline!H$91)*Baseline!B$35) + (Baseline!H$90*Baseline!H$91*((1-Baseline!H$92)*Baseline!B$40 + Baseline!H$92*Baseline!B$41))</f>
        <v>0.00931469563</v>
      </c>
      <c r="EB323" s="86">
        <f>( DX323*Baseline!B$7 + DY323*Baseline!B$11 + DZ323*Baseline!B$16 + EA323*Baseline!B$18 ) / Baseline!B$17</f>
        <v>0.009888179718</v>
      </c>
    </row>
    <row r="324">
      <c r="A324" s="73" t="s">
        <v>500</v>
      </c>
      <c r="B324" s="85">
        <f>MIN( MAX( NORMINV( MCrands!B324, (B$5+B$4)/2, (B$5-B$4)/3.29 ), 0 ), 1 )</f>
        <v>0.5523970399</v>
      </c>
      <c r="C324" s="85">
        <f>MAX( NORMINV( MCrands!C324, (C$5+C$4)/2, (C$5-C$4)/3.29 ), 0 )</f>
        <v>3.203472134</v>
      </c>
      <c r="D324" s="83"/>
      <c r="E324" s="84">
        <f>Baseline!B$33 * (C324 * Baseline!B$68*Baseline!B$68/Baseline!B$75 + Baseline!B$46 * Baseline!B$54*Baseline!B$54/Baseline!B$76 + Baseline!B$47 * Baseline!B$55*Baseline!B$55/Baseline!B$77 + Baseline!B$56*Baseline!B$56/Baseline!B$78)</f>
        <v>0.00002273015068</v>
      </c>
      <c r="F324" s="84">
        <f>Baseline!B$33 * (C324 * Baseline!B$68*Baseline!B$59/Baseline!B$75 + Baseline!B$46 * Baseline!B$54*Baseline!B$69/Baseline!B$76 + Baseline!B$47 * Baseline!B$55*Baseline!B$57/Baseline!B$77 + Baseline!B$56*Baseline!B$58/Baseline!B$78)</f>
        <v>0.0000002398284097</v>
      </c>
      <c r="G324" s="85">
        <f>Baseline!B$33 * (C324 * Baseline!B$68*Baseline!B$60/Baseline!B$75 + Baseline!B$46 * Baseline!B$54*Baseline!B$61/Baseline!B$76 + Baseline!B$47 * Baseline!B$55*Baseline!B$70/Baseline!B$77 + Baseline!B$56*Baseline!B$62/Baseline!B$78)</f>
        <v>0.0000002022981286</v>
      </c>
      <c r="H324" s="84">
        <f>Baseline!B$33 * (C324 * Baseline!B$68*Baseline!B$63/Baseline!B$75 + Baseline!B$46 * Baseline!B$54*Baseline!B$64/Baseline!B$76 + Baseline!B$47 * Baseline!B$55*Baseline!B$65/Baseline!B$77 + Baseline!B$56*Baseline!B$71/Baseline!B$78)</f>
        <v>0.000000003876909221</v>
      </c>
      <c r="I324" s="84">
        <f>Baseline!B$33 * (C324 * Baseline!B$59*Baseline!B$68/Baseline!B$75 + Baseline!B$46 * Baseline!B$69*Baseline!B$54/Baseline!B$76 + Baseline!B$47 * Baseline!B$57*Baseline!B$55/Baseline!B$77 + Baseline!B$58*Baseline!B$56/Baseline!B$78)</f>
        <v>0.0000002398284097</v>
      </c>
      <c r="J324" s="85">
        <f>Baseline!B$33 * (C324 * Baseline!B$59*Baseline!B$59/Baseline!B$75 + Baseline!B$46 * Baseline!B$69*Baseline!B$69/Baseline!B$76 + Baseline!B$47 * Baseline!B$57*Baseline!B$57/Baseline!B$77 + Baseline!B$58*Baseline!B$58/Baseline!B$78)</f>
        <v>0.000002116574555</v>
      </c>
      <c r="K324" s="84">
        <f>Baseline!B$33 * (C324 * Baseline!B$59*Baseline!B$60/Baseline!B$75 + Baseline!B$46 * Baseline!B$69*Baseline!B$61/Baseline!B$76 + Baseline!B$47 * Baseline!B$57*Baseline!B$70/Baseline!B$77 + Baseline!B$58*Baseline!B$62/Baseline!B$78)</f>
        <v>0.00000001649008733</v>
      </c>
      <c r="L324" s="85">
        <f>Baseline!B$33 * (C324 * Baseline!B$59*Baseline!B$63/Baseline!B$75 + Baseline!B$46 * Baseline!B$69*Baseline!B$64/Baseline!B$76 + Baseline!B$47 * Baseline!B$57*Baseline!B$65/Baseline!B$77 + Baseline!B$58*Baseline!B$71/Baseline!B$78)</f>
        <v>0.00000001707282051</v>
      </c>
      <c r="M324" s="84">
        <f>Baseline!B$33 * (C324 * Baseline!B$60*Baseline!B$68/Baseline!B$75 + Baseline!B$46 * Baseline!B$61*Baseline!B$54/Baseline!B$76 + Baseline!B$47 * Baseline!B$70*Baseline!B$55/Baseline!B$77 + Baseline!B$62*Baseline!B$56/Baseline!B$78)</f>
        <v>0.0000002022981286</v>
      </c>
      <c r="N324" s="85">
        <f>Baseline!B$33 * (C324 * Baseline!B$60*Baseline!B$59/Baseline!B$75 + Baseline!B$46 * Baseline!B$61*Baseline!B$69/Baseline!B$76 + Baseline!B$47 * Baseline!B$70*Baseline!B$57/Baseline!B$77 + Baseline!B$62*Baseline!B$58/Baseline!B$78)</f>
        <v>0.00000001649008733</v>
      </c>
      <c r="O324" s="85">
        <f>Baseline!B$33 * (C324 * Baseline!B$60*Baseline!B$60/Baseline!B$75 + Baseline!B$46 * Baseline!B$61*Baseline!B$61/Baseline!B$76 + Baseline!B$47 * Baseline!B$70*Baseline!B$70/Baseline!B$77 + Baseline!B$62*Baseline!B$62/Baseline!B$78)</f>
        <v>0.000001589268267</v>
      </c>
      <c r="P324" s="84">
        <f>Baseline!B$33 * (C324 * Baseline!B$60*Baseline!B$63/Baseline!B$75 + Baseline!B$46 * Baseline!B$61*Baseline!B$64/Baseline!B$76 + Baseline!B$47 * Baseline!B$70*Baseline!B$65/Baseline!B$77 + Baseline!B$62*Baseline!B$71/Baseline!B$78)</f>
        <v>0.000000001956466198</v>
      </c>
      <c r="Q324" s="84">
        <f>Baseline!B$33 * (C324 * Baseline!B$63*Baseline!B$68/Baseline!B$75 + Baseline!B$46 * Baseline!B$64*Baseline!B$54/Baseline!B$76 + Baseline!B$47 * Baseline!B$65*Baseline!B$55/Baseline!B$77 + Baseline!B$71*Baseline!B$56/Baseline!B$78)</f>
        <v>0.000000003876909221</v>
      </c>
      <c r="R324" s="84">
        <f>Baseline!B$33 * (C324 * Baseline!B$63*Baseline!B$59/Baseline!B$75 + Baseline!B$46 * Baseline!B$64*Baseline!B$69/Baseline!B$76 + Baseline!B$47 * Baseline!B$65*Baseline!B$57/Baseline!B$77 + Baseline!B$71*Baseline!B$58/Baseline!B$78)</f>
        <v>0.00000001707282051</v>
      </c>
      <c r="S324" s="84">
        <f>Baseline!B$33 * (C324 * Baseline!B$63*Baseline!B$60/Baseline!B$75 + Baseline!B$46 * Baseline!B$64*Baseline!B$61/Baseline!B$76 + Baseline!B$47 * Baseline!B$65*Baseline!B$70/Baseline!B$77 + Baseline!B$71*Baseline!B$62/Baseline!B$78)</f>
        <v>0.000000001956466198</v>
      </c>
      <c r="T324" s="84">
        <f>Baseline!B$33 * (C324 * Baseline!B$63*Baseline!B$63/Baseline!B$75 + Baseline!B$46 * Baseline!B$64*Baseline!B$64/Baseline!B$76 + Baseline!B$47 * Baseline!B$65*Baseline!B$65/Baseline!B$77 + Baseline!B$71*Baseline!B$71/Baseline!B$78)</f>
        <v>0.00000009856722466</v>
      </c>
      <c r="U324" s="83"/>
      <c r="V324" s="84">
        <f>E324 * ( Baseline!B$89 * Baseline!B$7 )</f>
        <v>0.2359162339</v>
      </c>
      <c r="W324" s="84">
        <f>F324 * ( Baseline!D$89 * Baseline!B$11 )</f>
        <v>0.004424017707</v>
      </c>
      <c r="X324" s="84">
        <f>G324 * ( Baseline!F$89 * Baseline!B$16 )</f>
        <v>0.007026778951</v>
      </c>
      <c r="Y324" s="84">
        <f>H324 * ( Baseline!H$89 * Baseline!B$18 )</f>
        <v>0.001363406106</v>
      </c>
      <c r="Z324" s="86">
        <f t="shared" si="1"/>
        <v>0.2487304367</v>
      </c>
      <c r="AA324" s="84">
        <f>I324 * ( Baseline!B$89 * Baseline!B$7 )</f>
        <v>0.002489179064</v>
      </c>
      <c r="AB324" s="85">
        <f>J324 * ( Baseline!D$89 * Baseline!B$11 )</f>
        <v>0.03904359506</v>
      </c>
      <c r="AC324" s="85">
        <f>K324 * ( Baseline!F$89 * Baseline!B$16 )</f>
        <v>0.0005727793894</v>
      </c>
      <c r="AD324" s="85">
        <f>L324 * ( Baseline!F$89 * Baseline!B$16 )</f>
        <v>0.0005930204922</v>
      </c>
      <c r="AE324" s="86">
        <f t="shared" si="2"/>
        <v>0.042698574</v>
      </c>
      <c r="AF324" s="86">
        <f>M324 * ( Baseline!B$89 * Baseline!B$7 )</f>
        <v>0.002099652277</v>
      </c>
      <c r="AG324" s="86">
        <f>N324 * ( Baseline!D$89 * Baseline!B$11 )</f>
        <v>0.0003041859739</v>
      </c>
      <c r="AH324" s="86">
        <f>O324 * ( Baseline!F$89 * Baseline!B$16 )</f>
        <v>0.05520286761</v>
      </c>
      <c r="AI324" s="86">
        <f>P324 * ( Baseline!H$89 * Baseline!B$18 )</f>
        <v>0.0006880372506</v>
      </c>
      <c r="AJ324" s="86">
        <f t="shared" si="3"/>
        <v>0.05829474311</v>
      </c>
      <c r="AK324" s="86">
        <f>Q324 * ( Baseline!B$89 * Baseline!B$7 )</f>
        <v>0.0000402384408</v>
      </c>
      <c r="AL324" s="86">
        <f>R324 * ( Baseline!D$89 * Baseline!B$11 )</f>
        <v>0.0003149354171</v>
      </c>
      <c r="AM324" s="86">
        <f>S324 * ( Baseline!F$89 * Baseline!B$16 )</f>
        <v>0.00006795740323</v>
      </c>
      <c r="AN324" s="86">
        <f>T324 * ( Baseline!H$89 * Baseline!B$18 )</f>
        <v>0.03466347762</v>
      </c>
      <c r="AO324" s="86">
        <f t="shared" si="4"/>
        <v>0.03508660888</v>
      </c>
      <c r="AP324" s="62"/>
      <c r="AQ324" s="86">
        <f>V324 * ( (1-Baseline!B$90-Baseline!B$89) + (1-B324)*Baseline!B$90 )</f>
        <v>0.1148833345</v>
      </c>
      <c r="AR324" s="86">
        <f>W324 * ( (1-Baseline!B$90-Baseline!B$89) + (1-B324)*Baseline!B$90 )</f>
        <v>0.002154349014</v>
      </c>
      <c r="AS324" s="86">
        <f>X324 * ( (1-Baseline!B$90-Baseline!B$89) + (1-B324)*Baseline!B$90 )</f>
        <v>0.003421806897</v>
      </c>
      <c r="AT324" s="86">
        <f>Y324 * ( (1-Baseline!B$90-Baseline!B$89) + (1-B324)*Baseline!B$90 )</f>
        <v>0.0006639332831</v>
      </c>
      <c r="AU324" s="86">
        <f t="shared" si="5"/>
        <v>0.1211234236</v>
      </c>
      <c r="AV324" s="86">
        <f>AA324 * ( (1-Baseline!D$90-Baseline!D$89) + (1-B324)*Baseline!D$90 )</f>
        <v>0.001851761356</v>
      </c>
      <c r="AW324" s="86">
        <f>AB324 * ( (1-Baseline!D$90-Baseline!D$89) + (1-B324)*Baseline!D$90 )</f>
        <v>0.02904548795</v>
      </c>
      <c r="AX324" s="86">
        <f>AC324 * ( (1-Baseline!D$90-Baseline!D$89) + (1-B324)*Baseline!D$90 )</f>
        <v>0.0004261046359</v>
      </c>
      <c r="AY324" s="86">
        <f>AD324 * ( (1-Baseline!D$90-Baseline!D$89) + (1-B324)*Baseline!D$90 )</f>
        <v>0.0004411624887</v>
      </c>
      <c r="AZ324" s="86">
        <f t="shared" si="6"/>
        <v>0.03176451643</v>
      </c>
      <c r="BA324" s="86">
        <f>AF324 * ( (1-Baseline!F$90-Baseline!F$89) + (1-Baseline!B$36)*Baseline!F$90 )</f>
        <v>0.001510976967</v>
      </c>
      <c r="BB324" s="86">
        <f>AG324 * ( (1-Baseline!F$90-Baseline!F$89) + (1-Baseline!B$36)*Baseline!F$90 )</f>
        <v>0.0002189019607</v>
      </c>
      <c r="BC324" s="86">
        <f>AH324 * ( (1-Baseline!F$90-Baseline!F$89) + (1-Baseline!B$36)*Baseline!F$90 )</f>
        <v>0.03972575002</v>
      </c>
      <c r="BD324" s="86">
        <f>AI324 * ( (1-Baseline!F$90-Baseline!F$89) + (1-Baseline!B$36)*Baseline!F$90 )</f>
        <v>0.0004951336227</v>
      </c>
      <c r="BE324" s="86">
        <f t="shared" si="7"/>
        <v>0.04195076257</v>
      </c>
      <c r="BF324" s="86">
        <f>AK324 * ( (1-Baseline!H$90-Baseline!H$89) + (1-Baseline!B$36)*Baseline!H$90 )</f>
        <v>0.00003188172142</v>
      </c>
      <c r="BG324" s="86">
        <f>AL324 * ( (1-Baseline!H$90-Baseline!H$89) + (1-Baseline!B$36)*Baseline!H$90 )</f>
        <v>0.0002495296297</v>
      </c>
      <c r="BH324" s="86">
        <f>AM324 * ( (1-Baseline!H$90-Baseline!H$89) + (1-Baseline!B$36)*Baseline!H$90 )</f>
        <v>0.00005384400973</v>
      </c>
      <c r="BI324" s="86">
        <f>AN324 * ( (1-Baseline!H$90-Baseline!H$89) + (1-Baseline!B$36)*Baseline!H$90 )</f>
        <v>0.02746456658</v>
      </c>
      <c r="BJ324" s="86">
        <f t="shared" si="8"/>
        <v>0.02779982195</v>
      </c>
      <c r="BK324" s="62"/>
      <c r="BL324" s="86">
        <f t="shared" si="19"/>
        <v>0.9484815653</v>
      </c>
      <c r="BM324" s="86">
        <f t="shared" si="20"/>
        <v>0.01778639465</v>
      </c>
      <c r="BN324" s="86">
        <f t="shared" si="21"/>
        <v>0.0282505794</v>
      </c>
      <c r="BO324" s="86">
        <f t="shared" si="22"/>
        <v>0.005481460671</v>
      </c>
      <c r="BP324" s="86">
        <f t="shared" si="9"/>
        <v>1</v>
      </c>
      <c r="BQ324" s="86">
        <f t="shared" si="23"/>
        <v>0.05829653852</v>
      </c>
      <c r="BR324" s="86">
        <f t="shared" si="24"/>
        <v>0.9144004447</v>
      </c>
      <c r="BS324" s="86">
        <f t="shared" si="25"/>
        <v>0.01341448521</v>
      </c>
      <c r="BT324" s="86">
        <f t="shared" si="26"/>
        <v>0.01388853155</v>
      </c>
      <c r="BU324" s="86">
        <f t="shared" si="10"/>
        <v>1</v>
      </c>
      <c r="BV324" s="86">
        <f t="shared" si="27"/>
        <v>0.03601786653</v>
      </c>
      <c r="BW324" s="86">
        <f t="shared" si="28"/>
        <v>0.005218068691</v>
      </c>
      <c r="BX324" s="86">
        <f t="shared" si="29"/>
        <v>0.9469613324</v>
      </c>
      <c r="BY324" s="86">
        <f t="shared" si="30"/>
        <v>0.01180273235</v>
      </c>
      <c r="BZ324" s="86">
        <f t="shared" si="11"/>
        <v>1</v>
      </c>
      <c r="CA324" s="86">
        <f t="shared" si="31"/>
        <v>0.001146831857</v>
      </c>
      <c r="CB324" s="86">
        <f t="shared" si="32"/>
        <v>0.00897594345</v>
      </c>
      <c r="CC324" s="86">
        <f t="shared" si="33"/>
        <v>0.001936847288</v>
      </c>
      <c r="CD324" s="86">
        <f t="shared" si="34"/>
        <v>0.9879403774</v>
      </c>
      <c r="CE324" s="86">
        <f t="shared" si="12"/>
        <v>1</v>
      </c>
      <c r="CF324" s="62"/>
      <c r="CG324" s="86">
        <f t="shared" si="35"/>
        <v>0.9484815653</v>
      </c>
      <c r="CH324" s="86">
        <f t="shared" si="36"/>
        <v>0.01778639465</v>
      </c>
      <c r="CI324" s="86">
        <f t="shared" si="37"/>
        <v>0.0282505794</v>
      </c>
      <c r="CJ324" s="86">
        <f t="shared" si="38"/>
        <v>0.005481460671</v>
      </c>
      <c r="CK324" s="86">
        <f t="shared" si="13"/>
        <v>1</v>
      </c>
      <c r="CL324" s="86">
        <f t="shared" si="39"/>
        <v>0.05829653852</v>
      </c>
      <c r="CM324" s="86">
        <f t="shared" si="40"/>
        <v>0.9144004447</v>
      </c>
      <c r="CN324" s="86">
        <f t="shared" si="41"/>
        <v>0.01341448521</v>
      </c>
      <c r="CO324" s="86">
        <f t="shared" si="42"/>
        <v>0.01388853155</v>
      </c>
      <c r="CP324" s="86">
        <f t="shared" si="14"/>
        <v>1</v>
      </c>
      <c r="CQ324" s="86">
        <f t="shared" si="43"/>
        <v>0.03601786653</v>
      </c>
      <c r="CR324" s="86">
        <f t="shared" si="44"/>
        <v>0.005218068691</v>
      </c>
      <c r="CS324" s="86">
        <f t="shared" si="45"/>
        <v>0.9469613324</v>
      </c>
      <c r="CT324" s="86">
        <f t="shared" si="46"/>
        <v>0.01180273235</v>
      </c>
      <c r="CU324" s="86">
        <f t="shared" si="15"/>
        <v>1</v>
      </c>
      <c r="CV324" s="86">
        <f t="shared" si="47"/>
        <v>0.001146831857</v>
      </c>
      <c r="CW324" s="86">
        <f t="shared" si="48"/>
        <v>0.00897594345</v>
      </c>
      <c r="CX324" s="86">
        <f t="shared" si="49"/>
        <v>0.001936847288</v>
      </c>
      <c r="CY324" s="86">
        <f t="shared" si="50"/>
        <v>0.9879403774</v>
      </c>
      <c r="CZ324" s="86">
        <f t="shared" si="16"/>
        <v>1</v>
      </c>
      <c r="DA324" s="62"/>
      <c r="DB324" s="86">
        <f>(AQ324*Baseline!B$7 + AV324*Baseline!B$11 + BA324*Baseline!B$16 + BF324*Baseline!B$18)</f>
        <v>66211.5694</v>
      </c>
      <c r="DC324" s="86">
        <f>(AR324*Baseline!B$7 + AW324*Baseline!B$11 + BB324*Baseline!B$16 + BG324*Baseline!B$18)</f>
        <v>75494.00516</v>
      </c>
      <c r="DD324" s="86">
        <f>(AS324*Baseline!B$7 + AX324*Baseline!B$11 + BC324*Baseline!B$16 + BH324*Baseline!B$18)</f>
        <v>138127.7524</v>
      </c>
      <c r="DE324" s="86">
        <f>(AT324*Baseline!B$7 + AY324*Baseline!B$11 + BD324*Baseline!B$16 + BI324*Baseline!B$18)</f>
        <v>1260551.811</v>
      </c>
      <c r="DF324" s="86">
        <f t="shared" si="17"/>
        <v>1540385.138</v>
      </c>
      <c r="DG324" s="62"/>
      <c r="DH324" s="86">
        <f t="shared" si="51"/>
        <v>0.04298377579</v>
      </c>
      <c r="DI324" s="86">
        <f t="shared" si="52"/>
        <v>0.04900982442</v>
      </c>
      <c r="DJ324" s="86">
        <f t="shared" si="53"/>
        <v>0.08967091992</v>
      </c>
      <c r="DK324" s="86">
        <f t="shared" si="54"/>
        <v>0.8183354799</v>
      </c>
      <c r="DL324" s="86">
        <f t="shared" si="18"/>
        <v>1</v>
      </c>
      <c r="DM324" s="62"/>
      <c r="DN324" s="86">
        <f>DH324 / (Baseline!B$7/Baseline!B$17)</f>
        <v>4.588235347</v>
      </c>
      <c r="DO324" s="86">
        <f>DI324 / (Baseline!B$11/Baseline!B$17)</f>
        <v>1.183120619</v>
      </c>
      <c r="DP324" s="86">
        <f>DJ324 / (Baseline!B$16/Baseline!B$17)</f>
        <v>1.385686704</v>
      </c>
      <c r="DQ324" s="86">
        <f>DK324 / (Baseline!B$18/Baseline!B$17)</f>
        <v>0.9252005044</v>
      </c>
      <c r="DR324" s="62"/>
      <c r="DS324" s="86">
        <f>DH324 / Baseline!H$117</f>
        <v>1.719656803</v>
      </c>
      <c r="DT324" s="86">
        <f>DI324 / Baseline!H$118</f>
        <v>1.103213708</v>
      </c>
      <c r="DU324" s="86">
        <f>DJ324 / Baseline!H$119</f>
        <v>1.071963333</v>
      </c>
      <c r="DV324" s="86">
        <f>DK324 / Baseline!H$120</f>
        <v>0.9662388823</v>
      </c>
      <c r="DW324" s="87"/>
      <c r="DX324" s="86">
        <f>(AU324*Baseline!B$34)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0.0306980448</v>
      </c>
      <c r="DY324" s="86">
        <f>(AZ324*Baseline!B$34) + (Baseline!D$90*(1-Baseline!D$91)*Baseline!B$35) + (Baseline!D$90*Baseline!D$91*((1-Baseline!D$92)*Baseline!B$40 + Baseline!D$92*Baseline!B$41))</f>
        <v>0.01117824546</v>
      </c>
      <c r="DZ324" s="86">
        <f>(BE324*Baseline!B$34) + (Baseline!F$90*(1-Baseline!F$91)*Baseline!B$35) + (Baseline!F$90*Baseline!F$91*((1-Baseline!F$92)*Baseline!B$40 + Baseline!F$92*Baseline!B$41))</f>
        <v>0.01402325439</v>
      </c>
      <c r="EA324" s="86">
        <f>(BJ324*Baseline!B$34) + (Baseline!H$90*(1-Baseline!H$91)*Baseline!B$35) + (Baseline!H$90*Baseline!H$91*((1-Baseline!H$92)*Baseline!B$40 + Baseline!H$92*Baseline!B$41))</f>
        <v>0.009314973292</v>
      </c>
      <c r="EB324" s="86">
        <f>( DX324*Baseline!B$7 + DY324*Baseline!B$11 + DZ324*Baseline!B$16 + EA324*Baseline!B$18 ) / Baseline!B$17</f>
        <v>0.009897163512</v>
      </c>
    </row>
    <row r="325">
      <c r="A325" s="73" t="s">
        <v>501</v>
      </c>
      <c r="B325" s="85">
        <f>MIN( MAX( NORMINV( MCrands!B325, (B$5+B$4)/2, (B$5-B$4)/3.29 ), 0 ), 1 )</f>
        <v>0.3386395228</v>
      </c>
      <c r="C325" s="85">
        <f>MAX( NORMINV( MCrands!C325, (C$5+C$4)/2, (C$5-C$4)/3.29 ), 0 )</f>
        <v>3.23375532</v>
      </c>
      <c r="D325" s="83"/>
      <c r="E325" s="84">
        <f>Baseline!B$33 * (C325 * Baseline!B$68*Baseline!B$68/Baseline!B$75 + Baseline!B$46 * Baseline!B$54*Baseline!B$54/Baseline!B$76 + Baseline!B$47 * Baseline!B$55*Baseline!B$55/Baseline!B$77 + Baseline!B$56*Baseline!B$56/Baseline!B$78)</f>
        <v>0.00002294455636</v>
      </c>
      <c r="F325" s="84">
        <f>Baseline!B$33 * (C325 * Baseline!B$68*Baseline!B$59/Baseline!B$75 + Baseline!B$46 * Baseline!B$54*Baseline!B$69/Baseline!B$76 + Baseline!B$47 * Baseline!B$55*Baseline!B$57/Baseline!B$77 + Baseline!B$56*Baseline!B$58/Baseline!B$78)</f>
        <v>0.0000002398622632</v>
      </c>
      <c r="G325" s="85">
        <f>Baseline!B$33 * (C325 * Baseline!B$68*Baseline!B$60/Baseline!B$75 + Baseline!B$46 * Baseline!B$54*Baseline!B$61/Baseline!B$76 + Baseline!B$47 * Baseline!B$55*Baseline!B$70/Baseline!B$77 + Baseline!B$56*Baseline!B$62/Baseline!B$78)</f>
        <v>0.0000002023813518</v>
      </c>
      <c r="H325" s="84">
        <f>Baseline!B$33 * (C325 * Baseline!B$68*Baseline!B$63/Baseline!B$75 + Baseline!B$46 * Baseline!B$54*Baseline!B$64/Baseline!B$76 + Baseline!B$47 * Baseline!B$55*Baseline!B$65/Baseline!B$77 + Baseline!B$56*Baseline!B$71/Baseline!B$78)</f>
        <v>0.000000003885231547</v>
      </c>
      <c r="I325" s="84">
        <f>Baseline!B$33 * (C325 * Baseline!B$59*Baseline!B$68/Baseline!B$75 + Baseline!B$46 * Baseline!B$69*Baseline!B$54/Baseline!B$76 + Baseline!B$47 * Baseline!B$57*Baseline!B$55/Baseline!B$77 + Baseline!B$58*Baseline!B$56/Baseline!B$78)</f>
        <v>0.0000002398622632</v>
      </c>
      <c r="J325" s="85">
        <f>Baseline!B$33 * (C325 * Baseline!B$59*Baseline!B$59/Baseline!B$75 + Baseline!B$46 * Baseline!B$69*Baseline!B$69/Baseline!B$76 + Baseline!B$47 * Baseline!B$57*Baseline!B$57/Baseline!B$77 + Baseline!B$58*Baseline!B$58/Baseline!B$78)</f>
        <v>0.00000211657456</v>
      </c>
      <c r="K325" s="84">
        <f>Baseline!B$33 * (C325 * Baseline!B$59*Baseline!B$60/Baseline!B$75 + Baseline!B$46 * Baseline!B$69*Baseline!B$61/Baseline!B$76 + Baseline!B$47 * Baseline!B$57*Baseline!B$70/Baseline!B$77 + Baseline!B$58*Baseline!B$62/Baseline!B$78)</f>
        <v>0.00000001649010047</v>
      </c>
      <c r="L325" s="85">
        <f>Baseline!B$33 * (C325 * Baseline!B$59*Baseline!B$63/Baseline!B$75 + Baseline!B$46 * Baseline!B$69*Baseline!B$64/Baseline!B$76 + Baseline!B$47 * Baseline!B$57*Baseline!B$65/Baseline!B$77 + Baseline!B$58*Baseline!B$71/Baseline!B$78)</f>
        <v>0.00000001707282182</v>
      </c>
      <c r="M325" s="84">
        <f>Baseline!B$33 * (C325 * Baseline!B$60*Baseline!B$68/Baseline!B$75 + Baseline!B$46 * Baseline!B$61*Baseline!B$54/Baseline!B$76 + Baseline!B$47 * Baseline!B$70*Baseline!B$55/Baseline!B$77 + Baseline!B$62*Baseline!B$56/Baseline!B$78)</f>
        <v>0.0000002023813518</v>
      </c>
      <c r="N325" s="85">
        <f>Baseline!B$33 * (C325 * Baseline!B$60*Baseline!B$59/Baseline!B$75 + Baseline!B$46 * Baseline!B$61*Baseline!B$69/Baseline!B$76 + Baseline!B$47 * Baseline!B$70*Baseline!B$57/Baseline!B$77 + Baseline!B$62*Baseline!B$58/Baseline!B$78)</f>
        <v>0.00000001649010047</v>
      </c>
      <c r="O325" s="85">
        <f>Baseline!B$33 * (C325 * Baseline!B$60*Baseline!B$60/Baseline!B$75 + Baseline!B$46 * Baseline!B$61*Baseline!B$61/Baseline!B$76 + Baseline!B$47 * Baseline!B$70*Baseline!B$70/Baseline!B$77 + Baseline!B$62*Baseline!B$62/Baseline!B$78)</f>
        <v>0.0000015892683</v>
      </c>
      <c r="P325" s="84">
        <f>Baseline!B$33 * (C325 * Baseline!B$60*Baseline!B$63/Baseline!B$75 + Baseline!B$46 * Baseline!B$61*Baseline!B$64/Baseline!B$76 + Baseline!B$47 * Baseline!B$70*Baseline!B$65/Baseline!B$77 + Baseline!B$62*Baseline!B$71/Baseline!B$78)</f>
        <v>0.000000001956469428</v>
      </c>
      <c r="Q325" s="84">
        <f>Baseline!B$33 * (C325 * Baseline!B$63*Baseline!B$68/Baseline!B$75 + Baseline!B$46 * Baseline!B$64*Baseline!B$54/Baseline!B$76 + Baseline!B$47 * Baseline!B$65*Baseline!B$55/Baseline!B$77 + Baseline!B$71*Baseline!B$56/Baseline!B$78)</f>
        <v>0.000000003885231547</v>
      </c>
      <c r="R325" s="84">
        <f>Baseline!B$33 * (C325 * Baseline!B$63*Baseline!B$59/Baseline!B$75 + Baseline!B$46 * Baseline!B$64*Baseline!B$69/Baseline!B$76 + Baseline!B$47 * Baseline!B$65*Baseline!B$57/Baseline!B$77 + Baseline!B$71*Baseline!B$58/Baseline!B$78)</f>
        <v>0.00000001707282182</v>
      </c>
      <c r="S325" s="84">
        <f>Baseline!B$33 * (C325 * Baseline!B$63*Baseline!B$60/Baseline!B$75 + Baseline!B$46 * Baseline!B$64*Baseline!B$61/Baseline!B$76 + Baseline!B$47 * Baseline!B$65*Baseline!B$70/Baseline!B$77 + Baseline!B$71*Baseline!B$62/Baseline!B$78)</f>
        <v>0.000000001956469428</v>
      </c>
      <c r="T325" s="84">
        <f>Baseline!B$33 * (C325 * Baseline!B$63*Baseline!B$63/Baseline!B$75 + Baseline!B$46 * Baseline!B$64*Baseline!B$64/Baseline!B$76 + Baseline!B$47 * Baseline!B$65*Baseline!B$65/Baseline!B$77 + Baseline!B$71*Baseline!B$71/Baseline!B$78)</f>
        <v>0.00000009856722498</v>
      </c>
      <c r="U325" s="83"/>
      <c r="V325" s="84">
        <f>E325 * ( Baseline!B$89 * Baseline!B$7 )</f>
        <v>0.2381415505</v>
      </c>
      <c r="W325" s="84">
        <f>F325 * ( Baseline!D$89 * Baseline!B$11 )</f>
        <v>0.00442464219</v>
      </c>
      <c r="X325" s="84">
        <f>G325 * ( Baseline!F$89 * Baseline!B$16 )</f>
        <v>0.007029669692</v>
      </c>
      <c r="Y325" s="84">
        <f>H325 * ( Baseline!H$89 * Baseline!B$18 )</f>
        <v>0.001366332848</v>
      </c>
      <c r="Z325" s="86">
        <f t="shared" si="1"/>
        <v>0.2509621952</v>
      </c>
      <c r="AA325" s="84">
        <f>I325 * ( Baseline!B$89 * Baseline!B$7 )</f>
        <v>0.00248953043</v>
      </c>
      <c r="AB325" s="85">
        <f>J325 * ( Baseline!D$89 * Baseline!B$11 )</f>
        <v>0.03904359515</v>
      </c>
      <c r="AC325" s="85">
        <f>K325 * ( Baseline!F$89 * Baseline!B$16 )</f>
        <v>0.0005727798459</v>
      </c>
      <c r="AD325" s="85">
        <f>L325 * ( Baseline!F$89 * Baseline!B$16 )</f>
        <v>0.0005930205378</v>
      </c>
      <c r="AE325" s="86">
        <f t="shared" si="2"/>
        <v>0.04269892597</v>
      </c>
      <c r="AF325" s="86">
        <f>M325 * ( Baseline!B$89 * Baseline!B$7 )</f>
        <v>0.002100516051</v>
      </c>
      <c r="AG325" s="86">
        <f>N325 * ( Baseline!D$89 * Baseline!B$11 )</f>
        <v>0.0003041862163</v>
      </c>
      <c r="AH325" s="86">
        <f>O325 * ( Baseline!F$89 * Baseline!B$16 )</f>
        <v>0.05520286873</v>
      </c>
      <c r="AI325" s="86">
        <f>P325 * ( Baseline!H$89 * Baseline!B$18 )</f>
        <v>0.0006880383866</v>
      </c>
      <c r="AJ325" s="86">
        <f t="shared" si="3"/>
        <v>0.05829560938</v>
      </c>
      <c r="AK325" s="86">
        <f>Q325 * ( Baseline!B$89 * Baseline!B$7 )</f>
        <v>0.00004032481822</v>
      </c>
      <c r="AL325" s="86">
        <f>R325 * ( Baseline!D$89 * Baseline!B$11 )</f>
        <v>0.0003149354414</v>
      </c>
      <c r="AM325" s="86">
        <f>S325 * ( Baseline!F$89 * Baseline!B$16 )</f>
        <v>0.00006795751544</v>
      </c>
      <c r="AN325" s="86">
        <f>T325 * ( Baseline!H$89 * Baseline!B$18 )</f>
        <v>0.03466347773</v>
      </c>
      <c r="AO325" s="86">
        <f t="shared" si="4"/>
        <v>0.0350866955</v>
      </c>
      <c r="AP325" s="62"/>
      <c r="AQ325" s="86">
        <f>V325 * ( (1-Baseline!B$90-Baseline!B$89) + (1-B325)*Baseline!B$90 )</f>
        <v>0.1612720358</v>
      </c>
      <c r="AR325" s="86">
        <f>W325 * ( (1-Baseline!B$90-Baseline!B$89) + (1-B325)*Baseline!B$90 )</f>
        <v>0.002996415586</v>
      </c>
      <c r="AS325" s="86">
        <f>X325 * ( (1-Baseline!B$90-Baseline!B$89) + (1-B325)*Baseline!B$90 )</f>
        <v>0.00476056841</v>
      </c>
      <c r="AT325" s="86">
        <f>Y325 * ( (1-Baseline!B$90-Baseline!B$89) + (1-B325)*Baseline!B$90 )</f>
        <v>0.0009252953945</v>
      </c>
      <c r="AU325" s="86">
        <f t="shared" si="5"/>
        <v>0.1699543152</v>
      </c>
      <c r="AV325" s="86">
        <f>AA325 * ( (1-Baseline!D$90-Baseline!D$89) + (1-B325)*Baseline!D$90 )</f>
        <v>0.002090428563</v>
      </c>
      <c r="AW325" s="86">
        <f>AB325 * ( (1-Baseline!D$90-Baseline!D$89) + (1-B325)*Baseline!D$90 )</f>
        <v>0.03278443418</v>
      </c>
      <c r="AX325" s="86">
        <f>AC325 * ( (1-Baseline!D$90-Baseline!D$89) + (1-B325)*Baseline!D$90 )</f>
        <v>0.0004809563024</v>
      </c>
      <c r="AY325" s="86">
        <f>AD325 * ( (1-Baseline!D$90-Baseline!D$89) + (1-B325)*Baseline!D$90 )</f>
        <v>0.0004979521664</v>
      </c>
      <c r="AZ325" s="86">
        <f t="shared" si="6"/>
        <v>0.03585377121</v>
      </c>
      <c r="BA325" s="86">
        <f>AF325 * ( (1-Baseline!F$90-Baseline!F$89) + (1-Baseline!B$36)*Baseline!F$90 )</f>
        <v>0.001511598567</v>
      </c>
      <c r="BB325" s="86">
        <f>AG325 * ( (1-Baseline!F$90-Baseline!F$89) + (1-Baseline!B$36)*Baseline!F$90 )</f>
        <v>0.0002189021352</v>
      </c>
      <c r="BC325" s="86">
        <f>AH325 * ( (1-Baseline!F$90-Baseline!F$89) + (1-Baseline!B$36)*Baseline!F$90 )</f>
        <v>0.03972575083</v>
      </c>
      <c r="BD325" s="86">
        <f>AI325 * ( (1-Baseline!F$90-Baseline!F$89) + (1-Baseline!B$36)*Baseline!F$90 )</f>
        <v>0.0004951344402</v>
      </c>
      <c r="BE325" s="86">
        <f t="shared" si="7"/>
        <v>0.04195138597</v>
      </c>
      <c r="BF325" s="86">
        <f>AK325 * ( (1-Baseline!H$90-Baseline!H$89) + (1-Baseline!B$36)*Baseline!H$90 )</f>
        <v>0.00003195015997</v>
      </c>
      <c r="BG325" s="86">
        <f>AL325 * ( (1-Baseline!H$90-Baseline!H$89) + (1-Baseline!B$36)*Baseline!H$90 )</f>
        <v>0.0002495296489</v>
      </c>
      <c r="BH325" s="86">
        <f>AM325 * ( (1-Baseline!H$90-Baseline!H$89) + (1-Baseline!B$36)*Baseline!H$90 )</f>
        <v>0.00005384409863</v>
      </c>
      <c r="BI325" s="86">
        <f>AN325 * ( (1-Baseline!H$90-Baseline!H$89) + (1-Baseline!B$36)*Baseline!H$90 )</f>
        <v>0.02746456667</v>
      </c>
      <c r="BJ325" s="86">
        <f t="shared" si="8"/>
        <v>0.02779989058</v>
      </c>
      <c r="BK325" s="62"/>
      <c r="BL325" s="86">
        <f t="shared" si="19"/>
        <v>0.9489140398</v>
      </c>
      <c r="BM325" s="86">
        <f t="shared" si="20"/>
        <v>0.01763071201</v>
      </c>
      <c r="BN325" s="86">
        <f t="shared" si="21"/>
        <v>0.02801087106</v>
      </c>
      <c r="BO325" s="86">
        <f t="shared" si="22"/>
        <v>0.005444377175</v>
      </c>
      <c r="BP325" s="86">
        <f t="shared" si="9"/>
        <v>1</v>
      </c>
      <c r="BQ325" s="86">
        <f t="shared" si="23"/>
        <v>0.0583042869</v>
      </c>
      <c r="BR325" s="86">
        <f t="shared" si="24"/>
        <v>0.9143929096</v>
      </c>
      <c r="BS325" s="86">
        <f t="shared" si="25"/>
        <v>0.01341438532</v>
      </c>
      <c r="BT325" s="86">
        <f t="shared" si="26"/>
        <v>0.01388841814</v>
      </c>
      <c r="BU325" s="86">
        <f t="shared" si="10"/>
        <v>1</v>
      </c>
      <c r="BV325" s="86">
        <f t="shared" si="27"/>
        <v>0.03603214844</v>
      </c>
      <c r="BW325" s="86">
        <f t="shared" si="28"/>
        <v>0.005217995308</v>
      </c>
      <c r="BX325" s="86">
        <f t="shared" si="29"/>
        <v>0.9469472798</v>
      </c>
      <c r="BY325" s="86">
        <f t="shared" si="30"/>
        <v>0.01180257645</v>
      </c>
      <c r="BZ325" s="86">
        <f t="shared" si="11"/>
        <v>1</v>
      </c>
      <c r="CA325" s="86">
        <f t="shared" si="31"/>
        <v>0.001149290853</v>
      </c>
      <c r="CB325" s="86">
        <f t="shared" si="32"/>
        <v>0.008975921979</v>
      </c>
      <c r="CC325" s="86">
        <f t="shared" si="33"/>
        <v>0.001936845704</v>
      </c>
      <c r="CD325" s="86">
        <f t="shared" si="34"/>
        <v>0.9879379415</v>
      </c>
      <c r="CE325" s="86">
        <f t="shared" si="12"/>
        <v>1</v>
      </c>
      <c r="CF325" s="62"/>
      <c r="CG325" s="86">
        <f t="shared" si="35"/>
        <v>0.9489140398</v>
      </c>
      <c r="CH325" s="86">
        <f t="shared" si="36"/>
        <v>0.01763071201</v>
      </c>
      <c r="CI325" s="86">
        <f t="shared" si="37"/>
        <v>0.02801087106</v>
      </c>
      <c r="CJ325" s="86">
        <f t="shared" si="38"/>
        <v>0.005444377175</v>
      </c>
      <c r="CK325" s="86">
        <f t="shared" si="13"/>
        <v>1</v>
      </c>
      <c r="CL325" s="86">
        <f t="shared" si="39"/>
        <v>0.0583042869</v>
      </c>
      <c r="CM325" s="86">
        <f t="shared" si="40"/>
        <v>0.9143929096</v>
      </c>
      <c r="CN325" s="86">
        <f t="shared" si="41"/>
        <v>0.01341438532</v>
      </c>
      <c r="CO325" s="86">
        <f t="shared" si="42"/>
        <v>0.01388841814</v>
      </c>
      <c r="CP325" s="86">
        <f t="shared" si="14"/>
        <v>1</v>
      </c>
      <c r="CQ325" s="86">
        <f t="shared" si="43"/>
        <v>0.03603214844</v>
      </c>
      <c r="CR325" s="86">
        <f t="shared" si="44"/>
        <v>0.005217995308</v>
      </c>
      <c r="CS325" s="86">
        <f t="shared" si="45"/>
        <v>0.9469472798</v>
      </c>
      <c r="CT325" s="86">
        <f t="shared" si="46"/>
        <v>0.01180257645</v>
      </c>
      <c r="CU325" s="86">
        <f t="shared" si="15"/>
        <v>1</v>
      </c>
      <c r="CV325" s="86">
        <f t="shared" si="47"/>
        <v>0.001149290853</v>
      </c>
      <c r="CW325" s="86">
        <f t="shared" si="48"/>
        <v>0.008975921979</v>
      </c>
      <c r="CX325" s="86">
        <f t="shared" si="49"/>
        <v>0.001936845704</v>
      </c>
      <c r="CY325" s="86">
        <f t="shared" si="50"/>
        <v>0.9879379415</v>
      </c>
      <c r="CZ325" s="86">
        <f t="shared" si="16"/>
        <v>1</v>
      </c>
      <c r="DA325" s="62"/>
      <c r="DB325" s="86">
        <f>(AQ325*Baseline!B$7 + AV325*Baseline!B$11 + BA325*Baseline!B$16 + BF325*Baseline!B$18)</f>
        <v>89227.1406</v>
      </c>
      <c r="DC325" s="86">
        <f>(AR325*Baseline!B$7 + AW325*Baseline!B$11 + BB325*Baseline!B$16 + BG325*Baseline!B$18)</f>
        <v>83920.781</v>
      </c>
      <c r="DD325" s="86">
        <f>(AS325*Baseline!B$7 + AX325*Baseline!B$11 + BC325*Baseline!B$16 + BH325*Baseline!B$18)</f>
        <v>138894.6908</v>
      </c>
      <c r="DE325" s="86">
        <f>(AT325*Baseline!B$7 + AY325*Baseline!B$11 + BD325*Baseline!B$16 + BI325*Baseline!B$18)</f>
        <v>1260800.367</v>
      </c>
      <c r="DF325" s="86">
        <f t="shared" si="17"/>
        <v>1572842.98</v>
      </c>
      <c r="DG325" s="62"/>
      <c r="DH325" s="86">
        <f t="shared" si="51"/>
        <v>0.05672984637</v>
      </c>
      <c r="DI325" s="86">
        <f t="shared" si="52"/>
        <v>0.05335610871</v>
      </c>
      <c r="DJ325" s="86">
        <f t="shared" si="53"/>
        <v>0.0883080464</v>
      </c>
      <c r="DK325" s="86">
        <f t="shared" si="54"/>
        <v>0.8016059985</v>
      </c>
      <c r="DL325" s="86">
        <f t="shared" si="18"/>
        <v>1</v>
      </c>
      <c r="DM325" s="62"/>
      <c r="DN325" s="86">
        <f>DH325 / (Baseline!B$7/Baseline!B$17)</f>
        <v>6.05553797</v>
      </c>
      <c r="DO325" s="86">
        <f>DI325 / (Baseline!B$11/Baseline!B$17)</f>
        <v>1.288042002</v>
      </c>
      <c r="DP325" s="86">
        <f>DJ325 / (Baseline!B$16/Baseline!B$17)</f>
        <v>1.36462619</v>
      </c>
      <c r="DQ325" s="86">
        <f>DK325 / (Baseline!B$18/Baseline!B$17)</f>
        <v>0.9062863488</v>
      </c>
      <c r="DR325" s="62"/>
      <c r="DS325" s="86">
        <f>DH325 / Baseline!H$117</f>
        <v>2.269597411</v>
      </c>
      <c r="DT325" s="86">
        <f>DI325 / Baseline!H$118</f>
        <v>1.201048794</v>
      </c>
      <c r="DU325" s="86">
        <f>DJ325 / Baseline!H$119</f>
        <v>1.055670978</v>
      </c>
      <c r="DV325" s="86">
        <f>DK325 / Baseline!H$120</f>
        <v>0.9464857666</v>
      </c>
      <c r="DW325" s="87"/>
      <c r="DX325" s="86">
        <f>(AU325*Baseline!B$34)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0.03802267853</v>
      </c>
      <c r="DY325" s="86">
        <f>(AZ325*Baseline!B$34) + (Baseline!D$90*(1-Baseline!D$91)*Baseline!B$35) + (Baseline!D$90*Baseline!D$91*((1-Baseline!D$92)*Baseline!B$40 + Baseline!D$92*Baseline!B$41))</f>
        <v>0.01179163368</v>
      </c>
      <c r="DZ325" s="86">
        <f>(BE325*Baseline!B$34) + (Baseline!F$90*(1-Baseline!F$91)*Baseline!B$35) + (Baseline!F$90*Baseline!F$91*((1-Baseline!F$92)*Baseline!B$40 + Baseline!F$92*Baseline!B$41))</f>
        <v>0.0140233479</v>
      </c>
      <c r="EA325" s="86">
        <f>(BJ325*Baseline!B$34) + (Baseline!H$90*(1-Baseline!H$91)*Baseline!B$35) + (Baseline!H$90*Baseline!H$91*((1-Baseline!H$92)*Baseline!B$40 + Baseline!H$92*Baseline!B$41))</f>
        <v>0.009314983587</v>
      </c>
      <c r="EB325" s="86">
        <f>( DX325*Baseline!B$7 + DY325*Baseline!B$11 + DZ325*Baseline!B$16 + EA325*Baseline!B$18 ) / Baseline!B$17</f>
        <v>0.009991206849</v>
      </c>
    </row>
    <row r="326">
      <c r="A326" s="73" t="s">
        <v>502</v>
      </c>
      <c r="B326" s="85">
        <f>MIN( MAX( NORMINV( MCrands!B326, (B$5+B$4)/2, (B$5-B$4)/3.29 ), 0 ), 1 )</f>
        <v>0.4445224505</v>
      </c>
      <c r="C326" s="85">
        <f>MAX( NORMINV( MCrands!C326, (C$5+C$4)/2, (C$5-C$4)/3.29 ), 0 )</f>
        <v>3.193764815</v>
      </c>
      <c r="D326" s="83"/>
      <c r="E326" s="84">
        <f>Baseline!B$33 * (C326 * Baseline!B$68*Baseline!B$68/Baseline!B$75 + Baseline!B$46 * Baseline!B$54*Baseline!B$54/Baseline!B$76 + Baseline!B$47 * Baseline!B$55*Baseline!B$55/Baseline!B$77 + Baseline!B$56*Baseline!B$56/Baseline!B$78)</f>
        <v>0.00002266142263</v>
      </c>
      <c r="F326" s="84">
        <f>Baseline!B$33 * (C326 * Baseline!B$68*Baseline!B$59/Baseline!B$75 + Baseline!B$46 * Baseline!B$54*Baseline!B$69/Baseline!B$76 + Baseline!B$47 * Baseline!B$55*Baseline!B$57/Baseline!B$77 + Baseline!B$56*Baseline!B$58/Baseline!B$78)</f>
        <v>0.0000002398175579</v>
      </c>
      <c r="G326" s="85">
        <f>Baseline!B$33 * (C326 * Baseline!B$68*Baseline!B$60/Baseline!B$75 + Baseline!B$46 * Baseline!B$54*Baseline!B$61/Baseline!B$76 + Baseline!B$47 * Baseline!B$55*Baseline!B$70/Baseline!B$77 + Baseline!B$56*Baseline!B$62/Baseline!B$78)</f>
        <v>0.0000002022714512</v>
      </c>
      <c r="H326" s="84">
        <f>Baseline!B$33 * (C326 * Baseline!B$68*Baseline!B$63/Baseline!B$75 + Baseline!B$46 * Baseline!B$54*Baseline!B$64/Baseline!B$76 + Baseline!B$47 * Baseline!B$55*Baseline!B$65/Baseline!B$77 + Baseline!B$56*Baseline!B$71/Baseline!B$78)</f>
        <v>0.000000003874241487</v>
      </c>
      <c r="I326" s="84">
        <f>Baseline!B$33 * (C326 * Baseline!B$59*Baseline!B$68/Baseline!B$75 + Baseline!B$46 * Baseline!B$69*Baseline!B$54/Baseline!B$76 + Baseline!B$47 * Baseline!B$57*Baseline!B$55/Baseline!B$77 + Baseline!B$58*Baseline!B$56/Baseline!B$78)</f>
        <v>0.0000002398175579</v>
      </c>
      <c r="J326" s="85">
        <f>Baseline!B$33 * (C326 * Baseline!B$59*Baseline!B$59/Baseline!B$75 + Baseline!B$46 * Baseline!B$69*Baseline!B$69/Baseline!B$76 + Baseline!B$47 * Baseline!B$57*Baseline!B$57/Baseline!B$77 + Baseline!B$58*Baseline!B$58/Baseline!B$78)</f>
        <v>0.000002116574553</v>
      </c>
      <c r="K326" s="84">
        <f>Baseline!B$33 * (C326 * Baseline!B$59*Baseline!B$60/Baseline!B$75 + Baseline!B$46 * Baseline!B$69*Baseline!B$61/Baseline!B$76 + Baseline!B$47 * Baseline!B$57*Baseline!B$70/Baseline!B$77 + Baseline!B$58*Baseline!B$62/Baseline!B$78)</f>
        <v>0.00000001649008312</v>
      </c>
      <c r="L326" s="85">
        <f>Baseline!B$33 * (C326 * Baseline!B$59*Baseline!B$63/Baseline!B$75 + Baseline!B$46 * Baseline!B$69*Baseline!B$64/Baseline!B$76 + Baseline!B$47 * Baseline!B$57*Baseline!B$65/Baseline!B$77 + Baseline!B$58*Baseline!B$71/Baseline!B$78)</f>
        <v>0.00000001707282009</v>
      </c>
      <c r="M326" s="84">
        <f>Baseline!B$33 * (C326 * Baseline!B$60*Baseline!B$68/Baseline!B$75 + Baseline!B$46 * Baseline!B$61*Baseline!B$54/Baseline!B$76 + Baseline!B$47 * Baseline!B$70*Baseline!B$55/Baseline!B$77 + Baseline!B$62*Baseline!B$56/Baseline!B$78)</f>
        <v>0.0000002022714512</v>
      </c>
      <c r="N326" s="85">
        <f>Baseline!B$33 * (C326 * Baseline!B$60*Baseline!B$59/Baseline!B$75 + Baseline!B$46 * Baseline!B$61*Baseline!B$69/Baseline!B$76 + Baseline!B$47 * Baseline!B$70*Baseline!B$57/Baseline!B$77 + Baseline!B$62*Baseline!B$58/Baseline!B$78)</f>
        <v>0.00000001649008312</v>
      </c>
      <c r="O326" s="85">
        <f>Baseline!B$33 * (C326 * Baseline!B$60*Baseline!B$60/Baseline!B$75 + Baseline!B$46 * Baseline!B$61*Baseline!B$61/Baseline!B$76 + Baseline!B$47 * Baseline!B$70*Baseline!B$70/Baseline!B$77 + Baseline!B$62*Baseline!B$62/Baseline!B$78)</f>
        <v>0.000001589268257</v>
      </c>
      <c r="P326" s="84">
        <f>Baseline!B$33 * (C326 * Baseline!B$60*Baseline!B$63/Baseline!B$75 + Baseline!B$46 * Baseline!B$61*Baseline!B$64/Baseline!B$76 + Baseline!B$47 * Baseline!B$70*Baseline!B$65/Baseline!B$77 + Baseline!B$62*Baseline!B$71/Baseline!B$78)</f>
        <v>0.000000001956465162</v>
      </c>
      <c r="Q326" s="84">
        <f>Baseline!B$33 * (C326 * Baseline!B$63*Baseline!B$68/Baseline!B$75 + Baseline!B$46 * Baseline!B$64*Baseline!B$54/Baseline!B$76 + Baseline!B$47 * Baseline!B$65*Baseline!B$55/Baseline!B$77 + Baseline!B$71*Baseline!B$56/Baseline!B$78)</f>
        <v>0.000000003874241487</v>
      </c>
      <c r="R326" s="84">
        <f>Baseline!B$33 * (C326 * Baseline!B$63*Baseline!B$59/Baseline!B$75 + Baseline!B$46 * Baseline!B$64*Baseline!B$69/Baseline!B$76 + Baseline!B$47 * Baseline!B$65*Baseline!B$57/Baseline!B$77 + Baseline!B$71*Baseline!B$58/Baseline!B$78)</f>
        <v>0.00000001707282009</v>
      </c>
      <c r="S326" s="84">
        <f>Baseline!B$33 * (C326 * Baseline!B$63*Baseline!B$60/Baseline!B$75 + Baseline!B$46 * Baseline!B$64*Baseline!B$61/Baseline!B$76 + Baseline!B$47 * Baseline!B$65*Baseline!B$70/Baseline!B$77 + Baseline!B$71*Baseline!B$62/Baseline!B$78)</f>
        <v>0.000000001956465162</v>
      </c>
      <c r="T326" s="84">
        <f>Baseline!B$33 * (C326 * Baseline!B$63*Baseline!B$63/Baseline!B$75 + Baseline!B$46 * Baseline!B$64*Baseline!B$64/Baseline!B$76 + Baseline!B$47 * Baseline!B$65*Baseline!B$65/Baseline!B$77 + Baseline!B$71*Baseline!B$71/Baseline!B$78)</f>
        <v>0.00000009856722455</v>
      </c>
      <c r="U326" s="83"/>
      <c r="V326" s="84">
        <f>E326 * ( Baseline!B$89 * Baseline!B$7 )</f>
        <v>0.2352029055</v>
      </c>
      <c r="W326" s="84">
        <f>F326 * ( Baseline!D$89 * Baseline!B$11 )</f>
        <v>0.004423817529</v>
      </c>
      <c r="X326" s="84">
        <f>G326 * ( Baseline!F$89 * Baseline!B$16 )</f>
        <v>0.00702585232</v>
      </c>
      <c r="Y326" s="84">
        <f>H326 * ( Baseline!H$89 * Baseline!B$18 )</f>
        <v>0.001362467935</v>
      </c>
      <c r="Z326" s="86">
        <f t="shared" si="1"/>
        <v>0.2480150432</v>
      </c>
      <c r="AA326" s="84">
        <f>I326 * ( Baseline!B$89 * Baseline!B$7 )</f>
        <v>0.002489066433</v>
      </c>
      <c r="AB326" s="85">
        <f>J326 * ( Baseline!D$89 * Baseline!B$11 )</f>
        <v>0.03904359502</v>
      </c>
      <c r="AC326" s="85">
        <f>K326 * ( Baseline!F$89 * Baseline!B$16 )</f>
        <v>0.0005727792431</v>
      </c>
      <c r="AD326" s="85">
        <f>L326 * ( Baseline!F$89 * Baseline!B$16 )</f>
        <v>0.0005930204776</v>
      </c>
      <c r="AE326" s="86">
        <f t="shared" si="2"/>
        <v>0.04269846118</v>
      </c>
      <c r="AF326" s="86">
        <f>M326 * ( Baseline!B$89 * Baseline!B$7 )</f>
        <v>0.002099375392</v>
      </c>
      <c r="AG326" s="86">
        <f>N326 * ( Baseline!D$89 * Baseline!B$11 )</f>
        <v>0.0003041858962</v>
      </c>
      <c r="AH326" s="86">
        <f>O326 * ( Baseline!F$89 * Baseline!B$16 )</f>
        <v>0.05520286725</v>
      </c>
      <c r="AI326" s="86">
        <f>P326 * ( Baseline!H$89 * Baseline!B$18 )</f>
        <v>0.0006880368864</v>
      </c>
      <c r="AJ326" s="86">
        <f t="shared" si="3"/>
        <v>0.05829446542</v>
      </c>
      <c r="AK326" s="86">
        <f>Q326 * ( Baseline!B$89 * Baseline!B$7 )</f>
        <v>0.00004021075239</v>
      </c>
      <c r="AL326" s="86">
        <f>R326 * ( Baseline!D$89 * Baseline!B$11 )</f>
        <v>0.0003149354094</v>
      </c>
      <c r="AM326" s="86">
        <f>S326 * ( Baseline!F$89 * Baseline!B$16 )</f>
        <v>0.00006795736726</v>
      </c>
      <c r="AN326" s="86">
        <f>T326 * ( Baseline!H$89 * Baseline!B$18 )</f>
        <v>0.03466347758</v>
      </c>
      <c r="AO326" s="86">
        <f t="shared" si="4"/>
        <v>0.03508658111</v>
      </c>
      <c r="AP326" s="62"/>
      <c r="AQ326" s="86">
        <f>V326 * ( (1-Baseline!B$90-Baseline!B$89) + (1-B326)*Baseline!B$90 )</f>
        <v>0.1371174183</v>
      </c>
      <c r="AR326" s="86">
        <f>W326 * ( (1-Baseline!B$90-Baseline!B$89) + (1-B326)*Baseline!B$90 )</f>
        <v>0.002578975108</v>
      </c>
      <c r="AS326" s="86">
        <f>X326 * ( (1-Baseline!B$90-Baseline!B$89) + (1-B326)*Baseline!B$90 )</f>
        <v>0.00409589639</v>
      </c>
      <c r="AT326" s="86">
        <f>Y326 * ( (1-Baseline!B$90-Baseline!B$89) + (1-B326)*Baseline!B$90 )</f>
        <v>0.0007942847706</v>
      </c>
      <c r="AU326" s="86">
        <f t="shared" si="5"/>
        <v>0.1445865746</v>
      </c>
      <c r="AV326" s="86">
        <f>AA326 * ( (1-Baseline!D$90-Baseline!D$89) + (1-B326)*Baseline!D$90 )</f>
        <v>0.001971968712</v>
      </c>
      <c r="AW326" s="86">
        <f>AB326 * ( (1-Baseline!D$90-Baseline!D$89) + (1-B326)*Baseline!D$90 )</f>
        <v>0.03093237961</v>
      </c>
      <c r="AX326" s="86">
        <f>AC326 * ( (1-Baseline!D$90-Baseline!D$89) + (1-B326)*Baseline!D$90 )</f>
        <v>0.0004537856969</v>
      </c>
      <c r="AY326" s="86">
        <f>AD326 * ( (1-Baseline!D$90-Baseline!D$89) + (1-B326)*Baseline!D$90 )</f>
        <v>0.0004698218623</v>
      </c>
      <c r="AZ326" s="86">
        <f t="shared" si="6"/>
        <v>0.03382795588</v>
      </c>
      <c r="BA326" s="86">
        <f>AF326 * ( (1-Baseline!F$90-Baseline!F$89) + (1-Baseline!B$36)*Baseline!F$90 )</f>
        <v>0.001510777712</v>
      </c>
      <c r="BB326" s="86">
        <f>AG326 * ( (1-Baseline!F$90-Baseline!F$89) + (1-Baseline!B$36)*Baseline!F$90 )</f>
        <v>0.0002189019048</v>
      </c>
      <c r="BC326" s="86">
        <f>AH326 * ( (1-Baseline!F$90-Baseline!F$89) + (1-Baseline!B$36)*Baseline!F$90 )</f>
        <v>0.03972574976</v>
      </c>
      <c r="BD326" s="86">
        <f>AI326 * ( (1-Baseline!F$90-Baseline!F$89) + (1-Baseline!B$36)*Baseline!F$90 )</f>
        <v>0.0004951333606</v>
      </c>
      <c r="BE326" s="86">
        <f t="shared" si="7"/>
        <v>0.04195056274</v>
      </c>
      <c r="BF326" s="86">
        <f>AK326 * ( (1-Baseline!H$90-Baseline!H$89) + (1-Baseline!B$36)*Baseline!H$90 )</f>
        <v>0.00003185978334</v>
      </c>
      <c r="BG326" s="86">
        <f>AL326 * ( (1-Baseline!H$90-Baseline!H$89) + (1-Baseline!B$36)*Baseline!H$90 )</f>
        <v>0.0002495296235</v>
      </c>
      <c r="BH326" s="86">
        <f>AM326 * ( (1-Baseline!H$90-Baseline!H$89) + (1-Baseline!B$36)*Baseline!H$90 )</f>
        <v>0.00005384398123</v>
      </c>
      <c r="BI326" s="86">
        <f>AN326 * ( (1-Baseline!H$90-Baseline!H$89) + (1-Baseline!B$36)*Baseline!H$90 )</f>
        <v>0.02746456656</v>
      </c>
      <c r="BJ326" s="86">
        <f t="shared" si="8"/>
        <v>0.02779979994</v>
      </c>
      <c r="BK326" s="62"/>
      <c r="BL326" s="86">
        <f t="shared" si="19"/>
        <v>0.9483412876</v>
      </c>
      <c r="BM326" s="86">
        <f t="shared" si="20"/>
        <v>0.01783689195</v>
      </c>
      <c r="BN326" s="86">
        <f t="shared" si="21"/>
        <v>0.02832833133</v>
      </c>
      <c r="BO326" s="86">
        <f t="shared" si="22"/>
        <v>0.005493489095</v>
      </c>
      <c r="BP326" s="86">
        <f t="shared" si="9"/>
        <v>1</v>
      </c>
      <c r="BQ326" s="86">
        <f t="shared" si="23"/>
        <v>0.05829405474</v>
      </c>
      <c r="BR326" s="86">
        <f t="shared" si="24"/>
        <v>0.9144028601</v>
      </c>
      <c r="BS326" s="86">
        <f t="shared" si="25"/>
        <v>0.01341451723</v>
      </c>
      <c r="BT326" s="86">
        <f t="shared" si="26"/>
        <v>0.01388856791</v>
      </c>
      <c r="BU326" s="86">
        <f t="shared" si="10"/>
        <v>1</v>
      </c>
      <c r="BV326" s="86">
        <f t="shared" si="27"/>
        <v>0.03601328835</v>
      </c>
      <c r="BW326" s="86">
        <f t="shared" si="28"/>
        <v>0.005218092214</v>
      </c>
      <c r="BX326" s="86">
        <f t="shared" si="29"/>
        <v>0.9469658371</v>
      </c>
      <c r="BY326" s="86">
        <f t="shared" si="30"/>
        <v>0.01180278233</v>
      </c>
      <c r="BZ326" s="86">
        <f t="shared" si="11"/>
        <v>1</v>
      </c>
      <c r="CA326" s="86">
        <f t="shared" si="31"/>
        <v>0.001146043619</v>
      </c>
      <c r="CB326" s="86">
        <f t="shared" si="32"/>
        <v>0.008975950332</v>
      </c>
      <c r="CC326" s="86">
        <f t="shared" si="33"/>
        <v>0.001936847795</v>
      </c>
      <c r="CD326" s="86">
        <f t="shared" si="34"/>
        <v>0.9879411583</v>
      </c>
      <c r="CE326" s="86">
        <f t="shared" si="12"/>
        <v>1</v>
      </c>
      <c r="CF326" s="62"/>
      <c r="CG326" s="86">
        <f t="shared" si="35"/>
        <v>0.9483412876</v>
      </c>
      <c r="CH326" s="86">
        <f t="shared" si="36"/>
        <v>0.01783689195</v>
      </c>
      <c r="CI326" s="86">
        <f t="shared" si="37"/>
        <v>0.02832833133</v>
      </c>
      <c r="CJ326" s="86">
        <f t="shared" si="38"/>
        <v>0.005493489095</v>
      </c>
      <c r="CK326" s="86">
        <f t="shared" si="13"/>
        <v>1</v>
      </c>
      <c r="CL326" s="86">
        <f t="shared" si="39"/>
        <v>0.05829405474</v>
      </c>
      <c r="CM326" s="86">
        <f t="shared" si="40"/>
        <v>0.9144028601</v>
      </c>
      <c r="CN326" s="86">
        <f t="shared" si="41"/>
        <v>0.01341451723</v>
      </c>
      <c r="CO326" s="86">
        <f t="shared" si="42"/>
        <v>0.01388856791</v>
      </c>
      <c r="CP326" s="86">
        <f t="shared" si="14"/>
        <v>1</v>
      </c>
      <c r="CQ326" s="86">
        <f t="shared" si="43"/>
        <v>0.03601328835</v>
      </c>
      <c r="CR326" s="86">
        <f t="shared" si="44"/>
        <v>0.005218092214</v>
      </c>
      <c r="CS326" s="86">
        <f t="shared" si="45"/>
        <v>0.9469658371</v>
      </c>
      <c r="CT326" s="86">
        <f t="shared" si="46"/>
        <v>0.01180278233</v>
      </c>
      <c r="CU326" s="86">
        <f t="shared" si="15"/>
        <v>1</v>
      </c>
      <c r="CV326" s="86">
        <f t="shared" si="47"/>
        <v>0.001146043619</v>
      </c>
      <c r="CW326" s="86">
        <f t="shared" si="48"/>
        <v>0.008975950332</v>
      </c>
      <c r="CX326" s="86">
        <f t="shared" si="49"/>
        <v>0.001936847795</v>
      </c>
      <c r="CY326" s="86">
        <f t="shared" si="50"/>
        <v>0.9879411583</v>
      </c>
      <c r="CZ326" s="86">
        <f t="shared" si="16"/>
        <v>1</v>
      </c>
      <c r="DA326" s="62"/>
      <c r="DB326" s="86">
        <f>(AQ326*Baseline!B$7 + AV326*Baseline!B$11 + BA326*Baseline!B$16 + BF326*Baseline!B$18)</f>
        <v>77251.21912</v>
      </c>
      <c r="DC326" s="86">
        <f>(AR326*Baseline!B$7 + AW326*Baseline!B$11 + BB326*Baseline!B$16 + BG326*Baseline!B$18)</f>
        <v>79746.48939</v>
      </c>
      <c r="DD326" s="86">
        <f>(AS326*Baseline!B$7 + AX326*Baseline!B$11 + BC326*Baseline!B$16 + BH326*Baseline!B$18)</f>
        <v>138514.0471</v>
      </c>
      <c r="DE326" s="86">
        <f>(AT326*Baseline!B$7 + AY326*Baseline!B$11 + BD326*Baseline!B$16 + BI326*Baseline!B$18)</f>
        <v>1260676.491</v>
      </c>
      <c r="DF326" s="86">
        <f t="shared" si="17"/>
        <v>1556188.247</v>
      </c>
      <c r="DG326" s="62"/>
      <c r="DH326" s="86">
        <f t="shared" si="51"/>
        <v>0.0496413074</v>
      </c>
      <c r="DI326" s="86">
        <f t="shared" si="52"/>
        <v>0.05124475754</v>
      </c>
      <c r="DJ326" s="86">
        <f t="shared" si="53"/>
        <v>0.08900854213</v>
      </c>
      <c r="DK326" s="86">
        <f t="shared" si="54"/>
        <v>0.8101053929</v>
      </c>
      <c r="DL326" s="86">
        <f t="shared" si="18"/>
        <v>1</v>
      </c>
      <c r="DM326" s="62"/>
      <c r="DN326" s="86">
        <f>DH326 / (Baseline!B$7/Baseline!B$17)</f>
        <v>5.298883058</v>
      </c>
      <c r="DO326" s="86">
        <f>DI326 / (Baseline!B$11/Baseline!B$17)</f>
        <v>1.237072974</v>
      </c>
      <c r="DP326" s="86">
        <f>DJ326 / (Baseline!B$16/Baseline!B$17)</f>
        <v>1.375450966</v>
      </c>
      <c r="DQ326" s="86">
        <f>DK326 / (Baseline!B$18/Baseline!B$17)</f>
        <v>0.9158956646</v>
      </c>
      <c r="DR326" s="62"/>
      <c r="DS326" s="86">
        <f>DH326 / Baseline!H$117</f>
        <v>1.986005426</v>
      </c>
      <c r="DT326" s="86">
        <f>DI326 / Baseline!H$118</f>
        <v>1.153522169</v>
      </c>
      <c r="DU326" s="86">
        <f>DJ326 / Baseline!H$119</f>
        <v>1.064044995</v>
      </c>
      <c r="DV326" s="86">
        <f>DK326 / Baseline!H$120</f>
        <v>0.9565213151</v>
      </c>
      <c r="DW326" s="87"/>
      <c r="DX326" s="86">
        <f>(AU326*Baseline!B$34)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0.03421751743</v>
      </c>
      <c r="DY326" s="86">
        <f>(AZ326*Baseline!B$34) + (Baseline!D$90*(1-Baseline!D$91)*Baseline!B$35) + (Baseline!D$90*Baseline!D$91*((1-Baseline!D$92)*Baseline!B$40 + Baseline!D$92*Baseline!B$41))</f>
        <v>0.01148776138</v>
      </c>
      <c r="DZ326" s="86">
        <f>(BE326*Baseline!B$34) + (Baseline!F$90*(1-Baseline!F$91)*Baseline!B$35) + (Baseline!F$90*Baseline!F$91*((1-Baseline!F$92)*Baseline!B$40 + Baseline!F$92*Baseline!B$41))</f>
        <v>0.01402322441</v>
      </c>
      <c r="EA326" s="86">
        <f>(BJ326*Baseline!B$34) + (Baseline!H$90*(1-Baseline!H$91)*Baseline!B$35) + (Baseline!H$90*Baseline!H$91*((1-Baseline!H$92)*Baseline!B$40 + Baseline!H$92*Baseline!B$41))</f>
        <v>0.009314969992</v>
      </c>
      <c r="EB326" s="86">
        <f>( DX326*Baseline!B$7 + DY326*Baseline!B$11 + DZ326*Baseline!B$16 + EA326*Baseline!B$18 ) / Baseline!B$17</f>
        <v>0.009942951432</v>
      </c>
    </row>
    <row r="327">
      <c r="A327" s="73" t="s">
        <v>503</v>
      </c>
      <c r="B327" s="85">
        <f>MIN( MAX( NORMINV( MCrands!B327, (B$5+B$4)/2, (B$5-B$4)/3.29 ), 0 ), 1 )</f>
        <v>0.5359469388</v>
      </c>
      <c r="C327" s="85">
        <f>MAX( NORMINV( MCrands!C327, (C$5+C$4)/2, (C$5-C$4)/3.29 ), 0 )</f>
        <v>2.954147302</v>
      </c>
      <c r="D327" s="83"/>
      <c r="E327" s="84">
        <f>Baseline!B$33 * (C327 * Baseline!B$68*Baseline!B$68/Baseline!B$75 + Baseline!B$46 * Baseline!B$54*Baseline!B$54/Baseline!B$76 + Baseline!B$47 * Baseline!B$55*Baseline!B$55/Baseline!B$77 + Baseline!B$56*Baseline!B$56/Baseline!B$78)</f>
        <v>0.00002096492489</v>
      </c>
      <c r="F327" s="84">
        <f>Baseline!B$33 * (C327 * Baseline!B$68*Baseline!B$59/Baseline!B$75 + Baseline!B$46 * Baseline!B$54*Baseline!B$69/Baseline!B$76 + Baseline!B$47 * Baseline!B$55*Baseline!B$57/Baseline!B$77 + Baseline!B$56*Baseline!B$58/Baseline!B$78)</f>
        <v>0.0000002395496898</v>
      </c>
      <c r="G327" s="85">
        <f>Baseline!B$33 * (C327 * Baseline!B$68*Baseline!B$60/Baseline!B$75 + Baseline!B$46 * Baseline!B$54*Baseline!B$61/Baseline!B$76 + Baseline!B$47 * Baseline!B$55*Baseline!B$70/Baseline!B$77 + Baseline!B$56*Baseline!B$62/Baseline!B$78)</f>
        <v>0.0000002016129423</v>
      </c>
      <c r="H327" s="84">
        <f>Baseline!B$33 * (C327 * Baseline!B$68*Baseline!B$63/Baseline!B$75 + Baseline!B$46 * Baseline!B$54*Baseline!B$64/Baseline!B$76 + Baseline!B$47 * Baseline!B$55*Baseline!B$65/Baseline!B$77 + Baseline!B$56*Baseline!B$71/Baseline!B$78)</f>
        <v>0.000000003808390588</v>
      </c>
      <c r="I327" s="84">
        <f>Baseline!B$33 * (C327 * Baseline!B$59*Baseline!B$68/Baseline!B$75 + Baseline!B$46 * Baseline!B$69*Baseline!B$54/Baseline!B$76 + Baseline!B$47 * Baseline!B$57*Baseline!B$55/Baseline!B$77 + Baseline!B$58*Baseline!B$56/Baseline!B$78)</f>
        <v>0.0000002395496898</v>
      </c>
      <c r="J327" s="85">
        <f>Baseline!B$33 * (C327 * Baseline!B$59*Baseline!B$59/Baseline!B$75 + Baseline!B$46 * Baseline!B$69*Baseline!B$69/Baseline!B$76 + Baseline!B$47 * Baseline!B$57*Baseline!B$57/Baseline!B$77 + Baseline!B$58*Baseline!B$58/Baseline!B$78)</f>
        <v>0.000002116574511</v>
      </c>
      <c r="K327" s="84">
        <f>Baseline!B$33 * (C327 * Baseline!B$59*Baseline!B$60/Baseline!B$75 + Baseline!B$46 * Baseline!B$69*Baseline!B$61/Baseline!B$76 + Baseline!B$47 * Baseline!B$57*Baseline!B$70/Baseline!B$77 + Baseline!B$58*Baseline!B$62/Baseline!B$78)</f>
        <v>0.00000001648997914</v>
      </c>
      <c r="L327" s="85">
        <f>Baseline!B$33 * (C327 * Baseline!B$59*Baseline!B$63/Baseline!B$75 + Baseline!B$46 * Baseline!B$69*Baseline!B$64/Baseline!B$76 + Baseline!B$47 * Baseline!B$57*Baseline!B$65/Baseline!B$77 + Baseline!B$58*Baseline!B$71/Baseline!B$78)</f>
        <v>0.00000001707280969</v>
      </c>
      <c r="M327" s="84">
        <f>Baseline!B$33 * (C327 * Baseline!B$60*Baseline!B$68/Baseline!B$75 + Baseline!B$46 * Baseline!B$61*Baseline!B$54/Baseline!B$76 + Baseline!B$47 * Baseline!B$70*Baseline!B$55/Baseline!B$77 + Baseline!B$62*Baseline!B$56/Baseline!B$78)</f>
        <v>0.0000002016129423</v>
      </c>
      <c r="N327" s="85">
        <f>Baseline!B$33 * (C327 * Baseline!B$60*Baseline!B$59/Baseline!B$75 + Baseline!B$46 * Baseline!B$61*Baseline!B$69/Baseline!B$76 + Baseline!B$47 * Baseline!B$70*Baseline!B$57/Baseline!B$77 + Baseline!B$62*Baseline!B$58/Baseline!B$78)</f>
        <v>0.00000001648997914</v>
      </c>
      <c r="O327" s="85">
        <f>Baseline!B$33 * (C327 * Baseline!B$60*Baseline!B$60/Baseline!B$75 + Baseline!B$46 * Baseline!B$61*Baseline!B$61/Baseline!B$76 + Baseline!B$47 * Baseline!B$70*Baseline!B$70/Baseline!B$77 + Baseline!B$62*Baseline!B$62/Baseline!B$78)</f>
        <v>0.000001589268001</v>
      </c>
      <c r="P327" s="84">
        <f>Baseline!B$33 * (C327 * Baseline!B$60*Baseline!B$63/Baseline!B$75 + Baseline!B$46 * Baseline!B$61*Baseline!B$64/Baseline!B$76 + Baseline!B$47 * Baseline!B$70*Baseline!B$65/Baseline!B$77 + Baseline!B$62*Baseline!B$71/Baseline!B$78)</f>
        <v>0.000000001956439602</v>
      </c>
      <c r="Q327" s="84">
        <f>Baseline!B$33 * (C327 * Baseline!B$63*Baseline!B$68/Baseline!B$75 + Baseline!B$46 * Baseline!B$64*Baseline!B$54/Baseline!B$76 + Baseline!B$47 * Baseline!B$65*Baseline!B$55/Baseline!B$77 + Baseline!B$71*Baseline!B$56/Baseline!B$78)</f>
        <v>0.000000003808390588</v>
      </c>
      <c r="R327" s="84">
        <f>Baseline!B$33 * (C327 * Baseline!B$63*Baseline!B$59/Baseline!B$75 + Baseline!B$46 * Baseline!B$64*Baseline!B$69/Baseline!B$76 + Baseline!B$47 * Baseline!B$65*Baseline!B$57/Baseline!B$77 + Baseline!B$71*Baseline!B$58/Baseline!B$78)</f>
        <v>0.00000001707280969</v>
      </c>
      <c r="S327" s="84">
        <f>Baseline!B$33 * (C327 * Baseline!B$63*Baseline!B$60/Baseline!B$75 + Baseline!B$46 * Baseline!B$64*Baseline!B$61/Baseline!B$76 + Baseline!B$47 * Baseline!B$65*Baseline!B$70/Baseline!B$77 + Baseline!B$71*Baseline!B$62/Baseline!B$78)</f>
        <v>0.000000001956439602</v>
      </c>
      <c r="T327" s="84">
        <f>Baseline!B$33 * (C327 * Baseline!B$63*Baseline!B$63/Baseline!B$75 + Baseline!B$46 * Baseline!B$64*Baseline!B$64/Baseline!B$76 + Baseline!B$47 * Baseline!B$65*Baseline!B$65/Baseline!B$77 + Baseline!B$71*Baseline!B$71/Baseline!B$78)</f>
        <v>0.000000098567222</v>
      </c>
      <c r="U327" s="83"/>
      <c r="V327" s="84">
        <f>E327 * ( Baseline!B$89 * Baseline!B$7 )</f>
        <v>0.2175949554</v>
      </c>
      <c r="W327" s="84">
        <f>F327 * ( Baseline!D$89 * Baseline!B$11 )</f>
        <v>0.004418876275</v>
      </c>
      <c r="X327" s="84">
        <f>G327 * ( Baseline!F$89 * Baseline!B$16 )</f>
        <v>0.007002979162</v>
      </c>
      <c r="Y327" s="84">
        <f>H327 * ( Baseline!H$89 * Baseline!B$18 )</f>
        <v>0.001339309921</v>
      </c>
      <c r="Z327" s="86">
        <f t="shared" si="1"/>
        <v>0.2303561208</v>
      </c>
      <c r="AA327" s="84">
        <f>I327 * ( Baseline!B$89 * Baseline!B$7 )</f>
        <v>0.002486286231</v>
      </c>
      <c r="AB327" s="85">
        <f>J327 * ( Baseline!D$89 * Baseline!B$11 )</f>
        <v>0.03904359424</v>
      </c>
      <c r="AC327" s="85">
        <f>K327 * ( Baseline!F$89 * Baseline!B$16 )</f>
        <v>0.0005727756316</v>
      </c>
      <c r="AD327" s="85">
        <f>L327 * ( Baseline!F$89 * Baseline!B$16 )</f>
        <v>0.0005930201164</v>
      </c>
      <c r="AE327" s="86">
        <f t="shared" si="2"/>
        <v>0.04269567622</v>
      </c>
      <c r="AF327" s="86">
        <f>M327 * ( Baseline!B$89 * Baseline!B$7 )</f>
        <v>0.002092540728</v>
      </c>
      <c r="AG327" s="86">
        <f>N327 * ( Baseline!D$89 * Baseline!B$11 )</f>
        <v>0.0003041839782</v>
      </c>
      <c r="AH327" s="86">
        <f>O327 * ( Baseline!F$89 * Baseline!B$16 )</f>
        <v>0.05520285837</v>
      </c>
      <c r="AI327" s="86">
        <f>P327 * ( Baseline!H$89 * Baseline!B$18 )</f>
        <v>0.0006880278974</v>
      </c>
      <c r="AJ327" s="86">
        <f t="shared" si="3"/>
        <v>0.05828761097</v>
      </c>
      <c r="AK327" s="86">
        <f>Q327 * ( Baseline!B$89 * Baseline!B$7 )</f>
        <v>0.00003952728591</v>
      </c>
      <c r="AL327" s="86">
        <f>R327 * ( Baseline!D$89 * Baseline!B$11 )</f>
        <v>0.0003149352176</v>
      </c>
      <c r="AM327" s="86">
        <f>S327 * ( Baseline!F$89 * Baseline!B$16 )</f>
        <v>0.00006795647942</v>
      </c>
      <c r="AN327" s="86">
        <f>T327 * ( Baseline!H$89 * Baseline!B$18 )</f>
        <v>0.03466347668</v>
      </c>
      <c r="AO327" s="86">
        <f t="shared" si="4"/>
        <v>0.03508589566</v>
      </c>
      <c r="AP327" s="62"/>
      <c r="AQ327" s="86">
        <f>V327 * ( (1-Baseline!B$90-Baseline!B$89) + (1-B327)*Baseline!B$90 )</f>
        <v>0.1091472016</v>
      </c>
      <c r="AR327" s="86">
        <f>W327 * ( (1-Baseline!B$90-Baseline!B$89) + (1-B327)*Baseline!B$90 )</f>
        <v>0.002216540263</v>
      </c>
      <c r="AS327" s="86">
        <f>X327 * ( (1-Baseline!B$90-Baseline!B$89) + (1-B327)*Baseline!B$90 )</f>
        <v>0.00351274494</v>
      </c>
      <c r="AT327" s="86">
        <f>Y327 * ( (1-Baseline!B$90-Baseline!B$89) + (1-B327)*Baseline!B$90 )</f>
        <v>0.0006718075323</v>
      </c>
      <c r="AU327" s="86">
        <f t="shared" si="5"/>
        <v>0.1155482944</v>
      </c>
      <c r="AV327" s="86">
        <f>AA327 * ( (1-Baseline!D$90-Baseline!D$89) + (1-B327)*Baseline!D$90 )</f>
        <v>0.001867932354</v>
      </c>
      <c r="AW327" s="86">
        <f>AB327 * ( (1-Baseline!D$90-Baseline!D$89) + (1-B327)*Baseline!D$90 )</f>
        <v>0.02933322479</v>
      </c>
      <c r="AX327" s="86">
        <f>AC327 * ( (1-Baseline!D$90-Baseline!D$89) + (1-B327)*Baseline!D$90 )</f>
        <v>0.0004303229935</v>
      </c>
      <c r="AY327" s="86">
        <f>AD327 * ( (1-Baseline!D$90-Baseline!D$89) + (1-B327)*Baseline!D$90 )</f>
        <v>0.000445532557</v>
      </c>
      <c r="AZ327" s="86">
        <f t="shared" si="6"/>
        <v>0.03207701269</v>
      </c>
      <c r="BA327" s="86">
        <f>AF327 * ( (1-Baseline!F$90-Baseline!F$89) + (1-Baseline!B$36)*Baseline!F$90 )</f>
        <v>0.001505859269</v>
      </c>
      <c r="BB327" s="86">
        <f>AG327 * ( (1-Baseline!F$90-Baseline!F$89) + (1-Baseline!B$36)*Baseline!F$90 )</f>
        <v>0.0002189005246</v>
      </c>
      <c r="BC327" s="86">
        <f>AH327 * ( (1-Baseline!F$90-Baseline!F$89) + (1-Baseline!B$36)*Baseline!F$90 )</f>
        <v>0.03972574337</v>
      </c>
      <c r="BD327" s="86">
        <f>AI327 * ( (1-Baseline!F$90-Baseline!F$89) + (1-Baseline!B$36)*Baseline!F$90 )</f>
        <v>0.0004951268919</v>
      </c>
      <c r="BE327" s="86">
        <f t="shared" si="7"/>
        <v>0.04194563006</v>
      </c>
      <c r="BF327" s="86">
        <f>AK327 * ( (1-Baseline!H$90-Baseline!H$89) + (1-Baseline!B$36)*Baseline!H$90 )</f>
        <v>0.00003131825917</v>
      </c>
      <c r="BG327" s="86">
        <f>AL327 * ( (1-Baseline!H$90-Baseline!H$89) + (1-Baseline!B$36)*Baseline!H$90 )</f>
        <v>0.0002495294716</v>
      </c>
      <c r="BH327" s="86">
        <f>AM327 * ( (1-Baseline!H$90-Baseline!H$89) + (1-Baseline!B$36)*Baseline!H$90 )</f>
        <v>0.00005384327778</v>
      </c>
      <c r="BI327" s="86">
        <f>AN327 * ( (1-Baseline!H$90-Baseline!H$89) + (1-Baseline!B$36)*Baseline!H$90 )</f>
        <v>0.02746456584</v>
      </c>
      <c r="BJ327" s="86">
        <f t="shared" si="8"/>
        <v>0.02779925685</v>
      </c>
      <c r="BK327" s="62"/>
      <c r="BL327" s="86">
        <f t="shared" si="19"/>
        <v>0.9446024472</v>
      </c>
      <c r="BM327" s="86">
        <f t="shared" si="20"/>
        <v>0.01918280382</v>
      </c>
      <c r="BN327" s="86">
        <f t="shared" si="21"/>
        <v>0.03040066458</v>
      </c>
      <c r="BO327" s="86">
        <f t="shared" si="22"/>
        <v>0.00581408437</v>
      </c>
      <c r="BP327" s="86">
        <f t="shared" si="9"/>
        <v>1</v>
      </c>
      <c r="BQ327" s="86">
        <f t="shared" si="23"/>
        <v>0.05823274042</v>
      </c>
      <c r="BR327" s="86">
        <f t="shared" si="24"/>
        <v>0.9144624866</v>
      </c>
      <c r="BS327" s="86">
        <f t="shared" si="25"/>
        <v>0.01341530764</v>
      </c>
      <c r="BT327" s="86">
        <f t="shared" si="26"/>
        <v>0.01388946537</v>
      </c>
      <c r="BU327" s="86">
        <f t="shared" si="10"/>
        <v>1</v>
      </c>
      <c r="BV327" s="86">
        <f t="shared" si="27"/>
        <v>0.03590026582</v>
      </c>
      <c r="BW327" s="86">
        <f t="shared" si="28"/>
        <v>0.005218672941</v>
      </c>
      <c r="BX327" s="86">
        <f t="shared" si="29"/>
        <v>0.9470770452</v>
      </c>
      <c r="BY327" s="86">
        <f t="shared" si="30"/>
        <v>0.01180401608</v>
      </c>
      <c r="BZ327" s="86">
        <f t="shared" si="11"/>
        <v>1</v>
      </c>
      <c r="CA327" s="86">
        <f t="shared" si="31"/>
        <v>0.001126586201</v>
      </c>
      <c r="CB327" s="86">
        <f t="shared" si="32"/>
        <v>0.008976120222</v>
      </c>
      <c r="CC327" s="86">
        <f t="shared" si="33"/>
        <v>0.001936860329</v>
      </c>
      <c r="CD327" s="86">
        <f t="shared" si="34"/>
        <v>0.9879604332</v>
      </c>
      <c r="CE327" s="86">
        <f t="shared" si="12"/>
        <v>1</v>
      </c>
      <c r="CF327" s="62"/>
      <c r="CG327" s="86">
        <f t="shared" si="35"/>
        <v>0.9446024472</v>
      </c>
      <c r="CH327" s="86">
        <f t="shared" si="36"/>
        <v>0.01918280382</v>
      </c>
      <c r="CI327" s="86">
        <f t="shared" si="37"/>
        <v>0.03040066458</v>
      </c>
      <c r="CJ327" s="86">
        <f t="shared" si="38"/>
        <v>0.00581408437</v>
      </c>
      <c r="CK327" s="86">
        <f t="shared" si="13"/>
        <v>1</v>
      </c>
      <c r="CL327" s="86">
        <f t="shared" si="39"/>
        <v>0.05823274042</v>
      </c>
      <c r="CM327" s="86">
        <f t="shared" si="40"/>
        <v>0.9144624866</v>
      </c>
      <c r="CN327" s="86">
        <f t="shared" si="41"/>
        <v>0.01341530764</v>
      </c>
      <c r="CO327" s="86">
        <f t="shared" si="42"/>
        <v>0.01388946537</v>
      </c>
      <c r="CP327" s="86">
        <f t="shared" si="14"/>
        <v>1</v>
      </c>
      <c r="CQ327" s="86">
        <f t="shared" si="43"/>
        <v>0.03590026582</v>
      </c>
      <c r="CR327" s="86">
        <f t="shared" si="44"/>
        <v>0.005218672941</v>
      </c>
      <c r="CS327" s="86">
        <f t="shared" si="45"/>
        <v>0.9470770452</v>
      </c>
      <c r="CT327" s="86">
        <f t="shared" si="46"/>
        <v>0.01180401608</v>
      </c>
      <c r="CU327" s="86">
        <f t="shared" si="15"/>
        <v>1</v>
      </c>
      <c r="CV327" s="86">
        <f t="shared" si="47"/>
        <v>0.001126586201</v>
      </c>
      <c r="CW327" s="86">
        <f t="shared" si="48"/>
        <v>0.008976120222</v>
      </c>
      <c r="CX327" s="86">
        <f t="shared" si="49"/>
        <v>0.001936860329</v>
      </c>
      <c r="CY327" s="86">
        <f t="shared" si="50"/>
        <v>0.9879604332</v>
      </c>
      <c r="CZ327" s="86">
        <f t="shared" si="16"/>
        <v>1</v>
      </c>
      <c r="DA327" s="62"/>
      <c r="DB327" s="86">
        <f>(AQ327*Baseline!B$7 + AV327*Baseline!B$11 + BA327*Baseline!B$16 + BF327*Baseline!B$18)</f>
        <v>63421.27791</v>
      </c>
      <c r="DC327" s="86">
        <f>(AR327*Baseline!B$7 + AW327*Baseline!B$11 + BB327*Baseline!B$16 + BG327*Baseline!B$18)</f>
        <v>76141.22304</v>
      </c>
      <c r="DD327" s="86">
        <f>(AS327*Baseline!B$7 + AX327*Baseline!B$11 + BC327*Baseline!B$16 + BH327*Baseline!B$18)</f>
        <v>138180.848</v>
      </c>
      <c r="DE327" s="86">
        <f>(AT327*Baseline!B$7 + AY327*Baseline!B$11 + BD327*Baseline!B$16 + BI327*Baseline!B$18)</f>
        <v>1260564.945</v>
      </c>
      <c r="DF327" s="86">
        <f t="shared" si="17"/>
        <v>1538308.294</v>
      </c>
      <c r="DG327" s="62"/>
      <c r="DH327" s="86">
        <f t="shared" si="51"/>
        <v>0.0412279373</v>
      </c>
      <c r="DI327" s="86">
        <f t="shared" si="52"/>
        <v>0.04949672528</v>
      </c>
      <c r="DJ327" s="86">
        <f t="shared" si="53"/>
        <v>0.0898264987</v>
      </c>
      <c r="DK327" s="86">
        <f t="shared" si="54"/>
        <v>0.8194488387</v>
      </c>
      <c r="DL327" s="86">
        <f t="shared" si="18"/>
        <v>1</v>
      </c>
      <c r="DM327" s="62"/>
      <c r="DN327" s="86">
        <f>DH327 / (Baseline!B$7/Baseline!B$17)</f>
        <v>4.400811137</v>
      </c>
      <c r="DO327" s="86">
        <f>DI327 / (Baseline!B$11/Baseline!B$17)</f>
        <v>1.194874639</v>
      </c>
      <c r="DP327" s="86">
        <f>DJ327 / (Baseline!B$16/Baseline!B$17)</f>
        <v>1.388090867</v>
      </c>
      <c r="DQ327" s="86">
        <f>DK327 / (Baseline!B$18/Baseline!B$17)</f>
        <v>0.9264592549</v>
      </c>
      <c r="DR327" s="62"/>
      <c r="DS327" s="86">
        <f>DH327 / Baseline!H$117</f>
        <v>1.649410773</v>
      </c>
      <c r="DT327" s="86">
        <f>DI327 / Baseline!H$118</f>
        <v>1.114173872</v>
      </c>
      <c r="DU327" s="86">
        <f>DJ327 / Baseline!H$119</f>
        <v>1.073823186</v>
      </c>
      <c r="DV327" s="86">
        <f>DK327 / Baseline!H$120</f>
        <v>0.9675534661</v>
      </c>
      <c r="DW327" s="87"/>
      <c r="DX327" s="86">
        <f>(AU327*Baseline!B$34)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0.02986177541</v>
      </c>
      <c r="DY327" s="86">
        <f>(AZ327*Baseline!B$34) + (Baseline!D$90*(1-Baseline!D$91)*Baseline!B$35) + (Baseline!D$90*Baseline!D$91*((1-Baseline!D$92)*Baseline!B$40 + Baseline!D$92*Baseline!B$41))</f>
        <v>0.0112251199</v>
      </c>
      <c r="DZ327" s="86">
        <f>(BE327*Baseline!B$34) + (Baseline!F$90*(1-Baseline!F$91)*Baseline!B$35) + (Baseline!F$90*Baseline!F$91*((1-Baseline!F$92)*Baseline!B$40 + Baseline!F$92*Baseline!B$41))</f>
        <v>0.01402248451</v>
      </c>
      <c r="EA327" s="86">
        <f>(BJ327*Baseline!B$34) + (Baseline!H$90*(1-Baseline!H$91)*Baseline!B$35) + (Baseline!H$90*Baseline!H$91*((1-Baseline!H$92)*Baseline!B$40 + Baseline!H$92*Baseline!B$41))</f>
        <v>0.009314888528</v>
      </c>
      <c r="EB327" s="86">
        <f>( DX327*Baseline!B$7 + DY327*Baseline!B$11 + DZ327*Baseline!B$16 + EA327*Baseline!B$18 ) / Baseline!B$17</f>
        <v>0.009891146066</v>
      </c>
    </row>
    <row r="328">
      <c r="A328" s="73" t="s">
        <v>504</v>
      </c>
      <c r="B328" s="85">
        <f>MIN( MAX( NORMINV( MCrands!B328, (B$5+B$4)/2, (B$5-B$4)/3.29 ), 0 ), 1 )</f>
        <v>0.450542013</v>
      </c>
      <c r="C328" s="85">
        <f>MAX( NORMINV( MCrands!C328, (C$5+C$4)/2, (C$5-C$4)/3.29 ), 0 )</f>
        <v>2.049116512</v>
      </c>
      <c r="D328" s="83"/>
      <c r="E328" s="84">
        <f>Baseline!B$33 * (C328 * Baseline!B$68*Baseline!B$68/Baseline!B$75 + Baseline!B$46 * Baseline!B$54*Baseline!B$54/Baseline!B$76 + Baseline!B$47 * Baseline!B$55*Baseline!B$55/Baseline!B$77 + Baseline!B$56*Baseline!B$56/Baseline!B$78)</f>
        <v>0.00001455728517</v>
      </c>
      <c r="F328" s="84">
        <f>Baseline!B$33 * (C328 * Baseline!B$68*Baseline!B$59/Baseline!B$75 + Baseline!B$46 * Baseline!B$54*Baseline!B$69/Baseline!B$76 + Baseline!B$47 * Baseline!B$55*Baseline!B$57/Baseline!B$77 + Baseline!B$56*Baseline!B$58/Baseline!B$78)</f>
        <v>0.0000002385379572</v>
      </c>
      <c r="G328" s="85">
        <f>Baseline!B$33 * (C328 * Baseline!B$68*Baseline!B$60/Baseline!B$75 + Baseline!B$46 * Baseline!B$54*Baseline!B$61/Baseline!B$76 + Baseline!B$47 * Baseline!B$55*Baseline!B$70/Baseline!B$77 + Baseline!B$56*Baseline!B$62/Baseline!B$78)</f>
        <v>0.0000001991257663</v>
      </c>
      <c r="H328" s="84">
        <f>Baseline!B$33 * (C328 * Baseline!B$68*Baseline!B$63/Baseline!B$75 + Baseline!B$46 * Baseline!B$54*Baseline!B$64/Baseline!B$76 + Baseline!B$47 * Baseline!B$55*Baseline!B$65/Baseline!B$77 + Baseline!B$56*Baseline!B$71/Baseline!B$78)</f>
        <v>0.000000003559672993</v>
      </c>
      <c r="I328" s="84">
        <f>Baseline!B$33 * (C328 * Baseline!B$59*Baseline!B$68/Baseline!B$75 + Baseline!B$46 * Baseline!B$69*Baseline!B$54/Baseline!B$76 + Baseline!B$47 * Baseline!B$57*Baseline!B$55/Baseline!B$77 + Baseline!B$58*Baseline!B$56/Baseline!B$78)</f>
        <v>0.0000002385379572</v>
      </c>
      <c r="J328" s="85">
        <f>Baseline!B$33 * (C328 * Baseline!B$59*Baseline!B$59/Baseline!B$75 + Baseline!B$46 * Baseline!B$69*Baseline!B$69/Baseline!B$76 + Baseline!B$47 * Baseline!B$57*Baseline!B$57/Baseline!B$77 + Baseline!B$58*Baseline!B$58/Baseline!B$78)</f>
        <v>0.000002116574351</v>
      </c>
      <c r="K328" s="84">
        <f>Baseline!B$33 * (C328 * Baseline!B$59*Baseline!B$60/Baseline!B$75 + Baseline!B$46 * Baseline!B$69*Baseline!B$61/Baseline!B$76 + Baseline!B$47 * Baseline!B$57*Baseline!B$70/Baseline!B$77 + Baseline!B$58*Baseline!B$62/Baseline!B$78)</f>
        <v>0.00000001648958643</v>
      </c>
      <c r="L328" s="85">
        <f>Baseline!B$33 * (C328 * Baseline!B$59*Baseline!B$63/Baseline!B$75 + Baseline!B$46 * Baseline!B$69*Baseline!B$64/Baseline!B$76 + Baseline!B$47 * Baseline!B$57*Baseline!B$65/Baseline!B$77 + Baseline!B$58*Baseline!B$71/Baseline!B$78)</f>
        <v>0.00000001707277042</v>
      </c>
      <c r="M328" s="84">
        <f>Baseline!B$33 * (C328 * Baseline!B$60*Baseline!B$68/Baseline!B$75 + Baseline!B$46 * Baseline!B$61*Baseline!B$54/Baseline!B$76 + Baseline!B$47 * Baseline!B$70*Baseline!B$55/Baseline!B$77 + Baseline!B$62*Baseline!B$56/Baseline!B$78)</f>
        <v>0.0000001991257663</v>
      </c>
      <c r="N328" s="85">
        <f>Baseline!B$33 * (C328 * Baseline!B$60*Baseline!B$59/Baseline!B$75 + Baseline!B$46 * Baseline!B$61*Baseline!B$69/Baseline!B$76 + Baseline!B$47 * Baseline!B$70*Baseline!B$57/Baseline!B$77 + Baseline!B$62*Baseline!B$58/Baseline!B$78)</f>
        <v>0.00000001648958643</v>
      </c>
      <c r="O328" s="85">
        <f>Baseline!B$33 * (C328 * Baseline!B$60*Baseline!B$60/Baseline!B$75 + Baseline!B$46 * Baseline!B$61*Baseline!B$61/Baseline!B$76 + Baseline!B$47 * Baseline!B$70*Baseline!B$70/Baseline!B$77 + Baseline!B$62*Baseline!B$62/Baseline!B$78)</f>
        <v>0.000001589267036</v>
      </c>
      <c r="P328" s="84">
        <f>Baseline!B$33 * (C328 * Baseline!B$60*Baseline!B$63/Baseline!B$75 + Baseline!B$46 * Baseline!B$61*Baseline!B$64/Baseline!B$76 + Baseline!B$47 * Baseline!B$70*Baseline!B$65/Baseline!B$77 + Baseline!B$62*Baseline!B$71/Baseline!B$78)</f>
        <v>0.00000000195634306</v>
      </c>
      <c r="Q328" s="84">
        <f>Baseline!B$33 * (C328 * Baseline!B$63*Baseline!B$68/Baseline!B$75 + Baseline!B$46 * Baseline!B$64*Baseline!B$54/Baseline!B$76 + Baseline!B$47 * Baseline!B$65*Baseline!B$55/Baseline!B$77 + Baseline!B$71*Baseline!B$56/Baseline!B$78)</f>
        <v>0.000000003559672993</v>
      </c>
      <c r="R328" s="84">
        <f>Baseline!B$33 * (C328 * Baseline!B$63*Baseline!B$59/Baseline!B$75 + Baseline!B$46 * Baseline!B$64*Baseline!B$69/Baseline!B$76 + Baseline!B$47 * Baseline!B$65*Baseline!B$57/Baseline!B$77 + Baseline!B$71*Baseline!B$58/Baseline!B$78)</f>
        <v>0.00000001707277042</v>
      </c>
      <c r="S328" s="84">
        <f>Baseline!B$33 * (C328 * Baseline!B$63*Baseline!B$60/Baseline!B$75 + Baseline!B$46 * Baseline!B$64*Baseline!B$61/Baseline!B$76 + Baseline!B$47 * Baseline!B$65*Baseline!B$70/Baseline!B$77 + Baseline!B$71*Baseline!B$62/Baseline!B$78)</f>
        <v>0.00000000195634306</v>
      </c>
      <c r="T328" s="84">
        <f>Baseline!B$33 * (C328 * Baseline!B$63*Baseline!B$63/Baseline!B$75 + Baseline!B$46 * Baseline!B$64*Baseline!B$64/Baseline!B$76 + Baseline!B$47 * Baseline!B$65*Baseline!B$65/Baseline!B$77 + Baseline!B$71*Baseline!B$71/Baseline!B$78)</f>
        <v>0.00000009856721234</v>
      </c>
      <c r="U328" s="83"/>
      <c r="V328" s="84">
        <f>E328 * ( Baseline!B$89 * Baseline!B$7 )</f>
        <v>0.1510900627</v>
      </c>
      <c r="W328" s="84">
        <f>F328 * ( Baseline!D$89 * Baseline!B$11 )</f>
        <v>0.004400213253</v>
      </c>
      <c r="X328" s="84">
        <f>G328 * ( Baseline!F$89 * Baseline!B$16 )</f>
        <v>0.006916587678</v>
      </c>
      <c r="Y328" s="84">
        <f>H328 * ( Baseline!H$89 * Baseline!B$18 )</f>
        <v>0.001251842543</v>
      </c>
      <c r="Z328" s="86">
        <f t="shared" si="1"/>
        <v>0.1636587062</v>
      </c>
      <c r="AA328" s="84">
        <f>I328 * ( Baseline!B$89 * Baseline!B$7 )</f>
        <v>0.002475785458</v>
      </c>
      <c r="AB328" s="85">
        <f>J328 * ( Baseline!D$89 * Baseline!B$11 )</f>
        <v>0.0390435913</v>
      </c>
      <c r="AC328" s="85">
        <f>K328 * ( Baseline!F$89 * Baseline!B$16 )</f>
        <v>0.0005727619908</v>
      </c>
      <c r="AD328" s="85">
        <f>L328 * ( Baseline!F$89 * Baseline!B$16 )</f>
        <v>0.0005930187523</v>
      </c>
      <c r="AE328" s="86">
        <f t="shared" si="2"/>
        <v>0.0426851575</v>
      </c>
      <c r="AF328" s="86">
        <f>M328 * ( Baseline!B$89 * Baseline!B$7 )</f>
        <v>0.002066726328</v>
      </c>
      <c r="AG328" s="86">
        <f>N328 * ( Baseline!D$89 * Baseline!B$11 )</f>
        <v>0.000304176734</v>
      </c>
      <c r="AH328" s="86">
        <f>O328 * ( Baseline!F$89 * Baseline!B$16 )</f>
        <v>0.05520282483</v>
      </c>
      <c r="AI328" s="86">
        <f>P328 * ( Baseline!H$89 * Baseline!B$18 )</f>
        <v>0.0006879939463</v>
      </c>
      <c r="AJ328" s="86">
        <f t="shared" si="3"/>
        <v>0.05826172184</v>
      </c>
      <c r="AK328" s="86">
        <f>Q328 * ( Baseline!B$89 * Baseline!B$7 )</f>
        <v>0.000036945846</v>
      </c>
      <c r="AL328" s="86">
        <f>R328 * ( Baseline!D$89 * Baseline!B$11 )</f>
        <v>0.0003149344931</v>
      </c>
      <c r="AM328" s="86">
        <f>S328 * ( Baseline!F$89 * Baseline!B$16 )</f>
        <v>0.00006795312607</v>
      </c>
      <c r="AN328" s="86">
        <f>T328 * ( Baseline!H$89 * Baseline!B$18 )</f>
        <v>0.03466347329</v>
      </c>
      <c r="AO328" s="86">
        <f t="shared" si="4"/>
        <v>0.03508330675</v>
      </c>
      <c r="AP328" s="62"/>
      <c r="AQ328" s="86">
        <f>V328 * ( (1-Baseline!B$90-Baseline!B$89) + (1-B328)*Baseline!B$90 )</f>
        <v>0.08727228069</v>
      </c>
      <c r="AR328" s="86">
        <f>W328 * ( (1-Baseline!B$90-Baseline!B$89) + (1-B328)*Baseline!B$90 )</f>
        <v>0.002541640656</v>
      </c>
      <c r="AS328" s="86">
        <f>X328 * ( (1-Baseline!B$90-Baseline!B$89) + (1-B328)*Baseline!B$90 )</f>
        <v>0.003995142833</v>
      </c>
      <c r="AT328" s="86">
        <f>Y328 * ( (1-Baseline!B$90-Baseline!B$89) + (1-B328)*Baseline!B$90 )</f>
        <v>0.0007230862956</v>
      </c>
      <c r="AU328" s="86">
        <f t="shared" si="5"/>
        <v>0.09453215048</v>
      </c>
      <c r="AV328" s="86">
        <f>AA328 * ( (1-Baseline!D$90-Baseline!D$89) + (1-B328)*Baseline!D$90 )</f>
        <v>0.001954770219</v>
      </c>
      <c r="AW328" s="86">
        <f>AB328 * ( (1-Baseline!D$90-Baseline!D$89) + (1-B328)*Baseline!D$90 )</f>
        <v>0.0308270853</v>
      </c>
      <c r="AX328" s="86">
        <f>AC328 * ( (1-Baseline!D$90-Baseline!D$89) + (1-B328)*Baseline!D$90 )</f>
        <v>0.0004522274248</v>
      </c>
      <c r="AY328" s="86">
        <f>AD328 * ( (1-Baseline!D$90-Baseline!D$89) + (1-B328)*Baseline!D$90 )</f>
        <v>0.0004682212639</v>
      </c>
      <c r="AZ328" s="86">
        <f t="shared" si="6"/>
        <v>0.03370230421</v>
      </c>
      <c r="BA328" s="86">
        <f>AF328 * ( (1-Baseline!F$90-Baseline!F$89) + (1-Baseline!B$36)*Baseline!F$90 )</f>
        <v>0.001487282401</v>
      </c>
      <c r="BB328" s="86">
        <f>AG328 * ( (1-Baseline!F$90-Baseline!F$89) + (1-Baseline!B$36)*Baseline!F$90 )</f>
        <v>0.0002188953114</v>
      </c>
      <c r="BC328" s="86">
        <f>AH328 * ( (1-Baseline!F$90-Baseline!F$89) + (1-Baseline!B$36)*Baseline!F$90 )</f>
        <v>0.03972571924</v>
      </c>
      <c r="BD328" s="86">
        <f>AI328 * ( (1-Baseline!F$90-Baseline!F$89) + (1-Baseline!B$36)*Baseline!F$90 )</f>
        <v>0.0004951024596</v>
      </c>
      <c r="BE328" s="86">
        <f t="shared" si="7"/>
        <v>0.04192699941</v>
      </c>
      <c r="BF328" s="86">
        <f>AK328 * ( (1-Baseline!H$90-Baseline!H$89) + (1-Baseline!B$36)*Baseline!H$90 )</f>
        <v>0.0000292729327</v>
      </c>
      <c r="BG328" s="86">
        <f>AL328 * ( (1-Baseline!H$90-Baseline!H$89) + (1-Baseline!B$36)*Baseline!H$90 )</f>
        <v>0.0002495288976</v>
      </c>
      <c r="BH328" s="86">
        <f>AM328 * ( (1-Baseline!H$90-Baseline!H$89) + (1-Baseline!B$36)*Baseline!H$90 )</f>
        <v>0.00005384062085</v>
      </c>
      <c r="BI328" s="86">
        <f>AN328 * ( (1-Baseline!H$90-Baseline!H$89) + (1-Baseline!B$36)*Baseline!H$90 )</f>
        <v>0.02746456315</v>
      </c>
      <c r="BJ328" s="86">
        <f t="shared" si="8"/>
        <v>0.0277972056</v>
      </c>
      <c r="BK328" s="62"/>
      <c r="BL328" s="86">
        <f t="shared" si="19"/>
        <v>0.923202109</v>
      </c>
      <c r="BM328" s="86">
        <f t="shared" si="20"/>
        <v>0.02688652107</v>
      </c>
      <c r="BN328" s="86">
        <f t="shared" si="21"/>
        <v>0.04226226541</v>
      </c>
      <c r="BO328" s="86">
        <f t="shared" si="22"/>
        <v>0.007649104479</v>
      </c>
      <c r="BP328" s="86">
        <f t="shared" si="9"/>
        <v>1</v>
      </c>
      <c r="BQ328" s="86">
        <f t="shared" si="23"/>
        <v>0.05800108523</v>
      </c>
      <c r="BR328" s="86">
        <f t="shared" si="24"/>
        <v>0.9146877647</v>
      </c>
      <c r="BS328" s="86">
        <f t="shared" si="25"/>
        <v>0.01341829395</v>
      </c>
      <c r="BT328" s="86">
        <f t="shared" si="26"/>
        <v>0.01389285614</v>
      </c>
      <c r="BU328" s="86">
        <f t="shared" si="10"/>
        <v>1</v>
      </c>
      <c r="BV328" s="86">
        <f t="shared" si="27"/>
        <v>0.03547314194</v>
      </c>
      <c r="BW328" s="86">
        <f t="shared" si="28"/>
        <v>0.005220867567</v>
      </c>
      <c r="BX328" s="86">
        <f t="shared" si="29"/>
        <v>0.9474973119</v>
      </c>
      <c r="BY328" s="86">
        <f t="shared" si="30"/>
        <v>0.01180867857</v>
      </c>
      <c r="BZ328" s="86">
        <f t="shared" si="11"/>
        <v>1</v>
      </c>
      <c r="CA328" s="86">
        <f t="shared" si="31"/>
        <v>0.001053089045</v>
      </c>
      <c r="CB328" s="86">
        <f t="shared" si="32"/>
        <v>0.008976761951</v>
      </c>
      <c r="CC328" s="86">
        <f t="shared" si="33"/>
        <v>0.001936907674</v>
      </c>
      <c r="CD328" s="86">
        <f t="shared" si="34"/>
        <v>0.9880332413</v>
      </c>
      <c r="CE328" s="86">
        <f t="shared" si="12"/>
        <v>1</v>
      </c>
      <c r="CF328" s="62"/>
      <c r="CG328" s="86">
        <f t="shared" si="35"/>
        <v>0.923202109</v>
      </c>
      <c r="CH328" s="86">
        <f t="shared" si="36"/>
        <v>0.02688652107</v>
      </c>
      <c r="CI328" s="86">
        <f t="shared" si="37"/>
        <v>0.04226226541</v>
      </c>
      <c r="CJ328" s="86">
        <f t="shared" si="38"/>
        <v>0.007649104479</v>
      </c>
      <c r="CK328" s="86">
        <f t="shared" si="13"/>
        <v>1</v>
      </c>
      <c r="CL328" s="86">
        <f t="shared" si="39"/>
        <v>0.05800108523</v>
      </c>
      <c r="CM328" s="86">
        <f t="shared" si="40"/>
        <v>0.9146877647</v>
      </c>
      <c r="CN328" s="86">
        <f t="shared" si="41"/>
        <v>0.01341829395</v>
      </c>
      <c r="CO328" s="86">
        <f t="shared" si="42"/>
        <v>0.01389285614</v>
      </c>
      <c r="CP328" s="86">
        <f t="shared" si="14"/>
        <v>1</v>
      </c>
      <c r="CQ328" s="86">
        <f t="shared" si="43"/>
        <v>0.03547314194</v>
      </c>
      <c r="CR328" s="86">
        <f t="shared" si="44"/>
        <v>0.005220867567</v>
      </c>
      <c r="CS328" s="86">
        <f t="shared" si="45"/>
        <v>0.9474973119</v>
      </c>
      <c r="CT328" s="86">
        <f t="shared" si="46"/>
        <v>0.01180867857</v>
      </c>
      <c r="CU328" s="86">
        <f t="shared" si="15"/>
        <v>1</v>
      </c>
      <c r="CV328" s="86">
        <f t="shared" si="47"/>
        <v>0.001053089045</v>
      </c>
      <c r="CW328" s="86">
        <f t="shared" si="48"/>
        <v>0.008976761951</v>
      </c>
      <c r="CX328" s="86">
        <f t="shared" si="49"/>
        <v>0.001936907674</v>
      </c>
      <c r="CY328" s="86">
        <f t="shared" si="50"/>
        <v>0.9880332413</v>
      </c>
      <c r="CZ328" s="86">
        <f t="shared" si="16"/>
        <v>1</v>
      </c>
      <c r="DA328" s="62"/>
      <c r="DB328" s="86">
        <f>(AQ328*Baseline!B$7 + AV328*Baseline!B$11 + BA328*Baseline!B$16 + BF328*Baseline!B$18)</f>
        <v>52842.27653</v>
      </c>
      <c r="DC328" s="86">
        <f>(AR328*Baseline!B$7 + AW328*Baseline!B$11 + BB328*Baseline!B$16 + BG328*Baseline!B$18)</f>
        <v>79502.51753</v>
      </c>
      <c r="DD328" s="86">
        <f>(AS328*Baseline!B$7 + AX328*Baseline!B$11 + BC328*Baseline!B$16 + BH328*Baseline!B$18)</f>
        <v>138461.5837</v>
      </c>
      <c r="DE328" s="86">
        <f>(AT328*Baseline!B$7 + AY328*Baseline!B$11 + BD328*Baseline!B$16 + BI328*Baseline!B$18)</f>
        <v>1260638.268</v>
      </c>
      <c r="DF328" s="86">
        <f t="shared" si="17"/>
        <v>1531444.646</v>
      </c>
      <c r="DG328" s="62"/>
      <c r="DH328" s="86">
        <f t="shared" si="51"/>
        <v>0.03450485571</v>
      </c>
      <c r="DI328" s="86">
        <f t="shared" si="52"/>
        <v>0.05191341245</v>
      </c>
      <c r="DJ328" s="86">
        <f t="shared" si="53"/>
        <v>0.09041239859</v>
      </c>
      <c r="DK328" s="86">
        <f t="shared" si="54"/>
        <v>0.8231693332</v>
      </c>
      <c r="DL328" s="86">
        <f t="shared" si="18"/>
        <v>1</v>
      </c>
      <c r="DM328" s="62"/>
      <c r="DN328" s="86">
        <f>DH328 / (Baseline!B$7/Baseline!B$17)</f>
        <v>3.683166398</v>
      </c>
      <c r="DO328" s="86">
        <f>DI328 / (Baseline!B$11/Baseline!B$17)</f>
        <v>1.253214624</v>
      </c>
      <c r="DP328" s="86">
        <f>DJ328 / (Baseline!B$16/Baseline!B$17)</f>
        <v>1.397144791</v>
      </c>
      <c r="DQ328" s="86">
        <f>DK328 / (Baseline!B$18/Baseline!B$17)</f>
        <v>0.9306656024</v>
      </c>
      <c r="DR328" s="62"/>
      <c r="DS328" s="86">
        <f>DH328 / Baseline!H$117</f>
        <v>1.380439684</v>
      </c>
      <c r="DT328" s="86">
        <f>DI328 / Baseline!H$118</f>
        <v>1.168573626</v>
      </c>
      <c r="DU328" s="86">
        <f>DJ328 / Baseline!H$119</f>
        <v>1.080827276</v>
      </c>
      <c r="DV328" s="86">
        <f>DK328 / Baseline!H$120</f>
        <v>0.9719463912</v>
      </c>
      <c r="DW328" s="87"/>
      <c r="DX328" s="86">
        <f>(AU328*Baseline!B$34)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0.02670935382</v>
      </c>
      <c r="DY328" s="86">
        <f>(AZ328*Baseline!B$34) + (Baseline!D$90*(1-Baseline!D$91)*Baseline!B$35) + (Baseline!D$90*Baseline!D$91*((1-Baseline!D$92)*Baseline!B$40 + Baseline!D$92*Baseline!B$41))</f>
        <v>0.01146891363</v>
      </c>
      <c r="DZ328" s="86">
        <f>(BE328*Baseline!B$34) + (Baseline!F$90*(1-Baseline!F$91)*Baseline!B$35) + (Baseline!F$90*Baseline!F$91*((1-Baseline!F$92)*Baseline!B$40 + Baseline!F$92*Baseline!B$41))</f>
        <v>0.01401968991</v>
      </c>
      <c r="EA328" s="86">
        <f>(BJ328*Baseline!B$34) + (Baseline!H$90*(1-Baseline!H$91)*Baseline!B$35) + (Baseline!H$90*Baseline!H$91*((1-Baseline!H$92)*Baseline!B$40 + Baseline!H$92*Baseline!B$41))</f>
        <v>0.009314580841</v>
      </c>
      <c r="EB328" s="86">
        <f>( DX328*Baseline!B$7 + DY328*Baseline!B$11 + DZ328*Baseline!B$16 + EA328*Baseline!B$18 ) / Baseline!B$17</f>
        <v>0.009871259332</v>
      </c>
    </row>
    <row r="329">
      <c r="A329" s="73" t="s">
        <v>505</v>
      </c>
      <c r="B329" s="85">
        <f>MIN( MAX( NORMINV( MCrands!B329, (B$5+B$4)/2, (B$5-B$4)/3.29 ), 0 ), 1 )</f>
        <v>0.3970108714</v>
      </c>
      <c r="C329" s="85">
        <f>MAX( NORMINV( MCrands!C329, (C$5+C$4)/2, (C$5-C$4)/3.29 ), 0 )</f>
        <v>2.403154608</v>
      </c>
      <c r="D329" s="83"/>
      <c r="E329" s="84">
        <f>Baseline!B$33 * (C329 * Baseline!B$68*Baseline!B$68/Baseline!B$75 + Baseline!B$46 * Baseline!B$54*Baseline!B$54/Baseline!B$76 + Baseline!B$47 * Baseline!B$55*Baseline!B$55/Baseline!B$77 + Baseline!B$56*Baseline!B$56/Baseline!B$78)</f>
        <v>0.00001706388339</v>
      </c>
      <c r="F329" s="84">
        <f>Baseline!B$33 * (C329 * Baseline!B$68*Baseline!B$59/Baseline!B$75 + Baseline!B$46 * Baseline!B$54*Baseline!B$69/Baseline!B$76 + Baseline!B$47 * Baseline!B$55*Baseline!B$57/Baseline!B$77 + Baseline!B$56*Baseline!B$58/Baseline!B$78)</f>
        <v>0.0000002389337359</v>
      </c>
      <c r="G329" s="85">
        <f>Baseline!B$33 * (C329 * Baseline!B$68*Baseline!B$60/Baseline!B$75 + Baseline!B$46 * Baseline!B$54*Baseline!B$61/Baseline!B$76 + Baseline!B$47 * Baseline!B$55*Baseline!B$70/Baseline!B$77 + Baseline!B$56*Baseline!B$62/Baseline!B$78)</f>
        <v>0.0000002000987222</v>
      </c>
      <c r="H329" s="84">
        <f>Baseline!B$33 * (C329 * Baseline!B$68*Baseline!B$63/Baseline!B$75 + Baseline!B$46 * Baseline!B$54*Baseline!B$64/Baseline!B$76 + Baseline!B$47 * Baseline!B$55*Baseline!B$65/Baseline!B$77 + Baseline!B$56*Baseline!B$71/Baseline!B$78)</f>
        <v>0.000000003656968582</v>
      </c>
      <c r="I329" s="84">
        <f>Baseline!B$33 * (C329 * Baseline!B$59*Baseline!B$68/Baseline!B$75 + Baseline!B$46 * Baseline!B$69*Baseline!B$54/Baseline!B$76 + Baseline!B$47 * Baseline!B$57*Baseline!B$55/Baseline!B$77 + Baseline!B$58*Baseline!B$56/Baseline!B$78)</f>
        <v>0.0000002389337359</v>
      </c>
      <c r="J329" s="85">
        <f>Baseline!B$33 * (C329 * Baseline!B$59*Baseline!B$59/Baseline!B$75 + Baseline!B$46 * Baseline!B$69*Baseline!B$69/Baseline!B$76 + Baseline!B$47 * Baseline!B$57*Baseline!B$57/Baseline!B$77 + Baseline!B$58*Baseline!B$58/Baseline!B$78)</f>
        <v>0.000002116574414</v>
      </c>
      <c r="K329" s="84">
        <f>Baseline!B$33 * (C329 * Baseline!B$59*Baseline!B$60/Baseline!B$75 + Baseline!B$46 * Baseline!B$69*Baseline!B$61/Baseline!B$76 + Baseline!B$47 * Baseline!B$57*Baseline!B$70/Baseline!B$77 + Baseline!B$58*Baseline!B$62/Baseline!B$78)</f>
        <v>0.00000001648974006</v>
      </c>
      <c r="L329" s="85">
        <f>Baseline!B$33 * (C329 * Baseline!B$59*Baseline!B$63/Baseline!B$75 + Baseline!B$46 * Baseline!B$69*Baseline!B$64/Baseline!B$76 + Baseline!B$47 * Baseline!B$57*Baseline!B$65/Baseline!B$77 + Baseline!B$58*Baseline!B$71/Baseline!B$78)</f>
        <v>0.00000001707278578</v>
      </c>
      <c r="M329" s="84">
        <f>Baseline!B$33 * (C329 * Baseline!B$60*Baseline!B$68/Baseline!B$75 + Baseline!B$46 * Baseline!B$61*Baseline!B$54/Baseline!B$76 + Baseline!B$47 * Baseline!B$70*Baseline!B$55/Baseline!B$77 + Baseline!B$62*Baseline!B$56/Baseline!B$78)</f>
        <v>0.0000002000987222</v>
      </c>
      <c r="N329" s="85">
        <f>Baseline!B$33 * (C329 * Baseline!B$60*Baseline!B$59/Baseline!B$75 + Baseline!B$46 * Baseline!B$61*Baseline!B$69/Baseline!B$76 + Baseline!B$47 * Baseline!B$70*Baseline!B$57/Baseline!B$77 + Baseline!B$62*Baseline!B$58/Baseline!B$78)</f>
        <v>0.00000001648974006</v>
      </c>
      <c r="O329" s="85">
        <f>Baseline!B$33 * (C329 * Baseline!B$60*Baseline!B$60/Baseline!B$75 + Baseline!B$46 * Baseline!B$61*Baseline!B$61/Baseline!B$76 + Baseline!B$47 * Baseline!B$70*Baseline!B$70/Baseline!B$77 + Baseline!B$62*Baseline!B$62/Baseline!B$78)</f>
        <v>0.000001589267414</v>
      </c>
      <c r="P329" s="84">
        <f>Baseline!B$33 * (C329 * Baseline!B$60*Baseline!B$63/Baseline!B$75 + Baseline!B$46 * Baseline!B$61*Baseline!B$64/Baseline!B$76 + Baseline!B$47 * Baseline!B$70*Baseline!B$65/Baseline!B$77 + Baseline!B$62*Baseline!B$71/Baseline!B$78)</f>
        <v>0.000000001956380826</v>
      </c>
      <c r="Q329" s="84">
        <f>Baseline!B$33 * (C329 * Baseline!B$63*Baseline!B$68/Baseline!B$75 + Baseline!B$46 * Baseline!B$64*Baseline!B$54/Baseline!B$76 + Baseline!B$47 * Baseline!B$65*Baseline!B$55/Baseline!B$77 + Baseline!B$71*Baseline!B$56/Baseline!B$78)</f>
        <v>0.000000003656968582</v>
      </c>
      <c r="R329" s="84">
        <f>Baseline!B$33 * (C329 * Baseline!B$63*Baseline!B$59/Baseline!B$75 + Baseline!B$46 * Baseline!B$64*Baseline!B$69/Baseline!B$76 + Baseline!B$47 * Baseline!B$65*Baseline!B$57/Baseline!B$77 + Baseline!B$71*Baseline!B$58/Baseline!B$78)</f>
        <v>0.00000001707278578</v>
      </c>
      <c r="S329" s="84">
        <f>Baseline!B$33 * (C329 * Baseline!B$63*Baseline!B$60/Baseline!B$75 + Baseline!B$46 * Baseline!B$64*Baseline!B$61/Baseline!B$76 + Baseline!B$47 * Baseline!B$65*Baseline!B$70/Baseline!B$77 + Baseline!B$71*Baseline!B$62/Baseline!B$78)</f>
        <v>0.000000001956380826</v>
      </c>
      <c r="T329" s="84">
        <f>Baseline!B$33 * (C329 * Baseline!B$63*Baseline!B$63/Baseline!B$75 + Baseline!B$46 * Baseline!B$64*Baseline!B$64/Baseline!B$76 + Baseline!B$47 * Baseline!B$65*Baseline!B$65/Baseline!B$77 + Baseline!B$71*Baseline!B$71/Baseline!B$78)</f>
        <v>0.00000009856721612</v>
      </c>
      <c r="U329" s="83"/>
      <c r="V329" s="84">
        <f>E329 * ( Baseline!B$89 * Baseline!B$7 )</f>
        <v>0.1771060457</v>
      </c>
      <c r="W329" s="84">
        <f>F329 * ( Baseline!D$89 * Baseline!B$11 )</f>
        <v>0.004407514022</v>
      </c>
      <c r="X329" s="84">
        <f>G329 * ( Baseline!F$89 * Baseline!B$16 )</f>
        <v>0.006950383077</v>
      </c>
      <c r="Y329" s="84">
        <f>H329 * ( Baseline!H$89 * Baseline!B$18 )</f>
        <v>0.00128605882</v>
      </c>
      <c r="Z329" s="86">
        <f t="shared" si="1"/>
        <v>0.1897500016</v>
      </c>
      <c r="AA329" s="84">
        <f>I329 * ( Baseline!B$89 * Baseline!B$7 )</f>
        <v>0.002479893245</v>
      </c>
      <c r="AB329" s="85">
        <f>J329 * ( Baseline!D$89 * Baseline!B$11 )</f>
        <v>0.03904359245</v>
      </c>
      <c r="AC329" s="85">
        <f>K329 * ( Baseline!F$89 * Baseline!B$16 )</f>
        <v>0.0005727673269</v>
      </c>
      <c r="AD329" s="85">
        <f>L329 * ( Baseline!F$89 * Baseline!B$16 )</f>
        <v>0.000593019286</v>
      </c>
      <c r="AE329" s="86">
        <f t="shared" si="2"/>
        <v>0.04268927231</v>
      </c>
      <c r="AF329" s="86">
        <f>M329 * ( Baseline!B$89 * Baseline!B$7 )</f>
        <v>0.002076824638</v>
      </c>
      <c r="AG329" s="86">
        <f>N329 * ( Baseline!D$89 * Baseline!B$11 )</f>
        <v>0.0003041795678</v>
      </c>
      <c r="AH329" s="86">
        <f>O329 * ( Baseline!F$89 * Baseline!B$16 )</f>
        <v>0.05520283795</v>
      </c>
      <c r="AI329" s="86">
        <f>P329 * ( Baseline!H$89 * Baseline!B$18 )</f>
        <v>0.0006880072276</v>
      </c>
      <c r="AJ329" s="86">
        <f t="shared" si="3"/>
        <v>0.05827184939</v>
      </c>
      <c r="AK329" s="86">
        <f>Q329 * ( Baseline!B$89 * Baseline!B$7 )</f>
        <v>0.00003795567692</v>
      </c>
      <c r="AL329" s="86">
        <f>R329 * ( Baseline!D$89 * Baseline!B$11 )</f>
        <v>0.0003149347765</v>
      </c>
      <c r="AM329" s="86">
        <f>S329 * ( Baseline!F$89 * Baseline!B$16 )</f>
        <v>0.00006795443787</v>
      </c>
      <c r="AN329" s="86">
        <f>T329 * ( Baseline!H$89 * Baseline!B$18 )</f>
        <v>0.03466347461</v>
      </c>
      <c r="AO329" s="86">
        <f t="shared" si="4"/>
        <v>0.0350843195</v>
      </c>
      <c r="AP329" s="62"/>
      <c r="AQ329" s="86">
        <f>V329 * ( (1-Baseline!B$90-Baseline!B$89) + (1-B329)*Baseline!B$90 )</f>
        <v>0.1107373836</v>
      </c>
      <c r="AR329" s="86">
        <f>W329 * ( (1-Baseline!B$90-Baseline!B$89) + (1-B329)*Baseline!B$90 )</f>
        <v>0.002755843647</v>
      </c>
      <c r="AS329" s="86">
        <f>X329 * ( (1-Baseline!B$90-Baseline!B$89) + (1-B329)*Baseline!B$90 )</f>
        <v>0.004345798778</v>
      </c>
      <c r="AT329" s="86">
        <f>Y329 * ( (1-Baseline!B$90-Baseline!B$89) + (1-B329)*Baseline!B$90 )</f>
        <v>0.0008041215548</v>
      </c>
      <c r="AU329" s="86">
        <f t="shared" si="5"/>
        <v>0.1186431476</v>
      </c>
      <c r="AV329" s="86">
        <f>AA329 * ( (1-Baseline!D$90-Baseline!D$89) + (1-B329)*Baseline!D$90 )</f>
        <v>0.002017486224</v>
      </c>
      <c r="AW329" s="86">
        <f>AB329 * ( (1-Baseline!D$90-Baseline!D$89) + (1-B329)*Baseline!D$90 )</f>
        <v>0.03176342775</v>
      </c>
      <c r="AX329" s="86">
        <f>AC329 * ( (1-Baseline!D$90-Baseline!D$89) + (1-B329)*Baseline!D$90 )</f>
        <v>0.0004659677162</v>
      </c>
      <c r="AY329" s="86">
        <f>AD329 * ( (1-Baseline!D$90-Baseline!D$89) + (1-B329)*Baseline!D$90 )</f>
        <v>0.0004824434449</v>
      </c>
      <c r="AZ329" s="86">
        <f t="shared" si="6"/>
        <v>0.03472932513</v>
      </c>
      <c r="BA329" s="86">
        <f>AF329 * ( (1-Baseline!F$90-Baseline!F$89) + (1-Baseline!B$36)*Baseline!F$90 )</f>
        <v>0.001494549468</v>
      </c>
      <c r="BB329" s="86">
        <f>AG329 * ( (1-Baseline!F$90-Baseline!F$89) + (1-Baseline!B$36)*Baseline!F$90 )</f>
        <v>0.0002188973507</v>
      </c>
      <c r="BC329" s="86">
        <f>AH329 * ( (1-Baseline!F$90-Baseline!F$89) + (1-Baseline!B$36)*Baseline!F$90 )</f>
        <v>0.03972572868</v>
      </c>
      <c r="BD329" s="86">
        <f>AI329 * ( (1-Baseline!F$90-Baseline!F$89) + (1-Baseline!B$36)*Baseline!F$90 )</f>
        <v>0.0004951120172</v>
      </c>
      <c r="BE329" s="86">
        <f t="shared" si="7"/>
        <v>0.04193428752</v>
      </c>
      <c r="BF329" s="86">
        <f>AK329 * ( (1-Baseline!H$90-Baseline!H$89) + (1-Baseline!B$36)*Baseline!H$90 )</f>
        <v>0.00003007304194</v>
      </c>
      <c r="BG329" s="86">
        <f>AL329 * ( (1-Baseline!H$90-Baseline!H$89) + (1-Baseline!B$36)*Baseline!H$90 )</f>
        <v>0.0002495291221</v>
      </c>
      <c r="BH329" s="86">
        <f>AM329 * ( (1-Baseline!H$90-Baseline!H$89) + (1-Baseline!B$36)*Baseline!H$90 )</f>
        <v>0.00005384166021</v>
      </c>
      <c r="BI329" s="86">
        <f>AN329 * ( (1-Baseline!H$90-Baseline!H$89) + (1-Baseline!B$36)*Baseline!H$90 )</f>
        <v>0.02746456421</v>
      </c>
      <c r="BJ329" s="86">
        <f t="shared" si="8"/>
        <v>0.02779800803</v>
      </c>
      <c r="BK329" s="62"/>
      <c r="BL329" s="86">
        <f t="shared" si="19"/>
        <v>0.9333651868</v>
      </c>
      <c r="BM329" s="86">
        <f t="shared" si="20"/>
        <v>0.02322800519</v>
      </c>
      <c r="BN329" s="86">
        <f t="shared" si="21"/>
        <v>0.03662915951</v>
      </c>
      <c r="BO329" s="86">
        <f t="shared" si="22"/>
        <v>0.006777648531</v>
      </c>
      <c r="BP329" s="86">
        <f t="shared" si="9"/>
        <v>1</v>
      </c>
      <c r="BQ329" s="86">
        <f t="shared" si="23"/>
        <v>0.05809171979</v>
      </c>
      <c r="BR329" s="86">
        <f t="shared" si="24"/>
        <v>0.9145996251</v>
      </c>
      <c r="BS329" s="86">
        <f t="shared" si="25"/>
        <v>0.01341712557</v>
      </c>
      <c r="BT329" s="86">
        <f t="shared" si="26"/>
        <v>0.01389152951</v>
      </c>
      <c r="BU329" s="86">
        <f t="shared" si="10"/>
        <v>1</v>
      </c>
      <c r="BV329" s="86">
        <f t="shared" si="27"/>
        <v>0.0356402733</v>
      </c>
      <c r="BW329" s="86">
        <f t="shared" si="28"/>
        <v>0.005220008821</v>
      </c>
      <c r="BX329" s="86">
        <f t="shared" si="29"/>
        <v>0.9473328637</v>
      </c>
      <c r="BY329" s="86">
        <f t="shared" si="30"/>
        <v>0.01180685416</v>
      </c>
      <c r="BZ329" s="86">
        <f t="shared" si="11"/>
        <v>1</v>
      </c>
      <c r="CA329" s="86">
        <f t="shared" si="31"/>
        <v>0.001081841616</v>
      </c>
      <c r="CB329" s="86">
        <f t="shared" si="32"/>
        <v>0.008976510902</v>
      </c>
      <c r="CC329" s="86">
        <f t="shared" si="33"/>
        <v>0.001936889152</v>
      </c>
      <c r="CD329" s="86">
        <f t="shared" si="34"/>
        <v>0.9880047583</v>
      </c>
      <c r="CE329" s="86">
        <f t="shared" si="12"/>
        <v>1</v>
      </c>
      <c r="CF329" s="62"/>
      <c r="CG329" s="86">
        <f t="shared" si="35"/>
        <v>0.9333651868</v>
      </c>
      <c r="CH329" s="86">
        <f t="shared" si="36"/>
        <v>0.02322800519</v>
      </c>
      <c r="CI329" s="86">
        <f t="shared" si="37"/>
        <v>0.03662915951</v>
      </c>
      <c r="CJ329" s="86">
        <f t="shared" si="38"/>
        <v>0.006777648531</v>
      </c>
      <c r="CK329" s="86">
        <f t="shared" si="13"/>
        <v>1</v>
      </c>
      <c r="CL329" s="86">
        <f t="shared" si="39"/>
        <v>0.05809171979</v>
      </c>
      <c r="CM329" s="86">
        <f t="shared" si="40"/>
        <v>0.9145996251</v>
      </c>
      <c r="CN329" s="86">
        <f t="shared" si="41"/>
        <v>0.01341712557</v>
      </c>
      <c r="CO329" s="86">
        <f t="shared" si="42"/>
        <v>0.01389152951</v>
      </c>
      <c r="CP329" s="86">
        <f t="shared" si="14"/>
        <v>1</v>
      </c>
      <c r="CQ329" s="86">
        <f t="shared" si="43"/>
        <v>0.0356402733</v>
      </c>
      <c r="CR329" s="86">
        <f t="shared" si="44"/>
        <v>0.005220008821</v>
      </c>
      <c r="CS329" s="86">
        <f t="shared" si="45"/>
        <v>0.9473328637</v>
      </c>
      <c r="CT329" s="86">
        <f t="shared" si="46"/>
        <v>0.01180685416</v>
      </c>
      <c r="CU329" s="86">
        <f t="shared" si="15"/>
        <v>1</v>
      </c>
      <c r="CV329" s="86">
        <f t="shared" si="47"/>
        <v>0.001081841616</v>
      </c>
      <c r="CW329" s="86">
        <f t="shared" si="48"/>
        <v>0.008976510902</v>
      </c>
      <c r="CX329" s="86">
        <f t="shared" si="49"/>
        <v>0.001936889152</v>
      </c>
      <c r="CY329" s="86">
        <f t="shared" si="50"/>
        <v>0.9880047583</v>
      </c>
      <c r="CZ329" s="86">
        <f t="shared" si="16"/>
        <v>1</v>
      </c>
      <c r="DA329" s="62"/>
      <c r="DB329" s="86">
        <f>(AQ329*Baseline!B$7 + AV329*Baseline!B$11 + BA329*Baseline!B$16 + BF329*Baseline!B$18)</f>
        <v>64418.33301</v>
      </c>
      <c r="DC329" s="86">
        <f>(AR329*Baseline!B$7 + AW329*Baseline!B$11 + BB329*Baseline!B$16 + BG329*Baseline!B$18)</f>
        <v>81614.46003</v>
      </c>
      <c r="DD329" s="86">
        <f>(AS329*Baseline!B$7 + AX329*Baseline!B$11 + BC329*Baseline!B$16 + BH329*Baseline!B$18)</f>
        <v>138661.1979</v>
      </c>
      <c r="DE329" s="86">
        <f>(AT329*Baseline!B$7 + AY329*Baseline!B$11 + BD329*Baseline!B$16 + BI329*Baseline!B$18)</f>
        <v>1260708.15</v>
      </c>
      <c r="DF329" s="86">
        <f t="shared" si="17"/>
        <v>1545402.141</v>
      </c>
      <c r="DG329" s="62"/>
      <c r="DH329" s="86">
        <f t="shared" si="51"/>
        <v>0.04168386421</v>
      </c>
      <c r="DI329" s="86">
        <f t="shared" si="52"/>
        <v>0.05281114724</v>
      </c>
      <c r="DJ329" s="86">
        <f t="shared" si="53"/>
        <v>0.08972499401</v>
      </c>
      <c r="DK329" s="86">
        <f t="shared" si="54"/>
        <v>0.8157799945</v>
      </c>
      <c r="DL329" s="86">
        <f t="shared" si="18"/>
        <v>1</v>
      </c>
      <c r="DM329" s="62"/>
      <c r="DN329" s="86">
        <f>DH329 / (Baseline!B$7/Baseline!B$17)</f>
        <v>4.449478336</v>
      </c>
      <c r="DO329" s="86">
        <f>DI329 / (Baseline!B$11/Baseline!B$17)</f>
        <v>1.274886371</v>
      </c>
      <c r="DP329" s="86">
        <f>DJ329 / (Baseline!B$16/Baseline!B$17)</f>
        <v>1.386522312</v>
      </c>
      <c r="DQ329" s="86">
        <f>DK329 / (Baseline!B$18/Baseline!B$17)</f>
        <v>0.9223113026</v>
      </c>
      <c r="DR329" s="62"/>
      <c r="DS329" s="86">
        <f>DH329 / Baseline!H$117</f>
        <v>1.667651092</v>
      </c>
      <c r="DT329" s="86">
        <f>DI329 / Baseline!H$118</f>
        <v>1.188781683</v>
      </c>
      <c r="DU329" s="86">
        <f>DJ329 / Baseline!H$119</f>
        <v>1.072609757</v>
      </c>
      <c r="DV329" s="86">
        <f>DK329 / Baseline!H$120</f>
        <v>0.9632215265</v>
      </c>
      <c r="DW329" s="87"/>
      <c r="DX329" s="86">
        <f>(AU329*Baseline!B$34)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0.03032600339</v>
      </c>
      <c r="DY329" s="86">
        <f>(AZ329*Baseline!B$34) + (Baseline!D$90*(1-Baseline!D$91)*Baseline!B$35) + (Baseline!D$90*Baseline!D$91*((1-Baseline!D$92)*Baseline!B$40 + Baseline!D$92*Baseline!B$41))</f>
        <v>0.01162296677</v>
      </c>
      <c r="DZ329" s="86">
        <f>(BE329*Baseline!B$34) + (Baseline!F$90*(1-Baseline!F$91)*Baseline!B$35) + (Baseline!F$90*Baseline!F$91*((1-Baseline!F$92)*Baseline!B$40 + Baseline!F$92*Baseline!B$41))</f>
        <v>0.01402078313</v>
      </c>
      <c r="EA329" s="86">
        <f>(BJ329*Baseline!B$34) + (Baseline!H$90*(1-Baseline!H$91)*Baseline!B$35) + (Baseline!H$90*Baseline!H$91*((1-Baseline!H$92)*Baseline!B$40 + Baseline!H$92*Baseline!B$41))</f>
        <v>0.009314701204</v>
      </c>
      <c r="EB329" s="86">
        <f>( DX329*Baseline!B$7 + DY329*Baseline!B$11 + DZ329*Baseline!B$16 + EA329*Baseline!B$18 ) / Baseline!B$17</f>
        <v>0.009911699775</v>
      </c>
    </row>
    <row r="330">
      <c r="A330" s="73" t="s">
        <v>506</v>
      </c>
      <c r="B330" s="85">
        <f>MIN( MAX( NORMINV( MCrands!B330, (B$5+B$4)/2, (B$5-B$4)/3.29 ), 0 ), 1 )</f>
        <v>0.5495266433</v>
      </c>
      <c r="C330" s="85">
        <f>MAX( NORMINV( MCrands!C330, (C$5+C$4)/2, (C$5-C$4)/3.29 ), 0 )</f>
        <v>2.843104911</v>
      </c>
      <c r="D330" s="83"/>
      <c r="E330" s="84">
        <f>Baseline!B$33 * (C330 * Baseline!B$68*Baseline!B$68/Baseline!B$75 + Baseline!B$46 * Baseline!B$54*Baseline!B$54/Baseline!B$76 + Baseline!B$47 * Baseline!B$55*Baseline!B$55/Baseline!B$77 + Baseline!B$56*Baseline!B$56/Baseline!B$78)</f>
        <v>0.00002017874209</v>
      </c>
      <c r="F330" s="84">
        <f>Baseline!B$33 * (C330 * Baseline!B$68*Baseline!B$59/Baseline!B$75 + Baseline!B$46 * Baseline!B$54*Baseline!B$69/Baseline!B$76 + Baseline!B$47 * Baseline!B$55*Baseline!B$57/Baseline!B$77 + Baseline!B$56*Baseline!B$58/Baseline!B$78)</f>
        <v>0.0000002394255557</v>
      </c>
      <c r="G330" s="85">
        <f>Baseline!B$33 * (C330 * Baseline!B$68*Baseline!B$60/Baseline!B$75 + Baseline!B$46 * Baseline!B$54*Baseline!B$61/Baseline!B$76 + Baseline!B$47 * Baseline!B$55*Baseline!B$70/Baseline!B$77 + Baseline!B$56*Baseline!B$62/Baseline!B$78)</f>
        <v>0.0000002013077792</v>
      </c>
      <c r="H330" s="84">
        <f>Baseline!B$33 * (C330 * Baseline!B$68*Baseline!B$63/Baseline!B$75 + Baseline!B$46 * Baseline!B$54*Baseline!B$64/Baseline!B$76 + Baseline!B$47 * Baseline!B$55*Baseline!B$65/Baseline!B$77 + Baseline!B$56*Baseline!B$71/Baseline!B$78)</f>
        <v>0.000000003777874282</v>
      </c>
      <c r="I330" s="84">
        <f>Baseline!B$33 * (C330 * Baseline!B$59*Baseline!B$68/Baseline!B$75 + Baseline!B$46 * Baseline!B$69*Baseline!B$54/Baseline!B$76 + Baseline!B$47 * Baseline!B$57*Baseline!B$55/Baseline!B$77 + Baseline!B$58*Baseline!B$56/Baseline!B$78)</f>
        <v>0.0000002394255557</v>
      </c>
      <c r="J330" s="85">
        <f>Baseline!B$33 * (C330 * Baseline!B$59*Baseline!B$59/Baseline!B$75 + Baseline!B$46 * Baseline!B$69*Baseline!B$69/Baseline!B$76 + Baseline!B$47 * Baseline!B$57*Baseline!B$57/Baseline!B$77 + Baseline!B$58*Baseline!B$58/Baseline!B$78)</f>
        <v>0.000002116574491</v>
      </c>
      <c r="K330" s="84">
        <f>Baseline!B$33 * (C330 * Baseline!B$59*Baseline!B$60/Baseline!B$75 + Baseline!B$46 * Baseline!B$69*Baseline!B$61/Baseline!B$76 + Baseline!B$47 * Baseline!B$57*Baseline!B$70/Baseline!B$77 + Baseline!B$58*Baseline!B$62/Baseline!B$78)</f>
        <v>0.00000001648993096</v>
      </c>
      <c r="L330" s="85">
        <f>Baseline!B$33 * (C330 * Baseline!B$59*Baseline!B$63/Baseline!B$75 + Baseline!B$46 * Baseline!B$69*Baseline!B$64/Baseline!B$76 + Baseline!B$47 * Baseline!B$57*Baseline!B$65/Baseline!B$77 + Baseline!B$58*Baseline!B$71/Baseline!B$78)</f>
        <v>0.00000001707280487</v>
      </c>
      <c r="M330" s="84">
        <f>Baseline!B$33 * (C330 * Baseline!B$60*Baseline!B$68/Baseline!B$75 + Baseline!B$46 * Baseline!B$61*Baseline!B$54/Baseline!B$76 + Baseline!B$47 * Baseline!B$70*Baseline!B$55/Baseline!B$77 + Baseline!B$62*Baseline!B$56/Baseline!B$78)</f>
        <v>0.0000002013077792</v>
      </c>
      <c r="N330" s="85">
        <f>Baseline!B$33 * (C330 * Baseline!B$60*Baseline!B$59/Baseline!B$75 + Baseline!B$46 * Baseline!B$61*Baseline!B$69/Baseline!B$76 + Baseline!B$47 * Baseline!B$70*Baseline!B$57/Baseline!B$77 + Baseline!B$62*Baseline!B$58/Baseline!B$78)</f>
        <v>0.00000001648993096</v>
      </c>
      <c r="O330" s="85">
        <f>Baseline!B$33 * (C330 * Baseline!B$60*Baseline!B$60/Baseline!B$75 + Baseline!B$46 * Baseline!B$61*Baseline!B$61/Baseline!B$76 + Baseline!B$47 * Baseline!B$70*Baseline!B$70/Baseline!B$77 + Baseline!B$62*Baseline!B$62/Baseline!B$78)</f>
        <v>0.000001589267883</v>
      </c>
      <c r="P330" s="84">
        <f>Baseline!B$33 * (C330 * Baseline!B$60*Baseline!B$63/Baseline!B$75 + Baseline!B$46 * Baseline!B$61*Baseline!B$64/Baseline!B$76 + Baseline!B$47 * Baseline!B$70*Baseline!B$65/Baseline!B$77 + Baseline!B$62*Baseline!B$71/Baseline!B$78)</f>
        <v>0.000000001956427756</v>
      </c>
      <c r="Q330" s="84">
        <f>Baseline!B$33 * (C330 * Baseline!B$63*Baseline!B$68/Baseline!B$75 + Baseline!B$46 * Baseline!B$64*Baseline!B$54/Baseline!B$76 + Baseline!B$47 * Baseline!B$65*Baseline!B$55/Baseline!B$77 + Baseline!B$71*Baseline!B$56/Baseline!B$78)</f>
        <v>0.000000003777874282</v>
      </c>
      <c r="R330" s="84">
        <f>Baseline!B$33 * (C330 * Baseline!B$63*Baseline!B$59/Baseline!B$75 + Baseline!B$46 * Baseline!B$64*Baseline!B$69/Baseline!B$76 + Baseline!B$47 * Baseline!B$65*Baseline!B$57/Baseline!B$77 + Baseline!B$71*Baseline!B$58/Baseline!B$78)</f>
        <v>0.00000001707280487</v>
      </c>
      <c r="S330" s="84">
        <f>Baseline!B$33 * (C330 * Baseline!B$63*Baseline!B$60/Baseline!B$75 + Baseline!B$46 * Baseline!B$64*Baseline!B$61/Baseline!B$76 + Baseline!B$47 * Baseline!B$65*Baseline!B$70/Baseline!B$77 + Baseline!B$71*Baseline!B$62/Baseline!B$78)</f>
        <v>0.000000001956427756</v>
      </c>
      <c r="T330" s="84">
        <f>Baseline!B$33 * (C330 * Baseline!B$63*Baseline!B$63/Baseline!B$75 + Baseline!B$46 * Baseline!B$64*Baseline!B$64/Baseline!B$76 + Baseline!B$47 * Baseline!B$65*Baseline!B$65/Baseline!B$77 + Baseline!B$71*Baseline!B$71/Baseline!B$78)</f>
        <v>0.00000009856722081</v>
      </c>
      <c r="U330" s="83"/>
      <c r="V330" s="84">
        <f>E330 * ( Baseline!B$89 * Baseline!B$7 )</f>
        <v>0.2094351642</v>
      </c>
      <c r="W330" s="84">
        <f>F330 * ( Baseline!D$89 * Baseline!B$11 )</f>
        <v>0.004416586423</v>
      </c>
      <c r="X330" s="84">
        <f>G330 * ( Baseline!F$89 * Baseline!B$16 )</f>
        <v>0.006992379393</v>
      </c>
      <c r="Y330" s="84">
        <f>H330 * ( Baseline!H$89 * Baseline!B$18 )</f>
        <v>0.001328578146</v>
      </c>
      <c r="Z330" s="86">
        <f t="shared" si="1"/>
        <v>0.2221727081</v>
      </c>
      <c r="AA330" s="84">
        <f>I330 * ( Baseline!B$89 * Baseline!B$7 )</f>
        <v>0.002484997843</v>
      </c>
      <c r="AB330" s="85">
        <f>J330 * ( Baseline!D$89 * Baseline!B$11 )</f>
        <v>0.03904359388</v>
      </c>
      <c r="AC330" s="85">
        <f>K330 * ( Baseline!F$89 * Baseline!B$16 )</f>
        <v>0.0005727739579</v>
      </c>
      <c r="AD330" s="85">
        <f>L330 * ( Baseline!F$89 * Baseline!B$16 )</f>
        <v>0.0005930199491</v>
      </c>
      <c r="AE330" s="86">
        <f t="shared" si="2"/>
        <v>0.04269438563</v>
      </c>
      <c r="AF330" s="86">
        <f>M330 * ( Baseline!B$89 * Baseline!B$7 )</f>
        <v>0.00208937344</v>
      </c>
      <c r="AG330" s="86">
        <f>N330 * ( Baseline!D$89 * Baseline!B$11 )</f>
        <v>0.0003041830893</v>
      </c>
      <c r="AH330" s="86">
        <f>O330 * ( Baseline!F$89 * Baseline!B$16 )</f>
        <v>0.05520285425</v>
      </c>
      <c r="AI330" s="86">
        <f>P330 * ( Baseline!H$89 * Baseline!B$18 )</f>
        <v>0.0006880237318</v>
      </c>
      <c r="AJ330" s="86">
        <f t="shared" si="3"/>
        <v>0.05828443451</v>
      </c>
      <c r="AK330" s="86">
        <f>Q330 * ( Baseline!B$89 * Baseline!B$7 )</f>
        <v>0.00003921055717</v>
      </c>
      <c r="AL330" s="86">
        <f>R330 * ( Baseline!D$89 * Baseline!B$11 )</f>
        <v>0.0003149351287</v>
      </c>
      <c r="AM330" s="86">
        <f>S330 * ( Baseline!F$89 * Baseline!B$16 )</f>
        <v>0.00006795606799</v>
      </c>
      <c r="AN330" s="86">
        <f>T330 * ( Baseline!H$89 * Baseline!B$18 )</f>
        <v>0.03466347626</v>
      </c>
      <c r="AO330" s="86">
        <f t="shared" si="4"/>
        <v>0.03508557802</v>
      </c>
      <c r="AP330" s="62"/>
      <c r="AQ330" s="86">
        <f>V330 * ( (1-Baseline!B$90-Baseline!B$89) + (1-B330)*Baseline!B$90 )</f>
        <v>0.1025229712</v>
      </c>
      <c r="AR330" s="86">
        <f>W330 * ( (1-Baseline!B$90-Baseline!B$89) + (1-B330)*Baseline!B$90 )</f>
        <v>0.002162013072</v>
      </c>
      <c r="AS330" s="86">
        <f>X330 * ( (1-Baseline!B$90-Baseline!B$89) + (1-B330)*Baseline!B$90 )</f>
        <v>0.003422918563</v>
      </c>
      <c r="AT330" s="86">
        <f>Y330 * ( (1-Baseline!B$90-Baseline!B$89) + (1-B330)*Baseline!B$90 )</f>
        <v>0.0006503672846</v>
      </c>
      <c r="AU330" s="86">
        <f t="shared" si="5"/>
        <v>0.1087582701</v>
      </c>
      <c r="AV330" s="86">
        <f>AA330 * ( (1-Baseline!D$90-Baseline!D$89) + (1-B330)*Baseline!D$90 )</f>
        <v>0.001851846395</v>
      </c>
      <c r="AW330" s="86">
        <f>AB330 * ( (1-Baseline!D$90-Baseline!D$89) + (1-B330)*Baseline!D$90 )</f>
        <v>0.0290956947</v>
      </c>
      <c r="AX330" s="86">
        <f>AC330 * ( (1-Baseline!D$90-Baseline!D$89) + (1-B330)*Baseline!D$90 )</f>
        <v>0.0004268371468</v>
      </c>
      <c r="AY330" s="86">
        <f>AD330 * ( (1-Baseline!D$90-Baseline!D$89) + (1-B330)*Baseline!D$90 )</f>
        <v>0.0004419246713</v>
      </c>
      <c r="AZ330" s="86">
        <f t="shared" si="6"/>
        <v>0.03181630292</v>
      </c>
      <c r="BA330" s="86">
        <f>AF330 * ( (1-Baseline!F$90-Baseline!F$89) + (1-Baseline!B$36)*Baseline!F$90 )</f>
        <v>0.001503579988</v>
      </c>
      <c r="BB330" s="86">
        <f>AG330 * ( (1-Baseline!F$90-Baseline!F$89) + (1-Baseline!B$36)*Baseline!F$90 )</f>
        <v>0.0002188998849</v>
      </c>
      <c r="BC330" s="86">
        <f>AH330 * ( (1-Baseline!F$90-Baseline!F$89) + (1-Baseline!B$36)*Baseline!F$90 )</f>
        <v>0.03972574041</v>
      </c>
      <c r="BD330" s="86">
        <f>AI330 * ( (1-Baseline!F$90-Baseline!F$89) + (1-Baseline!B$36)*Baseline!F$90 )</f>
        <v>0.0004951238942</v>
      </c>
      <c r="BE330" s="86">
        <f t="shared" si="7"/>
        <v>0.04194334418</v>
      </c>
      <c r="BF330" s="86">
        <f>AK330 * ( (1-Baseline!H$90-Baseline!H$89) + (1-Baseline!B$36)*Baseline!H$90 )</f>
        <v>0.00003106730866</v>
      </c>
      <c r="BG330" s="86">
        <f>AL330 * ( (1-Baseline!H$90-Baseline!H$89) + (1-Baseline!B$36)*Baseline!H$90 )</f>
        <v>0.0002495294012</v>
      </c>
      <c r="BH330" s="86">
        <f>AM330 * ( (1-Baseline!H$90-Baseline!H$89) + (1-Baseline!B$36)*Baseline!H$90 )</f>
        <v>0.00005384295179</v>
      </c>
      <c r="BI330" s="86">
        <f>AN330 * ( (1-Baseline!H$90-Baseline!H$89) + (1-Baseline!B$36)*Baseline!H$90 )</f>
        <v>0.02746456551</v>
      </c>
      <c r="BJ330" s="86">
        <f t="shared" si="8"/>
        <v>0.02779900517</v>
      </c>
      <c r="BK330" s="62"/>
      <c r="BL330" s="86">
        <f t="shared" si="19"/>
        <v>0.9426682779</v>
      </c>
      <c r="BM330" s="86">
        <f t="shared" si="20"/>
        <v>0.01987906822</v>
      </c>
      <c r="BN330" s="86">
        <f t="shared" si="21"/>
        <v>0.03147271981</v>
      </c>
      <c r="BO330" s="86">
        <f t="shared" si="22"/>
        <v>0.005979934067</v>
      </c>
      <c r="BP330" s="86">
        <f t="shared" si="9"/>
        <v>1</v>
      </c>
      <c r="BQ330" s="86">
        <f t="shared" si="23"/>
        <v>0.05820432372</v>
      </c>
      <c r="BR330" s="86">
        <f t="shared" si="24"/>
        <v>0.914490121</v>
      </c>
      <c r="BS330" s="86">
        <f t="shared" si="25"/>
        <v>0.01341567397</v>
      </c>
      <c r="BT330" s="86">
        <f t="shared" si="26"/>
        <v>0.01388988131</v>
      </c>
      <c r="BU330" s="86">
        <f t="shared" si="10"/>
        <v>1</v>
      </c>
      <c r="BV330" s="86">
        <f t="shared" si="27"/>
        <v>0.03584788044</v>
      </c>
      <c r="BW330" s="86">
        <f t="shared" si="28"/>
        <v>0.005218942105</v>
      </c>
      <c r="BX330" s="86">
        <f t="shared" si="29"/>
        <v>0.9471285895</v>
      </c>
      <c r="BY330" s="86">
        <f t="shared" si="30"/>
        <v>0.01180458792</v>
      </c>
      <c r="BZ330" s="86">
        <f t="shared" si="11"/>
        <v>1</v>
      </c>
      <c r="CA330" s="86">
        <f t="shared" si="31"/>
        <v>0.001117569081</v>
      </c>
      <c r="CB330" s="86">
        <f t="shared" si="32"/>
        <v>0.008976198953</v>
      </c>
      <c r="CC330" s="86">
        <f t="shared" si="33"/>
        <v>0.001936866138</v>
      </c>
      <c r="CD330" s="86">
        <f t="shared" si="34"/>
        <v>0.9879693658</v>
      </c>
      <c r="CE330" s="86">
        <f t="shared" si="12"/>
        <v>1</v>
      </c>
      <c r="CF330" s="62"/>
      <c r="CG330" s="86">
        <f t="shared" si="35"/>
        <v>0.9426682779</v>
      </c>
      <c r="CH330" s="86">
        <f t="shared" si="36"/>
        <v>0.01987906822</v>
      </c>
      <c r="CI330" s="86">
        <f t="shared" si="37"/>
        <v>0.03147271981</v>
      </c>
      <c r="CJ330" s="86">
        <f t="shared" si="38"/>
        <v>0.005979934067</v>
      </c>
      <c r="CK330" s="86">
        <f t="shared" si="13"/>
        <v>1</v>
      </c>
      <c r="CL330" s="86">
        <f t="shared" si="39"/>
        <v>0.05820432372</v>
      </c>
      <c r="CM330" s="86">
        <f t="shared" si="40"/>
        <v>0.914490121</v>
      </c>
      <c r="CN330" s="86">
        <f t="shared" si="41"/>
        <v>0.01341567397</v>
      </c>
      <c r="CO330" s="86">
        <f t="shared" si="42"/>
        <v>0.01388988131</v>
      </c>
      <c r="CP330" s="86">
        <f t="shared" si="14"/>
        <v>1</v>
      </c>
      <c r="CQ330" s="86">
        <f t="shared" si="43"/>
        <v>0.03584788044</v>
      </c>
      <c r="CR330" s="86">
        <f t="shared" si="44"/>
        <v>0.005218942105</v>
      </c>
      <c r="CS330" s="86">
        <f t="shared" si="45"/>
        <v>0.9471285895</v>
      </c>
      <c r="CT330" s="86">
        <f t="shared" si="46"/>
        <v>0.01180458792</v>
      </c>
      <c r="CU330" s="86">
        <f t="shared" si="15"/>
        <v>1</v>
      </c>
      <c r="CV330" s="86">
        <f t="shared" si="47"/>
        <v>0.001117569081</v>
      </c>
      <c r="CW330" s="86">
        <f t="shared" si="48"/>
        <v>0.008976198953</v>
      </c>
      <c r="CX330" s="86">
        <f t="shared" si="49"/>
        <v>0.001936866138</v>
      </c>
      <c r="CY330" s="86">
        <f t="shared" si="50"/>
        <v>0.9879693658</v>
      </c>
      <c r="CZ330" s="86">
        <f t="shared" si="16"/>
        <v>1</v>
      </c>
      <c r="DA330" s="62"/>
      <c r="DB330" s="86">
        <f>(AQ330*Baseline!B$7 + AV330*Baseline!B$11 + BA330*Baseline!B$16 + BF330*Baseline!B$18)</f>
        <v>60154.90168</v>
      </c>
      <c r="DC330" s="86">
        <f>(AR330*Baseline!B$7 + AW330*Baseline!B$11 + BB330*Baseline!B$16 + BG330*Baseline!B$18)</f>
        <v>75605.3759</v>
      </c>
      <c r="DD330" s="86">
        <f>(AS330*Baseline!B$7 + AX330*Baseline!B$11 + BC330*Baseline!B$16 + BH330*Baseline!B$18)</f>
        <v>138129.7818</v>
      </c>
      <c r="DE330" s="86">
        <f>(AT330*Baseline!B$7 + AY330*Baseline!B$11 + BD330*Baseline!B$16 + BI330*Baseline!B$18)</f>
        <v>1260546.785</v>
      </c>
      <c r="DF330" s="86">
        <f t="shared" si="17"/>
        <v>1534436.844</v>
      </c>
      <c r="DG330" s="62"/>
      <c r="DH330" s="86">
        <f t="shared" si="51"/>
        <v>0.0392032438</v>
      </c>
      <c r="DI330" s="86">
        <f t="shared" si="52"/>
        <v>0.04927239345</v>
      </c>
      <c r="DJ330" s="86">
        <f t="shared" si="53"/>
        <v>0.09001985473</v>
      </c>
      <c r="DK330" s="86">
        <f t="shared" si="54"/>
        <v>0.821504508</v>
      </c>
      <c r="DL330" s="86">
        <f t="shared" si="18"/>
        <v>1</v>
      </c>
      <c r="DM330" s="62"/>
      <c r="DN330" s="86">
        <f>DH330 / (Baseline!B$7/Baseline!B$17)</f>
        <v>4.184688423</v>
      </c>
      <c r="DO330" s="86">
        <f>DI330 / (Baseline!B$11/Baseline!B$17)</f>
        <v>1.189459161</v>
      </c>
      <c r="DP330" s="86">
        <f>DJ330 / (Baseline!B$16/Baseline!B$17)</f>
        <v>1.391078802</v>
      </c>
      <c r="DQ330" s="86">
        <f>DK330 / (Baseline!B$18/Baseline!B$17)</f>
        <v>0.9287833705</v>
      </c>
      <c r="DR330" s="62"/>
      <c r="DS330" s="86">
        <f>DH330 / Baseline!H$117</f>
        <v>1.56840863</v>
      </c>
      <c r="DT330" s="86">
        <f>DI330 / Baseline!H$118</f>
        <v>1.10912415</v>
      </c>
      <c r="DU330" s="86">
        <f>DJ330 / Baseline!H$119</f>
        <v>1.076134645</v>
      </c>
      <c r="DV330" s="86">
        <f>DK330 / Baseline!H$120</f>
        <v>0.9699806707</v>
      </c>
      <c r="DW330" s="87"/>
      <c r="DX330" s="86">
        <f>(AU330*Baseline!B$34)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0.02884327177</v>
      </c>
      <c r="DY330" s="86">
        <f>(AZ330*Baseline!B$34) + (Baseline!D$90*(1-Baseline!D$91)*Baseline!B$35) + (Baseline!D$90*Baseline!D$91*((1-Baseline!D$92)*Baseline!B$40 + Baseline!D$92*Baseline!B$41))</f>
        <v>0.01118601344</v>
      </c>
      <c r="DZ330" s="86">
        <f>(BE330*Baseline!B$34) + (Baseline!F$90*(1-Baseline!F$91)*Baseline!B$35) + (Baseline!F$90*Baseline!F$91*((1-Baseline!F$92)*Baseline!B$40 + Baseline!F$92*Baseline!B$41))</f>
        <v>0.01402214163</v>
      </c>
      <c r="EA330" s="86">
        <f>(BJ330*Baseline!B$34) + (Baseline!H$90*(1-Baseline!H$91)*Baseline!B$35) + (Baseline!H$90*Baseline!H$91*((1-Baseline!H$92)*Baseline!B$40 + Baseline!H$92*Baseline!B$41))</f>
        <v>0.009314850776</v>
      </c>
      <c r="EB330" s="86">
        <f>( DX330*Baseline!B$7 + DY330*Baseline!B$11 + DZ330*Baseline!B$16 + EA330*Baseline!B$18 ) / Baseline!B$17</f>
        <v>0.009879928927</v>
      </c>
    </row>
    <row r="331">
      <c r="A331" s="73" t="s">
        <v>507</v>
      </c>
      <c r="B331" s="85">
        <f>MIN( MAX( NORMINV( MCrands!B331, (B$5+B$4)/2, (B$5-B$4)/3.29 ), 0 ), 1 )</f>
        <v>0.3545438066</v>
      </c>
      <c r="C331" s="85">
        <f>MAX( NORMINV( MCrands!C331, (C$5+C$4)/2, (C$5-C$4)/3.29 ), 0 )</f>
        <v>2.56222161</v>
      </c>
      <c r="D331" s="83"/>
      <c r="E331" s="84">
        <f>Baseline!B$33 * (C331 * Baseline!B$68*Baseline!B$68/Baseline!B$75 + Baseline!B$46 * Baseline!B$54*Baseline!B$54/Baseline!B$76 + Baseline!B$47 * Baseline!B$55*Baseline!B$55/Baseline!B$77 + Baseline!B$56*Baseline!B$56/Baseline!B$78)</f>
        <v>0.00001819008158</v>
      </c>
      <c r="F331" s="84">
        <f>Baseline!B$33 * (C331 * Baseline!B$68*Baseline!B$59/Baseline!B$75 + Baseline!B$46 * Baseline!B$54*Baseline!B$69/Baseline!B$76 + Baseline!B$47 * Baseline!B$55*Baseline!B$57/Baseline!B$77 + Baseline!B$56*Baseline!B$58/Baseline!B$78)</f>
        <v>0.0000002391115567</v>
      </c>
      <c r="G331" s="85">
        <f>Baseline!B$33 * (C331 * Baseline!B$68*Baseline!B$60/Baseline!B$75 + Baseline!B$46 * Baseline!B$54*Baseline!B$61/Baseline!B$76 + Baseline!B$47 * Baseline!B$55*Baseline!B$70/Baseline!B$77 + Baseline!B$56*Baseline!B$62/Baseline!B$78)</f>
        <v>0.0000002005358649</v>
      </c>
      <c r="H331" s="84">
        <f>Baseline!B$33 * (C331 * Baseline!B$68*Baseline!B$63/Baseline!B$75 + Baseline!B$46 * Baseline!B$54*Baseline!B$64/Baseline!B$76 + Baseline!B$47 * Baseline!B$55*Baseline!B$65/Baseline!B$77 + Baseline!B$56*Baseline!B$71/Baseline!B$78)</f>
        <v>0.000000003700682854</v>
      </c>
      <c r="I331" s="84">
        <f>Baseline!B$33 * (C331 * Baseline!B$59*Baseline!B$68/Baseline!B$75 + Baseline!B$46 * Baseline!B$69*Baseline!B$54/Baseline!B$76 + Baseline!B$47 * Baseline!B$57*Baseline!B$55/Baseline!B$77 + Baseline!B$58*Baseline!B$56/Baseline!B$78)</f>
        <v>0.0000002391115567</v>
      </c>
      <c r="J331" s="85">
        <f>Baseline!B$33 * (C331 * Baseline!B$59*Baseline!B$59/Baseline!B$75 + Baseline!B$46 * Baseline!B$69*Baseline!B$69/Baseline!B$76 + Baseline!B$47 * Baseline!B$57*Baseline!B$57/Baseline!B$77 + Baseline!B$58*Baseline!B$58/Baseline!B$78)</f>
        <v>0.000002116574442</v>
      </c>
      <c r="K331" s="84">
        <f>Baseline!B$33 * (C331 * Baseline!B$59*Baseline!B$60/Baseline!B$75 + Baseline!B$46 * Baseline!B$69*Baseline!B$61/Baseline!B$76 + Baseline!B$47 * Baseline!B$57*Baseline!B$70/Baseline!B$77 + Baseline!B$58*Baseline!B$62/Baseline!B$78)</f>
        <v>0.00000001648980908</v>
      </c>
      <c r="L331" s="85">
        <f>Baseline!B$33 * (C331 * Baseline!B$59*Baseline!B$63/Baseline!B$75 + Baseline!B$46 * Baseline!B$69*Baseline!B$64/Baseline!B$76 + Baseline!B$47 * Baseline!B$57*Baseline!B$65/Baseline!B$77 + Baseline!B$58*Baseline!B$71/Baseline!B$78)</f>
        <v>0.00000001707279268</v>
      </c>
      <c r="M331" s="84">
        <f>Baseline!B$33 * (C331 * Baseline!B$60*Baseline!B$68/Baseline!B$75 + Baseline!B$46 * Baseline!B$61*Baseline!B$54/Baseline!B$76 + Baseline!B$47 * Baseline!B$70*Baseline!B$55/Baseline!B$77 + Baseline!B$62*Baseline!B$56/Baseline!B$78)</f>
        <v>0.0000002005358649</v>
      </c>
      <c r="N331" s="85">
        <f>Baseline!B$33 * (C331 * Baseline!B$60*Baseline!B$59/Baseline!B$75 + Baseline!B$46 * Baseline!B$61*Baseline!B$69/Baseline!B$76 + Baseline!B$47 * Baseline!B$70*Baseline!B$57/Baseline!B$77 + Baseline!B$62*Baseline!B$58/Baseline!B$78)</f>
        <v>0.00000001648980908</v>
      </c>
      <c r="O331" s="85">
        <f>Baseline!B$33 * (C331 * Baseline!B$60*Baseline!B$60/Baseline!B$75 + Baseline!B$46 * Baseline!B$61*Baseline!B$61/Baseline!B$76 + Baseline!B$47 * Baseline!B$70*Baseline!B$70/Baseline!B$77 + Baseline!B$62*Baseline!B$62/Baseline!B$78)</f>
        <v>0.000001589267583</v>
      </c>
      <c r="P331" s="84">
        <f>Baseline!B$33 * (C331 * Baseline!B$60*Baseline!B$63/Baseline!B$75 + Baseline!B$46 * Baseline!B$61*Baseline!B$64/Baseline!B$76 + Baseline!B$47 * Baseline!B$70*Baseline!B$65/Baseline!B$77 + Baseline!B$62*Baseline!B$71/Baseline!B$78)</f>
        <v>0.000000001956397794</v>
      </c>
      <c r="Q331" s="84">
        <f>Baseline!B$33 * (C331 * Baseline!B$63*Baseline!B$68/Baseline!B$75 + Baseline!B$46 * Baseline!B$64*Baseline!B$54/Baseline!B$76 + Baseline!B$47 * Baseline!B$65*Baseline!B$55/Baseline!B$77 + Baseline!B$71*Baseline!B$56/Baseline!B$78)</f>
        <v>0.000000003700682854</v>
      </c>
      <c r="R331" s="84">
        <f>Baseline!B$33 * (C331 * Baseline!B$63*Baseline!B$59/Baseline!B$75 + Baseline!B$46 * Baseline!B$64*Baseline!B$69/Baseline!B$76 + Baseline!B$47 * Baseline!B$65*Baseline!B$57/Baseline!B$77 + Baseline!B$71*Baseline!B$58/Baseline!B$78)</f>
        <v>0.00000001707279268</v>
      </c>
      <c r="S331" s="84">
        <f>Baseline!B$33 * (C331 * Baseline!B$63*Baseline!B$60/Baseline!B$75 + Baseline!B$46 * Baseline!B$64*Baseline!B$61/Baseline!B$76 + Baseline!B$47 * Baseline!B$65*Baseline!B$70/Baseline!B$77 + Baseline!B$71*Baseline!B$62/Baseline!B$78)</f>
        <v>0.000000001956397794</v>
      </c>
      <c r="T331" s="84">
        <f>Baseline!B$33 * (C331 * Baseline!B$63*Baseline!B$63/Baseline!B$75 + Baseline!B$46 * Baseline!B$64*Baseline!B$64/Baseline!B$76 + Baseline!B$47 * Baseline!B$65*Baseline!B$65/Baseline!B$77 + Baseline!B$71*Baseline!B$71/Baseline!B$78)</f>
        <v>0.00000009856721782</v>
      </c>
      <c r="U331" s="83"/>
      <c r="V331" s="84">
        <f>E331 * ( Baseline!B$89 * Baseline!B$7 )</f>
        <v>0.1887948567</v>
      </c>
      <c r="W331" s="84">
        <f>F331 * ( Baseline!D$89 * Baseline!B$11 )</f>
        <v>0.00441079421</v>
      </c>
      <c r="X331" s="84">
        <f>G331 * ( Baseline!F$89 * Baseline!B$16 )</f>
        <v>0.006965567128</v>
      </c>
      <c r="Y331" s="84">
        <f>H331 * ( Baseline!H$89 * Baseline!B$18 )</f>
        <v>0.001301431969</v>
      </c>
      <c r="Z331" s="86">
        <f t="shared" si="1"/>
        <v>0.20147265</v>
      </c>
      <c r="AA331" s="84">
        <f>I331 * ( Baseline!B$89 * Baseline!B$7 )</f>
        <v>0.002481738847</v>
      </c>
      <c r="AB331" s="85">
        <f>J331 * ( Baseline!D$89 * Baseline!B$11 )</f>
        <v>0.03904359297</v>
      </c>
      <c r="AC331" s="85">
        <f>K331 * ( Baseline!F$89 * Baseline!B$16 )</f>
        <v>0.0005727697244</v>
      </c>
      <c r="AD331" s="85">
        <f>L331 * ( Baseline!F$89 * Baseline!B$16 )</f>
        <v>0.0005930195257</v>
      </c>
      <c r="AE331" s="86">
        <f t="shared" si="2"/>
        <v>0.04269112106</v>
      </c>
      <c r="AF331" s="86">
        <f>M331 * ( Baseline!B$89 * Baseline!B$7 )</f>
        <v>0.002081361742</v>
      </c>
      <c r="AG331" s="86">
        <f>N331 * ( Baseline!D$89 * Baseline!B$11 )</f>
        <v>0.000304180841</v>
      </c>
      <c r="AH331" s="86">
        <f>O331 * ( Baseline!F$89 * Baseline!B$16 )</f>
        <v>0.05520284385</v>
      </c>
      <c r="AI331" s="86">
        <f>P331 * ( Baseline!H$89 * Baseline!B$18 )</f>
        <v>0.0006880131948</v>
      </c>
      <c r="AJ331" s="86">
        <f t="shared" si="3"/>
        <v>0.05827639962</v>
      </c>
      <c r="AK331" s="86">
        <f>Q331 * ( Baseline!B$89 * Baseline!B$7 )</f>
        <v>0.00003840938734</v>
      </c>
      <c r="AL331" s="86">
        <f>R331 * ( Baseline!D$89 * Baseline!B$11 )</f>
        <v>0.0003149349038</v>
      </c>
      <c r="AM331" s="86">
        <f>S331 * ( Baseline!F$89 * Baseline!B$16 )</f>
        <v>0.00006795502725</v>
      </c>
      <c r="AN331" s="86">
        <f>T331 * ( Baseline!H$89 * Baseline!B$18 )</f>
        <v>0.03466347521</v>
      </c>
      <c r="AO331" s="86">
        <f t="shared" si="4"/>
        <v>0.03508477453</v>
      </c>
      <c r="AP331" s="62"/>
      <c r="AQ331" s="86">
        <f>V331 * ( (1-Baseline!B$90-Baseline!B$89) + (1-B331)*Baseline!B$90 )</f>
        <v>0.1251815648</v>
      </c>
      <c r="AR331" s="86">
        <f>W331 * ( (1-Baseline!B$90-Baseline!B$89) + (1-B331)*Baseline!B$90 )</f>
        <v>0.002924603619</v>
      </c>
      <c r="AS331" s="86">
        <f>X331 * ( (1-Baseline!B$90-Baseline!B$89) + (1-B331)*Baseline!B$90 )</f>
        <v>0.004618561163</v>
      </c>
      <c r="AT331" s="86">
        <f>Y331 * ( (1-Baseline!B$90-Baseline!B$89) + (1-B331)*Baseline!B$90 )</f>
        <v>0.0008629222915</v>
      </c>
      <c r="AU331" s="86">
        <f t="shared" si="5"/>
        <v>0.1335876519</v>
      </c>
      <c r="AV331" s="86">
        <f>AA331 * ( (1-Baseline!D$90-Baseline!D$89) + (1-B331)*Baseline!D$90 )</f>
        <v>0.00206620338</v>
      </c>
      <c r="AW331" s="86">
        <f>AB331 * ( (1-Baseline!D$90-Baseline!D$89) + (1-B331)*Baseline!D$90 )</f>
        <v>0.03250624209</v>
      </c>
      <c r="AX331" s="86">
        <f>AC331 * ( (1-Baseline!D$90-Baseline!D$89) + (1-B331)*Baseline!D$90 )</f>
        <v>0.000476866751</v>
      </c>
      <c r="AY331" s="86">
        <f>AD331 * ( (1-Baseline!D$90-Baseline!D$89) + (1-B331)*Baseline!D$90 )</f>
        <v>0.0004937259817</v>
      </c>
      <c r="AZ331" s="86">
        <f t="shared" si="6"/>
        <v>0.03554303821</v>
      </c>
      <c r="BA331" s="86">
        <f>AF331 * ( (1-Baseline!F$90-Baseline!F$89) + (1-Baseline!B$36)*Baseline!F$90 )</f>
        <v>0.001497814513</v>
      </c>
      <c r="BB331" s="86">
        <f>AG331 * ( (1-Baseline!F$90-Baseline!F$89) + (1-Baseline!B$36)*Baseline!F$90 )</f>
        <v>0.000218898267</v>
      </c>
      <c r="BC331" s="86">
        <f>AH331 * ( (1-Baseline!F$90-Baseline!F$89) + (1-Baseline!B$36)*Baseline!F$90 )</f>
        <v>0.03972573292</v>
      </c>
      <c r="BD331" s="86">
        <f>AI331 * ( (1-Baseline!F$90-Baseline!F$89) + (1-Baseline!B$36)*Baseline!F$90 )</f>
        <v>0.0004951163114</v>
      </c>
      <c r="BE331" s="86">
        <f t="shared" si="7"/>
        <v>0.04193756201</v>
      </c>
      <c r="BF331" s="86">
        <f>AK331 * ( (1-Baseline!H$90-Baseline!H$89) + (1-Baseline!B$36)*Baseline!H$90 )</f>
        <v>0.00003043252578</v>
      </c>
      <c r="BG331" s="86">
        <f>AL331 * ( (1-Baseline!H$90-Baseline!H$89) + (1-Baseline!B$36)*Baseline!H$90 )</f>
        <v>0.000249529223</v>
      </c>
      <c r="BH331" s="86">
        <f>AM331 * ( (1-Baseline!H$90-Baseline!H$89) + (1-Baseline!B$36)*Baseline!H$90 )</f>
        <v>0.00005384212719</v>
      </c>
      <c r="BI331" s="86">
        <f>AN331 * ( (1-Baseline!H$90-Baseline!H$89) + (1-Baseline!B$36)*Baseline!H$90 )</f>
        <v>0.02746456468</v>
      </c>
      <c r="BJ331" s="86">
        <f t="shared" si="8"/>
        <v>0.02779836855</v>
      </c>
      <c r="BK331" s="62"/>
      <c r="BL331" s="86">
        <f t="shared" si="19"/>
        <v>0.9370743706</v>
      </c>
      <c r="BM331" s="86">
        <f t="shared" si="20"/>
        <v>0.02189276912</v>
      </c>
      <c r="BN331" s="86">
        <f t="shared" si="21"/>
        <v>0.03457326406</v>
      </c>
      <c r="BO331" s="86">
        <f t="shared" si="22"/>
        <v>0.006459596224</v>
      </c>
      <c r="BP331" s="86">
        <f t="shared" si="9"/>
        <v>1</v>
      </c>
      <c r="BQ331" s="86">
        <f t="shared" si="23"/>
        <v>0.05813243561</v>
      </c>
      <c r="BR331" s="86">
        <f t="shared" si="24"/>
        <v>0.9145600301</v>
      </c>
      <c r="BS331" s="86">
        <f t="shared" si="25"/>
        <v>0.01341660069</v>
      </c>
      <c r="BT331" s="86">
        <f t="shared" si="26"/>
        <v>0.01389093355</v>
      </c>
      <c r="BU331" s="86">
        <f t="shared" si="10"/>
        <v>1</v>
      </c>
      <c r="BV331" s="86">
        <f t="shared" si="27"/>
        <v>0.03571534541</v>
      </c>
      <c r="BW331" s="86">
        <f t="shared" si="28"/>
        <v>0.005219623089</v>
      </c>
      <c r="BX331" s="86">
        <f t="shared" si="29"/>
        <v>0.9472589968</v>
      </c>
      <c r="BY331" s="86">
        <f t="shared" si="30"/>
        <v>0.01180603468</v>
      </c>
      <c r="BZ331" s="86">
        <f t="shared" si="11"/>
        <v>1</v>
      </c>
      <c r="CA331" s="86">
        <f t="shared" si="31"/>
        <v>0.001094759418</v>
      </c>
      <c r="CB331" s="86">
        <f t="shared" si="32"/>
        <v>0.008976398112</v>
      </c>
      <c r="CC331" s="86">
        <f t="shared" si="33"/>
        <v>0.001936880831</v>
      </c>
      <c r="CD331" s="86">
        <f t="shared" si="34"/>
        <v>0.9879919616</v>
      </c>
      <c r="CE331" s="86">
        <f t="shared" si="12"/>
        <v>1</v>
      </c>
      <c r="CF331" s="62"/>
      <c r="CG331" s="86">
        <f t="shared" si="35"/>
        <v>0.9370743706</v>
      </c>
      <c r="CH331" s="86">
        <f t="shared" si="36"/>
        <v>0.02189276912</v>
      </c>
      <c r="CI331" s="86">
        <f t="shared" si="37"/>
        <v>0.03457326406</v>
      </c>
      <c r="CJ331" s="86">
        <f t="shared" si="38"/>
        <v>0.006459596224</v>
      </c>
      <c r="CK331" s="86">
        <f t="shared" si="13"/>
        <v>1</v>
      </c>
      <c r="CL331" s="86">
        <f t="shared" si="39"/>
        <v>0.05813243561</v>
      </c>
      <c r="CM331" s="86">
        <f t="shared" si="40"/>
        <v>0.9145600301</v>
      </c>
      <c r="CN331" s="86">
        <f t="shared" si="41"/>
        <v>0.01341660069</v>
      </c>
      <c r="CO331" s="86">
        <f t="shared" si="42"/>
        <v>0.01389093355</v>
      </c>
      <c r="CP331" s="86">
        <f t="shared" si="14"/>
        <v>1</v>
      </c>
      <c r="CQ331" s="86">
        <f t="shared" si="43"/>
        <v>0.03571534541</v>
      </c>
      <c r="CR331" s="86">
        <f t="shared" si="44"/>
        <v>0.005219623089</v>
      </c>
      <c r="CS331" s="86">
        <f t="shared" si="45"/>
        <v>0.9472589968</v>
      </c>
      <c r="CT331" s="86">
        <f t="shared" si="46"/>
        <v>0.01180603468</v>
      </c>
      <c r="CU331" s="86">
        <f t="shared" si="15"/>
        <v>1</v>
      </c>
      <c r="CV331" s="86">
        <f t="shared" si="47"/>
        <v>0.001094759418</v>
      </c>
      <c r="CW331" s="86">
        <f t="shared" si="48"/>
        <v>0.008976398112</v>
      </c>
      <c r="CX331" s="86">
        <f t="shared" si="49"/>
        <v>0.001936880831</v>
      </c>
      <c r="CY331" s="86">
        <f t="shared" si="50"/>
        <v>0.9879919616</v>
      </c>
      <c r="CZ331" s="86">
        <f t="shared" si="16"/>
        <v>1</v>
      </c>
      <c r="DA331" s="62"/>
      <c r="DB331" s="86">
        <f>(AQ331*Baseline!B$7 + AV331*Baseline!B$11 + BA331*Baseline!B$16 + BF331*Baseline!B$18)</f>
        <v>71555.63703</v>
      </c>
      <c r="DC331" s="86">
        <f>(AR331*Baseline!B$7 + AW331*Baseline!B$11 + BB331*Baseline!B$16 + BG331*Baseline!B$18)</f>
        <v>83289.32178</v>
      </c>
      <c r="DD331" s="86">
        <f>(AS331*Baseline!B$7 + AX331*Baseline!B$11 + BC331*Baseline!B$16 + BH331*Baseline!B$18)</f>
        <v>138816.8968</v>
      </c>
      <c r="DE331" s="86">
        <f>(AT331*Baseline!B$7 + AY331*Baseline!B$11 + BD331*Baseline!B$16 + BI331*Baseline!B$18)</f>
        <v>1260760.901</v>
      </c>
      <c r="DF331" s="86">
        <f t="shared" si="17"/>
        <v>1554422.756</v>
      </c>
      <c r="DG331" s="62"/>
      <c r="DH331" s="86">
        <f t="shared" si="51"/>
        <v>0.04603357532</v>
      </c>
      <c r="DI331" s="86">
        <f t="shared" si="52"/>
        <v>0.05358215546</v>
      </c>
      <c r="DJ331" s="86">
        <f t="shared" si="53"/>
        <v>0.08930446766</v>
      </c>
      <c r="DK331" s="86">
        <f t="shared" si="54"/>
        <v>0.8110798016</v>
      </c>
      <c r="DL331" s="86">
        <f t="shared" si="18"/>
        <v>1</v>
      </c>
      <c r="DM331" s="62"/>
      <c r="DN331" s="86">
        <f>DH331 / (Baseline!B$7/Baseline!B$17)</f>
        <v>4.913781388</v>
      </c>
      <c r="DO331" s="86">
        <f>DI331 / (Baseline!B$11/Baseline!B$17)</f>
        <v>1.293498879</v>
      </c>
      <c r="DP331" s="86">
        <f>DJ331 / (Baseline!B$16/Baseline!B$17)</f>
        <v>1.38002391</v>
      </c>
      <c r="DQ331" s="86">
        <f>DK331 / (Baseline!B$18/Baseline!B$17)</f>
        <v>0.9169973195</v>
      </c>
      <c r="DR331" s="62"/>
      <c r="DS331" s="86">
        <f>DH331 / Baseline!H$117</f>
        <v>1.841670479</v>
      </c>
      <c r="DT331" s="86">
        <f>DI331 / Baseline!H$118</f>
        <v>1.206137118</v>
      </c>
      <c r="DU331" s="86">
        <f>DJ331 / Baseline!H$119</f>
        <v>1.067582611</v>
      </c>
      <c r="DV331" s="86">
        <f>DK331 / Baseline!H$120</f>
        <v>0.9576718353</v>
      </c>
      <c r="DW331" s="87"/>
      <c r="DX331" s="86">
        <f>(AU331*Baseline!B$34)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0.03256767903</v>
      </c>
      <c r="DY331" s="86">
        <f>(AZ331*Baseline!B$34) + (Baseline!D$90*(1-Baseline!D$91)*Baseline!B$35) + (Baseline!D$90*Baseline!D$91*((1-Baseline!D$92)*Baseline!B$40 + Baseline!D$92*Baseline!B$41))</f>
        <v>0.01174502373</v>
      </c>
      <c r="DZ331" s="86">
        <f>(BE331*Baseline!B$34) + (Baseline!F$90*(1-Baseline!F$91)*Baseline!B$35) + (Baseline!F$90*Baseline!F$91*((1-Baseline!F$92)*Baseline!B$40 + Baseline!F$92*Baseline!B$41))</f>
        <v>0.0140212743</v>
      </c>
      <c r="EA331" s="86">
        <f>(BJ331*Baseline!B$34) + (Baseline!H$90*(1-Baseline!H$91)*Baseline!B$35) + (Baseline!H$90*Baseline!H$91*((1-Baseline!H$92)*Baseline!B$40 + Baseline!H$92*Baseline!B$41))</f>
        <v>0.009314755283</v>
      </c>
      <c r="EB331" s="86">
        <f>( DX331*Baseline!B$7 + DY331*Baseline!B$11 + DZ331*Baseline!B$16 + EA331*Baseline!B$18 ) / Baseline!B$17</f>
        <v>0.009937836101</v>
      </c>
    </row>
    <row r="332">
      <c r="A332" s="73" t="s">
        <v>508</v>
      </c>
      <c r="B332" s="85">
        <f>MIN( MAX( NORMINV( MCrands!B332, (B$5+B$4)/2, (B$5-B$4)/3.29 ), 0 ), 1 )</f>
        <v>0.4639460077</v>
      </c>
      <c r="C332" s="85">
        <f>MAX( NORMINV( MCrands!C332, (C$5+C$4)/2, (C$5-C$4)/3.29 ), 0 )</f>
        <v>2.657667399</v>
      </c>
      <c r="D332" s="83"/>
      <c r="E332" s="84">
        <f>Baseline!B$33 * (C332 * Baseline!B$68*Baseline!B$68/Baseline!B$75 + Baseline!B$46 * Baseline!B$54*Baseline!B$54/Baseline!B$76 + Baseline!B$47 * Baseline!B$55*Baseline!B$55/Baseline!B$77 + Baseline!B$56*Baseline!B$56/Baseline!B$78)</f>
        <v>0.00001886584006</v>
      </c>
      <c r="F332" s="84">
        <f>Baseline!B$33 * (C332 * Baseline!B$68*Baseline!B$59/Baseline!B$75 + Baseline!B$46 * Baseline!B$54*Baseline!B$69/Baseline!B$76 + Baseline!B$47 * Baseline!B$55*Baseline!B$57/Baseline!B$77 + Baseline!B$56*Baseline!B$58/Baseline!B$78)</f>
        <v>0.0000002392182554</v>
      </c>
      <c r="G332" s="85">
        <f>Baseline!B$33 * (C332 * Baseline!B$68*Baseline!B$60/Baseline!B$75 + Baseline!B$46 * Baseline!B$54*Baseline!B$61/Baseline!B$76 + Baseline!B$47 * Baseline!B$55*Baseline!B$70/Baseline!B$77 + Baseline!B$56*Baseline!B$62/Baseline!B$78)</f>
        <v>0.0000002007981659</v>
      </c>
      <c r="H332" s="84">
        <f>Baseline!B$33 * (C332 * Baseline!B$68*Baseline!B$63/Baseline!B$75 + Baseline!B$46 * Baseline!B$54*Baseline!B$64/Baseline!B$76 + Baseline!B$47 * Baseline!B$55*Baseline!B$65/Baseline!B$77 + Baseline!B$56*Baseline!B$71/Baseline!B$78)</f>
        <v>0.000000003726912953</v>
      </c>
      <c r="I332" s="84">
        <f>Baseline!B$33 * (C332 * Baseline!B$59*Baseline!B$68/Baseline!B$75 + Baseline!B$46 * Baseline!B$69*Baseline!B$54/Baseline!B$76 + Baseline!B$47 * Baseline!B$57*Baseline!B$55/Baseline!B$77 + Baseline!B$58*Baseline!B$56/Baseline!B$78)</f>
        <v>0.0000002392182554</v>
      </c>
      <c r="J332" s="85">
        <f>Baseline!B$33 * (C332 * Baseline!B$59*Baseline!B$59/Baseline!B$75 + Baseline!B$46 * Baseline!B$69*Baseline!B$69/Baseline!B$76 + Baseline!B$47 * Baseline!B$57*Baseline!B$57/Baseline!B$77 + Baseline!B$58*Baseline!B$58/Baseline!B$78)</f>
        <v>0.000002116574459</v>
      </c>
      <c r="K332" s="84">
        <f>Baseline!B$33 * (C332 * Baseline!B$59*Baseline!B$60/Baseline!B$75 + Baseline!B$46 * Baseline!B$69*Baseline!B$61/Baseline!B$76 + Baseline!B$47 * Baseline!B$57*Baseline!B$70/Baseline!B$77 + Baseline!B$58*Baseline!B$62/Baseline!B$78)</f>
        <v>0.0000000164898505</v>
      </c>
      <c r="L332" s="85">
        <f>Baseline!B$33 * (C332 * Baseline!B$59*Baseline!B$63/Baseline!B$75 + Baseline!B$46 * Baseline!B$69*Baseline!B$64/Baseline!B$76 + Baseline!B$47 * Baseline!B$57*Baseline!B$65/Baseline!B$77 + Baseline!B$58*Baseline!B$71/Baseline!B$78)</f>
        <v>0.00000001707279682</v>
      </c>
      <c r="M332" s="84">
        <f>Baseline!B$33 * (C332 * Baseline!B$60*Baseline!B$68/Baseline!B$75 + Baseline!B$46 * Baseline!B$61*Baseline!B$54/Baseline!B$76 + Baseline!B$47 * Baseline!B$70*Baseline!B$55/Baseline!B$77 + Baseline!B$62*Baseline!B$56/Baseline!B$78)</f>
        <v>0.0000002007981659</v>
      </c>
      <c r="N332" s="85">
        <f>Baseline!B$33 * (C332 * Baseline!B$60*Baseline!B$59/Baseline!B$75 + Baseline!B$46 * Baseline!B$61*Baseline!B$69/Baseline!B$76 + Baseline!B$47 * Baseline!B$70*Baseline!B$57/Baseline!B$77 + Baseline!B$62*Baseline!B$58/Baseline!B$78)</f>
        <v>0.0000000164898505</v>
      </c>
      <c r="O332" s="85">
        <f>Baseline!B$33 * (C332 * Baseline!B$60*Baseline!B$60/Baseline!B$75 + Baseline!B$46 * Baseline!B$61*Baseline!B$61/Baseline!B$76 + Baseline!B$47 * Baseline!B$70*Baseline!B$70/Baseline!B$77 + Baseline!B$62*Baseline!B$62/Baseline!B$78)</f>
        <v>0.000001589267685</v>
      </c>
      <c r="P332" s="84">
        <f>Baseline!B$33 * (C332 * Baseline!B$60*Baseline!B$63/Baseline!B$75 + Baseline!B$46 * Baseline!B$61*Baseline!B$64/Baseline!B$76 + Baseline!B$47 * Baseline!B$70*Baseline!B$65/Baseline!B$77 + Baseline!B$62*Baseline!B$71/Baseline!B$78)</f>
        <v>0.000000001956407975</v>
      </c>
      <c r="Q332" s="84">
        <f>Baseline!B$33 * (C332 * Baseline!B$63*Baseline!B$68/Baseline!B$75 + Baseline!B$46 * Baseline!B$64*Baseline!B$54/Baseline!B$76 + Baseline!B$47 * Baseline!B$65*Baseline!B$55/Baseline!B$77 + Baseline!B$71*Baseline!B$56/Baseline!B$78)</f>
        <v>0.000000003726912953</v>
      </c>
      <c r="R332" s="84">
        <f>Baseline!B$33 * (C332 * Baseline!B$63*Baseline!B$59/Baseline!B$75 + Baseline!B$46 * Baseline!B$64*Baseline!B$69/Baseline!B$76 + Baseline!B$47 * Baseline!B$65*Baseline!B$57/Baseline!B$77 + Baseline!B$71*Baseline!B$58/Baseline!B$78)</f>
        <v>0.00000001707279682</v>
      </c>
      <c r="S332" s="84">
        <f>Baseline!B$33 * (C332 * Baseline!B$63*Baseline!B$60/Baseline!B$75 + Baseline!B$46 * Baseline!B$64*Baseline!B$61/Baseline!B$76 + Baseline!B$47 * Baseline!B$65*Baseline!B$70/Baseline!B$77 + Baseline!B$71*Baseline!B$62/Baseline!B$78)</f>
        <v>0.000000001956407975</v>
      </c>
      <c r="T332" s="84">
        <f>Baseline!B$33 * (C332 * Baseline!B$63*Baseline!B$63/Baseline!B$75 + Baseline!B$46 * Baseline!B$64*Baseline!B$64/Baseline!B$76 + Baseline!B$47 * Baseline!B$65*Baseline!B$65/Baseline!B$77 + Baseline!B$71*Baseline!B$71/Baseline!B$78)</f>
        <v>0.00000009856721883</v>
      </c>
      <c r="U332" s="83"/>
      <c r="V332" s="84">
        <f>E332 * ( Baseline!B$89 * Baseline!B$7 )</f>
        <v>0.195808554</v>
      </c>
      <c r="W332" s="84">
        <f>F332 * ( Baseline!D$89 * Baseline!B$11 )</f>
        <v>0.004412762438</v>
      </c>
      <c r="X332" s="84">
        <f>G332 * ( Baseline!F$89 * Baseline!B$16 )</f>
        <v>0.006974678093</v>
      </c>
      <c r="Y332" s="84">
        <f>H332 * ( Baseline!H$89 * Baseline!B$18 )</f>
        <v>0.001310656399</v>
      </c>
      <c r="Z332" s="86">
        <f t="shared" si="1"/>
        <v>0.2085066509</v>
      </c>
      <c r="AA332" s="84">
        <f>I332 * ( Baseline!B$89 * Baseline!B$7 )</f>
        <v>0.002482846272</v>
      </c>
      <c r="AB332" s="85">
        <f>J332 * ( Baseline!D$89 * Baseline!B$11 )</f>
        <v>0.03904359328</v>
      </c>
      <c r="AC332" s="85">
        <f>K332 * ( Baseline!F$89 * Baseline!B$16 )</f>
        <v>0.000572771163</v>
      </c>
      <c r="AD332" s="85">
        <f>L332 * ( Baseline!F$89 * Baseline!B$16 )</f>
        <v>0.0005930196696</v>
      </c>
      <c r="AE332" s="86">
        <f t="shared" si="2"/>
        <v>0.04269223038</v>
      </c>
      <c r="AF332" s="86">
        <f>M332 * ( Baseline!B$89 * Baseline!B$7 )</f>
        <v>0.002084084164</v>
      </c>
      <c r="AG332" s="86">
        <f>N332 * ( Baseline!D$89 * Baseline!B$11 )</f>
        <v>0.000304181605</v>
      </c>
      <c r="AH332" s="86">
        <f>O332 * ( Baseline!F$89 * Baseline!B$16 )</f>
        <v>0.05520284738</v>
      </c>
      <c r="AI332" s="86">
        <f>P332 * ( Baseline!H$89 * Baseline!B$18 )</f>
        <v>0.0006880167753</v>
      </c>
      <c r="AJ332" s="86">
        <f t="shared" si="3"/>
        <v>0.05827912993</v>
      </c>
      <c r="AK332" s="86">
        <f>Q332 * ( Baseline!B$89 * Baseline!B$7 )</f>
        <v>0.00003868162954</v>
      </c>
      <c r="AL332" s="86">
        <f>R332 * ( Baseline!D$89 * Baseline!B$11 )</f>
        <v>0.0003149349802</v>
      </c>
      <c r="AM332" s="86">
        <f>S332 * ( Baseline!F$89 * Baseline!B$16 )</f>
        <v>0.0000679553809</v>
      </c>
      <c r="AN332" s="86">
        <f>T332 * ( Baseline!H$89 * Baseline!B$18 )</f>
        <v>0.03466347557</v>
      </c>
      <c r="AO332" s="86">
        <f t="shared" si="4"/>
        <v>0.03508504756</v>
      </c>
      <c r="AP332" s="62"/>
      <c r="AQ332" s="86">
        <f>V332 * ( (1-Baseline!B$90-Baseline!B$89) + (1-B332)*Baseline!B$90 )</f>
        <v>0.1107665597</v>
      </c>
      <c r="AR332" s="86">
        <f>W332 * ( (1-Baseline!B$90-Baseline!B$89) + (1-B332)*Baseline!B$90 )</f>
        <v>0.002496246992</v>
      </c>
      <c r="AS332" s="86">
        <f>X332 * ( (1-Baseline!B$90-Baseline!B$89) + (1-B332)*Baseline!B$90 )</f>
        <v>0.003945492072</v>
      </c>
      <c r="AT332" s="86">
        <f>Y332 * ( (1-Baseline!B$90-Baseline!B$89) + (1-B332)*Baseline!B$90 )</f>
        <v>0.0007414226667</v>
      </c>
      <c r="AU332" s="86">
        <f t="shared" si="5"/>
        <v>0.1179497214</v>
      </c>
      <c r="AV332" s="86">
        <f>AA332 * ( (1-Baseline!D$90-Baseline!D$89) + (1-B332)*Baseline!D$90 )</f>
        <v>0.001945435658</v>
      </c>
      <c r="AW332" s="86">
        <f>AB332 * ( (1-Baseline!D$90-Baseline!D$89) + (1-B332)*Baseline!D$90 )</f>
        <v>0.03059263049</v>
      </c>
      <c r="AX332" s="86">
        <f>AC332 * ( (1-Baseline!D$90-Baseline!D$89) + (1-B332)*Baseline!D$90 )</f>
        <v>0.0004487951819</v>
      </c>
      <c r="AY332" s="86">
        <f>AD332 * ( (1-Baseline!D$90-Baseline!D$89) + (1-B332)*Baseline!D$90 )</f>
        <v>0.0004646609111</v>
      </c>
      <c r="AZ332" s="86">
        <f t="shared" si="6"/>
        <v>0.03345152224</v>
      </c>
      <c r="BA332" s="86">
        <f>AF332 * ( (1-Baseline!F$90-Baseline!F$89) + (1-Baseline!B$36)*Baseline!F$90 )</f>
        <v>0.001499773655</v>
      </c>
      <c r="BB332" s="86">
        <f>AG332 * ( (1-Baseline!F$90-Baseline!F$89) + (1-Baseline!B$36)*Baseline!F$90 )</f>
        <v>0.0002188988168</v>
      </c>
      <c r="BC332" s="86">
        <f>AH332 * ( (1-Baseline!F$90-Baseline!F$89) + (1-Baseline!B$36)*Baseline!F$90 )</f>
        <v>0.03972573547</v>
      </c>
      <c r="BD332" s="86">
        <f>AI332 * ( (1-Baseline!F$90-Baseline!F$89) + (1-Baseline!B$36)*Baseline!F$90 )</f>
        <v>0.0004951188881</v>
      </c>
      <c r="BE332" s="86">
        <f t="shared" si="7"/>
        <v>0.04193952683</v>
      </c>
      <c r="BF332" s="86">
        <f>AK332 * ( (1-Baseline!H$90-Baseline!H$89) + (1-Baseline!B$36)*Baseline!H$90 )</f>
        <v>0.00003064822872</v>
      </c>
      <c r="BG332" s="86">
        <f>AL332 * ( (1-Baseline!H$90-Baseline!H$89) + (1-Baseline!B$36)*Baseline!H$90 )</f>
        <v>0.0002495292835</v>
      </c>
      <c r="BH332" s="86">
        <f>AM332 * ( (1-Baseline!H$90-Baseline!H$89) + (1-Baseline!B$36)*Baseline!H$90 )</f>
        <v>0.00005384240739</v>
      </c>
      <c r="BI332" s="86">
        <f>AN332 * ( (1-Baseline!H$90-Baseline!H$89) + (1-Baseline!B$36)*Baseline!H$90 )</f>
        <v>0.02746456496</v>
      </c>
      <c r="BJ332" s="86">
        <f t="shared" si="8"/>
        <v>0.02779858488</v>
      </c>
      <c r="BK332" s="62"/>
      <c r="BL332" s="86">
        <f t="shared" si="19"/>
        <v>0.9390997991</v>
      </c>
      <c r="BM332" s="86">
        <f t="shared" si="20"/>
        <v>0.02116365314</v>
      </c>
      <c r="BN332" s="86">
        <f t="shared" si="21"/>
        <v>0.03345062646</v>
      </c>
      <c r="BO332" s="86">
        <f t="shared" si="22"/>
        <v>0.006285921304</v>
      </c>
      <c r="BP332" s="86">
        <f t="shared" si="9"/>
        <v>1</v>
      </c>
      <c r="BQ332" s="86">
        <f t="shared" si="23"/>
        <v>0.05815686485</v>
      </c>
      <c r="BR332" s="86">
        <f t="shared" si="24"/>
        <v>0.9145362734</v>
      </c>
      <c r="BS332" s="86">
        <f t="shared" si="25"/>
        <v>0.01341628577</v>
      </c>
      <c r="BT332" s="86">
        <f t="shared" si="26"/>
        <v>0.01389057597</v>
      </c>
      <c r="BU332" s="86">
        <f t="shared" si="10"/>
        <v>1</v>
      </c>
      <c r="BV332" s="86">
        <f t="shared" si="27"/>
        <v>0.03576038569</v>
      </c>
      <c r="BW332" s="86">
        <f t="shared" si="28"/>
        <v>0.005219391666</v>
      </c>
      <c r="BX332" s="86">
        <f t="shared" si="29"/>
        <v>0.9472146796</v>
      </c>
      <c r="BY332" s="86">
        <f t="shared" si="30"/>
        <v>0.01180554302</v>
      </c>
      <c r="BZ332" s="86">
        <f t="shared" si="11"/>
        <v>1</v>
      </c>
      <c r="CA332" s="86">
        <f t="shared" si="31"/>
        <v>0.001102510392</v>
      </c>
      <c r="CB332" s="86">
        <f t="shared" si="32"/>
        <v>0.008976330436</v>
      </c>
      <c r="CC332" s="86">
        <f t="shared" si="33"/>
        <v>0.001936875838</v>
      </c>
      <c r="CD332" s="86">
        <f t="shared" si="34"/>
        <v>0.9879842833</v>
      </c>
      <c r="CE332" s="86">
        <f t="shared" si="12"/>
        <v>1</v>
      </c>
      <c r="CF332" s="62"/>
      <c r="CG332" s="86">
        <f t="shared" si="35"/>
        <v>0.9390997991</v>
      </c>
      <c r="CH332" s="86">
        <f t="shared" si="36"/>
        <v>0.02116365314</v>
      </c>
      <c r="CI332" s="86">
        <f t="shared" si="37"/>
        <v>0.03345062646</v>
      </c>
      <c r="CJ332" s="86">
        <f t="shared" si="38"/>
        <v>0.006285921304</v>
      </c>
      <c r="CK332" s="86">
        <f t="shared" si="13"/>
        <v>1</v>
      </c>
      <c r="CL332" s="86">
        <f t="shared" si="39"/>
        <v>0.05815686485</v>
      </c>
      <c r="CM332" s="86">
        <f t="shared" si="40"/>
        <v>0.9145362734</v>
      </c>
      <c r="CN332" s="86">
        <f t="shared" si="41"/>
        <v>0.01341628577</v>
      </c>
      <c r="CO332" s="86">
        <f t="shared" si="42"/>
        <v>0.01389057597</v>
      </c>
      <c r="CP332" s="86">
        <f t="shared" si="14"/>
        <v>1</v>
      </c>
      <c r="CQ332" s="86">
        <f t="shared" si="43"/>
        <v>0.03576038569</v>
      </c>
      <c r="CR332" s="86">
        <f t="shared" si="44"/>
        <v>0.005219391666</v>
      </c>
      <c r="CS332" s="86">
        <f t="shared" si="45"/>
        <v>0.9472146796</v>
      </c>
      <c r="CT332" s="86">
        <f t="shared" si="46"/>
        <v>0.01180554302</v>
      </c>
      <c r="CU332" s="86">
        <f t="shared" si="15"/>
        <v>1</v>
      </c>
      <c r="CV332" s="86">
        <f t="shared" si="47"/>
        <v>0.001102510392</v>
      </c>
      <c r="CW332" s="86">
        <f t="shared" si="48"/>
        <v>0.008976330436</v>
      </c>
      <c r="CX332" s="86">
        <f t="shared" si="49"/>
        <v>0.001936875838</v>
      </c>
      <c r="CY332" s="86">
        <f t="shared" si="50"/>
        <v>0.9879842833</v>
      </c>
      <c r="CZ332" s="86">
        <f t="shared" si="16"/>
        <v>1</v>
      </c>
      <c r="DA332" s="62"/>
      <c r="DB332" s="86">
        <f>(AQ332*Baseline!B$7 + AV332*Baseline!B$11 + BA332*Baseline!B$16 + BF332*Baseline!B$18)</f>
        <v>64321.80737</v>
      </c>
      <c r="DC332" s="86">
        <f>(AR332*Baseline!B$7 + AW332*Baseline!B$11 + BB332*Baseline!B$16 + BG332*Baseline!B$18)</f>
        <v>78977.73002</v>
      </c>
      <c r="DD332" s="86">
        <f>(AS332*Baseline!B$7 + AX332*Baseline!B$11 + BC332*Baseline!B$16 + BH332*Baseline!B$18)</f>
        <v>138430.2786</v>
      </c>
      <c r="DE332" s="86">
        <f>(AT332*Baseline!B$7 + AY332*Baseline!B$11 + BD332*Baseline!B$16 + BI332*Baseline!B$18)</f>
        <v>1260639.663</v>
      </c>
      <c r="DF332" s="86">
        <f t="shared" si="17"/>
        <v>1542369.479</v>
      </c>
      <c r="DG332" s="62"/>
      <c r="DH332" s="86">
        <f t="shared" si="51"/>
        <v>0.04170324181</v>
      </c>
      <c r="DI332" s="86">
        <f t="shared" si="52"/>
        <v>0.05120545438</v>
      </c>
      <c r="DJ332" s="86">
        <f t="shared" si="53"/>
        <v>0.08975169729</v>
      </c>
      <c r="DK332" s="86">
        <f t="shared" si="54"/>
        <v>0.8173396065</v>
      </c>
      <c r="DL332" s="86">
        <f t="shared" si="18"/>
        <v>1</v>
      </c>
      <c r="DM332" s="62"/>
      <c r="DN332" s="86">
        <f>DH332 / (Baseline!B$7/Baseline!B$17)</f>
        <v>4.451546768</v>
      </c>
      <c r="DO332" s="86">
        <f>DI332 / (Baseline!B$11/Baseline!B$17)</f>
        <v>1.236124177</v>
      </c>
      <c r="DP332" s="86">
        <f>DJ332 / (Baseline!B$16/Baseline!B$17)</f>
        <v>1.386934959</v>
      </c>
      <c r="DQ332" s="86">
        <f>DK332 / (Baseline!B$18/Baseline!B$17)</f>
        <v>0.9240745817</v>
      </c>
      <c r="DR332" s="62"/>
      <c r="DS332" s="86">
        <f>DH332 / Baseline!H$117</f>
        <v>1.668426334</v>
      </c>
      <c r="DT332" s="86">
        <f>DI332 / Baseline!H$118</f>
        <v>1.152637453</v>
      </c>
      <c r="DU332" s="86">
        <f>DJ332 / Baseline!H$119</f>
        <v>1.072928979</v>
      </c>
      <c r="DV332" s="86">
        <f>DK332 / Baseline!H$120</f>
        <v>0.9650630179</v>
      </c>
      <c r="DW332" s="87"/>
      <c r="DX332" s="86">
        <f>(AU332*Baseline!B$34)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0.03022198946</v>
      </c>
      <c r="DY332" s="86">
        <f>(AZ332*Baseline!B$34) + (Baseline!D$90*(1-Baseline!D$91)*Baseline!B$35) + (Baseline!D$90*Baseline!D$91*((1-Baseline!D$92)*Baseline!B$40 + Baseline!D$92*Baseline!B$41))</f>
        <v>0.01143129634</v>
      </c>
      <c r="DZ332" s="86">
        <f>(BE332*Baseline!B$34) + (Baseline!F$90*(1-Baseline!F$91)*Baseline!B$35) + (Baseline!F$90*Baseline!F$91*((1-Baseline!F$92)*Baseline!B$40 + Baseline!F$92*Baseline!B$41))</f>
        <v>0.01402156902</v>
      </c>
      <c r="EA332" s="86">
        <f>(BJ332*Baseline!B$34) + (Baseline!H$90*(1-Baseline!H$91)*Baseline!B$35) + (Baseline!H$90*Baseline!H$91*((1-Baseline!H$92)*Baseline!B$40 + Baseline!H$92*Baseline!B$41))</f>
        <v>0.009314787732</v>
      </c>
      <c r="EB332" s="86">
        <f>( DX332*Baseline!B$7 + DY332*Baseline!B$11 + DZ332*Baseline!B$16 + EA332*Baseline!B$18 ) / Baseline!B$17</f>
        <v>0.009902912942</v>
      </c>
    </row>
    <row r="333">
      <c r="A333" s="73" t="s">
        <v>509</v>
      </c>
      <c r="B333" s="85">
        <f>MIN( MAX( NORMINV( MCrands!B333, (B$5+B$4)/2, (B$5-B$4)/3.29 ), 0 ), 1 )</f>
        <v>0.5765031965</v>
      </c>
      <c r="C333" s="85">
        <f>MAX( NORMINV( MCrands!C333, (C$5+C$4)/2, (C$5-C$4)/3.29 ), 0 )</f>
        <v>2.328307948</v>
      </c>
      <c r="D333" s="83"/>
      <c r="E333" s="84">
        <f>Baseline!B$33 * (C333 * Baseline!B$68*Baseline!B$68/Baseline!B$75 + Baseline!B$46 * Baseline!B$54*Baseline!B$54/Baseline!B$76 + Baseline!B$47 * Baseline!B$55*Baseline!B$55/Baseline!B$77 + Baseline!B$56*Baseline!B$56/Baseline!B$78)</f>
        <v>0.00001653396724</v>
      </c>
      <c r="F333" s="84">
        <f>Baseline!B$33 * (C333 * Baseline!B$68*Baseline!B$59/Baseline!B$75 + Baseline!B$46 * Baseline!B$54*Baseline!B$69/Baseline!B$76 + Baseline!B$47 * Baseline!B$55*Baseline!B$57/Baseline!B$77 + Baseline!B$56*Baseline!B$58/Baseline!B$78)</f>
        <v>0.0000002388500649</v>
      </c>
      <c r="G333" s="85">
        <f>Baseline!B$33 * (C333 * Baseline!B$68*Baseline!B$60/Baseline!B$75 + Baseline!B$46 * Baseline!B$54*Baseline!B$61/Baseline!B$76 + Baseline!B$47 * Baseline!B$55*Baseline!B$70/Baseline!B$77 + Baseline!B$56*Baseline!B$62/Baseline!B$78)</f>
        <v>0.0000001998930311</v>
      </c>
      <c r="H333" s="84">
        <f>Baseline!B$33 * (C333 * Baseline!B$68*Baseline!B$63/Baseline!B$75 + Baseline!B$46 * Baseline!B$54*Baseline!B$64/Baseline!B$76 + Baseline!B$47 * Baseline!B$55*Baseline!B$65/Baseline!B$77 + Baseline!B$56*Baseline!B$71/Baseline!B$78)</f>
        <v>0.000000003636399469</v>
      </c>
      <c r="I333" s="84">
        <f>Baseline!B$33 * (C333 * Baseline!B$59*Baseline!B$68/Baseline!B$75 + Baseline!B$46 * Baseline!B$69*Baseline!B$54/Baseline!B$76 + Baseline!B$47 * Baseline!B$57*Baseline!B$55/Baseline!B$77 + Baseline!B$58*Baseline!B$56/Baseline!B$78)</f>
        <v>0.0000002388500649</v>
      </c>
      <c r="J333" s="85">
        <f>Baseline!B$33 * (C333 * Baseline!B$59*Baseline!B$59/Baseline!B$75 + Baseline!B$46 * Baseline!B$69*Baseline!B$69/Baseline!B$76 + Baseline!B$47 * Baseline!B$57*Baseline!B$57/Baseline!B$77 + Baseline!B$58*Baseline!B$58/Baseline!B$78)</f>
        <v>0.0000021165744</v>
      </c>
      <c r="K333" s="84">
        <f>Baseline!B$33 * (C333 * Baseline!B$59*Baseline!B$60/Baseline!B$75 + Baseline!B$46 * Baseline!B$69*Baseline!B$61/Baseline!B$76 + Baseline!B$47 * Baseline!B$57*Baseline!B$70/Baseline!B$77 + Baseline!B$58*Baseline!B$62/Baseline!B$78)</f>
        <v>0.00000001648970758</v>
      </c>
      <c r="L333" s="85">
        <f>Baseline!B$33 * (C333 * Baseline!B$59*Baseline!B$63/Baseline!B$75 + Baseline!B$46 * Baseline!B$69*Baseline!B$64/Baseline!B$76 + Baseline!B$47 * Baseline!B$57*Baseline!B$65/Baseline!B$77 + Baseline!B$58*Baseline!B$71/Baseline!B$78)</f>
        <v>0.00000001707278253</v>
      </c>
      <c r="M333" s="84">
        <f>Baseline!B$33 * (C333 * Baseline!B$60*Baseline!B$68/Baseline!B$75 + Baseline!B$46 * Baseline!B$61*Baseline!B$54/Baseline!B$76 + Baseline!B$47 * Baseline!B$70*Baseline!B$55/Baseline!B$77 + Baseline!B$62*Baseline!B$56/Baseline!B$78)</f>
        <v>0.0000001998930311</v>
      </c>
      <c r="N333" s="85">
        <f>Baseline!B$33 * (C333 * Baseline!B$60*Baseline!B$59/Baseline!B$75 + Baseline!B$46 * Baseline!B$61*Baseline!B$69/Baseline!B$76 + Baseline!B$47 * Baseline!B$70*Baseline!B$57/Baseline!B$77 + Baseline!B$62*Baseline!B$58/Baseline!B$78)</f>
        <v>0.00000001648970758</v>
      </c>
      <c r="O333" s="85">
        <f>Baseline!B$33 * (C333 * Baseline!B$60*Baseline!B$60/Baseline!B$75 + Baseline!B$46 * Baseline!B$61*Baseline!B$61/Baseline!B$76 + Baseline!B$47 * Baseline!B$70*Baseline!B$70/Baseline!B$77 + Baseline!B$62*Baseline!B$62/Baseline!B$78)</f>
        <v>0.000001589267334</v>
      </c>
      <c r="P333" s="84">
        <f>Baseline!B$33 * (C333 * Baseline!B$60*Baseline!B$63/Baseline!B$75 + Baseline!B$46 * Baseline!B$61*Baseline!B$64/Baseline!B$76 + Baseline!B$47 * Baseline!B$70*Baseline!B$65/Baseline!B$77 + Baseline!B$62*Baseline!B$71/Baseline!B$78)</f>
        <v>0.000000001956372842</v>
      </c>
      <c r="Q333" s="84">
        <f>Baseline!B$33 * (C333 * Baseline!B$63*Baseline!B$68/Baseline!B$75 + Baseline!B$46 * Baseline!B$64*Baseline!B$54/Baseline!B$76 + Baseline!B$47 * Baseline!B$65*Baseline!B$55/Baseline!B$77 + Baseline!B$71*Baseline!B$56/Baseline!B$78)</f>
        <v>0.000000003636399469</v>
      </c>
      <c r="R333" s="84">
        <f>Baseline!B$33 * (C333 * Baseline!B$63*Baseline!B$59/Baseline!B$75 + Baseline!B$46 * Baseline!B$64*Baseline!B$69/Baseline!B$76 + Baseline!B$47 * Baseline!B$65*Baseline!B$57/Baseline!B$77 + Baseline!B$71*Baseline!B$58/Baseline!B$78)</f>
        <v>0.00000001707278253</v>
      </c>
      <c r="S333" s="84">
        <f>Baseline!B$33 * (C333 * Baseline!B$63*Baseline!B$60/Baseline!B$75 + Baseline!B$46 * Baseline!B$64*Baseline!B$61/Baseline!B$76 + Baseline!B$47 * Baseline!B$65*Baseline!B$70/Baseline!B$77 + Baseline!B$71*Baseline!B$62/Baseline!B$78)</f>
        <v>0.000000001956372842</v>
      </c>
      <c r="T333" s="84">
        <f>Baseline!B$33 * (C333 * Baseline!B$63*Baseline!B$63/Baseline!B$75 + Baseline!B$46 * Baseline!B$64*Baseline!B$64/Baseline!B$76 + Baseline!B$47 * Baseline!B$65*Baseline!B$65/Baseline!B$77 + Baseline!B$71*Baseline!B$71/Baseline!B$78)</f>
        <v>0.00000009856721532</v>
      </c>
      <c r="U333" s="83"/>
      <c r="V333" s="84">
        <f>E333 * ( Baseline!B$89 * Baseline!B$7 )</f>
        <v>0.171606046</v>
      </c>
      <c r="W333" s="84">
        <f>F333 * ( Baseline!D$89 * Baseline!B$11 )</f>
        <v>0.004405970577</v>
      </c>
      <c r="X333" s="84">
        <f>G333 * ( Baseline!F$89 * Baseline!B$16 )</f>
        <v>0.006943238442</v>
      </c>
      <c r="Y333" s="84">
        <f>H333 * ( Baseline!H$89 * Baseline!B$18 )</f>
        <v>0.001278825208</v>
      </c>
      <c r="Z333" s="86">
        <f t="shared" si="1"/>
        <v>0.1842340802</v>
      </c>
      <c r="AA333" s="84">
        <f>I333 * ( Baseline!B$89 * Baseline!B$7 )</f>
        <v>0.002479024824</v>
      </c>
      <c r="AB333" s="85">
        <f>J333 * ( Baseline!D$89 * Baseline!B$11 )</f>
        <v>0.03904359221</v>
      </c>
      <c r="AC333" s="85">
        <f>K333 * ( Baseline!F$89 * Baseline!B$16 )</f>
        <v>0.0005727661988</v>
      </c>
      <c r="AD333" s="85">
        <f>L333 * ( Baseline!F$89 * Baseline!B$16 )</f>
        <v>0.0005930191731</v>
      </c>
      <c r="AE333" s="86">
        <f t="shared" si="2"/>
        <v>0.0426884024</v>
      </c>
      <c r="AF333" s="86">
        <f>M333 * ( Baseline!B$89 * Baseline!B$7 )</f>
        <v>0.002074689769</v>
      </c>
      <c r="AG333" s="86">
        <f>N333 * ( Baseline!D$89 * Baseline!B$11 )</f>
        <v>0.0003041789687</v>
      </c>
      <c r="AH333" s="86">
        <f>O333 * ( Baseline!F$89 * Baseline!B$16 )</f>
        <v>0.05520283518</v>
      </c>
      <c r="AI333" s="86">
        <f>P333 * ( Baseline!H$89 * Baseline!B$18 )</f>
        <v>0.0006880044198</v>
      </c>
      <c r="AJ333" s="86">
        <f t="shared" si="3"/>
        <v>0.05826970834</v>
      </c>
      <c r="AK333" s="86">
        <f>Q333 * ( Baseline!B$89 * Baseline!B$7 )</f>
        <v>0.00003774219009</v>
      </c>
      <c r="AL333" s="86">
        <f>R333 * ( Baseline!D$89 * Baseline!B$11 )</f>
        <v>0.0003149347166</v>
      </c>
      <c r="AM333" s="86">
        <f>S333 * ( Baseline!F$89 * Baseline!B$16 )</f>
        <v>0.00006795416054</v>
      </c>
      <c r="AN333" s="86">
        <f>T333 * ( Baseline!H$89 * Baseline!B$18 )</f>
        <v>0.03466347433</v>
      </c>
      <c r="AO333" s="86">
        <f t="shared" si="4"/>
        <v>0.0350841054</v>
      </c>
      <c r="AP333" s="62"/>
      <c r="AQ333" s="86">
        <f>V333 * ( (1-Baseline!B$90-Baseline!B$89) + (1-B333)*Baseline!B$90 )</f>
        <v>0.0798847003</v>
      </c>
      <c r="AR333" s="86">
        <f>W333 * ( (1-Baseline!B$90-Baseline!B$89) + (1-B333)*Baseline!B$90 )</f>
        <v>0.002051032859</v>
      </c>
      <c r="AS333" s="86">
        <f>X333 * ( (1-Baseline!B$90-Baseline!B$89) + (1-B333)*Baseline!B$90 )</f>
        <v>0.003232161891</v>
      </c>
      <c r="AT333" s="86">
        <f>Y333 * ( (1-Baseline!B$90-Baseline!B$89) + (1-B333)*Baseline!B$90 )</f>
        <v>0.0005953086787</v>
      </c>
      <c r="AU333" s="86">
        <f t="shared" si="5"/>
        <v>0.08576320373</v>
      </c>
      <c r="AV333" s="86">
        <f>AA333 * ( (1-Baseline!D$90-Baseline!D$89) + (1-B333)*Baseline!D$90 )</f>
        <v>0.001817434995</v>
      </c>
      <c r="AW333" s="86">
        <f>AB333 * ( (1-Baseline!D$90-Baseline!D$89) + (1-B333)*Baseline!D$90 )</f>
        <v>0.02862383229</v>
      </c>
      <c r="AX333" s="86">
        <f>AC333 * ( (1-Baseline!D$90-Baseline!D$89) + (1-B333)*Baseline!D$90 )</f>
        <v>0.0004199092012</v>
      </c>
      <c r="AY333" s="86">
        <f>AD333 * ( (1-Baseline!D$90-Baseline!D$89) + (1-B333)*Baseline!D$90 )</f>
        <v>0.0004347571623</v>
      </c>
      <c r="AZ333" s="86">
        <f t="shared" si="6"/>
        <v>0.03129593364</v>
      </c>
      <c r="BA333" s="86">
        <f>AF333 * ( (1-Baseline!F$90-Baseline!F$89) + (1-Baseline!B$36)*Baseline!F$90 )</f>
        <v>0.001493013148</v>
      </c>
      <c r="BB333" s="86">
        <f>AG333 * ( (1-Baseline!F$90-Baseline!F$89) + (1-Baseline!B$36)*Baseline!F$90 )</f>
        <v>0.0002188969196</v>
      </c>
      <c r="BC333" s="86">
        <f>AH333 * ( (1-Baseline!F$90-Baseline!F$89) + (1-Baseline!B$36)*Baseline!F$90 )</f>
        <v>0.03972572669</v>
      </c>
      <c r="BD333" s="86">
        <f>AI333 * ( (1-Baseline!F$90-Baseline!F$89) + (1-Baseline!B$36)*Baseline!F$90 )</f>
        <v>0.0004951099966</v>
      </c>
      <c r="BE333" s="86">
        <f t="shared" si="7"/>
        <v>0.04193274675</v>
      </c>
      <c r="BF333" s="86">
        <f>AK333 * ( (1-Baseline!H$90-Baseline!H$89) + (1-Baseline!B$36)*Baseline!H$90 )</f>
        <v>0.00002990389205</v>
      </c>
      <c r="BG333" s="86">
        <f>AL333 * ( (1-Baseline!H$90-Baseline!H$89) + (1-Baseline!B$36)*Baseline!H$90 )</f>
        <v>0.0002495290747</v>
      </c>
      <c r="BH333" s="86">
        <f>AM333 * ( (1-Baseline!H$90-Baseline!H$89) + (1-Baseline!B$36)*Baseline!H$90 )</f>
        <v>0.00005384144048</v>
      </c>
      <c r="BI333" s="86">
        <f>AN333 * ( (1-Baseline!H$90-Baseline!H$89) + (1-Baseline!B$36)*Baseline!H$90 )</f>
        <v>0.02746456398</v>
      </c>
      <c r="BJ333" s="86">
        <f t="shared" si="8"/>
        <v>0.02779783839</v>
      </c>
      <c r="BK333" s="62"/>
      <c r="BL333" s="86">
        <f t="shared" si="19"/>
        <v>0.9314565784</v>
      </c>
      <c r="BM333" s="86">
        <f t="shared" si="20"/>
        <v>0.02391506812</v>
      </c>
      <c r="BN333" s="86">
        <f t="shared" si="21"/>
        <v>0.03768704702</v>
      </c>
      <c r="BO333" s="86">
        <f t="shared" si="22"/>
        <v>0.006941306444</v>
      </c>
      <c r="BP333" s="86">
        <f t="shared" si="9"/>
        <v>1</v>
      </c>
      <c r="BQ333" s="86">
        <f t="shared" si="23"/>
        <v>0.05807256033</v>
      </c>
      <c r="BR333" s="86">
        <f t="shared" si="24"/>
        <v>0.9146182572</v>
      </c>
      <c r="BS333" s="86">
        <f t="shared" si="25"/>
        <v>0.01341737256</v>
      </c>
      <c r="BT333" s="86">
        <f t="shared" si="26"/>
        <v>0.01389180995</v>
      </c>
      <c r="BU333" s="86">
        <f t="shared" si="10"/>
        <v>1</v>
      </c>
      <c r="BV333" s="86">
        <f t="shared" si="27"/>
        <v>0.03560494515</v>
      </c>
      <c r="BW333" s="86">
        <f t="shared" si="28"/>
        <v>0.005220190342</v>
      </c>
      <c r="BX333" s="86">
        <f t="shared" si="29"/>
        <v>0.9473676247</v>
      </c>
      <c r="BY333" s="86">
        <f t="shared" si="30"/>
        <v>0.01180723981</v>
      </c>
      <c r="BZ333" s="86">
        <f t="shared" si="11"/>
        <v>1</v>
      </c>
      <c r="CA333" s="86">
        <f t="shared" si="31"/>
        <v>0.001075763217</v>
      </c>
      <c r="CB333" s="86">
        <f t="shared" si="32"/>
        <v>0.008976563975</v>
      </c>
      <c r="CC333" s="86">
        <f t="shared" si="33"/>
        <v>0.001936893068</v>
      </c>
      <c r="CD333" s="86">
        <f t="shared" si="34"/>
        <v>0.9880107797</v>
      </c>
      <c r="CE333" s="86">
        <f t="shared" si="12"/>
        <v>1</v>
      </c>
      <c r="CF333" s="62"/>
      <c r="CG333" s="86">
        <f t="shared" si="35"/>
        <v>0.9314565784</v>
      </c>
      <c r="CH333" s="86">
        <f t="shared" si="36"/>
        <v>0.02391506812</v>
      </c>
      <c r="CI333" s="86">
        <f t="shared" si="37"/>
        <v>0.03768704702</v>
      </c>
      <c r="CJ333" s="86">
        <f t="shared" si="38"/>
        <v>0.006941306444</v>
      </c>
      <c r="CK333" s="86">
        <f t="shared" si="13"/>
        <v>1</v>
      </c>
      <c r="CL333" s="86">
        <f t="shared" si="39"/>
        <v>0.05807256033</v>
      </c>
      <c r="CM333" s="86">
        <f t="shared" si="40"/>
        <v>0.9146182572</v>
      </c>
      <c r="CN333" s="86">
        <f t="shared" si="41"/>
        <v>0.01341737256</v>
      </c>
      <c r="CO333" s="86">
        <f t="shared" si="42"/>
        <v>0.01389180995</v>
      </c>
      <c r="CP333" s="86">
        <f t="shared" si="14"/>
        <v>1</v>
      </c>
      <c r="CQ333" s="86">
        <f t="shared" si="43"/>
        <v>0.03560494515</v>
      </c>
      <c r="CR333" s="86">
        <f t="shared" si="44"/>
        <v>0.005220190342</v>
      </c>
      <c r="CS333" s="86">
        <f t="shared" si="45"/>
        <v>0.9473676247</v>
      </c>
      <c r="CT333" s="86">
        <f t="shared" si="46"/>
        <v>0.01180723981</v>
      </c>
      <c r="CU333" s="86">
        <f t="shared" si="15"/>
        <v>1</v>
      </c>
      <c r="CV333" s="86">
        <f t="shared" si="47"/>
        <v>0.001075763217</v>
      </c>
      <c r="CW333" s="86">
        <f t="shared" si="48"/>
        <v>0.008976563975</v>
      </c>
      <c r="CX333" s="86">
        <f t="shared" si="49"/>
        <v>0.001936893068</v>
      </c>
      <c r="CY333" s="86">
        <f t="shared" si="50"/>
        <v>0.9880107797</v>
      </c>
      <c r="CZ333" s="86">
        <f t="shared" si="16"/>
        <v>1</v>
      </c>
      <c r="DA333" s="62"/>
      <c r="DB333" s="86">
        <f>(AQ333*Baseline!B$7 + AV333*Baseline!B$11 + BA333*Baseline!B$16 + BF333*Baseline!B$18)</f>
        <v>49012.86847</v>
      </c>
      <c r="DC333" s="86">
        <f>(AR333*Baseline!B$7 + AW333*Baseline!B$11 + BB333*Baseline!B$16 + BG333*Baseline!B$18)</f>
        <v>74539.59118</v>
      </c>
      <c r="DD333" s="86">
        <f>(AS333*Baseline!B$7 + AX333*Baseline!B$11 + BC333*Baseline!B$16 + BH333*Baseline!B$18)</f>
        <v>138022.2923</v>
      </c>
      <c r="DE333" s="86">
        <f>(AT333*Baseline!B$7 + AY333*Baseline!B$11 + BD333*Baseline!B$16 + BI333*Baseline!B$18)</f>
        <v>1260504.593</v>
      </c>
      <c r="DF333" s="86">
        <f t="shared" si="17"/>
        <v>1522079.345</v>
      </c>
      <c r="DG333" s="62"/>
      <c r="DH333" s="86">
        <f t="shared" si="51"/>
        <v>0.0322012572</v>
      </c>
      <c r="DI333" s="86">
        <f t="shared" si="52"/>
        <v>0.04897221121</v>
      </c>
      <c r="DJ333" s="86">
        <f t="shared" si="53"/>
        <v>0.09068009016</v>
      </c>
      <c r="DK333" s="86">
        <f t="shared" si="54"/>
        <v>0.8281464414</v>
      </c>
      <c r="DL333" s="86">
        <f t="shared" si="18"/>
        <v>1</v>
      </c>
      <c r="DM333" s="62"/>
      <c r="DN333" s="86">
        <f>DH333 / (Baseline!B$7/Baseline!B$17)</f>
        <v>3.437272408</v>
      </c>
      <c r="DO333" s="86">
        <f>DI333 / (Baseline!B$11/Baseline!B$17)</f>
        <v>1.182212618</v>
      </c>
      <c r="DP333" s="86">
        <f>DJ333 / (Baseline!B$16/Baseline!B$17)</f>
        <v>1.401281434</v>
      </c>
      <c r="DQ333" s="86">
        <f>DK333 / (Baseline!B$18/Baseline!B$17)</f>
        <v>0.9362926626</v>
      </c>
      <c r="DR333" s="62"/>
      <c r="DS333" s="86">
        <f>DH333 / Baseline!H$117</f>
        <v>1.288279356</v>
      </c>
      <c r="DT333" s="86">
        <f>DI333 / Baseline!H$118</f>
        <v>1.102367033</v>
      </c>
      <c r="DU333" s="86">
        <f>DJ333 / Baseline!H$119</f>
        <v>1.084027372</v>
      </c>
      <c r="DV333" s="86">
        <f>DK333 / Baseline!H$120</f>
        <v>0.9778230464</v>
      </c>
      <c r="DW333" s="87"/>
      <c r="DX333" s="86">
        <f>(AU333*Baseline!B$34)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0.02539401181</v>
      </c>
      <c r="DY333" s="86">
        <f>(AZ333*Baseline!B$34) + (Baseline!D$90*(1-Baseline!D$91)*Baseline!B$35) + (Baseline!D$90*Baseline!D$91*((1-Baseline!D$92)*Baseline!B$40 + Baseline!D$92*Baseline!B$41))</f>
        <v>0.01110795805</v>
      </c>
      <c r="DZ333" s="86">
        <f>(BE333*Baseline!B$34) + (Baseline!F$90*(1-Baseline!F$91)*Baseline!B$35) + (Baseline!F$90*Baseline!F$91*((1-Baseline!F$92)*Baseline!B$40 + Baseline!F$92*Baseline!B$41))</f>
        <v>0.01402055201</v>
      </c>
      <c r="EA333" s="86">
        <f>(BJ333*Baseline!B$34) + (Baseline!H$90*(1-Baseline!H$91)*Baseline!B$35) + (Baseline!H$90*Baseline!H$91*((1-Baseline!H$92)*Baseline!B$40 + Baseline!H$92*Baseline!B$41))</f>
        <v>0.009314675759</v>
      </c>
      <c r="EB333" s="86">
        <f>( DX333*Baseline!B$7 + DY333*Baseline!B$11 + DZ333*Baseline!B$16 + EA333*Baseline!B$18 ) / Baseline!B$17</f>
        <v>0.009844124315</v>
      </c>
    </row>
    <row r="334">
      <c r="A334" s="73" t="s">
        <v>510</v>
      </c>
      <c r="B334" s="85">
        <f>MIN( MAX( NORMINV( MCrands!B334, (B$5+B$4)/2, (B$5-B$4)/3.29 ), 0 ), 1 )</f>
        <v>0.3767042583</v>
      </c>
      <c r="C334" s="85">
        <f>MAX( NORMINV( MCrands!C334, (C$5+C$4)/2, (C$5-C$4)/3.29 ), 0 )</f>
        <v>2.760186246</v>
      </c>
      <c r="D334" s="83"/>
      <c r="E334" s="84">
        <f>Baseline!B$33 * (C334 * Baseline!B$68*Baseline!B$68/Baseline!B$75 + Baseline!B$46 * Baseline!B$54*Baseline!B$54/Baseline!B$76 + Baseline!B$47 * Baseline!B$55*Baseline!B$55/Baseline!B$77 + Baseline!B$56*Baseline!B$56/Baseline!B$78)</f>
        <v>0.00001959167595</v>
      </c>
      <c r="F334" s="84">
        <f>Baseline!B$33 * (C334 * Baseline!B$68*Baseline!B$59/Baseline!B$75 + Baseline!B$46 * Baseline!B$54*Baseline!B$69/Baseline!B$76 + Baseline!B$47 * Baseline!B$55*Baseline!B$57/Baseline!B$77 + Baseline!B$56*Baseline!B$58/Baseline!B$78)</f>
        <v>0.000000239332861</v>
      </c>
      <c r="G334" s="85">
        <f>Baseline!B$33 * (C334 * Baseline!B$68*Baseline!B$60/Baseline!B$75 + Baseline!B$46 * Baseline!B$54*Baseline!B$61/Baseline!B$76 + Baseline!B$47 * Baseline!B$55*Baseline!B$70/Baseline!B$77 + Baseline!B$56*Baseline!B$62/Baseline!B$78)</f>
        <v>0.0000002010799048</v>
      </c>
      <c r="H334" s="84">
        <f>Baseline!B$33 * (C334 * Baseline!B$68*Baseline!B$63/Baseline!B$75 + Baseline!B$46 * Baseline!B$54*Baseline!B$64/Baseline!B$76 + Baseline!B$47 * Baseline!B$55*Baseline!B$65/Baseline!B$77 + Baseline!B$56*Baseline!B$71/Baseline!B$78)</f>
        <v>0.000000003755086846</v>
      </c>
      <c r="I334" s="84">
        <f>Baseline!B$33 * (C334 * Baseline!B$59*Baseline!B$68/Baseline!B$75 + Baseline!B$46 * Baseline!B$69*Baseline!B$54/Baseline!B$76 + Baseline!B$47 * Baseline!B$57*Baseline!B$55/Baseline!B$77 + Baseline!B$58*Baseline!B$56/Baseline!B$78)</f>
        <v>0.000000239332861</v>
      </c>
      <c r="J334" s="85">
        <f>Baseline!B$33 * (C334 * Baseline!B$59*Baseline!B$59/Baseline!B$75 + Baseline!B$46 * Baseline!B$69*Baseline!B$69/Baseline!B$76 + Baseline!B$47 * Baseline!B$57*Baseline!B$57/Baseline!B$77 + Baseline!B$58*Baseline!B$58/Baseline!B$78)</f>
        <v>0.000002116574477</v>
      </c>
      <c r="K334" s="84">
        <f>Baseline!B$33 * (C334 * Baseline!B$59*Baseline!B$60/Baseline!B$75 + Baseline!B$46 * Baseline!B$69*Baseline!B$61/Baseline!B$76 + Baseline!B$47 * Baseline!B$57*Baseline!B$70/Baseline!B$77 + Baseline!B$58*Baseline!B$62/Baseline!B$78)</f>
        <v>0.00000001648989498</v>
      </c>
      <c r="L334" s="85">
        <f>Baseline!B$33 * (C334 * Baseline!B$59*Baseline!B$63/Baseline!B$75 + Baseline!B$46 * Baseline!B$69*Baseline!B$64/Baseline!B$76 + Baseline!B$47 * Baseline!B$57*Baseline!B$65/Baseline!B$77 + Baseline!B$58*Baseline!B$71/Baseline!B$78)</f>
        <v>0.00000001707280127</v>
      </c>
      <c r="M334" s="84">
        <f>Baseline!B$33 * (C334 * Baseline!B$60*Baseline!B$68/Baseline!B$75 + Baseline!B$46 * Baseline!B$61*Baseline!B$54/Baseline!B$76 + Baseline!B$47 * Baseline!B$70*Baseline!B$55/Baseline!B$77 + Baseline!B$62*Baseline!B$56/Baseline!B$78)</f>
        <v>0.0000002010799048</v>
      </c>
      <c r="N334" s="85">
        <f>Baseline!B$33 * (C334 * Baseline!B$60*Baseline!B$59/Baseline!B$75 + Baseline!B$46 * Baseline!B$61*Baseline!B$69/Baseline!B$76 + Baseline!B$47 * Baseline!B$70*Baseline!B$57/Baseline!B$77 + Baseline!B$62*Baseline!B$58/Baseline!B$78)</f>
        <v>0.00000001648989498</v>
      </c>
      <c r="O334" s="85">
        <f>Baseline!B$33 * (C334 * Baseline!B$60*Baseline!B$60/Baseline!B$75 + Baseline!B$46 * Baseline!B$61*Baseline!B$61/Baseline!B$76 + Baseline!B$47 * Baseline!B$70*Baseline!B$70/Baseline!B$77 + Baseline!B$62*Baseline!B$62/Baseline!B$78)</f>
        <v>0.000001589267794</v>
      </c>
      <c r="P334" s="84">
        <f>Baseline!B$33 * (C334 * Baseline!B$60*Baseline!B$63/Baseline!B$75 + Baseline!B$46 * Baseline!B$61*Baseline!B$64/Baseline!B$76 + Baseline!B$47 * Baseline!B$70*Baseline!B$65/Baseline!B$77 + Baseline!B$62*Baseline!B$71/Baseline!B$78)</f>
        <v>0.000000001956418911</v>
      </c>
      <c r="Q334" s="84">
        <f>Baseline!B$33 * (C334 * Baseline!B$63*Baseline!B$68/Baseline!B$75 + Baseline!B$46 * Baseline!B$64*Baseline!B$54/Baseline!B$76 + Baseline!B$47 * Baseline!B$65*Baseline!B$55/Baseline!B$77 + Baseline!B$71*Baseline!B$56/Baseline!B$78)</f>
        <v>0.000000003755086846</v>
      </c>
      <c r="R334" s="84">
        <f>Baseline!B$33 * (C334 * Baseline!B$63*Baseline!B$59/Baseline!B$75 + Baseline!B$46 * Baseline!B$64*Baseline!B$69/Baseline!B$76 + Baseline!B$47 * Baseline!B$65*Baseline!B$57/Baseline!B$77 + Baseline!B$71*Baseline!B$58/Baseline!B$78)</f>
        <v>0.00000001707280127</v>
      </c>
      <c r="S334" s="84">
        <f>Baseline!B$33 * (C334 * Baseline!B$63*Baseline!B$60/Baseline!B$75 + Baseline!B$46 * Baseline!B$64*Baseline!B$61/Baseline!B$76 + Baseline!B$47 * Baseline!B$65*Baseline!B$70/Baseline!B$77 + Baseline!B$71*Baseline!B$62/Baseline!B$78)</f>
        <v>0.000000001956418911</v>
      </c>
      <c r="T334" s="84">
        <f>Baseline!B$33 * (C334 * Baseline!B$63*Baseline!B$63/Baseline!B$75 + Baseline!B$46 * Baseline!B$64*Baseline!B$64/Baseline!B$76 + Baseline!B$47 * Baseline!B$65*Baseline!B$65/Baseline!B$77 + Baseline!B$71*Baseline!B$71/Baseline!B$78)</f>
        <v>0.00000009856721993</v>
      </c>
      <c r="U334" s="83"/>
      <c r="V334" s="84">
        <f>E334 * ( Baseline!B$89 * Baseline!B$7 )</f>
        <v>0.2033420047</v>
      </c>
      <c r="W334" s="84">
        <f>F334 * ( Baseline!D$89 * Baseline!B$11 )</f>
        <v>0.004414876522</v>
      </c>
      <c r="X334" s="84">
        <f>G334 * ( Baseline!F$89 * Baseline!B$16 )</f>
        <v>0.00698446423</v>
      </c>
      <c r="Y334" s="84">
        <f>H334 * ( Baseline!H$89 * Baseline!B$18 )</f>
        <v>0.00132056441</v>
      </c>
      <c r="Z334" s="86">
        <f t="shared" si="1"/>
        <v>0.2160619099</v>
      </c>
      <c r="AA334" s="84">
        <f>I334 * ( Baseline!B$89 * Baseline!B$7 )</f>
        <v>0.002484035765</v>
      </c>
      <c r="AB334" s="85">
        <f>J334 * ( Baseline!D$89 * Baseline!B$11 )</f>
        <v>0.03904359361</v>
      </c>
      <c r="AC334" s="85">
        <f>K334 * ( Baseline!F$89 * Baseline!B$16 )</f>
        <v>0.0005727727082</v>
      </c>
      <c r="AD334" s="85">
        <f>L334 * ( Baseline!F$89 * Baseline!B$16 )</f>
        <v>0.0005930198241</v>
      </c>
      <c r="AE334" s="86">
        <f t="shared" si="2"/>
        <v>0.04269342191</v>
      </c>
      <c r="AF334" s="86">
        <f>M334 * ( Baseline!B$89 * Baseline!B$7 )</f>
        <v>0.002087008332</v>
      </c>
      <c r="AG334" s="86">
        <f>N334 * ( Baseline!D$89 * Baseline!B$11 )</f>
        <v>0.0003041824256</v>
      </c>
      <c r="AH334" s="86">
        <f>O334 * ( Baseline!F$89 * Baseline!B$16 )</f>
        <v>0.05520285118</v>
      </c>
      <c r="AI334" s="86">
        <f>P334 * ( Baseline!H$89 * Baseline!B$18 )</f>
        <v>0.0006880206212</v>
      </c>
      <c r="AJ334" s="86">
        <f t="shared" si="3"/>
        <v>0.05828206256</v>
      </c>
      <c r="AK334" s="86">
        <f>Q334 * ( Baseline!B$89 * Baseline!B$7 )</f>
        <v>0.00003897404638</v>
      </c>
      <c r="AL334" s="86">
        <f>R334 * ( Baseline!D$89 * Baseline!B$11 )</f>
        <v>0.0003149350623</v>
      </c>
      <c r="AM334" s="86">
        <f>S334 * ( Baseline!F$89 * Baseline!B$16 )</f>
        <v>0.00006795576075</v>
      </c>
      <c r="AN334" s="86">
        <f>T334 * ( Baseline!H$89 * Baseline!B$18 )</f>
        <v>0.03466347595</v>
      </c>
      <c r="AO334" s="86">
        <f t="shared" si="4"/>
        <v>0.03508534082</v>
      </c>
      <c r="AP334" s="62"/>
      <c r="AQ334" s="86">
        <f>V334 * ( (1-Baseline!B$90-Baseline!B$89) + (1-B334)*Baseline!B$90 )</f>
        <v>0.1308166646</v>
      </c>
      <c r="AR334" s="86">
        <f>W334 * ( (1-Baseline!B$90-Baseline!B$89) + (1-B334)*Baseline!B$90 )</f>
        <v>0.002840236685</v>
      </c>
      <c r="AS334" s="86">
        <f>X334 * ( (1-Baseline!B$90-Baseline!B$89) + (1-B334)*Baseline!B$90 )</f>
        <v>0.004493337794</v>
      </c>
      <c r="AT334" s="86">
        <f>Y334 * ( (1-Baseline!B$90-Baseline!B$89) + (1-B334)*Baseline!B$90 )</f>
        <v>0.0008495629409</v>
      </c>
      <c r="AU334" s="86">
        <f t="shared" si="5"/>
        <v>0.1389998021</v>
      </c>
      <c r="AV334" s="86">
        <f>AA334 * ( (1-Baseline!D$90-Baseline!D$89) + (1-B334)*Baseline!D$90 )</f>
        <v>0.002043454494</v>
      </c>
      <c r="AW334" s="86">
        <f>AB334 * ( (1-Baseline!D$90-Baseline!D$89) + (1-B334)*Baseline!D$90 )</f>
        <v>0.03211862243</v>
      </c>
      <c r="AX334" s="86">
        <f>AC334 * ( (1-Baseline!D$90-Baseline!D$89) + (1-B334)*Baseline!D$90 )</f>
        <v>0.0004711828151</v>
      </c>
      <c r="AY334" s="86">
        <f>AD334 * ( (1-Baseline!D$90-Baseline!D$89) + (1-B334)*Baseline!D$90 )</f>
        <v>0.0004878387991</v>
      </c>
      <c r="AZ334" s="86">
        <f t="shared" si="6"/>
        <v>0.03512109853</v>
      </c>
      <c r="BA334" s="86">
        <f>AF334 * ( (1-Baseline!F$90-Baseline!F$89) + (1-Baseline!B$36)*Baseline!F$90 )</f>
        <v>0.00150187798</v>
      </c>
      <c r="BB334" s="86">
        <f>AG334 * ( (1-Baseline!F$90-Baseline!F$89) + (1-Baseline!B$36)*Baseline!F$90 )</f>
        <v>0.0002188994073</v>
      </c>
      <c r="BC334" s="86">
        <f>AH334 * ( (1-Baseline!F$90-Baseline!F$89) + (1-Baseline!B$36)*Baseline!F$90 )</f>
        <v>0.0397257382</v>
      </c>
      <c r="BD334" s="86">
        <f>AI334 * ( (1-Baseline!F$90-Baseline!F$89) + (1-Baseline!B$36)*Baseline!F$90 )</f>
        <v>0.0004951216557</v>
      </c>
      <c r="BE334" s="86">
        <f t="shared" si="7"/>
        <v>0.04194163724</v>
      </c>
      <c r="BF334" s="86">
        <f>AK334 * ( (1-Baseline!H$90-Baseline!H$89) + (1-Baseline!B$36)*Baseline!H$90 )</f>
        <v>0.00003087991643</v>
      </c>
      <c r="BG334" s="86">
        <f>AL334 * ( (1-Baseline!H$90-Baseline!H$89) + (1-Baseline!B$36)*Baseline!H$90 )</f>
        <v>0.0002495293486</v>
      </c>
      <c r="BH334" s="86">
        <f>AM334 * ( (1-Baseline!H$90-Baseline!H$89) + (1-Baseline!B$36)*Baseline!H$90 )</f>
        <v>0.00005384270836</v>
      </c>
      <c r="BI334" s="86">
        <f>AN334 * ( (1-Baseline!H$90-Baseline!H$89) + (1-Baseline!B$36)*Baseline!H$90 )</f>
        <v>0.02746456527</v>
      </c>
      <c r="BJ334" s="86">
        <f t="shared" si="8"/>
        <v>0.02779881724</v>
      </c>
      <c r="BK334" s="62"/>
      <c r="BL334" s="86">
        <f t="shared" si="19"/>
        <v>0.9411284239</v>
      </c>
      <c r="BM334" s="86">
        <f t="shared" si="20"/>
        <v>0.02043338655</v>
      </c>
      <c r="BN334" s="86">
        <f t="shared" si="21"/>
        <v>0.03232621721</v>
      </c>
      <c r="BO334" s="86">
        <f t="shared" si="22"/>
        <v>0.006111972307</v>
      </c>
      <c r="BP334" s="86">
        <f t="shared" si="9"/>
        <v>1</v>
      </c>
      <c r="BQ334" s="86">
        <f t="shared" si="23"/>
        <v>0.05818310301</v>
      </c>
      <c r="BR334" s="86">
        <f t="shared" si="24"/>
        <v>0.9145107575</v>
      </c>
      <c r="BS334" s="86">
        <f t="shared" si="25"/>
        <v>0.01341594753</v>
      </c>
      <c r="BT334" s="86">
        <f t="shared" si="26"/>
        <v>0.01389019192</v>
      </c>
      <c r="BU334" s="86">
        <f t="shared" si="10"/>
        <v>1</v>
      </c>
      <c r="BV334" s="86">
        <f t="shared" si="27"/>
        <v>0.035808759</v>
      </c>
      <c r="BW334" s="86">
        <f t="shared" si="28"/>
        <v>0.005219143117</v>
      </c>
      <c r="BX334" s="86">
        <f t="shared" si="29"/>
        <v>0.9471670829</v>
      </c>
      <c r="BY334" s="86">
        <f t="shared" si="30"/>
        <v>0.01180501497</v>
      </c>
      <c r="BZ334" s="86">
        <f t="shared" si="11"/>
        <v>1</v>
      </c>
      <c r="CA334" s="86">
        <f t="shared" si="31"/>
        <v>0.001110835622</v>
      </c>
      <c r="CB334" s="86">
        <f t="shared" si="32"/>
        <v>0.008976257745</v>
      </c>
      <c r="CC334" s="86">
        <f t="shared" si="33"/>
        <v>0.001936870475</v>
      </c>
      <c r="CD334" s="86">
        <f t="shared" si="34"/>
        <v>0.9879760362</v>
      </c>
      <c r="CE334" s="86">
        <f t="shared" si="12"/>
        <v>1</v>
      </c>
      <c r="CF334" s="62"/>
      <c r="CG334" s="86">
        <f t="shared" si="35"/>
        <v>0.9411284239</v>
      </c>
      <c r="CH334" s="86">
        <f t="shared" si="36"/>
        <v>0.02043338655</v>
      </c>
      <c r="CI334" s="86">
        <f t="shared" si="37"/>
        <v>0.03232621721</v>
      </c>
      <c r="CJ334" s="86">
        <f t="shared" si="38"/>
        <v>0.006111972307</v>
      </c>
      <c r="CK334" s="86">
        <f t="shared" si="13"/>
        <v>1</v>
      </c>
      <c r="CL334" s="86">
        <f t="shared" si="39"/>
        <v>0.05818310301</v>
      </c>
      <c r="CM334" s="86">
        <f t="shared" si="40"/>
        <v>0.9145107575</v>
      </c>
      <c r="CN334" s="86">
        <f t="shared" si="41"/>
        <v>0.01341594753</v>
      </c>
      <c r="CO334" s="86">
        <f t="shared" si="42"/>
        <v>0.01389019192</v>
      </c>
      <c r="CP334" s="86">
        <f t="shared" si="14"/>
        <v>1</v>
      </c>
      <c r="CQ334" s="86">
        <f t="shared" si="43"/>
        <v>0.035808759</v>
      </c>
      <c r="CR334" s="86">
        <f t="shared" si="44"/>
        <v>0.005219143117</v>
      </c>
      <c r="CS334" s="86">
        <f t="shared" si="45"/>
        <v>0.9471670829</v>
      </c>
      <c r="CT334" s="86">
        <f t="shared" si="46"/>
        <v>0.01180501497</v>
      </c>
      <c r="CU334" s="86">
        <f t="shared" si="15"/>
        <v>1</v>
      </c>
      <c r="CV334" s="86">
        <f t="shared" si="47"/>
        <v>0.001110835622</v>
      </c>
      <c r="CW334" s="86">
        <f t="shared" si="48"/>
        <v>0.008976257745</v>
      </c>
      <c r="CX334" s="86">
        <f t="shared" si="49"/>
        <v>0.001936870475</v>
      </c>
      <c r="CY334" s="86">
        <f t="shared" si="50"/>
        <v>0.9879760362</v>
      </c>
      <c r="CZ334" s="86">
        <f t="shared" si="16"/>
        <v>1</v>
      </c>
      <c r="DA334" s="62"/>
      <c r="DB334" s="86">
        <f>(AQ334*Baseline!B$7 + AV334*Baseline!B$11 + BA334*Baseline!B$16 + BF334*Baseline!B$18)</f>
        <v>74273.97402</v>
      </c>
      <c r="DC334" s="86">
        <f>(AR334*Baseline!B$7 + AW334*Baseline!B$11 + BB334*Baseline!B$16 + BG334*Baseline!B$18)</f>
        <v>82417.14208</v>
      </c>
      <c r="DD334" s="86">
        <f>(AS334*Baseline!B$7 + AX334*Baseline!B$11 + BC334*Baseline!B$16 + BH334*Baseline!B$18)</f>
        <v>138744.0182</v>
      </c>
      <c r="DE334" s="86">
        <f>(AT334*Baseline!B$7 + AY334*Baseline!B$11 + BD334*Baseline!B$16 + BI334*Baseline!B$18)</f>
        <v>1260741.841</v>
      </c>
      <c r="DF334" s="86">
        <f t="shared" si="17"/>
        <v>1556176.975</v>
      </c>
      <c r="DG334" s="62"/>
      <c r="DH334" s="86">
        <f t="shared" si="51"/>
        <v>0.04772848795</v>
      </c>
      <c r="DI334" s="86">
        <f t="shared" si="52"/>
        <v>0.05296129129</v>
      </c>
      <c r="DJ334" s="86">
        <f t="shared" si="53"/>
        <v>0.08915696636</v>
      </c>
      <c r="DK334" s="86">
        <f t="shared" si="54"/>
        <v>0.8101532544</v>
      </c>
      <c r="DL334" s="86">
        <f t="shared" si="18"/>
        <v>1</v>
      </c>
      <c r="DM334" s="62"/>
      <c r="DN334" s="86">
        <f>DH334 / (Baseline!B$7/Baseline!B$17)</f>
        <v>5.094702164</v>
      </c>
      <c r="DO334" s="86">
        <f>DI334 / (Baseline!B$11/Baseline!B$17)</f>
        <v>1.27851092</v>
      </c>
      <c r="DP334" s="86">
        <f>DJ334 / (Baseline!B$16/Baseline!B$17)</f>
        <v>1.377744569</v>
      </c>
      <c r="DQ334" s="86">
        <f>DK334 / (Baseline!B$18/Baseline!B$17)</f>
        <v>0.9159497762</v>
      </c>
      <c r="DR334" s="62"/>
      <c r="DS334" s="86">
        <f>DH334 / Baseline!H$117</f>
        <v>1.909479042</v>
      </c>
      <c r="DT334" s="86">
        <f>DI334 / Baseline!H$118</f>
        <v>1.192161433</v>
      </c>
      <c r="DU334" s="86">
        <f>DJ334 / Baseline!H$119</f>
        <v>1.065819319</v>
      </c>
      <c r="DV334" s="86">
        <f>DK334 / Baseline!H$120</f>
        <v>0.9565778269</v>
      </c>
      <c r="DW334" s="87"/>
      <c r="DX334" s="86">
        <f>(AU334*Baseline!B$34)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0.03337950156</v>
      </c>
      <c r="DY334" s="86">
        <f>(AZ334*Baseline!B$34) + (Baseline!D$90*(1-Baseline!D$91)*Baseline!B$35) + (Baseline!D$90*Baseline!D$91*((1-Baseline!D$92)*Baseline!B$40 + Baseline!D$92*Baseline!B$41))</f>
        <v>0.01168173278</v>
      </c>
      <c r="DZ334" s="86">
        <f>(BE334*Baseline!B$34) + (Baseline!F$90*(1-Baseline!F$91)*Baseline!B$35) + (Baseline!F$90*Baseline!F$91*((1-Baseline!F$92)*Baseline!B$40 + Baseline!F$92*Baseline!B$41))</f>
        <v>0.01402188559</v>
      </c>
      <c r="EA334" s="86">
        <f>(BJ334*Baseline!B$34) + (Baseline!H$90*(1-Baseline!H$91)*Baseline!B$35) + (Baseline!H$90*Baseline!H$91*((1-Baseline!H$92)*Baseline!B$40 + Baseline!H$92*Baseline!B$41))</f>
        <v>0.009314822586</v>
      </c>
      <c r="EB334" s="86">
        <f>( DX334*Baseline!B$7 + DY334*Baseline!B$11 + DZ334*Baseline!B$16 + EA334*Baseline!B$18 ) / Baseline!B$17</f>
        <v>0.009942918775</v>
      </c>
    </row>
    <row r="335">
      <c r="A335" s="73" t="s">
        <v>511</v>
      </c>
      <c r="B335" s="85">
        <f>MIN( MAX( NORMINV( MCrands!B335, (B$5+B$4)/2, (B$5-B$4)/3.29 ), 0 ), 1 )</f>
        <v>0.3916648395</v>
      </c>
      <c r="C335" s="85">
        <f>MAX( NORMINV( MCrands!C335, (C$5+C$4)/2, (C$5-C$4)/3.29 ), 0 )</f>
        <v>2.332061588</v>
      </c>
      <c r="D335" s="83"/>
      <c r="E335" s="84">
        <f>Baseline!B$33 * (C335 * Baseline!B$68*Baseline!B$68/Baseline!B$75 + Baseline!B$46 * Baseline!B$54*Baseline!B$54/Baseline!B$76 + Baseline!B$47 * Baseline!B$55*Baseline!B$55/Baseline!B$77 + Baseline!B$56*Baseline!B$56/Baseline!B$78)</f>
        <v>0.0000165605431</v>
      </c>
      <c r="F335" s="84">
        <f>Baseline!B$33 * (C335 * Baseline!B$68*Baseline!B$59/Baseline!B$75 + Baseline!B$46 * Baseline!B$54*Baseline!B$69/Baseline!B$76 + Baseline!B$47 * Baseline!B$55*Baseline!B$57/Baseline!B$77 + Baseline!B$56*Baseline!B$58/Baseline!B$78)</f>
        <v>0.0000002388542611</v>
      </c>
      <c r="G335" s="85">
        <f>Baseline!B$33 * (C335 * Baseline!B$68*Baseline!B$60/Baseline!B$75 + Baseline!B$46 * Baseline!B$54*Baseline!B$61/Baseline!B$76 + Baseline!B$47 * Baseline!B$55*Baseline!B$70/Baseline!B$77 + Baseline!B$56*Baseline!B$62/Baseline!B$78)</f>
        <v>0.0000001999033467</v>
      </c>
      <c r="H335" s="84">
        <f>Baseline!B$33 * (C335 * Baseline!B$68*Baseline!B$63/Baseline!B$75 + Baseline!B$46 * Baseline!B$54*Baseline!B$64/Baseline!B$76 + Baseline!B$47 * Baseline!B$55*Baseline!B$65/Baseline!B$77 + Baseline!B$56*Baseline!B$71/Baseline!B$78)</f>
        <v>0.000000003637431032</v>
      </c>
      <c r="I335" s="84">
        <f>Baseline!B$33 * (C335 * Baseline!B$59*Baseline!B$68/Baseline!B$75 + Baseline!B$46 * Baseline!B$69*Baseline!B$54/Baseline!B$76 + Baseline!B$47 * Baseline!B$57*Baseline!B$55/Baseline!B$77 + Baseline!B$58*Baseline!B$56/Baseline!B$78)</f>
        <v>0.0000002388542611</v>
      </c>
      <c r="J335" s="85">
        <f>Baseline!B$33 * (C335 * Baseline!B$59*Baseline!B$59/Baseline!B$75 + Baseline!B$46 * Baseline!B$69*Baseline!B$69/Baseline!B$76 + Baseline!B$47 * Baseline!B$57*Baseline!B$57/Baseline!B$77 + Baseline!B$58*Baseline!B$58/Baseline!B$78)</f>
        <v>0.000002116574401</v>
      </c>
      <c r="K335" s="84">
        <f>Baseline!B$33 * (C335 * Baseline!B$59*Baseline!B$60/Baseline!B$75 + Baseline!B$46 * Baseline!B$69*Baseline!B$61/Baseline!B$76 + Baseline!B$47 * Baseline!B$57*Baseline!B$70/Baseline!B$77 + Baseline!B$58*Baseline!B$62/Baseline!B$78)</f>
        <v>0.00000001648970921</v>
      </c>
      <c r="L335" s="85">
        <f>Baseline!B$33 * (C335 * Baseline!B$59*Baseline!B$63/Baseline!B$75 + Baseline!B$46 * Baseline!B$69*Baseline!B$64/Baseline!B$76 + Baseline!B$47 * Baseline!B$57*Baseline!B$65/Baseline!B$77 + Baseline!B$58*Baseline!B$71/Baseline!B$78)</f>
        <v>0.00000001707278269</v>
      </c>
      <c r="M335" s="84">
        <f>Baseline!B$33 * (C335 * Baseline!B$60*Baseline!B$68/Baseline!B$75 + Baseline!B$46 * Baseline!B$61*Baseline!B$54/Baseline!B$76 + Baseline!B$47 * Baseline!B$70*Baseline!B$55/Baseline!B$77 + Baseline!B$62*Baseline!B$56/Baseline!B$78)</f>
        <v>0.0000001999033467</v>
      </c>
      <c r="N335" s="85">
        <f>Baseline!B$33 * (C335 * Baseline!B$60*Baseline!B$59/Baseline!B$75 + Baseline!B$46 * Baseline!B$61*Baseline!B$69/Baseline!B$76 + Baseline!B$47 * Baseline!B$70*Baseline!B$57/Baseline!B$77 + Baseline!B$62*Baseline!B$58/Baseline!B$78)</f>
        <v>0.00000001648970921</v>
      </c>
      <c r="O335" s="85">
        <f>Baseline!B$33 * (C335 * Baseline!B$60*Baseline!B$60/Baseline!B$75 + Baseline!B$46 * Baseline!B$61*Baseline!B$61/Baseline!B$76 + Baseline!B$47 * Baseline!B$70*Baseline!B$70/Baseline!B$77 + Baseline!B$62*Baseline!B$62/Baseline!B$78)</f>
        <v>0.000001589267338</v>
      </c>
      <c r="P335" s="84">
        <f>Baseline!B$33 * (C335 * Baseline!B$60*Baseline!B$63/Baseline!B$75 + Baseline!B$46 * Baseline!B$61*Baseline!B$64/Baseline!B$76 + Baseline!B$47 * Baseline!B$70*Baseline!B$65/Baseline!B$77 + Baseline!B$62*Baseline!B$71/Baseline!B$78)</f>
        <v>0.000000001956373242</v>
      </c>
      <c r="Q335" s="84">
        <f>Baseline!B$33 * (C335 * Baseline!B$63*Baseline!B$68/Baseline!B$75 + Baseline!B$46 * Baseline!B$64*Baseline!B$54/Baseline!B$76 + Baseline!B$47 * Baseline!B$65*Baseline!B$55/Baseline!B$77 + Baseline!B$71*Baseline!B$56/Baseline!B$78)</f>
        <v>0.000000003637431032</v>
      </c>
      <c r="R335" s="84">
        <f>Baseline!B$33 * (C335 * Baseline!B$63*Baseline!B$59/Baseline!B$75 + Baseline!B$46 * Baseline!B$64*Baseline!B$69/Baseline!B$76 + Baseline!B$47 * Baseline!B$65*Baseline!B$57/Baseline!B$77 + Baseline!B$71*Baseline!B$58/Baseline!B$78)</f>
        <v>0.00000001707278269</v>
      </c>
      <c r="S335" s="84">
        <f>Baseline!B$33 * (C335 * Baseline!B$63*Baseline!B$60/Baseline!B$75 + Baseline!B$46 * Baseline!B$64*Baseline!B$61/Baseline!B$76 + Baseline!B$47 * Baseline!B$65*Baseline!B$70/Baseline!B$77 + Baseline!B$71*Baseline!B$62/Baseline!B$78)</f>
        <v>0.000000001956373242</v>
      </c>
      <c r="T335" s="84">
        <f>Baseline!B$33 * (C335 * Baseline!B$63*Baseline!B$63/Baseline!B$75 + Baseline!B$46 * Baseline!B$64*Baseline!B$64/Baseline!B$76 + Baseline!B$47 * Baseline!B$65*Baseline!B$65/Baseline!B$77 + Baseline!B$71*Baseline!B$71/Baseline!B$78)</f>
        <v>0.00000009856721536</v>
      </c>
      <c r="U335" s="83"/>
      <c r="V335" s="84">
        <f>E335 * ( Baseline!B$89 * Baseline!B$7 )</f>
        <v>0.1718818768</v>
      </c>
      <c r="W335" s="84">
        <f>F335 * ( Baseline!D$89 * Baseline!B$11 )</f>
        <v>0.004406047983</v>
      </c>
      <c r="X335" s="84">
        <f>G335 * ( Baseline!F$89 * Baseline!B$16 )</f>
        <v>0.006943596753</v>
      </c>
      <c r="Y335" s="84">
        <f>H335 * ( Baseline!H$89 * Baseline!B$18 )</f>
        <v>0.001279187981</v>
      </c>
      <c r="Z335" s="86">
        <f t="shared" si="1"/>
        <v>0.1845107096</v>
      </c>
      <c r="AA335" s="84">
        <f>I335 * ( Baseline!B$89 * Baseline!B$7 )</f>
        <v>0.002479068376</v>
      </c>
      <c r="AB335" s="85">
        <f>J335 * ( Baseline!D$89 * Baseline!B$11 )</f>
        <v>0.03904359222</v>
      </c>
      <c r="AC335" s="85">
        <f>K335 * ( Baseline!F$89 * Baseline!B$16 )</f>
        <v>0.0005727662554</v>
      </c>
      <c r="AD335" s="85">
        <f>L335 * ( Baseline!F$89 * Baseline!B$16 )</f>
        <v>0.0005930191788</v>
      </c>
      <c r="AE335" s="86">
        <f t="shared" si="2"/>
        <v>0.04268844603</v>
      </c>
      <c r="AF335" s="86">
        <f>M335 * ( Baseline!B$89 * Baseline!B$7 )</f>
        <v>0.002074796835</v>
      </c>
      <c r="AG335" s="86">
        <f>N335 * ( Baseline!D$89 * Baseline!B$11 )</f>
        <v>0.0003041789988</v>
      </c>
      <c r="AH335" s="86">
        <f>O335 * ( Baseline!F$89 * Baseline!B$16 )</f>
        <v>0.05520283532</v>
      </c>
      <c r="AI335" s="86">
        <f>P335 * ( Baseline!H$89 * Baseline!B$18 )</f>
        <v>0.0006880045606</v>
      </c>
      <c r="AJ335" s="86">
        <f t="shared" si="3"/>
        <v>0.05826981571</v>
      </c>
      <c r="AK335" s="86">
        <f>Q335 * ( Baseline!B$89 * Baseline!B$7 )</f>
        <v>0.00003775289668</v>
      </c>
      <c r="AL335" s="86">
        <f>R335 * ( Baseline!D$89 * Baseline!B$11 )</f>
        <v>0.0003149347196</v>
      </c>
      <c r="AM335" s="86">
        <f>S335 * ( Baseline!F$89 * Baseline!B$16 )</f>
        <v>0.00006795417445</v>
      </c>
      <c r="AN335" s="86">
        <f>T335 * ( Baseline!H$89 * Baseline!B$18 )</f>
        <v>0.03466347435</v>
      </c>
      <c r="AO335" s="86">
        <f t="shared" si="4"/>
        <v>0.03508411614</v>
      </c>
      <c r="AP335" s="62"/>
      <c r="AQ335" s="86">
        <f>V335 * ( (1-Baseline!B$90-Baseline!B$89) + (1-B335)*Baseline!B$90 )</f>
        <v>0.1082887266</v>
      </c>
      <c r="AR335" s="86">
        <f>W335 * ( (1-Baseline!B$90-Baseline!B$89) + (1-B335)*Baseline!B$90 )</f>
        <v>0.002775890828</v>
      </c>
      <c r="AS335" s="86">
        <f>X335 * ( (1-Baseline!B$90-Baseline!B$89) + (1-B335)*Baseline!B$90 )</f>
        <v>0.004374592973</v>
      </c>
      <c r="AT335" s="86">
        <f>Y335 * ( (1-Baseline!B$90-Baseline!B$89) + (1-B335)*Baseline!B$90 )</f>
        <v>0.0008059118284</v>
      </c>
      <c r="AU335" s="86">
        <f t="shared" si="5"/>
        <v>0.1162451223</v>
      </c>
      <c r="AV335" s="86">
        <f>AA335 * ( (1-Baseline!D$90-Baseline!D$89) + (1-B335)*Baseline!D$90 )</f>
        <v>0.002022752586</v>
      </c>
      <c r="AW335" s="86">
        <f>AB335 * ( (1-Baseline!D$90-Baseline!D$89) + (1-B335)*Baseline!D$90 )</f>
        <v>0.03185693784</v>
      </c>
      <c r="AX335" s="86">
        <f>AC335 * ( (1-Baseline!D$90-Baseline!D$89) + (1-B335)*Baseline!D$90 )</f>
        <v>0.0004673386324</v>
      </c>
      <c r="AY335" s="86">
        <f>AD335 * ( (1-Baseline!D$90-Baseline!D$89) + (1-B335)*Baseline!D$90 )</f>
        <v>0.0004838636519</v>
      </c>
      <c r="AZ335" s="86">
        <f t="shared" si="6"/>
        <v>0.03483089271</v>
      </c>
      <c r="BA335" s="86">
        <f>AF335 * ( (1-Baseline!F$90-Baseline!F$89) + (1-Baseline!B$36)*Baseline!F$90 )</f>
        <v>0.001493090196</v>
      </c>
      <c r="BB335" s="86">
        <f>AG335 * ( (1-Baseline!F$90-Baseline!F$89) + (1-Baseline!B$36)*Baseline!F$90 )</f>
        <v>0.0002188969412</v>
      </c>
      <c r="BC335" s="86">
        <f>AH335 * ( (1-Baseline!F$90-Baseline!F$89) + (1-Baseline!B$36)*Baseline!F$90 )</f>
        <v>0.03972572679</v>
      </c>
      <c r="BD335" s="86">
        <f>AI335 * ( (1-Baseline!F$90-Baseline!F$89) + (1-Baseline!B$36)*Baseline!F$90 )</f>
        <v>0.000495110098</v>
      </c>
      <c r="BE335" s="86">
        <f t="shared" si="7"/>
        <v>0.04193282402</v>
      </c>
      <c r="BF335" s="86">
        <f>AK335 * ( (1-Baseline!H$90-Baseline!H$89) + (1-Baseline!B$36)*Baseline!H$90 )</f>
        <v>0.0000299123751</v>
      </c>
      <c r="BG335" s="86">
        <f>AL335 * ( (1-Baseline!H$90-Baseline!H$89) + (1-Baseline!B$36)*Baseline!H$90 )</f>
        <v>0.000249529077</v>
      </c>
      <c r="BH335" s="86">
        <f>AM335 * ( (1-Baseline!H$90-Baseline!H$89) + (1-Baseline!B$36)*Baseline!H$90 )</f>
        <v>0.0000538414515</v>
      </c>
      <c r="BI335" s="86">
        <f>AN335 * ( (1-Baseline!H$90-Baseline!H$89) + (1-Baseline!B$36)*Baseline!H$90 )</f>
        <v>0.02746456399</v>
      </c>
      <c r="BJ335" s="86">
        <f t="shared" si="8"/>
        <v>0.0277978469</v>
      </c>
      <c r="BK335" s="62"/>
      <c r="BL335" s="86">
        <f t="shared" si="19"/>
        <v>0.9315550152</v>
      </c>
      <c r="BM335" s="86">
        <f t="shared" si="20"/>
        <v>0.02387963275</v>
      </c>
      <c r="BN335" s="86">
        <f t="shared" si="21"/>
        <v>0.03763248632</v>
      </c>
      <c r="BO335" s="86">
        <f t="shared" si="22"/>
        <v>0.006932865764</v>
      </c>
      <c r="BP335" s="86">
        <f t="shared" si="9"/>
        <v>1</v>
      </c>
      <c r="BQ335" s="86">
        <f t="shared" si="23"/>
        <v>0.05807352122</v>
      </c>
      <c r="BR335" s="86">
        <f t="shared" si="24"/>
        <v>0.9146173227</v>
      </c>
      <c r="BS335" s="86">
        <f t="shared" si="25"/>
        <v>0.01341736017</v>
      </c>
      <c r="BT335" s="86">
        <f t="shared" si="26"/>
        <v>0.01389179588</v>
      </c>
      <c r="BU335" s="86">
        <f t="shared" si="10"/>
        <v>1</v>
      </c>
      <c r="BV335" s="86">
        <f t="shared" si="27"/>
        <v>0.03560671696</v>
      </c>
      <c r="BW335" s="86">
        <f t="shared" si="28"/>
        <v>0.005220181239</v>
      </c>
      <c r="BX335" s="86">
        <f t="shared" si="29"/>
        <v>0.9473658813</v>
      </c>
      <c r="BY335" s="86">
        <f t="shared" si="30"/>
        <v>0.01180722047</v>
      </c>
      <c r="BZ335" s="86">
        <f t="shared" si="11"/>
        <v>1</v>
      </c>
      <c r="CA335" s="86">
        <f t="shared" si="31"/>
        <v>0.001076068057</v>
      </c>
      <c r="CB335" s="86">
        <f t="shared" si="32"/>
        <v>0.008976561313</v>
      </c>
      <c r="CC335" s="86">
        <f t="shared" si="33"/>
        <v>0.001936892871</v>
      </c>
      <c r="CD335" s="86">
        <f t="shared" si="34"/>
        <v>0.9880104778</v>
      </c>
      <c r="CE335" s="86">
        <f t="shared" si="12"/>
        <v>1</v>
      </c>
      <c r="CF335" s="62"/>
      <c r="CG335" s="86">
        <f t="shared" si="35"/>
        <v>0.9315550152</v>
      </c>
      <c r="CH335" s="86">
        <f t="shared" si="36"/>
        <v>0.02387963275</v>
      </c>
      <c r="CI335" s="86">
        <f t="shared" si="37"/>
        <v>0.03763248632</v>
      </c>
      <c r="CJ335" s="86">
        <f t="shared" si="38"/>
        <v>0.006932865764</v>
      </c>
      <c r="CK335" s="86">
        <f t="shared" si="13"/>
        <v>1</v>
      </c>
      <c r="CL335" s="86">
        <f t="shared" si="39"/>
        <v>0.05807352122</v>
      </c>
      <c r="CM335" s="86">
        <f t="shared" si="40"/>
        <v>0.9146173227</v>
      </c>
      <c r="CN335" s="86">
        <f t="shared" si="41"/>
        <v>0.01341736017</v>
      </c>
      <c r="CO335" s="86">
        <f t="shared" si="42"/>
        <v>0.01389179588</v>
      </c>
      <c r="CP335" s="86">
        <f t="shared" si="14"/>
        <v>1</v>
      </c>
      <c r="CQ335" s="86">
        <f t="shared" si="43"/>
        <v>0.03560671696</v>
      </c>
      <c r="CR335" s="86">
        <f t="shared" si="44"/>
        <v>0.005220181239</v>
      </c>
      <c r="CS335" s="86">
        <f t="shared" si="45"/>
        <v>0.9473658813</v>
      </c>
      <c r="CT335" s="86">
        <f t="shared" si="46"/>
        <v>0.01180722047</v>
      </c>
      <c r="CU335" s="86">
        <f t="shared" si="15"/>
        <v>1</v>
      </c>
      <c r="CV335" s="86">
        <f t="shared" si="47"/>
        <v>0.001076068057</v>
      </c>
      <c r="CW335" s="86">
        <f t="shared" si="48"/>
        <v>0.008976561313</v>
      </c>
      <c r="CX335" s="86">
        <f t="shared" si="49"/>
        <v>0.001936892871</v>
      </c>
      <c r="CY335" s="86">
        <f t="shared" si="50"/>
        <v>0.9880104778</v>
      </c>
      <c r="CZ335" s="86">
        <f t="shared" si="16"/>
        <v>1</v>
      </c>
      <c r="DA335" s="62"/>
      <c r="DB335" s="86">
        <f>(AQ335*Baseline!B$7 + AV335*Baseline!B$11 + BA335*Baseline!B$16 + BF335*Baseline!B$18)</f>
        <v>63229.78247</v>
      </c>
      <c r="DC335" s="86">
        <f>(AR335*Baseline!B$7 + AW335*Baseline!B$11 + BB335*Baseline!B$16 + BG335*Baseline!B$18)</f>
        <v>81824.71691</v>
      </c>
      <c r="DD335" s="86">
        <f>(AS335*Baseline!B$7 + AX335*Baseline!B$11 + BC335*Baseline!B$16 + BH335*Baseline!B$18)</f>
        <v>138678.0871</v>
      </c>
      <c r="DE335" s="86">
        <f>(AT335*Baseline!B$7 + AY335*Baseline!B$11 + BD335*Baseline!B$16 + BI335*Baseline!B$18)</f>
        <v>1260712.048</v>
      </c>
      <c r="DF335" s="86">
        <f t="shared" si="17"/>
        <v>1544444.635</v>
      </c>
      <c r="DG335" s="62"/>
      <c r="DH335" s="86">
        <f t="shared" si="51"/>
        <v>0.04094014188</v>
      </c>
      <c r="DI335" s="86">
        <f t="shared" si="52"/>
        <v>0.052980026</v>
      </c>
      <c r="DJ335" s="86">
        <f t="shared" si="53"/>
        <v>0.08979155615</v>
      </c>
      <c r="DK335" s="86">
        <f t="shared" si="54"/>
        <v>0.816288276</v>
      </c>
      <c r="DL335" s="86">
        <f t="shared" si="18"/>
        <v>1</v>
      </c>
      <c r="DM335" s="62"/>
      <c r="DN335" s="86">
        <f>DH335 / (Baseline!B$7/Baseline!B$17)</f>
        <v>4.370090869</v>
      </c>
      <c r="DO335" s="86">
        <f>DI335 / (Baseline!B$11/Baseline!B$17)</f>
        <v>1.278963185</v>
      </c>
      <c r="DP335" s="86">
        <f>DJ335 / (Baseline!B$16/Baseline!B$17)</f>
        <v>1.387550899</v>
      </c>
      <c r="DQ335" s="86">
        <f>DK335 / (Baseline!B$18/Baseline!B$17)</f>
        <v>0.9228859597</v>
      </c>
      <c r="DR335" s="62"/>
      <c r="DS335" s="86">
        <f>DH335 / Baseline!H$117</f>
        <v>1.637896909</v>
      </c>
      <c r="DT335" s="86">
        <f>DI335 / Baseline!H$118</f>
        <v>1.192583153</v>
      </c>
      <c r="DU335" s="86">
        <f>DJ335 / Baseline!H$119</f>
        <v>1.073405469</v>
      </c>
      <c r="DV335" s="86">
        <f>DK335 / Baseline!H$120</f>
        <v>0.9638216731</v>
      </c>
      <c r="DW335" s="87"/>
      <c r="DX335" s="86">
        <f>(AU335*Baseline!B$34)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0.02996629959</v>
      </c>
      <c r="DY335" s="86">
        <f>(AZ335*Baseline!B$34) + (Baseline!D$90*(1-Baseline!D$91)*Baseline!B$35) + (Baseline!D$90*Baseline!D$91*((1-Baseline!D$92)*Baseline!B$40 + Baseline!D$92*Baseline!B$41))</f>
        <v>0.01163820191</v>
      </c>
      <c r="DZ335" s="86">
        <f>(BE335*Baseline!B$34) + (Baseline!F$90*(1-Baseline!F$91)*Baseline!B$35) + (Baseline!F$90*Baseline!F$91*((1-Baseline!F$92)*Baseline!B$40 + Baseline!F$92*Baseline!B$41))</f>
        <v>0.0140205636</v>
      </c>
      <c r="EA335" s="86">
        <f>(BJ335*Baseline!B$34) + (Baseline!H$90*(1-Baseline!H$91)*Baseline!B$35) + (Baseline!H$90*Baseline!H$91*((1-Baseline!H$92)*Baseline!B$40 + Baseline!H$92*Baseline!B$41))</f>
        <v>0.009314677035</v>
      </c>
      <c r="EB335" s="86">
        <f>( DX335*Baseline!B$7 + DY335*Baseline!B$11 + DZ335*Baseline!B$16 + EA335*Baseline!B$18 ) / Baseline!B$17</f>
        <v>0.009908925496</v>
      </c>
    </row>
    <row r="336">
      <c r="A336" s="73" t="s">
        <v>512</v>
      </c>
      <c r="B336" s="85">
        <f>MIN( MAX( NORMINV( MCrands!B336, (B$5+B$4)/2, (B$5-B$4)/3.29 ), 0 ), 1 )</f>
        <v>0.4412050974</v>
      </c>
      <c r="C336" s="85">
        <f>MAX( NORMINV( MCrands!C336, (C$5+C$4)/2, (C$5-C$4)/3.29 ), 0 )</f>
        <v>2.587237619</v>
      </c>
      <c r="D336" s="83"/>
      <c r="E336" s="84">
        <f>Baseline!B$33 * (C336 * Baseline!B$68*Baseline!B$68/Baseline!B$75 + Baseline!B$46 * Baseline!B$54*Baseline!B$54/Baseline!B$76 + Baseline!B$47 * Baseline!B$55*Baseline!B$55/Baseline!B$77 + Baseline!B$56*Baseline!B$56/Baseline!B$78)</f>
        <v>0.00001836719552</v>
      </c>
      <c r="F336" s="84">
        <f>Baseline!B$33 * (C336 * Baseline!B$68*Baseline!B$59/Baseline!B$75 + Baseline!B$46 * Baseline!B$54*Baseline!B$69/Baseline!B$76 + Baseline!B$47 * Baseline!B$55*Baseline!B$57/Baseline!B$77 + Baseline!B$56*Baseline!B$58/Baseline!B$78)</f>
        <v>0.000000239139522</v>
      </c>
      <c r="G336" s="85">
        <f>Baseline!B$33 * (C336 * Baseline!B$68*Baseline!B$60/Baseline!B$75 + Baseline!B$46 * Baseline!B$54*Baseline!B$61/Baseline!B$76 + Baseline!B$47 * Baseline!B$55*Baseline!B$70/Baseline!B$77 + Baseline!B$56*Baseline!B$62/Baseline!B$78)</f>
        <v>0.0000002006046131</v>
      </c>
      <c r="H336" s="84">
        <f>Baseline!B$33 * (C336 * Baseline!B$68*Baseline!B$63/Baseline!B$75 + Baseline!B$46 * Baseline!B$54*Baseline!B$64/Baseline!B$76 + Baseline!B$47 * Baseline!B$55*Baseline!B$65/Baseline!B$77 + Baseline!B$56*Baseline!B$71/Baseline!B$78)</f>
        <v>0.000000003707557672</v>
      </c>
      <c r="I336" s="84">
        <f>Baseline!B$33 * (C336 * Baseline!B$59*Baseline!B$68/Baseline!B$75 + Baseline!B$46 * Baseline!B$69*Baseline!B$54/Baseline!B$76 + Baseline!B$47 * Baseline!B$57*Baseline!B$55/Baseline!B$77 + Baseline!B$58*Baseline!B$56/Baseline!B$78)</f>
        <v>0.000000239139522</v>
      </c>
      <c r="J336" s="85">
        <f>Baseline!B$33 * (C336 * Baseline!B$59*Baseline!B$59/Baseline!B$75 + Baseline!B$46 * Baseline!B$69*Baseline!B$69/Baseline!B$76 + Baseline!B$47 * Baseline!B$57*Baseline!B$57/Baseline!B$77 + Baseline!B$58*Baseline!B$58/Baseline!B$78)</f>
        <v>0.000002116574446</v>
      </c>
      <c r="K336" s="84">
        <f>Baseline!B$33 * (C336 * Baseline!B$59*Baseline!B$60/Baseline!B$75 + Baseline!B$46 * Baseline!B$69*Baseline!B$61/Baseline!B$76 + Baseline!B$47 * Baseline!B$57*Baseline!B$70/Baseline!B$77 + Baseline!B$58*Baseline!B$62/Baseline!B$78)</f>
        <v>0.00000001648981994</v>
      </c>
      <c r="L336" s="85">
        <f>Baseline!B$33 * (C336 * Baseline!B$59*Baseline!B$63/Baseline!B$75 + Baseline!B$46 * Baseline!B$69*Baseline!B$64/Baseline!B$76 + Baseline!B$47 * Baseline!B$57*Baseline!B$65/Baseline!B$77 + Baseline!B$58*Baseline!B$71/Baseline!B$78)</f>
        <v>0.00000001707279377</v>
      </c>
      <c r="M336" s="84">
        <f>Baseline!B$33 * (C336 * Baseline!B$60*Baseline!B$68/Baseline!B$75 + Baseline!B$46 * Baseline!B$61*Baseline!B$54/Baseline!B$76 + Baseline!B$47 * Baseline!B$70*Baseline!B$55/Baseline!B$77 + Baseline!B$62*Baseline!B$56/Baseline!B$78)</f>
        <v>0.0000002006046131</v>
      </c>
      <c r="N336" s="85">
        <f>Baseline!B$33 * (C336 * Baseline!B$60*Baseline!B$59/Baseline!B$75 + Baseline!B$46 * Baseline!B$61*Baseline!B$69/Baseline!B$76 + Baseline!B$47 * Baseline!B$70*Baseline!B$57/Baseline!B$77 + Baseline!B$62*Baseline!B$58/Baseline!B$78)</f>
        <v>0.00000001648981994</v>
      </c>
      <c r="O336" s="85">
        <f>Baseline!B$33 * (C336 * Baseline!B$60*Baseline!B$60/Baseline!B$75 + Baseline!B$46 * Baseline!B$61*Baseline!B$61/Baseline!B$76 + Baseline!B$47 * Baseline!B$70*Baseline!B$70/Baseline!B$77 + Baseline!B$62*Baseline!B$62/Baseline!B$78)</f>
        <v>0.00000158926761</v>
      </c>
      <c r="P336" s="84">
        <f>Baseline!B$33 * (C336 * Baseline!B$60*Baseline!B$63/Baseline!B$75 + Baseline!B$46 * Baseline!B$61*Baseline!B$64/Baseline!B$76 + Baseline!B$47 * Baseline!B$70*Baseline!B$65/Baseline!B$77 + Baseline!B$62*Baseline!B$71/Baseline!B$78)</f>
        <v>0.000000001956400463</v>
      </c>
      <c r="Q336" s="84">
        <f>Baseline!B$33 * (C336 * Baseline!B$63*Baseline!B$68/Baseline!B$75 + Baseline!B$46 * Baseline!B$64*Baseline!B$54/Baseline!B$76 + Baseline!B$47 * Baseline!B$65*Baseline!B$55/Baseline!B$77 + Baseline!B$71*Baseline!B$56/Baseline!B$78)</f>
        <v>0.000000003707557672</v>
      </c>
      <c r="R336" s="84">
        <f>Baseline!B$33 * (C336 * Baseline!B$63*Baseline!B$59/Baseline!B$75 + Baseline!B$46 * Baseline!B$64*Baseline!B$69/Baseline!B$76 + Baseline!B$47 * Baseline!B$65*Baseline!B$57/Baseline!B$77 + Baseline!B$71*Baseline!B$58/Baseline!B$78)</f>
        <v>0.00000001707279377</v>
      </c>
      <c r="S336" s="84">
        <f>Baseline!B$33 * (C336 * Baseline!B$63*Baseline!B$60/Baseline!B$75 + Baseline!B$46 * Baseline!B$64*Baseline!B$61/Baseline!B$76 + Baseline!B$47 * Baseline!B$65*Baseline!B$70/Baseline!B$77 + Baseline!B$71*Baseline!B$62/Baseline!B$78)</f>
        <v>0.000000001956400463</v>
      </c>
      <c r="T336" s="84">
        <f>Baseline!B$33 * (C336 * Baseline!B$63*Baseline!B$63/Baseline!B$75 + Baseline!B$46 * Baseline!B$64*Baseline!B$64/Baseline!B$76 + Baseline!B$47 * Baseline!B$65*Baseline!B$65/Baseline!B$77 + Baseline!B$71*Baseline!B$71/Baseline!B$78)</f>
        <v>0.00000009856721808</v>
      </c>
      <c r="U336" s="83"/>
      <c r="V336" s="84">
        <f>E336 * ( Baseline!B$89 * Baseline!B$7 )</f>
        <v>0.1906331223</v>
      </c>
      <c r="W336" s="84">
        <f>F336 * ( Baseline!D$89 * Baseline!B$11 )</f>
        <v>0.004411310075</v>
      </c>
      <c r="X336" s="84">
        <f>G336 * ( Baseline!F$89 * Baseline!B$16 )</f>
        <v>0.006967955081</v>
      </c>
      <c r="Y336" s="84">
        <f>H336 * ( Baseline!H$89 * Baseline!B$18 )</f>
        <v>0.00130384966</v>
      </c>
      <c r="Z336" s="86">
        <f t="shared" si="1"/>
        <v>0.2033162371</v>
      </c>
      <c r="AA336" s="84">
        <f>I336 * ( Baseline!B$89 * Baseline!B$7 )</f>
        <v>0.002482029099</v>
      </c>
      <c r="AB336" s="85">
        <f>J336 * ( Baseline!D$89 * Baseline!B$11 )</f>
        <v>0.03904359305</v>
      </c>
      <c r="AC336" s="85">
        <f>K336 * ( Baseline!F$89 * Baseline!B$16 )</f>
        <v>0.0005727701015</v>
      </c>
      <c r="AD336" s="85">
        <f>L336 * ( Baseline!F$89 * Baseline!B$16 )</f>
        <v>0.0005930195634</v>
      </c>
      <c r="AE336" s="86">
        <f t="shared" si="2"/>
        <v>0.04269141181</v>
      </c>
      <c r="AF336" s="86">
        <f>M336 * ( Baseline!B$89 * Baseline!B$7 )</f>
        <v>0.002082075279</v>
      </c>
      <c r="AG336" s="86">
        <f>N336 * ( Baseline!D$89 * Baseline!B$11 )</f>
        <v>0.0003041810413</v>
      </c>
      <c r="AH336" s="86">
        <f>O336 * ( Baseline!F$89 * Baseline!B$16 )</f>
        <v>0.05520284477</v>
      </c>
      <c r="AI336" s="86">
        <f>P336 * ( Baseline!H$89 * Baseline!B$18 )</f>
        <v>0.0006880141333</v>
      </c>
      <c r="AJ336" s="86">
        <f t="shared" si="3"/>
        <v>0.05827711523</v>
      </c>
      <c r="AK336" s="86">
        <f>Q336 * ( Baseline!B$89 * Baseline!B$7 )</f>
        <v>0.00003848074108</v>
      </c>
      <c r="AL336" s="86">
        <f>R336 * ( Baseline!D$89 * Baseline!B$11 )</f>
        <v>0.0003149349239</v>
      </c>
      <c r="AM336" s="86">
        <f>S336 * ( Baseline!F$89 * Baseline!B$16 )</f>
        <v>0.00006795511994</v>
      </c>
      <c r="AN336" s="86">
        <f>T336 * ( Baseline!H$89 * Baseline!B$18 )</f>
        <v>0.0346634753</v>
      </c>
      <c r="AO336" s="86">
        <f t="shared" si="4"/>
        <v>0.03508484609</v>
      </c>
      <c r="AP336" s="62"/>
      <c r="AQ336" s="86">
        <f>V336 * ( (1-Baseline!B$90-Baseline!B$89) + (1-B336)*Baseline!B$90 )</f>
        <v>0.1116971818</v>
      </c>
      <c r="AR336" s="86">
        <f>W336 * ( (1-Baseline!B$90-Baseline!B$89) + (1-B336)*Baseline!B$90 )</f>
        <v>0.002584707722</v>
      </c>
      <c r="AS336" s="86">
        <f>X336 * ( (1-Baseline!B$90-Baseline!B$89) + (1-B336)*Baseline!B$90 )</f>
        <v>0.004082716245</v>
      </c>
      <c r="AT336" s="86">
        <f>Y336 * ( (1-Baseline!B$90-Baseline!B$89) + (1-B336)*Baseline!B$90 )</f>
        <v>0.0007639613238</v>
      </c>
      <c r="AU336" s="86">
        <f t="shared" si="5"/>
        <v>0.1191285671</v>
      </c>
      <c r="AV336" s="86">
        <f>AA336 * ( (1-Baseline!D$90-Baseline!D$89) + (1-B336)*Baseline!D$90 )</f>
        <v>0.001970082095</v>
      </c>
      <c r="AW336" s="86">
        <f>AB336 * ( (1-Baseline!D$90-Baseline!D$89) + (1-B336)*Baseline!D$90 )</f>
        <v>0.03099040362</v>
      </c>
      <c r="AX336" s="86">
        <f>AC336 * ( (1-Baseline!D$90-Baseline!D$89) + (1-B336)*Baseline!D$90 )</f>
        <v>0.0004546296905</v>
      </c>
      <c r="AY336" s="86">
        <f>AD336 * ( (1-Baseline!D$90-Baseline!D$89) + (1-B336)*Baseline!D$90 )</f>
        <v>0.0004707024684</v>
      </c>
      <c r="AZ336" s="86">
        <f t="shared" si="6"/>
        <v>0.03388581787</v>
      </c>
      <c r="BA336" s="86">
        <f>AF336 * ( (1-Baseline!F$90-Baseline!F$89) + (1-Baseline!B$36)*Baseline!F$90 )</f>
        <v>0.001498327997</v>
      </c>
      <c r="BB336" s="86">
        <f>AG336 * ( (1-Baseline!F$90-Baseline!F$89) + (1-Baseline!B$36)*Baseline!F$90 )</f>
        <v>0.0002188984111</v>
      </c>
      <c r="BC336" s="86">
        <f>AH336 * ( (1-Baseline!F$90-Baseline!F$89) + (1-Baseline!B$36)*Baseline!F$90 )</f>
        <v>0.03972573359</v>
      </c>
      <c r="BD336" s="86">
        <f>AI336 * ( (1-Baseline!F$90-Baseline!F$89) + (1-Baseline!B$36)*Baseline!F$90 )</f>
        <v>0.0004951169867</v>
      </c>
      <c r="BE336" s="86">
        <f t="shared" si="7"/>
        <v>0.04193807698</v>
      </c>
      <c r="BF336" s="86">
        <f>AK336 * ( (1-Baseline!H$90-Baseline!H$89) + (1-Baseline!B$36)*Baseline!H$90 )</f>
        <v>0.00003048906077</v>
      </c>
      <c r="BG336" s="86">
        <f>AL336 * ( (1-Baseline!H$90-Baseline!H$89) + (1-Baseline!B$36)*Baseline!H$90 )</f>
        <v>0.0002495292389</v>
      </c>
      <c r="BH336" s="86">
        <f>AM336 * ( (1-Baseline!H$90-Baseline!H$89) + (1-Baseline!B$36)*Baseline!H$90 )</f>
        <v>0.00005384220063</v>
      </c>
      <c r="BI336" s="86">
        <f>AN336 * ( (1-Baseline!H$90-Baseline!H$89) + (1-Baseline!B$36)*Baseline!H$90 )</f>
        <v>0.02746456475</v>
      </c>
      <c r="BJ336" s="86">
        <f t="shared" si="8"/>
        <v>0.02779842525</v>
      </c>
      <c r="BK336" s="62"/>
      <c r="BL336" s="86">
        <f t="shared" si="19"/>
        <v>0.9376187805</v>
      </c>
      <c r="BM336" s="86">
        <f t="shared" si="20"/>
        <v>0.02169679184</v>
      </c>
      <c r="BN336" s="86">
        <f t="shared" si="21"/>
        <v>0.03427151308</v>
      </c>
      <c r="BO336" s="86">
        <f t="shared" si="22"/>
        <v>0.006412914573</v>
      </c>
      <c r="BP336" s="86">
        <f t="shared" si="9"/>
        <v>1</v>
      </c>
      <c r="BQ336" s="86">
        <f t="shared" si="23"/>
        <v>0.05813883855</v>
      </c>
      <c r="BR336" s="86">
        <f t="shared" si="24"/>
        <v>0.9145538035</v>
      </c>
      <c r="BS336" s="86">
        <f t="shared" si="25"/>
        <v>0.01341651815</v>
      </c>
      <c r="BT336" s="86">
        <f t="shared" si="26"/>
        <v>0.01389083983</v>
      </c>
      <c r="BU336" s="86">
        <f t="shared" si="10"/>
        <v>1</v>
      </c>
      <c r="BV336" s="86">
        <f t="shared" si="27"/>
        <v>0.03572715072</v>
      </c>
      <c r="BW336" s="86">
        <f t="shared" si="28"/>
        <v>0.005219562432</v>
      </c>
      <c r="BX336" s="86">
        <f t="shared" si="29"/>
        <v>0.947247381</v>
      </c>
      <c r="BY336" s="86">
        <f t="shared" si="30"/>
        <v>0.01180590581</v>
      </c>
      <c r="BZ336" s="86">
        <f t="shared" si="11"/>
        <v>1</v>
      </c>
      <c r="CA336" s="86">
        <f t="shared" si="31"/>
        <v>0.001096790933</v>
      </c>
      <c r="CB336" s="86">
        <f t="shared" si="32"/>
        <v>0.008976380374</v>
      </c>
      <c r="CC336" s="86">
        <f t="shared" si="33"/>
        <v>0.001936879522</v>
      </c>
      <c r="CD336" s="86">
        <f t="shared" si="34"/>
        <v>0.9879899492</v>
      </c>
      <c r="CE336" s="86">
        <f t="shared" si="12"/>
        <v>1</v>
      </c>
      <c r="CF336" s="62"/>
      <c r="CG336" s="86">
        <f t="shared" si="35"/>
        <v>0.9376187805</v>
      </c>
      <c r="CH336" s="86">
        <f t="shared" si="36"/>
        <v>0.02169679184</v>
      </c>
      <c r="CI336" s="86">
        <f t="shared" si="37"/>
        <v>0.03427151308</v>
      </c>
      <c r="CJ336" s="86">
        <f t="shared" si="38"/>
        <v>0.006412914573</v>
      </c>
      <c r="CK336" s="86">
        <f t="shared" si="13"/>
        <v>1</v>
      </c>
      <c r="CL336" s="86">
        <f t="shared" si="39"/>
        <v>0.05813883855</v>
      </c>
      <c r="CM336" s="86">
        <f t="shared" si="40"/>
        <v>0.9145538035</v>
      </c>
      <c r="CN336" s="86">
        <f t="shared" si="41"/>
        <v>0.01341651815</v>
      </c>
      <c r="CO336" s="86">
        <f t="shared" si="42"/>
        <v>0.01389083983</v>
      </c>
      <c r="CP336" s="86">
        <f t="shared" si="14"/>
        <v>1</v>
      </c>
      <c r="CQ336" s="86">
        <f t="shared" si="43"/>
        <v>0.03572715072</v>
      </c>
      <c r="CR336" s="86">
        <f t="shared" si="44"/>
        <v>0.005219562432</v>
      </c>
      <c r="CS336" s="86">
        <f t="shared" si="45"/>
        <v>0.947247381</v>
      </c>
      <c r="CT336" s="86">
        <f t="shared" si="46"/>
        <v>0.01180590581</v>
      </c>
      <c r="CU336" s="86">
        <f t="shared" si="15"/>
        <v>1</v>
      </c>
      <c r="CV336" s="86">
        <f t="shared" si="47"/>
        <v>0.001096790933</v>
      </c>
      <c r="CW336" s="86">
        <f t="shared" si="48"/>
        <v>0.008976380374</v>
      </c>
      <c r="CX336" s="86">
        <f t="shared" si="49"/>
        <v>0.001936879522</v>
      </c>
      <c r="CY336" s="86">
        <f t="shared" si="50"/>
        <v>0.9879899492</v>
      </c>
      <c r="CZ336" s="86">
        <f t="shared" si="16"/>
        <v>1</v>
      </c>
      <c r="DA336" s="62"/>
      <c r="DB336" s="86">
        <f>(AQ336*Baseline!B$7 + AV336*Baseline!B$11 + BA336*Baseline!B$16 + BF336*Baseline!B$18)</f>
        <v>64813.88304</v>
      </c>
      <c r="DC336" s="86">
        <f>(AR336*Baseline!B$7 + AW336*Baseline!B$11 + BB336*Baseline!B$16 + BG336*Baseline!B$18)</f>
        <v>79873.67602</v>
      </c>
      <c r="DD336" s="86">
        <f>(AS336*Baseline!B$7 + AX336*Baseline!B$11 + BC336*Baseline!B$16 + BH336*Baseline!B$18)</f>
        <v>138509.329</v>
      </c>
      <c r="DE336" s="86">
        <f>(AT336*Baseline!B$7 + AY336*Baseline!B$11 + BD336*Baseline!B$16 + BI336*Baseline!B$18)</f>
        <v>1260663.535</v>
      </c>
      <c r="DF336" s="86">
        <f t="shared" si="17"/>
        <v>1543860.423</v>
      </c>
      <c r="DG336" s="62"/>
      <c r="DH336" s="86">
        <f t="shared" si="51"/>
        <v>0.04198169865</v>
      </c>
      <c r="DI336" s="86">
        <f t="shared" si="52"/>
        <v>0.05173633239</v>
      </c>
      <c r="DJ336" s="86">
        <f t="shared" si="53"/>
        <v>0.08971622494</v>
      </c>
      <c r="DK336" s="86">
        <f t="shared" si="54"/>
        <v>0.816565744</v>
      </c>
      <c r="DL336" s="86">
        <f t="shared" si="18"/>
        <v>1</v>
      </c>
      <c r="DM336" s="62"/>
      <c r="DN336" s="86">
        <f>DH336 / (Baseline!B$7/Baseline!B$17)</f>
        <v>4.481270203</v>
      </c>
      <c r="DO336" s="86">
        <f>DI336 / (Baseline!B$11/Baseline!B$17)</f>
        <v>1.248939826</v>
      </c>
      <c r="DP336" s="86">
        <f>DJ336 / (Baseline!B$16/Baseline!B$17)</f>
        <v>1.386386804</v>
      </c>
      <c r="DQ336" s="86">
        <f>DK336 / (Baseline!B$18/Baseline!B$17)</f>
        <v>0.9231996618</v>
      </c>
      <c r="DR336" s="62"/>
      <c r="DS336" s="86">
        <f>DH336 / Baseline!H$117</f>
        <v>1.679566589</v>
      </c>
      <c r="DT336" s="86">
        <f>DI336 / Baseline!H$118</f>
        <v>1.164587545</v>
      </c>
      <c r="DU336" s="86">
        <f>DJ336 / Baseline!H$119</f>
        <v>1.072504928</v>
      </c>
      <c r="DV336" s="86">
        <f>DK336 / Baseline!H$120</f>
        <v>0.9641492899</v>
      </c>
      <c r="DW336" s="87"/>
      <c r="DX336" s="86">
        <f>(AU336*Baseline!B$34)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0.03039881631</v>
      </c>
      <c r="DY336" s="86">
        <f>(AZ336*Baseline!B$34) + (Baseline!D$90*(1-Baseline!D$91)*Baseline!B$35) + (Baseline!D$90*Baseline!D$91*((1-Baseline!D$92)*Baseline!B$40 + Baseline!D$92*Baseline!B$41))</f>
        <v>0.01149644068</v>
      </c>
      <c r="DZ336" s="86">
        <f>(BE336*Baseline!B$34) + (Baseline!F$90*(1-Baseline!F$91)*Baseline!B$35) + (Baseline!F$90*Baseline!F$91*((1-Baseline!F$92)*Baseline!B$40 + Baseline!F$92*Baseline!B$41))</f>
        <v>0.01402135155</v>
      </c>
      <c r="EA336" s="86">
        <f>(BJ336*Baseline!B$34) + (Baseline!H$90*(1-Baseline!H$91)*Baseline!B$35) + (Baseline!H$90*Baseline!H$91*((1-Baseline!H$92)*Baseline!B$40 + Baseline!H$92*Baseline!B$41))</f>
        <v>0.009314763788</v>
      </c>
      <c r="EB336" s="86">
        <f>( DX336*Baseline!B$7 + DY336*Baseline!B$11 + DZ336*Baseline!B$16 + EA336*Baseline!B$18 ) / Baseline!B$17</f>
        <v>0.009907232802</v>
      </c>
    </row>
    <row r="337">
      <c r="A337" s="73" t="s">
        <v>513</v>
      </c>
      <c r="B337" s="85">
        <f>MIN( MAX( NORMINV( MCrands!B337, (B$5+B$4)/2, (B$5-B$4)/3.29 ), 0 ), 1 )</f>
        <v>0.6604065556</v>
      </c>
      <c r="C337" s="85">
        <f>MAX( NORMINV( MCrands!C337, (C$5+C$4)/2, (C$5-C$4)/3.29 ), 0 )</f>
        <v>2.985006655</v>
      </c>
      <c r="D337" s="83"/>
      <c r="E337" s="84">
        <f>Baseline!B$33 * (C337 * Baseline!B$68*Baseline!B$68/Baseline!B$75 + Baseline!B$46 * Baseline!B$54*Baseline!B$54/Baseline!B$76 + Baseline!B$47 * Baseline!B$55*Baseline!B$55/Baseline!B$77 + Baseline!B$56*Baseline!B$56/Baseline!B$78)</f>
        <v>0.00002118340985</v>
      </c>
      <c r="F337" s="84">
        <f>Baseline!B$33 * (C337 * Baseline!B$68*Baseline!B$59/Baseline!B$75 + Baseline!B$46 * Baseline!B$54*Baseline!B$69/Baseline!B$76 + Baseline!B$47 * Baseline!B$55*Baseline!B$57/Baseline!B$77 + Baseline!B$56*Baseline!B$58/Baseline!B$78)</f>
        <v>0.0000002395841874</v>
      </c>
      <c r="G337" s="85">
        <f>Baseline!B$33 * (C337 * Baseline!B$68*Baseline!B$60/Baseline!B$75 + Baseline!B$46 * Baseline!B$54*Baseline!B$61/Baseline!B$76 + Baseline!B$47 * Baseline!B$55*Baseline!B$70/Baseline!B$77 + Baseline!B$56*Baseline!B$62/Baseline!B$78)</f>
        <v>0.0000002016977489</v>
      </c>
      <c r="H337" s="84">
        <f>Baseline!B$33 * (C337 * Baseline!B$68*Baseline!B$63/Baseline!B$75 + Baseline!B$46 * Baseline!B$54*Baseline!B$64/Baseline!B$76 + Baseline!B$47 * Baseline!B$55*Baseline!B$65/Baseline!B$77 + Baseline!B$56*Baseline!B$71/Baseline!B$78)</f>
        <v>0.000000003816871254</v>
      </c>
      <c r="I337" s="84">
        <f>Baseline!B$33 * (C337 * Baseline!B$59*Baseline!B$68/Baseline!B$75 + Baseline!B$46 * Baseline!B$69*Baseline!B$54/Baseline!B$76 + Baseline!B$47 * Baseline!B$57*Baseline!B$55/Baseline!B$77 + Baseline!B$58*Baseline!B$56/Baseline!B$78)</f>
        <v>0.0000002395841874</v>
      </c>
      <c r="J337" s="85">
        <f>Baseline!B$33 * (C337 * Baseline!B$59*Baseline!B$59/Baseline!B$75 + Baseline!B$46 * Baseline!B$69*Baseline!B$69/Baseline!B$76 + Baseline!B$47 * Baseline!B$57*Baseline!B$57/Baseline!B$77 + Baseline!B$58*Baseline!B$58/Baseline!B$78)</f>
        <v>0.000002116574516</v>
      </c>
      <c r="K337" s="84">
        <f>Baseline!B$33 * (C337 * Baseline!B$59*Baseline!B$60/Baseline!B$75 + Baseline!B$46 * Baseline!B$69*Baseline!B$61/Baseline!B$76 + Baseline!B$47 * Baseline!B$57*Baseline!B$70/Baseline!B$77 + Baseline!B$58*Baseline!B$62/Baseline!B$78)</f>
        <v>0.00000001648999254</v>
      </c>
      <c r="L337" s="85">
        <f>Baseline!B$33 * (C337 * Baseline!B$59*Baseline!B$63/Baseline!B$75 + Baseline!B$46 * Baseline!B$69*Baseline!B$64/Baseline!B$76 + Baseline!B$47 * Baseline!B$57*Baseline!B$65/Baseline!B$77 + Baseline!B$58*Baseline!B$71/Baseline!B$78)</f>
        <v>0.00000001707281103</v>
      </c>
      <c r="M337" s="84">
        <f>Baseline!B$33 * (C337 * Baseline!B$60*Baseline!B$68/Baseline!B$75 + Baseline!B$46 * Baseline!B$61*Baseline!B$54/Baseline!B$76 + Baseline!B$47 * Baseline!B$70*Baseline!B$55/Baseline!B$77 + Baseline!B$62*Baseline!B$56/Baseline!B$78)</f>
        <v>0.0000002016977489</v>
      </c>
      <c r="N337" s="85">
        <f>Baseline!B$33 * (C337 * Baseline!B$60*Baseline!B$59/Baseline!B$75 + Baseline!B$46 * Baseline!B$61*Baseline!B$69/Baseline!B$76 + Baseline!B$47 * Baseline!B$70*Baseline!B$57/Baseline!B$77 + Baseline!B$62*Baseline!B$58/Baseline!B$78)</f>
        <v>0.00000001648999254</v>
      </c>
      <c r="O337" s="85">
        <f>Baseline!B$33 * (C337 * Baseline!B$60*Baseline!B$60/Baseline!B$75 + Baseline!B$46 * Baseline!B$61*Baseline!B$61/Baseline!B$76 + Baseline!B$47 * Baseline!B$70*Baseline!B$70/Baseline!B$77 + Baseline!B$62*Baseline!B$62/Baseline!B$78)</f>
        <v>0.000001589268034</v>
      </c>
      <c r="P337" s="84">
        <f>Baseline!B$33 * (C337 * Baseline!B$60*Baseline!B$63/Baseline!B$75 + Baseline!B$46 * Baseline!B$61*Baseline!B$64/Baseline!B$76 + Baseline!B$47 * Baseline!B$70*Baseline!B$65/Baseline!B$77 + Baseline!B$62*Baseline!B$71/Baseline!B$78)</f>
        <v>0.000000001956442893</v>
      </c>
      <c r="Q337" s="84">
        <f>Baseline!B$33 * (C337 * Baseline!B$63*Baseline!B$68/Baseline!B$75 + Baseline!B$46 * Baseline!B$64*Baseline!B$54/Baseline!B$76 + Baseline!B$47 * Baseline!B$65*Baseline!B$55/Baseline!B$77 + Baseline!B$71*Baseline!B$56/Baseline!B$78)</f>
        <v>0.000000003816871254</v>
      </c>
      <c r="R337" s="84">
        <f>Baseline!B$33 * (C337 * Baseline!B$63*Baseline!B$59/Baseline!B$75 + Baseline!B$46 * Baseline!B$64*Baseline!B$69/Baseline!B$76 + Baseline!B$47 * Baseline!B$65*Baseline!B$57/Baseline!B$77 + Baseline!B$71*Baseline!B$58/Baseline!B$78)</f>
        <v>0.00000001707281103</v>
      </c>
      <c r="S337" s="84">
        <f>Baseline!B$33 * (C337 * Baseline!B$63*Baseline!B$60/Baseline!B$75 + Baseline!B$46 * Baseline!B$64*Baseline!B$61/Baseline!B$76 + Baseline!B$47 * Baseline!B$65*Baseline!B$70/Baseline!B$77 + Baseline!B$71*Baseline!B$62/Baseline!B$78)</f>
        <v>0.000000001956442893</v>
      </c>
      <c r="T337" s="84">
        <f>Baseline!B$33 * (C337 * Baseline!B$63*Baseline!B$63/Baseline!B$75 + Baseline!B$46 * Baseline!B$64*Baseline!B$64/Baseline!B$76 + Baseline!B$47 * Baseline!B$65*Baseline!B$65/Baseline!B$77 + Baseline!B$71*Baseline!B$71/Baseline!B$78)</f>
        <v>0.00000009856722233</v>
      </c>
      <c r="U337" s="83"/>
      <c r="V337" s="84">
        <f>E337 * ( Baseline!B$89 * Baseline!B$7 )</f>
        <v>0.2198626108</v>
      </c>
      <c r="W337" s="84">
        <f>F337 * ( Baseline!D$89 * Baseline!B$11 )</f>
        <v>0.004419512639</v>
      </c>
      <c r="X337" s="84">
        <f>G337 * ( Baseline!F$89 * Baseline!B$16 )</f>
        <v>0.007005924902</v>
      </c>
      <c r="Y337" s="84">
        <f>H337 * ( Baseline!H$89 * Baseline!B$18 )</f>
        <v>0.001342292347</v>
      </c>
      <c r="Z337" s="86">
        <f t="shared" si="1"/>
        <v>0.2326303407</v>
      </c>
      <c r="AA337" s="84">
        <f>I337 * ( Baseline!B$89 * Baseline!B$7 )</f>
        <v>0.002486644281</v>
      </c>
      <c r="AB337" s="85">
        <f>J337 * ( Baseline!D$89 * Baseline!B$11 )</f>
        <v>0.03904359434</v>
      </c>
      <c r="AC337" s="85">
        <f>K337 * ( Baseline!F$89 * Baseline!B$16 )</f>
        <v>0.0005727760967</v>
      </c>
      <c r="AD337" s="85">
        <f>L337 * ( Baseline!F$89 * Baseline!B$16 )</f>
        <v>0.0005930201629</v>
      </c>
      <c r="AE337" s="86">
        <f t="shared" si="2"/>
        <v>0.04269603489</v>
      </c>
      <c r="AF337" s="86">
        <f>M337 * ( Baseline!B$89 * Baseline!B$7 )</f>
        <v>0.002093420936</v>
      </c>
      <c r="AG337" s="86">
        <f>N337 * ( Baseline!D$89 * Baseline!B$11 )</f>
        <v>0.0003041842252</v>
      </c>
      <c r="AH337" s="86">
        <f>O337 * ( Baseline!F$89 * Baseline!B$16 )</f>
        <v>0.05520285951</v>
      </c>
      <c r="AI337" s="86">
        <f>P337 * ( Baseline!H$89 * Baseline!B$18 )</f>
        <v>0.0006880290551</v>
      </c>
      <c r="AJ337" s="86">
        <f t="shared" si="3"/>
        <v>0.05828849373</v>
      </c>
      <c r="AK337" s="86">
        <f>Q337 * ( Baseline!B$89 * Baseline!B$7 )</f>
        <v>0.00003961530675</v>
      </c>
      <c r="AL337" s="86">
        <f>R337 * ( Baseline!D$89 * Baseline!B$11 )</f>
        <v>0.0003149352423</v>
      </c>
      <c r="AM337" s="86">
        <f>S337 * ( Baseline!F$89 * Baseline!B$16 )</f>
        <v>0.00006795659377</v>
      </c>
      <c r="AN337" s="86">
        <f>T337 * ( Baseline!H$89 * Baseline!B$18 )</f>
        <v>0.0346634768</v>
      </c>
      <c r="AO337" s="86">
        <f t="shared" si="4"/>
        <v>0.03508598394</v>
      </c>
      <c r="AP337" s="62"/>
      <c r="AQ337" s="86">
        <f>V337 * ( (1-Baseline!B$90-Baseline!B$89) + (1-B337)*Baseline!B$90 )</f>
        <v>0.08593069948</v>
      </c>
      <c r="AR337" s="86">
        <f>W337 * ( (1-Baseline!B$90-Baseline!B$89) + (1-B337)*Baseline!B$90 )</f>
        <v>0.001727314212</v>
      </c>
      <c r="AS337" s="86">
        <f>X337 * ( (1-Baseline!B$90-Baseline!B$89) + (1-B337)*Baseline!B$90 )</f>
        <v>0.002738182837</v>
      </c>
      <c r="AT337" s="86">
        <f>Y337 * ( (1-Baseline!B$90-Baseline!B$89) + (1-B337)*Baseline!B$90 )</f>
        <v>0.0005246190784</v>
      </c>
      <c r="AU337" s="86">
        <f t="shared" si="5"/>
        <v>0.0909208156</v>
      </c>
      <c r="AV337" s="86">
        <f>AA337 * ( (1-Baseline!D$90-Baseline!D$89) + (1-B337)*Baseline!D$90 )</f>
        <v>0.001729551271</v>
      </c>
      <c r="AW337" s="86">
        <f>AB337 * ( (1-Baseline!D$90-Baseline!D$89) + (1-B337)*Baseline!D$90 )</f>
        <v>0.02715623571</v>
      </c>
      <c r="AX337" s="86">
        <f>AC337 * ( (1-Baseline!D$90-Baseline!D$89) + (1-B337)*Baseline!D$90 )</f>
        <v>0.0003983865459</v>
      </c>
      <c r="AY337" s="86">
        <f>AD337 * ( (1-Baseline!D$90-Baseline!D$89) + (1-B337)*Baseline!D$90 )</f>
        <v>0.0004124670281</v>
      </c>
      <c r="AZ337" s="86">
        <f t="shared" si="6"/>
        <v>0.02969664055</v>
      </c>
      <c r="BA337" s="86">
        <f>AF337 * ( (1-Baseline!F$90-Baseline!F$89) + (1-Baseline!B$36)*Baseline!F$90 )</f>
        <v>0.001506492695</v>
      </c>
      <c r="BB337" s="86">
        <f>AG337 * ( (1-Baseline!F$90-Baseline!F$89) + (1-Baseline!B$36)*Baseline!F$90 )</f>
        <v>0.0002189007023</v>
      </c>
      <c r="BC337" s="86">
        <f>AH337 * ( (1-Baseline!F$90-Baseline!F$89) + (1-Baseline!B$36)*Baseline!F$90 )</f>
        <v>0.0397257442</v>
      </c>
      <c r="BD337" s="86">
        <f>AI337 * ( (1-Baseline!F$90-Baseline!F$89) + (1-Baseline!B$36)*Baseline!F$90 )</f>
        <v>0.000495127725</v>
      </c>
      <c r="BE337" s="86">
        <f t="shared" si="7"/>
        <v>0.04194626532</v>
      </c>
      <c r="BF337" s="86">
        <f>AK337 * ( (1-Baseline!H$90-Baseline!H$89) + (1-Baseline!B$36)*Baseline!H$90 )</f>
        <v>0.00003138799984</v>
      </c>
      <c r="BG337" s="86">
        <f>AL337 * ( (1-Baseline!H$90-Baseline!H$89) + (1-Baseline!B$36)*Baseline!H$90 )</f>
        <v>0.0002495294911</v>
      </c>
      <c r="BH337" s="86">
        <f>AM337 * ( (1-Baseline!H$90-Baseline!H$89) + (1-Baseline!B$36)*Baseline!H$90 )</f>
        <v>0.00005384336837</v>
      </c>
      <c r="BI337" s="86">
        <f>AN337 * ( (1-Baseline!H$90-Baseline!H$89) + (1-Baseline!B$36)*Baseline!H$90 )</f>
        <v>0.02746456594</v>
      </c>
      <c r="BJ337" s="86">
        <f t="shared" si="8"/>
        <v>0.02779932679</v>
      </c>
      <c r="BK337" s="62"/>
      <c r="BL337" s="86">
        <f t="shared" si="19"/>
        <v>0.9451158011</v>
      </c>
      <c r="BM337" s="86">
        <f t="shared" si="20"/>
        <v>0.01899800613</v>
      </c>
      <c r="BN337" s="86">
        <f t="shared" si="21"/>
        <v>0.03011612708</v>
      </c>
      <c r="BO337" s="86">
        <f t="shared" si="22"/>
        <v>0.005770065687</v>
      </c>
      <c r="BP337" s="86">
        <f t="shared" si="9"/>
        <v>1</v>
      </c>
      <c r="BQ337" s="86">
        <f t="shared" si="23"/>
        <v>0.05824063729</v>
      </c>
      <c r="BR337" s="86">
        <f t="shared" si="24"/>
        <v>0.9144548071</v>
      </c>
      <c r="BS337" s="86">
        <f t="shared" si="25"/>
        <v>0.01341520584</v>
      </c>
      <c r="BT337" s="86">
        <f t="shared" si="26"/>
        <v>0.01388934978</v>
      </c>
      <c r="BU337" s="86">
        <f t="shared" si="10"/>
        <v>1</v>
      </c>
      <c r="BV337" s="86">
        <f t="shared" si="27"/>
        <v>0.03591482301</v>
      </c>
      <c r="BW337" s="86">
        <f t="shared" si="28"/>
        <v>0.005218598144</v>
      </c>
      <c r="BX337" s="86">
        <f t="shared" si="29"/>
        <v>0.9470627217</v>
      </c>
      <c r="BY337" s="86">
        <f t="shared" si="30"/>
        <v>0.01180385718</v>
      </c>
      <c r="BZ337" s="86">
        <f t="shared" si="11"/>
        <v>1</v>
      </c>
      <c r="CA337" s="86">
        <f t="shared" si="31"/>
        <v>0.001129092085</v>
      </c>
      <c r="CB337" s="86">
        <f t="shared" si="32"/>
        <v>0.008976098342</v>
      </c>
      <c r="CC337" s="86">
        <f t="shared" si="33"/>
        <v>0.001936858715</v>
      </c>
      <c r="CD337" s="86">
        <f t="shared" si="34"/>
        <v>0.9879579509</v>
      </c>
      <c r="CE337" s="86">
        <f t="shared" si="12"/>
        <v>1</v>
      </c>
      <c r="CF337" s="62"/>
      <c r="CG337" s="86">
        <f t="shared" si="35"/>
        <v>0.9451158011</v>
      </c>
      <c r="CH337" s="86">
        <f t="shared" si="36"/>
        <v>0.01899800613</v>
      </c>
      <c r="CI337" s="86">
        <f t="shared" si="37"/>
        <v>0.03011612708</v>
      </c>
      <c r="CJ337" s="86">
        <f t="shared" si="38"/>
        <v>0.005770065687</v>
      </c>
      <c r="CK337" s="86">
        <f t="shared" si="13"/>
        <v>1</v>
      </c>
      <c r="CL337" s="86">
        <f t="shared" si="39"/>
        <v>0.05824063729</v>
      </c>
      <c r="CM337" s="86">
        <f t="shared" si="40"/>
        <v>0.9144548071</v>
      </c>
      <c r="CN337" s="86">
        <f t="shared" si="41"/>
        <v>0.01341520584</v>
      </c>
      <c r="CO337" s="86">
        <f t="shared" si="42"/>
        <v>0.01388934978</v>
      </c>
      <c r="CP337" s="86">
        <f t="shared" si="14"/>
        <v>1</v>
      </c>
      <c r="CQ337" s="86">
        <f t="shared" si="43"/>
        <v>0.03591482301</v>
      </c>
      <c r="CR337" s="86">
        <f t="shared" si="44"/>
        <v>0.005218598144</v>
      </c>
      <c r="CS337" s="86">
        <f t="shared" si="45"/>
        <v>0.9470627217</v>
      </c>
      <c r="CT337" s="86">
        <f t="shared" si="46"/>
        <v>0.01180385718</v>
      </c>
      <c r="CU337" s="86">
        <f t="shared" si="15"/>
        <v>1</v>
      </c>
      <c r="CV337" s="86">
        <f t="shared" si="47"/>
        <v>0.001129092085</v>
      </c>
      <c r="CW337" s="86">
        <f t="shared" si="48"/>
        <v>0.008976098342</v>
      </c>
      <c r="CX337" s="86">
        <f t="shared" si="49"/>
        <v>0.001936858715</v>
      </c>
      <c r="CY337" s="86">
        <f t="shared" si="50"/>
        <v>0.9879579509</v>
      </c>
      <c r="CZ337" s="86">
        <f t="shared" si="16"/>
        <v>1</v>
      </c>
      <c r="DA337" s="62"/>
      <c r="DB337" s="86">
        <f>(AQ337*Baseline!B$7 + AV337*Baseline!B$11 + BA337*Baseline!B$16 + BF337*Baseline!B$18)</f>
        <v>51869.82423</v>
      </c>
      <c r="DC337" s="86">
        <f>(AR337*Baseline!B$7 + AW337*Baseline!B$11 + BB337*Baseline!B$16 + BG337*Baseline!B$18)</f>
        <v>71235.27927</v>
      </c>
      <c r="DD337" s="86">
        <f>(AS337*Baseline!B$7 + AX337*Baseline!B$11 + BC337*Baseline!B$16 + BH337*Baseline!B$18)</f>
        <v>137736.7029</v>
      </c>
      <c r="DE337" s="86">
        <f>(AT337*Baseline!B$7 + AY337*Baseline!B$11 + BD337*Baseline!B$16 + BI337*Baseline!B$18)</f>
        <v>1260422.655</v>
      </c>
      <c r="DF337" s="86">
        <f t="shared" si="17"/>
        <v>1521264.462</v>
      </c>
      <c r="DG337" s="62"/>
      <c r="DH337" s="86">
        <f t="shared" si="51"/>
        <v>0.03409652006</v>
      </c>
      <c r="DI337" s="86">
        <f t="shared" si="52"/>
        <v>0.04682636127</v>
      </c>
      <c r="DJ337" s="86">
        <f t="shared" si="53"/>
        <v>0.09054093245</v>
      </c>
      <c r="DK337" s="86">
        <f t="shared" si="54"/>
        <v>0.8285361862</v>
      </c>
      <c r="DL337" s="86">
        <f t="shared" si="18"/>
        <v>1</v>
      </c>
      <c r="DM337" s="62"/>
      <c r="DN337" s="86">
        <f>DH337 / (Baseline!B$7/Baseline!B$17)</f>
        <v>3.639579253</v>
      </c>
      <c r="DO337" s="86">
        <f>DI337 / (Baseline!B$11/Baseline!B$17)</f>
        <v>1.130410773</v>
      </c>
      <c r="DP337" s="86">
        <f>DJ337 / (Baseline!B$16/Baseline!B$17)</f>
        <v>1.399131027</v>
      </c>
      <c r="DQ337" s="86">
        <f>DK337 / (Baseline!B$18/Baseline!B$17)</f>
        <v>0.9367333035</v>
      </c>
      <c r="DR337" s="62"/>
      <c r="DS337" s="86">
        <f>DH337 / Baseline!H$117</f>
        <v>1.364103353</v>
      </c>
      <c r="DT337" s="86">
        <f>DI337 / Baseline!H$118</f>
        <v>1.054063838</v>
      </c>
      <c r="DU337" s="86">
        <f>DJ337 / Baseline!H$119</f>
        <v>1.082363823</v>
      </c>
      <c r="DV337" s="86">
        <f>DK337 / Baseline!H$120</f>
        <v>0.9782832325</v>
      </c>
      <c r="DW337" s="87"/>
      <c r="DX337" s="86">
        <f>(AU337*Baseline!B$34)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0.02616765359</v>
      </c>
      <c r="DY337" s="86">
        <f>(AZ337*Baseline!B$34) + (Baseline!D$90*(1-Baseline!D$91)*Baseline!B$35) + (Baseline!D$90*Baseline!D$91*((1-Baseline!D$92)*Baseline!B$40 + Baseline!D$92*Baseline!B$41))</f>
        <v>0.01086806408</v>
      </c>
      <c r="DZ337" s="86">
        <f>(BE337*Baseline!B$34) + (Baseline!F$90*(1-Baseline!F$91)*Baseline!B$35) + (Baseline!F$90*Baseline!F$91*((1-Baseline!F$92)*Baseline!B$40 + Baseline!F$92*Baseline!B$41))</f>
        <v>0.0140225798</v>
      </c>
      <c r="EA337" s="86">
        <f>(BJ337*Baseline!B$34) + (Baseline!H$90*(1-Baseline!H$91)*Baseline!B$35) + (Baseline!H$90*Baseline!H$91*((1-Baseline!H$92)*Baseline!B$40 + Baseline!H$92*Baseline!B$41))</f>
        <v>0.009314899019</v>
      </c>
      <c r="EB337" s="86">
        <f>( DX337*Baseline!B$7 + DY337*Baseline!B$11 + DZ337*Baseline!B$16 + EA337*Baseline!B$18 ) / Baseline!B$17</f>
        <v>0.009841763271</v>
      </c>
    </row>
    <row r="338">
      <c r="A338" s="73" t="s">
        <v>514</v>
      </c>
      <c r="B338" s="85">
        <f>MIN( MAX( NORMINV( MCrands!B338, (B$5+B$4)/2, (B$5-B$4)/3.29 ), 0 ), 1 )</f>
        <v>0.5995543013</v>
      </c>
      <c r="C338" s="85">
        <f>MAX( NORMINV( MCrands!C338, (C$5+C$4)/2, (C$5-C$4)/3.29 ), 0 )</f>
        <v>3.117445724</v>
      </c>
      <c r="D338" s="83"/>
      <c r="E338" s="84">
        <f>Baseline!B$33 * (C338 * Baseline!B$68*Baseline!B$68/Baseline!B$75 + Baseline!B$46 * Baseline!B$54*Baseline!B$54/Baseline!B$76 + Baseline!B$47 * Baseline!B$55*Baseline!B$55/Baseline!B$77 + Baseline!B$56*Baseline!B$56/Baseline!B$78)</f>
        <v>0.00002212108163</v>
      </c>
      <c r="F338" s="84">
        <f>Baseline!B$33 * (C338 * Baseline!B$68*Baseline!B$59/Baseline!B$75 + Baseline!B$46 * Baseline!B$54*Baseline!B$69/Baseline!B$76 + Baseline!B$47 * Baseline!B$55*Baseline!B$57/Baseline!B$77 + Baseline!B$56*Baseline!B$58/Baseline!B$78)</f>
        <v>0.0000002397322409</v>
      </c>
      <c r="G338" s="85">
        <f>Baseline!B$33 * (C338 * Baseline!B$68*Baseline!B$60/Baseline!B$75 + Baseline!B$46 * Baseline!B$54*Baseline!B$61/Baseline!B$76 + Baseline!B$47 * Baseline!B$55*Baseline!B$70/Baseline!B$77 + Baseline!B$56*Baseline!B$62/Baseline!B$78)</f>
        <v>0.0000002020617136</v>
      </c>
      <c r="H338" s="84">
        <f>Baseline!B$33 * (C338 * Baseline!B$68*Baseline!B$63/Baseline!B$75 + Baseline!B$46 * Baseline!B$54*Baseline!B$64/Baseline!B$76 + Baseline!B$47 * Baseline!B$55*Baseline!B$65/Baseline!B$77 + Baseline!B$56*Baseline!B$71/Baseline!B$78)</f>
        <v>0.000000003853267725</v>
      </c>
      <c r="I338" s="84">
        <f>Baseline!B$33 * (C338 * Baseline!B$59*Baseline!B$68/Baseline!B$75 + Baseline!B$46 * Baseline!B$69*Baseline!B$54/Baseline!B$76 + Baseline!B$47 * Baseline!B$57*Baseline!B$55/Baseline!B$77 + Baseline!B$58*Baseline!B$56/Baseline!B$78)</f>
        <v>0.0000002397322409</v>
      </c>
      <c r="J338" s="85">
        <f>Baseline!B$33 * (C338 * Baseline!B$59*Baseline!B$59/Baseline!B$75 + Baseline!B$46 * Baseline!B$69*Baseline!B$69/Baseline!B$76 + Baseline!B$47 * Baseline!B$57*Baseline!B$57/Baseline!B$77 + Baseline!B$58*Baseline!B$58/Baseline!B$78)</f>
        <v>0.00000211657454</v>
      </c>
      <c r="K338" s="84">
        <f>Baseline!B$33 * (C338 * Baseline!B$59*Baseline!B$60/Baseline!B$75 + Baseline!B$46 * Baseline!B$69*Baseline!B$61/Baseline!B$76 + Baseline!B$47 * Baseline!B$57*Baseline!B$70/Baseline!B$77 + Baseline!B$58*Baseline!B$62/Baseline!B$78)</f>
        <v>0.00000001649005</v>
      </c>
      <c r="L338" s="85">
        <f>Baseline!B$33 * (C338 * Baseline!B$59*Baseline!B$63/Baseline!B$75 + Baseline!B$46 * Baseline!B$69*Baseline!B$64/Baseline!B$76 + Baseline!B$47 * Baseline!B$57*Baseline!B$65/Baseline!B$77 + Baseline!B$58*Baseline!B$71/Baseline!B$78)</f>
        <v>0.00000001707281677</v>
      </c>
      <c r="M338" s="84">
        <f>Baseline!B$33 * (C338 * Baseline!B$60*Baseline!B$68/Baseline!B$75 + Baseline!B$46 * Baseline!B$61*Baseline!B$54/Baseline!B$76 + Baseline!B$47 * Baseline!B$70*Baseline!B$55/Baseline!B$77 + Baseline!B$62*Baseline!B$56/Baseline!B$78)</f>
        <v>0.0000002020617136</v>
      </c>
      <c r="N338" s="85">
        <f>Baseline!B$33 * (C338 * Baseline!B$60*Baseline!B$59/Baseline!B$75 + Baseline!B$46 * Baseline!B$61*Baseline!B$69/Baseline!B$76 + Baseline!B$47 * Baseline!B$70*Baseline!B$57/Baseline!B$77 + Baseline!B$62*Baseline!B$58/Baseline!B$78)</f>
        <v>0.00000001649005</v>
      </c>
      <c r="O338" s="85">
        <f>Baseline!B$33 * (C338 * Baseline!B$60*Baseline!B$60/Baseline!B$75 + Baseline!B$46 * Baseline!B$61*Baseline!B$61/Baseline!B$76 + Baseline!B$47 * Baseline!B$70*Baseline!B$70/Baseline!B$77 + Baseline!B$62*Baseline!B$62/Baseline!B$78)</f>
        <v>0.000001589268176</v>
      </c>
      <c r="P338" s="84">
        <f>Baseline!B$33 * (C338 * Baseline!B$60*Baseline!B$63/Baseline!B$75 + Baseline!B$46 * Baseline!B$61*Baseline!B$64/Baseline!B$76 + Baseline!B$47 * Baseline!B$70*Baseline!B$65/Baseline!B$77 + Baseline!B$62*Baseline!B$71/Baseline!B$78)</f>
        <v>0.000000001956457021</v>
      </c>
      <c r="Q338" s="84">
        <f>Baseline!B$33 * (C338 * Baseline!B$63*Baseline!B$68/Baseline!B$75 + Baseline!B$46 * Baseline!B$64*Baseline!B$54/Baseline!B$76 + Baseline!B$47 * Baseline!B$65*Baseline!B$55/Baseline!B$77 + Baseline!B$71*Baseline!B$56/Baseline!B$78)</f>
        <v>0.000000003853267725</v>
      </c>
      <c r="R338" s="84">
        <f>Baseline!B$33 * (C338 * Baseline!B$63*Baseline!B$59/Baseline!B$75 + Baseline!B$46 * Baseline!B$64*Baseline!B$69/Baseline!B$76 + Baseline!B$47 * Baseline!B$65*Baseline!B$57/Baseline!B$77 + Baseline!B$71*Baseline!B$58/Baseline!B$78)</f>
        <v>0.00000001707281677</v>
      </c>
      <c r="S338" s="84">
        <f>Baseline!B$33 * (C338 * Baseline!B$63*Baseline!B$60/Baseline!B$75 + Baseline!B$46 * Baseline!B$64*Baseline!B$61/Baseline!B$76 + Baseline!B$47 * Baseline!B$65*Baseline!B$70/Baseline!B$77 + Baseline!B$71*Baseline!B$62/Baseline!B$78)</f>
        <v>0.000000001956457021</v>
      </c>
      <c r="T338" s="84">
        <f>Baseline!B$33 * (C338 * Baseline!B$63*Baseline!B$63/Baseline!B$75 + Baseline!B$46 * Baseline!B$64*Baseline!B$64/Baseline!B$76 + Baseline!B$47 * Baseline!B$65*Baseline!B$65/Baseline!B$77 + Baseline!B$71*Baseline!B$71/Baseline!B$78)</f>
        <v>0.00000009856722374</v>
      </c>
      <c r="U338" s="83"/>
      <c r="V338" s="84">
        <f>E338 * ( Baseline!B$89 * Baseline!B$7 )</f>
        <v>0.2295947063</v>
      </c>
      <c r="W338" s="84">
        <f>F338 * ( Baseline!D$89 * Baseline!B$11 )</f>
        <v>0.004422243721</v>
      </c>
      <c r="X338" s="84">
        <f>G338 * ( Baseline!F$89 * Baseline!B$16 )</f>
        <v>0.007018567132</v>
      </c>
      <c r="Y338" s="84">
        <f>H338 * ( Baseline!H$89 * Baseline!B$18 )</f>
        <v>0.00135509202</v>
      </c>
      <c r="Z338" s="86">
        <f t="shared" si="1"/>
        <v>0.2423906091</v>
      </c>
      <c r="AA338" s="84">
        <f>I338 * ( Baseline!B$89 * Baseline!B$7 )</f>
        <v>0.002488180928</v>
      </c>
      <c r="AB338" s="85">
        <f>J338 * ( Baseline!D$89 * Baseline!B$11 )</f>
        <v>0.03904359478</v>
      </c>
      <c r="AC338" s="85">
        <f>K338 * ( Baseline!F$89 * Baseline!B$16 )</f>
        <v>0.0005727780928</v>
      </c>
      <c r="AD338" s="85">
        <f>L338 * ( Baseline!F$89 * Baseline!B$16 )</f>
        <v>0.0005930203625</v>
      </c>
      <c r="AE338" s="86">
        <f t="shared" si="2"/>
        <v>0.04269757416</v>
      </c>
      <c r="AF338" s="86">
        <f>M338 * ( Baseline!B$89 * Baseline!B$7 )</f>
        <v>0.002097198526</v>
      </c>
      <c r="AG338" s="86">
        <f>N338 * ( Baseline!D$89 * Baseline!B$11 )</f>
        <v>0.0003041852853</v>
      </c>
      <c r="AH338" s="86">
        <f>O338 * ( Baseline!F$89 * Baseline!B$16 )</f>
        <v>0.05520286442</v>
      </c>
      <c r="AI338" s="86">
        <f>P338 * ( Baseline!H$89 * Baseline!B$18 )</f>
        <v>0.0006880340234</v>
      </c>
      <c r="AJ338" s="86">
        <f t="shared" si="3"/>
        <v>0.05829228225</v>
      </c>
      <c r="AK338" s="86">
        <f>Q338 * ( Baseline!B$89 * Baseline!B$7 )</f>
        <v>0.00003999306572</v>
      </c>
      <c r="AL338" s="86">
        <f>R338 * ( Baseline!D$89 * Baseline!B$11 )</f>
        <v>0.0003149353483</v>
      </c>
      <c r="AM338" s="86">
        <f>S338 * ( Baseline!F$89 * Baseline!B$16 )</f>
        <v>0.00006795708448</v>
      </c>
      <c r="AN338" s="86">
        <f>T338 * ( Baseline!H$89 * Baseline!B$18 )</f>
        <v>0.03466347729</v>
      </c>
      <c r="AO338" s="86">
        <f t="shared" si="4"/>
        <v>0.03508636279</v>
      </c>
      <c r="AP338" s="62"/>
      <c r="AQ338" s="86">
        <f>V338 * ( (1-Baseline!B$90-Baseline!B$89) + (1-B338)*Baseline!B$90 )</f>
        <v>0.1021688802</v>
      </c>
      <c r="AR338" s="86">
        <f>W338 * ( (1-Baseline!B$90-Baseline!B$89) + (1-B338)*Baseline!B$90 )</f>
        <v>0.001967883738</v>
      </c>
      <c r="AS338" s="86">
        <f>X338 * ( (1-Baseline!B$90-Baseline!B$89) + (1-B338)*Baseline!B$90 )</f>
        <v>0.003123239015</v>
      </c>
      <c r="AT338" s="86">
        <f>Y338 * ( (1-Baseline!B$90-Baseline!B$89) + (1-B338)*Baseline!B$90 )</f>
        <v>0.0006030114388</v>
      </c>
      <c r="AU338" s="86">
        <f t="shared" si="5"/>
        <v>0.1078630144</v>
      </c>
      <c r="AV338" s="86">
        <f>AA338 * ( (1-Baseline!D$90-Baseline!D$89) + (1-B338)*Baseline!D$90 )</f>
        <v>0.00179845238</v>
      </c>
      <c r="AW338" s="86">
        <f>AB338 * ( (1-Baseline!D$90-Baseline!D$89) + (1-B338)*Baseline!D$90 )</f>
        <v>0.02822063507</v>
      </c>
      <c r="AX338" s="86">
        <f>AC338 * ( (1-Baseline!D$90-Baseline!D$89) + (1-B338)*Baseline!D$90 )</f>
        <v>0.0004140029018</v>
      </c>
      <c r="AY338" s="86">
        <f>AD338 * ( (1-Baseline!D$90-Baseline!D$89) + (1-B338)*Baseline!D$90 )</f>
        <v>0.0004286339753</v>
      </c>
      <c r="AZ338" s="86">
        <f t="shared" si="6"/>
        <v>0.03086172432</v>
      </c>
      <c r="BA338" s="86">
        <f>AF338 * ( (1-Baseline!F$90-Baseline!F$89) + (1-Baseline!B$36)*Baseline!F$90 )</f>
        <v>0.001509211169</v>
      </c>
      <c r="BB338" s="86">
        <f>AG338 * ( (1-Baseline!F$90-Baseline!F$89) + (1-Baseline!B$36)*Baseline!F$90 )</f>
        <v>0.0002189014652</v>
      </c>
      <c r="BC338" s="86">
        <f>AH338 * ( (1-Baseline!F$90-Baseline!F$89) + (1-Baseline!B$36)*Baseline!F$90 )</f>
        <v>0.03972574773</v>
      </c>
      <c r="BD338" s="86">
        <f>AI338 * ( (1-Baseline!F$90-Baseline!F$89) + (1-Baseline!B$36)*Baseline!F$90 )</f>
        <v>0.0004951313003</v>
      </c>
      <c r="BE338" s="86">
        <f t="shared" si="7"/>
        <v>0.04194899166</v>
      </c>
      <c r="BF338" s="86">
        <f>AK338 * ( (1-Baseline!H$90-Baseline!H$89) + (1-Baseline!B$36)*Baseline!H$90 )</f>
        <v>0.00003168730583</v>
      </c>
      <c r="BG338" s="86">
        <f>AL338 * ( (1-Baseline!H$90-Baseline!H$89) + (1-Baseline!B$36)*Baseline!H$90 )</f>
        <v>0.0002495295751</v>
      </c>
      <c r="BH338" s="86">
        <f>AM338 * ( (1-Baseline!H$90-Baseline!H$89) + (1-Baseline!B$36)*Baseline!H$90 )</f>
        <v>0.00005384375718</v>
      </c>
      <c r="BI338" s="86">
        <f>AN338 * ( (1-Baseline!H$90-Baseline!H$89) + (1-Baseline!B$36)*Baseline!H$90 )</f>
        <v>0.02746456633</v>
      </c>
      <c r="BJ338" s="86">
        <f t="shared" si="8"/>
        <v>0.02779962697</v>
      </c>
      <c r="BK338" s="62"/>
      <c r="BL338" s="86">
        <f t="shared" si="19"/>
        <v>0.9472095767</v>
      </c>
      <c r="BM338" s="86">
        <f t="shared" si="20"/>
        <v>0.01824428651</v>
      </c>
      <c r="BN338" s="86">
        <f t="shared" si="21"/>
        <v>0.02895560664</v>
      </c>
      <c r="BO338" s="86">
        <f t="shared" si="22"/>
        <v>0.005590530196</v>
      </c>
      <c r="BP338" s="86">
        <f t="shared" si="9"/>
        <v>1</v>
      </c>
      <c r="BQ338" s="86">
        <f t="shared" si="23"/>
        <v>0.05827452676</v>
      </c>
      <c r="BR338" s="86">
        <f t="shared" si="24"/>
        <v>0.9144218505</v>
      </c>
      <c r="BS338" s="86">
        <f t="shared" si="25"/>
        <v>0.01341476897</v>
      </c>
      <c r="BT338" s="86">
        <f t="shared" si="26"/>
        <v>0.01388885374</v>
      </c>
      <c r="BU338" s="86">
        <f t="shared" si="10"/>
        <v>1</v>
      </c>
      <c r="BV338" s="86">
        <f t="shared" si="27"/>
        <v>0.03597729313</v>
      </c>
      <c r="BW338" s="86">
        <f t="shared" si="28"/>
        <v>0.005218277163</v>
      </c>
      <c r="BX338" s="86">
        <f t="shared" si="29"/>
        <v>0.9470012545</v>
      </c>
      <c r="BY338" s="86">
        <f t="shared" si="30"/>
        <v>0.01180317525</v>
      </c>
      <c r="BZ338" s="86">
        <f t="shared" si="11"/>
        <v>1</v>
      </c>
      <c r="CA338" s="86">
        <f t="shared" si="31"/>
        <v>0.00113984644</v>
      </c>
      <c r="CB338" s="86">
        <f t="shared" si="32"/>
        <v>0.008976004442</v>
      </c>
      <c r="CC338" s="86">
        <f t="shared" si="33"/>
        <v>0.001936851787</v>
      </c>
      <c r="CD338" s="86">
        <f t="shared" si="34"/>
        <v>0.9879472973</v>
      </c>
      <c r="CE338" s="86">
        <f t="shared" si="12"/>
        <v>1</v>
      </c>
      <c r="CF338" s="62"/>
      <c r="CG338" s="86">
        <f t="shared" si="35"/>
        <v>0.9472095767</v>
      </c>
      <c r="CH338" s="86">
        <f t="shared" si="36"/>
        <v>0.01824428651</v>
      </c>
      <c r="CI338" s="86">
        <f t="shared" si="37"/>
        <v>0.02895560664</v>
      </c>
      <c r="CJ338" s="86">
        <f t="shared" si="38"/>
        <v>0.005590530196</v>
      </c>
      <c r="CK338" s="86">
        <f t="shared" si="13"/>
        <v>1</v>
      </c>
      <c r="CL338" s="86">
        <f t="shared" si="39"/>
        <v>0.05827452676</v>
      </c>
      <c r="CM338" s="86">
        <f t="shared" si="40"/>
        <v>0.9144218505</v>
      </c>
      <c r="CN338" s="86">
        <f t="shared" si="41"/>
        <v>0.01341476897</v>
      </c>
      <c r="CO338" s="86">
        <f t="shared" si="42"/>
        <v>0.01388885374</v>
      </c>
      <c r="CP338" s="86">
        <f t="shared" si="14"/>
        <v>1</v>
      </c>
      <c r="CQ338" s="86">
        <f t="shared" si="43"/>
        <v>0.03597729313</v>
      </c>
      <c r="CR338" s="86">
        <f t="shared" si="44"/>
        <v>0.005218277163</v>
      </c>
      <c r="CS338" s="86">
        <f t="shared" si="45"/>
        <v>0.9470012545</v>
      </c>
      <c r="CT338" s="86">
        <f t="shared" si="46"/>
        <v>0.01180317525</v>
      </c>
      <c r="CU338" s="86">
        <f t="shared" si="15"/>
        <v>1</v>
      </c>
      <c r="CV338" s="86">
        <f t="shared" si="47"/>
        <v>0.00113984644</v>
      </c>
      <c r="CW338" s="86">
        <f t="shared" si="48"/>
        <v>0.008976004442</v>
      </c>
      <c r="CX338" s="86">
        <f t="shared" si="49"/>
        <v>0.001936851787</v>
      </c>
      <c r="CY338" s="86">
        <f t="shared" si="50"/>
        <v>0.9879472973</v>
      </c>
      <c r="CZ338" s="86">
        <f t="shared" si="16"/>
        <v>1</v>
      </c>
      <c r="DA338" s="62"/>
      <c r="DB338" s="86">
        <f>(AQ338*Baseline!B$7 + AV338*Baseline!B$11 + BA338*Baseline!B$16 + BF338*Baseline!B$18)</f>
        <v>59915.91688</v>
      </c>
      <c r="DC338" s="86">
        <f>(AR338*Baseline!B$7 + AW338*Baseline!B$11 + BB338*Baseline!B$16 + BG338*Baseline!B$18)</f>
        <v>73634.62379</v>
      </c>
      <c r="DD338" s="86">
        <f>(AS338*Baseline!B$7 + AX338*Baseline!B$11 + BC338*Baseline!B$16 + BH338*Baseline!B$18)</f>
        <v>137956.9749</v>
      </c>
      <c r="DE338" s="86">
        <f>(AT338*Baseline!B$7 + AY338*Baseline!B$11 + BD338*Baseline!B$16 + BI338*Baseline!B$18)</f>
        <v>1260495.376</v>
      </c>
      <c r="DF338" s="86">
        <f t="shared" si="17"/>
        <v>1532002.892</v>
      </c>
      <c r="DG338" s="62"/>
      <c r="DH338" s="86">
        <f t="shared" si="51"/>
        <v>0.03910953249</v>
      </c>
      <c r="DI338" s="86">
        <f t="shared" si="52"/>
        <v>0.04806428511</v>
      </c>
      <c r="DJ338" s="86">
        <f t="shared" si="53"/>
        <v>0.09005007469</v>
      </c>
      <c r="DK338" s="86">
        <f t="shared" si="54"/>
        <v>0.8227761077</v>
      </c>
      <c r="DL338" s="86">
        <f t="shared" si="18"/>
        <v>1</v>
      </c>
      <c r="DM338" s="62"/>
      <c r="DN338" s="86">
        <f>DH338 / (Baseline!B$7/Baseline!B$17)</f>
        <v>4.174685358</v>
      </c>
      <c r="DO338" s="86">
        <f>DI338 / (Baseline!B$11/Baseline!B$17)</f>
        <v>1.160294847</v>
      </c>
      <c r="DP338" s="86">
        <f>DJ338 / (Baseline!B$16/Baseline!B$17)</f>
        <v>1.391545791</v>
      </c>
      <c r="DQ338" s="86">
        <f>DK338 / (Baseline!B$18/Baseline!B$17)</f>
        <v>0.9302210262</v>
      </c>
      <c r="DR338" s="62"/>
      <c r="DS338" s="86">
        <f>DH338 / Baseline!H$117</f>
        <v>1.564659511</v>
      </c>
      <c r="DT338" s="86">
        <f>DI338 / Baseline!H$118</f>
        <v>1.081929569</v>
      </c>
      <c r="DU338" s="86">
        <f>DJ338 / Baseline!H$119</f>
        <v>1.076495906</v>
      </c>
      <c r="DV338" s="86">
        <f>DK338 / Baseline!H$120</f>
        <v>0.9714820953</v>
      </c>
      <c r="DW338" s="87"/>
      <c r="DX338" s="86">
        <f>(AU338*Baseline!B$34)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0.0287089834</v>
      </c>
      <c r="DY338" s="86">
        <f>(AZ338*Baseline!B$34) + (Baseline!D$90*(1-Baseline!D$91)*Baseline!B$35) + (Baseline!D$90*Baseline!D$91*((1-Baseline!D$92)*Baseline!B$40 + Baseline!D$92*Baseline!B$41))</f>
        <v>0.01104282665</v>
      </c>
      <c r="DZ338" s="86">
        <f>(BE338*Baseline!B$34) + (Baseline!F$90*(1-Baseline!F$91)*Baseline!B$35) + (Baseline!F$90*Baseline!F$91*((1-Baseline!F$92)*Baseline!B$40 + Baseline!F$92*Baseline!B$41))</f>
        <v>0.01402298875</v>
      </c>
      <c r="EA338" s="86">
        <f>(BJ338*Baseline!B$34) + (Baseline!H$90*(1-Baseline!H$91)*Baseline!B$35) + (Baseline!H$90*Baseline!H$91*((1-Baseline!H$92)*Baseline!B$40 + Baseline!H$92*Baseline!B$41))</f>
        <v>0.009314944045</v>
      </c>
      <c r="EB338" s="86">
        <f>( DX338*Baseline!B$7 + DY338*Baseline!B$11 + DZ338*Baseline!B$16 + EA338*Baseline!B$18 ) / Baseline!B$17</f>
        <v>0.009872876795</v>
      </c>
    </row>
    <row r="339">
      <c r="A339" s="73" t="s">
        <v>515</v>
      </c>
      <c r="B339" s="85">
        <f>MIN( MAX( NORMINV( MCrands!B339, (B$5+B$4)/2, (B$5-B$4)/3.29 ), 0 ), 1 )</f>
        <v>0.5991724644</v>
      </c>
      <c r="C339" s="85">
        <f>MAX( NORMINV( MCrands!C339, (C$5+C$4)/2, (C$5-C$4)/3.29 ), 0 )</f>
        <v>2.947031083</v>
      </c>
      <c r="D339" s="83"/>
      <c r="E339" s="84">
        <f>Baseline!B$33 * (C339 * Baseline!B$68*Baseline!B$68/Baseline!B$75 + Baseline!B$46 * Baseline!B$54*Baseline!B$54/Baseline!B$76 + Baseline!B$47 * Baseline!B$55*Baseline!B$55/Baseline!B$77 + Baseline!B$56*Baseline!B$56/Baseline!B$78)</f>
        <v>0.00002091454188</v>
      </c>
      <c r="F339" s="84">
        <f>Baseline!B$33 * (C339 * Baseline!B$68*Baseline!B$59/Baseline!B$75 + Baseline!B$46 * Baseline!B$54*Baseline!B$69/Baseline!B$76 + Baseline!B$47 * Baseline!B$55*Baseline!B$57/Baseline!B$77 + Baseline!B$56*Baseline!B$58/Baseline!B$78)</f>
        <v>0.0000002395417346</v>
      </c>
      <c r="G339" s="85">
        <f>Baseline!B$33 * (C339 * Baseline!B$68*Baseline!B$60/Baseline!B$75 + Baseline!B$46 * Baseline!B$54*Baseline!B$61/Baseline!B$76 + Baseline!B$47 * Baseline!B$55*Baseline!B$70/Baseline!B$77 + Baseline!B$56*Baseline!B$62/Baseline!B$78)</f>
        <v>0.0000002015933857</v>
      </c>
      <c r="H339" s="84">
        <f>Baseline!B$33 * (C339 * Baseline!B$68*Baseline!B$63/Baseline!B$75 + Baseline!B$46 * Baseline!B$54*Baseline!B$64/Baseline!B$76 + Baseline!B$47 * Baseline!B$55*Baseline!B$65/Baseline!B$77 + Baseline!B$56*Baseline!B$71/Baseline!B$78)</f>
        <v>0.000000003806434932</v>
      </c>
      <c r="I339" s="84">
        <f>Baseline!B$33 * (C339 * Baseline!B$59*Baseline!B$68/Baseline!B$75 + Baseline!B$46 * Baseline!B$69*Baseline!B$54/Baseline!B$76 + Baseline!B$47 * Baseline!B$57*Baseline!B$55/Baseline!B$77 + Baseline!B$58*Baseline!B$56/Baseline!B$78)</f>
        <v>0.0000002395417346</v>
      </c>
      <c r="J339" s="85">
        <f>Baseline!B$33 * (C339 * Baseline!B$59*Baseline!B$59/Baseline!B$75 + Baseline!B$46 * Baseline!B$69*Baseline!B$69/Baseline!B$76 + Baseline!B$47 * Baseline!B$57*Baseline!B$57/Baseline!B$77 + Baseline!B$58*Baseline!B$58/Baseline!B$78)</f>
        <v>0.00000211657451</v>
      </c>
      <c r="K339" s="84">
        <f>Baseline!B$33 * (C339 * Baseline!B$59*Baseline!B$60/Baseline!B$75 + Baseline!B$46 * Baseline!B$69*Baseline!B$61/Baseline!B$76 + Baseline!B$47 * Baseline!B$57*Baseline!B$70/Baseline!B$77 + Baseline!B$58*Baseline!B$62/Baseline!B$78)</f>
        <v>0.00000001648997606</v>
      </c>
      <c r="L339" s="85">
        <f>Baseline!B$33 * (C339 * Baseline!B$59*Baseline!B$63/Baseline!B$75 + Baseline!B$46 * Baseline!B$69*Baseline!B$64/Baseline!B$76 + Baseline!B$47 * Baseline!B$57*Baseline!B$65/Baseline!B$77 + Baseline!B$58*Baseline!B$71/Baseline!B$78)</f>
        <v>0.00000001707280938</v>
      </c>
      <c r="M339" s="84">
        <f>Baseline!B$33 * (C339 * Baseline!B$60*Baseline!B$68/Baseline!B$75 + Baseline!B$46 * Baseline!B$61*Baseline!B$54/Baseline!B$76 + Baseline!B$47 * Baseline!B$70*Baseline!B$55/Baseline!B$77 + Baseline!B$62*Baseline!B$56/Baseline!B$78)</f>
        <v>0.0000002015933857</v>
      </c>
      <c r="N339" s="85">
        <f>Baseline!B$33 * (C339 * Baseline!B$60*Baseline!B$59/Baseline!B$75 + Baseline!B$46 * Baseline!B$61*Baseline!B$69/Baseline!B$76 + Baseline!B$47 * Baseline!B$70*Baseline!B$57/Baseline!B$77 + Baseline!B$62*Baseline!B$58/Baseline!B$78)</f>
        <v>0.00000001648997606</v>
      </c>
      <c r="O339" s="85">
        <f>Baseline!B$33 * (C339 * Baseline!B$60*Baseline!B$60/Baseline!B$75 + Baseline!B$46 * Baseline!B$61*Baseline!B$61/Baseline!B$76 + Baseline!B$47 * Baseline!B$70*Baseline!B$70/Baseline!B$77 + Baseline!B$62*Baseline!B$62/Baseline!B$78)</f>
        <v>0.000001589267994</v>
      </c>
      <c r="P339" s="84">
        <f>Baseline!B$33 * (C339 * Baseline!B$60*Baseline!B$63/Baseline!B$75 + Baseline!B$46 * Baseline!B$61*Baseline!B$64/Baseline!B$76 + Baseline!B$47 * Baseline!B$70*Baseline!B$65/Baseline!B$77 + Baseline!B$62*Baseline!B$71/Baseline!B$78)</f>
        <v>0.000000001956438842</v>
      </c>
      <c r="Q339" s="84">
        <f>Baseline!B$33 * (C339 * Baseline!B$63*Baseline!B$68/Baseline!B$75 + Baseline!B$46 * Baseline!B$64*Baseline!B$54/Baseline!B$76 + Baseline!B$47 * Baseline!B$65*Baseline!B$55/Baseline!B$77 + Baseline!B$71*Baseline!B$56/Baseline!B$78)</f>
        <v>0.000000003806434932</v>
      </c>
      <c r="R339" s="84">
        <f>Baseline!B$33 * (C339 * Baseline!B$63*Baseline!B$59/Baseline!B$75 + Baseline!B$46 * Baseline!B$64*Baseline!B$69/Baseline!B$76 + Baseline!B$47 * Baseline!B$65*Baseline!B$57/Baseline!B$77 + Baseline!B$71*Baseline!B$58/Baseline!B$78)</f>
        <v>0.00000001707280938</v>
      </c>
      <c r="S339" s="84">
        <f>Baseline!B$33 * (C339 * Baseline!B$63*Baseline!B$60/Baseline!B$75 + Baseline!B$46 * Baseline!B$64*Baseline!B$61/Baseline!B$76 + Baseline!B$47 * Baseline!B$65*Baseline!B$70/Baseline!B$77 + Baseline!B$71*Baseline!B$62/Baseline!B$78)</f>
        <v>0.000000001956438842</v>
      </c>
      <c r="T339" s="84">
        <f>Baseline!B$33 * (C339 * Baseline!B$63*Baseline!B$63/Baseline!B$75 + Baseline!B$46 * Baseline!B$64*Baseline!B$64/Baseline!B$76 + Baseline!B$47 * Baseline!B$65*Baseline!B$65/Baseline!B$77 + Baseline!B$71*Baseline!B$71/Baseline!B$78)</f>
        <v>0.00000009856722192</v>
      </c>
      <c r="U339" s="83"/>
      <c r="V339" s="84">
        <f>E339 * ( Baseline!B$89 * Baseline!B$7 )</f>
        <v>0.2170720302</v>
      </c>
      <c r="W339" s="84">
        <f>F339 * ( Baseline!D$89 * Baseline!B$11 )</f>
        <v>0.004418729528</v>
      </c>
      <c r="X339" s="84">
        <f>G339 * ( Baseline!F$89 * Baseline!B$16 )</f>
        <v>0.007002299869</v>
      </c>
      <c r="Y339" s="84">
        <f>H339 * ( Baseline!H$89 * Baseline!B$18 )</f>
        <v>0.001338622169</v>
      </c>
      <c r="Z339" s="86">
        <f t="shared" si="1"/>
        <v>0.2298316818</v>
      </c>
      <c r="AA339" s="84">
        <f>I339 * ( Baseline!B$89 * Baseline!B$7 )</f>
        <v>0.002486203663</v>
      </c>
      <c r="AB339" s="85">
        <f>J339 * ( Baseline!D$89 * Baseline!B$11 )</f>
        <v>0.03904359422</v>
      </c>
      <c r="AC339" s="85">
        <f>K339 * ( Baseline!F$89 * Baseline!B$16 )</f>
        <v>0.0005727755243</v>
      </c>
      <c r="AD339" s="85">
        <f>L339 * ( Baseline!F$89 * Baseline!B$16 )</f>
        <v>0.0005930201057</v>
      </c>
      <c r="AE339" s="86">
        <f t="shared" si="2"/>
        <v>0.04269559351</v>
      </c>
      <c r="AF339" s="86">
        <f>M339 * ( Baseline!B$89 * Baseline!B$7 )</f>
        <v>0.00209233775</v>
      </c>
      <c r="AG339" s="86">
        <f>N339 * ( Baseline!D$89 * Baseline!B$11 )</f>
        <v>0.0003041839212</v>
      </c>
      <c r="AH339" s="86">
        <f>O339 * ( Baseline!F$89 * Baseline!B$16 )</f>
        <v>0.0552028581</v>
      </c>
      <c r="AI339" s="86">
        <f>P339 * ( Baseline!H$89 * Baseline!B$18 )</f>
        <v>0.0006880276305</v>
      </c>
      <c r="AJ339" s="86">
        <f t="shared" si="3"/>
        <v>0.05828740741</v>
      </c>
      <c r="AK339" s="86">
        <f>Q339 * ( Baseline!B$89 * Baseline!B$7 )</f>
        <v>0.00003950698816</v>
      </c>
      <c r="AL339" s="86">
        <f>R339 * ( Baseline!D$89 * Baseline!B$11 )</f>
        <v>0.0003149352119</v>
      </c>
      <c r="AM339" s="86">
        <f>S339 * ( Baseline!F$89 * Baseline!B$16 )</f>
        <v>0.00006795645306</v>
      </c>
      <c r="AN339" s="86">
        <f>T339 * ( Baseline!H$89 * Baseline!B$18 )</f>
        <v>0.03466347665</v>
      </c>
      <c r="AO339" s="86">
        <f t="shared" si="4"/>
        <v>0.03508587531</v>
      </c>
      <c r="AP339" s="62"/>
      <c r="AQ339" s="86">
        <f>V339 * ( (1-Baseline!B$90-Baseline!B$89) + (1-B339)*Baseline!B$90 )</f>
        <v>0.09667009964</v>
      </c>
      <c r="AR339" s="86">
        <f>W339 * ( (1-Baseline!B$90-Baseline!B$89) + (1-B339)*Baseline!B$90 )</f>
        <v>0.001967821572</v>
      </c>
      <c r="AS339" s="86">
        <f>X339 * ( (1-Baseline!B$90-Baseline!B$89) + (1-B339)*Baseline!B$90 )</f>
        <v>0.003118379763</v>
      </c>
      <c r="AT339" s="86">
        <f>Y339 * ( (1-Baseline!B$90-Baseline!B$89) + (1-B339)*Baseline!B$90 )</f>
        <v>0.0005961373205</v>
      </c>
      <c r="AU339" s="86">
        <f t="shared" si="5"/>
        <v>0.1023524383</v>
      </c>
      <c r="AV339" s="86">
        <f>AA339 * ( (1-Baseline!D$90-Baseline!D$89) + (1-B339)*Baseline!D$90 )</f>
        <v>0.001797448514</v>
      </c>
      <c r="AW339" s="86">
        <f>AB339 * ( (1-Baseline!D$90-Baseline!D$89) + (1-B339)*Baseline!D$90 )</f>
        <v>0.02822731358</v>
      </c>
      <c r="AX339" s="86">
        <f>AC339 * ( (1-Baseline!D$90-Baseline!D$89) + (1-B339)*Baseline!D$90 )</f>
        <v>0.0004140990259</v>
      </c>
      <c r="AY339" s="86">
        <f>AD339 * ( (1-Baseline!D$90-Baseline!D$89) + (1-B339)*Baseline!D$90 )</f>
        <v>0.0004287352334</v>
      </c>
      <c r="AZ339" s="86">
        <f t="shared" si="6"/>
        <v>0.03086759635</v>
      </c>
      <c r="BA339" s="86">
        <f>AF339 * ( (1-Baseline!F$90-Baseline!F$89) + (1-Baseline!B$36)*Baseline!F$90 )</f>
        <v>0.0015057132</v>
      </c>
      <c r="BB339" s="86">
        <f>AG339 * ( (1-Baseline!F$90-Baseline!F$89) + (1-Baseline!B$36)*Baseline!F$90 )</f>
        <v>0.0002189004836</v>
      </c>
      <c r="BC339" s="86">
        <f>AH339 * ( (1-Baseline!F$90-Baseline!F$89) + (1-Baseline!B$36)*Baseline!F$90 )</f>
        <v>0.03972574318</v>
      </c>
      <c r="BD339" s="86">
        <f>AI339 * ( (1-Baseline!F$90-Baseline!F$89) + (1-Baseline!B$36)*Baseline!F$90 )</f>
        <v>0.0004951266998</v>
      </c>
      <c r="BE339" s="86">
        <f t="shared" si="7"/>
        <v>0.04194548357</v>
      </c>
      <c r="BF339" s="86">
        <f>AK339 * ( (1-Baseline!H$90-Baseline!H$89) + (1-Baseline!B$36)*Baseline!H$90 )</f>
        <v>0.00003130217686</v>
      </c>
      <c r="BG339" s="86">
        <f>AL339 * ( (1-Baseline!H$90-Baseline!H$89) + (1-Baseline!B$36)*Baseline!H$90 )</f>
        <v>0.0002495294671</v>
      </c>
      <c r="BH339" s="86">
        <f>AM339 * ( (1-Baseline!H$90-Baseline!H$89) + (1-Baseline!B$36)*Baseline!H$90 )</f>
        <v>0.00005384325689</v>
      </c>
      <c r="BI339" s="86">
        <f>AN339 * ( (1-Baseline!H$90-Baseline!H$89) + (1-Baseline!B$36)*Baseline!H$90 )</f>
        <v>0.02746456582</v>
      </c>
      <c r="BJ339" s="86">
        <f t="shared" si="8"/>
        <v>0.02779924072</v>
      </c>
      <c r="BK339" s="62"/>
      <c r="BL339" s="86">
        <f t="shared" si="19"/>
        <v>0.9444826254</v>
      </c>
      <c r="BM339" s="86">
        <f t="shared" si="20"/>
        <v>0.01922593741</v>
      </c>
      <c r="BN339" s="86">
        <f t="shared" si="21"/>
        <v>0.03046707841</v>
      </c>
      <c r="BO339" s="86">
        <f t="shared" si="22"/>
        <v>0.005824358759</v>
      </c>
      <c r="BP339" s="86">
        <f t="shared" si="9"/>
        <v>1</v>
      </c>
      <c r="BQ339" s="86">
        <f t="shared" si="23"/>
        <v>0.05823091937</v>
      </c>
      <c r="BR339" s="86">
        <f t="shared" si="24"/>
        <v>0.9144642575</v>
      </c>
      <c r="BS339" s="86">
        <f t="shared" si="25"/>
        <v>0.01341533112</v>
      </c>
      <c r="BT339" s="86">
        <f t="shared" si="26"/>
        <v>0.01388949203</v>
      </c>
      <c r="BU339" s="86">
        <f t="shared" si="10"/>
        <v>1</v>
      </c>
      <c r="BV339" s="86">
        <f t="shared" si="27"/>
        <v>0.03589690884</v>
      </c>
      <c r="BW339" s="86">
        <f t="shared" si="28"/>
        <v>0.00521869019</v>
      </c>
      <c r="BX339" s="86">
        <f t="shared" si="29"/>
        <v>0.9470803482</v>
      </c>
      <c r="BY339" s="86">
        <f t="shared" si="30"/>
        <v>0.01180405273</v>
      </c>
      <c r="BZ339" s="86">
        <f t="shared" si="11"/>
        <v>1</v>
      </c>
      <c r="CA339" s="86">
        <f t="shared" si="31"/>
        <v>0.001126008338</v>
      </c>
      <c r="CB339" s="86">
        <f t="shared" si="32"/>
        <v>0.008976125267</v>
      </c>
      <c r="CC339" s="86">
        <f t="shared" si="33"/>
        <v>0.001936860701</v>
      </c>
      <c r="CD339" s="86">
        <f t="shared" si="34"/>
        <v>0.9879610057</v>
      </c>
      <c r="CE339" s="86">
        <f t="shared" si="12"/>
        <v>1</v>
      </c>
      <c r="CF339" s="62"/>
      <c r="CG339" s="86">
        <f t="shared" si="35"/>
        <v>0.9444826254</v>
      </c>
      <c r="CH339" s="86">
        <f t="shared" si="36"/>
        <v>0.01922593741</v>
      </c>
      <c r="CI339" s="86">
        <f t="shared" si="37"/>
        <v>0.03046707841</v>
      </c>
      <c r="CJ339" s="86">
        <f t="shared" si="38"/>
        <v>0.005824358759</v>
      </c>
      <c r="CK339" s="86">
        <f t="shared" si="13"/>
        <v>1</v>
      </c>
      <c r="CL339" s="86">
        <f t="shared" si="39"/>
        <v>0.05823091937</v>
      </c>
      <c r="CM339" s="86">
        <f t="shared" si="40"/>
        <v>0.9144642575</v>
      </c>
      <c r="CN339" s="86">
        <f t="shared" si="41"/>
        <v>0.01341533112</v>
      </c>
      <c r="CO339" s="86">
        <f t="shared" si="42"/>
        <v>0.01388949203</v>
      </c>
      <c r="CP339" s="86">
        <f t="shared" si="14"/>
        <v>1</v>
      </c>
      <c r="CQ339" s="86">
        <f t="shared" si="43"/>
        <v>0.03589690884</v>
      </c>
      <c r="CR339" s="86">
        <f t="shared" si="44"/>
        <v>0.00521869019</v>
      </c>
      <c r="CS339" s="86">
        <f t="shared" si="45"/>
        <v>0.9470803482</v>
      </c>
      <c r="CT339" s="86">
        <f t="shared" si="46"/>
        <v>0.01180405273</v>
      </c>
      <c r="CU339" s="86">
        <f t="shared" si="15"/>
        <v>1</v>
      </c>
      <c r="CV339" s="86">
        <f t="shared" si="47"/>
        <v>0.001126008338</v>
      </c>
      <c r="CW339" s="86">
        <f t="shared" si="48"/>
        <v>0.008976125267</v>
      </c>
      <c r="CX339" s="86">
        <f t="shared" si="49"/>
        <v>0.001936860701</v>
      </c>
      <c r="CY339" s="86">
        <f t="shared" si="50"/>
        <v>0.9879610057</v>
      </c>
      <c r="CZ339" s="86">
        <f t="shared" si="16"/>
        <v>1</v>
      </c>
      <c r="DA339" s="62"/>
      <c r="DB339" s="86">
        <f>(AQ339*Baseline!B$7 + AV339*Baseline!B$11 + BA339*Baseline!B$16 + BF339*Baseline!B$18)</f>
        <v>57217.50125</v>
      </c>
      <c r="DC339" s="86">
        <f>(AR339*Baseline!B$7 + AW339*Baseline!B$11 + BB339*Baseline!B$16 + BG339*Baseline!B$18)</f>
        <v>73648.90783</v>
      </c>
      <c r="DD339" s="86">
        <f>(AS339*Baseline!B$7 + AX339*Baseline!B$11 + BC339*Baseline!B$16 + BH339*Baseline!B$18)</f>
        <v>137954.7861</v>
      </c>
      <c r="DE339" s="86">
        <f>(AT339*Baseline!B$7 + AY339*Baseline!B$11 + BD339*Baseline!B$16 + BI339*Baseline!B$18)</f>
        <v>1260492.221</v>
      </c>
      <c r="DF339" s="86">
        <f t="shared" si="17"/>
        <v>1529313.416</v>
      </c>
      <c r="DG339" s="62"/>
      <c r="DH339" s="86">
        <f t="shared" si="51"/>
        <v>0.03741384901</v>
      </c>
      <c r="DI339" s="86">
        <f t="shared" si="52"/>
        <v>0.04815815192</v>
      </c>
      <c r="DJ339" s="86">
        <f t="shared" si="53"/>
        <v>0.09020700705</v>
      </c>
      <c r="DK339" s="86">
        <f t="shared" si="54"/>
        <v>0.824220992</v>
      </c>
      <c r="DL339" s="86">
        <f t="shared" si="18"/>
        <v>1</v>
      </c>
      <c r="DM339" s="62"/>
      <c r="DN339" s="86">
        <f>DH339 / (Baseline!B$7/Baseline!B$17)</f>
        <v>3.993682299</v>
      </c>
      <c r="DO339" s="86">
        <f>DI339 / (Baseline!B$11/Baseline!B$17)</f>
        <v>1.162560837</v>
      </c>
      <c r="DP339" s="86">
        <f>DJ339 / (Baseline!B$16/Baseline!B$17)</f>
        <v>1.393970871</v>
      </c>
      <c r="DQ339" s="86">
        <f>DK339 / (Baseline!B$18/Baseline!B$17)</f>
        <v>0.9318545955</v>
      </c>
      <c r="DR339" s="62"/>
      <c r="DS339" s="86">
        <f>DH339 / Baseline!H$117</f>
        <v>1.496820109</v>
      </c>
      <c r="DT339" s="86">
        <f>DI339 / Baseline!H$118</f>
        <v>1.084042515</v>
      </c>
      <c r="DU339" s="86">
        <f>DJ339 / Baseline!H$119</f>
        <v>1.078371941</v>
      </c>
      <c r="DV339" s="86">
        <f>DK339 / Baseline!H$120</f>
        <v>0.9731881235</v>
      </c>
      <c r="DW339" s="87"/>
      <c r="DX339" s="86">
        <f>(AU339*Baseline!B$34)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0.02788239699</v>
      </c>
      <c r="DY339" s="86">
        <f>(AZ339*Baseline!B$34) + (Baseline!D$90*(1-Baseline!D$91)*Baseline!B$35) + (Baseline!D$90*Baseline!D$91*((1-Baseline!D$92)*Baseline!B$40 + Baseline!D$92*Baseline!B$41))</f>
        <v>0.01104370745</v>
      </c>
      <c r="DZ339" s="86">
        <f>(BE339*Baseline!B$34) + (Baseline!F$90*(1-Baseline!F$91)*Baseline!B$35) + (Baseline!F$90*Baseline!F$91*((1-Baseline!F$92)*Baseline!B$40 + Baseline!F$92*Baseline!B$41))</f>
        <v>0.01402246253</v>
      </c>
      <c r="EA339" s="86">
        <f>(BJ339*Baseline!B$34) + (Baseline!H$90*(1-Baseline!H$91)*Baseline!B$35) + (Baseline!H$90*Baseline!H$91*((1-Baseline!H$92)*Baseline!B$40 + Baseline!H$92*Baseline!B$41))</f>
        <v>0.009314886108</v>
      </c>
      <c r="EB339" s="86">
        <f>( DX339*Baseline!B$7 + DY339*Baseline!B$11 + DZ339*Baseline!B$16 + EA339*Baseline!B$18 ) / Baseline!B$17</f>
        <v>0.009865084309</v>
      </c>
    </row>
    <row r="340">
      <c r="A340" s="73" t="s">
        <v>516</v>
      </c>
      <c r="B340" s="85">
        <f>MIN( MAX( NORMINV( MCrands!B340, (B$5+B$4)/2, (B$5-B$4)/3.29 ), 0 ), 1 )</f>
        <v>0.3698917578</v>
      </c>
      <c r="C340" s="85">
        <f>MAX( NORMINV( MCrands!C340, (C$5+C$4)/2, (C$5-C$4)/3.29 ), 0 )</f>
        <v>2.887189327</v>
      </c>
      <c r="D340" s="83"/>
      <c r="E340" s="84">
        <f>Baseline!B$33 * (C340 * Baseline!B$68*Baseline!B$68/Baseline!B$75 + Baseline!B$46 * Baseline!B$54*Baseline!B$54/Baseline!B$76 + Baseline!B$47 * Baseline!B$55*Baseline!B$55/Baseline!B$77 + Baseline!B$56*Baseline!B$56/Baseline!B$78)</f>
        <v>0.00002049086082</v>
      </c>
      <c r="F340" s="84">
        <f>Baseline!B$33 * (C340 * Baseline!B$68*Baseline!B$59/Baseline!B$75 + Baseline!B$46 * Baseline!B$54*Baseline!B$69/Baseline!B$76 + Baseline!B$47 * Baseline!B$55*Baseline!B$57/Baseline!B$77 + Baseline!B$56*Baseline!B$58/Baseline!B$78)</f>
        <v>0.0000002394748376</v>
      </c>
      <c r="G340" s="85">
        <f>Baseline!B$33 * (C340 * Baseline!B$68*Baseline!B$60/Baseline!B$75 + Baseline!B$46 * Baseline!B$54*Baseline!B$61/Baseline!B$76 + Baseline!B$47 * Baseline!B$55*Baseline!B$70/Baseline!B$77 + Baseline!B$56*Baseline!B$62/Baseline!B$78)</f>
        <v>0.0000002014289305</v>
      </c>
      <c r="H340" s="84">
        <f>Baseline!B$33 * (C340 * Baseline!B$68*Baseline!B$63/Baseline!B$75 + Baseline!B$46 * Baseline!B$54*Baseline!B$64/Baseline!B$76 + Baseline!B$47 * Baseline!B$55*Baseline!B$65/Baseline!B$77 + Baseline!B$56*Baseline!B$71/Baseline!B$78)</f>
        <v>0.000000003789989417</v>
      </c>
      <c r="I340" s="84">
        <f>Baseline!B$33 * (C340 * Baseline!B$59*Baseline!B$68/Baseline!B$75 + Baseline!B$46 * Baseline!B$69*Baseline!B$54/Baseline!B$76 + Baseline!B$47 * Baseline!B$57*Baseline!B$55/Baseline!B$77 + Baseline!B$58*Baseline!B$56/Baseline!B$78)</f>
        <v>0.0000002394748376</v>
      </c>
      <c r="J340" s="85">
        <f>Baseline!B$33 * (C340 * Baseline!B$59*Baseline!B$59/Baseline!B$75 + Baseline!B$46 * Baseline!B$69*Baseline!B$69/Baseline!B$76 + Baseline!B$47 * Baseline!B$57*Baseline!B$57/Baseline!B$77 + Baseline!B$58*Baseline!B$58/Baseline!B$78)</f>
        <v>0.000002116574499</v>
      </c>
      <c r="K340" s="84">
        <f>Baseline!B$33 * (C340 * Baseline!B$59*Baseline!B$60/Baseline!B$75 + Baseline!B$46 * Baseline!B$69*Baseline!B$61/Baseline!B$76 + Baseline!B$47 * Baseline!B$57*Baseline!B$70/Baseline!B$77 + Baseline!B$58*Baseline!B$62/Baseline!B$78)</f>
        <v>0.00000001648995009</v>
      </c>
      <c r="L340" s="85">
        <f>Baseline!B$33 * (C340 * Baseline!B$59*Baseline!B$63/Baseline!B$75 + Baseline!B$46 * Baseline!B$69*Baseline!B$64/Baseline!B$76 + Baseline!B$47 * Baseline!B$57*Baseline!B$65/Baseline!B$77 + Baseline!B$58*Baseline!B$71/Baseline!B$78)</f>
        <v>0.00000001707280678</v>
      </c>
      <c r="M340" s="84">
        <f>Baseline!B$33 * (C340 * Baseline!B$60*Baseline!B$68/Baseline!B$75 + Baseline!B$46 * Baseline!B$61*Baseline!B$54/Baseline!B$76 + Baseline!B$47 * Baseline!B$70*Baseline!B$55/Baseline!B$77 + Baseline!B$62*Baseline!B$56/Baseline!B$78)</f>
        <v>0.0000002014289305</v>
      </c>
      <c r="N340" s="85">
        <f>Baseline!B$33 * (C340 * Baseline!B$60*Baseline!B$59/Baseline!B$75 + Baseline!B$46 * Baseline!B$61*Baseline!B$69/Baseline!B$76 + Baseline!B$47 * Baseline!B$70*Baseline!B$57/Baseline!B$77 + Baseline!B$62*Baseline!B$58/Baseline!B$78)</f>
        <v>0.00000001648995009</v>
      </c>
      <c r="O340" s="85">
        <f>Baseline!B$33 * (C340 * Baseline!B$60*Baseline!B$60/Baseline!B$75 + Baseline!B$46 * Baseline!B$61*Baseline!B$61/Baseline!B$76 + Baseline!B$47 * Baseline!B$70*Baseline!B$70/Baseline!B$77 + Baseline!B$62*Baseline!B$62/Baseline!B$78)</f>
        <v>0.00000158926793</v>
      </c>
      <c r="P340" s="84">
        <f>Baseline!B$33 * (C340 * Baseline!B$60*Baseline!B$63/Baseline!B$75 + Baseline!B$46 * Baseline!B$61*Baseline!B$64/Baseline!B$76 + Baseline!B$47 * Baseline!B$70*Baseline!B$65/Baseline!B$77 + Baseline!B$62*Baseline!B$71/Baseline!B$78)</f>
        <v>0.000000001956432459</v>
      </c>
      <c r="Q340" s="84">
        <f>Baseline!B$33 * (C340 * Baseline!B$63*Baseline!B$68/Baseline!B$75 + Baseline!B$46 * Baseline!B$64*Baseline!B$54/Baseline!B$76 + Baseline!B$47 * Baseline!B$65*Baseline!B$55/Baseline!B$77 + Baseline!B$71*Baseline!B$56/Baseline!B$78)</f>
        <v>0.000000003789989417</v>
      </c>
      <c r="R340" s="84">
        <f>Baseline!B$33 * (C340 * Baseline!B$63*Baseline!B$59/Baseline!B$75 + Baseline!B$46 * Baseline!B$64*Baseline!B$69/Baseline!B$76 + Baseline!B$47 * Baseline!B$65*Baseline!B$57/Baseline!B$77 + Baseline!B$71*Baseline!B$58/Baseline!B$78)</f>
        <v>0.00000001707280678</v>
      </c>
      <c r="S340" s="84">
        <f>Baseline!B$33 * (C340 * Baseline!B$63*Baseline!B$60/Baseline!B$75 + Baseline!B$46 * Baseline!B$64*Baseline!B$61/Baseline!B$76 + Baseline!B$47 * Baseline!B$65*Baseline!B$70/Baseline!B$77 + Baseline!B$71*Baseline!B$62/Baseline!B$78)</f>
        <v>0.000000001956432459</v>
      </c>
      <c r="T340" s="84">
        <f>Baseline!B$33 * (C340 * Baseline!B$63*Baseline!B$63/Baseline!B$75 + Baseline!B$46 * Baseline!B$64*Baseline!B$64/Baseline!B$76 + Baseline!B$47 * Baseline!B$65*Baseline!B$65/Baseline!B$77 + Baseline!B$71*Baseline!B$71/Baseline!B$78)</f>
        <v>0.00000009856722128</v>
      </c>
      <c r="U340" s="83"/>
      <c r="V340" s="84">
        <f>E340 * ( Baseline!B$89 * Baseline!B$7 )</f>
        <v>0.2126746444</v>
      </c>
      <c r="W340" s="84">
        <f>F340 * ( Baseline!D$89 * Baseline!B$11 )</f>
        <v>0.004417495506</v>
      </c>
      <c r="X340" s="84">
        <f>G340 * ( Baseline!F$89 * Baseline!B$16 )</f>
        <v>0.006996587558</v>
      </c>
      <c r="Y340" s="84">
        <f>H340 * ( Baseline!H$89 * Baseline!B$18 )</f>
        <v>0.001332838718</v>
      </c>
      <c r="Z340" s="86">
        <f t="shared" si="1"/>
        <v>0.2254215662</v>
      </c>
      <c r="AA340" s="84">
        <f>I340 * ( Baseline!B$89 * Baseline!B$7 )</f>
        <v>0.002485509339</v>
      </c>
      <c r="AB340" s="85">
        <f>J340 * ( Baseline!D$89 * Baseline!B$11 )</f>
        <v>0.03904359403</v>
      </c>
      <c r="AC340" s="85">
        <f>K340 * ( Baseline!F$89 * Baseline!B$16 )</f>
        <v>0.0005727746224</v>
      </c>
      <c r="AD340" s="85">
        <f>L340 * ( Baseline!F$89 * Baseline!B$16 )</f>
        <v>0.0005930200155</v>
      </c>
      <c r="AE340" s="86">
        <f t="shared" si="2"/>
        <v>0.042694898</v>
      </c>
      <c r="AF340" s="86">
        <f>M340 * ( Baseline!B$89 * Baseline!B$7 )</f>
        <v>0.00209063087</v>
      </c>
      <c r="AG340" s="86">
        <f>N340 * ( Baseline!D$89 * Baseline!B$11 )</f>
        <v>0.0003041834422</v>
      </c>
      <c r="AH340" s="86">
        <f>O340 * ( Baseline!F$89 * Baseline!B$16 )</f>
        <v>0.05520285589</v>
      </c>
      <c r="AI340" s="86">
        <f>P340 * ( Baseline!H$89 * Baseline!B$18 )</f>
        <v>0.0006880253856</v>
      </c>
      <c r="AJ340" s="86">
        <f t="shared" si="3"/>
        <v>0.05828569558</v>
      </c>
      <c r="AK340" s="86">
        <f>Q340 * ( Baseline!B$89 * Baseline!B$7 )</f>
        <v>0.00003933630016</v>
      </c>
      <c r="AL340" s="86">
        <f>R340 * ( Baseline!D$89 * Baseline!B$11 )</f>
        <v>0.000314935164</v>
      </c>
      <c r="AM340" s="86">
        <f>S340 * ( Baseline!F$89 * Baseline!B$16 )</f>
        <v>0.00006795623133</v>
      </c>
      <c r="AN340" s="86">
        <f>T340 * ( Baseline!H$89 * Baseline!B$18 )</f>
        <v>0.03466347643</v>
      </c>
      <c r="AO340" s="86">
        <f t="shared" si="4"/>
        <v>0.03508570412</v>
      </c>
      <c r="AP340" s="62"/>
      <c r="AQ340" s="86">
        <f>V340 * ( (1-Baseline!B$90-Baseline!B$89) + (1-B340)*Baseline!B$90 )</f>
        <v>0.1381101348</v>
      </c>
      <c r="AR340" s="86">
        <f>W340 * ( (1-Baseline!B$90-Baseline!B$89) + (1-B340)*Baseline!B$90 )</f>
        <v>0.002868705394</v>
      </c>
      <c r="AS340" s="86">
        <f>X340 * ( (1-Baseline!B$90-Baseline!B$89) + (1-B340)*Baseline!B$90 )</f>
        <v>0.004543558322</v>
      </c>
      <c r="AT340" s="86">
        <f>Y340 * ( (1-Baseline!B$90-Baseline!B$89) + (1-B340)*Baseline!B$90 )</f>
        <v>0.0008655405792</v>
      </c>
      <c r="AU340" s="86">
        <f t="shared" si="5"/>
        <v>0.1463879391</v>
      </c>
      <c r="AV340" s="86">
        <f>AA340 * ( (1-Baseline!D$90-Baseline!D$89) + (1-B340)*Baseline!D$90 )</f>
        <v>0.002052252483</v>
      </c>
      <c r="AW340" s="86">
        <f>AB340 * ( (1-Baseline!D$90-Baseline!D$89) + (1-B340)*Baseline!D$90 )</f>
        <v>0.03223778382</v>
      </c>
      <c r="AX340" s="86">
        <f>AC340 * ( (1-Baseline!D$90-Baseline!D$89) + (1-B340)*Baseline!D$90 )</f>
        <v>0.0004729324981</v>
      </c>
      <c r="AY340" s="86">
        <f>AD340 * ( (1-Baseline!D$90-Baseline!D$89) + (1-B340)*Baseline!D$90 )</f>
        <v>0.0004896488538</v>
      </c>
      <c r="AZ340" s="86">
        <f t="shared" si="6"/>
        <v>0.03525261766</v>
      </c>
      <c r="BA340" s="86">
        <f>AF340 * ( (1-Baseline!F$90-Baseline!F$89) + (1-Baseline!B$36)*Baseline!F$90 )</f>
        <v>0.001504484874</v>
      </c>
      <c r="BB340" s="86">
        <f>AG340 * ( (1-Baseline!F$90-Baseline!F$89) + (1-Baseline!B$36)*Baseline!F$90 )</f>
        <v>0.0002189001389</v>
      </c>
      <c r="BC340" s="86">
        <f>AH340 * ( (1-Baseline!F$90-Baseline!F$89) + (1-Baseline!B$36)*Baseline!F$90 )</f>
        <v>0.03972574159</v>
      </c>
      <c r="BD340" s="86">
        <f>AI340 * ( (1-Baseline!F$90-Baseline!F$89) + (1-Baseline!B$36)*Baseline!F$90 )</f>
        <v>0.0004951250843</v>
      </c>
      <c r="BE340" s="86">
        <f t="shared" si="7"/>
        <v>0.04194425168</v>
      </c>
      <c r="BF340" s="86">
        <f>AK340 * ( (1-Baseline!H$90-Baseline!H$89) + (1-Baseline!B$36)*Baseline!H$90 )</f>
        <v>0.00003116693734</v>
      </c>
      <c r="BG340" s="86">
        <f>AL340 * ( (1-Baseline!H$90-Baseline!H$89) + (1-Baseline!B$36)*Baseline!H$90 )</f>
        <v>0.0002495294291</v>
      </c>
      <c r="BH340" s="86">
        <f>AM340 * ( (1-Baseline!H$90-Baseline!H$89) + (1-Baseline!B$36)*Baseline!H$90 )</f>
        <v>0.00005384308121</v>
      </c>
      <c r="BI340" s="86">
        <f>AN340 * ( (1-Baseline!H$90-Baseline!H$89) + (1-Baseline!B$36)*Baseline!H$90 )</f>
        <v>0.02746456564</v>
      </c>
      <c r="BJ340" s="86">
        <f t="shared" si="8"/>
        <v>0.02779910509</v>
      </c>
      <c r="BK340" s="62"/>
      <c r="BL340" s="86">
        <f t="shared" si="19"/>
        <v>0.9434529624</v>
      </c>
      <c r="BM340" s="86">
        <f t="shared" si="20"/>
        <v>0.01959659664</v>
      </c>
      <c r="BN340" s="86">
        <f t="shared" si="21"/>
        <v>0.03103779144</v>
      </c>
      <c r="BO340" s="86">
        <f t="shared" si="22"/>
        <v>0.005912649531</v>
      </c>
      <c r="BP340" s="86">
        <f t="shared" si="9"/>
        <v>1</v>
      </c>
      <c r="BQ340" s="86">
        <f t="shared" si="23"/>
        <v>0.05821560551</v>
      </c>
      <c r="BR340" s="86">
        <f t="shared" si="24"/>
        <v>0.9144791498</v>
      </c>
      <c r="BS340" s="86">
        <f t="shared" si="25"/>
        <v>0.01341552853</v>
      </c>
      <c r="BT340" s="86">
        <f t="shared" si="26"/>
        <v>0.01388971618</v>
      </c>
      <c r="BU340" s="86">
        <f t="shared" si="10"/>
        <v>1</v>
      </c>
      <c r="BV340" s="86">
        <f t="shared" si="27"/>
        <v>0.0358686784</v>
      </c>
      <c r="BW340" s="86">
        <f t="shared" si="28"/>
        <v>0.005218835242</v>
      </c>
      <c r="BX340" s="86">
        <f t="shared" si="29"/>
        <v>0.9471081255</v>
      </c>
      <c r="BY340" s="86">
        <f t="shared" si="30"/>
        <v>0.01180436089</v>
      </c>
      <c r="BZ340" s="86">
        <f t="shared" si="11"/>
        <v>1</v>
      </c>
      <c r="CA340" s="86">
        <f t="shared" si="31"/>
        <v>0.001121148945</v>
      </c>
      <c r="CB340" s="86">
        <f t="shared" si="32"/>
        <v>0.008976167696</v>
      </c>
      <c r="CC340" s="86">
        <f t="shared" si="33"/>
        <v>0.001936863832</v>
      </c>
      <c r="CD340" s="86">
        <f t="shared" si="34"/>
        <v>0.9879658195</v>
      </c>
      <c r="CE340" s="86">
        <f t="shared" si="12"/>
        <v>1</v>
      </c>
      <c r="CF340" s="62"/>
      <c r="CG340" s="86">
        <f t="shared" si="35"/>
        <v>0.9434529624</v>
      </c>
      <c r="CH340" s="86">
        <f t="shared" si="36"/>
        <v>0.01959659664</v>
      </c>
      <c r="CI340" s="86">
        <f t="shared" si="37"/>
        <v>0.03103779144</v>
      </c>
      <c r="CJ340" s="86">
        <f t="shared" si="38"/>
        <v>0.005912649531</v>
      </c>
      <c r="CK340" s="86">
        <f t="shared" si="13"/>
        <v>1</v>
      </c>
      <c r="CL340" s="86">
        <f t="shared" si="39"/>
        <v>0.05821560551</v>
      </c>
      <c r="CM340" s="86">
        <f t="shared" si="40"/>
        <v>0.9144791498</v>
      </c>
      <c r="CN340" s="86">
        <f t="shared" si="41"/>
        <v>0.01341552853</v>
      </c>
      <c r="CO340" s="86">
        <f t="shared" si="42"/>
        <v>0.01388971618</v>
      </c>
      <c r="CP340" s="86">
        <f t="shared" si="14"/>
        <v>1</v>
      </c>
      <c r="CQ340" s="86">
        <f t="shared" si="43"/>
        <v>0.0358686784</v>
      </c>
      <c r="CR340" s="86">
        <f t="shared" si="44"/>
        <v>0.005218835242</v>
      </c>
      <c r="CS340" s="86">
        <f t="shared" si="45"/>
        <v>0.9471081255</v>
      </c>
      <c r="CT340" s="86">
        <f t="shared" si="46"/>
        <v>0.01180436089</v>
      </c>
      <c r="CU340" s="86">
        <f t="shared" si="15"/>
        <v>1</v>
      </c>
      <c r="CV340" s="86">
        <f t="shared" si="47"/>
        <v>0.001121148945</v>
      </c>
      <c r="CW340" s="86">
        <f t="shared" si="48"/>
        <v>0.008976167696</v>
      </c>
      <c r="CX340" s="86">
        <f t="shared" si="49"/>
        <v>0.001936863832</v>
      </c>
      <c r="CY340" s="86">
        <f t="shared" si="50"/>
        <v>0.9879658195</v>
      </c>
      <c r="CZ340" s="86">
        <f t="shared" si="16"/>
        <v>1</v>
      </c>
      <c r="DA340" s="62"/>
      <c r="DB340" s="86">
        <f>(AQ340*Baseline!B$7 + AV340*Baseline!B$11 + BA340*Baseline!B$16 + BF340*Baseline!B$18)</f>
        <v>77852.0513</v>
      </c>
      <c r="DC340" s="86">
        <f>(AR340*Baseline!B$7 + AW340*Baseline!B$11 + BB340*Baseline!B$16 + BG340*Baseline!B$18)</f>
        <v>82686.5036</v>
      </c>
      <c r="DD340" s="86">
        <f>(AS340*Baseline!B$7 + AX340*Baseline!B$11 + BC340*Baseline!B$16 + BH340*Baseline!B$18)</f>
        <v>138772.1559</v>
      </c>
      <c r="DE340" s="86">
        <f>(AT340*Baseline!B$7 + AY340*Baseline!B$11 + BD340*Baseline!B$16 + BI340*Baseline!B$18)</f>
        <v>1260753.501</v>
      </c>
      <c r="DF340" s="86">
        <f t="shared" si="17"/>
        <v>1560064.211</v>
      </c>
      <c r="DG340" s="62"/>
      <c r="DH340" s="86">
        <f t="shared" si="51"/>
        <v>0.04990310702</v>
      </c>
      <c r="DI340" s="86">
        <f t="shared" si="52"/>
        <v>0.05300198735</v>
      </c>
      <c r="DJ340" s="86">
        <f t="shared" si="53"/>
        <v>0.08895284879</v>
      </c>
      <c r="DK340" s="86">
        <f t="shared" si="54"/>
        <v>0.8081420568</v>
      </c>
      <c r="DL340" s="86">
        <f t="shared" si="18"/>
        <v>1</v>
      </c>
      <c r="DM340" s="62"/>
      <c r="DN340" s="86">
        <f>DH340 / (Baseline!B$7/Baseline!B$17)</f>
        <v>5.326828446</v>
      </c>
      <c r="DO340" s="86">
        <f>DI340 / (Baseline!B$11/Baseline!B$17)</f>
        <v>1.279493343</v>
      </c>
      <c r="DP340" s="86">
        <f>DJ340 / (Baseline!B$16/Baseline!B$17)</f>
        <v>1.374590335</v>
      </c>
      <c r="DQ340" s="86">
        <f>DK340 / (Baseline!B$18/Baseline!B$17)</f>
        <v>0.9136759398</v>
      </c>
      <c r="DR340" s="62"/>
      <c r="DS340" s="86">
        <f>DH340 / Baseline!H$117</f>
        <v>1.996479274</v>
      </c>
      <c r="DT340" s="86">
        <f>DI340 / Baseline!H$118</f>
        <v>1.193077504</v>
      </c>
      <c r="DU340" s="86">
        <f>DJ340 / Baseline!H$119</f>
        <v>1.063379213</v>
      </c>
      <c r="DV340" s="86">
        <f>DK340 / Baseline!H$120</f>
        <v>0.9542031318</v>
      </c>
      <c r="DW340" s="87"/>
      <c r="DX340" s="86">
        <f>(AU340*Baseline!B$34)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0.03448772211</v>
      </c>
      <c r="DY340" s="86">
        <f>(AZ340*Baseline!B$34) + (Baseline!D$90*(1-Baseline!D$91)*Baseline!B$35) + (Baseline!D$90*Baseline!D$91*((1-Baseline!D$92)*Baseline!B$40 + Baseline!D$92*Baseline!B$41))</f>
        <v>0.01170146065</v>
      </c>
      <c r="DZ340" s="86">
        <f>(BE340*Baseline!B$34) + (Baseline!F$90*(1-Baseline!F$91)*Baseline!B$35) + (Baseline!F$90*Baseline!F$91*((1-Baseline!F$92)*Baseline!B$40 + Baseline!F$92*Baseline!B$41))</f>
        <v>0.01402227775</v>
      </c>
      <c r="EA340" s="86">
        <f>(BJ340*Baseline!B$34) + (Baseline!H$90*(1-Baseline!H$91)*Baseline!B$35) + (Baseline!H$90*Baseline!H$91*((1-Baseline!H$92)*Baseline!B$40 + Baseline!H$92*Baseline!B$41))</f>
        <v>0.009314865764</v>
      </c>
      <c r="EB340" s="86">
        <f>( DX340*Baseline!B$7 + DY340*Baseline!B$11 + DZ340*Baseline!B$16 + EA340*Baseline!B$18 ) / Baseline!B$17</f>
        <v>0.009954181651</v>
      </c>
    </row>
    <row r="341">
      <c r="A341" s="73" t="s">
        <v>517</v>
      </c>
      <c r="B341" s="85">
        <f>MIN( MAX( NORMINV( MCrands!B341, (B$5+B$4)/2, (B$5-B$4)/3.29 ), 0 ), 1 )</f>
        <v>0.5156384484</v>
      </c>
      <c r="C341" s="85">
        <f>MAX( NORMINV( MCrands!C341, (C$5+C$4)/2, (C$5-C$4)/3.29 ), 0 )</f>
        <v>2.46087945</v>
      </c>
      <c r="D341" s="83"/>
      <c r="E341" s="84">
        <f>Baseline!B$33 * (C341 * Baseline!B$68*Baseline!B$68/Baseline!B$75 + Baseline!B$46 * Baseline!B$54*Baseline!B$54/Baseline!B$76 + Baseline!B$47 * Baseline!B$55*Baseline!B$55/Baseline!B$77 + Baseline!B$56*Baseline!B$56/Baseline!B$78)</f>
        <v>0.00001747257665</v>
      </c>
      <c r="F341" s="84">
        <f>Baseline!B$33 * (C341 * Baseline!B$68*Baseline!B$59/Baseline!B$75 + Baseline!B$46 * Baseline!B$54*Baseline!B$69/Baseline!B$76 + Baseline!B$47 * Baseline!B$55*Baseline!B$57/Baseline!B$77 + Baseline!B$56*Baseline!B$58/Baseline!B$78)</f>
        <v>0.0000002389982664</v>
      </c>
      <c r="G341" s="85">
        <f>Baseline!B$33 * (C341 * Baseline!B$68*Baseline!B$60/Baseline!B$75 + Baseline!B$46 * Baseline!B$54*Baseline!B$61/Baseline!B$76 + Baseline!B$47 * Baseline!B$55*Baseline!B$70/Baseline!B$77 + Baseline!B$56*Baseline!B$62/Baseline!B$78)</f>
        <v>0.0000002002573597</v>
      </c>
      <c r="H341" s="84">
        <f>Baseline!B$33 * (C341 * Baseline!B$68*Baseline!B$63/Baseline!B$75 + Baseline!B$46 * Baseline!B$54*Baseline!B$64/Baseline!B$76 + Baseline!B$47 * Baseline!B$55*Baseline!B$65/Baseline!B$77 + Baseline!B$56*Baseline!B$71/Baseline!B$78)</f>
        <v>0.000000003672832334</v>
      </c>
      <c r="I341" s="84">
        <f>Baseline!B$33 * (C341 * Baseline!B$59*Baseline!B$68/Baseline!B$75 + Baseline!B$46 * Baseline!B$69*Baseline!B$54/Baseline!B$76 + Baseline!B$47 * Baseline!B$57*Baseline!B$55/Baseline!B$77 + Baseline!B$58*Baseline!B$56/Baseline!B$78)</f>
        <v>0.0000002389982664</v>
      </c>
      <c r="J341" s="85">
        <f>Baseline!B$33 * (C341 * Baseline!B$59*Baseline!B$59/Baseline!B$75 + Baseline!B$46 * Baseline!B$69*Baseline!B$69/Baseline!B$76 + Baseline!B$47 * Baseline!B$57*Baseline!B$57/Baseline!B$77 + Baseline!B$58*Baseline!B$58/Baseline!B$78)</f>
        <v>0.000002116574424</v>
      </c>
      <c r="K341" s="84">
        <f>Baseline!B$33 * (C341 * Baseline!B$59*Baseline!B$60/Baseline!B$75 + Baseline!B$46 * Baseline!B$69*Baseline!B$61/Baseline!B$76 + Baseline!B$47 * Baseline!B$57*Baseline!B$70/Baseline!B$77 + Baseline!B$58*Baseline!B$62/Baseline!B$78)</f>
        <v>0.00000001648976511</v>
      </c>
      <c r="L341" s="85">
        <f>Baseline!B$33 * (C341 * Baseline!B$59*Baseline!B$63/Baseline!B$75 + Baseline!B$46 * Baseline!B$69*Baseline!B$64/Baseline!B$76 + Baseline!B$47 * Baseline!B$57*Baseline!B$65/Baseline!B$77 + Baseline!B$58*Baseline!B$71/Baseline!B$78)</f>
        <v>0.00000001707278828</v>
      </c>
      <c r="M341" s="84">
        <f>Baseline!B$33 * (C341 * Baseline!B$60*Baseline!B$68/Baseline!B$75 + Baseline!B$46 * Baseline!B$61*Baseline!B$54/Baseline!B$76 + Baseline!B$47 * Baseline!B$70*Baseline!B$55/Baseline!B$77 + Baseline!B$62*Baseline!B$56/Baseline!B$78)</f>
        <v>0.0000002002573597</v>
      </c>
      <c r="N341" s="85">
        <f>Baseline!B$33 * (C341 * Baseline!B$60*Baseline!B$59/Baseline!B$75 + Baseline!B$46 * Baseline!B$61*Baseline!B$69/Baseline!B$76 + Baseline!B$47 * Baseline!B$70*Baseline!B$57/Baseline!B$77 + Baseline!B$62*Baseline!B$58/Baseline!B$78)</f>
        <v>0.00000001648976511</v>
      </c>
      <c r="O341" s="85">
        <f>Baseline!B$33 * (C341 * Baseline!B$60*Baseline!B$60/Baseline!B$75 + Baseline!B$46 * Baseline!B$61*Baseline!B$61/Baseline!B$76 + Baseline!B$47 * Baseline!B$70*Baseline!B$70/Baseline!B$77 + Baseline!B$62*Baseline!B$62/Baseline!B$78)</f>
        <v>0.000001589267475</v>
      </c>
      <c r="P341" s="84">
        <f>Baseline!B$33 * (C341 * Baseline!B$60*Baseline!B$63/Baseline!B$75 + Baseline!B$46 * Baseline!B$61*Baseline!B$64/Baseline!B$76 + Baseline!B$47 * Baseline!B$70*Baseline!B$65/Baseline!B$77 + Baseline!B$62*Baseline!B$71/Baseline!B$78)</f>
        <v>0.000000001956386984</v>
      </c>
      <c r="Q341" s="84">
        <f>Baseline!B$33 * (C341 * Baseline!B$63*Baseline!B$68/Baseline!B$75 + Baseline!B$46 * Baseline!B$64*Baseline!B$54/Baseline!B$76 + Baseline!B$47 * Baseline!B$65*Baseline!B$55/Baseline!B$77 + Baseline!B$71*Baseline!B$56/Baseline!B$78)</f>
        <v>0.000000003672832334</v>
      </c>
      <c r="R341" s="84">
        <f>Baseline!B$33 * (C341 * Baseline!B$63*Baseline!B$59/Baseline!B$75 + Baseline!B$46 * Baseline!B$64*Baseline!B$69/Baseline!B$76 + Baseline!B$47 * Baseline!B$65*Baseline!B$57/Baseline!B$77 + Baseline!B$71*Baseline!B$58/Baseline!B$78)</f>
        <v>0.00000001707278828</v>
      </c>
      <c r="S341" s="84">
        <f>Baseline!B$33 * (C341 * Baseline!B$63*Baseline!B$60/Baseline!B$75 + Baseline!B$46 * Baseline!B$64*Baseline!B$61/Baseline!B$76 + Baseline!B$47 * Baseline!B$65*Baseline!B$70/Baseline!B$77 + Baseline!B$71*Baseline!B$62/Baseline!B$78)</f>
        <v>0.000000001956386984</v>
      </c>
      <c r="T341" s="84">
        <f>Baseline!B$33 * (C341 * Baseline!B$63*Baseline!B$63/Baseline!B$75 + Baseline!B$46 * Baseline!B$64*Baseline!B$64/Baseline!B$76 + Baseline!B$47 * Baseline!B$65*Baseline!B$65/Baseline!B$77 + Baseline!B$71*Baseline!B$71/Baseline!B$78)</f>
        <v>0.00000009856721673</v>
      </c>
      <c r="U341" s="83"/>
      <c r="V341" s="84">
        <f>E341 * ( Baseline!B$89 * Baseline!B$7 )</f>
        <v>0.1813478731</v>
      </c>
      <c r="W341" s="84">
        <f>F341 * ( Baseline!D$89 * Baseline!B$11 )</f>
        <v>0.00440870439</v>
      </c>
      <c r="X341" s="84">
        <f>G341 * ( Baseline!F$89 * Baseline!B$16 )</f>
        <v>0.006955893314</v>
      </c>
      <c r="Y341" s="84">
        <f>H341 * ( Baseline!H$89 * Baseline!B$18 )</f>
        <v>0.00129163768</v>
      </c>
      <c r="Z341" s="86">
        <f t="shared" si="1"/>
        <v>0.1940041085</v>
      </c>
      <c r="AA341" s="84">
        <f>I341 * ( Baseline!B$89 * Baseline!B$7 )</f>
        <v>0.002480563007</v>
      </c>
      <c r="AB341" s="85">
        <f>J341 * ( Baseline!D$89 * Baseline!B$11 )</f>
        <v>0.03904359264</v>
      </c>
      <c r="AC341" s="85">
        <f>K341 * ( Baseline!F$89 * Baseline!B$16 )</f>
        <v>0.000572768197</v>
      </c>
      <c r="AD341" s="85">
        <f>L341 * ( Baseline!F$89 * Baseline!B$16 )</f>
        <v>0.000593019373</v>
      </c>
      <c r="AE341" s="86">
        <f t="shared" si="2"/>
        <v>0.04268994321</v>
      </c>
      <c r="AF341" s="86">
        <f>M341 * ( Baseline!B$89 * Baseline!B$7 )</f>
        <v>0.002078471136</v>
      </c>
      <c r="AG341" s="86">
        <f>N341 * ( Baseline!D$89 * Baseline!B$11 )</f>
        <v>0.0003041800299</v>
      </c>
      <c r="AH341" s="86">
        <f>O341 * ( Baseline!F$89 * Baseline!B$16 )</f>
        <v>0.05520284009</v>
      </c>
      <c r="AI341" s="86">
        <f>P341 * ( Baseline!H$89 * Baseline!B$18 )</f>
        <v>0.0006880093931</v>
      </c>
      <c r="AJ341" s="86">
        <f t="shared" si="3"/>
        <v>0.05827350065</v>
      </c>
      <c r="AK341" s="86">
        <f>Q341 * ( Baseline!B$89 * Baseline!B$7 )</f>
        <v>0.0000381203268</v>
      </c>
      <c r="AL341" s="86">
        <f>R341 * ( Baseline!D$89 * Baseline!B$11 )</f>
        <v>0.0003149348227</v>
      </c>
      <c r="AM341" s="86">
        <f>S341 * ( Baseline!F$89 * Baseline!B$16 )</f>
        <v>0.00006795465175</v>
      </c>
      <c r="AN341" s="86">
        <f>T341 * ( Baseline!H$89 * Baseline!B$18 )</f>
        <v>0.03466347483</v>
      </c>
      <c r="AO341" s="86">
        <f t="shared" si="4"/>
        <v>0.03508448463</v>
      </c>
      <c r="AP341" s="62"/>
      <c r="AQ341" s="86">
        <f>V341 * ( (1-Baseline!B$90-Baseline!B$89) + (1-B341)*Baseline!B$90 )</f>
        <v>0.09424318564</v>
      </c>
      <c r="AR341" s="86">
        <f>W341 * ( (1-Baseline!B$90-Baseline!B$89) + (1-B341)*Baseline!B$90 )</f>
        <v>0.002291123349</v>
      </c>
      <c r="AS341" s="86">
        <f>X341 * ( (1-Baseline!B$90-Baseline!B$89) + (1-B341)*Baseline!B$90 )</f>
        <v>0.003614851025</v>
      </c>
      <c r="AT341" s="86">
        <f>Y341 * ( (1-Baseline!B$90-Baseline!B$89) + (1-B341)*Baseline!B$90 )</f>
        <v>0.0006712405699</v>
      </c>
      <c r="AU341" s="86">
        <f t="shared" si="5"/>
        <v>0.1008204006</v>
      </c>
      <c r="AV341" s="86">
        <f>AA341 * ( (1-Baseline!D$90-Baseline!D$89) + (1-B341)*Baseline!D$90 )</f>
        <v>0.001886201197</v>
      </c>
      <c r="AW341" s="86">
        <f>AB341 * ( (1-Baseline!D$90-Baseline!D$89) + (1-B341)*Baseline!D$90 )</f>
        <v>0.02968845014</v>
      </c>
      <c r="AX341" s="86">
        <f>AC341 * ( (1-Baseline!D$90-Baseline!D$89) + (1-B341)*Baseline!D$90 )</f>
        <v>0.0004355285697</v>
      </c>
      <c r="AY341" s="86">
        <f>AD341 * ( (1-Baseline!D$90-Baseline!D$89) + (1-B341)*Baseline!D$90 )</f>
        <v>0.0004509274095</v>
      </c>
      <c r="AZ341" s="86">
        <f t="shared" si="6"/>
        <v>0.03246110731</v>
      </c>
      <c r="BA341" s="86">
        <f>AF341 * ( (1-Baseline!F$90-Baseline!F$89) + (1-Baseline!B$36)*Baseline!F$90 )</f>
        <v>0.001495734341</v>
      </c>
      <c r="BB341" s="86">
        <f>AG341 * ( (1-Baseline!F$90-Baseline!F$89) + (1-Baseline!B$36)*Baseline!F$90 )</f>
        <v>0.0002188976833</v>
      </c>
      <c r="BC341" s="86">
        <f>AH341 * ( (1-Baseline!F$90-Baseline!F$89) + (1-Baseline!B$36)*Baseline!F$90 )</f>
        <v>0.03972573022</v>
      </c>
      <c r="BD341" s="86">
        <f>AI341 * ( (1-Baseline!F$90-Baseline!F$89) + (1-Baseline!B$36)*Baseline!F$90 )</f>
        <v>0.0004951135756</v>
      </c>
      <c r="BE341" s="86">
        <f t="shared" si="7"/>
        <v>0.04193547582</v>
      </c>
      <c r="BF341" s="86">
        <f>AK341 * ( (1-Baseline!H$90-Baseline!H$89) + (1-Baseline!B$36)*Baseline!H$90 )</f>
        <v>0.00003020349733</v>
      </c>
      <c r="BG341" s="86">
        <f>AL341 * ( (1-Baseline!H$90-Baseline!H$89) + (1-Baseline!B$36)*Baseline!H$90 )</f>
        <v>0.0002495291587</v>
      </c>
      <c r="BH341" s="86">
        <f>AM341 * ( (1-Baseline!H$90-Baseline!H$89) + (1-Baseline!B$36)*Baseline!H$90 )</f>
        <v>0.00005384182967</v>
      </c>
      <c r="BI341" s="86">
        <f>AN341 * ( (1-Baseline!H$90-Baseline!H$89) + (1-Baseline!B$36)*Baseline!H$90 )</f>
        <v>0.02746456438</v>
      </c>
      <c r="BJ341" s="86">
        <f t="shared" si="8"/>
        <v>0.02779813886</v>
      </c>
      <c r="BK341" s="62"/>
      <c r="BL341" s="86">
        <f t="shared" si="19"/>
        <v>0.9347630548</v>
      </c>
      <c r="BM341" s="86">
        <f t="shared" si="20"/>
        <v>0.0227247991</v>
      </c>
      <c r="BN341" s="86">
        <f t="shared" si="21"/>
        <v>0.03585436087</v>
      </c>
      <c r="BO341" s="86">
        <f t="shared" si="22"/>
        <v>0.006657785191</v>
      </c>
      <c r="BP341" s="86">
        <f t="shared" si="9"/>
        <v>1</v>
      </c>
      <c r="BQ341" s="86">
        <f t="shared" si="23"/>
        <v>0.05810649582</v>
      </c>
      <c r="BR341" s="86">
        <f t="shared" si="24"/>
        <v>0.9145852559</v>
      </c>
      <c r="BS341" s="86">
        <f t="shared" si="25"/>
        <v>0.01341693509</v>
      </c>
      <c r="BT341" s="86">
        <f t="shared" si="26"/>
        <v>0.01389131323</v>
      </c>
      <c r="BU341" s="86">
        <f t="shared" si="10"/>
        <v>1</v>
      </c>
      <c r="BV341" s="86">
        <f t="shared" si="27"/>
        <v>0.03566751805</v>
      </c>
      <c r="BW341" s="86">
        <f t="shared" si="28"/>
        <v>0.005219868834</v>
      </c>
      <c r="BX341" s="86">
        <f t="shared" si="29"/>
        <v>0.9473060564</v>
      </c>
      <c r="BY341" s="86">
        <f t="shared" si="30"/>
        <v>0.01180655676</v>
      </c>
      <c r="BZ341" s="86">
        <f t="shared" si="11"/>
        <v>1</v>
      </c>
      <c r="CA341" s="86">
        <f t="shared" si="31"/>
        <v>0.001086529479</v>
      </c>
      <c r="CB341" s="86">
        <f t="shared" si="32"/>
        <v>0.008976469971</v>
      </c>
      <c r="CC341" s="86">
        <f t="shared" si="33"/>
        <v>0.001936886133</v>
      </c>
      <c r="CD341" s="86">
        <f t="shared" si="34"/>
        <v>0.9880001144</v>
      </c>
      <c r="CE341" s="86">
        <f t="shared" si="12"/>
        <v>1</v>
      </c>
      <c r="CF341" s="62"/>
      <c r="CG341" s="86">
        <f t="shared" si="35"/>
        <v>0.9347630548</v>
      </c>
      <c r="CH341" s="86">
        <f t="shared" si="36"/>
        <v>0.0227247991</v>
      </c>
      <c r="CI341" s="86">
        <f t="shared" si="37"/>
        <v>0.03585436087</v>
      </c>
      <c r="CJ341" s="86">
        <f t="shared" si="38"/>
        <v>0.006657785191</v>
      </c>
      <c r="CK341" s="86">
        <f t="shared" si="13"/>
        <v>1</v>
      </c>
      <c r="CL341" s="86">
        <f t="shared" si="39"/>
        <v>0.05810649582</v>
      </c>
      <c r="CM341" s="86">
        <f t="shared" si="40"/>
        <v>0.9145852559</v>
      </c>
      <c r="CN341" s="86">
        <f t="shared" si="41"/>
        <v>0.01341693509</v>
      </c>
      <c r="CO341" s="86">
        <f t="shared" si="42"/>
        <v>0.01389131323</v>
      </c>
      <c r="CP341" s="86">
        <f t="shared" si="14"/>
        <v>1</v>
      </c>
      <c r="CQ341" s="86">
        <f t="shared" si="43"/>
        <v>0.03566751805</v>
      </c>
      <c r="CR341" s="86">
        <f t="shared" si="44"/>
        <v>0.005219868834</v>
      </c>
      <c r="CS341" s="86">
        <f t="shared" si="45"/>
        <v>0.9473060564</v>
      </c>
      <c r="CT341" s="86">
        <f t="shared" si="46"/>
        <v>0.01180655676</v>
      </c>
      <c r="CU341" s="86">
        <f t="shared" si="15"/>
        <v>1</v>
      </c>
      <c r="CV341" s="86">
        <f t="shared" si="47"/>
        <v>0.001086529479</v>
      </c>
      <c r="CW341" s="86">
        <f t="shared" si="48"/>
        <v>0.008976469971</v>
      </c>
      <c r="CX341" s="86">
        <f t="shared" si="49"/>
        <v>0.001936886133</v>
      </c>
      <c r="CY341" s="86">
        <f t="shared" si="50"/>
        <v>0.9880001144</v>
      </c>
      <c r="CZ341" s="86">
        <f t="shared" si="16"/>
        <v>1</v>
      </c>
      <c r="DA341" s="62"/>
      <c r="DB341" s="86">
        <f>(AQ341*Baseline!B$7 + AV341*Baseline!B$11 + BA341*Baseline!B$16 + BF341*Baseline!B$18)</f>
        <v>56147.04238</v>
      </c>
      <c r="DC341" s="86">
        <f>(AR341*Baseline!B$7 + AW341*Baseline!B$11 + BB341*Baseline!B$16 + BG341*Baseline!B$18)</f>
        <v>76939.17195</v>
      </c>
      <c r="DD341" s="86">
        <f>(AS341*Baseline!B$7 + AX341*Baseline!B$11 + BC341*Baseline!B$16 + BH341*Baseline!B$18)</f>
        <v>138241.4227</v>
      </c>
      <c r="DE341" s="86">
        <f>(AT341*Baseline!B$7 + AY341*Baseline!B$11 + BD341*Baseline!B$16 + BI341*Baseline!B$18)</f>
        <v>1260576.128</v>
      </c>
      <c r="DF341" s="86">
        <f t="shared" si="17"/>
        <v>1531903.765</v>
      </c>
      <c r="DG341" s="62"/>
      <c r="DH341" s="86">
        <f t="shared" si="51"/>
        <v>0.0366518078</v>
      </c>
      <c r="DI341" s="86">
        <f t="shared" si="52"/>
        <v>0.05022454653</v>
      </c>
      <c r="DJ341" s="86">
        <f t="shared" si="53"/>
        <v>0.09024158426</v>
      </c>
      <c r="DK341" s="86">
        <f t="shared" si="54"/>
        <v>0.8228820614</v>
      </c>
      <c r="DL341" s="86">
        <f t="shared" si="18"/>
        <v>1</v>
      </c>
      <c r="DM341" s="62"/>
      <c r="DN341" s="86">
        <f>DH341 / (Baseline!B$7/Baseline!B$17)</f>
        <v>3.912339412</v>
      </c>
      <c r="DO341" s="86">
        <f>DI341 / (Baseline!B$11/Baseline!B$17)</f>
        <v>1.212444592</v>
      </c>
      <c r="DP341" s="86">
        <f>DJ341 / (Baseline!B$16/Baseline!B$17)</f>
        <v>1.394505193</v>
      </c>
      <c r="DQ341" s="86">
        <f>DK341 / (Baseline!B$18/Baseline!B$17)</f>
        <v>0.9303408162</v>
      </c>
      <c r="DR341" s="62"/>
      <c r="DS341" s="86">
        <f>DH341 / Baseline!H$117</f>
        <v>1.46633304</v>
      </c>
      <c r="DT341" s="86">
        <f>DI341 / Baseline!H$118</f>
        <v>1.130557166</v>
      </c>
      <c r="DU341" s="86">
        <f>DJ341 / Baseline!H$119</f>
        <v>1.078785291</v>
      </c>
      <c r="DV341" s="86">
        <f>DK341 / Baseline!H$120</f>
        <v>0.9716071988</v>
      </c>
      <c r="DW341" s="87"/>
      <c r="DX341" s="86">
        <f>(AU341*Baseline!B$34)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0.02765259134</v>
      </c>
      <c r="DY341" s="86">
        <f>(AZ341*Baseline!B$34) + (Baseline!D$90*(1-Baseline!D$91)*Baseline!B$35) + (Baseline!D$90*Baseline!D$91*((1-Baseline!D$92)*Baseline!B$40 + Baseline!D$92*Baseline!B$41))</f>
        <v>0.0112827341</v>
      </c>
      <c r="DZ341" s="86">
        <f>(BE341*Baseline!B$34) + (Baseline!F$90*(1-Baseline!F$91)*Baseline!B$35) + (Baseline!F$90*Baseline!F$91*((1-Baseline!F$92)*Baseline!B$40 + Baseline!F$92*Baseline!B$41))</f>
        <v>0.01402096137</v>
      </c>
      <c r="EA341" s="86">
        <f>(BJ341*Baseline!B$34) + (Baseline!H$90*(1-Baseline!H$91)*Baseline!B$35) + (Baseline!H$90*Baseline!H$91*((1-Baseline!H$92)*Baseline!B$40 + Baseline!H$92*Baseline!B$41))</f>
        <v>0.009314720829</v>
      </c>
      <c r="EB341" s="86">
        <f>( DX341*Baseline!B$7 + DY341*Baseline!B$11 + DZ341*Baseline!B$16 + EA341*Baseline!B$18 ) / Baseline!B$17</f>
        <v>0.009872589586</v>
      </c>
    </row>
    <row r="342">
      <c r="A342" s="73" t="s">
        <v>518</v>
      </c>
      <c r="B342" s="85">
        <f>MIN( MAX( NORMINV( MCrands!B342, (B$5+B$4)/2, (B$5-B$4)/3.29 ), 0 ), 1 )</f>
        <v>0.5156288378</v>
      </c>
      <c r="C342" s="85">
        <f>MAX( NORMINV( MCrands!C342, (C$5+C$4)/2, (C$5-C$4)/3.29 ), 0 )</f>
        <v>2.758440547</v>
      </c>
      <c r="D342" s="83"/>
      <c r="E342" s="84">
        <f>Baseline!B$33 * (C342 * Baseline!B$68*Baseline!B$68/Baseline!B$75 + Baseline!B$46 * Baseline!B$54*Baseline!B$54/Baseline!B$76 + Baseline!B$47 * Baseline!B$55*Baseline!B$55/Baseline!B$77 + Baseline!B$56*Baseline!B$56/Baseline!B$78)</f>
        <v>0.00001957931636</v>
      </c>
      <c r="F342" s="84">
        <f>Baseline!B$33 * (C342 * Baseline!B$68*Baseline!B$59/Baseline!B$75 + Baseline!B$46 * Baseline!B$54*Baseline!B$69/Baseline!B$76 + Baseline!B$47 * Baseline!B$55*Baseline!B$57/Baseline!B$77 + Baseline!B$56*Baseline!B$58/Baseline!B$78)</f>
        <v>0.0000002393309095</v>
      </c>
      <c r="G342" s="85">
        <f>Baseline!B$33 * (C342 * Baseline!B$68*Baseline!B$60/Baseline!B$75 + Baseline!B$46 * Baseline!B$54*Baseline!B$61/Baseline!B$76 + Baseline!B$47 * Baseline!B$55*Baseline!B$70/Baseline!B$77 + Baseline!B$56*Baseline!B$62/Baseline!B$78)</f>
        <v>0.0000002010751074</v>
      </c>
      <c r="H342" s="84">
        <f>Baseline!B$33 * (C342 * Baseline!B$68*Baseline!B$63/Baseline!B$75 + Baseline!B$46 * Baseline!B$54*Baseline!B$64/Baseline!B$76 + Baseline!B$47 * Baseline!B$55*Baseline!B$65/Baseline!B$77 + Baseline!B$56*Baseline!B$71/Baseline!B$78)</f>
        <v>0.000000003754607099</v>
      </c>
      <c r="I342" s="84">
        <f>Baseline!B$33 * (C342 * Baseline!B$59*Baseline!B$68/Baseline!B$75 + Baseline!B$46 * Baseline!B$69*Baseline!B$54/Baseline!B$76 + Baseline!B$47 * Baseline!B$57*Baseline!B$55/Baseline!B$77 + Baseline!B$58*Baseline!B$56/Baseline!B$78)</f>
        <v>0.0000002393309095</v>
      </c>
      <c r="J342" s="85">
        <f>Baseline!B$33 * (C342 * Baseline!B$59*Baseline!B$59/Baseline!B$75 + Baseline!B$46 * Baseline!B$69*Baseline!B$69/Baseline!B$76 + Baseline!B$47 * Baseline!B$57*Baseline!B$57/Baseline!B$77 + Baseline!B$58*Baseline!B$58/Baseline!B$78)</f>
        <v>0.000002116574476</v>
      </c>
      <c r="K342" s="84">
        <f>Baseline!B$33 * (C342 * Baseline!B$59*Baseline!B$60/Baseline!B$75 + Baseline!B$46 * Baseline!B$69*Baseline!B$61/Baseline!B$76 + Baseline!B$47 * Baseline!B$57*Baseline!B$70/Baseline!B$77 + Baseline!B$58*Baseline!B$62/Baseline!B$78)</f>
        <v>0.00000001648989422</v>
      </c>
      <c r="L342" s="85">
        <f>Baseline!B$33 * (C342 * Baseline!B$59*Baseline!B$63/Baseline!B$75 + Baseline!B$46 * Baseline!B$69*Baseline!B$64/Baseline!B$76 + Baseline!B$47 * Baseline!B$57*Baseline!B$65/Baseline!B$77 + Baseline!B$58*Baseline!B$71/Baseline!B$78)</f>
        <v>0.0000000170728012</v>
      </c>
      <c r="M342" s="84">
        <f>Baseline!B$33 * (C342 * Baseline!B$60*Baseline!B$68/Baseline!B$75 + Baseline!B$46 * Baseline!B$61*Baseline!B$54/Baseline!B$76 + Baseline!B$47 * Baseline!B$70*Baseline!B$55/Baseline!B$77 + Baseline!B$62*Baseline!B$56/Baseline!B$78)</f>
        <v>0.0000002010751074</v>
      </c>
      <c r="N342" s="85">
        <f>Baseline!B$33 * (C342 * Baseline!B$60*Baseline!B$59/Baseline!B$75 + Baseline!B$46 * Baseline!B$61*Baseline!B$69/Baseline!B$76 + Baseline!B$47 * Baseline!B$70*Baseline!B$57/Baseline!B$77 + Baseline!B$62*Baseline!B$58/Baseline!B$78)</f>
        <v>0.00000001648989422</v>
      </c>
      <c r="O342" s="85">
        <f>Baseline!B$33 * (C342 * Baseline!B$60*Baseline!B$60/Baseline!B$75 + Baseline!B$46 * Baseline!B$61*Baseline!B$61/Baseline!B$76 + Baseline!B$47 * Baseline!B$70*Baseline!B$70/Baseline!B$77 + Baseline!B$62*Baseline!B$62/Baseline!B$78)</f>
        <v>0.000001589267793</v>
      </c>
      <c r="P342" s="84">
        <f>Baseline!B$33 * (C342 * Baseline!B$60*Baseline!B$63/Baseline!B$75 + Baseline!B$46 * Baseline!B$61*Baseline!B$64/Baseline!B$76 + Baseline!B$47 * Baseline!B$70*Baseline!B$65/Baseline!B$77 + Baseline!B$62*Baseline!B$71/Baseline!B$78)</f>
        <v>0.000000001956418725</v>
      </c>
      <c r="Q342" s="84">
        <f>Baseline!B$33 * (C342 * Baseline!B$63*Baseline!B$68/Baseline!B$75 + Baseline!B$46 * Baseline!B$64*Baseline!B$54/Baseline!B$76 + Baseline!B$47 * Baseline!B$65*Baseline!B$55/Baseline!B$77 + Baseline!B$71*Baseline!B$56/Baseline!B$78)</f>
        <v>0.000000003754607099</v>
      </c>
      <c r="R342" s="84">
        <f>Baseline!B$33 * (C342 * Baseline!B$63*Baseline!B$59/Baseline!B$75 + Baseline!B$46 * Baseline!B$64*Baseline!B$69/Baseline!B$76 + Baseline!B$47 * Baseline!B$65*Baseline!B$57/Baseline!B$77 + Baseline!B$71*Baseline!B$58/Baseline!B$78)</f>
        <v>0.0000000170728012</v>
      </c>
      <c r="S342" s="84">
        <f>Baseline!B$33 * (C342 * Baseline!B$63*Baseline!B$60/Baseline!B$75 + Baseline!B$46 * Baseline!B$64*Baseline!B$61/Baseline!B$76 + Baseline!B$47 * Baseline!B$65*Baseline!B$70/Baseline!B$77 + Baseline!B$71*Baseline!B$62/Baseline!B$78)</f>
        <v>0.000000001956418725</v>
      </c>
      <c r="T342" s="84">
        <f>Baseline!B$33 * (C342 * Baseline!B$63*Baseline!B$63/Baseline!B$75 + Baseline!B$46 * Baseline!B$64*Baseline!B$64/Baseline!B$76 + Baseline!B$47 * Baseline!B$65*Baseline!B$65/Baseline!B$77 + Baseline!B$71*Baseline!B$71/Baseline!B$78)</f>
        <v>0.00000009856721991</v>
      </c>
      <c r="U342" s="83"/>
      <c r="V342" s="84">
        <f>E342 * ( Baseline!B$89 * Baseline!B$7 )</f>
        <v>0.2032137245</v>
      </c>
      <c r="W342" s="84">
        <f>F342 * ( Baseline!D$89 * Baseline!B$11 )</f>
        <v>0.004414840523</v>
      </c>
      <c r="X342" s="84">
        <f>G342 * ( Baseline!F$89 * Baseline!B$16 )</f>
        <v>0.006984297591</v>
      </c>
      <c r="Y342" s="84">
        <f>H342 * ( Baseline!H$89 * Baseline!B$18 )</f>
        <v>0.001320395695</v>
      </c>
      <c r="Z342" s="86">
        <f t="shared" si="1"/>
        <v>0.2159332583</v>
      </c>
      <c r="AA342" s="84">
        <f>I342 * ( Baseline!B$89 * Baseline!B$7 )</f>
        <v>0.00248401551</v>
      </c>
      <c r="AB342" s="85">
        <f>J342 * ( Baseline!D$89 * Baseline!B$11 )</f>
        <v>0.03904359361</v>
      </c>
      <c r="AC342" s="85">
        <f>K342 * ( Baseline!F$89 * Baseline!B$16 )</f>
        <v>0.0005727726819</v>
      </c>
      <c r="AD342" s="85">
        <f>L342 * ( Baseline!F$89 * Baseline!B$16 )</f>
        <v>0.0005930198214</v>
      </c>
      <c r="AE342" s="86">
        <f t="shared" si="2"/>
        <v>0.04269340162</v>
      </c>
      <c r="AF342" s="86">
        <f>M342 * ( Baseline!B$89 * Baseline!B$7 )</f>
        <v>0.002086958539</v>
      </c>
      <c r="AG342" s="86">
        <f>N342 * ( Baseline!D$89 * Baseline!B$11 )</f>
        <v>0.0003041824117</v>
      </c>
      <c r="AH342" s="86">
        <f>O342 * ( Baseline!F$89 * Baseline!B$16 )</f>
        <v>0.05520285112</v>
      </c>
      <c r="AI342" s="86">
        <f>P342 * ( Baseline!H$89 * Baseline!B$18 )</f>
        <v>0.0006880205557</v>
      </c>
      <c r="AJ342" s="86">
        <f t="shared" si="3"/>
        <v>0.05828201262</v>
      </c>
      <c r="AK342" s="86">
        <f>Q342 * ( Baseline!B$89 * Baseline!B$7 )</f>
        <v>0.00003896906708</v>
      </c>
      <c r="AL342" s="86">
        <f>R342 * ( Baseline!D$89 * Baseline!B$11 )</f>
        <v>0.0003149350609</v>
      </c>
      <c r="AM342" s="86">
        <f>S342 * ( Baseline!F$89 * Baseline!B$16 )</f>
        <v>0.00006795575428</v>
      </c>
      <c r="AN342" s="86">
        <f>T342 * ( Baseline!H$89 * Baseline!B$18 )</f>
        <v>0.03466347595</v>
      </c>
      <c r="AO342" s="86">
        <f t="shared" si="4"/>
        <v>0.03508533583</v>
      </c>
      <c r="AP342" s="62"/>
      <c r="AQ342" s="86">
        <f>V342 * ( (1-Baseline!B$90-Baseline!B$89) + (1-B342)*Baseline!B$90 )</f>
        <v>0.1056082084</v>
      </c>
      <c r="AR342" s="86">
        <f>W342 * ( (1-Baseline!B$90-Baseline!B$89) + (1-B342)*Baseline!B$90 )</f>
        <v>0.002294349948</v>
      </c>
      <c r="AS342" s="86">
        <f>X342 * ( (1-Baseline!B$90-Baseline!B$89) + (1-B342)*Baseline!B$90 )</f>
        <v>0.00362967195</v>
      </c>
      <c r="AT342" s="86">
        <f>Y342 * ( (1-Baseline!B$90-Baseline!B$89) + (1-B342)*Baseline!B$90 )</f>
        <v>0.0006861968803</v>
      </c>
      <c r="AU342" s="86">
        <f t="shared" si="5"/>
        <v>0.1122184272</v>
      </c>
      <c r="AV342" s="86">
        <f>AA342 * ( (1-Baseline!D$90-Baseline!D$89) + (1-B342)*Baseline!D$90 )</f>
        <v>0.001888837148</v>
      </c>
      <c r="AW342" s="86">
        <f>AB342 * ( (1-Baseline!D$90-Baseline!D$89) + (1-B342)*Baseline!D$90 )</f>
        <v>0.02968861898</v>
      </c>
      <c r="AX342" s="86">
        <f>AC342 * ( (1-Baseline!D$90-Baseline!D$89) + (1-B342)*Baseline!D$90 )</f>
        <v>0.0004355344461</v>
      </c>
      <c r="AY342" s="86">
        <f>AD342 * ( (1-Baseline!D$90-Baseline!D$89) + (1-B342)*Baseline!D$90 )</f>
        <v>0.0004509303038</v>
      </c>
      <c r="AZ342" s="86">
        <f t="shared" si="6"/>
        <v>0.03246392088</v>
      </c>
      <c r="BA342" s="86">
        <f>AF342 * ( (1-Baseline!F$90-Baseline!F$89) + (1-Baseline!B$36)*Baseline!F$90 )</f>
        <v>0.001501842148</v>
      </c>
      <c r="BB342" s="86">
        <f>AG342 * ( (1-Baseline!F$90-Baseline!F$89) + (1-Baseline!B$36)*Baseline!F$90 )</f>
        <v>0.0002188993973</v>
      </c>
      <c r="BC342" s="86">
        <f>AH342 * ( (1-Baseline!F$90-Baseline!F$89) + (1-Baseline!B$36)*Baseline!F$90 )</f>
        <v>0.03972573815</v>
      </c>
      <c r="BD342" s="86">
        <f>AI342 * ( (1-Baseline!F$90-Baseline!F$89) + (1-Baseline!B$36)*Baseline!F$90 )</f>
        <v>0.0004951216086</v>
      </c>
      <c r="BE342" s="86">
        <f t="shared" si="7"/>
        <v>0.04194160131</v>
      </c>
      <c r="BF342" s="86">
        <f>AK342 * ( (1-Baseline!H$90-Baseline!H$89) + (1-Baseline!B$36)*Baseline!H$90 )</f>
        <v>0.00003087597123</v>
      </c>
      <c r="BG342" s="86">
        <f>AL342 * ( (1-Baseline!H$90-Baseline!H$89) + (1-Baseline!B$36)*Baseline!H$90 )</f>
        <v>0.0002495293475</v>
      </c>
      <c r="BH342" s="86">
        <f>AM342 * ( (1-Baseline!H$90-Baseline!H$89) + (1-Baseline!B$36)*Baseline!H$90 )</f>
        <v>0.00005384270323</v>
      </c>
      <c r="BI342" s="86">
        <f>AN342 * ( (1-Baseline!H$90-Baseline!H$89) + (1-Baseline!B$36)*Baseline!H$90 )</f>
        <v>0.02746456526</v>
      </c>
      <c r="BJ342" s="86">
        <f t="shared" si="8"/>
        <v>0.02779881328</v>
      </c>
      <c r="BK342" s="62"/>
      <c r="BL342" s="86">
        <f t="shared" si="19"/>
        <v>0.9410950684</v>
      </c>
      <c r="BM342" s="86">
        <f t="shared" si="20"/>
        <v>0.0204453939</v>
      </c>
      <c r="BN342" s="86">
        <f t="shared" si="21"/>
        <v>0.03234470524</v>
      </c>
      <c r="BO342" s="86">
        <f t="shared" si="22"/>
        <v>0.006114832452</v>
      </c>
      <c r="BP342" s="86">
        <f t="shared" si="9"/>
        <v>1</v>
      </c>
      <c r="BQ342" s="86">
        <f t="shared" si="23"/>
        <v>0.05818265623</v>
      </c>
      <c r="BR342" s="86">
        <f t="shared" si="24"/>
        <v>0.914511192</v>
      </c>
      <c r="BS342" s="86">
        <f t="shared" si="25"/>
        <v>0.01341595329</v>
      </c>
      <c r="BT342" s="86">
        <f t="shared" si="26"/>
        <v>0.01389019846</v>
      </c>
      <c r="BU342" s="86">
        <f t="shared" si="10"/>
        <v>1</v>
      </c>
      <c r="BV342" s="86">
        <f t="shared" si="27"/>
        <v>0.03580793534</v>
      </c>
      <c r="BW342" s="86">
        <f t="shared" si="28"/>
        <v>0.005219147349</v>
      </c>
      <c r="BX342" s="86">
        <f t="shared" si="29"/>
        <v>0.9471678933</v>
      </c>
      <c r="BY342" s="86">
        <f t="shared" si="30"/>
        <v>0.01180502396</v>
      </c>
      <c r="BZ342" s="86">
        <f t="shared" si="11"/>
        <v>1</v>
      </c>
      <c r="CA342" s="86">
        <f t="shared" si="31"/>
        <v>0.00111069386</v>
      </c>
      <c r="CB342" s="86">
        <f t="shared" si="32"/>
        <v>0.008976258983</v>
      </c>
      <c r="CC342" s="86">
        <f t="shared" si="33"/>
        <v>0.001936870567</v>
      </c>
      <c r="CD342" s="86">
        <f t="shared" si="34"/>
        <v>0.9879761766</v>
      </c>
      <c r="CE342" s="86">
        <f t="shared" si="12"/>
        <v>1</v>
      </c>
      <c r="CF342" s="62"/>
      <c r="CG342" s="86">
        <f t="shared" si="35"/>
        <v>0.9410950684</v>
      </c>
      <c r="CH342" s="86">
        <f t="shared" si="36"/>
        <v>0.0204453939</v>
      </c>
      <c r="CI342" s="86">
        <f t="shared" si="37"/>
        <v>0.03234470524</v>
      </c>
      <c r="CJ342" s="86">
        <f t="shared" si="38"/>
        <v>0.006114832452</v>
      </c>
      <c r="CK342" s="86">
        <f t="shared" si="13"/>
        <v>1</v>
      </c>
      <c r="CL342" s="86">
        <f t="shared" si="39"/>
        <v>0.05818265623</v>
      </c>
      <c r="CM342" s="86">
        <f t="shared" si="40"/>
        <v>0.914511192</v>
      </c>
      <c r="CN342" s="86">
        <f t="shared" si="41"/>
        <v>0.01341595329</v>
      </c>
      <c r="CO342" s="86">
        <f t="shared" si="42"/>
        <v>0.01389019846</v>
      </c>
      <c r="CP342" s="86">
        <f t="shared" si="14"/>
        <v>1</v>
      </c>
      <c r="CQ342" s="86">
        <f t="shared" si="43"/>
        <v>0.03580793534</v>
      </c>
      <c r="CR342" s="86">
        <f t="shared" si="44"/>
        <v>0.005219147349</v>
      </c>
      <c r="CS342" s="86">
        <f t="shared" si="45"/>
        <v>0.9471678933</v>
      </c>
      <c r="CT342" s="86">
        <f t="shared" si="46"/>
        <v>0.01180502396</v>
      </c>
      <c r="CU342" s="86">
        <f t="shared" si="15"/>
        <v>1</v>
      </c>
      <c r="CV342" s="86">
        <f t="shared" si="47"/>
        <v>0.00111069386</v>
      </c>
      <c r="CW342" s="86">
        <f t="shared" si="48"/>
        <v>0.008976258983</v>
      </c>
      <c r="CX342" s="86">
        <f t="shared" si="49"/>
        <v>0.001936870567</v>
      </c>
      <c r="CY342" s="86">
        <f t="shared" si="50"/>
        <v>0.9879761766</v>
      </c>
      <c r="CZ342" s="86">
        <f t="shared" si="16"/>
        <v>1</v>
      </c>
      <c r="DA342" s="62"/>
      <c r="DB342" s="86">
        <f>(AQ342*Baseline!B$7 + AV342*Baseline!B$11 + BA342*Baseline!B$16 + BF342*Baseline!B$18)</f>
        <v>61715.98681</v>
      </c>
      <c r="DC342" s="86">
        <f>(AR342*Baseline!B$7 + AW342*Baseline!B$11 + BB342*Baseline!B$16 + BG342*Baseline!B$18)</f>
        <v>76941.11332</v>
      </c>
      <c r="DD342" s="86">
        <f>(AS342*Baseline!B$7 + AX342*Baseline!B$11 + BC342*Baseline!B$16 + BH342*Baseline!B$18)</f>
        <v>138248.6901</v>
      </c>
      <c r="DE342" s="86">
        <f>(AT342*Baseline!B$7 + AY342*Baseline!B$11 + BD342*Baseline!B$16 + BI342*Baseline!B$18)</f>
        <v>1260583.456</v>
      </c>
      <c r="DF342" s="86">
        <f t="shared" si="17"/>
        <v>1537489.246</v>
      </c>
      <c r="DG342" s="62"/>
      <c r="DH342" s="86">
        <f t="shared" si="51"/>
        <v>0.04014075999</v>
      </c>
      <c r="DI342" s="86">
        <f t="shared" si="52"/>
        <v>0.05004335056</v>
      </c>
      <c r="DJ342" s="86">
        <f t="shared" si="53"/>
        <v>0.08991847613</v>
      </c>
      <c r="DK342" s="86">
        <f t="shared" si="54"/>
        <v>0.8198974133</v>
      </c>
      <c r="DL342" s="86">
        <f t="shared" si="18"/>
        <v>1</v>
      </c>
      <c r="DM342" s="62"/>
      <c r="DN342" s="86">
        <f>DH342 / (Baseline!B$7/Baseline!B$17)</f>
        <v>4.28476211</v>
      </c>
      <c r="DO342" s="86">
        <f>DI342 / (Baseline!B$11/Baseline!B$17)</f>
        <v>1.208070435</v>
      </c>
      <c r="DP342" s="86">
        <f>DJ342 / (Baseline!B$16/Baseline!B$17)</f>
        <v>1.389512196</v>
      </c>
      <c r="DQ342" s="86">
        <f>DK342 / (Baseline!B$18/Baseline!B$17)</f>
        <v>0.9269664081</v>
      </c>
      <c r="DR342" s="62"/>
      <c r="DS342" s="86">
        <f>DH342 / Baseline!H$117</f>
        <v>1.605915947</v>
      </c>
      <c r="DT342" s="86">
        <f>DI342 / Baseline!H$118</f>
        <v>1.126478435</v>
      </c>
      <c r="DU342" s="86">
        <f>DJ342 / Baseline!H$119</f>
        <v>1.074922723</v>
      </c>
      <c r="DV342" s="86">
        <f>DK342 / Baseline!H$120</f>
        <v>0.9680831147</v>
      </c>
      <c r="DW342" s="87"/>
      <c r="DX342" s="86">
        <f>(AU342*Baseline!B$34)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0.02936229533</v>
      </c>
      <c r="DY342" s="86">
        <f>(AZ342*Baseline!B$34) + (Baseline!D$90*(1-Baseline!D$91)*Baseline!B$35) + (Baseline!D$90*Baseline!D$91*((1-Baseline!D$92)*Baseline!B$40 + Baseline!D$92*Baseline!B$41))</f>
        <v>0.01128315613</v>
      </c>
      <c r="DZ342" s="86">
        <f>(BE342*Baseline!B$34) + (Baseline!F$90*(1-Baseline!F$91)*Baseline!B$35) + (Baseline!F$90*Baseline!F$91*((1-Baseline!F$92)*Baseline!B$40 + Baseline!F$92*Baseline!B$41))</f>
        <v>0.0140218802</v>
      </c>
      <c r="EA342" s="86">
        <f>(BJ342*Baseline!B$34) + (Baseline!H$90*(1-Baseline!H$91)*Baseline!B$35) + (Baseline!H$90*Baseline!H$91*((1-Baseline!H$92)*Baseline!B$40 + Baseline!H$92*Baseline!B$41))</f>
        <v>0.009314821993</v>
      </c>
      <c r="EB342" s="86">
        <f>( DX342*Baseline!B$7 + DY342*Baseline!B$11 + DZ342*Baseline!B$16 + EA342*Baseline!B$18 ) / Baseline!B$17</f>
        <v>0.009888772955</v>
      </c>
    </row>
    <row r="343">
      <c r="A343" s="73" t="s">
        <v>519</v>
      </c>
      <c r="B343" s="85">
        <f>MIN( MAX( NORMINV( MCrands!B343, (B$5+B$4)/2, (B$5-B$4)/3.29 ), 0 ), 1 )</f>
        <v>0.3501138601</v>
      </c>
      <c r="C343" s="85">
        <f>MAX( NORMINV( MCrands!C343, (C$5+C$4)/2, (C$5-C$4)/3.29 ), 0 )</f>
        <v>2.758225262</v>
      </c>
      <c r="D343" s="83"/>
      <c r="E343" s="84">
        <f>Baseline!B$33 * (C343 * Baseline!B$68*Baseline!B$68/Baseline!B$75 + Baseline!B$46 * Baseline!B$54*Baseline!B$54/Baseline!B$76 + Baseline!B$47 * Baseline!B$55*Baseline!B$55/Baseline!B$77 + Baseline!B$56*Baseline!B$56/Baseline!B$78)</f>
        <v>0.00001957779214</v>
      </c>
      <c r="F343" s="84">
        <f>Baseline!B$33 * (C343 * Baseline!B$68*Baseline!B$59/Baseline!B$75 + Baseline!B$46 * Baseline!B$54*Baseline!B$69/Baseline!B$76 + Baseline!B$47 * Baseline!B$55*Baseline!B$57/Baseline!B$77 + Baseline!B$56*Baseline!B$58/Baseline!B$78)</f>
        <v>0.0000002393306689</v>
      </c>
      <c r="G343" s="85">
        <f>Baseline!B$33 * (C343 * Baseline!B$68*Baseline!B$60/Baseline!B$75 + Baseline!B$46 * Baseline!B$54*Baseline!B$61/Baseline!B$76 + Baseline!B$47 * Baseline!B$55*Baseline!B$70/Baseline!B$77 + Baseline!B$56*Baseline!B$62/Baseline!B$78)</f>
        <v>0.0000002010745157</v>
      </c>
      <c r="H343" s="84">
        <f>Baseline!B$33 * (C343 * Baseline!B$68*Baseline!B$63/Baseline!B$75 + Baseline!B$46 * Baseline!B$54*Baseline!B$64/Baseline!B$76 + Baseline!B$47 * Baseline!B$55*Baseline!B$65/Baseline!B$77 + Baseline!B$56*Baseline!B$71/Baseline!B$78)</f>
        <v>0.000000003754547935</v>
      </c>
      <c r="I343" s="84">
        <f>Baseline!B$33 * (C343 * Baseline!B$59*Baseline!B$68/Baseline!B$75 + Baseline!B$46 * Baseline!B$69*Baseline!B$54/Baseline!B$76 + Baseline!B$47 * Baseline!B$57*Baseline!B$55/Baseline!B$77 + Baseline!B$58*Baseline!B$56/Baseline!B$78)</f>
        <v>0.0000002393306689</v>
      </c>
      <c r="J343" s="85">
        <f>Baseline!B$33 * (C343 * Baseline!B$59*Baseline!B$59/Baseline!B$75 + Baseline!B$46 * Baseline!B$69*Baseline!B$69/Baseline!B$76 + Baseline!B$47 * Baseline!B$57*Baseline!B$57/Baseline!B$77 + Baseline!B$58*Baseline!B$58/Baseline!B$78)</f>
        <v>0.000002116574476</v>
      </c>
      <c r="K343" s="84">
        <f>Baseline!B$33 * (C343 * Baseline!B$59*Baseline!B$60/Baseline!B$75 + Baseline!B$46 * Baseline!B$69*Baseline!B$61/Baseline!B$76 + Baseline!B$47 * Baseline!B$57*Baseline!B$70/Baseline!B$77 + Baseline!B$58*Baseline!B$62/Baseline!B$78)</f>
        <v>0.00000001648989413</v>
      </c>
      <c r="L343" s="85">
        <f>Baseline!B$33 * (C343 * Baseline!B$59*Baseline!B$63/Baseline!B$75 + Baseline!B$46 * Baseline!B$69*Baseline!B$64/Baseline!B$76 + Baseline!B$47 * Baseline!B$57*Baseline!B$65/Baseline!B$77 + Baseline!B$58*Baseline!B$71/Baseline!B$78)</f>
        <v>0.00000001707280119</v>
      </c>
      <c r="M343" s="84">
        <f>Baseline!B$33 * (C343 * Baseline!B$60*Baseline!B$68/Baseline!B$75 + Baseline!B$46 * Baseline!B$61*Baseline!B$54/Baseline!B$76 + Baseline!B$47 * Baseline!B$70*Baseline!B$55/Baseline!B$77 + Baseline!B$62*Baseline!B$56/Baseline!B$78)</f>
        <v>0.0000002010745157</v>
      </c>
      <c r="N343" s="85">
        <f>Baseline!B$33 * (C343 * Baseline!B$60*Baseline!B$59/Baseline!B$75 + Baseline!B$46 * Baseline!B$61*Baseline!B$69/Baseline!B$76 + Baseline!B$47 * Baseline!B$70*Baseline!B$57/Baseline!B$77 + Baseline!B$62*Baseline!B$58/Baseline!B$78)</f>
        <v>0.00000001648989413</v>
      </c>
      <c r="O343" s="85">
        <f>Baseline!B$33 * (C343 * Baseline!B$60*Baseline!B$60/Baseline!B$75 + Baseline!B$46 * Baseline!B$61*Baseline!B$61/Baseline!B$76 + Baseline!B$47 * Baseline!B$70*Baseline!B$70/Baseline!B$77 + Baseline!B$62*Baseline!B$62/Baseline!B$78)</f>
        <v>0.000001589267792</v>
      </c>
      <c r="P343" s="84">
        <f>Baseline!B$33 * (C343 * Baseline!B$60*Baseline!B$63/Baseline!B$75 + Baseline!B$46 * Baseline!B$61*Baseline!B$64/Baseline!B$76 + Baseline!B$47 * Baseline!B$70*Baseline!B$65/Baseline!B$77 + Baseline!B$62*Baseline!B$71/Baseline!B$78)</f>
        <v>0.000000001956418702</v>
      </c>
      <c r="Q343" s="84">
        <f>Baseline!B$33 * (C343 * Baseline!B$63*Baseline!B$68/Baseline!B$75 + Baseline!B$46 * Baseline!B$64*Baseline!B$54/Baseline!B$76 + Baseline!B$47 * Baseline!B$65*Baseline!B$55/Baseline!B$77 + Baseline!B$71*Baseline!B$56/Baseline!B$78)</f>
        <v>0.000000003754547935</v>
      </c>
      <c r="R343" s="84">
        <f>Baseline!B$33 * (C343 * Baseline!B$63*Baseline!B$59/Baseline!B$75 + Baseline!B$46 * Baseline!B$64*Baseline!B$69/Baseline!B$76 + Baseline!B$47 * Baseline!B$65*Baseline!B$57/Baseline!B$77 + Baseline!B$71*Baseline!B$58/Baseline!B$78)</f>
        <v>0.00000001707280119</v>
      </c>
      <c r="S343" s="84">
        <f>Baseline!B$33 * (C343 * Baseline!B$63*Baseline!B$60/Baseline!B$75 + Baseline!B$46 * Baseline!B$64*Baseline!B$61/Baseline!B$76 + Baseline!B$47 * Baseline!B$65*Baseline!B$70/Baseline!B$77 + Baseline!B$71*Baseline!B$62/Baseline!B$78)</f>
        <v>0.000000001956418702</v>
      </c>
      <c r="T343" s="84">
        <f>Baseline!B$33 * (C343 * Baseline!B$63*Baseline!B$63/Baseline!B$75 + Baseline!B$46 * Baseline!B$64*Baseline!B$64/Baseline!B$76 + Baseline!B$47 * Baseline!B$65*Baseline!B$65/Baseline!B$77 + Baseline!B$71*Baseline!B$71/Baseline!B$78)</f>
        <v>0.00000009856721991</v>
      </c>
      <c r="U343" s="83"/>
      <c r="V343" s="84">
        <f>E343 * ( Baseline!B$89 * Baseline!B$7 )</f>
        <v>0.2031979046</v>
      </c>
      <c r="W343" s="84">
        <f>F343 * ( Baseline!D$89 * Baseline!B$11 )</f>
        <v>0.004414836084</v>
      </c>
      <c r="X343" s="84">
        <f>G343 * ( Baseline!F$89 * Baseline!B$16 )</f>
        <v>0.00698427704</v>
      </c>
      <c r="Y343" s="84">
        <f>H343 * ( Baseline!H$89 * Baseline!B$18 )</f>
        <v>0.001320374889</v>
      </c>
      <c r="Z343" s="86">
        <f t="shared" si="1"/>
        <v>0.2159173927</v>
      </c>
      <c r="AA343" s="84">
        <f>I343 * ( Baseline!B$89 * Baseline!B$7 )</f>
        <v>0.002484013012</v>
      </c>
      <c r="AB343" s="85">
        <f>J343 * ( Baseline!D$89 * Baseline!B$11 )</f>
        <v>0.03904359361</v>
      </c>
      <c r="AC343" s="85">
        <f>K343 * ( Baseline!F$89 * Baseline!B$16 )</f>
        <v>0.0005727726786</v>
      </c>
      <c r="AD343" s="85">
        <f>L343 * ( Baseline!F$89 * Baseline!B$16 )</f>
        <v>0.0005930198211</v>
      </c>
      <c r="AE343" s="86">
        <f t="shared" si="2"/>
        <v>0.04269339912</v>
      </c>
      <c r="AF343" s="86">
        <f>M343 * ( Baseline!B$89 * Baseline!B$7 )</f>
        <v>0.002086952399</v>
      </c>
      <c r="AG343" s="86">
        <f>N343 * ( Baseline!D$89 * Baseline!B$11 )</f>
        <v>0.0003041824099</v>
      </c>
      <c r="AH343" s="86">
        <f>O343 * ( Baseline!F$89 * Baseline!B$16 )</f>
        <v>0.05520285111</v>
      </c>
      <c r="AI343" s="86">
        <f>P343 * ( Baseline!H$89 * Baseline!B$18 )</f>
        <v>0.0006880205477</v>
      </c>
      <c r="AJ343" s="86">
        <f t="shared" si="3"/>
        <v>0.05828200646</v>
      </c>
      <c r="AK343" s="86">
        <f>Q343 * ( Baseline!B$89 * Baseline!B$7 )</f>
        <v>0.00003896845302</v>
      </c>
      <c r="AL343" s="86">
        <f>R343 * ( Baseline!D$89 * Baseline!B$11 )</f>
        <v>0.0003149350607</v>
      </c>
      <c r="AM343" s="86">
        <f>S343 * ( Baseline!F$89 * Baseline!B$16 )</f>
        <v>0.00006795575349</v>
      </c>
      <c r="AN343" s="86">
        <f>T343 * ( Baseline!H$89 * Baseline!B$18 )</f>
        <v>0.03466347595</v>
      </c>
      <c r="AO343" s="86">
        <f t="shared" si="4"/>
        <v>0.03508533521</v>
      </c>
      <c r="AP343" s="62"/>
      <c r="AQ343" s="86">
        <f>V343 * ( (1-Baseline!B$90-Baseline!B$89) + (1-B343)*Baseline!B$90 )</f>
        <v>0.135532731</v>
      </c>
      <c r="AR343" s="86">
        <f>W343 * ( (1-Baseline!B$90-Baseline!B$89) + (1-B343)*Baseline!B$90 )</f>
        <v>0.002944689772</v>
      </c>
      <c r="AS343" s="86">
        <f>X343 * ( (1-Baseline!B$90-Baseline!B$89) + (1-B343)*Baseline!B$90 )</f>
        <v>0.004658503459</v>
      </c>
      <c r="AT343" s="86">
        <f>Y343 * ( (1-Baseline!B$90-Baseline!B$89) + (1-B343)*Baseline!B$90 )</f>
        <v>0.0008806882876</v>
      </c>
      <c r="AU343" s="86">
        <f t="shared" si="5"/>
        <v>0.1440166125</v>
      </c>
      <c r="AV343" s="86">
        <f>AA343 * ( (1-Baseline!D$90-Baseline!D$89) + (1-B343)*Baseline!D$90 )</f>
        <v>0.002073026578</v>
      </c>
      <c r="AW343" s="86">
        <f>AB343 * ( (1-Baseline!D$90-Baseline!D$89) + (1-B343)*Baseline!D$90 )</f>
        <v>0.03258372917</v>
      </c>
      <c r="AX343" s="86">
        <f>AC343 * ( (1-Baseline!D$90-Baseline!D$89) + (1-B343)*Baseline!D$90 )</f>
        <v>0.0004780059444</v>
      </c>
      <c r="AY343" s="86">
        <f>AD343 * ( (1-Baseline!D$90-Baseline!D$89) + (1-B343)*Baseline!D$90 )</f>
        <v>0.0004949031443</v>
      </c>
      <c r="AZ343" s="86">
        <f t="shared" si="6"/>
        <v>0.03562966483</v>
      </c>
      <c r="BA343" s="86">
        <f>AF343 * ( (1-Baseline!F$90-Baseline!F$89) + (1-Baseline!B$36)*Baseline!F$90 )</f>
        <v>0.001501837729</v>
      </c>
      <c r="BB343" s="86">
        <f>AG343 * ( (1-Baseline!F$90-Baseline!F$89) + (1-Baseline!B$36)*Baseline!F$90 )</f>
        <v>0.000218899396</v>
      </c>
      <c r="BC343" s="86">
        <f>AH343 * ( (1-Baseline!F$90-Baseline!F$89) + (1-Baseline!B$36)*Baseline!F$90 )</f>
        <v>0.03972573815</v>
      </c>
      <c r="BD343" s="86">
        <f>AI343 * ( (1-Baseline!F$90-Baseline!F$89) + (1-Baseline!B$36)*Baseline!F$90 )</f>
        <v>0.0004951216027</v>
      </c>
      <c r="BE343" s="86">
        <f t="shared" si="7"/>
        <v>0.04194159688</v>
      </c>
      <c r="BF343" s="86">
        <f>AK343 * ( (1-Baseline!H$90-Baseline!H$89) + (1-Baseline!B$36)*Baseline!H$90 )</f>
        <v>0.0000308754847</v>
      </c>
      <c r="BG343" s="86">
        <f>AL343 * ( (1-Baseline!H$90-Baseline!H$89) + (1-Baseline!B$36)*Baseline!H$90 )</f>
        <v>0.0002495293473</v>
      </c>
      <c r="BH343" s="86">
        <f>AM343 * ( (1-Baseline!H$90-Baseline!H$89) + (1-Baseline!B$36)*Baseline!H$90 )</f>
        <v>0.0000538427026</v>
      </c>
      <c r="BI343" s="86">
        <f>AN343 * ( (1-Baseline!H$90-Baseline!H$89) + (1-Baseline!B$36)*Baseline!H$90 )</f>
        <v>0.02746456526</v>
      </c>
      <c r="BJ343" s="86">
        <f t="shared" si="8"/>
        <v>0.0277988128</v>
      </c>
      <c r="BK343" s="62"/>
      <c r="BL343" s="86">
        <f t="shared" si="19"/>
        <v>0.9410909522</v>
      </c>
      <c r="BM343" s="86">
        <f t="shared" si="20"/>
        <v>0.02044687568</v>
      </c>
      <c r="BN343" s="86">
        <f t="shared" si="21"/>
        <v>0.03234698676</v>
      </c>
      <c r="BO343" s="86">
        <f t="shared" si="22"/>
        <v>0.006115185408</v>
      </c>
      <c r="BP343" s="86">
        <f t="shared" si="9"/>
        <v>1</v>
      </c>
      <c r="BQ343" s="86">
        <f t="shared" si="23"/>
        <v>0.05818260114</v>
      </c>
      <c r="BR343" s="86">
        <f t="shared" si="24"/>
        <v>0.9145112456</v>
      </c>
      <c r="BS343" s="86">
        <f t="shared" si="25"/>
        <v>0.013415954</v>
      </c>
      <c r="BT343" s="86">
        <f t="shared" si="26"/>
        <v>0.01389019927</v>
      </c>
      <c r="BU343" s="86">
        <f t="shared" si="10"/>
        <v>1</v>
      </c>
      <c r="BV343" s="86">
        <f t="shared" si="27"/>
        <v>0.03580783376</v>
      </c>
      <c r="BW343" s="86">
        <f t="shared" si="28"/>
        <v>0.005219147871</v>
      </c>
      <c r="BX343" s="86">
        <f t="shared" si="29"/>
        <v>0.9471679933</v>
      </c>
      <c r="BY343" s="86">
        <f t="shared" si="30"/>
        <v>0.01180502507</v>
      </c>
      <c r="BZ343" s="86">
        <f t="shared" si="11"/>
        <v>1</v>
      </c>
      <c r="CA343" s="86">
        <f t="shared" si="31"/>
        <v>0.001110676378</v>
      </c>
      <c r="CB343" s="86">
        <f t="shared" si="32"/>
        <v>0.008976259136</v>
      </c>
      <c r="CC343" s="86">
        <f t="shared" si="33"/>
        <v>0.001936870578</v>
      </c>
      <c r="CD343" s="86">
        <f t="shared" si="34"/>
        <v>0.9879761939</v>
      </c>
      <c r="CE343" s="86">
        <f t="shared" si="12"/>
        <v>1</v>
      </c>
      <c r="CF343" s="62"/>
      <c r="CG343" s="86">
        <f t="shared" si="35"/>
        <v>0.9410909522</v>
      </c>
      <c r="CH343" s="86">
        <f t="shared" si="36"/>
        <v>0.02044687568</v>
      </c>
      <c r="CI343" s="86">
        <f t="shared" si="37"/>
        <v>0.03234698676</v>
      </c>
      <c r="CJ343" s="86">
        <f t="shared" si="38"/>
        <v>0.006115185408</v>
      </c>
      <c r="CK343" s="86">
        <f t="shared" si="13"/>
        <v>1</v>
      </c>
      <c r="CL343" s="86">
        <f t="shared" si="39"/>
        <v>0.05818260114</v>
      </c>
      <c r="CM343" s="86">
        <f t="shared" si="40"/>
        <v>0.9145112456</v>
      </c>
      <c r="CN343" s="86">
        <f t="shared" si="41"/>
        <v>0.013415954</v>
      </c>
      <c r="CO343" s="86">
        <f t="shared" si="42"/>
        <v>0.01389019927</v>
      </c>
      <c r="CP343" s="86">
        <f t="shared" si="14"/>
        <v>1</v>
      </c>
      <c r="CQ343" s="86">
        <f t="shared" si="43"/>
        <v>0.03580783376</v>
      </c>
      <c r="CR343" s="86">
        <f t="shared" si="44"/>
        <v>0.005219147871</v>
      </c>
      <c r="CS343" s="86">
        <f t="shared" si="45"/>
        <v>0.9471679933</v>
      </c>
      <c r="CT343" s="86">
        <f t="shared" si="46"/>
        <v>0.01180502507</v>
      </c>
      <c r="CU343" s="86">
        <f t="shared" si="15"/>
        <v>1</v>
      </c>
      <c r="CV343" s="86">
        <f t="shared" si="47"/>
        <v>0.001110676378</v>
      </c>
      <c r="CW343" s="86">
        <f t="shared" si="48"/>
        <v>0.008976259136</v>
      </c>
      <c r="CX343" s="86">
        <f t="shared" si="49"/>
        <v>0.001936870578</v>
      </c>
      <c r="CY343" s="86">
        <f t="shared" si="50"/>
        <v>0.9879761939</v>
      </c>
      <c r="CZ343" s="86">
        <f t="shared" si="16"/>
        <v>1</v>
      </c>
      <c r="DA343" s="62"/>
      <c r="DB343" s="86">
        <f>(AQ343*Baseline!B$7 + AV343*Baseline!B$11 + BA343*Baseline!B$16 + BF343*Baseline!B$18)</f>
        <v>76624.34737</v>
      </c>
      <c r="DC343" s="86">
        <f>(AR343*Baseline!B$7 + AW343*Baseline!B$11 + BB343*Baseline!B$16 + BG343*Baseline!B$18)</f>
        <v>83465.24826</v>
      </c>
      <c r="DD343" s="86">
        <f>(AS343*Baseline!B$7 + AX343*Baseline!B$11 + BC343*Baseline!B$16 + BH343*Baseline!B$18)</f>
        <v>138838.7557</v>
      </c>
      <c r="DE343" s="86">
        <f>(AT343*Baseline!B$7 + AY343*Baseline!B$11 + BD343*Baseline!B$16 + BI343*Baseline!B$18)</f>
        <v>1260772.086</v>
      </c>
      <c r="DF343" s="86">
        <f t="shared" si="17"/>
        <v>1559700.438</v>
      </c>
      <c r="DG343" s="62"/>
      <c r="DH343" s="86">
        <f t="shared" si="51"/>
        <v>0.04912760523</v>
      </c>
      <c r="DI343" s="86">
        <f t="shared" si="52"/>
        <v>0.05351364034</v>
      </c>
      <c r="DJ343" s="86">
        <f t="shared" si="53"/>
        <v>0.08901629593</v>
      </c>
      <c r="DK343" s="86">
        <f t="shared" si="54"/>
        <v>0.8083424585</v>
      </c>
      <c r="DL343" s="86">
        <f t="shared" si="18"/>
        <v>1</v>
      </c>
      <c r="DM343" s="62"/>
      <c r="DN343" s="86">
        <f>DH343 / (Baseline!B$7/Baseline!B$17)</f>
        <v>5.24404873</v>
      </c>
      <c r="DO343" s="86">
        <f>DI343 / (Baseline!B$11/Baseline!B$17)</f>
        <v>1.291844891</v>
      </c>
      <c r="DP343" s="86">
        <f>DJ343 / (Baseline!B$16/Baseline!B$17)</f>
        <v>1.375570785</v>
      </c>
      <c r="DQ343" s="86">
        <f>DK343 / (Baseline!B$18/Baseline!B$17)</f>
        <v>0.9139025115</v>
      </c>
      <c r="DR343" s="62"/>
      <c r="DS343" s="86">
        <f>DH343 / Baseline!H$117</f>
        <v>1.965453685</v>
      </c>
      <c r="DT343" s="86">
        <f>DI343 / Baseline!H$118</f>
        <v>1.204594839</v>
      </c>
      <c r="DU343" s="86">
        <f>DJ343 / Baseline!H$119</f>
        <v>1.064137687</v>
      </c>
      <c r="DV343" s="86">
        <f>DK343 / Baseline!H$120</f>
        <v>0.9544397534</v>
      </c>
      <c r="DW343" s="87"/>
      <c r="DX343" s="86">
        <f>(AU343*Baseline!B$34)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0.03413202313</v>
      </c>
      <c r="DY343" s="86">
        <f>(AZ343*Baseline!B$34) + (Baseline!D$90*(1-Baseline!D$91)*Baseline!B$35) + (Baseline!D$90*Baseline!D$91*((1-Baseline!D$92)*Baseline!B$40 + Baseline!D$92*Baseline!B$41))</f>
        <v>0.01175801772</v>
      </c>
      <c r="DZ343" s="86">
        <f>(BE343*Baseline!B$34) + (Baseline!F$90*(1-Baseline!F$91)*Baseline!B$35) + (Baseline!F$90*Baseline!F$91*((1-Baseline!F$92)*Baseline!B$40 + Baseline!F$92*Baseline!B$41))</f>
        <v>0.01402187953</v>
      </c>
      <c r="EA343" s="86">
        <f>(BJ343*Baseline!B$34) + (Baseline!H$90*(1-Baseline!H$91)*Baseline!B$35) + (Baseline!H$90*Baseline!H$91*((1-Baseline!H$92)*Baseline!B$40 + Baseline!H$92*Baseline!B$41))</f>
        <v>0.009314821919</v>
      </c>
      <c r="EB343" s="86">
        <f>( DX343*Baseline!B$7 + DY343*Baseline!B$11 + DZ343*Baseline!B$16 + EA343*Baseline!B$18 ) / Baseline!B$17</f>
        <v>0.009953127653</v>
      </c>
    </row>
    <row r="344">
      <c r="A344" s="73" t="s">
        <v>520</v>
      </c>
      <c r="B344" s="85">
        <f>MIN( MAX( NORMINV( MCrands!B344, (B$5+B$4)/2, (B$5-B$4)/3.29 ), 0 ), 1 )</f>
        <v>0.3384658941</v>
      </c>
      <c r="C344" s="85">
        <f>MAX( NORMINV( MCrands!C344, (C$5+C$4)/2, (C$5-C$4)/3.29 ), 0 )</f>
        <v>2.393294847</v>
      </c>
      <c r="D344" s="83"/>
      <c r="E344" s="84">
        <f>Baseline!B$33 * (C344 * Baseline!B$68*Baseline!B$68/Baseline!B$75 + Baseline!B$46 * Baseline!B$54*Baseline!B$54/Baseline!B$76 + Baseline!B$47 * Baseline!B$55*Baseline!B$55/Baseline!B$77 + Baseline!B$56*Baseline!B$56/Baseline!B$78)</f>
        <v>0.00001699407604</v>
      </c>
      <c r="F344" s="84">
        <f>Baseline!B$33 * (C344 * Baseline!B$68*Baseline!B$59/Baseline!B$75 + Baseline!B$46 * Baseline!B$54*Baseline!B$69/Baseline!B$76 + Baseline!B$47 * Baseline!B$55*Baseline!B$57/Baseline!B$77 + Baseline!B$56*Baseline!B$58/Baseline!B$78)</f>
        <v>0.0000002389227137</v>
      </c>
      <c r="G344" s="85">
        <f>Baseline!B$33 * (C344 * Baseline!B$68*Baseline!B$60/Baseline!B$75 + Baseline!B$46 * Baseline!B$54*Baseline!B$61/Baseline!B$76 + Baseline!B$47 * Baseline!B$55*Baseline!B$70/Baseline!B$77 + Baseline!B$56*Baseline!B$62/Baseline!B$78)</f>
        <v>0.0000002000716259</v>
      </c>
      <c r="H344" s="84">
        <f>Baseline!B$33 * (C344 * Baseline!B$68*Baseline!B$63/Baseline!B$75 + Baseline!B$46 * Baseline!B$54*Baseline!B$64/Baseline!B$76 + Baseline!B$47 * Baseline!B$55*Baseline!B$65/Baseline!B$77 + Baseline!B$56*Baseline!B$71/Baseline!B$78)</f>
        <v>0.000000003654258955</v>
      </c>
      <c r="I344" s="84">
        <f>Baseline!B$33 * (C344 * Baseline!B$59*Baseline!B$68/Baseline!B$75 + Baseline!B$46 * Baseline!B$69*Baseline!B$54/Baseline!B$76 + Baseline!B$47 * Baseline!B$57*Baseline!B$55/Baseline!B$77 + Baseline!B$58*Baseline!B$56/Baseline!B$78)</f>
        <v>0.0000002389227137</v>
      </c>
      <c r="J344" s="85">
        <f>Baseline!B$33 * (C344 * Baseline!B$59*Baseline!B$59/Baseline!B$75 + Baseline!B$46 * Baseline!B$69*Baseline!B$69/Baseline!B$76 + Baseline!B$47 * Baseline!B$57*Baseline!B$57/Baseline!B$77 + Baseline!B$58*Baseline!B$58/Baseline!B$78)</f>
        <v>0.000002116574412</v>
      </c>
      <c r="K344" s="84">
        <f>Baseline!B$33 * (C344 * Baseline!B$59*Baseline!B$60/Baseline!B$75 + Baseline!B$46 * Baseline!B$69*Baseline!B$61/Baseline!B$76 + Baseline!B$47 * Baseline!B$57*Baseline!B$70/Baseline!B$77 + Baseline!B$58*Baseline!B$62/Baseline!B$78)</f>
        <v>0.00000001648973578</v>
      </c>
      <c r="L344" s="85">
        <f>Baseline!B$33 * (C344 * Baseline!B$59*Baseline!B$63/Baseline!B$75 + Baseline!B$46 * Baseline!B$69*Baseline!B$64/Baseline!B$76 + Baseline!B$47 * Baseline!B$57*Baseline!B$65/Baseline!B$77 + Baseline!B$58*Baseline!B$71/Baseline!B$78)</f>
        <v>0.00000001707278535</v>
      </c>
      <c r="M344" s="84">
        <f>Baseline!B$33 * (C344 * Baseline!B$60*Baseline!B$68/Baseline!B$75 + Baseline!B$46 * Baseline!B$61*Baseline!B$54/Baseline!B$76 + Baseline!B$47 * Baseline!B$70*Baseline!B$55/Baseline!B$77 + Baseline!B$62*Baseline!B$56/Baseline!B$78)</f>
        <v>0.0000002000716259</v>
      </c>
      <c r="N344" s="85">
        <f>Baseline!B$33 * (C344 * Baseline!B$60*Baseline!B$59/Baseline!B$75 + Baseline!B$46 * Baseline!B$61*Baseline!B$69/Baseline!B$76 + Baseline!B$47 * Baseline!B$70*Baseline!B$57/Baseline!B$77 + Baseline!B$62*Baseline!B$58/Baseline!B$78)</f>
        <v>0.00000001648973578</v>
      </c>
      <c r="O344" s="85">
        <f>Baseline!B$33 * (C344 * Baseline!B$60*Baseline!B$60/Baseline!B$75 + Baseline!B$46 * Baseline!B$61*Baseline!B$61/Baseline!B$76 + Baseline!B$47 * Baseline!B$70*Baseline!B$70/Baseline!B$77 + Baseline!B$62*Baseline!B$62/Baseline!B$78)</f>
        <v>0.000001589267403</v>
      </c>
      <c r="P344" s="84">
        <f>Baseline!B$33 * (C344 * Baseline!B$60*Baseline!B$63/Baseline!B$75 + Baseline!B$46 * Baseline!B$61*Baseline!B$64/Baseline!B$76 + Baseline!B$47 * Baseline!B$70*Baseline!B$65/Baseline!B$77 + Baseline!B$62*Baseline!B$71/Baseline!B$78)</f>
        <v>0.000000001956379774</v>
      </c>
      <c r="Q344" s="84">
        <f>Baseline!B$33 * (C344 * Baseline!B$63*Baseline!B$68/Baseline!B$75 + Baseline!B$46 * Baseline!B$64*Baseline!B$54/Baseline!B$76 + Baseline!B$47 * Baseline!B$65*Baseline!B$55/Baseline!B$77 + Baseline!B$71*Baseline!B$56/Baseline!B$78)</f>
        <v>0.000000003654258955</v>
      </c>
      <c r="R344" s="84">
        <f>Baseline!B$33 * (C344 * Baseline!B$63*Baseline!B$59/Baseline!B$75 + Baseline!B$46 * Baseline!B$64*Baseline!B$69/Baseline!B$76 + Baseline!B$47 * Baseline!B$65*Baseline!B$57/Baseline!B$77 + Baseline!B$71*Baseline!B$58/Baseline!B$78)</f>
        <v>0.00000001707278535</v>
      </c>
      <c r="S344" s="84">
        <f>Baseline!B$33 * (C344 * Baseline!B$63*Baseline!B$60/Baseline!B$75 + Baseline!B$46 * Baseline!B$64*Baseline!B$61/Baseline!B$76 + Baseline!B$47 * Baseline!B$65*Baseline!B$70/Baseline!B$77 + Baseline!B$71*Baseline!B$62/Baseline!B$78)</f>
        <v>0.000000001956379774</v>
      </c>
      <c r="T344" s="84">
        <f>Baseline!B$33 * (C344 * Baseline!B$63*Baseline!B$63/Baseline!B$75 + Baseline!B$46 * Baseline!B$64*Baseline!B$64/Baseline!B$76 + Baseline!B$47 * Baseline!B$65*Baseline!B$65/Baseline!B$77 + Baseline!B$71*Baseline!B$71/Baseline!B$78)</f>
        <v>0.00000009856721601</v>
      </c>
      <c r="U344" s="83"/>
      <c r="V344" s="84">
        <f>E344 * ( Baseline!B$89 * Baseline!B$7 )</f>
        <v>0.1763815153</v>
      </c>
      <c r="W344" s="84">
        <f>F344 * ( Baseline!D$89 * Baseline!B$11 )</f>
        <v>0.0044073107</v>
      </c>
      <c r="X344" s="84">
        <f>G344 * ( Baseline!F$89 * Baseline!B$16 )</f>
        <v>0.006949441894</v>
      </c>
      <c r="Y344" s="84">
        <f>H344 * ( Baseline!H$89 * Baseline!B$18 )</f>
        <v>0.001285105916</v>
      </c>
      <c r="Z344" s="86">
        <f t="shared" si="1"/>
        <v>0.1890233738</v>
      </c>
      <c r="AA344" s="84">
        <f>I344 * ( Baseline!B$89 * Baseline!B$7 )</f>
        <v>0.002479778845</v>
      </c>
      <c r="AB344" s="85">
        <f>J344 * ( Baseline!D$89 * Baseline!B$11 )</f>
        <v>0.03904359242</v>
      </c>
      <c r="AC344" s="85">
        <f>K344 * ( Baseline!F$89 * Baseline!B$16 )</f>
        <v>0.0005727671783</v>
      </c>
      <c r="AD344" s="85">
        <f>L344 * ( Baseline!F$89 * Baseline!B$16 )</f>
        <v>0.0005930192711</v>
      </c>
      <c r="AE344" s="86">
        <f t="shared" si="2"/>
        <v>0.04268915771</v>
      </c>
      <c r="AF344" s="86">
        <f>M344 * ( Baseline!B$89 * Baseline!B$7 )</f>
        <v>0.002076543405</v>
      </c>
      <c r="AG344" s="86">
        <f>N344 * ( Baseline!D$89 * Baseline!B$11 )</f>
        <v>0.0003041794889</v>
      </c>
      <c r="AH344" s="86">
        <f>O344 * ( Baseline!F$89 * Baseline!B$16 )</f>
        <v>0.05520283759</v>
      </c>
      <c r="AI344" s="86">
        <f>P344 * ( Baseline!H$89 * Baseline!B$18 )</f>
        <v>0.0006880068577</v>
      </c>
      <c r="AJ344" s="86">
        <f t="shared" si="3"/>
        <v>0.05827156734</v>
      </c>
      <c r="AK344" s="86">
        <f>Q344 * ( Baseline!B$89 * Baseline!B$7 )</f>
        <v>0.0000379275537</v>
      </c>
      <c r="AL344" s="86">
        <f>R344 * ( Baseline!D$89 * Baseline!B$11 )</f>
        <v>0.0003149347686</v>
      </c>
      <c r="AM344" s="86">
        <f>S344 * ( Baseline!F$89 * Baseline!B$16 )</f>
        <v>0.00006795440133</v>
      </c>
      <c r="AN344" s="86">
        <f>T344 * ( Baseline!H$89 * Baseline!B$18 )</f>
        <v>0.03466347458</v>
      </c>
      <c r="AO344" s="86">
        <f t="shared" si="4"/>
        <v>0.0350842913</v>
      </c>
      <c r="AP344" s="62"/>
      <c r="AQ344" s="86">
        <f>V344 * ( (1-Baseline!B$90-Baseline!B$89) + (1-B344)*Baseline!B$90 )</f>
        <v>0.1194747276</v>
      </c>
      <c r="AR344" s="86">
        <f>W344 * ( (1-Baseline!B$90-Baseline!B$89) + (1-B344)*Baseline!B$90 )</f>
        <v>0.002985359574</v>
      </c>
      <c r="AS344" s="86">
        <f>X344 * ( (1-Baseline!B$90-Baseline!B$89) + (1-B344)*Baseline!B$90 )</f>
        <v>0.004707311171</v>
      </c>
      <c r="AT344" s="86">
        <f>Y344 * ( (1-Baseline!B$90-Baseline!B$89) + (1-B344)*Baseline!B$90 )</f>
        <v>0.0008704862239</v>
      </c>
      <c r="AU344" s="86">
        <f t="shared" si="5"/>
        <v>0.1280378845</v>
      </c>
      <c r="AV344" s="86">
        <f>AA344 * ( (1-Baseline!D$90-Baseline!D$89) + (1-B344)*Baseline!D$90 )</f>
        <v>0.002082433167</v>
      </c>
      <c r="AW344" s="86">
        <f>AB344 * ( (1-Baseline!D$90-Baseline!D$89) + (1-B344)*Baseline!D$90 )</f>
        <v>0.03278746892</v>
      </c>
      <c r="AX344" s="86">
        <f>AC344 * ( (1-Baseline!D$90-Baseline!D$89) + (1-B344)*Baseline!D$90 )</f>
        <v>0.0004809902187</v>
      </c>
      <c r="AY344" s="86">
        <f>AD344 * ( (1-Baseline!D$90-Baseline!D$89) + (1-B344)*Baseline!D$90 )</f>
        <v>0.0004979972311</v>
      </c>
      <c r="AZ344" s="86">
        <f t="shared" si="6"/>
        <v>0.03584888953</v>
      </c>
      <c r="BA344" s="86">
        <f>AF344 * ( (1-Baseline!F$90-Baseline!F$89) + (1-Baseline!B$36)*Baseline!F$90 )</f>
        <v>0.001494347084</v>
      </c>
      <c r="BB344" s="86">
        <f>AG344 * ( (1-Baseline!F$90-Baseline!F$89) + (1-Baseline!B$36)*Baseline!F$90 )</f>
        <v>0.000218897294</v>
      </c>
      <c r="BC344" s="86">
        <f>AH344 * ( (1-Baseline!F$90-Baseline!F$89) + (1-Baseline!B$36)*Baseline!F$90 )</f>
        <v>0.03972572842</v>
      </c>
      <c r="BD344" s="86">
        <f>AI344 * ( (1-Baseline!F$90-Baseline!F$89) + (1-Baseline!B$36)*Baseline!F$90 )</f>
        <v>0.000495111751</v>
      </c>
      <c r="BE344" s="86">
        <f t="shared" si="7"/>
        <v>0.04193408455</v>
      </c>
      <c r="BF344" s="86">
        <f>AK344 * ( (1-Baseline!H$90-Baseline!H$89) + (1-Baseline!B$36)*Baseline!H$90 )</f>
        <v>0.00003005075934</v>
      </c>
      <c r="BG344" s="86">
        <f>AL344 * ( (1-Baseline!H$90-Baseline!H$89) + (1-Baseline!B$36)*Baseline!H$90 )</f>
        <v>0.0002495291159</v>
      </c>
      <c r="BH344" s="86">
        <f>AM344 * ( (1-Baseline!H$90-Baseline!H$89) + (1-Baseline!B$36)*Baseline!H$90 )</f>
        <v>0.00005384163126</v>
      </c>
      <c r="BI344" s="86">
        <f>AN344 * ( (1-Baseline!H$90-Baseline!H$89) + (1-Baseline!B$36)*Baseline!H$90 )</f>
        <v>0.02746456418</v>
      </c>
      <c r="BJ344" s="86">
        <f t="shared" si="8"/>
        <v>0.02779798568</v>
      </c>
      <c r="BK344" s="62"/>
      <c r="BL344" s="86">
        <f t="shared" si="19"/>
        <v>0.9331201308</v>
      </c>
      <c r="BM344" s="86">
        <f t="shared" si="20"/>
        <v>0.0233162207</v>
      </c>
      <c r="BN344" s="86">
        <f t="shared" si="21"/>
        <v>0.03676498708</v>
      </c>
      <c r="BO344" s="86">
        <f t="shared" si="22"/>
        <v>0.006798661404</v>
      </c>
      <c r="BP344" s="86">
        <f t="shared" si="9"/>
        <v>1</v>
      </c>
      <c r="BQ344" s="86">
        <f t="shared" si="23"/>
        <v>0.0580891959</v>
      </c>
      <c r="BR344" s="86">
        <f t="shared" si="24"/>
        <v>0.9146020795</v>
      </c>
      <c r="BS344" s="86">
        <f t="shared" si="25"/>
        <v>0.0134171581</v>
      </c>
      <c r="BT344" s="86">
        <f t="shared" si="26"/>
        <v>0.01389156645</v>
      </c>
      <c r="BU344" s="86">
        <f t="shared" si="10"/>
        <v>1</v>
      </c>
      <c r="BV344" s="86">
        <f t="shared" si="27"/>
        <v>0.03563561957</v>
      </c>
      <c r="BW344" s="86">
        <f t="shared" si="28"/>
        <v>0.005220032733</v>
      </c>
      <c r="BX344" s="86">
        <f t="shared" si="29"/>
        <v>0.9473374427</v>
      </c>
      <c r="BY344" s="86">
        <f t="shared" si="30"/>
        <v>0.01180690496</v>
      </c>
      <c r="BZ344" s="86">
        <f t="shared" si="11"/>
        <v>1</v>
      </c>
      <c r="CA344" s="86">
        <f t="shared" si="31"/>
        <v>0.001081040896</v>
      </c>
      <c r="CB344" s="86">
        <f t="shared" si="32"/>
        <v>0.008976517893</v>
      </c>
      <c r="CC344" s="86">
        <f t="shared" si="33"/>
        <v>0.001936889668</v>
      </c>
      <c r="CD344" s="86">
        <f t="shared" si="34"/>
        <v>0.9880055515</v>
      </c>
      <c r="CE344" s="86">
        <f t="shared" si="12"/>
        <v>1</v>
      </c>
      <c r="CF344" s="62"/>
      <c r="CG344" s="86">
        <f t="shared" si="35"/>
        <v>0.9331201308</v>
      </c>
      <c r="CH344" s="86">
        <f t="shared" si="36"/>
        <v>0.0233162207</v>
      </c>
      <c r="CI344" s="86">
        <f t="shared" si="37"/>
        <v>0.03676498708</v>
      </c>
      <c r="CJ344" s="86">
        <f t="shared" si="38"/>
        <v>0.006798661404</v>
      </c>
      <c r="CK344" s="86">
        <f t="shared" si="13"/>
        <v>1</v>
      </c>
      <c r="CL344" s="86">
        <f t="shared" si="39"/>
        <v>0.0580891959</v>
      </c>
      <c r="CM344" s="86">
        <f t="shared" si="40"/>
        <v>0.9146020795</v>
      </c>
      <c r="CN344" s="86">
        <f t="shared" si="41"/>
        <v>0.0134171581</v>
      </c>
      <c r="CO344" s="86">
        <f t="shared" si="42"/>
        <v>0.01389156645</v>
      </c>
      <c r="CP344" s="86">
        <f t="shared" si="14"/>
        <v>1</v>
      </c>
      <c r="CQ344" s="86">
        <f t="shared" si="43"/>
        <v>0.03563561957</v>
      </c>
      <c r="CR344" s="86">
        <f t="shared" si="44"/>
        <v>0.005220032733</v>
      </c>
      <c r="CS344" s="86">
        <f t="shared" si="45"/>
        <v>0.9473374427</v>
      </c>
      <c r="CT344" s="86">
        <f t="shared" si="46"/>
        <v>0.01180690496</v>
      </c>
      <c r="CU344" s="86">
        <f t="shared" si="15"/>
        <v>1</v>
      </c>
      <c r="CV344" s="86">
        <f t="shared" si="47"/>
        <v>0.001081040896</v>
      </c>
      <c r="CW344" s="86">
        <f t="shared" si="48"/>
        <v>0.008976517893</v>
      </c>
      <c r="CX344" s="86">
        <f t="shared" si="49"/>
        <v>0.001936889668</v>
      </c>
      <c r="CY344" s="86">
        <f t="shared" si="50"/>
        <v>0.9880055515</v>
      </c>
      <c r="CZ344" s="86">
        <f t="shared" si="16"/>
        <v>1</v>
      </c>
      <c r="DA344" s="62"/>
      <c r="DB344" s="86">
        <f>(AQ344*Baseline!B$7 + AV344*Baseline!B$11 + BA344*Baseline!B$16 + BF344*Baseline!B$18)</f>
        <v>68793.5287</v>
      </c>
      <c r="DC344" s="86">
        <f>(AR344*Baseline!B$7 + AW344*Baseline!B$11 + BB344*Baseline!B$16 + BG344*Baseline!B$18)</f>
        <v>83921.88636</v>
      </c>
      <c r="DD344" s="86">
        <f>(AS344*Baseline!B$7 + AX344*Baseline!B$11 + BC344*Baseline!B$16 + BH344*Baseline!B$18)</f>
        <v>138868.7457</v>
      </c>
      <c r="DE344" s="86">
        <f>(AT344*Baseline!B$7 + AY344*Baseline!B$11 + BD344*Baseline!B$16 + BI344*Baseline!B$18)</f>
        <v>1260773.691</v>
      </c>
      <c r="DF344" s="86">
        <f t="shared" si="17"/>
        <v>1552357.852</v>
      </c>
      <c r="DG344" s="62"/>
      <c r="DH344" s="86">
        <f t="shared" si="51"/>
        <v>0.04431550923</v>
      </c>
      <c r="DI344" s="86">
        <f t="shared" si="52"/>
        <v>0.05406091532</v>
      </c>
      <c r="DJ344" s="86">
        <f t="shared" si="53"/>
        <v>0.08945665819</v>
      </c>
      <c r="DK344" s="86">
        <f t="shared" si="54"/>
        <v>0.8121669173</v>
      </c>
      <c r="DL344" s="86">
        <f t="shared" si="18"/>
        <v>1</v>
      </c>
      <c r="DM344" s="62"/>
      <c r="DN344" s="86">
        <f>DH344 / (Baseline!B$7/Baseline!B$17)</f>
        <v>4.730389133</v>
      </c>
      <c r="DO344" s="86">
        <f>DI344 / (Baseline!B$11/Baseline!B$17)</f>
        <v>1.305056371</v>
      </c>
      <c r="DP344" s="86">
        <f>DJ344 / (Baseline!B$16/Baseline!B$17)</f>
        <v>1.382375713</v>
      </c>
      <c r="DQ344" s="86">
        <f>DK344 / (Baseline!B$18/Baseline!B$17)</f>
        <v>0.9182263998</v>
      </c>
      <c r="DR344" s="62"/>
      <c r="DS344" s="86">
        <f>DH344 / Baseline!H$117</f>
        <v>1.772935614</v>
      </c>
      <c r="DT344" s="86">
        <f>DI344 / Baseline!H$118</f>
        <v>1.216914028</v>
      </c>
      <c r="DU344" s="86">
        <f>DJ344 / Baseline!H$119</f>
        <v>1.06940196</v>
      </c>
      <c r="DV344" s="86">
        <f>DK344 / Baseline!H$120</f>
        <v>0.9589554329</v>
      </c>
      <c r="DW344" s="87"/>
      <c r="DX344" s="86">
        <f>(AU344*Baseline!B$34)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0.03173521393</v>
      </c>
      <c r="DY344" s="86">
        <f>(AZ344*Baseline!B$34) + (Baseline!D$90*(1-Baseline!D$91)*Baseline!B$35) + (Baseline!D$90*Baseline!D$91*((1-Baseline!D$92)*Baseline!B$40 + Baseline!D$92*Baseline!B$41))</f>
        <v>0.01179090143</v>
      </c>
      <c r="DZ344" s="86">
        <f>(BE344*Baseline!B$34) + (Baseline!F$90*(1-Baseline!F$91)*Baseline!B$35) + (Baseline!F$90*Baseline!F$91*((1-Baseline!F$92)*Baseline!B$40 + Baseline!F$92*Baseline!B$41))</f>
        <v>0.01402075268</v>
      </c>
      <c r="EA344" s="86">
        <f>(BJ344*Baseline!B$34) + (Baseline!H$90*(1-Baseline!H$91)*Baseline!B$35) + (Baseline!H$90*Baseline!H$91*((1-Baseline!H$92)*Baseline!B$40 + Baseline!H$92*Baseline!B$41))</f>
        <v>0.009314697852</v>
      </c>
      <c r="EB344" s="86">
        <f>( DX344*Baseline!B$7 + DY344*Baseline!B$11 + DZ344*Baseline!B$16 + EA344*Baseline!B$18 ) / Baseline!B$17</f>
        <v>0.009931853248</v>
      </c>
    </row>
    <row r="345">
      <c r="A345" s="73" t="s">
        <v>521</v>
      </c>
      <c r="B345" s="85">
        <f>MIN( MAX( NORMINV( MCrands!B345, (B$5+B$4)/2, (B$5-B$4)/3.29 ), 0 ), 1 )</f>
        <v>0.5397218706</v>
      </c>
      <c r="C345" s="85">
        <f>MAX( NORMINV( MCrands!C345, (C$5+C$4)/2, (C$5-C$4)/3.29 ), 0 )</f>
        <v>2.859518107</v>
      </c>
      <c r="D345" s="83"/>
      <c r="E345" s="84">
        <f>Baseline!B$33 * (C345 * Baseline!B$68*Baseline!B$68/Baseline!B$75 + Baseline!B$46 * Baseline!B$54*Baseline!B$54/Baseline!B$76 + Baseline!B$47 * Baseline!B$55*Baseline!B$55/Baseline!B$77 + Baseline!B$56*Baseline!B$56/Baseline!B$78)</f>
        <v>0.00002029494791</v>
      </c>
      <c r="F345" s="84">
        <f>Baseline!B$33 * (C345 * Baseline!B$68*Baseline!B$59/Baseline!B$75 + Baseline!B$46 * Baseline!B$54*Baseline!B$69/Baseline!B$76 + Baseline!B$47 * Baseline!B$55*Baseline!B$57/Baseline!B$77 + Baseline!B$56*Baseline!B$58/Baseline!B$78)</f>
        <v>0.000000239443904</v>
      </c>
      <c r="G345" s="85">
        <f>Baseline!B$33 * (C345 * Baseline!B$68*Baseline!B$60/Baseline!B$75 + Baseline!B$46 * Baseline!B$54*Baseline!B$61/Baseline!B$76 + Baseline!B$47 * Baseline!B$55*Baseline!B$70/Baseline!B$77 + Baseline!B$56*Baseline!B$62/Baseline!B$78)</f>
        <v>0.0000002013528854</v>
      </c>
      <c r="H345" s="84">
        <f>Baseline!B$33 * (C345 * Baseline!B$68*Baseline!B$63/Baseline!B$75 + Baseline!B$46 * Baseline!B$54*Baseline!B$64/Baseline!B$76 + Baseline!B$47 * Baseline!B$55*Baseline!B$65/Baseline!B$77 + Baseline!B$56*Baseline!B$71/Baseline!B$78)</f>
        <v>0.000000003782384903</v>
      </c>
      <c r="I345" s="84">
        <f>Baseline!B$33 * (C345 * Baseline!B$59*Baseline!B$68/Baseline!B$75 + Baseline!B$46 * Baseline!B$69*Baseline!B$54/Baseline!B$76 + Baseline!B$47 * Baseline!B$57*Baseline!B$55/Baseline!B$77 + Baseline!B$58*Baseline!B$56/Baseline!B$78)</f>
        <v>0.000000239443904</v>
      </c>
      <c r="J345" s="85">
        <f>Baseline!B$33 * (C345 * Baseline!B$59*Baseline!B$59/Baseline!B$75 + Baseline!B$46 * Baseline!B$69*Baseline!B$69/Baseline!B$76 + Baseline!B$47 * Baseline!B$57*Baseline!B$57/Baseline!B$77 + Baseline!B$58*Baseline!B$58/Baseline!B$78)</f>
        <v>0.000002116574494</v>
      </c>
      <c r="K345" s="84">
        <f>Baseline!B$33 * (C345 * Baseline!B$59*Baseline!B$60/Baseline!B$75 + Baseline!B$46 * Baseline!B$69*Baseline!B$61/Baseline!B$76 + Baseline!B$47 * Baseline!B$57*Baseline!B$70/Baseline!B$77 + Baseline!B$58*Baseline!B$62/Baseline!B$78)</f>
        <v>0.00000001648993808</v>
      </c>
      <c r="L345" s="85">
        <f>Baseline!B$33 * (C345 * Baseline!B$59*Baseline!B$63/Baseline!B$75 + Baseline!B$46 * Baseline!B$69*Baseline!B$64/Baseline!B$76 + Baseline!B$47 * Baseline!B$57*Baseline!B$65/Baseline!B$77 + Baseline!B$58*Baseline!B$71/Baseline!B$78)</f>
        <v>0.00000001707280558</v>
      </c>
      <c r="M345" s="84">
        <f>Baseline!B$33 * (C345 * Baseline!B$60*Baseline!B$68/Baseline!B$75 + Baseline!B$46 * Baseline!B$61*Baseline!B$54/Baseline!B$76 + Baseline!B$47 * Baseline!B$70*Baseline!B$55/Baseline!B$77 + Baseline!B$62*Baseline!B$56/Baseline!B$78)</f>
        <v>0.0000002013528854</v>
      </c>
      <c r="N345" s="85">
        <f>Baseline!B$33 * (C345 * Baseline!B$60*Baseline!B$59/Baseline!B$75 + Baseline!B$46 * Baseline!B$61*Baseline!B$69/Baseline!B$76 + Baseline!B$47 * Baseline!B$70*Baseline!B$57/Baseline!B$77 + Baseline!B$62*Baseline!B$58/Baseline!B$78)</f>
        <v>0.00000001648993808</v>
      </c>
      <c r="O345" s="85">
        <f>Baseline!B$33 * (C345 * Baseline!B$60*Baseline!B$60/Baseline!B$75 + Baseline!B$46 * Baseline!B$61*Baseline!B$61/Baseline!B$76 + Baseline!B$47 * Baseline!B$70*Baseline!B$70/Baseline!B$77 + Baseline!B$62*Baseline!B$62/Baseline!B$78)</f>
        <v>0.0000015892679</v>
      </c>
      <c r="P345" s="84">
        <f>Baseline!B$33 * (C345 * Baseline!B$60*Baseline!B$63/Baseline!B$75 + Baseline!B$46 * Baseline!B$61*Baseline!B$64/Baseline!B$76 + Baseline!B$47 * Baseline!B$70*Baseline!B$65/Baseline!B$77 + Baseline!B$62*Baseline!B$71/Baseline!B$78)</f>
        <v>0.000000001956429507</v>
      </c>
      <c r="Q345" s="84">
        <f>Baseline!B$33 * (C345 * Baseline!B$63*Baseline!B$68/Baseline!B$75 + Baseline!B$46 * Baseline!B$64*Baseline!B$54/Baseline!B$76 + Baseline!B$47 * Baseline!B$65*Baseline!B$55/Baseline!B$77 + Baseline!B$71*Baseline!B$56/Baseline!B$78)</f>
        <v>0.000000003782384903</v>
      </c>
      <c r="R345" s="84">
        <f>Baseline!B$33 * (C345 * Baseline!B$63*Baseline!B$59/Baseline!B$75 + Baseline!B$46 * Baseline!B$64*Baseline!B$69/Baseline!B$76 + Baseline!B$47 * Baseline!B$65*Baseline!B$57/Baseline!B$77 + Baseline!B$71*Baseline!B$58/Baseline!B$78)</f>
        <v>0.00000001707280558</v>
      </c>
      <c r="S345" s="84">
        <f>Baseline!B$33 * (C345 * Baseline!B$63*Baseline!B$60/Baseline!B$75 + Baseline!B$46 * Baseline!B$64*Baseline!B$61/Baseline!B$76 + Baseline!B$47 * Baseline!B$65*Baseline!B$70/Baseline!B$77 + Baseline!B$71*Baseline!B$62/Baseline!B$78)</f>
        <v>0.000000001956429507</v>
      </c>
      <c r="T345" s="84">
        <f>Baseline!B$33 * (C345 * Baseline!B$63*Baseline!B$63/Baseline!B$75 + Baseline!B$46 * Baseline!B$64*Baseline!B$64/Baseline!B$76 + Baseline!B$47 * Baseline!B$65*Baseline!B$65/Baseline!B$77 + Baseline!B$71*Baseline!B$71/Baseline!B$78)</f>
        <v>0.00000009856722099</v>
      </c>
      <c r="U345" s="83"/>
      <c r="V345" s="84">
        <f>E345 * ( Baseline!B$89 * Baseline!B$7 )</f>
        <v>0.2106412644</v>
      </c>
      <c r="W345" s="84">
        <f>F345 * ( Baseline!D$89 * Baseline!B$11 )</f>
        <v>0.004416924886</v>
      </c>
      <c r="X345" s="84">
        <f>G345 * ( Baseline!F$89 * Baseline!B$16 )</f>
        <v>0.006993946147</v>
      </c>
      <c r="Y345" s="84">
        <f>H345 * ( Baseline!H$89 * Baseline!B$18 )</f>
        <v>0.001330164412</v>
      </c>
      <c r="Z345" s="86">
        <f t="shared" si="1"/>
        <v>0.2233822998</v>
      </c>
      <c r="AA345" s="84">
        <f>I345 * ( Baseline!B$89 * Baseline!B$7 )</f>
        <v>0.002485188279</v>
      </c>
      <c r="AB345" s="85">
        <f>J345 * ( Baseline!D$89 * Baseline!B$11 )</f>
        <v>0.03904359394</v>
      </c>
      <c r="AC345" s="85">
        <f>K345 * ( Baseline!F$89 * Baseline!B$16 )</f>
        <v>0.0005727742053</v>
      </c>
      <c r="AD345" s="85">
        <f>L345 * ( Baseline!F$89 * Baseline!B$16 )</f>
        <v>0.0005930199738</v>
      </c>
      <c r="AE345" s="86">
        <f t="shared" si="2"/>
        <v>0.04269457639</v>
      </c>
      <c r="AF345" s="86">
        <f>M345 * ( Baseline!B$89 * Baseline!B$7 )</f>
        <v>0.002089841598</v>
      </c>
      <c r="AG345" s="86">
        <f>N345 * ( Baseline!D$89 * Baseline!B$11 )</f>
        <v>0.0003041832207</v>
      </c>
      <c r="AH345" s="86">
        <f>O345 * ( Baseline!F$89 * Baseline!B$16 )</f>
        <v>0.05520285486</v>
      </c>
      <c r="AI345" s="86">
        <f>P345 * ( Baseline!H$89 * Baseline!B$18 )</f>
        <v>0.0006880243475</v>
      </c>
      <c r="AJ345" s="86">
        <f t="shared" si="3"/>
        <v>0.05828490403</v>
      </c>
      <c r="AK345" s="86">
        <f>Q345 * ( Baseline!B$89 * Baseline!B$7 )</f>
        <v>0.00003925737291</v>
      </c>
      <c r="AL345" s="86">
        <f>R345 * ( Baseline!D$89 * Baseline!B$11 )</f>
        <v>0.0003149351418</v>
      </c>
      <c r="AM345" s="86">
        <f>S345 * ( Baseline!F$89 * Baseline!B$16 )</f>
        <v>0.0000679561288</v>
      </c>
      <c r="AN345" s="86">
        <f>T345 * ( Baseline!H$89 * Baseline!B$18 )</f>
        <v>0.03466347633</v>
      </c>
      <c r="AO345" s="86">
        <f t="shared" si="4"/>
        <v>0.03508562497</v>
      </c>
      <c r="AP345" s="62"/>
      <c r="AQ345" s="86">
        <f>V345 * ( (1-Baseline!B$90-Baseline!B$89) + (1-B345)*Baseline!B$90 )</f>
        <v>0.1049514908</v>
      </c>
      <c r="AR345" s="86">
        <f>W345 * ( (1-Baseline!B$90-Baseline!B$89) + (1-B345)*Baseline!B$90 )</f>
        <v>0.002200721938</v>
      </c>
      <c r="AS345" s="86">
        <f>X345 * ( (1-Baseline!B$90-Baseline!B$89) + (1-B345)*Baseline!B$90 )</f>
        <v>0.003484716429</v>
      </c>
      <c r="AT345" s="86">
        <f>Y345 * ( (1-Baseline!B$90-Baseline!B$89) + (1-B345)*Baseline!B$90 )</f>
        <v>0.0006627511395</v>
      </c>
      <c r="AU345" s="86">
        <f t="shared" si="5"/>
        <v>0.1112996803</v>
      </c>
      <c r="AV345" s="86">
        <f>AA345 * ( (1-Baseline!D$90-Baseline!D$89) + (1-B345)*Baseline!D$90 )</f>
        <v>0.001862904595</v>
      </c>
      <c r="AW345" s="86">
        <f>AB345 * ( (1-Baseline!D$90-Baseline!D$89) + (1-B345)*Baseline!D$90 )</f>
        <v>0.02926719522</v>
      </c>
      <c r="AX345" s="86">
        <f>AC345 * ( (1-Baseline!D$90-Baseline!D$89) + (1-B345)*Baseline!D$90 )</f>
        <v>0.0004293532638</v>
      </c>
      <c r="AY345" s="86">
        <f>AD345 * ( (1-Baseline!D$90-Baseline!D$89) + (1-B345)*Baseline!D$90 )</f>
        <v>0.0004445295526</v>
      </c>
      <c r="AZ345" s="86">
        <f t="shared" si="6"/>
        <v>0.03200398263</v>
      </c>
      <c r="BA345" s="86">
        <f>AF345 * ( (1-Baseline!F$90-Baseline!F$89) + (1-Baseline!B$36)*Baseline!F$90 )</f>
        <v>0.001503916889</v>
      </c>
      <c r="BB345" s="86">
        <f>AG345 * ( (1-Baseline!F$90-Baseline!F$89) + (1-Baseline!B$36)*Baseline!F$90 )</f>
        <v>0.0002188999795</v>
      </c>
      <c r="BC345" s="86">
        <f>AH345 * ( (1-Baseline!F$90-Baseline!F$89) + (1-Baseline!B$36)*Baseline!F$90 )</f>
        <v>0.03972574085</v>
      </c>
      <c r="BD345" s="86">
        <f>AI345 * ( (1-Baseline!F$90-Baseline!F$89) + (1-Baseline!B$36)*Baseline!F$90 )</f>
        <v>0.0004951243373</v>
      </c>
      <c r="BE345" s="86">
        <f t="shared" si="7"/>
        <v>0.04194368206</v>
      </c>
      <c r="BF345" s="86">
        <f>AK345 * ( (1-Baseline!H$90-Baseline!H$89) + (1-Baseline!B$36)*Baseline!H$90 )</f>
        <v>0.0000311044017</v>
      </c>
      <c r="BG345" s="86">
        <f>AL345 * ( (1-Baseline!H$90-Baseline!H$89) + (1-Baseline!B$36)*Baseline!H$90 )</f>
        <v>0.0002495294116</v>
      </c>
      <c r="BH345" s="86">
        <f>AM345 * ( (1-Baseline!H$90-Baseline!H$89) + (1-Baseline!B$36)*Baseline!H$90 )</f>
        <v>0.00005384299997</v>
      </c>
      <c r="BI345" s="86">
        <f>AN345 * ( (1-Baseline!H$90-Baseline!H$89) + (1-Baseline!B$36)*Baseline!H$90 )</f>
        <v>0.02746456556</v>
      </c>
      <c r="BJ345" s="86">
        <f t="shared" si="8"/>
        <v>0.02779904238</v>
      </c>
      <c r="BK345" s="62"/>
      <c r="BL345" s="86">
        <f t="shared" si="19"/>
        <v>0.9429630931</v>
      </c>
      <c r="BM345" s="86">
        <f t="shared" si="20"/>
        <v>0.01977294033</v>
      </c>
      <c r="BN345" s="86">
        <f t="shared" si="21"/>
        <v>0.03130931212</v>
      </c>
      <c r="BO345" s="86">
        <f t="shared" si="22"/>
        <v>0.005954654477</v>
      </c>
      <c r="BP345" s="86">
        <f t="shared" si="9"/>
        <v>1</v>
      </c>
      <c r="BQ345" s="86">
        <f t="shared" si="23"/>
        <v>0.05820852411</v>
      </c>
      <c r="BR345" s="86">
        <f t="shared" si="24"/>
        <v>0.9144860362</v>
      </c>
      <c r="BS345" s="86">
        <f t="shared" si="25"/>
        <v>0.01341561982</v>
      </c>
      <c r="BT345" s="86">
        <f t="shared" si="26"/>
        <v>0.01388981983</v>
      </c>
      <c r="BU345" s="86">
        <f t="shared" si="10"/>
        <v>1</v>
      </c>
      <c r="BV345" s="86">
        <f t="shared" si="27"/>
        <v>0.03585562389</v>
      </c>
      <c r="BW345" s="86">
        <f t="shared" si="28"/>
        <v>0.005218902318</v>
      </c>
      <c r="BX345" s="86">
        <f t="shared" si="29"/>
        <v>0.9471209704</v>
      </c>
      <c r="BY345" s="86">
        <f t="shared" si="30"/>
        <v>0.0118045034</v>
      </c>
      <c r="BZ345" s="86">
        <f t="shared" si="11"/>
        <v>1</v>
      </c>
      <c r="CA345" s="86">
        <f t="shared" si="31"/>
        <v>0.001118901913</v>
      </c>
      <c r="CB345" s="86">
        <f t="shared" si="32"/>
        <v>0.008976187316</v>
      </c>
      <c r="CC345" s="86">
        <f t="shared" si="33"/>
        <v>0.001936865279</v>
      </c>
      <c r="CD345" s="86">
        <f t="shared" si="34"/>
        <v>0.9879680455</v>
      </c>
      <c r="CE345" s="86">
        <f t="shared" si="12"/>
        <v>1</v>
      </c>
      <c r="CF345" s="62"/>
      <c r="CG345" s="86">
        <f t="shared" si="35"/>
        <v>0.9429630931</v>
      </c>
      <c r="CH345" s="86">
        <f t="shared" si="36"/>
        <v>0.01977294033</v>
      </c>
      <c r="CI345" s="86">
        <f t="shared" si="37"/>
        <v>0.03130931212</v>
      </c>
      <c r="CJ345" s="86">
        <f t="shared" si="38"/>
        <v>0.005954654477</v>
      </c>
      <c r="CK345" s="86">
        <f t="shared" si="13"/>
        <v>1</v>
      </c>
      <c r="CL345" s="86">
        <f t="shared" si="39"/>
        <v>0.05820852411</v>
      </c>
      <c r="CM345" s="86">
        <f t="shared" si="40"/>
        <v>0.9144860362</v>
      </c>
      <c r="CN345" s="86">
        <f t="shared" si="41"/>
        <v>0.01341561982</v>
      </c>
      <c r="CO345" s="86">
        <f t="shared" si="42"/>
        <v>0.01388981983</v>
      </c>
      <c r="CP345" s="86">
        <f t="shared" si="14"/>
        <v>1</v>
      </c>
      <c r="CQ345" s="86">
        <f t="shared" si="43"/>
        <v>0.03585562389</v>
      </c>
      <c r="CR345" s="86">
        <f t="shared" si="44"/>
        <v>0.005218902318</v>
      </c>
      <c r="CS345" s="86">
        <f t="shared" si="45"/>
        <v>0.9471209704</v>
      </c>
      <c r="CT345" s="86">
        <f t="shared" si="46"/>
        <v>0.0118045034</v>
      </c>
      <c r="CU345" s="86">
        <f t="shared" si="15"/>
        <v>1</v>
      </c>
      <c r="CV345" s="86">
        <f t="shared" si="47"/>
        <v>0.001118901913</v>
      </c>
      <c r="CW345" s="86">
        <f t="shared" si="48"/>
        <v>0.008976187316</v>
      </c>
      <c r="CX345" s="86">
        <f t="shared" si="49"/>
        <v>0.001936865279</v>
      </c>
      <c r="CY345" s="86">
        <f t="shared" si="50"/>
        <v>0.9879680455</v>
      </c>
      <c r="CZ345" s="86">
        <f t="shared" si="16"/>
        <v>1</v>
      </c>
      <c r="DA345" s="62"/>
      <c r="DB345" s="86">
        <f>(AQ345*Baseline!B$7 + AV345*Baseline!B$11 + BA345*Baseline!B$16 + BF345*Baseline!B$18)</f>
        <v>61359.27579</v>
      </c>
      <c r="DC345" s="86">
        <f>(AR345*Baseline!B$7 + AW345*Baseline!B$11 + BB345*Baseline!B$16 + BG345*Baseline!B$18)</f>
        <v>75991.94262</v>
      </c>
      <c r="DD345" s="86">
        <f>(AS345*Baseline!B$7 + AX345*Baseline!B$11 + BC345*Baseline!B$16 + BH345*Baseline!B$18)</f>
        <v>138165.1534</v>
      </c>
      <c r="DE345" s="86">
        <f>(AT345*Baseline!B$7 + AY345*Baseline!B$11 + BD345*Baseline!B$16 + BI345*Baseline!B$18)</f>
        <v>1260558.381</v>
      </c>
      <c r="DF345" s="86">
        <f t="shared" si="17"/>
        <v>1536074.752</v>
      </c>
      <c r="DG345" s="62"/>
      <c r="DH345" s="86">
        <f t="shared" si="51"/>
        <v>0.03994550115</v>
      </c>
      <c r="DI345" s="86">
        <f t="shared" si="52"/>
        <v>0.04947151334</v>
      </c>
      <c r="DJ345" s="86">
        <f t="shared" si="53"/>
        <v>0.08994689428</v>
      </c>
      <c r="DK345" s="86">
        <f t="shared" si="54"/>
        <v>0.8206360912</v>
      </c>
      <c r="DL345" s="86">
        <f t="shared" si="18"/>
        <v>1</v>
      </c>
      <c r="DM345" s="62"/>
      <c r="DN345" s="86">
        <f>DH345 / (Baseline!B$7/Baseline!B$17)</f>
        <v>4.263919513</v>
      </c>
      <c r="DO345" s="86">
        <f>DI345 / (Baseline!B$11/Baseline!B$17)</f>
        <v>1.194266011</v>
      </c>
      <c r="DP345" s="86">
        <f>DJ345 / (Baseline!B$16/Baseline!B$17)</f>
        <v>1.389951342</v>
      </c>
      <c r="DQ345" s="86">
        <f>DK345 / (Baseline!B$18/Baseline!B$17)</f>
        <v>0.9278015487</v>
      </c>
      <c r="DR345" s="62"/>
      <c r="DS345" s="86">
        <f>DH345 / Baseline!H$117</f>
        <v>1.598104204</v>
      </c>
      <c r="DT345" s="86">
        <f>DI345 / Baseline!H$118</f>
        <v>1.11360635</v>
      </c>
      <c r="DU345" s="86">
        <f>DJ345 / Baseline!H$119</f>
        <v>1.075262445</v>
      </c>
      <c r="DV345" s="86">
        <f>DK345 / Baseline!H$120</f>
        <v>0.968955299</v>
      </c>
      <c r="DW345" s="87"/>
      <c r="DX345" s="86">
        <f>(AU345*Baseline!B$34)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0.02922448329</v>
      </c>
      <c r="DY345" s="86">
        <f>(AZ345*Baseline!B$34) + (Baseline!D$90*(1-Baseline!D$91)*Baseline!B$35) + (Baseline!D$90*Baseline!D$91*((1-Baseline!D$92)*Baseline!B$40 + Baseline!D$92*Baseline!B$41))</f>
        <v>0.01121416539</v>
      </c>
      <c r="DZ345" s="86">
        <f>(BE345*Baseline!B$34) + (Baseline!F$90*(1-Baseline!F$91)*Baseline!B$35) + (Baseline!F$90*Baseline!F$91*((1-Baseline!F$92)*Baseline!B$40 + Baseline!F$92*Baseline!B$41))</f>
        <v>0.01402219231</v>
      </c>
      <c r="EA345" s="86">
        <f>(BJ345*Baseline!B$34) + (Baseline!H$90*(1-Baseline!H$91)*Baseline!B$35) + (Baseline!H$90*Baseline!H$91*((1-Baseline!H$92)*Baseline!B$40 + Baseline!H$92*Baseline!B$41))</f>
        <v>0.009314856356</v>
      </c>
      <c r="EB345" s="86">
        <f>( DX345*Baseline!B$7 + DY345*Baseline!B$11 + DZ345*Baseline!B$16 + EA345*Baseline!B$18 ) / Baseline!B$17</f>
        <v>0.009884674602</v>
      </c>
    </row>
    <row r="346">
      <c r="A346" s="73" t="s">
        <v>522</v>
      </c>
      <c r="B346" s="85">
        <f>MIN( MAX( NORMINV( MCrands!B346, (B$5+B$4)/2, (B$5-B$4)/3.29 ), 0 ), 1 )</f>
        <v>0.5441974593</v>
      </c>
      <c r="C346" s="85">
        <f>MAX( NORMINV( MCrands!C346, (C$5+C$4)/2, (C$5-C$4)/3.29 ), 0 )</f>
        <v>2.475738783</v>
      </c>
      <c r="D346" s="83"/>
      <c r="E346" s="84">
        <f>Baseline!B$33 * (C346 * Baseline!B$68*Baseline!B$68/Baseline!B$75 + Baseline!B$46 * Baseline!B$54*Baseline!B$54/Baseline!B$76 + Baseline!B$47 * Baseline!B$55*Baseline!B$55/Baseline!B$77 + Baseline!B$56*Baseline!B$56/Baseline!B$78)</f>
        <v>0.00001757778108</v>
      </c>
      <c r="F346" s="84">
        <f>Baseline!B$33 * (C346 * Baseline!B$68*Baseline!B$59/Baseline!B$75 + Baseline!B$46 * Baseline!B$54*Baseline!B$69/Baseline!B$76 + Baseline!B$47 * Baseline!B$55*Baseline!B$57/Baseline!B$77 + Baseline!B$56*Baseline!B$58/Baseline!B$78)</f>
        <v>0.0000002390148776</v>
      </c>
      <c r="G346" s="85">
        <f>Baseline!B$33 * (C346 * Baseline!B$68*Baseline!B$60/Baseline!B$75 + Baseline!B$46 * Baseline!B$54*Baseline!B$61/Baseline!B$76 + Baseline!B$47 * Baseline!B$55*Baseline!B$70/Baseline!B$77 + Baseline!B$56*Baseline!B$62/Baseline!B$78)</f>
        <v>0.0000002002981956</v>
      </c>
      <c r="H346" s="84">
        <f>Baseline!B$33 * (C346 * Baseline!B$68*Baseline!B$63/Baseline!B$75 + Baseline!B$46 * Baseline!B$54*Baseline!B$64/Baseline!B$76 + Baseline!B$47 * Baseline!B$55*Baseline!B$65/Baseline!B$77 + Baseline!B$56*Baseline!B$71/Baseline!B$78)</f>
        <v>0.000000003676915927</v>
      </c>
      <c r="I346" s="84">
        <f>Baseline!B$33 * (C346 * Baseline!B$59*Baseline!B$68/Baseline!B$75 + Baseline!B$46 * Baseline!B$69*Baseline!B$54/Baseline!B$76 + Baseline!B$47 * Baseline!B$57*Baseline!B$55/Baseline!B$77 + Baseline!B$58*Baseline!B$56/Baseline!B$78)</f>
        <v>0.0000002390148776</v>
      </c>
      <c r="J346" s="85">
        <f>Baseline!B$33 * (C346 * Baseline!B$59*Baseline!B$59/Baseline!B$75 + Baseline!B$46 * Baseline!B$69*Baseline!B$69/Baseline!B$76 + Baseline!B$47 * Baseline!B$57*Baseline!B$57/Baseline!B$77 + Baseline!B$58*Baseline!B$58/Baseline!B$78)</f>
        <v>0.000002116574427</v>
      </c>
      <c r="K346" s="84">
        <f>Baseline!B$33 * (C346 * Baseline!B$59*Baseline!B$60/Baseline!B$75 + Baseline!B$46 * Baseline!B$69*Baseline!B$61/Baseline!B$76 + Baseline!B$47 * Baseline!B$57*Baseline!B$70/Baseline!B$77 + Baseline!B$58*Baseline!B$62/Baseline!B$78)</f>
        <v>0.00000001648977155</v>
      </c>
      <c r="L346" s="85">
        <f>Baseline!B$33 * (C346 * Baseline!B$59*Baseline!B$63/Baseline!B$75 + Baseline!B$46 * Baseline!B$69*Baseline!B$64/Baseline!B$76 + Baseline!B$47 * Baseline!B$57*Baseline!B$65/Baseline!B$77 + Baseline!B$58*Baseline!B$71/Baseline!B$78)</f>
        <v>0.00000001707278893</v>
      </c>
      <c r="M346" s="84">
        <f>Baseline!B$33 * (C346 * Baseline!B$60*Baseline!B$68/Baseline!B$75 + Baseline!B$46 * Baseline!B$61*Baseline!B$54/Baseline!B$76 + Baseline!B$47 * Baseline!B$70*Baseline!B$55/Baseline!B$77 + Baseline!B$62*Baseline!B$56/Baseline!B$78)</f>
        <v>0.0000002002981956</v>
      </c>
      <c r="N346" s="85">
        <f>Baseline!B$33 * (C346 * Baseline!B$60*Baseline!B$59/Baseline!B$75 + Baseline!B$46 * Baseline!B$61*Baseline!B$69/Baseline!B$76 + Baseline!B$47 * Baseline!B$70*Baseline!B$57/Baseline!B$77 + Baseline!B$62*Baseline!B$58/Baseline!B$78)</f>
        <v>0.00000001648977155</v>
      </c>
      <c r="O346" s="85">
        <f>Baseline!B$33 * (C346 * Baseline!B$60*Baseline!B$60/Baseline!B$75 + Baseline!B$46 * Baseline!B$61*Baseline!B$61/Baseline!B$76 + Baseline!B$47 * Baseline!B$70*Baseline!B$70/Baseline!B$77 + Baseline!B$62*Baseline!B$62/Baseline!B$78)</f>
        <v>0.000001589267491</v>
      </c>
      <c r="P346" s="84">
        <f>Baseline!B$33 * (C346 * Baseline!B$60*Baseline!B$63/Baseline!B$75 + Baseline!B$46 * Baseline!B$61*Baseline!B$64/Baseline!B$76 + Baseline!B$47 * Baseline!B$70*Baseline!B$65/Baseline!B$77 + Baseline!B$62*Baseline!B$71/Baseline!B$78)</f>
        <v>0.000000001956388569</v>
      </c>
      <c r="Q346" s="84">
        <f>Baseline!B$33 * (C346 * Baseline!B$63*Baseline!B$68/Baseline!B$75 + Baseline!B$46 * Baseline!B$64*Baseline!B$54/Baseline!B$76 + Baseline!B$47 * Baseline!B$65*Baseline!B$55/Baseline!B$77 + Baseline!B$71*Baseline!B$56/Baseline!B$78)</f>
        <v>0.000000003676915927</v>
      </c>
      <c r="R346" s="84">
        <f>Baseline!B$33 * (C346 * Baseline!B$63*Baseline!B$59/Baseline!B$75 + Baseline!B$46 * Baseline!B$64*Baseline!B$69/Baseline!B$76 + Baseline!B$47 * Baseline!B$65*Baseline!B$57/Baseline!B$77 + Baseline!B$71*Baseline!B$58/Baseline!B$78)</f>
        <v>0.00000001707278893</v>
      </c>
      <c r="S346" s="84">
        <f>Baseline!B$33 * (C346 * Baseline!B$63*Baseline!B$60/Baseline!B$75 + Baseline!B$46 * Baseline!B$64*Baseline!B$61/Baseline!B$76 + Baseline!B$47 * Baseline!B$65*Baseline!B$70/Baseline!B$77 + Baseline!B$71*Baseline!B$62/Baseline!B$78)</f>
        <v>0.000000001956388569</v>
      </c>
      <c r="T346" s="84">
        <f>Baseline!B$33 * (C346 * Baseline!B$63*Baseline!B$63/Baseline!B$75 + Baseline!B$46 * Baseline!B$64*Baseline!B$64/Baseline!B$76 + Baseline!B$47 * Baseline!B$65*Baseline!B$65/Baseline!B$77 + Baseline!B$71*Baseline!B$71/Baseline!B$78)</f>
        <v>0.00000009856721689</v>
      </c>
      <c r="U346" s="83"/>
      <c r="V346" s="84">
        <f>E346 * ( Baseline!B$89 * Baseline!B$7 )</f>
        <v>0.1824397899</v>
      </c>
      <c r="W346" s="84">
        <f>F346 * ( Baseline!D$89 * Baseline!B$11 )</f>
        <v>0.004409010811</v>
      </c>
      <c r="X346" s="84">
        <f>G346 * ( Baseline!F$89 * Baseline!B$16 )</f>
        <v>0.006957311741</v>
      </c>
      <c r="Y346" s="84">
        <f>H346 * ( Baseline!H$89 * Baseline!B$18 )</f>
        <v>0.001293073772</v>
      </c>
      <c r="Z346" s="86">
        <f t="shared" si="1"/>
        <v>0.1950991862</v>
      </c>
      <c r="AA346" s="84">
        <f>I346 * ( Baseline!B$89 * Baseline!B$7 )</f>
        <v>0.002480735415</v>
      </c>
      <c r="AB346" s="85">
        <f>J346 * ( Baseline!D$89 * Baseline!B$11 )</f>
        <v>0.03904359269</v>
      </c>
      <c r="AC346" s="85">
        <f>K346 * ( Baseline!F$89 * Baseline!B$16 )</f>
        <v>0.0005727684209</v>
      </c>
      <c r="AD346" s="85">
        <f>L346 * ( Baseline!F$89 * Baseline!B$16 )</f>
        <v>0.0005930193954</v>
      </c>
      <c r="AE346" s="86">
        <f t="shared" si="2"/>
        <v>0.04269011592</v>
      </c>
      <c r="AF346" s="86">
        <f>M346 * ( Baseline!B$89 * Baseline!B$7 )</f>
        <v>0.002078894973</v>
      </c>
      <c r="AG346" s="86">
        <f>N346 * ( Baseline!D$89 * Baseline!B$11 )</f>
        <v>0.0003041801488</v>
      </c>
      <c r="AH346" s="86">
        <f>O346 * ( Baseline!F$89 * Baseline!B$16 )</f>
        <v>0.05520284064</v>
      </c>
      <c r="AI346" s="86">
        <f>P346 * ( Baseline!H$89 * Baseline!B$18 )</f>
        <v>0.0006880099505</v>
      </c>
      <c r="AJ346" s="86">
        <f t="shared" si="3"/>
        <v>0.05827392571</v>
      </c>
      <c r="AK346" s="86">
        <f>Q346 * ( Baseline!B$89 * Baseline!B$7 )</f>
        <v>0.00003816271041</v>
      </c>
      <c r="AL346" s="86">
        <f>R346 * ( Baseline!D$89 * Baseline!B$11 )</f>
        <v>0.0003149348346</v>
      </c>
      <c r="AM346" s="86">
        <f>S346 * ( Baseline!F$89 * Baseline!B$16 )</f>
        <v>0.00006795470681</v>
      </c>
      <c r="AN346" s="86">
        <f>T346 * ( Baseline!H$89 * Baseline!B$18 )</f>
        <v>0.03466347489</v>
      </c>
      <c r="AO346" s="86">
        <f t="shared" si="4"/>
        <v>0.03508452714</v>
      </c>
      <c r="AP346" s="62"/>
      <c r="AQ346" s="86">
        <f>V346 * ( (1-Baseline!B$90-Baseline!B$89) + (1-B346)*Baseline!B$90 )</f>
        <v>0.09017346796</v>
      </c>
      <c r="AR346" s="86">
        <f>W346 * ( (1-Baseline!B$90-Baseline!B$89) + (1-B346)*Baseline!B$90 )</f>
        <v>0.002179216471</v>
      </c>
      <c r="AS346" s="86">
        <f>X346 * ( (1-Baseline!B$90-Baseline!B$89) + (1-B346)*Baseline!B$90 )</f>
        <v>0.003438750548</v>
      </c>
      <c r="AT346" s="86">
        <f>Y346 * ( (1-Baseline!B$90-Baseline!B$89) + (1-B346)*Baseline!B$90 )</f>
        <v>0.0006391201524</v>
      </c>
      <c r="AU346" s="86">
        <f t="shared" si="5"/>
        <v>0.09643055513</v>
      </c>
      <c r="AV346" s="86">
        <f>AA346 * ( (1-Baseline!D$90-Baseline!D$89) + (1-B346)*Baseline!D$90 )</f>
        <v>0.001854592682</v>
      </c>
      <c r="AW346" s="86">
        <f>AB346 * ( (1-Baseline!D$90-Baseline!D$89) + (1-B346)*Baseline!D$90 )</f>
        <v>0.02918890939</v>
      </c>
      <c r="AX346" s="86">
        <f>AC346 * ( (1-Baseline!D$90-Baseline!D$89) + (1-B346)*Baseline!D$90 )</f>
        <v>0.0004282004906</v>
      </c>
      <c r="AY346" s="86">
        <f>AD346 * ( (1-Baseline!D$90-Baseline!D$89) + (1-B346)*Baseline!D$90 )</f>
        <v>0.0004433400773</v>
      </c>
      <c r="AZ346" s="86">
        <f t="shared" si="6"/>
        <v>0.03191504264</v>
      </c>
      <c r="BA346" s="86">
        <f>AF346 * ( (1-Baseline!F$90-Baseline!F$89) + (1-Baseline!B$36)*Baseline!F$90 )</f>
        <v>0.001496039347</v>
      </c>
      <c r="BB346" s="86">
        <f>AG346 * ( (1-Baseline!F$90-Baseline!F$89) + (1-Baseline!B$36)*Baseline!F$90 )</f>
        <v>0.0002188977688</v>
      </c>
      <c r="BC346" s="86">
        <f>AH346 * ( (1-Baseline!F$90-Baseline!F$89) + (1-Baseline!B$36)*Baseline!F$90 )</f>
        <v>0.03972573062</v>
      </c>
      <c r="BD346" s="86">
        <f>AI346 * ( (1-Baseline!F$90-Baseline!F$89) + (1-Baseline!B$36)*Baseline!F$90 )</f>
        <v>0.0004951139767</v>
      </c>
      <c r="BE346" s="86">
        <f t="shared" si="7"/>
        <v>0.04193578171</v>
      </c>
      <c r="BF346" s="86">
        <f>AK346 * ( (1-Baseline!H$90-Baseline!H$89) + (1-Baseline!B$36)*Baseline!H$90 )</f>
        <v>0.00003023707871</v>
      </c>
      <c r="BG346" s="86">
        <f>AL346 * ( (1-Baseline!H$90-Baseline!H$89) + (1-Baseline!B$36)*Baseline!H$90 )</f>
        <v>0.0002495291682</v>
      </c>
      <c r="BH346" s="86">
        <f>AM346 * ( (1-Baseline!H$90-Baseline!H$89) + (1-Baseline!B$36)*Baseline!H$90 )</f>
        <v>0.0000538418733</v>
      </c>
      <c r="BI346" s="86">
        <f>AN346 * ( (1-Baseline!H$90-Baseline!H$89) + (1-Baseline!B$36)*Baseline!H$90 )</f>
        <v>0.02746456442</v>
      </c>
      <c r="BJ346" s="86">
        <f t="shared" si="8"/>
        <v>0.02779817254</v>
      </c>
      <c r="BK346" s="62"/>
      <c r="BL346" s="86">
        <f t="shared" si="19"/>
        <v>0.9351130234</v>
      </c>
      <c r="BM346" s="86">
        <f t="shared" si="20"/>
        <v>0.02259881703</v>
      </c>
      <c r="BN346" s="86">
        <f t="shared" si="21"/>
        <v>0.0356603832</v>
      </c>
      <c r="BO346" s="86">
        <f t="shared" si="22"/>
        <v>0.006627776347</v>
      </c>
      <c r="BP346" s="86">
        <f t="shared" si="9"/>
        <v>1</v>
      </c>
      <c r="BQ346" s="86">
        <f t="shared" si="23"/>
        <v>0.05811029934</v>
      </c>
      <c r="BR346" s="86">
        <f t="shared" si="24"/>
        <v>0.914581557</v>
      </c>
      <c r="BS346" s="86">
        <f t="shared" si="25"/>
        <v>0.01341688606</v>
      </c>
      <c r="BT346" s="86">
        <f t="shared" si="26"/>
        <v>0.01389125756</v>
      </c>
      <c r="BU346" s="86">
        <f t="shared" si="10"/>
        <v>1</v>
      </c>
      <c r="BV346" s="86">
        <f t="shared" si="27"/>
        <v>0.03567453106</v>
      </c>
      <c r="BW346" s="86">
        <f t="shared" si="28"/>
        <v>0.0052198328</v>
      </c>
      <c r="BX346" s="86">
        <f t="shared" si="29"/>
        <v>0.9472991559</v>
      </c>
      <c r="BY346" s="86">
        <f t="shared" si="30"/>
        <v>0.01180648021</v>
      </c>
      <c r="BZ346" s="86">
        <f t="shared" si="11"/>
        <v>1</v>
      </c>
      <c r="CA346" s="86">
        <f t="shared" si="31"/>
        <v>0.001087736205</v>
      </c>
      <c r="CB346" s="86">
        <f t="shared" si="32"/>
        <v>0.008976459434</v>
      </c>
      <c r="CC346" s="86">
        <f t="shared" si="33"/>
        <v>0.001936885355</v>
      </c>
      <c r="CD346" s="86">
        <f t="shared" si="34"/>
        <v>0.987998919</v>
      </c>
      <c r="CE346" s="86">
        <f t="shared" si="12"/>
        <v>1</v>
      </c>
      <c r="CF346" s="62"/>
      <c r="CG346" s="86">
        <f t="shared" si="35"/>
        <v>0.9351130234</v>
      </c>
      <c r="CH346" s="86">
        <f t="shared" si="36"/>
        <v>0.02259881703</v>
      </c>
      <c r="CI346" s="86">
        <f t="shared" si="37"/>
        <v>0.0356603832</v>
      </c>
      <c r="CJ346" s="86">
        <f t="shared" si="38"/>
        <v>0.006627776347</v>
      </c>
      <c r="CK346" s="86">
        <f t="shared" si="13"/>
        <v>1</v>
      </c>
      <c r="CL346" s="86">
        <f t="shared" si="39"/>
        <v>0.05811029934</v>
      </c>
      <c r="CM346" s="86">
        <f t="shared" si="40"/>
        <v>0.914581557</v>
      </c>
      <c r="CN346" s="86">
        <f t="shared" si="41"/>
        <v>0.01341688606</v>
      </c>
      <c r="CO346" s="86">
        <f t="shared" si="42"/>
        <v>0.01389125756</v>
      </c>
      <c r="CP346" s="86">
        <f t="shared" si="14"/>
        <v>1</v>
      </c>
      <c r="CQ346" s="86">
        <f t="shared" si="43"/>
        <v>0.03567453106</v>
      </c>
      <c r="CR346" s="86">
        <f t="shared" si="44"/>
        <v>0.0052198328</v>
      </c>
      <c r="CS346" s="86">
        <f t="shared" si="45"/>
        <v>0.9472991559</v>
      </c>
      <c r="CT346" s="86">
        <f t="shared" si="46"/>
        <v>0.01180648021</v>
      </c>
      <c r="CU346" s="86">
        <f t="shared" si="15"/>
        <v>1</v>
      </c>
      <c r="CV346" s="86">
        <f t="shared" si="47"/>
        <v>0.001087736205</v>
      </c>
      <c r="CW346" s="86">
        <f t="shared" si="48"/>
        <v>0.008976459434</v>
      </c>
      <c r="CX346" s="86">
        <f t="shared" si="49"/>
        <v>0.001936885355</v>
      </c>
      <c r="CY346" s="86">
        <f t="shared" si="50"/>
        <v>0.987998919</v>
      </c>
      <c r="CZ346" s="86">
        <f t="shared" si="16"/>
        <v>1</v>
      </c>
      <c r="DA346" s="62"/>
      <c r="DB346" s="86">
        <f>(AQ346*Baseline!B$7 + AV346*Baseline!B$11 + BA346*Baseline!B$16 + BF346*Baseline!B$18)</f>
        <v>54108.00268</v>
      </c>
      <c r="DC346" s="86">
        <f>(AR346*Baseline!B$7 + AW346*Baseline!B$11 + BB346*Baseline!B$16 + BG346*Baseline!B$18)</f>
        <v>75813.60573</v>
      </c>
      <c r="DD346" s="86">
        <f>(AS346*Baseline!B$7 + AX346*Baseline!B$11 + BC346*Baseline!B$16 + BH346*Baseline!B$18)</f>
        <v>138140.3019</v>
      </c>
      <c r="DE346" s="86">
        <f>(AT346*Baseline!B$7 + AY346*Baseline!B$11 + BD346*Baseline!B$16 + BI346*Baseline!B$18)</f>
        <v>1260544.282</v>
      </c>
      <c r="DF346" s="86">
        <f t="shared" si="17"/>
        <v>1528606.192</v>
      </c>
      <c r="DG346" s="62"/>
      <c r="DH346" s="86">
        <f t="shared" si="51"/>
        <v>0.03539695375</v>
      </c>
      <c r="DI346" s="86">
        <f t="shared" si="52"/>
        <v>0.04959655804</v>
      </c>
      <c r="DJ346" s="86">
        <f t="shared" si="53"/>
        <v>0.09037010485</v>
      </c>
      <c r="DK346" s="86">
        <f t="shared" si="54"/>
        <v>0.8246363834</v>
      </c>
      <c r="DL346" s="86">
        <f t="shared" si="18"/>
        <v>1</v>
      </c>
      <c r="DM346" s="62"/>
      <c r="DN346" s="86">
        <f>DH346 / (Baseline!B$7/Baseline!B$17)</f>
        <v>3.778391996</v>
      </c>
      <c r="DO346" s="86">
        <f>DI346 / (Baseline!B$11/Baseline!B$17)</f>
        <v>1.197284649</v>
      </c>
      <c r="DP346" s="86">
        <f>DJ346 / (Baseline!B$16/Baseline!B$17)</f>
        <v>1.396491225</v>
      </c>
      <c r="DQ346" s="86">
        <f>DK346 / (Baseline!B$18/Baseline!B$17)</f>
        <v>0.9323242321</v>
      </c>
      <c r="DR346" s="62"/>
      <c r="DS346" s="86">
        <f>DH346 / Baseline!H$117</f>
        <v>1.416129951</v>
      </c>
      <c r="DT346" s="86">
        <f>DI346 / Baseline!H$118</f>
        <v>1.116421112</v>
      </c>
      <c r="DU346" s="86">
        <f>DJ346 / Baseline!H$119</f>
        <v>1.08032168</v>
      </c>
      <c r="DV346" s="86">
        <f>DK346 / Baseline!H$120</f>
        <v>0.9736785914</v>
      </c>
      <c r="DW346" s="87"/>
      <c r="DX346" s="86">
        <f>(AU346*Baseline!B$34)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0.02699411452</v>
      </c>
      <c r="DY346" s="86">
        <f>(AZ346*Baseline!B$34) + (Baseline!D$90*(1-Baseline!D$91)*Baseline!B$35) + (Baseline!D$90*Baseline!D$91*((1-Baseline!D$92)*Baseline!B$40 + Baseline!D$92*Baseline!B$41))</f>
        <v>0.0112008244</v>
      </c>
      <c r="DZ346" s="86">
        <f>(BE346*Baseline!B$34) + (Baseline!F$90*(1-Baseline!F$91)*Baseline!B$35) + (Baseline!F$90*Baseline!F$91*((1-Baseline!F$92)*Baseline!B$40 + Baseline!F$92*Baseline!B$41))</f>
        <v>0.01402100726</v>
      </c>
      <c r="EA346" s="86">
        <f>(BJ346*Baseline!B$34) + (Baseline!H$90*(1-Baseline!H$91)*Baseline!B$35) + (Baseline!H$90*Baseline!H$91*((1-Baseline!H$92)*Baseline!B$40 + Baseline!H$92*Baseline!B$41))</f>
        <v>0.009314725881</v>
      </c>
      <c r="EB346" s="86">
        <f>( DX346*Baseline!B$7 + DY346*Baseline!B$11 + DZ346*Baseline!B$16 + EA346*Baseline!B$18 ) / Baseline!B$17</f>
        <v>0.009863035198</v>
      </c>
    </row>
    <row r="347">
      <c r="A347" s="73" t="s">
        <v>523</v>
      </c>
      <c r="B347" s="85">
        <f>MIN( MAX( NORMINV( MCrands!B347, (B$5+B$4)/2, (B$5-B$4)/3.29 ), 0 ), 1 )</f>
        <v>0.5816728143</v>
      </c>
      <c r="C347" s="85">
        <f>MAX( NORMINV( MCrands!C347, (C$5+C$4)/2, (C$5-C$4)/3.29 ), 0 )</f>
        <v>3.02277123</v>
      </c>
      <c r="D347" s="83"/>
      <c r="E347" s="84">
        <f>Baseline!B$33 * (C347 * Baseline!B$68*Baseline!B$68/Baseline!B$75 + Baseline!B$46 * Baseline!B$54*Baseline!B$54/Baseline!B$76 + Baseline!B$47 * Baseline!B$55*Baseline!B$55/Baseline!B$77 + Baseline!B$56*Baseline!B$56/Baseline!B$78)</f>
        <v>0.00002145078394</v>
      </c>
      <c r="F347" s="84">
        <f>Baseline!B$33 * (C347 * Baseline!B$68*Baseline!B$59/Baseline!B$75 + Baseline!B$46 * Baseline!B$54*Baseline!B$69/Baseline!B$76 + Baseline!B$47 * Baseline!B$55*Baseline!B$57/Baseline!B$77 + Baseline!B$56*Baseline!B$58/Baseline!B$78)</f>
        <v>0.0000002396264044</v>
      </c>
      <c r="G347" s="85">
        <f>Baseline!B$33 * (C347 * Baseline!B$68*Baseline!B$60/Baseline!B$75 + Baseline!B$46 * Baseline!B$54*Baseline!B$61/Baseline!B$76 + Baseline!B$47 * Baseline!B$55*Baseline!B$70/Baseline!B$77 + Baseline!B$56*Baseline!B$62/Baseline!B$78)</f>
        <v>0.0000002018015323</v>
      </c>
      <c r="H347" s="84">
        <f>Baseline!B$33 * (C347 * Baseline!B$68*Baseline!B$63/Baseline!B$75 + Baseline!B$46 * Baseline!B$54*Baseline!B$64/Baseline!B$76 + Baseline!B$47 * Baseline!B$55*Baseline!B$65/Baseline!B$77 + Baseline!B$56*Baseline!B$71/Baseline!B$78)</f>
        <v>0.000000003827249591</v>
      </c>
      <c r="I347" s="84">
        <f>Baseline!B$33 * (C347 * Baseline!B$59*Baseline!B$68/Baseline!B$75 + Baseline!B$46 * Baseline!B$69*Baseline!B$54/Baseline!B$76 + Baseline!B$47 * Baseline!B$57*Baseline!B$55/Baseline!B$77 + Baseline!B$58*Baseline!B$56/Baseline!B$78)</f>
        <v>0.0000002396264044</v>
      </c>
      <c r="J347" s="85">
        <f>Baseline!B$33 * (C347 * Baseline!B$59*Baseline!B$59/Baseline!B$75 + Baseline!B$46 * Baseline!B$69*Baseline!B$69/Baseline!B$76 + Baseline!B$47 * Baseline!B$57*Baseline!B$57/Baseline!B$77 + Baseline!B$58*Baseline!B$58/Baseline!B$78)</f>
        <v>0.000002116574523</v>
      </c>
      <c r="K347" s="84">
        <f>Baseline!B$33 * (C347 * Baseline!B$59*Baseline!B$60/Baseline!B$75 + Baseline!B$46 * Baseline!B$69*Baseline!B$61/Baseline!B$76 + Baseline!B$47 * Baseline!B$57*Baseline!B$70/Baseline!B$77 + Baseline!B$58*Baseline!B$62/Baseline!B$78)</f>
        <v>0.00000001649000892</v>
      </c>
      <c r="L347" s="85">
        <f>Baseline!B$33 * (C347 * Baseline!B$59*Baseline!B$63/Baseline!B$75 + Baseline!B$46 * Baseline!B$69*Baseline!B$64/Baseline!B$76 + Baseline!B$47 * Baseline!B$57*Baseline!B$65/Baseline!B$77 + Baseline!B$58*Baseline!B$71/Baseline!B$78)</f>
        <v>0.00000001707281267</v>
      </c>
      <c r="M347" s="84">
        <f>Baseline!B$33 * (C347 * Baseline!B$60*Baseline!B$68/Baseline!B$75 + Baseline!B$46 * Baseline!B$61*Baseline!B$54/Baseline!B$76 + Baseline!B$47 * Baseline!B$70*Baseline!B$55/Baseline!B$77 + Baseline!B$62*Baseline!B$56/Baseline!B$78)</f>
        <v>0.0000002018015323</v>
      </c>
      <c r="N347" s="85">
        <f>Baseline!B$33 * (C347 * Baseline!B$60*Baseline!B$59/Baseline!B$75 + Baseline!B$46 * Baseline!B$61*Baseline!B$69/Baseline!B$76 + Baseline!B$47 * Baseline!B$70*Baseline!B$57/Baseline!B$77 + Baseline!B$62*Baseline!B$58/Baseline!B$78)</f>
        <v>0.00000001649000892</v>
      </c>
      <c r="O347" s="85">
        <f>Baseline!B$33 * (C347 * Baseline!B$60*Baseline!B$60/Baseline!B$75 + Baseline!B$46 * Baseline!B$61*Baseline!B$61/Baseline!B$76 + Baseline!B$47 * Baseline!B$70*Baseline!B$70/Baseline!B$77 + Baseline!B$62*Baseline!B$62/Baseline!B$78)</f>
        <v>0.000001589268075</v>
      </c>
      <c r="P347" s="84">
        <f>Baseline!B$33 * (C347 * Baseline!B$60*Baseline!B$63/Baseline!B$75 + Baseline!B$46 * Baseline!B$61*Baseline!B$64/Baseline!B$76 + Baseline!B$47 * Baseline!B$70*Baseline!B$65/Baseline!B$77 + Baseline!B$62*Baseline!B$71/Baseline!B$78)</f>
        <v>0.000000001956446922</v>
      </c>
      <c r="Q347" s="84">
        <f>Baseline!B$33 * (C347 * Baseline!B$63*Baseline!B$68/Baseline!B$75 + Baseline!B$46 * Baseline!B$64*Baseline!B$54/Baseline!B$76 + Baseline!B$47 * Baseline!B$65*Baseline!B$55/Baseline!B$77 + Baseline!B$71*Baseline!B$56/Baseline!B$78)</f>
        <v>0.000000003827249591</v>
      </c>
      <c r="R347" s="84">
        <f>Baseline!B$33 * (C347 * Baseline!B$63*Baseline!B$59/Baseline!B$75 + Baseline!B$46 * Baseline!B$64*Baseline!B$69/Baseline!B$76 + Baseline!B$47 * Baseline!B$65*Baseline!B$57/Baseline!B$77 + Baseline!B$71*Baseline!B$58/Baseline!B$78)</f>
        <v>0.00000001707281267</v>
      </c>
      <c r="S347" s="84">
        <f>Baseline!B$33 * (C347 * Baseline!B$63*Baseline!B$60/Baseline!B$75 + Baseline!B$46 * Baseline!B$64*Baseline!B$61/Baseline!B$76 + Baseline!B$47 * Baseline!B$65*Baseline!B$70/Baseline!B$77 + Baseline!B$71*Baseline!B$62/Baseline!B$78)</f>
        <v>0.000000001956446922</v>
      </c>
      <c r="T347" s="84">
        <f>Baseline!B$33 * (C347 * Baseline!B$63*Baseline!B$63/Baseline!B$75 + Baseline!B$46 * Baseline!B$64*Baseline!B$64/Baseline!B$76 + Baseline!B$47 * Baseline!B$65*Baseline!B$65/Baseline!B$77 + Baseline!B$71*Baseline!B$71/Baseline!B$78)</f>
        <v>0.00000009856722273</v>
      </c>
      <c r="U347" s="83"/>
      <c r="V347" s="84">
        <f>E347 * ( Baseline!B$89 * Baseline!B$7 )</f>
        <v>0.2226376865</v>
      </c>
      <c r="W347" s="84">
        <f>F347 * ( Baseline!D$89 * Baseline!B$11 )</f>
        <v>0.004420291398</v>
      </c>
      <c r="X347" s="84">
        <f>G347 * ( Baseline!F$89 * Baseline!B$16 )</f>
        <v>0.007009529793</v>
      </c>
      <c r="Y347" s="84">
        <f>H347 * ( Baseline!H$89 * Baseline!B$18 )</f>
        <v>0.001345942132</v>
      </c>
      <c r="Z347" s="86">
        <f t="shared" si="1"/>
        <v>0.2354134499</v>
      </c>
      <c r="AA347" s="84">
        <f>I347 * ( Baseline!B$89 * Baseline!B$7 )</f>
        <v>0.002487082451</v>
      </c>
      <c r="AB347" s="85">
        <f>J347 * ( Baseline!D$89 * Baseline!B$11 )</f>
        <v>0.03904359447</v>
      </c>
      <c r="AC347" s="85">
        <f>K347 * ( Baseline!F$89 * Baseline!B$16 )</f>
        <v>0.0005727766659</v>
      </c>
      <c r="AD347" s="85">
        <f>L347 * ( Baseline!F$89 * Baseline!B$16 )</f>
        <v>0.0005930202199</v>
      </c>
      <c r="AE347" s="86">
        <f t="shared" si="2"/>
        <v>0.0426964738</v>
      </c>
      <c r="AF347" s="86">
        <f>M347 * ( Baseline!B$89 * Baseline!B$7 )</f>
        <v>0.002094498104</v>
      </c>
      <c r="AG347" s="86">
        <f>N347 * ( Baseline!D$89 * Baseline!B$11 )</f>
        <v>0.0003041845275</v>
      </c>
      <c r="AH347" s="86">
        <f>O347 * ( Baseline!F$89 * Baseline!B$16 )</f>
        <v>0.05520286091</v>
      </c>
      <c r="AI347" s="86">
        <f>P347 * ( Baseline!H$89 * Baseline!B$18 )</f>
        <v>0.0006880304718</v>
      </c>
      <c r="AJ347" s="86">
        <f t="shared" si="3"/>
        <v>0.05828957401</v>
      </c>
      <c r="AK347" s="86">
        <f>Q347 * ( Baseline!B$89 * Baseline!B$7 )</f>
        <v>0.0000397230235</v>
      </c>
      <c r="AL347" s="86">
        <f>R347 * ( Baseline!D$89 * Baseline!B$11 )</f>
        <v>0.0003149352725</v>
      </c>
      <c r="AM347" s="86">
        <f>S347 * ( Baseline!F$89 * Baseline!B$16 )</f>
        <v>0.00006795673369</v>
      </c>
      <c r="AN347" s="86">
        <f>T347 * ( Baseline!H$89 * Baseline!B$18 )</f>
        <v>0.03466347694</v>
      </c>
      <c r="AO347" s="86">
        <f t="shared" si="4"/>
        <v>0.03508609197</v>
      </c>
      <c r="AP347" s="62"/>
      <c r="AQ347" s="86">
        <f>V347 * ( (1-Baseline!B$90-Baseline!B$89) + (1-B347)*Baseline!B$90 )</f>
        <v>0.1026162022</v>
      </c>
      <c r="AR347" s="86">
        <f>W347 * ( (1-Baseline!B$90-Baseline!B$89) + (1-B347)*Baseline!B$90 )</f>
        <v>0.002037361791</v>
      </c>
      <c r="AS347" s="86">
        <f>X347 * ( (1-Baseline!B$90-Baseline!B$89) + (1-B347)*Baseline!B$90 )</f>
        <v>0.003230770755</v>
      </c>
      <c r="AT347" s="86">
        <f>Y347 * ( (1-Baseline!B$90-Baseline!B$89) + (1-B347)*Baseline!B$90 )</f>
        <v>0.0006203597969</v>
      </c>
      <c r="AU347" s="86">
        <f t="shared" si="5"/>
        <v>0.1085046945</v>
      </c>
      <c r="AV347" s="86">
        <f>AA347 * ( (1-Baseline!D$90-Baseline!D$89) + (1-B347)*Baseline!D$90 )</f>
        <v>0.001817582187</v>
      </c>
      <c r="AW347" s="86">
        <f>AB347 * ( (1-Baseline!D$90-Baseline!D$89) + (1-B347)*Baseline!D$90 )</f>
        <v>0.02853340942</v>
      </c>
      <c r="AX347" s="86">
        <f>AC347 * ( (1-Baseline!D$90-Baseline!D$89) + (1-B347)*Baseline!D$90 )</f>
        <v>0.0004185903305</v>
      </c>
      <c r="AY347" s="86">
        <f>AD347 * ( (1-Baseline!D$90-Baseline!D$89) + (1-B347)*Baseline!D$90 )</f>
        <v>0.0004333845015</v>
      </c>
      <c r="AZ347" s="86">
        <f t="shared" si="6"/>
        <v>0.03120296644</v>
      </c>
      <c r="BA347" s="86">
        <f>AF347 * ( (1-Baseline!F$90-Baseline!F$89) + (1-Baseline!B$36)*Baseline!F$90 )</f>
        <v>0.001507267859</v>
      </c>
      <c r="BB347" s="86">
        <f>AG347 * ( (1-Baseline!F$90-Baseline!F$89) + (1-Baseline!B$36)*Baseline!F$90 )</f>
        <v>0.0002189009199</v>
      </c>
      <c r="BC347" s="86">
        <f>AH347 * ( (1-Baseline!F$90-Baseline!F$89) + (1-Baseline!B$36)*Baseline!F$90 )</f>
        <v>0.0397257452</v>
      </c>
      <c r="BD347" s="86">
        <f>AI347 * ( (1-Baseline!F$90-Baseline!F$89) + (1-Baseline!B$36)*Baseline!F$90 )</f>
        <v>0.0004951287445</v>
      </c>
      <c r="BE347" s="86">
        <f t="shared" si="7"/>
        <v>0.04194704273</v>
      </c>
      <c r="BF347" s="86">
        <f>AK347 * ( (1-Baseline!H$90-Baseline!H$89) + (1-Baseline!B$36)*Baseline!H$90 )</f>
        <v>0.00003147334598</v>
      </c>
      <c r="BG347" s="86">
        <f>AL347 * ( (1-Baseline!H$90-Baseline!H$89) + (1-Baseline!B$36)*Baseline!H$90 )</f>
        <v>0.0002495295151</v>
      </c>
      <c r="BH347" s="86">
        <f>AM347 * ( (1-Baseline!H$90-Baseline!H$89) + (1-Baseline!B$36)*Baseline!H$90 )</f>
        <v>0.00005384347924</v>
      </c>
      <c r="BI347" s="86">
        <f>AN347 * ( (1-Baseline!H$90-Baseline!H$89) + (1-Baseline!B$36)*Baseline!H$90 )</f>
        <v>0.02746456605</v>
      </c>
      <c r="BJ347" s="86">
        <f t="shared" si="8"/>
        <v>0.02779941239</v>
      </c>
      <c r="BK347" s="62"/>
      <c r="BL347" s="86">
        <f t="shared" si="19"/>
        <v>0.9457305293</v>
      </c>
      <c r="BM347" s="86">
        <f t="shared" si="20"/>
        <v>0.01877671561</v>
      </c>
      <c r="BN347" s="86">
        <f t="shared" si="21"/>
        <v>0.02977540067</v>
      </c>
      <c r="BO347" s="86">
        <f t="shared" si="22"/>
        <v>0.005717354438</v>
      </c>
      <c r="BP347" s="86">
        <f t="shared" si="9"/>
        <v>1</v>
      </c>
      <c r="BQ347" s="86">
        <f t="shared" si="23"/>
        <v>0.05825030101</v>
      </c>
      <c r="BR347" s="86">
        <f t="shared" si="24"/>
        <v>0.9144454094</v>
      </c>
      <c r="BS347" s="86">
        <f t="shared" si="25"/>
        <v>0.01341508127</v>
      </c>
      <c r="BT347" s="86">
        <f t="shared" si="26"/>
        <v>0.01388920834</v>
      </c>
      <c r="BU347" s="86">
        <f t="shared" si="10"/>
        <v>1</v>
      </c>
      <c r="BV347" s="86">
        <f t="shared" si="27"/>
        <v>0.03593263699</v>
      </c>
      <c r="BW347" s="86">
        <f t="shared" si="28"/>
        <v>0.005218506613</v>
      </c>
      <c r="BX347" s="86">
        <f t="shared" si="29"/>
        <v>0.9470451937</v>
      </c>
      <c r="BY347" s="86">
        <f t="shared" si="30"/>
        <v>0.01180366272</v>
      </c>
      <c r="BZ347" s="86">
        <f t="shared" si="11"/>
        <v>1</v>
      </c>
      <c r="CA347" s="86">
        <f t="shared" si="31"/>
        <v>0.001132158678</v>
      </c>
      <c r="CB347" s="86">
        <f t="shared" si="32"/>
        <v>0.008976071566</v>
      </c>
      <c r="CC347" s="86">
        <f t="shared" si="33"/>
        <v>0.00193685674</v>
      </c>
      <c r="CD347" s="86">
        <f t="shared" si="34"/>
        <v>0.987954913</v>
      </c>
      <c r="CE347" s="86">
        <f t="shared" si="12"/>
        <v>1</v>
      </c>
      <c r="CF347" s="62"/>
      <c r="CG347" s="86">
        <f t="shared" si="35"/>
        <v>0.9457305293</v>
      </c>
      <c r="CH347" s="86">
        <f t="shared" si="36"/>
        <v>0.01877671561</v>
      </c>
      <c r="CI347" s="86">
        <f t="shared" si="37"/>
        <v>0.02977540067</v>
      </c>
      <c r="CJ347" s="86">
        <f t="shared" si="38"/>
        <v>0.005717354438</v>
      </c>
      <c r="CK347" s="86">
        <f t="shared" si="13"/>
        <v>1</v>
      </c>
      <c r="CL347" s="86">
        <f t="shared" si="39"/>
        <v>0.05825030101</v>
      </c>
      <c r="CM347" s="86">
        <f t="shared" si="40"/>
        <v>0.9144454094</v>
      </c>
      <c r="CN347" s="86">
        <f t="shared" si="41"/>
        <v>0.01341508127</v>
      </c>
      <c r="CO347" s="86">
        <f t="shared" si="42"/>
        <v>0.01388920834</v>
      </c>
      <c r="CP347" s="86">
        <f t="shared" si="14"/>
        <v>1</v>
      </c>
      <c r="CQ347" s="86">
        <f t="shared" si="43"/>
        <v>0.03593263699</v>
      </c>
      <c r="CR347" s="86">
        <f t="shared" si="44"/>
        <v>0.005218506613</v>
      </c>
      <c r="CS347" s="86">
        <f t="shared" si="45"/>
        <v>0.9470451937</v>
      </c>
      <c r="CT347" s="86">
        <f t="shared" si="46"/>
        <v>0.01180366272</v>
      </c>
      <c r="CU347" s="86">
        <f t="shared" si="15"/>
        <v>1</v>
      </c>
      <c r="CV347" s="86">
        <f t="shared" si="47"/>
        <v>0.001132158678</v>
      </c>
      <c r="CW347" s="86">
        <f t="shared" si="48"/>
        <v>0.008976071566</v>
      </c>
      <c r="CX347" s="86">
        <f t="shared" si="49"/>
        <v>0.00193685674</v>
      </c>
      <c r="CY347" s="86">
        <f t="shared" si="50"/>
        <v>0.987954913</v>
      </c>
      <c r="CZ347" s="86">
        <f t="shared" si="16"/>
        <v>1</v>
      </c>
      <c r="DA347" s="62"/>
      <c r="DB347" s="86">
        <f>(AQ347*Baseline!B$7 + AV347*Baseline!B$11 + BA347*Baseline!B$16 + BF347*Baseline!B$18)</f>
        <v>60157.58512</v>
      </c>
      <c r="DC347" s="86">
        <f>(AR347*Baseline!B$7 + AW347*Baseline!B$11 + BB347*Baseline!B$16 + BG347*Baseline!B$18)</f>
        <v>74339.07755</v>
      </c>
      <c r="DD347" s="86">
        <f>(AS347*Baseline!B$7 + AX347*Baseline!B$11 + BC347*Baseline!B$16 + BH347*Baseline!B$18)</f>
        <v>138018.9446</v>
      </c>
      <c r="DE347" s="86">
        <f>(AT347*Baseline!B$7 + AY347*Baseline!B$11 + BD347*Baseline!B$16 + BI347*Baseline!B$18)</f>
        <v>1260513.957</v>
      </c>
      <c r="DF347" s="86">
        <f t="shared" si="17"/>
        <v>1533029.564</v>
      </c>
      <c r="DG347" s="62"/>
      <c r="DH347" s="86">
        <f t="shared" si="51"/>
        <v>0.03924098174</v>
      </c>
      <c r="DI347" s="86">
        <f t="shared" si="52"/>
        <v>0.04849161379</v>
      </c>
      <c r="DJ347" s="86">
        <f t="shared" si="53"/>
        <v>0.09003019107</v>
      </c>
      <c r="DK347" s="86">
        <f t="shared" si="54"/>
        <v>0.8222372134</v>
      </c>
      <c r="DL347" s="86">
        <f t="shared" si="18"/>
        <v>1</v>
      </c>
      <c r="DM347" s="62"/>
      <c r="DN347" s="86">
        <f>DH347 / (Baseline!B$7/Baseline!B$17)</f>
        <v>4.1887167</v>
      </c>
      <c r="DO347" s="86">
        <f>DI347 / (Baseline!B$11/Baseline!B$17)</f>
        <v>1.170610766</v>
      </c>
      <c r="DP347" s="86">
        <f>DJ347 / (Baseline!B$16/Baseline!B$17)</f>
        <v>1.391238529</v>
      </c>
      <c r="DQ347" s="86">
        <f>DK347 / (Baseline!B$18/Baseline!B$17)</f>
        <v>0.9296117586</v>
      </c>
      <c r="DR347" s="62"/>
      <c r="DS347" s="86">
        <f>DH347 / Baseline!H$117</f>
        <v>1.569918416</v>
      </c>
      <c r="DT347" s="86">
        <f>DI347 / Baseline!H$118</f>
        <v>1.09154876</v>
      </c>
      <c r="DU347" s="86">
        <f>DJ347 / Baseline!H$119</f>
        <v>1.076258209</v>
      </c>
      <c r="DV347" s="86">
        <f>DK347 / Baseline!H$120</f>
        <v>0.970845803</v>
      </c>
      <c r="DW347" s="87"/>
      <c r="DX347" s="86">
        <f>(AU347*Baseline!B$34)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0.02880523543</v>
      </c>
      <c r="DY347" s="86">
        <f>(AZ347*Baseline!B$34) + (Baseline!D$90*(1-Baseline!D$91)*Baseline!B$35) + (Baseline!D$90*Baseline!D$91*((1-Baseline!D$92)*Baseline!B$40 + Baseline!D$92*Baseline!B$41))</f>
        <v>0.01109401297</v>
      </c>
      <c r="DZ347" s="86">
        <f>(BE347*Baseline!B$34) + (Baseline!F$90*(1-Baseline!F$91)*Baseline!B$35) + (Baseline!F$90*Baseline!F$91*((1-Baseline!F$92)*Baseline!B$40 + Baseline!F$92*Baseline!B$41))</f>
        <v>0.01402269641</v>
      </c>
      <c r="EA347" s="86">
        <f>(BJ347*Baseline!B$34) + (Baseline!H$90*(1-Baseline!H$91)*Baseline!B$35) + (Baseline!H$90*Baseline!H$91*((1-Baseline!H$92)*Baseline!B$40 + Baseline!H$92*Baseline!B$41))</f>
        <v>0.009314911858</v>
      </c>
      <c r="EB347" s="86">
        <f>( DX347*Baseline!B$7 + DY347*Baseline!B$11 + DZ347*Baseline!B$16 + EA347*Baseline!B$18 ) / Baseline!B$17</f>
        <v>0.009875851474</v>
      </c>
    </row>
    <row r="348">
      <c r="A348" s="73" t="s">
        <v>524</v>
      </c>
      <c r="B348" s="85">
        <f>MIN( MAX( NORMINV( MCrands!B348, (B$5+B$4)/2, (B$5-B$4)/3.29 ), 0 ), 1 )</f>
        <v>0.3581631934</v>
      </c>
      <c r="C348" s="85">
        <f>MAX( NORMINV( MCrands!C348, (C$5+C$4)/2, (C$5-C$4)/3.29 ), 0 )</f>
        <v>2.739471631</v>
      </c>
      <c r="D348" s="83"/>
      <c r="E348" s="84">
        <f>Baseline!B$33 * (C348 * Baseline!B$68*Baseline!B$68/Baseline!B$75 + Baseline!B$46 * Baseline!B$54*Baseline!B$54/Baseline!B$76 + Baseline!B$47 * Baseline!B$55*Baseline!B$55/Baseline!B$77 + Baseline!B$56*Baseline!B$56/Baseline!B$78)</f>
        <v>0.00001944501598</v>
      </c>
      <c r="F348" s="84">
        <f>Baseline!B$33 * (C348 * Baseline!B$68*Baseline!B$59/Baseline!B$75 + Baseline!B$46 * Baseline!B$54*Baseline!B$69/Baseline!B$76 + Baseline!B$47 * Baseline!B$55*Baseline!B$57/Baseline!B$77 + Baseline!B$56*Baseline!B$58/Baseline!B$78)</f>
        <v>0.0000002393097042</v>
      </c>
      <c r="G348" s="85">
        <f>Baseline!B$33 * (C348 * Baseline!B$68*Baseline!B$60/Baseline!B$75 + Baseline!B$46 * Baseline!B$54*Baseline!B$61/Baseline!B$76 + Baseline!B$47 * Baseline!B$55*Baseline!B$70/Baseline!B$77 + Baseline!B$56*Baseline!B$62/Baseline!B$78)</f>
        <v>0.0000002010229776</v>
      </c>
      <c r="H348" s="84">
        <f>Baseline!B$33 * (C348 * Baseline!B$68*Baseline!B$63/Baseline!B$75 + Baseline!B$46 * Baseline!B$54*Baseline!B$64/Baseline!B$76 + Baseline!B$47 * Baseline!B$55*Baseline!B$65/Baseline!B$77 + Baseline!B$56*Baseline!B$71/Baseline!B$78)</f>
        <v>0.000000003749394124</v>
      </c>
      <c r="I348" s="84">
        <f>Baseline!B$33 * (C348 * Baseline!B$59*Baseline!B$68/Baseline!B$75 + Baseline!B$46 * Baseline!B$69*Baseline!B$54/Baseline!B$76 + Baseline!B$47 * Baseline!B$57*Baseline!B$55/Baseline!B$77 + Baseline!B$58*Baseline!B$56/Baseline!B$78)</f>
        <v>0.0000002393097042</v>
      </c>
      <c r="J348" s="85">
        <f>Baseline!B$33 * (C348 * Baseline!B$59*Baseline!B$59/Baseline!B$75 + Baseline!B$46 * Baseline!B$69*Baseline!B$69/Baseline!B$76 + Baseline!B$47 * Baseline!B$57*Baseline!B$57/Baseline!B$77 + Baseline!B$58*Baseline!B$58/Baseline!B$78)</f>
        <v>0.000002116574473</v>
      </c>
      <c r="K348" s="84">
        <f>Baseline!B$33 * (C348 * Baseline!B$59*Baseline!B$60/Baseline!B$75 + Baseline!B$46 * Baseline!B$69*Baseline!B$61/Baseline!B$76 + Baseline!B$47 * Baseline!B$57*Baseline!B$70/Baseline!B$77 + Baseline!B$58*Baseline!B$62/Baseline!B$78)</f>
        <v>0.00000001648988599</v>
      </c>
      <c r="L348" s="85">
        <f>Baseline!B$33 * (C348 * Baseline!B$59*Baseline!B$63/Baseline!B$75 + Baseline!B$46 * Baseline!B$69*Baseline!B$64/Baseline!B$76 + Baseline!B$47 * Baseline!B$57*Baseline!B$65/Baseline!B$77 + Baseline!B$58*Baseline!B$71/Baseline!B$78)</f>
        <v>0.00000001707280037</v>
      </c>
      <c r="M348" s="84">
        <f>Baseline!B$33 * (C348 * Baseline!B$60*Baseline!B$68/Baseline!B$75 + Baseline!B$46 * Baseline!B$61*Baseline!B$54/Baseline!B$76 + Baseline!B$47 * Baseline!B$70*Baseline!B$55/Baseline!B$77 + Baseline!B$62*Baseline!B$56/Baseline!B$78)</f>
        <v>0.0000002010229776</v>
      </c>
      <c r="N348" s="85">
        <f>Baseline!B$33 * (C348 * Baseline!B$60*Baseline!B$59/Baseline!B$75 + Baseline!B$46 * Baseline!B$61*Baseline!B$69/Baseline!B$76 + Baseline!B$47 * Baseline!B$70*Baseline!B$57/Baseline!B$77 + Baseline!B$62*Baseline!B$58/Baseline!B$78)</f>
        <v>0.00000001648988599</v>
      </c>
      <c r="O348" s="85">
        <f>Baseline!B$33 * (C348 * Baseline!B$60*Baseline!B$60/Baseline!B$75 + Baseline!B$46 * Baseline!B$61*Baseline!B$61/Baseline!B$76 + Baseline!B$47 * Baseline!B$70*Baseline!B$70/Baseline!B$77 + Baseline!B$62*Baseline!B$62/Baseline!B$78)</f>
        <v>0.000001589267772</v>
      </c>
      <c r="P348" s="84">
        <f>Baseline!B$33 * (C348 * Baseline!B$60*Baseline!B$63/Baseline!B$75 + Baseline!B$46 * Baseline!B$61*Baseline!B$64/Baseline!B$76 + Baseline!B$47 * Baseline!B$70*Baseline!B$65/Baseline!B$77 + Baseline!B$62*Baseline!B$71/Baseline!B$78)</f>
        <v>0.000000001956416702</v>
      </c>
      <c r="Q348" s="84">
        <f>Baseline!B$33 * (C348 * Baseline!B$63*Baseline!B$68/Baseline!B$75 + Baseline!B$46 * Baseline!B$64*Baseline!B$54/Baseline!B$76 + Baseline!B$47 * Baseline!B$65*Baseline!B$55/Baseline!B$77 + Baseline!B$71*Baseline!B$56/Baseline!B$78)</f>
        <v>0.000000003749394124</v>
      </c>
      <c r="R348" s="84">
        <f>Baseline!B$33 * (C348 * Baseline!B$63*Baseline!B$59/Baseline!B$75 + Baseline!B$46 * Baseline!B$64*Baseline!B$69/Baseline!B$76 + Baseline!B$47 * Baseline!B$65*Baseline!B$57/Baseline!B$77 + Baseline!B$71*Baseline!B$58/Baseline!B$78)</f>
        <v>0.00000001707280037</v>
      </c>
      <c r="S348" s="84">
        <f>Baseline!B$33 * (C348 * Baseline!B$63*Baseline!B$60/Baseline!B$75 + Baseline!B$46 * Baseline!B$64*Baseline!B$61/Baseline!B$76 + Baseline!B$47 * Baseline!B$65*Baseline!B$70/Baseline!B$77 + Baseline!B$71*Baseline!B$62/Baseline!B$78)</f>
        <v>0.000000001956416702</v>
      </c>
      <c r="T348" s="84">
        <f>Baseline!B$33 * (C348 * Baseline!B$63*Baseline!B$63/Baseline!B$75 + Baseline!B$46 * Baseline!B$64*Baseline!B$64/Baseline!B$76 + Baseline!B$47 * Baseline!B$65*Baseline!B$65/Baseline!B$77 + Baseline!B$71*Baseline!B$71/Baseline!B$78)</f>
        <v>0.00000009856721971</v>
      </c>
      <c r="U348" s="83"/>
      <c r="V348" s="84">
        <f>E348 * ( Baseline!B$89 * Baseline!B$7 )</f>
        <v>0.2018198209</v>
      </c>
      <c r="W348" s="84">
        <f>F348 * ( Baseline!D$89 * Baseline!B$11 )</f>
        <v>0.004414449357</v>
      </c>
      <c r="X348" s="84">
        <f>G348 * ( Baseline!F$89 * Baseline!B$16 )</f>
        <v>0.006982486876</v>
      </c>
      <c r="Y348" s="84">
        <f>H348 * ( Baseline!H$89 * Baseline!B$18 )</f>
        <v>0.00131856243</v>
      </c>
      <c r="Z348" s="86">
        <f t="shared" si="1"/>
        <v>0.2145353195</v>
      </c>
      <c r="AA348" s="84">
        <f>I348 * ( Baseline!B$89 * Baseline!B$7 )</f>
        <v>0.00248379542</v>
      </c>
      <c r="AB348" s="85">
        <f>J348 * ( Baseline!D$89 * Baseline!B$11 )</f>
        <v>0.03904359354</v>
      </c>
      <c r="AC348" s="85">
        <f>K348 * ( Baseline!F$89 * Baseline!B$16 )</f>
        <v>0.000572772396</v>
      </c>
      <c r="AD348" s="85">
        <f>L348 * ( Baseline!F$89 * Baseline!B$16 )</f>
        <v>0.0005930197929</v>
      </c>
      <c r="AE348" s="86">
        <f t="shared" si="2"/>
        <v>0.04269318115</v>
      </c>
      <c r="AF348" s="86">
        <f>M348 * ( Baseline!B$89 * Baseline!B$7 )</f>
        <v>0.002086417485</v>
      </c>
      <c r="AG348" s="86">
        <f>N348 * ( Baseline!D$89 * Baseline!B$11 )</f>
        <v>0.0003041822598</v>
      </c>
      <c r="AH348" s="86">
        <f>O348 * ( Baseline!F$89 * Baseline!B$16 )</f>
        <v>0.05520285041</v>
      </c>
      <c r="AI348" s="86">
        <f>P348 * ( Baseline!H$89 * Baseline!B$18 )</f>
        <v>0.0006880198441</v>
      </c>
      <c r="AJ348" s="86">
        <f t="shared" si="3"/>
        <v>0.05828147</v>
      </c>
      <c r="AK348" s="86">
        <f>Q348 * ( Baseline!B$89 * Baseline!B$7 )</f>
        <v>0.00003891496161</v>
      </c>
      <c r="AL348" s="86">
        <f>R348 * ( Baseline!D$89 * Baseline!B$11 )</f>
        <v>0.0003149350457</v>
      </c>
      <c r="AM348" s="86">
        <f>S348 * ( Baseline!F$89 * Baseline!B$16 )</f>
        <v>0.000067955684</v>
      </c>
      <c r="AN348" s="86">
        <f>T348 * ( Baseline!H$89 * Baseline!B$18 )</f>
        <v>0.03466347587</v>
      </c>
      <c r="AO348" s="86">
        <f t="shared" si="4"/>
        <v>0.03508528157</v>
      </c>
      <c r="AP348" s="62"/>
      <c r="AQ348" s="86">
        <f>V348 * ( (1-Baseline!B$90-Baseline!B$89) + (1-B348)*Baseline!B$90 )</f>
        <v>0.1331677326</v>
      </c>
      <c r="AR348" s="86">
        <f>W348 * ( (1-Baseline!B$90-Baseline!B$89) + (1-B348)*Baseline!B$90 )</f>
        <v>0.002912807123</v>
      </c>
      <c r="AS348" s="86">
        <f>X348 * ( (1-Baseline!B$90-Baseline!B$89) + (1-B348)*Baseline!B$90 )</f>
        <v>0.004607287537</v>
      </c>
      <c r="AT348" s="86">
        <f>Y348 * ( (1-Baseline!B$90-Baseline!B$89) + (1-B348)*Baseline!B$90 )</f>
        <v>0.0008700333219</v>
      </c>
      <c r="AU348" s="86">
        <f t="shared" si="5"/>
        <v>0.1415578606</v>
      </c>
      <c r="AV348" s="86">
        <f>AA348 * ( (1-Baseline!D$90-Baseline!D$89) + (1-B348)*Baseline!D$90 )</f>
        <v>0.002063888169</v>
      </c>
      <c r="AW348" s="86">
        <f>AB348 * ( (1-Baseline!D$90-Baseline!D$89) + (1-B348)*Baseline!D$90 )</f>
        <v>0.03244293396</v>
      </c>
      <c r="AX348" s="86">
        <f>AC348 * ( (1-Baseline!D$90-Baseline!D$89) + (1-B348)*Baseline!D$90 )</f>
        <v>0.0004759402332</v>
      </c>
      <c r="AY348" s="86">
        <f>AD348 * ( (1-Baseline!D$90-Baseline!D$89) + (1-B348)*Baseline!D$90 )</f>
        <v>0.0004927646313</v>
      </c>
      <c r="AZ348" s="86">
        <f t="shared" si="6"/>
        <v>0.03547552699</v>
      </c>
      <c r="BA348" s="86">
        <f>AF348 * ( (1-Baseline!F$90-Baseline!F$89) + (1-Baseline!B$36)*Baseline!F$90 )</f>
        <v>0.001501452787</v>
      </c>
      <c r="BB348" s="86">
        <f>AG348 * ( (1-Baseline!F$90-Baseline!F$89) + (1-Baseline!B$36)*Baseline!F$90 )</f>
        <v>0.000218899288</v>
      </c>
      <c r="BC348" s="86">
        <f>AH348 * ( (1-Baseline!F$90-Baseline!F$89) + (1-Baseline!B$36)*Baseline!F$90 )</f>
        <v>0.03972573765</v>
      </c>
      <c r="BD348" s="86">
        <f>AI348 * ( (1-Baseline!F$90-Baseline!F$89) + (1-Baseline!B$36)*Baseline!F$90 )</f>
        <v>0.0004951210965</v>
      </c>
      <c r="BE348" s="86">
        <f t="shared" si="7"/>
        <v>0.04194121082</v>
      </c>
      <c r="BF348" s="86">
        <f>AK348 * ( (1-Baseline!H$90-Baseline!H$89) + (1-Baseline!B$36)*Baseline!H$90 )</f>
        <v>0.00003083310238</v>
      </c>
      <c r="BG348" s="86">
        <f>AL348 * ( (1-Baseline!H$90-Baseline!H$89) + (1-Baseline!B$36)*Baseline!H$90 )</f>
        <v>0.0002495293354</v>
      </c>
      <c r="BH348" s="86">
        <f>AM348 * ( (1-Baseline!H$90-Baseline!H$89) + (1-Baseline!B$36)*Baseline!H$90 )</f>
        <v>0.00005384264755</v>
      </c>
      <c r="BI348" s="86">
        <f>AN348 * ( (1-Baseline!H$90-Baseline!H$89) + (1-Baseline!B$36)*Baseline!H$90 )</f>
        <v>0.02746456521</v>
      </c>
      <c r="BJ348" s="86">
        <f t="shared" si="8"/>
        <v>0.02779877029</v>
      </c>
      <c r="BK348" s="62"/>
      <c r="BL348" s="86">
        <f t="shared" si="19"/>
        <v>0.9407300453</v>
      </c>
      <c r="BM348" s="86">
        <f t="shared" si="20"/>
        <v>0.02057679531</v>
      </c>
      <c r="BN348" s="86">
        <f t="shared" si="21"/>
        <v>0.03254702718</v>
      </c>
      <c r="BO348" s="86">
        <f t="shared" si="22"/>
        <v>0.006146132176</v>
      </c>
      <c r="BP348" s="86">
        <f t="shared" si="9"/>
        <v>1</v>
      </c>
      <c r="BQ348" s="86">
        <f t="shared" si="23"/>
        <v>0.05817780153</v>
      </c>
      <c r="BR348" s="86">
        <f t="shared" si="24"/>
        <v>0.9145159131</v>
      </c>
      <c r="BS348" s="86">
        <f t="shared" si="25"/>
        <v>0.01341601587</v>
      </c>
      <c r="BT348" s="86">
        <f t="shared" si="26"/>
        <v>0.01389026952</v>
      </c>
      <c r="BU348" s="86">
        <f t="shared" si="10"/>
        <v>1</v>
      </c>
      <c r="BV348" s="86">
        <f t="shared" si="27"/>
        <v>0.03579898524</v>
      </c>
      <c r="BW348" s="86">
        <f t="shared" si="28"/>
        <v>0.005219193336</v>
      </c>
      <c r="BX348" s="86">
        <f t="shared" si="29"/>
        <v>0.9471766998</v>
      </c>
      <c r="BY348" s="86">
        <f t="shared" si="30"/>
        <v>0.01180512166</v>
      </c>
      <c r="BZ348" s="86">
        <f t="shared" si="11"/>
        <v>1</v>
      </c>
      <c r="CA348" s="86">
        <f t="shared" si="31"/>
        <v>0.001109153465</v>
      </c>
      <c r="CB348" s="86">
        <f t="shared" si="32"/>
        <v>0.008976272433</v>
      </c>
      <c r="CC348" s="86">
        <f t="shared" si="33"/>
        <v>0.001936871559</v>
      </c>
      <c r="CD348" s="86">
        <f t="shared" si="34"/>
        <v>0.9879777025</v>
      </c>
      <c r="CE348" s="86">
        <f t="shared" si="12"/>
        <v>1</v>
      </c>
      <c r="CF348" s="62"/>
      <c r="CG348" s="86">
        <f t="shared" si="35"/>
        <v>0.9407300453</v>
      </c>
      <c r="CH348" s="86">
        <f t="shared" si="36"/>
        <v>0.02057679531</v>
      </c>
      <c r="CI348" s="86">
        <f t="shared" si="37"/>
        <v>0.03254702718</v>
      </c>
      <c r="CJ348" s="86">
        <f t="shared" si="38"/>
        <v>0.006146132176</v>
      </c>
      <c r="CK348" s="86">
        <f t="shared" si="13"/>
        <v>1</v>
      </c>
      <c r="CL348" s="86">
        <f t="shared" si="39"/>
        <v>0.05817780153</v>
      </c>
      <c r="CM348" s="86">
        <f t="shared" si="40"/>
        <v>0.9145159131</v>
      </c>
      <c r="CN348" s="86">
        <f t="shared" si="41"/>
        <v>0.01341601587</v>
      </c>
      <c r="CO348" s="86">
        <f t="shared" si="42"/>
        <v>0.01389026952</v>
      </c>
      <c r="CP348" s="86">
        <f t="shared" si="14"/>
        <v>1</v>
      </c>
      <c r="CQ348" s="86">
        <f t="shared" si="43"/>
        <v>0.03579898524</v>
      </c>
      <c r="CR348" s="86">
        <f t="shared" si="44"/>
        <v>0.005219193336</v>
      </c>
      <c r="CS348" s="86">
        <f t="shared" si="45"/>
        <v>0.9471766998</v>
      </c>
      <c r="CT348" s="86">
        <f t="shared" si="46"/>
        <v>0.01180512166</v>
      </c>
      <c r="CU348" s="86">
        <f t="shared" si="15"/>
        <v>1</v>
      </c>
      <c r="CV348" s="86">
        <f t="shared" si="47"/>
        <v>0.001109153465</v>
      </c>
      <c r="CW348" s="86">
        <f t="shared" si="48"/>
        <v>0.008976272433</v>
      </c>
      <c r="CX348" s="86">
        <f t="shared" si="49"/>
        <v>0.001936871559</v>
      </c>
      <c r="CY348" s="86">
        <f t="shared" si="50"/>
        <v>0.9879777025</v>
      </c>
      <c r="CZ348" s="86">
        <f t="shared" si="16"/>
        <v>1</v>
      </c>
      <c r="DA348" s="62"/>
      <c r="DB348" s="86">
        <f>(AQ348*Baseline!B$7 + AV348*Baseline!B$11 + BA348*Baseline!B$16 + BF348*Baseline!B$18)</f>
        <v>75454.49499</v>
      </c>
      <c r="DC348" s="86">
        <f>(AR348*Baseline!B$7 + AW348*Baseline!B$11 + BB348*Baseline!B$16 + BG348*Baseline!B$18)</f>
        <v>83147.84134</v>
      </c>
      <c r="DD348" s="86">
        <f>(AS348*Baseline!B$7 + AX348*Baseline!B$11 + BC348*Baseline!B$16 + BH348*Baseline!B$18)</f>
        <v>138809.4818</v>
      </c>
      <c r="DE348" s="86">
        <f>(AT348*Baseline!B$7 + AY348*Baseline!B$11 + BD348*Baseline!B$16 + BI348*Baseline!B$18)</f>
        <v>1260762.328</v>
      </c>
      <c r="DF348" s="86">
        <f t="shared" si="17"/>
        <v>1558174.146</v>
      </c>
      <c r="DG348" s="62"/>
      <c r="DH348" s="86">
        <f t="shared" si="51"/>
        <v>0.0484249435</v>
      </c>
      <c r="DI348" s="86">
        <f t="shared" si="52"/>
        <v>0.05336235462</v>
      </c>
      <c r="DJ348" s="86">
        <f t="shared" si="53"/>
        <v>0.08908470347</v>
      </c>
      <c r="DK348" s="86">
        <f t="shared" si="54"/>
        <v>0.8091279984</v>
      </c>
      <c r="DL348" s="86">
        <f t="shared" si="18"/>
        <v>1</v>
      </c>
      <c r="DM348" s="62"/>
      <c r="DN348" s="86">
        <f>DH348 / (Baseline!B$7/Baseline!B$17)</f>
        <v>5.169044212</v>
      </c>
      <c r="DO348" s="86">
        <f>DI348 / (Baseline!B$11/Baseline!B$17)</f>
        <v>1.288192781</v>
      </c>
      <c r="DP348" s="86">
        <f>DJ348 / (Baseline!B$16/Baseline!B$17)</f>
        <v>1.376627889</v>
      </c>
      <c r="DQ348" s="86">
        <f>DK348 / (Baseline!B$18/Baseline!B$17)</f>
        <v>0.9147906338</v>
      </c>
      <c r="DR348" s="62"/>
      <c r="DS348" s="86">
        <f>DH348 / Baseline!H$117</f>
        <v>1.937342218</v>
      </c>
      <c r="DT348" s="86">
        <f>DI348 / Baseline!H$118</f>
        <v>1.20118939</v>
      </c>
      <c r="DU348" s="86">
        <f>DJ348 / Baseline!H$119</f>
        <v>1.064955459</v>
      </c>
      <c r="DV348" s="86">
        <f>DK348 / Baseline!H$120</f>
        <v>0.9553672693</v>
      </c>
      <c r="DW348" s="87"/>
      <c r="DX348" s="86">
        <f>(AU348*Baseline!B$34)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0.03376321034</v>
      </c>
      <c r="DY348" s="86">
        <f>(AZ348*Baseline!B$34) + (Baseline!D$90*(1-Baseline!D$91)*Baseline!B$35) + (Baseline!D$90*Baseline!D$91*((1-Baseline!D$92)*Baseline!B$40 + Baseline!D$92*Baseline!B$41))</f>
        <v>0.01173489705</v>
      </c>
      <c r="DZ348" s="86">
        <f>(BE348*Baseline!B$34) + (Baseline!F$90*(1-Baseline!F$91)*Baseline!B$35) + (Baseline!F$90*Baseline!F$91*((1-Baseline!F$92)*Baseline!B$40 + Baseline!F$92*Baseline!B$41))</f>
        <v>0.01402182162</v>
      </c>
      <c r="EA348" s="86">
        <f>(BJ348*Baseline!B$34) + (Baseline!H$90*(1-Baseline!H$91)*Baseline!B$35) + (Baseline!H$90*Baseline!H$91*((1-Baseline!H$92)*Baseline!B$40 + Baseline!H$92*Baseline!B$41))</f>
        <v>0.009314815544</v>
      </c>
      <c r="EB348" s="86">
        <f>( DX348*Baseline!B$7 + DY348*Baseline!B$11 + DZ348*Baseline!B$16 + EA348*Baseline!B$18 ) / Baseline!B$17</f>
        <v>0.009948705377</v>
      </c>
    </row>
    <row r="349">
      <c r="A349" s="73" t="s">
        <v>525</v>
      </c>
      <c r="B349" s="85">
        <f>MIN( MAX( NORMINV( MCrands!B349, (B$5+B$4)/2, (B$5-B$4)/3.29 ), 0 ), 1 )</f>
        <v>0.3852742735</v>
      </c>
      <c r="C349" s="85">
        <f>MAX( NORMINV( MCrands!C349, (C$5+C$4)/2, (C$5-C$4)/3.29 ), 0 )</f>
        <v>2.812436511</v>
      </c>
      <c r="D349" s="83"/>
      <c r="E349" s="84">
        <f>Baseline!B$33 * (C349 * Baseline!B$68*Baseline!B$68/Baseline!B$75 + Baseline!B$46 * Baseline!B$54*Baseline!B$54/Baseline!B$76 + Baseline!B$47 * Baseline!B$55*Baseline!B$55/Baseline!B$77 + Baseline!B$56*Baseline!B$56/Baseline!B$78)</f>
        <v>0.00001996160908</v>
      </c>
      <c r="F349" s="84">
        <f>Baseline!B$33 * (C349 * Baseline!B$68*Baseline!B$59/Baseline!B$75 + Baseline!B$46 * Baseline!B$54*Baseline!B$69/Baseline!B$76 + Baseline!B$47 * Baseline!B$55*Baseline!B$57/Baseline!B$77 + Baseline!B$56*Baseline!B$58/Baseline!B$78)</f>
        <v>0.0000002393912715</v>
      </c>
      <c r="G349" s="85">
        <f>Baseline!B$33 * (C349 * Baseline!B$68*Baseline!B$60/Baseline!B$75 + Baseline!B$46 * Baseline!B$54*Baseline!B$61/Baseline!B$76 + Baseline!B$47 * Baseline!B$55*Baseline!B$70/Baseline!B$77 + Baseline!B$56*Baseline!B$62/Baseline!B$78)</f>
        <v>0.0000002012234973</v>
      </c>
      <c r="H349" s="84">
        <f>Baseline!B$33 * (C349 * Baseline!B$68*Baseline!B$63/Baseline!B$75 + Baseline!B$46 * Baseline!B$54*Baseline!B$64/Baseline!B$76 + Baseline!B$47 * Baseline!B$55*Baseline!B$65/Baseline!B$77 + Baseline!B$56*Baseline!B$71/Baseline!B$78)</f>
        <v>0.000000003769446093</v>
      </c>
      <c r="I349" s="84">
        <f>Baseline!B$33 * (C349 * Baseline!B$59*Baseline!B$68/Baseline!B$75 + Baseline!B$46 * Baseline!B$69*Baseline!B$54/Baseline!B$76 + Baseline!B$47 * Baseline!B$57*Baseline!B$55/Baseline!B$77 + Baseline!B$58*Baseline!B$56/Baseline!B$78)</f>
        <v>0.0000002393912715</v>
      </c>
      <c r="J349" s="85">
        <f>Baseline!B$33 * (C349 * Baseline!B$59*Baseline!B$59/Baseline!B$75 + Baseline!B$46 * Baseline!B$69*Baseline!B$69/Baseline!B$76 + Baseline!B$47 * Baseline!B$57*Baseline!B$57/Baseline!B$77 + Baseline!B$58*Baseline!B$58/Baseline!B$78)</f>
        <v>0.000002116574486</v>
      </c>
      <c r="K349" s="84">
        <f>Baseline!B$33 * (C349 * Baseline!B$59*Baseline!B$60/Baseline!B$75 + Baseline!B$46 * Baseline!B$69*Baseline!B$61/Baseline!B$76 + Baseline!B$47 * Baseline!B$57*Baseline!B$70/Baseline!B$77 + Baseline!B$58*Baseline!B$62/Baseline!B$78)</f>
        <v>0.00000001648991765</v>
      </c>
      <c r="L349" s="85">
        <f>Baseline!B$33 * (C349 * Baseline!B$59*Baseline!B$63/Baseline!B$75 + Baseline!B$46 * Baseline!B$69*Baseline!B$64/Baseline!B$76 + Baseline!B$47 * Baseline!B$57*Baseline!B$65/Baseline!B$77 + Baseline!B$58*Baseline!B$71/Baseline!B$78)</f>
        <v>0.00000001707280354</v>
      </c>
      <c r="M349" s="84">
        <f>Baseline!B$33 * (C349 * Baseline!B$60*Baseline!B$68/Baseline!B$75 + Baseline!B$46 * Baseline!B$61*Baseline!B$54/Baseline!B$76 + Baseline!B$47 * Baseline!B$70*Baseline!B$55/Baseline!B$77 + Baseline!B$62*Baseline!B$56/Baseline!B$78)</f>
        <v>0.0000002012234973</v>
      </c>
      <c r="N349" s="85">
        <f>Baseline!B$33 * (C349 * Baseline!B$60*Baseline!B$59/Baseline!B$75 + Baseline!B$46 * Baseline!B$61*Baseline!B$69/Baseline!B$76 + Baseline!B$47 * Baseline!B$70*Baseline!B$57/Baseline!B$77 + Baseline!B$62*Baseline!B$58/Baseline!B$78)</f>
        <v>0.00000001648991765</v>
      </c>
      <c r="O349" s="85">
        <f>Baseline!B$33 * (C349 * Baseline!B$60*Baseline!B$60/Baseline!B$75 + Baseline!B$46 * Baseline!B$61*Baseline!B$61/Baseline!B$76 + Baseline!B$47 * Baseline!B$70*Baseline!B$70/Baseline!B$77 + Baseline!B$62*Baseline!B$62/Baseline!B$78)</f>
        <v>0.00000158926785</v>
      </c>
      <c r="P349" s="84">
        <f>Baseline!B$33 * (C349 * Baseline!B$60*Baseline!B$63/Baseline!B$75 + Baseline!B$46 * Baseline!B$61*Baseline!B$64/Baseline!B$76 + Baseline!B$47 * Baseline!B$70*Baseline!B$65/Baseline!B$77 + Baseline!B$62*Baseline!B$71/Baseline!B$78)</f>
        <v>0.000000001956424485</v>
      </c>
      <c r="Q349" s="84">
        <f>Baseline!B$33 * (C349 * Baseline!B$63*Baseline!B$68/Baseline!B$75 + Baseline!B$46 * Baseline!B$64*Baseline!B$54/Baseline!B$76 + Baseline!B$47 * Baseline!B$65*Baseline!B$55/Baseline!B$77 + Baseline!B$71*Baseline!B$56/Baseline!B$78)</f>
        <v>0.000000003769446093</v>
      </c>
      <c r="R349" s="84">
        <f>Baseline!B$33 * (C349 * Baseline!B$63*Baseline!B$59/Baseline!B$75 + Baseline!B$46 * Baseline!B$64*Baseline!B$69/Baseline!B$76 + Baseline!B$47 * Baseline!B$65*Baseline!B$57/Baseline!B$77 + Baseline!B$71*Baseline!B$58/Baseline!B$78)</f>
        <v>0.00000001707280354</v>
      </c>
      <c r="S349" s="84">
        <f>Baseline!B$33 * (C349 * Baseline!B$63*Baseline!B$60/Baseline!B$75 + Baseline!B$46 * Baseline!B$64*Baseline!B$61/Baseline!B$76 + Baseline!B$47 * Baseline!B$65*Baseline!B$70/Baseline!B$77 + Baseline!B$71*Baseline!B$62/Baseline!B$78)</f>
        <v>0.000000001956424485</v>
      </c>
      <c r="T349" s="84">
        <f>Baseline!B$33 * (C349 * Baseline!B$63*Baseline!B$63/Baseline!B$75 + Baseline!B$46 * Baseline!B$64*Baseline!B$64/Baseline!B$76 + Baseline!B$47 * Baseline!B$65*Baseline!B$65/Baseline!B$77 + Baseline!B$71*Baseline!B$71/Baseline!B$78)</f>
        <v>0.00000009856722049</v>
      </c>
      <c r="U349" s="83"/>
      <c r="V349" s="84">
        <f>E349 * ( Baseline!B$89 * Baseline!B$7 )</f>
        <v>0.2071815407</v>
      </c>
      <c r="W349" s="84">
        <f>F349 * ( Baseline!D$89 * Baseline!B$11 )</f>
        <v>0.004415953997</v>
      </c>
      <c r="X349" s="84">
        <f>G349 * ( Baseline!F$89 * Baseline!B$16 )</f>
        <v>0.006989451881</v>
      </c>
      <c r="Y349" s="84">
        <f>H349 * ( Baseline!H$89 * Baseline!B$18 )</f>
        <v>0.001325614176</v>
      </c>
      <c r="Z349" s="86">
        <f t="shared" si="1"/>
        <v>0.2199125607</v>
      </c>
      <c r="AA349" s="84">
        <f>I349 * ( Baseline!B$89 * Baseline!B$7 )</f>
        <v>0.002484642007</v>
      </c>
      <c r="AB349" s="85">
        <f>J349 * ( Baseline!D$89 * Baseline!B$11 )</f>
        <v>0.03904359378</v>
      </c>
      <c r="AC349" s="85">
        <f>K349 * ( Baseline!F$89 * Baseline!B$16 )</f>
        <v>0.0005727734957</v>
      </c>
      <c r="AD349" s="85">
        <f>L349 * ( Baseline!F$89 * Baseline!B$16 )</f>
        <v>0.0005930199028</v>
      </c>
      <c r="AE349" s="86">
        <f t="shared" si="2"/>
        <v>0.04269402919</v>
      </c>
      <c r="AF349" s="86">
        <f>M349 * ( Baseline!B$89 * Baseline!B$7 )</f>
        <v>0.002088498678</v>
      </c>
      <c r="AG349" s="86">
        <f>N349 * ( Baseline!D$89 * Baseline!B$11 )</f>
        <v>0.0003041828439</v>
      </c>
      <c r="AH349" s="86">
        <f>O349 * ( Baseline!F$89 * Baseline!B$16 )</f>
        <v>0.05520285312</v>
      </c>
      <c r="AI349" s="86">
        <f>P349 * ( Baseline!H$89 * Baseline!B$18 )</f>
        <v>0.0006880225813</v>
      </c>
      <c r="AJ349" s="86">
        <f t="shared" si="3"/>
        <v>0.05828355722</v>
      </c>
      <c r="AK349" s="86">
        <f>Q349 * ( Baseline!B$89 * Baseline!B$7 )</f>
        <v>0.000039123081</v>
      </c>
      <c r="AL349" s="86">
        <f>R349 * ( Baseline!D$89 * Baseline!B$11 )</f>
        <v>0.0003149351041</v>
      </c>
      <c r="AM349" s="86">
        <f>S349 * ( Baseline!F$89 * Baseline!B$16 )</f>
        <v>0.00006795595435</v>
      </c>
      <c r="AN349" s="86">
        <f>T349 * ( Baseline!H$89 * Baseline!B$18 )</f>
        <v>0.03466347615</v>
      </c>
      <c r="AO349" s="86">
        <f t="shared" si="4"/>
        <v>0.03508549029</v>
      </c>
      <c r="AP349" s="62"/>
      <c r="AQ349" s="86">
        <f>V349 * ( (1-Baseline!B$90-Baseline!B$89) + (1-B349)*Baseline!B$90 )</f>
        <v>0.1317065271</v>
      </c>
      <c r="AR349" s="86">
        <f>W349 * ( (1-Baseline!B$90-Baseline!B$89) + (1-B349)*Baseline!B$90 )</f>
        <v>0.002807247995</v>
      </c>
      <c r="AS349" s="86">
        <f>X349 * ( (1-Baseline!B$90-Baseline!B$89) + (1-B349)*Baseline!B$90 )</f>
        <v>0.004443235775</v>
      </c>
      <c r="AT349" s="86">
        <f>Y349 * ( (1-Baseline!B$90-Baseline!B$89) + (1-B349)*Baseline!B$90 )</f>
        <v>0.0008427007481</v>
      </c>
      <c r="AU349" s="86">
        <f t="shared" si="5"/>
        <v>0.1397997116</v>
      </c>
      <c r="AV349" s="86">
        <f>AA349 * ( (1-Baseline!D$90-Baseline!D$89) + (1-B349)*Baseline!D$90 )</f>
        <v>0.002034413758</v>
      </c>
      <c r="AW349" s="86">
        <f>AB349 * ( (1-Baseline!D$90-Baseline!D$89) + (1-B349)*Baseline!D$90 )</f>
        <v>0.03196871989</v>
      </c>
      <c r="AX349" s="86">
        <f>AC349 * ( (1-Baseline!D$90-Baseline!D$89) + (1-B349)*Baseline!D$90 )</f>
        <v>0.0004689843754</v>
      </c>
      <c r="AY349" s="86">
        <f>AD349 * ( (1-Baseline!D$90-Baseline!D$89) + (1-B349)*Baseline!D$90 )</f>
        <v>0.000485562043</v>
      </c>
      <c r="AZ349" s="86">
        <f t="shared" si="6"/>
        <v>0.03495768006</v>
      </c>
      <c r="BA349" s="86">
        <f>AF349 * ( (1-Baseline!F$90-Baseline!F$89) + (1-Baseline!B$36)*Baseline!F$90 )</f>
        <v>0.001502950481</v>
      </c>
      <c r="BB349" s="86">
        <f>AG349 * ( (1-Baseline!F$90-Baseline!F$89) + (1-Baseline!B$36)*Baseline!F$90 )</f>
        <v>0.0002188997083</v>
      </c>
      <c r="BC349" s="86">
        <f>AH349 * ( (1-Baseline!F$90-Baseline!F$89) + (1-Baseline!B$36)*Baseline!F$90 )</f>
        <v>0.03972573959</v>
      </c>
      <c r="BD349" s="86">
        <f>AI349 * ( (1-Baseline!F$90-Baseline!F$89) + (1-Baseline!B$36)*Baseline!F$90 )</f>
        <v>0.0004951230662</v>
      </c>
      <c r="BE349" s="86">
        <f t="shared" si="7"/>
        <v>0.04194271285</v>
      </c>
      <c r="BF349" s="86">
        <f>AK349 * ( (1-Baseline!H$90-Baseline!H$89) + (1-Baseline!B$36)*Baseline!H$90 )</f>
        <v>0.00003099799954</v>
      </c>
      <c r="BG349" s="86">
        <f>AL349 * ( (1-Baseline!H$90-Baseline!H$89) + (1-Baseline!B$36)*Baseline!H$90 )</f>
        <v>0.0002495293817</v>
      </c>
      <c r="BH349" s="86">
        <f>AM349 * ( (1-Baseline!H$90-Baseline!H$89) + (1-Baseline!B$36)*Baseline!H$90 )</f>
        <v>0.00005384286175</v>
      </c>
      <c r="BI349" s="86">
        <f>AN349 * ( (1-Baseline!H$90-Baseline!H$89) + (1-Baseline!B$36)*Baseline!H$90 )</f>
        <v>0.02746456542</v>
      </c>
      <c r="BJ349" s="86">
        <f t="shared" si="8"/>
        <v>0.02779893567</v>
      </c>
      <c r="BK349" s="62"/>
      <c r="BL349" s="86">
        <f t="shared" si="19"/>
        <v>0.9421087181</v>
      </c>
      <c r="BM349" s="86">
        <f t="shared" si="20"/>
        <v>0.02008049919</v>
      </c>
      <c r="BN349" s="86">
        <f t="shared" si="21"/>
        <v>0.03178286796</v>
      </c>
      <c r="BO349" s="86">
        <f t="shared" si="22"/>
        <v>0.006027914783</v>
      </c>
      <c r="BP349" s="86">
        <f t="shared" si="9"/>
        <v>1</v>
      </c>
      <c r="BQ349" s="86">
        <f t="shared" si="23"/>
        <v>0.05819647512</v>
      </c>
      <c r="BR349" s="86">
        <f t="shared" si="24"/>
        <v>0.9144977535</v>
      </c>
      <c r="BS349" s="86">
        <f t="shared" si="25"/>
        <v>0.01341577515</v>
      </c>
      <c r="BT349" s="86">
        <f t="shared" si="26"/>
        <v>0.01388999619</v>
      </c>
      <c r="BU349" s="86">
        <f t="shared" si="10"/>
        <v>1</v>
      </c>
      <c r="BV349" s="86">
        <f t="shared" si="27"/>
        <v>0.03583341131</v>
      </c>
      <c r="BW349" s="86">
        <f t="shared" si="28"/>
        <v>0.005219016449</v>
      </c>
      <c r="BX349" s="86">
        <f t="shared" si="29"/>
        <v>0.9471428264</v>
      </c>
      <c r="BY349" s="86">
        <f t="shared" si="30"/>
        <v>0.01180474587</v>
      </c>
      <c r="BZ349" s="86">
        <f t="shared" si="11"/>
        <v>1</v>
      </c>
      <c r="CA349" s="86">
        <f t="shared" si="31"/>
        <v>0.001115078646</v>
      </c>
      <c r="CB349" s="86">
        <f t="shared" si="32"/>
        <v>0.008976220698</v>
      </c>
      <c r="CC349" s="86">
        <f t="shared" si="33"/>
        <v>0.001936867742</v>
      </c>
      <c r="CD349" s="86">
        <f t="shared" si="34"/>
        <v>0.9879718329</v>
      </c>
      <c r="CE349" s="86">
        <f t="shared" si="12"/>
        <v>1</v>
      </c>
      <c r="CF349" s="62"/>
      <c r="CG349" s="86">
        <f t="shared" si="35"/>
        <v>0.9421087181</v>
      </c>
      <c r="CH349" s="86">
        <f t="shared" si="36"/>
        <v>0.02008049919</v>
      </c>
      <c r="CI349" s="86">
        <f t="shared" si="37"/>
        <v>0.03178286796</v>
      </c>
      <c r="CJ349" s="86">
        <f t="shared" si="38"/>
        <v>0.006027914783</v>
      </c>
      <c r="CK349" s="86">
        <f t="shared" si="13"/>
        <v>1</v>
      </c>
      <c r="CL349" s="86">
        <f t="shared" si="39"/>
        <v>0.05819647512</v>
      </c>
      <c r="CM349" s="86">
        <f t="shared" si="40"/>
        <v>0.9144977535</v>
      </c>
      <c r="CN349" s="86">
        <f t="shared" si="41"/>
        <v>0.01341577515</v>
      </c>
      <c r="CO349" s="86">
        <f t="shared" si="42"/>
        <v>0.01388999619</v>
      </c>
      <c r="CP349" s="86">
        <f t="shared" si="14"/>
        <v>1</v>
      </c>
      <c r="CQ349" s="86">
        <f t="shared" si="43"/>
        <v>0.03583341131</v>
      </c>
      <c r="CR349" s="86">
        <f t="shared" si="44"/>
        <v>0.005219016449</v>
      </c>
      <c r="CS349" s="86">
        <f t="shared" si="45"/>
        <v>0.9471428264</v>
      </c>
      <c r="CT349" s="86">
        <f t="shared" si="46"/>
        <v>0.01180474587</v>
      </c>
      <c r="CU349" s="86">
        <f t="shared" si="15"/>
        <v>1</v>
      </c>
      <c r="CV349" s="86">
        <f t="shared" si="47"/>
        <v>0.001115078646</v>
      </c>
      <c r="CW349" s="86">
        <f t="shared" si="48"/>
        <v>0.008976220698</v>
      </c>
      <c r="CX349" s="86">
        <f t="shared" si="49"/>
        <v>0.001936867742</v>
      </c>
      <c r="CY349" s="86">
        <f t="shared" si="50"/>
        <v>0.9879718329</v>
      </c>
      <c r="CZ349" s="86">
        <f t="shared" si="16"/>
        <v>1</v>
      </c>
      <c r="DA349" s="62"/>
      <c r="DB349" s="86">
        <f>(AQ349*Baseline!B$7 + AV349*Baseline!B$11 + BA349*Baseline!B$16 + BF349*Baseline!B$18)</f>
        <v>74695.16916</v>
      </c>
      <c r="DC349" s="86">
        <f>(AR349*Baseline!B$7 + AW349*Baseline!B$11 + BB349*Baseline!B$16 + BG349*Baseline!B$18)</f>
        <v>82079.67101</v>
      </c>
      <c r="DD349" s="86">
        <f>(AS349*Baseline!B$7 + AX349*Baseline!B$11 + BC349*Baseline!B$16 + BH349*Baseline!B$18)</f>
        <v>138715.0158</v>
      </c>
      <c r="DE349" s="86">
        <f>(AT349*Baseline!B$7 + AY349*Baseline!B$11 + BD349*Baseline!B$16 + BI349*Baseline!B$18)</f>
        <v>1260733.642</v>
      </c>
      <c r="DF349" s="86">
        <f t="shared" si="17"/>
        <v>1556223.498</v>
      </c>
      <c r="DG349" s="62"/>
      <c r="DH349" s="86">
        <f t="shared" si="51"/>
        <v>0.04799771322</v>
      </c>
      <c r="DI349" s="86">
        <f t="shared" si="52"/>
        <v>0.05274285545</v>
      </c>
      <c r="DJ349" s="86">
        <f t="shared" si="53"/>
        <v>0.08913566461</v>
      </c>
      <c r="DK349" s="86">
        <f t="shared" si="54"/>
        <v>0.8101237667</v>
      </c>
      <c r="DL349" s="86">
        <f t="shared" si="18"/>
        <v>1</v>
      </c>
      <c r="DM349" s="62"/>
      <c r="DN349" s="86">
        <f>DH349 / (Baseline!B$7/Baseline!B$17)</f>
        <v>5.12344019</v>
      </c>
      <c r="DO349" s="86">
        <f>DI349 / (Baseline!B$11/Baseline!B$17)</f>
        <v>1.273237775</v>
      </c>
      <c r="DP349" s="86">
        <f>DJ349 / (Baseline!B$16/Baseline!B$17)</f>
        <v>1.377415392</v>
      </c>
      <c r="DQ349" s="86">
        <f>DK349 / (Baseline!B$18/Baseline!B$17)</f>
        <v>0.9159164377</v>
      </c>
      <c r="DR349" s="62"/>
      <c r="DS349" s="86">
        <f>DH349 / Baseline!H$117</f>
        <v>1.920249967</v>
      </c>
      <c r="DT349" s="86">
        <f>DI349 / Baseline!H$118</f>
        <v>1.187244431</v>
      </c>
      <c r="DU349" s="86">
        <f>DJ349 / Baseline!H$119</f>
        <v>1.065564669</v>
      </c>
      <c r="DV349" s="86">
        <f>DK349 / Baseline!H$120</f>
        <v>0.9565430097</v>
      </c>
      <c r="DW349" s="87"/>
      <c r="DX349" s="86">
        <f>(AU349*Baseline!B$34)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0.03349948799</v>
      </c>
      <c r="DY349" s="86">
        <f>(AZ349*Baseline!B$34) + (Baseline!D$90*(1-Baseline!D$91)*Baseline!B$35) + (Baseline!D$90*Baseline!D$91*((1-Baseline!D$92)*Baseline!B$40 + Baseline!D$92*Baseline!B$41))</f>
        <v>0.01165722001</v>
      </c>
      <c r="DZ349" s="86">
        <f>(BE349*Baseline!B$34) + (Baseline!F$90*(1-Baseline!F$91)*Baseline!B$35) + (Baseline!F$90*Baseline!F$91*((1-Baseline!F$92)*Baseline!B$40 + Baseline!F$92*Baseline!B$41))</f>
        <v>0.01402204693</v>
      </c>
      <c r="EA349" s="86">
        <f>(BJ349*Baseline!B$34) + (Baseline!H$90*(1-Baseline!H$91)*Baseline!B$35) + (Baseline!H$90*Baseline!H$91*((1-Baseline!H$92)*Baseline!B$40 + Baseline!H$92*Baseline!B$41))</f>
        <v>0.00931484035</v>
      </c>
      <c r="EB349" s="86">
        <f>( DX349*Baseline!B$7 + DY349*Baseline!B$11 + DZ349*Baseline!B$16 + EA349*Baseline!B$18 ) / Baseline!B$17</f>
        <v>0.009943053569</v>
      </c>
    </row>
    <row r="350">
      <c r="A350" s="73" t="s">
        <v>526</v>
      </c>
      <c r="B350" s="85">
        <f>MIN( MAX( NORMINV( MCrands!B350, (B$5+B$4)/2, (B$5-B$4)/3.29 ), 0 ), 1 )</f>
        <v>0.5806822911</v>
      </c>
      <c r="C350" s="85">
        <f>MAX( NORMINV( MCrands!C350, (C$5+C$4)/2, (C$5-C$4)/3.29 ), 0 )</f>
        <v>2.394504694</v>
      </c>
      <c r="D350" s="83"/>
      <c r="E350" s="84">
        <f>Baseline!B$33 * (C350 * Baseline!B$68*Baseline!B$68/Baseline!B$75 + Baseline!B$46 * Baseline!B$54*Baseline!B$54/Baseline!B$76 + Baseline!B$47 * Baseline!B$55*Baseline!B$55/Baseline!B$77 + Baseline!B$56*Baseline!B$56/Baseline!B$78)</f>
        <v>0.00001700264179</v>
      </c>
      <c r="F350" s="84">
        <f>Baseline!B$33 * (C350 * Baseline!B$68*Baseline!B$59/Baseline!B$75 + Baseline!B$46 * Baseline!B$54*Baseline!B$69/Baseline!B$76 + Baseline!B$47 * Baseline!B$55*Baseline!B$57/Baseline!B$77 + Baseline!B$56*Baseline!B$58/Baseline!B$78)</f>
        <v>0.0000002389240662</v>
      </c>
      <c r="G350" s="85">
        <f>Baseline!B$33 * (C350 * Baseline!B$68*Baseline!B$60/Baseline!B$75 + Baseline!B$46 * Baseline!B$54*Baseline!B$61/Baseline!B$76 + Baseline!B$47 * Baseline!B$55*Baseline!B$70/Baseline!B$77 + Baseline!B$56*Baseline!B$62/Baseline!B$78)</f>
        <v>0.0000002000749508</v>
      </c>
      <c r="H350" s="84">
        <f>Baseline!B$33 * (C350 * Baseline!B$68*Baseline!B$63/Baseline!B$75 + Baseline!B$46 * Baseline!B$54*Baseline!B$64/Baseline!B$76 + Baseline!B$47 * Baseline!B$55*Baseline!B$65/Baseline!B$77 + Baseline!B$56*Baseline!B$71/Baseline!B$78)</f>
        <v>0.000000003654591441</v>
      </c>
      <c r="I350" s="84">
        <f>Baseline!B$33 * (C350 * Baseline!B$59*Baseline!B$68/Baseline!B$75 + Baseline!B$46 * Baseline!B$69*Baseline!B$54/Baseline!B$76 + Baseline!B$47 * Baseline!B$57*Baseline!B$55/Baseline!B$77 + Baseline!B$58*Baseline!B$56/Baseline!B$78)</f>
        <v>0.0000002389240662</v>
      </c>
      <c r="J350" s="85">
        <f>Baseline!B$33 * (C350 * Baseline!B$59*Baseline!B$59/Baseline!B$75 + Baseline!B$46 * Baseline!B$69*Baseline!B$69/Baseline!B$76 + Baseline!B$47 * Baseline!B$57*Baseline!B$57/Baseline!B$77 + Baseline!B$58*Baseline!B$58/Baseline!B$78)</f>
        <v>0.000002116574412</v>
      </c>
      <c r="K350" s="84">
        <f>Baseline!B$33 * (C350 * Baseline!B$59*Baseline!B$60/Baseline!B$75 + Baseline!B$46 * Baseline!B$69*Baseline!B$61/Baseline!B$76 + Baseline!B$47 * Baseline!B$57*Baseline!B$70/Baseline!B$77 + Baseline!B$58*Baseline!B$62/Baseline!B$78)</f>
        <v>0.0000000164897363</v>
      </c>
      <c r="L350" s="85">
        <f>Baseline!B$33 * (C350 * Baseline!B$59*Baseline!B$63/Baseline!B$75 + Baseline!B$46 * Baseline!B$69*Baseline!B$64/Baseline!B$76 + Baseline!B$47 * Baseline!B$57*Baseline!B$65/Baseline!B$77 + Baseline!B$58*Baseline!B$71/Baseline!B$78)</f>
        <v>0.0000000170727854</v>
      </c>
      <c r="M350" s="84">
        <f>Baseline!B$33 * (C350 * Baseline!B$60*Baseline!B$68/Baseline!B$75 + Baseline!B$46 * Baseline!B$61*Baseline!B$54/Baseline!B$76 + Baseline!B$47 * Baseline!B$70*Baseline!B$55/Baseline!B$77 + Baseline!B$62*Baseline!B$56/Baseline!B$78)</f>
        <v>0.0000002000749508</v>
      </c>
      <c r="N350" s="85">
        <f>Baseline!B$33 * (C350 * Baseline!B$60*Baseline!B$59/Baseline!B$75 + Baseline!B$46 * Baseline!B$61*Baseline!B$69/Baseline!B$76 + Baseline!B$47 * Baseline!B$70*Baseline!B$57/Baseline!B$77 + Baseline!B$62*Baseline!B$58/Baseline!B$78)</f>
        <v>0.0000000164897363</v>
      </c>
      <c r="O350" s="85">
        <f>Baseline!B$33 * (C350 * Baseline!B$60*Baseline!B$60/Baseline!B$75 + Baseline!B$46 * Baseline!B$61*Baseline!B$61/Baseline!B$76 + Baseline!B$47 * Baseline!B$70*Baseline!B$70/Baseline!B$77 + Baseline!B$62*Baseline!B$62/Baseline!B$78)</f>
        <v>0.000001589267404</v>
      </c>
      <c r="P350" s="84">
        <f>Baseline!B$33 * (C350 * Baseline!B$60*Baseline!B$63/Baseline!B$75 + Baseline!B$46 * Baseline!B$61*Baseline!B$64/Baseline!B$76 + Baseline!B$47 * Baseline!B$70*Baseline!B$65/Baseline!B$77 + Baseline!B$62*Baseline!B$71/Baseline!B$78)</f>
        <v>0.000000001956379903</v>
      </c>
      <c r="Q350" s="84">
        <f>Baseline!B$33 * (C350 * Baseline!B$63*Baseline!B$68/Baseline!B$75 + Baseline!B$46 * Baseline!B$64*Baseline!B$54/Baseline!B$76 + Baseline!B$47 * Baseline!B$65*Baseline!B$55/Baseline!B$77 + Baseline!B$71*Baseline!B$56/Baseline!B$78)</f>
        <v>0.000000003654591441</v>
      </c>
      <c r="R350" s="84">
        <f>Baseline!B$33 * (C350 * Baseline!B$63*Baseline!B$59/Baseline!B$75 + Baseline!B$46 * Baseline!B$64*Baseline!B$69/Baseline!B$76 + Baseline!B$47 * Baseline!B$65*Baseline!B$57/Baseline!B$77 + Baseline!B$71*Baseline!B$58/Baseline!B$78)</f>
        <v>0.0000000170727854</v>
      </c>
      <c r="S350" s="84">
        <f>Baseline!B$33 * (C350 * Baseline!B$63*Baseline!B$60/Baseline!B$75 + Baseline!B$46 * Baseline!B$64*Baseline!B$61/Baseline!B$76 + Baseline!B$47 * Baseline!B$65*Baseline!B$70/Baseline!B$77 + Baseline!B$71*Baseline!B$62/Baseline!B$78)</f>
        <v>0.000000001956379903</v>
      </c>
      <c r="T350" s="84">
        <f>Baseline!B$33 * (C350 * Baseline!B$63*Baseline!B$63/Baseline!B$75 + Baseline!B$46 * Baseline!B$64*Baseline!B$64/Baseline!B$76 + Baseline!B$47 * Baseline!B$65*Baseline!B$65/Baseline!B$77 + Baseline!B$71*Baseline!B$71/Baseline!B$78)</f>
        <v>0.00000009856721603</v>
      </c>
      <c r="U350" s="83"/>
      <c r="V350" s="84">
        <f>E350 * ( Baseline!B$89 * Baseline!B$7 )</f>
        <v>0.1764704191</v>
      </c>
      <c r="W350" s="84">
        <f>F350 * ( Baseline!D$89 * Baseline!B$11 )</f>
        <v>0.004407335648</v>
      </c>
      <c r="X350" s="84">
        <f>G350 * ( Baseline!F$89 * Baseline!B$16 )</f>
        <v>0.006949557382</v>
      </c>
      <c r="Y350" s="84">
        <f>H350 * ( Baseline!H$89 * Baseline!B$18 )</f>
        <v>0.001285222842</v>
      </c>
      <c r="Z350" s="86">
        <f t="shared" si="1"/>
        <v>0.189112535</v>
      </c>
      <c r="AA350" s="84">
        <f>I350 * ( Baseline!B$89 * Baseline!B$7 )</f>
        <v>0.002479792883</v>
      </c>
      <c r="AB350" s="85">
        <f>J350 * ( Baseline!D$89 * Baseline!B$11 )</f>
        <v>0.03904359242</v>
      </c>
      <c r="AC350" s="85">
        <f>K350 * ( Baseline!F$89 * Baseline!B$16 )</f>
        <v>0.0005727671966</v>
      </c>
      <c r="AD350" s="85">
        <f>L350 * ( Baseline!F$89 * Baseline!B$16 )</f>
        <v>0.0005930192729</v>
      </c>
      <c r="AE350" s="86">
        <f t="shared" si="2"/>
        <v>0.04268917177</v>
      </c>
      <c r="AF350" s="86">
        <f>M350 * ( Baseline!B$89 * Baseline!B$7 )</f>
        <v>0.002076577914</v>
      </c>
      <c r="AG350" s="86">
        <f>N350 * ( Baseline!D$89 * Baseline!B$11 )</f>
        <v>0.0003041794986</v>
      </c>
      <c r="AH350" s="86">
        <f>O350 * ( Baseline!F$89 * Baseline!B$16 )</f>
        <v>0.05520283763</v>
      </c>
      <c r="AI350" s="86">
        <f>P350 * ( Baseline!H$89 * Baseline!B$18 )</f>
        <v>0.0006880069031</v>
      </c>
      <c r="AJ350" s="86">
        <f t="shared" si="3"/>
        <v>0.05827160195</v>
      </c>
      <c r="AK350" s="86">
        <f>Q350 * ( Baseline!B$89 * Baseline!B$7 )</f>
        <v>0.00003793100457</v>
      </c>
      <c r="AL350" s="86">
        <f>R350 * ( Baseline!D$89 * Baseline!B$11 )</f>
        <v>0.0003149347696</v>
      </c>
      <c r="AM350" s="86">
        <f>S350 * ( Baseline!F$89 * Baseline!B$16 )</f>
        <v>0.00006795440582</v>
      </c>
      <c r="AN350" s="86">
        <f>T350 * ( Baseline!H$89 * Baseline!B$18 )</f>
        <v>0.03466347458</v>
      </c>
      <c r="AO350" s="86">
        <f t="shared" si="4"/>
        <v>0.03508429476</v>
      </c>
      <c r="AP350" s="62"/>
      <c r="AQ350" s="86">
        <f>V350 * ( (1-Baseline!B$90-Baseline!B$89) + (1-B350)*Baseline!B$90 )</f>
        <v>0.08149276206</v>
      </c>
      <c r="AR350" s="86">
        <f>W350 * ( (1-Baseline!B$90-Baseline!B$89) + (1-B350)*Baseline!B$90 )</f>
        <v>0.002035275698</v>
      </c>
      <c r="AS350" s="86">
        <f>X350 * ( (1-Baseline!B$90-Baseline!B$89) + (1-B350)*Baseline!B$90 )</f>
        <v>0.003209255291</v>
      </c>
      <c r="AT350" s="86">
        <f>Y350 * ( (1-Baseline!B$90-Baseline!B$89) + (1-B350)*Baseline!B$90 )</f>
        <v>0.0005935066047</v>
      </c>
      <c r="AU350" s="86">
        <f t="shared" si="5"/>
        <v>0.08733079965</v>
      </c>
      <c r="AV350" s="86">
        <f>AA350 * ( (1-Baseline!D$90-Baseline!D$89) + (1-B350)*Baseline!D$90 )</f>
        <v>0.001813355324</v>
      </c>
      <c r="AW350" s="86">
        <f>AB350 * ( (1-Baseline!D$90-Baseline!D$89) + (1-B350)*Baseline!D$90 )</f>
        <v>0.02855073369</v>
      </c>
      <c r="AX350" s="86">
        <f>AC350 * ( (1-Baseline!D$90-Baseline!D$89) + (1-B350)*Baseline!D$90 )</f>
        <v>0.0004188375782</v>
      </c>
      <c r="AY350" s="86">
        <f>AD350 * ( (1-Baseline!D$90-Baseline!D$89) + (1-B350)*Baseline!D$90 )</f>
        <v>0.0004336469644</v>
      </c>
      <c r="AZ350" s="86">
        <f t="shared" si="6"/>
        <v>0.03121657355</v>
      </c>
      <c r="BA350" s="86">
        <f>AF350 * ( (1-Baseline!F$90-Baseline!F$89) + (1-Baseline!B$36)*Baseline!F$90 )</f>
        <v>0.001494371918</v>
      </c>
      <c r="BB350" s="86">
        <f>AG350 * ( (1-Baseline!F$90-Baseline!F$89) + (1-Baseline!B$36)*Baseline!F$90 )</f>
        <v>0.0002188973009</v>
      </c>
      <c r="BC350" s="86">
        <f>AH350 * ( (1-Baseline!F$90-Baseline!F$89) + (1-Baseline!B$36)*Baseline!F$90 )</f>
        <v>0.03972572845</v>
      </c>
      <c r="BD350" s="86">
        <f>AI350 * ( (1-Baseline!F$90-Baseline!F$89) + (1-Baseline!B$36)*Baseline!F$90 )</f>
        <v>0.0004951117837</v>
      </c>
      <c r="BE350" s="86">
        <f t="shared" si="7"/>
        <v>0.04193410945</v>
      </c>
      <c r="BF350" s="86">
        <f>AK350 * ( (1-Baseline!H$90-Baseline!H$89) + (1-Baseline!B$36)*Baseline!H$90 )</f>
        <v>0.00003005349354</v>
      </c>
      <c r="BG350" s="86">
        <f>AL350 * ( (1-Baseline!H$90-Baseline!H$89) + (1-Baseline!B$36)*Baseline!H$90 )</f>
        <v>0.0002495291166</v>
      </c>
      <c r="BH350" s="86">
        <f>AM350 * ( (1-Baseline!H$90-Baseline!H$89) + (1-Baseline!B$36)*Baseline!H$90 )</f>
        <v>0.00005384163482</v>
      </c>
      <c r="BI350" s="86">
        <f>AN350 * ( (1-Baseline!H$90-Baseline!H$89) + (1-Baseline!B$36)*Baseline!H$90 )</f>
        <v>0.02746456418</v>
      </c>
      <c r="BJ350" s="86">
        <f t="shared" si="8"/>
        <v>0.02779798842</v>
      </c>
      <c r="BK350" s="62"/>
      <c r="BL350" s="86">
        <f t="shared" si="19"/>
        <v>0.9331503019</v>
      </c>
      <c r="BM350" s="86">
        <f t="shared" si="20"/>
        <v>0.02330535969</v>
      </c>
      <c r="BN350" s="86">
        <f t="shared" si="21"/>
        <v>0.03674826411</v>
      </c>
      <c r="BO350" s="86">
        <f t="shared" si="22"/>
        <v>0.006796074318</v>
      </c>
      <c r="BP350" s="86">
        <f t="shared" si="9"/>
        <v>1</v>
      </c>
      <c r="BQ350" s="86">
        <f t="shared" si="23"/>
        <v>0.0580895056</v>
      </c>
      <c r="BR350" s="86">
        <f t="shared" si="24"/>
        <v>0.9146017784</v>
      </c>
      <c r="BS350" s="86">
        <f t="shared" si="25"/>
        <v>0.01341715411</v>
      </c>
      <c r="BT350" s="86">
        <f t="shared" si="26"/>
        <v>0.01389156192</v>
      </c>
      <c r="BU350" s="86">
        <f t="shared" si="10"/>
        <v>1</v>
      </c>
      <c r="BV350" s="86">
        <f t="shared" si="27"/>
        <v>0.03563619061</v>
      </c>
      <c r="BW350" s="86">
        <f t="shared" si="28"/>
        <v>0.005220029799</v>
      </c>
      <c r="BX350" s="86">
        <f t="shared" si="29"/>
        <v>0.9473368809</v>
      </c>
      <c r="BY350" s="86">
        <f t="shared" si="30"/>
        <v>0.01180689873</v>
      </c>
      <c r="BZ350" s="86">
        <f t="shared" si="11"/>
        <v>1</v>
      </c>
      <c r="CA350" s="86">
        <f t="shared" si="31"/>
        <v>0.001081139149</v>
      </c>
      <c r="CB350" s="86">
        <f t="shared" si="32"/>
        <v>0.008976517035</v>
      </c>
      <c r="CC350" s="86">
        <f t="shared" si="33"/>
        <v>0.001936889605</v>
      </c>
      <c r="CD350" s="86">
        <f t="shared" si="34"/>
        <v>0.9880054542</v>
      </c>
      <c r="CE350" s="86">
        <f t="shared" si="12"/>
        <v>1</v>
      </c>
      <c r="CF350" s="62"/>
      <c r="CG350" s="86">
        <f t="shared" si="35"/>
        <v>0.9331503019</v>
      </c>
      <c r="CH350" s="86">
        <f t="shared" si="36"/>
        <v>0.02330535969</v>
      </c>
      <c r="CI350" s="86">
        <f t="shared" si="37"/>
        <v>0.03674826411</v>
      </c>
      <c r="CJ350" s="86">
        <f t="shared" si="38"/>
        <v>0.006796074318</v>
      </c>
      <c r="CK350" s="86">
        <f t="shared" si="13"/>
        <v>1</v>
      </c>
      <c r="CL350" s="86">
        <f t="shared" si="39"/>
        <v>0.0580895056</v>
      </c>
      <c r="CM350" s="86">
        <f t="shared" si="40"/>
        <v>0.9146017784</v>
      </c>
      <c r="CN350" s="86">
        <f t="shared" si="41"/>
        <v>0.01341715411</v>
      </c>
      <c r="CO350" s="86">
        <f t="shared" si="42"/>
        <v>0.01389156192</v>
      </c>
      <c r="CP350" s="86">
        <f t="shared" si="14"/>
        <v>1</v>
      </c>
      <c r="CQ350" s="86">
        <f t="shared" si="43"/>
        <v>0.03563619061</v>
      </c>
      <c r="CR350" s="86">
        <f t="shared" si="44"/>
        <v>0.005220029799</v>
      </c>
      <c r="CS350" s="86">
        <f t="shared" si="45"/>
        <v>0.9473368809</v>
      </c>
      <c r="CT350" s="86">
        <f t="shared" si="46"/>
        <v>0.01180689873</v>
      </c>
      <c r="CU350" s="86">
        <f t="shared" si="15"/>
        <v>1</v>
      </c>
      <c r="CV350" s="86">
        <f t="shared" si="47"/>
        <v>0.001081139149</v>
      </c>
      <c r="CW350" s="86">
        <f t="shared" si="48"/>
        <v>0.008976517035</v>
      </c>
      <c r="CX350" s="86">
        <f t="shared" si="49"/>
        <v>0.001936889605</v>
      </c>
      <c r="CY350" s="86">
        <f t="shared" si="50"/>
        <v>0.9880054542</v>
      </c>
      <c r="CZ350" s="86">
        <f t="shared" si="16"/>
        <v>1</v>
      </c>
      <c r="DA350" s="62"/>
      <c r="DB350" s="86">
        <f>(AQ350*Baseline!B$7 + AV350*Baseline!B$11 + BA350*Baseline!B$16 + BF350*Baseline!B$18)</f>
        <v>49795.43186</v>
      </c>
      <c r="DC350" s="86">
        <f>(AR350*Baseline!B$7 + AW350*Baseline!B$11 + BB350*Baseline!B$16 + BG350*Baseline!B$18)</f>
        <v>74375.18826</v>
      </c>
      <c r="DD350" s="86">
        <f>(AS350*Baseline!B$7 + AX350*Baseline!B$11 + BC350*Baseline!B$16 + BH350*Baseline!B$18)</f>
        <v>138008.8992</v>
      </c>
      <c r="DE350" s="86">
        <f>(AT350*Baseline!B$7 + AY350*Baseline!B$11 + BD350*Baseline!B$16 + BI350*Baseline!B$18)</f>
        <v>1260501.353</v>
      </c>
      <c r="DF350" s="86">
        <f t="shared" si="17"/>
        <v>1522680.873</v>
      </c>
      <c r="DG350" s="62"/>
      <c r="DH350" s="86">
        <f t="shared" si="51"/>
        <v>0.03270247414</v>
      </c>
      <c r="DI350" s="86">
        <f t="shared" si="52"/>
        <v>0.0488448956</v>
      </c>
      <c r="DJ350" s="86">
        <f t="shared" si="53"/>
        <v>0.09063547174</v>
      </c>
      <c r="DK350" s="86">
        <f t="shared" si="54"/>
        <v>0.8278171585</v>
      </c>
      <c r="DL350" s="86">
        <f t="shared" si="18"/>
        <v>1</v>
      </c>
      <c r="DM350" s="62"/>
      <c r="DN350" s="86">
        <f>DH350 / (Baseline!B$7/Baseline!B$17)</f>
        <v>3.490774019</v>
      </c>
      <c r="DO350" s="86">
        <f>DI350 / (Baseline!B$11/Baseline!B$17)</f>
        <v>1.179139158</v>
      </c>
      <c r="DP350" s="86">
        <f>DJ350 / (Baseline!B$16/Baseline!B$17)</f>
        <v>1.400591945</v>
      </c>
      <c r="DQ350" s="86">
        <f>DK350 / (Baseline!B$18/Baseline!B$17)</f>
        <v>0.9359203792</v>
      </c>
      <c r="DR350" s="62"/>
      <c r="DS350" s="86">
        <f>DH350 / Baseline!H$117</f>
        <v>1.308331599</v>
      </c>
      <c r="DT350" s="86">
        <f>DI350 / Baseline!H$118</f>
        <v>1.099501151</v>
      </c>
      <c r="DU350" s="86">
        <f>DJ350 / Baseline!H$119</f>
        <v>1.083493985</v>
      </c>
      <c r="DV350" s="86">
        <f>DK350 / Baseline!H$120</f>
        <v>0.97743425</v>
      </c>
      <c r="DW350" s="87"/>
      <c r="DX350" s="86">
        <f>(AU350*Baseline!B$34)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0.0256291512</v>
      </c>
      <c r="DY350" s="86">
        <f>(AZ350*Baseline!B$34) + (Baseline!D$90*(1-Baseline!D$91)*Baseline!B$35) + (Baseline!D$90*Baseline!D$91*((1-Baseline!D$92)*Baseline!B$40 + Baseline!D$92*Baseline!B$41))</f>
        <v>0.01109605403</v>
      </c>
      <c r="DZ350" s="86">
        <f>(BE350*Baseline!B$34) + (Baseline!F$90*(1-Baseline!F$91)*Baseline!B$35) + (Baseline!F$90*Baseline!F$91*((1-Baseline!F$92)*Baseline!B$40 + Baseline!F$92*Baseline!B$41))</f>
        <v>0.01402075642</v>
      </c>
      <c r="EA350" s="86">
        <f>(BJ350*Baseline!B$34) + (Baseline!H$90*(1-Baseline!H$91)*Baseline!B$35) + (Baseline!H$90*Baseline!H$91*((1-Baseline!H$92)*Baseline!B$40 + Baseline!H$92*Baseline!B$41))</f>
        <v>0.009314698264</v>
      </c>
      <c r="EB350" s="86">
        <f>( DX350*Baseline!B$7 + DY350*Baseline!B$11 + DZ350*Baseline!B$16 + EA350*Baseline!B$18 ) / Baseline!B$17</f>
        <v>0.009845867181</v>
      </c>
    </row>
    <row r="351">
      <c r="A351" s="73" t="s">
        <v>527</v>
      </c>
      <c r="B351" s="85">
        <f>MIN( MAX( NORMINV( MCrands!B351, (B$5+B$4)/2, (B$5-B$4)/3.29 ), 0 ), 1 )</f>
        <v>0.5281030533</v>
      </c>
      <c r="C351" s="85">
        <f>MAX( NORMINV( MCrands!C351, (C$5+C$4)/2, (C$5-C$4)/3.29 ), 0 )</f>
        <v>2.602517516</v>
      </c>
      <c r="D351" s="83"/>
      <c r="E351" s="84">
        <f>Baseline!B$33 * (C351 * Baseline!B$68*Baseline!B$68/Baseline!B$75 + Baseline!B$46 * Baseline!B$54*Baseline!B$54/Baseline!B$76 + Baseline!B$47 * Baseline!B$55*Baseline!B$55/Baseline!B$77 + Baseline!B$56*Baseline!B$56/Baseline!B$78)</f>
        <v>0.00001847537756</v>
      </c>
      <c r="F351" s="84">
        <f>Baseline!B$33 * (C351 * Baseline!B$68*Baseline!B$59/Baseline!B$75 + Baseline!B$46 * Baseline!B$54*Baseline!B$69/Baseline!B$76 + Baseline!B$47 * Baseline!B$55*Baseline!B$57/Baseline!B$77 + Baseline!B$56*Baseline!B$58/Baseline!B$78)</f>
        <v>0.0000002391566034</v>
      </c>
      <c r="G351" s="85">
        <f>Baseline!B$33 * (C351 * Baseline!B$68*Baseline!B$60/Baseline!B$75 + Baseline!B$46 * Baseline!B$54*Baseline!B$61/Baseline!B$76 + Baseline!B$47 * Baseline!B$55*Baseline!B$70/Baseline!B$77 + Baseline!B$56*Baseline!B$62/Baseline!B$78)</f>
        <v>0.0000002006466048</v>
      </c>
      <c r="H351" s="84">
        <f>Baseline!B$33 * (C351 * Baseline!B$68*Baseline!B$63/Baseline!B$75 + Baseline!B$46 * Baseline!B$54*Baseline!B$64/Baseline!B$76 + Baseline!B$47 * Baseline!B$55*Baseline!B$65/Baseline!B$77 + Baseline!B$56*Baseline!B$71/Baseline!B$78)</f>
        <v>0.000000003711756843</v>
      </c>
      <c r="I351" s="84">
        <f>Baseline!B$33 * (C351 * Baseline!B$59*Baseline!B$68/Baseline!B$75 + Baseline!B$46 * Baseline!B$69*Baseline!B$54/Baseline!B$76 + Baseline!B$47 * Baseline!B$57*Baseline!B$55/Baseline!B$77 + Baseline!B$58*Baseline!B$56/Baseline!B$78)</f>
        <v>0.0000002391566034</v>
      </c>
      <c r="J351" s="85">
        <f>Baseline!B$33 * (C351 * Baseline!B$59*Baseline!B$59/Baseline!B$75 + Baseline!B$46 * Baseline!B$69*Baseline!B$69/Baseline!B$76 + Baseline!B$47 * Baseline!B$57*Baseline!B$57/Baseline!B$77 + Baseline!B$58*Baseline!B$58/Baseline!B$78)</f>
        <v>0.000002116574449</v>
      </c>
      <c r="K351" s="84">
        <f>Baseline!B$33 * (C351 * Baseline!B$59*Baseline!B$60/Baseline!B$75 + Baseline!B$46 * Baseline!B$69*Baseline!B$61/Baseline!B$76 + Baseline!B$47 * Baseline!B$57*Baseline!B$70/Baseline!B$77 + Baseline!B$58*Baseline!B$62/Baseline!B$78)</f>
        <v>0.00000001648982657</v>
      </c>
      <c r="L351" s="85">
        <f>Baseline!B$33 * (C351 * Baseline!B$59*Baseline!B$63/Baseline!B$75 + Baseline!B$46 * Baseline!B$69*Baseline!B$64/Baseline!B$76 + Baseline!B$47 * Baseline!B$57*Baseline!B$65/Baseline!B$77 + Baseline!B$58*Baseline!B$71/Baseline!B$78)</f>
        <v>0.00000001707279443</v>
      </c>
      <c r="M351" s="84">
        <f>Baseline!B$33 * (C351 * Baseline!B$60*Baseline!B$68/Baseline!B$75 + Baseline!B$46 * Baseline!B$61*Baseline!B$54/Baseline!B$76 + Baseline!B$47 * Baseline!B$70*Baseline!B$55/Baseline!B$77 + Baseline!B$62*Baseline!B$56/Baseline!B$78)</f>
        <v>0.0000002006466048</v>
      </c>
      <c r="N351" s="85">
        <f>Baseline!B$33 * (C351 * Baseline!B$60*Baseline!B$59/Baseline!B$75 + Baseline!B$46 * Baseline!B$61*Baseline!B$69/Baseline!B$76 + Baseline!B$47 * Baseline!B$70*Baseline!B$57/Baseline!B$77 + Baseline!B$62*Baseline!B$58/Baseline!B$78)</f>
        <v>0.00000001648982657</v>
      </c>
      <c r="O351" s="85">
        <f>Baseline!B$33 * (C351 * Baseline!B$60*Baseline!B$60/Baseline!B$75 + Baseline!B$46 * Baseline!B$61*Baseline!B$61/Baseline!B$76 + Baseline!B$47 * Baseline!B$70*Baseline!B$70/Baseline!B$77 + Baseline!B$62*Baseline!B$62/Baseline!B$78)</f>
        <v>0.000001589267626</v>
      </c>
      <c r="P351" s="84">
        <f>Baseline!B$33 * (C351 * Baseline!B$60*Baseline!B$63/Baseline!B$75 + Baseline!B$46 * Baseline!B$61*Baseline!B$64/Baseline!B$76 + Baseline!B$47 * Baseline!B$70*Baseline!B$65/Baseline!B$77 + Baseline!B$62*Baseline!B$71/Baseline!B$78)</f>
        <v>0.000000001956402092</v>
      </c>
      <c r="Q351" s="84">
        <f>Baseline!B$33 * (C351 * Baseline!B$63*Baseline!B$68/Baseline!B$75 + Baseline!B$46 * Baseline!B$64*Baseline!B$54/Baseline!B$76 + Baseline!B$47 * Baseline!B$65*Baseline!B$55/Baseline!B$77 + Baseline!B$71*Baseline!B$56/Baseline!B$78)</f>
        <v>0.000000003711756843</v>
      </c>
      <c r="R351" s="84">
        <f>Baseline!B$33 * (C351 * Baseline!B$63*Baseline!B$59/Baseline!B$75 + Baseline!B$46 * Baseline!B$64*Baseline!B$69/Baseline!B$76 + Baseline!B$47 * Baseline!B$65*Baseline!B$57/Baseline!B$77 + Baseline!B$71*Baseline!B$58/Baseline!B$78)</f>
        <v>0.00000001707279443</v>
      </c>
      <c r="S351" s="84">
        <f>Baseline!B$33 * (C351 * Baseline!B$63*Baseline!B$60/Baseline!B$75 + Baseline!B$46 * Baseline!B$64*Baseline!B$61/Baseline!B$76 + Baseline!B$47 * Baseline!B$65*Baseline!B$70/Baseline!B$77 + Baseline!B$71*Baseline!B$62/Baseline!B$78)</f>
        <v>0.000000001956402092</v>
      </c>
      <c r="T351" s="84">
        <f>Baseline!B$33 * (C351 * Baseline!B$63*Baseline!B$63/Baseline!B$75 + Baseline!B$46 * Baseline!B$64*Baseline!B$64/Baseline!B$76 + Baseline!B$47 * Baseline!B$65*Baseline!B$65/Baseline!B$77 + Baseline!B$71*Baseline!B$71/Baseline!B$78)</f>
        <v>0.00000009856721825</v>
      </c>
      <c r="U351" s="83"/>
      <c r="V351" s="84">
        <f>E351 * ( Baseline!B$89 * Baseline!B$7 )</f>
        <v>0.1917559437</v>
      </c>
      <c r="W351" s="84">
        <f>F351 * ( Baseline!D$89 * Baseline!B$11 )</f>
        <v>0.004411625169</v>
      </c>
      <c r="X351" s="84">
        <f>G351 * ( Baseline!F$89 * Baseline!B$16 )</f>
        <v>0.006969413653</v>
      </c>
      <c r="Y351" s="84">
        <f>H351 * ( Baseline!H$89 * Baseline!B$18 )</f>
        <v>0.001305326397</v>
      </c>
      <c r="Z351" s="86">
        <f t="shared" si="1"/>
        <v>0.2044423089</v>
      </c>
      <c r="AA351" s="84">
        <f>I351 * ( Baseline!B$89 * Baseline!B$7 )</f>
        <v>0.002482206387</v>
      </c>
      <c r="AB351" s="85">
        <f>J351 * ( Baseline!D$89 * Baseline!B$11 )</f>
        <v>0.0390435931</v>
      </c>
      <c r="AC351" s="85">
        <f>K351 * ( Baseline!F$89 * Baseline!B$16 )</f>
        <v>0.0005727703318</v>
      </c>
      <c r="AD351" s="85">
        <f>L351 * ( Baseline!F$89 * Baseline!B$16 )</f>
        <v>0.0005930195864</v>
      </c>
      <c r="AE351" s="86">
        <f t="shared" si="2"/>
        <v>0.0426915894</v>
      </c>
      <c r="AF351" s="86">
        <f>M351 * ( Baseline!B$89 * Baseline!B$7 )</f>
        <v>0.002082511111</v>
      </c>
      <c r="AG351" s="86">
        <f>N351 * ( Baseline!D$89 * Baseline!B$11 )</f>
        <v>0.0003041811636</v>
      </c>
      <c r="AH351" s="86">
        <f>O351 * ( Baseline!F$89 * Baseline!B$16 )</f>
        <v>0.05520284534</v>
      </c>
      <c r="AI351" s="86">
        <f>P351 * ( Baseline!H$89 * Baseline!B$18 )</f>
        <v>0.0006880147065</v>
      </c>
      <c r="AJ351" s="86">
        <f t="shared" si="3"/>
        <v>0.05827755232</v>
      </c>
      <c r="AK351" s="86">
        <f>Q351 * ( Baseline!B$89 * Baseline!B$7 )</f>
        <v>0.00003852432427</v>
      </c>
      <c r="AL351" s="86">
        <f>R351 * ( Baseline!D$89 * Baseline!B$11 )</f>
        <v>0.0003149349361</v>
      </c>
      <c r="AM351" s="86">
        <f>S351 * ( Baseline!F$89 * Baseline!B$16 )</f>
        <v>0.00006795517655</v>
      </c>
      <c r="AN351" s="86">
        <f>T351 * ( Baseline!H$89 * Baseline!B$18 )</f>
        <v>0.03466347536</v>
      </c>
      <c r="AO351" s="86">
        <f t="shared" si="4"/>
        <v>0.0350848898</v>
      </c>
      <c r="AP351" s="62"/>
      <c r="AQ351" s="86">
        <f>V351 * ( (1-Baseline!B$90-Baseline!B$89) + (1-B351)*Baseline!B$90 )</f>
        <v>0.09752482607</v>
      </c>
      <c r="AR351" s="86">
        <f>W351 * ( (1-Baseline!B$90-Baseline!B$89) + (1-B351)*Baseline!B$90 )</f>
        <v>0.002243700868</v>
      </c>
      <c r="AS351" s="86">
        <f>X351 * ( (1-Baseline!B$90-Baseline!B$89) + (1-B351)*Baseline!B$90 )</f>
        <v>0.00354456212</v>
      </c>
      <c r="AT351" s="86">
        <f>Y351 * ( (1-Baseline!B$90-Baseline!B$89) + (1-B351)*Baseline!B$90 )</f>
        <v>0.0006638737105</v>
      </c>
      <c r="AU351" s="86">
        <f t="shared" si="5"/>
        <v>0.1039769628</v>
      </c>
      <c r="AV351" s="86">
        <f>AA351 * ( (1-Baseline!D$90-Baseline!D$89) + (1-B351)*Baseline!D$90 )</f>
        <v>0.001873589814</v>
      </c>
      <c r="AW351" s="86">
        <f>AB351 * ( (1-Baseline!D$90-Baseline!D$89) + (1-B351)*Baseline!D$90 )</f>
        <v>0.02947042548</v>
      </c>
      <c r="AX351" s="86">
        <f>AC351 * ( (1-Baseline!D$90-Baseline!D$89) + (1-B351)*Baseline!D$90 )</f>
        <v>0.0004323317615</v>
      </c>
      <c r="AY351" s="86">
        <f>AD351 * ( (1-Baseline!D$90-Baseline!D$89) + (1-B351)*Baseline!D$90 )</f>
        <v>0.0004476160657</v>
      </c>
      <c r="AZ351" s="86">
        <f t="shared" si="6"/>
        <v>0.03222396312</v>
      </c>
      <c r="BA351" s="86">
        <f>AF351 * ( (1-Baseline!F$90-Baseline!F$89) + (1-Baseline!B$36)*Baseline!F$90 )</f>
        <v>0.001498641636</v>
      </c>
      <c r="BB351" s="86">
        <f>AG351 * ( (1-Baseline!F$90-Baseline!F$89) + (1-Baseline!B$36)*Baseline!F$90 )</f>
        <v>0.0002188984991</v>
      </c>
      <c r="BC351" s="86">
        <f>AH351 * ( (1-Baseline!F$90-Baseline!F$89) + (1-Baseline!B$36)*Baseline!F$90 )</f>
        <v>0.039725734</v>
      </c>
      <c r="BD351" s="86">
        <f>AI351 * ( (1-Baseline!F$90-Baseline!F$89) + (1-Baseline!B$36)*Baseline!F$90 )</f>
        <v>0.0004951173992</v>
      </c>
      <c r="BE351" s="86">
        <f t="shared" si="7"/>
        <v>0.04193839153</v>
      </c>
      <c r="BF351" s="86">
        <f>AK351 * ( (1-Baseline!H$90-Baseline!H$89) + (1-Baseline!B$36)*Baseline!H$90 )</f>
        <v>0.00003052359261</v>
      </c>
      <c r="BG351" s="86">
        <f>AL351 * ( (1-Baseline!H$90-Baseline!H$89) + (1-Baseline!B$36)*Baseline!H$90 )</f>
        <v>0.0002495292486</v>
      </c>
      <c r="BH351" s="86">
        <f>AM351 * ( (1-Baseline!H$90-Baseline!H$89) + (1-Baseline!B$36)*Baseline!H$90 )</f>
        <v>0.00005384224549</v>
      </c>
      <c r="BI351" s="86">
        <f>AN351 * ( (1-Baseline!H$90-Baseline!H$89) + (1-Baseline!B$36)*Baseline!H$90 )</f>
        <v>0.0274645648</v>
      </c>
      <c r="BJ351" s="86">
        <f t="shared" si="8"/>
        <v>0.02779845988</v>
      </c>
      <c r="BK351" s="62"/>
      <c r="BL351" s="86">
        <f t="shared" si="19"/>
        <v>0.9379464785</v>
      </c>
      <c r="BM351" s="86">
        <f t="shared" si="20"/>
        <v>0.02157882677</v>
      </c>
      <c r="BN351" s="86">
        <f t="shared" si="21"/>
        <v>0.03408987939</v>
      </c>
      <c r="BO351" s="86">
        <f t="shared" si="22"/>
        <v>0.006384815375</v>
      </c>
      <c r="BP351" s="86">
        <f t="shared" si="9"/>
        <v>1</v>
      </c>
      <c r="BQ351" s="86">
        <f t="shared" si="23"/>
        <v>0.05814274946</v>
      </c>
      <c r="BR351" s="86">
        <f t="shared" si="24"/>
        <v>0.9145500002</v>
      </c>
      <c r="BS351" s="86">
        <f t="shared" si="25"/>
        <v>0.01341646773</v>
      </c>
      <c r="BT351" s="86">
        <f t="shared" si="26"/>
        <v>0.01389078258</v>
      </c>
      <c r="BU351" s="86">
        <f t="shared" si="10"/>
        <v>1</v>
      </c>
      <c r="BV351" s="86">
        <f t="shared" si="27"/>
        <v>0.03573436132</v>
      </c>
      <c r="BW351" s="86">
        <f t="shared" si="28"/>
        <v>0.005219525383</v>
      </c>
      <c r="BX351" s="86">
        <f t="shared" si="29"/>
        <v>0.9472402862</v>
      </c>
      <c r="BY351" s="86">
        <f t="shared" si="30"/>
        <v>0.0118058271</v>
      </c>
      <c r="BZ351" s="86">
        <f t="shared" si="11"/>
        <v>1</v>
      </c>
      <c r="CA351" s="86">
        <f t="shared" si="31"/>
        <v>0.001098031788</v>
      </c>
      <c r="CB351" s="86">
        <f t="shared" si="32"/>
        <v>0.00897636954</v>
      </c>
      <c r="CC351" s="86">
        <f t="shared" si="33"/>
        <v>0.001936878723</v>
      </c>
      <c r="CD351" s="86">
        <f t="shared" si="34"/>
        <v>0.9879887199</v>
      </c>
      <c r="CE351" s="86">
        <f t="shared" si="12"/>
        <v>1</v>
      </c>
      <c r="CF351" s="62"/>
      <c r="CG351" s="86">
        <f t="shared" si="35"/>
        <v>0.9379464785</v>
      </c>
      <c r="CH351" s="86">
        <f t="shared" si="36"/>
        <v>0.02157882677</v>
      </c>
      <c r="CI351" s="86">
        <f t="shared" si="37"/>
        <v>0.03408987939</v>
      </c>
      <c r="CJ351" s="86">
        <f t="shared" si="38"/>
        <v>0.006384815375</v>
      </c>
      <c r="CK351" s="86">
        <f t="shared" si="13"/>
        <v>1</v>
      </c>
      <c r="CL351" s="86">
        <f t="shared" si="39"/>
        <v>0.05814274946</v>
      </c>
      <c r="CM351" s="86">
        <f t="shared" si="40"/>
        <v>0.9145500002</v>
      </c>
      <c r="CN351" s="86">
        <f t="shared" si="41"/>
        <v>0.01341646773</v>
      </c>
      <c r="CO351" s="86">
        <f t="shared" si="42"/>
        <v>0.01389078258</v>
      </c>
      <c r="CP351" s="86">
        <f t="shared" si="14"/>
        <v>1</v>
      </c>
      <c r="CQ351" s="86">
        <f t="shared" si="43"/>
        <v>0.03573436132</v>
      </c>
      <c r="CR351" s="86">
        <f t="shared" si="44"/>
        <v>0.005219525383</v>
      </c>
      <c r="CS351" s="86">
        <f t="shared" si="45"/>
        <v>0.9472402862</v>
      </c>
      <c r="CT351" s="86">
        <f t="shared" si="46"/>
        <v>0.0118058271</v>
      </c>
      <c r="CU351" s="86">
        <f t="shared" si="15"/>
        <v>1</v>
      </c>
      <c r="CV351" s="86">
        <f t="shared" si="47"/>
        <v>0.001098031788</v>
      </c>
      <c r="CW351" s="86">
        <f t="shared" si="48"/>
        <v>0.00897636954</v>
      </c>
      <c r="CX351" s="86">
        <f t="shared" si="49"/>
        <v>0.001936878723</v>
      </c>
      <c r="CY351" s="86">
        <f t="shared" si="50"/>
        <v>0.9879887199</v>
      </c>
      <c r="CZ351" s="86">
        <f t="shared" si="16"/>
        <v>1</v>
      </c>
      <c r="DA351" s="62"/>
      <c r="DB351" s="86">
        <f>(AQ351*Baseline!B$7 + AV351*Baseline!B$11 + BA351*Baseline!B$16 + BF351*Baseline!B$18)</f>
        <v>57735.98961</v>
      </c>
      <c r="DC351" s="86">
        <f>(AR351*Baseline!B$7 + AW351*Baseline!B$11 + BB351*Baseline!B$16 + BG351*Baseline!B$18)</f>
        <v>76448.61324</v>
      </c>
      <c r="DD351" s="86">
        <f>(AS351*Baseline!B$7 + AX351*Baseline!B$11 + BC351*Baseline!B$16 + BH351*Baseline!B$18)</f>
        <v>138200.5086</v>
      </c>
      <c r="DE351" s="86">
        <f>(AT351*Baseline!B$7 + AY351*Baseline!B$11 + BD351*Baseline!B$16 + BI351*Baseline!B$18)</f>
        <v>1260565.486</v>
      </c>
      <c r="DF351" s="86">
        <f t="shared" si="17"/>
        <v>1532950.598</v>
      </c>
      <c r="DG351" s="62"/>
      <c r="DH351" s="86">
        <f t="shared" si="51"/>
        <v>0.03766330742</v>
      </c>
      <c r="DI351" s="86">
        <f t="shared" si="52"/>
        <v>0.04987023937</v>
      </c>
      <c r="DJ351" s="86">
        <f t="shared" si="53"/>
        <v>0.09015326964</v>
      </c>
      <c r="DK351" s="86">
        <f t="shared" si="54"/>
        <v>0.8223131836</v>
      </c>
      <c r="DL351" s="86">
        <f t="shared" si="18"/>
        <v>1</v>
      </c>
      <c r="DM351" s="62"/>
      <c r="DN351" s="86">
        <f>DH351 / (Baseline!B$7/Baseline!B$17)</f>
        <v>4.020310343</v>
      </c>
      <c r="DO351" s="86">
        <f>DI351 / (Baseline!B$11/Baseline!B$17)</f>
        <v>1.203891448</v>
      </c>
      <c r="DP351" s="86">
        <f>DJ351 / (Baseline!B$16/Baseline!B$17)</f>
        <v>1.393140465</v>
      </c>
      <c r="DQ351" s="86">
        <f>DK351 / (Baseline!B$18/Baseline!B$17)</f>
        <v>0.9296976496</v>
      </c>
      <c r="DR351" s="62"/>
      <c r="DS351" s="86">
        <f>DH351 / Baseline!H$117</f>
        <v>1.50680022</v>
      </c>
      <c r="DT351" s="86">
        <f>DI351 / Baseline!H$118</f>
        <v>1.122581693</v>
      </c>
      <c r="DU351" s="86">
        <f>DJ351 / Baseline!H$119</f>
        <v>1.077729542</v>
      </c>
      <c r="DV351" s="86">
        <f>DK351 / Baseline!H$120</f>
        <v>0.9709355037</v>
      </c>
      <c r="DW351" s="87"/>
      <c r="DX351" s="86">
        <f>(AU351*Baseline!B$34)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0.02812607567</v>
      </c>
      <c r="DY351" s="86">
        <f>(AZ351*Baseline!B$34) + (Baseline!D$90*(1-Baseline!D$91)*Baseline!B$35) + (Baseline!D$90*Baseline!D$91*((1-Baseline!D$92)*Baseline!B$40 + Baseline!D$92*Baseline!B$41))</f>
        <v>0.01124716247</v>
      </c>
      <c r="DZ351" s="86">
        <f>(BE351*Baseline!B$34) + (Baseline!F$90*(1-Baseline!F$91)*Baseline!B$35) + (Baseline!F$90*Baseline!F$91*((1-Baseline!F$92)*Baseline!B$40 + Baseline!F$92*Baseline!B$41))</f>
        <v>0.01402139873</v>
      </c>
      <c r="EA351" s="86">
        <f>(BJ351*Baseline!B$34) + (Baseline!H$90*(1-Baseline!H$91)*Baseline!B$35) + (Baseline!H$90*Baseline!H$91*((1-Baseline!H$92)*Baseline!B$40 + Baseline!H$92*Baseline!B$41))</f>
        <v>0.009314768983</v>
      </c>
      <c r="EB351" s="86">
        <f>( DX351*Baseline!B$7 + DY351*Baseline!B$11 + DZ351*Baseline!B$16 + EA351*Baseline!B$18 ) / Baseline!B$17</f>
        <v>0.009875622677</v>
      </c>
    </row>
    <row r="352">
      <c r="A352" s="73" t="s">
        <v>528</v>
      </c>
      <c r="B352" s="85">
        <f>MIN( MAX( NORMINV( MCrands!B352, (B$5+B$4)/2, (B$5-B$4)/3.29 ), 0 ), 1 )</f>
        <v>0.7127827047</v>
      </c>
      <c r="C352" s="85">
        <f>MAX( NORMINV( MCrands!C352, (C$5+C$4)/2, (C$5-C$4)/3.29 ), 0 )</f>
        <v>2.325301483</v>
      </c>
      <c r="D352" s="83"/>
      <c r="E352" s="84">
        <f>Baseline!B$33 * (C352 * Baseline!B$68*Baseline!B$68/Baseline!B$75 + Baseline!B$46 * Baseline!B$54*Baseline!B$54/Baseline!B$76 + Baseline!B$47 * Baseline!B$55*Baseline!B$55/Baseline!B$77 + Baseline!B$56*Baseline!B$56/Baseline!B$78)</f>
        <v>0.00001651268139</v>
      </c>
      <c r="F352" s="84">
        <f>Baseline!B$33 * (C352 * Baseline!B$68*Baseline!B$59/Baseline!B$75 + Baseline!B$46 * Baseline!B$54*Baseline!B$69/Baseline!B$76 + Baseline!B$47 * Baseline!B$55*Baseline!B$57/Baseline!B$77 + Baseline!B$56*Baseline!B$58/Baseline!B$78)</f>
        <v>0.000000238846704</v>
      </c>
      <c r="G352" s="85">
        <f>Baseline!B$33 * (C352 * Baseline!B$68*Baseline!B$60/Baseline!B$75 + Baseline!B$46 * Baseline!B$54*Baseline!B$61/Baseline!B$76 + Baseline!B$47 * Baseline!B$55*Baseline!B$70/Baseline!B$77 + Baseline!B$56*Baseline!B$62/Baseline!B$78)</f>
        <v>0.0000001998847688</v>
      </c>
      <c r="H352" s="84">
        <f>Baseline!B$33 * (C352 * Baseline!B$68*Baseline!B$63/Baseline!B$75 + Baseline!B$46 * Baseline!B$54*Baseline!B$64/Baseline!B$76 + Baseline!B$47 * Baseline!B$55*Baseline!B$65/Baseline!B$77 + Baseline!B$56*Baseline!B$71/Baseline!B$78)</f>
        <v>0.000000003635573242</v>
      </c>
      <c r="I352" s="84">
        <f>Baseline!B$33 * (C352 * Baseline!B$59*Baseline!B$68/Baseline!B$75 + Baseline!B$46 * Baseline!B$69*Baseline!B$54/Baseline!B$76 + Baseline!B$47 * Baseline!B$57*Baseline!B$55/Baseline!B$77 + Baseline!B$58*Baseline!B$56/Baseline!B$78)</f>
        <v>0.000000238846704</v>
      </c>
      <c r="J352" s="85">
        <f>Baseline!B$33 * (C352 * Baseline!B$59*Baseline!B$59/Baseline!B$75 + Baseline!B$46 * Baseline!B$69*Baseline!B$69/Baseline!B$76 + Baseline!B$47 * Baseline!B$57*Baseline!B$57/Baseline!B$77 + Baseline!B$58*Baseline!B$58/Baseline!B$78)</f>
        <v>0.0000021165744</v>
      </c>
      <c r="K352" s="84">
        <f>Baseline!B$33 * (C352 * Baseline!B$59*Baseline!B$60/Baseline!B$75 + Baseline!B$46 * Baseline!B$69*Baseline!B$61/Baseline!B$76 + Baseline!B$47 * Baseline!B$57*Baseline!B$70/Baseline!B$77 + Baseline!B$58*Baseline!B$62/Baseline!B$78)</f>
        <v>0.00000001648970628</v>
      </c>
      <c r="L352" s="85">
        <f>Baseline!B$33 * (C352 * Baseline!B$59*Baseline!B$63/Baseline!B$75 + Baseline!B$46 * Baseline!B$69*Baseline!B$64/Baseline!B$76 + Baseline!B$47 * Baseline!B$57*Baseline!B$65/Baseline!B$77 + Baseline!B$58*Baseline!B$71/Baseline!B$78)</f>
        <v>0.0000000170727824</v>
      </c>
      <c r="M352" s="84">
        <f>Baseline!B$33 * (C352 * Baseline!B$60*Baseline!B$68/Baseline!B$75 + Baseline!B$46 * Baseline!B$61*Baseline!B$54/Baseline!B$76 + Baseline!B$47 * Baseline!B$70*Baseline!B$55/Baseline!B$77 + Baseline!B$62*Baseline!B$56/Baseline!B$78)</f>
        <v>0.0000001998847688</v>
      </c>
      <c r="N352" s="85">
        <f>Baseline!B$33 * (C352 * Baseline!B$60*Baseline!B$59/Baseline!B$75 + Baseline!B$46 * Baseline!B$61*Baseline!B$69/Baseline!B$76 + Baseline!B$47 * Baseline!B$70*Baseline!B$57/Baseline!B$77 + Baseline!B$62*Baseline!B$58/Baseline!B$78)</f>
        <v>0.00000001648970628</v>
      </c>
      <c r="O352" s="85">
        <f>Baseline!B$33 * (C352 * Baseline!B$60*Baseline!B$60/Baseline!B$75 + Baseline!B$46 * Baseline!B$61*Baseline!B$61/Baseline!B$76 + Baseline!B$47 * Baseline!B$70*Baseline!B$70/Baseline!B$77 + Baseline!B$62*Baseline!B$62/Baseline!B$78)</f>
        <v>0.000001589267331</v>
      </c>
      <c r="P352" s="84">
        <f>Baseline!B$33 * (C352 * Baseline!B$60*Baseline!B$63/Baseline!B$75 + Baseline!B$46 * Baseline!B$61*Baseline!B$64/Baseline!B$76 + Baseline!B$47 * Baseline!B$70*Baseline!B$65/Baseline!B$77 + Baseline!B$62*Baseline!B$71/Baseline!B$78)</f>
        <v>0.000000001956372521</v>
      </c>
      <c r="Q352" s="84">
        <f>Baseline!B$33 * (C352 * Baseline!B$63*Baseline!B$68/Baseline!B$75 + Baseline!B$46 * Baseline!B$64*Baseline!B$54/Baseline!B$76 + Baseline!B$47 * Baseline!B$65*Baseline!B$55/Baseline!B$77 + Baseline!B$71*Baseline!B$56/Baseline!B$78)</f>
        <v>0.000000003635573242</v>
      </c>
      <c r="R352" s="84">
        <f>Baseline!B$33 * (C352 * Baseline!B$63*Baseline!B$59/Baseline!B$75 + Baseline!B$46 * Baseline!B$64*Baseline!B$69/Baseline!B$76 + Baseline!B$47 * Baseline!B$65*Baseline!B$57/Baseline!B$77 + Baseline!B$71*Baseline!B$58/Baseline!B$78)</f>
        <v>0.0000000170727824</v>
      </c>
      <c r="S352" s="84">
        <f>Baseline!B$33 * (C352 * Baseline!B$63*Baseline!B$60/Baseline!B$75 + Baseline!B$46 * Baseline!B$64*Baseline!B$61/Baseline!B$76 + Baseline!B$47 * Baseline!B$65*Baseline!B$70/Baseline!B$77 + Baseline!B$71*Baseline!B$62/Baseline!B$78)</f>
        <v>0.000000001956372521</v>
      </c>
      <c r="T352" s="84">
        <f>Baseline!B$33 * (C352 * Baseline!B$63*Baseline!B$63/Baseline!B$75 + Baseline!B$46 * Baseline!B$64*Baseline!B$64/Baseline!B$76 + Baseline!B$47 * Baseline!B$65*Baseline!B$65/Baseline!B$77 + Baseline!B$71*Baseline!B$71/Baseline!B$78)</f>
        <v>0.00000009856721529</v>
      </c>
      <c r="U352" s="83"/>
      <c r="V352" s="84">
        <f>E352 * ( Baseline!B$89 * Baseline!B$7 )</f>
        <v>0.1713851202</v>
      </c>
      <c r="W352" s="84">
        <f>F352 * ( Baseline!D$89 * Baseline!B$11 )</f>
        <v>0.00440590858</v>
      </c>
      <c r="X352" s="84">
        <f>G352 * ( Baseline!F$89 * Baseline!B$16 )</f>
        <v>0.006942951454</v>
      </c>
      <c r="Y352" s="84">
        <f>H352 * ( Baseline!H$89 * Baseline!B$18 )</f>
        <v>0.001278534646</v>
      </c>
      <c r="Z352" s="86">
        <f t="shared" si="1"/>
        <v>0.1840125149</v>
      </c>
      <c r="AA352" s="84">
        <f>I352 * ( Baseline!B$89 * Baseline!B$7 )</f>
        <v>0.002478989941</v>
      </c>
      <c r="AB352" s="85">
        <f>J352 * ( Baseline!D$89 * Baseline!B$11 )</f>
        <v>0.0390435922</v>
      </c>
      <c r="AC352" s="85">
        <f>K352 * ( Baseline!F$89 * Baseline!B$16 )</f>
        <v>0.0005727661535</v>
      </c>
      <c r="AD352" s="85">
        <f>L352 * ( Baseline!F$89 * Baseline!B$16 )</f>
        <v>0.0005930191686</v>
      </c>
      <c r="AE352" s="86">
        <f t="shared" si="2"/>
        <v>0.04268836746</v>
      </c>
      <c r="AF352" s="86">
        <f>M352 * ( Baseline!B$89 * Baseline!B$7 )</f>
        <v>0.002074604015</v>
      </c>
      <c r="AG352" s="86">
        <f>N352 * ( Baseline!D$89 * Baseline!B$11 )</f>
        <v>0.0003041789447</v>
      </c>
      <c r="AH352" s="86">
        <f>O352 * ( Baseline!F$89 * Baseline!B$16 )</f>
        <v>0.05520283507</v>
      </c>
      <c r="AI352" s="86">
        <f>P352 * ( Baseline!H$89 * Baseline!B$18 )</f>
        <v>0.000688004307</v>
      </c>
      <c r="AJ352" s="86">
        <f t="shared" si="3"/>
        <v>0.05826962233</v>
      </c>
      <c r="AK352" s="86">
        <f>Q352 * ( Baseline!B$89 * Baseline!B$7 )</f>
        <v>0.00003773361468</v>
      </c>
      <c r="AL352" s="86">
        <f>R352 * ( Baseline!D$89 * Baseline!B$11 )</f>
        <v>0.0003149347142</v>
      </c>
      <c r="AM352" s="86">
        <f>S352 * ( Baseline!F$89 * Baseline!B$16 )</f>
        <v>0.0000679541494</v>
      </c>
      <c r="AN352" s="86">
        <f>T352 * ( Baseline!H$89 * Baseline!B$18 )</f>
        <v>0.03466347432</v>
      </c>
      <c r="AO352" s="86">
        <f t="shared" si="4"/>
        <v>0.0350840968</v>
      </c>
      <c r="AP352" s="62"/>
      <c r="AQ352" s="86">
        <f>V352 * ( (1-Baseline!B$90-Baseline!B$89) + (1-B352)*Baseline!B$90 )</f>
        <v>0.05899476754</v>
      </c>
      <c r="AR352" s="86">
        <f>W352 * ( (1-Baseline!B$90-Baseline!B$89) + (1-B352)*Baseline!B$90 )</f>
        <v>0.0015166168</v>
      </c>
      <c r="AS352" s="86">
        <f>X352 * ( (1-Baseline!B$90-Baseline!B$89) + (1-B352)*Baseline!B$90 )</f>
        <v>0.002389926306</v>
      </c>
      <c r="AT352" s="86">
        <f>Y352 * ( (1-Baseline!B$90-Baseline!B$89) + (1-B352)*Baseline!B$90 )</f>
        <v>0.0004401015337</v>
      </c>
      <c r="AU352" s="86">
        <f t="shared" si="5"/>
        <v>0.06334141218</v>
      </c>
      <c r="AV352" s="86">
        <f>AA352 * ( (1-Baseline!D$90-Baseline!D$89) + (1-B352)*Baseline!D$90 )</f>
        <v>0.001666059103</v>
      </c>
      <c r="AW352" s="86">
        <f>AB352 * ( (1-Baseline!D$90-Baseline!D$89) + (1-B352)*Baseline!D$90 )</f>
        <v>0.02624009527</v>
      </c>
      <c r="AX352" s="86">
        <f>AC352 * ( (1-Baseline!D$90-Baseline!D$89) + (1-B352)*Baseline!D$90 )</f>
        <v>0.0003849399502</v>
      </c>
      <c r="AY352" s="86">
        <f>AD352 * ( (1-Baseline!D$90-Baseline!D$89) + (1-B352)*Baseline!D$90 )</f>
        <v>0.0003985514294</v>
      </c>
      <c r="AZ352" s="86">
        <f t="shared" si="6"/>
        <v>0.02868964575</v>
      </c>
      <c r="BA352" s="86">
        <f>AF352 * ( (1-Baseline!F$90-Baseline!F$89) + (1-Baseline!B$36)*Baseline!F$90 )</f>
        <v>0.001492951437</v>
      </c>
      <c r="BB352" s="86">
        <f>AG352 * ( (1-Baseline!F$90-Baseline!F$89) + (1-Baseline!B$36)*Baseline!F$90 )</f>
        <v>0.0002188969023</v>
      </c>
      <c r="BC352" s="86">
        <f>AH352 * ( (1-Baseline!F$90-Baseline!F$89) + (1-Baseline!B$36)*Baseline!F$90 )</f>
        <v>0.03972572661</v>
      </c>
      <c r="BD352" s="86">
        <f>AI352 * ( (1-Baseline!F$90-Baseline!F$89) + (1-Baseline!B$36)*Baseline!F$90 )</f>
        <v>0.0004951099155</v>
      </c>
      <c r="BE352" s="86">
        <f t="shared" si="7"/>
        <v>0.04193268486</v>
      </c>
      <c r="BF352" s="86">
        <f>AK352 * ( (1-Baseline!H$90-Baseline!H$89) + (1-Baseline!B$36)*Baseline!H$90 )</f>
        <v>0.00002989709758</v>
      </c>
      <c r="BG352" s="86">
        <f>AL352 * ( (1-Baseline!H$90-Baseline!H$89) + (1-Baseline!B$36)*Baseline!H$90 )</f>
        <v>0.0002495290728</v>
      </c>
      <c r="BH352" s="86">
        <f>AM352 * ( (1-Baseline!H$90-Baseline!H$89) + (1-Baseline!B$36)*Baseline!H$90 )</f>
        <v>0.00005384143165</v>
      </c>
      <c r="BI352" s="86">
        <f>AN352 * ( (1-Baseline!H$90-Baseline!H$89) + (1-Baseline!B$36)*Baseline!H$90 )</f>
        <v>0.02746456397</v>
      </c>
      <c r="BJ352" s="86">
        <f t="shared" si="8"/>
        <v>0.02779783158</v>
      </c>
      <c r="BK352" s="62"/>
      <c r="BL352" s="86">
        <f t="shared" si="19"/>
        <v>0.9313775224</v>
      </c>
      <c r="BM352" s="86">
        <f t="shared" si="20"/>
        <v>0.02394352679</v>
      </c>
      <c r="BN352" s="86">
        <f t="shared" si="21"/>
        <v>0.03773086553</v>
      </c>
      <c r="BO352" s="86">
        <f t="shared" si="22"/>
        <v>0.006948085281</v>
      </c>
      <c r="BP352" s="86">
        <f t="shared" si="9"/>
        <v>1</v>
      </c>
      <c r="BQ352" s="86">
        <f t="shared" si="23"/>
        <v>0.05807179071</v>
      </c>
      <c r="BR352" s="86">
        <f t="shared" si="24"/>
        <v>0.9146190056</v>
      </c>
      <c r="BS352" s="86">
        <f t="shared" si="25"/>
        <v>0.01341738248</v>
      </c>
      <c r="BT352" s="86">
        <f t="shared" si="26"/>
        <v>0.01389182121</v>
      </c>
      <c r="BU352" s="86">
        <f t="shared" si="10"/>
        <v>1</v>
      </c>
      <c r="BV352" s="86">
        <f t="shared" si="27"/>
        <v>0.03560352603</v>
      </c>
      <c r="BW352" s="86">
        <f t="shared" si="28"/>
        <v>0.005220197634</v>
      </c>
      <c r="BX352" s="86">
        <f t="shared" si="29"/>
        <v>0.947369021</v>
      </c>
      <c r="BY352" s="86">
        <f t="shared" si="30"/>
        <v>0.0118072553</v>
      </c>
      <c r="BZ352" s="86">
        <f t="shared" si="11"/>
        <v>1</v>
      </c>
      <c r="CA352" s="86">
        <f t="shared" si="31"/>
        <v>0.001075519056</v>
      </c>
      <c r="CB352" s="86">
        <f t="shared" si="32"/>
        <v>0.008976566106</v>
      </c>
      <c r="CC352" s="86">
        <f t="shared" si="33"/>
        <v>0.001936893225</v>
      </c>
      <c r="CD352" s="86">
        <f t="shared" si="34"/>
        <v>0.9880110216</v>
      </c>
      <c r="CE352" s="86">
        <f t="shared" si="12"/>
        <v>1</v>
      </c>
      <c r="CF352" s="62"/>
      <c r="CG352" s="86">
        <f t="shared" si="35"/>
        <v>0.9313775224</v>
      </c>
      <c r="CH352" s="86">
        <f t="shared" si="36"/>
        <v>0.02394352679</v>
      </c>
      <c r="CI352" s="86">
        <f t="shared" si="37"/>
        <v>0.03773086553</v>
      </c>
      <c r="CJ352" s="86">
        <f t="shared" si="38"/>
        <v>0.006948085281</v>
      </c>
      <c r="CK352" s="86">
        <f t="shared" si="13"/>
        <v>1</v>
      </c>
      <c r="CL352" s="86">
        <f t="shared" si="39"/>
        <v>0.05807179071</v>
      </c>
      <c r="CM352" s="86">
        <f t="shared" si="40"/>
        <v>0.9146190056</v>
      </c>
      <c r="CN352" s="86">
        <f t="shared" si="41"/>
        <v>0.01341738248</v>
      </c>
      <c r="CO352" s="86">
        <f t="shared" si="42"/>
        <v>0.01389182121</v>
      </c>
      <c r="CP352" s="86">
        <f t="shared" si="14"/>
        <v>1</v>
      </c>
      <c r="CQ352" s="86">
        <f t="shared" si="43"/>
        <v>0.03560352603</v>
      </c>
      <c r="CR352" s="86">
        <f t="shared" si="44"/>
        <v>0.005220197634</v>
      </c>
      <c r="CS352" s="86">
        <f t="shared" si="45"/>
        <v>0.947369021</v>
      </c>
      <c r="CT352" s="86">
        <f t="shared" si="46"/>
        <v>0.0118072553</v>
      </c>
      <c r="CU352" s="86">
        <f t="shared" si="15"/>
        <v>1</v>
      </c>
      <c r="CV352" s="86">
        <f t="shared" si="47"/>
        <v>0.001075519056</v>
      </c>
      <c r="CW352" s="86">
        <f t="shared" si="48"/>
        <v>0.008976566106</v>
      </c>
      <c r="CX352" s="86">
        <f t="shared" si="49"/>
        <v>0.001936893225</v>
      </c>
      <c r="CY352" s="86">
        <f t="shared" si="50"/>
        <v>0.9880110216</v>
      </c>
      <c r="CZ352" s="86">
        <f t="shared" si="16"/>
        <v>1</v>
      </c>
      <c r="DA352" s="62"/>
      <c r="DB352" s="86">
        <f>(AQ352*Baseline!B$7 + AV352*Baseline!B$11 + BA352*Baseline!B$16 + BF352*Baseline!B$18)</f>
        <v>38556.09944</v>
      </c>
      <c r="DC352" s="86">
        <f>(AR352*Baseline!B$7 + AW352*Baseline!B$11 + BB352*Baseline!B$16 + BG352*Baseline!B$18)</f>
        <v>69168.34648</v>
      </c>
      <c r="DD352" s="86">
        <f>(AS352*Baseline!B$7 + AX352*Baseline!B$11 + BC352*Baseline!B$16 + BH352*Baseline!B$18)</f>
        <v>137538.8139</v>
      </c>
      <c r="DE352" s="86">
        <f>(AT352*Baseline!B$7 + AY352*Baseline!B$11 + BD352*Baseline!B$16 + BI352*Baseline!B$18)</f>
        <v>1260351.672</v>
      </c>
      <c r="DF352" s="86">
        <f t="shared" si="17"/>
        <v>1505614.932</v>
      </c>
      <c r="DG352" s="62"/>
      <c r="DH352" s="86">
        <f t="shared" si="51"/>
        <v>0.0256082074</v>
      </c>
      <c r="DI352" s="86">
        <f t="shared" si="52"/>
        <v>0.04594026336</v>
      </c>
      <c r="DJ352" s="86">
        <f t="shared" si="53"/>
        <v>0.09135059102</v>
      </c>
      <c r="DK352" s="86">
        <f t="shared" si="54"/>
        <v>0.8371009382</v>
      </c>
      <c r="DL352" s="86">
        <f t="shared" si="18"/>
        <v>1</v>
      </c>
      <c r="DM352" s="62"/>
      <c r="DN352" s="86">
        <f>DH352 / (Baseline!B$7/Baseline!B$17)</f>
        <v>2.733507707</v>
      </c>
      <c r="DO352" s="86">
        <f>DI352 / (Baseline!B$11/Baseline!B$17)</f>
        <v>1.109019946</v>
      </c>
      <c r="DP352" s="86">
        <f>DJ352 / (Baseline!B$16/Baseline!B$17)</f>
        <v>1.411642699</v>
      </c>
      <c r="DQ352" s="86">
        <f>DK352 / (Baseline!B$18/Baseline!B$17)</f>
        <v>0.9464165117</v>
      </c>
      <c r="DR352" s="62"/>
      <c r="DS352" s="86">
        <f>DH352 / Baseline!H$117</f>
        <v>1.024510464</v>
      </c>
      <c r="DT352" s="86">
        <f>DI352 / Baseline!H$118</f>
        <v>1.034117728</v>
      </c>
      <c r="DU352" s="86">
        <f>DJ352 / Baseline!H$119</f>
        <v>1.092042818</v>
      </c>
      <c r="DV352" s="86">
        <f>DK352 / Baseline!H$120</f>
        <v>0.9883959511</v>
      </c>
      <c r="DW352" s="87"/>
      <c r="DX352" s="86">
        <f>(AU352*Baseline!B$34)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0.02203074308</v>
      </c>
      <c r="DY352" s="86">
        <f>(AZ352*Baseline!B$34) + (Baseline!D$90*(1-Baseline!D$91)*Baseline!B$35) + (Baseline!D$90*Baseline!D$91*((1-Baseline!D$92)*Baseline!B$40 + Baseline!D$92*Baseline!B$41))</f>
        <v>0.01071701486</v>
      </c>
      <c r="DZ352" s="86">
        <f>(BE352*Baseline!B$34) + (Baseline!F$90*(1-Baseline!F$91)*Baseline!B$35) + (Baseline!F$90*Baseline!F$91*((1-Baseline!F$92)*Baseline!B$40 + Baseline!F$92*Baseline!B$41))</f>
        <v>0.01402054273</v>
      </c>
      <c r="EA352" s="86">
        <f>(BJ352*Baseline!B$34) + (Baseline!H$90*(1-Baseline!H$91)*Baseline!B$35) + (Baseline!H$90*Baseline!H$91*((1-Baseline!H$92)*Baseline!B$40 + Baseline!H$92*Baseline!B$41))</f>
        <v>0.009314674736</v>
      </c>
      <c r="EB352" s="86">
        <f>( DX352*Baseline!B$7 + DY352*Baseline!B$11 + DZ352*Baseline!B$16 + EA352*Baseline!B$18 ) / Baseline!B$17</f>
        <v>0.00979642033</v>
      </c>
    </row>
    <row r="353">
      <c r="A353" s="73" t="s">
        <v>529</v>
      </c>
      <c r="B353" s="85">
        <f>MIN( MAX( NORMINV( MCrands!B353, (B$5+B$4)/2, (B$5-B$4)/3.29 ), 0 ), 1 )</f>
        <v>0.4295886771</v>
      </c>
      <c r="C353" s="85">
        <f>MAX( NORMINV( MCrands!C353, (C$5+C$4)/2, (C$5-C$4)/3.29 ), 0 )</f>
        <v>2.328192016</v>
      </c>
      <c r="D353" s="83"/>
      <c r="E353" s="84">
        <f>Baseline!B$33 * (C353 * Baseline!B$68*Baseline!B$68/Baseline!B$75 + Baseline!B$46 * Baseline!B$54*Baseline!B$54/Baseline!B$76 + Baseline!B$47 * Baseline!B$55*Baseline!B$55/Baseline!B$77 + Baseline!B$56*Baseline!B$56/Baseline!B$78)</f>
        <v>0.00001653314644</v>
      </c>
      <c r="F353" s="84">
        <f>Baseline!B$33 * (C353 * Baseline!B$68*Baseline!B$59/Baseline!B$75 + Baseline!B$46 * Baseline!B$54*Baseline!B$69/Baseline!B$76 + Baseline!B$47 * Baseline!B$55*Baseline!B$57/Baseline!B$77 + Baseline!B$56*Baseline!B$58/Baseline!B$78)</f>
        <v>0.0000002388499353</v>
      </c>
      <c r="G353" s="85">
        <f>Baseline!B$33 * (C353 * Baseline!B$68*Baseline!B$60/Baseline!B$75 + Baseline!B$46 * Baseline!B$54*Baseline!B$61/Baseline!B$76 + Baseline!B$47 * Baseline!B$55*Baseline!B$70/Baseline!B$77 + Baseline!B$56*Baseline!B$62/Baseline!B$78)</f>
        <v>0.0000001998927125</v>
      </c>
      <c r="H353" s="84">
        <f>Baseline!B$33 * (C353 * Baseline!B$68*Baseline!B$63/Baseline!B$75 + Baseline!B$46 * Baseline!B$54*Baseline!B$64/Baseline!B$76 + Baseline!B$47 * Baseline!B$55*Baseline!B$65/Baseline!B$77 + Baseline!B$56*Baseline!B$71/Baseline!B$78)</f>
        <v>0.000000003636367609</v>
      </c>
      <c r="I353" s="84">
        <f>Baseline!B$33 * (C353 * Baseline!B$59*Baseline!B$68/Baseline!B$75 + Baseline!B$46 * Baseline!B$69*Baseline!B$54/Baseline!B$76 + Baseline!B$47 * Baseline!B$57*Baseline!B$55/Baseline!B$77 + Baseline!B$58*Baseline!B$56/Baseline!B$78)</f>
        <v>0.0000002388499353</v>
      </c>
      <c r="J353" s="85">
        <f>Baseline!B$33 * (C353 * Baseline!B$59*Baseline!B$59/Baseline!B$75 + Baseline!B$46 * Baseline!B$69*Baseline!B$69/Baseline!B$76 + Baseline!B$47 * Baseline!B$57*Baseline!B$57/Baseline!B$77 + Baseline!B$58*Baseline!B$58/Baseline!B$78)</f>
        <v>0.0000021165744</v>
      </c>
      <c r="K353" s="84">
        <f>Baseline!B$33 * (C353 * Baseline!B$59*Baseline!B$60/Baseline!B$75 + Baseline!B$46 * Baseline!B$69*Baseline!B$61/Baseline!B$76 + Baseline!B$47 * Baseline!B$57*Baseline!B$70/Baseline!B$77 + Baseline!B$58*Baseline!B$62/Baseline!B$78)</f>
        <v>0.00000001648970753</v>
      </c>
      <c r="L353" s="85">
        <f>Baseline!B$33 * (C353 * Baseline!B$59*Baseline!B$63/Baseline!B$75 + Baseline!B$46 * Baseline!B$69*Baseline!B$64/Baseline!B$76 + Baseline!B$47 * Baseline!B$57*Baseline!B$65/Baseline!B$77 + Baseline!B$58*Baseline!B$71/Baseline!B$78)</f>
        <v>0.00000001707278253</v>
      </c>
      <c r="M353" s="84">
        <f>Baseline!B$33 * (C353 * Baseline!B$60*Baseline!B$68/Baseline!B$75 + Baseline!B$46 * Baseline!B$61*Baseline!B$54/Baseline!B$76 + Baseline!B$47 * Baseline!B$70*Baseline!B$55/Baseline!B$77 + Baseline!B$62*Baseline!B$56/Baseline!B$78)</f>
        <v>0.0000001998927125</v>
      </c>
      <c r="N353" s="85">
        <f>Baseline!B$33 * (C353 * Baseline!B$60*Baseline!B$59/Baseline!B$75 + Baseline!B$46 * Baseline!B$61*Baseline!B$69/Baseline!B$76 + Baseline!B$47 * Baseline!B$70*Baseline!B$57/Baseline!B$77 + Baseline!B$62*Baseline!B$58/Baseline!B$78)</f>
        <v>0.00000001648970753</v>
      </c>
      <c r="O353" s="85">
        <f>Baseline!B$33 * (C353 * Baseline!B$60*Baseline!B$60/Baseline!B$75 + Baseline!B$46 * Baseline!B$61*Baseline!B$61/Baseline!B$76 + Baseline!B$47 * Baseline!B$70*Baseline!B$70/Baseline!B$77 + Baseline!B$62*Baseline!B$62/Baseline!B$78)</f>
        <v>0.000001589267334</v>
      </c>
      <c r="P353" s="84">
        <f>Baseline!B$33 * (C353 * Baseline!B$60*Baseline!B$63/Baseline!B$75 + Baseline!B$46 * Baseline!B$61*Baseline!B$64/Baseline!B$76 + Baseline!B$47 * Baseline!B$70*Baseline!B$65/Baseline!B$77 + Baseline!B$62*Baseline!B$71/Baseline!B$78)</f>
        <v>0.00000000195637283</v>
      </c>
      <c r="Q353" s="84">
        <f>Baseline!B$33 * (C353 * Baseline!B$63*Baseline!B$68/Baseline!B$75 + Baseline!B$46 * Baseline!B$64*Baseline!B$54/Baseline!B$76 + Baseline!B$47 * Baseline!B$65*Baseline!B$55/Baseline!B$77 + Baseline!B$71*Baseline!B$56/Baseline!B$78)</f>
        <v>0.000000003636367609</v>
      </c>
      <c r="R353" s="84">
        <f>Baseline!B$33 * (C353 * Baseline!B$63*Baseline!B$59/Baseline!B$75 + Baseline!B$46 * Baseline!B$64*Baseline!B$69/Baseline!B$76 + Baseline!B$47 * Baseline!B$65*Baseline!B$57/Baseline!B$77 + Baseline!B$71*Baseline!B$58/Baseline!B$78)</f>
        <v>0.00000001707278253</v>
      </c>
      <c r="S353" s="84">
        <f>Baseline!B$33 * (C353 * Baseline!B$63*Baseline!B$60/Baseline!B$75 + Baseline!B$46 * Baseline!B$64*Baseline!B$61/Baseline!B$76 + Baseline!B$47 * Baseline!B$65*Baseline!B$70/Baseline!B$77 + Baseline!B$71*Baseline!B$62/Baseline!B$78)</f>
        <v>0.00000000195637283</v>
      </c>
      <c r="T353" s="84">
        <f>Baseline!B$33 * (C353 * Baseline!B$63*Baseline!B$63/Baseline!B$75 + Baseline!B$46 * Baseline!B$64*Baseline!B$64/Baseline!B$76 + Baseline!B$47 * Baseline!B$65*Baseline!B$65/Baseline!B$77 + Baseline!B$71*Baseline!B$71/Baseline!B$78)</f>
        <v>0.00000009856721532</v>
      </c>
      <c r="U353" s="83"/>
      <c r="V353" s="84">
        <f>E353 * ( Baseline!B$89 * Baseline!B$7 )</f>
        <v>0.1715975269</v>
      </c>
      <c r="W353" s="84">
        <f>F353 * ( Baseline!D$89 * Baseline!B$11 )</f>
        <v>0.004405968187</v>
      </c>
      <c r="X353" s="84">
        <f>G353 * ( Baseline!F$89 * Baseline!B$16 )</f>
        <v>0.006943227376</v>
      </c>
      <c r="Y353" s="84">
        <f>H353 * ( Baseline!H$89 * Baseline!B$18 )</f>
        <v>0.001278814004</v>
      </c>
      <c r="Z353" s="86">
        <f t="shared" si="1"/>
        <v>0.1842255365</v>
      </c>
      <c r="AA353" s="84">
        <f>I353 * ( Baseline!B$89 * Baseline!B$7 )</f>
        <v>0.002479023479</v>
      </c>
      <c r="AB353" s="85">
        <f>J353 * ( Baseline!D$89 * Baseline!B$11 )</f>
        <v>0.03904359221</v>
      </c>
      <c r="AC353" s="85">
        <f>K353 * ( Baseline!F$89 * Baseline!B$16 )</f>
        <v>0.0005727661971</v>
      </c>
      <c r="AD353" s="85">
        <f>L353 * ( Baseline!F$89 * Baseline!B$16 )</f>
        <v>0.000593019173</v>
      </c>
      <c r="AE353" s="86">
        <f t="shared" si="2"/>
        <v>0.04268840105</v>
      </c>
      <c r="AF353" s="86">
        <f>M353 * ( Baseline!B$89 * Baseline!B$7 )</f>
        <v>0.002074686463</v>
      </c>
      <c r="AG353" s="86">
        <f>N353 * ( Baseline!D$89 * Baseline!B$11 )</f>
        <v>0.0003041789678</v>
      </c>
      <c r="AH353" s="86">
        <f>O353 * ( Baseline!F$89 * Baseline!B$16 )</f>
        <v>0.05520283517</v>
      </c>
      <c r="AI353" s="86">
        <f>P353 * ( Baseline!H$89 * Baseline!B$18 )</f>
        <v>0.0006880044155</v>
      </c>
      <c r="AJ353" s="86">
        <f t="shared" si="3"/>
        <v>0.05826970502</v>
      </c>
      <c r="AK353" s="86">
        <f>Q353 * ( Baseline!B$89 * Baseline!B$7 )</f>
        <v>0.00003774185941</v>
      </c>
      <c r="AL353" s="86">
        <f>R353 * ( Baseline!D$89 * Baseline!B$11 )</f>
        <v>0.0003149347165</v>
      </c>
      <c r="AM353" s="86">
        <f>S353 * ( Baseline!F$89 * Baseline!B$16 )</f>
        <v>0.00006795416011</v>
      </c>
      <c r="AN353" s="86">
        <f>T353 * ( Baseline!H$89 * Baseline!B$18 )</f>
        <v>0.03466347433</v>
      </c>
      <c r="AO353" s="86">
        <f t="shared" si="4"/>
        <v>0.03508410507</v>
      </c>
      <c r="AP353" s="62"/>
      <c r="AQ353" s="86">
        <f>V353 * ( (1-Baseline!B$90-Baseline!B$89) + (1-B353)*Baseline!B$90 )</f>
        <v>0.1023177842</v>
      </c>
      <c r="AR353" s="86">
        <f>W353 * ( (1-Baseline!B$90-Baseline!B$89) + (1-B353)*Baseline!B$90 )</f>
        <v>0.002627129368</v>
      </c>
      <c r="AS353" s="86">
        <f>X353 * ( (1-Baseline!B$90-Baseline!B$89) + (1-B353)*Baseline!B$90 )</f>
        <v>0.004140010952</v>
      </c>
      <c r="AT353" s="86">
        <f>Y353 * ( (1-Baseline!B$90-Baseline!B$89) + (1-B353)*Baseline!B$90 )</f>
        <v>0.0007625134097</v>
      </c>
      <c r="AU353" s="86">
        <f t="shared" si="5"/>
        <v>0.109847438</v>
      </c>
      <c r="AV353" s="86">
        <f>AA353 * ( (1-Baseline!D$90-Baseline!D$89) + (1-B353)*Baseline!D$90 )</f>
        <v>0.001980597644</v>
      </c>
      <c r="AW353" s="86">
        <f>AB353 * ( (1-Baseline!D$90-Baseline!D$89) + (1-B353)*Baseline!D$90 )</f>
        <v>0.03119359191</v>
      </c>
      <c r="AX353" s="86">
        <f>AC353 * ( (1-Baseline!D$90-Baseline!D$89) + (1-B353)*Baseline!D$90 )</f>
        <v>0.0004576073563</v>
      </c>
      <c r="AY353" s="86">
        <f>AD353 * ( (1-Baseline!D$90-Baseline!D$89) + (1-B353)*Baseline!D$90 )</f>
        <v>0.000473788323</v>
      </c>
      <c r="AZ353" s="86">
        <f t="shared" si="6"/>
        <v>0.03410558523</v>
      </c>
      <c r="BA353" s="86">
        <f>AF353 * ( (1-Baseline!F$90-Baseline!F$89) + (1-Baseline!B$36)*Baseline!F$90 )</f>
        <v>0.001493010768</v>
      </c>
      <c r="BB353" s="86">
        <f>AG353 * ( (1-Baseline!F$90-Baseline!F$89) + (1-Baseline!B$36)*Baseline!F$90 )</f>
        <v>0.0002188969189</v>
      </c>
      <c r="BC353" s="86">
        <f>AH353 * ( (1-Baseline!F$90-Baseline!F$89) + (1-Baseline!B$36)*Baseline!F$90 )</f>
        <v>0.03972572668</v>
      </c>
      <c r="BD353" s="86">
        <f>AI353 * ( (1-Baseline!F$90-Baseline!F$89) + (1-Baseline!B$36)*Baseline!F$90 )</f>
        <v>0.0004951099935</v>
      </c>
      <c r="BE353" s="86">
        <f t="shared" si="7"/>
        <v>0.04193274436</v>
      </c>
      <c r="BF353" s="86">
        <f>AK353 * ( (1-Baseline!H$90-Baseline!H$89) + (1-Baseline!B$36)*Baseline!H$90 )</f>
        <v>0.00002990363005</v>
      </c>
      <c r="BG353" s="86">
        <f>AL353 * ( (1-Baseline!H$90-Baseline!H$89) + (1-Baseline!B$36)*Baseline!H$90 )</f>
        <v>0.0002495290746</v>
      </c>
      <c r="BH353" s="86">
        <f>AM353 * ( (1-Baseline!H$90-Baseline!H$89) + (1-Baseline!B$36)*Baseline!H$90 )</f>
        <v>0.00005384144014</v>
      </c>
      <c r="BI353" s="86">
        <f>AN353 * ( (1-Baseline!H$90-Baseline!H$89) + (1-Baseline!B$36)*Baseline!H$90 )</f>
        <v>0.02746456398</v>
      </c>
      <c r="BJ353" s="86">
        <f t="shared" si="8"/>
        <v>0.02779783813</v>
      </c>
      <c r="BK353" s="62"/>
      <c r="BL353" s="86">
        <f t="shared" si="19"/>
        <v>0.9314535335</v>
      </c>
      <c r="BM353" s="86">
        <f t="shared" si="20"/>
        <v>0.02391616424</v>
      </c>
      <c r="BN353" s="86">
        <f t="shared" si="21"/>
        <v>0.03768873474</v>
      </c>
      <c r="BO353" s="86">
        <f t="shared" si="22"/>
        <v>0.006941567539</v>
      </c>
      <c r="BP353" s="86">
        <f t="shared" si="9"/>
        <v>1</v>
      </c>
      <c r="BQ353" s="86">
        <f t="shared" si="23"/>
        <v>0.05807253065</v>
      </c>
      <c r="BR353" s="86">
        <f t="shared" si="24"/>
        <v>0.914618286</v>
      </c>
      <c r="BS353" s="86">
        <f t="shared" si="25"/>
        <v>0.01341737294</v>
      </c>
      <c r="BT353" s="86">
        <f t="shared" si="26"/>
        <v>0.01389181038</v>
      </c>
      <c r="BU353" s="86">
        <f t="shared" si="10"/>
        <v>1</v>
      </c>
      <c r="BV353" s="86">
        <f t="shared" si="27"/>
        <v>0.03560489043</v>
      </c>
      <c r="BW353" s="86">
        <f t="shared" si="28"/>
        <v>0.005220190624</v>
      </c>
      <c r="BX353" s="86">
        <f t="shared" si="29"/>
        <v>0.9473676785</v>
      </c>
      <c r="BY353" s="86">
        <f t="shared" si="30"/>
        <v>0.0118072404</v>
      </c>
      <c r="BZ353" s="86">
        <f t="shared" si="11"/>
        <v>1</v>
      </c>
      <c r="CA353" s="86">
        <f t="shared" si="31"/>
        <v>0.001075753802</v>
      </c>
      <c r="CB353" s="86">
        <f t="shared" si="32"/>
        <v>0.008976564057</v>
      </c>
      <c r="CC353" s="86">
        <f t="shared" si="33"/>
        <v>0.001936893074</v>
      </c>
      <c r="CD353" s="86">
        <f t="shared" si="34"/>
        <v>0.9880107891</v>
      </c>
      <c r="CE353" s="86">
        <f t="shared" si="12"/>
        <v>1</v>
      </c>
      <c r="CF353" s="62"/>
      <c r="CG353" s="86">
        <f t="shared" si="35"/>
        <v>0.9314535335</v>
      </c>
      <c r="CH353" s="86">
        <f t="shared" si="36"/>
        <v>0.02391616424</v>
      </c>
      <c r="CI353" s="86">
        <f t="shared" si="37"/>
        <v>0.03768873474</v>
      </c>
      <c r="CJ353" s="86">
        <f t="shared" si="38"/>
        <v>0.006941567539</v>
      </c>
      <c r="CK353" s="86">
        <f t="shared" si="13"/>
        <v>1</v>
      </c>
      <c r="CL353" s="86">
        <f t="shared" si="39"/>
        <v>0.05807253065</v>
      </c>
      <c r="CM353" s="86">
        <f t="shared" si="40"/>
        <v>0.914618286</v>
      </c>
      <c r="CN353" s="86">
        <f t="shared" si="41"/>
        <v>0.01341737294</v>
      </c>
      <c r="CO353" s="86">
        <f t="shared" si="42"/>
        <v>0.01389181038</v>
      </c>
      <c r="CP353" s="86">
        <f t="shared" si="14"/>
        <v>1</v>
      </c>
      <c r="CQ353" s="86">
        <f t="shared" si="43"/>
        <v>0.03560489043</v>
      </c>
      <c r="CR353" s="86">
        <f t="shared" si="44"/>
        <v>0.005220190624</v>
      </c>
      <c r="CS353" s="86">
        <f t="shared" si="45"/>
        <v>0.9473676785</v>
      </c>
      <c r="CT353" s="86">
        <f t="shared" si="46"/>
        <v>0.0118072404</v>
      </c>
      <c r="CU353" s="86">
        <f t="shared" si="15"/>
        <v>1</v>
      </c>
      <c r="CV353" s="86">
        <f t="shared" si="47"/>
        <v>0.001075753802</v>
      </c>
      <c r="CW353" s="86">
        <f t="shared" si="48"/>
        <v>0.008976564057</v>
      </c>
      <c r="CX353" s="86">
        <f t="shared" si="49"/>
        <v>0.001936893074</v>
      </c>
      <c r="CY353" s="86">
        <f t="shared" si="50"/>
        <v>0.9880107891</v>
      </c>
      <c r="CZ353" s="86">
        <f t="shared" si="16"/>
        <v>1</v>
      </c>
      <c r="DA353" s="62"/>
      <c r="DB353" s="86">
        <f>(AQ353*Baseline!B$7 + AV353*Baseline!B$11 + BA353*Baseline!B$16 + BF353*Baseline!B$18)</f>
        <v>60242.80533</v>
      </c>
      <c r="DC353" s="86">
        <f>(AR353*Baseline!B$7 + AW353*Baseline!B$11 + BB353*Baseline!B$16 + BG353*Baseline!B$18)</f>
        <v>80329.98625</v>
      </c>
      <c r="DD353" s="86">
        <f>(AS353*Baseline!B$7 + AX353*Baseline!B$11 + BC353*Baseline!B$16 + BH353*Baseline!B$18)</f>
        <v>138543.4448</v>
      </c>
      <c r="DE353" s="86">
        <f>(AT353*Baseline!B$7 + AY353*Baseline!B$11 + BD353*Baseline!B$16 + BI353*Baseline!B$18)</f>
        <v>1260669.392</v>
      </c>
      <c r="DF353" s="86">
        <f t="shared" si="17"/>
        <v>1539785.628</v>
      </c>
      <c r="DG353" s="62"/>
      <c r="DH353" s="86">
        <f t="shared" si="51"/>
        <v>0.03912415093</v>
      </c>
      <c r="DI353" s="86">
        <f t="shared" si="52"/>
        <v>0.05216959086</v>
      </c>
      <c r="DJ353" s="86">
        <f t="shared" si="53"/>
        <v>0.08997580066</v>
      </c>
      <c r="DK353" s="86">
        <f t="shared" si="54"/>
        <v>0.8187304576</v>
      </c>
      <c r="DL353" s="86">
        <f t="shared" si="18"/>
        <v>1</v>
      </c>
      <c r="DM353" s="62"/>
      <c r="DN353" s="86">
        <f>DH353 / (Baseline!B$7/Baseline!B$17)</f>
        <v>4.17624578</v>
      </c>
      <c r="DO353" s="86">
        <f>DI353 / (Baseline!B$11/Baseline!B$17)</f>
        <v>1.259398893</v>
      </c>
      <c r="DP353" s="86">
        <f>DJ353 / (Baseline!B$16/Baseline!B$17)</f>
        <v>1.390398033</v>
      </c>
      <c r="DQ353" s="86">
        <f>DK353 / (Baseline!B$18/Baseline!B$17)</f>
        <v>0.9256470616</v>
      </c>
      <c r="DR353" s="62"/>
      <c r="DS353" s="86">
        <f>DH353 / Baseline!H$117</f>
        <v>1.565244352</v>
      </c>
      <c r="DT353" s="86">
        <f>DI353 / Baseline!H$118</f>
        <v>1.174340216</v>
      </c>
      <c r="DU353" s="86">
        <f>DJ353 / Baseline!H$119</f>
        <v>1.075608004</v>
      </c>
      <c r="DV353" s="86">
        <f>DK353 / Baseline!H$120</f>
        <v>0.966705247</v>
      </c>
      <c r="DW353" s="87"/>
      <c r="DX353" s="86">
        <f>(AU353*Baseline!B$34)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0.02900664695</v>
      </c>
      <c r="DY353" s="86">
        <f>(AZ353*Baseline!B$34) + (Baseline!D$90*(1-Baseline!D$91)*Baseline!B$35) + (Baseline!D$90*Baseline!D$91*((1-Baseline!D$92)*Baseline!B$40 + Baseline!D$92*Baseline!B$41))</f>
        <v>0.01152940578</v>
      </c>
      <c r="DZ353" s="86">
        <f>(BE353*Baseline!B$34) + (Baseline!F$90*(1-Baseline!F$91)*Baseline!B$35) + (Baseline!F$90*Baseline!F$91*((1-Baseline!F$92)*Baseline!B$40 + Baseline!F$92*Baseline!B$41))</f>
        <v>0.01402055165</v>
      </c>
      <c r="EA353" s="86">
        <f>(BJ353*Baseline!B$34) + (Baseline!H$90*(1-Baseline!H$91)*Baseline!B$35) + (Baseline!H$90*Baseline!H$91*((1-Baseline!H$92)*Baseline!B$40 + Baseline!H$92*Baseline!B$41))</f>
        <v>0.009314675719</v>
      </c>
      <c r="EB353" s="86">
        <f>( DX353*Baseline!B$7 + DY353*Baseline!B$11 + DZ353*Baseline!B$16 + EA353*Baseline!B$18 ) / Baseline!B$17</f>
        <v>0.009895426493</v>
      </c>
    </row>
    <row r="354">
      <c r="A354" s="73" t="s">
        <v>530</v>
      </c>
      <c r="B354" s="85">
        <f>MIN( MAX( NORMINV( MCrands!B354, (B$5+B$4)/2, (B$5-B$4)/3.29 ), 0 ), 1 )</f>
        <v>0.5315591825</v>
      </c>
      <c r="C354" s="85">
        <f>MAX( NORMINV( MCrands!C354, (C$5+C$4)/2, (C$5-C$4)/3.29 ), 0 )</f>
        <v>3.787726999</v>
      </c>
      <c r="D354" s="83"/>
      <c r="E354" s="84">
        <f>Baseline!B$33 * (C354 * Baseline!B$68*Baseline!B$68/Baseline!B$75 + Baseline!B$46 * Baseline!B$54*Baseline!B$54/Baseline!B$76 + Baseline!B$47 * Baseline!B$55*Baseline!B$55/Baseline!B$77 + Baseline!B$56*Baseline!B$56/Baseline!B$78)</f>
        <v>0.00002686668915</v>
      </c>
      <c r="F354" s="84">
        <f>Baseline!B$33 * (C354 * Baseline!B$68*Baseline!B$59/Baseline!B$75 + Baseline!B$46 * Baseline!B$54*Baseline!B$69/Baseline!B$76 + Baseline!B$47 * Baseline!B$55*Baseline!B$57/Baseline!B$77 + Baseline!B$56*Baseline!B$58/Baseline!B$78)</f>
        <v>0.0000002404815473</v>
      </c>
      <c r="G354" s="85">
        <f>Baseline!B$33 * (C354 * Baseline!B$68*Baseline!B$60/Baseline!B$75 + Baseline!B$46 * Baseline!B$54*Baseline!B$61/Baseline!B$76 + Baseline!B$47 * Baseline!B$55*Baseline!B$70/Baseline!B$77 + Baseline!B$56*Baseline!B$62/Baseline!B$78)</f>
        <v>0.0000002039037586</v>
      </c>
      <c r="H354" s="84">
        <f>Baseline!B$33 * (C354 * Baseline!B$68*Baseline!B$63/Baseline!B$75 + Baseline!B$46 * Baseline!B$54*Baseline!B$64/Baseline!B$76 + Baseline!B$47 * Baseline!B$55*Baseline!B$65/Baseline!B$77 + Baseline!B$56*Baseline!B$71/Baseline!B$78)</f>
        <v>0.000000004037472227</v>
      </c>
      <c r="I354" s="84">
        <f>Baseline!B$33 * (C354 * Baseline!B$59*Baseline!B$68/Baseline!B$75 + Baseline!B$46 * Baseline!B$69*Baseline!B$54/Baseline!B$76 + Baseline!B$47 * Baseline!B$57*Baseline!B$55/Baseline!B$77 + Baseline!B$58*Baseline!B$56/Baseline!B$78)</f>
        <v>0.0000002404815473</v>
      </c>
      <c r="J354" s="85">
        <f>Baseline!B$33 * (C354 * Baseline!B$59*Baseline!B$59/Baseline!B$75 + Baseline!B$46 * Baseline!B$69*Baseline!B$69/Baseline!B$76 + Baseline!B$47 * Baseline!B$57*Baseline!B$57/Baseline!B$77 + Baseline!B$58*Baseline!B$58/Baseline!B$78)</f>
        <v>0.000002116574658</v>
      </c>
      <c r="K354" s="84">
        <f>Baseline!B$33 * (C354 * Baseline!B$59*Baseline!B$60/Baseline!B$75 + Baseline!B$46 * Baseline!B$69*Baseline!B$61/Baseline!B$76 + Baseline!B$47 * Baseline!B$57*Baseline!B$70/Baseline!B$77 + Baseline!B$58*Baseline!B$62/Baseline!B$78)</f>
        <v>0.00000001649034085</v>
      </c>
      <c r="L354" s="85">
        <f>Baseline!B$33 * (C354 * Baseline!B$59*Baseline!B$63/Baseline!B$75 + Baseline!B$46 * Baseline!B$69*Baseline!B$64/Baseline!B$76 + Baseline!B$47 * Baseline!B$57*Baseline!B$65/Baseline!B$77 + Baseline!B$58*Baseline!B$71/Baseline!B$78)</f>
        <v>0.00000001707284586</v>
      </c>
      <c r="M354" s="84">
        <f>Baseline!B$33 * (C354 * Baseline!B$60*Baseline!B$68/Baseline!B$75 + Baseline!B$46 * Baseline!B$61*Baseline!B$54/Baseline!B$76 + Baseline!B$47 * Baseline!B$70*Baseline!B$55/Baseline!B$77 + Baseline!B$62*Baseline!B$56/Baseline!B$78)</f>
        <v>0.0000002039037586</v>
      </c>
      <c r="N354" s="85">
        <f>Baseline!B$33 * (C354 * Baseline!B$60*Baseline!B$59/Baseline!B$75 + Baseline!B$46 * Baseline!B$61*Baseline!B$69/Baseline!B$76 + Baseline!B$47 * Baseline!B$70*Baseline!B$57/Baseline!B$77 + Baseline!B$62*Baseline!B$58/Baseline!B$78)</f>
        <v>0.00000001649034085</v>
      </c>
      <c r="O354" s="85">
        <f>Baseline!B$33 * (C354 * Baseline!B$60*Baseline!B$60/Baseline!B$75 + Baseline!B$46 * Baseline!B$61*Baseline!B$61/Baseline!B$76 + Baseline!B$47 * Baseline!B$70*Baseline!B$70/Baseline!B$77 + Baseline!B$62*Baseline!B$62/Baseline!B$78)</f>
        <v>0.000001589268891</v>
      </c>
      <c r="P354" s="84">
        <f>Baseline!B$33 * (C354 * Baseline!B$60*Baseline!B$63/Baseline!B$75 + Baseline!B$46 * Baseline!B$61*Baseline!B$64/Baseline!B$76 + Baseline!B$47 * Baseline!B$70*Baseline!B$65/Baseline!B$77 + Baseline!B$62*Baseline!B$71/Baseline!B$78)</f>
        <v>0.000000001956528521</v>
      </c>
      <c r="Q354" s="84">
        <f>Baseline!B$33 * (C354 * Baseline!B$63*Baseline!B$68/Baseline!B$75 + Baseline!B$46 * Baseline!B$64*Baseline!B$54/Baseline!B$76 + Baseline!B$47 * Baseline!B$65*Baseline!B$55/Baseline!B$77 + Baseline!B$71*Baseline!B$56/Baseline!B$78)</f>
        <v>0.000000004037472227</v>
      </c>
      <c r="R354" s="84">
        <f>Baseline!B$33 * (C354 * Baseline!B$63*Baseline!B$59/Baseline!B$75 + Baseline!B$46 * Baseline!B$64*Baseline!B$69/Baseline!B$76 + Baseline!B$47 * Baseline!B$65*Baseline!B$57/Baseline!B$77 + Baseline!B$71*Baseline!B$58/Baseline!B$78)</f>
        <v>0.00000001707284586</v>
      </c>
      <c r="S354" s="84">
        <f>Baseline!B$33 * (C354 * Baseline!B$63*Baseline!B$60/Baseline!B$75 + Baseline!B$46 * Baseline!B$64*Baseline!B$61/Baseline!B$76 + Baseline!B$47 * Baseline!B$65*Baseline!B$70/Baseline!B$77 + Baseline!B$71*Baseline!B$62/Baseline!B$78)</f>
        <v>0.000000001956528521</v>
      </c>
      <c r="T354" s="84">
        <f>Baseline!B$33 * (C354 * Baseline!B$63*Baseline!B$63/Baseline!B$75 + Baseline!B$46 * Baseline!B$64*Baseline!B$64/Baseline!B$76 + Baseline!B$47 * Baseline!B$65*Baseline!B$65/Baseline!B$77 + Baseline!B$71*Baseline!B$71/Baseline!B$78)</f>
        <v>0.00000009856723089</v>
      </c>
      <c r="U354" s="83"/>
      <c r="V354" s="84">
        <f>E354 * ( Baseline!B$89 * Baseline!B$7 )</f>
        <v>0.2788493667</v>
      </c>
      <c r="W354" s="84">
        <f>F354 * ( Baseline!D$89 * Baseline!B$11 )</f>
        <v>0.004436065874</v>
      </c>
      <c r="X354" s="84">
        <f>G354 * ( Baseline!F$89 * Baseline!B$16 )</f>
        <v>0.007082550142</v>
      </c>
      <c r="Y354" s="84">
        <f>H354 * ( Baseline!H$89 * Baseline!B$18 )</f>
        <v>0.001419871856</v>
      </c>
      <c r="Z354" s="86">
        <f t="shared" si="1"/>
        <v>0.2917878546</v>
      </c>
      <c r="AA354" s="84">
        <f>I354 * ( Baseline!B$89 * Baseline!B$7 )</f>
        <v>0.00249595798</v>
      </c>
      <c r="AB354" s="85">
        <f>J354 * ( Baseline!D$89 * Baseline!B$11 )</f>
        <v>0.03904359696</v>
      </c>
      <c r="AC354" s="85">
        <f>K354 * ( Baseline!F$89 * Baseline!B$16 )</f>
        <v>0.0005727881954</v>
      </c>
      <c r="AD354" s="85">
        <f>L354 * ( Baseline!F$89 * Baseline!B$16 )</f>
        <v>0.0005930213728</v>
      </c>
      <c r="AE354" s="86">
        <f t="shared" si="2"/>
        <v>0.04270536451</v>
      </c>
      <c r="AF354" s="86">
        <f>M354 * ( Baseline!B$89 * Baseline!B$7 )</f>
        <v>0.002116317111</v>
      </c>
      <c r="AG354" s="86">
        <f>N354 * ( Baseline!D$89 * Baseline!B$11 )</f>
        <v>0.0003041906504</v>
      </c>
      <c r="AH354" s="86">
        <f>O354 * ( Baseline!F$89 * Baseline!B$16 )</f>
        <v>0.05520288925</v>
      </c>
      <c r="AI354" s="86">
        <f>P354 * ( Baseline!H$89 * Baseline!B$18 )</f>
        <v>0.0006880591682</v>
      </c>
      <c r="AJ354" s="86">
        <f t="shared" si="3"/>
        <v>0.05831145618</v>
      </c>
      <c r="AK354" s="86">
        <f>Q354 * ( Baseline!B$89 * Baseline!B$7 )</f>
        <v>0.00004190492425</v>
      </c>
      <c r="AL354" s="86">
        <f>R354 * ( Baseline!D$89 * Baseline!B$11 )</f>
        <v>0.0003149358848</v>
      </c>
      <c r="AM354" s="86">
        <f>S354 * ( Baseline!F$89 * Baseline!B$16 )</f>
        <v>0.00006795956803</v>
      </c>
      <c r="AN354" s="86">
        <f>T354 * ( Baseline!H$89 * Baseline!B$18 )</f>
        <v>0.03466347981</v>
      </c>
      <c r="AO354" s="86">
        <f t="shared" si="4"/>
        <v>0.03508828018</v>
      </c>
      <c r="AP354" s="62"/>
      <c r="AQ354" s="86">
        <f>V354 * ( (1-Baseline!B$90-Baseline!B$89) + (1-B354)*Baseline!B$90 )</f>
        <v>0.1409617924</v>
      </c>
      <c r="AR354" s="86">
        <f>W354 * ( (1-Baseline!B$90-Baseline!B$89) + (1-B354)*Baseline!B$90 )</f>
        <v>0.002242485985</v>
      </c>
      <c r="AS354" s="86">
        <f>X354 * ( (1-Baseline!B$90-Baseline!B$89) + (1-B354)*Baseline!B$90 )</f>
        <v>0.003580316408</v>
      </c>
      <c r="AT354" s="86">
        <f>Y354 * ( (1-Baseline!B$90-Baseline!B$89) + (1-B354)*Baseline!B$90 )</f>
        <v>0.0007177627266</v>
      </c>
      <c r="AU354" s="86">
        <f t="shared" si="5"/>
        <v>0.1475023575</v>
      </c>
      <c r="AV354" s="86">
        <f>AA354 * ( (1-Baseline!D$90-Baseline!D$89) + (1-B354)*Baseline!D$90 )</f>
        <v>0.001880105024</v>
      </c>
      <c r="AW354" s="86">
        <f>AB354 * ( (1-Baseline!D$90-Baseline!D$89) + (1-B354)*Baseline!D$90 )</f>
        <v>0.0294099754</v>
      </c>
      <c r="AX354" s="86">
        <f>AC354 * ( (1-Baseline!D$90-Baseline!D$89) + (1-B354)*Baseline!D$90 )</f>
        <v>0.0004314583709</v>
      </c>
      <c r="AY354" s="86">
        <f>AD354 * ( (1-Baseline!D$90-Baseline!D$89) + (1-B354)*Baseline!D$90 )</f>
        <v>0.0004466992118</v>
      </c>
      <c r="AZ354" s="86">
        <f t="shared" si="6"/>
        <v>0.03216823801</v>
      </c>
      <c r="BA354" s="86">
        <f>AF354 * ( (1-Baseline!F$90-Baseline!F$89) + (1-Baseline!B$36)*Baseline!F$90 )</f>
        <v>0.001522969515</v>
      </c>
      <c r="BB354" s="86">
        <f>AG354 * ( (1-Baseline!F$90-Baseline!F$89) + (1-Baseline!B$36)*Baseline!F$90 )</f>
        <v>0.0002189053262</v>
      </c>
      <c r="BC354" s="86">
        <f>AH354 * ( (1-Baseline!F$90-Baseline!F$89) + (1-Baseline!B$36)*Baseline!F$90 )</f>
        <v>0.0397257656</v>
      </c>
      <c r="BD354" s="86">
        <f>AI354 * ( (1-Baseline!F$90-Baseline!F$89) + (1-Baseline!B$36)*Baseline!F$90 )</f>
        <v>0.0004951493953</v>
      </c>
      <c r="BE354" s="86">
        <f t="shared" si="7"/>
        <v>0.04196278984</v>
      </c>
      <c r="BF354" s="86">
        <f>AK354 * ( (1-Baseline!H$90-Baseline!H$89) + (1-Baseline!B$36)*Baseline!H$90 )</f>
        <v>0.00003320210958</v>
      </c>
      <c r="BG354" s="86">
        <f>AL354 * ( (1-Baseline!H$90-Baseline!H$89) + (1-Baseline!B$36)*Baseline!H$90 )</f>
        <v>0.0002495300002</v>
      </c>
      <c r="BH354" s="86">
        <f>AM354 * ( (1-Baseline!H$90-Baseline!H$89) + (1-Baseline!B$36)*Baseline!H$90 )</f>
        <v>0.00005384572495</v>
      </c>
      <c r="BI354" s="86">
        <f>AN354 * ( (1-Baseline!H$90-Baseline!H$89) + (1-Baseline!B$36)*Baseline!H$90 )</f>
        <v>0.02746456832</v>
      </c>
      <c r="BJ354" s="86">
        <f t="shared" si="8"/>
        <v>0.02780114616</v>
      </c>
      <c r="BK354" s="62"/>
      <c r="BL354" s="86">
        <f t="shared" si="19"/>
        <v>0.9556578944</v>
      </c>
      <c r="BM354" s="86">
        <f t="shared" si="20"/>
        <v>0.01520305182</v>
      </c>
      <c r="BN354" s="86">
        <f t="shared" si="21"/>
        <v>0.02427294362</v>
      </c>
      <c r="BO354" s="86">
        <f t="shared" si="22"/>
        <v>0.0048661102</v>
      </c>
      <c r="BP354" s="86">
        <f t="shared" si="9"/>
        <v>1</v>
      </c>
      <c r="BQ354" s="86">
        <f t="shared" si="23"/>
        <v>0.05844600576</v>
      </c>
      <c r="BR354" s="86">
        <f t="shared" si="24"/>
        <v>0.9142550921</v>
      </c>
      <c r="BS354" s="86">
        <f t="shared" si="25"/>
        <v>0.0134125584</v>
      </c>
      <c r="BT354" s="86">
        <f t="shared" si="26"/>
        <v>0.01388634378</v>
      </c>
      <c r="BU354" s="86">
        <f t="shared" si="10"/>
        <v>1</v>
      </c>
      <c r="BV354" s="86">
        <f t="shared" si="27"/>
        <v>0.03629333324</v>
      </c>
      <c r="BW354" s="86">
        <f t="shared" si="28"/>
        <v>0.005216653302</v>
      </c>
      <c r="BX354" s="86">
        <f t="shared" si="29"/>
        <v>0.9466902881</v>
      </c>
      <c r="BY354" s="86">
        <f t="shared" si="30"/>
        <v>0.01179972536</v>
      </c>
      <c r="BZ354" s="86">
        <f t="shared" si="11"/>
        <v>1</v>
      </c>
      <c r="CA354" s="86">
        <f t="shared" si="31"/>
        <v>0.00119427125</v>
      </c>
      <c r="CB354" s="86">
        <f t="shared" si="32"/>
        <v>0.00897552924</v>
      </c>
      <c r="CC354" s="86">
        <f t="shared" si="33"/>
        <v>0.001936816728</v>
      </c>
      <c r="CD354" s="86">
        <f t="shared" si="34"/>
        <v>0.9878933828</v>
      </c>
      <c r="CE354" s="86">
        <f t="shared" si="12"/>
        <v>1</v>
      </c>
      <c r="CF354" s="62"/>
      <c r="CG354" s="86">
        <f t="shared" si="35"/>
        <v>0.9556578944</v>
      </c>
      <c r="CH354" s="86">
        <f t="shared" si="36"/>
        <v>0.01520305182</v>
      </c>
      <c r="CI354" s="86">
        <f t="shared" si="37"/>
        <v>0.02427294362</v>
      </c>
      <c r="CJ354" s="86">
        <f t="shared" si="38"/>
        <v>0.0048661102</v>
      </c>
      <c r="CK354" s="86">
        <f t="shared" si="13"/>
        <v>1</v>
      </c>
      <c r="CL354" s="86">
        <f t="shared" si="39"/>
        <v>0.05844600576</v>
      </c>
      <c r="CM354" s="86">
        <f t="shared" si="40"/>
        <v>0.9142550921</v>
      </c>
      <c r="CN354" s="86">
        <f t="shared" si="41"/>
        <v>0.0134125584</v>
      </c>
      <c r="CO354" s="86">
        <f t="shared" si="42"/>
        <v>0.01388634378</v>
      </c>
      <c r="CP354" s="86">
        <f t="shared" si="14"/>
        <v>1</v>
      </c>
      <c r="CQ354" s="86">
        <f t="shared" si="43"/>
        <v>0.03629333324</v>
      </c>
      <c r="CR354" s="86">
        <f t="shared" si="44"/>
        <v>0.005216653302</v>
      </c>
      <c r="CS354" s="86">
        <f t="shared" si="45"/>
        <v>0.9466902881</v>
      </c>
      <c r="CT354" s="86">
        <f t="shared" si="46"/>
        <v>0.01179972536</v>
      </c>
      <c r="CU354" s="86">
        <f t="shared" si="15"/>
        <v>1</v>
      </c>
      <c r="CV354" s="86">
        <f t="shared" si="47"/>
        <v>0.00119427125</v>
      </c>
      <c r="CW354" s="86">
        <f t="shared" si="48"/>
        <v>0.00897552924</v>
      </c>
      <c r="CX354" s="86">
        <f t="shared" si="49"/>
        <v>0.001936816728</v>
      </c>
      <c r="CY354" s="86">
        <f t="shared" si="50"/>
        <v>0.9878933828</v>
      </c>
      <c r="CZ354" s="86">
        <f t="shared" si="16"/>
        <v>1</v>
      </c>
      <c r="DA354" s="62"/>
      <c r="DB354" s="86">
        <f>(AQ354*Baseline!B$7 + AV354*Baseline!B$11 + BA354*Baseline!B$16 + BF354*Baseline!B$18)</f>
        <v>79021.045</v>
      </c>
      <c r="DC354" s="86">
        <f>(AR354*Baseline!B$7 + AW354*Baseline!B$11 + BB354*Baseline!B$16 + BG354*Baseline!B$18)</f>
        <v>76318.44285</v>
      </c>
      <c r="DD354" s="86">
        <f>(AS354*Baseline!B$7 + AX354*Baseline!B$11 + BC354*Baseline!B$16 + BH354*Baseline!B$18)</f>
        <v>138216.2416</v>
      </c>
      <c r="DE354" s="86">
        <f>(AT354*Baseline!B$7 + AY354*Baseline!B$11 + BD354*Baseline!B$16 + BI354*Baseline!B$18)</f>
        <v>1260589.925</v>
      </c>
      <c r="DF354" s="86">
        <f t="shared" si="17"/>
        <v>1554145.654</v>
      </c>
      <c r="DG354" s="62"/>
      <c r="DH354" s="86">
        <f t="shared" si="51"/>
        <v>0.05084532765</v>
      </c>
      <c r="DI354" s="86">
        <f t="shared" si="52"/>
        <v>0.04910636443</v>
      </c>
      <c r="DJ354" s="86">
        <f t="shared" si="53"/>
        <v>0.08893390476</v>
      </c>
      <c r="DK354" s="86">
        <f t="shared" si="54"/>
        <v>0.8111144032</v>
      </c>
      <c r="DL354" s="86">
        <f t="shared" si="18"/>
        <v>1</v>
      </c>
      <c r="DM354" s="62"/>
      <c r="DN354" s="86">
        <f>DH354 / (Baseline!B$7/Baseline!B$17)</f>
        <v>5.427404301</v>
      </c>
      <c r="DO354" s="86">
        <f>DI354 / (Baseline!B$11/Baseline!B$17)</f>
        <v>1.185451141</v>
      </c>
      <c r="DP354" s="86">
        <f>DJ354 / (Baseline!B$16/Baseline!B$17)</f>
        <v>1.374297593</v>
      </c>
      <c r="DQ354" s="86">
        <f>DK354 / (Baseline!B$18/Baseline!B$17)</f>
        <v>0.9170364397</v>
      </c>
      <c r="DR354" s="62"/>
      <c r="DS354" s="86">
        <f>DH354 / Baseline!H$117</f>
        <v>2.034174802</v>
      </c>
      <c r="DT354" s="86">
        <f>DI354 / Baseline!H$118</f>
        <v>1.105386828</v>
      </c>
      <c r="DU354" s="86">
        <f>DJ354 / Baseline!H$119</f>
        <v>1.063152749</v>
      </c>
      <c r="DV354" s="86">
        <f>DK354 / Baseline!H$120</f>
        <v>0.9577126907</v>
      </c>
      <c r="DW354" s="87"/>
      <c r="DX354" s="86">
        <f>(AU354*Baseline!B$34)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0.03465488488</v>
      </c>
      <c r="DY354" s="86">
        <f>(AZ354*Baseline!B$34) + (Baseline!D$90*(1-Baseline!D$91)*Baseline!B$35) + (Baseline!D$90*Baseline!D$91*((1-Baseline!D$92)*Baseline!B$40 + Baseline!D$92*Baseline!B$41))</f>
        <v>0.0112388037</v>
      </c>
      <c r="DZ354" s="86">
        <f>(BE354*Baseline!B$34) + (Baseline!F$90*(1-Baseline!F$91)*Baseline!B$35) + (Baseline!F$90*Baseline!F$91*((1-Baseline!F$92)*Baseline!B$40 + Baseline!F$92*Baseline!B$41))</f>
        <v>0.01402505848</v>
      </c>
      <c r="EA354" s="86">
        <f>(BJ354*Baseline!B$34) + (Baseline!H$90*(1-Baseline!H$91)*Baseline!B$35) + (Baseline!H$90*Baseline!H$91*((1-Baseline!H$92)*Baseline!B$40 + Baseline!H$92*Baseline!B$41))</f>
        <v>0.009315171923</v>
      </c>
      <c r="EB354" s="86">
        <f>( DX354*Baseline!B$7 + DY354*Baseline!B$11 + DZ354*Baseline!B$16 + EA354*Baseline!B$18 ) / Baseline!B$17</f>
        <v>0.009937033225</v>
      </c>
    </row>
    <row r="355">
      <c r="A355" s="73" t="s">
        <v>531</v>
      </c>
      <c r="B355" s="85">
        <f>MIN( MAX( NORMINV( MCrands!B355, (B$5+B$4)/2, (B$5-B$4)/3.29 ), 0 ), 1 )</f>
        <v>0.4598803534</v>
      </c>
      <c r="C355" s="85">
        <f>MAX( NORMINV( MCrands!C355, (C$5+C$4)/2, (C$5-C$4)/3.29 ), 0 )</f>
        <v>2.783342402</v>
      </c>
      <c r="D355" s="83"/>
      <c r="E355" s="84">
        <f>Baseline!B$33 * (C355 * Baseline!B$68*Baseline!B$68/Baseline!B$75 + Baseline!B$46 * Baseline!B$54*Baseline!B$54/Baseline!B$76 + Baseline!B$47 * Baseline!B$55*Baseline!B$55/Baseline!B$77 + Baseline!B$56*Baseline!B$56/Baseline!B$78)</f>
        <v>0.00001975562209</v>
      </c>
      <c r="F355" s="84">
        <f>Baseline!B$33 * (C355 * Baseline!B$68*Baseline!B$59/Baseline!B$75 + Baseline!B$46 * Baseline!B$54*Baseline!B$69/Baseline!B$76 + Baseline!B$47 * Baseline!B$55*Baseline!B$57/Baseline!B$77 + Baseline!B$56*Baseline!B$58/Baseline!B$78)</f>
        <v>0.0000002393587473</v>
      </c>
      <c r="G355" s="85">
        <f>Baseline!B$33 * (C355 * Baseline!B$68*Baseline!B$60/Baseline!B$75 + Baseline!B$46 * Baseline!B$54*Baseline!B$61/Baseline!B$76 + Baseline!B$47 * Baseline!B$55*Baseline!B$70/Baseline!B$77 + Baseline!B$56*Baseline!B$62/Baseline!B$78)</f>
        <v>0.0000002011435418</v>
      </c>
      <c r="H355" s="84">
        <f>Baseline!B$33 * (C355 * Baseline!B$68*Baseline!B$63/Baseline!B$75 + Baseline!B$46 * Baseline!B$54*Baseline!B$64/Baseline!B$76 + Baseline!B$47 * Baseline!B$55*Baseline!B$65/Baseline!B$77 + Baseline!B$56*Baseline!B$71/Baseline!B$78)</f>
        <v>0.000000003761450545</v>
      </c>
      <c r="I355" s="84">
        <f>Baseline!B$33 * (C355 * Baseline!B$59*Baseline!B$68/Baseline!B$75 + Baseline!B$46 * Baseline!B$69*Baseline!B$54/Baseline!B$76 + Baseline!B$47 * Baseline!B$57*Baseline!B$55/Baseline!B$77 + Baseline!B$58*Baseline!B$56/Baseline!B$78)</f>
        <v>0.0000002393587473</v>
      </c>
      <c r="J355" s="85">
        <f>Baseline!B$33 * (C355 * Baseline!B$59*Baseline!B$59/Baseline!B$75 + Baseline!B$46 * Baseline!B$69*Baseline!B$69/Baseline!B$76 + Baseline!B$47 * Baseline!B$57*Baseline!B$57/Baseline!B$77 + Baseline!B$58*Baseline!B$58/Baseline!B$78)</f>
        <v>0.000002116574481</v>
      </c>
      <c r="K355" s="84">
        <f>Baseline!B$33 * (C355 * Baseline!B$59*Baseline!B$60/Baseline!B$75 + Baseline!B$46 * Baseline!B$69*Baseline!B$61/Baseline!B$76 + Baseline!B$47 * Baseline!B$57*Baseline!B$70/Baseline!B$77 + Baseline!B$58*Baseline!B$62/Baseline!B$78)</f>
        <v>0.00000001648990503</v>
      </c>
      <c r="L355" s="85">
        <f>Baseline!B$33 * (C355 * Baseline!B$59*Baseline!B$63/Baseline!B$75 + Baseline!B$46 * Baseline!B$69*Baseline!B$64/Baseline!B$76 + Baseline!B$47 * Baseline!B$57*Baseline!B$65/Baseline!B$77 + Baseline!B$58*Baseline!B$71/Baseline!B$78)</f>
        <v>0.00000001707280228</v>
      </c>
      <c r="M355" s="84">
        <f>Baseline!B$33 * (C355 * Baseline!B$60*Baseline!B$68/Baseline!B$75 + Baseline!B$46 * Baseline!B$61*Baseline!B$54/Baseline!B$76 + Baseline!B$47 * Baseline!B$70*Baseline!B$55/Baseline!B$77 + Baseline!B$62*Baseline!B$56/Baseline!B$78)</f>
        <v>0.0000002011435418</v>
      </c>
      <c r="N355" s="85">
        <f>Baseline!B$33 * (C355 * Baseline!B$60*Baseline!B$59/Baseline!B$75 + Baseline!B$46 * Baseline!B$61*Baseline!B$69/Baseline!B$76 + Baseline!B$47 * Baseline!B$70*Baseline!B$57/Baseline!B$77 + Baseline!B$62*Baseline!B$58/Baseline!B$78)</f>
        <v>0.00000001648990503</v>
      </c>
      <c r="O355" s="85">
        <f>Baseline!B$33 * (C355 * Baseline!B$60*Baseline!B$60/Baseline!B$75 + Baseline!B$46 * Baseline!B$61*Baseline!B$61/Baseline!B$76 + Baseline!B$47 * Baseline!B$70*Baseline!B$70/Baseline!B$77 + Baseline!B$62*Baseline!B$62/Baseline!B$78)</f>
        <v>0.000001589267819</v>
      </c>
      <c r="P355" s="84">
        <f>Baseline!B$33 * (C355 * Baseline!B$60*Baseline!B$63/Baseline!B$75 + Baseline!B$46 * Baseline!B$61*Baseline!B$64/Baseline!B$76 + Baseline!B$47 * Baseline!B$70*Baseline!B$65/Baseline!B$77 + Baseline!B$62*Baseline!B$71/Baseline!B$78)</f>
        <v>0.000000001956421381</v>
      </c>
      <c r="Q355" s="84">
        <f>Baseline!B$33 * (C355 * Baseline!B$63*Baseline!B$68/Baseline!B$75 + Baseline!B$46 * Baseline!B$64*Baseline!B$54/Baseline!B$76 + Baseline!B$47 * Baseline!B$65*Baseline!B$55/Baseline!B$77 + Baseline!B$71*Baseline!B$56/Baseline!B$78)</f>
        <v>0.000000003761450545</v>
      </c>
      <c r="R355" s="84">
        <f>Baseline!B$33 * (C355 * Baseline!B$63*Baseline!B$59/Baseline!B$75 + Baseline!B$46 * Baseline!B$64*Baseline!B$69/Baseline!B$76 + Baseline!B$47 * Baseline!B$65*Baseline!B$57/Baseline!B$77 + Baseline!B$71*Baseline!B$58/Baseline!B$78)</f>
        <v>0.00000001707280228</v>
      </c>
      <c r="S355" s="84">
        <f>Baseline!B$33 * (C355 * Baseline!B$63*Baseline!B$60/Baseline!B$75 + Baseline!B$46 * Baseline!B$64*Baseline!B$61/Baseline!B$76 + Baseline!B$47 * Baseline!B$65*Baseline!B$70/Baseline!B$77 + Baseline!B$71*Baseline!B$62/Baseline!B$78)</f>
        <v>0.000000001956421381</v>
      </c>
      <c r="T355" s="84">
        <f>Baseline!B$33 * (C355 * Baseline!B$63*Baseline!B$63/Baseline!B$75 + Baseline!B$46 * Baseline!B$64*Baseline!B$64/Baseline!B$76 + Baseline!B$47 * Baseline!B$65*Baseline!B$65/Baseline!B$77 + Baseline!B$71*Baseline!B$71/Baseline!B$78)</f>
        <v>0.00000009856722017</v>
      </c>
      <c r="U355" s="83"/>
      <c r="V355" s="84">
        <f>E355 * ( Baseline!B$89 * Baseline!B$7 )</f>
        <v>0.2050436017</v>
      </c>
      <c r="W355" s="84">
        <f>F355 * ( Baseline!D$89 * Baseline!B$11 )</f>
        <v>0.004415354035</v>
      </c>
      <c r="X355" s="84">
        <f>G355 * ( Baseline!F$89 * Baseline!B$16 )</f>
        <v>0.006986674646</v>
      </c>
      <c r="Y355" s="84">
        <f>H355 * ( Baseline!H$89 * Baseline!B$18 )</f>
        <v>0.001322802354</v>
      </c>
      <c r="Z355" s="86">
        <f t="shared" si="1"/>
        <v>0.2177684327</v>
      </c>
      <c r="AA355" s="84">
        <f>I355 * ( Baseline!B$89 * Baseline!B$7 )</f>
        <v>0.002484304438</v>
      </c>
      <c r="AB355" s="85">
        <f>J355 * ( Baseline!D$89 * Baseline!B$11 )</f>
        <v>0.03904359369</v>
      </c>
      <c r="AC355" s="85">
        <f>K355 * ( Baseline!F$89 * Baseline!B$16 )</f>
        <v>0.0005727730572</v>
      </c>
      <c r="AD355" s="85">
        <f>L355 * ( Baseline!F$89 * Baseline!B$16 )</f>
        <v>0.000593019859</v>
      </c>
      <c r="AE355" s="86">
        <f t="shared" si="2"/>
        <v>0.04269369104</v>
      </c>
      <c r="AF355" s="86">
        <f>M355 * ( Baseline!B$89 * Baseline!B$7 )</f>
        <v>0.002087668821</v>
      </c>
      <c r="AG355" s="86">
        <f>N355 * ( Baseline!D$89 * Baseline!B$11 )</f>
        <v>0.000304182611</v>
      </c>
      <c r="AH355" s="86">
        <f>O355 * ( Baseline!F$89 * Baseline!B$16 )</f>
        <v>0.05520285204</v>
      </c>
      <c r="AI355" s="86">
        <f>P355 * ( Baseline!H$89 * Baseline!B$18 )</f>
        <v>0.0006880214899</v>
      </c>
      <c r="AJ355" s="86">
        <f t="shared" si="3"/>
        <v>0.05828272496</v>
      </c>
      <c r="AK355" s="86">
        <f>Q355 * ( Baseline!B$89 * Baseline!B$7 )</f>
        <v>0.00003904009521</v>
      </c>
      <c r="AL355" s="86">
        <f>R355 * ( Baseline!D$89 * Baseline!B$11 )</f>
        <v>0.0003149350808</v>
      </c>
      <c r="AM355" s="86">
        <f>S355 * ( Baseline!F$89 * Baseline!B$16 )</f>
        <v>0.00006795584655</v>
      </c>
      <c r="AN355" s="86">
        <f>T355 * ( Baseline!H$89 * Baseline!B$18 )</f>
        <v>0.03466347604</v>
      </c>
      <c r="AO355" s="86">
        <f t="shared" si="4"/>
        <v>0.03508540706</v>
      </c>
      <c r="AP355" s="62"/>
      <c r="AQ355" s="86">
        <f>V355 * ( (1-Baseline!B$90-Baseline!B$89) + (1-B355)*Baseline!B$90 )</f>
        <v>0.1167326523</v>
      </c>
      <c r="AR355" s="86">
        <f>W355 * ( (1-Baseline!B$90-Baseline!B$89) + (1-B355)*Baseline!B$90 )</f>
        <v>0.002513689688</v>
      </c>
      <c r="AS355" s="86">
        <f>X355 * ( (1-Baseline!B$90-Baseline!B$89) + (1-B355)*Baseline!B$90 )</f>
        <v>0.003977559188</v>
      </c>
      <c r="AT355" s="86">
        <f>Y355 * ( (1-Baseline!B$90-Baseline!B$89) + (1-B355)*Baseline!B$90 )</f>
        <v>0.000753079959</v>
      </c>
      <c r="AU355" s="86">
        <f t="shared" si="5"/>
        <v>0.1239769811</v>
      </c>
      <c r="AV355" s="86">
        <f>AA355 * ( (1-Baseline!D$90-Baseline!D$89) + (1-B355)*Baseline!D$90 )</f>
        <v>0.001951103149</v>
      </c>
      <c r="AW355" s="86">
        <f>AB355 * ( (1-Baseline!D$90-Baseline!D$89) + (1-B355)*Baseline!D$90 )</f>
        <v>0.03066374533</v>
      </c>
      <c r="AX355" s="86">
        <f>AC355 * ( (1-Baseline!D$90-Baseline!D$89) + (1-B355)*Baseline!D$90 )</f>
        <v>0.0004498399224</v>
      </c>
      <c r="AY355" s="86">
        <f>AD355 * ( (1-Baseline!D$90-Baseline!D$89) + (1-B355)*Baseline!D$90 )</f>
        <v>0.0004657411937</v>
      </c>
      <c r="AZ355" s="86">
        <f t="shared" si="6"/>
        <v>0.03353042959</v>
      </c>
      <c r="BA355" s="86">
        <f>AF355 * ( (1-Baseline!F$90-Baseline!F$89) + (1-Baseline!B$36)*Baseline!F$90 )</f>
        <v>0.001502353289</v>
      </c>
      <c r="BB355" s="86">
        <f>AG355 * ( (1-Baseline!F$90-Baseline!F$89) + (1-Baseline!B$36)*Baseline!F$90 )</f>
        <v>0.0002188995407</v>
      </c>
      <c r="BC355" s="86">
        <f>AH355 * ( (1-Baseline!F$90-Baseline!F$89) + (1-Baseline!B$36)*Baseline!F$90 )</f>
        <v>0.03972573882</v>
      </c>
      <c r="BD355" s="86">
        <f>AI355 * ( (1-Baseline!F$90-Baseline!F$89) + (1-Baseline!B$36)*Baseline!F$90 )</f>
        <v>0.0004951222808</v>
      </c>
      <c r="BE355" s="86">
        <f t="shared" si="7"/>
        <v>0.04194211393</v>
      </c>
      <c r="BF355" s="86">
        <f>AK355 * ( (1-Baseline!H$90-Baseline!H$89) + (1-Baseline!B$36)*Baseline!H$90 )</f>
        <v>0.00003093224824</v>
      </c>
      <c r="BG355" s="86">
        <f>AL355 * ( (1-Baseline!H$90-Baseline!H$89) + (1-Baseline!B$36)*Baseline!H$90 )</f>
        <v>0.0002495293632</v>
      </c>
      <c r="BH355" s="86">
        <f>AM355 * ( (1-Baseline!H$90-Baseline!H$89) + (1-Baseline!B$36)*Baseline!H$90 )</f>
        <v>0.00005384277634</v>
      </c>
      <c r="BI355" s="86">
        <f>AN355 * ( (1-Baseline!H$90-Baseline!H$89) + (1-Baseline!B$36)*Baseline!H$90 )</f>
        <v>0.02746456534</v>
      </c>
      <c r="BJ355" s="86">
        <f t="shared" si="8"/>
        <v>0.02779886972</v>
      </c>
      <c r="BK355" s="62"/>
      <c r="BL355" s="86">
        <f t="shared" si="19"/>
        <v>0.941567146</v>
      </c>
      <c r="BM355" s="86">
        <f t="shared" si="20"/>
        <v>0.02027545489</v>
      </c>
      <c r="BN355" s="86">
        <f t="shared" si="21"/>
        <v>0.03208304601</v>
      </c>
      <c r="BO355" s="86">
        <f t="shared" si="22"/>
        <v>0.006074353097</v>
      </c>
      <c r="BP355" s="86">
        <f t="shared" si="9"/>
        <v>1</v>
      </c>
      <c r="BQ355" s="86">
        <f t="shared" si="23"/>
        <v>0.05818902928</v>
      </c>
      <c r="BR355" s="86">
        <f t="shared" si="24"/>
        <v>0.9145049944</v>
      </c>
      <c r="BS355" s="86">
        <f t="shared" si="25"/>
        <v>0.01341587113</v>
      </c>
      <c r="BT355" s="86">
        <f t="shared" si="26"/>
        <v>0.01389010518</v>
      </c>
      <c r="BU355" s="86">
        <f t="shared" si="10"/>
        <v>1</v>
      </c>
      <c r="BV355" s="86">
        <f t="shared" si="27"/>
        <v>0.03581968451</v>
      </c>
      <c r="BW355" s="86">
        <f t="shared" si="28"/>
        <v>0.00521908698</v>
      </c>
      <c r="BX355" s="86">
        <f t="shared" si="29"/>
        <v>0.9471563328</v>
      </c>
      <c r="BY355" s="86">
        <f t="shared" si="30"/>
        <v>0.01180489571</v>
      </c>
      <c r="BZ355" s="86">
        <f t="shared" si="11"/>
        <v>1</v>
      </c>
      <c r="CA355" s="86">
        <f t="shared" si="31"/>
        <v>0.00111271604</v>
      </c>
      <c r="CB355" s="86">
        <f t="shared" si="32"/>
        <v>0.008976241327</v>
      </c>
      <c r="CC355" s="86">
        <f t="shared" si="33"/>
        <v>0.001936869264</v>
      </c>
      <c r="CD355" s="86">
        <f t="shared" si="34"/>
        <v>0.9879741734</v>
      </c>
      <c r="CE355" s="86">
        <f t="shared" si="12"/>
        <v>1</v>
      </c>
      <c r="CF355" s="62"/>
      <c r="CG355" s="86">
        <f t="shared" si="35"/>
        <v>0.941567146</v>
      </c>
      <c r="CH355" s="86">
        <f t="shared" si="36"/>
        <v>0.02027545489</v>
      </c>
      <c r="CI355" s="86">
        <f t="shared" si="37"/>
        <v>0.03208304601</v>
      </c>
      <c r="CJ355" s="86">
        <f t="shared" si="38"/>
        <v>0.006074353097</v>
      </c>
      <c r="CK355" s="86">
        <f t="shared" si="13"/>
        <v>1</v>
      </c>
      <c r="CL355" s="86">
        <f t="shared" si="39"/>
        <v>0.05818902928</v>
      </c>
      <c r="CM355" s="86">
        <f t="shared" si="40"/>
        <v>0.9145049944</v>
      </c>
      <c r="CN355" s="86">
        <f t="shared" si="41"/>
        <v>0.01341587113</v>
      </c>
      <c r="CO355" s="86">
        <f t="shared" si="42"/>
        <v>0.01389010518</v>
      </c>
      <c r="CP355" s="86">
        <f t="shared" si="14"/>
        <v>1</v>
      </c>
      <c r="CQ355" s="86">
        <f t="shared" si="43"/>
        <v>0.03581968451</v>
      </c>
      <c r="CR355" s="86">
        <f t="shared" si="44"/>
        <v>0.00521908698</v>
      </c>
      <c r="CS355" s="86">
        <f t="shared" si="45"/>
        <v>0.9471563328</v>
      </c>
      <c r="CT355" s="86">
        <f t="shared" si="46"/>
        <v>0.01180489571</v>
      </c>
      <c r="CU355" s="86">
        <f t="shared" si="15"/>
        <v>1</v>
      </c>
      <c r="CV355" s="86">
        <f t="shared" si="47"/>
        <v>0.00111271604</v>
      </c>
      <c r="CW355" s="86">
        <f t="shared" si="48"/>
        <v>0.008976241327</v>
      </c>
      <c r="CX355" s="86">
        <f t="shared" si="49"/>
        <v>0.001936869264</v>
      </c>
      <c r="CY355" s="86">
        <f t="shared" si="50"/>
        <v>0.9879741734</v>
      </c>
      <c r="CZ355" s="86">
        <f t="shared" si="16"/>
        <v>1</v>
      </c>
      <c r="DA355" s="62"/>
      <c r="DB355" s="86">
        <f>(AQ355*Baseline!B$7 + AV355*Baseline!B$11 + BA355*Baseline!B$16 + BF355*Baseline!B$18)</f>
        <v>67249.16426</v>
      </c>
      <c r="DC355" s="86">
        <f>(AR355*Baseline!B$7 + AW355*Baseline!B$11 + BB355*Baseline!B$16 + BG355*Baseline!B$18)</f>
        <v>79138.70541</v>
      </c>
      <c r="DD355" s="86">
        <f>(AS355*Baseline!B$7 + AX355*Baseline!B$11 + BC355*Baseline!B$16 + BH355*Baseline!B$18)</f>
        <v>138448.0998</v>
      </c>
      <c r="DE355" s="86">
        <f>(AT355*Baseline!B$7 + AY355*Baseline!B$11 + BD355*Baseline!B$16 + BI355*Baseline!B$18)</f>
        <v>1260647.662</v>
      </c>
      <c r="DF355" s="86">
        <f t="shared" si="17"/>
        <v>1545483.632</v>
      </c>
      <c r="DG355" s="62"/>
      <c r="DH355" s="86">
        <f t="shared" si="51"/>
        <v>0.04351334616</v>
      </c>
      <c r="DI355" s="86">
        <f t="shared" si="52"/>
        <v>0.05120643388</v>
      </c>
      <c r="DJ355" s="86">
        <f t="shared" si="53"/>
        <v>0.08958237858</v>
      </c>
      <c r="DK355" s="86">
        <f t="shared" si="54"/>
        <v>0.8156978414</v>
      </c>
      <c r="DL355" s="86">
        <f t="shared" si="18"/>
        <v>1</v>
      </c>
      <c r="DM355" s="62"/>
      <c r="DN355" s="86">
        <f>DH355 / (Baseline!B$7/Baseline!B$17)</f>
        <v>4.644763501</v>
      </c>
      <c r="DO355" s="86">
        <f>DI355 / (Baseline!B$11/Baseline!B$17)</f>
        <v>1.236147823</v>
      </c>
      <c r="DP355" s="86">
        <f>DJ355 / (Baseline!B$16/Baseline!B$17)</f>
        <v>1.384318473</v>
      </c>
      <c r="DQ355" s="86">
        <f>DK355 / (Baseline!B$18/Baseline!B$17)</f>
        <v>0.9222184212</v>
      </c>
      <c r="DR355" s="62"/>
      <c r="DS355" s="86">
        <f>DH355 / Baseline!H$117</f>
        <v>1.740843385</v>
      </c>
      <c r="DT355" s="86">
        <f>DI355 / Baseline!H$118</f>
        <v>1.152659501</v>
      </c>
      <c r="DU355" s="86">
        <f>DJ355 / Baseline!H$119</f>
        <v>1.070904873</v>
      </c>
      <c r="DV355" s="86">
        <f>DK355 / Baseline!H$120</f>
        <v>0.9631245252</v>
      </c>
      <c r="DW355" s="87"/>
      <c r="DX355" s="86">
        <f>(AU355*Baseline!B$34)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0.03112607841</v>
      </c>
      <c r="DY355" s="86">
        <f>(AZ355*Baseline!B$34) + (Baseline!D$90*(1-Baseline!D$91)*Baseline!B$35) + (Baseline!D$90*Baseline!D$91*((1-Baseline!D$92)*Baseline!B$40 + Baseline!D$92*Baseline!B$41))</f>
        <v>0.01144313244</v>
      </c>
      <c r="DZ355" s="86">
        <f>(BE355*Baseline!B$34) + (Baseline!F$90*(1-Baseline!F$91)*Baseline!B$35) + (Baseline!F$90*Baseline!F$91*((1-Baseline!F$92)*Baseline!B$40 + Baseline!F$92*Baseline!B$41))</f>
        <v>0.01402195709</v>
      </c>
      <c r="EA355" s="86">
        <f>(BJ355*Baseline!B$34) + (Baseline!H$90*(1-Baseline!H$91)*Baseline!B$35) + (Baseline!H$90*Baseline!H$91*((1-Baseline!H$92)*Baseline!B$40 + Baseline!H$92*Baseline!B$41))</f>
        <v>0.009314830459</v>
      </c>
      <c r="EB355" s="86">
        <f>( DX355*Baseline!B$7 + DY355*Baseline!B$11 + DZ355*Baseline!B$16 + EA355*Baseline!B$18 ) / Baseline!B$17</f>
        <v>0.009911935886</v>
      </c>
    </row>
    <row r="356">
      <c r="A356" s="73" t="s">
        <v>532</v>
      </c>
      <c r="B356" s="85">
        <f>MIN( MAX( NORMINV( MCrands!B356, (B$5+B$4)/2, (B$5-B$4)/3.29 ), 0 ), 1 )</f>
        <v>0.5474193352</v>
      </c>
      <c r="C356" s="85">
        <f>MAX( NORMINV( MCrands!C356, (C$5+C$4)/2, (C$5-C$4)/3.29 ), 0 )</f>
        <v>2.96432077</v>
      </c>
      <c r="D356" s="83"/>
      <c r="E356" s="84">
        <f>Baseline!B$33 * (C356 * Baseline!B$68*Baseline!B$68/Baseline!B$75 + Baseline!B$46 * Baseline!B$54*Baseline!B$54/Baseline!B$76 + Baseline!B$47 * Baseline!B$55*Baseline!B$55/Baseline!B$77 + Baseline!B$56*Baseline!B$56/Baseline!B$78)</f>
        <v>0.00002103695328</v>
      </c>
      <c r="F356" s="84">
        <f>Baseline!B$33 * (C356 * Baseline!B$68*Baseline!B$59/Baseline!B$75 + Baseline!B$46 * Baseline!B$54*Baseline!B$69/Baseline!B$76 + Baseline!B$47 * Baseline!B$55*Baseline!B$57/Baseline!B$77 + Baseline!B$56*Baseline!B$58/Baseline!B$78)</f>
        <v>0.0000002395610627</v>
      </c>
      <c r="G356" s="85">
        <f>Baseline!B$33 * (C356 * Baseline!B$68*Baseline!B$60/Baseline!B$75 + Baseline!B$46 * Baseline!B$54*Baseline!B$61/Baseline!B$76 + Baseline!B$47 * Baseline!B$55*Baseline!B$70/Baseline!B$77 + Baseline!B$56*Baseline!B$62/Baseline!B$78)</f>
        <v>0.0000002016409006</v>
      </c>
      <c r="H356" s="84">
        <f>Baseline!B$33 * (C356 * Baseline!B$68*Baseline!B$63/Baseline!B$75 + Baseline!B$46 * Baseline!B$54*Baseline!B$64/Baseline!B$76 + Baseline!B$47 * Baseline!B$55*Baseline!B$65/Baseline!B$77 + Baseline!B$56*Baseline!B$71/Baseline!B$78)</f>
        <v>0.000000003811186427</v>
      </c>
      <c r="I356" s="84">
        <f>Baseline!B$33 * (C356 * Baseline!B$59*Baseline!B$68/Baseline!B$75 + Baseline!B$46 * Baseline!B$69*Baseline!B$54/Baseline!B$76 + Baseline!B$47 * Baseline!B$57*Baseline!B$55/Baseline!B$77 + Baseline!B$58*Baseline!B$56/Baseline!B$78)</f>
        <v>0.0000002395610627</v>
      </c>
      <c r="J356" s="85">
        <f>Baseline!B$33 * (C356 * Baseline!B$59*Baseline!B$59/Baseline!B$75 + Baseline!B$46 * Baseline!B$69*Baseline!B$69/Baseline!B$76 + Baseline!B$47 * Baseline!B$57*Baseline!B$57/Baseline!B$77 + Baseline!B$58*Baseline!B$58/Baseline!B$78)</f>
        <v>0.000002116574513</v>
      </c>
      <c r="K356" s="84">
        <f>Baseline!B$33 * (C356 * Baseline!B$59*Baseline!B$60/Baseline!B$75 + Baseline!B$46 * Baseline!B$69*Baseline!B$61/Baseline!B$76 + Baseline!B$47 * Baseline!B$57*Baseline!B$70/Baseline!B$77 + Baseline!B$58*Baseline!B$62/Baseline!B$78)</f>
        <v>0.00000001648998356</v>
      </c>
      <c r="L356" s="85">
        <f>Baseline!B$33 * (C356 * Baseline!B$59*Baseline!B$63/Baseline!B$75 + Baseline!B$46 * Baseline!B$69*Baseline!B$64/Baseline!B$76 + Baseline!B$47 * Baseline!B$57*Baseline!B$65/Baseline!B$77 + Baseline!B$58*Baseline!B$71/Baseline!B$78)</f>
        <v>0.00000001707281013</v>
      </c>
      <c r="M356" s="84">
        <f>Baseline!B$33 * (C356 * Baseline!B$60*Baseline!B$68/Baseline!B$75 + Baseline!B$46 * Baseline!B$61*Baseline!B$54/Baseline!B$76 + Baseline!B$47 * Baseline!B$70*Baseline!B$55/Baseline!B$77 + Baseline!B$62*Baseline!B$56/Baseline!B$78)</f>
        <v>0.0000002016409006</v>
      </c>
      <c r="N356" s="85">
        <f>Baseline!B$33 * (C356 * Baseline!B$60*Baseline!B$59/Baseline!B$75 + Baseline!B$46 * Baseline!B$61*Baseline!B$69/Baseline!B$76 + Baseline!B$47 * Baseline!B$70*Baseline!B$57/Baseline!B$77 + Baseline!B$62*Baseline!B$58/Baseline!B$78)</f>
        <v>0.00000001648998356</v>
      </c>
      <c r="O356" s="85">
        <f>Baseline!B$33 * (C356 * Baseline!B$60*Baseline!B$60/Baseline!B$75 + Baseline!B$46 * Baseline!B$61*Baseline!B$61/Baseline!B$76 + Baseline!B$47 * Baseline!B$70*Baseline!B$70/Baseline!B$77 + Baseline!B$62*Baseline!B$62/Baseline!B$78)</f>
        <v>0.000001589268012</v>
      </c>
      <c r="P356" s="84">
        <f>Baseline!B$33 * (C356 * Baseline!B$60*Baseline!B$63/Baseline!B$75 + Baseline!B$46 * Baseline!B$61*Baseline!B$64/Baseline!B$76 + Baseline!B$47 * Baseline!B$70*Baseline!B$65/Baseline!B$77 + Baseline!B$62*Baseline!B$71/Baseline!B$78)</f>
        <v>0.000000001956440687</v>
      </c>
      <c r="Q356" s="84">
        <f>Baseline!B$33 * (C356 * Baseline!B$63*Baseline!B$68/Baseline!B$75 + Baseline!B$46 * Baseline!B$64*Baseline!B$54/Baseline!B$76 + Baseline!B$47 * Baseline!B$65*Baseline!B$55/Baseline!B$77 + Baseline!B$71*Baseline!B$56/Baseline!B$78)</f>
        <v>0.000000003811186427</v>
      </c>
      <c r="R356" s="84">
        <f>Baseline!B$33 * (C356 * Baseline!B$63*Baseline!B$59/Baseline!B$75 + Baseline!B$46 * Baseline!B$64*Baseline!B$69/Baseline!B$76 + Baseline!B$47 * Baseline!B$65*Baseline!B$57/Baseline!B$77 + Baseline!B$71*Baseline!B$58/Baseline!B$78)</f>
        <v>0.00000001707281013</v>
      </c>
      <c r="S356" s="84">
        <f>Baseline!B$33 * (C356 * Baseline!B$63*Baseline!B$60/Baseline!B$75 + Baseline!B$46 * Baseline!B$64*Baseline!B$61/Baseline!B$76 + Baseline!B$47 * Baseline!B$65*Baseline!B$70/Baseline!B$77 + Baseline!B$71*Baseline!B$62/Baseline!B$78)</f>
        <v>0.000000001956440687</v>
      </c>
      <c r="T356" s="84">
        <f>Baseline!B$33 * (C356 * Baseline!B$63*Baseline!B$63/Baseline!B$75 + Baseline!B$46 * Baseline!B$64*Baseline!B$64/Baseline!B$76 + Baseline!B$47 * Baseline!B$65*Baseline!B$65/Baseline!B$77 + Baseline!B$71*Baseline!B$71/Baseline!B$78)</f>
        <v>0.00000009856722211</v>
      </c>
      <c r="U356" s="83"/>
      <c r="V356" s="84">
        <f>E356 * ( Baseline!B$89 * Baseline!B$7 )</f>
        <v>0.2183425381</v>
      </c>
      <c r="W356" s="84">
        <f>F356 * ( Baseline!D$89 * Baseline!B$11 )</f>
        <v>0.004419086066</v>
      </c>
      <c r="X356" s="84">
        <f>G356 * ( Baseline!F$89 * Baseline!B$16 )</f>
        <v>0.00700395029</v>
      </c>
      <c r="Y356" s="84">
        <f>H356 * ( Baseline!H$89 * Baseline!B$18 )</f>
        <v>0.001340293144</v>
      </c>
      <c r="Z356" s="86">
        <f t="shared" si="1"/>
        <v>0.2311058676</v>
      </c>
      <c r="AA356" s="84">
        <f>I356 * ( Baseline!B$89 * Baseline!B$7 )</f>
        <v>0.00248640427</v>
      </c>
      <c r="AB356" s="85">
        <f>J356 * ( Baseline!D$89 * Baseline!B$11 )</f>
        <v>0.03904359428</v>
      </c>
      <c r="AC356" s="85">
        <f>K356 * ( Baseline!F$89 * Baseline!B$16 )</f>
        <v>0.0005727757849</v>
      </c>
      <c r="AD356" s="85">
        <f>L356 * ( Baseline!F$89 * Baseline!B$16 )</f>
        <v>0.0005930201318</v>
      </c>
      <c r="AE356" s="86">
        <f t="shared" si="2"/>
        <v>0.04269579446</v>
      </c>
      <c r="AF356" s="86">
        <f>M356 * ( Baseline!B$89 * Baseline!B$7 )</f>
        <v>0.002092830908</v>
      </c>
      <c r="AG356" s="86">
        <f>N356 * ( Baseline!D$89 * Baseline!B$11 )</f>
        <v>0.0003041840596</v>
      </c>
      <c r="AH356" s="86">
        <f>O356 * ( Baseline!F$89 * Baseline!B$16 )</f>
        <v>0.05520285874</v>
      </c>
      <c r="AI356" s="86">
        <f>P356 * ( Baseline!H$89 * Baseline!B$18 )</f>
        <v>0.0006880282791</v>
      </c>
      <c r="AJ356" s="86">
        <f t="shared" si="3"/>
        <v>0.05828790199</v>
      </c>
      <c r="AK356" s="86">
        <f>Q356 * ( Baseline!B$89 * Baseline!B$7 )</f>
        <v>0.00003955630393</v>
      </c>
      <c r="AL356" s="86">
        <f>R356 * ( Baseline!D$89 * Baseline!B$11 )</f>
        <v>0.0003149352257</v>
      </c>
      <c r="AM356" s="86">
        <f>S356 * ( Baseline!F$89 * Baseline!B$16 )</f>
        <v>0.00006795651712</v>
      </c>
      <c r="AN356" s="86">
        <f>T356 * ( Baseline!H$89 * Baseline!B$18 )</f>
        <v>0.03466347672</v>
      </c>
      <c r="AO356" s="86">
        <f t="shared" si="4"/>
        <v>0.03508592477</v>
      </c>
      <c r="AP356" s="62"/>
      <c r="AQ356" s="86">
        <f>V356 * ( (1-Baseline!B$90-Baseline!B$89) + (1-B356)*Baseline!B$90 )</f>
        <v>0.1072928227</v>
      </c>
      <c r="AR356" s="86">
        <f>W356 * ( (1-Baseline!B$90-Baseline!B$89) + (1-B356)*Baseline!B$90 )</f>
        <v>0.002171524715</v>
      </c>
      <c r="AS356" s="86">
        <f>X356 * ( (1-Baseline!B$90-Baseline!B$89) + (1-B356)*Baseline!B$90 )</f>
        <v>0.003441718702</v>
      </c>
      <c r="AT356" s="86">
        <f>Y356 * ( (1-Baseline!B$90-Baseline!B$89) + (1-B356)*Baseline!B$90 )</f>
        <v>0.0006586157507</v>
      </c>
      <c r="AU356" s="86">
        <f t="shared" si="5"/>
        <v>0.1135646819</v>
      </c>
      <c r="AV356" s="86">
        <f>AA356 * ( (1-Baseline!D$90-Baseline!D$89) + (1-B356)*Baseline!D$90 )</f>
        <v>0.001855241829</v>
      </c>
      <c r="AW356" s="86">
        <f>AB356 * ( (1-Baseline!D$90-Baseline!D$89) + (1-B356)*Baseline!D$90 )</f>
        <v>0.02913255504</v>
      </c>
      <c r="AX356" s="86">
        <f>AC356 * ( (1-Baseline!D$90-Baseline!D$89) + (1-B356)*Baseline!D$90 )</f>
        <v>0.0004273792511</v>
      </c>
      <c r="AY356" s="86">
        <f>AD356 * ( (1-Baseline!D$90-Baseline!D$89) + (1-B356)*Baseline!D$90 )</f>
        <v>0.0004424846623</v>
      </c>
      <c r="AZ356" s="86">
        <f t="shared" si="6"/>
        <v>0.03185766079</v>
      </c>
      <c r="BA356" s="86">
        <f>AF356 * ( (1-Baseline!F$90-Baseline!F$89) + (1-Baseline!B$36)*Baseline!F$90 )</f>
        <v>0.001506068092</v>
      </c>
      <c r="BB356" s="86">
        <f>AG356 * ( (1-Baseline!F$90-Baseline!F$89) + (1-Baseline!B$36)*Baseline!F$90 )</f>
        <v>0.0002189005832</v>
      </c>
      <c r="BC356" s="86">
        <f>AH356 * ( (1-Baseline!F$90-Baseline!F$89) + (1-Baseline!B$36)*Baseline!F$90 )</f>
        <v>0.03972574364</v>
      </c>
      <c r="BD356" s="86">
        <f>AI356 * ( (1-Baseline!F$90-Baseline!F$89) + (1-Baseline!B$36)*Baseline!F$90 )</f>
        <v>0.0004951271665</v>
      </c>
      <c r="BE356" s="86">
        <f t="shared" si="7"/>
        <v>0.04194583949</v>
      </c>
      <c r="BF356" s="86">
        <f>AK356 * ( (1-Baseline!H$90-Baseline!H$89) + (1-Baseline!B$36)*Baseline!H$90 )</f>
        <v>0.00003134125073</v>
      </c>
      <c r="BG356" s="86">
        <f>AL356 * ( (1-Baseline!H$90-Baseline!H$89) + (1-Baseline!B$36)*Baseline!H$90 )</f>
        <v>0.000249529478</v>
      </c>
      <c r="BH356" s="86">
        <f>AM356 * ( (1-Baseline!H$90-Baseline!H$89) + (1-Baseline!B$36)*Baseline!H$90 )</f>
        <v>0.00005384330764</v>
      </c>
      <c r="BI356" s="86">
        <f>AN356 * ( (1-Baseline!H$90-Baseline!H$89) + (1-Baseline!B$36)*Baseline!H$90 )</f>
        <v>0.02746456587</v>
      </c>
      <c r="BJ356" s="86">
        <f t="shared" si="8"/>
        <v>0.02779927991</v>
      </c>
      <c r="BK356" s="62"/>
      <c r="BL356" s="86">
        <f t="shared" si="19"/>
        <v>0.944772802</v>
      </c>
      <c r="BM356" s="86">
        <f t="shared" si="20"/>
        <v>0.01912147931</v>
      </c>
      <c r="BN356" s="86">
        <f t="shared" si="21"/>
        <v>0.03030624173</v>
      </c>
      <c r="BO356" s="86">
        <f t="shared" si="22"/>
        <v>0.005799476912</v>
      </c>
      <c r="BP356" s="86">
        <f t="shared" si="9"/>
        <v>1</v>
      </c>
      <c r="BQ356" s="86">
        <f t="shared" si="23"/>
        <v>0.05823534381</v>
      </c>
      <c r="BR356" s="86">
        <f t="shared" si="24"/>
        <v>0.9144599548</v>
      </c>
      <c r="BS356" s="86">
        <f t="shared" si="25"/>
        <v>0.01341527408</v>
      </c>
      <c r="BT356" s="86">
        <f t="shared" si="26"/>
        <v>0.01388942727</v>
      </c>
      <c r="BU356" s="86">
        <f t="shared" si="10"/>
        <v>1</v>
      </c>
      <c r="BV356" s="86">
        <f t="shared" si="27"/>
        <v>0.03590506497</v>
      </c>
      <c r="BW356" s="86">
        <f t="shared" si="28"/>
        <v>0.005218648282</v>
      </c>
      <c r="BX356" s="86">
        <f t="shared" si="29"/>
        <v>0.9470723231</v>
      </c>
      <c r="BY356" s="86">
        <f t="shared" si="30"/>
        <v>0.0118039637</v>
      </c>
      <c r="BZ356" s="86">
        <f t="shared" si="11"/>
        <v>1</v>
      </c>
      <c r="CA356" s="86">
        <f t="shared" si="31"/>
        <v>0.001127412322</v>
      </c>
      <c r="CB356" s="86">
        <f t="shared" si="32"/>
        <v>0.008976113008</v>
      </c>
      <c r="CC356" s="86">
        <f t="shared" si="33"/>
        <v>0.001936859797</v>
      </c>
      <c r="CD356" s="86">
        <f t="shared" si="34"/>
        <v>0.9879596149</v>
      </c>
      <c r="CE356" s="86">
        <f t="shared" si="12"/>
        <v>1</v>
      </c>
      <c r="CF356" s="62"/>
      <c r="CG356" s="86">
        <f t="shared" si="35"/>
        <v>0.944772802</v>
      </c>
      <c r="CH356" s="86">
        <f t="shared" si="36"/>
        <v>0.01912147931</v>
      </c>
      <c r="CI356" s="86">
        <f t="shared" si="37"/>
        <v>0.03030624173</v>
      </c>
      <c r="CJ356" s="86">
        <f t="shared" si="38"/>
        <v>0.005799476912</v>
      </c>
      <c r="CK356" s="86">
        <f t="shared" si="13"/>
        <v>1</v>
      </c>
      <c r="CL356" s="86">
        <f t="shared" si="39"/>
        <v>0.05823534381</v>
      </c>
      <c r="CM356" s="86">
        <f t="shared" si="40"/>
        <v>0.9144599548</v>
      </c>
      <c r="CN356" s="86">
        <f t="shared" si="41"/>
        <v>0.01341527408</v>
      </c>
      <c r="CO356" s="86">
        <f t="shared" si="42"/>
        <v>0.01388942727</v>
      </c>
      <c r="CP356" s="86">
        <f t="shared" si="14"/>
        <v>1</v>
      </c>
      <c r="CQ356" s="86">
        <f t="shared" si="43"/>
        <v>0.03590506497</v>
      </c>
      <c r="CR356" s="86">
        <f t="shared" si="44"/>
        <v>0.005218648282</v>
      </c>
      <c r="CS356" s="86">
        <f t="shared" si="45"/>
        <v>0.9470723231</v>
      </c>
      <c r="CT356" s="86">
        <f t="shared" si="46"/>
        <v>0.0118039637</v>
      </c>
      <c r="CU356" s="86">
        <f t="shared" si="15"/>
        <v>1</v>
      </c>
      <c r="CV356" s="86">
        <f t="shared" si="47"/>
        <v>0.001127412322</v>
      </c>
      <c r="CW356" s="86">
        <f t="shared" si="48"/>
        <v>0.008976113008</v>
      </c>
      <c r="CX356" s="86">
        <f t="shared" si="49"/>
        <v>0.001936859797</v>
      </c>
      <c r="CY356" s="86">
        <f t="shared" si="50"/>
        <v>0.9879596149</v>
      </c>
      <c r="CZ356" s="86">
        <f t="shared" si="16"/>
        <v>1</v>
      </c>
      <c r="DA356" s="62"/>
      <c r="DB356" s="86">
        <f>(AQ356*Baseline!B$7 + AV356*Baseline!B$11 + BA356*Baseline!B$16 + BF356*Baseline!B$18)</f>
        <v>62496.44102</v>
      </c>
      <c r="DC356" s="86">
        <f>(AR356*Baseline!B$7 + AW356*Baseline!B$11 + BB356*Baseline!B$16 + BG356*Baseline!B$18)</f>
        <v>75689.04389</v>
      </c>
      <c r="DD356" s="86">
        <f>(AS356*Baseline!B$7 + AX356*Baseline!B$11 + BC356*Baseline!B$16 + BH356*Baseline!B$18)</f>
        <v>138140.0895</v>
      </c>
      <c r="DE356" s="86">
        <f>(AT356*Baseline!B$7 + AY356*Baseline!B$11 + BD356*Baseline!B$16 + BI356*Baseline!B$18)</f>
        <v>1260552.013</v>
      </c>
      <c r="DF356" s="86">
        <f t="shared" si="17"/>
        <v>1536877.588</v>
      </c>
      <c r="DG356" s="62"/>
      <c r="DH356" s="86">
        <f t="shared" si="51"/>
        <v>0.04066455358</v>
      </c>
      <c r="DI356" s="86">
        <f t="shared" si="52"/>
        <v>0.04924858329</v>
      </c>
      <c r="DJ356" s="86">
        <f t="shared" si="53"/>
        <v>0.08988359947</v>
      </c>
      <c r="DK356" s="86">
        <f t="shared" si="54"/>
        <v>0.8202032637</v>
      </c>
      <c r="DL356" s="86">
        <f t="shared" si="18"/>
        <v>1</v>
      </c>
      <c r="DM356" s="62"/>
      <c r="DN356" s="86">
        <f>DH356 / (Baseline!B$7/Baseline!B$17)</f>
        <v>4.340673631</v>
      </c>
      <c r="DO356" s="86">
        <f>DI356 / (Baseline!B$11/Baseline!B$17)</f>
        <v>1.188884372</v>
      </c>
      <c r="DP356" s="86">
        <f>DJ356 / (Baseline!B$16/Baseline!B$17)</f>
        <v>1.388973246</v>
      </c>
      <c r="DQ356" s="86">
        <f>DK356 / (Baseline!B$18/Baseline!B$17)</f>
        <v>0.9273121989</v>
      </c>
      <c r="DR356" s="62"/>
      <c r="DS356" s="86">
        <f>DH356 / Baseline!H$117</f>
        <v>1.626871416</v>
      </c>
      <c r="DT356" s="86">
        <f>DI356 / Baseline!H$118</f>
        <v>1.108588182</v>
      </c>
      <c r="DU356" s="86">
        <f>DJ356 / Baseline!H$119</f>
        <v>1.074505793</v>
      </c>
      <c r="DV356" s="86">
        <f>DK356 / Baseline!H$120</f>
        <v>0.9684442435</v>
      </c>
      <c r="DW356" s="87"/>
      <c r="DX356" s="86">
        <f>(AU356*Baseline!B$34)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0.02956423353</v>
      </c>
      <c r="DY356" s="86">
        <f>(AZ356*Baseline!B$34) + (Baseline!D$90*(1-Baseline!D$91)*Baseline!B$35) + (Baseline!D$90*Baseline!D$91*((1-Baseline!D$92)*Baseline!B$40 + Baseline!D$92*Baseline!B$41))</f>
        <v>0.01119221712</v>
      </c>
      <c r="DZ356" s="86">
        <f>(BE356*Baseline!B$34) + (Baseline!F$90*(1-Baseline!F$91)*Baseline!B$35) + (Baseline!F$90*Baseline!F$91*((1-Baseline!F$92)*Baseline!B$40 + Baseline!F$92*Baseline!B$41))</f>
        <v>0.01402251592</v>
      </c>
      <c r="EA356" s="86">
        <f>(BJ356*Baseline!B$34) + (Baseline!H$90*(1-Baseline!H$91)*Baseline!B$35) + (Baseline!H$90*Baseline!H$91*((1-Baseline!H$92)*Baseline!B$40 + Baseline!H$92*Baseline!B$41))</f>
        <v>0.009314891986</v>
      </c>
      <c r="EB356" s="86">
        <f>( DX356*Baseline!B$7 + DY356*Baseline!B$11 + DZ356*Baseline!B$16 + EA356*Baseline!B$18 ) / Baseline!B$17</f>
        <v>0.009887000737</v>
      </c>
    </row>
    <row r="357">
      <c r="A357" s="73" t="s">
        <v>533</v>
      </c>
      <c r="B357" s="85">
        <f>MIN( MAX( NORMINV( MCrands!B357, (B$5+B$4)/2, (B$5-B$4)/3.29 ), 0 ), 1 )</f>
        <v>0.6714225189</v>
      </c>
      <c r="C357" s="85">
        <f>MAX( NORMINV( MCrands!C357, (C$5+C$4)/2, (C$5-C$4)/3.29 ), 0 )</f>
        <v>2.943468125</v>
      </c>
      <c r="D357" s="83"/>
      <c r="E357" s="84">
        <f>Baseline!B$33 * (C357 * Baseline!B$68*Baseline!B$68/Baseline!B$75 + Baseline!B$46 * Baseline!B$54*Baseline!B$54/Baseline!B$76 + Baseline!B$47 * Baseline!B$55*Baseline!B$55/Baseline!B$77 + Baseline!B$56*Baseline!B$56/Baseline!B$78)</f>
        <v>0.00002088931605</v>
      </c>
      <c r="F357" s="84">
        <f>Baseline!B$33 * (C357 * Baseline!B$68*Baseline!B$59/Baseline!B$75 + Baseline!B$46 * Baseline!B$54*Baseline!B$69/Baseline!B$76 + Baseline!B$47 * Baseline!B$55*Baseline!B$57/Baseline!B$77 + Baseline!B$56*Baseline!B$58/Baseline!B$78)</f>
        <v>0.0000002395377516</v>
      </c>
      <c r="G357" s="85">
        <f>Baseline!B$33 * (C357 * Baseline!B$68*Baseline!B$60/Baseline!B$75 + Baseline!B$46 * Baseline!B$54*Baseline!B$61/Baseline!B$76 + Baseline!B$47 * Baseline!B$55*Baseline!B$70/Baseline!B$77 + Baseline!B$56*Baseline!B$62/Baseline!B$78)</f>
        <v>0.0000002015835941</v>
      </c>
      <c r="H357" s="84">
        <f>Baseline!B$33 * (C357 * Baseline!B$68*Baseline!B$63/Baseline!B$75 + Baseline!B$46 * Baseline!B$54*Baseline!B$64/Baseline!B$76 + Baseline!B$47 * Baseline!B$55*Baseline!B$65/Baseline!B$77 + Baseline!B$56*Baseline!B$71/Baseline!B$78)</f>
        <v>0.000000003805455771</v>
      </c>
      <c r="I357" s="84">
        <f>Baseline!B$33 * (C357 * Baseline!B$59*Baseline!B$68/Baseline!B$75 + Baseline!B$46 * Baseline!B$69*Baseline!B$54/Baseline!B$76 + Baseline!B$47 * Baseline!B$57*Baseline!B$55/Baseline!B$77 + Baseline!B$58*Baseline!B$56/Baseline!B$78)</f>
        <v>0.0000002395377516</v>
      </c>
      <c r="J357" s="85">
        <f>Baseline!B$33 * (C357 * Baseline!B$59*Baseline!B$59/Baseline!B$75 + Baseline!B$46 * Baseline!B$69*Baseline!B$69/Baseline!B$76 + Baseline!B$47 * Baseline!B$57*Baseline!B$57/Baseline!B$77 + Baseline!B$58*Baseline!B$58/Baseline!B$78)</f>
        <v>0.000002116574509</v>
      </c>
      <c r="K357" s="84">
        <f>Baseline!B$33 * (C357 * Baseline!B$59*Baseline!B$60/Baseline!B$75 + Baseline!B$46 * Baseline!B$69*Baseline!B$61/Baseline!B$76 + Baseline!B$47 * Baseline!B$57*Baseline!B$70/Baseline!B$77 + Baseline!B$58*Baseline!B$62/Baseline!B$78)</f>
        <v>0.00000001648997451</v>
      </c>
      <c r="L357" s="85">
        <f>Baseline!B$33 * (C357 * Baseline!B$59*Baseline!B$63/Baseline!B$75 + Baseline!B$46 * Baseline!B$69*Baseline!B$64/Baseline!B$76 + Baseline!B$47 * Baseline!B$57*Baseline!B$65/Baseline!B$77 + Baseline!B$58*Baseline!B$71/Baseline!B$78)</f>
        <v>0.00000001707280923</v>
      </c>
      <c r="M357" s="84">
        <f>Baseline!B$33 * (C357 * Baseline!B$60*Baseline!B$68/Baseline!B$75 + Baseline!B$46 * Baseline!B$61*Baseline!B$54/Baseline!B$76 + Baseline!B$47 * Baseline!B$70*Baseline!B$55/Baseline!B$77 + Baseline!B$62*Baseline!B$56/Baseline!B$78)</f>
        <v>0.0000002015835941</v>
      </c>
      <c r="N357" s="85">
        <f>Baseline!B$33 * (C357 * Baseline!B$60*Baseline!B$59/Baseline!B$75 + Baseline!B$46 * Baseline!B$61*Baseline!B$69/Baseline!B$76 + Baseline!B$47 * Baseline!B$70*Baseline!B$57/Baseline!B$77 + Baseline!B$62*Baseline!B$58/Baseline!B$78)</f>
        <v>0.00000001648997451</v>
      </c>
      <c r="O357" s="85">
        <f>Baseline!B$33 * (C357 * Baseline!B$60*Baseline!B$60/Baseline!B$75 + Baseline!B$46 * Baseline!B$61*Baseline!B$61/Baseline!B$76 + Baseline!B$47 * Baseline!B$70*Baseline!B$70/Baseline!B$77 + Baseline!B$62*Baseline!B$62/Baseline!B$78)</f>
        <v>0.00000158926799</v>
      </c>
      <c r="P357" s="84">
        <f>Baseline!B$33 * (C357 * Baseline!B$60*Baseline!B$63/Baseline!B$75 + Baseline!B$46 * Baseline!B$61*Baseline!B$64/Baseline!B$76 + Baseline!B$47 * Baseline!B$70*Baseline!B$65/Baseline!B$77 + Baseline!B$62*Baseline!B$71/Baseline!B$78)</f>
        <v>0.000000001956438462</v>
      </c>
      <c r="Q357" s="84">
        <f>Baseline!B$33 * (C357 * Baseline!B$63*Baseline!B$68/Baseline!B$75 + Baseline!B$46 * Baseline!B$64*Baseline!B$54/Baseline!B$76 + Baseline!B$47 * Baseline!B$65*Baseline!B$55/Baseline!B$77 + Baseline!B$71*Baseline!B$56/Baseline!B$78)</f>
        <v>0.000000003805455771</v>
      </c>
      <c r="R357" s="84">
        <f>Baseline!B$33 * (C357 * Baseline!B$63*Baseline!B$59/Baseline!B$75 + Baseline!B$46 * Baseline!B$64*Baseline!B$69/Baseline!B$76 + Baseline!B$47 * Baseline!B$65*Baseline!B$57/Baseline!B$77 + Baseline!B$71*Baseline!B$58/Baseline!B$78)</f>
        <v>0.00000001707280923</v>
      </c>
      <c r="S357" s="84">
        <f>Baseline!B$33 * (C357 * Baseline!B$63*Baseline!B$60/Baseline!B$75 + Baseline!B$46 * Baseline!B$64*Baseline!B$61/Baseline!B$76 + Baseline!B$47 * Baseline!B$65*Baseline!B$70/Baseline!B$77 + Baseline!B$71*Baseline!B$62/Baseline!B$78)</f>
        <v>0.000000001956438462</v>
      </c>
      <c r="T357" s="84">
        <f>Baseline!B$33 * (C357 * Baseline!B$63*Baseline!B$63/Baseline!B$75 + Baseline!B$46 * Baseline!B$64*Baseline!B$64/Baseline!B$76 + Baseline!B$47 * Baseline!B$65*Baseline!B$65/Baseline!B$77 + Baseline!B$71*Baseline!B$71/Baseline!B$78)</f>
        <v>0.00000009856722188</v>
      </c>
      <c r="U357" s="83"/>
      <c r="V357" s="84">
        <f>E357 * ( Baseline!B$89 * Baseline!B$7 )</f>
        <v>0.2168102113</v>
      </c>
      <c r="W357" s="84">
        <f>F357 * ( Baseline!D$89 * Baseline!B$11 )</f>
        <v>0.004418656055</v>
      </c>
      <c r="X357" s="84">
        <f>G357 * ( Baseline!F$89 * Baseline!B$16 )</f>
        <v>0.00700195976</v>
      </c>
      <c r="Y357" s="84">
        <f>H357 * ( Baseline!H$89 * Baseline!B$18 )</f>
        <v>0.001338277824</v>
      </c>
      <c r="Z357" s="86">
        <f t="shared" si="1"/>
        <v>0.229569105</v>
      </c>
      <c r="AA357" s="84">
        <f>I357 * ( Baseline!B$89 * Baseline!B$7 )</f>
        <v>0.002486162324</v>
      </c>
      <c r="AB357" s="85">
        <f>J357 * ( Baseline!D$89 * Baseline!B$11 )</f>
        <v>0.03904359421</v>
      </c>
      <c r="AC357" s="85">
        <f>K357 * ( Baseline!F$89 * Baseline!B$16 )</f>
        <v>0.0005727754706</v>
      </c>
      <c r="AD357" s="85">
        <f>L357 * ( Baseline!F$89 * Baseline!B$16 )</f>
        <v>0.0005930201003</v>
      </c>
      <c r="AE357" s="86">
        <f t="shared" si="2"/>
        <v>0.0426955521</v>
      </c>
      <c r="AF357" s="86">
        <f>M357 * ( Baseline!B$89 * Baseline!B$7 )</f>
        <v>0.002092236123</v>
      </c>
      <c r="AG357" s="86">
        <f>N357 * ( Baseline!D$89 * Baseline!B$11 )</f>
        <v>0.0003041838927</v>
      </c>
      <c r="AH357" s="86">
        <f>O357 * ( Baseline!F$89 * Baseline!B$16 )</f>
        <v>0.05520285797</v>
      </c>
      <c r="AI357" s="86">
        <f>P357 * ( Baseline!H$89 * Baseline!B$18 )</f>
        <v>0.0006880274968</v>
      </c>
      <c r="AJ357" s="86">
        <f t="shared" si="3"/>
        <v>0.05828730548</v>
      </c>
      <c r="AK357" s="86">
        <f>Q357 * ( Baseline!B$89 * Baseline!B$7 )</f>
        <v>0.00003949682545</v>
      </c>
      <c r="AL357" s="86">
        <f>R357 * ( Baseline!D$89 * Baseline!B$11 )</f>
        <v>0.000314935209</v>
      </c>
      <c r="AM357" s="86">
        <f>S357 * ( Baseline!F$89 * Baseline!B$16 )</f>
        <v>0.00006795643986</v>
      </c>
      <c r="AN357" s="86">
        <f>T357 * ( Baseline!H$89 * Baseline!B$18 )</f>
        <v>0.03466347664</v>
      </c>
      <c r="AO357" s="86">
        <f t="shared" si="4"/>
        <v>0.03508586511</v>
      </c>
      <c r="AP357" s="62"/>
      <c r="AQ357" s="86">
        <f>V357 * ( (1-Baseline!B$90-Baseline!B$89) + (1-B357)*Baseline!B$90 )</f>
        <v>0.08261205298</v>
      </c>
      <c r="AR357" s="86">
        <f>W357 * ( (1-Baseline!B$90-Baseline!B$89) + (1-B357)*Baseline!B$90 )</f>
        <v>0.001683658006</v>
      </c>
      <c r="AS357" s="86">
        <f>X357 * ( (1-Baseline!B$90-Baseline!B$89) + (1-B357)*Baseline!B$90 )</f>
        <v>0.002667984442</v>
      </c>
      <c r="AT357" s="86">
        <f>Y357 * ( (1-Baseline!B$90-Baseline!B$89) + (1-B357)*Baseline!B$90 )</f>
        <v>0.0005099292964</v>
      </c>
      <c r="AU357" s="86">
        <f t="shared" si="5"/>
        <v>0.08747362473</v>
      </c>
      <c r="AV357" s="86">
        <f>AA357 * ( (1-Baseline!D$90-Baseline!D$89) + (1-B357)*Baseline!D$90 )</f>
        <v>0.001716946464</v>
      </c>
      <c r="AW357" s="86">
        <f>AB357 * ( (1-Baseline!D$90-Baseline!D$89) + (1-B357)*Baseline!D$90 )</f>
        <v>0.02696354956</v>
      </c>
      <c r="AX357" s="86">
        <f>AC357 * ( (1-Baseline!D$90-Baseline!D$89) + (1-B357)*Baseline!D$90 )</f>
        <v>0.0003955593767</v>
      </c>
      <c r="AY357" s="86">
        <f>AD357 * ( (1-Baseline!D$90-Baseline!D$89) + (1-B357)*Baseline!D$90 )</f>
        <v>0.0004095403404</v>
      </c>
      <c r="AZ357" s="86">
        <f t="shared" si="6"/>
        <v>0.02948559574</v>
      </c>
      <c r="BA357" s="86">
        <f>AF357 * ( (1-Baseline!F$90-Baseline!F$89) + (1-Baseline!B$36)*Baseline!F$90 )</f>
        <v>0.001505640066</v>
      </c>
      <c r="BB357" s="86">
        <f>AG357 * ( (1-Baseline!F$90-Baseline!F$89) + (1-Baseline!B$36)*Baseline!F$90 )</f>
        <v>0.0002189004631</v>
      </c>
      <c r="BC357" s="86">
        <f>AH357 * ( (1-Baseline!F$90-Baseline!F$89) + (1-Baseline!B$36)*Baseline!F$90 )</f>
        <v>0.03972574309</v>
      </c>
      <c r="BD357" s="86">
        <f>AI357 * ( (1-Baseline!F$90-Baseline!F$89) + (1-Baseline!B$36)*Baseline!F$90 )</f>
        <v>0.0004951266036</v>
      </c>
      <c r="BE357" s="86">
        <f t="shared" si="7"/>
        <v>0.04194541022</v>
      </c>
      <c r="BF357" s="86">
        <f>AK357 * ( (1-Baseline!H$90-Baseline!H$89) + (1-Baseline!B$36)*Baseline!H$90 )</f>
        <v>0.00003129412474</v>
      </c>
      <c r="BG357" s="86">
        <f>AL357 * ( (1-Baseline!H$90-Baseline!H$89) + (1-Baseline!B$36)*Baseline!H$90 )</f>
        <v>0.0002495294648</v>
      </c>
      <c r="BH357" s="86">
        <f>AM357 * ( (1-Baseline!H$90-Baseline!H$89) + (1-Baseline!B$36)*Baseline!H$90 )</f>
        <v>0.00005384324643</v>
      </c>
      <c r="BI357" s="86">
        <f>AN357 * ( (1-Baseline!H$90-Baseline!H$89) + (1-Baseline!B$36)*Baseline!H$90 )</f>
        <v>0.02746456581</v>
      </c>
      <c r="BJ357" s="86">
        <f t="shared" si="8"/>
        <v>0.02779923265</v>
      </c>
      <c r="BK357" s="62"/>
      <c r="BL357" s="86">
        <f t="shared" si="19"/>
        <v>0.9444224272</v>
      </c>
      <c r="BM357" s="86">
        <f t="shared" si="20"/>
        <v>0.01924760762</v>
      </c>
      <c r="BN357" s="86">
        <f t="shared" si="21"/>
        <v>0.03050044457</v>
      </c>
      <c r="BO357" s="86">
        <f t="shared" si="22"/>
        <v>0.00582952059</v>
      </c>
      <c r="BP357" s="86">
        <f t="shared" si="9"/>
        <v>1</v>
      </c>
      <c r="BQ357" s="86">
        <f t="shared" si="23"/>
        <v>0.0582300076</v>
      </c>
      <c r="BR357" s="86">
        <f t="shared" si="24"/>
        <v>0.9144651442</v>
      </c>
      <c r="BS357" s="86">
        <f t="shared" si="25"/>
        <v>0.01341534287</v>
      </c>
      <c r="BT357" s="86">
        <f t="shared" si="26"/>
        <v>0.01388950537</v>
      </c>
      <c r="BU357" s="86">
        <f t="shared" si="10"/>
        <v>1</v>
      </c>
      <c r="BV357" s="86">
        <f t="shared" si="27"/>
        <v>0.03589522805</v>
      </c>
      <c r="BW357" s="86">
        <f t="shared" si="28"/>
        <v>0.005218698826</v>
      </c>
      <c r="BX357" s="86">
        <f t="shared" si="29"/>
        <v>0.947082002</v>
      </c>
      <c r="BY357" s="86">
        <f t="shared" si="30"/>
        <v>0.01180407108</v>
      </c>
      <c r="BZ357" s="86">
        <f t="shared" si="11"/>
        <v>1</v>
      </c>
      <c r="CA357" s="86">
        <f t="shared" si="31"/>
        <v>0.001125719013</v>
      </c>
      <c r="CB357" s="86">
        <f t="shared" si="32"/>
        <v>0.008976127793</v>
      </c>
      <c r="CC357" s="86">
        <f t="shared" si="33"/>
        <v>0.001936860888</v>
      </c>
      <c r="CD357" s="86">
        <f t="shared" si="34"/>
        <v>0.9879612923</v>
      </c>
      <c r="CE357" s="86">
        <f t="shared" si="12"/>
        <v>1</v>
      </c>
      <c r="CF357" s="62"/>
      <c r="CG357" s="86">
        <f t="shared" si="35"/>
        <v>0.9444224272</v>
      </c>
      <c r="CH357" s="86">
        <f t="shared" si="36"/>
        <v>0.01924760762</v>
      </c>
      <c r="CI357" s="86">
        <f t="shared" si="37"/>
        <v>0.03050044457</v>
      </c>
      <c r="CJ357" s="86">
        <f t="shared" si="38"/>
        <v>0.00582952059</v>
      </c>
      <c r="CK357" s="86">
        <f t="shared" si="13"/>
        <v>1</v>
      </c>
      <c r="CL357" s="86">
        <f t="shared" si="39"/>
        <v>0.0582300076</v>
      </c>
      <c r="CM357" s="86">
        <f t="shared" si="40"/>
        <v>0.9144651442</v>
      </c>
      <c r="CN357" s="86">
        <f t="shared" si="41"/>
        <v>0.01341534287</v>
      </c>
      <c r="CO357" s="86">
        <f t="shared" si="42"/>
        <v>0.01388950537</v>
      </c>
      <c r="CP357" s="86">
        <f t="shared" si="14"/>
        <v>1</v>
      </c>
      <c r="CQ357" s="86">
        <f t="shared" si="43"/>
        <v>0.03589522805</v>
      </c>
      <c r="CR357" s="86">
        <f t="shared" si="44"/>
        <v>0.005218698826</v>
      </c>
      <c r="CS357" s="86">
        <f t="shared" si="45"/>
        <v>0.947082002</v>
      </c>
      <c r="CT357" s="86">
        <f t="shared" si="46"/>
        <v>0.01180407108</v>
      </c>
      <c r="CU357" s="86">
        <f t="shared" si="15"/>
        <v>1</v>
      </c>
      <c r="CV357" s="86">
        <f t="shared" si="47"/>
        <v>0.001125719013</v>
      </c>
      <c r="CW357" s="86">
        <f t="shared" si="48"/>
        <v>0.008976127793</v>
      </c>
      <c r="CX357" s="86">
        <f t="shared" si="49"/>
        <v>0.001936860888</v>
      </c>
      <c r="CY357" s="86">
        <f t="shared" si="50"/>
        <v>0.9879612923</v>
      </c>
      <c r="CZ357" s="86">
        <f t="shared" si="16"/>
        <v>1</v>
      </c>
      <c r="DA357" s="62"/>
      <c r="DB357" s="86">
        <f>(AQ357*Baseline!B$7 + AV357*Baseline!B$11 + BA357*Baseline!B$16 + BF357*Baseline!B$18)</f>
        <v>50226.0939</v>
      </c>
      <c r="DC357" s="86">
        <f>(AR357*Baseline!B$7 + AW357*Baseline!B$11 + BB357*Baseline!B$16 + BG357*Baseline!B$18)</f>
        <v>70800.87814</v>
      </c>
      <c r="DD357" s="86">
        <f>(AS357*Baseline!B$7 + AX357*Baseline!B$11 + BC357*Baseline!B$16 + BH357*Baseline!B$18)</f>
        <v>137696.5843</v>
      </c>
      <c r="DE357" s="86">
        <f>(AT357*Baseline!B$7 + AY357*Baseline!B$11 + BD357*Baseline!B$16 + BI357*Baseline!B$18)</f>
        <v>1260409.245</v>
      </c>
      <c r="DF357" s="86">
        <f t="shared" si="17"/>
        <v>1519132.801</v>
      </c>
      <c r="DG357" s="62"/>
      <c r="DH357" s="86">
        <f t="shared" si="51"/>
        <v>0.03306234574</v>
      </c>
      <c r="DI357" s="86">
        <f t="shared" si="52"/>
        <v>0.04660611507</v>
      </c>
      <c r="DJ357" s="86">
        <f t="shared" si="53"/>
        <v>0.09064157144</v>
      </c>
      <c r="DK357" s="86">
        <f t="shared" si="54"/>
        <v>0.8296899678</v>
      </c>
      <c r="DL357" s="86">
        <f t="shared" si="18"/>
        <v>1</v>
      </c>
      <c r="DM357" s="62"/>
      <c r="DN357" s="86">
        <f>DH357 / (Baseline!B$7/Baseline!B$17)</f>
        <v>3.529187946</v>
      </c>
      <c r="DO357" s="86">
        <f>DI357 / (Baseline!B$11/Baseline!B$17)</f>
        <v>1.125093925</v>
      </c>
      <c r="DP357" s="86">
        <f>DJ357 / (Baseline!B$16/Baseline!B$17)</f>
        <v>1.400686204</v>
      </c>
      <c r="DQ357" s="86">
        <f>DK357 / (Baseline!B$18/Baseline!B$17)</f>
        <v>0.9380377554</v>
      </c>
      <c r="DR357" s="62"/>
      <c r="DS357" s="86">
        <f>DH357 / Baseline!H$117</f>
        <v>1.322729023</v>
      </c>
      <c r="DT357" s="86">
        <f>DI357 / Baseline!H$118</f>
        <v>1.049106085</v>
      </c>
      <c r="DU357" s="86">
        <f>DJ357 / Baseline!H$119</f>
        <v>1.083566904</v>
      </c>
      <c r="DV357" s="86">
        <f>DK357 / Baseline!H$120</f>
        <v>0.9796455449</v>
      </c>
      <c r="DW357" s="87"/>
      <c r="DX357" s="86">
        <f>(AU357*Baseline!B$34)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0.02565057496</v>
      </c>
      <c r="DY357" s="86">
        <f>(AZ357*Baseline!B$34) + (Baseline!D$90*(1-Baseline!D$91)*Baseline!B$35) + (Baseline!D$90*Baseline!D$91*((1-Baseline!D$92)*Baseline!B$40 + Baseline!D$92*Baseline!B$41))</f>
        <v>0.01083640736</v>
      </c>
      <c r="DZ357" s="86">
        <f>(BE357*Baseline!B$34) + (Baseline!F$90*(1-Baseline!F$91)*Baseline!B$35) + (Baseline!F$90*Baseline!F$91*((1-Baseline!F$92)*Baseline!B$40 + Baseline!F$92*Baseline!B$41))</f>
        <v>0.01402245153</v>
      </c>
      <c r="EA357" s="86">
        <f>(BJ357*Baseline!B$34) + (Baseline!H$90*(1-Baseline!H$91)*Baseline!B$35) + (Baseline!H$90*Baseline!H$91*((1-Baseline!H$92)*Baseline!B$40 + Baseline!H$92*Baseline!B$41))</f>
        <v>0.009314884897</v>
      </c>
      <c r="EB357" s="86">
        <f>( DX357*Baseline!B$7 + DY357*Baseline!B$11 + DZ357*Baseline!B$16 + EA357*Baseline!B$18 ) / Baseline!B$17</f>
        <v>0.009835587</v>
      </c>
    </row>
    <row r="358">
      <c r="A358" s="73" t="s">
        <v>534</v>
      </c>
      <c r="B358" s="85">
        <f>MIN( MAX( NORMINV( MCrands!B358, (B$5+B$4)/2, (B$5-B$4)/3.29 ), 0 ), 1 )</f>
        <v>0.5199828601</v>
      </c>
      <c r="C358" s="85">
        <f>MAX( NORMINV( MCrands!C358, (C$5+C$4)/2, (C$5-C$4)/3.29 ), 0 )</f>
        <v>3.118128319</v>
      </c>
      <c r="D358" s="83"/>
      <c r="E358" s="84">
        <f>Baseline!B$33 * (C358 * Baseline!B$68*Baseline!B$68/Baseline!B$75 + Baseline!B$46 * Baseline!B$54*Baseline!B$54/Baseline!B$76 + Baseline!B$47 * Baseline!B$55*Baseline!B$55/Baseline!B$77 + Baseline!B$56*Baseline!B$56/Baseline!B$78)</f>
        <v>0.00002212591442</v>
      </c>
      <c r="F358" s="84">
        <f>Baseline!B$33 * (C358 * Baseline!B$68*Baseline!B$59/Baseline!B$75 + Baseline!B$46 * Baseline!B$54*Baseline!B$69/Baseline!B$76 + Baseline!B$47 * Baseline!B$55*Baseline!B$57/Baseline!B$77 + Baseline!B$56*Baseline!B$58/Baseline!B$78)</f>
        <v>0.000000239733004</v>
      </c>
      <c r="G358" s="85">
        <f>Baseline!B$33 * (C358 * Baseline!B$68*Baseline!B$60/Baseline!B$75 + Baseline!B$46 * Baseline!B$54*Baseline!B$61/Baseline!B$76 + Baseline!B$47 * Baseline!B$55*Baseline!B$70/Baseline!B$77 + Baseline!B$56*Baseline!B$62/Baseline!B$78)</f>
        <v>0.0000002020635895</v>
      </c>
      <c r="H358" s="84">
        <f>Baseline!B$33 * (C358 * Baseline!B$68*Baseline!B$63/Baseline!B$75 + Baseline!B$46 * Baseline!B$54*Baseline!B$64/Baseline!B$76 + Baseline!B$47 * Baseline!B$55*Baseline!B$65/Baseline!B$77 + Baseline!B$56*Baseline!B$71/Baseline!B$78)</f>
        <v>0.000000003853455313</v>
      </c>
      <c r="I358" s="84">
        <f>Baseline!B$33 * (C358 * Baseline!B$59*Baseline!B$68/Baseline!B$75 + Baseline!B$46 * Baseline!B$69*Baseline!B$54/Baseline!B$76 + Baseline!B$47 * Baseline!B$57*Baseline!B$55/Baseline!B$77 + Baseline!B$58*Baseline!B$56/Baseline!B$78)</f>
        <v>0.000000239733004</v>
      </c>
      <c r="J358" s="85">
        <f>Baseline!B$33 * (C358 * Baseline!B$59*Baseline!B$59/Baseline!B$75 + Baseline!B$46 * Baseline!B$69*Baseline!B$69/Baseline!B$76 + Baseline!B$47 * Baseline!B$57*Baseline!B$57/Baseline!B$77 + Baseline!B$58*Baseline!B$58/Baseline!B$78)</f>
        <v>0.00000211657454</v>
      </c>
      <c r="K358" s="84">
        <f>Baseline!B$33 * (C358 * Baseline!B$59*Baseline!B$60/Baseline!B$75 + Baseline!B$46 * Baseline!B$69*Baseline!B$61/Baseline!B$76 + Baseline!B$47 * Baseline!B$57*Baseline!B$70/Baseline!B$77 + Baseline!B$58*Baseline!B$62/Baseline!B$78)</f>
        <v>0.0000000164900503</v>
      </c>
      <c r="L358" s="85">
        <f>Baseline!B$33 * (C358 * Baseline!B$59*Baseline!B$63/Baseline!B$75 + Baseline!B$46 * Baseline!B$69*Baseline!B$64/Baseline!B$76 + Baseline!B$47 * Baseline!B$57*Baseline!B$65/Baseline!B$77 + Baseline!B$58*Baseline!B$71/Baseline!B$78)</f>
        <v>0.0000000170728168</v>
      </c>
      <c r="M358" s="84">
        <f>Baseline!B$33 * (C358 * Baseline!B$60*Baseline!B$68/Baseline!B$75 + Baseline!B$46 * Baseline!B$61*Baseline!B$54/Baseline!B$76 + Baseline!B$47 * Baseline!B$70*Baseline!B$55/Baseline!B$77 + Baseline!B$62*Baseline!B$56/Baseline!B$78)</f>
        <v>0.0000002020635895</v>
      </c>
      <c r="N358" s="85">
        <f>Baseline!B$33 * (C358 * Baseline!B$60*Baseline!B$59/Baseline!B$75 + Baseline!B$46 * Baseline!B$61*Baseline!B$69/Baseline!B$76 + Baseline!B$47 * Baseline!B$70*Baseline!B$57/Baseline!B$77 + Baseline!B$62*Baseline!B$58/Baseline!B$78)</f>
        <v>0.0000000164900503</v>
      </c>
      <c r="O358" s="85">
        <f>Baseline!B$33 * (C358 * Baseline!B$60*Baseline!B$60/Baseline!B$75 + Baseline!B$46 * Baseline!B$61*Baseline!B$61/Baseline!B$76 + Baseline!B$47 * Baseline!B$70*Baseline!B$70/Baseline!B$77 + Baseline!B$62*Baseline!B$62/Baseline!B$78)</f>
        <v>0.000001589268176</v>
      </c>
      <c r="P358" s="84">
        <f>Baseline!B$33 * (C358 * Baseline!B$60*Baseline!B$63/Baseline!B$75 + Baseline!B$46 * Baseline!B$61*Baseline!B$64/Baseline!B$76 + Baseline!B$47 * Baseline!B$70*Baseline!B$65/Baseline!B$77 + Baseline!B$62*Baseline!B$71/Baseline!B$78)</f>
        <v>0.000000001956457094</v>
      </c>
      <c r="Q358" s="84">
        <f>Baseline!B$33 * (C358 * Baseline!B$63*Baseline!B$68/Baseline!B$75 + Baseline!B$46 * Baseline!B$64*Baseline!B$54/Baseline!B$76 + Baseline!B$47 * Baseline!B$65*Baseline!B$55/Baseline!B$77 + Baseline!B$71*Baseline!B$56/Baseline!B$78)</f>
        <v>0.000000003853455313</v>
      </c>
      <c r="R358" s="84">
        <f>Baseline!B$33 * (C358 * Baseline!B$63*Baseline!B$59/Baseline!B$75 + Baseline!B$46 * Baseline!B$64*Baseline!B$69/Baseline!B$76 + Baseline!B$47 * Baseline!B$65*Baseline!B$57/Baseline!B$77 + Baseline!B$71*Baseline!B$58/Baseline!B$78)</f>
        <v>0.0000000170728168</v>
      </c>
      <c r="S358" s="84">
        <f>Baseline!B$33 * (C358 * Baseline!B$63*Baseline!B$60/Baseline!B$75 + Baseline!B$46 * Baseline!B$64*Baseline!B$61/Baseline!B$76 + Baseline!B$47 * Baseline!B$65*Baseline!B$70/Baseline!B$77 + Baseline!B$71*Baseline!B$62/Baseline!B$78)</f>
        <v>0.000000001956457094</v>
      </c>
      <c r="T358" s="84">
        <f>Baseline!B$33 * (C358 * Baseline!B$63*Baseline!B$63/Baseline!B$75 + Baseline!B$46 * Baseline!B$64*Baseline!B$64/Baseline!B$76 + Baseline!B$47 * Baseline!B$65*Baseline!B$65/Baseline!B$77 + Baseline!B$71*Baseline!B$71/Baseline!B$78)</f>
        <v>0.00000009856722375</v>
      </c>
      <c r="U358" s="83"/>
      <c r="V358" s="84">
        <f>E358 * ( Baseline!B$89 * Baseline!B$7 )</f>
        <v>0.2296448658</v>
      </c>
      <c r="W358" s="84">
        <f>F358 * ( Baseline!D$89 * Baseline!B$11 )</f>
        <v>0.004422257797</v>
      </c>
      <c r="X358" s="84">
        <f>G358 * ( Baseline!F$89 * Baseline!B$16 )</f>
        <v>0.007018632291</v>
      </c>
      <c r="Y358" s="84">
        <f>H358 * ( Baseline!H$89 * Baseline!B$18 )</f>
        <v>0.00135515799</v>
      </c>
      <c r="Z358" s="86">
        <f t="shared" si="1"/>
        <v>0.2424409139</v>
      </c>
      <c r="AA358" s="84">
        <f>I358 * ( Baseline!B$89 * Baseline!B$7 )</f>
        <v>0.002488188848</v>
      </c>
      <c r="AB358" s="85">
        <f>J358 * ( Baseline!D$89 * Baseline!B$11 )</f>
        <v>0.03904359478</v>
      </c>
      <c r="AC358" s="85">
        <f>K358 * ( Baseline!F$89 * Baseline!B$16 )</f>
        <v>0.0005727781031</v>
      </c>
      <c r="AD358" s="85">
        <f>L358 * ( Baseline!F$89 * Baseline!B$16 )</f>
        <v>0.0005930203636</v>
      </c>
      <c r="AE358" s="86">
        <f t="shared" si="2"/>
        <v>0.04269758209</v>
      </c>
      <c r="AF358" s="86">
        <f>M358 * ( Baseline!B$89 * Baseline!B$7 )</f>
        <v>0.002097217995</v>
      </c>
      <c r="AG358" s="86">
        <f>N358 * ( Baseline!D$89 * Baseline!B$11 )</f>
        <v>0.0003041852907</v>
      </c>
      <c r="AH358" s="86">
        <f>O358 * ( Baseline!F$89 * Baseline!B$16 )</f>
        <v>0.05520286444</v>
      </c>
      <c r="AI358" s="86">
        <f>P358 * ( Baseline!H$89 * Baseline!B$18 )</f>
        <v>0.000688034049</v>
      </c>
      <c r="AJ358" s="86">
        <f t="shared" si="3"/>
        <v>0.05829230178</v>
      </c>
      <c r="AK358" s="86">
        <f>Q358 * ( Baseline!B$89 * Baseline!B$7 )</f>
        <v>0.0000399950127</v>
      </c>
      <c r="AL358" s="86">
        <f>R358 * ( Baseline!D$89 * Baseline!B$11 )</f>
        <v>0.0003149353488</v>
      </c>
      <c r="AM358" s="86">
        <f>S358 * ( Baseline!F$89 * Baseline!B$16 )</f>
        <v>0.00006795708701</v>
      </c>
      <c r="AN358" s="86">
        <f>T358 * ( Baseline!H$89 * Baseline!B$18 )</f>
        <v>0.0346634773</v>
      </c>
      <c r="AO358" s="86">
        <f t="shared" si="4"/>
        <v>0.03508636474</v>
      </c>
      <c r="AP358" s="62"/>
      <c r="AQ358" s="86">
        <f>V358 * ( (1-Baseline!B$90-Baseline!B$89) + (1-B358)*Baseline!B$90 )</f>
        <v>0.1184543249</v>
      </c>
      <c r="AR358" s="86">
        <f>W358 * ( (1-Baseline!B$90-Baseline!B$89) + (1-B358)*Baseline!B$90 )</f>
        <v>0.002281068031</v>
      </c>
      <c r="AS358" s="86">
        <f>X358 * ( (1-Baseline!B$90-Baseline!B$89) + (1-B358)*Baseline!B$90 )</f>
        <v>0.003620317601</v>
      </c>
      <c r="AT358" s="86">
        <f>Y358 * ( (1-Baseline!B$90-Baseline!B$89) + (1-B358)*Baseline!B$90 )</f>
        <v>0.0006990111633</v>
      </c>
      <c r="AU358" s="86">
        <f t="shared" si="5"/>
        <v>0.1250547217</v>
      </c>
      <c r="AV358" s="86">
        <f>AA358 * ( (1-Baseline!D$90-Baseline!D$89) + (1-B358)*Baseline!D$90 )</f>
        <v>0.001887157075</v>
      </c>
      <c r="AW358" s="86">
        <f>AB358 * ( (1-Baseline!D$90-Baseline!D$89) + (1-B358)*Baseline!D$90 )</f>
        <v>0.02961246136</v>
      </c>
      <c r="AX358" s="86">
        <f>AC358 * ( (1-Baseline!D$90-Baseline!D$89) + (1-B358)*Baseline!D$90 )</f>
        <v>0.0004344213063</v>
      </c>
      <c r="AY358" s="86">
        <f>AD358 * ( (1-Baseline!D$90-Baseline!D$89) + (1-B358)*Baseline!D$90 )</f>
        <v>0.0004497739693</v>
      </c>
      <c r="AZ358" s="86">
        <f t="shared" si="6"/>
        <v>0.03238381371</v>
      </c>
      <c r="BA358" s="86">
        <f>AF358 * ( (1-Baseline!F$90-Baseline!F$89) + (1-Baseline!B$36)*Baseline!F$90 )</f>
        <v>0.001509225181</v>
      </c>
      <c r="BB358" s="86">
        <f>AG358 * ( (1-Baseline!F$90-Baseline!F$89) + (1-Baseline!B$36)*Baseline!F$90 )</f>
        <v>0.0002189014691</v>
      </c>
      <c r="BC358" s="86">
        <f>AH358 * ( (1-Baseline!F$90-Baseline!F$89) + (1-Baseline!B$36)*Baseline!F$90 )</f>
        <v>0.03972574775</v>
      </c>
      <c r="BD358" s="86">
        <f>AI358 * ( (1-Baseline!F$90-Baseline!F$89) + (1-Baseline!B$36)*Baseline!F$90 )</f>
        <v>0.0004951313187</v>
      </c>
      <c r="BE358" s="86">
        <f t="shared" si="7"/>
        <v>0.04194900571</v>
      </c>
      <c r="BF358" s="86">
        <f>AK358 * ( (1-Baseline!H$90-Baseline!H$89) + (1-Baseline!B$36)*Baseline!H$90 )</f>
        <v>0.00003168884846</v>
      </c>
      <c r="BG358" s="86">
        <f>AL358 * ( (1-Baseline!H$90-Baseline!H$89) + (1-Baseline!B$36)*Baseline!H$90 )</f>
        <v>0.0002495295756</v>
      </c>
      <c r="BH358" s="86">
        <f>AM358 * ( (1-Baseline!H$90-Baseline!H$89) + (1-Baseline!B$36)*Baseline!H$90 )</f>
        <v>0.00005384375918</v>
      </c>
      <c r="BI358" s="86">
        <f>AN358 * ( (1-Baseline!H$90-Baseline!H$89) + (1-Baseline!B$36)*Baseline!H$90 )</f>
        <v>0.02746456633</v>
      </c>
      <c r="BJ358" s="86">
        <f t="shared" si="8"/>
        <v>0.02779962851</v>
      </c>
      <c r="BK358" s="62"/>
      <c r="BL358" s="86">
        <f t="shared" si="19"/>
        <v>0.9472199314</v>
      </c>
      <c r="BM358" s="86">
        <f t="shared" si="20"/>
        <v>0.01824055901</v>
      </c>
      <c r="BN358" s="86">
        <f t="shared" si="21"/>
        <v>0.02894986732</v>
      </c>
      <c r="BO358" s="86">
        <f t="shared" si="22"/>
        <v>0.005589642308</v>
      </c>
      <c r="BP358" s="86">
        <f t="shared" si="9"/>
        <v>1</v>
      </c>
      <c r="BQ358" s="86">
        <f t="shared" si="23"/>
        <v>0.05827470143</v>
      </c>
      <c r="BR358" s="86">
        <f t="shared" si="24"/>
        <v>0.9144216807</v>
      </c>
      <c r="BS358" s="86">
        <f t="shared" si="25"/>
        <v>0.01341476672</v>
      </c>
      <c r="BT358" s="86">
        <f t="shared" si="26"/>
        <v>0.01388885118</v>
      </c>
      <c r="BU358" s="86">
        <f t="shared" si="10"/>
        <v>1</v>
      </c>
      <c r="BV358" s="86">
        <f t="shared" si="27"/>
        <v>0.03597761508</v>
      </c>
      <c r="BW358" s="86">
        <f t="shared" si="28"/>
        <v>0.005218275509</v>
      </c>
      <c r="BX358" s="86">
        <f t="shared" si="29"/>
        <v>0.9470009377</v>
      </c>
      <c r="BY358" s="86">
        <f t="shared" si="30"/>
        <v>0.01180317174</v>
      </c>
      <c r="BZ358" s="86">
        <f t="shared" si="11"/>
        <v>1</v>
      </c>
      <c r="CA358" s="86">
        <f t="shared" si="31"/>
        <v>0.001139901868</v>
      </c>
      <c r="CB358" s="86">
        <f t="shared" si="32"/>
        <v>0.008976003958</v>
      </c>
      <c r="CC358" s="86">
        <f t="shared" si="33"/>
        <v>0.001936851752</v>
      </c>
      <c r="CD358" s="86">
        <f t="shared" si="34"/>
        <v>0.9879472424</v>
      </c>
      <c r="CE358" s="86">
        <f t="shared" si="12"/>
        <v>1</v>
      </c>
      <c r="CF358" s="62"/>
      <c r="CG358" s="86">
        <f t="shared" si="35"/>
        <v>0.9472199314</v>
      </c>
      <c r="CH358" s="86">
        <f t="shared" si="36"/>
        <v>0.01824055901</v>
      </c>
      <c r="CI358" s="86">
        <f t="shared" si="37"/>
        <v>0.02894986732</v>
      </c>
      <c r="CJ358" s="86">
        <f t="shared" si="38"/>
        <v>0.005589642308</v>
      </c>
      <c r="CK358" s="86">
        <f t="shared" si="13"/>
        <v>1</v>
      </c>
      <c r="CL358" s="86">
        <f t="shared" si="39"/>
        <v>0.05827470143</v>
      </c>
      <c r="CM358" s="86">
        <f t="shared" si="40"/>
        <v>0.9144216807</v>
      </c>
      <c r="CN358" s="86">
        <f t="shared" si="41"/>
        <v>0.01341476672</v>
      </c>
      <c r="CO358" s="86">
        <f t="shared" si="42"/>
        <v>0.01388885118</v>
      </c>
      <c r="CP358" s="86">
        <f t="shared" si="14"/>
        <v>1</v>
      </c>
      <c r="CQ358" s="86">
        <f t="shared" si="43"/>
        <v>0.03597761508</v>
      </c>
      <c r="CR358" s="86">
        <f t="shared" si="44"/>
        <v>0.005218275509</v>
      </c>
      <c r="CS358" s="86">
        <f t="shared" si="45"/>
        <v>0.9470009377</v>
      </c>
      <c r="CT358" s="86">
        <f t="shared" si="46"/>
        <v>0.01180317174</v>
      </c>
      <c r="CU358" s="86">
        <f t="shared" si="15"/>
        <v>1</v>
      </c>
      <c r="CV358" s="86">
        <f t="shared" si="47"/>
        <v>0.001139901868</v>
      </c>
      <c r="CW358" s="86">
        <f t="shared" si="48"/>
        <v>0.008976003958</v>
      </c>
      <c r="CX358" s="86">
        <f t="shared" si="49"/>
        <v>0.001936851752</v>
      </c>
      <c r="CY358" s="86">
        <f t="shared" si="50"/>
        <v>0.9879472424</v>
      </c>
      <c r="CZ358" s="86">
        <f t="shared" si="16"/>
        <v>1</v>
      </c>
      <c r="DA358" s="62"/>
      <c r="DB358" s="86">
        <f>(AQ358*Baseline!B$7 + AV358*Baseline!B$11 + BA358*Baseline!B$16 + BF358*Baseline!B$18)</f>
        <v>68004.70717</v>
      </c>
      <c r="DC358" s="86">
        <f>(AR358*Baseline!B$7 + AW358*Baseline!B$11 + BB358*Baseline!B$16 + BG358*Baseline!B$18)</f>
        <v>76771.36484</v>
      </c>
      <c r="DD358" s="86">
        <f>(AS358*Baseline!B$7 + AX358*Baseline!B$11 + BC358*Baseline!B$16 + BH358*Baseline!B$18)</f>
        <v>138241.8465</v>
      </c>
      <c r="DE358" s="86">
        <f>(AT358*Baseline!B$7 + AY358*Baseline!B$11 + BD358*Baseline!B$16 + BI358*Baseline!B$18)</f>
        <v>1260587.272</v>
      </c>
      <c r="DF358" s="86">
        <f t="shared" si="17"/>
        <v>1543605.191</v>
      </c>
      <c r="DG358" s="62"/>
      <c r="DH358" s="86">
        <f t="shared" si="51"/>
        <v>0.04405576476</v>
      </c>
      <c r="DI358" s="86">
        <f t="shared" si="52"/>
        <v>0.04973510409</v>
      </c>
      <c r="DJ358" s="86">
        <f t="shared" si="53"/>
        <v>0.08955777508</v>
      </c>
      <c r="DK358" s="86">
        <f t="shared" si="54"/>
        <v>0.8166513561</v>
      </c>
      <c r="DL358" s="86">
        <f t="shared" si="18"/>
        <v>1</v>
      </c>
      <c r="DM358" s="62"/>
      <c r="DN358" s="86">
        <f>DH358 / (Baseline!B$7/Baseline!B$17)</f>
        <v>4.702663119</v>
      </c>
      <c r="DO358" s="86">
        <f>DI358 / (Baseline!B$11/Baseline!B$17)</f>
        <v>1.200629217</v>
      </c>
      <c r="DP358" s="86">
        <f>DJ358 / (Baseline!B$16/Baseline!B$17)</f>
        <v>1.383938275</v>
      </c>
      <c r="DQ358" s="86">
        <f>DK358 / (Baseline!B$18/Baseline!B$17)</f>
        <v>0.9232964538</v>
      </c>
      <c r="DR358" s="62"/>
      <c r="DS358" s="86">
        <f>DH358 / Baseline!H$117</f>
        <v>1.762543987</v>
      </c>
      <c r="DT358" s="86">
        <f>DI358 / Baseline!H$118</f>
        <v>1.119539791</v>
      </c>
      <c r="DU358" s="86">
        <f>DJ358 / Baseline!H$119</f>
        <v>1.070610753</v>
      </c>
      <c r="DV358" s="86">
        <f>DK358 / Baseline!H$120</f>
        <v>0.9642503752</v>
      </c>
      <c r="DW358" s="87"/>
      <c r="DX358" s="86">
        <f>(AU358*Baseline!B$34)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0.03128773951</v>
      </c>
      <c r="DY358" s="86">
        <f>(AZ358*Baseline!B$34) + (Baseline!D$90*(1-Baseline!D$91)*Baseline!B$35) + (Baseline!D$90*Baseline!D$91*((1-Baseline!D$92)*Baseline!B$40 + Baseline!D$92*Baseline!B$41))</f>
        <v>0.01127114006</v>
      </c>
      <c r="DZ358" s="86">
        <f>(BE358*Baseline!B$34) + (Baseline!F$90*(1-Baseline!F$91)*Baseline!B$35) + (Baseline!F$90*Baseline!F$91*((1-Baseline!F$92)*Baseline!B$40 + Baseline!F$92*Baseline!B$41))</f>
        <v>0.01402299086</v>
      </c>
      <c r="EA358" s="86">
        <f>(BJ358*Baseline!B$34) + (Baseline!H$90*(1-Baseline!H$91)*Baseline!B$35) + (Baseline!H$90*Baseline!H$91*((1-Baseline!H$92)*Baseline!B$40 + Baseline!H$92*Baseline!B$41))</f>
        <v>0.009314944277</v>
      </c>
      <c r="EB358" s="86">
        <f>( DX358*Baseline!B$7 + DY358*Baseline!B$11 + DZ358*Baseline!B$16 + EA358*Baseline!B$18 ) / Baseline!B$17</f>
        <v>0.009906493291</v>
      </c>
    </row>
    <row r="359">
      <c r="A359" s="73" t="s">
        <v>535</v>
      </c>
      <c r="B359" s="85">
        <f>MIN( MAX( NORMINV( MCrands!B359, (B$5+B$4)/2, (B$5-B$4)/3.29 ), 0 ), 1 )</f>
        <v>0.4904411534</v>
      </c>
      <c r="C359" s="85">
        <f>MAX( NORMINV( MCrands!C359, (C$5+C$4)/2, (C$5-C$4)/3.29 ), 0 )</f>
        <v>3.080137756</v>
      </c>
      <c r="D359" s="83"/>
      <c r="E359" s="84">
        <f>Baseline!B$33 * (C359 * Baseline!B$68*Baseline!B$68/Baseline!B$75 + Baseline!B$46 * Baseline!B$54*Baseline!B$54/Baseline!B$76 + Baseline!B$47 * Baseline!B$55*Baseline!B$55/Baseline!B$77 + Baseline!B$56*Baseline!B$56/Baseline!B$78)</f>
        <v>0.00002185694032</v>
      </c>
      <c r="F359" s="84">
        <f>Baseline!B$33 * (C359 * Baseline!B$68*Baseline!B$59/Baseline!B$75 + Baseline!B$46 * Baseline!B$54*Baseline!B$69/Baseline!B$76 + Baseline!B$47 * Baseline!B$55*Baseline!B$57/Baseline!B$77 + Baseline!B$56*Baseline!B$58/Baseline!B$78)</f>
        <v>0.0000002396905344</v>
      </c>
      <c r="G359" s="85">
        <f>Baseline!B$33 * (C359 * Baseline!B$68*Baseline!B$60/Baseline!B$75 + Baseline!B$46 * Baseline!B$54*Baseline!B$61/Baseline!B$76 + Baseline!B$47 * Baseline!B$55*Baseline!B$70/Baseline!B$77 + Baseline!B$56*Baseline!B$62/Baseline!B$78)</f>
        <v>0.0000002019591851</v>
      </c>
      <c r="H359" s="84">
        <f>Baseline!B$33 * (C359 * Baseline!B$68*Baseline!B$63/Baseline!B$75 + Baseline!B$46 * Baseline!B$54*Baseline!B$64/Baseline!B$76 + Baseline!B$47 * Baseline!B$55*Baseline!B$65/Baseline!B$77 + Baseline!B$56*Baseline!B$71/Baseline!B$78)</f>
        <v>0.000000003843014871</v>
      </c>
      <c r="I359" s="84">
        <f>Baseline!B$33 * (C359 * Baseline!B$59*Baseline!B$68/Baseline!B$75 + Baseline!B$46 * Baseline!B$69*Baseline!B$54/Baseline!B$76 + Baseline!B$47 * Baseline!B$57*Baseline!B$55/Baseline!B$77 + Baseline!B$58*Baseline!B$56/Baseline!B$78)</f>
        <v>0.0000002396905344</v>
      </c>
      <c r="J359" s="85">
        <f>Baseline!B$33 * (C359 * Baseline!B$59*Baseline!B$59/Baseline!B$75 + Baseline!B$46 * Baseline!B$69*Baseline!B$69/Baseline!B$76 + Baseline!B$47 * Baseline!B$57*Baseline!B$57/Baseline!B$77 + Baseline!B$58*Baseline!B$58/Baseline!B$78)</f>
        <v>0.000002116574533</v>
      </c>
      <c r="K359" s="84">
        <f>Baseline!B$33 * (C359 * Baseline!B$59*Baseline!B$60/Baseline!B$75 + Baseline!B$46 * Baseline!B$69*Baseline!B$61/Baseline!B$76 + Baseline!B$47 * Baseline!B$57*Baseline!B$70/Baseline!B$77 + Baseline!B$58*Baseline!B$62/Baseline!B$78)</f>
        <v>0.00000001649003381</v>
      </c>
      <c r="L359" s="85">
        <f>Baseline!B$33 * (C359 * Baseline!B$59*Baseline!B$63/Baseline!B$75 + Baseline!B$46 * Baseline!B$69*Baseline!B$64/Baseline!B$76 + Baseline!B$47 * Baseline!B$57*Baseline!B$65/Baseline!B$77 + Baseline!B$58*Baseline!B$71/Baseline!B$78)</f>
        <v>0.00000001707281516</v>
      </c>
      <c r="M359" s="84">
        <f>Baseline!B$33 * (C359 * Baseline!B$60*Baseline!B$68/Baseline!B$75 + Baseline!B$46 * Baseline!B$61*Baseline!B$54/Baseline!B$76 + Baseline!B$47 * Baseline!B$70*Baseline!B$55/Baseline!B$77 + Baseline!B$62*Baseline!B$56/Baseline!B$78)</f>
        <v>0.0000002019591851</v>
      </c>
      <c r="N359" s="85">
        <f>Baseline!B$33 * (C359 * Baseline!B$60*Baseline!B$59/Baseline!B$75 + Baseline!B$46 * Baseline!B$61*Baseline!B$69/Baseline!B$76 + Baseline!B$47 * Baseline!B$70*Baseline!B$57/Baseline!B$77 + Baseline!B$62*Baseline!B$58/Baseline!B$78)</f>
        <v>0.00000001649003381</v>
      </c>
      <c r="O359" s="85">
        <f>Baseline!B$33 * (C359 * Baseline!B$60*Baseline!B$60/Baseline!B$75 + Baseline!B$46 * Baseline!B$61*Baseline!B$61/Baseline!B$76 + Baseline!B$47 * Baseline!B$70*Baseline!B$70/Baseline!B$77 + Baseline!B$62*Baseline!B$62/Baseline!B$78)</f>
        <v>0.000001589268136</v>
      </c>
      <c r="P359" s="84">
        <f>Baseline!B$33 * (C359 * Baseline!B$60*Baseline!B$63/Baseline!B$75 + Baseline!B$46 * Baseline!B$61*Baseline!B$64/Baseline!B$76 + Baseline!B$47 * Baseline!B$70*Baseline!B$65/Baseline!B$77 + Baseline!B$62*Baseline!B$71/Baseline!B$78)</f>
        <v>0.000000001956453041</v>
      </c>
      <c r="Q359" s="84">
        <f>Baseline!B$33 * (C359 * Baseline!B$63*Baseline!B$68/Baseline!B$75 + Baseline!B$46 * Baseline!B$64*Baseline!B$54/Baseline!B$76 + Baseline!B$47 * Baseline!B$65*Baseline!B$55/Baseline!B$77 + Baseline!B$71*Baseline!B$56/Baseline!B$78)</f>
        <v>0.000000003843014871</v>
      </c>
      <c r="R359" s="84">
        <f>Baseline!B$33 * (C359 * Baseline!B$63*Baseline!B$59/Baseline!B$75 + Baseline!B$46 * Baseline!B$64*Baseline!B$69/Baseline!B$76 + Baseline!B$47 * Baseline!B$65*Baseline!B$57/Baseline!B$77 + Baseline!B$71*Baseline!B$58/Baseline!B$78)</f>
        <v>0.00000001707281516</v>
      </c>
      <c r="S359" s="84">
        <f>Baseline!B$33 * (C359 * Baseline!B$63*Baseline!B$60/Baseline!B$75 + Baseline!B$46 * Baseline!B$64*Baseline!B$61/Baseline!B$76 + Baseline!B$47 * Baseline!B$65*Baseline!B$70/Baseline!B$77 + Baseline!B$71*Baseline!B$62/Baseline!B$78)</f>
        <v>0.000000001956453041</v>
      </c>
      <c r="T359" s="84">
        <f>Baseline!B$33 * (C359 * Baseline!B$63*Baseline!B$63/Baseline!B$75 + Baseline!B$46 * Baseline!B$64*Baseline!B$64/Baseline!B$76 + Baseline!B$47 * Baseline!B$65*Baseline!B$65/Baseline!B$77 + Baseline!B$71*Baseline!B$71/Baseline!B$78)</f>
        <v>0.00000009856722334</v>
      </c>
      <c r="U359" s="83"/>
      <c r="V359" s="84">
        <f>E359 * ( Baseline!B$89 * Baseline!B$7 )</f>
        <v>0.2268531836</v>
      </c>
      <c r="W359" s="84">
        <f>F359 * ( Baseline!D$89 * Baseline!B$11 )</f>
        <v>0.004421474377</v>
      </c>
      <c r="X359" s="84">
        <f>G359 * ( Baseline!F$89 * Baseline!B$16 )</f>
        <v>0.007015005827</v>
      </c>
      <c r="Y359" s="84">
        <f>H359 * ( Baseline!H$89 * Baseline!B$18 )</f>
        <v>0.001351486363</v>
      </c>
      <c r="Z359" s="86">
        <f t="shared" si="1"/>
        <v>0.2396411502</v>
      </c>
      <c r="AA359" s="84">
        <f>I359 * ( Baseline!B$89 * Baseline!B$7 )</f>
        <v>0.002487748056</v>
      </c>
      <c r="AB359" s="85">
        <f>J359 * ( Baseline!D$89 * Baseline!B$11 )</f>
        <v>0.03904359465</v>
      </c>
      <c r="AC359" s="85">
        <f>K359 * ( Baseline!F$89 * Baseline!B$16 )</f>
        <v>0.0005727775305</v>
      </c>
      <c r="AD359" s="85">
        <f>L359 * ( Baseline!F$89 * Baseline!B$16 )</f>
        <v>0.0005930203063</v>
      </c>
      <c r="AE359" s="86">
        <f t="shared" si="2"/>
        <v>0.04269714055</v>
      </c>
      <c r="AF359" s="86">
        <f>M359 * ( Baseline!B$89 * Baseline!B$7 )</f>
        <v>0.002096134382</v>
      </c>
      <c r="AG359" s="86">
        <f>N359 * ( Baseline!D$89 * Baseline!B$11 )</f>
        <v>0.0003041849866</v>
      </c>
      <c r="AH359" s="86">
        <f>O359 * ( Baseline!F$89 * Baseline!B$16 )</f>
        <v>0.05520286304</v>
      </c>
      <c r="AI359" s="86">
        <f>P359 * ( Baseline!H$89 * Baseline!B$18 )</f>
        <v>0.0006880326238</v>
      </c>
      <c r="AJ359" s="86">
        <f t="shared" si="3"/>
        <v>0.05829121503</v>
      </c>
      <c r="AK359" s="86">
        <f>Q359 * ( Baseline!B$89 * Baseline!B$7 )</f>
        <v>0.00003988665135</v>
      </c>
      <c r="AL359" s="86">
        <f>R359 * ( Baseline!D$89 * Baseline!B$11 )</f>
        <v>0.0003149353184</v>
      </c>
      <c r="AM359" s="86">
        <f>S359 * ( Baseline!F$89 * Baseline!B$16 )</f>
        <v>0.00006795694625</v>
      </c>
      <c r="AN359" s="86">
        <f>T359 * ( Baseline!H$89 * Baseline!B$18 )</f>
        <v>0.03466347715</v>
      </c>
      <c r="AO359" s="86">
        <f t="shared" si="4"/>
        <v>0.03508625607</v>
      </c>
      <c r="AP359" s="62"/>
      <c r="AQ359" s="86">
        <f>V359 * ( (1-Baseline!B$90-Baseline!B$89) + (1-B359)*Baseline!B$90 )</f>
        <v>0.1229787835</v>
      </c>
      <c r="AR359" s="86">
        <f>W359 * ( (1-Baseline!B$90-Baseline!B$89) + (1-B359)*Baseline!B$90 )</f>
        <v>0.002396913861</v>
      </c>
      <c r="AS359" s="86">
        <f>X359 * ( (1-Baseline!B$90-Baseline!B$89) + (1-B359)*Baseline!B$90 )</f>
        <v>0.003802886384</v>
      </c>
      <c r="AT359" s="86">
        <f>Y359 * ( (1-Baseline!B$90-Baseline!B$89) + (1-B359)*Baseline!B$90 )</f>
        <v>0.0007326507225</v>
      </c>
      <c r="AU359" s="86">
        <f t="shared" si="5"/>
        <v>0.1299112345</v>
      </c>
      <c r="AV359" s="86">
        <f>AA359 * ( (1-Baseline!D$90-Baseline!D$89) + (1-B359)*Baseline!D$90 )</f>
        <v>0.001919747319</v>
      </c>
      <c r="AW359" s="86">
        <f>AB359 * ( (1-Baseline!D$90-Baseline!D$89) + (1-B359)*Baseline!D$90 )</f>
        <v>0.03012919092</v>
      </c>
      <c r="AX359" s="86">
        <f>AC359 * ( (1-Baseline!D$90-Baseline!D$89) + (1-B359)*Baseline!D$90 )</f>
        <v>0.0004420014019</v>
      </c>
      <c r="AY359" s="86">
        <f>AD359 * ( (1-Baseline!D$90-Baseline!D$89) + (1-B359)*Baseline!D$90 )</f>
        <v>0.0004576223626</v>
      </c>
      <c r="AZ359" s="86">
        <f t="shared" si="6"/>
        <v>0.03294856201</v>
      </c>
      <c r="BA359" s="86">
        <f>AF359 * ( (1-Baseline!F$90-Baseline!F$89) + (1-Baseline!B$36)*Baseline!F$90 )</f>
        <v>0.001508445378</v>
      </c>
      <c r="BB359" s="86">
        <f>AG359 * ( (1-Baseline!F$90-Baseline!F$89) + (1-Baseline!B$36)*Baseline!F$90 )</f>
        <v>0.0002189012503</v>
      </c>
      <c r="BC359" s="86">
        <f>AH359 * ( (1-Baseline!F$90-Baseline!F$89) + (1-Baseline!B$36)*Baseline!F$90 )</f>
        <v>0.03972574673</v>
      </c>
      <c r="BD359" s="86">
        <f>AI359 * ( (1-Baseline!F$90-Baseline!F$89) + (1-Baseline!B$36)*Baseline!F$90 )</f>
        <v>0.0004951302931</v>
      </c>
      <c r="BE359" s="86">
        <f t="shared" si="7"/>
        <v>0.04194822365</v>
      </c>
      <c r="BF359" s="86">
        <f>AK359 * ( (1-Baseline!H$90-Baseline!H$89) + (1-Baseline!B$36)*Baseline!H$90 )</f>
        <v>0.0000316029916</v>
      </c>
      <c r="BG359" s="86">
        <f>AL359 * ( (1-Baseline!H$90-Baseline!H$89) + (1-Baseline!B$36)*Baseline!H$90 )</f>
        <v>0.0002495295515</v>
      </c>
      <c r="BH359" s="86">
        <f>AM359 * ( (1-Baseline!H$90-Baseline!H$89) + (1-Baseline!B$36)*Baseline!H$90 )</f>
        <v>0.00005384364765</v>
      </c>
      <c r="BI359" s="86">
        <f>AN359 * ( (1-Baseline!H$90-Baseline!H$89) + (1-Baseline!B$36)*Baseline!H$90 )</f>
        <v>0.02746456622</v>
      </c>
      <c r="BJ359" s="86">
        <f t="shared" si="8"/>
        <v>0.02779954241</v>
      </c>
      <c r="BK359" s="62"/>
      <c r="BL359" s="86">
        <f t="shared" si="19"/>
        <v>0.9466370172</v>
      </c>
      <c r="BM359" s="86">
        <f t="shared" si="20"/>
        <v>0.01845039708</v>
      </c>
      <c r="BN359" s="86">
        <f t="shared" si="21"/>
        <v>0.0292729601</v>
      </c>
      <c r="BO359" s="86">
        <f t="shared" si="22"/>
        <v>0.00563962559</v>
      </c>
      <c r="BP359" s="86">
        <f t="shared" si="9"/>
        <v>1</v>
      </c>
      <c r="BQ359" s="86">
        <f t="shared" si="23"/>
        <v>0.05826498038</v>
      </c>
      <c r="BR359" s="86">
        <f t="shared" si="24"/>
        <v>0.9144311341</v>
      </c>
      <c r="BS359" s="86">
        <f t="shared" si="25"/>
        <v>0.01341489203</v>
      </c>
      <c r="BT359" s="86">
        <f t="shared" si="26"/>
        <v>0.01388899347</v>
      </c>
      <c r="BU359" s="86">
        <f t="shared" si="10"/>
        <v>1</v>
      </c>
      <c r="BV359" s="86">
        <f t="shared" si="27"/>
        <v>0.03595969617</v>
      </c>
      <c r="BW359" s="86">
        <f t="shared" si="28"/>
        <v>0.005218367579</v>
      </c>
      <c r="BX359" s="86">
        <f t="shared" si="29"/>
        <v>0.9470185689</v>
      </c>
      <c r="BY359" s="86">
        <f t="shared" si="30"/>
        <v>0.01180336734</v>
      </c>
      <c r="BZ359" s="86">
        <f t="shared" si="11"/>
        <v>1</v>
      </c>
      <c r="CA359" s="86">
        <f t="shared" si="31"/>
        <v>0.001136816971</v>
      </c>
      <c r="CB359" s="86">
        <f t="shared" si="32"/>
        <v>0.008976030893</v>
      </c>
      <c r="CC359" s="86">
        <f t="shared" si="33"/>
        <v>0.001936853739</v>
      </c>
      <c r="CD359" s="86">
        <f t="shared" si="34"/>
        <v>0.9879502984</v>
      </c>
      <c r="CE359" s="86">
        <f t="shared" si="12"/>
        <v>1</v>
      </c>
      <c r="CF359" s="62"/>
      <c r="CG359" s="86">
        <f t="shared" si="35"/>
        <v>0.9466370172</v>
      </c>
      <c r="CH359" s="86">
        <f t="shared" si="36"/>
        <v>0.01845039708</v>
      </c>
      <c r="CI359" s="86">
        <f t="shared" si="37"/>
        <v>0.0292729601</v>
      </c>
      <c r="CJ359" s="86">
        <f t="shared" si="38"/>
        <v>0.00563962559</v>
      </c>
      <c r="CK359" s="86">
        <f t="shared" si="13"/>
        <v>1</v>
      </c>
      <c r="CL359" s="86">
        <f t="shared" si="39"/>
        <v>0.05826498038</v>
      </c>
      <c r="CM359" s="86">
        <f t="shared" si="40"/>
        <v>0.9144311341</v>
      </c>
      <c r="CN359" s="86">
        <f t="shared" si="41"/>
        <v>0.01341489203</v>
      </c>
      <c r="CO359" s="86">
        <f t="shared" si="42"/>
        <v>0.01388899347</v>
      </c>
      <c r="CP359" s="86">
        <f t="shared" si="14"/>
        <v>1</v>
      </c>
      <c r="CQ359" s="86">
        <f t="shared" si="43"/>
        <v>0.03595969617</v>
      </c>
      <c r="CR359" s="86">
        <f t="shared" si="44"/>
        <v>0.005218367579</v>
      </c>
      <c r="CS359" s="86">
        <f t="shared" si="45"/>
        <v>0.9470185689</v>
      </c>
      <c r="CT359" s="86">
        <f t="shared" si="46"/>
        <v>0.01180336734</v>
      </c>
      <c r="CU359" s="86">
        <f t="shared" si="15"/>
        <v>1</v>
      </c>
      <c r="CV359" s="86">
        <f t="shared" si="47"/>
        <v>0.001136816971</v>
      </c>
      <c r="CW359" s="86">
        <f t="shared" si="48"/>
        <v>0.008976030893</v>
      </c>
      <c r="CX359" s="86">
        <f t="shared" si="49"/>
        <v>0.001936853739</v>
      </c>
      <c r="CY359" s="86">
        <f t="shared" si="50"/>
        <v>0.9879502984</v>
      </c>
      <c r="CZ359" s="86">
        <f t="shared" si="16"/>
        <v>1</v>
      </c>
      <c r="DA359" s="62"/>
      <c r="DB359" s="86">
        <f>(AQ359*Baseline!B$7 + AV359*Baseline!B$11 + BA359*Baseline!B$16 + BF359*Baseline!B$18)</f>
        <v>70262.41719</v>
      </c>
      <c r="DC359" s="86">
        <f>(AR359*Baseline!B$7 + AW359*Baseline!B$11 + BB359*Baseline!B$16 + BG359*Baseline!B$18)</f>
        <v>77935.70269</v>
      </c>
      <c r="DD359" s="86">
        <f>(AS359*Baseline!B$7 + AX359*Baseline!B$11 + BC359*Baseline!B$16 + BH359*Baseline!B$18)</f>
        <v>138346.6398</v>
      </c>
      <c r="DE359" s="86">
        <f>(AT359*Baseline!B$7 + AY359*Baseline!B$11 + BD359*Baseline!B$16 + BI359*Baseline!B$18)</f>
        <v>1260620.41</v>
      </c>
      <c r="DF359" s="86">
        <f t="shared" si="17"/>
        <v>1547165.17</v>
      </c>
      <c r="DG359" s="62"/>
      <c r="DH359" s="86">
        <f t="shared" si="51"/>
        <v>0.04541364979</v>
      </c>
      <c r="DI359" s="86">
        <f t="shared" si="52"/>
        <v>0.05037322725</v>
      </c>
      <c r="DJ359" s="86">
        <f t="shared" si="53"/>
        <v>0.08941943787</v>
      </c>
      <c r="DK359" s="86">
        <f t="shared" si="54"/>
        <v>0.8147936851</v>
      </c>
      <c r="DL359" s="86">
        <f t="shared" si="18"/>
        <v>1</v>
      </c>
      <c r="DM359" s="62"/>
      <c r="DN359" s="86">
        <f>DH359 / (Baseline!B$7/Baseline!B$17)</f>
        <v>4.847608415</v>
      </c>
      <c r="DO359" s="86">
        <f>DI359 / (Baseline!B$11/Baseline!B$17)</f>
        <v>1.216033816</v>
      </c>
      <c r="DP359" s="86">
        <f>DJ359 / (Baseline!B$16/Baseline!B$17)</f>
        <v>1.381800547</v>
      </c>
      <c r="DQ359" s="86">
        <f>DK359 / (Baseline!B$18/Baseline!B$17)</f>
        <v>0.9211961927</v>
      </c>
      <c r="DR359" s="62"/>
      <c r="DS359" s="86">
        <f>DH359 / Baseline!H$117</f>
        <v>1.816869048</v>
      </c>
      <c r="DT359" s="86">
        <f>DI359 / Baseline!H$118</f>
        <v>1.133903977</v>
      </c>
      <c r="DU359" s="86">
        <f>DJ359 / Baseline!H$119</f>
        <v>1.068957013</v>
      </c>
      <c r="DV359" s="86">
        <f>DK359 / Baseline!H$120</f>
        <v>0.9620569546</v>
      </c>
      <c r="DW359" s="87"/>
      <c r="DX359" s="86">
        <f>(AU359*Baseline!B$34)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0.03201621642</v>
      </c>
      <c r="DY359" s="86">
        <f>(AZ359*Baseline!B$34) + (Baseline!D$90*(1-Baseline!D$91)*Baseline!B$35) + (Baseline!D$90*Baseline!D$91*((1-Baseline!D$92)*Baseline!B$40 + Baseline!D$92*Baseline!B$41))</f>
        <v>0.0113558523</v>
      </c>
      <c r="DZ359" s="86">
        <f>(BE359*Baseline!B$34) + (Baseline!F$90*(1-Baseline!F$91)*Baseline!B$35) + (Baseline!F$90*Baseline!F$91*((1-Baseline!F$92)*Baseline!B$40 + Baseline!F$92*Baseline!B$41))</f>
        <v>0.01402287355</v>
      </c>
      <c r="EA359" s="86">
        <f>(BJ359*Baseline!B$34) + (Baseline!H$90*(1-Baseline!H$91)*Baseline!B$35) + (Baseline!H$90*Baseline!H$91*((1-Baseline!H$92)*Baseline!B$40 + Baseline!H$92*Baseline!B$41))</f>
        <v>0.009314931361</v>
      </c>
      <c r="EB359" s="86">
        <f>( DX359*Baseline!B$7 + DY359*Baseline!B$11 + DZ359*Baseline!B$16 + EA359*Baseline!B$18 ) / Baseline!B$17</f>
        <v>0.009916807973</v>
      </c>
    </row>
    <row r="360">
      <c r="A360" s="73" t="s">
        <v>536</v>
      </c>
      <c r="B360" s="85">
        <f>MIN( MAX( NORMINV( MCrands!B360, (B$5+B$4)/2, (B$5-B$4)/3.29 ), 0 ), 1 )</f>
        <v>0.6269215059</v>
      </c>
      <c r="C360" s="85">
        <f>MAX( NORMINV( MCrands!C360, (C$5+C$4)/2, (C$5-C$4)/3.29 ), 0 )</f>
        <v>3.041328441</v>
      </c>
      <c r="D360" s="83"/>
      <c r="E360" s="84">
        <f>Baseline!B$33 * (C360 * Baseline!B$68*Baseline!B$68/Baseline!B$75 + Baseline!B$46 * Baseline!B$54*Baseline!B$54/Baseline!B$76 + Baseline!B$47 * Baseline!B$55*Baseline!B$55/Baseline!B$77 + Baseline!B$56*Baseline!B$56/Baseline!B$78)</f>
        <v>0.00002158216945</v>
      </c>
      <c r="F360" s="84">
        <f>Baseline!B$33 * (C360 * Baseline!B$68*Baseline!B$59/Baseline!B$75 + Baseline!B$46 * Baseline!B$54*Baseline!B$69/Baseline!B$76 + Baseline!B$47 * Baseline!B$55*Baseline!B$57/Baseline!B$77 + Baseline!B$56*Baseline!B$58/Baseline!B$78)</f>
        <v>0.0000002396471495</v>
      </c>
      <c r="G360" s="85">
        <f>Baseline!B$33 * (C360 * Baseline!B$68*Baseline!B$60/Baseline!B$75 + Baseline!B$46 * Baseline!B$54*Baseline!B$61/Baseline!B$76 + Baseline!B$47 * Baseline!B$55*Baseline!B$70/Baseline!B$77 + Baseline!B$56*Baseline!B$62/Baseline!B$78)</f>
        <v>0.0000002018525306</v>
      </c>
      <c r="H360" s="84">
        <f>Baseline!B$33 * (C360 * Baseline!B$68*Baseline!B$63/Baseline!B$75 + Baseline!B$46 * Baseline!B$54*Baseline!B$64/Baseline!B$76 + Baseline!B$47 * Baseline!B$55*Baseline!B$65/Baseline!B$77 + Baseline!B$56*Baseline!B$71/Baseline!B$78)</f>
        <v>0.000000003832349423</v>
      </c>
      <c r="I360" s="84">
        <f>Baseline!B$33 * (C360 * Baseline!B$59*Baseline!B$68/Baseline!B$75 + Baseline!B$46 * Baseline!B$69*Baseline!B$54/Baseline!B$76 + Baseline!B$47 * Baseline!B$57*Baseline!B$55/Baseline!B$77 + Baseline!B$58*Baseline!B$56/Baseline!B$78)</f>
        <v>0.0000002396471495</v>
      </c>
      <c r="J360" s="85">
        <f>Baseline!B$33 * (C360 * Baseline!B$59*Baseline!B$59/Baseline!B$75 + Baseline!B$46 * Baseline!B$69*Baseline!B$69/Baseline!B$76 + Baseline!B$47 * Baseline!B$57*Baseline!B$57/Baseline!B$77 + Baseline!B$58*Baseline!B$58/Baseline!B$78)</f>
        <v>0.000002116574526</v>
      </c>
      <c r="K360" s="84">
        <f>Baseline!B$33 * (C360 * Baseline!B$59*Baseline!B$60/Baseline!B$75 + Baseline!B$46 * Baseline!B$69*Baseline!B$61/Baseline!B$76 + Baseline!B$47 * Baseline!B$57*Baseline!B$70/Baseline!B$77 + Baseline!B$58*Baseline!B$62/Baseline!B$78)</f>
        <v>0.00000001649001697</v>
      </c>
      <c r="L360" s="85">
        <f>Baseline!B$33 * (C360 * Baseline!B$59*Baseline!B$63/Baseline!B$75 + Baseline!B$46 * Baseline!B$69*Baseline!B$64/Baseline!B$76 + Baseline!B$47 * Baseline!B$57*Baseline!B$65/Baseline!B$77 + Baseline!B$58*Baseline!B$71/Baseline!B$78)</f>
        <v>0.00000001707281347</v>
      </c>
      <c r="M360" s="84">
        <f>Baseline!B$33 * (C360 * Baseline!B$60*Baseline!B$68/Baseline!B$75 + Baseline!B$46 * Baseline!B$61*Baseline!B$54/Baseline!B$76 + Baseline!B$47 * Baseline!B$70*Baseline!B$55/Baseline!B$77 + Baseline!B$62*Baseline!B$56/Baseline!B$78)</f>
        <v>0.0000002018525306</v>
      </c>
      <c r="N360" s="85">
        <f>Baseline!B$33 * (C360 * Baseline!B$60*Baseline!B$59/Baseline!B$75 + Baseline!B$46 * Baseline!B$61*Baseline!B$69/Baseline!B$76 + Baseline!B$47 * Baseline!B$70*Baseline!B$57/Baseline!B$77 + Baseline!B$62*Baseline!B$58/Baseline!B$78)</f>
        <v>0.00000001649001697</v>
      </c>
      <c r="O360" s="85">
        <f>Baseline!B$33 * (C360 * Baseline!B$60*Baseline!B$60/Baseline!B$75 + Baseline!B$46 * Baseline!B$61*Baseline!B$61/Baseline!B$76 + Baseline!B$47 * Baseline!B$70*Baseline!B$70/Baseline!B$77 + Baseline!B$62*Baseline!B$62/Baseline!B$78)</f>
        <v>0.000001589268094</v>
      </c>
      <c r="P360" s="84">
        <f>Baseline!B$33 * (C360 * Baseline!B$60*Baseline!B$63/Baseline!B$75 + Baseline!B$46 * Baseline!B$61*Baseline!B$64/Baseline!B$76 + Baseline!B$47 * Baseline!B$70*Baseline!B$65/Baseline!B$77 + Baseline!B$62*Baseline!B$71/Baseline!B$78)</f>
        <v>0.000000001956448901</v>
      </c>
      <c r="Q360" s="84">
        <f>Baseline!B$33 * (C360 * Baseline!B$63*Baseline!B$68/Baseline!B$75 + Baseline!B$46 * Baseline!B$64*Baseline!B$54/Baseline!B$76 + Baseline!B$47 * Baseline!B$65*Baseline!B$55/Baseline!B$77 + Baseline!B$71*Baseline!B$56/Baseline!B$78)</f>
        <v>0.000000003832349423</v>
      </c>
      <c r="R360" s="84">
        <f>Baseline!B$33 * (C360 * Baseline!B$63*Baseline!B$59/Baseline!B$75 + Baseline!B$46 * Baseline!B$64*Baseline!B$69/Baseline!B$76 + Baseline!B$47 * Baseline!B$65*Baseline!B$57/Baseline!B$77 + Baseline!B$71*Baseline!B$58/Baseline!B$78)</f>
        <v>0.00000001707281347</v>
      </c>
      <c r="S360" s="84">
        <f>Baseline!B$33 * (C360 * Baseline!B$63*Baseline!B$60/Baseline!B$75 + Baseline!B$46 * Baseline!B$64*Baseline!B$61/Baseline!B$76 + Baseline!B$47 * Baseline!B$65*Baseline!B$70/Baseline!B$77 + Baseline!B$71*Baseline!B$62/Baseline!B$78)</f>
        <v>0.000000001956448901</v>
      </c>
      <c r="T360" s="84">
        <f>Baseline!B$33 * (C360 * Baseline!B$63*Baseline!B$63/Baseline!B$75 + Baseline!B$46 * Baseline!B$64*Baseline!B$64/Baseline!B$76 + Baseline!B$47 * Baseline!B$65*Baseline!B$65/Baseline!B$77 + Baseline!B$71*Baseline!B$71/Baseline!B$78)</f>
        <v>0.00000009856722293</v>
      </c>
      <c r="U360" s="83"/>
      <c r="V360" s="84">
        <f>E360 * ( Baseline!B$89 * Baseline!B$7 )</f>
        <v>0.2240013367</v>
      </c>
      <c r="W360" s="84">
        <f>F360 * ( Baseline!D$89 * Baseline!B$11 )</f>
        <v>0.004420674074</v>
      </c>
      <c r="X360" s="84">
        <f>G360 * ( Baseline!F$89 * Baseline!B$16 )</f>
        <v>0.007011301208</v>
      </c>
      <c r="Y360" s="84">
        <f>H360 * ( Baseline!H$89 * Baseline!B$18 )</f>
        <v>0.001347735608</v>
      </c>
      <c r="Z360" s="86">
        <f t="shared" si="1"/>
        <v>0.2367810476</v>
      </c>
      <c r="AA360" s="84">
        <f>I360 * ( Baseline!B$89 * Baseline!B$7 )</f>
        <v>0.002487297764</v>
      </c>
      <c r="AB360" s="85">
        <f>J360 * ( Baseline!D$89 * Baseline!B$11 )</f>
        <v>0.03904359453</v>
      </c>
      <c r="AC360" s="85">
        <f>K360 * ( Baseline!F$89 * Baseline!B$16 )</f>
        <v>0.0005727769456</v>
      </c>
      <c r="AD360" s="85">
        <f>L360 * ( Baseline!F$89 * Baseline!B$16 )</f>
        <v>0.0005930202478</v>
      </c>
      <c r="AE360" s="86">
        <f t="shared" si="2"/>
        <v>0.04269668949</v>
      </c>
      <c r="AF360" s="86">
        <f>M360 * ( Baseline!B$89 * Baseline!B$7 )</f>
        <v>0.002095027415</v>
      </c>
      <c r="AG360" s="86">
        <f>N360 * ( Baseline!D$89 * Baseline!B$11 )</f>
        <v>0.000304184676</v>
      </c>
      <c r="AH360" s="86">
        <f>O360 * ( Baseline!F$89 * Baseline!B$16 )</f>
        <v>0.0552028616</v>
      </c>
      <c r="AI360" s="86">
        <f>P360 * ( Baseline!H$89 * Baseline!B$18 )</f>
        <v>0.0006880311679</v>
      </c>
      <c r="AJ360" s="86">
        <f t="shared" si="3"/>
        <v>0.05829010486</v>
      </c>
      <c r="AK360" s="86">
        <f>Q360 * ( Baseline!B$89 * Baseline!B$7 )</f>
        <v>0.00003977595466</v>
      </c>
      <c r="AL360" s="86">
        <f>R360 * ( Baseline!D$89 * Baseline!B$11 )</f>
        <v>0.0003149352873</v>
      </c>
      <c r="AM360" s="86">
        <f>S360 * ( Baseline!F$89 * Baseline!B$16 )</f>
        <v>0.00006795680245</v>
      </c>
      <c r="AN360" s="86">
        <f>T360 * ( Baseline!H$89 * Baseline!B$18 )</f>
        <v>0.03466347701</v>
      </c>
      <c r="AO360" s="86">
        <f t="shared" si="4"/>
        <v>0.03508614505</v>
      </c>
      <c r="AP360" s="62"/>
      <c r="AQ360" s="86">
        <f>V360 * ( (1-Baseline!B$90-Baseline!B$89) + (1-B360)*Baseline!B$90 )</f>
        <v>0.09422389084</v>
      </c>
      <c r="AR360" s="86">
        <f>W360 * ( (1-Baseline!B$90-Baseline!B$89) + (1-B360)*Baseline!B$90 )</f>
        <v>0.001859511722</v>
      </c>
      <c r="AS360" s="86">
        <f>X360 * ( (1-Baseline!B$90-Baseline!B$89) + (1-B360)*Baseline!B$90 )</f>
        <v>0.002949232757</v>
      </c>
      <c r="AT360" s="86">
        <f>Y360 * ( (1-Baseline!B$90-Baseline!B$89) + (1-B360)*Baseline!B$90 )</f>
        <v>0.000566911317</v>
      </c>
      <c r="AU360" s="86">
        <f t="shared" si="5"/>
        <v>0.09959954663</v>
      </c>
      <c r="AV360" s="86">
        <f>AA360 * ( (1-Baseline!D$90-Baseline!D$89) + (1-B360)*Baseline!D$90 )</f>
        <v>0.001767318498</v>
      </c>
      <c r="AW360" s="86">
        <f>AB360 * ( (1-Baseline!D$90-Baseline!D$89) + (1-B360)*Baseline!D$90 )</f>
        <v>0.0277419406</v>
      </c>
      <c r="AX360" s="86">
        <f>AC360 * ( (1-Baseline!D$90-Baseline!D$89) + (1-B360)*Baseline!D$90 )</f>
        <v>0.0004069795364</v>
      </c>
      <c r="AY360" s="86">
        <f>AD360 * ( (1-Baseline!D$90-Baseline!D$89) + (1-B360)*Baseline!D$90 )</f>
        <v>0.0004213631631</v>
      </c>
      <c r="AZ360" s="86">
        <f t="shared" si="6"/>
        <v>0.0303376018</v>
      </c>
      <c r="BA360" s="86">
        <f>AF360 * ( (1-Baseline!F$90-Baseline!F$89) + (1-Baseline!B$36)*Baseline!F$90 )</f>
        <v>0.001507648769</v>
      </c>
      <c r="BB360" s="86">
        <f>AG360 * ( (1-Baseline!F$90-Baseline!F$89) + (1-Baseline!B$36)*Baseline!F$90 )</f>
        <v>0.0002189010268</v>
      </c>
      <c r="BC360" s="86">
        <f>AH360 * ( (1-Baseline!F$90-Baseline!F$89) + (1-Baseline!B$36)*Baseline!F$90 )</f>
        <v>0.0397257457</v>
      </c>
      <c r="BD360" s="86">
        <f>AI360 * ( (1-Baseline!F$90-Baseline!F$89) + (1-Baseline!B$36)*Baseline!F$90 )</f>
        <v>0.0004951292454</v>
      </c>
      <c r="BE360" s="86">
        <f t="shared" si="7"/>
        <v>0.04194742474</v>
      </c>
      <c r="BF360" s="86">
        <f>AK360 * ( (1-Baseline!H$90-Baseline!H$89) + (1-Baseline!B$36)*Baseline!H$90 )</f>
        <v>0.0000315152844</v>
      </c>
      <c r="BG360" s="86">
        <f>AL360 * ( (1-Baseline!H$90-Baseline!H$89) + (1-Baseline!B$36)*Baseline!H$90 )</f>
        <v>0.0002495295269</v>
      </c>
      <c r="BH360" s="86">
        <f>AM360 * ( (1-Baseline!H$90-Baseline!H$89) + (1-Baseline!B$36)*Baseline!H$90 )</f>
        <v>0.00005384353372</v>
      </c>
      <c r="BI360" s="86">
        <f>AN360 * ( (1-Baseline!H$90-Baseline!H$89) + (1-Baseline!B$36)*Baseline!H$90 )</f>
        <v>0.0274645661</v>
      </c>
      <c r="BJ360" s="86">
        <f t="shared" si="8"/>
        <v>0.02779945445</v>
      </c>
      <c r="BK360" s="62"/>
      <c r="BL360" s="86">
        <f t="shared" si="19"/>
        <v>0.9460273066</v>
      </c>
      <c r="BM360" s="86">
        <f t="shared" si="20"/>
        <v>0.01866988139</v>
      </c>
      <c r="BN360" s="86">
        <f t="shared" si="21"/>
        <v>0.02961090543</v>
      </c>
      <c r="BO360" s="86">
        <f t="shared" si="22"/>
        <v>0.005691906602</v>
      </c>
      <c r="BP360" s="86">
        <f t="shared" si="9"/>
        <v>1</v>
      </c>
      <c r="BQ360" s="86">
        <f t="shared" si="23"/>
        <v>0.05825504962</v>
      </c>
      <c r="BR360" s="86">
        <f t="shared" si="24"/>
        <v>0.9144407915</v>
      </c>
      <c r="BS360" s="86">
        <f t="shared" si="25"/>
        <v>0.01341502005</v>
      </c>
      <c r="BT360" s="86">
        <f t="shared" si="26"/>
        <v>0.01388913883</v>
      </c>
      <c r="BU360" s="86">
        <f t="shared" si="10"/>
        <v>1</v>
      </c>
      <c r="BV360" s="86">
        <f t="shared" si="27"/>
        <v>0.0359413904</v>
      </c>
      <c r="BW360" s="86">
        <f t="shared" si="28"/>
        <v>0.005218461637</v>
      </c>
      <c r="BX360" s="86">
        <f t="shared" si="29"/>
        <v>0.9470365808</v>
      </c>
      <c r="BY360" s="86">
        <f t="shared" si="30"/>
        <v>0.01180356717</v>
      </c>
      <c r="BZ360" s="86">
        <f t="shared" si="11"/>
        <v>1</v>
      </c>
      <c r="CA360" s="86">
        <f t="shared" si="31"/>
        <v>0.001133665571</v>
      </c>
      <c r="CB360" s="86">
        <f t="shared" si="32"/>
        <v>0.008976058409</v>
      </c>
      <c r="CC360" s="86">
        <f t="shared" si="33"/>
        <v>0.001936855769</v>
      </c>
      <c r="CD360" s="86">
        <f t="shared" si="34"/>
        <v>0.9879534203</v>
      </c>
      <c r="CE360" s="86">
        <f t="shared" si="12"/>
        <v>1</v>
      </c>
      <c r="CF360" s="62"/>
      <c r="CG360" s="86">
        <f t="shared" si="35"/>
        <v>0.9460273066</v>
      </c>
      <c r="CH360" s="86">
        <f t="shared" si="36"/>
        <v>0.01866988139</v>
      </c>
      <c r="CI360" s="86">
        <f t="shared" si="37"/>
        <v>0.02961090543</v>
      </c>
      <c r="CJ360" s="86">
        <f t="shared" si="38"/>
        <v>0.005691906602</v>
      </c>
      <c r="CK360" s="86">
        <f t="shared" si="13"/>
        <v>1</v>
      </c>
      <c r="CL360" s="86">
        <f t="shared" si="39"/>
        <v>0.05825504962</v>
      </c>
      <c r="CM360" s="86">
        <f t="shared" si="40"/>
        <v>0.9144407915</v>
      </c>
      <c r="CN360" s="86">
        <f t="shared" si="41"/>
        <v>0.01341502005</v>
      </c>
      <c r="CO360" s="86">
        <f t="shared" si="42"/>
        <v>0.01388913883</v>
      </c>
      <c r="CP360" s="86">
        <f t="shared" si="14"/>
        <v>1</v>
      </c>
      <c r="CQ360" s="86">
        <f t="shared" si="43"/>
        <v>0.0359413904</v>
      </c>
      <c r="CR360" s="86">
        <f t="shared" si="44"/>
        <v>0.005218461637</v>
      </c>
      <c r="CS360" s="86">
        <f t="shared" si="45"/>
        <v>0.9470365808</v>
      </c>
      <c r="CT360" s="86">
        <f t="shared" si="46"/>
        <v>0.01180356717</v>
      </c>
      <c r="CU360" s="86">
        <f t="shared" si="15"/>
        <v>1</v>
      </c>
      <c r="CV360" s="86">
        <f t="shared" si="47"/>
        <v>0.001133665571</v>
      </c>
      <c r="CW360" s="86">
        <f t="shared" si="48"/>
        <v>0.008976058409</v>
      </c>
      <c r="CX360" s="86">
        <f t="shared" si="49"/>
        <v>0.001936855769</v>
      </c>
      <c r="CY360" s="86">
        <f t="shared" si="50"/>
        <v>0.9879534203</v>
      </c>
      <c r="CZ360" s="86">
        <f t="shared" si="16"/>
        <v>1</v>
      </c>
      <c r="DA360" s="62"/>
      <c r="DB360" s="86">
        <f>(AQ360*Baseline!B$7 + AV360*Baseline!B$11 + BA360*Baseline!B$16 + BF360*Baseline!B$18)</f>
        <v>55982.71743</v>
      </c>
      <c r="DC360" s="86">
        <f>(AR360*Baseline!B$7 + AW360*Baseline!B$11 + BB360*Baseline!B$16 + BG360*Baseline!B$18)</f>
        <v>72555.47354</v>
      </c>
      <c r="DD360" s="86">
        <f>(AS360*Baseline!B$7 + AX360*Baseline!B$11 + BC360*Baseline!B$16 + BH360*Baseline!B$18)</f>
        <v>137857.5028</v>
      </c>
      <c r="DE360" s="86">
        <f>(AT360*Baseline!B$7 + AY360*Baseline!B$11 + BD360*Baseline!B$16 + BI360*Baseline!B$18)</f>
        <v>1260462.258</v>
      </c>
      <c r="DF360" s="86">
        <f t="shared" si="17"/>
        <v>1526857.952</v>
      </c>
      <c r="DG360" s="62"/>
      <c r="DH360" s="86">
        <f t="shared" si="51"/>
        <v>0.03666530823</v>
      </c>
      <c r="DI360" s="86">
        <f t="shared" si="52"/>
        <v>0.04751946536</v>
      </c>
      <c r="DJ360" s="86">
        <f t="shared" si="53"/>
        <v>0.09028836156</v>
      </c>
      <c r="DK360" s="86">
        <f t="shared" si="54"/>
        <v>0.8255268649</v>
      </c>
      <c r="DL360" s="86">
        <f t="shared" si="18"/>
        <v>1</v>
      </c>
      <c r="DM360" s="62"/>
      <c r="DN360" s="86">
        <f>DH360 / (Baseline!B$7/Baseline!B$17)</f>
        <v>3.913780494</v>
      </c>
      <c r="DO360" s="86">
        <f>DI360 / (Baseline!B$11/Baseline!B$17)</f>
        <v>1.147142638</v>
      </c>
      <c r="DP360" s="86">
        <f>DJ360 / (Baseline!B$16/Baseline!B$17)</f>
        <v>1.395228044</v>
      </c>
      <c r="DQ360" s="86">
        <f>DK360 / (Baseline!B$18/Baseline!B$17)</f>
        <v>0.933331</v>
      </c>
      <c r="DR360" s="62"/>
      <c r="DS360" s="86">
        <f>DH360 / Baseline!H$117</f>
        <v>1.466873153</v>
      </c>
      <c r="DT360" s="86">
        <f>DI360 / Baseline!H$118</f>
        <v>1.069665647</v>
      </c>
      <c r="DU360" s="86">
        <f>DJ360 / Baseline!H$119</f>
        <v>1.079344486</v>
      </c>
      <c r="DV360" s="86">
        <f>DK360 / Baseline!H$120</f>
        <v>0.9747300158</v>
      </c>
      <c r="DW360" s="87"/>
      <c r="DX360" s="86">
        <f>(AU360*Baseline!B$34)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0.02746946324</v>
      </c>
      <c r="DY360" s="86">
        <f>(AZ360*Baseline!B$34) + (Baseline!D$90*(1-Baseline!D$91)*Baseline!B$35) + (Baseline!D$90*Baseline!D$91*((1-Baseline!D$92)*Baseline!B$40 + Baseline!D$92*Baseline!B$41))</f>
        <v>0.01096420827</v>
      </c>
      <c r="DZ360" s="86">
        <f>(BE360*Baseline!B$34) + (Baseline!F$90*(1-Baseline!F$91)*Baseline!B$35) + (Baseline!F$90*Baseline!F$91*((1-Baseline!F$92)*Baseline!B$40 + Baseline!F$92*Baseline!B$41))</f>
        <v>0.01402275371</v>
      </c>
      <c r="EA360" s="86">
        <f>(BJ360*Baseline!B$34) + (Baseline!H$90*(1-Baseline!H$91)*Baseline!B$35) + (Baseline!H$90*Baseline!H$91*((1-Baseline!H$92)*Baseline!B$40 + Baseline!H$92*Baseline!B$41))</f>
        <v>0.009314918167</v>
      </c>
      <c r="EB360" s="86">
        <f>( DX360*Baseline!B$7 + DY360*Baseline!B$11 + DZ360*Baseline!B$16 + EA360*Baseline!B$18 ) / Baseline!B$17</f>
        <v>0.009857969848</v>
      </c>
    </row>
    <row r="361">
      <c r="A361" s="73" t="s">
        <v>537</v>
      </c>
      <c r="B361" s="85">
        <f>MIN( MAX( NORMINV( MCrands!B361, (B$5+B$4)/2, (B$5-B$4)/3.29 ), 0 ), 1 )</f>
        <v>0.5359292161</v>
      </c>
      <c r="C361" s="85">
        <f>MAX( NORMINV( MCrands!C361, (C$5+C$4)/2, (C$5-C$4)/3.29 ), 0 )</f>
        <v>2.751972105</v>
      </c>
      <c r="D361" s="83"/>
      <c r="E361" s="84">
        <f>Baseline!B$33 * (C361 * Baseline!B$68*Baseline!B$68/Baseline!B$75 + Baseline!B$46 * Baseline!B$54*Baseline!B$54/Baseline!B$76 + Baseline!B$47 * Baseline!B$55*Baseline!B$55/Baseline!B$77 + Baseline!B$56*Baseline!B$56/Baseline!B$78)</f>
        <v>0.00001953351964</v>
      </c>
      <c r="F361" s="84">
        <f>Baseline!B$33 * (C361 * Baseline!B$68*Baseline!B$59/Baseline!B$75 + Baseline!B$46 * Baseline!B$54*Baseline!B$69/Baseline!B$76 + Baseline!B$47 * Baseline!B$55*Baseline!B$57/Baseline!B$77 + Baseline!B$56*Baseline!B$58/Baseline!B$78)</f>
        <v>0.0000002393236785</v>
      </c>
      <c r="G361" s="85">
        <f>Baseline!B$33 * (C361 * Baseline!B$68*Baseline!B$60/Baseline!B$75 + Baseline!B$46 * Baseline!B$54*Baseline!B$61/Baseline!B$76 + Baseline!B$47 * Baseline!B$55*Baseline!B$70/Baseline!B$77 + Baseline!B$56*Baseline!B$62/Baseline!B$78)</f>
        <v>0.000000201057331</v>
      </c>
      <c r="H361" s="84">
        <f>Baseline!B$33 * (C361 * Baseline!B$68*Baseline!B$63/Baseline!B$75 + Baseline!B$46 * Baseline!B$54*Baseline!B$64/Baseline!B$76 + Baseline!B$47 * Baseline!B$55*Baseline!B$65/Baseline!B$77 + Baseline!B$56*Baseline!B$71/Baseline!B$78)</f>
        <v>0.000000003752829463</v>
      </c>
      <c r="I361" s="84">
        <f>Baseline!B$33 * (C361 * Baseline!B$59*Baseline!B$68/Baseline!B$75 + Baseline!B$46 * Baseline!B$69*Baseline!B$54/Baseline!B$76 + Baseline!B$47 * Baseline!B$57*Baseline!B$55/Baseline!B$77 + Baseline!B$58*Baseline!B$56/Baseline!B$78)</f>
        <v>0.0000002393236785</v>
      </c>
      <c r="J361" s="85">
        <f>Baseline!B$33 * (C361 * Baseline!B$59*Baseline!B$59/Baseline!B$75 + Baseline!B$46 * Baseline!B$69*Baseline!B$69/Baseline!B$76 + Baseline!B$47 * Baseline!B$57*Baseline!B$57/Baseline!B$77 + Baseline!B$58*Baseline!B$58/Baseline!B$78)</f>
        <v>0.000002116574475</v>
      </c>
      <c r="K361" s="84">
        <f>Baseline!B$33 * (C361 * Baseline!B$59*Baseline!B$60/Baseline!B$75 + Baseline!B$46 * Baseline!B$69*Baseline!B$61/Baseline!B$76 + Baseline!B$47 * Baseline!B$57*Baseline!B$70/Baseline!B$77 + Baseline!B$58*Baseline!B$62/Baseline!B$78)</f>
        <v>0.00000001648989142</v>
      </c>
      <c r="L361" s="85">
        <f>Baseline!B$33 * (C361 * Baseline!B$59*Baseline!B$63/Baseline!B$75 + Baseline!B$46 * Baseline!B$69*Baseline!B$64/Baseline!B$76 + Baseline!B$47 * Baseline!B$57*Baseline!B$65/Baseline!B$77 + Baseline!B$58*Baseline!B$71/Baseline!B$78)</f>
        <v>0.00000001707280092</v>
      </c>
      <c r="M361" s="84">
        <f>Baseline!B$33 * (C361 * Baseline!B$60*Baseline!B$68/Baseline!B$75 + Baseline!B$46 * Baseline!B$61*Baseline!B$54/Baseline!B$76 + Baseline!B$47 * Baseline!B$70*Baseline!B$55/Baseline!B$77 + Baseline!B$62*Baseline!B$56/Baseline!B$78)</f>
        <v>0.000000201057331</v>
      </c>
      <c r="N361" s="85">
        <f>Baseline!B$33 * (C361 * Baseline!B$60*Baseline!B$59/Baseline!B$75 + Baseline!B$46 * Baseline!B$61*Baseline!B$69/Baseline!B$76 + Baseline!B$47 * Baseline!B$70*Baseline!B$57/Baseline!B$77 + Baseline!B$62*Baseline!B$58/Baseline!B$78)</f>
        <v>0.00000001648989142</v>
      </c>
      <c r="O361" s="85">
        <f>Baseline!B$33 * (C361 * Baseline!B$60*Baseline!B$60/Baseline!B$75 + Baseline!B$46 * Baseline!B$61*Baseline!B$61/Baseline!B$76 + Baseline!B$47 * Baseline!B$70*Baseline!B$70/Baseline!B$77 + Baseline!B$62*Baseline!B$62/Baseline!B$78)</f>
        <v>0.000001589267786</v>
      </c>
      <c r="P361" s="84">
        <f>Baseline!B$33 * (C361 * Baseline!B$60*Baseline!B$63/Baseline!B$75 + Baseline!B$46 * Baseline!B$61*Baseline!B$64/Baseline!B$76 + Baseline!B$47 * Baseline!B$70*Baseline!B$65/Baseline!B$77 + Baseline!B$62*Baseline!B$71/Baseline!B$78)</f>
        <v>0.000000001956418035</v>
      </c>
      <c r="Q361" s="84">
        <f>Baseline!B$33 * (C361 * Baseline!B$63*Baseline!B$68/Baseline!B$75 + Baseline!B$46 * Baseline!B$64*Baseline!B$54/Baseline!B$76 + Baseline!B$47 * Baseline!B$65*Baseline!B$55/Baseline!B$77 + Baseline!B$71*Baseline!B$56/Baseline!B$78)</f>
        <v>0.000000003752829463</v>
      </c>
      <c r="R361" s="84">
        <f>Baseline!B$33 * (C361 * Baseline!B$63*Baseline!B$59/Baseline!B$75 + Baseline!B$46 * Baseline!B$64*Baseline!B$69/Baseline!B$76 + Baseline!B$47 * Baseline!B$65*Baseline!B$57/Baseline!B$77 + Baseline!B$71*Baseline!B$58/Baseline!B$78)</f>
        <v>0.00000001707280092</v>
      </c>
      <c r="S361" s="84">
        <f>Baseline!B$33 * (C361 * Baseline!B$63*Baseline!B$60/Baseline!B$75 + Baseline!B$46 * Baseline!B$64*Baseline!B$61/Baseline!B$76 + Baseline!B$47 * Baseline!B$65*Baseline!B$70/Baseline!B$77 + Baseline!B$71*Baseline!B$62/Baseline!B$78)</f>
        <v>0.000000001956418035</v>
      </c>
      <c r="T361" s="84">
        <f>Baseline!B$33 * (C361 * Baseline!B$63*Baseline!B$63/Baseline!B$75 + Baseline!B$46 * Baseline!B$64*Baseline!B$64/Baseline!B$76 + Baseline!B$47 * Baseline!B$65*Baseline!B$65/Baseline!B$77 + Baseline!B$71*Baseline!B$71/Baseline!B$78)</f>
        <v>0.00000009856721984</v>
      </c>
      <c r="U361" s="83"/>
      <c r="V361" s="84">
        <f>E361 * ( Baseline!B$89 * Baseline!B$7 )</f>
        <v>0.2027384003</v>
      </c>
      <c r="W361" s="84">
        <f>F361 * ( Baseline!D$89 * Baseline!B$11 )</f>
        <v>0.004414707135</v>
      </c>
      <c r="X361" s="84">
        <f>G361 * ( Baseline!F$89 * Baseline!B$16 )</f>
        <v>0.006983680133</v>
      </c>
      <c r="Y361" s="84">
        <f>H361 * ( Baseline!H$89 * Baseline!B$18 )</f>
        <v>0.001319770548</v>
      </c>
      <c r="Z361" s="86">
        <f t="shared" si="1"/>
        <v>0.2154565582</v>
      </c>
      <c r="AA361" s="84">
        <f>I361 * ( Baseline!B$89 * Baseline!B$7 )</f>
        <v>0.002483940459</v>
      </c>
      <c r="AB361" s="85">
        <f>J361 * ( Baseline!D$89 * Baseline!B$11 )</f>
        <v>0.03904359359</v>
      </c>
      <c r="AC361" s="85">
        <f>K361 * ( Baseline!F$89 * Baseline!B$16 )</f>
        <v>0.0005727725844</v>
      </c>
      <c r="AD361" s="85">
        <f>L361 * ( Baseline!F$89 * Baseline!B$16 )</f>
        <v>0.0005930198117</v>
      </c>
      <c r="AE361" s="86">
        <f t="shared" si="2"/>
        <v>0.04269332644</v>
      </c>
      <c r="AF361" s="86">
        <f>M361 * ( Baseline!B$89 * Baseline!B$7 )</f>
        <v>0.002086774038</v>
      </c>
      <c r="AG361" s="86">
        <f>N361 * ( Baseline!D$89 * Baseline!B$11 )</f>
        <v>0.0003041823599</v>
      </c>
      <c r="AH361" s="86">
        <f>O361 * ( Baseline!F$89 * Baseline!B$16 )</f>
        <v>0.05520285088</v>
      </c>
      <c r="AI361" s="86">
        <f>P361 * ( Baseline!H$89 * Baseline!B$18 )</f>
        <v>0.0006880203131</v>
      </c>
      <c r="AJ361" s="86">
        <f t="shared" si="3"/>
        <v>0.05828182759</v>
      </c>
      <c r="AK361" s="86">
        <f>Q361 * ( Baseline!B$89 * Baseline!B$7 )</f>
        <v>0.000038950617</v>
      </c>
      <c r="AL361" s="86">
        <f>R361 * ( Baseline!D$89 * Baseline!B$11 )</f>
        <v>0.0003149350557</v>
      </c>
      <c r="AM361" s="86">
        <f>S361 * ( Baseline!F$89 * Baseline!B$16 )</f>
        <v>0.00006795573032</v>
      </c>
      <c r="AN361" s="86">
        <f>T361 * ( Baseline!H$89 * Baseline!B$18 )</f>
        <v>0.03466347592</v>
      </c>
      <c r="AO361" s="86">
        <f t="shared" si="4"/>
        <v>0.03508531732</v>
      </c>
      <c r="AP361" s="62"/>
      <c r="AQ361" s="86">
        <f>V361 * ( (1-Baseline!B$90-Baseline!B$89) + (1-B361)*Baseline!B$90 )</f>
        <v>0.1016982441</v>
      </c>
      <c r="AR361" s="86">
        <f>W361 * ( (1-Baseline!B$90-Baseline!B$89) + (1-B361)*Baseline!B$90 )</f>
        <v>0.002214518627</v>
      </c>
      <c r="AS361" s="86">
        <f>X361 * ( (1-Baseline!B$90-Baseline!B$89) + (1-B361)*Baseline!B$90 )</f>
        <v>0.003503174563</v>
      </c>
      <c r="AT361" s="86">
        <f>Y361 * ( (1-Baseline!B$90-Baseline!B$89) + (1-B361)*Baseline!B$90 )</f>
        <v>0.0006620272585</v>
      </c>
      <c r="AU361" s="86">
        <f t="shared" si="5"/>
        <v>0.1080779646</v>
      </c>
      <c r="AV361" s="86">
        <f>AA361 * ( (1-Baseline!D$90-Baseline!D$89) + (1-B361)*Baseline!D$90 )</f>
        <v>0.001866189711</v>
      </c>
      <c r="AW361" s="86">
        <f>AB361 * ( (1-Baseline!D$90-Baseline!D$89) + (1-B361)*Baseline!D$90 )</f>
        <v>0.02933353429</v>
      </c>
      <c r="AX361" s="86">
        <f>AC361 * ( (1-Baseline!D$90-Baseline!D$89) + (1-B361)*Baseline!D$90 )</f>
        <v>0.0004303252519</v>
      </c>
      <c r="AY361" s="86">
        <f>AD361 * ( (1-Baseline!D$90-Baseline!D$89) + (1-B361)*Baseline!D$90 )</f>
        <v>0.0004455370365</v>
      </c>
      <c r="AZ361" s="86">
        <f t="shared" si="6"/>
        <v>0.03207558629</v>
      </c>
      <c r="BA361" s="86">
        <f>AF361 * ( (1-Baseline!F$90-Baseline!F$89) + (1-Baseline!B$36)*Baseline!F$90 )</f>
        <v>0.001501709375</v>
      </c>
      <c r="BB361" s="86">
        <f>AG361 * ( (1-Baseline!F$90-Baseline!F$89) + (1-Baseline!B$36)*Baseline!F$90 )</f>
        <v>0.00021889936</v>
      </c>
      <c r="BC361" s="86">
        <f>AH361 * ( (1-Baseline!F$90-Baseline!F$89) + (1-Baseline!B$36)*Baseline!F$90 )</f>
        <v>0.03972573798</v>
      </c>
      <c r="BD361" s="86">
        <f>AI361 * ( (1-Baseline!F$90-Baseline!F$89) + (1-Baseline!B$36)*Baseline!F$90 )</f>
        <v>0.0004951214339</v>
      </c>
      <c r="BE361" s="86">
        <f t="shared" si="7"/>
        <v>0.04194146815</v>
      </c>
      <c r="BF361" s="86">
        <f>AK361 * ( (1-Baseline!H$90-Baseline!H$89) + (1-Baseline!B$36)*Baseline!H$90 )</f>
        <v>0.00003086135286</v>
      </c>
      <c r="BG361" s="86">
        <f>AL361 * ( (1-Baseline!H$90-Baseline!H$89) + (1-Baseline!B$36)*Baseline!H$90 )</f>
        <v>0.0002495293434</v>
      </c>
      <c r="BH361" s="86">
        <f>AM361 * ( (1-Baseline!H$90-Baseline!H$89) + (1-Baseline!B$36)*Baseline!H$90 )</f>
        <v>0.00005384268424</v>
      </c>
      <c r="BI361" s="86">
        <f>AN361 * ( (1-Baseline!H$90-Baseline!H$89) + (1-Baseline!B$36)*Baseline!H$90 )</f>
        <v>0.02746456524</v>
      </c>
      <c r="BJ361" s="86">
        <f t="shared" si="8"/>
        <v>0.02779879862</v>
      </c>
      <c r="BK361" s="62"/>
      <c r="BL361" s="86">
        <f t="shared" si="19"/>
        <v>0.940971127</v>
      </c>
      <c r="BM361" s="86">
        <f t="shared" si="20"/>
        <v>0.02049001048</v>
      </c>
      <c r="BN361" s="86">
        <f t="shared" si="21"/>
        <v>0.03241340246</v>
      </c>
      <c r="BO361" s="86">
        <f t="shared" si="22"/>
        <v>0.006125460089</v>
      </c>
      <c r="BP361" s="86">
        <f t="shared" si="9"/>
        <v>1</v>
      </c>
      <c r="BQ361" s="86">
        <f t="shared" si="23"/>
        <v>0.05818100078</v>
      </c>
      <c r="BR361" s="86">
        <f t="shared" si="24"/>
        <v>0.9145128019</v>
      </c>
      <c r="BS361" s="86">
        <f t="shared" si="25"/>
        <v>0.01341597463</v>
      </c>
      <c r="BT361" s="86">
        <f t="shared" si="26"/>
        <v>0.01389022269</v>
      </c>
      <c r="BU361" s="86">
        <f t="shared" si="10"/>
        <v>1</v>
      </c>
      <c r="BV361" s="86">
        <f t="shared" si="27"/>
        <v>0.03580488335</v>
      </c>
      <c r="BW361" s="86">
        <f t="shared" si="28"/>
        <v>0.00521916303</v>
      </c>
      <c r="BX361" s="86">
        <f t="shared" si="29"/>
        <v>0.9471708963</v>
      </c>
      <c r="BY361" s="86">
        <f t="shared" si="30"/>
        <v>0.01180505728</v>
      </c>
      <c r="BZ361" s="86">
        <f t="shared" si="11"/>
        <v>1</v>
      </c>
      <c r="CA361" s="86">
        <f t="shared" si="31"/>
        <v>0.001110168582</v>
      </c>
      <c r="CB361" s="86">
        <f t="shared" si="32"/>
        <v>0.008976263569</v>
      </c>
      <c r="CC361" s="86">
        <f t="shared" si="33"/>
        <v>0.001936870905</v>
      </c>
      <c r="CD361" s="86">
        <f t="shared" si="34"/>
        <v>0.9879766969</v>
      </c>
      <c r="CE361" s="86">
        <f t="shared" si="12"/>
        <v>1</v>
      </c>
      <c r="CF361" s="62"/>
      <c r="CG361" s="86">
        <f t="shared" si="35"/>
        <v>0.940971127</v>
      </c>
      <c r="CH361" s="86">
        <f t="shared" si="36"/>
        <v>0.02049001048</v>
      </c>
      <c r="CI361" s="86">
        <f t="shared" si="37"/>
        <v>0.03241340246</v>
      </c>
      <c r="CJ361" s="86">
        <f t="shared" si="38"/>
        <v>0.006125460089</v>
      </c>
      <c r="CK361" s="86">
        <f t="shared" si="13"/>
        <v>1</v>
      </c>
      <c r="CL361" s="86">
        <f t="shared" si="39"/>
        <v>0.05818100078</v>
      </c>
      <c r="CM361" s="86">
        <f t="shared" si="40"/>
        <v>0.9145128019</v>
      </c>
      <c r="CN361" s="86">
        <f t="shared" si="41"/>
        <v>0.01341597463</v>
      </c>
      <c r="CO361" s="86">
        <f t="shared" si="42"/>
        <v>0.01389022269</v>
      </c>
      <c r="CP361" s="86">
        <f t="shared" si="14"/>
        <v>1</v>
      </c>
      <c r="CQ361" s="86">
        <f t="shared" si="43"/>
        <v>0.03580488335</v>
      </c>
      <c r="CR361" s="86">
        <f t="shared" si="44"/>
        <v>0.00521916303</v>
      </c>
      <c r="CS361" s="86">
        <f t="shared" si="45"/>
        <v>0.9471708963</v>
      </c>
      <c r="CT361" s="86">
        <f t="shared" si="46"/>
        <v>0.01180505728</v>
      </c>
      <c r="CU361" s="86">
        <f t="shared" si="15"/>
        <v>1</v>
      </c>
      <c r="CV361" s="86">
        <f t="shared" si="47"/>
        <v>0.001110168582</v>
      </c>
      <c r="CW361" s="86">
        <f t="shared" si="48"/>
        <v>0.008976263569</v>
      </c>
      <c r="CX361" s="86">
        <f t="shared" si="49"/>
        <v>0.001936870905</v>
      </c>
      <c r="CY361" s="86">
        <f t="shared" si="50"/>
        <v>0.9879766969</v>
      </c>
      <c r="CZ361" s="86">
        <f t="shared" si="16"/>
        <v>1</v>
      </c>
      <c r="DA361" s="62"/>
      <c r="DB361" s="86">
        <f>(AQ361*Baseline!B$7 + AV361*Baseline!B$11 + BA361*Baseline!B$16 + BF361*Baseline!B$18)</f>
        <v>59769.97127</v>
      </c>
      <c r="DC361" s="86">
        <f>(AR361*Baseline!B$7 + AW361*Baseline!B$11 + BB361*Baseline!B$16 + BG361*Baseline!B$18)</f>
        <v>76140.89652</v>
      </c>
      <c r="DD361" s="86">
        <f>(AS361*Baseline!B$7 + AX361*Baseline!B$11 + BC361*Baseline!B$16 + BH361*Baseline!B$18)</f>
        <v>138176.166</v>
      </c>
      <c r="DE361" s="86">
        <f>(AT361*Baseline!B$7 + AY361*Baseline!B$11 + BD361*Baseline!B$16 + BI361*Baseline!B$18)</f>
        <v>1260560.166</v>
      </c>
      <c r="DF361" s="86">
        <f t="shared" si="17"/>
        <v>1534647.2</v>
      </c>
      <c r="DG361" s="62"/>
      <c r="DH361" s="86">
        <f t="shared" si="51"/>
        <v>0.03894704352</v>
      </c>
      <c r="DI361" s="86">
        <f t="shared" si="52"/>
        <v>0.0496145932</v>
      </c>
      <c r="DJ361" s="86">
        <f t="shared" si="53"/>
        <v>0.09003774028</v>
      </c>
      <c r="DK361" s="86">
        <f t="shared" si="54"/>
        <v>0.821400623</v>
      </c>
      <c r="DL361" s="86">
        <f t="shared" si="18"/>
        <v>1</v>
      </c>
      <c r="DM361" s="62"/>
      <c r="DN361" s="86">
        <f>DH361 / (Baseline!B$7/Baseline!B$17)</f>
        <v>4.157340728</v>
      </c>
      <c r="DO361" s="86">
        <f>DI361 / (Baseline!B$11/Baseline!B$17)</f>
        <v>1.197720027</v>
      </c>
      <c r="DP361" s="86">
        <f>DJ361 / (Baseline!B$16/Baseline!B$17)</f>
        <v>1.391355187</v>
      </c>
      <c r="DQ361" s="86">
        <f>DK361 / (Baseline!B$18/Baseline!B$17)</f>
        <v>0.9286659193</v>
      </c>
      <c r="DR361" s="62"/>
      <c r="DS361" s="86">
        <f>DH361 / Baseline!H$117</f>
        <v>1.558158796</v>
      </c>
      <c r="DT361" s="86">
        <f>DI361 / Baseline!H$118</f>
        <v>1.116827085</v>
      </c>
      <c r="DU361" s="86">
        <f>DJ361 / Baseline!H$119</f>
        <v>1.076348456</v>
      </c>
      <c r="DV361" s="86">
        <f>DK361 / Baseline!H$120</f>
        <v>0.9698580098</v>
      </c>
      <c r="DW361" s="87"/>
      <c r="DX361" s="86">
        <f>(AU361*Baseline!B$34)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0.02874122594</v>
      </c>
      <c r="DY361" s="86">
        <f>(AZ361*Baseline!B$34) + (Baseline!D$90*(1-Baseline!D$91)*Baseline!B$35) + (Baseline!D$90*Baseline!D$91*((1-Baseline!D$92)*Baseline!B$40 + Baseline!D$92*Baseline!B$41))</f>
        <v>0.01122490594</v>
      </c>
      <c r="DZ361" s="86">
        <f>(BE361*Baseline!B$34) + (Baseline!F$90*(1-Baseline!F$91)*Baseline!B$35) + (Baseline!F$90*Baseline!F$91*((1-Baseline!F$92)*Baseline!B$40 + Baseline!F$92*Baseline!B$41))</f>
        <v>0.01402186022</v>
      </c>
      <c r="EA361" s="86">
        <f>(BJ361*Baseline!B$34) + (Baseline!H$90*(1-Baseline!H$91)*Baseline!B$35) + (Baseline!H$90*Baseline!H$91*((1-Baseline!H$92)*Baseline!B$40 + Baseline!H$92*Baseline!B$41))</f>
        <v>0.009314819793</v>
      </c>
      <c r="EB361" s="86">
        <f>( DX361*Baseline!B$7 + DY361*Baseline!B$11 + DZ361*Baseline!B$16 + EA361*Baseline!B$18 ) / Baseline!B$17</f>
        <v>0.009880538411</v>
      </c>
    </row>
    <row r="362">
      <c r="A362" s="73" t="s">
        <v>538</v>
      </c>
      <c r="B362" s="85">
        <f>MIN( MAX( NORMINV( MCrands!B362, (B$5+B$4)/2, (B$5-B$4)/3.29 ), 0 ), 1 )</f>
        <v>0.1971293162</v>
      </c>
      <c r="C362" s="85">
        <f>MAX( NORMINV( MCrands!C362, (C$5+C$4)/2, (C$5-C$4)/3.29 ), 0 )</f>
        <v>2.891492646</v>
      </c>
      <c r="D362" s="83"/>
      <c r="E362" s="84">
        <f>Baseline!B$33 * (C362 * Baseline!B$68*Baseline!B$68/Baseline!B$75 + Baseline!B$46 * Baseline!B$54*Baseline!B$54/Baseline!B$76 + Baseline!B$47 * Baseline!B$55*Baseline!B$55/Baseline!B$77 + Baseline!B$56*Baseline!B$56/Baseline!B$78)</f>
        <v>0.00002052132842</v>
      </c>
      <c r="F362" s="84">
        <f>Baseline!B$33 * (C362 * Baseline!B$68*Baseline!B$59/Baseline!B$75 + Baseline!B$46 * Baseline!B$54*Baseline!B$69/Baseline!B$76 + Baseline!B$47 * Baseline!B$55*Baseline!B$57/Baseline!B$77 + Baseline!B$56*Baseline!B$58/Baseline!B$78)</f>
        <v>0.0000002394796483</v>
      </c>
      <c r="G362" s="85">
        <f>Baseline!B$33 * (C362 * Baseline!B$68*Baseline!B$60/Baseline!B$75 + Baseline!B$46 * Baseline!B$54*Baseline!B$61/Baseline!B$76 + Baseline!B$47 * Baseline!B$55*Baseline!B$70/Baseline!B$77 + Baseline!B$56*Baseline!B$62/Baseline!B$78)</f>
        <v>0.0000002014407568</v>
      </c>
      <c r="H362" s="84">
        <f>Baseline!B$33 * (C362 * Baseline!B$68*Baseline!B$63/Baseline!B$75 + Baseline!B$46 * Baseline!B$54*Baseline!B$64/Baseline!B$76 + Baseline!B$47 * Baseline!B$55*Baseline!B$65/Baseline!B$77 + Baseline!B$56*Baseline!B$71/Baseline!B$78)</f>
        <v>0.000000003791172041</v>
      </c>
      <c r="I362" s="84">
        <f>Baseline!B$33 * (C362 * Baseline!B$59*Baseline!B$68/Baseline!B$75 + Baseline!B$46 * Baseline!B$69*Baseline!B$54/Baseline!B$76 + Baseline!B$47 * Baseline!B$57*Baseline!B$55/Baseline!B$77 + Baseline!B$58*Baseline!B$56/Baseline!B$78)</f>
        <v>0.0000002394796483</v>
      </c>
      <c r="J362" s="85">
        <f>Baseline!B$33 * (C362 * Baseline!B$59*Baseline!B$59/Baseline!B$75 + Baseline!B$46 * Baseline!B$69*Baseline!B$69/Baseline!B$76 + Baseline!B$47 * Baseline!B$57*Baseline!B$57/Baseline!B$77 + Baseline!B$58*Baseline!B$58/Baseline!B$78)</f>
        <v>0.0000021165745</v>
      </c>
      <c r="K362" s="84">
        <f>Baseline!B$33 * (C362 * Baseline!B$59*Baseline!B$60/Baseline!B$75 + Baseline!B$46 * Baseline!B$69*Baseline!B$61/Baseline!B$76 + Baseline!B$47 * Baseline!B$57*Baseline!B$70/Baseline!B$77 + Baseline!B$58*Baseline!B$62/Baseline!B$78)</f>
        <v>0.00000001648995196</v>
      </c>
      <c r="L362" s="85">
        <f>Baseline!B$33 * (C362 * Baseline!B$59*Baseline!B$63/Baseline!B$75 + Baseline!B$46 * Baseline!B$69*Baseline!B$64/Baseline!B$76 + Baseline!B$47 * Baseline!B$57*Baseline!B$65/Baseline!B$77 + Baseline!B$58*Baseline!B$71/Baseline!B$78)</f>
        <v>0.00000001707280697</v>
      </c>
      <c r="M362" s="84">
        <f>Baseline!B$33 * (C362 * Baseline!B$60*Baseline!B$68/Baseline!B$75 + Baseline!B$46 * Baseline!B$61*Baseline!B$54/Baseline!B$76 + Baseline!B$47 * Baseline!B$70*Baseline!B$55/Baseline!B$77 + Baseline!B$62*Baseline!B$56/Baseline!B$78)</f>
        <v>0.0000002014407568</v>
      </c>
      <c r="N362" s="85">
        <f>Baseline!B$33 * (C362 * Baseline!B$60*Baseline!B$59/Baseline!B$75 + Baseline!B$46 * Baseline!B$61*Baseline!B$69/Baseline!B$76 + Baseline!B$47 * Baseline!B$70*Baseline!B$57/Baseline!B$77 + Baseline!B$62*Baseline!B$58/Baseline!B$78)</f>
        <v>0.00000001648995196</v>
      </c>
      <c r="O362" s="85">
        <f>Baseline!B$33 * (C362 * Baseline!B$60*Baseline!B$60/Baseline!B$75 + Baseline!B$46 * Baseline!B$61*Baseline!B$61/Baseline!B$76 + Baseline!B$47 * Baseline!B$70*Baseline!B$70/Baseline!B$77 + Baseline!B$62*Baseline!B$62/Baseline!B$78)</f>
        <v>0.000001589267935</v>
      </c>
      <c r="P362" s="84">
        <f>Baseline!B$33 * (C362 * Baseline!B$60*Baseline!B$63/Baseline!B$75 + Baseline!B$46 * Baseline!B$61*Baseline!B$64/Baseline!B$76 + Baseline!B$47 * Baseline!B$70*Baseline!B$65/Baseline!B$77 + Baseline!B$62*Baseline!B$71/Baseline!B$78)</f>
        <v>0.000000001956432918</v>
      </c>
      <c r="Q362" s="84">
        <f>Baseline!B$33 * (C362 * Baseline!B$63*Baseline!B$68/Baseline!B$75 + Baseline!B$46 * Baseline!B$64*Baseline!B$54/Baseline!B$76 + Baseline!B$47 * Baseline!B$65*Baseline!B$55/Baseline!B$77 + Baseline!B$71*Baseline!B$56/Baseline!B$78)</f>
        <v>0.000000003791172041</v>
      </c>
      <c r="R362" s="84">
        <f>Baseline!B$33 * (C362 * Baseline!B$63*Baseline!B$59/Baseline!B$75 + Baseline!B$46 * Baseline!B$64*Baseline!B$69/Baseline!B$76 + Baseline!B$47 * Baseline!B$65*Baseline!B$57/Baseline!B$77 + Baseline!B$71*Baseline!B$58/Baseline!B$78)</f>
        <v>0.00000001707280697</v>
      </c>
      <c r="S362" s="84">
        <f>Baseline!B$33 * (C362 * Baseline!B$63*Baseline!B$60/Baseline!B$75 + Baseline!B$46 * Baseline!B$64*Baseline!B$61/Baseline!B$76 + Baseline!B$47 * Baseline!B$65*Baseline!B$70/Baseline!B$77 + Baseline!B$71*Baseline!B$62/Baseline!B$78)</f>
        <v>0.000000001956432918</v>
      </c>
      <c r="T362" s="84">
        <f>Baseline!B$33 * (C362 * Baseline!B$63*Baseline!B$63/Baseline!B$75 + Baseline!B$46 * Baseline!B$64*Baseline!B$64/Baseline!B$76 + Baseline!B$47 * Baseline!B$65*Baseline!B$65/Baseline!B$77 + Baseline!B$71*Baseline!B$71/Baseline!B$78)</f>
        <v>0.00000009856722133</v>
      </c>
      <c r="U362" s="83"/>
      <c r="V362" s="84">
        <f>E362 * ( Baseline!B$89 * Baseline!B$7 )</f>
        <v>0.2129908676</v>
      </c>
      <c r="W362" s="84">
        <f>F362 * ( Baseline!D$89 * Baseline!B$11 )</f>
        <v>0.004417584247</v>
      </c>
      <c r="X362" s="84">
        <f>G362 * ( Baseline!F$89 * Baseline!B$16 )</f>
        <v>0.006996998339</v>
      </c>
      <c r="Y362" s="84">
        <f>H362 * ( Baseline!H$89 * Baseline!B$18 )</f>
        <v>0.001333254615</v>
      </c>
      <c r="Z362" s="86">
        <f t="shared" si="1"/>
        <v>0.2257387048</v>
      </c>
      <c r="AA362" s="84">
        <f>I362 * ( Baseline!B$89 * Baseline!B$7 )</f>
        <v>0.002485559269</v>
      </c>
      <c r="AB362" s="85">
        <f>J362 * ( Baseline!D$89 * Baseline!B$11 )</f>
        <v>0.03904359404</v>
      </c>
      <c r="AC362" s="85">
        <f>K362 * ( Baseline!F$89 * Baseline!B$16 )</f>
        <v>0.0005727746872</v>
      </c>
      <c r="AD362" s="85">
        <f>L362 * ( Baseline!F$89 * Baseline!B$16 )</f>
        <v>0.000593020022</v>
      </c>
      <c r="AE362" s="86">
        <f t="shared" si="2"/>
        <v>0.04269494802</v>
      </c>
      <c r="AF362" s="86">
        <f>M362 * ( Baseline!B$89 * Baseline!B$7 )</f>
        <v>0.002090753615</v>
      </c>
      <c r="AG362" s="86">
        <f>N362 * ( Baseline!D$89 * Baseline!B$11 )</f>
        <v>0.0003041834767</v>
      </c>
      <c r="AH362" s="86">
        <f>O362 * ( Baseline!F$89 * Baseline!B$16 )</f>
        <v>0.05520285605</v>
      </c>
      <c r="AI362" s="86">
        <f>P362 * ( Baseline!H$89 * Baseline!B$18 )</f>
        <v>0.000688025547</v>
      </c>
      <c r="AJ362" s="86">
        <f t="shared" si="3"/>
        <v>0.05828581868</v>
      </c>
      <c r="AK362" s="86">
        <f>Q362 * ( Baseline!B$89 * Baseline!B$7 )</f>
        <v>0.00003934857461</v>
      </c>
      <c r="AL362" s="86">
        <f>R362 * ( Baseline!D$89 * Baseline!B$11 )</f>
        <v>0.0003149351674</v>
      </c>
      <c r="AM362" s="86">
        <f>S362 * ( Baseline!F$89 * Baseline!B$16 )</f>
        <v>0.00006795624727</v>
      </c>
      <c r="AN362" s="86">
        <f>T362 * ( Baseline!H$89 * Baseline!B$18 )</f>
        <v>0.03466347645</v>
      </c>
      <c r="AO362" s="86">
        <f t="shared" si="4"/>
        <v>0.03508571643</v>
      </c>
      <c r="AP362" s="62"/>
      <c r="AQ362" s="86">
        <f>V362 * ( (1-Baseline!B$90-Baseline!B$89) + (1-B362)*Baseline!B$90 )</f>
        <v>0.1710646608</v>
      </c>
      <c r="AR362" s="86">
        <f>W362 * ( (1-Baseline!B$90-Baseline!B$89) + (1-B362)*Baseline!B$90 )</f>
        <v>0.003548004472</v>
      </c>
      <c r="AS362" s="86">
        <f>X362 * ( (1-Baseline!B$90-Baseline!B$89) + (1-B362)*Baseline!B$90 )</f>
        <v>0.005619673562</v>
      </c>
      <c r="AT362" s="86">
        <f>Y362 * ( (1-Baseline!B$90-Baseline!B$89) + (1-B362)*Baseline!B$90 )</f>
        <v>0.001070809989</v>
      </c>
      <c r="AU362" s="86">
        <f t="shared" si="5"/>
        <v>0.1813031488</v>
      </c>
      <c r="AV362" s="86">
        <f>AA362 * ( (1-Baseline!D$90-Baseline!D$89) + (1-B362)*Baseline!D$90 )</f>
        <v>0.002244669966</v>
      </c>
      <c r="AW362" s="86">
        <f>AB362 * ( (1-Baseline!D$90-Baseline!D$89) + (1-B362)*Baseline!D$90 )</f>
        <v>0.03525966329</v>
      </c>
      <c r="AX362" s="86">
        <f>AC362 * ( (1-Baseline!D$90-Baseline!D$89) + (1-B362)*Baseline!D$90 )</f>
        <v>0.0005172639228</v>
      </c>
      <c r="AY362" s="86">
        <f>AD362 * ( (1-Baseline!D$90-Baseline!D$89) + (1-B362)*Baseline!D$90 )</f>
        <v>0.0005355471701</v>
      </c>
      <c r="AZ362" s="86">
        <f t="shared" si="6"/>
        <v>0.03855714435</v>
      </c>
      <c r="BA362" s="86">
        <f>AF362 * ( (1-Baseline!F$90-Baseline!F$89) + (1-Baseline!B$36)*Baseline!F$90 )</f>
        <v>0.001504573205</v>
      </c>
      <c r="BB362" s="86">
        <f>AG362 * ( (1-Baseline!F$90-Baseline!F$89) + (1-Baseline!B$36)*Baseline!F$90 )</f>
        <v>0.0002189001637</v>
      </c>
      <c r="BC362" s="86">
        <f>AH362 * ( (1-Baseline!F$90-Baseline!F$89) + (1-Baseline!B$36)*Baseline!F$90 )</f>
        <v>0.0397257417</v>
      </c>
      <c r="BD362" s="86">
        <f>AI362 * ( (1-Baseline!F$90-Baseline!F$89) + (1-Baseline!B$36)*Baseline!F$90 )</f>
        <v>0.0004951252005</v>
      </c>
      <c r="BE362" s="86">
        <f t="shared" si="7"/>
        <v>0.04194434027</v>
      </c>
      <c r="BF362" s="86">
        <f>AK362 * ( (1-Baseline!H$90-Baseline!H$89) + (1-Baseline!B$36)*Baseline!H$90 )</f>
        <v>0.00003117666264</v>
      </c>
      <c r="BG362" s="86">
        <f>AL362 * ( (1-Baseline!H$90-Baseline!H$89) + (1-Baseline!B$36)*Baseline!H$90 )</f>
        <v>0.0002495294318</v>
      </c>
      <c r="BH362" s="86">
        <f>AM362 * ( (1-Baseline!H$90-Baseline!H$89) + (1-Baseline!B$36)*Baseline!H$90 )</f>
        <v>0.00005384309384</v>
      </c>
      <c r="BI362" s="86">
        <f>AN362 * ( (1-Baseline!H$90-Baseline!H$89) + (1-Baseline!B$36)*Baseline!H$90 )</f>
        <v>0.02746456566</v>
      </c>
      <c r="BJ362" s="86">
        <f t="shared" si="8"/>
        <v>0.02779911485</v>
      </c>
      <c r="BK362" s="62"/>
      <c r="BL362" s="86">
        <f t="shared" si="19"/>
        <v>0.9435283497</v>
      </c>
      <c r="BM362" s="86">
        <f t="shared" si="20"/>
        <v>0.01956945864</v>
      </c>
      <c r="BN362" s="86">
        <f t="shared" si="21"/>
        <v>0.0309960064</v>
      </c>
      <c r="BO362" s="86">
        <f t="shared" si="22"/>
        <v>0.005906185278</v>
      </c>
      <c r="BP362" s="86">
        <f t="shared" si="9"/>
        <v>1</v>
      </c>
      <c r="BQ362" s="86">
        <f t="shared" si="23"/>
        <v>0.05821670677</v>
      </c>
      <c r="BR362" s="86">
        <f t="shared" si="24"/>
        <v>0.9144780788</v>
      </c>
      <c r="BS362" s="86">
        <f t="shared" si="25"/>
        <v>0.01341551434</v>
      </c>
      <c r="BT362" s="86">
        <f t="shared" si="26"/>
        <v>0.01388970006</v>
      </c>
      <c r="BU362" s="86">
        <f t="shared" si="10"/>
        <v>1</v>
      </c>
      <c r="BV362" s="86">
        <f t="shared" si="27"/>
        <v>0.03587070855</v>
      </c>
      <c r="BW362" s="86">
        <f t="shared" si="28"/>
        <v>0.005218824811</v>
      </c>
      <c r="BX362" s="86">
        <f t="shared" si="29"/>
        <v>0.9471061279</v>
      </c>
      <c r="BY362" s="86">
        <f t="shared" si="30"/>
        <v>0.01180433873</v>
      </c>
      <c r="BZ362" s="86">
        <f t="shared" si="11"/>
        <v>1</v>
      </c>
      <c r="CA362" s="86">
        <f t="shared" si="31"/>
        <v>0.001121498393</v>
      </c>
      <c r="CB362" s="86">
        <f t="shared" si="32"/>
        <v>0.008976164645</v>
      </c>
      <c r="CC362" s="86">
        <f t="shared" si="33"/>
        <v>0.001936863607</v>
      </c>
      <c r="CD362" s="86">
        <f t="shared" si="34"/>
        <v>0.9879654734</v>
      </c>
      <c r="CE362" s="86">
        <f t="shared" si="12"/>
        <v>1</v>
      </c>
      <c r="CF362" s="62"/>
      <c r="CG362" s="86">
        <f t="shared" si="35"/>
        <v>0.9435283497</v>
      </c>
      <c r="CH362" s="86">
        <f t="shared" si="36"/>
        <v>0.01956945864</v>
      </c>
      <c r="CI362" s="86">
        <f t="shared" si="37"/>
        <v>0.0309960064</v>
      </c>
      <c r="CJ362" s="86">
        <f t="shared" si="38"/>
        <v>0.005906185278</v>
      </c>
      <c r="CK362" s="86">
        <f t="shared" si="13"/>
        <v>1</v>
      </c>
      <c r="CL362" s="86">
        <f t="shared" si="39"/>
        <v>0.05821670677</v>
      </c>
      <c r="CM362" s="86">
        <f t="shared" si="40"/>
        <v>0.9144780788</v>
      </c>
      <c r="CN362" s="86">
        <f t="shared" si="41"/>
        <v>0.01341551434</v>
      </c>
      <c r="CO362" s="86">
        <f t="shared" si="42"/>
        <v>0.01388970006</v>
      </c>
      <c r="CP362" s="86">
        <f t="shared" si="14"/>
        <v>1</v>
      </c>
      <c r="CQ362" s="86">
        <f t="shared" si="43"/>
        <v>0.03587070855</v>
      </c>
      <c r="CR362" s="86">
        <f t="shared" si="44"/>
        <v>0.005218824811</v>
      </c>
      <c r="CS362" s="86">
        <f t="shared" si="45"/>
        <v>0.9471061279</v>
      </c>
      <c r="CT362" s="86">
        <f t="shared" si="46"/>
        <v>0.01180433873</v>
      </c>
      <c r="CU362" s="86">
        <f t="shared" si="15"/>
        <v>1</v>
      </c>
      <c r="CV362" s="86">
        <f t="shared" si="47"/>
        <v>0.001121498393</v>
      </c>
      <c r="CW362" s="86">
        <f t="shared" si="48"/>
        <v>0.008976164645</v>
      </c>
      <c r="CX362" s="86">
        <f t="shared" si="49"/>
        <v>0.001936863607</v>
      </c>
      <c r="CY362" s="86">
        <f t="shared" si="50"/>
        <v>0.9879654734</v>
      </c>
      <c r="CZ362" s="86">
        <f t="shared" si="16"/>
        <v>1</v>
      </c>
      <c r="DA362" s="62"/>
      <c r="DB362" s="86">
        <f>(AQ362*Baseline!B$7 + AV362*Baseline!B$11 + BA362*Baseline!B$16 + BF362*Baseline!B$18)</f>
        <v>94248.38738</v>
      </c>
      <c r="DC362" s="86">
        <f>(AR362*Baseline!B$7 + AW362*Baseline!B$11 + BB362*Baseline!B$16 + BG362*Baseline!B$18)</f>
        <v>89496.54755</v>
      </c>
      <c r="DD362" s="86">
        <f>(AS362*Baseline!B$7 + AX362*Baseline!B$11 + BC362*Baseline!B$16 + BH362*Baseline!B$18)</f>
        <v>139389.1439</v>
      </c>
      <c r="DE362" s="86">
        <f>(AT362*Baseline!B$7 + AY362*Baseline!B$11 + BD362*Baseline!B$16 + BI362*Baseline!B$18)</f>
        <v>1260951.489</v>
      </c>
      <c r="DF362" s="86">
        <f t="shared" si="17"/>
        <v>1584085.568</v>
      </c>
      <c r="DG362" s="62"/>
      <c r="DH362" s="86">
        <f t="shared" si="51"/>
        <v>0.05949703054</v>
      </c>
      <c r="DI362" s="86">
        <f t="shared" si="52"/>
        <v>0.0564972937</v>
      </c>
      <c r="DJ362" s="86">
        <f t="shared" si="53"/>
        <v>0.0879934435</v>
      </c>
      <c r="DK362" s="86">
        <f t="shared" si="54"/>
        <v>0.7960122323</v>
      </c>
      <c r="DL362" s="86">
        <f t="shared" si="18"/>
        <v>1</v>
      </c>
      <c r="DM362" s="62"/>
      <c r="DN362" s="86">
        <f>DH362 / (Baseline!B$7/Baseline!B$17)</f>
        <v>6.350916679</v>
      </c>
      <c r="DO362" s="86">
        <f>DI362 / (Baseline!B$11/Baseline!B$17)</f>
        <v>1.363871711</v>
      </c>
      <c r="DP362" s="86">
        <f>DJ362 / (Baseline!B$16/Baseline!B$17)</f>
        <v>1.359764624</v>
      </c>
      <c r="DQ362" s="86">
        <f>DK362 / (Baseline!B$18/Baseline!B$17)</f>
        <v>0.8999621023</v>
      </c>
      <c r="DR362" s="62"/>
      <c r="DS362" s="86">
        <f>DH362 / Baseline!H$117</f>
        <v>2.380304462</v>
      </c>
      <c r="DT362" s="86">
        <f>DI362 / Baseline!H$118</f>
        <v>1.271757032</v>
      </c>
      <c r="DU362" s="86">
        <f>DJ362 / Baseline!H$119</f>
        <v>1.051910085</v>
      </c>
      <c r="DV362" s="86">
        <f>DK362 / Baseline!H$120</f>
        <v>0.9398810005</v>
      </c>
      <c r="DW362" s="87"/>
      <c r="DX362" s="86">
        <f>(AU362*Baseline!B$34)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0.03972500358</v>
      </c>
      <c r="DY362" s="86">
        <f>(AZ362*Baseline!B$34) + (Baseline!D$90*(1-Baseline!D$91)*Baseline!B$35) + (Baseline!D$90*Baseline!D$91*((1-Baseline!D$92)*Baseline!B$40 + Baseline!D$92*Baseline!B$41))</f>
        <v>0.01219713965</v>
      </c>
      <c r="DZ362" s="86">
        <f>(BE362*Baseline!B$34) + (Baseline!F$90*(1-Baseline!F$91)*Baseline!B$35) + (Baseline!F$90*Baseline!F$91*((1-Baseline!F$92)*Baseline!B$40 + Baseline!F$92*Baseline!B$41))</f>
        <v>0.01402229104</v>
      </c>
      <c r="EA362" s="86">
        <f>(BJ362*Baseline!B$34) + (Baseline!H$90*(1-Baseline!H$91)*Baseline!B$35) + (Baseline!H$90*Baseline!H$91*((1-Baseline!H$92)*Baseline!B$40 + Baseline!H$92*Baseline!B$41))</f>
        <v>0.009314867227</v>
      </c>
      <c r="EB362" s="86">
        <f>( DX362*Baseline!B$7 + DY362*Baseline!B$11 + DZ362*Baseline!B$16 + EA362*Baseline!B$18 ) / Baseline!B$17</f>
        <v>0.01002378112</v>
      </c>
    </row>
    <row r="363">
      <c r="A363" s="73" t="s">
        <v>539</v>
      </c>
      <c r="B363" s="85">
        <f>MIN( MAX( NORMINV( MCrands!B363, (B$5+B$4)/2, (B$5-B$4)/3.29 ), 0 ), 1 )</f>
        <v>0.522717514</v>
      </c>
      <c r="C363" s="85">
        <f>MAX( NORMINV( MCrands!C363, (C$5+C$4)/2, (C$5-C$4)/3.29 ), 0 )</f>
        <v>2.517122555</v>
      </c>
      <c r="D363" s="83"/>
      <c r="E363" s="84">
        <f>Baseline!B$33 * (C363 * Baseline!B$68*Baseline!B$68/Baseline!B$75 + Baseline!B$46 * Baseline!B$54*Baseline!B$54/Baseline!B$76 + Baseline!B$47 * Baseline!B$55*Baseline!B$55/Baseline!B$77 + Baseline!B$56*Baseline!B$56/Baseline!B$78)</f>
        <v>0.00001787077918</v>
      </c>
      <c r="F363" s="84">
        <f>Baseline!B$33 * (C363 * Baseline!B$68*Baseline!B$59/Baseline!B$75 + Baseline!B$46 * Baseline!B$54*Baseline!B$69/Baseline!B$76 + Baseline!B$47 * Baseline!B$55*Baseline!B$57/Baseline!B$77 + Baseline!B$56*Baseline!B$58/Baseline!B$78)</f>
        <v>0.0000002390611405</v>
      </c>
      <c r="G363" s="85">
        <f>Baseline!B$33 * (C363 * Baseline!B$68*Baseline!B$60/Baseline!B$75 + Baseline!B$46 * Baseline!B$54*Baseline!B$61/Baseline!B$76 + Baseline!B$47 * Baseline!B$55*Baseline!B$70/Baseline!B$77 + Baseline!B$56*Baseline!B$62/Baseline!B$78)</f>
        <v>0.0000002004119252</v>
      </c>
      <c r="H363" s="84">
        <f>Baseline!B$33 * (C363 * Baseline!B$68*Baseline!B$63/Baseline!B$75 + Baseline!B$46 * Baseline!B$54*Baseline!B$64/Baseline!B$76 + Baseline!B$47 * Baseline!B$55*Baseline!B$65/Baseline!B$77 + Baseline!B$56*Baseline!B$71/Baseline!B$78)</f>
        <v>0.00000000368828888</v>
      </c>
      <c r="I363" s="84">
        <f>Baseline!B$33 * (C363 * Baseline!B$59*Baseline!B$68/Baseline!B$75 + Baseline!B$46 * Baseline!B$69*Baseline!B$54/Baseline!B$76 + Baseline!B$47 * Baseline!B$57*Baseline!B$55/Baseline!B$77 + Baseline!B$58*Baseline!B$56/Baseline!B$78)</f>
        <v>0.0000002390611405</v>
      </c>
      <c r="J363" s="85">
        <f>Baseline!B$33 * (C363 * Baseline!B$59*Baseline!B$59/Baseline!B$75 + Baseline!B$46 * Baseline!B$69*Baseline!B$69/Baseline!B$76 + Baseline!B$47 * Baseline!B$57*Baseline!B$57/Baseline!B$77 + Baseline!B$58*Baseline!B$58/Baseline!B$78)</f>
        <v>0.000002116574434</v>
      </c>
      <c r="K363" s="84">
        <f>Baseline!B$33 * (C363 * Baseline!B$59*Baseline!B$60/Baseline!B$75 + Baseline!B$46 * Baseline!B$69*Baseline!B$61/Baseline!B$76 + Baseline!B$47 * Baseline!B$57*Baseline!B$70/Baseline!B$77 + Baseline!B$58*Baseline!B$62/Baseline!B$78)</f>
        <v>0.00000001648978951</v>
      </c>
      <c r="L363" s="85">
        <f>Baseline!B$33 * (C363 * Baseline!B$59*Baseline!B$63/Baseline!B$75 + Baseline!B$46 * Baseline!B$69*Baseline!B$64/Baseline!B$76 + Baseline!B$47 * Baseline!B$57*Baseline!B$65/Baseline!B$77 + Baseline!B$58*Baseline!B$71/Baseline!B$78)</f>
        <v>0.00000001707279073</v>
      </c>
      <c r="M363" s="84">
        <f>Baseline!B$33 * (C363 * Baseline!B$60*Baseline!B$68/Baseline!B$75 + Baseline!B$46 * Baseline!B$61*Baseline!B$54/Baseline!B$76 + Baseline!B$47 * Baseline!B$70*Baseline!B$55/Baseline!B$77 + Baseline!B$62*Baseline!B$56/Baseline!B$78)</f>
        <v>0.0000002004119252</v>
      </c>
      <c r="N363" s="85">
        <f>Baseline!B$33 * (C363 * Baseline!B$60*Baseline!B$59/Baseline!B$75 + Baseline!B$46 * Baseline!B$61*Baseline!B$69/Baseline!B$76 + Baseline!B$47 * Baseline!B$70*Baseline!B$57/Baseline!B$77 + Baseline!B$62*Baseline!B$58/Baseline!B$78)</f>
        <v>0.00000001648978951</v>
      </c>
      <c r="O363" s="85">
        <f>Baseline!B$33 * (C363 * Baseline!B$60*Baseline!B$60/Baseline!B$75 + Baseline!B$46 * Baseline!B$61*Baseline!B$61/Baseline!B$76 + Baseline!B$47 * Baseline!B$70*Baseline!B$70/Baseline!B$77 + Baseline!B$62*Baseline!B$62/Baseline!B$78)</f>
        <v>0.000001589267535</v>
      </c>
      <c r="P363" s="84">
        <f>Baseline!B$33 * (C363 * Baseline!B$60*Baseline!B$63/Baseline!B$75 + Baseline!B$46 * Baseline!B$61*Baseline!B$64/Baseline!B$76 + Baseline!B$47 * Baseline!B$70*Baseline!B$65/Baseline!B$77 + Baseline!B$62*Baseline!B$71/Baseline!B$78)</f>
        <v>0.000000001956392983</v>
      </c>
      <c r="Q363" s="84">
        <f>Baseline!B$33 * (C363 * Baseline!B$63*Baseline!B$68/Baseline!B$75 + Baseline!B$46 * Baseline!B$64*Baseline!B$54/Baseline!B$76 + Baseline!B$47 * Baseline!B$65*Baseline!B$55/Baseline!B$77 + Baseline!B$71*Baseline!B$56/Baseline!B$78)</f>
        <v>0.00000000368828888</v>
      </c>
      <c r="R363" s="84">
        <f>Baseline!B$33 * (C363 * Baseline!B$63*Baseline!B$59/Baseline!B$75 + Baseline!B$46 * Baseline!B$64*Baseline!B$69/Baseline!B$76 + Baseline!B$47 * Baseline!B$65*Baseline!B$57/Baseline!B$77 + Baseline!B$71*Baseline!B$58/Baseline!B$78)</f>
        <v>0.00000001707279073</v>
      </c>
      <c r="S363" s="84">
        <f>Baseline!B$33 * (C363 * Baseline!B$63*Baseline!B$60/Baseline!B$75 + Baseline!B$46 * Baseline!B$64*Baseline!B$61/Baseline!B$76 + Baseline!B$47 * Baseline!B$65*Baseline!B$70/Baseline!B$77 + Baseline!B$71*Baseline!B$62/Baseline!B$78)</f>
        <v>0.000000001956392983</v>
      </c>
      <c r="T363" s="84">
        <f>Baseline!B$33 * (C363 * Baseline!B$63*Baseline!B$63/Baseline!B$75 + Baseline!B$46 * Baseline!B$64*Baseline!B$64/Baseline!B$76 + Baseline!B$47 * Baseline!B$65*Baseline!B$65/Baseline!B$77 + Baseline!B$71*Baseline!B$71/Baseline!B$78)</f>
        <v>0.00000009856721733</v>
      </c>
      <c r="U363" s="83"/>
      <c r="V363" s="84">
        <f>E363 * ( Baseline!B$89 * Baseline!B$7 )</f>
        <v>0.1854808172</v>
      </c>
      <c r="W363" s="84">
        <f>F363 * ( Baseline!D$89 * Baseline!B$11 )</f>
        <v>0.004409864203</v>
      </c>
      <c r="X363" s="84">
        <f>G363 * ( Baseline!F$89 * Baseline!B$16 )</f>
        <v>0.00696126211</v>
      </c>
      <c r="Y363" s="84">
        <f>H363 * ( Baseline!H$89 * Baseline!B$18 )</f>
        <v>0.001297073337</v>
      </c>
      <c r="Z363" s="86">
        <f t="shared" si="1"/>
        <v>0.1981490168</v>
      </c>
      <c r="AA363" s="84">
        <f>I363 * ( Baseline!B$89 * Baseline!B$7 )</f>
        <v>0.002481215577</v>
      </c>
      <c r="AB363" s="85">
        <f>J363 * ( Baseline!D$89 * Baseline!B$11 )</f>
        <v>0.03904359282</v>
      </c>
      <c r="AC363" s="85">
        <f>K363 * ( Baseline!F$89 * Baseline!B$16 )</f>
        <v>0.0005727690447</v>
      </c>
      <c r="AD363" s="85">
        <f>L363 * ( Baseline!F$89 * Baseline!B$16 )</f>
        <v>0.0005930194577</v>
      </c>
      <c r="AE363" s="86">
        <f t="shared" si="2"/>
        <v>0.0426905969</v>
      </c>
      <c r="AF363" s="86">
        <f>M363 * ( Baseline!B$89 * Baseline!B$7 )</f>
        <v>0.002080075371</v>
      </c>
      <c r="AG363" s="86">
        <f>N363 * ( Baseline!D$89 * Baseline!B$11 )</f>
        <v>0.0003041804801</v>
      </c>
      <c r="AH363" s="86">
        <f>O363 * ( Baseline!F$89 * Baseline!B$16 )</f>
        <v>0.05520284217</v>
      </c>
      <c r="AI363" s="86">
        <f>P363 * ( Baseline!H$89 * Baseline!B$18 )</f>
        <v>0.000688011503</v>
      </c>
      <c r="AJ363" s="86">
        <f t="shared" si="3"/>
        <v>0.05827510953</v>
      </c>
      <c r="AK363" s="86">
        <f>Q363 * ( Baseline!B$89 * Baseline!B$7 )</f>
        <v>0.00003828075028</v>
      </c>
      <c r="AL363" s="86">
        <f>R363 * ( Baseline!D$89 * Baseline!B$11 )</f>
        <v>0.0003149348677</v>
      </c>
      <c r="AM363" s="86">
        <f>S363 * ( Baseline!F$89 * Baseline!B$16 )</f>
        <v>0.00006795486014</v>
      </c>
      <c r="AN363" s="86">
        <f>T363 * ( Baseline!H$89 * Baseline!B$18 )</f>
        <v>0.03466347504</v>
      </c>
      <c r="AO363" s="86">
        <f t="shared" si="4"/>
        <v>0.03508464552</v>
      </c>
      <c r="AP363" s="62"/>
      <c r="AQ363" s="86">
        <f>V363 * ( (1-Baseline!B$90-Baseline!B$89) + (1-B363)*Baseline!B$90 )</f>
        <v>0.09522240391</v>
      </c>
      <c r="AR363" s="86">
        <f>W363 * ( (1-Baseline!B$90-Baseline!B$89) + (1-B363)*Baseline!B$90 )</f>
        <v>0.002263942314</v>
      </c>
      <c r="AS363" s="86">
        <f>X363 * ( (1-Baseline!B$90-Baseline!B$89) + (1-B363)*Baseline!B$90 )</f>
        <v>0.003573782575</v>
      </c>
      <c r="AT363" s="86">
        <f>Y363 * ( (1-Baseline!B$90-Baseline!B$89) + (1-B363)*Baseline!B$90 )</f>
        <v>0.000665893342</v>
      </c>
      <c r="AU363" s="86">
        <f t="shared" si="5"/>
        <v>0.1017260221</v>
      </c>
      <c r="AV363" s="86">
        <f>AA363 * ( (1-Baseline!D$90-Baseline!D$89) + (1-B363)*Baseline!D$90 )</f>
        <v>0.001878828426</v>
      </c>
      <c r="AW363" s="86">
        <f>AB363 * ( (1-Baseline!D$90-Baseline!D$89) + (1-B363)*Baseline!D$90 )</f>
        <v>0.02956462659</v>
      </c>
      <c r="AX363" s="86">
        <f>AC363 * ( (1-Baseline!D$90-Baseline!D$89) + (1-B363)*Baseline!D$90 )</f>
        <v>0.0004337127223</v>
      </c>
      <c r="AY363" s="86">
        <f>AD363 * ( (1-Baseline!D$90-Baseline!D$89) + (1-B363)*Baseline!D$90 )</f>
        <v>0.0004490467594</v>
      </c>
      <c r="AZ363" s="86">
        <f t="shared" si="6"/>
        <v>0.0323262145</v>
      </c>
      <c r="BA363" s="86">
        <f>AF363 * ( (1-Baseline!F$90-Baseline!F$89) + (1-Baseline!B$36)*Baseline!F$90 )</f>
        <v>0.0014968888</v>
      </c>
      <c r="BB363" s="86">
        <f>AG363 * ( (1-Baseline!F$90-Baseline!F$89) + (1-Baseline!B$36)*Baseline!F$90 )</f>
        <v>0.0002188980072</v>
      </c>
      <c r="BC363" s="86">
        <f>AH363 * ( (1-Baseline!F$90-Baseline!F$89) + (1-Baseline!B$36)*Baseline!F$90 )</f>
        <v>0.03972573172</v>
      </c>
      <c r="BD363" s="86">
        <f>AI363 * ( (1-Baseline!F$90-Baseline!F$89) + (1-Baseline!B$36)*Baseline!F$90 )</f>
        <v>0.0004951150939</v>
      </c>
      <c r="BE363" s="86">
        <f t="shared" si="7"/>
        <v>0.04193663362</v>
      </c>
      <c r="BF363" s="86">
        <f>AK363 * ( (1-Baseline!H$90-Baseline!H$89) + (1-Baseline!B$36)*Baseline!H$90 )</f>
        <v>0.00003033060406</v>
      </c>
      <c r="BG363" s="86">
        <f>AL363 * ( (1-Baseline!H$90-Baseline!H$89) + (1-Baseline!B$36)*Baseline!H$90 )</f>
        <v>0.0002495291944</v>
      </c>
      <c r="BH363" s="86">
        <f>AM363 * ( (1-Baseline!H$90-Baseline!H$89) + (1-Baseline!B$36)*Baseline!H$90 )</f>
        <v>0.00005384199479</v>
      </c>
      <c r="BI363" s="86">
        <f>AN363 * ( (1-Baseline!H$90-Baseline!H$89) + (1-Baseline!B$36)*Baseline!H$90 )</f>
        <v>0.02746456454</v>
      </c>
      <c r="BJ363" s="86">
        <f t="shared" si="8"/>
        <v>0.02779826634</v>
      </c>
      <c r="BK363" s="62"/>
      <c r="BL363" s="86">
        <f t="shared" si="19"/>
        <v>0.9360673101</v>
      </c>
      <c r="BM363" s="86">
        <f t="shared" si="20"/>
        <v>0.02225529187</v>
      </c>
      <c r="BN363" s="86">
        <f t="shared" si="21"/>
        <v>0.03513144916</v>
      </c>
      <c r="BO363" s="86">
        <f t="shared" si="22"/>
        <v>0.006545948893</v>
      </c>
      <c r="BP363" s="86">
        <f t="shared" si="9"/>
        <v>1</v>
      </c>
      <c r="BQ363" s="86">
        <f t="shared" si="23"/>
        <v>0.05812089212</v>
      </c>
      <c r="BR363" s="86">
        <f t="shared" si="24"/>
        <v>0.9145712559</v>
      </c>
      <c r="BS363" s="86">
        <f t="shared" si="25"/>
        <v>0.0134167495</v>
      </c>
      <c r="BT363" s="86">
        <f t="shared" si="26"/>
        <v>0.01389110251</v>
      </c>
      <c r="BU363" s="86">
        <f t="shared" si="10"/>
        <v>1</v>
      </c>
      <c r="BV363" s="86">
        <f t="shared" si="27"/>
        <v>0.03569406198</v>
      </c>
      <c r="BW363" s="86">
        <f t="shared" si="28"/>
        <v>0.005219732447</v>
      </c>
      <c r="BX363" s="86">
        <f t="shared" si="29"/>
        <v>0.9472799386</v>
      </c>
      <c r="BY363" s="86">
        <f t="shared" si="30"/>
        <v>0.01180626701</v>
      </c>
      <c r="BZ363" s="86">
        <f t="shared" si="11"/>
        <v>1</v>
      </c>
      <c r="CA363" s="86">
        <f t="shared" si="31"/>
        <v>0.001091096966</v>
      </c>
      <c r="CB363" s="86">
        <f t="shared" si="32"/>
        <v>0.00897643009</v>
      </c>
      <c r="CC363" s="86">
        <f t="shared" si="33"/>
        <v>0.00193688319</v>
      </c>
      <c r="CD363" s="86">
        <f t="shared" si="34"/>
        <v>0.9879955898</v>
      </c>
      <c r="CE363" s="86">
        <f t="shared" si="12"/>
        <v>1</v>
      </c>
      <c r="CF363" s="62"/>
      <c r="CG363" s="86">
        <f t="shared" si="35"/>
        <v>0.9360673101</v>
      </c>
      <c r="CH363" s="86">
        <f t="shared" si="36"/>
        <v>0.02225529187</v>
      </c>
      <c r="CI363" s="86">
        <f t="shared" si="37"/>
        <v>0.03513144916</v>
      </c>
      <c r="CJ363" s="86">
        <f t="shared" si="38"/>
        <v>0.006545948893</v>
      </c>
      <c r="CK363" s="86">
        <f t="shared" si="13"/>
        <v>1</v>
      </c>
      <c r="CL363" s="86">
        <f t="shared" si="39"/>
        <v>0.05812089212</v>
      </c>
      <c r="CM363" s="86">
        <f t="shared" si="40"/>
        <v>0.9145712559</v>
      </c>
      <c r="CN363" s="86">
        <f t="shared" si="41"/>
        <v>0.0134167495</v>
      </c>
      <c r="CO363" s="86">
        <f t="shared" si="42"/>
        <v>0.01389110251</v>
      </c>
      <c r="CP363" s="86">
        <f t="shared" si="14"/>
        <v>1</v>
      </c>
      <c r="CQ363" s="86">
        <f t="shared" si="43"/>
        <v>0.03569406198</v>
      </c>
      <c r="CR363" s="86">
        <f t="shared" si="44"/>
        <v>0.005219732447</v>
      </c>
      <c r="CS363" s="86">
        <f t="shared" si="45"/>
        <v>0.9472799386</v>
      </c>
      <c r="CT363" s="86">
        <f t="shared" si="46"/>
        <v>0.01180626701</v>
      </c>
      <c r="CU363" s="86">
        <f t="shared" si="15"/>
        <v>1</v>
      </c>
      <c r="CV363" s="86">
        <f t="shared" si="47"/>
        <v>0.001091096966</v>
      </c>
      <c r="CW363" s="86">
        <f t="shared" si="48"/>
        <v>0.00897643009</v>
      </c>
      <c r="CX363" s="86">
        <f t="shared" si="49"/>
        <v>0.00193688319</v>
      </c>
      <c r="CY363" s="86">
        <f t="shared" si="50"/>
        <v>0.9879955898</v>
      </c>
      <c r="CZ363" s="86">
        <f t="shared" si="16"/>
        <v>1</v>
      </c>
      <c r="DA363" s="62"/>
      <c r="DB363" s="86">
        <f>(AQ363*Baseline!B$7 + AV363*Baseline!B$11 + BA363*Baseline!B$16 + BF363*Baseline!B$18)</f>
        <v>56615.83991</v>
      </c>
      <c r="DC363" s="86">
        <f>(AR363*Baseline!B$7 + AW363*Baseline!B$11 + BB363*Baseline!B$16 + BG363*Baseline!B$18)</f>
        <v>76660.44558</v>
      </c>
      <c r="DD363" s="86">
        <f>(AS363*Baseline!B$7 + AX363*Baseline!B$11 + BC363*Baseline!B$16 + BH363*Baseline!B$18)</f>
        <v>138217.6229</v>
      </c>
      <c r="DE363" s="86">
        <f>(AT363*Baseline!B$7 + AY363*Baseline!B$11 + BD363*Baseline!B$16 + BI363*Baseline!B$18)</f>
        <v>1260569.515</v>
      </c>
      <c r="DF363" s="86">
        <f t="shared" si="17"/>
        <v>1532063.423</v>
      </c>
      <c r="DG363" s="62"/>
      <c r="DH363" s="86">
        <f t="shared" si="51"/>
        <v>0.03695397923</v>
      </c>
      <c r="DI363" s="86">
        <f t="shared" si="52"/>
        <v>0.05003738385</v>
      </c>
      <c r="DJ363" s="86">
        <f t="shared" si="53"/>
        <v>0.09021664564</v>
      </c>
      <c r="DK363" s="86">
        <f t="shared" si="54"/>
        <v>0.8227919913</v>
      </c>
      <c r="DL363" s="86">
        <f t="shared" si="18"/>
        <v>1</v>
      </c>
      <c r="DM363" s="62"/>
      <c r="DN363" s="86">
        <f>DH363 / (Baseline!B$7/Baseline!B$17)</f>
        <v>3.944594225</v>
      </c>
      <c r="DO363" s="86">
        <f>DI363 / (Baseline!B$11/Baseline!B$17)</f>
        <v>1.207926395</v>
      </c>
      <c r="DP363" s="86">
        <f>DJ363 / (Baseline!B$16/Baseline!B$17)</f>
        <v>1.394119816</v>
      </c>
      <c r="DQ363" s="86">
        <f>DK363 / (Baseline!B$18/Baseline!B$17)</f>
        <v>0.930238984</v>
      </c>
      <c r="DR363" s="62"/>
      <c r="DS363" s="86">
        <f>DH363 / Baseline!H$117</f>
        <v>1.478422047</v>
      </c>
      <c r="DT363" s="86">
        <f>DI363 / Baseline!H$118</f>
        <v>1.126344124</v>
      </c>
      <c r="DU363" s="86">
        <f>DJ363 / Baseline!H$119</f>
        <v>1.078487165</v>
      </c>
      <c r="DV363" s="86">
        <f>DK363 / Baseline!H$120</f>
        <v>0.9715008497</v>
      </c>
      <c r="DW363" s="87"/>
      <c r="DX363" s="86">
        <f>(AU363*Baseline!B$34)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0.02778843457</v>
      </c>
      <c r="DY363" s="86">
        <f>(AZ363*Baseline!B$34) + (Baseline!D$90*(1-Baseline!D$91)*Baseline!B$35) + (Baseline!D$90*Baseline!D$91*((1-Baseline!D$92)*Baseline!B$40 + Baseline!D$92*Baseline!B$41))</f>
        <v>0.01126250018</v>
      </c>
      <c r="DZ363" s="86">
        <f>(BE363*Baseline!B$34) + (Baseline!F$90*(1-Baseline!F$91)*Baseline!B$35) + (Baseline!F$90*Baseline!F$91*((1-Baseline!F$92)*Baseline!B$40 + Baseline!F$92*Baseline!B$41))</f>
        <v>0.01402113504</v>
      </c>
      <c r="EA363" s="86">
        <f>(BJ363*Baseline!B$34) + (Baseline!H$90*(1-Baseline!H$91)*Baseline!B$35) + (Baseline!H$90*Baseline!H$91*((1-Baseline!H$92)*Baseline!B$40 + Baseline!H$92*Baseline!B$41))</f>
        <v>0.009314739951</v>
      </c>
      <c r="EB363" s="86">
        <f>( DX363*Baseline!B$7 + DY363*Baseline!B$11 + DZ363*Baseline!B$16 + EA363*Baseline!B$18 ) / Baseline!B$17</f>
        <v>0.009873052178</v>
      </c>
    </row>
    <row r="364">
      <c r="A364" s="73" t="s">
        <v>540</v>
      </c>
      <c r="B364" s="85">
        <f>MIN( MAX( NORMINV( MCrands!B364, (B$5+B$4)/2, (B$5-B$4)/3.29 ), 0 ), 1 )</f>
        <v>0.4542748765</v>
      </c>
      <c r="C364" s="85">
        <f>MAX( NORMINV( MCrands!C364, (C$5+C$4)/2, (C$5-C$4)/3.29 ), 0 )</f>
        <v>3.207376851</v>
      </c>
      <c r="D364" s="83"/>
      <c r="E364" s="84">
        <f>Baseline!B$33 * (C364 * Baseline!B$68*Baseline!B$68/Baseline!B$75 + Baseline!B$46 * Baseline!B$54*Baseline!B$54/Baseline!B$76 + Baseline!B$47 * Baseline!B$55*Baseline!B$55/Baseline!B$77 + Baseline!B$56*Baseline!B$56/Baseline!B$78)</f>
        <v>0.00002275779617</v>
      </c>
      <c r="F364" s="84">
        <f>Baseline!B$33 * (C364 * Baseline!B$68*Baseline!B$59/Baseline!B$75 + Baseline!B$46 * Baseline!B$54*Baseline!B$69/Baseline!B$76 + Baseline!B$47 * Baseline!B$55*Baseline!B$57/Baseline!B$77 + Baseline!B$56*Baseline!B$58/Baseline!B$78)</f>
        <v>0.0000002398327748</v>
      </c>
      <c r="G364" s="85">
        <f>Baseline!B$33 * (C364 * Baseline!B$68*Baseline!B$60/Baseline!B$75 + Baseline!B$46 * Baseline!B$54*Baseline!B$61/Baseline!B$76 + Baseline!B$47 * Baseline!B$55*Baseline!B$70/Baseline!B$77 + Baseline!B$56*Baseline!B$62/Baseline!B$78)</f>
        <v>0.0000002023088594</v>
      </c>
      <c r="H364" s="84">
        <f>Baseline!B$33 * (C364 * Baseline!B$68*Baseline!B$63/Baseline!B$75 + Baseline!B$46 * Baseline!B$54*Baseline!B$64/Baseline!B$76 + Baseline!B$47 * Baseline!B$55*Baseline!B$65/Baseline!B$77 + Baseline!B$56*Baseline!B$71/Baseline!B$78)</f>
        <v>0.000000003877982302</v>
      </c>
      <c r="I364" s="84">
        <f>Baseline!B$33 * (C364 * Baseline!B$59*Baseline!B$68/Baseline!B$75 + Baseline!B$46 * Baseline!B$69*Baseline!B$54/Baseline!B$76 + Baseline!B$47 * Baseline!B$57*Baseline!B$55/Baseline!B$77 + Baseline!B$58*Baseline!B$56/Baseline!B$78)</f>
        <v>0.0000002398327748</v>
      </c>
      <c r="J364" s="85">
        <f>Baseline!B$33 * (C364 * Baseline!B$59*Baseline!B$59/Baseline!B$75 + Baseline!B$46 * Baseline!B$69*Baseline!B$69/Baseline!B$76 + Baseline!B$47 * Baseline!B$57*Baseline!B$57/Baseline!B$77 + Baseline!B$58*Baseline!B$58/Baseline!B$78)</f>
        <v>0.000002116574556</v>
      </c>
      <c r="K364" s="84">
        <f>Baseline!B$33 * (C364 * Baseline!B$59*Baseline!B$60/Baseline!B$75 + Baseline!B$46 * Baseline!B$69*Baseline!B$61/Baseline!B$76 + Baseline!B$47 * Baseline!B$57*Baseline!B$70/Baseline!B$77 + Baseline!B$58*Baseline!B$62/Baseline!B$78)</f>
        <v>0.00000001649008903</v>
      </c>
      <c r="L364" s="85">
        <f>Baseline!B$33 * (C364 * Baseline!B$59*Baseline!B$63/Baseline!B$75 + Baseline!B$46 * Baseline!B$69*Baseline!B$64/Baseline!B$76 + Baseline!B$47 * Baseline!B$57*Baseline!B$65/Baseline!B$77 + Baseline!B$58*Baseline!B$71/Baseline!B$78)</f>
        <v>0.00000001707282068</v>
      </c>
      <c r="M364" s="84">
        <f>Baseline!B$33 * (C364 * Baseline!B$60*Baseline!B$68/Baseline!B$75 + Baseline!B$46 * Baseline!B$61*Baseline!B$54/Baseline!B$76 + Baseline!B$47 * Baseline!B$70*Baseline!B$55/Baseline!B$77 + Baseline!B$62*Baseline!B$56/Baseline!B$78)</f>
        <v>0.0000002023088594</v>
      </c>
      <c r="N364" s="85">
        <f>Baseline!B$33 * (C364 * Baseline!B$60*Baseline!B$59/Baseline!B$75 + Baseline!B$46 * Baseline!B$61*Baseline!B$69/Baseline!B$76 + Baseline!B$47 * Baseline!B$70*Baseline!B$57/Baseline!B$77 + Baseline!B$62*Baseline!B$58/Baseline!B$78)</f>
        <v>0.00000001649008903</v>
      </c>
      <c r="O364" s="85">
        <f>Baseline!B$33 * (C364 * Baseline!B$60*Baseline!B$60/Baseline!B$75 + Baseline!B$46 * Baseline!B$61*Baseline!B$61/Baseline!B$76 + Baseline!B$47 * Baseline!B$70*Baseline!B$70/Baseline!B$77 + Baseline!B$62*Baseline!B$62/Baseline!B$78)</f>
        <v>0.000001589268271</v>
      </c>
      <c r="P364" s="84">
        <f>Baseline!B$33 * (C364 * Baseline!B$60*Baseline!B$63/Baseline!B$75 + Baseline!B$46 * Baseline!B$61*Baseline!B$64/Baseline!B$76 + Baseline!B$47 * Baseline!B$70*Baseline!B$65/Baseline!B$77 + Baseline!B$62*Baseline!B$71/Baseline!B$78)</f>
        <v>0.000000001956466614</v>
      </c>
      <c r="Q364" s="84">
        <f>Baseline!B$33 * (C364 * Baseline!B$63*Baseline!B$68/Baseline!B$75 + Baseline!B$46 * Baseline!B$64*Baseline!B$54/Baseline!B$76 + Baseline!B$47 * Baseline!B$65*Baseline!B$55/Baseline!B$77 + Baseline!B$71*Baseline!B$56/Baseline!B$78)</f>
        <v>0.000000003877982302</v>
      </c>
      <c r="R364" s="84">
        <f>Baseline!B$33 * (C364 * Baseline!B$63*Baseline!B$59/Baseline!B$75 + Baseline!B$46 * Baseline!B$64*Baseline!B$69/Baseline!B$76 + Baseline!B$47 * Baseline!B$65*Baseline!B$57/Baseline!B$77 + Baseline!B$71*Baseline!B$58/Baseline!B$78)</f>
        <v>0.00000001707282068</v>
      </c>
      <c r="S364" s="84">
        <f>Baseline!B$33 * (C364 * Baseline!B$63*Baseline!B$60/Baseline!B$75 + Baseline!B$46 * Baseline!B$64*Baseline!B$61/Baseline!B$76 + Baseline!B$47 * Baseline!B$65*Baseline!B$70/Baseline!B$77 + Baseline!B$71*Baseline!B$62/Baseline!B$78)</f>
        <v>0.000000001956466614</v>
      </c>
      <c r="T364" s="84">
        <f>Baseline!B$33 * (C364 * Baseline!B$63*Baseline!B$63/Baseline!B$75 + Baseline!B$46 * Baseline!B$64*Baseline!B$64/Baseline!B$76 + Baseline!B$47 * Baseline!B$65*Baseline!B$65/Baseline!B$77 + Baseline!B$71*Baseline!B$71/Baseline!B$78)</f>
        <v>0.0000000985672247</v>
      </c>
      <c r="U364" s="83"/>
      <c r="V364" s="84">
        <f>E364 * ( Baseline!B$89 * Baseline!B$7 )</f>
        <v>0.2362031664</v>
      </c>
      <c r="W364" s="84">
        <f>F364 * ( Baseline!D$89 * Baseline!B$11 )</f>
        <v>0.004424098228</v>
      </c>
      <c r="X364" s="84">
        <f>G364 * ( Baseline!F$89 * Baseline!B$16 )</f>
        <v>0.007027151684</v>
      </c>
      <c r="Y364" s="84">
        <f>H364 * ( Baseline!H$89 * Baseline!B$18 )</f>
        <v>0.001363783481</v>
      </c>
      <c r="Z364" s="86">
        <f t="shared" si="1"/>
        <v>0.2490181998</v>
      </c>
      <c r="AA364" s="84">
        <f>I364 * ( Baseline!B$89 * Baseline!B$7 )</f>
        <v>0.002489224369</v>
      </c>
      <c r="AB364" s="85">
        <f>J364 * ( Baseline!D$89 * Baseline!B$11 )</f>
        <v>0.03904359507</v>
      </c>
      <c r="AC364" s="85">
        <f>K364 * ( Baseline!F$89 * Baseline!B$16 )</f>
        <v>0.0005727794483</v>
      </c>
      <c r="AD364" s="85">
        <f>L364 * ( Baseline!F$89 * Baseline!B$16 )</f>
        <v>0.0005930204981</v>
      </c>
      <c r="AE364" s="86">
        <f t="shared" si="2"/>
        <v>0.04269861938</v>
      </c>
      <c r="AF364" s="86">
        <f>M364 * ( Baseline!B$89 * Baseline!B$7 )</f>
        <v>0.002099763652</v>
      </c>
      <c r="AG364" s="86">
        <f>N364 * ( Baseline!D$89 * Baseline!B$11 )</f>
        <v>0.0003041860051</v>
      </c>
      <c r="AH364" s="86">
        <f>O364 * ( Baseline!F$89 * Baseline!B$16 )</f>
        <v>0.05520286775</v>
      </c>
      <c r="AI364" s="86">
        <f>P364 * ( Baseline!H$89 * Baseline!B$18 )</f>
        <v>0.000688037397</v>
      </c>
      <c r="AJ364" s="86">
        <f t="shared" si="3"/>
        <v>0.0582948548</v>
      </c>
      <c r="AK364" s="86">
        <f>Q364 * ( Baseline!B$89 * Baseline!B$7 )</f>
        <v>0.00004024957831</v>
      </c>
      <c r="AL364" s="86">
        <f>R364 * ( Baseline!D$89 * Baseline!B$11 )</f>
        <v>0.0003149354203</v>
      </c>
      <c r="AM364" s="86">
        <f>S364 * ( Baseline!F$89 * Baseline!B$16 )</f>
        <v>0.0000679574177</v>
      </c>
      <c r="AN364" s="86">
        <f>T364 * ( Baseline!H$89 * Baseline!B$18 )</f>
        <v>0.03466347763</v>
      </c>
      <c r="AO364" s="86">
        <f t="shared" si="4"/>
        <v>0.03508662005</v>
      </c>
      <c r="AP364" s="62"/>
      <c r="AQ364" s="86">
        <f>V364 * ( (1-Baseline!B$90-Baseline!B$89) + (1-B364)*Baseline!B$90 )</f>
        <v>0.1356503825</v>
      </c>
      <c r="AR364" s="86">
        <f>W364 * ( (1-Baseline!B$90-Baseline!B$89) + (1-B364)*Baseline!B$90 )</f>
        <v>0.002540739084</v>
      </c>
      <c r="AS364" s="86">
        <f>X364 * ( (1-Baseline!B$90-Baseline!B$89) + (1-B364)*Baseline!B$90 )</f>
        <v>0.004035660606</v>
      </c>
      <c r="AT364" s="86">
        <f>Y364 * ( (1-Baseline!B$90-Baseline!B$89) + (1-B364)*Baseline!B$90 )</f>
        <v>0.0007832145249</v>
      </c>
      <c r="AU364" s="86">
        <f t="shared" si="5"/>
        <v>0.1430099967</v>
      </c>
      <c r="AV364" s="86">
        <f>AA364 * ( (1-Baseline!D$90-Baseline!D$89) + (1-B364)*Baseline!D$90 )</f>
        <v>0.001961218199</v>
      </c>
      <c r="AW364" s="86">
        <f>AB364 * ( (1-Baseline!D$90-Baseline!D$89) + (1-B364)*Baseline!D$90 )</f>
        <v>0.03076179478</v>
      </c>
      <c r="AX364" s="86">
        <f>AC364 * ( (1-Baseline!D$90-Baseline!D$89) + (1-B364)*Baseline!D$90 )</f>
        <v>0.0004512833363</v>
      </c>
      <c r="AY364" s="86">
        <f>AD364 * ( (1-Baseline!D$90-Baseline!D$89) + (1-B364)*Baseline!D$90 )</f>
        <v>0.0004672309205</v>
      </c>
      <c r="AZ364" s="86">
        <f t="shared" si="6"/>
        <v>0.03364152724</v>
      </c>
      <c r="BA364" s="86">
        <f>AF364 * ( (1-Baseline!F$90-Baseline!F$89) + (1-Baseline!B$36)*Baseline!F$90 )</f>
        <v>0.001511057116</v>
      </c>
      <c r="BB364" s="86">
        <f>AG364 * ( (1-Baseline!F$90-Baseline!F$89) + (1-Baseline!B$36)*Baseline!F$90 )</f>
        <v>0.0002189019832</v>
      </c>
      <c r="BC364" s="86">
        <f>AH364 * ( (1-Baseline!F$90-Baseline!F$89) + (1-Baseline!B$36)*Baseline!F$90 )</f>
        <v>0.03972575013</v>
      </c>
      <c r="BD364" s="86">
        <f>AI364 * ( (1-Baseline!F$90-Baseline!F$89) + (1-Baseline!B$36)*Baseline!F$90 )</f>
        <v>0.0004951337281</v>
      </c>
      <c r="BE364" s="86">
        <f t="shared" si="7"/>
        <v>0.04195084295</v>
      </c>
      <c r="BF364" s="86">
        <f>AK364 * ( (1-Baseline!H$90-Baseline!H$89) + (1-Baseline!B$36)*Baseline!H$90 )</f>
        <v>0.00003189054589</v>
      </c>
      <c r="BG364" s="86">
        <f>AL364 * ( (1-Baseline!H$90-Baseline!H$89) + (1-Baseline!B$36)*Baseline!H$90 )</f>
        <v>0.0002495296322</v>
      </c>
      <c r="BH364" s="86">
        <f>AM364 * ( (1-Baseline!H$90-Baseline!H$89) + (1-Baseline!B$36)*Baseline!H$90 )</f>
        <v>0.00005384402119</v>
      </c>
      <c r="BI364" s="86">
        <f>AN364 * ( (1-Baseline!H$90-Baseline!H$89) + (1-Baseline!B$36)*Baseline!H$90 )</f>
        <v>0.0274645666</v>
      </c>
      <c r="BJ364" s="86">
        <f t="shared" si="8"/>
        <v>0.0277998308</v>
      </c>
      <c r="BK364" s="62"/>
      <c r="BL364" s="86">
        <f t="shared" si="19"/>
        <v>0.9485377639</v>
      </c>
      <c r="BM364" s="86">
        <f t="shared" si="20"/>
        <v>0.0177661642</v>
      </c>
      <c r="BN364" s="86">
        <f t="shared" si="21"/>
        <v>0.0282194301</v>
      </c>
      <c r="BO364" s="86">
        <f t="shared" si="22"/>
        <v>0.005476641794</v>
      </c>
      <c r="BP364" s="86">
        <f t="shared" si="9"/>
        <v>1</v>
      </c>
      <c r="BQ364" s="86">
        <f t="shared" si="23"/>
        <v>0.0582975376</v>
      </c>
      <c r="BR364" s="86">
        <f t="shared" si="24"/>
        <v>0.9143994731</v>
      </c>
      <c r="BS364" s="86">
        <f t="shared" si="25"/>
        <v>0.01341447233</v>
      </c>
      <c r="BT364" s="86">
        <f t="shared" si="26"/>
        <v>0.01388851693</v>
      </c>
      <c r="BU364" s="86">
        <f t="shared" si="10"/>
        <v>1</v>
      </c>
      <c r="BV364" s="86">
        <f t="shared" si="27"/>
        <v>0.03601970806</v>
      </c>
      <c r="BW364" s="86">
        <f t="shared" si="28"/>
        <v>0.005218059229</v>
      </c>
      <c r="BX364" s="86">
        <f t="shared" si="29"/>
        <v>0.9469595205</v>
      </c>
      <c r="BY364" s="86">
        <f t="shared" si="30"/>
        <v>0.01180271225</v>
      </c>
      <c r="BZ364" s="86">
        <f t="shared" si="11"/>
        <v>1</v>
      </c>
      <c r="CA364" s="86">
        <f t="shared" si="31"/>
        <v>0.001147148921</v>
      </c>
      <c r="CB364" s="86">
        <f t="shared" si="32"/>
        <v>0.008975940681</v>
      </c>
      <c r="CC364" s="86">
        <f t="shared" si="33"/>
        <v>0.001936847083</v>
      </c>
      <c r="CD364" s="86">
        <f t="shared" si="34"/>
        <v>0.9879400633</v>
      </c>
      <c r="CE364" s="86">
        <f t="shared" si="12"/>
        <v>1</v>
      </c>
      <c r="CF364" s="62"/>
      <c r="CG364" s="86">
        <f t="shared" si="35"/>
        <v>0.9485377639</v>
      </c>
      <c r="CH364" s="86">
        <f t="shared" si="36"/>
        <v>0.0177661642</v>
      </c>
      <c r="CI364" s="86">
        <f t="shared" si="37"/>
        <v>0.0282194301</v>
      </c>
      <c r="CJ364" s="86">
        <f t="shared" si="38"/>
        <v>0.005476641794</v>
      </c>
      <c r="CK364" s="86">
        <f t="shared" si="13"/>
        <v>1</v>
      </c>
      <c r="CL364" s="86">
        <f t="shared" si="39"/>
        <v>0.0582975376</v>
      </c>
      <c r="CM364" s="86">
        <f t="shared" si="40"/>
        <v>0.9143994731</v>
      </c>
      <c r="CN364" s="86">
        <f t="shared" si="41"/>
        <v>0.01341447233</v>
      </c>
      <c r="CO364" s="86">
        <f t="shared" si="42"/>
        <v>0.01388851693</v>
      </c>
      <c r="CP364" s="86">
        <f t="shared" si="14"/>
        <v>1</v>
      </c>
      <c r="CQ364" s="86">
        <f t="shared" si="43"/>
        <v>0.03601970806</v>
      </c>
      <c r="CR364" s="86">
        <f t="shared" si="44"/>
        <v>0.005218059229</v>
      </c>
      <c r="CS364" s="86">
        <f t="shared" si="45"/>
        <v>0.9469595205</v>
      </c>
      <c r="CT364" s="86">
        <f t="shared" si="46"/>
        <v>0.01180271225</v>
      </c>
      <c r="CU364" s="86">
        <f t="shared" si="15"/>
        <v>1</v>
      </c>
      <c r="CV364" s="86">
        <f t="shared" si="47"/>
        <v>0.001147148921</v>
      </c>
      <c r="CW364" s="86">
        <f t="shared" si="48"/>
        <v>0.008975940681</v>
      </c>
      <c r="CX364" s="86">
        <f t="shared" si="49"/>
        <v>0.001936847083</v>
      </c>
      <c r="CY364" s="86">
        <f t="shared" si="50"/>
        <v>0.9879400633</v>
      </c>
      <c r="CZ364" s="86">
        <f t="shared" si="16"/>
        <v>1</v>
      </c>
      <c r="DA364" s="62"/>
      <c r="DB364" s="86">
        <f>(AQ364*Baseline!B$7 + AV364*Baseline!B$11 + BA364*Baseline!B$16 + BF364*Baseline!B$18)</f>
        <v>76518.9964</v>
      </c>
      <c r="DC364" s="86">
        <f>(AR364*Baseline!B$7 + AW364*Baseline!B$11 + BB364*Baseline!B$16 + BG364*Baseline!B$18)</f>
        <v>79362.11721</v>
      </c>
      <c r="DD364" s="86">
        <f>(AS364*Baseline!B$7 + AX364*Baseline!B$11 + BC364*Baseline!B$16 + BH364*Baseline!B$18)</f>
        <v>138479.4694</v>
      </c>
      <c r="DE364" s="86">
        <f>(AT364*Baseline!B$7 + AY364*Baseline!B$11 + BD364*Baseline!B$16 + BI364*Baseline!B$18)</f>
        <v>1260665.569</v>
      </c>
      <c r="DF364" s="86">
        <f t="shared" si="17"/>
        <v>1555026.152</v>
      </c>
      <c r="DG364" s="62"/>
      <c r="DH364" s="86">
        <f t="shared" si="51"/>
        <v>0.04920753026</v>
      </c>
      <c r="DI364" s="86">
        <f t="shared" si="52"/>
        <v>0.05103587302</v>
      </c>
      <c r="DJ364" s="86">
        <f t="shared" si="53"/>
        <v>0.08905282347</v>
      </c>
      <c r="DK364" s="86">
        <f t="shared" si="54"/>
        <v>0.8107037733</v>
      </c>
      <c r="DL364" s="86">
        <f t="shared" si="18"/>
        <v>1</v>
      </c>
      <c r="DM364" s="62"/>
      <c r="DN364" s="86">
        <f>DH364 / (Baseline!B$7/Baseline!B$17)</f>
        <v>5.252580201</v>
      </c>
      <c r="DO364" s="86">
        <f>DI364 / (Baseline!B$11/Baseline!B$17)</f>
        <v>1.232030402</v>
      </c>
      <c r="DP364" s="86">
        <f>DJ364 / (Baseline!B$16/Baseline!B$17)</f>
        <v>1.376135246</v>
      </c>
      <c r="DQ364" s="86">
        <f>DK364 / (Baseline!B$18/Baseline!B$17)</f>
        <v>0.9165721863</v>
      </c>
      <c r="DR364" s="62"/>
      <c r="DS364" s="86">
        <f>DH364 / Baseline!H$117</f>
        <v>1.968651255</v>
      </c>
      <c r="DT364" s="86">
        <f>DI364 / Baseline!H$118</f>
        <v>1.148820168</v>
      </c>
      <c r="DU364" s="86">
        <f>DJ364 / Baseline!H$119</f>
        <v>1.064574352</v>
      </c>
      <c r="DV364" s="86">
        <f>DK364 / Baseline!H$120</f>
        <v>0.9572278448</v>
      </c>
      <c r="DW364" s="87"/>
      <c r="DX364" s="86">
        <f>(AU364*Baseline!B$34)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0.03398103076</v>
      </c>
      <c r="DY364" s="86">
        <f>(AZ364*Baseline!B$34) + (Baseline!D$90*(1-Baseline!D$91)*Baseline!B$35) + (Baseline!D$90*Baseline!D$91*((1-Baseline!D$92)*Baseline!B$40 + Baseline!D$92*Baseline!B$41))</f>
        <v>0.01145979709</v>
      </c>
      <c r="DZ364" s="86">
        <f>(BE364*Baseline!B$34) + (Baseline!F$90*(1-Baseline!F$91)*Baseline!B$35) + (Baseline!F$90*Baseline!F$91*((1-Baseline!F$92)*Baseline!B$40 + Baseline!F$92*Baseline!B$41))</f>
        <v>0.01402326644</v>
      </c>
      <c r="EA364" s="86">
        <f>(BJ364*Baseline!B$34) + (Baseline!H$90*(1-Baseline!H$91)*Baseline!B$35) + (Baseline!H$90*Baseline!H$91*((1-Baseline!H$92)*Baseline!B$40 + Baseline!H$92*Baseline!B$41))</f>
        <v>0.009314974619</v>
      </c>
      <c r="EB364" s="86">
        <f>( DX364*Baseline!B$7 + DY364*Baseline!B$11 + DZ364*Baseline!B$16 + EA364*Baseline!B$18 ) / Baseline!B$17</f>
        <v>0.009939584378</v>
      </c>
    </row>
    <row r="365">
      <c r="A365" s="73" t="s">
        <v>541</v>
      </c>
      <c r="B365" s="85">
        <f>MIN( MAX( NORMINV( MCrands!B365, (B$5+B$4)/2, (B$5-B$4)/3.29 ), 0 ), 1 )</f>
        <v>0.4418875151</v>
      </c>
      <c r="C365" s="85">
        <f>MAX( NORMINV( MCrands!C365, (C$5+C$4)/2, (C$5-C$4)/3.29 ), 0 )</f>
        <v>2.467201692</v>
      </c>
      <c r="D365" s="83"/>
      <c r="E365" s="84">
        <f>Baseline!B$33 * (C365 * Baseline!B$68*Baseline!B$68/Baseline!B$75 + Baseline!B$46 * Baseline!B$54*Baseline!B$54/Baseline!B$76 + Baseline!B$47 * Baseline!B$55*Baseline!B$55/Baseline!B$77 + Baseline!B$56*Baseline!B$56/Baseline!B$78)</f>
        <v>0.00001751733828</v>
      </c>
      <c r="F365" s="84">
        <f>Baseline!B$33 * (C365 * Baseline!B$68*Baseline!B$59/Baseline!B$75 + Baseline!B$46 * Baseline!B$54*Baseline!B$69/Baseline!B$76 + Baseline!B$47 * Baseline!B$55*Baseline!B$57/Baseline!B$77 + Baseline!B$56*Baseline!B$58/Baseline!B$78)</f>
        <v>0.000000239005334</v>
      </c>
      <c r="G365" s="85">
        <f>Baseline!B$33 * (C365 * Baseline!B$68*Baseline!B$60/Baseline!B$75 + Baseline!B$46 * Baseline!B$54*Baseline!B$61/Baseline!B$76 + Baseline!B$47 * Baseline!B$55*Baseline!B$70/Baseline!B$77 + Baseline!B$56*Baseline!B$62/Baseline!B$78)</f>
        <v>0.0000002002747343</v>
      </c>
      <c r="H365" s="84">
        <f>Baseline!B$33 * (C365 * Baseline!B$68*Baseline!B$63/Baseline!B$75 + Baseline!B$46 * Baseline!B$54*Baseline!B$64/Baseline!B$76 + Baseline!B$47 * Baseline!B$55*Baseline!B$65/Baseline!B$77 + Baseline!B$56*Baseline!B$71/Baseline!B$78)</f>
        <v>0.000000003674569792</v>
      </c>
      <c r="I365" s="84">
        <f>Baseline!B$33 * (C365 * Baseline!B$59*Baseline!B$68/Baseline!B$75 + Baseline!B$46 * Baseline!B$69*Baseline!B$54/Baseline!B$76 + Baseline!B$47 * Baseline!B$57*Baseline!B$55/Baseline!B$77 + Baseline!B$58*Baseline!B$56/Baseline!B$78)</f>
        <v>0.000000239005334</v>
      </c>
      <c r="J365" s="85">
        <f>Baseline!B$33 * (C365 * Baseline!B$59*Baseline!B$59/Baseline!B$75 + Baseline!B$46 * Baseline!B$69*Baseline!B$69/Baseline!B$76 + Baseline!B$47 * Baseline!B$57*Baseline!B$57/Baseline!B$77 + Baseline!B$58*Baseline!B$58/Baseline!B$78)</f>
        <v>0.000002116574425</v>
      </c>
      <c r="K365" s="84">
        <f>Baseline!B$33 * (C365 * Baseline!B$59*Baseline!B$60/Baseline!B$75 + Baseline!B$46 * Baseline!B$69*Baseline!B$61/Baseline!B$76 + Baseline!B$47 * Baseline!B$57*Baseline!B$70/Baseline!B$77 + Baseline!B$58*Baseline!B$62/Baseline!B$78)</f>
        <v>0.00000001648976785</v>
      </c>
      <c r="L365" s="85">
        <f>Baseline!B$33 * (C365 * Baseline!B$59*Baseline!B$63/Baseline!B$75 + Baseline!B$46 * Baseline!B$69*Baseline!B$64/Baseline!B$76 + Baseline!B$47 * Baseline!B$57*Baseline!B$65/Baseline!B$77 + Baseline!B$58*Baseline!B$71/Baseline!B$78)</f>
        <v>0.00000001707278856</v>
      </c>
      <c r="M365" s="84">
        <f>Baseline!B$33 * (C365 * Baseline!B$60*Baseline!B$68/Baseline!B$75 + Baseline!B$46 * Baseline!B$61*Baseline!B$54/Baseline!B$76 + Baseline!B$47 * Baseline!B$70*Baseline!B$55/Baseline!B$77 + Baseline!B$62*Baseline!B$56/Baseline!B$78)</f>
        <v>0.0000002002747343</v>
      </c>
      <c r="N365" s="85">
        <f>Baseline!B$33 * (C365 * Baseline!B$60*Baseline!B$59/Baseline!B$75 + Baseline!B$46 * Baseline!B$61*Baseline!B$69/Baseline!B$76 + Baseline!B$47 * Baseline!B$70*Baseline!B$57/Baseline!B$77 + Baseline!B$62*Baseline!B$58/Baseline!B$78)</f>
        <v>0.00000001648976785</v>
      </c>
      <c r="O365" s="85">
        <f>Baseline!B$33 * (C365 * Baseline!B$60*Baseline!B$60/Baseline!B$75 + Baseline!B$46 * Baseline!B$61*Baseline!B$61/Baseline!B$76 + Baseline!B$47 * Baseline!B$70*Baseline!B$70/Baseline!B$77 + Baseline!B$62*Baseline!B$62/Baseline!B$78)</f>
        <v>0.000001589267482</v>
      </c>
      <c r="P365" s="84">
        <f>Baseline!B$33 * (C365 * Baseline!B$60*Baseline!B$63/Baseline!B$75 + Baseline!B$46 * Baseline!B$61*Baseline!B$64/Baseline!B$76 + Baseline!B$47 * Baseline!B$70*Baseline!B$65/Baseline!B$77 + Baseline!B$62*Baseline!B$71/Baseline!B$78)</f>
        <v>0.000000001956387658</v>
      </c>
      <c r="Q365" s="84">
        <f>Baseline!B$33 * (C365 * Baseline!B$63*Baseline!B$68/Baseline!B$75 + Baseline!B$46 * Baseline!B$64*Baseline!B$54/Baseline!B$76 + Baseline!B$47 * Baseline!B$65*Baseline!B$55/Baseline!B$77 + Baseline!B$71*Baseline!B$56/Baseline!B$78)</f>
        <v>0.000000003674569792</v>
      </c>
      <c r="R365" s="84">
        <f>Baseline!B$33 * (C365 * Baseline!B$63*Baseline!B$59/Baseline!B$75 + Baseline!B$46 * Baseline!B$64*Baseline!B$69/Baseline!B$76 + Baseline!B$47 * Baseline!B$65*Baseline!B$57/Baseline!B$77 + Baseline!B$71*Baseline!B$58/Baseline!B$78)</f>
        <v>0.00000001707278856</v>
      </c>
      <c r="S365" s="84">
        <f>Baseline!B$33 * (C365 * Baseline!B$63*Baseline!B$60/Baseline!B$75 + Baseline!B$46 * Baseline!B$64*Baseline!B$61/Baseline!B$76 + Baseline!B$47 * Baseline!B$65*Baseline!B$70/Baseline!B$77 + Baseline!B$71*Baseline!B$62/Baseline!B$78)</f>
        <v>0.000000001956387658</v>
      </c>
      <c r="T365" s="84">
        <f>Baseline!B$33 * (C365 * Baseline!B$63*Baseline!B$63/Baseline!B$75 + Baseline!B$46 * Baseline!B$64*Baseline!B$64/Baseline!B$76 + Baseline!B$47 * Baseline!B$65*Baseline!B$65/Baseline!B$77 + Baseline!B$71*Baseline!B$71/Baseline!B$78)</f>
        <v>0.0000000985672168</v>
      </c>
      <c r="U365" s="83"/>
      <c r="V365" s="84">
        <f>E365 * ( Baseline!B$89 * Baseline!B$7 )</f>
        <v>0.181812454</v>
      </c>
      <c r="W365" s="84">
        <f>F365 * ( Baseline!D$89 * Baseline!B$11 )</f>
        <v>0.004408834764</v>
      </c>
      <c r="X365" s="84">
        <f>G365 * ( Baseline!F$89 * Baseline!B$16 )</f>
        <v>0.006956496816</v>
      </c>
      <c r="Y365" s="84">
        <f>H365 * ( Baseline!H$89 * Baseline!B$18 )</f>
        <v>0.001292248698</v>
      </c>
      <c r="Z365" s="86">
        <f t="shared" si="1"/>
        <v>0.1944700343</v>
      </c>
      <c r="AA365" s="84">
        <f>I365 * ( Baseline!B$89 * Baseline!B$7 )</f>
        <v>0.002480636362</v>
      </c>
      <c r="AB365" s="85">
        <f>J365 * ( Baseline!D$89 * Baseline!B$11 )</f>
        <v>0.03904359266</v>
      </c>
      <c r="AC365" s="85">
        <f>K365 * ( Baseline!F$89 * Baseline!B$16 )</f>
        <v>0.0005727682923</v>
      </c>
      <c r="AD365" s="85">
        <f>L365 * ( Baseline!F$89 * Baseline!B$16 )</f>
        <v>0.0005930193825</v>
      </c>
      <c r="AE365" s="86">
        <f t="shared" si="2"/>
        <v>0.0426900167</v>
      </c>
      <c r="AF365" s="86">
        <f>M365 * ( Baseline!B$89 * Baseline!B$7 )</f>
        <v>0.002078651467</v>
      </c>
      <c r="AG365" s="86">
        <f>N365 * ( Baseline!D$89 * Baseline!B$11 )</f>
        <v>0.0003041800805</v>
      </c>
      <c r="AH365" s="86">
        <f>O365 * ( Baseline!F$89 * Baseline!B$16 )</f>
        <v>0.05520284033</v>
      </c>
      <c r="AI365" s="86">
        <f>P365 * ( Baseline!H$89 * Baseline!B$18 )</f>
        <v>0.0006880096303</v>
      </c>
      <c r="AJ365" s="86">
        <f t="shared" si="3"/>
        <v>0.0582736815</v>
      </c>
      <c r="AK365" s="86">
        <f>Q365 * ( Baseline!B$89 * Baseline!B$7 )</f>
        <v>0.00003813835987</v>
      </c>
      <c r="AL365" s="86">
        <f>R365 * ( Baseline!D$89 * Baseline!B$11 )</f>
        <v>0.0003149348278</v>
      </c>
      <c r="AM365" s="86">
        <f>S365 * ( Baseline!F$89 * Baseline!B$16 )</f>
        <v>0.00006795467518</v>
      </c>
      <c r="AN365" s="86">
        <f>T365 * ( Baseline!H$89 * Baseline!B$18 )</f>
        <v>0.03466347485</v>
      </c>
      <c r="AO365" s="86">
        <f t="shared" si="4"/>
        <v>0.03508450272</v>
      </c>
      <c r="AP365" s="62"/>
      <c r="AQ365" s="86">
        <f>V365 * ( (1-Baseline!B$90-Baseline!B$89) + (1-B365)*Baseline!B$90 )</f>
        <v>0.1064184859</v>
      </c>
      <c r="AR365" s="86">
        <f>W365 * ( (1-Baseline!B$90-Baseline!B$89) + (1-B365)*Baseline!B$90 )</f>
        <v>0.002580579656</v>
      </c>
      <c r="AS365" s="86">
        <f>X365 * ( (1-Baseline!B$90-Baseline!B$89) + (1-B365)*Baseline!B$90 )</f>
        <v>0.004071777493</v>
      </c>
      <c r="AT365" s="86">
        <f>Y365 * ( (1-Baseline!B$90-Baseline!B$89) + (1-B365)*Baseline!B$90 )</f>
        <v>0.0007563791521</v>
      </c>
      <c r="AU365" s="86">
        <f t="shared" si="5"/>
        <v>0.1138272222</v>
      </c>
      <c r="AV365" s="86">
        <f>AA365 * ( (1-Baseline!D$90-Baseline!D$89) + (1-B365)*Baseline!D$90 )</f>
        <v>0.001968218238</v>
      </c>
      <c r="AW365" s="86">
        <f>AB365 * ( (1-Baseline!D$90-Baseline!D$89) + (1-B365)*Baseline!D$90 )</f>
        <v>0.03097846678</v>
      </c>
      <c r="AX365" s="86">
        <f>AC365 * ( (1-Baseline!D$90-Baseline!D$89) + (1-B365)*Baseline!D$90 )</f>
        <v>0.000454453146</v>
      </c>
      <c r="AY365" s="86">
        <f>AD365 * ( (1-Baseline!D$90-Baseline!D$89) + (1-B365)*Baseline!D$90 )</f>
        <v>0.0004705210251</v>
      </c>
      <c r="AZ365" s="86">
        <f t="shared" si="6"/>
        <v>0.03387165919</v>
      </c>
      <c r="BA365" s="86">
        <f>AF365 * ( (1-Baseline!F$90-Baseline!F$89) + (1-Baseline!B$36)*Baseline!F$90 )</f>
        <v>0.001495864113</v>
      </c>
      <c r="BB365" s="86">
        <f>AG365 * ( (1-Baseline!F$90-Baseline!F$89) + (1-Baseline!B$36)*Baseline!F$90 )</f>
        <v>0.0002188977197</v>
      </c>
      <c r="BC365" s="86">
        <f>AH365 * ( (1-Baseline!F$90-Baseline!F$89) + (1-Baseline!B$36)*Baseline!F$90 )</f>
        <v>0.03972573039</v>
      </c>
      <c r="BD365" s="86">
        <f>AI365 * ( (1-Baseline!F$90-Baseline!F$89) + (1-Baseline!B$36)*Baseline!F$90 )</f>
        <v>0.0004951137462</v>
      </c>
      <c r="BE365" s="86">
        <f t="shared" si="7"/>
        <v>0.04193560597</v>
      </c>
      <c r="BF365" s="86">
        <f>AK365 * ( (1-Baseline!H$90-Baseline!H$89) + (1-Baseline!B$36)*Baseline!H$90 )</f>
        <v>0.00003021778529</v>
      </c>
      <c r="BG365" s="86">
        <f>AL365 * ( (1-Baseline!H$90-Baseline!H$89) + (1-Baseline!B$36)*Baseline!H$90 )</f>
        <v>0.0002495291628</v>
      </c>
      <c r="BH365" s="86">
        <f>AM365 * ( (1-Baseline!H$90-Baseline!H$89) + (1-Baseline!B$36)*Baseline!H$90 )</f>
        <v>0.00005384184823</v>
      </c>
      <c r="BI365" s="86">
        <f>AN365 * ( (1-Baseline!H$90-Baseline!H$89) + (1-Baseline!B$36)*Baseline!H$90 )</f>
        <v>0.0274645644</v>
      </c>
      <c r="BJ365" s="86">
        <f t="shared" si="8"/>
        <v>0.02779815319</v>
      </c>
      <c r="BK365" s="62"/>
      <c r="BL365" s="86">
        <f t="shared" si="19"/>
        <v>0.9349124387</v>
      </c>
      <c r="BM365" s="86">
        <f t="shared" si="20"/>
        <v>0.02267102374</v>
      </c>
      <c r="BN365" s="86">
        <f t="shared" si="21"/>
        <v>0.03577156163</v>
      </c>
      <c r="BO365" s="86">
        <f t="shared" si="22"/>
        <v>0.006644975936</v>
      </c>
      <c r="BP365" s="86">
        <f t="shared" si="9"/>
        <v>1</v>
      </c>
      <c r="BQ365" s="86">
        <f t="shared" si="23"/>
        <v>0.05810811412</v>
      </c>
      <c r="BR365" s="86">
        <f t="shared" si="24"/>
        <v>0.9145836821</v>
      </c>
      <c r="BS365" s="86">
        <f t="shared" si="25"/>
        <v>0.01341691423</v>
      </c>
      <c r="BT365" s="86">
        <f t="shared" si="26"/>
        <v>0.01389128954</v>
      </c>
      <c r="BU365" s="86">
        <f t="shared" si="10"/>
        <v>1</v>
      </c>
      <c r="BV365" s="86">
        <f t="shared" si="27"/>
        <v>0.03567050191</v>
      </c>
      <c r="BW365" s="86">
        <f t="shared" si="28"/>
        <v>0.005219853502</v>
      </c>
      <c r="BX365" s="86">
        <f t="shared" si="29"/>
        <v>0.9473031204</v>
      </c>
      <c r="BY365" s="86">
        <f t="shared" si="30"/>
        <v>0.01180652419</v>
      </c>
      <c r="BZ365" s="86">
        <f t="shared" si="11"/>
        <v>1</v>
      </c>
      <c r="CA365" s="86">
        <f t="shared" si="31"/>
        <v>0.001087042908</v>
      </c>
      <c r="CB365" s="86">
        <f t="shared" si="32"/>
        <v>0.008976465488</v>
      </c>
      <c r="CC365" s="86">
        <f t="shared" si="33"/>
        <v>0.001936885802</v>
      </c>
      <c r="CD365" s="86">
        <f t="shared" si="34"/>
        <v>0.9879996058</v>
      </c>
      <c r="CE365" s="86">
        <f t="shared" si="12"/>
        <v>1</v>
      </c>
      <c r="CF365" s="62"/>
      <c r="CG365" s="86">
        <f t="shared" si="35"/>
        <v>0.9349124387</v>
      </c>
      <c r="CH365" s="86">
        <f t="shared" si="36"/>
        <v>0.02267102374</v>
      </c>
      <c r="CI365" s="86">
        <f t="shared" si="37"/>
        <v>0.03577156163</v>
      </c>
      <c r="CJ365" s="86">
        <f t="shared" si="38"/>
        <v>0.006644975936</v>
      </c>
      <c r="CK365" s="86">
        <f t="shared" si="13"/>
        <v>1</v>
      </c>
      <c r="CL365" s="86">
        <f t="shared" si="39"/>
        <v>0.05810811412</v>
      </c>
      <c r="CM365" s="86">
        <f t="shared" si="40"/>
        <v>0.9145836821</v>
      </c>
      <c r="CN365" s="86">
        <f t="shared" si="41"/>
        <v>0.01341691423</v>
      </c>
      <c r="CO365" s="86">
        <f t="shared" si="42"/>
        <v>0.01389128954</v>
      </c>
      <c r="CP365" s="86">
        <f t="shared" si="14"/>
        <v>1</v>
      </c>
      <c r="CQ365" s="86">
        <f t="shared" si="43"/>
        <v>0.03567050191</v>
      </c>
      <c r="CR365" s="86">
        <f t="shared" si="44"/>
        <v>0.005219853502</v>
      </c>
      <c r="CS365" s="86">
        <f t="shared" si="45"/>
        <v>0.9473031204</v>
      </c>
      <c r="CT365" s="86">
        <f t="shared" si="46"/>
        <v>0.01180652419</v>
      </c>
      <c r="CU365" s="86">
        <f t="shared" si="15"/>
        <v>1</v>
      </c>
      <c r="CV365" s="86">
        <f t="shared" si="47"/>
        <v>0.001087042908</v>
      </c>
      <c r="CW365" s="86">
        <f t="shared" si="48"/>
        <v>0.008976465488</v>
      </c>
      <c r="CX365" s="86">
        <f t="shared" si="49"/>
        <v>0.001936885802</v>
      </c>
      <c r="CY365" s="86">
        <f t="shared" si="50"/>
        <v>0.9879996058</v>
      </c>
      <c r="CZ365" s="86">
        <f t="shared" si="16"/>
        <v>1</v>
      </c>
      <c r="DA365" s="62"/>
      <c r="DB365" s="86">
        <f>(AQ365*Baseline!B$7 + AV365*Baseline!B$11 + BA365*Baseline!B$16 + BF365*Baseline!B$18)</f>
        <v>62229.04197</v>
      </c>
      <c r="DC365" s="86">
        <f>(AR365*Baseline!B$7 + AW365*Baseline!B$11 + BB365*Baseline!B$16 + BG365*Baseline!B$18)</f>
        <v>79846.06891</v>
      </c>
      <c r="DD365" s="86">
        <f>(AS365*Baseline!B$7 + AX365*Baseline!B$11 + BC365*Baseline!B$16 + BH365*Baseline!B$18)</f>
        <v>138503.6183</v>
      </c>
      <c r="DE365" s="86">
        <f>(AT365*Baseline!B$7 + AY365*Baseline!B$11 + BD365*Baseline!B$16 + BI365*Baseline!B$18)</f>
        <v>1260659.442</v>
      </c>
      <c r="DF365" s="86">
        <f t="shared" si="17"/>
        <v>1541238.171</v>
      </c>
      <c r="DG365" s="62"/>
      <c r="DH365" s="86">
        <f t="shared" si="51"/>
        <v>0.04037600622</v>
      </c>
      <c r="DI365" s="86">
        <f t="shared" si="52"/>
        <v>0.05180644396</v>
      </c>
      <c r="DJ365" s="86">
        <f t="shared" si="53"/>
        <v>0.08986516224</v>
      </c>
      <c r="DK365" s="86">
        <f t="shared" si="54"/>
        <v>0.8179523876</v>
      </c>
      <c r="DL365" s="86">
        <f t="shared" si="18"/>
        <v>1</v>
      </c>
      <c r="DM365" s="62"/>
      <c r="DN365" s="86">
        <f>DH365 / (Baseline!B$7/Baseline!B$17)</f>
        <v>4.309873098</v>
      </c>
      <c r="DO365" s="86">
        <f>DI365 / (Baseline!B$11/Baseline!B$17)</f>
        <v>1.250632353</v>
      </c>
      <c r="DP365" s="86">
        <f>DJ365 / (Baseline!B$16/Baseline!B$17)</f>
        <v>1.388688335</v>
      </c>
      <c r="DQ365" s="86">
        <f>DK365 / (Baseline!B$18/Baseline!B$17)</f>
        <v>0.9247673848</v>
      </c>
      <c r="DR365" s="62"/>
      <c r="DS365" s="86">
        <f>DH365 / Baseline!H$117</f>
        <v>1.615327469</v>
      </c>
      <c r="DT365" s="86">
        <f>DI365 / Baseline!H$118</f>
        <v>1.16616576</v>
      </c>
      <c r="DU365" s="86">
        <f>DJ365 / Baseline!H$119</f>
        <v>1.074285386</v>
      </c>
      <c r="DV365" s="86">
        <f>DK365 / Baseline!H$120</f>
        <v>0.9657865511</v>
      </c>
      <c r="DW365" s="87"/>
      <c r="DX365" s="86">
        <f>(AU365*Baseline!B$34)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0.02960361457</v>
      </c>
      <c r="DY365" s="86">
        <f>(AZ365*Baseline!B$34) + (Baseline!D$90*(1-Baseline!D$91)*Baseline!B$35) + (Baseline!D$90*Baseline!D$91*((1-Baseline!D$92)*Baseline!B$40 + Baseline!D$92*Baseline!B$41))</f>
        <v>0.01149431688</v>
      </c>
      <c r="DZ365" s="86">
        <f>(BE365*Baseline!B$34) + (Baseline!F$90*(1-Baseline!F$91)*Baseline!B$35) + (Baseline!F$90*Baseline!F$91*((1-Baseline!F$92)*Baseline!B$40 + Baseline!F$92*Baseline!B$41))</f>
        <v>0.0140209809</v>
      </c>
      <c r="EA365" s="86">
        <f>(BJ365*Baseline!B$34) + (Baseline!H$90*(1-Baseline!H$91)*Baseline!B$35) + (Baseline!H$90*Baseline!H$91*((1-Baseline!H$92)*Baseline!B$40 + Baseline!H$92*Baseline!B$41))</f>
        <v>0.009314722979</v>
      </c>
      <c r="EB365" s="86">
        <f>( DX365*Baseline!B$7 + DY365*Baseline!B$11 + DZ365*Baseline!B$16 + EA365*Baseline!B$18 ) / Baseline!B$17</f>
        <v>0.009899635088</v>
      </c>
    </row>
    <row r="366">
      <c r="A366" s="73" t="s">
        <v>542</v>
      </c>
      <c r="B366" s="85">
        <f>MIN( MAX( NORMINV( MCrands!B366, (B$5+B$4)/2, (B$5-B$4)/3.29 ), 0 ), 1 )</f>
        <v>0.5494686015</v>
      </c>
      <c r="C366" s="85">
        <f>MAX( NORMINV( MCrands!C366, (C$5+C$4)/2, (C$5-C$4)/3.29 ), 0 )</f>
        <v>3.401494522</v>
      </c>
      <c r="D366" s="83"/>
      <c r="E366" s="84">
        <f>Baseline!B$33 * (C366 * Baseline!B$68*Baseline!B$68/Baseline!B$75 + Baseline!B$46 * Baseline!B$54*Baseline!B$54/Baseline!B$76 + Baseline!B$47 * Baseline!B$55*Baseline!B$55/Baseline!B$77 + Baseline!B$56*Baseline!B$56/Baseline!B$78)</f>
        <v>0.00002413215394</v>
      </c>
      <c r="F366" s="84">
        <f>Baseline!B$33 * (C366 * Baseline!B$68*Baseline!B$59/Baseline!B$75 + Baseline!B$46 * Baseline!B$54*Baseline!B$69/Baseline!B$76 + Baseline!B$47 * Baseline!B$55*Baseline!B$57/Baseline!B$77 + Baseline!B$56*Baseline!B$58/Baseline!B$78)</f>
        <v>0.0000002400497786</v>
      </c>
      <c r="G366" s="85">
        <f>Baseline!B$33 * (C366 * Baseline!B$68*Baseline!B$60/Baseline!B$75 + Baseline!B$46 * Baseline!B$54*Baseline!B$61/Baseline!B$76 + Baseline!B$47 * Baseline!B$55*Baseline!B$70/Baseline!B$77 + Baseline!B$56*Baseline!B$62/Baseline!B$78)</f>
        <v>0.0000002028423272</v>
      </c>
      <c r="H366" s="84">
        <f>Baseline!B$33 * (C366 * Baseline!B$68*Baseline!B$63/Baseline!B$75 + Baseline!B$46 * Baseline!B$54*Baseline!B$64/Baseline!B$76 + Baseline!B$47 * Baseline!B$55*Baseline!B$65/Baseline!B$77 + Baseline!B$56*Baseline!B$71/Baseline!B$78)</f>
        <v>0.000000003931329084</v>
      </c>
      <c r="I366" s="84">
        <f>Baseline!B$33 * (C366 * Baseline!B$59*Baseline!B$68/Baseline!B$75 + Baseline!B$46 * Baseline!B$69*Baseline!B$54/Baseline!B$76 + Baseline!B$47 * Baseline!B$57*Baseline!B$55/Baseline!B$77 + Baseline!B$58*Baseline!B$56/Baseline!B$78)</f>
        <v>0.0000002400497786</v>
      </c>
      <c r="J366" s="85">
        <f>Baseline!B$33 * (C366 * Baseline!B$59*Baseline!B$59/Baseline!B$75 + Baseline!B$46 * Baseline!B$69*Baseline!B$69/Baseline!B$76 + Baseline!B$47 * Baseline!B$57*Baseline!B$57/Baseline!B$77 + Baseline!B$58*Baseline!B$58/Baseline!B$78)</f>
        <v>0.00000211657459</v>
      </c>
      <c r="K366" s="84">
        <f>Baseline!B$33 * (C366 * Baseline!B$59*Baseline!B$60/Baseline!B$75 + Baseline!B$46 * Baseline!B$69*Baseline!B$61/Baseline!B$76 + Baseline!B$47 * Baseline!B$57*Baseline!B$70/Baseline!B$77 + Baseline!B$58*Baseline!B$62/Baseline!B$78)</f>
        <v>0.00000001649017326</v>
      </c>
      <c r="L366" s="85">
        <f>Baseline!B$33 * (C366 * Baseline!B$59*Baseline!B$63/Baseline!B$75 + Baseline!B$46 * Baseline!B$69*Baseline!B$64/Baseline!B$76 + Baseline!B$47 * Baseline!B$57*Baseline!B$65/Baseline!B$77 + Baseline!B$58*Baseline!B$71/Baseline!B$78)</f>
        <v>0.0000000170728291</v>
      </c>
      <c r="M366" s="84">
        <f>Baseline!B$33 * (C366 * Baseline!B$60*Baseline!B$68/Baseline!B$75 + Baseline!B$46 * Baseline!B$61*Baseline!B$54/Baseline!B$76 + Baseline!B$47 * Baseline!B$70*Baseline!B$55/Baseline!B$77 + Baseline!B$62*Baseline!B$56/Baseline!B$78)</f>
        <v>0.0000002028423272</v>
      </c>
      <c r="N366" s="85">
        <f>Baseline!B$33 * (C366 * Baseline!B$60*Baseline!B$59/Baseline!B$75 + Baseline!B$46 * Baseline!B$61*Baseline!B$69/Baseline!B$76 + Baseline!B$47 * Baseline!B$70*Baseline!B$57/Baseline!B$77 + Baseline!B$62*Baseline!B$58/Baseline!B$78)</f>
        <v>0.00000001649017326</v>
      </c>
      <c r="O366" s="85">
        <f>Baseline!B$33 * (C366 * Baseline!B$60*Baseline!B$60/Baseline!B$75 + Baseline!B$46 * Baseline!B$61*Baseline!B$61/Baseline!B$76 + Baseline!B$47 * Baseline!B$70*Baseline!B$70/Baseline!B$77 + Baseline!B$62*Baseline!B$62/Baseline!B$78)</f>
        <v>0.000001589268479</v>
      </c>
      <c r="P366" s="84">
        <f>Baseline!B$33 * (C366 * Baseline!B$60*Baseline!B$63/Baseline!B$75 + Baseline!B$46 * Baseline!B$61*Baseline!B$64/Baseline!B$76 + Baseline!B$47 * Baseline!B$70*Baseline!B$65/Baseline!B$77 + Baseline!B$62*Baseline!B$71/Baseline!B$78)</f>
        <v>0.000000001956487321</v>
      </c>
      <c r="Q366" s="84">
        <f>Baseline!B$33 * (C366 * Baseline!B$63*Baseline!B$68/Baseline!B$75 + Baseline!B$46 * Baseline!B$64*Baseline!B$54/Baseline!B$76 + Baseline!B$47 * Baseline!B$65*Baseline!B$55/Baseline!B$77 + Baseline!B$71*Baseline!B$56/Baseline!B$78)</f>
        <v>0.000000003931329084</v>
      </c>
      <c r="R366" s="84">
        <f>Baseline!B$33 * (C366 * Baseline!B$63*Baseline!B$59/Baseline!B$75 + Baseline!B$46 * Baseline!B$64*Baseline!B$69/Baseline!B$76 + Baseline!B$47 * Baseline!B$65*Baseline!B$57/Baseline!B$77 + Baseline!B$71*Baseline!B$58/Baseline!B$78)</f>
        <v>0.0000000170728291</v>
      </c>
      <c r="S366" s="84">
        <f>Baseline!B$33 * (C366 * Baseline!B$63*Baseline!B$60/Baseline!B$75 + Baseline!B$46 * Baseline!B$64*Baseline!B$61/Baseline!B$76 + Baseline!B$47 * Baseline!B$65*Baseline!B$70/Baseline!B$77 + Baseline!B$71*Baseline!B$62/Baseline!B$78)</f>
        <v>0.000000001956487321</v>
      </c>
      <c r="T366" s="84">
        <f>Baseline!B$33 * (C366 * Baseline!B$63*Baseline!B$63/Baseline!B$75 + Baseline!B$46 * Baseline!B$64*Baseline!B$64/Baseline!B$76 + Baseline!B$47 * Baseline!B$65*Baseline!B$65/Baseline!B$77 + Baseline!B$71*Baseline!B$71/Baseline!B$78)</f>
        <v>0.00000009856722677</v>
      </c>
      <c r="U366" s="83"/>
      <c r="V366" s="84">
        <f>E366 * ( Baseline!B$89 * Baseline!B$7 )</f>
        <v>0.2504676258</v>
      </c>
      <c r="W366" s="84">
        <f>F366 * ( Baseline!D$89 * Baseline!B$11 )</f>
        <v>0.004428101211</v>
      </c>
      <c r="X366" s="84">
        <f>G366 * ( Baseline!F$89 * Baseline!B$16 )</f>
        <v>0.007045681566</v>
      </c>
      <c r="Y366" s="84">
        <f>H366 * ( Baseline!H$89 * Baseline!B$18 )</f>
        <v>0.001382544128</v>
      </c>
      <c r="Z366" s="86">
        <f t="shared" si="1"/>
        <v>0.2633239527</v>
      </c>
      <c r="AA366" s="84">
        <f>I366 * ( Baseline!B$89 * Baseline!B$7 )</f>
        <v>0.002491476652</v>
      </c>
      <c r="AB366" s="85">
        <f>J366 * ( Baseline!D$89 * Baseline!B$11 )</f>
        <v>0.0390435957</v>
      </c>
      <c r="AC366" s="85">
        <f>K366 * ( Baseline!F$89 * Baseline!B$16 )</f>
        <v>0.0005727823741</v>
      </c>
      <c r="AD366" s="85">
        <f>L366 * ( Baseline!F$89 * Baseline!B$16 )</f>
        <v>0.0005930207907</v>
      </c>
      <c r="AE366" s="86">
        <f t="shared" si="2"/>
        <v>0.04270087552</v>
      </c>
      <c r="AF366" s="86">
        <f>M366 * ( Baseline!B$89 * Baseline!B$7 )</f>
        <v>0.002105300514</v>
      </c>
      <c r="AG366" s="86">
        <f>N366 * ( Baseline!D$89 * Baseline!B$11 )</f>
        <v>0.0003041875589</v>
      </c>
      <c r="AH366" s="86">
        <f>O366 * ( Baseline!F$89 * Baseline!B$16 )</f>
        <v>0.05520287494</v>
      </c>
      <c r="AI366" s="86">
        <f>P366 * ( Baseline!H$89 * Baseline!B$18 )</f>
        <v>0.0006880446791</v>
      </c>
      <c r="AJ366" s="86">
        <f t="shared" si="3"/>
        <v>0.0583004077</v>
      </c>
      <c r="AK366" s="86">
        <f>Q366 * ( Baseline!B$89 * Baseline!B$7 )</f>
        <v>0.00004080326456</v>
      </c>
      <c r="AL366" s="86">
        <f>R366 * ( Baseline!D$89 * Baseline!B$11 )</f>
        <v>0.0003149355756</v>
      </c>
      <c r="AM366" s="86">
        <f>S366 * ( Baseline!F$89 * Baseline!B$16 )</f>
        <v>0.00006795813695</v>
      </c>
      <c r="AN366" s="86">
        <f>T366 * ( Baseline!H$89 * Baseline!B$18 )</f>
        <v>0.03466347836</v>
      </c>
      <c r="AO366" s="86">
        <f t="shared" si="4"/>
        <v>0.03508717534</v>
      </c>
      <c r="AP366" s="62"/>
      <c r="AQ366" s="86">
        <f>V366 * ( (1-Baseline!B$90-Baseline!B$89) + (1-B366)*Baseline!B$90 )</f>
        <v>0.1226221731</v>
      </c>
      <c r="AR366" s="86">
        <f>W366 * ( (1-Baseline!B$90-Baseline!B$89) + (1-B366)*Baseline!B$90 )</f>
        <v>0.002167878549</v>
      </c>
      <c r="AS366" s="86">
        <f>X366 * ( (1-Baseline!B$90-Baseline!B$89) + (1-B366)*Baseline!B$90 )</f>
        <v>0.003449375071</v>
      </c>
      <c r="AT366" s="86">
        <f>Y366 * ( (1-Baseline!B$90-Baseline!B$89) + (1-B366)*Baseline!B$90 )</f>
        <v>0.0006768562001</v>
      </c>
      <c r="AU366" s="86">
        <f t="shared" si="5"/>
        <v>0.1289162829</v>
      </c>
      <c r="AV366" s="86">
        <f>AA366 * ( (1-Baseline!D$90-Baseline!D$89) + (1-B366)*Baseline!D$90 )</f>
        <v>0.001856739257</v>
      </c>
      <c r="AW366" s="86">
        <f>AB366 * ( (1-Baseline!D$90-Baseline!D$89) + (1-B366)*Baseline!D$90 )</f>
        <v>0.0290967113</v>
      </c>
      <c r="AX366" s="86">
        <f>AC366 * ( (1-Baseline!D$90-Baseline!D$89) + (1-B366)*Baseline!D$90 )</f>
        <v>0.0004268583125</v>
      </c>
      <c r="AY366" s="86">
        <f>AD366 * ( (1-Baseline!D$90-Baseline!D$89) + (1-B366)*Baseline!D$90 )</f>
        <v>0.0004419407186</v>
      </c>
      <c r="AZ366" s="86">
        <f t="shared" si="6"/>
        <v>0.03182224959</v>
      </c>
      <c r="BA366" s="86">
        <f>AF366 * ( (1-Baseline!F$90-Baseline!F$89) + (1-Baseline!B$36)*Baseline!F$90 )</f>
        <v>0.00151504162</v>
      </c>
      <c r="BB366" s="86">
        <f>AG366 * ( (1-Baseline!F$90-Baseline!F$89) + (1-Baseline!B$36)*Baseline!F$90 )</f>
        <v>0.0002189031014</v>
      </c>
      <c r="BC366" s="86">
        <f>AH366 * ( (1-Baseline!F$90-Baseline!F$89) + (1-Baseline!B$36)*Baseline!F$90 )</f>
        <v>0.0397257553</v>
      </c>
      <c r="BD366" s="86">
        <f>AI366 * ( (1-Baseline!F$90-Baseline!F$89) + (1-Baseline!B$36)*Baseline!F$90 )</f>
        <v>0.0004951389685</v>
      </c>
      <c r="BE366" s="86">
        <f t="shared" si="7"/>
        <v>0.04195483899</v>
      </c>
      <c r="BF366" s="86">
        <f>AK366 * ( (1-Baseline!H$90-Baseline!H$89) + (1-Baseline!B$36)*Baseline!H$90 )</f>
        <v>0.00003232924258</v>
      </c>
      <c r="BG366" s="86">
        <f>AL366 * ( (1-Baseline!H$90-Baseline!H$89) + (1-Baseline!B$36)*Baseline!H$90 )</f>
        <v>0.0002495297553</v>
      </c>
      <c r="BH366" s="86">
        <f>AM366 * ( (1-Baseline!H$90-Baseline!H$89) + (1-Baseline!B$36)*Baseline!H$90 )</f>
        <v>0.00005384459107</v>
      </c>
      <c r="BI366" s="86">
        <f>AN366 * ( (1-Baseline!H$90-Baseline!H$89) + (1-Baseline!B$36)*Baseline!H$90 )</f>
        <v>0.02746456717</v>
      </c>
      <c r="BJ366" s="86">
        <f t="shared" si="8"/>
        <v>0.02780027076</v>
      </c>
      <c r="BK366" s="62"/>
      <c r="BL366" s="86">
        <f t="shared" si="19"/>
        <v>0.9511767662</v>
      </c>
      <c r="BM366" s="86">
        <f t="shared" si="20"/>
        <v>0.01681617326</v>
      </c>
      <c r="BN366" s="86">
        <f t="shared" si="21"/>
        <v>0.02675670593</v>
      </c>
      <c r="BO366" s="86">
        <f t="shared" si="22"/>
        <v>0.005250354609</v>
      </c>
      <c r="BP366" s="86">
        <f t="shared" si="9"/>
        <v>1</v>
      </c>
      <c r="BQ366" s="86">
        <f t="shared" si="23"/>
        <v>0.058347203</v>
      </c>
      <c r="BR366" s="86">
        <f t="shared" si="24"/>
        <v>0.9143511749</v>
      </c>
      <c r="BS366" s="86">
        <f t="shared" si="25"/>
        <v>0.01341383208</v>
      </c>
      <c r="BT366" s="86">
        <f t="shared" si="26"/>
        <v>0.01388778997</v>
      </c>
      <c r="BU366" s="86">
        <f t="shared" si="10"/>
        <v>1</v>
      </c>
      <c r="BV366" s="86">
        <f t="shared" si="27"/>
        <v>0.03611124857</v>
      </c>
      <c r="BW366" s="86">
        <f t="shared" si="28"/>
        <v>0.00521758888</v>
      </c>
      <c r="BX366" s="86">
        <f t="shared" si="29"/>
        <v>0.9468694496</v>
      </c>
      <c r="BY366" s="86">
        <f t="shared" si="30"/>
        <v>0.011801713</v>
      </c>
      <c r="BZ366" s="86">
        <f t="shared" si="11"/>
        <v>1</v>
      </c>
      <c r="CA366" s="86">
        <f t="shared" si="31"/>
        <v>0.001162911069</v>
      </c>
      <c r="CB366" s="86">
        <f t="shared" si="32"/>
        <v>0.008975803057</v>
      </c>
      <c r="CC366" s="86">
        <f t="shared" si="33"/>
        <v>0.00193683693</v>
      </c>
      <c r="CD366" s="86">
        <f t="shared" si="34"/>
        <v>0.9879244489</v>
      </c>
      <c r="CE366" s="86">
        <f t="shared" si="12"/>
        <v>1</v>
      </c>
      <c r="CF366" s="62"/>
      <c r="CG366" s="86">
        <f t="shared" si="35"/>
        <v>0.9511767662</v>
      </c>
      <c r="CH366" s="86">
        <f t="shared" si="36"/>
        <v>0.01681617326</v>
      </c>
      <c r="CI366" s="86">
        <f t="shared" si="37"/>
        <v>0.02675670593</v>
      </c>
      <c r="CJ366" s="86">
        <f t="shared" si="38"/>
        <v>0.005250354609</v>
      </c>
      <c r="CK366" s="86">
        <f t="shared" si="13"/>
        <v>1</v>
      </c>
      <c r="CL366" s="86">
        <f t="shared" si="39"/>
        <v>0.058347203</v>
      </c>
      <c r="CM366" s="86">
        <f t="shared" si="40"/>
        <v>0.9143511749</v>
      </c>
      <c r="CN366" s="86">
        <f t="shared" si="41"/>
        <v>0.01341383208</v>
      </c>
      <c r="CO366" s="86">
        <f t="shared" si="42"/>
        <v>0.01388778997</v>
      </c>
      <c r="CP366" s="86">
        <f t="shared" si="14"/>
        <v>1</v>
      </c>
      <c r="CQ366" s="86">
        <f t="shared" si="43"/>
        <v>0.03611124857</v>
      </c>
      <c r="CR366" s="86">
        <f t="shared" si="44"/>
        <v>0.00521758888</v>
      </c>
      <c r="CS366" s="86">
        <f t="shared" si="45"/>
        <v>0.9468694496</v>
      </c>
      <c r="CT366" s="86">
        <f t="shared" si="46"/>
        <v>0.011801713</v>
      </c>
      <c r="CU366" s="86">
        <f t="shared" si="15"/>
        <v>1</v>
      </c>
      <c r="CV366" s="86">
        <f t="shared" si="47"/>
        <v>0.001162911069</v>
      </c>
      <c r="CW366" s="86">
        <f t="shared" si="48"/>
        <v>0.008975803057</v>
      </c>
      <c r="CX366" s="86">
        <f t="shared" si="49"/>
        <v>0.00193683693</v>
      </c>
      <c r="CY366" s="86">
        <f t="shared" si="50"/>
        <v>0.9879244489</v>
      </c>
      <c r="CZ366" s="86">
        <f t="shared" si="16"/>
        <v>1</v>
      </c>
      <c r="DA366" s="62"/>
      <c r="DB366" s="86">
        <f>(AQ366*Baseline!B$7 + AV366*Baseline!B$11 + BA366*Baseline!B$16 + BF366*Baseline!B$18)</f>
        <v>70009.69123</v>
      </c>
      <c r="DC366" s="86">
        <f>(AR366*Baseline!B$7 + AW366*Baseline!B$11 + BB366*Baseline!B$16 + BG366*Baseline!B$18)</f>
        <v>75610.4278</v>
      </c>
      <c r="DD366" s="86">
        <f>(AS366*Baseline!B$7 + AX366*Baseline!B$11 + BC366*Baseline!B$16 + BH366*Baseline!B$18)</f>
        <v>138142.7835</v>
      </c>
      <c r="DE366" s="86">
        <f>(AT366*Baseline!B$7 + AY366*Baseline!B$11 + BD366*Baseline!B$16 + BI366*Baseline!B$18)</f>
        <v>1260559.793</v>
      </c>
      <c r="DF366" s="86">
        <f t="shared" si="17"/>
        <v>1544322.695</v>
      </c>
      <c r="DG366" s="62"/>
      <c r="DH366" s="86">
        <f t="shared" si="51"/>
        <v>0.04533358958</v>
      </c>
      <c r="DI366" s="86">
        <f t="shared" si="52"/>
        <v>0.04896025166</v>
      </c>
      <c r="DJ366" s="86">
        <f t="shared" si="53"/>
        <v>0.0894520193</v>
      </c>
      <c r="DK366" s="86">
        <f t="shared" si="54"/>
        <v>0.8162541395</v>
      </c>
      <c r="DL366" s="86">
        <f t="shared" si="18"/>
        <v>1</v>
      </c>
      <c r="DM366" s="62"/>
      <c r="DN366" s="86">
        <f>DH366 / (Baseline!B$7/Baseline!B$17)</f>
        <v>4.839062514</v>
      </c>
      <c r="DO366" s="86">
        <f>DI366 / (Baseline!B$11/Baseline!B$17)</f>
        <v>1.181923909</v>
      </c>
      <c r="DP366" s="86">
        <f>DJ366 / (Baseline!B$16/Baseline!B$17)</f>
        <v>1.382304028</v>
      </c>
      <c r="DQ366" s="86">
        <f>DK366 / (Baseline!B$18/Baseline!B$17)</f>
        <v>0.9228473653</v>
      </c>
      <c r="DR366" s="62"/>
      <c r="DS366" s="86">
        <f>DH366 / Baseline!H$117</f>
        <v>1.81366607</v>
      </c>
      <c r="DT366" s="86">
        <f>DI366 / Baseline!H$118</f>
        <v>1.102097822</v>
      </c>
      <c r="DU366" s="86">
        <f>DJ366 / Baseline!H$119</f>
        <v>1.069346504</v>
      </c>
      <c r="DV366" s="86">
        <f>DK366 / Baseline!H$120</f>
        <v>0.9637813669</v>
      </c>
      <c r="DW366" s="87"/>
      <c r="DX366" s="86">
        <f>(AU366*Baseline!B$34)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0.03186697369</v>
      </c>
      <c r="DY366" s="86">
        <f>(AZ366*Baseline!B$34) + (Baseline!D$90*(1-Baseline!D$91)*Baseline!B$35) + (Baseline!D$90*Baseline!D$91*((1-Baseline!D$92)*Baseline!B$40 + Baseline!D$92*Baseline!B$41))</f>
        <v>0.01118690544</v>
      </c>
      <c r="DZ366" s="86">
        <f>(BE366*Baseline!B$34) + (Baseline!F$90*(1-Baseline!F$91)*Baseline!B$35) + (Baseline!F$90*Baseline!F$91*((1-Baseline!F$92)*Baseline!B$40 + Baseline!F$92*Baseline!B$41))</f>
        <v>0.01402386585</v>
      </c>
      <c r="EA366" s="86">
        <f>(BJ366*Baseline!B$34) + (Baseline!H$90*(1-Baseline!H$91)*Baseline!B$35) + (Baseline!H$90*Baseline!H$91*((1-Baseline!H$92)*Baseline!B$40 + Baseline!H$92*Baseline!B$41))</f>
        <v>0.009315040614</v>
      </c>
      <c r="EB366" s="86">
        <f>( DX366*Baseline!B$7 + DY366*Baseline!B$11 + DZ366*Baseline!B$16 + EA366*Baseline!B$18 ) / Baseline!B$17</f>
        <v>0.009908572188</v>
      </c>
    </row>
    <row r="367">
      <c r="A367" s="73" t="s">
        <v>543</v>
      </c>
      <c r="B367" s="85">
        <f>MIN( MAX( NORMINV( MCrands!B367, (B$5+B$4)/2, (B$5-B$4)/3.29 ), 0 ), 1 )</f>
        <v>0.3691626518</v>
      </c>
      <c r="C367" s="85">
        <f>MAX( NORMINV( MCrands!C367, (C$5+C$4)/2, (C$5-C$4)/3.29 ), 0 )</f>
        <v>2.950824739</v>
      </c>
      <c r="D367" s="83"/>
      <c r="E367" s="84">
        <f>Baseline!B$33 * (C367 * Baseline!B$68*Baseline!B$68/Baseline!B$75 + Baseline!B$46 * Baseline!B$54*Baseline!B$54/Baseline!B$76 + Baseline!B$47 * Baseline!B$55*Baseline!B$55/Baseline!B$77 + Baseline!B$56*Baseline!B$56/Baseline!B$78)</f>
        <v>0.00002094140106</v>
      </c>
      <c r="F367" s="84">
        <f>Baseline!B$33 * (C367 * Baseline!B$68*Baseline!B$59/Baseline!B$75 + Baseline!B$46 * Baseline!B$54*Baseline!B$69/Baseline!B$76 + Baseline!B$47 * Baseline!B$55*Baseline!B$57/Baseline!B$77 + Baseline!B$56*Baseline!B$58/Baseline!B$78)</f>
        <v>0.0000002395459755</v>
      </c>
      <c r="G367" s="85">
        <f>Baseline!B$33 * (C367 * Baseline!B$68*Baseline!B$60/Baseline!B$75 + Baseline!B$46 * Baseline!B$54*Baseline!B$61/Baseline!B$76 + Baseline!B$47 * Baseline!B$55*Baseline!B$70/Baseline!B$77 + Baseline!B$56*Baseline!B$62/Baseline!B$78)</f>
        <v>0.0000002016038113</v>
      </c>
      <c r="H367" s="84">
        <f>Baseline!B$33 * (C367 * Baseline!B$68*Baseline!B$63/Baseline!B$75 + Baseline!B$46 * Baseline!B$54*Baseline!B$64/Baseline!B$76 + Baseline!B$47 * Baseline!B$55*Baseline!B$65/Baseline!B$77 + Baseline!B$56*Baseline!B$71/Baseline!B$78)</f>
        <v>0.000000003807477492</v>
      </c>
      <c r="I367" s="84">
        <f>Baseline!B$33 * (C367 * Baseline!B$59*Baseline!B$68/Baseline!B$75 + Baseline!B$46 * Baseline!B$69*Baseline!B$54/Baseline!B$76 + Baseline!B$47 * Baseline!B$57*Baseline!B$55/Baseline!B$77 + Baseline!B$58*Baseline!B$56/Baseline!B$78)</f>
        <v>0.0000002395459755</v>
      </c>
      <c r="J367" s="85">
        <f>Baseline!B$33 * (C367 * Baseline!B$59*Baseline!B$59/Baseline!B$75 + Baseline!B$46 * Baseline!B$69*Baseline!B$69/Baseline!B$76 + Baseline!B$47 * Baseline!B$57*Baseline!B$57/Baseline!B$77 + Baseline!B$58*Baseline!B$58/Baseline!B$78)</f>
        <v>0.00000211657451</v>
      </c>
      <c r="K367" s="84">
        <f>Baseline!B$33 * (C367 * Baseline!B$59*Baseline!B$60/Baseline!B$75 + Baseline!B$46 * Baseline!B$69*Baseline!B$61/Baseline!B$76 + Baseline!B$47 * Baseline!B$57*Baseline!B$70/Baseline!B$77 + Baseline!B$58*Baseline!B$62/Baseline!B$78)</f>
        <v>0.0000000164899777</v>
      </c>
      <c r="L367" s="85">
        <f>Baseline!B$33 * (C367 * Baseline!B$59*Baseline!B$63/Baseline!B$75 + Baseline!B$46 * Baseline!B$69*Baseline!B$64/Baseline!B$76 + Baseline!B$47 * Baseline!B$57*Baseline!B$65/Baseline!B$77 + Baseline!B$58*Baseline!B$71/Baseline!B$78)</f>
        <v>0.00000001707280954</v>
      </c>
      <c r="M367" s="84">
        <f>Baseline!B$33 * (C367 * Baseline!B$60*Baseline!B$68/Baseline!B$75 + Baseline!B$46 * Baseline!B$61*Baseline!B$54/Baseline!B$76 + Baseline!B$47 * Baseline!B$70*Baseline!B$55/Baseline!B$77 + Baseline!B$62*Baseline!B$56/Baseline!B$78)</f>
        <v>0.0000002016038113</v>
      </c>
      <c r="N367" s="85">
        <f>Baseline!B$33 * (C367 * Baseline!B$60*Baseline!B$59/Baseline!B$75 + Baseline!B$46 * Baseline!B$61*Baseline!B$69/Baseline!B$76 + Baseline!B$47 * Baseline!B$70*Baseline!B$57/Baseline!B$77 + Baseline!B$62*Baseline!B$58/Baseline!B$78)</f>
        <v>0.0000000164899777</v>
      </c>
      <c r="O367" s="85">
        <f>Baseline!B$33 * (C367 * Baseline!B$60*Baseline!B$60/Baseline!B$75 + Baseline!B$46 * Baseline!B$61*Baseline!B$61/Baseline!B$76 + Baseline!B$47 * Baseline!B$70*Baseline!B$70/Baseline!B$77 + Baseline!B$62*Baseline!B$62/Baseline!B$78)</f>
        <v>0.000001589267998</v>
      </c>
      <c r="P367" s="84">
        <f>Baseline!B$33 * (C367 * Baseline!B$60*Baseline!B$63/Baseline!B$75 + Baseline!B$46 * Baseline!B$61*Baseline!B$64/Baseline!B$76 + Baseline!B$47 * Baseline!B$70*Baseline!B$65/Baseline!B$77 + Baseline!B$62*Baseline!B$71/Baseline!B$78)</f>
        <v>0.000000001956439247</v>
      </c>
      <c r="Q367" s="84">
        <f>Baseline!B$33 * (C367 * Baseline!B$63*Baseline!B$68/Baseline!B$75 + Baseline!B$46 * Baseline!B$64*Baseline!B$54/Baseline!B$76 + Baseline!B$47 * Baseline!B$65*Baseline!B$55/Baseline!B$77 + Baseline!B$71*Baseline!B$56/Baseline!B$78)</f>
        <v>0.000000003807477492</v>
      </c>
      <c r="R367" s="84">
        <f>Baseline!B$33 * (C367 * Baseline!B$63*Baseline!B$59/Baseline!B$75 + Baseline!B$46 * Baseline!B$64*Baseline!B$69/Baseline!B$76 + Baseline!B$47 * Baseline!B$65*Baseline!B$57/Baseline!B$77 + Baseline!B$71*Baseline!B$58/Baseline!B$78)</f>
        <v>0.00000001707280954</v>
      </c>
      <c r="S367" s="84">
        <f>Baseline!B$33 * (C367 * Baseline!B$63*Baseline!B$60/Baseline!B$75 + Baseline!B$46 * Baseline!B$64*Baseline!B$61/Baseline!B$76 + Baseline!B$47 * Baseline!B$65*Baseline!B$70/Baseline!B$77 + Baseline!B$71*Baseline!B$62/Baseline!B$78)</f>
        <v>0.000000001956439247</v>
      </c>
      <c r="T367" s="84">
        <f>Baseline!B$33 * (C367 * Baseline!B$63*Baseline!B$63/Baseline!B$75 + Baseline!B$46 * Baseline!B$64*Baseline!B$64/Baseline!B$76 + Baseline!B$47 * Baseline!B$65*Baseline!B$65/Baseline!B$77 + Baseline!B$71*Baseline!B$71/Baseline!B$78)</f>
        <v>0.00000009856722196</v>
      </c>
      <c r="U367" s="83"/>
      <c r="V367" s="84">
        <f>E367 * ( Baseline!B$89 * Baseline!B$7 )</f>
        <v>0.2173508016</v>
      </c>
      <c r="W367" s="84">
        <f>F367 * ( Baseline!D$89 * Baseline!B$11 )</f>
        <v>0.004418807759</v>
      </c>
      <c r="X367" s="84">
        <f>G367 * ( Baseline!F$89 * Baseline!B$16 )</f>
        <v>0.007002662</v>
      </c>
      <c r="Y367" s="84">
        <f>H367 * ( Baseline!H$89 * Baseline!B$18 )</f>
        <v>0.00133898881</v>
      </c>
      <c r="Z367" s="86">
        <f t="shared" si="1"/>
        <v>0.2301112602</v>
      </c>
      <c r="AA367" s="84">
        <f>I367 * ( Baseline!B$89 * Baseline!B$7 )</f>
        <v>0.00248624768</v>
      </c>
      <c r="AB367" s="85">
        <f>J367 * ( Baseline!D$89 * Baseline!B$11 )</f>
        <v>0.03904359423</v>
      </c>
      <c r="AC367" s="85">
        <f>K367 * ( Baseline!F$89 * Baseline!B$16 )</f>
        <v>0.0005727755815</v>
      </c>
      <c r="AD367" s="85">
        <f>L367 * ( Baseline!F$89 * Baseline!B$16 )</f>
        <v>0.0005930201114</v>
      </c>
      <c r="AE367" s="86">
        <f t="shared" si="2"/>
        <v>0.04269563761</v>
      </c>
      <c r="AF367" s="86">
        <f>M367 * ( Baseline!B$89 * Baseline!B$7 )</f>
        <v>0.002092445957</v>
      </c>
      <c r="AG367" s="86">
        <f>N367 * ( Baseline!D$89 * Baseline!B$11 )</f>
        <v>0.0003041839516</v>
      </c>
      <c r="AH367" s="86">
        <f>O367 * ( Baseline!F$89 * Baseline!B$16 )</f>
        <v>0.05520285824</v>
      </c>
      <c r="AI367" s="86">
        <f>P367 * ( Baseline!H$89 * Baseline!B$18 )</f>
        <v>0.0006880277728</v>
      </c>
      <c r="AJ367" s="86">
        <f t="shared" si="3"/>
        <v>0.05828751593</v>
      </c>
      <c r="AK367" s="86">
        <f>Q367 * ( Baseline!B$89 * Baseline!B$7 )</f>
        <v>0.00003951780889</v>
      </c>
      <c r="AL367" s="86">
        <f>R367 * ( Baseline!D$89 * Baseline!B$11 )</f>
        <v>0.0003149352149</v>
      </c>
      <c r="AM367" s="86">
        <f>S367 * ( Baseline!F$89 * Baseline!B$16 )</f>
        <v>0.00006795646711</v>
      </c>
      <c r="AN367" s="86">
        <f>T367 * ( Baseline!H$89 * Baseline!B$18 )</f>
        <v>0.03466347667</v>
      </c>
      <c r="AO367" s="86">
        <f t="shared" si="4"/>
        <v>0.03508588616</v>
      </c>
      <c r="AP367" s="62"/>
      <c r="AQ367" s="86">
        <f>V367 * ( (1-Baseline!B$90-Baseline!B$89) + (1-B367)*Baseline!B$90 )</f>
        <v>0.141287854</v>
      </c>
      <c r="AR367" s="86">
        <f>W367 * ( (1-Baseline!B$90-Baseline!B$89) + (1-B367)*Baseline!B$90 )</f>
        <v>0.00287242495</v>
      </c>
      <c r="AS367" s="86">
        <f>X367 * ( (1-Baseline!B$90-Baseline!B$89) + (1-B367)*Baseline!B$90 )</f>
        <v>0.0045520471</v>
      </c>
      <c r="AT367" s="86">
        <f>Y367 * ( (1-Baseline!B$90-Baseline!B$89) + (1-B367)*Baseline!B$90 )</f>
        <v>0.000870403302</v>
      </c>
      <c r="AU367" s="86">
        <f t="shared" si="5"/>
        <v>0.1495827293</v>
      </c>
      <c r="AV367" s="86">
        <f>AA367 * ( (1-Baseline!D$90-Baseline!D$89) + (1-B367)*Baseline!D$90 )</f>
        <v>0.002053674228</v>
      </c>
      <c r="AW367" s="86">
        <f>AB367 * ( (1-Baseline!D$90-Baseline!D$89) + (1-B367)*Baseline!D$90 )</f>
        <v>0.03225053717</v>
      </c>
      <c r="AX367" s="86">
        <f>AC367 * ( (1-Baseline!D$90-Baseline!D$89) + (1-B367)*Baseline!D$90 )</f>
        <v>0.0004731203811</v>
      </c>
      <c r="AY367" s="86">
        <f>AD367 * ( (1-Baseline!D$90-Baseline!D$89) + (1-B367)*Baseline!D$90 )</f>
        <v>0.0004898426368</v>
      </c>
      <c r="AZ367" s="86">
        <f t="shared" si="6"/>
        <v>0.03526717442</v>
      </c>
      <c r="BA367" s="86">
        <f>AF367 * ( (1-Baseline!F$90-Baseline!F$89) + (1-Baseline!B$36)*Baseline!F$90 )</f>
        <v>0.001505791069</v>
      </c>
      <c r="BB367" s="86">
        <f>AG367 * ( (1-Baseline!F$90-Baseline!F$89) + (1-Baseline!B$36)*Baseline!F$90 )</f>
        <v>0.0002189005054</v>
      </c>
      <c r="BC367" s="86">
        <f>AH367 * ( (1-Baseline!F$90-Baseline!F$89) + (1-Baseline!B$36)*Baseline!F$90 )</f>
        <v>0.03972574328</v>
      </c>
      <c r="BD367" s="86">
        <f>AI367 * ( (1-Baseline!F$90-Baseline!F$89) + (1-Baseline!B$36)*Baseline!F$90 )</f>
        <v>0.0004951268022</v>
      </c>
      <c r="BE367" s="86">
        <f t="shared" si="7"/>
        <v>0.04194556166</v>
      </c>
      <c r="BF367" s="86">
        <f>AK367 * ( (1-Baseline!H$90-Baseline!H$89) + (1-Baseline!B$36)*Baseline!H$90 )</f>
        <v>0.00003131075034</v>
      </c>
      <c r="BG367" s="86">
        <f>AL367 * ( (1-Baseline!H$90-Baseline!H$89) + (1-Baseline!B$36)*Baseline!H$90 )</f>
        <v>0.0002495294695</v>
      </c>
      <c r="BH367" s="86">
        <f>AM367 * ( (1-Baseline!H$90-Baseline!H$89) + (1-Baseline!B$36)*Baseline!H$90 )</f>
        <v>0.00005384326802</v>
      </c>
      <c r="BI367" s="86">
        <f>AN367 * ( (1-Baseline!H$90-Baseline!H$89) + (1-Baseline!B$36)*Baseline!H$90 )</f>
        <v>0.02746456583</v>
      </c>
      <c r="BJ367" s="86">
        <f t="shared" si="8"/>
        <v>0.02779924932</v>
      </c>
      <c r="BK367" s="62"/>
      <c r="BL367" s="86">
        <f t="shared" si="19"/>
        <v>0.9445465704</v>
      </c>
      <c r="BM367" s="86">
        <f t="shared" si="20"/>
        <v>0.01920291843</v>
      </c>
      <c r="BN367" s="86">
        <f t="shared" si="21"/>
        <v>0.03043163553</v>
      </c>
      <c r="BO367" s="86">
        <f t="shared" si="22"/>
        <v>0.005818875654</v>
      </c>
      <c r="BP367" s="86">
        <f t="shared" si="9"/>
        <v>1</v>
      </c>
      <c r="BQ367" s="86">
        <f t="shared" si="23"/>
        <v>0.05823189017</v>
      </c>
      <c r="BR367" s="86">
        <f t="shared" si="24"/>
        <v>0.9144633134</v>
      </c>
      <c r="BS367" s="86">
        <f t="shared" si="25"/>
        <v>0.0134153186</v>
      </c>
      <c r="BT367" s="86">
        <f t="shared" si="26"/>
        <v>0.01388947782</v>
      </c>
      <c r="BU367" s="86">
        <f t="shared" si="10"/>
        <v>1</v>
      </c>
      <c r="BV367" s="86">
        <f t="shared" si="27"/>
        <v>0.03589869845</v>
      </c>
      <c r="BW367" s="86">
        <f t="shared" si="28"/>
        <v>0.005218680994</v>
      </c>
      <c r="BX367" s="86">
        <f t="shared" si="29"/>
        <v>0.9470785874</v>
      </c>
      <c r="BY367" s="86">
        <f t="shared" si="30"/>
        <v>0.01180403319</v>
      </c>
      <c r="BZ367" s="86">
        <f t="shared" si="11"/>
        <v>1</v>
      </c>
      <c r="CA367" s="86">
        <f t="shared" si="31"/>
        <v>0.001126316397</v>
      </c>
      <c r="CB367" s="86">
        <f t="shared" si="32"/>
        <v>0.008976122577</v>
      </c>
      <c r="CC367" s="86">
        <f t="shared" si="33"/>
        <v>0.001936860503</v>
      </c>
      <c r="CD367" s="86">
        <f t="shared" si="34"/>
        <v>0.9879607005</v>
      </c>
      <c r="CE367" s="86">
        <f t="shared" si="12"/>
        <v>1</v>
      </c>
      <c r="CF367" s="62"/>
      <c r="CG367" s="86">
        <f t="shared" si="35"/>
        <v>0.9445465704</v>
      </c>
      <c r="CH367" s="86">
        <f t="shared" si="36"/>
        <v>0.01920291843</v>
      </c>
      <c r="CI367" s="86">
        <f t="shared" si="37"/>
        <v>0.03043163553</v>
      </c>
      <c r="CJ367" s="86">
        <f t="shared" si="38"/>
        <v>0.005818875654</v>
      </c>
      <c r="CK367" s="86">
        <f t="shared" si="13"/>
        <v>1</v>
      </c>
      <c r="CL367" s="86">
        <f t="shared" si="39"/>
        <v>0.05823189017</v>
      </c>
      <c r="CM367" s="86">
        <f t="shared" si="40"/>
        <v>0.9144633134</v>
      </c>
      <c r="CN367" s="86">
        <f t="shared" si="41"/>
        <v>0.0134153186</v>
      </c>
      <c r="CO367" s="86">
        <f t="shared" si="42"/>
        <v>0.01388947782</v>
      </c>
      <c r="CP367" s="86">
        <f t="shared" si="14"/>
        <v>1</v>
      </c>
      <c r="CQ367" s="86">
        <f t="shared" si="43"/>
        <v>0.03589869845</v>
      </c>
      <c r="CR367" s="86">
        <f t="shared" si="44"/>
        <v>0.005218680994</v>
      </c>
      <c r="CS367" s="86">
        <f t="shared" si="45"/>
        <v>0.9470785874</v>
      </c>
      <c r="CT367" s="86">
        <f t="shared" si="46"/>
        <v>0.01180403319</v>
      </c>
      <c r="CU367" s="86">
        <f t="shared" si="15"/>
        <v>1</v>
      </c>
      <c r="CV367" s="86">
        <f t="shared" si="47"/>
        <v>0.001126316397</v>
      </c>
      <c r="CW367" s="86">
        <f t="shared" si="48"/>
        <v>0.008976122577</v>
      </c>
      <c r="CX367" s="86">
        <f t="shared" si="49"/>
        <v>0.001936860503</v>
      </c>
      <c r="CY367" s="86">
        <f t="shared" si="50"/>
        <v>0.9879607005</v>
      </c>
      <c r="CZ367" s="86">
        <f t="shared" si="16"/>
        <v>1</v>
      </c>
      <c r="DA367" s="62"/>
      <c r="DB367" s="86">
        <f>(AQ367*Baseline!B$7 + AV367*Baseline!B$11 + BA367*Baseline!B$16 + BF367*Baseline!B$18)</f>
        <v>79407.25545</v>
      </c>
      <c r="DC367" s="86">
        <f>(AR367*Baseline!B$7 + AW367*Baseline!B$11 + BB367*Baseline!B$16 + BG367*Baseline!B$18)</f>
        <v>82715.66091</v>
      </c>
      <c r="DD367" s="86">
        <f>(AS367*Baseline!B$7 + AX367*Baseline!B$11 + BC367*Baseline!B$16 + BH367*Baseline!B$18)</f>
        <v>138776.6901</v>
      </c>
      <c r="DE367" s="86">
        <f>(AT367*Baseline!B$7 + AY367*Baseline!B$11 + BD367*Baseline!B$16 + BI367*Baseline!B$18)</f>
        <v>1260756.289</v>
      </c>
      <c r="DF367" s="86">
        <f t="shared" si="17"/>
        <v>1561655.896</v>
      </c>
      <c r="DG367" s="62"/>
      <c r="DH367" s="86">
        <f t="shared" si="51"/>
        <v>0.050848113</v>
      </c>
      <c r="DI367" s="86">
        <f t="shared" si="52"/>
        <v>0.05296663698</v>
      </c>
      <c r="DJ367" s="86">
        <f t="shared" si="53"/>
        <v>0.08886508899</v>
      </c>
      <c r="DK367" s="86">
        <f t="shared" si="54"/>
        <v>0.807320161</v>
      </c>
      <c r="DL367" s="86">
        <f t="shared" si="18"/>
        <v>1</v>
      </c>
      <c r="DM367" s="62"/>
      <c r="DN367" s="86">
        <f>DH367 / (Baseline!B$7/Baseline!B$17)</f>
        <v>5.427701619</v>
      </c>
      <c r="DO367" s="86">
        <f>DI367 / (Baseline!B$11/Baseline!B$17)</f>
        <v>1.278639968</v>
      </c>
      <c r="DP367" s="86">
        <f>DJ367 / (Baseline!B$16/Baseline!B$17)</f>
        <v>1.373234181</v>
      </c>
      <c r="DQ367" s="86">
        <f>DK367 / (Baseline!B$18/Baseline!B$17)</f>
        <v>0.912746714</v>
      </c>
      <c r="DR367" s="62"/>
      <c r="DS367" s="86">
        <f>DH367 / Baseline!H$117</f>
        <v>2.034286235</v>
      </c>
      <c r="DT367" s="86">
        <f>DI367 / Baseline!H$118</f>
        <v>1.192281765</v>
      </c>
      <c r="DU367" s="86">
        <f>DJ367 / Baseline!H$119</f>
        <v>1.062330096</v>
      </c>
      <c r="DV367" s="86">
        <f>DK367 / Baseline!H$120</f>
        <v>0.9532326891</v>
      </c>
      <c r="DW367" s="87"/>
      <c r="DX367" s="86">
        <f>(AU367*Baseline!B$34)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0.03496694065</v>
      </c>
      <c r="DY367" s="86">
        <f>(AZ367*Baseline!B$34) + (Baseline!D$90*(1-Baseline!D$91)*Baseline!B$35) + (Baseline!D$90*Baseline!D$91*((1-Baseline!D$92)*Baseline!B$40 + Baseline!D$92*Baseline!B$41))</f>
        <v>0.01170364416</v>
      </c>
      <c r="DZ367" s="86">
        <f>(BE367*Baseline!B$34) + (Baseline!F$90*(1-Baseline!F$91)*Baseline!B$35) + (Baseline!F$90*Baseline!F$91*((1-Baseline!F$92)*Baseline!B$40 + Baseline!F$92*Baseline!B$41))</f>
        <v>0.01402247425</v>
      </c>
      <c r="EA367" s="86">
        <f>(BJ367*Baseline!B$34) + (Baseline!H$90*(1-Baseline!H$91)*Baseline!B$35) + (Baseline!H$90*Baseline!H$91*((1-Baseline!H$92)*Baseline!B$40 + Baseline!H$92*Baseline!B$41))</f>
        <v>0.009314887398</v>
      </c>
      <c r="EB367" s="86">
        <f>( DX367*Baseline!B$7 + DY367*Baseline!B$11 + DZ367*Baseline!B$16 + EA367*Baseline!B$18 ) / Baseline!B$17</f>
        <v>0.009958793396</v>
      </c>
    </row>
    <row r="368">
      <c r="A368" s="73" t="s">
        <v>544</v>
      </c>
      <c r="B368" s="85">
        <f>MIN( MAX( NORMINV( MCrands!B368, (B$5+B$4)/2, (B$5-B$4)/3.29 ), 0 ), 1 )</f>
        <v>0.5282961309</v>
      </c>
      <c r="C368" s="85">
        <f>MAX( NORMINV( MCrands!C368, (C$5+C$4)/2, (C$5-C$4)/3.29 ), 0 )</f>
        <v>2.6327218</v>
      </c>
      <c r="D368" s="83"/>
      <c r="E368" s="84">
        <f>Baseline!B$33 * (C368 * Baseline!B$68*Baseline!B$68/Baseline!B$75 + Baseline!B$46 * Baseline!B$54*Baseline!B$54/Baseline!B$76 + Baseline!B$47 * Baseline!B$55*Baseline!B$55/Baseline!B$77 + Baseline!B$56*Baseline!B$56/Baseline!B$78)</f>
        <v>0.00001868922462</v>
      </c>
      <c r="F368" s="84">
        <f>Baseline!B$33 * (C368 * Baseline!B$68*Baseline!B$59/Baseline!B$75 + Baseline!B$46 * Baseline!B$54*Baseline!B$69/Baseline!B$76 + Baseline!B$47 * Baseline!B$55*Baseline!B$57/Baseline!B$77 + Baseline!B$56*Baseline!B$58/Baseline!B$78)</f>
        <v>0.0000002391903687</v>
      </c>
      <c r="G368" s="85">
        <f>Baseline!B$33 * (C368 * Baseline!B$68*Baseline!B$60/Baseline!B$75 + Baseline!B$46 * Baseline!B$54*Baseline!B$61/Baseline!B$76 + Baseline!B$47 * Baseline!B$55*Baseline!B$70/Baseline!B$77 + Baseline!B$56*Baseline!B$62/Baseline!B$78)</f>
        <v>0.0000002007296112</v>
      </c>
      <c r="H368" s="84">
        <f>Baseline!B$33 * (C368 * Baseline!B$68*Baseline!B$63/Baseline!B$75 + Baseline!B$46 * Baseline!B$54*Baseline!B$64/Baseline!B$76 + Baseline!B$47 * Baseline!B$55*Baseline!B$65/Baseline!B$77 + Baseline!B$56*Baseline!B$71/Baseline!B$78)</f>
        <v>0.000000003720057485</v>
      </c>
      <c r="I368" s="84">
        <f>Baseline!B$33 * (C368 * Baseline!B$59*Baseline!B$68/Baseline!B$75 + Baseline!B$46 * Baseline!B$69*Baseline!B$54/Baseline!B$76 + Baseline!B$47 * Baseline!B$57*Baseline!B$55/Baseline!B$77 + Baseline!B$58*Baseline!B$56/Baseline!B$78)</f>
        <v>0.0000002391903687</v>
      </c>
      <c r="J368" s="85">
        <f>Baseline!B$33 * (C368 * Baseline!B$59*Baseline!B$59/Baseline!B$75 + Baseline!B$46 * Baseline!B$69*Baseline!B$69/Baseline!B$76 + Baseline!B$47 * Baseline!B$57*Baseline!B$57/Baseline!B$77 + Baseline!B$58*Baseline!B$58/Baseline!B$78)</f>
        <v>0.000002116574454</v>
      </c>
      <c r="K368" s="84">
        <f>Baseline!B$33 * (C368 * Baseline!B$59*Baseline!B$60/Baseline!B$75 + Baseline!B$46 * Baseline!B$69*Baseline!B$61/Baseline!B$76 + Baseline!B$47 * Baseline!B$57*Baseline!B$70/Baseline!B$77 + Baseline!B$58*Baseline!B$62/Baseline!B$78)</f>
        <v>0.00000001648983967</v>
      </c>
      <c r="L368" s="85">
        <f>Baseline!B$33 * (C368 * Baseline!B$59*Baseline!B$63/Baseline!B$75 + Baseline!B$46 * Baseline!B$69*Baseline!B$64/Baseline!B$76 + Baseline!B$47 * Baseline!B$57*Baseline!B$65/Baseline!B$77 + Baseline!B$58*Baseline!B$71/Baseline!B$78)</f>
        <v>0.00000001707279574</v>
      </c>
      <c r="M368" s="84">
        <f>Baseline!B$33 * (C368 * Baseline!B$60*Baseline!B$68/Baseline!B$75 + Baseline!B$46 * Baseline!B$61*Baseline!B$54/Baseline!B$76 + Baseline!B$47 * Baseline!B$70*Baseline!B$55/Baseline!B$77 + Baseline!B$62*Baseline!B$56/Baseline!B$78)</f>
        <v>0.0000002007296112</v>
      </c>
      <c r="N368" s="85">
        <f>Baseline!B$33 * (C368 * Baseline!B$60*Baseline!B$59/Baseline!B$75 + Baseline!B$46 * Baseline!B$61*Baseline!B$69/Baseline!B$76 + Baseline!B$47 * Baseline!B$70*Baseline!B$57/Baseline!B$77 + Baseline!B$62*Baseline!B$58/Baseline!B$78)</f>
        <v>0.00000001648983967</v>
      </c>
      <c r="O368" s="85">
        <f>Baseline!B$33 * (C368 * Baseline!B$60*Baseline!B$60/Baseline!B$75 + Baseline!B$46 * Baseline!B$61*Baseline!B$61/Baseline!B$76 + Baseline!B$47 * Baseline!B$70*Baseline!B$70/Baseline!B$77 + Baseline!B$62*Baseline!B$62/Baseline!B$78)</f>
        <v>0.000001589267658</v>
      </c>
      <c r="P368" s="84">
        <f>Baseline!B$33 * (C368 * Baseline!B$60*Baseline!B$63/Baseline!B$75 + Baseline!B$46 * Baseline!B$61*Baseline!B$64/Baseline!B$76 + Baseline!B$47 * Baseline!B$70*Baseline!B$65/Baseline!B$77 + Baseline!B$62*Baseline!B$71/Baseline!B$78)</f>
        <v>0.000000001956405314</v>
      </c>
      <c r="Q368" s="84">
        <f>Baseline!B$33 * (C368 * Baseline!B$63*Baseline!B$68/Baseline!B$75 + Baseline!B$46 * Baseline!B$64*Baseline!B$54/Baseline!B$76 + Baseline!B$47 * Baseline!B$65*Baseline!B$55/Baseline!B$77 + Baseline!B$71*Baseline!B$56/Baseline!B$78)</f>
        <v>0.000000003720057485</v>
      </c>
      <c r="R368" s="84">
        <f>Baseline!B$33 * (C368 * Baseline!B$63*Baseline!B$59/Baseline!B$75 + Baseline!B$46 * Baseline!B$64*Baseline!B$69/Baseline!B$76 + Baseline!B$47 * Baseline!B$65*Baseline!B$57/Baseline!B$77 + Baseline!B$71*Baseline!B$58/Baseline!B$78)</f>
        <v>0.00000001707279574</v>
      </c>
      <c r="S368" s="84">
        <f>Baseline!B$33 * (C368 * Baseline!B$63*Baseline!B$60/Baseline!B$75 + Baseline!B$46 * Baseline!B$64*Baseline!B$61/Baseline!B$76 + Baseline!B$47 * Baseline!B$65*Baseline!B$70/Baseline!B$77 + Baseline!B$71*Baseline!B$62/Baseline!B$78)</f>
        <v>0.000000001956405314</v>
      </c>
      <c r="T368" s="84">
        <f>Baseline!B$33 * (C368 * Baseline!B$63*Baseline!B$63/Baseline!B$75 + Baseline!B$46 * Baseline!B$64*Baseline!B$64/Baseline!B$76 + Baseline!B$47 * Baseline!B$65*Baseline!B$65/Baseline!B$77 + Baseline!B$71*Baseline!B$71/Baseline!B$78)</f>
        <v>0.00000009856721857</v>
      </c>
      <c r="U368" s="83"/>
      <c r="V368" s="84">
        <f>E368 * ( Baseline!B$89 * Baseline!B$7 )</f>
        <v>0.1939754623</v>
      </c>
      <c r="W368" s="84">
        <f>F368 * ( Baseline!D$89 * Baseline!B$11 )</f>
        <v>0.004412248024</v>
      </c>
      <c r="X368" s="84">
        <f>G368 * ( Baseline!F$89 * Baseline!B$16 )</f>
        <v>0.006972296862</v>
      </c>
      <c r="Y368" s="84">
        <f>H368 * ( Baseline!H$89 * Baseline!B$18 )</f>
        <v>0.001308245513</v>
      </c>
      <c r="Z368" s="86">
        <f t="shared" si="1"/>
        <v>0.2066682527</v>
      </c>
      <c r="AA368" s="84">
        <f>I368 * ( Baseline!B$89 * Baseline!B$7 )</f>
        <v>0.002482556837</v>
      </c>
      <c r="AB368" s="85">
        <f>J368 * ( Baseline!D$89 * Baseline!B$11 )</f>
        <v>0.0390435932</v>
      </c>
      <c r="AC368" s="85">
        <f>K368 * ( Baseline!F$89 * Baseline!B$16 )</f>
        <v>0.000572770787</v>
      </c>
      <c r="AD368" s="85">
        <f>L368 * ( Baseline!F$89 * Baseline!B$16 )</f>
        <v>0.000593019632</v>
      </c>
      <c r="AE368" s="86">
        <f t="shared" si="2"/>
        <v>0.04269194045</v>
      </c>
      <c r="AF368" s="86">
        <f>M368 * ( Baseline!B$89 * Baseline!B$7 )</f>
        <v>0.002083372635</v>
      </c>
      <c r="AG368" s="86">
        <f>N368 * ( Baseline!D$89 * Baseline!B$11 )</f>
        <v>0.0003041814054</v>
      </c>
      <c r="AH368" s="86">
        <f>O368 * ( Baseline!F$89 * Baseline!B$16 )</f>
        <v>0.05520284646</v>
      </c>
      <c r="AI368" s="86">
        <f>P368 * ( Baseline!H$89 * Baseline!B$18 )</f>
        <v>0.0006880158395</v>
      </c>
      <c r="AJ368" s="86">
        <f t="shared" si="3"/>
        <v>0.05827841634</v>
      </c>
      <c r="AK368" s="86">
        <f>Q368 * ( Baseline!B$89 * Baseline!B$7 )</f>
        <v>0.00003861047664</v>
      </c>
      <c r="AL368" s="86">
        <f>R368 * ( Baseline!D$89 * Baseline!B$11 )</f>
        <v>0.0003149349603</v>
      </c>
      <c r="AM368" s="86">
        <f>S368 * ( Baseline!F$89 * Baseline!B$16 )</f>
        <v>0.00006795528847</v>
      </c>
      <c r="AN368" s="86">
        <f>T368 * ( Baseline!H$89 * Baseline!B$18 )</f>
        <v>0.03466347547</v>
      </c>
      <c r="AO368" s="86">
        <f t="shared" si="4"/>
        <v>0.0350849762</v>
      </c>
      <c r="AP368" s="62"/>
      <c r="AQ368" s="86">
        <f>V368 * ( (1-Baseline!B$90-Baseline!B$89) + (1-B368)*Baseline!B$90 )</f>
        <v>0.09862031468</v>
      </c>
      <c r="AR368" s="86">
        <f>W368 * ( (1-Baseline!B$90-Baseline!B$89) + (1-B368)*Baseline!B$90 )</f>
        <v>0.002243259448</v>
      </c>
      <c r="AS368" s="86">
        <f>X368 * ( (1-Baseline!B$90-Baseline!B$89) + (1-B368)*Baseline!B$90 )</f>
        <v>0.003544830374</v>
      </c>
      <c r="AT368" s="86">
        <f>Y368 * ( (1-Baseline!B$90-Baseline!B$89) + (1-B368)*Baseline!B$90 )</f>
        <v>0.0006651335309</v>
      </c>
      <c r="AU368" s="86">
        <f t="shared" si="5"/>
        <v>0.105073538</v>
      </c>
      <c r="AV368" s="86">
        <f>AA368 * ( (1-Baseline!D$90-Baseline!D$89) + (1-B368)*Baseline!D$90 )</f>
        <v>0.001873639599</v>
      </c>
      <c r="AW368" s="86">
        <f>AB368 * ( (1-Baseline!D$90-Baseline!D$89) + (1-B368)*Baseline!D$90 )</f>
        <v>0.02946704834</v>
      </c>
      <c r="AX368" s="86">
        <f>AC368 * ( (1-Baseline!D$90-Baseline!D$89) + (1-B368)*Baseline!D$90 )</f>
        <v>0.0004322825612</v>
      </c>
      <c r="AY368" s="86">
        <f>AD368 * ( (1-Baseline!D$90-Baseline!D$89) + (1-B368)*Baseline!D$90 )</f>
        <v>0.0004475648046</v>
      </c>
      <c r="AZ368" s="86">
        <f t="shared" si="6"/>
        <v>0.0322205353</v>
      </c>
      <c r="BA368" s="86">
        <f>AF368 * ( (1-Baseline!F$90-Baseline!F$89) + (1-Baseline!B$36)*Baseline!F$90 )</f>
        <v>0.001499261616</v>
      </c>
      <c r="BB368" s="86">
        <f>AG368 * ( (1-Baseline!F$90-Baseline!F$89) + (1-Baseline!B$36)*Baseline!F$90 )</f>
        <v>0.0002188986731</v>
      </c>
      <c r="BC368" s="86">
        <f>AH368 * ( (1-Baseline!F$90-Baseline!F$89) + (1-Baseline!B$36)*Baseline!F$90 )</f>
        <v>0.0397257348</v>
      </c>
      <c r="BD368" s="86">
        <f>AI368 * ( (1-Baseline!F$90-Baseline!F$89) + (1-Baseline!B$36)*Baseline!F$90 )</f>
        <v>0.0004951182146</v>
      </c>
      <c r="BE368" s="86">
        <f t="shared" si="7"/>
        <v>0.04193901331</v>
      </c>
      <c r="BF368" s="86">
        <f>AK368 * ( (1-Baseline!H$90-Baseline!H$89) + (1-Baseline!B$36)*Baseline!H$90 )</f>
        <v>0.00003059185285</v>
      </c>
      <c r="BG368" s="86">
        <f>AL368 * ( (1-Baseline!H$90-Baseline!H$89) + (1-Baseline!B$36)*Baseline!H$90 )</f>
        <v>0.0002495292677</v>
      </c>
      <c r="BH368" s="86">
        <f>AM368 * ( (1-Baseline!H$90-Baseline!H$89) + (1-Baseline!B$36)*Baseline!H$90 )</f>
        <v>0.00005384233416</v>
      </c>
      <c r="BI368" s="86">
        <f>AN368 * ( (1-Baseline!H$90-Baseline!H$89) + (1-Baseline!B$36)*Baseline!H$90 )</f>
        <v>0.02746456489</v>
      </c>
      <c r="BJ368" s="86">
        <f t="shared" si="8"/>
        <v>0.02779852834</v>
      </c>
      <c r="BK368" s="62"/>
      <c r="BL368" s="86">
        <f t="shared" si="19"/>
        <v>0.9385837436</v>
      </c>
      <c r="BM368" s="86">
        <f t="shared" si="20"/>
        <v>0.02134942337</v>
      </c>
      <c r="BN368" s="86">
        <f t="shared" si="21"/>
        <v>0.03373666139</v>
      </c>
      <c r="BO368" s="86">
        <f t="shared" si="22"/>
        <v>0.006330171643</v>
      </c>
      <c r="BP368" s="86">
        <f t="shared" si="9"/>
        <v>1</v>
      </c>
      <c r="BQ368" s="86">
        <f t="shared" si="23"/>
        <v>0.05815048017</v>
      </c>
      <c r="BR368" s="86">
        <f t="shared" si="24"/>
        <v>0.9145424823</v>
      </c>
      <c r="BS368" s="86">
        <f t="shared" si="25"/>
        <v>0.01341636808</v>
      </c>
      <c r="BT368" s="86">
        <f t="shared" si="26"/>
        <v>0.01389066943</v>
      </c>
      <c r="BU368" s="86">
        <f t="shared" si="10"/>
        <v>1</v>
      </c>
      <c r="BV368" s="86">
        <f t="shared" si="27"/>
        <v>0.03574861442</v>
      </c>
      <c r="BW368" s="86">
        <f t="shared" si="28"/>
        <v>0.005219452148</v>
      </c>
      <c r="BX368" s="86">
        <f t="shared" si="29"/>
        <v>0.9472262619</v>
      </c>
      <c r="BY368" s="86">
        <f t="shared" si="30"/>
        <v>0.01180567151</v>
      </c>
      <c r="BZ368" s="86">
        <f t="shared" si="11"/>
        <v>1</v>
      </c>
      <c r="CA368" s="86">
        <f t="shared" si="31"/>
        <v>0.001100484618</v>
      </c>
      <c r="CB368" s="86">
        <f t="shared" si="32"/>
        <v>0.008976348124</v>
      </c>
      <c r="CC368" s="86">
        <f t="shared" si="33"/>
        <v>0.001936877143</v>
      </c>
      <c r="CD368" s="86">
        <f t="shared" si="34"/>
        <v>0.9879862901</v>
      </c>
      <c r="CE368" s="86">
        <f t="shared" si="12"/>
        <v>1</v>
      </c>
      <c r="CF368" s="62"/>
      <c r="CG368" s="86">
        <f t="shared" si="35"/>
        <v>0.9385837436</v>
      </c>
      <c r="CH368" s="86">
        <f t="shared" si="36"/>
        <v>0.02134942337</v>
      </c>
      <c r="CI368" s="86">
        <f t="shared" si="37"/>
        <v>0.03373666139</v>
      </c>
      <c r="CJ368" s="86">
        <f t="shared" si="38"/>
        <v>0.006330171643</v>
      </c>
      <c r="CK368" s="86">
        <f t="shared" si="13"/>
        <v>1</v>
      </c>
      <c r="CL368" s="86">
        <f t="shared" si="39"/>
        <v>0.05815048017</v>
      </c>
      <c r="CM368" s="86">
        <f t="shared" si="40"/>
        <v>0.9145424823</v>
      </c>
      <c r="CN368" s="86">
        <f t="shared" si="41"/>
        <v>0.01341636808</v>
      </c>
      <c r="CO368" s="86">
        <f t="shared" si="42"/>
        <v>0.01389066943</v>
      </c>
      <c r="CP368" s="86">
        <f t="shared" si="14"/>
        <v>1</v>
      </c>
      <c r="CQ368" s="86">
        <f t="shared" si="43"/>
        <v>0.03574861442</v>
      </c>
      <c r="CR368" s="86">
        <f t="shared" si="44"/>
        <v>0.005219452148</v>
      </c>
      <c r="CS368" s="86">
        <f t="shared" si="45"/>
        <v>0.9472262619</v>
      </c>
      <c r="CT368" s="86">
        <f t="shared" si="46"/>
        <v>0.01180567151</v>
      </c>
      <c r="CU368" s="86">
        <f t="shared" si="15"/>
        <v>1</v>
      </c>
      <c r="CV368" s="86">
        <f t="shared" si="47"/>
        <v>0.001100484618</v>
      </c>
      <c r="CW368" s="86">
        <f t="shared" si="48"/>
        <v>0.008976348124</v>
      </c>
      <c r="CX368" s="86">
        <f t="shared" si="49"/>
        <v>0.001936877143</v>
      </c>
      <c r="CY368" s="86">
        <f t="shared" si="50"/>
        <v>0.9879862901</v>
      </c>
      <c r="CZ368" s="86">
        <f t="shared" si="16"/>
        <v>1</v>
      </c>
      <c r="DA368" s="62"/>
      <c r="DB368" s="86">
        <f>(AQ368*Baseline!B$7 + AV368*Baseline!B$11 + BA368*Baseline!B$16 + BF368*Baseline!B$18)</f>
        <v>58272.6111</v>
      </c>
      <c r="DC368" s="86">
        <f>(AR368*Baseline!B$7 + AW368*Baseline!B$11 + BB368*Baseline!B$16 + BG368*Baseline!B$18)</f>
        <v>76441.15814</v>
      </c>
      <c r="DD368" s="86">
        <f>(AS368*Baseline!B$7 + AX368*Baseline!B$11 + BC368*Baseline!B$16 + BH368*Baseline!B$18)</f>
        <v>138200.5399</v>
      </c>
      <c r="DE368" s="86">
        <f>(AT368*Baseline!B$7 + AY368*Baseline!B$11 + BD368*Baseline!B$16 + BI368*Baseline!B$18)</f>
        <v>1260565.994</v>
      </c>
      <c r="DF368" s="86">
        <f t="shared" si="17"/>
        <v>1533480.303</v>
      </c>
      <c r="DG368" s="62"/>
      <c r="DH368" s="86">
        <f t="shared" si="51"/>
        <v>0.03800023448</v>
      </c>
      <c r="DI368" s="86">
        <f t="shared" si="52"/>
        <v>0.04984815128</v>
      </c>
      <c r="DJ368" s="86">
        <f t="shared" si="53"/>
        <v>0.0901221487</v>
      </c>
      <c r="DK368" s="86">
        <f t="shared" si="54"/>
        <v>0.8220294655</v>
      </c>
      <c r="DL368" s="86">
        <f t="shared" si="18"/>
        <v>1</v>
      </c>
      <c r="DM368" s="62"/>
      <c r="DN368" s="86">
        <f>DH368 / (Baseline!B$7/Baseline!B$17)</f>
        <v>4.056275091</v>
      </c>
      <c r="DO368" s="86">
        <f>DI368 / (Baseline!B$11/Baseline!B$17)</f>
        <v>1.203358231</v>
      </c>
      <c r="DP368" s="86">
        <f>DJ368 / (Baseline!B$16/Baseline!B$17)</f>
        <v>1.392659553</v>
      </c>
      <c r="DQ368" s="86">
        <f>DK368 / (Baseline!B$18/Baseline!B$17)</f>
        <v>0.9293768813</v>
      </c>
      <c r="DR368" s="62"/>
      <c r="DS368" s="86">
        <f>DH368 / Baseline!H$117</f>
        <v>1.520279699</v>
      </c>
      <c r="DT368" s="86">
        <f>DI368 / Baseline!H$118</f>
        <v>1.122084489</v>
      </c>
      <c r="DU368" s="86">
        <f>DJ368 / Baseline!H$119</f>
        <v>1.077357509</v>
      </c>
      <c r="DV368" s="86">
        <f>DK368 / Baseline!H$120</f>
        <v>0.9706005074</v>
      </c>
      <c r="DW368" s="87"/>
      <c r="DX368" s="86">
        <f>(AU368*Baseline!B$34)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0.02829056195</v>
      </c>
      <c r="DY368" s="86">
        <f>(AZ368*Baseline!B$34) + (Baseline!D$90*(1-Baseline!D$91)*Baseline!B$35) + (Baseline!D$90*Baseline!D$91*((1-Baseline!D$92)*Baseline!B$40 + Baseline!D$92*Baseline!B$41))</f>
        <v>0.0112466483</v>
      </c>
      <c r="DZ368" s="86">
        <f>(BE368*Baseline!B$34) + (Baseline!F$90*(1-Baseline!F$91)*Baseline!B$35) + (Baseline!F$90*Baseline!F$91*((1-Baseline!F$92)*Baseline!B$40 + Baseline!F$92*Baseline!B$41))</f>
        <v>0.014021492</v>
      </c>
      <c r="EA368" s="86">
        <f>(BJ368*Baseline!B$34) + (Baseline!H$90*(1-Baseline!H$91)*Baseline!B$35) + (Baseline!H$90*Baseline!H$91*((1-Baseline!H$92)*Baseline!B$40 + Baseline!H$92*Baseline!B$41))</f>
        <v>0.009314779251</v>
      </c>
      <c r="EB368" s="86">
        <f>( DX368*Baseline!B$7 + DY368*Baseline!B$11 + DZ368*Baseline!B$16 + EA368*Baseline!B$18 ) / Baseline!B$17</f>
        <v>0.009877157446</v>
      </c>
    </row>
    <row r="369">
      <c r="A369" s="73" t="s">
        <v>545</v>
      </c>
      <c r="B369" s="85">
        <f>MIN( MAX( NORMINV( MCrands!B369, (B$5+B$4)/2, (B$5-B$4)/3.29 ), 0 ), 1 )</f>
        <v>0.7727317244</v>
      </c>
      <c r="C369" s="85">
        <f>MAX( NORMINV( MCrands!C369, (C$5+C$4)/2, (C$5-C$4)/3.29 ), 0 )</f>
        <v>3.126625316</v>
      </c>
      <c r="D369" s="83"/>
      <c r="E369" s="84">
        <f>Baseline!B$33 * (C369 * Baseline!B$68*Baseline!B$68/Baseline!B$75 + Baseline!B$46 * Baseline!B$54*Baseline!B$54/Baseline!B$76 + Baseline!B$47 * Baseline!B$55*Baseline!B$55/Baseline!B$77 + Baseline!B$56*Baseline!B$56/Baseline!B$78)</f>
        <v>0.00002218607336</v>
      </c>
      <c r="F369" s="84">
        <f>Baseline!B$33 * (C369 * Baseline!B$68*Baseline!B$59/Baseline!B$75 + Baseline!B$46 * Baseline!B$54*Baseline!B$69/Baseline!B$76 + Baseline!B$47 * Baseline!B$55*Baseline!B$57/Baseline!B$77 + Baseline!B$56*Baseline!B$58/Baseline!B$78)</f>
        <v>0.0000002397425027</v>
      </c>
      <c r="G369" s="85">
        <f>Baseline!B$33 * (C369 * Baseline!B$68*Baseline!B$60/Baseline!B$75 + Baseline!B$46 * Baseline!B$54*Baseline!B$61/Baseline!B$76 + Baseline!B$47 * Baseline!B$55*Baseline!B$70/Baseline!B$77 + Baseline!B$56*Baseline!B$62/Baseline!B$78)</f>
        <v>0.0000002020869407</v>
      </c>
      <c r="H369" s="84">
        <f>Baseline!B$33 * (C369 * Baseline!B$68*Baseline!B$63/Baseline!B$75 + Baseline!B$46 * Baseline!B$54*Baseline!B$64/Baseline!B$76 + Baseline!B$47 * Baseline!B$55*Baseline!B$65/Baseline!B$77 + Baseline!B$56*Baseline!B$71/Baseline!B$78)</f>
        <v>0.00000000385579043</v>
      </c>
      <c r="I369" s="84">
        <f>Baseline!B$33 * (C369 * Baseline!B$59*Baseline!B$68/Baseline!B$75 + Baseline!B$46 * Baseline!B$69*Baseline!B$54/Baseline!B$76 + Baseline!B$47 * Baseline!B$57*Baseline!B$55/Baseline!B$77 + Baseline!B$58*Baseline!B$56/Baseline!B$78)</f>
        <v>0.0000002397425027</v>
      </c>
      <c r="J369" s="85">
        <f>Baseline!B$33 * (C369 * Baseline!B$59*Baseline!B$59/Baseline!B$75 + Baseline!B$46 * Baseline!B$69*Baseline!B$69/Baseline!B$76 + Baseline!B$47 * Baseline!B$57*Baseline!B$57/Baseline!B$77 + Baseline!B$58*Baseline!B$58/Baseline!B$78)</f>
        <v>0.000002116574541</v>
      </c>
      <c r="K369" s="84">
        <f>Baseline!B$33 * (C369 * Baseline!B$59*Baseline!B$60/Baseline!B$75 + Baseline!B$46 * Baseline!B$69*Baseline!B$61/Baseline!B$76 + Baseline!B$47 * Baseline!B$57*Baseline!B$70/Baseline!B$77 + Baseline!B$58*Baseline!B$62/Baseline!B$78)</f>
        <v>0.00000001649005399</v>
      </c>
      <c r="L369" s="85">
        <f>Baseline!B$33 * (C369 * Baseline!B$59*Baseline!B$63/Baseline!B$75 + Baseline!B$46 * Baseline!B$69*Baseline!B$64/Baseline!B$76 + Baseline!B$47 * Baseline!B$57*Baseline!B$65/Baseline!B$77 + Baseline!B$58*Baseline!B$71/Baseline!B$78)</f>
        <v>0.00000001707281717</v>
      </c>
      <c r="M369" s="84">
        <f>Baseline!B$33 * (C369 * Baseline!B$60*Baseline!B$68/Baseline!B$75 + Baseline!B$46 * Baseline!B$61*Baseline!B$54/Baseline!B$76 + Baseline!B$47 * Baseline!B$70*Baseline!B$55/Baseline!B$77 + Baseline!B$62*Baseline!B$56/Baseline!B$78)</f>
        <v>0.0000002020869407</v>
      </c>
      <c r="N369" s="85">
        <f>Baseline!B$33 * (C369 * Baseline!B$60*Baseline!B$59/Baseline!B$75 + Baseline!B$46 * Baseline!B$61*Baseline!B$69/Baseline!B$76 + Baseline!B$47 * Baseline!B$70*Baseline!B$57/Baseline!B$77 + Baseline!B$62*Baseline!B$58/Baseline!B$78)</f>
        <v>0.00000001649005399</v>
      </c>
      <c r="O369" s="85">
        <f>Baseline!B$33 * (C369 * Baseline!B$60*Baseline!B$60/Baseline!B$75 + Baseline!B$46 * Baseline!B$61*Baseline!B$61/Baseline!B$76 + Baseline!B$47 * Baseline!B$70*Baseline!B$70/Baseline!B$77 + Baseline!B$62*Baseline!B$62/Baseline!B$78)</f>
        <v>0.000001589268185</v>
      </c>
      <c r="P369" s="84">
        <f>Baseline!B$33 * (C369 * Baseline!B$60*Baseline!B$63/Baseline!B$75 + Baseline!B$46 * Baseline!B$61*Baseline!B$64/Baseline!B$76 + Baseline!B$47 * Baseline!B$70*Baseline!B$65/Baseline!B$77 + Baseline!B$62*Baseline!B$71/Baseline!B$78)</f>
        <v>0.000000001956458</v>
      </c>
      <c r="Q369" s="84">
        <f>Baseline!B$33 * (C369 * Baseline!B$63*Baseline!B$68/Baseline!B$75 + Baseline!B$46 * Baseline!B$64*Baseline!B$54/Baseline!B$76 + Baseline!B$47 * Baseline!B$65*Baseline!B$55/Baseline!B$77 + Baseline!B$71*Baseline!B$56/Baseline!B$78)</f>
        <v>0.00000000385579043</v>
      </c>
      <c r="R369" s="84">
        <f>Baseline!B$33 * (C369 * Baseline!B$63*Baseline!B$59/Baseline!B$75 + Baseline!B$46 * Baseline!B$64*Baseline!B$69/Baseline!B$76 + Baseline!B$47 * Baseline!B$65*Baseline!B$57/Baseline!B$77 + Baseline!B$71*Baseline!B$58/Baseline!B$78)</f>
        <v>0.00000001707281717</v>
      </c>
      <c r="S369" s="84">
        <f>Baseline!B$33 * (C369 * Baseline!B$63*Baseline!B$60/Baseline!B$75 + Baseline!B$46 * Baseline!B$64*Baseline!B$61/Baseline!B$76 + Baseline!B$47 * Baseline!B$65*Baseline!B$70/Baseline!B$77 + Baseline!B$71*Baseline!B$62/Baseline!B$78)</f>
        <v>0.000000001956458</v>
      </c>
      <c r="T369" s="84">
        <f>Baseline!B$33 * (C369 * Baseline!B$63*Baseline!B$63/Baseline!B$75 + Baseline!B$46 * Baseline!B$64*Baseline!B$64/Baseline!B$76 + Baseline!B$47 * Baseline!B$65*Baseline!B$65/Baseline!B$77 + Baseline!B$71*Baseline!B$71/Baseline!B$78)</f>
        <v>0.00000009856722384</v>
      </c>
      <c r="U369" s="83"/>
      <c r="V369" s="84">
        <f>E369 * ( Baseline!B$89 * Baseline!B$7 )</f>
        <v>0.2302692554</v>
      </c>
      <c r="W369" s="84">
        <f>F369 * ( Baseline!D$89 * Baseline!B$11 )</f>
        <v>0.004422433017</v>
      </c>
      <c r="X369" s="84">
        <f>G369 * ( Baseline!F$89 * Baseline!B$16 )</f>
        <v>0.007019443388</v>
      </c>
      <c r="Y369" s="84">
        <f>H369 * ( Baseline!H$89 * Baseline!B$18 )</f>
        <v>0.001355979188</v>
      </c>
      <c r="Z369" s="86">
        <f t="shared" si="1"/>
        <v>0.243067111</v>
      </c>
      <c r="AA369" s="84">
        <f>I369 * ( Baseline!B$89 * Baseline!B$7 )</f>
        <v>0.002488287436</v>
      </c>
      <c r="AB369" s="85">
        <f>J369 * ( Baseline!D$89 * Baseline!B$11 )</f>
        <v>0.03904359481</v>
      </c>
      <c r="AC369" s="85">
        <f>K369 * ( Baseline!F$89 * Baseline!B$16 )</f>
        <v>0.0005727782312</v>
      </c>
      <c r="AD369" s="85">
        <f>L369 * ( Baseline!F$89 * Baseline!B$16 )</f>
        <v>0.0005930203764</v>
      </c>
      <c r="AE369" s="86">
        <f t="shared" si="2"/>
        <v>0.04269768085</v>
      </c>
      <c r="AF369" s="86">
        <f>M369 * ( Baseline!B$89 * Baseline!B$7 )</f>
        <v>0.002097460357</v>
      </c>
      <c r="AG369" s="86">
        <f>N369 * ( Baseline!D$89 * Baseline!B$11 )</f>
        <v>0.0003041853587</v>
      </c>
      <c r="AH369" s="86">
        <f>O369 * ( Baseline!F$89 * Baseline!B$16 )</f>
        <v>0.05520286476</v>
      </c>
      <c r="AI369" s="86">
        <f>P369 * ( Baseline!H$89 * Baseline!B$18 )</f>
        <v>0.0006880343677</v>
      </c>
      <c r="AJ369" s="86">
        <f t="shared" si="3"/>
        <v>0.05829254484</v>
      </c>
      <c r="AK369" s="86">
        <f>Q369 * ( Baseline!B$89 * Baseline!B$7 )</f>
        <v>0.00004001924887</v>
      </c>
      <c r="AL369" s="86">
        <f>R369 * ( Baseline!D$89 * Baseline!B$11 )</f>
        <v>0.0003149353556</v>
      </c>
      <c r="AM369" s="86">
        <f>S369 * ( Baseline!F$89 * Baseline!B$16 )</f>
        <v>0.0000679571185</v>
      </c>
      <c r="AN369" s="86">
        <f>T369 * ( Baseline!H$89 * Baseline!B$18 )</f>
        <v>0.03466347733</v>
      </c>
      <c r="AO369" s="86">
        <f t="shared" si="4"/>
        <v>0.03508638905</v>
      </c>
      <c r="AP369" s="62"/>
      <c r="AQ369" s="86">
        <f>V369 * ( (1-Baseline!B$90-Baseline!B$89) + (1-B369)*Baseline!B$90 )</f>
        <v>0.06697813402</v>
      </c>
      <c r="AR369" s="86">
        <f>W369 * ( (1-Baseline!B$90-Baseline!B$89) + (1-B369)*Baseline!B$90 )</f>
        <v>0.001286347631</v>
      </c>
      <c r="AS369" s="86">
        <f>X369 * ( (1-Baseline!B$90-Baseline!B$89) + (1-B369)*Baseline!B$90 )</f>
        <v>0.002041736831</v>
      </c>
      <c r="AT369" s="86">
        <f>Y369 * ( (1-Baseline!B$90-Baseline!B$89) + (1-B369)*Baseline!B$90 )</f>
        <v>0.0003944119922</v>
      </c>
      <c r="AU369" s="86">
        <f t="shared" si="5"/>
        <v>0.07070063047</v>
      </c>
      <c r="AV369" s="86">
        <f>AA369 * ( (1-Baseline!D$90-Baseline!D$89) + (1-B369)*Baseline!D$90 )</f>
        <v>0.001605479351</v>
      </c>
      <c r="AW369" s="86">
        <f>AB369 * ( (1-Baseline!D$90-Baseline!D$89) + (1-B369)*Baseline!D$90 )</f>
        <v>0.02519149692</v>
      </c>
      <c r="AX369" s="86">
        <f>AC369 * ( (1-Baseline!D$90-Baseline!D$89) + (1-B369)*Baseline!D$90 )</f>
        <v>0.0003695648702</v>
      </c>
      <c r="AY369" s="86">
        <f>AD369 * ( (1-Baseline!D$90-Baseline!D$89) + (1-B369)*Baseline!D$90 )</f>
        <v>0.0003826253975</v>
      </c>
      <c r="AZ369" s="86">
        <f t="shared" si="6"/>
        <v>0.02754916654</v>
      </c>
      <c r="BA369" s="86">
        <f>AF369 * ( (1-Baseline!F$90-Baseline!F$89) + (1-Baseline!B$36)*Baseline!F$90 )</f>
        <v>0.001509399592</v>
      </c>
      <c r="BB369" s="86">
        <f>AG369 * ( (1-Baseline!F$90-Baseline!F$89) + (1-Baseline!B$36)*Baseline!F$90 )</f>
        <v>0.0002189015181</v>
      </c>
      <c r="BC369" s="86">
        <f>AH369 * ( (1-Baseline!F$90-Baseline!F$89) + (1-Baseline!B$36)*Baseline!F$90 )</f>
        <v>0.03972574797</v>
      </c>
      <c r="BD369" s="86">
        <f>AI369 * ( (1-Baseline!F$90-Baseline!F$89) + (1-Baseline!B$36)*Baseline!F$90 )</f>
        <v>0.0004951315481</v>
      </c>
      <c r="BE369" s="86">
        <f t="shared" si="7"/>
        <v>0.04194918063</v>
      </c>
      <c r="BF369" s="86">
        <f>AK369 * ( (1-Baseline!H$90-Baseline!H$89) + (1-Baseline!B$36)*Baseline!H$90 )</f>
        <v>0.00003170805127</v>
      </c>
      <c r="BG369" s="86">
        <f>AL369 * ( (1-Baseline!H$90-Baseline!H$89) + (1-Baseline!B$36)*Baseline!H$90 )</f>
        <v>0.000249529581</v>
      </c>
      <c r="BH369" s="86">
        <f>AM369 * ( (1-Baseline!H$90-Baseline!H$89) + (1-Baseline!B$36)*Baseline!H$90 )</f>
        <v>0.00005384378413</v>
      </c>
      <c r="BI369" s="86">
        <f>AN369 * ( (1-Baseline!H$90-Baseline!H$89) + (1-Baseline!B$36)*Baseline!H$90 )</f>
        <v>0.02746456636</v>
      </c>
      <c r="BJ369" s="86">
        <f t="shared" si="8"/>
        <v>0.02779964777</v>
      </c>
      <c r="BK369" s="62"/>
      <c r="BL369" s="86">
        <f t="shared" si="19"/>
        <v>0.9473484687</v>
      </c>
      <c r="BM369" s="86">
        <f t="shared" si="20"/>
        <v>0.01819428798</v>
      </c>
      <c r="BN369" s="86">
        <f t="shared" si="21"/>
        <v>0.02887862269</v>
      </c>
      <c r="BO369" s="86">
        <f t="shared" si="22"/>
        <v>0.005578620581</v>
      </c>
      <c r="BP369" s="86">
        <f t="shared" si="9"/>
        <v>1</v>
      </c>
      <c r="BQ369" s="86">
        <f t="shared" si="23"/>
        <v>0.05827687561</v>
      </c>
      <c r="BR369" s="86">
        <f t="shared" si="24"/>
        <v>0.9144195663</v>
      </c>
      <c r="BS369" s="86">
        <f t="shared" si="25"/>
        <v>0.01341473869</v>
      </c>
      <c r="BT369" s="86">
        <f t="shared" si="26"/>
        <v>0.01388881936</v>
      </c>
      <c r="BU369" s="86">
        <f t="shared" si="10"/>
        <v>1</v>
      </c>
      <c r="BV369" s="86">
        <f t="shared" si="27"/>
        <v>0.03598162274</v>
      </c>
      <c r="BW369" s="86">
        <f t="shared" si="28"/>
        <v>0.005218254917</v>
      </c>
      <c r="BX369" s="86">
        <f t="shared" si="29"/>
        <v>0.9469969943</v>
      </c>
      <c r="BY369" s="86">
        <f t="shared" si="30"/>
        <v>0.01180312799</v>
      </c>
      <c r="BZ369" s="86">
        <f t="shared" si="11"/>
        <v>1</v>
      </c>
      <c r="CA369" s="86">
        <f t="shared" si="31"/>
        <v>0.001140591835</v>
      </c>
      <c r="CB369" s="86">
        <f t="shared" si="32"/>
        <v>0.008975997934</v>
      </c>
      <c r="CC369" s="86">
        <f t="shared" si="33"/>
        <v>0.001936851307</v>
      </c>
      <c r="CD369" s="86">
        <f t="shared" si="34"/>
        <v>0.9879465589</v>
      </c>
      <c r="CE369" s="86">
        <f t="shared" si="12"/>
        <v>1</v>
      </c>
      <c r="CF369" s="62"/>
      <c r="CG369" s="86">
        <f t="shared" si="35"/>
        <v>0.9473484687</v>
      </c>
      <c r="CH369" s="86">
        <f t="shared" si="36"/>
        <v>0.01819428798</v>
      </c>
      <c r="CI369" s="86">
        <f t="shared" si="37"/>
        <v>0.02887862269</v>
      </c>
      <c r="CJ369" s="86">
        <f t="shared" si="38"/>
        <v>0.005578620581</v>
      </c>
      <c r="CK369" s="86">
        <f t="shared" si="13"/>
        <v>1</v>
      </c>
      <c r="CL369" s="86">
        <f t="shared" si="39"/>
        <v>0.05827687561</v>
      </c>
      <c r="CM369" s="86">
        <f t="shared" si="40"/>
        <v>0.9144195663</v>
      </c>
      <c r="CN369" s="86">
        <f t="shared" si="41"/>
        <v>0.01341473869</v>
      </c>
      <c r="CO369" s="86">
        <f t="shared" si="42"/>
        <v>0.01388881936</v>
      </c>
      <c r="CP369" s="86">
        <f t="shared" si="14"/>
        <v>1</v>
      </c>
      <c r="CQ369" s="86">
        <f t="shared" si="43"/>
        <v>0.03598162274</v>
      </c>
      <c r="CR369" s="86">
        <f t="shared" si="44"/>
        <v>0.005218254917</v>
      </c>
      <c r="CS369" s="86">
        <f t="shared" si="45"/>
        <v>0.9469969943</v>
      </c>
      <c r="CT369" s="86">
        <f t="shared" si="46"/>
        <v>0.01180312799</v>
      </c>
      <c r="CU369" s="86">
        <f t="shared" si="15"/>
        <v>1</v>
      </c>
      <c r="CV369" s="86">
        <f t="shared" si="47"/>
        <v>0.001140591835</v>
      </c>
      <c r="CW369" s="86">
        <f t="shared" si="48"/>
        <v>0.008975997934</v>
      </c>
      <c r="CX369" s="86">
        <f t="shared" si="49"/>
        <v>0.001936851307</v>
      </c>
      <c r="CY369" s="86">
        <f t="shared" si="50"/>
        <v>0.9879465589</v>
      </c>
      <c r="CZ369" s="86">
        <f t="shared" si="16"/>
        <v>1</v>
      </c>
      <c r="DA369" s="62"/>
      <c r="DB369" s="86">
        <f>(AQ369*Baseline!B$7 + AV369*Baseline!B$11 + BA369*Baseline!B$16 + BF369*Baseline!B$18)</f>
        <v>42436.14512</v>
      </c>
      <c r="DC369" s="86">
        <f>(AR369*Baseline!B$7 + AW369*Baseline!B$11 + BB369*Baseline!B$16 + BG369*Baseline!B$18)</f>
        <v>66807.92888</v>
      </c>
      <c r="DD369" s="86">
        <f>(AS369*Baseline!B$7 + AX369*Baseline!B$11 + BC369*Baseline!B$16 + BH369*Baseline!B$18)</f>
        <v>137337.1486</v>
      </c>
      <c r="DE369" s="86">
        <f>(AT369*Baseline!B$7 + AY369*Baseline!B$11 + BD369*Baseline!B$16 + BI369*Baseline!B$18)</f>
        <v>1260295.54</v>
      </c>
      <c r="DF369" s="86">
        <f t="shared" si="17"/>
        <v>1506876.763</v>
      </c>
      <c r="DG369" s="62"/>
      <c r="DH369" s="86">
        <f t="shared" si="51"/>
        <v>0.02816165607</v>
      </c>
      <c r="DI369" s="86">
        <f t="shared" si="52"/>
        <v>0.04433536341</v>
      </c>
      <c r="DJ369" s="86">
        <f t="shared" si="53"/>
        <v>0.09114026575</v>
      </c>
      <c r="DK369" s="86">
        <f t="shared" si="54"/>
        <v>0.8363627148</v>
      </c>
      <c r="DL369" s="86">
        <f t="shared" si="18"/>
        <v>1</v>
      </c>
      <c r="DM369" s="62"/>
      <c r="DN369" s="86">
        <f>DH369 / (Baseline!B$7/Baseline!B$17)</f>
        <v>3.006071557</v>
      </c>
      <c r="DO369" s="86">
        <f>DI369 / (Baseline!B$11/Baseline!B$17)</f>
        <v>1.070276893</v>
      </c>
      <c r="DP369" s="86">
        <f>DJ369 / (Baseline!B$16/Baseline!B$17)</f>
        <v>1.408392538</v>
      </c>
      <c r="DQ369" s="86">
        <f>DK369 / (Baseline!B$18/Baseline!B$17)</f>
        <v>0.9455818849</v>
      </c>
      <c r="DR369" s="62"/>
      <c r="DS369" s="86">
        <f>DH369 / Baseline!H$117</f>
        <v>1.126666575</v>
      </c>
      <c r="DT369" s="86">
        <f>DI369 / Baseline!H$118</f>
        <v>0.9979913463</v>
      </c>
      <c r="DU369" s="86">
        <f>DJ369 / Baseline!H$119</f>
        <v>1.089528502</v>
      </c>
      <c r="DV369" s="86">
        <f>DK369 / Baseline!H$120</f>
        <v>0.9875243034</v>
      </c>
      <c r="DW369" s="87"/>
      <c r="DX369" s="86">
        <f>(AU369*Baseline!B$34)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0.02313462582</v>
      </c>
      <c r="DY369" s="86">
        <f>(AZ369*Baseline!B$34) + (Baseline!D$90*(1-Baseline!D$91)*Baseline!B$35) + (Baseline!D$90*Baseline!D$91*((1-Baseline!D$92)*Baseline!B$40 + Baseline!D$92*Baseline!B$41))</f>
        <v>0.01054594298</v>
      </c>
      <c r="DZ369" s="86">
        <f>(BE369*Baseline!B$34) + (Baseline!F$90*(1-Baseline!F$91)*Baseline!B$35) + (Baseline!F$90*Baseline!F$91*((1-Baseline!F$92)*Baseline!B$40 + Baseline!F$92*Baseline!B$41))</f>
        <v>0.01402301709</v>
      </c>
      <c r="EA369" s="86">
        <f>(BJ369*Baseline!B$34) + (Baseline!H$90*(1-Baseline!H$91)*Baseline!B$35) + (Baseline!H$90*Baseline!H$91*((1-Baseline!H$92)*Baseline!B$40 + Baseline!H$92*Baseline!B$41))</f>
        <v>0.009314947166</v>
      </c>
      <c r="EB369" s="86">
        <f>( DX369*Baseline!B$7 + DY369*Baseline!B$11 + DZ369*Baseline!B$16 + EA369*Baseline!B$18 ) / Baseline!B$17</f>
        <v>0.009800076358</v>
      </c>
    </row>
    <row r="370">
      <c r="A370" s="73" t="s">
        <v>546</v>
      </c>
      <c r="B370" s="85">
        <f>MIN( MAX( NORMINV( MCrands!B370, (B$5+B$4)/2, (B$5-B$4)/3.29 ), 0 ), 1 )</f>
        <v>0.4257791839</v>
      </c>
      <c r="C370" s="85">
        <f>MAX( NORMINV( MCrands!C370, (C$5+C$4)/2, (C$5-C$4)/3.29 ), 0 )</f>
        <v>3.142494968</v>
      </c>
      <c r="D370" s="83"/>
      <c r="E370" s="84">
        <f>Baseline!B$33 * (C370 * Baseline!B$68*Baseline!B$68/Baseline!B$75 + Baseline!B$46 * Baseline!B$54*Baseline!B$54/Baseline!B$76 + Baseline!B$47 * Baseline!B$55*Baseline!B$55/Baseline!B$77 + Baseline!B$56*Baseline!B$56/Baseline!B$78)</f>
        <v>0.00002229843088</v>
      </c>
      <c r="F370" s="84">
        <f>Baseline!B$33 * (C370 * Baseline!B$68*Baseline!B$59/Baseline!B$75 + Baseline!B$46 * Baseline!B$54*Baseline!B$69/Baseline!B$76 + Baseline!B$47 * Baseline!B$55*Baseline!B$57/Baseline!B$77 + Baseline!B$56*Baseline!B$58/Baseline!B$78)</f>
        <v>0.0000002397602434</v>
      </c>
      <c r="G370" s="85">
        <f>Baseline!B$33 * (C370 * Baseline!B$68*Baseline!B$60/Baseline!B$75 + Baseline!B$46 * Baseline!B$54*Baseline!B$61/Baseline!B$76 + Baseline!B$47 * Baseline!B$55*Baseline!B$70/Baseline!B$77 + Baseline!B$56*Baseline!B$62/Baseline!B$78)</f>
        <v>0.0000002021305531</v>
      </c>
      <c r="H370" s="84">
        <f>Baseline!B$33 * (C370 * Baseline!B$68*Baseline!B$63/Baseline!B$75 + Baseline!B$46 * Baseline!B$54*Baseline!B$64/Baseline!B$76 + Baseline!B$47 * Baseline!B$55*Baseline!B$65/Baseline!B$77 + Baseline!B$56*Baseline!B$71/Baseline!B$78)</f>
        <v>0.000000003860151676</v>
      </c>
      <c r="I370" s="84">
        <f>Baseline!B$33 * (C370 * Baseline!B$59*Baseline!B$68/Baseline!B$75 + Baseline!B$46 * Baseline!B$69*Baseline!B$54/Baseline!B$76 + Baseline!B$47 * Baseline!B$57*Baseline!B$55/Baseline!B$77 + Baseline!B$58*Baseline!B$56/Baseline!B$78)</f>
        <v>0.0000002397602434</v>
      </c>
      <c r="J370" s="85">
        <f>Baseline!B$33 * (C370 * Baseline!B$59*Baseline!B$59/Baseline!B$75 + Baseline!B$46 * Baseline!B$69*Baseline!B$69/Baseline!B$76 + Baseline!B$47 * Baseline!B$57*Baseline!B$57/Baseline!B$77 + Baseline!B$58*Baseline!B$58/Baseline!B$78)</f>
        <v>0.000002116574544</v>
      </c>
      <c r="K370" s="84">
        <f>Baseline!B$33 * (C370 * Baseline!B$59*Baseline!B$60/Baseline!B$75 + Baseline!B$46 * Baseline!B$69*Baseline!B$61/Baseline!B$76 + Baseline!B$47 * Baseline!B$57*Baseline!B$70/Baseline!B$77 + Baseline!B$58*Baseline!B$62/Baseline!B$78)</f>
        <v>0.00000001649006087</v>
      </c>
      <c r="L370" s="85">
        <f>Baseline!B$33 * (C370 * Baseline!B$59*Baseline!B$63/Baseline!B$75 + Baseline!B$46 * Baseline!B$69*Baseline!B$64/Baseline!B$76 + Baseline!B$47 * Baseline!B$57*Baseline!B$65/Baseline!B$77 + Baseline!B$58*Baseline!B$71/Baseline!B$78)</f>
        <v>0.00000001707281786</v>
      </c>
      <c r="M370" s="84">
        <f>Baseline!B$33 * (C370 * Baseline!B$60*Baseline!B$68/Baseline!B$75 + Baseline!B$46 * Baseline!B$61*Baseline!B$54/Baseline!B$76 + Baseline!B$47 * Baseline!B$70*Baseline!B$55/Baseline!B$77 + Baseline!B$62*Baseline!B$56/Baseline!B$78)</f>
        <v>0.0000002021305531</v>
      </c>
      <c r="N370" s="85">
        <f>Baseline!B$33 * (C370 * Baseline!B$60*Baseline!B$59/Baseline!B$75 + Baseline!B$46 * Baseline!B$61*Baseline!B$69/Baseline!B$76 + Baseline!B$47 * Baseline!B$70*Baseline!B$57/Baseline!B$77 + Baseline!B$62*Baseline!B$58/Baseline!B$78)</f>
        <v>0.00000001649006087</v>
      </c>
      <c r="O370" s="85">
        <f>Baseline!B$33 * (C370 * Baseline!B$60*Baseline!B$60/Baseline!B$75 + Baseline!B$46 * Baseline!B$61*Baseline!B$61/Baseline!B$76 + Baseline!B$47 * Baseline!B$70*Baseline!B$70/Baseline!B$77 + Baseline!B$62*Baseline!B$62/Baseline!B$78)</f>
        <v>0.000001589268202</v>
      </c>
      <c r="P370" s="84">
        <f>Baseline!B$33 * (C370 * Baseline!B$60*Baseline!B$63/Baseline!B$75 + Baseline!B$46 * Baseline!B$61*Baseline!B$64/Baseline!B$76 + Baseline!B$47 * Baseline!B$70*Baseline!B$65/Baseline!B$77 + Baseline!B$62*Baseline!B$71/Baseline!B$78)</f>
        <v>0.000000001956459693</v>
      </c>
      <c r="Q370" s="84">
        <f>Baseline!B$33 * (C370 * Baseline!B$63*Baseline!B$68/Baseline!B$75 + Baseline!B$46 * Baseline!B$64*Baseline!B$54/Baseline!B$76 + Baseline!B$47 * Baseline!B$65*Baseline!B$55/Baseline!B$77 + Baseline!B$71*Baseline!B$56/Baseline!B$78)</f>
        <v>0.000000003860151676</v>
      </c>
      <c r="R370" s="84">
        <f>Baseline!B$33 * (C370 * Baseline!B$63*Baseline!B$59/Baseline!B$75 + Baseline!B$46 * Baseline!B$64*Baseline!B$69/Baseline!B$76 + Baseline!B$47 * Baseline!B$65*Baseline!B$57/Baseline!B$77 + Baseline!B$71*Baseline!B$58/Baseline!B$78)</f>
        <v>0.00000001707281786</v>
      </c>
      <c r="S370" s="84">
        <f>Baseline!B$33 * (C370 * Baseline!B$63*Baseline!B$60/Baseline!B$75 + Baseline!B$46 * Baseline!B$64*Baseline!B$61/Baseline!B$76 + Baseline!B$47 * Baseline!B$65*Baseline!B$70/Baseline!B$77 + Baseline!B$71*Baseline!B$62/Baseline!B$78)</f>
        <v>0.000000001956459693</v>
      </c>
      <c r="T370" s="84">
        <f>Baseline!B$33 * (C370 * Baseline!B$63*Baseline!B$63/Baseline!B$75 + Baseline!B$46 * Baseline!B$64*Baseline!B$64/Baseline!B$76 + Baseline!B$47 * Baseline!B$65*Baseline!B$65/Baseline!B$77 + Baseline!B$71*Baseline!B$71/Baseline!B$78)</f>
        <v>0.00000009856722401</v>
      </c>
      <c r="U370" s="83"/>
      <c r="V370" s="84">
        <f>E370 * ( Baseline!B$89 * Baseline!B$7 )</f>
        <v>0.2314354141</v>
      </c>
      <c r="W370" s="84">
        <f>F370 * ( Baseline!D$89 * Baseline!B$11 )</f>
        <v>0.004422760272</v>
      </c>
      <c r="X370" s="84">
        <f>G370 * ( Baseline!F$89 * Baseline!B$16 )</f>
        <v>0.007020958257</v>
      </c>
      <c r="Y370" s="84">
        <f>H370 * ( Baseline!H$89 * Baseline!B$18 )</f>
        <v>0.001357512923</v>
      </c>
      <c r="Z370" s="86">
        <f t="shared" si="1"/>
        <v>0.2442366456</v>
      </c>
      <c r="AA370" s="84">
        <f>I370 * ( Baseline!B$89 * Baseline!B$7 )</f>
        <v>0.002488471566</v>
      </c>
      <c r="AB370" s="85">
        <f>J370 * ( Baseline!D$89 * Baseline!B$11 )</f>
        <v>0.03904359486</v>
      </c>
      <c r="AC370" s="85">
        <f>K370 * ( Baseline!F$89 * Baseline!B$16 )</f>
        <v>0.0005727784704</v>
      </c>
      <c r="AD370" s="85">
        <f>L370 * ( Baseline!F$89 * Baseline!B$16 )</f>
        <v>0.0005930204003</v>
      </c>
      <c r="AE370" s="86">
        <f t="shared" si="2"/>
        <v>0.04269786529</v>
      </c>
      <c r="AF370" s="86">
        <f>M370 * ( Baseline!B$89 * Baseline!B$7 )</f>
        <v>0.002097913011</v>
      </c>
      <c r="AG370" s="86">
        <f>N370 * ( Baseline!D$89 * Baseline!B$11 )</f>
        <v>0.0003041854858</v>
      </c>
      <c r="AH370" s="86">
        <f>O370 * ( Baseline!F$89 * Baseline!B$16 )</f>
        <v>0.05520286535</v>
      </c>
      <c r="AI370" s="86">
        <f>P370 * ( Baseline!H$89 * Baseline!B$18 )</f>
        <v>0.0006880349631</v>
      </c>
      <c r="AJ370" s="86">
        <f t="shared" si="3"/>
        <v>0.05829299881</v>
      </c>
      <c r="AK370" s="86">
        <f>Q370 * ( Baseline!B$89 * Baseline!B$7 )</f>
        <v>0.00004006451424</v>
      </c>
      <c r="AL370" s="86">
        <f>R370 * ( Baseline!D$89 * Baseline!B$11 )</f>
        <v>0.0003149353683</v>
      </c>
      <c r="AM370" s="86">
        <f>S370 * ( Baseline!F$89 * Baseline!B$16 )</f>
        <v>0.0000679571773</v>
      </c>
      <c r="AN370" s="86">
        <f>T370 * ( Baseline!H$89 * Baseline!B$18 )</f>
        <v>0.03466347739</v>
      </c>
      <c r="AO370" s="86">
        <f t="shared" si="4"/>
        <v>0.03508643445</v>
      </c>
      <c r="AP370" s="62"/>
      <c r="AQ370" s="86">
        <f>V370 * ( (1-Baseline!B$90-Baseline!B$89) + (1-B370)*Baseline!B$90 )</f>
        <v>0.1387817565</v>
      </c>
      <c r="AR370" s="86">
        <f>W370 * ( (1-Baseline!B$90-Baseline!B$89) + (1-B370)*Baseline!B$90 )</f>
        <v>0.002652137061</v>
      </c>
      <c r="AS370" s="86">
        <f>X370 * ( (1-Baseline!B$90-Baseline!B$89) + (1-B370)*Baseline!B$90 )</f>
        <v>0.00421016344</v>
      </c>
      <c r="AT370" s="86">
        <f>Y370 * ( (1-Baseline!B$90-Baseline!B$89) + (1-B370)*Baseline!B$90 )</f>
        <v>0.0008140414836</v>
      </c>
      <c r="AU370" s="86">
        <f t="shared" si="5"/>
        <v>0.1464580985</v>
      </c>
      <c r="AV370" s="86">
        <f>AA370 * ( (1-Baseline!D$90-Baseline!D$89) + (1-B370)*Baseline!D$90 )</f>
        <v>0.001992393081</v>
      </c>
      <c r="AW370" s="86">
        <f>AB370 * ( (1-Baseline!D$90-Baseline!D$89) + (1-B370)*Baseline!D$90 )</f>
        <v>0.03126022789</v>
      </c>
      <c r="AX370" s="86">
        <f>AC370 * ( (1-Baseline!D$90-Baseline!D$89) + (1-B370)*Baseline!D$90 )</f>
        <v>0.000458594696</v>
      </c>
      <c r="AY370" s="86">
        <f>AD370 * ( (1-Baseline!D$90-Baseline!D$89) + (1-B370)*Baseline!D$90 )</f>
        <v>0.0004748013836</v>
      </c>
      <c r="AZ370" s="86">
        <f t="shared" si="6"/>
        <v>0.03418601705</v>
      </c>
      <c r="BA370" s="86">
        <f>AF370 * ( (1-Baseline!F$90-Baseline!F$89) + (1-Baseline!B$36)*Baseline!F$90 )</f>
        <v>0.001509725336</v>
      </c>
      <c r="BB370" s="86">
        <f>AG370 * ( (1-Baseline!F$90-Baseline!F$89) + (1-Baseline!B$36)*Baseline!F$90 )</f>
        <v>0.0002189016095</v>
      </c>
      <c r="BC370" s="86">
        <f>AH370 * ( (1-Baseline!F$90-Baseline!F$89) + (1-Baseline!B$36)*Baseline!F$90 )</f>
        <v>0.0397257484</v>
      </c>
      <c r="BD370" s="86">
        <f>AI370 * ( (1-Baseline!F$90-Baseline!F$89) + (1-Baseline!B$36)*Baseline!F$90 )</f>
        <v>0.0004951319765</v>
      </c>
      <c r="BE370" s="86">
        <f t="shared" si="7"/>
        <v>0.04194950732</v>
      </c>
      <c r="BF370" s="86">
        <f>AK370 * ( (1-Baseline!H$90-Baseline!H$89) + (1-Baseline!B$36)*Baseline!H$90 )</f>
        <v>0.00003174391593</v>
      </c>
      <c r="BG370" s="86">
        <f>AL370 * ( (1-Baseline!H$90-Baseline!H$89) + (1-Baseline!B$36)*Baseline!H$90 )</f>
        <v>0.000249529591</v>
      </c>
      <c r="BH370" s="86">
        <f>AM370 * ( (1-Baseline!H$90-Baseline!H$89) + (1-Baseline!B$36)*Baseline!H$90 )</f>
        <v>0.00005384383072</v>
      </c>
      <c r="BI370" s="86">
        <f>AN370 * ( (1-Baseline!H$90-Baseline!H$89) + (1-Baseline!B$36)*Baseline!H$90 )</f>
        <v>0.0274645664</v>
      </c>
      <c r="BJ370" s="86">
        <f t="shared" si="8"/>
        <v>0.02779968374</v>
      </c>
      <c r="BK370" s="62"/>
      <c r="BL370" s="86">
        <f t="shared" si="19"/>
        <v>0.9475867701</v>
      </c>
      <c r="BM370" s="86">
        <f t="shared" si="20"/>
        <v>0.01810850399</v>
      </c>
      <c r="BN370" s="86">
        <f t="shared" si="21"/>
        <v>0.028746539</v>
      </c>
      <c r="BO370" s="86">
        <f t="shared" si="22"/>
        <v>0.005558186894</v>
      </c>
      <c r="BP370" s="86">
        <f t="shared" si="9"/>
        <v>1</v>
      </c>
      <c r="BQ370" s="86">
        <f t="shared" si="23"/>
        <v>0.05828093627</v>
      </c>
      <c r="BR370" s="86">
        <f t="shared" si="24"/>
        <v>0.9144156175</v>
      </c>
      <c r="BS370" s="86">
        <f t="shared" si="25"/>
        <v>0.01341468634</v>
      </c>
      <c r="BT370" s="86">
        <f t="shared" si="26"/>
        <v>0.01388875992</v>
      </c>
      <c r="BU370" s="86">
        <f t="shared" si="10"/>
        <v>1</v>
      </c>
      <c r="BV370" s="86">
        <f t="shared" si="27"/>
        <v>0.03598910768</v>
      </c>
      <c r="BW370" s="86">
        <f t="shared" si="28"/>
        <v>0.005218216458</v>
      </c>
      <c r="BX370" s="86">
        <f t="shared" si="29"/>
        <v>0.9469896296</v>
      </c>
      <c r="BY370" s="86">
        <f t="shared" si="30"/>
        <v>0.01180304629</v>
      </c>
      <c r="BZ370" s="86">
        <f t="shared" si="11"/>
        <v>1</v>
      </c>
      <c r="CA370" s="86">
        <f t="shared" si="31"/>
        <v>0.00114188047</v>
      </c>
      <c r="CB370" s="86">
        <f t="shared" si="32"/>
        <v>0.008975986682</v>
      </c>
      <c r="CC370" s="86">
        <f t="shared" si="33"/>
        <v>0.001936850477</v>
      </c>
      <c r="CD370" s="86">
        <f t="shared" si="34"/>
        <v>0.9879452824</v>
      </c>
      <c r="CE370" s="86">
        <f t="shared" si="12"/>
        <v>1</v>
      </c>
      <c r="CF370" s="62"/>
      <c r="CG370" s="86">
        <f t="shared" si="35"/>
        <v>0.9475867701</v>
      </c>
      <c r="CH370" s="86">
        <f t="shared" si="36"/>
        <v>0.01810850399</v>
      </c>
      <c r="CI370" s="86">
        <f t="shared" si="37"/>
        <v>0.028746539</v>
      </c>
      <c r="CJ370" s="86">
        <f t="shared" si="38"/>
        <v>0.005558186894</v>
      </c>
      <c r="CK370" s="86">
        <f t="shared" si="13"/>
        <v>1</v>
      </c>
      <c r="CL370" s="86">
        <f t="shared" si="39"/>
        <v>0.05828093627</v>
      </c>
      <c r="CM370" s="86">
        <f t="shared" si="40"/>
        <v>0.9144156175</v>
      </c>
      <c r="CN370" s="86">
        <f t="shared" si="41"/>
        <v>0.01341468634</v>
      </c>
      <c r="CO370" s="86">
        <f t="shared" si="42"/>
        <v>0.01388875992</v>
      </c>
      <c r="CP370" s="86">
        <f t="shared" si="14"/>
        <v>1</v>
      </c>
      <c r="CQ370" s="86">
        <f t="shared" si="43"/>
        <v>0.03598910768</v>
      </c>
      <c r="CR370" s="86">
        <f t="shared" si="44"/>
        <v>0.005218216458</v>
      </c>
      <c r="CS370" s="86">
        <f t="shared" si="45"/>
        <v>0.9469896296</v>
      </c>
      <c r="CT370" s="86">
        <f t="shared" si="46"/>
        <v>0.01180304629</v>
      </c>
      <c r="CU370" s="86">
        <f t="shared" si="15"/>
        <v>1</v>
      </c>
      <c r="CV370" s="86">
        <f t="shared" si="47"/>
        <v>0.00114188047</v>
      </c>
      <c r="CW370" s="86">
        <f t="shared" si="48"/>
        <v>0.008975986682</v>
      </c>
      <c r="CX370" s="86">
        <f t="shared" si="49"/>
        <v>0.001936850477</v>
      </c>
      <c r="CY370" s="86">
        <f t="shared" si="50"/>
        <v>0.9879452824</v>
      </c>
      <c r="CZ370" s="86">
        <f t="shared" si="16"/>
        <v>1</v>
      </c>
      <c r="DA370" s="62"/>
      <c r="DB370" s="86">
        <f>(AQ370*Baseline!B$7 + AV370*Baseline!B$11 + BA370*Baseline!B$16 + BF370*Baseline!B$18)</f>
        <v>78093.39299</v>
      </c>
      <c r="DC370" s="86">
        <f>(AR370*Baseline!B$7 + AW370*Baseline!B$11 + BB370*Baseline!B$16 + BG370*Baseline!B$18)</f>
        <v>80485.05881</v>
      </c>
      <c r="DD370" s="86">
        <f>(AS370*Baseline!B$7 + AX370*Baseline!B$11 + BC370*Baseline!B$16 + BH370*Baseline!B$18)</f>
        <v>138579.7683</v>
      </c>
      <c r="DE370" s="86">
        <f>(AT370*Baseline!B$7 + AY370*Baseline!B$11 + BD370*Baseline!B$16 + BI370*Baseline!B$18)</f>
        <v>1260696.74</v>
      </c>
      <c r="DF370" s="86">
        <f t="shared" si="17"/>
        <v>1557854.96</v>
      </c>
      <c r="DG370" s="62"/>
      <c r="DH370" s="86">
        <f t="shared" si="51"/>
        <v>0.05012879567</v>
      </c>
      <c r="DI370" s="86">
        <f t="shared" si="52"/>
        <v>0.05166402577</v>
      </c>
      <c r="DJ370" s="86">
        <f t="shared" si="53"/>
        <v>0.0889555009</v>
      </c>
      <c r="DK370" s="86">
        <f t="shared" si="54"/>
        <v>0.8092516777</v>
      </c>
      <c r="DL370" s="86">
        <f t="shared" si="18"/>
        <v>1</v>
      </c>
      <c r="DM370" s="62"/>
      <c r="DN370" s="86">
        <f>DH370 / (Baseline!B$7/Baseline!B$17)</f>
        <v>5.350919225</v>
      </c>
      <c r="DO370" s="86">
        <f>DI370 / (Baseline!B$11/Baseline!B$17)</f>
        <v>1.24719431</v>
      </c>
      <c r="DP370" s="86">
        <f>DJ370 / (Baseline!B$16/Baseline!B$17)</f>
        <v>1.374631318</v>
      </c>
      <c r="DQ370" s="86">
        <f>DK370 / (Baseline!B$18/Baseline!B$17)</f>
        <v>0.9149304641</v>
      </c>
      <c r="DR370" s="62"/>
      <c r="DS370" s="86">
        <f>DH370 / Baseline!H$117</f>
        <v>2.005508425</v>
      </c>
      <c r="DT370" s="86">
        <f>DI370 / Baseline!H$118</f>
        <v>1.162959919</v>
      </c>
      <c r="DU370" s="86">
        <f>DJ370 / Baseline!H$119</f>
        <v>1.063410918</v>
      </c>
      <c r="DV370" s="86">
        <f>DK370 / Baseline!H$120</f>
        <v>0.955513302</v>
      </c>
      <c r="DW370" s="87"/>
      <c r="DX370" s="86">
        <f>(AU370*Baseline!B$34)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0.03449824602</v>
      </c>
      <c r="DY370" s="86">
        <f>(AZ370*Baseline!B$34) + (Baseline!D$90*(1-Baseline!D$91)*Baseline!B$35) + (Baseline!D$90*Baseline!D$91*((1-Baseline!D$92)*Baseline!B$40 + Baseline!D$92*Baseline!B$41))</f>
        <v>0.01154147056</v>
      </c>
      <c r="DZ370" s="86">
        <f>(BE370*Baseline!B$34) + (Baseline!F$90*(1-Baseline!F$91)*Baseline!B$35) + (Baseline!F$90*Baseline!F$91*((1-Baseline!F$92)*Baseline!B$40 + Baseline!F$92*Baseline!B$41))</f>
        <v>0.0140230661</v>
      </c>
      <c r="EA370" s="86">
        <f>(BJ370*Baseline!B$34) + (Baseline!H$90*(1-Baseline!H$91)*Baseline!B$35) + (Baseline!H$90*Baseline!H$91*((1-Baseline!H$92)*Baseline!B$40 + Baseline!H$92*Baseline!B$41))</f>
        <v>0.009314952561</v>
      </c>
      <c r="EB370" s="86">
        <f>( DX370*Baseline!B$7 + DY370*Baseline!B$11 + DZ370*Baseline!B$16 + EA370*Baseline!B$18 ) / Baseline!B$17</f>
        <v>0.009947780568</v>
      </c>
    </row>
    <row r="371">
      <c r="A371" s="73" t="s">
        <v>547</v>
      </c>
      <c r="B371" s="85">
        <f>MIN( MAX( NORMINV( MCrands!B371, (B$5+B$4)/2, (B$5-B$4)/3.29 ), 0 ), 1 )</f>
        <v>0.6107829004</v>
      </c>
      <c r="C371" s="85">
        <f>MAX( NORMINV( MCrands!C371, (C$5+C$4)/2, (C$5-C$4)/3.29 ), 0 )</f>
        <v>2.496169029</v>
      </c>
      <c r="D371" s="83"/>
      <c r="E371" s="84">
        <f>Baseline!B$33 * (C371 * Baseline!B$68*Baseline!B$68/Baseline!B$75 + Baseline!B$46 * Baseline!B$54*Baseline!B$54/Baseline!B$76 + Baseline!B$47 * Baseline!B$55*Baseline!B$55/Baseline!B$77 + Baseline!B$56*Baseline!B$56/Baseline!B$78)</f>
        <v>0.00001772242772</v>
      </c>
      <c r="F371" s="84">
        <f>Baseline!B$33 * (C371 * Baseline!B$68*Baseline!B$59/Baseline!B$75 + Baseline!B$46 * Baseline!B$54*Baseline!B$69/Baseline!B$76 + Baseline!B$47 * Baseline!B$55*Baseline!B$57/Baseline!B$77 + Baseline!B$56*Baseline!B$58/Baseline!B$78)</f>
        <v>0.0000002390377166</v>
      </c>
      <c r="G371" s="85">
        <f>Baseline!B$33 * (C371 * Baseline!B$68*Baseline!B$60/Baseline!B$75 + Baseline!B$46 * Baseline!B$54*Baseline!B$61/Baseline!B$76 + Baseline!B$47 * Baseline!B$55*Baseline!B$70/Baseline!B$77 + Baseline!B$56*Baseline!B$62/Baseline!B$78)</f>
        <v>0.0000002003543414</v>
      </c>
      <c r="H371" s="84">
        <f>Baseline!B$33 * (C371 * Baseline!B$68*Baseline!B$63/Baseline!B$75 + Baseline!B$46 * Baseline!B$54*Baseline!B$64/Baseline!B$76 + Baseline!B$47 * Baseline!B$55*Baseline!B$65/Baseline!B$77 + Baseline!B$56*Baseline!B$71/Baseline!B$78)</f>
        <v>0.000000003682530501</v>
      </c>
      <c r="I371" s="84">
        <f>Baseline!B$33 * (C371 * Baseline!B$59*Baseline!B$68/Baseline!B$75 + Baseline!B$46 * Baseline!B$69*Baseline!B$54/Baseline!B$76 + Baseline!B$47 * Baseline!B$57*Baseline!B$55/Baseline!B$77 + Baseline!B$58*Baseline!B$56/Baseline!B$78)</f>
        <v>0.0000002390377166</v>
      </c>
      <c r="J371" s="85">
        <f>Baseline!B$33 * (C371 * Baseline!B$59*Baseline!B$59/Baseline!B$75 + Baseline!B$46 * Baseline!B$69*Baseline!B$69/Baseline!B$76 + Baseline!B$47 * Baseline!B$57*Baseline!B$57/Baseline!B$77 + Baseline!B$58*Baseline!B$58/Baseline!B$78)</f>
        <v>0.00000211657443</v>
      </c>
      <c r="K371" s="84">
        <f>Baseline!B$33 * (C371 * Baseline!B$59*Baseline!B$60/Baseline!B$75 + Baseline!B$46 * Baseline!B$69*Baseline!B$61/Baseline!B$76 + Baseline!B$47 * Baseline!B$57*Baseline!B$70/Baseline!B$77 + Baseline!B$58*Baseline!B$62/Baseline!B$78)</f>
        <v>0.00000001648978042</v>
      </c>
      <c r="L371" s="85">
        <f>Baseline!B$33 * (C371 * Baseline!B$59*Baseline!B$63/Baseline!B$75 + Baseline!B$46 * Baseline!B$69*Baseline!B$64/Baseline!B$76 + Baseline!B$47 * Baseline!B$57*Baseline!B$65/Baseline!B$77 + Baseline!B$58*Baseline!B$71/Baseline!B$78)</f>
        <v>0.00000001707278982</v>
      </c>
      <c r="M371" s="84">
        <f>Baseline!B$33 * (C371 * Baseline!B$60*Baseline!B$68/Baseline!B$75 + Baseline!B$46 * Baseline!B$61*Baseline!B$54/Baseline!B$76 + Baseline!B$47 * Baseline!B$70*Baseline!B$55/Baseline!B$77 + Baseline!B$62*Baseline!B$56/Baseline!B$78)</f>
        <v>0.0000002003543414</v>
      </c>
      <c r="N371" s="85">
        <f>Baseline!B$33 * (C371 * Baseline!B$60*Baseline!B$59/Baseline!B$75 + Baseline!B$46 * Baseline!B$61*Baseline!B$69/Baseline!B$76 + Baseline!B$47 * Baseline!B$70*Baseline!B$57/Baseline!B$77 + Baseline!B$62*Baseline!B$58/Baseline!B$78)</f>
        <v>0.00000001648978042</v>
      </c>
      <c r="O371" s="85">
        <f>Baseline!B$33 * (C371 * Baseline!B$60*Baseline!B$60/Baseline!B$75 + Baseline!B$46 * Baseline!B$61*Baseline!B$61/Baseline!B$76 + Baseline!B$47 * Baseline!B$70*Baseline!B$70/Baseline!B$77 + Baseline!B$62*Baseline!B$62/Baseline!B$78)</f>
        <v>0.000001589267513</v>
      </c>
      <c r="P371" s="84">
        <f>Baseline!B$33 * (C371 * Baseline!B$60*Baseline!B$63/Baseline!B$75 + Baseline!B$46 * Baseline!B$61*Baseline!B$64/Baseline!B$76 + Baseline!B$47 * Baseline!B$70*Baseline!B$65/Baseline!B$77 + Baseline!B$62*Baseline!B$71/Baseline!B$78)</f>
        <v>0.000000001956390748</v>
      </c>
      <c r="Q371" s="84">
        <f>Baseline!B$33 * (C371 * Baseline!B$63*Baseline!B$68/Baseline!B$75 + Baseline!B$46 * Baseline!B$64*Baseline!B$54/Baseline!B$76 + Baseline!B$47 * Baseline!B$65*Baseline!B$55/Baseline!B$77 + Baseline!B$71*Baseline!B$56/Baseline!B$78)</f>
        <v>0.000000003682530501</v>
      </c>
      <c r="R371" s="84">
        <f>Baseline!B$33 * (C371 * Baseline!B$63*Baseline!B$59/Baseline!B$75 + Baseline!B$46 * Baseline!B$64*Baseline!B$69/Baseline!B$76 + Baseline!B$47 * Baseline!B$65*Baseline!B$57/Baseline!B$77 + Baseline!B$71*Baseline!B$58/Baseline!B$78)</f>
        <v>0.00000001707278982</v>
      </c>
      <c r="S371" s="84">
        <f>Baseline!B$33 * (C371 * Baseline!B$63*Baseline!B$60/Baseline!B$75 + Baseline!B$46 * Baseline!B$64*Baseline!B$61/Baseline!B$76 + Baseline!B$47 * Baseline!B$65*Baseline!B$70/Baseline!B$77 + Baseline!B$71*Baseline!B$62/Baseline!B$78)</f>
        <v>0.000000001956390748</v>
      </c>
      <c r="T371" s="84">
        <f>Baseline!B$33 * (C371 * Baseline!B$63*Baseline!B$63/Baseline!B$75 + Baseline!B$46 * Baseline!B$64*Baseline!B$64/Baseline!B$76 + Baseline!B$47 * Baseline!B$65*Baseline!B$65/Baseline!B$77 + Baseline!B$71*Baseline!B$71/Baseline!B$78)</f>
        <v>0.00000009856721711</v>
      </c>
      <c r="U371" s="83"/>
      <c r="V371" s="84">
        <f>E371 * ( Baseline!B$89 * Baseline!B$7 )</f>
        <v>0.1839410773</v>
      </c>
      <c r="W371" s="84">
        <f>F371 * ( Baseline!D$89 * Baseline!B$11 )</f>
        <v>0.004409432112</v>
      </c>
      <c r="X371" s="84">
        <f>G371 * ( Baseline!F$89 * Baseline!B$16 )</f>
        <v>0.00695926195</v>
      </c>
      <c r="Y371" s="84">
        <f>H371 * ( Baseline!H$89 * Baseline!B$18 )</f>
        <v>0.001295048268</v>
      </c>
      <c r="Z371" s="86">
        <f t="shared" si="1"/>
        <v>0.1966048197</v>
      </c>
      <c r="AA371" s="84">
        <f>I371 * ( Baseline!B$89 * Baseline!B$7 )</f>
        <v>0.00248097246</v>
      </c>
      <c r="AB371" s="85">
        <f>J371 * ( Baseline!D$89 * Baseline!B$11 )</f>
        <v>0.03904359275</v>
      </c>
      <c r="AC371" s="85">
        <f>K371 * ( Baseline!F$89 * Baseline!B$16 )</f>
        <v>0.0005727687289</v>
      </c>
      <c r="AD371" s="85">
        <f>L371 * ( Baseline!F$89 * Baseline!B$16 )</f>
        <v>0.0005930194261</v>
      </c>
      <c r="AE371" s="86">
        <f t="shared" si="2"/>
        <v>0.04269035337</v>
      </c>
      <c r="AF371" s="86">
        <f>M371 * ( Baseline!B$89 * Baseline!B$7 )</f>
        <v>0.002079477709</v>
      </c>
      <c r="AG371" s="86">
        <f>N371 * ( Baseline!D$89 * Baseline!B$11 )</f>
        <v>0.0003041803123</v>
      </c>
      <c r="AH371" s="86">
        <f>O371 * ( Baseline!F$89 * Baseline!B$16 )</f>
        <v>0.0552028414</v>
      </c>
      <c r="AI371" s="86">
        <f>P371 * ( Baseline!H$89 * Baseline!B$18 )</f>
        <v>0.0006880107169</v>
      </c>
      <c r="AJ371" s="86">
        <f t="shared" si="3"/>
        <v>0.05827451014</v>
      </c>
      <c r="AK371" s="86">
        <f>Q371 * ( Baseline!B$89 * Baseline!B$7 )</f>
        <v>0.00003822098407</v>
      </c>
      <c r="AL371" s="86">
        <f>R371 * ( Baseline!D$89 * Baseline!B$11 )</f>
        <v>0.000314934851</v>
      </c>
      <c r="AM371" s="86">
        <f>S371 * ( Baseline!F$89 * Baseline!B$16 )</f>
        <v>0.00006795478251</v>
      </c>
      <c r="AN371" s="86">
        <f>T371 * ( Baseline!H$89 * Baseline!B$18 )</f>
        <v>0.03466347496</v>
      </c>
      <c r="AO371" s="86">
        <f t="shared" si="4"/>
        <v>0.03508458558</v>
      </c>
      <c r="AP371" s="62"/>
      <c r="AQ371" s="86">
        <f>V371 * ( (1-Baseline!B$90-Baseline!B$89) + (1-B371)*Baseline!B$90 )</f>
        <v>0.08001496067</v>
      </c>
      <c r="AR371" s="86">
        <f>W371 * ( (1-Baseline!B$90-Baseline!B$89) + (1-B371)*Baseline!B$90 )</f>
        <v>0.001918117161</v>
      </c>
      <c r="AS371" s="86">
        <f>X371 * ( (1-Baseline!B$90-Baseline!B$89) + (1-B371)*Baseline!B$90 )</f>
        <v>0.003027301347</v>
      </c>
      <c r="AT371" s="86">
        <f>Y371 * ( (1-Baseline!B$90-Baseline!B$89) + (1-B371)*Baseline!B$90 )</f>
        <v>0.0005633501649</v>
      </c>
      <c r="AU371" s="86">
        <f t="shared" si="5"/>
        <v>0.08552372935</v>
      </c>
      <c r="AV371" s="86">
        <f>AA371 * ( (1-Baseline!D$90-Baseline!D$89) + (1-B371)*Baseline!D$90 )</f>
        <v>0.001780761799</v>
      </c>
      <c r="AW371" s="86">
        <f>AB371 * ( (1-Baseline!D$90-Baseline!D$89) + (1-B371)*Baseline!D$90 )</f>
        <v>0.02802422823</v>
      </c>
      <c r="AX371" s="86">
        <f>AC371 * ( (1-Baseline!D$90-Baseline!D$89) + (1-B371)*Baseline!D$90 )</f>
        <v>0.0004111148706</v>
      </c>
      <c r="AY371" s="86">
        <f>AD371 * ( (1-Baseline!D$90-Baseline!D$89) + (1-B371)*Baseline!D$90 )</f>
        <v>0.0004256501662</v>
      </c>
      <c r="AZ371" s="86">
        <f t="shared" si="6"/>
        <v>0.03064175507</v>
      </c>
      <c r="BA371" s="86">
        <f>AF371 * ( (1-Baseline!F$90-Baseline!F$89) + (1-Baseline!B$36)*Baseline!F$90 )</f>
        <v>0.001496458703</v>
      </c>
      <c r="BB371" s="86">
        <f>AG371 * ( (1-Baseline!F$90-Baseline!F$89) + (1-Baseline!B$36)*Baseline!F$90 )</f>
        <v>0.0002188978865</v>
      </c>
      <c r="BC371" s="86">
        <f>AH371 * ( (1-Baseline!F$90-Baseline!F$89) + (1-Baseline!B$36)*Baseline!F$90 )</f>
        <v>0.03972573116</v>
      </c>
      <c r="BD371" s="86">
        <f>AI371 * ( (1-Baseline!F$90-Baseline!F$89) + (1-Baseline!B$36)*Baseline!F$90 )</f>
        <v>0.0004951145282</v>
      </c>
      <c r="BE371" s="86">
        <f t="shared" si="7"/>
        <v>0.04193620228</v>
      </c>
      <c r="BF371" s="86">
        <f>AK371 * ( (1-Baseline!H$90-Baseline!H$89) + (1-Baseline!B$36)*Baseline!H$90 )</f>
        <v>0.0000302832501</v>
      </c>
      <c r="BG371" s="86">
        <f>AL371 * ( (1-Baseline!H$90-Baseline!H$89) + (1-Baseline!B$36)*Baseline!H$90 )</f>
        <v>0.0002495291811</v>
      </c>
      <c r="BH371" s="86">
        <f>AM371 * ( (1-Baseline!H$90-Baseline!H$89) + (1-Baseline!B$36)*Baseline!H$90 )</f>
        <v>0.00005384193328</v>
      </c>
      <c r="BI371" s="86">
        <f>AN371 * ( (1-Baseline!H$90-Baseline!H$89) + (1-Baseline!B$36)*Baseline!H$90 )</f>
        <v>0.02746456448</v>
      </c>
      <c r="BJ371" s="86">
        <f t="shared" si="8"/>
        <v>0.02779821885</v>
      </c>
      <c r="BK371" s="62"/>
      <c r="BL371" s="86">
        <f t="shared" si="19"/>
        <v>0.9355878337</v>
      </c>
      <c r="BM371" s="86">
        <f t="shared" si="20"/>
        <v>0.02242789429</v>
      </c>
      <c r="BN371" s="86">
        <f t="shared" si="21"/>
        <v>0.0353972093</v>
      </c>
      <c r="BO371" s="86">
        <f t="shared" si="22"/>
        <v>0.006587062668</v>
      </c>
      <c r="BP371" s="86">
        <f t="shared" si="9"/>
        <v>1</v>
      </c>
      <c r="BQ371" s="86">
        <f t="shared" si="23"/>
        <v>0.05811552879</v>
      </c>
      <c r="BR371" s="86">
        <f t="shared" si="24"/>
        <v>0.9145764716</v>
      </c>
      <c r="BS371" s="86">
        <f t="shared" si="25"/>
        <v>0.01341681864</v>
      </c>
      <c r="BT371" s="86">
        <f t="shared" si="26"/>
        <v>0.01389118101</v>
      </c>
      <c r="BU371" s="86">
        <f t="shared" si="10"/>
        <v>1</v>
      </c>
      <c r="BV371" s="86">
        <f t="shared" si="27"/>
        <v>0.03568417314</v>
      </c>
      <c r="BW371" s="86">
        <f t="shared" si="28"/>
        <v>0.005219783257</v>
      </c>
      <c r="BX371" s="86">
        <f t="shared" si="29"/>
        <v>0.9472896687</v>
      </c>
      <c r="BY371" s="86">
        <f t="shared" si="30"/>
        <v>0.01180637495</v>
      </c>
      <c r="BZ371" s="86">
        <f t="shared" si="11"/>
        <v>1</v>
      </c>
      <c r="CA371" s="86">
        <f t="shared" si="31"/>
        <v>0.001089395341</v>
      </c>
      <c r="CB371" s="86">
        <f t="shared" si="32"/>
        <v>0.008976444948</v>
      </c>
      <c r="CC371" s="86">
        <f t="shared" si="33"/>
        <v>0.001936884286</v>
      </c>
      <c r="CD371" s="86">
        <f t="shared" si="34"/>
        <v>0.9879972754</v>
      </c>
      <c r="CE371" s="86">
        <f t="shared" si="12"/>
        <v>1</v>
      </c>
      <c r="CF371" s="62"/>
      <c r="CG371" s="86">
        <f t="shared" si="35"/>
        <v>0.9355878337</v>
      </c>
      <c r="CH371" s="86">
        <f t="shared" si="36"/>
        <v>0.02242789429</v>
      </c>
      <c r="CI371" s="86">
        <f t="shared" si="37"/>
        <v>0.0353972093</v>
      </c>
      <c r="CJ371" s="86">
        <f t="shared" si="38"/>
        <v>0.006587062668</v>
      </c>
      <c r="CK371" s="86">
        <f t="shared" si="13"/>
        <v>1</v>
      </c>
      <c r="CL371" s="86">
        <f t="shared" si="39"/>
        <v>0.05811552879</v>
      </c>
      <c r="CM371" s="86">
        <f t="shared" si="40"/>
        <v>0.9145764716</v>
      </c>
      <c r="CN371" s="86">
        <f t="shared" si="41"/>
        <v>0.01341681864</v>
      </c>
      <c r="CO371" s="86">
        <f t="shared" si="42"/>
        <v>0.01389118101</v>
      </c>
      <c r="CP371" s="86">
        <f t="shared" si="14"/>
        <v>1</v>
      </c>
      <c r="CQ371" s="86">
        <f t="shared" si="43"/>
        <v>0.03568417314</v>
      </c>
      <c r="CR371" s="86">
        <f t="shared" si="44"/>
        <v>0.005219783257</v>
      </c>
      <c r="CS371" s="86">
        <f t="shared" si="45"/>
        <v>0.9472896687</v>
      </c>
      <c r="CT371" s="86">
        <f t="shared" si="46"/>
        <v>0.01180637495</v>
      </c>
      <c r="CU371" s="86">
        <f t="shared" si="15"/>
        <v>1</v>
      </c>
      <c r="CV371" s="86">
        <f t="shared" si="47"/>
        <v>0.001089395341</v>
      </c>
      <c r="CW371" s="86">
        <f t="shared" si="48"/>
        <v>0.008976444948</v>
      </c>
      <c r="CX371" s="86">
        <f t="shared" si="49"/>
        <v>0.001936884286</v>
      </c>
      <c r="CY371" s="86">
        <f t="shared" si="50"/>
        <v>0.9879972754</v>
      </c>
      <c r="CZ371" s="86">
        <f t="shared" si="16"/>
        <v>1</v>
      </c>
      <c r="DA371" s="62"/>
      <c r="DB371" s="86">
        <f>(AQ371*Baseline!B$7 + AV371*Baseline!B$11 + BA371*Baseline!B$16 + BF371*Baseline!B$18)</f>
        <v>49026.31148</v>
      </c>
      <c r="DC371" s="86">
        <f>(AR371*Baseline!B$7 + AW371*Baseline!B$11 + BB371*Baseline!B$16 + BG371*Baseline!B$18)</f>
        <v>73189.2519</v>
      </c>
      <c r="DD371" s="86">
        <f>(AS371*Baseline!B$7 + AX371*Baseline!B$11 + BC371*Baseline!B$16 + BH371*Baseline!B$18)</f>
        <v>137904.1125</v>
      </c>
      <c r="DE371" s="86">
        <f>(AT371*Baseline!B$7 + AY371*Baseline!B$11 + BD371*Baseline!B$16 + BI371*Baseline!B$18)</f>
        <v>1260469.601</v>
      </c>
      <c r="DF371" s="86">
        <f t="shared" si="17"/>
        <v>1520589.277</v>
      </c>
      <c r="DG371" s="62"/>
      <c r="DH371" s="86">
        <f t="shared" si="51"/>
        <v>0.03224165277</v>
      </c>
      <c r="DI371" s="86">
        <f t="shared" si="52"/>
        <v>0.04813216364</v>
      </c>
      <c r="DJ371" s="86">
        <f t="shared" si="53"/>
        <v>0.09069123045</v>
      </c>
      <c r="DK371" s="86">
        <f t="shared" si="54"/>
        <v>0.8289349531</v>
      </c>
      <c r="DL371" s="86">
        <f t="shared" si="18"/>
        <v>1</v>
      </c>
      <c r="DM371" s="62"/>
      <c r="DN371" s="86">
        <f>DH371 / (Baseline!B$7/Baseline!B$17)</f>
        <v>3.44158437</v>
      </c>
      <c r="DO371" s="86">
        <f>DI371 / (Baseline!B$11/Baseline!B$17)</f>
        <v>1.161933468</v>
      </c>
      <c r="DP371" s="86">
        <f>DJ371 / (Baseline!B$16/Baseline!B$17)</f>
        <v>1.401453585</v>
      </c>
      <c r="DQ371" s="86">
        <f>DK371 / (Baseline!B$18/Baseline!B$17)</f>
        <v>0.9371841447</v>
      </c>
      <c r="DR371" s="62"/>
      <c r="DS371" s="86">
        <f>DH371 / Baseline!H$117</f>
        <v>1.289895467</v>
      </c>
      <c r="DT371" s="86">
        <f>DI371 / Baseline!H$118</f>
        <v>1.083457518</v>
      </c>
      <c r="DU371" s="86">
        <f>DJ371 / Baseline!H$119</f>
        <v>1.084160548</v>
      </c>
      <c r="DV371" s="86">
        <f>DK371 / Baseline!H$120</f>
        <v>0.9787540713</v>
      </c>
      <c r="DW371" s="87"/>
      <c r="DX371" s="86">
        <f>(AU371*Baseline!B$34)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0.02535809065</v>
      </c>
      <c r="DY371" s="86">
        <f>(AZ371*Baseline!B$34) + (Baseline!D$90*(1-Baseline!D$91)*Baseline!B$35) + (Baseline!D$90*Baseline!D$91*((1-Baseline!D$92)*Baseline!B$40 + Baseline!D$92*Baseline!B$41))</f>
        <v>0.01100983126</v>
      </c>
      <c r="DZ371" s="86">
        <f>(BE371*Baseline!B$34) + (Baseline!F$90*(1-Baseline!F$91)*Baseline!B$35) + (Baseline!F$90*Baseline!F$91*((1-Baseline!F$92)*Baseline!B$40 + Baseline!F$92*Baseline!B$41))</f>
        <v>0.01402107034</v>
      </c>
      <c r="EA371" s="86">
        <f>(BJ371*Baseline!B$34) + (Baseline!H$90*(1-Baseline!H$91)*Baseline!B$35) + (Baseline!H$90*Baseline!H$91*((1-Baseline!H$92)*Baseline!B$40 + Baseline!H$92*Baseline!B$41))</f>
        <v>0.009314732827</v>
      </c>
      <c r="EB371" s="86">
        <f>( DX371*Baseline!B$7 + DY371*Baseline!B$11 + DZ371*Baseline!B$16 + EA371*Baseline!B$18 ) / Baseline!B$17</f>
        <v>0.009839806992</v>
      </c>
    </row>
    <row r="372">
      <c r="A372" s="73" t="s">
        <v>548</v>
      </c>
      <c r="B372" s="85">
        <f>MIN( MAX( NORMINV( MCrands!B372, (B$5+B$4)/2, (B$5-B$4)/3.29 ), 0 ), 1 )</f>
        <v>0.3506716829</v>
      </c>
      <c r="C372" s="85">
        <f>MAX( NORMINV( MCrands!C372, (C$5+C$4)/2, (C$5-C$4)/3.29 ), 0 )</f>
        <v>2.326617852</v>
      </c>
      <c r="D372" s="83"/>
      <c r="E372" s="84">
        <f>Baseline!B$33 * (C372 * Baseline!B$68*Baseline!B$68/Baseline!B$75 + Baseline!B$46 * Baseline!B$54*Baseline!B$54/Baseline!B$76 + Baseline!B$47 * Baseline!B$55*Baseline!B$55/Baseline!B$77 + Baseline!B$56*Baseline!B$56/Baseline!B$78)</f>
        <v>0.00001652200132</v>
      </c>
      <c r="F372" s="84">
        <f>Baseline!B$33 * (C372 * Baseline!B$68*Baseline!B$59/Baseline!B$75 + Baseline!B$46 * Baseline!B$54*Baseline!B$69/Baseline!B$76 + Baseline!B$47 * Baseline!B$55*Baseline!B$57/Baseline!B$77 + Baseline!B$56*Baseline!B$58/Baseline!B$78)</f>
        <v>0.0000002388481756</v>
      </c>
      <c r="G372" s="85">
        <f>Baseline!B$33 * (C372 * Baseline!B$68*Baseline!B$60/Baseline!B$75 + Baseline!B$46 * Baseline!B$54*Baseline!B$61/Baseline!B$76 + Baseline!B$47 * Baseline!B$55*Baseline!B$70/Baseline!B$77 + Baseline!B$56*Baseline!B$62/Baseline!B$78)</f>
        <v>0.0000001998883864</v>
      </c>
      <c r="H372" s="84">
        <f>Baseline!B$33 * (C372 * Baseline!B$68*Baseline!B$63/Baseline!B$75 + Baseline!B$46 * Baseline!B$54*Baseline!B$64/Baseline!B$76 + Baseline!B$47 * Baseline!B$55*Baseline!B$65/Baseline!B$77 + Baseline!B$56*Baseline!B$71/Baseline!B$78)</f>
        <v>0.000000003635935002</v>
      </c>
      <c r="I372" s="84">
        <f>Baseline!B$33 * (C372 * Baseline!B$59*Baseline!B$68/Baseline!B$75 + Baseline!B$46 * Baseline!B$69*Baseline!B$54/Baseline!B$76 + Baseline!B$47 * Baseline!B$57*Baseline!B$55/Baseline!B$77 + Baseline!B$58*Baseline!B$56/Baseline!B$78)</f>
        <v>0.0000002388481756</v>
      </c>
      <c r="J372" s="85">
        <f>Baseline!B$33 * (C372 * Baseline!B$59*Baseline!B$59/Baseline!B$75 + Baseline!B$46 * Baseline!B$69*Baseline!B$69/Baseline!B$76 + Baseline!B$47 * Baseline!B$57*Baseline!B$57/Baseline!B$77 + Baseline!B$58*Baseline!B$58/Baseline!B$78)</f>
        <v>0.0000021165744</v>
      </c>
      <c r="K372" s="84">
        <f>Baseline!B$33 * (C372 * Baseline!B$59*Baseline!B$60/Baseline!B$75 + Baseline!B$46 * Baseline!B$69*Baseline!B$61/Baseline!B$76 + Baseline!B$47 * Baseline!B$57*Baseline!B$70/Baseline!B$77 + Baseline!B$58*Baseline!B$62/Baseline!B$78)</f>
        <v>0.00000001648970685</v>
      </c>
      <c r="L372" s="85">
        <f>Baseline!B$33 * (C372 * Baseline!B$59*Baseline!B$63/Baseline!B$75 + Baseline!B$46 * Baseline!B$69*Baseline!B$64/Baseline!B$76 + Baseline!B$47 * Baseline!B$57*Baseline!B$65/Baseline!B$77 + Baseline!B$58*Baseline!B$71/Baseline!B$78)</f>
        <v>0.00000001707278246</v>
      </c>
      <c r="M372" s="84">
        <f>Baseline!B$33 * (C372 * Baseline!B$60*Baseline!B$68/Baseline!B$75 + Baseline!B$46 * Baseline!B$61*Baseline!B$54/Baseline!B$76 + Baseline!B$47 * Baseline!B$70*Baseline!B$55/Baseline!B$77 + Baseline!B$62*Baseline!B$56/Baseline!B$78)</f>
        <v>0.0000001998883864</v>
      </c>
      <c r="N372" s="85">
        <f>Baseline!B$33 * (C372 * Baseline!B$60*Baseline!B$59/Baseline!B$75 + Baseline!B$46 * Baseline!B$61*Baseline!B$69/Baseline!B$76 + Baseline!B$47 * Baseline!B$70*Baseline!B$57/Baseline!B$77 + Baseline!B$62*Baseline!B$58/Baseline!B$78)</f>
        <v>0.00000001648970685</v>
      </c>
      <c r="O372" s="85">
        <f>Baseline!B$33 * (C372 * Baseline!B$60*Baseline!B$60/Baseline!B$75 + Baseline!B$46 * Baseline!B$61*Baseline!B$61/Baseline!B$76 + Baseline!B$47 * Baseline!B$70*Baseline!B$70/Baseline!B$77 + Baseline!B$62*Baseline!B$62/Baseline!B$78)</f>
        <v>0.000001589267332</v>
      </c>
      <c r="P372" s="84">
        <f>Baseline!B$33 * (C372 * Baseline!B$60*Baseline!B$63/Baseline!B$75 + Baseline!B$46 * Baseline!B$61*Baseline!B$64/Baseline!B$76 + Baseline!B$47 * Baseline!B$70*Baseline!B$65/Baseline!B$77 + Baseline!B$62*Baseline!B$71/Baseline!B$78)</f>
        <v>0.000000001956372662</v>
      </c>
      <c r="Q372" s="84">
        <f>Baseline!B$33 * (C372 * Baseline!B$63*Baseline!B$68/Baseline!B$75 + Baseline!B$46 * Baseline!B$64*Baseline!B$54/Baseline!B$76 + Baseline!B$47 * Baseline!B$65*Baseline!B$55/Baseline!B$77 + Baseline!B$71*Baseline!B$56/Baseline!B$78)</f>
        <v>0.000000003635935002</v>
      </c>
      <c r="R372" s="84">
        <f>Baseline!B$33 * (C372 * Baseline!B$63*Baseline!B$59/Baseline!B$75 + Baseline!B$46 * Baseline!B$64*Baseline!B$69/Baseline!B$76 + Baseline!B$47 * Baseline!B$65*Baseline!B$57/Baseline!B$77 + Baseline!B$71*Baseline!B$58/Baseline!B$78)</f>
        <v>0.00000001707278246</v>
      </c>
      <c r="S372" s="84">
        <f>Baseline!B$33 * (C372 * Baseline!B$63*Baseline!B$60/Baseline!B$75 + Baseline!B$46 * Baseline!B$64*Baseline!B$61/Baseline!B$76 + Baseline!B$47 * Baseline!B$65*Baseline!B$70/Baseline!B$77 + Baseline!B$71*Baseline!B$62/Baseline!B$78)</f>
        <v>0.000000001956372662</v>
      </c>
      <c r="T372" s="84">
        <f>Baseline!B$33 * (C372 * Baseline!B$63*Baseline!B$63/Baseline!B$75 + Baseline!B$46 * Baseline!B$64*Baseline!B$64/Baseline!B$76 + Baseline!B$47 * Baseline!B$65*Baseline!B$65/Baseline!B$77 + Baseline!B$71*Baseline!B$71/Baseline!B$78)</f>
        <v>0.0000000985672153</v>
      </c>
      <c r="U372" s="83"/>
      <c r="V372" s="84">
        <f>E372 * ( Baseline!B$89 * Baseline!B$7 )</f>
        <v>0.1714818517</v>
      </c>
      <c r="W372" s="84">
        <f>F372 * ( Baseline!D$89 * Baseline!B$11 )</f>
        <v>0.004405935725</v>
      </c>
      <c r="X372" s="84">
        <f>G372 * ( Baseline!F$89 * Baseline!B$16 )</f>
        <v>0.006943077111</v>
      </c>
      <c r="Y372" s="84">
        <f>H372 * ( Baseline!H$89 * Baseline!B$18 )</f>
        <v>0.001278661868</v>
      </c>
      <c r="Z372" s="86">
        <f t="shared" si="1"/>
        <v>0.1841095264</v>
      </c>
      <c r="AA372" s="84">
        <f>I372 * ( Baseline!B$89 * Baseline!B$7 )</f>
        <v>0.002479005214</v>
      </c>
      <c r="AB372" s="85">
        <f>J372 * ( Baseline!D$89 * Baseline!B$11 )</f>
        <v>0.0390435922</v>
      </c>
      <c r="AC372" s="85">
        <f>K372 * ( Baseline!F$89 * Baseline!B$16 )</f>
        <v>0.0005727661734</v>
      </c>
      <c r="AD372" s="85">
        <f>L372 * ( Baseline!F$89 * Baseline!B$16 )</f>
        <v>0.0005930191706</v>
      </c>
      <c r="AE372" s="86">
        <f t="shared" si="2"/>
        <v>0.04268838276</v>
      </c>
      <c r="AF372" s="86">
        <f>M372 * ( Baseline!B$89 * Baseline!B$7 )</f>
        <v>0.002074641562</v>
      </c>
      <c r="AG372" s="86">
        <f>N372 * ( Baseline!D$89 * Baseline!B$11 )</f>
        <v>0.0003041789552</v>
      </c>
      <c r="AH372" s="86">
        <f>O372 * ( Baseline!F$89 * Baseline!B$16 )</f>
        <v>0.05520283512</v>
      </c>
      <c r="AI372" s="86">
        <f>P372 * ( Baseline!H$89 * Baseline!B$18 )</f>
        <v>0.0006880043564</v>
      </c>
      <c r="AJ372" s="86">
        <f t="shared" si="3"/>
        <v>0.05826965999</v>
      </c>
      <c r="AK372" s="86">
        <f>Q372 * ( Baseline!B$89 * Baseline!B$7 )</f>
        <v>0.00003773736939</v>
      </c>
      <c r="AL372" s="86">
        <f>R372 * ( Baseline!D$89 * Baseline!B$11 )</f>
        <v>0.0003149347153</v>
      </c>
      <c r="AM372" s="86">
        <f>S372 * ( Baseline!F$89 * Baseline!B$16 )</f>
        <v>0.00006795415428</v>
      </c>
      <c r="AN372" s="86">
        <f>T372 * ( Baseline!H$89 * Baseline!B$18 )</f>
        <v>0.03466347433</v>
      </c>
      <c r="AO372" s="86">
        <f t="shared" si="4"/>
        <v>0.03508410057</v>
      </c>
      <c r="AP372" s="62"/>
      <c r="AQ372" s="86">
        <f>V372 * ( (1-Baseline!B$90-Baseline!B$89) + (1-B372)*Baseline!B$90 )</f>
        <v>0.1142930318</v>
      </c>
      <c r="AR372" s="86">
        <f>W372 * ( (1-Baseline!B$90-Baseline!B$89) + (1-B372)*Baseline!B$90 )</f>
        <v>0.002936565864</v>
      </c>
      <c r="AS372" s="86">
        <f>X372 * ( (1-Baseline!B$90-Baseline!B$89) + (1-B372)*Baseline!B$90 )</f>
        <v>0.004627576185</v>
      </c>
      <c r="AT372" s="86">
        <f>Y372 * ( (1-Baseline!B$90-Baseline!B$89) + (1-B372)*Baseline!B$90 )</f>
        <v>0.0008522309506</v>
      </c>
      <c r="AU372" s="86">
        <f t="shared" si="5"/>
        <v>0.1227094048</v>
      </c>
      <c r="AV372" s="86">
        <f>AA372 * ( (1-Baseline!D$90-Baseline!D$89) + (1-B372)*Baseline!D$90 )</f>
        <v>0.002068227818</v>
      </c>
      <c r="AW372" s="86">
        <f>AB372 * ( (1-Baseline!D$90-Baseline!D$89) + (1-B372)*Baseline!D$90 )</f>
        <v>0.03257397082</v>
      </c>
      <c r="AX372" s="86">
        <f>AC372 * ( (1-Baseline!D$90-Baseline!D$89) + (1-B372)*Baseline!D$90 )</f>
        <v>0.0004778573785</v>
      </c>
      <c r="AY372" s="86">
        <f>AD372 * ( (1-Baseline!D$90-Baseline!D$89) + (1-B372)*Baseline!D$90 )</f>
        <v>0.0004947544032</v>
      </c>
      <c r="AZ372" s="86">
        <f t="shared" si="6"/>
        <v>0.03561481042</v>
      </c>
      <c r="BA372" s="86">
        <f>AF372 * ( (1-Baseline!F$90-Baseline!F$89) + (1-Baseline!B$36)*Baseline!F$90 )</f>
        <v>0.001492978457</v>
      </c>
      <c r="BB372" s="86">
        <f>AG372 * ( (1-Baseline!F$90-Baseline!F$89) + (1-Baseline!B$36)*Baseline!F$90 )</f>
        <v>0.0002188969099</v>
      </c>
      <c r="BC372" s="86">
        <f>AH372 * ( (1-Baseline!F$90-Baseline!F$89) + (1-Baseline!B$36)*Baseline!F$90 )</f>
        <v>0.03972572664</v>
      </c>
      <c r="BD372" s="86">
        <f>AI372 * ( (1-Baseline!F$90-Baseline!F$89) + (1-Baseline!B$36)*Baseline!F$90 )</f>
        <v>0.000495109951</v>
      </c>
      <c r="BE372" s="86">
        <f t="shared" si="7"/>
        <v>0.04193271196</v>
      </c>
      <c r="BF372" s="86">
        <f>AK372 * ( (1-Baseline!H$90-Baseline!H$89) + (1-Baseline!B$36)*Baseline!H$90 )</f>
        <v>0.00002990007251</v>
      </c>
      <c r="BG372" s="86">
        <f>AL372 * ( (1-Baseline!H$90-Baseline!H$89) + (1-Baseline!B$36)*Baseline!H$90 )</f>
        <v>0.0002495290736</v>
      </c>
      <c r="BH372" s="86">
        <f>AM372 * ( (1-Baseline!H$90-Baseline!H$89) + (1-Baseline!B$36)*Baseline!H$90 )</f>
        <v>0.00005384143552</v>
      </c>
      <c r="BI372" s="86">
        <f>AN372 * ( (1-Baseline!H$90-Baseline!H$89) + (1-Baseline!B$36)*Baseline!H$90 )</f>
        <v>0.02746456398</v>
      </c>
      <c r="BJ372" s="86">
        <f t="shared" si="8"/>
        <v>0.02779783456</v>
      </c>
      <c r="BK372" s="62"/>
      <c r="BL372" s="86">
        <f t="shared" si="19"/>
        <v>0.9314121602</v>
      </c>
      <c r="BM372" s="86">
        <f t="shared" si="20"/>
        <v>0.02393105784</v>
      </c>
      <c r="BN372" s="86">
        <f t="shared" si="21"/>
        <v>0.03771166678</v>
      </c>
      <c r="BO372" s="86">
        <f t="shared" si="22"/>
        <v>0.006945115185</v>
      </c>
      <c r="BP372" s="86">
        <f t="shared" si="9"/>
        <v>1</v>
      </c>
      <c r="BQ372" s="86">
        <f t="shared" si="23"/>
        <v>0.05807212768</v>
      </c>
      <c r="BR372" s="86">
        <f t="shared" si="24"/>
        <v>0.9146186779</v>
      </c>
      <c r="BS372" s="86">
        <f t="shared" si="25"/>
        <v>0.01341737813</v>
      </c>
      <c r="BT372" s="86">
        <f t="shared" si="26"/>
        <v>0.01389181628</v>
      </c>
      <c r="BU372" s="86">
        <f t="shared" si="10"/>
        <v>1</v>
      </c>
      <c r="BV372" s="86">
        <f t="shared" si="27"/>
        <v>0.03560414738</v>
      </c>
      <c r="BW372" s="86">
        <f t="shared" si="28"/>
        <v>0.005220194441</v>
      </c>
      <c r="BX372" s="86">
        <f t="shared" si="29"/>
        <v>0.9473684097</v>
      </c>
      <c r="BY372" s="86">
        <f t="shared" si="30"/>
        <v>0.01180724852</v>
      </c>
      <c r="BZ372" s="86">
        <f t="shared" si="11"/>
        <v>1</v>
      </c>
      <c r="CA372" s="86">
        <f t="shared" si="31"/>
        <v>0.001075625961</v>
      </c>
      <c r="CB372" s="86">
        <f t="shared" si="32"/>
        <v>0.008976565173</v>
      </c>
      <c r="CC372" s="86">
        <f t="shared" si="33"/>
        <v>0.001936893156</v>
      </c>
      <c r="CD372" s="86">
        <f t="shared" si="34"/>
        <v>0.9880109157</v>
      </c>
      <c r="CE372" s="86">
        <f t="shared" si="12"/>
        <v>1</v>
      </c>
      <c r="CF372" s="62"/>
      <c r="CG372" s="86">
        <f t="shared" si="35"/>
        <v>0.9314121602</v>
      </c>
      <c r="CH372" s="86">
        <f t="shared" si="36"/>
        <v>0.02393105784</v>
      </c>
      <c r="CI372" s="86">
        <f t="shared" si="37"/>
        <v>0.03771166678</v>
      </c>
      <c r="CJ372" s="86">
        <f t="shared" si="38"/>
        <v>0.006945115185</v>
      </c>
      <c r="CK372" s="86">
        <f t="shared" si="13"/>
        <v>1</v>
      </c>
      <c r="CL372" s="86">
        <f t="shared" si="39"/>
        <v>0.05807212768</v>
      </c>
      <c r="CM372" s="86">
        <f t="shared" si="40"/>
        <v>0.9146186779</v>
      </c>
      <c r="CN372" s="86">
        <f t="shared" si="41"/>
        <v>0.01341737813</v>
      </c>
      <c r="CO372" s="86">
        <f t="shared" si="42"/>
        <v>0.01389181628</v>
      </c>
      <c r="CP372" s="86">
        <f t="shared" si="14"/>
        <v>1</v>
      </c>
      <c r="CQ372" s="86">
        <f t="shared" si="43"/>
        <v>0.03560414738</v>
      </c>
      <c r="CR372" s="86">
        <f t="shared" si="44"/>
        <v>0.005220194441</v>
      </c>
      <c r="CS372" s="86">
        <f t="shared" si="45"/>
        <v>0.9473684097</v>
      </c>
      <c r="CT372" s="86">
        <f t="shared" si="46"/>
        <v>0.01180724852</v>
      </c>
      <c r="CU372" s="86">
        <f t="shared" si="15"/>
        <v>1</v>
      </c>
      <c r="CV372" s="86">
        <f t="shared" si="47"/>
        <v>0.001075625961</v>
      </c>
      <c r="CW372" s="86">
        <f t="shared" si="48"/>
        <v>0.008976565173</v>
      </c>
      <c r="CX372" s="86">
        <f t="shared" si="49"/>
        <v>0.001936893156</v>
      </c>
      <c r="CY372" s="86">
        <f t="shared" si="50"/>
        <v>0.9880109157</v>
      </c>
      <c r="CZ372" s="86">
        <f t="shared" si="16"/>
        <v>1</v>
      </c>
      <c r="DA372" s="62"/>
      <c r="DB372" s="86">
        <f>(AQ372*Baseline!B$7 + AV372*Baseline!B$11 + BA372*Baseline!B$16 + BF372*Baseline!B$18)</f>
        <v>66238.45688</v>
      </c>
      <c r="DC372" s="86">
        <f>(AR372*Baseline!B$7 + AW372*Baseline!B$11 + BB372*Baseline!B$16 + BG372*Baseline!B$18)</f>
        <v>83440.36</v>
      </c>
      <c r="DD372" s="86">
        <f>(AS372*Baseline!B$7 + AX372*Baseline!B$11 + BC372*Baseline!B$16 + BH372*Baseline!B$18)</f>
        <v>138823.3408</v>
      </c>
      <c r="DE372" s="86">
        <f>(AT372*Baseline!B$7 + AY372*Baseline!B$11 + BD372*Baseline!B$16 + BI372*Baseline!B$18)</f>
        <v>1260757.868</v>
      </c>
      <c r="DF372" s="86">
        <f t="shared" si="17"/>
        <v>1549260.025</v>
      </c>
      <c r="DG372" s="62"/>
      <c r="DH372" s="86">
        <f t="shared" si="51"/>
        <v>0.04275489963</v>
      </c>
      <c r="DI372" s="86">
        <f t="shared" si="52"/>
        <v>0.05385820239</v>
      </c>
      <c r="DJ372" s="86">
        <f t="shared" si="53"/>
        <v>0.08960622396</v>
      </c>
      <c r="DK372" s="86">
        <f t="shared" si="54"/>
        <v>0.813780674</v>
      </c>
      <c r="DL372" s="86">
        <f t="shared" si="18"/>
        <v>1</v>
      </c>
      <c r="DM372" s="62"/>
      <c r="DN372" s="86">
        <f>DH372 / (Baseline!B$7/Baseline!B$17)</f>
        <v>4.563804323</v>
      </c>
      <c r="DO372" s="86">
        <f>DI372 / (Baseline!B$11/Baseline!B$17)</f>
        <v>1.300162784</v>
      </c>
      <c r="DP372" s="86">
        <f>DJ372 / (Baseline!B$16/Baseline!B$17)</f>
        <v>1.384686956</v>
      </c>
      <c r="DQ372" s="86">
        <f>DK372 / (Baseline!B$18/Baseline!B$17)</f>
        <v>0.9200508943</v>
      </c>
      <c r="DR372" s="62"/>
      <c r="DS372" s="86">
        <f>DH372 / Baseline!H$117</f>
        <v>1.710500128</v>
      </c>
      <c r="DT372" s="86">
        <f>DI372 / Baseline!H$118</f>
        <v>1.212350949</v>
      </c>
      <c r="DU372" s="86">
        <f>DJ372 / Baseline!H$119</f>
        <v>1.071189931</v>
      </c>
      <c r="DV372" s="86">
        <f>DK372 / Baseline!H$120</f>
        <v>0.960860855</v>
      </c>
      <c r="DW372" s="87"/>
      <c r="DX372" s="86">
        <f>(AU372*Baseline!B$34)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0.03093594197</v>
      </c>
      <c r="DY372" s="86">
        <f>(AZ372*Baseline!B$34) + (Baseline!D$90*(1-Baseline!D$91)*Baseline!B$35) + (Baseline!D$90*Baseline!D$91*((1-Baseline!D$92)*Baseline!B$40 + Baseline!D$92*Baseline!B$41))</f>
        <v>0.01175578956</v>
      </c>
      <c r="DZ372" s="86">
        <f>(BE372*Baseline!B$34) + (Baseline!F$90*(1-Baseline!F$91)*Baseline!B$35) + (Baseline!F$90*Baseline!F$91*((1-Baseline!F$92)*Baseline!B$40 + Baseline!F$92*Baseline!B$41))</f>
        <v>0.01402054679</v>
      </c>
      <c r="EA372" s="86">
        <f>(BJ372*Baseline!B$34) + (Baseline!H$90*(1-Baseline!H$91)*Baseline!B$35) + (Baseline!H$90*Baseline!H$91*((1-Baseline!H$92)*Baseline!B$40 + Baseline!H$92*Baseline!B$41))</f>
        <v>0.009314675184</v>
      </c>
      <c r="EB372" s="86">
        <f>( DX372*Baseline!B$7 + DY372*Baseline!B$11 + DZ372*Baseline!B$16 + EA372*Baseline!B$18 ) / Baseline!B$17</f>
        <v>0.009922877606</v>
      </c>
    </row>
    <row r="373">
      <c r="A373" s="73" t="s">
        <v>549</v>
      </c>
      <c r="B373" s="85">
        <f>MIN( MAX( NORMINV( MCrands!B373, (B$5+B$4)/2, (B$5-B$4)/3.29 ), 0 ), 1 )</f>
        <v>0.5774459545</v>
      </c>
      <c r="C373" s="85">
        <f>MAX( NORMINV( MCrands!C373, (C$5+C$4)/2, (C$5-C$4)/3.29 ), 0 )</f>
        <v>2.174863401</v>
      </c>
      <c r="D373" s="83"/>
      <c r="E373" s="84">
        <f>Baseline!B$33 * (C373 * Baseline!B$68*Baseline!B$68/Baseline!B$75 + Baseline!B$46 * Baseline!B$54*Baseline!B$54/Baseline!B$76 + Baseline!B$47 * Baseline!B$55*Baseline!B$55/Baseline!B$77 + Baseline!B$56*Baseline!B$56/Baseline!B$78)</f>
        <v>0.00001544757616</v>
      </c>
      <c r="F373" s="84">
        <f>Baseline!B$33 * (C373 * Baseline!B$68*Baseline!B$59/Baseline!B$75 + Baseline!B$46 * Baseline!B$54*Baseline!B$69/Baseline!B$76 + Baseline!B$47 * Baseline!B$55*Baseline!B$57/Baseline!B$77 + Baseline!B$56*Baseline!B$58/Baseline!B$78)</f>
        <v>0.0000002386785295</v>
      </c>
      <c r="G373" s="85">
        <f>Baseline!B$33 * (C373 * Baseline!B$68*Baseline!B$60/Baseline!B$75 + Baseline!B$46 * Baseline!B$54*Baseline!B$61/Baseline!B$76 + Baseline!B$47 * Baseline!B$55*Baseline!B$70/Baseline!B$77 + Baseline!B$56*Baseline!B$62/Baseline!B$78)</f>
        <v>0.0000001994713398</v>
      </c>
      <c r="H373" s="84">
        <f>Baseline!B$33 * (C373 * Baseline!B$68*Baseline!B$63/Baseline!B$75 + Baseline!B$46 * Baseline!B$54*Baseline!B$64/Baseline!B$76 + Baseline!B$47 * Baseline!B$55*Baseline!B$65/Baseline!B$77 + Baseline!B$56*Baseline!B$71/Baseline!B$78)</f>
        <v>0.000000003594230341</v>
      </c>
      <c r="I373" s="84">
        <f>Baseline!B$33 * (C373 * Baseline!B$59*Baseline!B$68/Baseline!B$75 + Baseline!B$46 * Baseline!B$69*Baseline!B$54/Baseline!B$76 + Baseline!B$47 * Baseline!B$57*Baseline!B$55/Baseline!B$77 + Baseline!B$58*Baseline!B$56/Baseline!B$78)</f>
        <v>0.0000002386785295</v>
      </c>
      <c r="J373" s="85">
        <f>Baseline!B$33 * (C373 * Baseline!B$59*Baseline!B$59/Baseline!B$75 + Baseline!B$46 * Baseline!B$69*Baseline!B$69/Baseline!B$76 + Baseline!B$47 * Baseline!B$57*Baseline!B$57/Baseline!B$77 + Baseline!B$58*Baseline!B$58/Baseline!B$78)</f>
        <v>0.000002116574373</v>
      </c>
      <c r="K373" s="84">
        <f>Baseline!B$33 * (C373 * Baseline!B$59*Baseline!B$60/Baseline!B$75 + Baseline!B$46 * Baseline!B$69*Baseline!B$61/Baseline!B$76 + Baseline!B$47 * Baseline!B$57*Baseline!B$70/Baseline!B$77 + Baseline!B$58*Baseline!B$62/Baseline!B$78)</f>
        <v>0.000000016489641</v>
      </c>
      <c r="L373" s="85">
        <f>Baseline!B$33 * (C373 * Baseline!B$59*Baseline!B$63/Baseline!B$75 + Baseline!B$46 * Baseline!B$69*Baseline!B$64/Baseline!B$76 + Baseline!B$47 * Baseline!B$57*Baseline!B$65/Baseline!B$77 + Baseline!B$58*Baseline!B$71/Baseline!B$78)</f>
        <v>0.00000001707277587</v>
      </c>
      <c r="M373" s="84">
        <f>Baseline!B$33 * (C373 * Baseline!B$60*Baseline!B$68/Baseline!B$75 + Baseline!B$46 * Baseline!B$61*Baseline!B$54/Baseline!B$76 + Baseline!B$47 * Baseline!B$70*Baseline!B$55/Baseline!B$77 + Baseline!B$62*Baseline!B$56/Baseline!B$78)</f>
        <v>0.0000001994713398</v>
      </c>
      <c r="N373" s="85">
        <f>Baseline!B$33 * (C373 * Baseline!B$60*Baseline!B$59/Baseline!B$75 + Baseline!B$46 * Baseline!B$61*Baseline!B$69/Baseline!B$76 + Baseline!B$47 * Baseline!B$70*Baseline!B$57/Baseline!B$77 + Baseline!B$62*Baseline!B$58/Baseline!B$78)</f>
        <v>0.000000016489641</v>
      </c>
      <c r="O373" s="85">
        <f>Baseline!B$33 * (C373 * Baseline!B$60*Baseline!B$60/Baseline!B$75 + Baseline!B$46 * Baseline!B$61*Baseline!B$61/Baseline!B$76 + Baseline!B$47 * Baseline!B$70*Baseline!B$70/Baseline!B$77 + Baseline!B$62*Baseline!B$62/Baseline!B$78)</f>
        <v>0.00000158926717</v>
      </c>
      <c r="P373" s="84">
        <f>Baseline!B$33 * (C373 * Baseline!B$60*Baseline!B$63/Baseline!B$75 + Baseline!B$46 * Baseline!B$61*Baseline!B$64/Baseline!B$76 + Baseline!B$47 * Baseline!B$70*Baseline!B$65/Baseline!B$77 + Baseline!B$62*Baseline!B$71/Baseline!B$78)</f>
        <v>0.000000001956356474</v>
      </c>
      <c r="Q373" s="84">
        <f>Baseline!B$33 * (C373 * Baseline!B$63*Baseline!B$68/Baseline!B$75 + Baseline!B$46 * Baseline!B$64*Baseline!B$54/Baseline!B$76 + Baseline!B$47 * Baseline!B$65*Baseline!B$55/Baseline!B$77 + Baseline!B$71*Baseline!B$56/Baseline!B$78)</f>
        <v>0.000000003594230341</v>
      </c>
      <c r="R373" s="84">
        <f>Baseline!B$33 * (C373 * Baseline!B$63*Baseline!B$59/Baseline!B$75 + Baseline!B$46 * Baseline!B$64*Baseline!B$69/Baseline!B$76 + Baseline!B$47 * Baseline!B$65*Baseline!B$57/Baseline!B$77 + Baseline!B$71*Baseline!B$58/Baseline!B$78)</f>
        <v>0.00000001707277587</v>
      </c>
      <c r="S373" s="84">
        <f>Baseline!B$33 * (C373 * Baseline!B$63*Baseline!B$60/Baseline!B$75 + Baseline!B$46 * Baseline!B$64*Baseline!B$61/Baseline!B$76 + Baseline!B$47 * Baseline!B$65*Baseline!B$70/Baseline!B$77 + Baseline!B$71*Baseline!B$62/Baseline!B$78)</f>
        <v>0.000000001956356474</v>
      </c>
      <c r="T373" s="84">
        <f>Baseline!B$33 * (C373 * Baseline!B$63*Baseline!B$63/Baseline!B$75 + Baseline!B$46 * Baseline!B$64*Baseline!B$64/Baseline!B$76 + Baseline!B$47 * Baseline!B$65*Baseline!B$65/Baseline!B$77 + Baseline!B$71*Baseline!B$71/Baseline!B$78)</f>
        <v>0.00000009856721368</v>
      </c>
      <c r="U373" s="83"/>
      <c r="V373" s="84">
        <f>E373 * ( Baseline!B$89 * Baseline!B$7 )</f>
        <v>0.1603303929</v>
      </c>
      <c r="W373" s="84">
        <f>F373 * ( Baseline!D$89 * Baseline!B$11 )</f>
        <v>0.004402806333</v>
      </c>
      <c r="X373" s="84">
        <f>G373 * ( Baseline!F$89 * Baseline!B$16 )</f>
        <v>0.006928591093</v>
      </c>
      <c r="Y373" s="84">
        <f>H373 * ( Baseline!H$89 * Baseline!B$18 )</f>
        <v>0.001263995445</v>
      </c>
      <c r="Z373" s="86">
        <f t="shared" si="1"/>
        <v>0.1729257858</v>
      </c>
      <c r="AA373" s="84">
        <f>I373 * ( Baseline!B$89 * Baseline!B$7 )</f>
        <v>0.002477244458</v>
      </c>
      <c r="AB373" s="85">
        <f>J373 * ( Baseline!D$89 * Baseline!B$11 )</f>
        <v>0.03904359171</v>
      </c>
      <c r="AC373" s="85">
        <f>K373 * ( Baseline!F$89 * Baseline!B$16 )</f>
        <v>0.0005727638861</v>
      </c>
      <c r="AD373" s="85">
        <f>L373 * ( Baseline!F$89 * Baseline!B$16 )</f>
        <v>0.0005930189419</v>
      </c>
      <c r="AE373" s="86">
        <f t="shared" si="2"/>
        <v>0.04268661899</v>
      </c>
      <c r="AF373" s="86">
        <f>M373 * ( Baseline!B$89 * Baseline!B$7 )</f>
        <v>0.002070313036</v>
      </c>
      <c r="AG373" s="86">
        <f>N373 * ( Baseline!D$89 * Baseline!B$11 )</f>
        <v>0.0003041777405</v>
      </c>
      <c r="AH373" s="86">
        <f>O373 * ( Baseline!F$89 * Baseline!B$16 )</f>
        <v>0.05520282949</v>
      </c>
      <c r="AI373" s="86">
        <f>P373 * ( Baseline!H$89 * Baseline!B$18 )</f>
        <v>0.0006879986635</v>
      </c>
      <c r="AJ373" s="86">
        <f t="shared" si="3"/>
        <v>0.05826531893</v>
      </c>
      <c r="AK373" s="86">
        <f>Q373 * ( Baseline!B$89 * Baseline!B$7 )</f>
        <v>0.00003730451671</v>
      </c>
      <c r="AL373" s="86">
        <f>R373 * ( Baseline!D$89 * Baseline!B$11 )</f>
        <v>0.0003149345938</v>
      </c>
      <c r="AM373" s="86">
        <f>S373 * ( Baseline!F$89 * Baseline!B$16 )</f>
        <v>0.00006795359199</v>
      </c>
      <c r="AN373" s="86">
        <f>T373 * ( Baseline!H$89 * Baseline!B$18 )</f>
        <v>0.03466347376</v>
      </c>
      <c r="AO373" s="86">
        <f t="shared" si="4"/>
        <v>0.03508366646</v>
      </c>
      <c r="AP373" s="62"/>
      <c r="AQ373" s="86">
        <f>V373 * ( (1-Baseline!B$90-Baseline!B$89) + (1-B373)*Baseline!B$90 )</f>
        <v>0.0745012208</v>
      </c>
      <c r="AR373" s="86">
        <f>W373 * ( (1-Baseline!B$90-Baseline!B$89) + (1-B373)*Baseline!B$90 )</f>
        <v>0.002045865669</v>
      </c>
      <c r="AS373" s="86">
        <f>X373 * ( (1-Baseline!B$90-Baseline!B$89) + (1-B373)*Baseline!B$90 )</f>
        <v>0.003219529905</v>
      </c>
      <c r="AT373" s="86">
        <f>Y373 * ( (1-Baseline!B$90-Baseline!B$89) + (1-B373)*Baseline!B$90 )</f>
        <v>0.0005873446824</v>
      </c>
      <c r="AU373" s="86">
        <f t="shared" si="5"/>
        <v>0.08035396105</v>
      </c>
      <c r="AV373" s="86">
        <f>AA373 * ( (1-Baseline!D$90-Baseline!D$89) + (1-B373)*Baseline!D$90 )</f>
        <v>0.001815083486</v>
      </c>
      <c r="AW373" s="86">
        <f>AB373 * ( (1-Baseline!D$90-Baseline!D$89) + (1-B373)*Baseline!D$90 )</f>
        <v>0.02860734164</v>
      </c>
      <c r="AX373" s="86">
        <f>AC373 * ( (1-Baseline!D$90-Baseline!D$89) + (1-B373)*Baseline!D$90 )</f>
        <v>0.0004196655956</v>
      </c>
      <c r="AY373" s="86">
        <f>AD373 * ( (1-Baseline!D$90-Baseline!D$89) + (1-B373)*Baseline!D$90 )</f>
        <v>0.0004345065279</v>
      </c>
      <c r="AZ373" s="86">
        <f t="shared" si="6"/>
        <v>0.03127659725</v>
      </c>
      <c r="BA373" s="86">
        <f>AF373 * ( (1-Baseline!F$90-Baseline!F$89) + (1-Baseline!B$36)*Baseline!F$90 )</f>
        <v>0.00148986351</v>
      </c>
      <c r="BB373" s="86">
        <f>AG373 * ( (1-Baseline!F$90-Baseline!F$89) + (1-Baseline!B$36)*Baseline!F$90 )</f>
        <v>0.0002188960357</v>
      </c>
      <c r="BC373" s="86">
        <f>AH373 * ( (1-Baseline!F$90-Baseline!F$89) + (1-Baseline!B$36)*Baseline!F$90 )</f>
        <v>0.03972572259</v>
      </c>
      <c r="BD373" s="86">
        <f>AI373 * ( (1-Baseline!F$90-Baseline!F$89) + (1-Baseline!B$36)*Baseline!F$90 )</f>
        <v>0.0004951058542</v>
      </c>
      <c r="BE373" s="86">
        <f t="shared" si="7"/>
        <v>0.04192958799</v>
      </c>
      <c r="BF373" s="86">
        <f>AK373 * ( (1-Baseline!H$90-Baseline!H$89) + (1-Baseline!B$36)*Baseline!H$90 )</f>
        <v>0.00002955711468</v>
      </c>
      <c r="BG373" s="86">
        <f>AL373 * ( (1-Baseline!H$90-Baseline!H$89) + (1-Baseline!B$36)*Baseline!H$90 )</f>
        <v>0.0002495289774</v>
      </c>
      <c r="BH373" s="86">
        <f>AM373 * ( (1-Baseline!H$90-Baseline!H$89) + (1-Baseline!B$36)*Baseline!H$90 )</f>
        <v>0.00005384099001</v>
      </c>
      <c r="BI373" s="86">
        <f>AN373 * ( (1-Baseline!H$90-Baseline!H$89) + (1-Baseline!B$36)*Baseline!H$90 )</f>
        <v>0.02746456353</v>
      </c>
      <c r="BJ373" s="86">
        <f t="shared" si="8"/>
        <v>0.02779749061</v>
      </c>
      <c r="BK373" s="62"/>
      <c r="BL373" s="86">
        <f t="shared" si="19"/>
        <v>0.927163015</v>
      </c>
      <c r="BM373" s="86">
        <f t="shared" si="20"/>
        <v>0.0254606698</v>
      </c>
      <c r="BN373" s="86">
        <f t="shared" si="21"/>
        <v>0.04006684752</v>
      </c>
      <c r="BO373" s="86">
        <f t="shared" si="22"/>
        <v>0.007309467694</v>
      </c>
      <c r="BP373" s="86">
        <f t="shared" si="9"/>
        <v>1</v>
      </c>
      <c r="BQ373" s="86">
        <f t="shared" si="23"/>
        <v>0.05803327872</v>
      </c>
      <c r="BR373" s="86">
        <f t="shared" si="24"/>
        <v>0.9146564574</v>
      </c>
      <c r="BS373" s="86">
        <f t="shared" si="25"/>
        <v>0.01341787894</v>
      </c>
      <c r="BT373" s="86">
        <f t="shared" si="26"/>
        <v>0.01389238492</v>
      </c>
      <c r="BU373" s="86">
        <f t="shared" si="10"/>
        <v>1</v>
      </c>
      <c r="BV373" s="86">
        <f t="shared" si="27"/>
        <v>0.03553251014</v>
      </c>
      <c r="BW373" s="86">
        <f t="shared" si="28"/>
        <v>0.005220562524</v>
      </c>
      <c r="BX373" s="86">
        <f t="shared" si="29"/>
        <v>0.9474388968</v>
      </c>
      <c r="BY373" s="86">
        <f t="shared" si="30"/>
        <v>0.01180803051</v>
      </c>
      <c r="BZ373" s="86">
        <f t="shared" si="11"/>
        <v>1</v>
      </c>
      <c r="CA373" s="86">
        <f t="shared" si="31"/>
        <v>0.001063301544</v>
      </c>
      <c r="CB373" s="86">
        <f t="shared" si="32"/>
        <v>0.008976672782</v>
      </c>
      <c r="CC373" s="86">
        <f t="shared" si="33"/>
        <v>0.001936901095</v>
      </c>
      <c r="CD373" s="86">
        <f t="shared" si="34"/>
        <v>0.9880231246</v>
      </c>
      <c r="CE373" s="86">
        <f t="shared" si="12"/>
        <v>1</v>
      </c>
      <c r="CF373" s="62"/>
      <c r="CG373" s="86">
        <f t="shared" si="35"/>
        <v>0.927163015</v>
      </c>
      <c r="CH373" s="86">
        <f t="shared" si="36"/>
        <v>0.0254606698</v>
      </c>
      <c r="CI373" s="86">
        <f t="shared" si="37"/>
        <v>0.04006684752</v>
      </c>
      <c r="CJ373" s="86">
        <f t="shared" si="38"/>
        <v>0.007309467694</v>
      </c>
      <c r="CK373" s="86">
        <f t="shared" si="13"/>
        <v>1</v>
      </c>
      <c r="CL373" s="86">
        <f t="shared" si="39"/>
        <v>0.05803327872</v>
      </c>
      <c r="CM373" s="86">
        <f t="shared" si="40"/>
        <v>0.9146564574</v>
      </c>
      <c r="CN373" s="86">
        <f t="shared" si="41"/>
        <v>0.01341787894</v>
      </c>
      <c r="CO373" s="86">
        <f t="shared" si="42"/>
        <v>0.01389238492</v>
      </c>
      <c r="CP373" s="86">
        <f t="shared" si="14"/>
        <v>1</v>
      </c>
      <c r="CQ373" s="86">
        <f t="shared" si="43"/>
        <v>0.03553251014</v>
      </c>
      <c r="CR373" s="86">
        <f t="shared" si="44"/>
        <v>0.005220562524</v>
      </c>
      <c r="CS373" s="86">
        <f t="shared" si="45"/>
        <v>0.9474388968</v>
      </c>
      <c r="CT373" s="86">
        <f t="shared" si="46"/>
        <v>0.01180803051</v>
      </c>
      <c r="CU373" s="86">
        <f t="shared" si="15"/>
        <v>1</v>
      </c>
      <c r="CV373" s="86">
        <f t="shared" si="47"/>
        <v>0.001063301544</v>
      </c>
      <c r="CW373" s="86">
        <f t="shared" si="48"/>
        <v>0.008976672782</v>
      </c>
      <c r="CX373" s="86">
        <f t="shared" si="49"/>
        <v>0.001936901095</v>
      </c>
      <c r="CY373" s="86">
        <f t="shared" si="50"/>
        <v>0.9880231246</v>
      </c>
      <c r="CZ373" s="86">
        <f t="shared" si="16"/>
        <v>1</v>
      </c>
      <c r="DA373" s="62"/>
      <c r="DB373" s="86">
        <f>(AQ373*Baseline!B$7 + AV373*Baseline!B$11 + BA373*Baseline!B$16 + BF373*Baseline!B$18)</f>
        <v>46370.40687</v>
      </c>
      <c r="DC373" s="86">
        <f>(AR373*Baseline!B$7 + AW373*Baseline!B$11 + BB373*Baseline!B$16 + BG373*Baseline!B$18)</f>
        <v>74501.71259</v>
      </c>
      <c r="DD373" s="86">
        <f>(AS373*Baseline!B$7 + AX373*Baseline!B$11 + BC373*Baseline!B$16 + BH373*Baseline!B$18)</f>
        <v>138015.609</v>
      </c>
      <c r="DE373" s="86">
        <f>(AT373*Baseline!B$7 + AY373*Baseline!B$11 + BD373*Baseline!B$16 + BI373*Baseline!B$18)</f>
        <v>1260500.159</v>
      </c>
      <c r="DF373" s="86">
        <f t="shared" si="17"/>
        <v>1519387.887</v>
      </c>
      <c r="DG373" s="62"/>
      <c r="DH373" s="86">
        <f t="shared" si="51"/>
        <v>0.03051913686</v>
      </c>
      <c r="DI373" s="86">
        <f t="shared" si="52"/>
        <v>0.0490340309</v>
      </c>
      <c r="DJ373" s="86">
        <f t="shared" si="53"/>
        <v>0.09083632308</v>
      </c>
      <c r="DK373" s="86">
        <f t="shared" si="54"/>
        <v>0.8296105092</v>
      </c>
      <c r="DL373" s="86">
        <f t="shared" si="18"/>
        <v>1</v>
      </c>
      <c r="DM373" s="62"/>
      <c r="DN373" s="86">
        <f>DH373 / (Baseline!B$7/Baseline!B$17)</f>
        <v>3.257717126</v>
      </c>
      <c r="DO373" s="86">
        <f>DI373 / (Baseline!B$11/Baseline!B$17)</f>
        <v>1.183704975</v>
      </c>
      <c r="DP373" s="86">
        <f>DJ373 / (Baseline!B$16/Baseline!B$17)</f>
        <v>1.403695705</v>
      </c>
      <c r="DQ373" s="86">
        <f>DK373 / (Baseline!B$18/Baseline!B$17)</f>
        <v>0.9379479204</v>
      </c>
      <c r="DR373" s="62"/>
      <c r="DS373" s="86">
        <f>DH373 / Baseline!H$117</f>
        <v>1.220982577</v>
      </c>
      <c r="DT373" s="86">
        <f>DI373 / Baseline!H$118</f>
        <v>1.103758597</v>
      </c>
      <c r="DU373" s="86">
        <f>DJ373 / Baseline!H$119</f>
        <v>1.085895045</v>
      </c>
      <c r="DV373" s="86">
        <f>DK373 / Baseline!H$120</f>
        <v>0.9795517252</v>
      </c>
      <c r="DW373" s="87"/>
      <c r="DX373" s="86">
        <f>(AU373*Baseline!B$34)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0.02458262541</v>
      </c>
      <c r="DY373" s="86">
        <f>(AZ373*Baseline!B$34) + (Baseline!D$90*(1-Baseline!D$91)*Baseline!B$35) + (Baseline!D$90*Baseline!D$91*((1-Baseline!D$92)*Baseline!B$40 + Baseline!D$92*Baseline!B$41))</f>
        <v>0.01110505759</v>
      </c>
      <c r="DZ373" s="86">
        <f>(BE373*Baseline!B$34) + (Baseline!F$90*(1-Baseline!F$91)*Baseline!B$35) + (Baseline!F$90*Baseline!F$91*((1-Baseline!F$92)*Baseline!B$40 + Baseline!F$92*Baseline!B$41))</f>
        <v>0.0140200782</v>
      </c>
      <c r="EA373" s="86">
        <f>(BJ373*Baseline!B$34) + (Baseline!H$90*(1-Baseline!H$91)*Baseline!B$35) + (Baseline!H$90*Baseline!H$91*((1-Baseline!H$92)*Baseline!B$40 + Baseline!H$92*Baseline!B$41))</f>
        <v>0.009314623591</v>
      </c>
      <c r="EB373" s="86">
        <f>( DX373*Baseline!B$7 + DY373*Baseline!B$11 + DZ373*Baseline!B$16 + EA373*Baseline!B$18 ) / Baseline!B$17</f>
        <v>0.009836326085</v>
      </c>
    </row>
    <row r="374">
      <c r="A374" s="73" t="s">
        <v>550</v>
      </c>
      <c r="B374" s="85">
        <f>MIN( MAX( NORMINV( MCrands!B374, (B$5+B$4)/2, (B$5-B$4)/3.29 ), 0 ), 1 )</f>
        <v>0.3961890124</v>
      </c>
      <c r="C374" s="85">
        <f>MAX( NORMINV( MCrands!C374, (C$5+C$4)/2, (C$5-C$4)/3.29 ), 0 )</f>
        <v>3.076893236</v>
      </c>
      <c r="D374" s="83"/>
      <c r="E374" s="84">
        <f>Baseline!B$33 * (C374 * Baseline!B$68*Baseline!B$68/Baseline!B$75 + Baseline!B$46 * Baseline!B$54*Baseline!B$54/Baseline!B$76 + Baseline!B$47 * Baseline!B$55*Baseline!B$55/Baseline!B$77 + Baseline!B$56*Baseline!B$56/Baseline!B$78)</f>
        <v>0.00002183396904</v>
      </c>
      <c r="F374" s="84">
        <f>Baseline!B$33 * (C374 * Baseline!B$68*Baseline!B$59/Baseline!B$75 + Baseline!B$46 * Baseline!B$54*Baseline!B$69/Baseline!B$76 + Baseline!B$47 * Baseline!B$55*Baseline!B$57/Baseline!B$77 + Baseline!B$56*Baseline!B$58/Baseline!B$78)</f>
        <v>0.0000002396869073</v>
      </c>
      <c r="G374" s="85">
        <f>Baseline!B$33 * (C374 * Baseline!B$68*Baseline!B$60/Baseline!B$75 + Baseline!B$46 * Baseline!B$54*Baseline!B$61/Baseline!B$76 + Baseline!B$47 * Baseline!B$55*Baseline!B$70/Baseline!B$77 + Baseline!B$56*Baseline!B$62/Baseline!B$78)</f>
        <v>0.0000002019502686</v>
      </c>
      <c r="H374" s="84">
        <f>Baseline!B$33 * (C374 * Baseline!B$68*Baseline!B$63/Baseline!B$75 + Baseline!B$46 * Baseline!B$54*Baseline!B$64/Baseline!B$76 + Baseline!B$47 * Baseline!B$55*Baseline!B$65/Baseline!B$77 + Baseline!B$56*Baseline!B$71/Baseline!B$78)</f>
        <v>0.000000003842123223</v>
      </c>
      <c r="I374" s="84">
        <f>Baseline!B$33 * (C374 * Baseline!B$59*Baseline!B$68/Baseline!B$75 + Baseline!B$46 * Baseline!B$69*Baseline!B$54/Baseline!B$76 + Baseline!B$47 * Baseline!B$57*Baseline!B$55/Baseline!B$77 + Baseline!B$58*Baseline!B$56/Baseline!B$78)</f>
        <v>0.0000002396869073</v>
      </c>
      <c r="J374" s="85">
        <f>Baseline!B$33 * (C374 * Baseline!B$59*Baseline!B$59/Baseline!B$75 + Baseline!B$46 * Baseline!B$69*Baseline!B$69/Baseline!B$76 + Baseline!B$47 * Baseline!B$57*Baseline!B$57/Baseline!B$77 + Baseline!B$58*Baseline!B$58/Baseline!B$78)</f>
        <v>0.000002116574533</v>
      </c>
      <c r="K374" s="84">
        <f>Baseline!B$33 * (C374 * Baseline!B$59*Baseline!B$60/Baseline!B$75 + Baseline!B$46 * Baseline!B$69*Baseline!B$61/Baseline!B$76 + Baseline!B$47 * Baseline!B$57*Baseline!B$70/Baseline!B$77 + Baseline!B$58*Baseline!B$62/Baseline!B$78)</f>
        <v>0.00000001649003241</v>
      </c>
      <c r="L374" s="85">
        <f>Baseline!B$33 * (C374 * Baseline!B$59*Baseline!B$63/Baseline!B$75 + Baseline!B$46 * Baseline!B$69*Baseline!B$64/Baseline!B$76 + Baseline!B$47 * Baseline!B$57*Baseline!B$65/Baseline!B$77 + Baseline!B$58*Baseline!B$71/Baseline!B$78)</f>
        <v>0.00000001707281501</v>
      </c>
      <c r="M374" s="84">
        <f>Baseline!B$33 * (C374 * Baseline!B$60*Baseline!B$68/Baseline!B$75 + Baseline!B$46 * Baseline!B$61*Baseline!B$54/Baseline!B$76 + Baseline!B$47 * Baseline!B$70*Baseline!B$55/Baseline!B$77 + Baseline!B$62*Baseline!B$56/Baseline!B$78)</f>
        <v>0.0000002019502686</v>
      </c>
      <c r="N374" s="85">
        <f>Baseline!B$33 * (C374 * Baseline!B$60*Baseline!B$59/Baseline!B$75 + Baseline!B$46 * Baseline!B$61*Baseline!B$69/Baseline!B$76 + Baseline!B$47 * Baseline!B$70*Baseline!B$57/Baseline!B$77 + Baseline!B$62*Baseline!B$58/Baseline!B$78)</f>
        <v>0.00000001649003241</v>
      </c>
      <c r="O374" s="85">
        <f>Baseline!B$33 * (C374 * Baseline!B$60*Baseline!B$60/Baseline!B$75 + Baseline!B$46 * Baseline!B$61*Baseline!B$61/Baseline!B$76 + Baseline!B$47 * Baseline!B$70*Baseline!B$70/Baseline!B$77 + Baseline!B$62*Baseline!B$62/Baseline!B$78)</f>
        <v>0.000001589268132</v>
      </c>
      <c r="P374" s="84">
        <f>Baseline!B$33 * (C374 * Baseline!B$60*Baseline!B$63/Baseline!B$75 + Baseline!B$46 * Baseline!B$61*Baseline!B$64/Baseline!B$76 + Baseline!B$47 * Baseline!B$70*Baseline!B$65/Baseline!B$77 + Baseline!B$62*Baseline!B$71/Baseline!B$78)</f>
        <v>0.000000001956452695</v>
      </c>
      <c r="Q374" s="84">
        <f>Baseline!B$33 * (C374 * Baseline!B$63*Baseline!B$68/Baseline!B$75 + Baseline!B$46 * Baseline!B$64*Baseline!B$54/Baseline!B$76 + Baseline!B$47 * Baseline!B$65*Baseline!B$55/Baseline!B$77 + Baseline!B$71*Baseline!B$56/Baseline!B$78)</f>
        <v>0.000000003842123223</v>
      </c>
      <c r="R374" s="84">
        <f>Baseline!B$33 * (C374 * Baseline!B$63*Baseline!B$59/Baseline!B$75 + Baseline!B$46 * Baseline!B$64*Baseline!B$69/Baseline!B$76 + Baseline!B$47 * Baseline!B$65*Baseline!B$57/Baseline!B$77 + Baseline!B$71*Baseline!B$58/Baseline!B$78)</f>
        <v>0.00000001707281501</v>
      </c>
      <c r="S374" s="84">
        <f>Baseline!B$33 * (C374 * Baseline!B$63*Baseline!B$60/Baseline!B$75 + Baseline!B$46 * Baseline!B$64*Baseline!B$61/Baseline!B$76 + Baseline!B$47 * Baseline!B$65*Baseline!B$70/Baseline!B$77 + Baseline!B$71*Baseline!B$62/Baseline!B$78)</f>
        <v>0.000000001956452695</v>
      </c>
      <c r="T374" s="84">
        <f>Baseline!B$33 * (C374 * Baseline!B$63*Baseline!B$63/Baseline!B$75 + Baseline!B$46 * Baseline!B$64*Baseline!B$64/Baseline!B$76 + Baseline!B$47 * Baseline!B$65*Baseline!B$65/Baseline!B$77 + Baseline!B$71*Baseline!B$71/Baseline!B$78)</f>
        <v>0.00000009856722331</v>
      </c>
      <c r="U374" s="83"/>
      <c r="V374" s="84">
        <f>E374 * ( Baseline!B$89 * Baseline!B$7 )</f>
        <v>0.2266147647</v>
      </c>
      <c r="W374" s="84">
        <f>F374 * ( Baseline!D$89 * Baseline!B$11 )</f>
        <v>0.004421407471</v>
      </c>
      <c r="X374" s="84">
        <f>G374 * ( Baseline!F$89 * Baseline!B$16 )</f>
        <v>0.007014696115</v>
      </c>
      <c r="Y374" s="84">
        <f>H374 * ( Baseline!H$89 * Baseline!B$18 )</f>
        <v>0.001351172794</v>
      </c>
      <c r="Z374" s="86">
        <f t="shared" si="1"/>
        <v>0.2394020411</v>
      </c>
      <c r="AA374" s="84">
        <f>I374 * ( Baseline!B$89 * Baseline!B$7 )</f>
        <v>0.002487710411</v>
      </c>
      <c r="AB374" s="85">
        <f>J374 * ( Baseline!D$89 * Baseline!B$11 )</f>
        <v>0.03904359464</v>
      </c>
      <c r="AC374" s="85">
        <f>K374 * ( Baseline!F$89 * Baseline!B$16 )</f>
        <v>0.0005727774816</v>
      </c>
      <c r="AD374" s="85">
        <f>L374 * ( Baseline!F$89 * Baseline!B$16 )</f>
        <v>0.0005930203014</v>
      </c>
      <c r="AE374" s="86">
        <f t="shared" si="2"/>
        <v>0.04269710284</v>
      </c>
      <c r="AF374" s="86">
        <f>M374 * ( Baseline!B$89 * Baseline!B$7 )</f>
        <v>0.002096041838</v>
      </c>
      <c r="AG374" s="86">
        <f>N374 * ( Baseline!D$89 * Baseline!B$11 )</f>
        <v>0.0003041849607</v>
      </c>
      <c r="AH374" s="86">
        <f>O374 * ( Baseline!F$89 * Baseline!B$16 )</f>
        <v>0.05520286292</v>
      </c>
      <c r="AI374" s="86">
        <f>P374 * ( Baseline!H$89 * Baseline!B$18 )</f>
        <v>0.0006880325021</v>
      </c>
      <c r="AJ374" s="86">
        <f t="shared" si="3"/>
        <v>0.05829112222</v>
      </c>
      <c r="AK374" s="86">
        <f>Q374 * ( Baseline!B$89 * Baseline!B$7 )</f>
        <v>0.00003987739693</v>
      </c>
      <c r="AL374" s="86">
        <f>R374 * ( Baseline!D$89 * Baseline!B$11 )</f>
        <v>0.0003149353158</v>
      </c>
      <c r="AM374" s="86">
        <f>S374 * ( Baseline!F$89 * Baseline!B$16 )</f>
        <v>0.00006795693423</v>
      </c>
      <c r="AN374" s="86">
        <f>T374 * ( Baseline!H$89 * Baseline!B$18 )</f>
        <v>0.03466347714</v>
      </c>
      <c r="AO374" s="86">
        <f t="shared" si="4"/>
        <v>0.03508624679</v>
      </c>
      <c r="AP374" s="62"/>
      <c r="AQ374" s="86">
        <f>V374 * ( (1-Baseline!B$90-Baseline!B$89) + (1-B374)*Baseline!B$90 )</f>
        <v>0.1418589797</v>
      </c>
      <c r="AR374" s="86">
        <f>W374 * ( (1-Baseline!B$90-Baseline!B$89) + (1-B374)*Baseline!B$90 )</f>
        <v>0.002767764728</v>
      </c>
      <c r="AS374" s="86">
        <f>X374 * ( (1-Baseline!B$90-Baseline!B$89) + (1-B374)*Baseline!B$90 )</f>
        <v>0.0043911421</v>
      </c>
      <c r="AT374" s="86">
        <f>Y374 * ( (1-Baseline!B$90-Baseline!B$89) + (1-B374)*Baseline!B$90 )</f>
        <v>0.000845823061</v>
      </c>
      <c r="AU374" s="86">
        <f t="shared" si="5"/>
        <v>0.1498637096</v>
      </c>
      <c r="AV374" s="86">
        <f>AA374 * ( (1-Baseline!D$90-Baseline!D$89) + (1-B374)*Baseline!D$90 )</f>
        <v>0.002024761739</v>
      </c>
      <c r="AW374" s="86">
        <f>AB374 * ( (1-Baseline!D$90-Baseline!D$89) + (1-B374)*Baseline!D$90 )</f>
        <v>0.03177780511</v>
      </c>
      <c r="AX374" s="86">
        <f>AC374 * ( (1-Baseline!D$90-Baseline!D$89) + (1-B374)*Baseline!D$90 )</f>
        <v>0.00046618687</v>
      </c>
      <c r="AY374" s="86">
        <f>AD374 * ( (1-Baseline!D$90-Baseline!D$89) + (1-B374)*Baseline!D$90 )</f>
        <v>0.0004826626169</v>
      </c>
      <c r="AZ374" s="86">
        <f t="shared" si="6"/>
        <v>0.03475141633</v>
      </c>
      <c r="BA374" s="86">
        <f>AF374 * ( (1-Baseline!F$90-Baseline!F$89) + (1-Baseline!B$36)*Baseline!F$90 )</f>
        <v>0.00150837878</v>
      </c>
      <c r="BB374" s="86">
        <f>AG374 * ( (1-Baseline!F$90-Baseline!F$89) + (1-Baseline!B$36)*Baseline!F$90 )</f>
        <v>0.0002189012316</v>
      </c>
      <c r="BC374" s="86">
        <f>AH374 * ( (1-Baseline!F$90-Baseline!F$89) + (1-Baseline!B$36)*Baseline!F$90 )</f>
        <v>0.03972574665</v>
      </c>
      <c r="BD374" s="86">
        <f>AI374 * ( (1-Baseline!F$90-Baseline!F$89) + (1-Baseline!B$36)*Baseline!F$90 )</f>
        <v>0.0004951302056</v>
      </c>
      <c r="BE374" s="86">
        <f t="shared" si="7"/>
        <v>0.04194815686</v>
      </c>
      <c r="BF374" s="86">
        <f>AK374 * ( (1-Baseline!H$90-Baseline!H$89) + (1-Baseline!B$36)*Baseline!H$90 )</f>
        <v>0.00003159565914</v>
      </c>
      <c r="BG374" s="86">
        <f>AL374 * ( (1-Baseline!H$90-Baseline!H$89) + (1-Baseline!B$36)*Baseline!H$90 )</f>
        <v>0.0002495295494</v>
      </c>
      <c r="BH374" s="86">
        <f>AM374 * ( (1-Baseline!H$90-Baseline!H$89) + (1-Baseline!B$36)*Baseline!H$90 )</f>
        <v>0.00005384363813</v>
      </c>
      <c r="BI374" s="86">
        <f>AN374 * ( (1-Baseline!H$90-Baseline!H$89) + (1-Baseline!B$36)*Baseline!H$90 )</f>
        <v>0.02746456621</v>
      </c>
      <c r="BJ374" s="86">
        <f t="shared" si="8"/>
        <v>0.02779953505</v>
      </c>
      <c r="BK374" s="62"/>
      <c r="BL374" s="86">
        <f t="shared" si="19"/>
        <v>0.9465866025</v>
      </c>
      <c r="BM374" s="86">
        <f t="shared" si="20"/>
        <v>0.01846854543</v>
      </c>
      <c r="BN374" s="86">
        <f t="shared" si="21"/>
        <v>0.02930090355</v>
      </c>
      <c r="BO374" s="86">
        <f t="shared" si="22"/>
        <v>0.005643948514</v>
      </c>
      <c r="BP374" s="86">
        <f t="shared" si="9"/>
        <v>1</v>
      </c>
      <c r="BQ374" s="86">
        <f t="shared" si="23"/>
        <v>0.05826415016</v>
      </c>
      <c r="BR374" s="86">
        <f t="shared" si="24"/>
        <v>0.9144319415</v>
      </c>
      <c r="BS374" s="86">
        <f t="shared" si="25"/>
        <v>0.01341490273</v>
      </c>
      <c r="BT374" s="86">
        <f t="shared" si="26"/>
        <v>0.01388900562</v>
      </c>
      <c r="BU374" s="86">
        <f t="shared" si="10"/>
        <v>1</v>
      </c>
      <c r="BV374" s="86">
        <f t="shared" si="27"/>
        <v>0.03595816581</v>
      </c>
      <c r="BW374" s="86">
        <f t="shared" si="28"/>
        <v>0.005218375442</v>
      </c>
      <c r="BX374" s="86">
        <f t="shared" si="29"/>
        <v>0.9470200747</v>
      </c>
      <c r="BY374" s="86">
        <f t="shared" si="30"/>
        <v>0.01180338405</v>
      </c>
      <c r="BZ374" s="86">
        <f t="shared" si="11"/>
        <v>1</v>
      </c>
      <c r="CA374" s="86">
        <f t="shared" si="31"/>
        <v>0.00113655351</v>
      </c>
      <c r="CB374" s="86">
        <f t="shared" si="32"/>
        <v>0.008976033194</v>
      </c>
      <c r="CC374" s="86">
        <f t="shared" si="33"/>
        <v>0.001936853909</v>
      </c>
      <c r="CD374" s="86">
        <f t="shared" si="34"/>
        <v>0.9879505594</v>
      </c>
      <c r="CE374" s="86">
        <f t="shared" si="12"/>
        <v>1</v>
      </c>
      <c r="CF374" s="62"/>
      <c r="CG374" s="86">
        <f t="shared" si="35"/>
        <v>0.9465866025</v>
      </c>
      <c r="CH374" s="86">
        <f t="shared" si="36"/>
        <v>0.01846854543</v>
      </c>
      <c r="CI374" s="86">
        <f t="shared" si="37"/>
        <v>0.02930090355</v>
      </c>
      <c r="CJ374" s="86">
        <f t="shared" si="38"/>
        <v>0.005643948514</v>
      </c>
      <c r="CK374" s="86">
        <f t="shared" si="13"/>
        <v>1</v>
      </c>
      <c r="CL374" s="86">
        <f t="shared" si="39"/>
        <v>0.05826415016</v>
      </c>
      <c r="CM374" s="86">
        <f t="shared" si="40"/>
        <v>0.9144319415</v>
      </c>
      <c r="CN374" s="86">
        <f t="shared" si="41"/>
        <v>0.01341490273</v>
      </c>
      <c r="CO374" s="86">
        <f t="shared" si="42"/>
        <v>0.01388900562</v>
      </c>
      <c r="CP374" s="86">
        <f t="shared" si="14"/>
        <v>1</v>
      </c>
      <c r="CQ374" s="86">
        <f t="shared" si="43"/>
        <v>0.03595816581</v>
      </c>
      <c r="CR374" s="86">
        <f t="shared" si="44"/>
        <v>0.005218375442</v>
      </c>
      <c r="CS374" s="86">
        <f t="shared" si="45"/>
        <v>0.9470200747</v>
      </c>
      <c r="CT374" s="86">
        <f t="shared" si="46"/>
        <v>0.01180338405</v>
      </c>
      <c r="CU374" s="86">
        <f t="shared" si="15"/>
        <v>1</v>
      </c>
      <c r="CV374" s="86">
        <f t="shared" si="47"/>
        <v>0.00113655351</v>
      </c>
      <c r="CW374" s="86">
        <f t="shared" si="48"/>
        <v>0.008976033194</v>
      </c>
      <c r="CX374" s="86">
        <f t="shared" si="49"/>
        <v>0.001936853909</v>
      </c>
      <c r="CY374" s="86">
        <f t="shared" si="50"/>
        <v>0.9879505594</v>
      </c>
      <c r="CZ374" s="86">
        <f t="shared" si="16"/>
        <v>1</v>
      </c>
      <c r="DA374" s="62"/>
      <c r="DB374" s="86">
        <f>(AQ374*Baseline!B$7 + AV374*Baseline!B$11 + BA374*Baseline!B$16 + BF374*Baseline!B$18)</f>
        <v>79643.96256</v>
      </c>
      <c r="DC374" s="86">
        <f>(AR374*Baseline!B$7 + AW374*Baseline!B$11 + BB374*Baseline!B$16 + BG374*Baseline!B$18)</f>
        <v>81651.10734</v>
      </c>
      <c r="DD374" s="86">
        <f>(AS374*Baseline!B$7 + AX374*Baseline!B$11 + BC374*Baseline!B$16 + BH374*Baseline!B$18)</f>
        <v>138683.8101</v>
      </c>
      <c r="DE374" s="86">
        <f>(AT374*Baseline!B$7 + AY374*Baseline!B$11 + BD374*Baseline!B$16 + BI374*Baseline!B$18)</f>
        <v>1260728.998</v>
      </c>
      <c r="DF374" s="86">
        <f t="shared" si="17"/>
        <v>1560707.878</v>
      </c>
      <c r="DG374" s="62"/>
      <c r="DH374" s="86">
        <f t="shared" si="51"/>
        <v>0.05103066606</v>
      </c>
      <c r="DI374" s="86">
        <f t="shared" si="52"/>
        <v>0.05231671377</v>
      </c>
      <c r="DJ374" s="86">
        <f t="shared" si="53"/>
        <v>0.08885955665</v>
      </c>
      <c r="DK374" s="86">
        <f t="shared" si="54"/>
        <v>0.8077930635</v>
      </c>
      <c r="DL374" s="86">
        <f t="shared" si="18"/>
        <v>1</v>
      </c>
      <c r="DM374" s="62"/>
      <c r="DN374" s="86">
        <f>DH374 / (Baseline!B$7/Baseline!B$17)</f>
        <v>5.447187957</v>
      </c>
      <c r="DO374" s="86">
        <f>DI374 / (Baseline!B$11/Baseline!B$17)</f>
        <v>1.262950511</v>
      </c>
      <c r="DP374" s="86">
        <f>DJ374 / (Baseline!B$16/Baseline!B$17)</f>
        <v>1.37314869</v>
      </c>
      <c r="DQ374" s="86">
        <f>DK374 / (Baseline!B$18/Baseline!B$17)</f>
        <v>0.913281372</v>
      </c>
      <c r="DR374" s="62"/>
      <c r="DS374" s="86">
        <f>DH374 / Baseline!H$117</f>
        <v>2.041589656</v>
      </c>
      <c r="DT374" s="86">
        <f>DI374 / Baseline!H$118</f>
        <v>1.17765196</v>
      </c>
      <c r="DU374" s="86">
        <f>DJ374 / Baseline!H$119</f>
        <v>1.06226396</v>
      </c>
      <c r="DV374" s="86">
        <f>DK374 / Baseline!H$120</f>
        <v>0.9537910625</v>
      </c>
      <c r="DW374" s="87"/>
      <c r="DX374" s="86">
        <f>(AU374*Baseline!B$34)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0.03500908769</v>
      </c>
      <c r="DY374" s="86">
        <f>(AZ374*Baseline!B$34) + (Baseline!D$90*(1-Baseline!D$91)*Baseline!B$35) + (Baseline!D$90*Baseline!D$91*((1-Baseline!D$92)*Baseline!B$40 + Baseline!D$92*Baseline!B$41))</f>
        <v>0.01162628045</v>
      </c>
      <c r="DZ374" s="86">
        <f>(BE374*Baseline!B$34) + (Baseline!F$90*(1-Baseline!F$91)*Baseline!B$35) + (Baseline!F$90*Baseline!F$91*((1-Baseline!F$92)*Baseline!B$40 + Baseline!F$92*Baseline!B$41))</f>
        <v>0.01402286353</v>
      </c>
      <c r="EA374" s="86">
        <f>(BJ374*Baseline!B$34) + (Baseline!H$90*(1-Baseline!H$91)*Baseline!B$35) + (Baseline!H$90*Baseline!H$91*((1-Baseline!H$92)*Baseline!B$40 + Baseline!H$92*Baseline!B$41))</f>
        <v>0.009314930258</v>
      </c>
      <c r="EB374" s="86">
        <f>( DX374*Baseline!B$7 + DY374*Baseline!B$11 + DZ374*Baseline!B$16 + EA374*Baseline!B$18 ) / Baseline!B$17</f>
        <v>0.009956046611</v>
      </c>
    </row>
    <row r="375">
      <c r="A375" s="73" t="s">
        <v>551</v>
      </c>
      <c r="B375" s="85">
        <f>MIN( MAX( NORMINV( MCrands!B375, (B$5+B$4)/2, (B$5-B$4)/3.29 ), 0 ), 1 )</f>
        <v>0.4302991709</v>
      </c>
      <c r="C375" s="85">
        <f>MAX( NORMINV( MCrands!C375, (C$5+C$4)/2, (C$5-C$4)/3.29 ), 0 )</f>
        <v>2.644881483</v>
      </c>
      <c r="D375" s="83"/>
      <c r="E375" s="84">
        <f>Baseline!B$33 * (C375 * Baseline!B$68*Baseline!B$68/Baseline!B$75 + Baseline!B$46 * Baseline!B$54*Baseline!B$54/Baseline!B$76 + Baseline!B$47 * Baseline!B$55*Baseline!B$55/Baseline!B$77 + Baseline!B$56*Baseline!B$56/Baseline!B$78)</f>
        <v>0.00001877531546</v>
      </c>
      <c r="F375" s="84">
        <f>Baseline!B$33 * (C375 * Baseline!B$68*Baseline!B$59/Baseline!B$75 + Baseline!B$46 * Baseline!B$54*Baseline!B$69/Baseline!B$76 + Baseline!B$47 * Baseline!B$55*Baseline!B$57/Baseline!B$77 + Baseline!B$56*Baseline!B$58/Baseline!B$78)</f>
        <v>0.000000239203962</v>
      </c>
      <c r="G375" s="85">
        <f>Baseline!B$33 * (C375 * Baseline!B$68*Baseline!B$60/Baseline!B$75 + Baseline!B$46 * Baseline!B$54*Baseline!B$61/Baseline!B$76 + Baseline!B$47 * Baseline!B$55*Baseline!B$70/Baseline!B$77 + Baseline!B$56*Baseline!B$62/Baseline!B$78)</f>
        <v>0.0000002007630281</v>
      </c>
      <c r="H375" s="84">
        <f>Baseline!B$33 * (C375 * Baseline!B$68*Baseline!B$63/Baseline!B$75 + Baseline!B$46 * Baseline!B$54*Baseline!B$64/Baseline!B$76 + Baseline!B$47 * Baseline!B$55*Baseline!B$65/Baseline!B$77 + Baseline!B$56*Baseline!B$71/Baseline!B$78)</f>
        <v>0.00000000372339917</v>
      </c>
      <c r="I375" s="84">
        <f>Baseline!B$33 * (C375 * Baseline!B$59*Baseline!B$68/Baseline!B$75 + Baseline!B$46 * Baseline!B$69*Baseline!B$54/Baseline!B$76 + Baseline!B$47 * Baseline!B$57*Baseline!B$55/Baseline!B$77 + Baseline!B$58*Baseline!B$56/Baseline!B$78)</f>
        <v>0.000000239203962</v>
      </c>
      <c r="J375" s="85">
        <f>Baseline!B$33 * (C375 * Baseline!B$59*Baseline!B$59/Baseline!B$75 + Baseline!B$46 * Baseline!B$69*Baseline!B$69/Baseline!B$76 + Baseline!B$47 * Baseline!B$57*Baseline!B$57/Baseline!B$77 + Baseline!B$58*Baseline!B$58/Baseline!B$78)</f>
        <v>0.000002116574456</v>
      </c>
      <c r="K375" s="84">
        <f>Baseline!B$33 * (C375 * Baseline!B$59*Baseline!B$60/Baseline!B$75 + Baseline!B$46 * Baseline!B$69*Baseline!B$61/Baseline!B$76 + Baseline!B$47 * Baseline!B$57*Baseline!B$70/Baseline!B$77 + Baseline!B$58*Baseline!B$62/Baseline!B$78)</f>
        <v>0.00000001648984495</v>
      </c>
      <c r="L375" s="85">
        <f>Baseline!B$33 * (C375 * Baseline!B$59*Baseline!B$63/Baseline!B$75 + Baseline!B$46 * Baseline!B$69*Baseline!B$64/Baseline!B$76 + Baseline!B$47 * Baseline!B$57*Baseline!B$65/Baseline!B$77 + Baseline!B$58*Baseline!B$71/Baseline!B$78)</f>
        <v>0.00000001707279627</v>
      </c>
      <c r="M375" s="84">
        <f>Baseline!B$33 * (C375 * Baseline!B$60*Baseline!B$68/Baseline!B$75 + Baseline!B$46 * Baseline!B$61*Baseline!B$54/Baseline!B$76 + Baseline!B$47 * Baseline!B$70*Baseline!B$55/Baseline!B$77 + Baseline!B$62*Baseline!B$56/Baseline!B$78)</f>
        <v>0.0000002007630281</v>
      </c>
      <c r="N375" s="85">
        <f>Baseline!B$33 * (C375 * Baseline!B$60*Baseline!B$59/Baseline!B$75 + Baseline!B$46 * Baseline!B$61*Baseline!B$69/Baseline!B$76 + Baseline!B$47 * Baseline!B$70*Baseline!B$57/Baseline!B$77 + Baseline!B$62*Baseline!B$58/Baseline!B$78)</f>
        <v>0.00000001648984495</v>
      </c>
      <c r="O375" s="85">
        <f>Baseline!B$33 * (C375 * Baseline!B$60*Baseline!B$60/Baseline!B$75 + Baseline!B$46 * Baseline!B$61*Baseline!B$61/Baseline!B$76 + Baseline!B$47 * Baseline!B$70*Baseline!B$70/Baseline!B$77 + Baseline!B$62*Baseline!B$62/Baseline!B$78)</f>
        <v>0.000001589267671</v>
      </c>
      <c r="P375" s="84">
        <f>Baseline!B$33 * (C375 * Baseline!B$60*Baseline!B$63/Baseline!B$75 + Baseline!B$46 * Baseline!B$61*Baseline!B$64/Baseline!B$76 + Baseline!B$47 * Baseline!B$70*Baseline!B$65/Baseline!B$77 + Baseline!B$62*Baseline!B$71/Baseline!B$78)</f>
        <v>0.000000001956406612</v>
      </c>
      <c r="Q375" s="84">
        <f>Baseline!B$33 * (C375 * Baseline!B$63*Baseline!B$68/Baseline!B$75 + Baseline!B$46 * Baseline!B$64*Baseline!B$54/Baseline!B$76 + Baseline!B$47 * Baseline!B$65*Baseline!B$55/Baseline!B$77 + Baseline!B$71*Baseline!B$56/Baseline!B$78)</f>
        <v>0.00000000372339917</v>
      </c>
      <c r="R375" s="84">
        <f>Baseline!B$33 * (C375 * Baseline!B$63*Baseline!B$59/Baseline!B$75 + Baseline!B$46 * Baseline!B$64*Baseline!B$69/Baseline!B$76 + Baseline!B$47 * Baseline!B$65*Baseline!B$57/Baseline!B$77 + Baseline!B$71*Baseline!B$58/Baseline!B$78)</f>
        <v>0.00000001707279627</v>
      </c>
      <c r="S375" s="84">
        <f>Baseline!B$33 * (C375 * Baseline!B$63*Baseline!B$60/Baseline!B$75 + Baseline!B$46 * Baseline!B$64*Baseline!B$61/Baseline!B$76 + Baseline!B$47 * Baseline!B$65*Baseline!B$70/Baseline!B$77 + Baseline!B$71*Baseline!B$62/Baseline!B$78)</f>
        <v>0.000000001956406612</v>
      </c>
      <c r="T375" s="84">
        <f>Baseline!B$33 * (C375 * Baseline!B$63*Baseline!B$63/Baseline!B$75 + Baseline!B$46 * Baseline!B$64*Baseline!B$64/Baseline!B$76 + Baseline!B$47 * Baseline!B$65*Baseline!B$65/Baseline!B$77 + Baseline!B$71*Baseline!B$71/Baseline!B$78)</f>
        <v>0.0000000985672187</v>
      </c>
      <c r="U375" s="83"/>
      <c r="V375" s="84">
        <f>E375 * ( Baseline!B$89 * Baseline!B$7 )</f>
        <v>0.1948689992</v>
      </c>
      <c r="W375" s="84">
        <f>F375 * ( Baseline!D$89 * Baseline!B$11 )</f>
        <v>0.004412498774</v>
      </c>
      <c r="X375" s="84">
        <f>G375 * ( Baseline!F$89 * Baseline!B$16 )</f>
        <v>0.006973457588</v>
      </c>
      <c r="Y375" s="84">
        <f>H375 * ( Baseline!H$89 * Baseline!B$18 )</f>
        <v>0.001309420695</v>
      </c>
      <c r="Z375" s="86">
        <f t="shared" si="1"/>
        <v>0.2075643763</v>
      </c>
      <c r="AA375" s="84">
        <f>I375 * ( Baseline!B$89 * Baseline!B$7 )</f>
        <v>0.002482697922</v>
      </c>
      <c r="AB375" s="85">
        <f>J375 * ( Baseline!D$89 * Baseline!B$11 )</f>
        <v>0.03904359324</v>
      </c>
      <c r="AC375" s="85">
        <f>K375 * ( Baseline!F$89 * Baseline!B$16 )</f>
        <v>0.0005727709703</v>
      </c>
      <c r="AD375" s="85">
        <f>L375 * ( Baseline!F$89 * Baseline!B$16 )</f>
        <v>0.0005930196503</v>
      </c>
      <c r="AE375" s="86">
        <f t="shared" si="2"/>
        <v>0.04269208178</v>
      </c>
      <c r="AF375" s="86">
        <f>M375 * ( Baseline!B$89 * Baseline!B$7 )</f>
        <v>0.002083719468</v>
      </c>
      <c r="AG375" s="86">
        <f>N375 * ( Baseline!D$89 * Baseline!B$11 )</f>
        <v>0.0003041815027</v>
      </c>
      <c r="AH375" s="86">
        <f>O375 * ( Baseline!F$89 * Baseline!B$16 )</f>
        <v>0.05520284691</v>
      </c>
      <c r="AI375" s="86">
        <f>P375 * ( Baseline!H$89 * Baseline!B$18 )</f>
        <v>0.0006880162957</v>
      </c>
      <c r="AJ375" s="86">
        <f t="shared" si="3"/>
        <v>0.05827876418</v>
      </c>
      <c r="AK375" s="86">
        <f>Q375 * ( Baseline!B$89 * Baseline!B$7 )</f>
        <v>0.00003864515998</v>
      </c>
      <c r="AL375" s="86">
        <f>R375 * ( Baseline!D$89 * Baseline!B$11 )</f>
        <v>0.00031493497</v>
      </c>
      <c r="AM375" s="86">
        <f>S375 * ( Baseline!F$89 * Baseline!B$16 )</f>
        <v>0.00006795533352</v>
      </c>
      <c r="AN375" s="86">
        <f>T375 * ( Baseline!H$89 * Baseline!B$18 )</f>
        <v>0.03466347552</v>
      </c>
      <c r="AO375" s="86">
        <f t="shared" si="4"/>
        <v>0.03508501098</v>
      </c>
      <c r="AP375" s="62"/>
      <c r="AQ375" s="86">
        <f>V375 * ( (1-Baseline!B$90-Baseline!B$89) + (1-B375)*Baseline!B$90 )</f>
        <v>0.1160705504</v>
      </c>
      <c r="AR375" s="86">
        <f>W375 * ( (1-Baseline!B$90-Baseline!B$89) + (1-B375)*Baseline!B$90 )</f>
        <v>0.002628233138</v>
      </c>
      <c r="AS375" s="86">
        <f>X375 * ( (1-Baseline!B$90-Baseline!B$89) + (1-B375)*Baseline!B$90 )</f>
        <v>0.00415362661</v>
      </c>
      <c r="AT375" s="86">
        <f>Y375 * ( (1-Baseline!B$90-Baseline!B$89) + (1-B375)*Baseline!B$90 )</f>
        <v>0.0007799351428</v>
      </c>
      <c r="AU375" s="86">
        <f t="shared" si="5"/>
        <v>0.1236323453</v>
      </c>
      <c r="AV375" s="86">
        <f>AA375 * ( (1-Baseline!D$90-Baseline!D$89) + (1-B375)*Baseline!D$90 )</f>
        <v>0.001982743067</v>
      </c>
      <c r="AW375" s="86">
        <f>AB375 * ( (1-Baseline!D$90-Baseline!D$89) + (1-B375)*Baseline!D$90 )</f>
        <v>0.03118116511</v>
      </c>
      <c r="AX375" s="86">
        <f>AC375 * ( (1-Baseline!D$90-Baseline!D$89) + (1-B375)*Baseline!D$90 )</f>
        <v>0.0004574288561</v>
      </c>
      <c r="AY375" s="86">
        <f>AD375 * ( (1-Baseline!D$90-Baseline!D$89) + (1-B375)*Baseline!D$90 )</f>
        <v>0.0004735999455</v>
      </c>
      <c r="AZ375" s="86">
        <f t="shared" si="6"/>
        <v>0.03409493698</v>
      </c>
      <c r="BA375" s="86">
        <f>AF375 * ( (1-Baseline!F$90-Baseline!F$89) + (1-Baseline!B$36)*Baseline!F$90 )</f>
        <v>0.001499511208</v>
      </c>
      <c r="BB375" s="86">
        <f>AG375 * ( (1-Baseline!F$90-Baseline!F$89) + (1-Baseline!B$36)*Baseline!F$90 )</f>
        <v>0.0002188987431</v>
      </c>
      <c r="BC375" s="86">
        <f>AH375 * ( (1-Baseline!F$90-Baseline!F$89) + (1-Baseline!B$36)*Baseline!F$90 )</f>
        <v>0.03972573513</v>
      </c>
      <c r="BD375" s="86">
        <f>AI375 * ( (1-Baseline!F$90-Baseline!F$89) + (1-Baseline!B$36)*Baseline!F$90 )</f>
        <v>0.0004951185429</v>
      </c>
      <c r="BE375" s="86">
        <f t="shared" si="7"/>
        <v>0.04193926362</v>
      </c>
      <c r="BF375" s="86">
        <f>AK375 * ( (1-Baseline!H$90-Baseline!H$89) + (1-Baseline!B$36)*Baseline!H$90 )</f>
        <v>0.00003061933316</v>
      </c>
      <c r="BG375" s="86">
        <f>AL375 * ( (1-Baseline!H$90-Baseline!H$89) + (1-Baseline!B$36)*Baseline!H$90 )</f>
        <v>0.0002495292754</v>
      </c>
      <c r="BH375" s="86">
        <f>AM375 * ( (1-Baseline!H$90-Baseline!H$89) + (1-Baseline!B$36)*Baseline!H$90 )</f>
        <v>0.00005384236986</v>
      </c>
      <c r="BI375" s="86">
        <f>AN375 * ( (1-Baseline!H$90-Baseline!H$89) + (1-Baseline!B$36)*Baseline!H$90 )</f>
        <v>0.02746456492</v>
      </c>
      <c r="BJ375" s="86">
        <f t="shared" si="8"/>
        <v>0.0277985559</v>
      </c>
      <c r="BK375" s="62"/>
      <c r="BL375" s="86">
        <f t="shared" si="19"/>
        <v>0.9388364358</v>
      </c>
      <c r="BM375" s="86">
        <f t="shared" si="20"/>
        <v>0.02125845896</v>
      </c>
      <c r="BN375" s="86">
        <f t="shared" si="21"/>
        <v>0.03359660128</v>
      </c>
      <c r="BO375" s="86">
        <f t="shared" si="22"/>
        <v>0.006308503984</v>
      </c>
      <c r="BP375" s="86">
        <f t="shared" si="9"/>
        <v>1</v>
      </c>
      <c r="BQ375" s="86">
        <f t="shared" si="23"/>
        <v>0.05815359238</v>
      </c>
      <c r="BR375" s="86">
        <f t="shared" si="24"/>
        <v>0.9145394558</v>
      </c>
      <c r="BS375" s="86">
        <f t="shared" si="25"/>
        <v>0.01341632796</v>
      </c>
      <c r="BT375" s="86">
        <f t="shared" si="26"/>
        <v>0.01389062387</v>
      </c>
      <c r="BU375" s="86">
        <f t="shared" si="10"/>
        <v>1</v>
      </c>
      <c r="BV375" s="86">
        <f t="shared" si="27"/>
        <v>0.03575435234</v>
      </c>
      <c r="BW375" s="86">
        <f t="shared" si="28"/>
        <v>0.005219422666</v>
      </c>
      <c r="BX375" s="86">
        <f t="shared" si="29"/>
        <v>0.9472206161</v>
      </c>
      <c r="BY375" s="86">
        <f t="shared" si="30"/>
        <v>0.01180560888</v>
      </c>
      <c r="BZ375" s="86">
        <f t="shared" si="11"/>
        <v>1</v>
      </c>
      <c r="CA375" s="86">
        <f t="shared" si="31"/>
        <v>0.001101472079</v>
      </c>
      <c r="CB375" s="86">
        <f t="shared" si="32"/>
        <v>0.008976339502</v>
      </c>
      <c r="CC375" s="86">
        <f t="shared" si="33"/>
        <v>0.001936876507</v>
      </c>
      <c r="CD375" s="86">
        <f t="shared" si="34"/>
        <v>0.9879853119</v>
      </c>
      <c r="CE375" s="86">
        <f t="shared" si="12"/>
        <v>1</v>
      </c>
      <c r="CF375" s="62"/>
      <c r="CG375" s="86">
        <f t="shared" si="35"/>
        <v>0.9388364358</v>
      </c>
      <c r="CH375" s="86">
        <f t="shared" si="36"/>
        <v>0.02125845896</v>
      </c>
      <c r="CI375" s="86">
        <f t="shared" si="37"/>
        <v>0.03359660128</v>
      </c>
      <c r="CJ375" s="86">
        <f t="shared" si="38"/>
        <v>0.006308503984</v>
      </c>
      <c r="CK375" s="86">
        <f t="shared" si="13"/>
        <v>1</v>
      </c>
      <c r="CL375" s="86">
        <f t="shared" si="39"/>
        <v>0.05815359238</v>
      </c>
      <c r="CM375" s="86">
        <f t="shared" si="40"/>
        <v>0.9145394558</v>
      </c>
      <c r="CN375" s="86">
        <f t="shared" si="41"/>
        <v>0.01341632796</v>
      </c>
      <c r="CO375" s="86">
        <f t="shared" si="42"/>
        <v>0.01389062387</v>
      </c>
      <c r="CP375" s="86">
        <f t="shared" si="14"/>
        <v>1</v>
      </c>
      <c r="CQ375" s="86">
        <f t="shared" si="43"/>
        <v>0.03575435234</v>
      </c>
      <c r="CR375" s="86">
        <f t="shared" si="44"/>
        <v>0.005219422666</v>
      </c>
      <c r="CS375" s="86">
        <f t="shared" si="45"/>
        <v>0.9472206161</v>
      </c>
      <c r="CT375" s="86">
        <f t="shared" si="46"/>
        <v>0.01180560888</v>
      </c>
      <c r="CU375" s="86">
        <f t="shared" si="15"/>
        <v>1</v>
      </c>
      <c r="CV375" s="86">
        <f t="shared" si="47"/>
        <v>0.001101472079</v>
      </c>
      <c r="CW375" s="86">
        <f t="shared" si="48"/>
        <v>0.008976339502</v>
      </c>
      <c r="CX375" s="86">
        <f t="shared" si="49"/>
        <v>0.001936876507</v>
      </c>
      <c r="CY375" s="86">
        <f t="shared" si="50"/>
        <v>0.9879853119</v>
      </c>
      <c r="CZ375" s="86">
        <f t="shared" si="16"/>
        <v>1</v>
      </c>
      <c r="DA375" s="62"/>
      <c r="DB375" s="86">
        <f>(AQ375*Baseline!B$7 + AV375*Baseline!B$11 + BA375*Baseline!B$16 + BF375*Baseline!B$18)</f>
        <v>66972.04822</v>
      </c>
      <c r="DC375" s="86">
        <f>(AR375*Baseline!B$7 + AW375*Baseline!B$11 + BB375*Baseline!B$16 + BG375*Baseline!B$18)</f>
        <v>80303.88695</v>
      </c>
      <c r="DD375" s="86">
        <f>(AS375*Baseline!B$7 + AX375*Baseline!B$11 + BC375*Baseline!B$16 + BH375*Baseline!B$18)</f>
        <v>138549.7364</v>
      </c>
      <c r="DE375" s="86">
        <f>(AT375*Baseline!B$7 + AY375*Baseline!B$11 + BD375*Baseline!B$16 + BI375*Baseline!B$18)</f>
        <v>1260677.509</v>
      </c>
      <c r="DF375" s="86">
        <f t="shared" si="17"/>
        <v>1546503.181</v>
      </c>
      <c r="DG375" s="62"/>
      <c r="DH375" s="86">
        <f t="shared" si="51"/>
        <v>0.04330547072</v>
      </c>
      <c r="DI375" s="86">
        <f t="shared" si="52"/>
        <v>0.05192610525</v>
      </c>
      <c r="DJ375" s="86">
        <f t="shared" si="53"/>
        <v>0.08958904069</v>
      </c>
      <c r="DK375" s="86">
        <f t="shared" si="54"/>
        <v>0.8151793833</v>
      </c>
      <c r="DL375" s="86">
        <f t="shared" si="18"/>
        <v>1</v>
      </c>
      <c r="DM375" s="62"/>
      <c r="DN375" s="86">
        <f>DH375 / (Baseline!B$7/Baseline!B$17)</f>
        <v>4.622574166</v>
      </c>
      <c r="DO375" s="86">
        <f>DI375 / (Baseline!B$11/Baseline!B$17)</f>
        <v>1.253521034</v>
      </c>
      <c r="DP375" s="86">
        <f>DJ375 / (Baseline!B$16/Baseline!B$17)</f>
        <v>1.384421423</v>
      </c>
      <c r="DQ375" s="86">
        <f>DK375 / (Baseline!B$18/Baseline!B$17)</f>
        <v>0.9216322587</v>
      </c>
      <c r="DR375" s="62"/>
      <c r="DS375" s="86">
        <f>DH375 / Baseline!H$117</f>
        <v>1.732526889</v>
      </c>
      <c r="DT375" s="86">
        <f>DI375 / Baseline!H$118</f>
        <v>1.168859342</v>
      </c>
      <c r="DU375" s="86">
        <f>DJ375 / Baseline!H$119</f>
        <v>1.070984515</v>
      </c>
      <c r="DV375" s="86">
        <f>DK375 / Baseline!H$120</f>
        <v>0.9625123627</v>
      </c>
      <c r="DW375" s="87"/>
      <c r="DX375" s="86">
        <f>(AU375*Baseline!B$34)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0.03107438304</v>
      </c>
      <c r="DY375" s="86">
        <f>(AZ375*Baseline!B$34) + (Baseline!D$90*(1-Baseline!D$91)*Baseline!B$35) + (Baseline!D$90*Baseline!D$91*((1-Baseline!D$92)*Baseline!B$40 + Baseline!D$92*Baseline!B$41))</f>
        <v>0.01152780855</v>
      </c>
      <c r="DZ375" s="86">
        <f>(BE375*Baseline!B$34) + (Baseline!F$90*(1-Baseline!F$91)*Baseline!B$35) + (Baseline!F$90*Baseline!F$91*((1-Baseline!F$92)*Baseline!B$40 + Baseline!F$92*Baseline!B$41))</f>
        <v>0.01402152954</v>
      </c>
      <c r="EA375" s="86">
        <f>(BJ375*Baseline!B$34) + (Baseline!H$90*(1-Baseline!H$91)*Baseline!B$35) + (Baseline!H$90*Baseline!H$91*((1-Baseline!H$92)*Baseline!B$40 + Baseline!H$92*Baseline!B$41))</f>
        <v>0.009314783385</v>
      </c>
      <c r="EB375" s="86">
        <f>( DX375*Baseline!B$7 + DY375*Baseline!B$11 + DZ375*Baseline!B$16 + EA375*Baseline!B$18 ) / Baseline!B$17</f>
        <v>0.009914889927</v>
      </c>
    </row>
    <row r="376">
      <c r="A376" s="73" t="s">
        <v>552</v>
      </c>
      <c r="B376" s="85">
        <f>MIN( MAX( NORMINV( MCrands!B376, (B$5+B$4)/2, (B$5-B$4)/3.29 ), 0 ), 1 )</f>
        <v>0.4066167083</v>
      </c>
      <c r="C376" s="85">
        <f>MAX( NORMINV( MCrands!C376, (C$5+C$4)/2, (C$5-C$4)/3.29 ), 0 )</f>
        <v>2.654728549</v>
      </c>
      <c r="D376" s="83"/>
      <c r="E376" s="84">
        <f>Baseline!B$33 * (C376 * Baseline!B$68*Baseline!B$68/Baseline!B$75 + Baseline!B$46 * Baseline!B$54*Baseline!B$54/Baseline!B$76 + Baseline!B$47 * Baseline!B$55*Baseline!B$55/Baseline!B$77 + Baseline!B$56*Baseline!B$56/Baseline!B$78)</f>
        <v>0.00001884503293</v>
      </c>
      <c r="F376" s="84">
        <f>Baseline!B$33 * (C376 * Baseline!B$68*Baseline!B$59/Baseline!B$75 + Baseline!B$46 * Baseline!B$54*Baseline!B$69/Baseline!B$76 + Baseline!B$47 * Baseline!B$55*Baseline!B$57/Baseline!B$77 + Baseline!B$56*Baseline!B$58/Baseline!B$78)</f>
        <v>0.00000023921497</v>
      </c>
      <c r="G376" s="85">
        <f>Baseline!B$33 * (C376 * Baseline!B$68*Baseline!B$60/Baseline!B$75 + Baseline!B$46 * Baseline!B$54*Baseline!B$61/Baseline!B$76 + Baseline!B$47 * Baseline!B$55*Baseline!B$70/Baseline!B$77 + Baseline!B$56*Baseline!B$62/Baseline!B$78)</f>
        <v>0.0000002007900895</v>
      </c>
      <c r="H376" s="84">
        <f>Baseline!B$33 * (C376 * Baseline!B$68*Baseline!B$63/Baseline!B$75 + Baseline!B$46 * Baseline!B$54*Baseline!B$64/Baseline!B$76 + Baseline!B$47 * Baseline!B$55*Baseline!B$65/Baseline!B$77 + Baseline!B$56*Baseline!B$71/Baseline!B$78)</f>
        <v>0.000000003726105308</v>
      </c>
      <c r="I376" s="84">
        <f>Baseline!B$33 * (C376 * Baseline!B$59*Baseline!B$68/Baseline!B$75 + Baseline!B$46 * Baseline!B$69*Baseline!B$54/Baseline!B$76 + Baseline!B$47 * Baseline!B$57*Baseline!B$55/Baseline!B$77 + Baseline!B$58*Baseline!B$56/Baseline!B$78)</f>
        <v>0.00000023921497</v>
      </c>
      <c r="J376" s="85">
        <f>Baseline!B$33 * (C376 * Baseline!B$59*Baseline!B$59/Baseline!B$75 + Baseline!B$46 * Baseline!B$69*Baseline!B$69/Baseline!B$76 + Baseline!B$47 * Baseline!B$57*Baseline!B$57/Baseline!B$77 + Baseline!B$58*Baseline!B$58/Baseline!B$78)</f>
        <v>0.000002116574458</v>
      </c>
      <c r="K376" s="84">
        <f>Baseline!B$33 * (C376 * Baseline!B$59*Baseline!B$60/Baseline!B$75 + Baseline!B$46 * Baseline!B$69*Baseline!B$61/Baseline!B$76 + Baseline!B$47 * Baseline!B$57*Baseline!B$70/Baseline!B$77 + Baseline!B$58*Baseline!B$62/Baseline!B$78)</f>
        <v>0.00000001648984922</v>
      </c>
      <c r="L376" s="85">
        <f>Baseline!B$33 * (C376 * Baseline!B$59*Baseline!B$63/Baseline!B$75 + Baseline!B$46 * Baseline!B$69*Baseline!B$64/Baseline!B$76 + Baseline!B$47 * Baseline!B$57*Baseline!B$65/Baseline!B$77 + Baseline!B$58*Baseline!B$71/Baseline!B$78)</f>
        <v>0.0000000170727967</v>
      </c>
      <c r="M376" s="84">
        <f>Baseline!B$33 * (C376 * Baseline!B$60*Baseline!B$68/Baseline!B$75 + Baseline!B$46 * Baseline!B$61*Baseline!B$54/Baseline!B$76 + Baseline!B$47 * Baseline!B$70*Baseline!B$55/Baseline!B$77 + Baseline!B$62*Baseline!B$56/Baseline!B$78)</f>
        <v>0.0000002007900895</v>
      </c>
      <c r="N376" s="85">
        <f>Baseline!B$33 * (C376 * Baseline!B$60*Baseline!B$59/Baseline!B$75 + Baseline!B$46 * Baseline!B$61*Baseline!B$69/Baseline!B$76 + Baseline!B$47 * Baseline!B$70*Baseline!B$57/Baseline!B$77 + Baseline!B$62*Baseline!B$58/Baseline!B$78)</f>
        <v>0.00000001648984922</v>
      </c>
      <c r="O376" s="85">
        <f>Baseline!B$33 * (C376 * Baseline!B$60*Baseline!B$60/Baseline!B$75 + Baseline!B$46 * Baseline!B$61*Baseline!B$61/Baseline!B$76 + Baseline!B$47 * Baseline!B$70*Baseline!B$70/Baseline!B$77 + Baseline!B$62*Baseline!B$62/Baseline!B$78)</f>
        <v>0.000001589267682</v>
      </c>
      <c r="P376" s="84">
        <f>Baseline!B$33 * (C376 * Baseline!B$60*Baseline!B$63/Baseline!B$75 + Baseline!B$46 * Baseline!B$61*Baseline!B$64/Baseline!B$76 + Baseline!B$47 * Baseline!B$70*Baseline!B$65/Baseline!B$77 + Baseline!B$62*Baseline!B$71/Baseline!B$78)</f>
        <v>0.000000001956407662</v>
      </c>
      <c r="Q376" s="84">
        <f>Baseline!B$33 * (C376 * Baseline!B$63*Baseline!B$68/Baseline!B$75 + Baseline!B$46 * Baseline!B$64*Baseline!B$54/Baseline!B$76 + Baseline!B$47 * Baseline!B$65*Baseline!B$55/Baseline!B$77 + Baseline!B$71*Baseline!B$56/Baseline!B$78)</f>
        <v>0.000000003726105308</v>
      </c>
      <c r="R376" s="84">
        <f>Baseline!B$33 * (C376 * Baseline!B$63*Baseline!B$59/Baseline!B$75 + Baseline!B$46 * Baseline!B$64*Baseline!B$69/Baseline!B$76 + Baseline!B$47 * Baseline!B$65*Baseline!B$57/Baseline!B$77 + Baseline!B$71*Baseline!B$58/Baseline!B$78)</f>
        <v>0.0000000170727967</v>
      </c>
      <c r="S376" s="84">
        <f>Baseline!B$33 * (C376 * Baseline!B$63*Baseline!B$60/Baseline!B$75 + Baseline!B$46 * Baseline!B$64*Baseline!B$61/Baseline!B$76 + Baseline!B$47 * Baseline!B$65*Baseline!B$70/Baseline!B$77 + Baseline!B$71*Baseline!B$62/Baseline!B$78)</f>
        <v>0.000000001956407662</v>
      </c>
      <c r="T376" s="84">
        <f>Baseline!B$33 * (C376 * Baseline!B$63*Baseline!B$63/Baseline!B$75 + Baseline!B$46 * Baseline!B$64*Baseline!B$64/Baseline!B$76 + Baseline!B$47 * Baseline!B$65*Baseline!B$65/Baseline!B$77 + Baseline!B$71*Baseline!B$71/Baseline!B$78)</f>
        <v>0.0000000985672188</v>
      </c>
      <c r="U376" s="83"/>
      <c r="V376" s="84">
        <f>E376 * ( Baseline!B$89 * Baseline!B$7 )</f>
        <v>0.1955925968</v>
      </c>
      <c r="W376" s="84">
        <f>F376 * ( Baseline!D$89 * Baseline!B$11 )</f>
        <v>0.004412701834</v>
      </c>
      <c r="X376" s="84">
        <f>G376 * ( Baseline!F$89 * Baseline!B$16 )</f>
        <v>0.006974397559</v>
      </c>
      <c r="Y376" s="84">
        <f>H376 * ( Baseline!H$89 * Baseline!B$18 )</f>
        <v>0.001310372372</v>
      </c>
      <c r="Z376" s="86">
        <f t="shared" si="1"/>
        <v>0.2082900685</v>
      </c>
      <c r="AA376" s="84">
        <f>I376 * ( Baseline!B$89 * Baseline!B$7 )</f>
        <v>0.002482812174</v>
      </c>
      <c r="AB376" s="85">
        <f>J376 * ( Baseline!D$89 * Baseline!B$11 )</f>
        <v>0.03904359327</v>
      </c>
      <c r="AC376" s="85">
        <f>K376 * ( Baseline!F$89 * Baseline!B$16 )</f>
        <v>0.0005727711187</v>
      </c>
      <c r="AD376" s="85">
        <f>L376 * ( Baseline!F$89 * Baseline!B$16 )</f>
        <v>0.0005930196651</v>
      </c>
      <c r="AE376" s="86">
        <f t="shared" si="2"/>
        <v>0.04269219623</v>
      </c>
      <c r="AF376" s="86">
        <f>M376 * ( Baseline!B$89 * Baseline!B$7 )</f>
        <v>0.002084000338</v>
      </c>
      <c r="AG376" s="86">
        <f>N376 * ( Baseline!D$89 * Baseline!B$11 )</f>
        <v>0.0003041815815</v>
      </c>
      <c r="AH376" s="86">
        <f>O376 * ( Baseline!F$89 * Baseline!B$16 )</f>
        <v>0.05520284727</v>
      </c>
      <c r="AI376" s="86">
        <f>P376 * ( Baseline!H$89 * Baseline!B$18 )</f>
        <v>0.0006880166651</v>
      </c>
      <c r="AJ376" s="86">
        <f t="shared" si="3"/>
        <v>0.05827904586</v>
      </c>
      <c r="AK376" s="86">
        <f>Q376 * ( Baseline!B$89 * Baseline!B$7 )</f>
        <v>0.00003867324699</v>
      </c>
      <c r="AL376" s="86">
        <f>R376 * ( Baseline!D$89 * Baseline!B$11 )</f>
        <v>0.0003149349779</v>
      </c>
      <c r="AM376" s="86">
        <f>S376 * ( Baseline!F$89 * Baseline!B$16 )</f>
        <v>0.00006795537001</v>
      </c>
      <c r="AN376" s="86">
        <f>T376 * ( Baseline!H$89 * Baseline!B$18 )</f>
        <v>0.03466347556</v>
      </c>
      <c r="AO376" s="86">
        <f t="shared" si="4"/>
        <v>0.03508503915</v>
      </c>
      <c r="AP376" s="62"/>
      <c r="AQ376" s="86">
        <f>V376 * ( (1-Baseline!B$90-Baseline!B$89) + (1-B376)*Baseline!B$90 )</f>
        <v>0.1206241313</v>
      </c>
      <c r="AR376" s="86">
        <f>W376 * ( (1-Baseline!B$90-Baseline!B$89) + (1-B376)*Baseline!B$90 )</f>
        <v>0.002721362333</v>
      </c>
      <c r="AS376" s="86">
        <f>X376 * ( (1-Baseline!B$90-Baseline!B$89) + (1-B376)*Baseline!B$90 )</f>
        <v>0.004301188597</v>
      </c>
      <c r="AT376" s="86">
        <f>Y376 * ( (1-Baseline!B$90-Baseline!B$89) + (1-B376)*Baseline!B$90 )</f>
        <v>0.0008081212255</v>
      </c>
      <c r="AU376" s="86">
        <f t="shared" si="5"/>
        <v>0.1284548034</v>
      </c>
      <c r="AV376" s="86">
        <f>AA376 * ( (1-Baseline!D$90-Baseline!D$89) + (1-B376)*Baseline!D$90 )</f>
        <v>0.002009176311</v>
      </c>
      <c r="AW376" s="86">
        <f>AB376 * ( (1-Baseline!D$90-Baseline!D$89) + (1-B376)*Baseline!D$90 )</f>
        <v>0.03159540763</v>
      </c>
      <c r="AX376" s="86">
        <f>AC376 * ( (1-Baseline!D$90-Baseline!D$89) + (1-B376)*Baseline!D$90 )</f>
        <v>0.0004635059291</v>
      </c>
      <c r="AY376" s="86">
        <f>AD376 * ( (1-Baseline!D$90-Baseline!D$89) + (1-B376)*Baseline!D$90 )</f>
        <v>0.0004798917437</v>
      </c>
      <c r="AZ376" s="86">
        <f t="shared" si="6"/>
        <v>0.03454798162</v>
      </c>
      <c r="BA376" s="86">
        <f>AF376 * ( (1-Baseline!F$90-Baseline!F$89) + (1-Baseline!B$36)*Baseline!F$90 )</f>
        <v>0.001499713332</v>
      </c>
      <c r="BB376" s="86">
        <f>AG376 * ( (1-Baseline!F$90-Baseline!F$89) + (1-Baseline!B$36)*Baseline!F$90 )</f>
        <v>0.0002188987999</v>
      </c>
      <c r="BC376" s="86">
        <f>AH376 * ( (1-Baseline!F$90-Baseline!F$89) + (1-Baseline!B$36)*Baseline!F$90 )</f>
        <v>0.03972573539</v>
      </c>
      <c r="BD376" s="86">
        <f>AI376 * ( (1-Baseline!F$90-Baseline!F$89) + (1-Baseline!B$36)*Baseline!F$90 )</f>
        <v>0.0004951188087</v>
      </c>
      <c r="BE376" s="86">
        <f t="shared" si="7"/>
        <v>0.04193946633</v>
      </c>
      <c r="BF376" s="86">
        <f>AK376 * ( (1-Baseline!H$90-Baseline!H$89) + (1-Baseline!B$36)*Baseline!H$90 )</f>
        <v>0.00003064158706</v>
      </c>
      <c r="BG376" s="86">
        <f>AL376 * ( (1-Baseline!H$90-Baseline!H$89) + (1-Baseline!B$36)*Baseline!H$90 )</f>
        <v>0.0002495292817</v>
      </c>
      <c r="BH376" s="86">
        <f>AM376 * ( (1-Baseline!H$90-Baseline!H$89) + (1-Baseline!B$36)*Baseline!H$90 )</f>
        <v>0.00005384239876</v>
      </c>
      <c r="BI376" s="86">
        <f>AN376 * ( (1-Baseline!H$90-Baseline!H$89) + (1-Baseline!B$36)*Baseline!H$90 )</f>
        <v>0.02746456495</v>
      </c>
      <c r="BJ376" s="86">
        <f t="shared" si="8"/>
        <v>0.02779857822</v>
      </c>
      <c r="BK376" s="62"/>
      <c r="BL376" s="86">
        <f t="shared" si="19"/>
        <v>0.9390394758</v>
      </c>
      <c r="BM376" s="86">
        <f t="shared" si="20"/>
        <v>0.02118536839</v>
      </c>
      <c r="BN376" s="86">
        <f t="shared" si="21"/>
        <v>0.03348406195</v>
      </c>
      <c r="BO376" s="86">
        <f t="shared" si="22"/>
        <v>0.006291093862</v>
      </c>
      <c r="BP376" s="86">
        <f t="shared" si="9"/>
        <v>1</v>
      </c>
      <c r="BQ376" s="86">
        <f t="shared" si="23"/>
        <v>0.05815611267</v>
      </c>
      <c r="BR376" s="86">
        <f t="shared" si="24"/>
        <v>0.9145370049</v>
      </c>
      <c r="BS376" s="86">
        <f t="shared" si="25"/>
        <v>0.01341629547</v>
      </c>
      <c r="BT376" s="86">
        <f t="shared" si="26"/>
        <v>0.01389058698</v>
      </c>
      <c r="BU376" s="86">
        <f t="shared" si="10"/>
        <v>1</v>
      </c>
      <c r="BV376" s="86">
        <f t="shared" si="27"/>
        <v>0.03575899893</v>
      </c>
      <c r="BW376" s="86">
        <f t="shared" si="28"/>
        <v>0.005219398791</v>
      </c>
      <c r="BX376" s="86">
        <f t="shared" si="29"/>
        <v>0.9472160441</v>
      </c>
      <c r="BY376" s="86">
        <f t="shared" si="30"/>
        <v>0.01180555815</v>
      </c>
      <c r="BZ376" s="86">
        <f t="shared" si="11"/>
        <v>1</v>
      </c>
      <c r="CA376" s="86">
        <f t="shared" si="31"/>
        <v>0.001102271735</v>
      </c>
      <c r="CB376" s="86">
        <f t="shared" si="32"/>
        <v>0.00897633252</v>
      </c>
      <c r="CC376" s="86">
        <f t="shared" si="33"/>
        <v>0.001936875992</v>
      </c>
      <c r="CD376" s="86">
        <f t="shared" si="34"/>
        <v>0.9879845198</v>
      </c>
      <c r="CE376" s="86">
        <f t="shared" si="12"/>
        <v>1</v>
      </c>
      <c r="CF376" s="62"/>
      <c r="CG376" s="86">
        <f t="shared" si="35"/>
        <v>0.9390394758</v>
      </c>
      <c r="CH376" s="86">
        <f t="shared" si="36"/>
        <v>0.02118536839</v>
      </c>
      <c r="CI376" s="86">
        <f t="shared" si="37"/>
        <v>0.03348406195</v>
      </c>
      <c r="CJ376" s="86">
        <f t="shared" si="38"/>
        <v>0.006291093862</v>
      </c>
      <c r="CK376" s="86">
        <f t="shared" si="13"/>
        <v>1</v>
      </c>
      <c r="CL376" s="86">
        <f t="shared" si="39"/>
        <v>0.05815611267</v>
      </c>
      <c r="CM376" s="86">
        <f t="shared" si="40"/>
        <v>0.9145370049</v>
      </c>
      <c r="CN376" s="86">
        <f t="shared" si="41"/>
        <v>0.01341629547</v>
      </c>
      <c r="CO376" s="86">
        <f t="shared" si="42"/>
        <v>0.01389058698</v>
      </c>
      <c r="CP376" s="86">
        <f t="shared" si="14"/>
        <v>1</v>
      </c>
      <c r="CQ376" s="86">
        <f t="shared" si="43"/>
        <v>0.03575899893</v>
      </c>
      <c r="CR376" s="86">
        <f t="shared" si="44"/>
        <v>0.005219398791</v>
      </c>
      <c r="CS376" s="86">
        <f t="shared" si="45"/>
        <v>0.9472160441</v>
      </c>
      <c r="CT376" s="86">
        <f t="shared" si="46"/>
        <v>0.01180555815</v>
      </c>
      <c r="CU376" s="86">
        <f t="shared" si="15"/>
        <v>1</v>
      </c>
      <c r="CV376" s="86">
        <f t="shared" si="47"/>
        <v>0.001102271735</v>
      </c>
      <c r="CW376" s="86">
        <f t="shared" si="48"/>
        <v>0.00897633252</v>
      </c>
      <c r="CX376" s="86">
        <f t="shared" si="49"/>
        <v>0.001936875992</v>
      </c>
      <c r="CY376" s="86">
        <f t="shared" si="50"/>
        <v>0.9879845198</v>
      </c>
      <c r="CZ376" s="86">
        <f t="shared" si="16"/>
        <v>1</v>
      </c>
      <c r="DA376" s="62"/>
      <c r="DB376" s="86">
        <f>(AQ376*Baseline!B$7 + AV376*Baseline!B$11 + BA376*Baseline!B$16 + BF376*Baseline!B$18)</f>
        <v>69238.91865</v>
      </c>
      <c r="DC376" s="86">
        <f>(AR376*Baseline!B$7 + AW376*Baseline!B$11 + BB376*Baseline!B$16 + BG376*Baseline!B$18)</f>
        <v>81237.42054</v>
      </c>
      <c r="DD376" s="86">
        <f>(AS376*Baseline!B$7 + AX376*Baseline!B$11 + BC376*Baseline!B$16 + BH376*Baseline!B$18)</f>
        <v>138634.3388</v>
      </c>
      <c r="DE376" s="86">
        <f>(AT376*Baseline!B$7 + AY376*Baseline!B$11 + BD376*Baseline!B$16 + BI376*Baseline!B$18)</f>
        <v>1260704.675</v>
      </c>
      <c r="DF376" s="86">
        <f t="shared" si="17"/>
        <v>1549815.353</v>
      </c>
      <c r="DG376" s="62"/>
      <c r="DH376" s="86">
        <f t="shared" si="51"/>
        <v>0.04467559217</v>
      </c>
      <c r="DI376" s="86">
        <f t="shared" si="52"/>
        <v>0.05241748341</v>
      </c>
      <c r="DJ376" s="86">
        <f t="shared" si="53"/>
        <v>0.08945216507</v>
      </c>
      <c r="DK376" s="86">
        <f t="shared" si="54"/>
        <v>0.8134547593</v>
      </c>
      <c r="DL376" s="86">
        <f t="shared" si="18"/>
        <v>1</v>
      </c>
      <c r="DM376" s="62"/>
      <c r="DN376" s="86">
        <f>DH376 / (Baseline!B$7/Baseline!B$17)</f>
        <v>4.768825619</v>
      </c>
      <c r="DO376" s="86">
        <f>DI376 / (Baseline!B$11/Baseline!B$17)</f>
        <v>1.265383138</v>
      </c>
      <c r="DP376" s="86">
        <f>DJ376 / (Baseline!B$16/Baseline!B$17)</f>
        <v>1.382306281</v>
      </c>
      <c r="DQ376" s="86">
        <f>DK376 / (Baseline!B$18/Baseline!B$17)</f>
        <v>0.919682419</v>
      </c>
      <c r="DR376" s="62"/>
      <c r="DS376" s="86">
        <f>DH376 / Baseline!H$117</f>
        <v>1.787341493</v>
      </c>
      <c r="DT376" s="86">
        <f>DI376 / Baseline!H$118</f>
        <v>1.17992029</v>
      </c>
      <c r="DU376" s="86">
        <f>DJ376 / Baseline!H$119</f>
        <v>1.069348247</v>
      </c>
      <c r="DV376" s="86">
        <f>DK376 / Baseline!H$120</f>
        <v>0.9604760356</v>
      </c>
      <c r="DW376" s="87"/>
      <c r="DX376" s="86">
        <f>(AU376*Baseline!B$34)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0.03179775177</v>
      </c>
      <c r="DY376" s="86">
        <f>(AZ376*Baseline!B$34) + (Baseline!D$90*(1-Baseline!D$91)*Baseline!B$35) + (Baseline!D$90*Baseline!D$91*((1-Baseline!D$92)*Baseline!B$40 + Baseline!D$92*Baseline!B$41))</f>
        <v>0.01159576524</v>
      </c>
      <c r="DZ376" s="86">
        <f>(BE376*Baseline!B$34) + (Baseline!F$90*(1-Baseline!F$91)*Baseline!B$35) + (Baseline!F$90*Baseline!F$91*((1-Baseline!F$92)*Baseline!B$40 + Baseline!F$92*Baseline!B$41))</f>
        <v>0.01402155995</v>
      </c>
      <c r="EA376" s="86">
        <f>(BJ376*Baseline!B$34) + (Baseline!H$90*(1-Baseline!H$91)*Baseline!B$35) + (Baseline!H$90*Baseline!H$91*((1-Baseline!H$92)*Baseline!B$40 + Baseline!H$92*Baseline!B$41))</f>
        <v>0.009314786733</v>
      </c>
      <c r="EB376" s="86">
        <f>( DX376*Baseline!B$7 + DY376*Baseline!B$11 + DZ376*Baseline!B$16 + EA376*Baseline!B$18 ) / Baseline!B$17</f>
        <v>0.009924486613</v>
      </c>
    </row>
    <row r="377">
      <c r="A377" s="73" t="s">
        <v>553</v>
      </c>
      <c r="B377" s="85">
        <f>MIN( MAX( NORMINV( MCrands!B377, (B$5+B$4)/2, (B$5-B$4)/3.29 ), 0 ), 1 )</f>
        <v>0.5065154227</v>
      </c>
      <c r="C377" s="85">
        <f>MAX( NORMINV( MCrands!C377, (C$5+C$4)/2, (C$5-C$4)/3.29 ), 0 )</f>
        <v>2.563349567</v>
      </c>
      <c r="D377" s="83"/>
      <c r="E377" s="84">
        <f>Baseline!B$33 * (C377 * Baseline!B$68*Baseline!B$68/Baseline!B$75 + Baseline!B$46 * Baseline!B$54*Baseline!B$54/Baseline!B$76 + Baseline!B$47 * Baseline!B$55*Baseline!B$55/Baseline!B$77 + Baseline!B$56*Baseline!B$56/Baseline!B$78)</f>
        <v>0.00001819806754</v>
      </c>
      <c r="F377" s="84">
        <f>Baseline!B$33 * (C377 * Baseline!B$68*Baseline!B$59/Baseline!B$75 + Baseline!B$46 * Baseline!B$54*Baseline!B$69/Baseline!B$76 + Baseline!B$47 * Baseline!B$55*Baseline!B$57/Baseline!B$77 + Baseline!B$56*Baseline!B$58/Baseline!B$78)</f>
        <v>0.0000002391128176</v>
      </c>
      <c r="G377" s="85">
        <f>Baseline!B$33 * (C377 * Baseline!B$68*Baseline!B$60/Baseline!B$75 + Baseline!B$46 * Baseline!B$54*Baseline!B$61/Baseline!B$76 + Baseline!B$47 * Baseline!B$55*Baseline!B$70/Baseline!B$77 + Baseline!B$56*Baseline!B$62/Baseline!B$78)</f>
        <v>0.0000002005389647</v>
      </c>
      <c r="H377" s="84">
        <f>Baseline!B$33 * (C377 * Baseline!B$68*Baseline!B$63/Baseline!B$75 + Baseline!B$46 * Baseline!B$54*Baseline!B$64/Baseline!B$76 + Baseline!B$47 * Baseline!B$55*Baseline!B$65/Baseline!B$77 + Baseline!B$56*Baseline!B$71/Baseline!B$78)</f>
        <v>0.000000003700992836</v>
      </c>
      <c r="I377" s="84">
        <f>Baseline!B$33 * (C377 * Baseline!B$59*Baseline!B$68/Baseline!B$75 + Baseline!B$46 * Baseline!B$69*Baseline!B$54/Baseline!B$76 + Baseline!B$47 * Baseline!B$57*Baseline!B$55/Baseline!B$77 + Baseline!B$58*Baseline!B$56/Baseline!B$78)</f>
        <v>0.0000002391128176</v>
      </c>
      <c r="J377" s="85">
        <f>Baseline!B$33 * (C377 * Baseline!B$59*Baseline!B$59/Baseline!B$75 + Baseline!B$46 * Baseline!B$69*Baseline!B$69/Baseline!B$76 + Baseline!B$47 * Baseline!B$57*Baseline!B$57/Baseline!B$77 + Baseline!B$58*Baseline!B$58/Baseline!B$78)</f>
        <v>0.000002116574442</v>
      </c>
      <c r="K377" s="84">
        <f>Baseline!B$33 * (C377 * Baseline!B$59*Baseline!B$60/Baseline!B$75 + Baseline!B$46 * Baseline!B$69*Baseline!B$61/Baseline!B$76 + Baseline!B$47 * Baseline!B$57*Baseline!B$70/Baseline!B$77 + Baseline!B$58*Baseline!B$62/Baseline!B$78)</f>
        <v>0.00000001648980957</v>
      </c>
      <c r="L377" s="85">
        <f>Baseline!B$33 * (C377 * Baseline!B$59*Baseline!B$63/Baseline!B$75 + Baseline!B$46 * Baseline!B$69*Baseline!B$64/Baseline!B$76 + Baseline!B$47 * Baseline!B$57*Baseline!B$65/Baseline!B$77 + Baseline!B$58*Baseline!B$71/Baseline!B$78)</f>
        <v>0.00000001707279273</v>
      </c>
      <c r="M377" s="84">
        <f>Baseline!B$33 * (C377 * Baseline!B$60*Baseline!B$68/Baseline!B$75 + Baseline!B$46 * Baseline!B$61*Baseline!B$54/Baseline!B$76 + Baseline!B$47 * Baseline!B$70*Baseline!B$55/Baseline!B$77 + Baseline!B$62*Baseline!B$56/Baseline!B$78)</f>
        <v>0.0000002005389647</v>
      </c>
      <c r="N377" s="85">
        <f>Baseline!B$33 * (C377 * Baseline!B$60*Baseline!B$59/Baseline!B$75 + Baseline!B$46 * Baseline!B$61*Baseline!B$69/Baseline!B$76 + Baseline!B$47 * Baseline!B$70*Baseline!B$57/Baseline!B$77 + Baseline!B$62*Baseline!B$58/Baseline!B$78)</f>
        <v>0.00000001648980957</v>
      </c>
      <c r="O377" s="85">
        <f>Baseline!B$33 * (C377 * Baseline!B$60*Baseline!B$60/Baseline!B$75 + Baseline!B$46 * Baseline!B$61*Baseline!B$61/Baseline!B$76 + Baseline!B$47 * Baseline!B$70*Baseline!B$70/Baseline!B$77 + Baseline!B$62*Baseline!B$62/Baseline!B$78)</f>
        <v>0.000001589267584</v>
      </c>
      <c r="P377" s="84">
        <f>Baseline!B$33 * (C377 * Baseline!B$60*Baseline!B$63/Baseline!B$75 + Baseline!B$46 * Baseline!B$61*Baseline!B$64/Baseline!B$76 + Baseline!B$47 * Baseline!B$70*Baseline!B$65/Baseline!B$77 + Baseline!B$62*Baseline!B$71/Baseline!B$78)</f>
        <v>0.000000001956397914</v>
      </c>
      <c r="Q377" s="84">
        <f>Baseline!B$33 * (C377 * Baseline!B$63*Baseline!B$68/Baseline!B$75 + Baseline!B$46 * Baseline!B$64*Baseline!B$54/Baseline!B$76 + Baseline!B$47 * Baseline!B$65*Baseline!B$55/Baseline!B$77 + Baseline!B$71*Baseline!B$56/Baseline!B$78)</f>
        <v>0.000000003700992836</v>
      </c>
      <c r="R377" s="84">
        <f>Baseline!B$33 * (C377 * Baseline!B$63*Baseline!B$59/Baseline!B$75 + Baseline!B$46 * Baseline!B$64*Baseline!B$69/Baseline!B$76 + Baseline!B$47 * Baseline!B$65*Baseline!B$57/Baseline!B$77 + Baseline!B$71*Baseline!B$58/Baseline!B$78)</f>
        <v>0.00000001707279273</v>
      </c>
      <c r="S377" s="84">
        <f>Baseline!B$33 * (C377 * Baseline!B$63*Baseline!B$60/Baseline!B$75 + Baseline!B$46 * Baseline!B$64*Baseline!B$61/Baseline!B$76 + Baseline!B$47 * Baseline!B$65*Baseline!B$70/Baseline!B$77 + Baseline!B$71*Baseline!B$62/Baseline!B$78)</f>
        <v>0.000000001956397914</v>
      </c>
      <c r="T377" s="84">
        <f>Baseline!B$33 * (C377 * Baseline!B$63*Baseline!B$63/Baseline!B$75 + Baseline!B$46 * Baseline!B$64*Baseline!B$64/Baseline!B$76 + Baseline!B$47 * Baseline!B$65*Baseline!B$65/Baseline!B$77 + Baseline!B$71*Baseline!B$71/Baseline!B$78)</f>
        <v>0.00000009856721783</v>
      </c>
      <c r="U377" s="83"/>
      <c r="V377" s="84">
        <f>E377 * ( Baseline!B$89 * Baseline!B$7 )</f>
        <v>0.188877743</v>
      </c>
      <c r="W377" s="84">
        <f>F377 * ( Baseline!D$89 * Baseline!B$11 )</f>
        <v>0.00441081747</v>
      </c>
      <c r="X377" s="84">
        <f>G377 * ( Baseline!F$89 * Baseline!B$16 )</f>
        <v>0.0069656748</v>
      </c>
      <c r="Y377" s="84">
        <f>H377 * ( Baseline!H$89 * Baseline!B$18 )</f>
        <v>0.001301540981</v>
      </c>
      <c r="Z377" s="86">
        <f t="shared" si="1"/>
        <v>0.2015557762</v>
      </c>
      <c r="AA377" s="84">
        <f>I377 * ( Baseline!B$89 * Baseline!B$7 )</f>
        <v>0.002481751934</v>
      </c>
      <c r="AB377" s="85">
        <f>J377 * ( Baseline!D$89 * Baseline!B$11 )</f>
        <v>0.03904359297</v>
      </c>
      <c r="AC377" s="85">
        <f>K377 * ( Baseline!F$89 * Baseline!B$16 )</f>
        <v>0.0005727697414</v>
      </c>
      <c r="AD377" s="85">
        <f>L377 * ( Baseline!F$89 * Baseline!B$16 )</f>
        <v>0.0005930195274</v>
      </c>
      <c r="AE377" s="86">
        <f t="shared" si="2"/>
        <v>0.04269113417</v>
      </c>
      <c r="AF377" s="86">
        <f>M377 * ( Baseline!B$89 * Baseline!B$7 )</f>
        <v>0.002081393915</v>
      </c>
      <c r="AG377" s="86">
        <f>N377 * ( Baseline!D$89 * Baseline!B$11 )</f>
        <v>0.0003041808501</v>
      </c>
      <c r="AH377" s="86">
        <f>O377 * ( Baseline!F$89 * Baseline!B$16 )</f>
        <v>0.05520284389</v>
      </c>
      <c r="AI377" s="86">
        <f>P377 * ( Baseline!H$89 * Baseline!B$18 )</f>
        <v>0.0006880132371</v>
      </c>
      <c r="AJ377" s="86">
        <f t="shared" si="3"/>
        <v>0.05827643189</v>
      </c>
      <c r="AK377" s="86">
        <f>Q377 * ( Baseline!B$89 * Baseline!B$7 )</f>
        <v>0.00003841260464</v>
      </c>
      <c r="AL377" s="86">
        <f>R377 * ( Baseline!D$89 * Baseline!B$11 )</f>
        <v>0.0003149349047</v>
      </c>
      <c r="AM377" s="86">
        <f>S377 * ( Baseline!F$89 * Baseline!B$16 )</f>
        <v>0.00006795503143</v>
      </c>
      <c r="AN377" s="86">
        <f>T377 * ( Baseline!H$89 * Baseline!B$18 )</f>
        <v>0.03466347521</v>
      </c>
      <c r="AO377" s="86">
        <f t="shared" si="4"/>
        <v>0.03508477776</v>
      </c>
      <c r="AP377" s="62"/>
      <c r="AQ377" s="86">
        <f>V377 * ( (1-Baseline!B$90-Baseline!B$89) + (1-B377)*Baseline!B$90 )</f>
        <v>0.09968991334</v>
      </c>
      <c r="AR377" s="86">
        <f>W377 * ( (1-Baseline!B$90-Baseline!B$89) + (1-B377)*Baseline!B$90 )</f>
        <v>0.002328035079</v>
      </c>
      <c r="AS377" s="86">
        <f>X377 * ( (1-Baseline!B$90-Baseline!B$89) + (1-B377)*Baseline!B$90 )</f>
        <v>0.003676492032</v>
      </c>
      <c r="AT377" s="86">
        <f>Y377 * ( (1-Baseline!B$90-Baseline!B$89) + (1-B377)*Baseline!B$90 )</f>
        <v>0.0006869549879</v>
      </c>
      <c r="AU377" s="86">
        <f t="shared" si="5"/>
        <v>0.1063813954</v>
      </c>
      <c r="AV377" s="86">
        <f>AA377 * ( (1-Baseline!D$90-Baseline!D$89) + (1-B377)*Baseline!D$90 )</f>
        <v>0.001897248454</v>
      </c>
      <c r="AW377" s="86">
        <f>AB377 * ( (1-Baseline!D$90-Baseline!D$89) + (1-B377)*Baseline!D$90 )</f>
        <v>0.02984802607</v>
      </c>
      <c r="AX377" s="86">
        <f>AC377 * ( (1-Baseline!D$90-Baseline!D$89) + (1-B377)*Baseline!D$90 )</f>
        <v>0.0004378707202</v>
      </c>
      <c r="AY377" s="86">
        <f>AD377 * ( (1-Baseline!D$90-Baseline!D$89) + (1-B377)*Baseline!D$90 )</f>
        <v>0.0004533512662</v>
      </c>
      <c r="AZ377" s="86">
        <f t="shared" si="6"/>
        <v>0.03263649651</v>
      </c>
      <c r="BA377" s="86">
        <f>AF377 * ( (1-Baseline!F$90-Baseline!F$89) + (1-Baseline!B$36)*Baseline!F$90 )</f>
        <v>0.001497837666</v>
      </c>
      <c r="BB377" s="86">
        <f>AG377 * ( (1-Baseline!F$90-Baseline!F$89) + (1-Baseline!B$36)*Baseline!F$90 )</f>
        <v>0.0002188982735</v>
      </c>
      <c r="BC377" s="86">
        <f>AH377 * ( (1-Baseline!F$90-Baseline!F$89) + (1-Baseline!B$36)*Baseline!F$90 )</f>
        <v>0.03972573295</v>
      </c>
      <c r="BD377" s="86">
        <f>AI377 * ( (1-Baseline!F$90-Baseline!F$89) + (1-Baseline!B$36)*Baseline!F$90 )</f>
        <v>0.0004951163419</v>
      </c>
      <c r="BE377" s="86">
        <f t="shared" si="7"/>
        <v>0.04193758523</v>
      </c>
      <c r="BF377" s="86">
        <f>AK377 * ( (1-Baseline!H$90-Baseline!H$89) + (1-Baseline!B$36)*Baseline!H$90 )</f>
        <v>0.00003043507491</v>
      </c>
      <c r="BG377" s="86">
        <f>AL377 * ( (1-Baseline!H$90-Baseline!H$89) + (1-Baseline!B$36)*Baseline!H$90 )</f>
        <v>0.0002495292237</v>
      </c>
      <c r="BH377" s="86">
        <f>AM377 * ( (1-Baseline!H$90-Baseline!H$89) + (1-Baseline!B$36)*Baseline!H$90 )</f>
        <v>0.0000538421305</v>
      </c>
      <c r="BI377" s="86">
        <f>AN377 * ( (1-Baseline!H$90-Baseline!H$89) + (1-Baseline!B$36)*Baseline!H$90 )</f>
        <v>0.02746456468</v>
      </c>
      <c r="BJ377" s="86">
        <f t="shared" si="8"/>
        <v>0.02779837111</v>
      </c>
      <c r="BK377" s="62"/>
      <c r="BL377" s="86">
        <f t="shared" si="19"/>
        <v>0.9370991321</v>
      </c>
      <c r="BM377" s="86">
        <f t="shared" si="20"/>
        <v>0.02188385544</v>
      </c>
      <c r="BN377" s="86">
        <f t="shared" si="21"/>
        <v>0.03455953945</v>
      </c>
      <c r="BO377" s="86">
        <f t="shared" si="22"/>
        <v>0.006457472992</v>
      </c>
      <c r="BP377" s="86">
        <f t="shared" si="9"/>
        <v>1</v>
      </c>
      <c r="BQ377" s="86">
        <f t="shared" si="23"/>
        <v>0.05813272432</v>
      </c>
      <c r="BR377" s="86">
        <f t="shared" si="24"/>
        <v>0.9145597494</v>
      </c>
      <c r="BS377" s="86">
        <f t="shared" si="25"/>
        <v>0.01341659697</v>
      </c>
      <c r="BT377" s="86">
        <f t="shared" si="26"/>
        <v>0.01389092932</v>
      </c>
      <c r="BU377" s="86">
        <f t="shared" si="10"/>
        <v>1</v>
      </c>
      <c r="BV377" s="86">
        <f t="shared" si="27"/>
        <v>0.03571587771</v>
      </c>
      <c r="BW377" s="86">
        <f t="shared" si="28"/>
        <v>0.005219620354</v>
      </c>
      <c r="BX377" s="86">
        <f t="shared" si="29"/>
        <v>0.9472584731</v>
      </c>
      <c r="BY377" s="86">
        <f t="shared" si="30"/>
        <v>0.01180602887</v>
      </c>
      <c r="BZ377" s="86">
        <f t="shared" si="11"/>
        <v>1</v>
      </c>
      <c r="CA377" s="86">
        <f t="shared" si="31"/>
        <v>0.001094851018</v>
      </c>
      <c r="CB377" s="86">
        <f t="shared" si="32"/>
        <v>0.008976397312</v>
      </c>
      <c r="CC377" s="86">
        <f t="shared" si="33"/>
        <v>0.001936880772</v>
      </c>
      <c r="CD377" s="86">
        <f t="shared" si="34"/>
        <v>0.9879918709</v>
      </c>
      <c r="CE377" s="86">
        <f t="shared" si="12"/>
        <v>1</v>
      </c>
      <c r="CF377" s="62"/>
      <c r="CG377" s="86">
        <f t="shared" si="35"/>
        <v>0.9370991321</v>
      </c>
      <c r="CH377" s="86">
        <f t="shared" si="36"/>
        <v>0.02188385544</v>
      </c>
      <c r="CI377" s="86">
        <f t="shared" si="37"/>
        <v>0.03455953945</v>
      </c>
      <c r="CJ377" s="86">
        <f t="shared" si="38"/>
        <v>0.006457472992</v>
      </c>
      <c r="CK377" s="86">
        <f t="shared" si="13"/>
        <v>1</v>
      </c>
      <c r="CL377" s="86">
        <f t="shared" si="39"/>
        <v>0.05813272432</v>
      </c>
      <c r="CM377" s="86">
        <f t="shared" si="40"/>
        <v>0.9145597494</v>
      </c>
      <c r="CN377" s="86">
        <f t="shared" si="41"/>
        <v>0.01341659697</v>
      </c>
      <c r="CO377" s="86">
        <f t="shared" si="42"/>
        <v>0.01389092932</v>
      </c>
      <c r="CP377" s="86">
        <f t="shared" si="14"/>
        <v>1</v>
      </c>
      <c r="CQ377" s="86">
        <f t="shared" si="43"/>
        <v>0.03571587771</v>
      </c>
      <c r="CR377" s="86">
        <f t="shared" si="44"/>
        <v>0.005219620354</v>
      </c>
      <c r="CS377" s="86">
        <f t="shared" si="45"/>
        <v>0.9472584731</v>
      </c>
      <c r="CT377" s="86">
        <f t="shared" si="46"/>
        <v>0.01180602887</v>
      </c>
      <c r="CU377" s="86">
        <f t="shared" si="15"/>
        <v>1</v>
      </c>
      <c r="CV377" s="86">
        <f t="shared" si="47"/>
        <v>0.001094851018</v>
      </c>
      <c r="CW377" s="86">
        <f t="shared" si="48"/>
        <v>0.008976397312</v>
      </c>
      <c r="CX377" s="86">
        <f t="shared" si="49"/>
        <v>0.001936880772</v>
      </c>
      <c r="CY377" s="86">
        <f t="shared" si="50"/>
        <v>0.9879918709</v>
      </c>
      <c r="CZ377" s="86">
        <f t="shared" si="16"/>
        <v>1</v>
      </c>
      <c r="DA377" s="62"/>
      <c r="DB377" s="86">
        <f>(AQ377*Baseline!B$7 + AV377*Baseline!B$11 + BA377*Baseline!B$16 + BF377*Baseline!B$18)</f>
        <v>58830.04742</v>
      </c>
      <c r="DC377" s="86">
        <f>(AR377*Baseline!B$7 + AW377*Baseline!B$11 + BB377*Baseline!B$16 + BG377*Baseline!B$18)</f>
        <v>77299.29829</v>
      </c>
      <c r="DD377" s="86">
        <f>(AS377*Baseline!B$7 + AX377*Baseline!B$11 + BC377*Baseline!B$16 + BH377*Baseline!B$18)</f>
        <v>138276.3644</v>
      </c>
      <c r="DE377" s="86">
        <f>(AT377*Baseline!B$7 + AY377*Baseline!B$11 + BD377*Baseline!B$16 + BI377*Baseline!B$18)</f>
        <v>1260588.971</v>
      </c>
      <c r="DF377" s="86">
        <f t="shared" si="17"/>
        <v>1534994.681</v>
      </c>
      <c r="DG377" s="62"/>
      <c r="DH377" s="86">
        <f t="shared" si="51"/>
        <v>0.03832589659</v>
      </c>
      <c r="DI377" s="86">
        <f t="shared" si="52"/>
        <v>0.05035802354</v>
      </c>
      <c r="DJ377" s="86">
        <f t="shared" si="53"/>
        <v>0.09008263423</v>
      </c>
      <c r="DK377" s="86">
        <f t="shared" si="54"/>
        <v>0.8212334456</v>
      </c>
      <c r="DL377" s="86">
        <f t="shared" si="18"/>
        <v>1</v>
      </c>
      <c r="DM377" s="62"/>
      <c r="DN377" s="86">
        <f>DH377 / (Baseline!B$7/Baseline!B$17)</f>
        <v>4.091037379</v>
      </c>
      <c r="DO377" s="86">
        <f>DI377 / (Baseline!B$11/Baseline!B$17)</f>
        <v>1.215666791</v>
      </c>
      <c r="DP377" s="86">
        <f>DJ377 / (Baseline!B$16/Baseline!B$17)</f>
        <v>1.392048935</v>
      </c>
      <c r="DQ377" s="86">
        <f>DK377 / (Baseline!B$18/Baseline!B$17)</f>
        <v>0.9284769106</v>
      </c>
      <c r="DR377" s="62"/>
      <c r="DS377" s="86">
        <f>DH377 / Baseline!H$117</f>
        <v>1.5333085</v>
      </c>
      <c r="DT377" s="86">
        <f>DI377 / Baseline!H$118</f>
        <v>1.13356174</v>
      </c>
      <c r="DU377" s="86">
        <f>DJ377 / Baseline!H$119</f>
        <v>1.076885137</v>
      </c>
      <c r="DV377" s="86">
        <f>DK377 / Baseline!H$120</f>
        <v>0.9696606174</v>
      </c>
      <c r="DW377" s="87"/>
      <c r="DX377" s="86">
        <f>(AU377*Baseline!B$34)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0.02848674057</v>
      </c>
      <c r="DY377" s="86">
        <f>(AZ377*Baseline!B$34) + (Baseline!D$90*(1-Baseline!D$91)*Baseline!B$35) + (Baseline!D$90*Baseline!D$91*((1-Baseline!D$92)*Baseline!B$40 + Baseline!D$92*Baseline!B$41))</f>
        <v>0.01130904248</v>
      </c>
      <c r="DZ377" s="86">
        <f>(BE377*Baseline!B$34) + (Baseline!F$90*(1-Baseline!F$91)*Baseline!B$35) + (Baseline!F$90*Baseline!F$91*((1-Baseline!F$92)*Baseline!B$40 + Baseline!F$92*Baseline!B$41))</f>
        <v>0.01402127779</v>
      </c>
      <c r="EA377" s="86">
        <f>(BJ377*Baseline!B$34) + (Baseline!H$90*(1-Baseline!H$91)*Baseline!B$35) + (Baseline!H$90*Baseline!H$91*((1-Baseline!H$92)*Baseline!B$40 + Baseline!H$92*Baseline!B$41))</f>
        <v>0.009314755667</v>
      </c>
      <c r="EB377" s="86">
        <f>( DX377*Baseline!B$7 + DY377*Baseline!B$11 + DZ377*Baseline!B$16 + EA377*Baseline!B$18 ) / Baseline!B$17</f>
        <v>0.009881545204</v>
      </c>
    </row>
    <row r="378">
      <c r="A378" s="73" t="s">
        <v>554</v>
      </c>
      <c r="B378" s="85">
        <f>MIN( MAX( NORMINV( MCrands!B378, (B$5+B$4)/2, (B$5-B$4)/3.29 ), 0 ), 1 )</f>
        <v>0.5855174483</v>
      </c>
      <c r="C378" s="85">
        <f>MAX( NORMINV( MCrands!C378, (C$5+C$4)/2, (C$5-C$4)/3.29 ), 0 )</f>
        <v>3.131642145</v>
      </c>
      <c r="D378" s="83"/>
      <c r="E378" s="84">
        <f>Baseline!B$33 * (C378 * Baseline!B$68*Baseline!B$68/Baseline!B$75 + Baseline!B$46 * Baseline!B$54*Baseline!B$54/Baseline!B$76 + Baseline!B$47 * Baseline!B$55*Baseline!B$55/Baseline!B$77 + Baseline!B$56*Baseline!B$56/Baseline!B$78)</f>
        <v>0.00002222159264</v>
      </c>
      <c r="F378" s="84">
        <f>Baseline!B$33 * (C378 * Baseline!B$68*Baseline!B$59/Baseline!B$75 + Baseline!B$46 * Baseline!B$54*Baseline!B$69/Baseline!B$76 + Baseline!B$47 * Baseline!B$55*Baseline!B$57/Baseline!B$77 + Baseline!B$56*Baseline!B$58/Baseline!B$78)</f>
        <v>0.000000239748111</v>
      </c>
      <c r="G378" s="85">
        <f>Baseline!B$33 * (C378 * Baseline!B$68*Baseline!B$60/Baseline!B$75 + Baseline!B$46 * Baseline!B$54*Baseline!B$61/Baseline!B$76 + Baseline!B$47 * Baseline!B$55*Baseline!B$70/Baseline!B$77 + Baseline!B$56*Baseline!B$62/Baseline!B$78)</f>
        <v>0.0000002021007278</v>
      </c>
      <c r="H378" s="84">
        <f>Baseline!B$33 * (C378 * Baseline!B$68*Baseline!B$63/Baseline!B$75 + Baseline!B$46 * Baseline!B$54*Baseline!B$64/Baseline!B$76 + Baseline!B$47 * Baseline!B$55*Baseline!B$65/Baseline!B$77 + Baseline!B$56*Baseline!B$71/Baseline!B$78)</f>
        <v>0.000000003857169139</v>
      </c>
      <c r="I378" s="84">
        <f>Baseline!B$33 * (C378 * Baseline!B$59*Baseline!B$68/Baseline!B$75 + Baseline!B$46 * Baseline!B$69*Baseline!B$54/Baseline!B$76 + Baseline!B$47 * Baseline!B$57*Baseline!B$55/Baseline!B$77 + Baseline!B$58*Baseline!B$56/Baseline!B$78)</f>
        <v>0.000000239748111</v>
      </c>
      <c r="J378" s="85">
        <f>Baseline!B$33 * (C378 * Baseline!B$59*Baseline!B$59/Baseline!B$75 + Baseline!B$46 * Baseline!B$69*Baseline!B$69/Baseline!B$76 + Baseline!B$47 * Baseline!B$57*Baseline!B$57/Baseline!B$77 + Baseline!B$58*Baseline!B$58/Baseline!B$78)</f>
        <v>0.000002116574542</v>
      </c>
      <c r="K378" s="84">
        <f>Baseline!B$33 * (C378 * Baseline!B$59*Baseline!B$60/Baseline!B$75 + Baseline!B$46 * Baseline!B$69*Baseline!B$61/Baseline!B$76 + Baseline!B$47 * Baseline!B$57*Baseline!B$70/Baseline!B$77 + Baseline!B$58*Baseline!B$62/Baseline!B$78)</f>
        <v>0.00000001649005616</v>
      </c>
      <c r="L378" s="85">
        <f>Baseline!B$33 * (C378 * Baseline!B$59*Baseline!B$63/Baseline!B$75 + Baseline!B$46 * Baseline!B$69*Baseline!B$64/Baseline!B$76 + Baseline!B$47 * Baseline!B$57*Baseline!B$65/Baseline!B$77 + Baseline!B$58*Baseline!B$71/Baseline!B$78)</f>
        <v>0.00000001707281739</v>
      </c>
      <c r="M378" s="84">
        <f>Baseline!B$33 * (C378 * Baseline!B$60*Baseline!B$68/Baseline!B$75 + Baseline!B$46 * Baseline!B$61*Baseline!B$54/Baseline!B$76 + Baseline!B$47 * Baseline!B$70*Baseline!B$55/Baseline!B$77 + Baseline!B$62*Baseline!B$56/Baseline!B$78)</f>
        <v>0.0000002021007278</v>
      </c>
      <c r="N378" s="85">
        <f>Baseline!B$33 * (C378 * Baseline!B$60*Baseline!B$59/Baseline!B$75 + Baseline!B$46 * Baseline!B$61*Baseline!B$69/Baseline!B$76 + Baseline!B$47 * Baseline!B$70*Baseline!B$57/Baseline!B$77 + Baseline!B$62*Baseline!B$58/Baseline!B$78)</f>
        <v>0.00000001649005616</v>
      </c>
      <c r="O378" s="85">
        <f>Baseline!B$33 * (C378 * Baseline!B$60*Baseline!B$60/Baseline!B$75 + Baseline!B$46 * Baseline!B$61*Baseline!B$61/Baseline!B$76 + Baseline!B$47 * Baseline!B$70*Baseline!B$70/Baseline!B$77 + Baseline!B$62*Baseline!B$62/Baseline!B$78)</f>
        <v>0.000001589268191</v>
      </c>
      <c r="P378" s="84">
        <f>Baseline!B$33 * (C378 * Baseline!B$60*Baseline!B$63/Baseline!B$75 + Baseline!B$46 * Baseline!B$61*Baseline!B$64/Baseline!B$76 + Baseline!B$47 * Baseline!B$70*Baseline!B$65/Baseline!B$77 + Baseline!B$62*Baseline!B$71/Baseline!B$78)</f>
        <v>0.000000001956458535</v>
      </c>
      <c r="Q378" s="84">
        <f>Baseline!B$33 * (C378 * Baseline!B$63*Baseline!B$68/Baseline!B$75 + Baseline!B$46 * Baseline!B$64*Baseline!B$54/Baseline!B$76 + Baseline!B$47 * Baseline!B$65*Baseline!B$55/Baseline!B$77 + Baseline!B$71*Baseline!B$56/Baseline!B$78)</f>
        <v>0.000000003857169139</v>
      </c>
      <c r="R378" s="84">
        <f>Baseline!B$33 * (C378 * Baseline!B$63*Baseline!B$59/Baseline!B$75 + Baseline!B$46 * Baseline!B$64*Baseline!B$69/Baseline!B$76 + Baseline!B$47 * Baseline!B$65*Baseline!B$57/Baseline!B$77 + Baseline!B$71*Baseline!B$58/Baseline!B$78)</f>
        <v>0.00000001707281739</v>
      </c>
      <c r="S378" s="84">
        <f>Baseline!B$33 * (C378 * Baseline!B$63*Baseline!B$60/Baseline!B$75 + Baseline!B$46 * Baseline!B$64*Baseline!B$61/Baseline!B$76 + Baseline!B$47 * Baseline!B$65*Baseline!B$70/Baseline!B$77 + Baseline!B$71*Baseline!B$62/Baseline!B$78)</f>
        <v>0.000000001956458535</v>
      </c>
      <c r="T378" s="84">
        <f>Baseline!B$33 * (C378 * Baseline!B$63*Baseline!B$63/Baseline!B$75 + Baseline!B$46 * Baseline!B$64*Baseline!B$64/Baseline!B$76 + Baseline!B$47 * Baseline!B$65*Baseline!B$65/Baseline!B$77 + Baseline!B$71*Baseline!B$71/Baseline!B$78)</f>
        <v>0.00000009856722389</v>
      </c>
      <c r="U378" s="83"/>
      <c r="V378" s="84">
        <f>E378 * ( Baseline!B$89 * Baseline!B$7 )</f>
        <v>0.23063791</v>
      </c>
      <c r="W378" s="84">
        <f>F378 * ( Baseline!D$89 * Baseline!B$11 )</f>
        <v>0.004422536471</v>
      </c>
      <c r="X378" s="84">
        <f>G378 * ( Baseline!F$89 * Baseline!B$16 )</f>
        <v>0.007019922279</v>
      </c>
      <c r="Y378" s="84">
        <f>H378 * ( Baseline!H$89 * Baseline!B$18 )</f>
        <v>0.001356464043</v>
      </c>
      <c r="Z378" s="86">
        <f t="shared" si="1"/>
        <v>0.2434368328</v>
      </c>
      <c r="AA378" s="84">
        <f>I378 * ( Baseline!B$89 * Baseline!B$7 )</f>
        <v>0.002488345644</v>
      </c>
      <c r="AB378" s="85">
        <f>J378 * ( Baseline!D$89 * Baseline!B$11 )</f>
        <v>0.03904359482</v>
      </c>
      <c r="AC378" s="85">
        <f>K378 * ( Baseline!F$89 * Baseline!B$16 )</f>
        <v>0.0005727783068</v>
      </c>
      <c r="AD378" s="85">
        <f>L378 * ( Baseline!F$89 * Baseline!B$16 )</f>
        <v>0.0005930203839</v>
      </c>
      <c r="AE378" s="86">
        <f t="shared" si="2"/>
        <v>0.04269773916</v>
      </c>
      <c r="AF378" s="86">
        <f>M378 * ( Baseline!B$89 * Baseline!B$7 )</f>
        <v>0.002097603453</v>
      </c>
      <c r="AG378" s="86">
        <f>N378 * ( Baseline!D$89 * Baseline!B$11 )</f>
        <v>0.0003041853989</v>
      </c>
      <c r="AH378" s="86">
        <f>O378 * ( Baseline!F$89 * Baseline!B$16 )</f>
        <v>0.05520286494</v>
      </c>
      <c r="AI378" s="86">
        <f>P378 * ( Baseline!H$89 * Baseline!B$18 )</f>
        <v>0.0006880345559</v>
      </c>
      <c r="AJ378" s="86">
        <f t="shared" si="3"/>
        <v>0.05829268835</v>
      </c>
      <c r="AK378" s="86">
        <f>Q378 * ( Baseline!B$89 * Baseline!B$7 )</f>
        <v>0.00004003355849</v>
      </c>
      <c r="AL378" s="86">
        <f>R378 * ( Baseline!D$89 * Baseline!B$11 )</f>
        <v>0.0003149353596</v>
      </c>
      <c r="AM378" s="86">
        <f>S378 * ( Baseline!F$89 * Baseline!B$16 )</f>
        <v>0.00006795713708</v>
      </c>
      <c r="AN378" s="86">
        <f>T378 * ( Baseline!H$89 * Baseline!B$18 )</f>
        <v>0.03466347735</v>
      </c>
      <c r="AO378" s="86">
        <f t="shared" si="4"/>
        <v>0.0350864034</v>
      </c>
      <c r="AP378" s="62"/>
      <c r="AQ378" s="86">
        <f>V378 * ( (1-Baseline!B$90-Baseline!B$89) + (1-B378)*Baseline!B$90 )</f>
        <v>0.1055144154</v>
      </c>
      <c r="AR378" s="86">
        <f>W378 * ( (1-Baseline!B$90-Baseline!B$89) + (1-B378)*Baseline!B$90 )</f>
        <v>0.002023263871</v>
      </c>
      <c r="AS378" s="86">
        <f>X378 * ( (1-Baseline!B$90-Baseline!B$89) + (1-B378)*Baseline!B$90 )</f>
        <v>0.00321154053</v>
      </c>
      <c r="AT378" s="86">
        <f>Y378 * ( (1-Baseline!B$90-Baseline!B$89) + (1-B378)*Baseline!B$90 )</f>
        <v>0.0006205680176</v>
      </c>
      <c r="AU378" s="86">
        <f t="shared" si="5"/>
        <v>0.1113697878</v>
      </c>
      <c r="AV378" s="86">
        <f>AA378 * ( (1-Baseline!D$90-Baseline!D$89) + (1-B378)*Baseline!D$90 )</f>
        <v>0.001814219424</v>
      </c>
      <c r="AW378" s="86">
        <f>AB378 * ( (1-Baseline!D$90-Baseline!D$89) + (1-B378)*Baseline!D$90 )</f>
        <v>0.02846616114</v>
      </c>
      <c r="AX378" s="86">
        <f>AC378 * ( (1-Baseline!D$90-Baseline!D$89) + (1-B378)*Baseline!D$90 )</f>
        <v>0.0004176049786</v>
      </c>
      <c r="AY378" s="86">
        <f>AD378 * ( (1-Baseline!D$90-Baseline!D$89) + (1-B378)*Baseline!D$90 )</f>
        <v>0.0004323632055</v>
      </c>
      <c r="AZ378" s="86">
        <f t="shared" si="6"/>
        <v>0.03113034875</v>
      </c>
      <c r="BA378" s="86">
        <f>AF378 * ( (1-Baseline!F$90-Baseline!F$89) + (1-Baseline!B$36)*Baseline!F$90 )</f>
        <v>0.001509502568</v>
      </c>
      <c r="BB378" s="86">
        <f>AG378 * ( (1-Baseline!F$90-Baseline!F$89) + (1-Baseline!B$36)*Baseline!F$90 )</f>
        <v>0.000218901547</v>
      </c>
      <c r="BC378" s="86">
        <f>AH378 * ( (1-Baseline!F$90-Baseline!F$89) + (1-Baseline!B$36)*Baseline!F$90 )</f>
        <v>0.03972574811</v>
      </c>
      <c r="BD378" s="86">
        <f>AI378 * ( (1-Baseline!F$90-Baseline!F$89) + (1-Baseline!B$36)*Baseline!F$90 )</f>
        <v>0.0004951316836</v>
      </c>
      <c r="BE378" s="86">
        <f t="shared" si="7"/>
        <v>0.0419492839</v>
      </c>
      <c r="BF378" s="86">
        <f>AK378 * ( (1-Baseline!H$90-Baseline!H$89) + (1-Baseline!B$36)*Baseline!H$90 )</f>
        <v>0.00003171938906</v>
      </c>
      <c r="BG378" s="86">
        <f>AL378 * ( (1-Baseline!H$90-Baseline!H$89) + (1-Baseline!B$36)*Baseline!H$90 )</f>
        <v>0.0002495295841</v>
      </c>
      <c r="BH378" s="86">
        <f>AM378 * ( (1-Baseline!H$90-Baseline!H$89) + (1-Baseline!B$36)*Baseline!H$90 )</f>
        <v>0.00005384379885</v>
      </c>
      <c r="BI378" s="86">
        <f>AN378 * ( (1-Baseline!H$90-Baseline!H$89) + (1-Baseline!B$36)*Baseline!H$90 )</f>
        <v>0.02746456637</v>
      </c>
      <c r="BJ378" s="86">
        <f t="shared" si="8"/>
        <v>0.02779965914</v>
      </c>
      <c r="BK378" s="62"/>
      <c r="BL378" s="86">
        <f t="shared" si="19"/>
        <v>0.9474240498</v>
      </c>
      <c r="BM378" s="86">
        <f t="shared" si="20"/>
        <v>0.01816708023</v>
      </c>
      <c r="BN378" s="86">
        <f t="shared" si="21"/>
        <v>0.02883673025</v>
      </c>
      <c r="BO378" s="86">
        <f t="shared" si="22"/>
        <v>0.005572139713</v>
      </c>
      <c r="BP378" s="86">
        <f t="shared" si="9"/>
        <v>1</v>
      </c>
      <c r="BQ378" s="86">
        <f t="shared" si="23"/>
        <v>0.0582781593</v>
      </c>
      <c r="BR378" s="86">
        <f t="shared" si="24"/>
        <v>0.914418318</v>
      </c>
      <c r="BS378" s="86">
        <f t="shared" si="25"/>
        <v>0.01341472214</v>
      </c>
      <c r="BT378" s="86">
        <f t="shared" si="26"/>
        <v>0.01388880057</v>
      </c>
      <c r="BU378" s="86">
        <f t="shared" si="10"/>
        <v>1</v>
      </c>
      <c r="BV378" s="86">
        <f t="shared" si="27"/>
        <v>0.03598398895</v>
      </c>
      <c r="BW378" s="86">
        <f t="shared" si="28"/>
        <v>0.005218242759</v>
      </c>
      <c r="BX378" s="86">
        <f t="shared" si="29"/>
        <v>0.9469946661</v>
      </c>
      <c r="BY378" s="86">
        <f t="shared" si="30"/>
        <v>0.01180310216</v>
      </c>
      <c r="BZ378" s="86">
        <f t="shared" si="11"/>
        <v>1</v>
      </c>
      <c r="CA378" s="86">
        <f t="shared" si="31"/>
        <v>0.001140999208</v>
      </c>
      <c r="CB378" s="86">
        <f t="shared" si="32"/>
        <v>0.008975994377</v>
      </c>
      <c r="CC378" s="86">
        <f t="shared" si="33"/>
        <v>0.001936851045</v>
      </c>
      <c r="CD378" s="86">
        <f t="shared" si="34"/>
        <v>0.9879461554</v>
      </c>
      <c r="CE378" s="86">
        <f t="shared" si="12"/>
        <v>1</v>
      </c>
      <c r="CF378" s="62"/>
      <c r="CG378" s="86">
        <f t="shared" si="35"/>
        <v>0.9474240498</v>
      </c>
      <c r="CH378" s="86">
        <f t="shared" si="36"/>
        <v>0.01816708023</v>
      </c>
      <c r="CI378" s="86">
        <f t="shared" si="37"/>
        <v>0.02883673025</v>
      </c>
      <c r="CJ378" s="86">
        <f t="shared" si="38"/>
        <v>0.005572139713</v>
      </c>
      <c r="CK378" s="86">
        <f t="shared" si="13"/>
        <v>1</v>
      </c>
      <c r="CL378" s="86">
        <f t="shared" si="39"/>
        <v>0.0582781593</v>
      </c>
      <c r="CM378" s="86">
        <f t="shared" si="40"/>
        <v>0.914418318</v>
      </c>
      <c r="CN378" s="86">
        <f t="shared" si="41"/>
        <v>0.01341472214</v>
      </c>
      <c r="CO378" s="86">
        <f t="shared" si="42"/>
        <v>0.01388880057</v>
      </c>
      <c r="CP378" s="86">
        <f t="shared" si="14"/>
        <v>1</v>
      </c>
      <c r="CQ378" s="86">
        <f t="shared" si="43"/>
        <v>0.03598398895</v>
      </c>
      <c r="CR378" s="86">
        <f t="shared" si="44"/>
        <v>0.005218242759</v>
      </c>
      <c r="CS378" s="86">
        <f t="shared" si="45"/>
        <v>0.9469946661</v>
      </c>
      <c r="CT378" s="86">
        <f t="shared" si="46"/>
        <v>0.01180310216</v>
      </c>
      <c r="CU378" s="86">
        <f t="shared" si="15"/>
        <v>1</v>
      </c>
      <c r="CV378" s="86">
        <f t="shared" si="47"/>
        <v>0.001140999208</v>
      </c>
      <c r="CW378" s="86">
        <f t="shared" si="48"/>
        <v>0.008975994377</v>
      </c>
      <c r="CX378" s="86">
        <f t="shared" si="49"/>
        <v>0.001936851045</v>
      </c>
      <c r="CY378" s="86">
        <f t="shared" si="50"/>
        <v>0.9879461554</v>
      </c>
      <c r="CZ378" s="86">
        <f t="shared" si="16"/>
        <v>1</v>
      </c>
      <c r="DA378" s="62"/>
      <c r="DB378" s="86">
        <f>(AQ378*Baseline!B$7 + AV378*Baseline!B$11 + BA378*Baseline!B$16 + BF378*Baseline!B$18)</f>
        <v>61574.76012</v>
      </c>
      <c r="DC378" s="86">
        <f>(AR378*Baseline!B$7 + AW378*Baseline!B$11 + BB378*Baseline!B$16 + BG378*Baseline!B$18)</f>
        <v>74188.02777</v>
      </c>
      <c r="DD378" s="86">
        <f>(AS378*Baseline!B$7 + AX378*Baseline!B$11 + BC378*Baseline!B$16 + BH378*Baseline!B$18)</f>
        <v>138007.5291</v>
      </c>
      <c r="DE378" s="86">
        <f>(AT378*Baseline!B$7 + AY378*Baseline!B$11 + BD378*Baseline!B$16 + BI378*Baseline!B$18)</f>
        <v>1260511.892</v>
      </c>
      <c r="DF378" s="86">
        <f t="shared" si="17"/>
        <v>1534282.209</v>
      </c>
      <c r="DG378" s="62"/>
      <c r="DH378" s="86">
        <f t="shared" si="51"/>
        <v>0.0401326169</v>
      </c>
      <c r="DI378" s="86">
        <f t="shared" si="52"/>
        <v>0.04835357363</v>
      </c>
      <c r="DJ378" s="86">
        <f t="shared" si="53"/>
        <v>0.08994924682</v>
      </c>
      <c r="DK378" s="86">
        <f t="shared" si="54"/>
        <v>0.8215645627</v>
      </c>
      <c r="DL378" s="86">
        <f t="shared" si="18"/>
        <v>1</v>
      </c>
      <c r="DM378" s="62"/>
      <c r="DN378" s="86">
        <f>DH378 / (Baseline!B$7/Baseline!B$17)</f>
        <v>4.283892889</v>
      </c>
      <c r="DO378" s="86">
        <f>DI378 / (Baseline!B$11/Baseline!B$17)</f>
        <v>1.167278411</v>
      </c>
      <c r="DP378" s="86">
        <f>DJ378 / (Baseline!B$16/Baseline!B$17)</f>
        <v>1.389987696</v>
      </c>
      <c r="DQ378" s="86">
        <f>DK378 / (Baseline!B$18/Baseline!B$17)</f>
        <v>0.9288512676</v>
      </c>
      <c r="DR378" s="62"/>
      <c r="DS378" s="86">
        <f>DH378 / Baseline!H$117</f>
        <v>1.605590165</v>
      </c>
      <c r="DT378" s="86">
        <f>DI378 / Baseline!H$118</f>
        <v>1.088441468</v>
      </c>
      <c r="DU378" s="86">
        <f>DJ378 / Baseline!H$119</f>
        <v>1.075290568</v>
      </c>
      <c r="DV378" s="86">
        <f>DK378 / Baseline!H$120</f>
        <v>0.9700515794</v>
      </c>
      <c r="DW378" s="87"/>
      <c r="DX378" s="86">
        <f>(AU378*Baseline!B$34)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0.02923499943</v>
      </c>
      <c r="DY378" s="86">
        <f>(AZ378*Baseline!B$34) + (Baseline!D$90*(1-Baseline!D$91)*Baseline!B$35) + (Baseline!D$90*Baseline!D$91*((1-Baseline!D$92)*Baseline!B$40 + Baseline!D$92*Baseline!B$41))</f>
        <v>0.01108312031</v>
      </c>
      <c r="DZ378" s="86">
        <f>(BE378*Baseline!B$34) + (Baseline!F$90*(1-Baseline!F$91)*Baseline!B$35) + (Baseline!F$90*Baseline!F$91*((1-Baseline!F$92)*Baseline!B$40 + Baseline!F$92*Baseline!B$41))</f>
        <v>0.01402303259</v>
      </c>
      <c r="EA378" s="86">
        <f>(BJ378*Baseline!B$34) + (Baseline!H$90*(1-Baseline!H$91)*Baseline!B$35) + (Baseline!H$90*Baseline!H$91*((1-Baseline!H$92)*Baseline!B$40 + Baseline!H$92*Baseline!B$41))</f>
        <v>0.009314948871</v>
      </c>
      <c r="EB378" s="86">
        <f>( DX378*Baseline!B$7 + DY378*Baseline!B$11 + DZ378*Baseline!B$16 + EA378*Baseline!B$18 ) / Baseline!B$17</f>
        <v>0.009879480888</v>
      </c>
    </row>
    <row r="379">
      <c r="A379" s="73" t="s">
        <v>555</v>
      </c>
      <c r="B379" s="85">
        <f>MIN( MAX( NORMINV( MCrands!B379, (B$5+B$4)/2, (B$5-B$4)/3.29 ), 0 ), 1 )</f>
        <v>0.3678976137</v>
      </c>
      <c r="C379" s="85">
        <f>MAX( NORMINV( MCrands!C379, (C$5+C$4)/2, (C$5-C$4)/3.29 ), 0 )</f>
        <v>2.230888502</v>
      </c>
      <c r="D379" s="83"/>
      <c r="E379" s="84">
        <f>Baseline!B$33 * (C379 * Baseline!B$68*Baseline!B$68/Baseline!B$75 + Baseline!B$46 * Baseline!B$54*Baseline!B$54/Baseline!B$76 + Baseline!B$47 * Baseline!B$55*Baseline!B$55/Baseline!B$77 + Baseline!B$56*Baseline!B$56/Baseline!B$78)</f>
        <v>0.00001584423522</v>
      </c>
      <c r="F379" s="84">
        <f>Baseline!B$33 * (C379 * Baseline!B$68*Baseline!B$59/Baseline!B$75 + Baseline!B$46 * Baseline!B$54*Baseline!B$69/Baseline!B$76 + Baseline!B$47 * Baseline!B$55*Baseline!B$57/Baseline!B$77 + Baseline!B$56*Baseline!B$58/Baseline!B$78)</f>
        <v>0.0000002387411599</v>
      </c>
      <c r="G379" s="85">
        <f>Baseline!B$33 * (C379 * Baseline!B$68*Baseline!B$60/Baseline!B$75 + Baseline!B$46 * Baseline!B$54*Baseline!B$61/Baseline!B$76 + Baseline!B$47 * Baseline!B$55*Baseline!B$70/Baseline!B$77 + Baseline!B$56*Baseline!B$62/Baseline!B$78)</f>
        <v>0.0000001996253061</v>
      </c>
      <c r="H379" s="84">
        <f>Baseline!B$33 * (C379 * Baseline!B$68*Baseline!B$63/Baseline!B$75 + Baseline!B$46 * Baseline!B$54*Baseline!B$64/Baseline!B$76 + Baseline!B$47 * Baseline!B$55*Baseline!B$65/Baseline!B$77 + Baseline!B$56*Baseline!B$71/Baseline!B$78)</f>
        <v>0.000000003609626976</v>
      </c>
      <c r="I379" s="84">
        <f>Baseline!B$33 * (C379 * Baseline!B$59*Baseline!B$68/Baseline!B$75 + Baseline!B$46 * Baseline!B$69*Baseline!B$54/Baseline!B$76 + Baseline!B$47 * Baseline!B$57*Baseline!B$55/Baseline!B$77 + Baseline!B$58*Baseline!B$56/Baseline!B$78)</f>
        <v>0.0000002387411599</v>
      </c>
      <c r="J379" s="85">
        <f>Baseline!B$33 * (C379 * Baseline!B$59*Baseline!B$59/Baseline!B$75 + Baseline!B$46 * Baseline!B$69*Baseline!B$69/Baseline!B$76 + Baseline!B$47 * Baseline!B$57*Baseline!B$57/Baseline!B$77 + Baseline!B$58*Baseline!B$58/Baseline!B$78)</f>
        <v>0.000002116574383</v>
      </c>
      <c r="K379" s="84">
        <f>Baseline!B$33 * (C379 * Baseline!B$59*Baseline!B$60/Baseline!B$75 + Baseline!B$46 * Baseline!B$69*Baseline!B$61/Baseline!B$76 + Baseline!B$47 * Baseline!B$57*Baseline!B$70/Baseline!B$77 + Baseline!B$58*Baseline!B$62/Baseline!B$78)</f>
        <v>0.00000001648966531</v>
      </c>
      <c r="L379" s="85">
        <f>Baseline!B$33 * (C379 * Baseline!B$59*Baseline!B$63/Baseline!B$75 + Baseline!B$46 * Baseline!B$69*Baseline!B$64/Baseline!B$76 + Baseline!B$47 * Baseline!B$57*Baseline!B$65/Baseline!B$77 + Baseline!B$58*Baseline!B$71/Baseline!B$78)</f>
        <v>0.0000000170727783</v>
      </c>
      <c r="M379" s="84">
        <f>Baseline!B$33 * (C379 * Baseline!B$60*Baseline!B$68/Baseline!B$75 + Baseline!B$46 * Baseline!B$61*Baseline!B$54/Baseline!B$76 + Baseline!B$47 * Baseline!B$70*Baseline!B$55/Baseline!B$77 + Baseline!B$62*Baseline!B$56/Baseline!B$78)</f>
        <v>0.0000001996253061</v>
      </c>
      <c r="N379" s="85">
        <f>Baseline!B$33 * (C379 * Baseline!B$60*Baseline!B$59/Baseline!B$75 + Baseline!B$46 * Baseline!B$61*Baseline!B$69/Baseline!B$76 + Baseline!B$47 * Baseline!B$70*Baseline!B$57/Baseline!B$77 + Baseline!B$62*Baseline!B$58/Baseline!B$78)</f>
        <v>0.00000001648966531</v>
      </c>
      <c r="O379" s="85">
        <f>Baseline!B$33 * (C379 * Baseline!B$60*Baseline!B$60/Baseline!B$75 + Baseline!B$46 * Baseline!B$61*Baseline!B$61/Baseline!B$76 + Baseline!B$47 * Baseline!B$70*Baseline!B$70/Baseline!B$77 + Baseline!B$62*Baseline!B$62/Baseline!B$78)</f>
        <v>0.00000158926723</v>
      </c>
      <c r="P379" s="84">
        <f>Baseline!B$33 * (C379 * Baseline!B$60*Baseline!B$63/Baseline!B$75 + Baseline!B$46 * Baseline!B$61*Baseline!B$64/Baseline!B$76 + Baseline!B$47 * Baseline!B$70*Baseline!B$65/Baseline!B$77 + Baseline!B$62*Baseline!B$71/Baseline!B$78)</f>
        <v>0.00000000195636245</v>
      </c>
      <c r="Q379" s="84">
        <f>Baseline!B$33 * (C379 * Baseline!B$63*Baseline!B$68/Baseline!B$75 + Baseline!B$46 * Baseline!B$64*Baseline!B$54/Baseline!B$76 + Baseline!B$47 * Baseline!B$65*Baseline!B$55/Baseline!B$77 + Baseline!B$71*Baseline!B$56/Baseline!B$78)</f>
        <v>0.000000003609626976</v>
      </c>
      <c r="R379" s="84">
        <f>Baseline!B$33 * (C379 * Baseline!B$63*Baseline!B$59/Baseline!B$75 + Baseline!B$46 * Baseline!B$64*Baseline!B$69/Baseline!B$76 + Baseline!B$47 * Baseline!B$65*Baseline!B$57/Baseline!B$77 + Baseline!B$71*Baseline!B$58/Baseline!B$78)</f>
        <v>0.0000000170727783</v>
      </c>
      <c r="S379" s="84">
        <f>Baseline!B$33 * (C379 * Baseline!B$63*Baseline!B$60/Baseline!B$75 + Baseline!B$46 * Baseline!B$64*Baseline!B$61/Baseline!B$76 + Baseline!B$47 * Baseline!B$65*Baseline!B$70/Baseline!B$77 + Baseline!B$71*Baseline!B$62/Baseline!B$78)</f>
        <v>0.00000000195636245</v>
      </c>
      <c r="T379" s="84">
        <f>Baseline!B$33 * (C379 * Baseline!B$63*Baseline!B$63/Baseline!B$75 + Baseline!B$46 * Baseline!B$64*Baseline!B$64/Baseline!B$76 + Baseline!B$47 * Baseline!B$65*Baseline!B$65/Baseline!B$77 + Baseline!B$71*Baseline!B$71/Baseline!B$78)</f>
        <v>0.00000009856721428</v>
      </c>
      <c r="U379" s="83"/>
      <c r="V379" s="84">
        <f>E379 * ( Baseline!B$89 * Baseline!B$7 )</f>
        <v>0.1644473174</v>
      </c>
      <c r="W379" s="84">
        <f>F379 * ( Baseline!D$89 * Baseline!B$11 )</f>
        <v>0.00440396165</v>
      </c>
      <c r="X379" s="84">
        <f>G379 * ( Baseline!F$89 * Baseline!B$16 )</f>
        <v>0.006933939079</v>
      </c>
      <c r="Y379" s="84">
        <f>H379 * ( Baseline!H$89 * Baseline!B$18 )</f>
        <v>0.001269410033</v>
      </c>
      <c r="Z379" s="86">
        <f t="shared" si="1"/>
        <v>0.1770546281</v>
      </c>
      <c r="AA379" s="84">
        <f>I379 * ( Baseline!B$89 * Baseline!B$7 )</f>
        <v>0.002477894498</v>
      </c>
      <c r="AB379" s="85">
        <f>J379 * ( Baseline!D$89 * Baseline!B$11 )</f>
        <v>0.03904359189</v>
      </c>
      <c r="AC379" s="85">
        <f>K379 * ( Baseline!F$89 * Baseline!B$16 )</f>
        <v>0.0005727647305</v>
      </c>
      <c r="AD379" s="85">
        <f>L379 * ( Baseline!F$89 * Baseline!B$16 )</f>
        <v>0.0005930190263</v>
      </c>
      <c r="AE379" s="86">
        <f t="shared" si="2"/>
        <v>0.04268727014</v>
      </c>
      <c r="AF379" s="86">
        <f>M379 * ( Baseline!B$89 * Baseline!B$7 )</f>
        <v>0.002071911052</v>
      </c>
      <c r="AG379" s="86">
        <f>N379 * ( Baseline!D$89 * Baseline!B$11 )</f>
        <v>0.0003041781889</v>
      </c>
      <c r="AH379" s="86">
        <f>O379 * ( Baseline!F$89 * Baseline!B$16 )</f>
        <v>0.05520283157</v>
      </c>
      <c r="AI379" s="86">
        <f>P379 * ( Baseline!H$89 * Baseline!B$18 )</f>
        <v>0.0006880007652</v>
      </c>
      <c r="AJ379" s="86">
        <f t="shared" si="3"/>
        <v>0.05826692158</v>
      </c>
      <c r="AK379" s="86">
        <f>Q379 * ( Baseline!B$89 * Baseline!B$7 )</f>
        <v>0.00003746431838</v>
      </c>
      <c r="AL379" s="86">
        <f>R379 * ( Baseline!D$89 * Baseline!B$11 )</f>
        <v>0.0003149346386</v>
      </c>
      <c r="AM379" s="86">
        <f>S379 * ( Baseline!F$89 * Baseline!B$16 )</f>
        <v>0.00006795379958</v>
      </c>
      <c r="AN379" s="86">
        <f>T379 * ( Baseline!H$89 * Baseline!B$18 )</f>
        <v>0.03466347397</v>
      </c>
      <c r="AO379" s="86">
        <f t="shared" si="4"/>
        <v>0.03508382672</v>
      </c>
      <c r="AP379" s="62"/>
      <c r="AQ379" s="86">
        <f>V379 * ( (1-Baseline!B$90-Baseline!B$89) + (1-B379)*Baseline!B$90 )</f>
        <v>0.1070833445</v>
      </c>
      <c r="AR379" s="86">
        <f>W379 * ( (1-Baseline!B$90-Baseline!B$89) + (1-B379)*Baseline!B$90 )</f>
        <v>0.002867732657</v>
      </c>
      <c r="AS379" s="86">
        <f>X379 * ( (1-Baseline!B$90-Baseline!B$89) + (1-B379)*Baseline!B$90 )</f>
        <v>0.004515180902</v>
      </c>
      <c r="AT379" s="86">
        <f>Y379 * ( (1-Baseline!B$90-Baseline!B$89) + (1-B379)*Baseline!B$90 )</f>
        <v>0.0008266031576</v>
      </c>
      <c r="AU379" s="86">
        <f t="shared" si="5"/>
        <v>0.1152928612</v>
      </c>
      <c r="AV379" s="86">
        <f>AA379 * ( (1-Baseline!D$90-Baseline!D$89) + (1-B379)*Baseline!D$90 )</f>
        <v>0.002048178701</v>
      </c>
      <c r="AW379" s="86">
        <f>AB379 * ( (1-Baseline!D$90-Baseline!D$89) + (1-B379)*Baseline!D$90 )</f>
        <v>0.03227266269</v>
      </c>
      <c r="AX379" s="86">
        <f>AC379 * ( (1-Baseline!D$90-Baseline!D$89) + (1-B379)*Baseline!D$90 )</f>
        <v>0.0004734360251</v>
      </c>
      <c r="AY379" s="86">
        <f>AD379 * ( (1-Baseline!D$90-Baseline!D$89) + (1-B379)*Baseline!D$90 )</f>
        <v>0.0004901778263</v>
      </c>
      <c r="AZ379" s="86">
        <f t="shared" si="6"/>
        <v>0.03528445524</v>
      </c>
      <c r="BA379" s="86">
        <f>AF379 * ( (1-Baseline!F$90-Baseline!F$89) + (1-Baseline!B$36)*Baseline!F$90 )</f>
        <v>0.001491013494</v>
      </c>
      <c r="BB379" s="86">
        <f>AG379 * ( (1-Baseline!F$90-Baseline!F$89) + (1-Baseline!B$36)*Baseline!F$90 )</f>
        <v>0.0002188963585</v>
      </c>
      <c r="BC379" s="86">
        <f>AH379 * ( (1-Baseline!F$90-Baseline!F$89) + (1-Baseline!B$36)*Baseline!F$90 )</f>
        <v>0.03972572409</v>
      </c>
      <c r="BD379" s="86">
        <f>AI379 * ( (1-Baseline!F$90-Baseline!F$89) + (1-Baseline!B$36)*Baseline!F$90 )</f>
        <v>0.0004951073667</v>
      </c>
      <c r="BE379" s="86">
        <f t="shared" si="7"/>
        <v>0.04193074131</v>
      </c>
      <c r="BF379" s="86">
        <f>AK379 * ( (1-Baseline!H$90-Baseline!H$89) + (1-Baseline!B$36)*Baseline!H$90 )</f>
        <v>0.00002968372874</v>
      </c>
      <c r="BG379" s="86">
        <f>AL379 * ( (1-Baseline!H$90-Baseline!H$89) + (1-Baseline!B$36)*Baseline!H$90 )</f>
        <v>0.0002495290129</v>
      </c>
      <c r="BH379" s="86">
        <f>AM379 * ( (1-Baseline!H$90-Baseline!H$89) + (1-Baseline!B$36)*Baseline!H$90 )</f>
        <v>0.00005384115448</v>
      </c>
      <c r="BI379" s="86">
        <f>AN379 * ( (1-Baseline!H$90-Baseline!H$89) + (1-Baseline!B$36)*Baseline!H$90 )</f>
        <v>0.02746456369</v>
      </c>
      <c r="BJ379" s="86">
        <f t="shared" si="8"/>
        <v>0.02779761759</v>
      </c>
      <c r="BK379" s="62"/>
      <c r="BL379" s="86">
        <f t="shared" si="19"/>
        <v>0.9287942321</v>
      </c>
      <c r="BM379" s="86">
        <f t="shared" si="20"/>
        <v>0.02487346248</v>
      </c>
      <c r="BN379" s="86">
        <f t="shared" si="21"/>
        <v>0.03916271013</v>
      </c>
      <c r="BO379" s="86">
        <f t="shared" si="22"/>
        <v>0.007169595318</v>
      </c>
      <c r="BP379" s="86">
        <f t="shared" si="9"/>
        <v>1</v>
      </c>
      <c r="BQ379" s="86">
        <f t="shared" si="23"/>
        <v>0.05804762145</v>
      </c>
      <c r="BR379" s="86">
        <f t="shared" si="24"/>
        <v>0.9146425095</v>
      </c>
      <c r="BS379" s="86">
        <f t="shared" si="25"/>
        <v>0.01341769405</v>
      </c>
      <c r="BT379" s="86">
        <f t="shared" si="26"/>
        <v>0.01389217498</v>
      </c>
      <c r="BU379" s="86">
        <f t="shared" si="10"/>
        <v>1</v>
      </c>
      <c r="BV379" s="86">
        <f t="shared" si="27"/>
        <v>0.0355589586</v>
      </c>
      <c r="BW379" s="86">
        <f t="shared" si="28"/>
        <v>0.005220426628</v>
      </c>
      <c r="BX379" s="86">
        <f t="shared" si="29"/>
        <v>0.947412873</v>
      </c>
      <c r="BY379" s="86">
        <f t="shared" si="30"/>
        <v>0.0118077418</v>
      </c>
      <c r="BZ379" s="86">
        <f t="shared" si="11"/>
        <v>1</v>
      </c>
      <c r="CA379" s="86">
        <f t="shared" si="31"/>
        <v>0.00106785154</v>
      </c>
      <c r="CB379" s="86">
        <f t="shared" si="32"/>
        <v>0.008976633054</v>
      </c>
      <c r="CC379" s="86">
        <f t="shared" si="33"/>
        <v>0.001936898164</v>
      </c>
      <c r="CD379" s="86">
        <f t="shared" si="34"/>
        <v>0.9880186172</v>
      </c>
      <c r="CE379" s="86">
        <f t="shared" si="12"/>
        <v>1</v>
      </c>
      <c r="CF379" s="62"/>
      <c r="CG379" s="86">
        <f t="shared" si="35"/>
        <v>0.9287942321</v>
      </c>
      <c r="CH379" s="86">
        <f t="shared" si="36"/>
        <v>0.02487346248</v>
      </c>
      <c r="CI379" s="86">
        <f t="shared" si="37"/>
        <v>0.03916271013</v>
      </c>
      <c r="CJ379" s="86">
        <f t="shared" si="38"/>
        <v>0.007169595318</v>
      </c>
      <c r="CK379" s="86">
        <f t="shared" si="13"/>
        <v>1</v>
      </c>
      <c r="CL379" s="86">
        <f t="shared" si="39"/>
        <v>0.05804762145</v>
      </c>
      <c r="CM379" s="86">
        <f t="shared" si="40"/>
        <v>0.9146425095</v>
      </c>
      <c r="CN379" s="86">
        <f t="shared" si="41"/>
        <v>0.01341769405</v>
      </c>
      <c r="CO379" s="86">
        <f t="shared" si="42"/>
        <v>0.01389217498</v>
      </c>
      <c r="CP379" s="86">
        <f t="shared" si="14"/>
        <v>1</v>
      </c>
      <c r="CQ379" s="86">
        <f t="shared" si="43"/>
        <v>0.0355589586</v>
      </c>
      <c r="CR379" s="86">
        <f t="shared" si="44"/>
        <v>0.005220426628</v>
      </c>
      <c r="CS379" s="86">
        <f t="shared" si="45"/>
        <v>0.947412873</v>
      </c>
      <c r="CT379" s="86">
        <f t="shared" si="46"/>
        <v>0.0118077418</v>
      </c>
      <c r="CU379" s="86">
        <f t="shared" si="15"/>
        <v>1</v>
      </c>
      <c r="CV379" s="86">
        <f t="shared" si="47"/>
        <v>0.00106785154</v>
      </c>
      <c r="CW379" s="86">
        <f t="shared" si="48"/>
        <v>0.008976633054</v>
      </c>
      <c r="CX379" s="86">
        <f t="shared" si="49"/>
        <v>0.001936898164</v>
      </c>
      <c r="CY379" s="86">
        <f t="shared" si="50"/>
        <v>0.9880186172</v>
      </c>
      <c r="CZ379" s="86">
        <f t="shared" si="16"/>
        <v>1</v>
      </c>
      <c r="DA379" s="62"/>
      <c r="DB379" s="86">
        <f>(AQ379*Baseline!B$7 + AV379*Baseline!B$11 + BA379*Baseline!B$16 + BF379*Baseline!B$18)</f>
        <v>62682.27255</v>
      </c>
      <c r="DC379" s="86">
        <f>(AR379*Baseline!B$7 + AW379*Baseline!B$11 + BB379*Baseline!B$16 + BG379*Baseline!B$18)</f>
        <v>82760.79971</v>
      </c>
      <c r="DD379" s="86">
        <f>(AS379*Baseline!B$7 + AX379*Baseline!B$11 + BC379*Baseline!B$16 + BH379*Baseline!B$18)</f>
        <v>138759.3258</v>
      </c>
      <c r="DE379" s="86">
        <f>(AT379*Baseline!B$7 + AY379*Baseline!B$11 + BD379*Baseline!B$16 + BI379*Baseline!B$18)</f>
        <v>1260735.602</v>
      </c>
      <c r="DF379" s="86">
        <f t="shared" si="17"/>
        <v>1544938</v>
      </c>
      <c r="DG379" s="62"/>
      <c r="DH379" s="86">
        <f t="shared" si="51"/>
        <v>0.04057267836</v>
      </c>
      <c r="DI379" s="86">
        <f t="shared" si="52"/>
        <v>0.05356901035</v>
      </c>
      <c r="DJ379" s="86">
        <f t="shared" si="53"/>
        <v>0.08981546564</v>
      </c>
      <c r="DK379" s="86">
        <f t="shared" si="54"/>
        <v>0.8160428457</v>
      </c>
      <c r="DL379" s="86">
        <f t="shared" si="18"/>
        <v>1</v>
      </c>
      <c r="DM379" s="62"/>
      <c r="DN379" s="86">
        <f>DH379 / (Baseline!B$7/Baseline!B$17)</f>
        <v>4.330866555</v>
      </c>
      <c r="DO379" s="86">
        <f>DI379 / (Baseline!B$11/Baseline!B$17)</f>
        <v>1.293181549</v>
      </c>
      <c r="DP379" s="86">
        <f>DJ379 / (Baseline!B$16/Baseline!B$17)</f>
        <v>1.387920373</v>
      </c>
      <c r="DQ379" s="86">
        <f>DK379 / (Baseline!B$18/Baseline!B$17)</f>
        <v>0.922608479</v>
      </c>
      <c r="DR379" s="62"/>
      <c r="DS379" s="86">
        <f>DH379 / Baseline!H$117</f>
        <v>1.623195754</v>
      </c>
      <c r="DT379" s="86">
        <f>DI379 / Baseline!H$118</f>
        <v>1.205841221</v>
      </c>
      <c r="DU379" s="86">
        <f>DJ379 / Baseline!H$119</f>
        <v>1.073691293</v>
      </c>
      <c r="DV379" s="86">
        <f>DK379 / Baseline!H$120</f>
        <v>0.9635318845</v>
      </c>
      <c r="DW379" s="87"/>
      <c r="DX379" s="86">
        <f>(AU379*Baseline!B$34)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0.02982346043</v>
      </c>
      <c r="DY379" s="86">
        <f>(AZ379*Baseline!B$34) + (Baseline!D$90*(1-Baseline!D$91)*Baseline!B$35) + (Baseline!D$90*Baseline!D$91*((1-Baseline!D$92)*Baseline!B$40 + Baseline!D$92*Baseline!B$41))</f>
        <v>0.01170623629</v>
      </c>
      <c r="DZ379" s="86">
        <f>(BE379*Baseline!B$34) + (Baseline!F$90*(1-Baseline!F$91)*Baseline!B$35) + (Baseline!F$90*Baseline!F$91*((1-Baseline!F$92)*Baseline!B$40 + Baseline!F$92*Baseline!B$41))</f>
        <v>0.0140202512</v>
      </c>
      <c r="EA379" s="86">
        <f>(BJ379*Baseline!B$34) + (Baseline!H$90*(1-Baseline!H$91)*Baseline!B$35) + (Baseline!H$90*Baseline!H$91*((1-Baseline!H$92)*Baseline!B$40 + Baseline!H$92*Baseline!B$41))</f>
        <v>0.009314642638</v>
      </c>
      <c r="EB379" s="86">
        <f>( DX379*Baseline!B$7 + DY379*Baseline!B$11 + DZ379*Baseline!B$16 + EA379*Baseline!B$18 ) / Baseline!B$17</f>
        <v>0.009910354972</v>
      </c>
    </row>
    <row r="380">
      <c r="A380" s="73" t="s">
        <v>556</v>
      </c>
      <c r="B380" s="85">
        <f>MIN( MAX( NORMINV( MCrands!B380, (B$5+B$4)/2, (B$5-B$4)/3.29 ), 0 ), 1 )</f>
        <v>0.4591846039</v>
      </c>
      <c r="C380" s="85">
        <f>MAX( NORMINV( MCrands!C380, (C$5+C$4)/2, (C$5-C$4)/3.29 ), 0 )</f>
        <v>3.302212797</v>
      </c>
      <c r="D380" s="83"/>
      <c r="E380" s="84">
        <f>Baseline!B$33 * (C380 * Baseline!B$68*Baseline!B$68/Baseline!B$75 + Baseline!B$46 * Baseline!B$54*Baseline!B$54/Baseline!B$76 + Baseline!B$47 * Baseline!B$55*Baseline!B$55/Baseline!B$77 + Baseline!B$56*Baseline!B$56/Baseline!B$78)</f>
        <v>0.00002342923694</v>
      </c>
      <c r="F380" s="84">
        <f>Baseline!B$33 * (C380 * Baseline!B$68*Baseline!B$59/Baseline!B$75 + Baseline!B$46 * Baseline!B$54*Baseline!B$69/Baseline!B$76 + Baseline!B$47 * Baseline!B$55*Baseline!B$57/Baseline!B$77 + Baseline!B$56*Baseline!B$58/Baseline!B$78)</f>
        <v>0.0000002399387917</v>
      </c>
      <c r="G380" s="85">
        <f>Baseline!B$33 * (C380 * Baseline!B$68*Baseline!B$60/Baseline!B$75 + Baseline!B$46 * Baseline!B$54*Baseline!B$61/Baseline!B$76 + Baseline!B$47 * Baseline!B$55*Baseline!B$70/Baseline!B$77 + Baseline!B$56*Baseline!B$62/Baseline!B$78)</f>
        <v>0.0000002025694844</v>
      </c>
      <c r="H380" s="84">
        <f>Baseline!B$33 * (C380 * Baseline!B$68*Baseline!B$63/Baseline!B$75 + Baseline!B$46 * Baseline!B$54*Baseline!B$64/Baseline!B$76 + Baseline!B$47 * Baseline!B$55*Baseline!B$65/Baseline!B$77 + Baseline!B$56*Baseline!B$71/Baseline!B$78)</f>
        <v>0.000000003904044806</v>
      </c>
      <c r="I380" s="84">
        <f>Baseline!B$33 * (C380 * Baseline!B$59*Baseline!B$68/Baseline!B$75 + Baseline!B$46 * Baseline!B$69*Baseline!B$54/Baseline!B$76 + Baseline!B$47 * Baseline!B$57*Baseline!B$55/Baseline!B$77 + Baseline!B$58*Baseline!B$56/Baseline!B$78)</f>
        <v>0.0000002399387917</v>
      </c>
      <c r="J380" s="85">
        <f>Baseline!B$33 * (C380 * Baseline!B$59*Baseline!B$59/Baseline!B$75 + Baseline!B$46 * Baseline!B$69*Baseline!B$69/Baseline!B$76 + Baseline!B$47 * Baseline!B$57*Baseline!B$57/Baseline!B$77 + Baseline!B$58*Baseline!B$58/Baseline!B$78)</f>
        <v>0.000002116574572</v>
      </c>
      <c r="K380" s="84">
        <f>Baseline!B$33 * (C380 * Baseline!B$59*Baseline!B$60/Baseline!B$75 + Baseline!B$46 * Baseline!B$69*Baseline!B$61/Baseline!B$76 + Baseline!B$47 * Baseline!B$57*Baseline!B$70/Baseline!B$77 + Baseline!B$58*Baseline!B$62/Baseline!B$78)</f>
        <v>0.00000001649013018</v>
      </c>
      <c r="L380" s="85">
        <f>Baseline!B$33 * (C380 * Baseline!B$59*Baseline!B$63/Baseline!B$75 + Baseline!B$46 * Baseline!B$69*Baseline!B$64/Baseline!B$76 + Baseline!B$47 * Baseline!B$57*Baseline!B$65/Baseline!B$77 + Baseline!B$58*Baseline!B$71/Baseline!B$78)</f>
        <v>0.00000001707282479</v>
      </c>
      <c r="M380" s="84">
        <f>Baseline!B$33 * (C380 * Baseline!B$60*Baseline!B$68/Baseline!B$75 + Baseline!B$46 * Baseline!B$61*Baseline!B$54/Baseline!B$76 + Baseline!B$47 * Baseline!B$70*Baseline!B$55/Baseline!B$77 + Baseline!B$62*Baseline!B$56/Baseline!B$78)</f>
        <v>0.0000002025694844</v>
      </c>
      <c r="N380" s="85">
        <f>Baseline!B$33 * (C380 * Baseline!B$60*Baseline!B$59/Baseline!B$75 + Baseline!B$46 * Baseline!B$61*Baseline!B$69/Baseline!B$76 + Baseline!B$47 * Baseline!B$70*Baseline!B$57/Baseline!B$77 + Baseline!B$62*Baseline!B$58/Baseline!B$78)</f>
        <v>0.00000001649013018</v>
      </c>
      <c r="O380" s="85">
        <f>Baseline!B$33 * (C380 * Baseline!B$60*Baseline!B$60/Baseline!B$75 + Baseline!B$46 * Baseline!B$61*Baseline!B$61/Baseline!B$76 + Baseline!B$47 * Baseline!B$70*Baseline!B$70/Baseline!B$77 + Baseline!B$62*Baseline!B$62/Baseline!B$78)</f>
        <v>0.000001589268373</v>
      </c>
      <c r="P380" s="84">
        <f>Baseline!B$33 * (C380 * Baseline!B$60*Baseline!B$63/Baseline!B$75 + Baseline!B$46 * Baseline!B$61*Baseline!B$64/Baseline!B$76 + Baseline!B$47 * Baseline!B$70*Baseline!B$65/Baseline!B$77 + Baseline!B$62*Baseline!B$71/Baseline!B$78)</f>
        <v>0.000000001956476731</v>
      </c>
      <c r="Q380" s="84">
        <f>Baseline!B$33 * (C380 * Baseline!B$63*Baseline!B$68/Baseline!B$75 + Baseline!B$46 * Baseline!B$64*Baseline!B$54/Baseline!B$76 + Baseline!B$47 * Baseline!B$65*Baseline!B$55/Baseline!B$77 + Baseline!B$71*Baseline!B$56/Baseline!B$78)</f>
        <v>0.000000003904044806</v>
      </c>
      <c r="R380" s="84">
        <f>Baseline!B$33 * (C380 * Baseline!B$63*Baseline!B$59/Baseline!B$75 + Baseline!B$46 * Baseline!B$64*Baseline!B$69/Baseline!B$76 + Baseline!B$47 * Baseline!B$65*Baseline!B$57/Baseline!B$77 + Baseline!B$71*Baseline!B$58/Baseline!B$78)</f>
        <v>0.00000001707282479</v>
      </c>
      <c r="S380" s="84">
        <f>Baseline!B$33 * (C380 * Baseline!B$63*Baseline!B$60/Baseline!B$75 + Baseline!B$46 * Baseline!B$64*Baseline!B$61/Baseline!B$76 + Baseline!B$47 * Baseline!B$65*Baseline!B$70/Baseline!B$77 + Baseline!B$71*Baseline!B$62/Baseline!B$78)</f>
        <v>0.000000001956476731</v>
      </c>
      <c r="T380" s="84">
        <f>Baseline!B$33 * (C380 * Baseline!B$63*Baseline!B$63/Baseline!B$75 + Baseline!B$46 * Baseline!B$64*Baseline!B$64/Baseline!B$76 + Baseline!B$47 * Baseline!B$65*Baseline!B$65/Baseline!B$77 + Baseline!B$71*Baseline!B$71/Baseline!B$78)</f>
        <v>0.00000009856722571</v>
      </c>
      <c r="U380" s="83"/>
      <c r="V380" s="84">
        <f>E380 * ( Baseline!B$89 * Baseline!B$7 )</f>
        <v>0.2431720502</v>
      </c>
      <c r="W380" s="84">
        <f>F380 * ( Baseline!D$89 * Baseline!B$11 )</f>
        <v>0.00442605388</v>
      </c>
      <c r="X380" s="84">
        <f>G380 * ( Baseline!F$89 * Baseline!B$16 )</f>
        <v>0.007036204435</v>
      </c>
      <c r="Y380" s="84">
        <f>H380 * ( Baseline!H$89 * Baseline!B$18 )</f>
        <v>0.001372948972</v>
      </c>
      <c r="Z380" s="86">
        <f t="shared" si="1"/>
        <v>0.2560072575</v>
      </c>
      <c r="AA380" s="84">
        <f>I380 * ( Baseline!B$89 * Baseline!B$7 )</f>
        <v>0.002490324719</v>
      </c>
      <c r="AB380" s="85">
        <f>J380 * ( Baseline!D$89 * Baseline!B$11 )</f>
        <v>0.03904359538</v>
      </c>
      <c r="AC380" s="85">
        <f>K380 * ( Baseline!F$89 * Baseline!B$16 )</f>
        <v>0.0005727808777</v>
      </c>
      <c r="AD380" s="85">
        <f>L380 * ( Baseline!F$89 * Baseline!B$16 )</f>
        <v>0.000593020641</v>
      </c>
      <c r="AE380" s="86">
        <f t="shared" si="2"/>
        <v>0.04269972162</v>
      </c>
      <c r="AF380" s="86">
        <f>M380 * ( Baseline!B$89 * Baseline!B$7 )</f>
        <v>0.002102468679</v>
      </c>
      <c r="AG380" s="86">
        <f>N380 * ( Baseline!D$89 * Baseline!B$11 )</f>
        <v>0.0003041867642</v>
      </c>
      <c r="AH380" s="86">
        <f>O380 * ( Baseline!F$89 * Baseline!B$16 )</f>
        <v>0.05520287126</v>
      </c>
      <c r="AI380" s="86">
        <f>P380 * ( Baseline!H$89 * Baseline!B$18 )</f>
        <v>0.0006880409547</v>
      </c>
      <c r="AJ380" s="86">
        <f t="shared" si="3"/>
        <v>0.05829756766</v>
      </c>
      <c r="AK380" s="86">
        <f>Q380 * ( Baseline!B$89 * Baseline!B$7 )</f>
        <v>0.00004052008104</v>
      </c>
      <c r="AL380" s="86">
        <f>R380 * ( Baseline!D$89 * Baseline!B$11 )</f>
        <v>0.0003149354962</v>
      </c>
      <c r="AM380" s="86">
        <f>S380 * ( Baseline!F$89 * Baseline!B$16 )</f>
        <v>0.00006795776909</v>
      </c>
      <c r="AN380" s="86">
        <f>T380 * ( Baseline!H$89 * Baseline!B$18 )</f>
        <v>0.03466347799</v>
      </c>
      <c r="AO380" s="86">
        <f t="shared" si="4"/>
        <v>0.03508689133</v>
      </c>
      <c r="AP380" s="62"/>
      <c r="AQ380" s="86">
        <f>V380 * ( (1-Baseline!B$90-Baseline!B$89) + (1-B380)*Baseline!B$90 )</f>
        <v>0.1385900016</v>
      </c>
      <c r="AR380" s="86">
        <f>W380 * ( (1-Baseline!B$90-Baseline!B$89) + (1-B380)*Baseline!B$90 )</f>
        <v>0.002522521867</v>
      </c>
      <c r="AS380" s="86">
        <f>X380 * ( (1-Baseline!B$90-Baseline!B$89) + (1-B380)*Baseline!B$90 )</f>
        <v>0.004010113755</v>
      </c>
      <c r="AT380" s="86">
        <f>Y380 * ( (1-Baseline!B$90-Baseline!B$89) + (1-B380)*Baseline!B$90 )</f>
        <v>0.0007824789072</v>
      </c>
      <c r="AU380" s="86">
        <f t="shared" si="5"/>
        <v>0.1459051161</v>
      </c>
      <c r="AV380" s="86">
        <f>AA380 * ( (1-Baseline!D$90-Baseline!D$89) + (1-B380)*Baseline!D$90 )</f>
        <v>0.001956607533</v>
      </c>
      <c r="AW380" s="86">
        <f>AB380 * ( (1-Baseline!D$90-Baseline!D$89) + (1-B380)*Baseline!D$90 )</f>
        <v>0.03067591638</v>
      </c>
      <c r="AX380" s="86">
        <f>AC380 * ( (1-Baseline!D$90-Baseline!D$89) + (1-B380)*Baseline!D$90 )</f>
        <v>0.0004500245978</v>
      </c>
      <c r="AY380" s="86">
        <f>AD380 * ( (1-Baseline!D$90-Baseline!D$89) + (1-B380)*Baseline!D$90 )</f>
        <v>0.0004659266499</v>
      </c>
      <c r="AZ380" s="86">
        <f t="shared" si="6"/>
        <v>0.03354847516</v>
      </c>
      <c r="BA380" s="86">
        <f>AF380 * ( (1-Baseline!F$90-Baseline!F$89) + (1-Baseline!B$36)*Baseline!F$90 )</f>
        <v>0.00151300374</v>
      </c>
      <c r="BB380" s="86">
        <f>AG380 * ( (1-Baseline!F$90-Baseline!F$89) + (1-Baseline!B$36)*Baseline!F$90 )</f>
        <v>0.0002189025295</v>
      </c>
      <c r="BC380" s="86">
        <f>AH380 * ( (1-Baseline!F$90-Baseline!F$89) + (1-Baseline!B$36)*Baseline!F$90 )</f>
        <v>0.03972575265</v>
      </c>
      <c r="BD380" s="86">
        <f>AI380 * ( (1-Baseline!F$90-Baseline!F$89) + (1-Baseline!B$36)*Baseline!F$90 )</f>
        <v>0.0004951362883</v>
      </c>
      <c r="BE380" s="86">
        <f t="shared" si="7"/>
        <v>0.04195279521</v>
      </c>
      <c r="BF380" s="86">
        <f>AK380 * ( (1-Baseline!H$90-Baseline!H$89) + (1-Baseline!B$36)*Baseline!H$90 )</f>
        <v>0.00003210487061</v>
      </c>
      <c r="BG380" s="86">
        <f>AL380 * ( (1-Baseline!H$90-Baseline!H$89) + (1-Baseline!B$36)*Baseline!H$90 )</f>
        <v>0.0002495296923</v>
      </c>
      <c r="BH380" s="86">
        <f>AM380 * ( (1-Baseline!H$90-Baseline!H$89) + (1-Baseline!B$36)*Baseline!H$90 )</f>
        <v>0.0000538442996</v>
      </c>
      <c r="BI380" s="86">
        <f>AN380 * ( (1-Baseline!H$90-Baseline!H$89) + (1-Baseline!B$36)*Baseline!H$90 )</f>
        <v>0.02746456688</v>
      </c>
      <c r="BJ380" s="86">
        <f t="shared" si="8"/>
        <v>0.02780004574</v>
      </c>
      <c r="BK380" s="62"/>
      <c r="BL380" s="86">
        <f t="shared" si="19"/>
        <v>0.9498638929</v>
      </c>
      <c r="BM380" s="86">
        <f t="shared" si="20"/>
        <v>0.01728878284</v>
      </c>
      <c r="BN380" s="86">
        <f t="shared" si="21"/>
        <v>0.0274843944</v>
      </c>
      <c r="BO380" s="86">
        <f t="shared" si="22"/>
        <v>0.005362929883</v>
      </c>
      <c r="BP380" s="86">
        <f t="shared" si="9"/>
        <v>1</v>
      </c>
      <c r="BQ380" s="86">
        <f t="shared" si="23"/>
        <v>0.05832180223</v>
      </c>
      <c r="BR380" s="86">
        <f t="shared" si="24"/>
        <v>0.9143758765</v>
      </c>
      <c r="BS380" s="86">
        <f t="shared" si="25"/>
        <v>0.01341415953</v>
      </c>
      <c r="BT380" s="86">
        <f t="shared" si="26"/>
        <v>0.01388816176</v>
      </c>
      <c r="BU380" s="86">
        <f t="shared" si="10"/>
        <v>1</v>
      </c>
      <c r="BV380" s="86">
        <f t="shared" si="27"/>
        <v>0.03606443224</v>
      </c>
      <c r="BW380" s="86">
        <f t="shared" si="28"/>
        <v>0.005217829429</v>
      </c>
      <c r="BX380" s="86">
        <f t="shared" si="29"/>
        <v>0.9469155143</v>
      </c>
      <c r="BY380" s="86">
        <f t="shared" si="30"/>
        <v>0.01180222404</v>
      </c>
      <c r="BZ380" s="86">
        <f t="shared" si="11"/>
        <v>1</v>
      </c>
      <c r="CA380" s="86">
        <f t="shared" si="31"/>
        <v>0.001154849561</v>
      </c>
      <c r="CB380" s="86">
        <f t="shared" si="32"/>
        <v>0.008975873445</v>
      </c>
      <c r="CC380" s="86">
        <f t="shared" si="33"/>
        <v>0.001936842123</v>
      </c>
      <c r="CD380" s="86">
        <f t="shared" si="34"/>
        <v>0.9879324349</v>
      </c>
      <c r="CE380" s="86">
        <f t="shared" si="12"/>
        <v>1</v>
      </c>
      <c r="CF380" s="62"/>
      <c r="CG380" s="86">
        <f t="shared" si="35"/>
        <v>0.9498638929</v>
      </c>
      <c r="CH380" s="86">
        <f t="shared" si="36"/>
        <v>0.01728878284</v>
      </c>
      <c r="CI380" s="86">
        <f t="shared" si="37"/>
        <v>0.0274843944</v>
      </c>
      <c r="CJ380" s="86">
        <f t="shared" si="38"/>
        <v>0.005362929883</v>
      </c>
      <c r="CK380" s="86">
        <f t="shared" si="13"/>
        <v>1</v>
      </c>
      <c r="CL380" s="86">
        <f t="shared" si="39"/>
        <v>0.05832180223</v>
      </c>
      <c r="CM380" s="86">
        <f t="shared" si="40"/>
        <v>0.9143758765</v>
      </c>
      <c r="CN380" s="86">
        <f t="shared" si="41"/>
        <v>0.01341415953</v>
      </c>
      <c r="CO380" s="86">
        <f t="shared" si="42"/>
        <v>0.01388816176</v>
      </c>
      <c r="CP380" s="86">
        <f t="shared" si="14"/>
        <v>1</v>
      </c>
      <c r="CQ380" s="86">
        <f t="shared" si="43"/>
        <v>0.03606443224</v>
      </c>
      <c r="CR380" s="86">
        <f t="shared" si="44"/>
        <v>0.005217829429</v>
      </c>
      <c r="CS380" s="86">
        <f t="shared" si="45"/>
        <v>0.9469155143</v>
      </c>
      <c r="CT380" s="86">
        <f t="shared" si="46"/>
        <v>0.01180222404</v>
      </c>
      <c r="CU380" s="86">
        <f t="shared" si="15"/>
        <v>1</v>
      </c>
      <c r="CV380" s="86">
        <f t="shared" si="47"/>
        <v>0.001154849561</v>
      </c>
      <c r="CW380" s="86">
        <f t="shared" si="48"/>
        <v>0.008975873445</v>
      </c>
      <c r="CX380" s="86">
        <f t="shared" si="49"/>
        <v>0.001936842123</v>
      </c>
      <c r="CY380" s="86">
        <f t="shared" si="50"/>
        <v>0.9879324349</v>
      </c>
      <c r="CZ380" s="86">
        <f t="shared" si="16"/>
        <v>1</v>
      </c>
      <c r="DA380" s="62"/>
      <c r="DB380" s="86">
        <f>(AQ380*Baseline!B$7 + AV380*Baseline!B$11 + BA380*Baseline!B$16 + BF380*Baseline!B$18)</f>
        <v>77951.15949</v>
      </c>
      <c r="DC380" s="86">
        <f>(AR380*Baseline!B$7 + AW380*Baseline!B$11 + BB380*Baseline!B$16 + BG380*Baseline!B$18)</f>
        <v>79169.11557</v>
      </c>
      <c r="DD380" s="86">
        <f>(AS380*Baseline!B$7 + AX380*Baseline!B$11 + BC380*Baseline!B$16 + BH380*Baseline!B$18)</f>
        <v>138464.4009</v>
      </c>
      <c r="DE380" s="86">
        <f>(AT380*Baseline!B$7 + AY380*Baseline!B$11 + BD380*Baseline!B$16 + BI380*Baseline!B$18)</f>
        <v>1260662.436</v>
      </c>
      <c r="DF380" s="86">
        <f t="shared" si="17"/>
        <v>1556247.112</v>
      </c>
      <c r="DG380" s="62"/>
      <c r="DH380" s="86">
        <f t="shared" si="51"/>
        <v>0.05008919141</v>
      </c>
      <c r="DI380" s="86">
        <f t="shared" si="52"/>
        <v>0.05087181525</v>
      </c>
      <c r="DJ380" s="86">
        <f t="shared" si="53"/>
        <v>0.08897327413</v>
      </c>
      <c r="DK380" s="86">
        <f t="shared" si="54"/>
        <v>0.8100657192</v>
      </c>
      <c r="DL380" s="86">
        <f t="shared" si="18"/>
        <v>1</v>
      </c>
      <c r="DM380" s="62"/>
      <c r="DN380" s="86">
        <f>DH380 / (Baseline!B$7/Baseline!B$17)</f>
        <v>5.346691731</v>
      </c>
      <c r="DO380" s="86">
        <f>DI380 / (Baseline!B$11/Baseline!B$17)</f>
        <v>1.228069969</v>
      </c>
      <c r="DP380" s="86">
        <f>DJ380 / (Baseline!B$16/Baseline!B$17)</f>
        <v>1.374905968</v>
      </c>
      <c r="DQ380" s="86">
        <f>DK380 / (Baseline!B$18/Baseline!B$17)</f>
        <v>0.9158508099</v>
      </c>
      <c r="DR380" s="62"/>
      <c r="DS380" s="86">
        <f>DH380 / Baseline!H$117</f>
        <v>2.003923973</v>
      </c>
      <c r="DT380" s="86">
        <f>DI380 / Baseline!H$118</f>
        <v>1.145127219</v>
      </c>
      <c r="DU380" s="86">
        <f>DJ380 / Baseline!H$119</f>
        <v>1.063623386</v>
      </c>
      <c r="DV380" s="86">
        <f>DK380 / Baseline!H$120</f>
        <v>0.9564744709</v>
      </c>
      <c r="DW380" s="87"/>
      <c r="DX380" s="86">
        <f>(AU380*Baseline!B$34)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0.03441529866</v>
      </c>
      <c r="DY380" s="86">
        <f>(AZ380*Baseline!B$34) + (Baseline!D$90*(1-Baseline!D$91)*Baseline!B$35) + (Baseline!D$90*Baseline!D$91*((1-Baseline!D$92)*Baseline!B$40 + Baseline!D$92*Baseline!B$41))</f>
        <v>0.01144583927</v>
      </c>
      <c r="DZ380" s="86">
        <f>(BE380*Baseline!B$34) + (Baseline!F$90*(1-Baseline!F$91)*Baseline!B$35) + (Baseline!F$90*Baseline!F$91*((1-Baseline!F$92)*Baseline!B$40 + Baseline!F$92*Baseline!B$41))</f>
        <v>0.01402355928</v>
      </c>
      <c r="EA380" s="86">
        <f>(BJ380*Baseline!B$34) + (Baseline!H$90*(1-Baseline!H$91)*Baseline!B$35) + (Baseline!H$90*Baseline!H$91*((1-Baseline!H$92)*Baseline!B$40 + Baseline!H$92*Baseline!B$41))</f>
        <v>0.009315006861</v>
      </c>
      <c r="EB380" s="86">
        <f>( DX380*Baseline!B$7 + DY380*Baseline!B$11 + DZ380*Baseline!B$16 + EA380*Baseline!B$18 ) / Baseline!B$17</f>
        <v>0.009943121989</v>
      </c>
    </row>
    <row r="381">
      <c r="A381" s="73" t="s">
        <v>557</v>
      </c>
      <c r="B381" s="85">
        <f>MIN( MAX( NORMINV( MCrands!B381, (B$5+B$4)/2, (B$5-B$4)/3.29 ), 0 ), 1 )</f>
        <v>0.5719463991</v>
      </c>
      <c r="C381" s="85">
        <f>MAX( NORMINV( MCrands!C381, (C$5+C$4)/2, (C$5-C$4)/3.29 ), 0 )</f>
        <v>2.77918771</v>
      </c>
      <c r="D381" s="83"/>
      <c r="E381" s="84">
        <f>Baseline!B$33 * (C381 * Baseline!B$68*Baseline!B$68/Baseline!B$75 + Baseline!B$46 * Baseline!B$54*Baseline!B$54/Baseline!B$76 + Baseline!B$47 * Baseline!B$55*Baseline!B$55/Baseline!B$77 + Baseline!B$56*Baseline!B$56/Baseline!B$78)</f>
        <v>0.00001972620677</v>
      </c>
      <c r="F381" s="84">
        <f>Baseline!B$33 * (C381 * Baseline!B$68*Baseline!B$59/Baseline!B$75 + Baseline!B$46 * Baseline!B$54*Baseline!B$69/Baseline!B$76 + Baseline!B$47 * Baseline!B$55*Baseline!B$57/Baseline!B$77 + Baseline!B$56*Baseline!B$58/Baseline!B$78)</f>
        <v>0.0000002393541027</v>
      </c>
      <c r="G381" s="85">
        <f>Baseline!B$33 * (C381 * Baseline!B$68*Baseline!B$60/Baseline!B$75 + Baseline!B$46 * Baseline!B$54*Baseline!B$61/Baseline!B$76 + Baseline!B$47 * Baseline!B$55*Baseline!B$70/Baseline!B$77 + Baseline!B$56*Baseline!B$62/Baseline!B$78)</f>
        <v>0.000000201132124</v>
      </c>
      <c r="H381" s="84">
        <f>Baseline!B$33 * (C381 * Baseline!B$68*Baseline!B$63/Baseline!B$75 + Baseline!B$46 * Baseline!B$54*Baseline!B$64/Baseline!B$76 + Baseline!B$47 * Baseline!B$55*Baseline!B$65/Baseline!B$77 + Baseline!B$56*Baseline!B$71/Baseline!B$78)</f>
        <v>0.000000003760308766</v>
      </c>
      <c r="I381" s="84">
        <f>Baseline!B$33 * (C381 * Baseline!B$59*Baseline!B$68/Baseline!B$75 + Baseline!B$46 * Baseline!B$69*Baseline!B$54/Baseline!B$76 + Baseline!B$47 * Baseline!B$57*Baseline!B$55/Baseline!B$77 + Baseline!B$58*Baseline!B$56/Baseline!B$78)</f>
        <v>0.0000002393541027</v>
      </c>
      <c r="J381" s="85">
        <f>Baseline!B$33 * (C381 * Baseline!B$59*Baseline!B$59/Baseline!B$75 + Baseline!B$46 * Baseline!B$69*Baseline!B$69/Baseline!B$76 + Baseline!B$47 * Baseline!B$57*Baseline!B$57/Baseline!B$77 + Baseline!B$58*Baseline!B$58/Baseline!B$78)</f>
        <v>0.00000211657448</v>
      </c>
      <c r="K381" s="84">
        <f>Baseline!B$33 * (C381 * Baseline!B$59*Baseline!B$60/Baseline!B$75 + Baseline!B$46 * Baseline!B$69*Baseline!B$61/Baseline!B$76 + Baseline!B$47 * Baseline!B$57*Baseline!B$70/Baseline!B$77 + Baseline!B$58*Baseline!B$62/Baseline!B$78)</f>
        <v>0.00000001648990323</v>
      </c>
      <c r="L381" s="85">
        <f>Baseline!B$33 * (C381 * Baseline!B$59*Baseline!B$63/Baseline!B$75 + Baseline!B$46 * Baseline!B$69*Baseline!B$64/Baseline!B$76 + Baseline!B$47 * Baseline!B$57*Baseline!B$65/Baseline!B$77 + Baseline!B$58*Baseline!B$71/Baseline!B$78)</f>
        <v>0.0000000170728021</v>
      </c>
      <c r="M381" s="84">
        <f>Baseline!B$33 * (C381 * Baseline!B$60*Baseline!B$68/Baseline!B$75 + Baseline!B$46 * Baseline!B$61*Baseline!B$54/Baseline!B$76 + Baseline!B$47 * Baseline!B$70*Baseline!B$55/Baseline!B$77 + Baseline!B$62*Baseline!B$56/Baseline!B$78)</f>
        <v>0.000000201132124</v>
      </c>
      <c r="N381" s="85">
        <f>Baseline!B$33 * (C381 * Baseline!B$60*Baseline!B$59/Baseline!B$75 + Baseline!B$46 * Baseline!B$61*Baseline!B$69/Baseline!B$76 + Baseline!B$47 * Baseline!B$70*Baseline!B$57/Baseline!B$77 + Baseline!B$62*Baseline!B$58/Baseline!B$78)</f>
        <v>0.00000001648990323</v>
      </c>
      <c r="O381" s="85">
        <f>Baseline!B$33 * (C381 * Baseline!B$60*Baseline!B$60/Baseline!B$75 + Baseline!B$46 * Baseline!B$61*Baseline!B$61/Baseline!B$76 + Baseline!B$47 * Baseline!B$70*Baseline!B$70/Baseline!B$77 + Baseline!B$62*Baseline!B$62/Baseline!B$78)</f>
        <v>0.000001589267815</v>
      </c>
      <c r="P381" s="84">
        <f>Baseline!B$33 * (C381 * Baseline!B$60*Baseline!B$63/Baseline!B$75 + Baseline!B$46 * Baseline!B$61*Baseline!B$64/Baseline!B$76 + Baseline!B$47 * Baseline!B$70*Baseline!B$65/Baseline!B$77 + Baseline!B$62*Baseline!B$71/Baseline!B$78)</f>
        <v>0.000000001956420938</v>
      </c>
      <c r="Q381" s="84">
        <f>Baseline!B$33 * (C381 * Baseline!B$63*Baseline!B$68/Baseline!B$75 + Baseline!B$46 * Baseline!B$64*Baseline!B$54/Baseline!B$76 + Baseline!B$47 * Baseline!B$65*Baseline!B$55/Baseline!B$77 + Baseline!B$71*Baseline!B$56/Baseline!B$78)</f>
        <v>0.000000003760308766</v>
      </c>
      <c r="R381" s="84">
        <f>Baseline!B$33 * (C381 * Baseline!B$63*Baseline!B$59/Baseline!B$75 + Baseline!B$46 * Baseline!B$64*Baseline!B$69/Baseline!B$76 + Baseline!B$47 * Baseline!B$65*Baseline!B$57/Baseline!B$77 + Baseline!B$71*Baseline!B$58/Baseline!B$78)</f>
        <v>0.0000000170728021</v>
      </c>
      <c r="S381" s="84">
        <f>Baseline!B$33 * (C381 * Baseline!B$63*Baseline!B$60/Baseline!B$75 + Baseline!B$46 * Baseline!B$64*Baseline!B$61/Baseline!B$76 + Baseline!B$47 * Baseline!B$65*Baseline!B$70/Baseline!B$77 + Baseline!B$71*Baseline!B$62/Baseline!B$78)</f>
        <v>0.000000001956420938</v>
      </c>
      <c r="T381" s="84">
        <f>Baseline!B$33 * (C381 * Baseline!B$63*Baseline!B$63/Baseline!B$75 + Baseline!B$46 * Baseline!B$64*Baseline!B$64/Baseline!B$76 + Baseline!B$47 * Baseline!B$65*Baseline!B$65/Baseline!B$77 + Baseline!B$71*Baseline!B$71/Baseline!B$78)</f>
        <v>0.00000009856722013</v>
      </c>
      <c r="U381" s="83"/>
      <c r="V381" s="84">
        <f>E381 * ( Baseline!B$89 * Baseline!B$7 )</f>
        <v>0.2047383001</v>
      </c>
      <c r="W381" s="84">
        <f>F381 * ( Baseline!D$89 * Baseline!B$11 )</f>
        <v>0.004415268359</v>
      </c>
      <c r="X381" s="84">
        <f>G381 * ( Baseline!F$89 * Baseline!B$16 )</f>
        <v>0.006986278052</v>
      </c>
      <c r="Y381" s="84">
        <f>H381 * ( Baseline!H$89 * Baseline!B$18 )</f>
        <v>0.00132240082</v>
      </c>
      <c r="Z381" s="86">
        <f t="shared" si="1"/>
        <v>0.2174622473</v>
      </c>
      <c r="AA381" s="84">
        <f>I381 * ( Baseline!B$89 * Baseline!B$7 )</f>
        <v>0.002484256232</v>
      </c>
      <c r="AB381" s="85">
        <f>J381 * ( Baseline!D$89 * Baseline!B$11 )</f>
        <v>0.03904359367</v>
      </c>
      <c r="AC381" s="85">
        <f>K381 * ( Baseline!F$89 * Baseline!B$16 )</f>
        <v>0.0005727729946</v>
      </c>
      <c r="AD381" s="85">
        <f>L381 * ( Baseline!F$89 * Baseline!B$16 )</f>
        <v>0.0005930198527</v>
      </c>
      <c r="AE381" s="86">
        <f t="shared" si="2"/>
        <v>0.04269364275</v>
      </c>
      <c r="AF381" s="86">
        <f>M381 * ( Baseline!B$89 * Baseline!B$7 )</f>
        <v>0.002087550315</v>
      </c>
      <c r="AG381" s="86">
        <f>N381 * ( Baseline!D$89 * Baseline!B$11 )</f>
        <v>0.0003041825777</v>
      </c>
      <c r="AH381" s="86">
        <f>O381 * ( Baseline!F$89 * Baseline!B$16 )</f>
        <v>0.05520285189</v>
      </c>
      <c r="AI381" s="86">
        <f>P381 * ( Baseline!H$89 * Baseline!B$18 )</f>
        <v>0.000688021334</v>
      </c>
      <c r="AJ381" s="86">
        <f t="shared" si="3"/>
        <v>0.05828260611</v>
      </c>
      <c r="AK381" s="86">
        <f>Q381 * ( Baseline!B$89 * Baseline!B$7 )</f>
        <v>0.00003902824469</v>
      </c>
      <c r="AL381" s="86">
        <f>R381 * ( Baseline!D$89 * Baseline!B$11 )</f>
        <v>0.0003149350775</v>
      </c>
      <c r="AM381" s="86">
        <f>S381 * ( Baseline!F$89 * Baseline!B$16 )</f>
        <v>0.00006795583116</v>
      </c>
      <c r="AN381" s="86">
        <f>T381 * ( Baseline!H$89 * Baseline!B$18 )</f>
        <v>0.03466347602</v>
      </c>
      <c r="AO381" s="86">
        <f t="shared" si="4"/>
        <v>0.03508539518</v>
      </c>
      <c r="AP381" s="62"/>
      <c r="AQ381" s="86">
        <f>V381 * ( (1-Baseline!B$90-Baseline!B$89) + (1-B381)*Baseline!B$90 )</f>
        <v>0.09613849365</v>
      </c>
      <c r="AR381" s="86">
        <f>W381 * ( (1-Baseline!B$90-Baseline!B$89) + (1-B381)*Baseline!B$90 )</f>
        <v>0.002073267429</v>
      </c>
      <c r="AS381" s="86">
        <f>X381 * ( (1-Baseline!B$90-Baseline!B$89) + (1-B381)*Baseline!B$90 )</f>
        <v>0.00328053055</v>
      </c>
      <c r="AT381" s="86">
        <f>Y381 * ( (1-Baseline!B$90-Baseline!B$89) + (1-B381)*Baseline!B$90 )</f>
        <v>0.000620956718</v>
      </c>
      <c r="AU381" s="86">
        <f t="shared" si="5"/>
        <v>0.1021132483</v>
      </c>
      <c r="AV381" s="86">
        <f>AA381 * ( (1-Baseline!D$90-Baseline!D$89) + (1-B381)*Baseline!D$90 )</f>
        <v>0.001826341744</v>
      </c>
      <c r="AW381" s="86">
        <f>AB381 * ( (1-Baseline!D$90-Baseline!D$89) + (1-B381)*Baseline!D$90 )</f>
        <v>0.02870353872</v>
      </c>
      <c r="AX381" s="86">
        <f>AC381 * ( (1-Baseline!D$90-Baseline!D$89) + (1-B381)*Baseline!D$90 )</f>
        <v>0.000421083468</v>
      </c>
      <c r="AY381" s="86">
        <f>AD381 * ( (1-Baseline!D$90-Baseline!D$89) + (1-B381)*Baseline!D$90 )</f>
        <v>0.0004359682781</v>
      </c>
      <c r="AZ381" s="86">
        <f t="shared" si="6"/>
        <v>0.03138693221</v>
      </c>
      <c r="BA381" s="86">
        <f>AF381 * ( (1-Baseline!F$90-Baseline!F$89) + (1-Baseline!B$36)*Baseline!F$90 )</f>
        <v>0.001502268009</v>
      </c>
      <c r="BB381" s="86">
        <f>AG381 * ( (1-Baseline!F$90-Baseline!F$89) + (1-Baseline!B$36)*Baseline!F$90 )</f>
        <v>0.0002188995168</v>
      </c>
      <c r="BC381" s="86">
        <f>AH381 * ( (1-Baseline!F$90-Baseline!F$89) + (1-Baseline!B$36)*Baseline!F$90 )</f>
        <v>0.03972573871</v>
      </c>
      <c r="BD381" s="86">
        <f>AI381 * ( (1-Baseline!F$90-Baseline!F$89) + (1-Baseline!B$36)*Baseline!F$90 )</f>
        <v>0.0004951221687</v>
      </c>
      <c r="BE381" s="86">
        <f t="shared" si="7"/>
        <v>0.0419420284</v>
      </c>
      <c r="BF381" s="86">
        <f>AK381 * ( (1-Baseline!H$90-Baseline!H$89) + (1-Baseline!B$36)*Baseline!H$90 )</f>
        <v>0.00003092285883</v>
      </c>
      <c r="BG381" s="86">
        <f>AL381 * ( (1-Baseline!H$90-Baseline!H$89) + (1-Baseline!B$36)*Baseline!H$90 )</f>
        <v>0.0002495293606</v>
      </c>
      <c r="BH381" s="86">
        <f>AM381 * ( (1-Baseline!H$90-Baseline!H$89) + (1-Baseline!B$36)*Baseline!H$90 )</f>
        <v>0.00005384276414</v>
      </c>
      <c r="BI381" s="86">
        <f>AN381 * ( (1-Baseline!H$90-Baseline!H$89) + (1-Baseline!B$36)*Baseline!H$90 )</f>
        <v>0.02746456532</v>
      </c>
      <c r="BJ381" s="86">
        <f t="shared" si="8"/>
        <v>0.02779886031</v>
      </c>
      <c r="BK381" s="62"/>
      <c r="BL381" s="86">
        <f t="shared" si="19"/>
        <v>0.9414889371</v>
      </c>
      <c r="BM381" s="86">
        <f t="shared" si="20"/>
        <v>0.02030360862</v>
      </c>
      <c r="BN381" s="86">
        <f t="shared" si="21"/>
        <v>0.03212639499</v>
      </c>
      <c r="BO381" s="86">
        <f t="shared" si="22"/>
        <v>0.006081059295</v>
      </c>
      <c r="BP381" s="86">
        <f t="shared" si="9"/>
        <v>1</v>
      </c>
      <c r="BQ381" s="86">
        <f t="shared" si="23"/>
        <v>0.05818796599</v>
      </c>
      <c r="BR381" s="86">
        <f t="shared" si="24"/>
        <v>0.9145060284</v>
      </c>
      <c r="BS381" s="86">
        <f t="shared" si="25"/>
        <v>0.01341588484</v>
      </c>
      <c r="BT381" s="86">
        <f t="shared" si="26"/>
        <v>0.01389012074</v>
      </c>
      <c r="BU381" s="86">
        <f t="shared" si="10"/>
        <v>1</v>
      </c>
      <c r="BV381" s="86">
        <f t="shared" si="27"/>
        <v>0.03581772427</v>
      </c>
      <c r="BW381" s="86">
        <f t="shared" si="28"/>
        <v>0.005219097052</v>
      </c>
      <c r="BX381" s="86">
        <f t="shared" si="29"/>
        <v>0.9471582616</v>
      </c>
      <c r="BY381" s="86">
        <f t="shared" si="30"/>
        <v>0.01180491711</v>
      </c>
      <c r="BZ381" s="86">
        <f t="shared" si="11"/>
        <v>1</v>
      </c>
      <c r="CA381" s="86">
        <f t="shared" si="31"/>
        <v>0.001112378655</v>
      </c>
      <c r="CB381" s="86">
        <f t="shared" si="32"/>
        <v>0.008976244273</v>
      </c>
      <c r="CC381" s="86">
        <f t="shared" si="33"/>
        <v>0.001936869481</v>
      </c>
      <c r="CD381" s="86">
        <f t="shared" si="34"/>
        <v>0.9879745076</v>
      </c>
      <c r="CE381" s="86">
        <f t="shared" si="12"/>
        <v>1</v>
      </c>
      <c r="CF381" s="62"/>
      <c r="CG381" s="86">
        <f t="shared" si="35"/>
        <v>0.9414889371</v>
      </c>
      <c r="CH381" s="86">
        <f t="shared" si="36"/>
        <v>0.02030360862</v>
      </c>
      <c r="CI381" s="86">
        <f t="shared" si="37"/>
        <v>0.03212639499</v>
      </c>
      <c r="CJ381" s="86">
        <f t="shared" si="38"/>
        <v>0.006081059295</v>
      </c>
      <c r="CK381" s="86">
        <f t="shared" si="13"/>
        <v>1</v>
      </c>
      <c r="CL381" s="86">
        <f t="shared" si="39"/>
        <v>0.05818796599</v>
      </c>
      <c r="CM381" s="86">
        <f t="shared" si="40"/>
        <v>0.9145060284</v>
      </c>
      <c r="CN381" s="86">
        <f t="shared" si="41"/>
        <v>0.01341588484</v>
      </c>
      <c r="CO381" s="86">
        <f t="shared" si="42"/>
        <v>0.01389012074</v>
      </c>
      <c r="CP381" s="86">
        <f t="shared" si="14"/>
        <v>1</v>
      </c>
      <c r="CQ381" s="86">
        <f t="shared" si="43"/>
        <v>0.03581772427</v>
      </c>
      <c r="CR381" s="86">
        <f t="shared" si="44"/>
        <v>0.005219097052</v>
      </c>
      <c r="CS381" s="86">
        <f t="shared" si="45"/>
        <v>0.9471582616</v>
      </c>
      <c r="CT381" s="86">
        <f t="shared" si="46"/>
        <v>0.01180491711</v>
      </c>
      <c r="CU381" s="86">
        <f t="shared" si="15"/>
        <v>1</v>
      </c>
      <c r="CV381" s="86">
        <f t="shared" si="47"/>
        <v>0.001112378655</v>
      </c>
      <c r="CW381" s="86">
        <f t="shared" si="48"/>
        <v>0.008976244273</v>
      </c>
      <c r="CX381" s="86">
        <f t="shared" si="49"/>
        <v>0.001936869481</v>
      </c>
      <c r="CY381" s="86">
        <f t="shared" si="50"/>
        <v>0.9879745076</v>
      </c>
      <c r="CZ381" s="86">
        <f t="shared" si="16"/>
        <v>1</v>
      </c>
      <c r="DA381" s="62"/>
      <c r="DB381" s="86">
        <f>(AQ381*Baseline!B$7 + AV381*Baseline!B$11 + BA381*Baseline!B$16 + BF381*Baseline!B$18)</f>
        <v>56992.72411</v>
      </c>
      <c r="DC381" s="86">
        <f>(AR381*Baseline!B$7 + AW381*Baseline!B$11 + BB381*Baseline!B$16 + BG381*Baseline!B$18)</f>
        <v>74721.33149</v>
      </c>
      <c r="DD381" s="86">
        <f>(AS381*Baseline!B$7 + AX381*Baseline!B$11 + BC381*Baseline!B$16 + BH381*Baseline!B$18)</f>
        <v>138048.3702</v>
      </c>
      <c r="DE381" s="86">
        <f>(AT381*Baseline!B$7 + AY381*Baseline!B$11 + BD381*Baseline!B$16 + BI381*Baseline!B$18)</f>
        <v>1260519.732</v>
      </c>
      <c r="DF381" s="86">
        <f t="shared" si="17"/>
        <v>1530282.158</v>
      </c>
      <c r="DG381" s="62"/>
      <c r="DH381" s="86">
        <f t="shared" si="51"/>
        <v>0.03724327819</v>
      </c>
      <c r="DI381" s="86">
        <f t="shared" si="52"/>
        <v>0.04882846676</v>
      </c>
      <c r="DJ381" s="86">
        <f t="shared" si="53"/>
        <v>0.09021105651</v>
      </c>
      <c r="DK381" s="86">
        <f t="shared" si="54"/>
        <v>0.8237171985</v>
      </c>
      <c r="DL381" s="86">
        <f t="shared" si="18"/>
        <v>1</v>
      </c>
      <c r="DM381" s="62"/>
      <c r="DN381" s="86">
        <f>DH381 / (Baseline!B$7/Baseline!B$17)</f>
        <v>3.975474985</v>
      </c>
      <c r="DO381" s="86">
        <f>DI381 / (Baseline!B$11/Baseline!B$17)</f>
        <v>1.178742558</v>
      </c>
      <c r="DP381" s="86">
        <f>DJ381 / (Baseline!B$16/Baseline!B$17)</f>
        <v>1.394033447</v>
      </c>
      <c r="DQ381" s="86">
        <f>DK381 / (Baseline!B$18/Baseline!B$17)</f>
        <v>0.9312850125</v>
      </c>
      <c r="DR381" s="62"/>
      <c r="DS381" s="86">
        <f>DH381 / Baseline!H$117</f>
        <v>1.489996063</v>
      </c>
      <c r="DT381" s="86">
        <f>DI381 / Baseline!H$118</f>
        <v>1.099131338</v>
      </c>
      <c r="DU381" s="86">
        <f>DJ381 / Baseline!H$119</f>
        <v>1.07842035</v>
      </c>
      <c r="DV381" s="86">
        <f>DK381 / Baseline!H$120</f>
        <v>0.972593276</v>
      </c>
      <c r="DW381" s="87"/>
      <c r="DX381" s="86">
        <f>(AU381*Baseline!B$34)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0.0278465185</v>
      </c>
      <c r="DY381" s="86">
        <f>(AZ381*Baseline!B$34) + (Baseline!D$90*(1-Baseline!D$91)*Baseline!B$35) + (Baseline!D$90*Baseline!D$91*((1-Baseline!D$92)*Baseline!B$40 + Baseline!D$92*Baseline!B$41))</f>
        <v>0.01112160783</v>
      </c>
      <c r="DZ381" s="86">
        <f>(BE381*Baseline!B$34) + (Baseline!F$90*(1-Baseline!F$91)*Baseline!B$35) + (Baseline!F$90*Baseline!F$91*((1-Baseline!F$92)*Baseline!B$40 + Baseline!F$92*Baseline!B$41))</f>
        <v>0.01402194426</v>
      </c>
      <c r="EA381" s="86">
        <f>(BJ381*Baseline!B$34) + (Baseline!H$90*(1-Baseline!H$91)*Baseline!B$35) + (Baseline!H$90*Baseline!H$91*((1-Baseline!H$92)*Baseline!B$40 + Baseline!H$92*Baseline!B$41))</f>
        <v>0.009314829046</v>
      </c>
      <c r="EB381" s="86">
        <f>( DX381*Baseline!B$7 + DY381*Baseline!B$11 + DZ381*Baseline!B$16 + EA381*Baseline!B$18 ) / Baseline!B$17</f>
        <v>0.009867891141</v>
      </c>
    </row>
    <row r="382">
      <c r="A382" s="73" t="s">
        <v>558</v>
      </c>
      <c r="B382" s="85">
        <f>MIN( MAX( NORMINV( MCrands!B382, (B$5+B$4)/2, (B$5-B$4)/3.29 ), 0 ), 1 )</f>
        <v>0.5080729362</v>
      </c>
      <c r="C382" s="85">
        <f>MAX( NORMINV( MCrands!C382, (C$5+C$4)/2, (C$5-C$4)/3.29 ), 0 )</f>
        <v>2.37799595</v>
      </c>
      <c r="D382" s="83"/>
      <c r="E382" s="84">
        <f>Baseline!B$33 * (C382 * Baseline!B$68*Baseline!B$68/Baseline!B$75 + Baseline!B$46 * Baseline!B$54*Baseline!B$54/Baseline!B$76 + Baseline!B$47 * Baseline!B$55*Baseline!B$55/Baseline!B$77 + Baseline!B$56*Baseline!B$56/Baseline!B$78)</f>
        <v>0.00001688575949</v>
      </c>
      <c r="F382" s="84">
        <f>Baseline!B$33 * (C382 * Baseline!B$68*Baseline!B$59/Baseline!B$75 + Baseline!B$46 * Baseline!B$54*Baseline!B$69/Baseline!B$76 + Baseline!B$47 * Baseline!B$55*Baseline!B$57/Baseline!B$77 + Baseline!B$56*Baseline!B$58/Baseline!B$78)</f>
        <v>0.0000002389056111</v>
      </c>
      <c r="G382" s="85">
        <f>Baseline!B$33 * (C382 * Baseline!B$68*Baseline!B$60/Baseline!B$75 + Baseline!B$46 * Baseline!B$54*Baseline!B$61/Baseline!B$76 + Baseline!B$47 * Baseline!B$55*Baseline!B$70/Baseline!B$77 + Baseline!B$56*Baseline!B$62/Baseline!B$78)</f>
        <v>0.000000200029582</v>
      </c>
      <c r="H382" s="84">
        <f>Baseline!B$33 * (C382 * Baseline!B$68*Baseline!B$63/Baseline!B$75 + Baseline!B$46 * Baseline!B$54*Baseline!B$64/Baseline!B$76 + Baseline!B$47 * Baseline!B$55*Baseline!B$65/Baseline!B$77 + Baseline!B$56*Baseline!B$71/Baseline!B$78)</f>
        <v>0.000000003650054562</v>
      </c>
      <c r="I382" s="84">
        <f>Baseline!B$33 * (C382 * Baseline!B$59*Baseline!B$68/Baseline!B$75 + Baseline!B$46 * Baseline!B$69*Baseline!B$54/Baseline!B$76 + Baseline!B$47 * Baseline!B$57*Baseline!B$55/Baseline!B$77 + Baseline!B$58*Baseline!B$56/Baseline!B$78)</f>
        <v>0.0000002389056111</v>
      </c>
      <c r="J382" s="85">
        <f>Baseline!B$33 * (C382 * Baseline!B$59*Baseline!B$59/Baseline!B$75 + Baseline!B$46 * Baseline!B$69*Baseline!B$69/Baseline!B$76 + Baseline!B$47 * Baseline!B$57*Baseline!B$57/Baseline!B$77 + Baseline!B$58*Baseline!B$58/Baseline!B$78)</f>
        <v>0.000002116574409</v>
      </c>
      <c r="K382" s="84">
        <f>Baseline!B$33 * (C382 * Baseline!B$59*Baseline!B$60/Baseline!B$75 + Baseline!B$46 * Baseline!B$69*Baseline!B$61/Baseline!B$76 + Baseline!B$47 * Baseline!B$57*Baseline!B$70/Baseline!B$77 + Baseline!B$58*Baseline!B$62/Baseline!B$78)</f>
        <v>0.00000001648972914</v>
      </c>
      <c r="L382" s="85">
        <f>Baseline!B$33 * (C382 * Baseline!B$59*Baseline!B$63/Baseline!B$75 + Baseline!B$46 * Baseline!B$69*Baseline!B$64/Baseline!B$76 + Baseline!B$47 * Baseline!B$57*Baseline!B$65/Baseline!B$77 + Baseline!B$58*Baseline!B$71/Baseline!B$78)</f>
        <v>0.00000001707278469</v>
      </c>
      <c r="M382" s="84">
        <f>Baseline!B$33 * (C382 * Baseline!B$60*Baseline!B$68/Baseline!B$75 + Baseline!B$46 * Baseline!B$61*Baseline!B$54/Baseline!B$76 + Baseline!B$47 * Baseline!B$70*Baseline!B$55/Baseline!B$77 + Baseline!B$62*Baseline!B$56/Baseline!B$78)</f>
        <v>0.000000200029582</v>
      </c>
      <c r="N382" s="85">
        <f>Baseline!B$33 * (C382 * Baseline!B$60*Baseline!B$59/Baseline!B$75 + Baseline!B$46 * Baseline!B$61*Baseline!B$69/Baseline!B$76 + Baseline!B$47 * Baseline!B$70*Baseline!B$57/Baseline!B$77 + Baseline!B$62*Baseline!B$58/Baseline!B$78)</f>
        <v>0.00000001648972914</v>
      </c>
      <c r="O382" s="85">
        <f>Baseline!B$33 * (C382 * Baseline!B$60*Baseline!B$60/Baseline!B$75 + Baseline!B$46 * Baseline!B$61*Baseline!B$61/Baseline!B$76 + Baseline!B$47 * Baseline!B$70*Baseline!B$70/Baseline!B$77 + Baseline!B$62*Baseline!B$62/Baseline!B$78)</f>
        <v>0.000001589267387</v>
      </c>
      <c r="P382" s="84">
        <f>Baseline!B$33 * (C382 * Baseline!B$60*Baseline!B$63/Baseline!B$75 + Baseline!B$46 * Baseline!B$61*Baseline!B$64/Baseline!B$76 + Baseline!B$47 * Baseline!B$70*Baseline!B$65/Baseline!B$77 + Baseline!B$62*Baseline!B$71/Baseline!B$78)</f>
        <v>0.000000001956378142</v>
      </c>
      <c r="Q382" s="84">
        <f>Baseline!B$33 * (C382 * Baseline!B$63*Baseline!B$68/Baseline!B$75 + Baseline!B$46 * Baseline!B$64*Baseline!B$54/Baseline!B$76 + Baseline!B$47 * Baseline!B$65*Baseline!B$55/Baseline!B$77 + Baseline!B$71*Baseline!B$56/Baseline!B$78)</f>
        <v>0.000000003650054562</v>
      </c>
      <c r="R382" s="84">
        <f>Baseline!B$33 * (C382 * Baseline!B$63*Baseline!B$59/Baseline!B$75 + Baseline!B$46 * Baseline!B$64*Baseline!B$69/Baseline!B$76 + Baseline!B$47 * Baseline!B$65*Baseline!B$57/Baseline!B$77 + Baseline!B$71*Baseline!B$58/Baseline!B$78)</f>
        <v>0.00000001707278469</v>
      </c>
      <c r="S382" s="84">
        <f>Baseline!B$33 * (C382 * Baseline!B$63*Baseline!B$60/Baseline!B$75 + Baseline!B$46 * Baseline!B$64*Baseline!B$61/Baseline!B$76 + Baseline!B$47 * Baseline!B$65*Baseline!B$70/Baseline!B$77 + Baseline!B$71*Baseline!B$62/Baseline!B$78)</f>
        <v>0.000000001956378142</v>
      </c>
      <c r="T382" s="84">
        <f>Baseline!B$33 * (C382 * Baseline!B$63*Baseline!B$63/Baseline!B$75 + Baseline!B$46 * Baseline!B$64*Baseline!B$64/Baseline!B$76 + Baseline!B$47 * Baseline!B$65*Baseline!B$65/Baseline!B$77 + Baseline!B$71*Baseline!B$71/Baseline!B$78)</f>
        <v>0.00000009856721585</v>
      </c>
      <c r="U382" s="83"/>
      <c r="V382" s="84">
        <f>E382 * ( Baseline!B$89 * Baseline!B$7 )</f>
        <v>0.1752572977</v>
      </c>
      <c r="W382" s="84">
        <f>F382 * ( Baseline!D$89 * Baseline!B$11 )</f>
        <v>0.004406995215</v>
      </c>
      <c r="X382" s="84">
        <f>G382 * ( Baseline!F$89 * Baseline!B$16 )</f>
        <v>0.006947981508</v>
      </c>
      <c r="Y382" s="84">
        <f>H382 * ( Baseline!H$89 * Baseline!B$18 )</f>
        <v>0.001283627342</v>
      </c>
      <c r="Z382" s="86">
        <f t="shared" si="1"/>
        <v>0.1878959018</v>
      </c>
      <c r="AA382" s="84">
        <f>I382 * ( Baseline!B$89 * Baseline!B$7 )</f>
        <v>0.002479601337</v>
      </c>
      <c r="AB382" s="85">
        <f>J382 * ( Baseline!D$89 * Baseline!B$11 )</f>
        <v>0.03904359237</v>
      </c>
      <c r="AC382" s="85">
        <f>K382 * ( Baseline!F$89 * Baseline!B$16 )</f>
        <v>0.0005727669477</v>
      </c>
      <c r="AD382" s="85">
        <f>L382 * ( Baseline!F$89 * Baseline!B$16 )</f>
        <v>0.000593019248</v>
      </c>
      <c r="AE382" s="86">
        <f t="shared" si="2"/>
        <v>0.0426889799</v>
      </c>
      <c r="AF382" s="86">
        <f>M382 * ( Baseline!B$89 * Baseline!B$7 )</f>
        <v>0.002076107032</v>
      </c>
      <c r="AG382" s="86">
        <f>N382 * ( Baseline!D$89 * Baseline!B$11 )</f>
        <v>0.0003041793664</v>
      </c>
      <c r="AH382" s="86">
        <f>O382 * ( Baseline!F$89 * Baseline!B$16 )</f>
        <v>0.05520283702</v>
      </c>
      <c r="AI382" s="86">
        <f>P382 * ( Baseline!H$89 * Baseline!B$18 )</f>
        <v>0.0006880062838</v>
      </c>
      <c r="AJ382" s="86">
        <f t="shared" si="3"/>
        <v>0.0582711297</v>
      </c>
      <c r="AK382" s="86">
        <f>Q382 * ( Baseline!B$89 * Baseline!B$7 )</f>
        <v>0.0000378839163</v>
      </c>
      <c r="AL382" s="86">
        <f>R382 * ( Baseline!D$89 * Baseline!B$11 )</f>
        <v>0.0003149347564</v>
      </c>
      <c r="AM382" s="86">
        <f>S382 * ( Baseline!F$89 * Baseline!B$16 )</f>
        <v>0.00006795434465</v>
      </c>
      <c r="AN382" s="86">
        <f>T382 * ( Baseline!H$89 * Baseline!B$18 )</f>
        <v>0.03466347452</v>
      </c>
      <c r="AO382" s="86">
        <f t="shared" si="4"/>
        <v>0.03508424754</v>
      </c>
      <c r="AP382" s="62"/>
      <c r="AQ382" s="86">
        <f>V382 * ( (1-Baseline!B$90-Baseline!B$89) + (1-B382)*Baseline!B$90 )</f>
        <v>0.09225808557</v>
      </c>
      <c r="AR382" s="86">
        <f>W382 * ( (1-Baseline!B$90-Baseline!B$89) + (1-B382)*Baseline!B$90 )</f>
        <v>0.002319908768</v>
      </c>
      <c r="AS382" s="86">
        <f>X382 * ( (1-Baseline!B$90-Baseline!B$89) + (1-B382)*Baseline!B$90 )</f>
        <v>0.003657522288</v>
      </c>
      <c r="AT382" s="86">
        <f>Y382 * ( (1-Baseline!B$90-Baseline!B$89) + (1-B382)*Baseline!B$90 )</f>
        <v>0.0006757207988</v>
      </c>
      <c r="AU382" s="86">
        <f t="shared" si="5"/>
        <v>0.09891123743</v>
      </c>
      <c r="AV382" s="86">
        <f>AA382 * ( (1-Baseline!D$90-Baseline!D$89) + (1-B382)*Baseline!D$90 )</f>
        <v>0.001893874186</v>
      </c>
      <c r="AW382" s="86">
        <f>AB382 * ( (1-Baseline!D$90-Baseline!D$89) + (1-B382)*Baseline!D$90 )</f>
        <v>0.02982078231</v>
      </c>
      <c r="AX382" s="86">
        <f>AC382 * ( (1-Baseline!D$90-Baseline!D$89) + (1-B382)*Baseline!D$90 )</f>
        <v>0.0004374689271</v>
      </c>
      <c r="AY382" s="86">
        <f>AD382 * ( (1-Baseline!D$90-Baseline!D$89) + (1-B382)*Baseline!D$90 )</f>
        <v>0.000452937264</v>
      </c>
      <c r="AZ382" s="86">
        <f t="shared" si="6"/>
        <v>0.03260506269</v>
      </c>
      <c r="BA382" s="86">
        <f>AF382 * ( (1-Baseline!F$90-Baseline!F$89) + (1-Baseline!B$36)*Baseline!F$90 )</f>
        <v>0.001494033055</v>
      </c>
      <c r="BB382" s="86">
        <f>AG382 * ( (1-Baseline!F$90-Baseline!F$89) + (1-Baseline!B$36)*Baseline!F$90 )</f>
        <v>0.0002188972058</v>
      </c>
      <c r="BC382" s="86">
        <f>AH382 * ( (1-Baseline!F$90-Baseline!F$89) + (1-Baseline!B$36)*Baseline!F$90 )</f>
        <v>0.03972572801</v>
      </c>
      <c r="BD382" s="86">
        <f>AI382 * ( (1-Baseline!F$90-Baseline!F$89) + (1-Baseline!B$36)*Baseline!F$90 )</f>
        <v>0.000495111338</v>
      </c>
      <c r="BE382" s="86">
        <f t="shared" si="7"/>
        <v>0.04193376961</v>
      </c>
      <c r="BF382" s="86">
        <f>AK382 * ( (1-Baseline!H$90-Baseline!H$89) + (1-Baseline!B$36)*Baseline!H$90 )</f>
        <v>0.00003001618457</v>
      </c>
      <c r="BG382" s="86">
        <f>AL382 * ( (1-Baseline!H$90-Baseline!H$89) + (1-Baseline!B$36)*Baseline!H$90 )</f>
        <v>0.0002495291062</v>
      </c>
      <c r="BH382" s="86">
        <f>AM382 * ( (1-Baseline!H$90-Baseline!H$89) + (1-Baseline!B$36)*Baseline!H$90 )</f>
        <v>0.00005384158635</v>
      </c>
      <c r="BI382" s="86">
        <f>AN382 * ( (1-Baseline!H$90-Baseline!H$89) + (1-Baseline!B$36)*Baseline!H$90 )</f>
        <v>0.02746456413</v>
      </c>
      <c r="BJ382" s="86">
        <f t="shared" si="8"/>
        <v>0.02779795101</v>
      </c>
      <c r="BK382" s="62"/>
      <c r="BL382" s="86">
        <f t="shared" si="19"/>
        <v>0.9327361377</v>
      </c>
      <c r="BM382" s="86">
        <f t="shared" si="20"/>
        <v>0.02345445097</v>
      </c>
      <c r="BN382" s="86">
        <f t="shared" si="21"/>
        <v>0.03697782359</v>
      </c>
      <c r="BO382" s="86">
        <f t="shared" si="22"/>
        <v>0.006831587758</v>
      </c>
      <c r="BP382" s="86">
        <f t="shared" si="9"/>
        <v>1</v>
      </c>
      <c r="BQ382" s="86">
        <f t="shared" si="23"/>
        <v>0.05808527969</v>
      </c>
      <c r="BR382" s="86">
        <f t="shared" si="24"/>
        <v>0.9146058879</v>
      </c>
      <c r="BS382" s="86">
        <f t="shared" si="25"/>
        <v>0.01341720859</v>
      </c>
      <c r="BT382" s="86">
        <f t="shared" si="26"/>
        <v>0.01389162377</v>
      </c>
      <c r="BU382" s="86">
        <f t="shared" si="10"/>
        <v>1</v>
      </c>
      <c r="BV382" s="86">
        <f t="shared" si="27"/>
        <v>0.03562839853</v>
      </c>
      <c r="BW382" s="86">
        <f t="shared" si="28"/>
        <v>0.005220069836</v>
      </c>
      <c r="BX382" s="86">
        <f t="shared" si="29"/>
        <v>0.9473445478</v>
      </c>
      <c r="BY382" s="86">
        <f t="shared" si="30"/>
        <v>0.01180698379</v>
      </c>
      <c r="BZ382" s="86">
        <f t="shared" si="11"/>
        <v>1</v>
      </c>
      <c r="CA382" s="86">
        <f t="shared" si="31"/>
        <v>0.001079798456</v>
      </c>
      <c r="CB382" s="86">
        <f t="shared" si="32"/>
        <v>0.008976528741</v>
      </c>
      <c r="CC382" s="86">
        <f t="shared" si="33"/>
        <v>0.001936890468</v>
      </c>
      <c r="CD382" s="86">
        <f t="shared" si="34"/>
        <v>0.9880067823</v>
      </c>
      <c r="CE382" s="86">
        <f t="shared" si="12"/>
        <v>1</v>
      </c>
      <c r="CF382" s="62"/>
      <c r="CG382" s="86">
        <f t="shared" si="35"/>
        <v>0.9327361377</v>
      </c>
      <c r="CH382" s="86">
        <f t="shared" si="36"/>
        <v>0.02345445097</v>
      </c>
      <c r="CI382" s="86">
        <f t="shared" si="37"/>
        <v>0.03697782359</v>
      </c>
      <c r="CJ382" s="86">
        <f t="shared" si="38"/>
        <v>0.006831587758</v>
      </c>
      <c r="CK382" s="86">
        <f t="shared" si="13"/>
        <v>1</v>
      </c>
      <c r="CL382" s="86">
        <f t="shared" si="39"/>
        <v>0.05808527969</v>
      </c>
      <c r="CM382" s="86">
        <f t="shared" si="40"/>
        <v>0.9146058879</v>
      </c>
      <c r="CN382" s="86">
        <f t="shared" si="41"/>
        <v>0.01341720859</v>
      </c>
      <c r="CO382" s="86">
        <f t="shared" si="42"/>
        <v>0.01389162377</v>
      </c>
      <c r="CP382" s="86">
        <f t="shared" si="14"/>
        <v>1</v>
      </c>
      <c r="CQ382" s="86">
        <f t="shared" si="43"/>
        <v>0.03562839853</v>
      </c>
      <c r="CR382" s="86">
        <f t="shared" si="44"/>
        <v>0.005220069836</v>
      </c>
      <c r="CS382" s="86">
        <f t="shared" si="45"/>
        <v>0.9473445478</v>
      </c>
      <c r="CT382" s="86">
        <f t="shared" si="46"/>
        <v>0.01180698379</v>
      </c>
      <c r="CU382" s="86">
        <f t="shared" si="15"/>
        <v>1</v>
      </c>
      <c r="CV382" s="86">
        <f t="shared" si="47"/>
        <v>0.001079798456</v>
      </c>
      <c r="CW382" s="86">
        <f t="shared" si="48"/>
        <v>0.008976528741</v>
      </c>
      <c r="CX382" s="86">
        <f t="shared" si="49"/>
        <v>0.001936890468</v>
      </c>
      <c r="CY382" s="86">
        <f t="shared" si="50"/>
        <v>0.9880067823</v>
      </c>
      <c r="CZ382" s="86">
        <f t="shared" si="16"/>
        <v>1</v>
      </c>
      <c r="DA382" s="62"/>
      <c r="DB382" s="86">
        <f>(AQ382*Baseline!B$7 + AV382*Baseline!B$11 + BA382*Baseline!B$16 + BF382*Baseline!B$18)</f>
        <v>55186.44715</v>
      </c>
      <c r="DC382" s="86">
        <f>(AR382*Baseline!B$7 + AW382*Baseline!B$11 + BB382*Baseline!B$16 + BG382*Baseline!B$18)</f>
        <v>77236.92236</v>
      </c>
      <c r="DD382" s="86">
        <f>(AS382*Baseline!B$7 + AX382*Baseline!B$11 + BC382*Baseline!B$16 + BH382*Baseline!B$18)</f>
        <v>138266.2609</v>
      </c>
      <c r="DE382" s="86">
        <f>(AT382*Baseline!B$7 + AY382*Baseline!B$11 + BD382*Baseline!B$16 + BI382*Baseline!B$18)</f>
        <v>1260582.593</v>
      </c>
      <c r="DF382" s="86">
        <f t="shared" si="17"/>
        <v>1531272.223</v>
      </c>
      <c r="DG382" s="62"/>
      <c r="DH382" s="86">
        <f t="shared" si="51"/>
        <v>0.03603960571</v>
      </c>
      <c r="DI382" s="86">
        <f t="shared" si="52"/>
        <v>0.05043970706</v>
      </c>
      <c r="DJ382" s="86">
        <f t="shared" si="53"/>
        <v>0.09029502322</v>
      </c>
      <c r="DK382" s="86">
        <f t="shared" si="54"/>
        <v>0.823225664</v>
      </c>
      <c r="DL382" s="86">
        <f t="shared" si="18"/>
        <v>1</v>
      </c>
      <c r="DM382" s="62"/>
      <c r="DN382" s="86">
        <f>DH382 / (Baseline!B$7/Baseline!B$17)</f>
        <v>3.846990865</v>
      </c>
      <c r="DO382" s="86">
        <f>DI382 / (Baseline!B$11/Baseline!B$17)</f>
        <v>1.21763867</v>
      </c>
      <c r="DP382" s="86">
        <f>DJ382 / (Baseline!B$16/Baseline!B$17)</f>
        <v>1.395330986</v>
      </c>
      <c r="DQ382" s="86">
        <f>DK382 / (Baseline!B$18/Baseline!B$17)</f>
        <v>0.9307292893</v>
      </c>
      <c r="DR382" s="62"/>
      <c r="DS382" s="86">
        <f>DH382 / Baseline!H$117</f>
        <v>1.441840601</v>
      </c>
      <c r="DT382" s="86">
        <f>DI382 / Baseline!H$118</f>
        <v>1.135400441</v>
      </c>
      <c r="DU382" s="86">
        <f>DJ382 / Baseline!H$119</f>
        <v>1.079424123</v>
      </c>
      <c r="DV382" s="86">
        <f>DK382 / Baseline!H$120</f>
        <v>0.9720129031</v>
      </c>
      <c r="DW382" s="87"/>
      <c r="DX382" s="86">
        <f>(AU382*Baseline!B$34)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0.02736621686</v>
      </c>
      <c r="DY382" s="86">
        <f>(AZ382*Baseline!B$34) + (Baseline!D$90*(1-Baseline!D$91)*Baseline!B$35) + (Baseline!D$90*Baseline!D$91*((1-Baseline!D$92)*Baseline!B$40 + Baseline!D$92*Baseline!B$41))</f>
        <v>0.0113043274</v>
      </c>
      <c r="DZ382" s="86">
        <f>(BE382*Baseline!B$34) + (Baseline!F$90*(1-Baseline!F$91)*Baseline!B$35) + (Baseline!F$90*Baseline!F$91*((1-Baseline!F$92)*Baseline!B$40 + Baseline!F$92*Baseline!B$41))</f>
        <v>0.01402070544</v>
      </c>
      <c r="EA382" s="86">
        <f>(BJ382*Baseline!B$34) + (Baseline!H$90*(1-Baseline!H$91)*Baseline!B$35) + (Baseline!H$90*Baseline!H$91*((1-Baseline!H$92)*Baseline!B$40 + Baseline!H$92*Baseline!B$41))</f>
        <v>0.009314692651</v>
      </c>
      <c r="EB382" s="86">
        <f>( DX382*Baseline!B$7 + DY382*Baseline!B$11 + DZ382*Baseline!B$16 + EA382*Baseline!B$18 ) / Baseline!B$17</f>
        <v>0.009870759756</v>
      </c>
    </row>
    <row r="383">
      <c r="A383" s="73" t="s">
        <v>559</v>
      </c>
      <c r="B383" s="85">
        <f>MIN( MAX( NORMINV( MCrands!B383, (B$5+B$4)/2, (B$5-B$4)/3.29 ), 0 ), 1 )</f>
        <v>0.6130199358</v>
      </c>
      <c r="C383" s="85">
        <f>MAX( NORMINV( MCrands!C383, (C$5+C$4)/2, (C$5-C$4)/3.29 ), 0 )</f>
        <v>2.53790402</v>
      </c>
      <c r="D383" s="83"/>
      <c r="E383" s="84">
        <f>Baseline!B$33 * (C383 * Baseline!B$68*Baseline!B$68/Baseline!B$75 + Baseline!B$46 * Baseline!B$54*Baseline!B$54/Baseline!B$76 + Baseline!B$47 * Baseline!B$55*Baseline!B$55/Baseline!B$77 + Baseline!B$56*Baseline!B$56/Baseline!B$78)</f>
        <v>0.00001801791246</v>
      </c>
      <c r="F383" s="84">
        <f>Baseline!B$33 * (C383 * Baseline!B$68*Baseline!B$59/Baseline!B$75 + Baseline!B$46 * Baseline!B$54*Baseline!B$69/Baseline!B$76 + Baseline!B$47 * Baseline!B$55*Baseline!B$57/Baseline!B$77 + Baseline!B$56*Baseline!B$58/Baseline!B$78)</f>
        <v>0.0000002390843721</v>
      </c>
      <c r="G383" s="85">
        <f>Baseline!B$33 * (C383 * Baseline!B$68*Baseline!B$60/Baseline!B$75 + Baseline!B$46 * Baseline!B$54*Baseline!B$61/Baseline!B$76 + Baseline!B$47 * Baseline!B$55*Baseline!B$70/Baseline!B$77 + Baseline!B$56*Baseline!B$62/Baseline!B$78)</f>
        <v>0.0000002004690361</v>
      </c>
      <c r="H383" s="84">
        <f>Baseline!B$33 * (C383 * Baseline!B$68*Baseline!B$63/Baseline!B$75 + Baseline!B$46 * Baseline!B$54*Baseline!B$64/Baseline!B$76 + Baseline!B$47 * Baseline!B$55*Baseline!B$65/Baseline!B$77 + Baseline!B$56*Baseline!B$71/Baseline!B$78)</f>
        <v>0.000000003693999974</v>
      </c>
      <c r="I383" s="84">
        <f>Baseline!B$33 * (C383 * Baseline!B$59*Baseline!B$68/Baseline!B$75 + Baseline!B$46 * Baseline!B$69*Baseline!B$54/Baseline!B$76 + Baseline!B$47 * Baseline!B$57*Baseline!B$55/Baseline!B$77 + Baseline!B$58*Baseline!B$56/Baseline!B$78)</f>
        <v>0.0000002390843721</v>
      </c>
      <c r="J383" s="85">
        <f>Baseline!B$33 * (C383 * Baseline!B$59*Baseline!B$59/Baseline!B$75 + Baseline!B$46 * Baseline!B$69*Baseline!B$69/Baseline!B$76 + Baseline!B$47 * Baseline!B$57*Baseline!B$57/Baseline!B$77 + Baseline!B$58*Baseline!B$58/Baseline!B$78)</f>
        <v>0.000002116574437</v>
      </c>
      <c r="K383" s="84">
        <f>Baseline!B$33 * (C383 * Baseline!B$59*Baseline!B$60/Baseline!B$75 + Baseline!B$46 * Baseline!B$69*Baseline!B$61/Baseline!B$76 + Baseline!B$47 * Baseline!B$57*Baseline!B$70/Baseline!B$77 + Baseline!B$58*Baseline!B$62/Baseline!B$78)</f>
        <v>0.00000001648979853</v>
      </c>
      <c r="L383" s="85">
        <f>Baseline!B$33 * (C383 * Baseline!B$59*Baseline!B$63/Baseline!B$75 + Baseline!B$46 * Baseline!B$69*Baseline!B$64/Baseline!B$76 + Baseline!B$47 * Baseline!B$57*Baseline!B$65/Baseline!B$77 + Baseline!B$58*Baseline!B$71/Baseline!B$78)</f>
        <v>0.00000001707279163</v>
      </c>
      <c r="M383" s="84">
        <f>Baseline!B$33 * (C383 * Baseline!B$60*Baseline!B$68/Baseline!B$75 + Baseline!B$46 * Baseline!B$61*Baseline!B$54/Baseline!B$76 + Baseline!B$47 * Baseline!B$70*Baseline!B$55/Baseline!B$77 + Baseline!B$62*Baseline!B$56/Baseline!B$78)</f>
        <v>0.0000002004690361</v>
      </c>
      <c r="N383" s="85">
        <f>Baseline!B$33 * (C383 * Baseline!B$60*Baseline!B$59/Baseline!B$75 + Baseline!B$46 * Baseline!B$61*Baseline!B$69/Baseline!B$76 + Baseline!B$47 * Baseline!B$70*Baseline!B$57/Baseline!B$77 + Baseline!B$62*Baseline!B$58/Baseline!B$78)</f>
        <v>0.00000001648979853</v>
      </c>
      <c r="O383" s="85">
        <f>Baseline!B$33 * (C383 * Baseline!B$60*Baseline!B$60/Baseline!B$75 + Baseline!B$46 * Baseline!B$61*Baseline!B$61/Baseline!B$76 + Baseline!B$47 * Baseline!B$70*Baseline!B$70/Baseline!B$77 + Baseline!B$62*Baseline!B$62/Baseline!B$78)</f>
        <v>0.000001589267557</v>
      </c>
      <c r="P383" s="84">
        <f>Baseline!B$33 * (C383 * Baseline!B$60*Baseline!B$63/Baseline!B$75 + Baseline!B$46 * Baseline!B$61*Baseline!B$64/Baseline!B$76 + Baseline!B$47 * Baseline!B$70*Baseline!B$65/Baseline!B$77 + Baseline!B$62*Baseline!B$71/Baseline!B$78)</f>
        <v>0.0000000019563952</v>
      </c>
      <c r="Q383" s="84">
        <f>Baseline!B$33 * (C383 * Baseline!B$63*Baseline!B$68/Baseline!B$75 + Baseline!B$46 * Baseline!B$64*Baseline!B$54/Baseline!B$76 + Baseline!B$47 * Baseline!B$65*Baseline!B$55/Baseline!B$77 + Baseline!B$71*Baseline!B$56/Baseline!B$78)</f>
        <v>0.000000003693999974</v>
      </c>
      <c r="R383" s="84">
        <f>Baseline!B$33 * (C383 * Baseline!B$63*Baseline!B$59/Baseline!B$75 + Baseline!B$46 * Baseline!B$64*Baseline!B$69/Baseline!B$76 + Baseline!B$47 * Baseline!B$65*Baseline!B$57/Baseline!B$77 + Baseline!B$71*Baseline!B$58/Baseline!B$78)</f>
        <v>0.00000001707279163</v>
      </c>
      <c r="S383" s="84">
        <f>Baseline!B$33 * (C383 * Baseline!B$63*Baseline!B$60/Baseline!B$75 + Baseline!B$46 * Baseline!B$64*Baseline!B$61/Baseline!B$76 + Baseline!B$47 * Baseline!B$65*Baseline!B$70/Baseline!B$77 + Baseline!B$71*Baseline!B$62/Baseline!B$78)</f>
        <v>0.0000000019563952</v>
      </c>
      <c r="T383" s="84">
        <f>Baseline!B$33 * (C383 * Baseline!B$63*Baseline!B$63/Baseline!B$75 + Baseline!B$46 * Baseline!B$64*Baseline!B$64/Baseline!B$76 + Baseline!B$47 * Baseline!B$65*Baseline!B$65/Baseline!B$77 + Baseline!B$71*Baseline!B$71/Baseline!B$78)</f>
        <v>0.00000009856721756</v>
      </c>
      <c r="U383" s="83"/>
      <c r="V383" s="84">
        <f>E383 * ( Baseline!B$89 * Baseline!B$7 )</f>
        <v>0.1870079134</v>
      </c>
      <c r="W383" s="84">
        <f>F383 * ( Baseline!D$89 * Baseline!B$11 )</f>
        <v>0.004410292746</v>
      </c>
      <c r="X383" s="84">
        <f>G383 * ( Baseline!F$89 * Baseline!B$16 )</f>
        <v>0.006963245845</v>
      </c>
      <c r="Y383" s="84">
        <f>H383 * ( Baseline!H$89 * Baseline!B$18 )</f>
        <v>0.001299081778</v>
      </c>
      <c r="Z383" s="86">
        <f t="shared" si="1"/>
        <v>0.1996805338</v>
      </c>
      <c r="AA383" s="84">
        <f>I383 * ( Baseline!B$89 * Baseline!B$7 )</f>
        <v>0.002481456698</v>
      </c>
      <c r="AB383" s="85">
        <f>J383 * ( Baseline!D$89 * Baseline!B$11 )</f>
        <v>0.03904359289</v>
      </c>
      <c r="AC383" s="85">
        <f>K383 * ( Baseline!F$89 * Baseline!B$16 )</f>
        <v>0.0005727693579</v>
      </c>
      <c r="AD383" s="85">
        <f>L383 * ( Baseline!F$89 * Baseline!B$16 )</f>
        <v>0.0005930194891</v>
      </c>
      <c r="AE383" s="86">
        <f t="shared" si="2"/>
        <v>0.04269083843</v>
      </c>
      <c r="AF383" s="86">
        <f>M383 * ( Baseline!B$89 * Baseline!B$7 )</f>
        <v>0.002080668126</v>
      </c>
      <c r="AG383" s="86">
        <f>N383 * ( Baseline!D$89 * Baseline!B$11 )</f>
        <v>0.0003041806464</v>
      </c>
      <c r="AH383" s="86">
        <f>O383 * ( Baseline!F$89 * Baseline!B$16 )</f>
        <v>0.05520284294</v>
      </c>
      <c r="AI383" s="86">
        <f>P383 * ( Baseline!H$89 * Baseline!B$18 )</f>
        <v>0.0006880122826</v>
      </c>
      <c r="AJ383" s="86">
        <f t="shared" si="3"/>
        <v>0.058275704</v>
      </c>
      <c r="AK383" s="86">
        <f>Q383 * ( Baseline!B$89 * Baseline!B$7 )</f>
        <v>0.00003834002573</v>
      </c>
      <c r="AL383" s="86">
        <f>R383 * ( Baseline!D$89 * Baseline!B$11 )</f>
        <v>0.0003149348844</v>
      </c>
      <c r="AM383" s="86">
        <f>S383 * ( Baseline!F$89 * Baseline!B$16 )</f>
        <v>0.00006795493714</v>
      </c>
      <c r="AN383" s="86">
        <f>T383 * ( Baseline!H$89 * Baseline!B$18 )</f>
        <v>0.03466347512</v>
      </c>
      <c r="AO383" s="86">
        <f t="shared" si="4"/>
        <v>0.03508470497</v>
      </c>
      <c r="AP383" s="62"/>
      <c r="AQ383" s="86">
        <f>V383 * ( (1-Baseline!B$90-Baseline!B$89) + (1-B383)*Baseline!B$90 )</f>
        <v>0.0809767187</v>
      </c>
      <c r="AR383" s="86">
        <f>W383 * ( (1-Baseline!B$90-Baseline!B$89) + (1-B383)*Baseline!B$90 )</f>
        <v>0.001909710817</v>
      </c>
      <c r="AS383" s="86">
        <f>X383 * ( (1-Baseline!B$90-Baseline!B$89) + (1-B383)*Baseline!B$90 )</f>
        <v>0.0030151708</v>
      </c>
      <c r="AT383" s="86">
        <f>Y383 * ( (1-Baseline!B$90-Baseline!B$89) + (1-B383)*Baseline!B$90 )</f>
        <v>0.0005625183327</v>
      </c>
      <c r="AU383" s="86">
        <f t="shared" si="5"/>
        <v>0.08646411865</v>
      </c>
      <c r="AV383" s="86">
        <f>AA383 * ( (1-Baseline!D$90-Baseline!D$89) + (1-B383)*Baseline!D$90 )</f>
        <v>0.001778622473</v>
      </c>
      <c r="AW383" s="86">
        <f>AB383 * ( (1-Baseline!D$90-Baseline!D$89) + (1-B383)*Baseline!D$90 )</f>
        <v>0.02798509916</v>
      </c>
      <c r="AX383" s="86">
        <f>AC383 * ( (1-Baseline!D$90-Baseline!D$89) + (1-B383)*Baseline!D$90 )</f>
        <v>0.0004105412973</v>
      </c>
      <c r="AY383" s="86">
        <f>AD383 * ( (1-Baseline!D$90-Baseline!D$89) + (1-B383)*Baseline!D$90 )</f>
        <v>0.0004250558921</v>
      </c>
      <c r="AZ383" s="86">
        <f t="shared" si="6"/>
        <v>0.03059931882</v>
      </c>
      <c r="BA383" s="86">
        <f>AF383 * ( (1-Baseline!F$90-Baseline!F$89) + (1-Baseline!B$36)*Baseline!F$90 )</f>
        <v>0.001497315365</v>
      </c>
      <c r="BB383" s="86">
        <f>AG383 * ( (1-Baseline!F$90-Baseline!F$89) + (1-Baseline!B$36)*Baseline!F$90 )</f>
        <v>0.0002188981269</v>
      </c>
      <c r="BC383" s="86">
        <f>AH383 * ( (1-Baseline!F$90-Baseline!F$89) + (1-Baseline!B$36)*Baseline!F$90 )</f>
        <v>0.03972573227</v>
      </c>
      <c r="BD383" s="86">
        <f>AI383 * ( (1-Baseline!F$90-Baseline!F$89) + (1-Baseline!B$36)*Baseline!F$90 )</f>
        <v>0.0004951156549</v>
      </c>
      <c r="BE383" s="86">
        <f t="shared" si="7"/>
        <v>0.04193706142</v>
      </c>
      <c r="BF383" s="86">
        <f>AK383 * ( (1-Baseline!H$90-Baseline!H$89) + (1-Baseline!B$36)*Baseline!H$90 )</f>
        <v>0.00003037756919</v>
      </c>
      <c r="BG383" s="86">
        <f>AL383 * ( (1-Baseline!H$90-Baseline!H$89) + (1-Baseline!B$36)*Baseline!H$90 )</f>
        <v>0.0002495292076</v>
      </c>
      <c r="BH383" s="86">
        <f>AM383 * ( (1-Baseline!H$90-Baseline!H$89) + (1-Baseline!B$36)*Baseline!H$90 )</f>
        <v>0.0000538420558</v>
      </c>
      <c r="BI383" s="86">
        <f>AN383 * ( (1-Baseline!H$90-Baseline!H$89) + (1-Baseline!B$36)*Baseline!H$90 )</f>
        <v>0.02746456461</v>
      </c>
      <c r="BJ383" s="86">
        <f t="shared" si="8"/>
        <v>0.02779831344</v>
      </c>
      <c r="BK383" s="62"/>
      <c r="BL383" s="86">
        <f t="shared" si="19"/>
        <v>0.9365355244</v>
      </c>
      <c r="BM383" s="86">
        <f t="shared" si="20"/>
        <v>0.02208674357</v>
      </c>
      <c r="BN383" s="86">
        <f t="shared" si="21"/>
        <v>0.03487193124</v>
      </c>
      <c r="BO383" s="86">
        <f t="shared" si="22"/>
        <v>0.006505800805</v>
      </c>
      <c r="BP383" s="86">
        <f t="shared" si="9"/>
        <v>1</v>
      </c>
      <c r="BQ383" s="86">
        <f t="shared" si="23"/>
        <v>0.05812621135</v>
      </c>
      <c r="BR383" s="86">
        <f t="shared" si="24"/>
        <v>0.9145660831</v>
      </c>
      <c r="BS383" s="86">
        <f t="shared" si="25"/>
        <v>0.01341668093</v>
      </c>
      <c r="BT383" s="86">
        <f t="shared" si="26"/>
        <v>0.01389102465</v>
      </c>
      <c r="BU383" s="86">
        <f t="shared" si="10"/>
        <v>1</v>
      </c>
      <c r="BV383" s="86">
        <f t="shared" si="27"/>
        <v>0.03570386942</v>
      </c>
      <c r="BW383" s="86">
        <f t="shared" si="28"/>
        <v>0.005219682055</v>
      </c>
      <c r="BX383" s="86">
        <f t="shared" si="29"/>
        <v>0.9472702886</v>
      </c>
      <c r="BY383" s="86">
        <f t="shared" si="30"/>
        <v>0.01180615995</v>
      </c>
      <c r="BZ383" s="86">
        <f t="shared" si="11"/>
        <v>1</v>
      </c>
      <c r="CA383" s="86">
        <f t="shared" si="31"/>
        <v>0.001092784613</v>
      </c>
      <c r="CB383" s="86">
        <f t="shared" si="32"/>
        <v>0.008976415355</v>
      </c>
      <c r="CC383" s="86">
        <f t="shared" si="33"/>
        <v>0.001936882103</v>
      </c>
      <c r="CD383" s="86">
        <f t="shared" si="34"/>
        <v>0.9879939179</v>
      </c>
      <c r="CE383" s="86">
        <f t="shared" si="12"/>
        <v>1</v>
      </c>
      <c r="CF383" s="62"/>
      <c r="CG383" s="86">
        <f t="shared" si="35"/>
        <v>0.9365355244</v>
      </c>
      <c r="CH383" s="86">
        <f t="shared" si="36"/>
        <v>0.02208674357</v>
      </c>
      <c r="CI383" s="86">
        <f t="shared" si="37"/>
        <v>0.03487193124</v>
      </c>
      <c r="CJ383" s="86">
        <f t="shared" si="38"/>
        <v>0.006505800805</v>
      </c>
      <c r="CK383" s="86">
        <f t="shared" si="13"/>
        <v>1</v>
      </c>
      <c r="CL383" s="86">
        <f t="shared" si="39"/>
        <v>0.05812621135</v>
      </c>
      <c r="CM383" s="86">
        <f t="shared" si="40"/>
        <v>0.9145660831</v>
      </c>
      <c r="CN383" s="86">
        <f t="shared" si="41"/>
        <v>0.01341668093</v>
      </c>
      <c r="CO383" s="86">
        <f t="shared" si="42"/>
        <v>0.01389102465</v>
      </c>
      <c r="CP383" s="86">
        <f t="shared" si="14"/>
        <v>1</v>
      </c>
      <c r="CQ383" s="86">
        <f t="shared" si="43"/>
        <v>0.03570386942</v>
      </c>
      <c r="CR383" s="86">
        <f t="shared" si="44"/>
        <v>0.005219682055</v>
      </c>
      <c r="CS383" s="86">
        <f t="shared" si="45"/>
        <v>0.9472702886</v>
      </c>
      <c r="CT383" s="86">
        <f t="shared" si="46"/>
        <v>0.01180615995</v>
      </c>
      <c r="CU383" s="86">
        <f t="shared" si="15"/>
        <v>1</v>
      </c>
      <c r="CV383" s="86">
        <f t="shared" si="47"/>
        <v>0.001092784613</v>
      </c>
      <c r="CW383" s="86">
        <f t="shared" si="48"/>
        <v>0.008976415355</v>
      </c>
      <c r="CX383" s="86">
        <f t="shared" si="49"/>
        <v>0.001936882103</v>
      </c>
      <c r="CY383" s="86">
        <f t="shared" si="50"/>
        <v>0.9879939179</v>
      </c>
      <c r="CZ383" s="86">
        <f t="shared" si="16"/>
        <v>1</v>
      </c>
      <c r="DA383" s="62"/>
      <c r="DB383" s="86">
        <f>(AQ383*Baseline!B$7 + AV383*Baseline!B$11 + BA383*Baseline!B$16 + BF383*Baseline!B$18)</f>
        <v>49495.36515</v>
      </c>
      <c r="DC383" s="86">
        <f>(AR383*Baseline!B$7 + AW383*Baseline!B$11 + BB383*Baseline!B$16 + BG383*Baseline!B$18)</f>
        <v>73101.26243</v>
      </c>
      <c r="DD383" s="86">
        <f>(AS383*Baseline!B$7 + AX383*Baseline!B$11 + BC383*Baseline!B$16 + BH383*Baseline!B$18)</f>
        <v>137897.0085</v>
      </c>
      <c r="DE383" s="86">
        <f>(AT383*Baseline!B$7 + AY383*Baseline!B$11 + BD383*Baseline!B$16 + BI383*Baseline!B$18)</f>
        <v>1260467.933</v>
      </c>
      <c r="DF383" s="86">
        <f t="shared" si="17"/>
        <v>1520961.569</v>
      </c>
      <c r="DG383" s="62"/>
      <c r="DH383" s="86">
        <f t="shared" si="51"/>
        <v>0.03254215371</v>
      </c>
      <c r="DI383" s="86">
        <f t="shared" si="52"/>
        <v>0.04806253093</v>
      </c>
      <c r="DJ383" s="86">
        <f t="shared" si="53"/>
        <v>0.09066436085</v>
      </c>
      <c r="DK383" s="86">
        <f t="shared" si="54"/>
        <v>0.8287309545</v>
      </c>
      <c r="DL383" s="86">
        <f t="shared" si="18"/>
        <v>1</v>
      </c>
      <c r="DM383" s="62"/>
      <c r="DN383" s="86">
        <f>DH383 / (Baseline!B$7/Baseline!B$17)</f>
        <v>3.473660868</v>
      </c>
      <c r="DO383" s="86">
        <f>DI383 / (Baseline!B$11/Baseline!B$17)</f>
        <v>1.160252501</v>
      </c>
      <c r="DP383" s="86">
        <f>DJ383 / (Baseline!B$16/Baseline!B$17)</f>
        <v>1.401038369</v>
      </c>
      <c r="DQ383" s="86">
        <f>DK383 / (Baseline!B$18/Baseline!B$17)</f>
        <v>0.9369535062</v>
      </c>
      <c r="DR383" s="62"/>
      <c r="DS383" s="86">
        <f>DH383 / Baseline!H$117</f>
        <v>1.301917641</v>
      </c>
      <c r="DT383" s="86">
        <f>DI383 / Baseline!H$118</f>
        <v>1.081890082</v>
      </c>
      <c r="DU383" s="86">
        <f>DJ383 / Baseline!H$119</f>
        <v>1.083839338</v>
      </c>
      <c r="DV383" s="86">
        <f>DK383 / Baseline!H$120</f>
        <v>0.9785132026</v>
      </c>
      <c r="DW383" s="87"/>
      <c r="DX383" s="86">
        <f>(AU383*Baseline!B$34)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0.02549914905</v>
      </c>
      <c r="DY383" s="86">
        <f>(AZ383*Baseline!B$34) + (Baseline!D$90*(1-Baseline!D$91)*Baseline!B$35) + (Baseline!D$90*Baseline!D$91*((1-Baseline!D$92)*Baseline!B$40 + Baseline!D$92*Baseline!B$41))</f>
        <v>0.01100346582</v>
      </c>
      <c r="DZ383" s="86">
        <f>(BE383*Baseline!B$34) + (Baseline!F$90*(1-Baseline!F$91)*Baseline!B$35) + (Baseline!F$90*Baseline!F$91*((1-Baseline!F$92)*Baseline!B$40 + Baseline!F$92*Baseline!B$41))</f>
        <v>0.01402119921</v>
      </c>
      <c r="EA383" s="86">
        <f>(BJ383*Baseline!B$34) + (Baseline!H$90*(1-Baseline!H$91)*Baseline!B$35) + (Baseline!H$90*Baseline!H$91*((1-Baseline!H$92)*Baseline!B$40 + Baseline!H$92*Baseline!B$41))</f>
        <v>0.009314747016</v>
      </c>
      <c r="EB383" s="86">
        <f>( DX383*Baseline!B$7 + DY383*Baseline!B$11 + DZ383*Baseline!B$16 + EA383*Baseline!B$18 ) / Baseline!B$17</f>
        <v>0.00984088567</v>
      </c>
    </row>
    <row r="384">
      <c r="A384" s="73" t="s">
        <v>560</v>
      </c>
      <c r="B384" s="85">
        <f>MIN( MAX( NORMINV( MCrands!B384, (B$5+B$4)/2, (B$5-B$4)/3.29 ), 0 ), 1 )</f>
        <v>0.6573592982</v>
      </c>
      <c r="C384" s="85">
        <f>MAX( NORMINV( MCrands!C384, (C$5+C$4)/2, (C$5-C$4)/3.29 ), 0 )</f>
        <v>2.527775795</v>
      </c>
      <c r="D384" s="83"/>
      <c r="E384" s="84">
        <f>Baseline!B$33 * (C384 * Baseline!B$68*Baseline!B$68/Baseline!B$75 + Baseline!B$46 * Baseline!B$54*Baseline!B$54/Baseline!B$76 + Baseline!B$47 * Baseline!B$55*Baseline!B$55/Baseline!B$77 + Baseline!B$56*Baseline!B$56/Baseline!B$78)</f>
        <v>0.00001794620438</v>
      </c>
      <c r="F384" s="84">
        <f>Baseline!B$33 * (C384 * Baseline!B$68*Baseline!B$59/Baseline!B$75 + Baseline!B$46 * Baseline!B$54*Baseline!B$69/Baseline!B$76 + Baseline!B$47 * Baseline!B$55*Baseline!B$57/Baseline!B$77 + Baseline!B$56*Baseline!B$58/Baseline!B$78)</f>
        <v>0.0000002390730497</v>
      </c>
      <c r="G384" s="85">
        <f>Baseline!B$33 * (C384 * Baseline!B$68*Baseline!B$60/Baseline!B$75 + Baseline!B$46 * Baseline!B$54*Baseline!B$61/Baseline!B$76 + Baseline!B$47 * Baseline!B$55*Baseline!B$70/Baseline!B$77 + Baseline!B$56*Baseline!B$62/Baseline!B$78)</f>
        <v>0.0000002004412021</v>
      </c>
      <c r="H384" s="84">
        <f>Baseline!B$33 * (C384 * Baseline!B$68*Baseline!B$63/Baseline!B$75 + Baseline!B$46 * Baseline!B$54*Baseline!B$64/Baseline!B$76 + Baseline!B$47 * Baseline!B$55*Baseline!B$65/Baseline!B$77 + Baseline!B$56*Baseline!B$71/Baseline!B$78)</f>
        <v>0.000000003691216568</v>
      </c>
      <c r="I384" s="84">
        <f>Baseline!B$33 * (C384 * Baseline!B$59*Baseline!B$68/Baseline!B$75 + Baseline!B$46 * Baseline!B$69*Baseline!B$54/Baseline!B$76 + Baseline!B$47 * Baseline!B$57*Baseline!B$55/Baseline!B$77 + Baseline!B$58*Baseline!B$56/Baseline!B$78)</f>
        <v>0.0000002390730497</v>
      </c>
      <c r="J384" s="85">
        <f>Baseline!B$33 * (C384 * Baseline!B$59*Baseline!B$59/Baseline!B$75 + Baseline!B$46 * Baseline!B$69*Baseline!B$69/Baseline!B$76 + Baseline!B$47 * Baseline!B$57*Baseline!B$57/Baseline!B$77 + Baseline!B$58*Baseline!B$58/Baseline!B$78)</f>
        <v>0.000002116574436</v>
      </c>
      <c r="K384" s="84">
        <f>Baseline!B$33 * (C384 * Baseline!B$59*Baseline!B$60/Baseline!B$75 + Baseline!B$46 * Baseline!B$69*Baseline!B$61/Baseline!B$76 + Baseline!B$47 * Baseline!B$57*Baseline!B$70/Baseline!B$77 + Baseline!B$58*Baseline!B$62/Baseline!B$78)</f>
        <v>0.00000001648979413</v>
      </c>
      <c r="L384" s="85">
        <f>Baseline!B$33 * (C384 * Baseline!B$59*Baseline!B$63/Baseline!B$75 + Baseline!B$46 * Baseline!B$69*Baseline!B$64/Baseline!B$76 + Baseline!B$47 * Baseline!B$57*Baseline!B$65/Baseline!B$77 + Baseline!B$58*Baseline!B$71/Baseline!B$78)</f>
        <v>0.00000001707279119</v>
      </c>
      <c r="M384" s="84">
        <f>Baseline!B$33 * (C384 * Baseline!B$60*Baseline!B$68/Baseline!B$75 + Baseline!B$46 * Baseline!B$61*Baseline!B$54/Baseline!B$76 + Baseline!B$47 * Baseline!B$70*Baseline!B$55/Baseline!B$77 + Baseline!B$62*Baseline!B$56/Baseline!B$78)</f>
        <v>0.0000002004412021</v>
      </c>
      <c r="N384" s="85">
        <f>Baseline!B$33 * (C384 * Baseline!B$60*Baseline!B$59/Baseline!B$75 + Baseline!B$46 * Baseline!B$61*Baseline!B$69/Baseline!B$76 + Baseline!B$47 * Baseline!B$70*Baseline!B$57/Baseline!B$77 + Baseline!B$62*Baseline!B$58/Baseline!B$78)</f>
        <v>0.00000001648979413</v>
      </c>
      <c r="O384" s="85">
        <f>Baseline!B$33 * (C384 * Baseline!B$60*Baseline!B$60/Baseline!B$75 + Baseline!B$46 * Baseline!B$61*Baseline!B$61/Baseline!B$76 + Baseline!B$47 * Baseline!B$70*Baseline!B$70/Baseline!B$77 + Baseline!B$62*Baseline!B$62/Baseline!B$78)</f>
        <v>0.000001589267547</v>
      </c>
      <c r="P384" s="84">
        <f>Baseline!B$33 * (C384 * Baseline!B$60*Baseline!B$63/Baseline!B$75 + Baseline!B$46 * Baseline!B$61*Baseline!B$64/Baseline!B$76 + Baseline!B$47 * Baseline!B$70*Baseline!B$65/Baseline!B$77 + Baseline!B$62*Baseline!B$71/Baseline!B$78)</f>
        <v>0.00000000195639412</v>
      </c>
      <c r="Q384" s="84">
        <f>Baseline!B$33 * (C384 * Baseline!B$63*Baseline!B$68/Baseline!B$75 + Baseline!B$46 * Baseline!B$64*Baseline!B$54/Baseline!B$76 + Baseline!B$47 * Baseline!B$65*Baseline!B$55/Baseline!B$77 + Baseline!B$71*Baseline!B$56/Baseline!B$78)</f>
        <v>0.000000003691216568</v>
      </c>
      <c r="R384" s="84">
        <f>Baseline!B$33 * (C384 * Baseline!B$63*Baseline!B$59/Baseline!B$75 + Baseline!B$46 * Baseline!B$64*Baseline!B$69/Baseline!B$76 + Baseline!B$47 * Baseline!B$65*Baseline!B$57/Baseline!B$77 + Baseline!B$71*Baseline!B$58/Baseline!B$78)</f>
        <v>0.00000001707279119</v>
      </c>
      <c r="S384" s="84">
        <f>Baseline!B$33 * (C384 * Baseline!B$63*Baseline!B$60/Baseline!B$75 + Baseline!B$46 * Baseline!B$64*Baseline!B$61/Baseline!B$76 + Baseline!B$47 * Baseline!B$65*Baseline!B$70/Baseline!B$77 + Baseline!B$71*Baseline!B$62/Baseline!B$78)</f>
        <v>0.00000000195639412</v>
      </c>
      <c r="T384" s="84">
        <f>Baseline!B$33 * (C384 * Baseline!B$63*Baseline!B$63/Baseline!B$75 + Baseline!B$46 * Baseline!B$64*Baseline!B$64/Baseline!B$76 + Baseline!B$47 * Baseline!B$65*Baseline!B$65/Baseline!B$77 + Baseline!B$71*Baseline!B$71/Baseline!B$78)</f>
        <v>0.00000009856721745</v>
      </c>
      <c r="U384" s="83"/>
      <c r="V384" s="84">
        <f>E384 * ( Baseline!B$89 * Baseline!B$7 )</f>
        <v>0.1862636553</v>
      </c>
      <c r="W384" s="84">
        <f>F384 * ( Baseline!D$89 * Baseline!B$11 )</f>
        <v>0.004410083888</v>
      </c>
      <c r="X384" s="84">
        <f>G384 * ( Baseline!F$89 * Baseline!B$16 )</f>
        <v>0.006962279036</v>
      </c>
      <c r="Y384" s="84">
        <f>H384 * ( Baseline!H$89 * Baseline!B$18 )</f>
        <v>0.001298102928</v>
      </c>
      <c r="Z384" s="86">
        <f t="shared" si="1"/>
        <v>0.1989341211</v>
      </c>
      <c r="AA384" s="84">
        <f>I384 * ( Baseline!B$89 * Baseline!B$7 )</f>
        <v>0.002481339183</v>
      </c>
      <c r="AB384" s="85">
        <f>J384 * ( Baseline!D$89 * Baseline!B$11 )</f>
        <v>0.03904359286</v>
      </c>
      <c r="AC384" s="85">
        <f>K384 * ( Baseline!F$89 * Baseline!B$16 )</f>
        <v>0.0005727692053</v>
      </c>
      <c r="AD384" s="85">
        <f>L384 * ( Baseline!F$89 * Baseline!B$16 )</f>
        <v>0.0005930194738</v>
      </c>
      <c r="AE384" s="86">
        <f t="shared" si="2"/>
        <v>0.04269072072</v>
      </c>
      <c r="AF384" s="86">
        <f>M384 * ( Baseline!B$89 * Baseline!B$7 )</f>
        <v>0.002080379236</v>
      </c>
      <c r="AG384" s="86">
        <f>N384 * ( Baseline!D$89 * Baseline!B$11 )</f>
        <v>0.0003041805653</v>
      </c>
      <c r="AH384" s="86">
        <f>O384 * ( Baseline!F$89 * Baseline!B$16 )</f>
        <v>0.05520284257</v>
      </c>
      <c r="AI384" s="86">
        <f>P384 * ( Baseline!H$89 * Baseline!B$18 )</f>
        <v>0.0006880119026</v>
      </c>
      <c r="AJ384" s="86">
        <f t="shared" si="3"/>
        <v>0.05827541427</v>
      </c>
      <c r="AK384" s="86">
        <f>Q384 * ( Baseline!B$89 * Baseline!B$7 )</f>
        <v>0.00003831113676</v>
      </c>
      <c r="AL384" s="86">
        <f>R384 * ( Baseline!D$89 * Baseline!B$11 )</f>
        <v>0.0003149348763</v>
      </c>
      <c r="AM384" s="86">
        <f>S384 * ( Baseline!F$89 * Baseline!B$16 )</f>
        <v>0.00006795489962</v>
      </c>
      <c r="AN384" s="86">
        <f>T384 * ( Baseline!H$89 * Baseline!B$18 )</f>
        <v>0.03466347508</v>
      </c>
      <c r="AO384" s="86">
        <f t="shared" si="4"/>
        <v>0.03508467599</v>
      </c>
      <c r="AP384" s="62"/>
      <c r="AQ384" s="86">
        <f>V384 * ( (1-Baseline!B$90-Baseline!B$89) + (1-B384)*Baseline!B$90 )</f>
        <v>0.07330410337</v>
      </c>
      <c r="AR384" s="86">
        <f>W384 * ( (1-Baseline!B$90-Baseline!B$89) + (1-B384)*Baseline!B$90 )</f>
        <v>0.001735589505</v>
      </c>
      <c r="AS384" s="86">
        <f>X384 * ( (1-Baseline!B$90-Baseline!B$89) + (1-B384)*Baseline!B$90 )</f>
        <v>0.002740006479</v>
      </c>
      <c r="AT384" s="86">
        <f>Y384 * ( (1-Baseline!B$90-Baseline!B$89) + (1-B384)*Baseline!B$90 )</f>
        <v>0.0005108686987</v>
      </c>
      <c r="AU384" s="86">
        <f t="shared" si="5"/>
        <v>0.07829056805</v>
      </c>
      <c r="AV384" s="86">
        <f>AA384 * ( (1-Baseline!D$90-Baseline!D$89) + (1-B384)*Baseline!D$90 )</f>
        <v>0.001729248836</v>
      </c>
      <c r="AW384" s="86">
        <f>AB384 * ( (1-Baseline!D$90-Baseline!D$89) + (1-B384)*Baseline!D$90 )</f>
        <v>0.02720953587</v>
      </c>
      <c r="AX384" s="86">
        <f>AC384 * ( (1-Baseline!D$90-Baseline!D$89) + (1-B384)*Baseline!D$90 )</f>
        <v>0.0003991636807</v>
      </c>
      <c r="AY384" s="86">
        <f>AD384 * ( (1-Baseline!D$90-Baseline!D$89) + (1-B384)*Baseline!D$90 )</f>
        <v>0.0004132761219</v>
      </c>
      <c r="AZ384" s="86">
        <f t="shared" si="6"/>
        <v>0.0297512245</v>
      </c>
      <c r="BA384" s="86">
        <f>AF384 * ( (1-Baseline!F$90-Baseline!F$89) + (1-Baseline!B$36)*Baseline!F$90 )</f>
        <v>0.00149710747</v>
      </c>
      <c r="BB384" s="86">
        <f>AG384 * ( (1-Baseline!F$90-Baseline!F$89) + (1-Baseline!B$36)*Baseline!F$90 )</f>
        <v>0.0002188980686</v>
      </c>
      <c r="BC384" s="86">
        <f>AH384 * ( (1-Baseline!F$90-Baseline!F$89) + (1-Baseline!B$36)*Baseline!F$90 )</f>
        <v>0.039725732</v>
      </c>
      <c r="BD384" s="86">
        <f>AI384 * ( (1-Baseline!F$90-Baseline!F$89) + (1-Baseline!B$36)*Baseline!F$90 )</f>
        <v>0.0004951153815</v>
      </c>
      <c r="BE384" s="86">
        <f t="shared" si="7"/>
        <v>0.04193685292</v>
      </c>
      <c r="BF384" s="86">
        <f>AK384 * ( (1-Baseline!H$90-Baseline!H$89) + (1-Baseline!B$36)*Baseline!H$90 )</f>
        <v>0.00003035467988</v>
      </c>
      <c r="BG384" s="86">
        <f>AL384 * ( (1-Baseline!H$90-Baseline!H$89) + (1-Baseline!B$36)*Baseline!H$90 )</f>
        <v>0.0002495292012</v>
      </c>
      <c r="BH384" s="86">
        <f>AM384 * ( (1-Baseline!H$90-Baseline!H$89) + (1-Baseline!B$36)*Baseline!H$90 )</f>
        <v>0.00005384202606</v>
      </c>
      <c r="BI384" s="86">
        <f>AN384 * ( (1-Baseline!H$90-Baseline!H$89) + (1-Baseline!B$36)*Baseline!H$90 )</f>
        <v>0.02746456458</v>
      </c>
      <c r="BJ384" s="86">
        <f t="shared" si="8"/>
        <v>0.02779829048</v>
      </c>
      <c r="BK384" s="62"/>
      <c r="BL384" s="86">
        <f t="shared" si="19"/>
        <v>0.9363082322</v>
      </c>
      <c r="BM384" s="86">
        <f t="shared" si="20"/>
        <v>0.02216856446</v>
      </c>
      <c r="BN384" s="86">
        <f t="shared" si="21"/>
        <v>0.03499791286</v>
      </c>
      <c r="BO384" s="86">
        <f t="shared" si="22"/>
        <v>0.006525290485</v>
      </c>
      <c r="BP384" s="86">
        <f t="shared" si="9"/>
        <v>1</v>
      </c>
      <c r="BQ384" s="86">
        <f t="shared" si="23"/>
        <v>0.05812361894</v>
      </c>
      <c r="BR384" s="86">
        <f t="shared" si="24"/>
        <v>0.9145686041</v>
      </c>
      <c r="BS384" s="86">
        <f t="shared" si="25"/>
        <v>0.01341671435</v>
      </c>
      <c r="BT384" s="86">
        <f t="shared" si="26"/>
        <v>0.0138910626</v>
      </c>
      <c r="BU384" s="86">
        <f t="shared" si="10"/>
        <v>1</v>
      </c>
      <c r="BV384" s="86">
        <f t="shared" si="27"/>
        <v>0.03569908961</v>
      </c>
      <c r="BW384" s="86">
        <f t="shared" si="28"/>
        <v>0.005219706614</v>
      </c>
      <c r="BX384" s="86">
        <f t="shared" si="29"/>
        <v>0.9472749917</v>
      </c>
      <c r="BY384" s="86">
        <f t="shared" si="30"/>
        <v>0.01180621213</v>
      </c>
      <c r="BZ384" s="86">
        <f t="shared" si="11"/>
        <v>1</v>
      </c>
      <c r="CA384" s="86">
        <f t="shared" si="31"/>
        <v>0.001091962108</v>
      </c>
      <c r="CB384" s="86">
        <f t="shared" si="32"/>
        <v>0.008976422536</v>
      </c>
      <c r="CC384" s="86">
        <f t="shared" si="33"/>
        <v>0.001936882633</v>
      </c>
      <c r="CD384" s="86">
        <f t="shared" si="34"/>
        <v>0.9879947327</v>
      </c>
      <c r="CE384" s="86">
        <f t="shared" si="12"/>
        <v>1</v>
      </c>
      <c r="CF384" s="62"/>
      <c r="CG384" s="86">
        <f t="shared" si="35"/>
        <v>0.9363082322</v>
      </c>
      <c r="CH384" s="86">
        <f t="shared" si="36"/>
        <v>0.02216856446</v>
      </c>
      <c r="CI384" s="86">
        <f t="shared" si="37"/>
        <v>0.03499791286</v>
      </c>
      <c r="CJ384" s="86">
        <f t="shared" si="38"/>
        <v>0.006525290485</v>
      </c>
      <c r="CK384" s="86">
        <f t="shared" si="13"/>
        <v>1</v>
      </c>
      <c r="CL384" s="86">
        <f t="shared" si="39"/>
        <v>0.05812361894</v>
      </c>
      <c r="CM384" s="86">
        <f t="shared" si="40"/>
        <v>0.9145686041</v>
      </c>
      <c r="CN384" s="86">
        <f t="shared" si="41"/>
        <v>0.01341671435</v>
      </c>
      <c r="CO384" s="86">
        <f t="shared" si="42"/>
        <v>0.0138910626</v>
      </c>
      <c r="CP384" s="86">
        <f t="shared" si="14"/>
        <v>1</v>
      </c>
      <c r="CQ384" s="86">
        <f t="shared" si="43"/>
        <v>0.03569908961</v>
      </c>
      <c r="CR384" s="86">
        <f t="shared" si="44"/>
        <v>0.005219706614</v>
      </c>
      <c r="CS384" s="86">
        <f t="shared" si="45"/>
        <v>0.9472749917</v>
      </c>
      <c r="CT384" s="86">
        <f t="shared" si="46"/>
        <v>0.01180621213</v>
      </c>
      <c r="CU384" s="86">
        <f t="shared" si="15"/>
        <v>1</v>
      </c>
      <c r="CV384" s="86">
        <f t="shared" si="47"/>
        <v>0.001091962108</v>
      </c>
      <c r="CW384" s="86">
        <f t="shared" si="48"/>
        <v>0.008976422536</v>
      </c>
      <c r="CX384" s="86">
        <f t="shared" si="49"/>
        <v>0.001936882633</v>
      </c>
      <c r="CY384" s="86">
        <f t="shared" si="50"/>
        <v>0.9879947327</v>
      </c>
      <c r="CZ384" s="86">
        <f t="shared" si="16"/>
        <v>1</v>
      </c>
      <c r="DA384" s="62"/>
      <c r="DB384" s="86">
        <f>(AQ384*Baseline!B$7 + AV384*Baseline!B$11 + BA384*Baseline!B$16 + BF384*Baseline!B$18)</f>
        <v>45666.51768</v>
      </c>
      <c r="DC384" s="86">
        <f>(AR384*Baseline!B$7 + AW384*Baseline!B$11 + BB384*Baseline!B$16 + BG384*Baseline!B$18)</f>
        <v>71353.57575</v>
      </c>
      <c r="DD384" s="86">
        <f>(AS384*Baseline!B$7 + AX384*Baseline!B$11 + BC384*Baseline!B$16 + BH384*Baseline!B$18)</f>
        <v>137739.1516</v>
      </c>
      <c r="DE384" s="86">
        <f>(AT384*Baseline!B$7 + AY384*Baseline!B$11 + BD384*Baseline!B$16 + BI384*Baseline!B$18)</f>
        <v>1260417.618</v>
      </c>
      <c r="DF384" s="86">
        <f t="shared" si="17"/>
        <v>1515176.863</v>
      </c>
      <c r="DG384" s="62"/>
      <c r="DH384" s="86">
        <f t="shared" si="51"/>
        <v>0.03013939745</v>
      </c>
      <c r="DI384" s="86">
        <f t="shared" si="52"/>
        <v>0.04709257216</v>
      </c>
      <c r="DJ384" s="86">
        <f t="shared" si="53"/>
        <v>0.09090631925</v>
      </c>
      <c r="DK384" s="86">
        <f t="shared" si="54"/>
        <v>0.8318617111</v>
      </c>
      <c r="DL384" s="86">
        <f t="shared" si="18"/>
        <v>1</v>
      </c>
      <c r="DM384" s="62"/>
      <c r="DN384" s="86">
        <f>DH384 / (Baseline!B$7/Baseline!B$17)</f>
        <v>3.217182441</v>
      </c>
      <c r="DO384" s="86">
        <f>DI384 / (Baseline!B$11/Baseline!B$17)</f>
        <v>1.136837232</v>
      </c>
      <c r="DP384" s="86">
        <f>DJ384 / (Baseline!B$16/Baseline!B$17)</f>
        <v>1.404777357</v>
      </c>
      <c r="DQ384" s="86">
        <f>DK384 / (Baseline!B$18/Baseline!B$17)</f>
        <v>0.940493103</v>
      </c>
      <c r="DR384" s="62"/>
      <c r="DS384" s="86">
        <f>DH384 / Baseline!H$117</f>
        <v>1.205790299</v>
      </c>
      <c r="DT384" s="86">
        <f>DI384 / Baseline!H$118</f>
        <v>1.060056259</v>
      </c>
      <c r="DU384" s="86">
        <f>DJ384 / Baseline!H$119</f>
        <v>1.086731809</v>
      </c>
      <c r="DV384" s="86">
        <f>DK384 / Baseline!H$120</f>
        <v>0.9822098024</v>
      </c>
      <c r="DW384" s="87"/>
      <c r="DX384" s="86">
        <f>(AU384*Baseline!B$34)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0.02427311646</v>
      </c>
      <c r="DY384" s="86">
        <f>(AZ384*Baseline!B$34) + (Baseline!D$90*(1-Baseline!D$91)*Baseline!B$35) + (Baseline!D$90*Baseline!D$91*((1-Baseline!D$92)*Baseline!B$40 + Baseline!D$92*Baseline!B$41))</f>
        <v>0.01087625168</v>
      </c>
      <c r="DZ384" s="86">
        <f>(BE384*Baseline!B$34) + (Baseline!F$90*(1-Baseline!F$91)*Baseline!B$35) + (Baseline!F$90*Baseline!F$91*((1-Baseline!F$92)*Baseline!B$40 + Baseline!F$92*Baseline!B$41))</f>
        <v>0.01402116794</v>
      </c>
      <c r="EA384" s="86">
        <f>(BJ384*Baseline!B$34) + (Baseline!H$90*(1-Baseline!H$91)*Baseline!B$35) + (Baseline!H$90*Baseline!H$91*((1-Baseline!H$92)*Baseline!B$40 + Baseline!H$92*Baseline!B$41))</f>
        <v>0.009314743572</v>
      </c>
      <c r="EB384" s="86">
        <f>( DX384*Baseline!B$7 + DY384*Baseline!B$11 + DZ384*Baseline!B$16 + EA384*Baseline!B$18 ) / Baseline!B$17</f>
        <v>0.009824125065</v>
      </c>
    </row>
    <row r="385">
      <c r="A385" s="73" t="s">
        <v>561</v>
      </c>
      <c r="B385" s="85">
        <f>MIN( MAX( NORMINV( MCrands!B385, (B$5+B$4)/2, (B$5-B$4)/3.29 ), 0 ), 1 )</f>
        <v>0.387080889</v>
      </c>
      <c r="C385" s="85">
        <f>MAX( NORMINV( MCrands!C385, (C$5+C$4)/2, (C$5-C$4)/3.29 ), 0 )</f>
        <v>2.159085991</v>
      </c>
      <c r="D385" s="83"/>
      <c r="E385" s="84">
        <f>Baseline!B$33 * (C385 * Baseline!B$68*Baseline!B$68/Baseline!B$75 + Baseline!B$46 * Baseline!B$54*Baseline!B$54/Baseline!B$76 + Baseline!B$47 * Baseline!B$55*Baseline!B$55/Baseline!B$77 + Baseline!B$56*Baseline!B$56/Baseline!B$78)</f>
        <v>0.00001533587172</v>
      </c>
      <c r="F385" s="84">
        <f>Baseline!B$33 * (C385 * Baseline!B$68*Baseline!B$59/Baseline!B$75 + Baseline!B$46 * Baseline!B$54*Baseline!B$69/Baseline!B$76 + Baseline!B$47 * Baseline!B$55*Baseline!B$57/Baseline!B$77 + Baseline!B$56*Baseline!B$58/Baseline!B$78)</f>
        <v>0.0000002386608919</v>
      </c>
      <c r="G385" s="85">
        <f>Baseline!B$33 * (C385 * Baseline!B$68*Baseline!B$60/Baseline!B$75 + Baseline!B$46 * Baseline!B$54*Baseline!B$61/Baseline!B$76 + Baseline!B$47 * Baseline!B$55*Baseline!B$70/Baseline!B$77 + Baseline!B$56*Baseline!B$62/Baseline!B$78)</f>
        <v>0.0000001994279808</v>
      </c>
      <c r="H385" s="84">
        <f>Baseline!B$33 * (C385 * Baseline!B$68*Baseline!B$63/Baseline!B$75 + Baseline!B$46 * Baseline!B$54*Baseline!B$64/Baseline!B$76 + Baseline!B$47 * Baseline!B$55*Baseline!B$65/Baseline!B$77 + Baseline!B$56*Baseline!B$71/Baseline!B$78)</f>
        <v>0.000000003589894445</v>
      </c>
      <c r="I385" s="84">
        <f>Baseline!B$33 * (C385 * Baseline!B$59*Baseline!B$68/Baseline!B$75 + Baseline!B$46 * Baseline!B$69*Baseline!B$54/Baseline!B$76 + Baseline!B$47 * Baseline!B$57*Baseline!B$55/Baseline!B$77 + Baseline!B$58*Baseline!B$56/Baseline!B$78)</f>
        <v>0.0000002386608919</v>
      </c>
      <c r="J385" s="85">
        <f>Baseline!B$33 * (C385 * Baseline!B$59*Baseline!B$59/Baseline!B$75 + Baseline!B$46 * Baseline!B$69*Baseline!B$69/Baseline!B$76 + Baseline!B$47 * Baseline!B$57*Baseline!B$57/Baseline!B$77 + Baseline!B$58*Baseline!B$58/Baseline!B$78)</f>
        <v>0.000002116574371</v>
      </c>
      <c r="K385" s="84">
        <f>Baseline!B$33 * (C385 * Baseline!B$59*Baseline!B$60/Baseline!B$75 + Baseline!B$46 * Baseline!B$69*Baseline!B$61/Baseline!B$76 + Baseline!B$47 * Baseline!B$57*Baseline!B$70/Baseline!B$77 + Baseline!B$58*Baseline!B$62/Baseline!B$78)</f>
        <v>0.00000001648963415</v>
      </c>
      <c r="L385" s="85">
        <f>Baseline!B$33 * (C385 * Baseline!B$59*Baseline!B$63/Baseline!B$75 + Baseline!B$46 * Baseline!B$69*Baseline!B$64/Baseline!B$76 + Baseline!B$47 * Baseline!B$57*Baseline!B$65/Baseline!B$77 + Baseline!B$58*Baseline!B$71/Baseline!B$78)</f>
        <v>0.00000001707277519</v>
      </c>
      <c r="M385" s="84">
        <f>Baseline!B$33 * (C385 * Baseline!B$60*Baseline!B$68/Baseline!B$75 + Baseline!B$46 * Baseline!B$61*Baseline!B$54/Baseline!B$76 + Baseline!B$47 * Baseline!B$70*Baseline!B$55/Baseline!B$77 + Baseline!B$62*Baseline!B$56/Baseline!B$78)</f>
        <v>0.0000001994279808</v>
      </c>
      <c r="N385" s="85">
        <f>Baseline!B$33 * (C385 * Baseline!B$60*Baseline!B$59/Baseline!B$75 + Baseline!B$46 * Baseline!B$61*Baseline!B$69/Baseline!B$76 + Baseline!B$47 * Baseline!B$70*Baseline!B$57/Baseline!B$77 + Baseline!B$62*Baseline!B$58/Baseline!B$78)</f>
        <v>0.00000001648963415</v>
      </c>
      <c r="O385" s="85">
        <f>Baseline!B$33 * (C385 * Baseline!B$60*Baseline!B$60/Baseline!B$75 + Baseline!B$46 * Baseline!B$61*Baseline!B$61/Baseline!B$76 + Baseline!B$47 * Baseline!B$70*Baseline!B$70/Baseline!B$77 + Baseline!B$62*Baseline!B$62/Baseline!B$78)</f>
        <v>0.000001589267153</v>
      </c>
      <c r="P385" s="84">
        <f>Baseline!B$33 * (C385 * Baseline!B$60*Baseline!B$63/Baseline!B$75 + Baseline!B$46 * Baseline!B$61*Baseline!B$64/Baseline!B$76 + Baseline!B$47 * Baseline!B$70*Baseline!B$65/Baseline!B$77 + Baseline!B$62*Baseline!B$71/Baseline!B$78)</f>
        <v>0.000000001956354791</v>
      </c>
      <c r="Q385" s="84">
        <f>Baseline!B$33 * (C385 * Baseline!B$63*Baseline!B$68/Baseline!B$75 + Baseline!B$46 * Baseline!B$64*Baseline!B$54/Baseline!B$76 + Baseline!B$47 * Baseline!B$65*Baseline!B$55/Baseline!B$77 + Baseline!B$71*Baseline!B$56/Baseline!B$78)</f>
        <v>0.000000003589894445</v>
      </c>
      <c r="R385" s="84">
        <f>Baseline!B$33 * (C385 * Baseline!B$63*Baseline!B$59/Baseline!B$75 + Baseline!B$46 * Baseline!B$64*Baseline!B$69/Baseline!B$76 + Baseline!B$47 * Baseline!B$65*Baseline!B$57/Baseline!B$77 + Baseline!B$71*Baseline!B$58/Baseline!B$78)</f>
        <v>0.00000001707277519</v>
      </c>
      <c r="S385" s="84">
        <f>Baseline!B$33 * (C385 * Baseline!B$63*Baseline!B$60/Baseline!B$75 + Baseline!B$46 * Baseline!B$64*Baseline!B$61/Baseline!B$76 + Baseline!B$47 * Baseline!B$65*Baseline!B$70/Baseline!B$77 + Baseline!B$71*Baseline!B$62/Baseline!B$78)</f>
        <v>0.000000001956354791</v>
      </c>
      <c r="T385" s="84">
        <f>Baseline!B$33 * (C385 * Baseline!B$63*Baseline!B$63/Baseline!B$75 + Baseline!B$46 * Baseline!B$64*Baseline!B$64/Baseline!B$76 + Baseline!B$47 * Baseline!B$65*Baseline!B$65/Baseline!B$77 + Baseline!B$71*Baseline!B$71/Baseline!B$78)</f>
        <v>0.00000009856721352</v>
      </c>
      <c r="U385" s="83"/>
      <c r="V385" s="84">
        <f>E385 * ( Baseline!B$89 * Baseline!B$7 )</f>
        <v>0.1591710126</v>
      </c>
      <c r="W385" s="84">
        <f>F385 * ( Baseline!D$89 * Baseline!B$11 )</f>
        <v>0.00440248098</v>
      </c>
      <c r="X385" s="84">
        <f>G385 * ( Baseline!F$89 * Baseline!B$16 )</f>
        <v>0.00692708503</v>
      </c>
      <c r="Y385" s="84">
        <f>H385 * ( Baseline!H$89 * Baseline!B$18 )</f>
        <v>0.001262470625</v>
      </c>
      <c r="Z385" s="86">
        <f t="shared" si="1"/>
        <v>0.1717630492</v>
      </c>
      <c r="AA385" s="84">
        <f>I385 * ( Baseline!B$89 * Baseline!B$7 )</f>
        <v>0.002477061398</v>
      </c>
      <c r="AB385" s="85">
        <f>J385 * ( Baseline!D$89 * Baseline!B$11 )</f>
        <v>0.03904359166</v>
      </c>
      <c r="AC385" s="85">
        <f>K385 * ( Baseline!F$89 * Baseline!B$16 )</f>
        <v>0.0005727636483</v>
      </c>
      <c r="AD385" s="85">
        <f>L385 * ( Baseline!F$89 * Baseline!B$16 )</f>
        <v>0.0005930189181</v>
      </c>
      <c r="AE385" s="86">
        <f t="shared" si="2"/>
        <v>0.04268643562</v>
      </c>
      <c r="AF385" s="86">
        <f>M385 * ( Baseline!B$89 * Baseline!B$7 )</f>
        <v>0.002069863013</v>
      </c>
      <c r="AG385" s="86">
        <f>N385 * ( Baseline!D$89 * Baseline!B$11 )</f>
        <v>0.0003041776142</v>
      </c>
      <c r="AH385" s="86">
        <f>O385 * ( Baseline!F$89 * Baseline!B$16 )</f>
        <v>0.05520282891</v>
      </c>
      <c r="AI385" s="86">
        <f>P385 * ( Baseline!H$89 * Baseline!B$18 )</f>
        <v>0.0006879980717</v>
      </c>
      <c r="AJ385" s="86">
        <f t="shared" si="3"/>
        <v>0.05826486761</v>
      </c>
      <c r="AK385" s="86">
        <f>Q385 * ( Baseline!B$89 * Baseline!B$7 )</f>
        <v>0.00003725951445</v>
      </c>
      <c r="AL385" s="86">
        <f>R385 * ( Baseline!D$89 * Baseline!B$11 )</f>
        <v>0.0003149345812</v>
      </c>
      <c r="AM385" s="86">
        <f>S385 * ( Baseline!F$89 * Baseline!B$16 )</f>
        <v>0.00006795353353</v>
      </c>
      <c r="AN385" s="86">
        <f>T385 * ( Baseline!H$89 * Baseline!B$18 )</f>
        <v>0.0346634737</v>
      </c>
      <c r="AO385" s="86">
        <f t="shared" si="4"/>
        <v>0.03508362133</v>
      </c>
      <c r="AP385" s="62"/>
      <c r="AQ385" s="86">
        <f>V385 * ( (1-Baseline!B$90-Baseline!B$89) + (1-B385)*Baseline!B$90 )</f>
        <v>0.1009300221</v>
      </c>
      <c r="AR385" s="86">
        <f>W385 * ( (1-Baseline!B$90-Baseline!B$89) + (1-B385)*Baseline!B$90 )</f>
        <v>0.002791604423</v>
      </c>
      <c r="AS385" s="86">
        <f>X385 * ( (1-Baseline!B$90-Baseline!B$89) + (1-B385)*Baseline!B$90 )</f>
        <v>0.004392450824</v>
      </c>
      <c r="AT385" s="86">
        <f>Y385 * ( (1-Baseline!B$90-Baseline!B$89) + (1-B385)*Baseline!B$90 )</f>
        <v>0.0008005301097</v>
      </c>
      <c r="AU385" s="86">
        <f t="shared" si="5"/>
        <v>0.1089146075</v>
      </c>
      <c r="AV385" s="86">
        <f>AA385 * ( (1-Baseline!D$90-Baseline!D$89) + (1-B385)*Baseline!D$90 )</f>
        <v>0.002026201945</v>
      </c>
      <c r="AW385" s="86">
        <f>AB385 * ( (1-Baseline!D$90-Baseline!D$89) + (1-B385)*Baseline!D$90 )</f>
        <v>0.03193711768</v>
      </c>
      <c r="AX385" s="86">
        <f>AC385 * ( (1-Baseline!D$90-Baseline!D$89) + (1-B385)*Baseline!D$90 )</f>
        <v>0.0004685127383</v>
      </c>
      <c r="AY385" s="86">
        <f>AD385 * ( (1-Baseline!D$90-Baseline!D$89) + (1-B385)*Baseline!D$90 )</f>
        <v>0.0004850812686</v>
      </c>
      <c r="AZ385" s="86">
        <f t="shared" si="6"/>
        <v>0.03491691363</v>
      </c>
      <c r="BA385" s="86">
        <f>AF385 * ( (1-Baseline!F$90-Baseline!F$89) + (1-Baseline!B$36)*Baseline!F$90 )</f>
        <v>0.00148953966</v>
      </c>
      <c r="BB385" s="86">
        <f>AG385 * ( (1-Baseline!F$90-Baseline!F$89) + (1-Baseline!B$36)*Baseline!F$90 )</f>
        <v>0.0002188959449</v>
      </c>
      <c r="BC385" s="86">
        <f>AH385 * ( (1-Baseline!F$90-Baseline!F$89) + (1-Baseline!B$36)*Baseline!F$90 )</f>
        <v>0.03972572217</v>
      </c>
      <c r="BD385" s="86">
        <f>AI385 * ( (1-Baseline!F$90-Baseline!F$89) + (1-Baseline!B$36)*Baseline!F$90 )</f>
        <v>0.0004951054283</v>
      </c>
      <c r="BE385" s="86">
        <f t="shared" si="7"/>
        <v>0.04192926321</v>
      </c>
      <c r="BF385" s="86">
        <f>AK385 * ( (1-Baseline!H$90-Baseline!H$89) + (1-Baseline!B$36)*Baseline!H$90 )</f>
        <v>0.00002952145849</v>
      </c>
      <c r="BG385" s="86">
        <f>AL385 * ( (1-Baseline!H$90-Baseline!H$89) + (1-Baseline!B$36)*Baseline!H$90 )</f>
        <v>0.0002495289673</v>
      </c>
      <c r="BH385" s="86">
        <f>AM385 * ( (1-Baseline!H$90-Baseline!H$89) + (1-Baseline!B$36)*Baseline!H$90 )</f>
        <v>0.00005384094369</v>
      </c>
      <c r="BI385" s="86">
        <f>AN385 * ( (1-Baseline!H$90-Baseline!H$89) + (1-Baseline!B$36)*Baseline!H$90 )</f>
        <v>0.02746456348</v>
      </c>
      <c r="BJ385" s="86">
        <f t="shared" si="8"/>
        <v>0.02779745485</v>
      </c>
      <c r="BK385" s="62"/>
      <c r="BL385" s="86">
        <f t="shared" si="19"/>
        <v>0.9266894906</v>
      </c>
      <c r="BM385" s="86">
        <f t="shared" si="20"/>
        <v>0.02563112963</v>
      </c>
      <c r="BN385" s="86">
        <f t="shared" si="21"/>
        <v>0.04032930866</v>
      </c>
      <c r="BO385" s="86">
        <f t="shared" si="22"/>
        <v>0.007350071106</v>
      </c>
      <c r="BP385" s="86">
        <f t="shared" si="9"/>
        <v>1</v>
      </c>
      <c r="BQ385" s="86">
        <f t="shared" si="23"/>
        <v>0.05802923954</v>
      </c>
      <c r="BR385" s="86">
        <f t="shared" si="24"/>
        <v>0.9146603854</v>
      </c>
      <c r="BS385" s="86">
        <f t="shared" si="25"/>
        <v>0.01341793101</v>
      </c>
      <c r="BT385" s="86">
        <f t="shared" si="26"/>
        <v>0.01389244404</v>
      </c>
      <c r="BU385" s="86">
        <f t="shared" si="10"/>
        <v>1</v>
      </c>
      <c r="BV385" s="86">
        <f t="shared" si="27"/>
        <v>0.03552506164</v>
      </c>
      <c r="BW385" s="86">
        <f t="shared" si="28"/>
        <v>0.005220600796</v>
      </c>
      <c r="BX385" s="86">
        <f t="shared" si="29"/>
        <v>0.9474462258</v>
      </c>
      <c r="BY385" s="86">
        <f t="shared" si="30"/>
        <v>0.01180811182</v>
      </c>
      <c r="BZ385" s="86">
        <f t="shared" si="11"/>
        <v>1</v>
      </c>
      <c r="CA385" s="86">
        <f t="shared" si="31"/>
        <v>0.001062020197</v>
      </c>
      <c r="CB385" s="86">
        <f t="shared" si="32"/>
        <v>0.00897668397</v>
      </c>
      <c r="CC385" s="86">
        <f t="shared" si="33"/>
        <v>0.001936901921</v>
      </c>
      <c r="CD385" s="86">
        <f t="shared" si="34"/>
        <v>0.9880243939</v>
      </c>
      <c r="CE385" s="86">
        <f t="shared" si="12"/>
        <v>1</v>
      </c>
      <c r="CF385" s="62"/>
      <c r="CG385" s="86">
        <f t="shared" si="35"/>
        <v>0.9266894906</v>
      </c>
      <c r="CH385" s="86">
        <f t="shared" si="36"/>
        <v>0.02563112963</v>
      </c>
      <c r="CI385" s="86">
        <f t="shared" si="37"/>
        <v>0.04032930866</v>
      </c>
      <c r="CJ385" s="86">
        <f t="shared" si="38"/>
        <v>0.007350071106</v>
      </c>
      <c r="CK385" s="86">
        <f t="shared" si="13"/>
        <v>1</v>
      </c>
      <c r="CL385" s="86">
        <f t="shared" si="39"/>
        <v>0.05802923954</v>
      </c>
      <c r="CM385" s="86">
        <f t="shared" si="40"/>
        <v>0.9146603854</v>
      </c>
      <c r="CN385" s="86">
        <f t="shared" si="41"/>
        <v>0.01341793101</v>
      </c>
      <c r="CO385" s="86">
        <f t="shared" si="42"/>
        <v>0.01389244404</v>
      </c>
      <c r="CP385" s="86">
        <f t="shared" si="14"/>
        <v>1</v>
      </c>
      <c r="CQ385" s="86">
        <f t="shared" si="43"/>
        <v>0.03552506164</v>
      </c>
      <c r="CR385" s="86">
        <f t="shared" si="44"/>
        <v>0.005220600796</v>
      </c>
      <c r="CS385" s="86">
        <f t="shared" si="45"/>
        <v>0.9474462258</v>
      </c>
      <c r="CT385" s="86">
        <f t="shared" si="46"/>
        <v>0.01180811182</v>
      </c>
      <c r="CU385" s="86">
        <f t="shared" si="15"/>
        <v>1</v>
      </c>
      <c r="CV385" s="86">
        <f t="shared" si="47"/>
        <v>0.001062020197</v>
      </c>
      <c r="CW385" s="86">
        <f t="shared" si="48"/>
        <v>0.00897668397</v>
      </c>
      <c r="CX385" s="86">
        <f t="shared" si="49"/>
        <v>0.001936901921</v>
      </c>
      <c r="CY385" s="86">
        <f t="shared" si="50"/>
        <v>0.9880243939</v>
      </c>
      <c r="CZ385" s="86">
        <f t="shared" si="16"/>
        <v>1</v>
      </c>
      <c r="DA385" s="62"/>
      <c r="DB385" s="86">
        <f>(AQ385*Baseline!B$7 + AV385*Baseline!B$11 + BA385*Baseline!B$16 + BF385*Baseline!B$18)</f>
        <v>59638.41277</v>
      </c>
      <c r="DC385" s="86">
        <f>(AR385*Baseline!B$7 + AW385*Baseline!B$11 + BB385*Baseline!B$16 + BG385*Baseline!B$18)</f>
        <v>82004.27965</v>
      </c>
      <c r="DD385" s="86">
        <f>(AS385*Baseline!B$7 + AX385*Baseline!B$11 + BC385*Baseline!B$16 + BH385*Baseline!B$18)</f>
        <v>138689.2274</v>
      </c>
      <c r="DE385" s="86">
        <f>(AT385*Baseline!B$7 + AY385*Baseline!B$11 + BD385*Baseline!B$16 + BI385*Baseline!B$18)</f>
        <v>1260712.01</v>
      </c>
      <c r="DF385" s="86">
        <f t="shared" si="17"/>
        <v>1541043.93</v>
      </c>
      <c r="DG385" s="62"/>
      <c r="DH385" s="86">
        <f t="shared" si="51"/>
        <v>0.03870000823</v>
      </c>
      <c r="DI385" s="86">
        <f t="shared" si="52"/>
        <v>0.05321346008</v>
      </c>
      <c r="DJ385" s="86">
        <f t="shared" si="53"/>
        <v>0.08999693307</v>
      </c>
      <c r="DK385" s="86">
        <f t="shared" si="54"/>
        <v>0.8180895986</v>
      </c>
      <c r="DL385" s="86">
        <f t="shared" si="18"/>
        <v>1</v>
      </c>
      <c r="DM385" s="62"/>
      <c r="DN385" s="86">
        <f>DH385 / (Baseline!B$7/Baseline!B$17)</f>
        <v>4.130971336</v>
      </c>
      <c r="DO385" s="86">
        <f>DI385 / (Baseline!B$11/Baseline!B$17)</f>
        <v>1.284598396</v>
      </c>
      <c r="DP385" s="86">
        <f>DJ385 / (Baseline!B$16/Baseline!B$17)</f>
        <v>1.390724593</v>
      </c>
      <c r="DQ385" s="86">
        <f>DK385 / (Baseline!B$18/Baseline!B$17)</f>
        <v>0.924922514</v>
      </c>
      <c r="DR385" s="62"/>
      <c r="DS385" s="86">
        <f>DH385 / Baseline!H$117</f>
        <v>1.548275627</v>
      </c>
      <c r="DT385" s="86">
        <f>DI385 / Baseline!H$118</f>
        <v>1.197837766</v>
      </c>
      <c r="DU385" s="86">
        <f>DJ385 / Baseline!H$119</f>
        <v>1.075860629</v>
      </c>
      <c r="DV385" s="86">
        <f>DK385 / Baseline!H$120</f>
        <v>0.9659485612</v>
      </c>
      <c r="DW385" s="87"/>
      <c r="DX385" s="86">
        <f>(AU385*Baseline!B$34)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0.02886672238</v>
      </c>
      <c r="DY385" s="86">
        <f>(AZ385*Baseline!B$34) + (Baseline!D$90*(1-Baseline!D$91)*Baseline!B$35) + (Baseline!D$90*Baseline!D$91*((1-Baseline!D$92)*Baseline!B$40 + Baseline!D$92*Baseline!B$41))</f>
        <v>0.01165110504</v>
      </c>
      <c r="DZ385" s="86">
        <f>(BE385*Baseline!B$34) + (Baseline!F$90*(1-Baseline!F$91)*Baseline!B$35) + (Baseline!F$90*Baseline!F$91*((1-Baseline!F$92)*Baseline!B$40 + Baseline!F$92*Baseline!B$41))</f>
        <v>0.01402002948</v>
      </c>
      <c r="EA385" s="86">
        <f>(BJ385*Baseline!B$34) + (Baseline!H$90*(1-Baseline!H$91)*Baseline!B$35) + (Baseline!H$90*Baseline!H$91*((1-Baseline!H$92)*Baseline!B$40 + Baseline!H$92*Baseline!B$41))</f>
        <v>0.009314618227</v>
      </c>
      <c r="EB385" s="86">
        <f>( DX385*Baseline!B$7 + DY385*Baseline!B$11 + DZ385*Baseline!B$16 + EA385*Baseline!B$18 ) / Baseline!B$17</f>
        <v>0.009899072295</v>
      </c>
    </row>
    <row r="386">
      <c r="A386" s="73" t="s">
        <v>562</v>
      </c>
      <c r="B386" s="85">
        <f>MIN( MAX( NORMINV( MCrands!B386, (B$5+B$4)/2, (B$5-B$4)/3.29 ), 0 ), 1 )</f>
        <v>0.6254973774</v>
      </c>
      <c r="C386" s="85">
        <f>MAX( NORMINV( MCrands!C386, (C$5+C$4)/2, (C$5-C$4)/3.29 ), 0 )</f>
        <v>2.700582689</v>
      </c>
      <c r="D386" s="83"/>
      <c r="E386" s="84">
        <f>Baseline!B$33 * (C386 * Baseline!B$68*Baseline!B$68/Baseline!B$75 + Baseline!B$46 * Baseline!B$54*Baseline!B$54/Baseline!B$76 + Baseline!B$47 * Baseline!B$55*Baseline!B$55/Baseline!B$77 + Baseline!B$56*Baseline!B$56/Baseline!B$78)</f>
        <v>0.00001916968134</v>
      </c>
      <c r="F386" s="84">
        <f>Baseline!B$33 * (C386 * Baseline!B$68*Baseline!B$59/Baseline!B$75 + Baseline!B$46 * Baseline!B$54*Baseline!B$69/Baseline!B$76 + Baseline!B$47 * Baseline!B$55*Baseline!B$57/Baseline!B$77 + Baseline!B$56*Baseline!B$58/Baseline!B$78)</f>
        <v>0.0000002392662303</v>
      </c>
      <c r="G386" s="85">
        <f>Baseline!B$33 * (C386 * Baseline!B$68*Baseline!B$60/Baseline!B$75 + Baseline!B$46 * Baseline!B$54*Baseline!B$61/Baseline!B$76 + Baseline!B$47 * Baseline!B$55*Baseline!B$70/Baseline!B$77 + Baseline!B$56*Baseline!B$62/Baseline!B$78)</f>
        <v>0.0000002009161043</v>
      </c>
      <c r="H386" s="84">
        <f>Baseline!B$33 * (C386 * Baseline!B$68*Baseline!B$63/Baseline!B$75 + Baseline!B$46 * Baseline!B$54*Baseline!B$64/Baseline!B$76 + Baseline!B$47 * Baseline!B$55*Baseline!B$65/Baseline!B$77 + Baseline!B$56*Baseline!B$71/Baseline!B$78)</f>
        <v>0.000000003738706792</v>
      </c>
      <c r="I386" s="84">
        <f>Baseline!B$33 * (C386 * Baseline!B$59*Baseline!B$68/Baseline!B$75 + Baseline!B$46 * Baseline!B$69*Baseline!B$54/Baseline!B$76 + Baseline!B$47 * Baseline!B$57*Baseline!B$55/Baseline!B$77 + Baseline!B$58*Baseline!B$56/Baseline!B$78)</f>
        <v>0.0000002392662303</v>
      </c>
      <c r="J386" s="85">
        <f>Baseline!B$33 * (C386 * Baseline!B$59*Baseline!B$59/Baseline!B$75 + Baseline!B$46 * Baseline!B$69*Baseline!B$69/Baseline!B$76 + Baseline!B$47 * Baseline!B$57*Baseline!B$57/Baseline!B$77 + Baseline!B$58*Baseline!B$58/Baseline!B$78)</f>
        <v>0.000002116574466</v>
      </c>
      <c r="K386" s="84">
        <f>Baseline!B$33 * (C386 * Baseline!B$59*Baseline!B$60/Baseline!B$75 + Baseline!B$46 * Baseline!B$69*Baseline!B$61/Baseline!B$76 + Baseline!B$47 * Baseline!B$57*Baseline!B$70/Baseline!B$77 + Baseline!B$58*Baseline!B$62/Baseline!B$78)</f>
        <v>0.00000001648986912</v>
      </c>
      <c r="L386" s="85">
        <f>Baseline!B$33 * (C386 * Baseline!B$59*Baseline!B$63/Baseline!B$75 + Baseline!B$46 * Baseline!B$69*Baseline!B$64/Baseline!B$76 + Baseline!B$47 * Baseline!B$57*Baseline!B$65/Baseline!B$77 + Baseline!B$58*Baseline!B$71/Baseline!B$78)</f>
        <v>0.00000001707279869</v>
      </c>
      <c r="M386" s="84">
        <f>Baseline!B$33 * (C386 * Baseline!B$60*Baseline!B$68/Baseline!B$75 + Baseline!B$46 * Baseline!B$61*Baseline!B$54/Baseline!B$76 + Baseline!B$47 * Baseline!B$70*Baseline!B$55/Baseline!B$77 + Baseline!B$62*Baseline!B$56/Baseline!B$78)</f>
        <v>0.0000002009161043</v>
      </c>
      <c r="N386" s="85">
        <f>Baseline!B$33 * (C386 * Baseline!B$60*Baseline!B$59/Baseline!B$75 + Baseline!B$46 * Baseline!B$61*Baseline!B$69/Baseline!B$76 + Baseline!B$47 * Baseline!B$70*Baseline!B$57/Baseline!B$77 + Baseline!B$62*Baseline!B$58/Baseline!B$78)</f>
        <v>0.00000001648986912</v>
      </c>
      <c r="O386" s="85">
        <f>Baseline!B$33 * (C386 * Baseline!B$60*Baseline!B$60/Baseline!B$75 + Baseline!B$46 * Baseline!B$61*Baseline!B$61/Baseline!B$76 + Baseline!B$47 * Baseline!B$70*Baseline!B$70/Baseline!B$77 + Baseline!B$62*Baseline!B$62/Baseline!B$78)</f>
        <v>0.000001589267731</v>
      </c>
      <c r="P386" s="84">
        <f>Baseline!B$33 * (C386 * Baseline!B$60*Baseline!B$63/Baseline!B$75 + Baseline!B$46 * Baseline!B$61*Baseline!B$64/Baseline!B$76 + Baseline!B$47 * Baseline!B$70*Baseline!B$65/Baseline!B$77 + Baseline!B$62*Baseline!B$71/Baseline!B$78)</f>
        <v>0.000000001956412553</v>
      </c>
      <c r="Q386" s="84">
        <f>Baseline!B$33 * (C386 * Baseline!B$63*Baseline!B$68/Baseline!B$75 + Baseline!B$46 * Baseline!B$64*Baseline!B$54/Baseline!B$76 + Baseline!B$47 * Baseline!B$65*Baseline!B$55/Baseline!B$77 + Baseline!B$71*Baseline!B$56/Baseline!B$78)</f>
        <v>0.000000003738706792</v>
      </c>
      <c r="R386" s="84">
        <f>Baseline!B$33 * (C386 * Baseline!B$63*Baseline!B$59/Baseline!B$75 + Baseline!B$46 * Baseline!B$64*Baseline!B$69/Baseline!B$76 + Baseline!B$47 * Baseline!B$65*Baseline!B$57/Baseline!B$77 + Baseline!B$71*Baseline!B$58/Baseline!B$78)</f>
        <v>0.00000001707279869</v>
      </c>
      <c r="S386" s="84">
        <f>Baseline!B$33 * (C386 * Baseline!B$63*Baseline!B$60/Baseline!B$75 + Baseline!B$46 * Baseline!B$64*Baseline!B$61/Baseline!B$76 + Baseline!B$47 * Baseline!B$65*Baseline!B$70/Baseline!B$77 + Baseline!B$71*Baseline!B$62/Baseline!B$78)</f>
        <v>0.000000001956412553</v>
      </c>
      <c r="T386" s="84">
        <f>Baseline!B$33 * (C386 * Baseline!B$63*Baseline!B$63/Baseline!B$75 + Baseline!B$46 * Baseline!B$64*Baseline!B$64/Baseline!B$76 + Baseline!B$47 * Baseline!B$65*Baseline!B$65/Baseline!B$77 + Baseline!B$71*Baseline!B$71/Baseline!B$78)</f>
        <v>0.00000009856721929</v>
      </c>
      <c r="U386" s="83"/>
      <c r="V386" s="84">
        <f>E386 * ( Baseline!B$89 * Baseline!B$7 )</f>
        <v>0.1989621226</v>
      </c>
      <c r="W386" s="84">
        <f>F386 * ( Baseline!D$89 * Baseline!B$11 )</f>
        <v>0.004413647412</v>
      </c>
      <c r="X386" s="84">
        <f>G386 * ( Baseline!F$89 * Baseline!B$16 )</f>
        <v>0.006978774656</v>
      </c>
      <c r="Y386" s="84">
        <f>H386 * ( Baseline!H$89 * Baseline!B$18 )</f>
        <v>0.001314803979</v>
      </c>
      <c r="Z386" s="86">
        <f t="shared" si="1"/>
        <v>0.2116693487</v>
      </c>
      <c r="AA386" s="84">
        <f>I386 * ( Baseline!B$89 * Baseline!B$7 )</f>
        <v>0.002483344204</v>
      </c>
      <c r="AB386" s="85">
        <f>J386 * ( Baseline!D$89 * Baseline!B$11 )</f>
        <v>0.03904359342</v>
      </c>
      <c r="AC386" s="85">
        <f>K386 * ( Baseline!F$89 * Baseline!B$16 )</f>
        <v>0.0005727718098</v>
      </c>
      <c r="AD386" s="85">
        <f>L386 * ( Baseline!F$89 * Baseline!B$16 )</f>
        <v>0.0005930197342</v>
      </c>
      <c r="AE386" s="86">
        <f t="shared" si="2"/>
        <v>0.04269272917</v>
      </c>
      <c r="AF386" s="86">
        <f>M386 * ( Baseline!B$89 * Baseline!B$7 )</f>
        <v>0.002085308246</v>
      </c>
      <c r="AG386" s="86">
        <f>N386 * ( Baseline!D$89 * Baseline!B$11 )</f>
        <v>0.0003041819485</v>
      </c>
      <c r="AH386" s="86">
        <f>O386 * ( Baseline!F$89 * Baseline!B$16 )</f>
        <v>0.05520284897</v>
      </c>
      <c r="AI386" s="86">
        <f>P386 * ( Baseline!H$89 * Baseline!B$18 )</f>
        <v>0.0006880183853</v>
      </c>
      <c r="AJ386" s="86">
        <f t="shared" si="3"/>
        <v>0.05828035755</v>
      </c>
      <c r="AK386" s="86">
        <f>Q386 * ( Baseline!B$89 * Baseline!B$7 )</f>
        <v>0.0000388040378</v>
      </c>
      <c r="AL386" s="86">
        <f>R386 * ( Baseline!D$89 * Baseline!B$11 )</f>
        <v>0.0003149350146</v>
      </c>
      <c r="AM386" s="86">
        <f>S386 * ( Baseline!F$89 * Baseline!B$16 )</f>
        <v>0.00006795553991</v>
      </c>
      <c r="AN386" s="86">
        <f>T386 * ( Baseline!H$89 * Baseline!B$18 )</f>
        <v>0.03466347573</v>
      </c>
      <c r="AO386" s="86">
        <f t="shared" si="4"/>
        <v>0.03508517032</v>
      </c>
      <c r="AP386" s="62"/>
      <c r="AQ386" s="86">
        <f>V386 * ( (1-Baseline!B$90-Baseline!B$89) + (1-B386)*Baseline!B$90 )</f>
        <v>0.08394357874</v>
      </c>
      <c r="AR386" s="86">
        <f>W386 * ( (1-Baseline!B$90-Baseline!B$89) + (1-B386)*Baseline!B$90 )</f>
        <v>0.001862150213</v>
      </c>
      <c r="AS386" s="86">
        <f>X386 * ( (1-Baseline!B$90-Baseline!B$89) + (1-B386)*Baseline!B$90 )</f>
        <v>0.00294439621</v>
      </c>
      <c r="AT386" s="86">
        <f>Y386 * ( (1-Baseline!B$90-Baseline!B$89) + (1-B386)*Baseline!B$90 )</f>
        <v>0.0005547254418</v>
      </c>
      <c r="AU386" s="86">
        <f t="shared" si="5"/>
        <v>0.08930485061</v>
      </c>
      <c r="AV386" s="86">
        <f>AA386 * ( (1-Baseline!D$90-Baseline!D$89) + (1-B386)*Baseline!D$90 )</f>
        <v>0.001766093742</v>
      </c>
      <c r="AW386" s="86">
        <f>AB386 * ( (1-Baseline!D$90-Baseline!D$89) + (1-B386)*Baseline!D$90 )</f>
        <v>0.02776685</v>
      </c>
      <c r="AX386" s="86">
        <f>AC386 * ( (1-Baseline!D$90-Baseline!D$89) + (1-B386)*Baseline!D$90 )</f>
        <v>0.0004073413212</v>
      </c>
      <c r="AY386" s="86">
        <f>AD386 * ( (1-Baseline!D$90-Baseline!D$89) + (1-B386)*Baseline!D$90 )</f>
        <v>0.0004217411504</v>
      </c>
      <c r="AZ386" s="86">
        <f t="shared" si="6"/>
        <v>0.03036202621</v>
      </c>
      <c r="BA386" s="86">
        <f>AF386 * ( (1-Baseline!F$90-Baseline!F$89) + (1-Baseline!B$36)*Baseline!F$90 )</f>
        <v>0.001500654544</v>
      </c>
      <c r="BB386" s="86">
        <f>AG386 * ( (1-Baseline!F$90-Baseline!F$89) + (1-Baseline!B$36)*Baseline!F$90 )</f>
        <v>0.000218899064</v>
      </c>
      <c r="BC386" s="86">
        <f>AH386 * ( (1-Baseline!F$90-Baseline!F$89) + (1-Baseline!B$36)*Baseline!F$90 )</f>
        <v>0.03972573661</v>
      </c>
      <c r="BD386" s="86">
        <f>AI386 * ( (1-Baseline!F$90-Baseline!F$89) + (1-Baseline!B$36)*Baseline!F$90 )</f>
        <v>0.0004951200466</v>
      </c>
      <c r="BE386" s="86">
        <f t="shared" si="7"/>
        <v>0.04194041027</v>
      </c>
      <c r="BF386" s="86">
        <f>AK386 * ( (1-Baseline!H$90-Baseline!H$89) + (1-Baseline!B$36)*Baseline!H$90 )</f>
        <v>0.00003074521523</v>
      </c>
      <c r="BG386" s="86">
        <f>AL386 * ( (1-Baseline!H$90-Baseline!H$89) + (1-Baseline!B$36)*Baseline!H$90 )</f>
        <v>0.0002495293108</v>
      </c>
      <c r="BH386" s="86">
        <f>AM386 * ( (1-Baseline!H$90-Baseline!H$89) + (1-Baseline!B$36)*Baseline!H$90 )</f>
        <v>0.00005384253338</v>
      </c>
      <c r="BI386" s="86">
        <f>AN386 * ( (1-Baseline!H$90-Baseline!H$89) + (1-Baseline!B$36)*Baseline!H$90 )</f>
        <v>0.02746456509</v>
      </c>
      <c r="BJ386" s="86">
        <f t="shared" si="8"/>
        <v>0.02779868215</v>
      </c>
      <c r="BK386" s="62"/>
      <c r="BL386" s="86">
        <f t="shared" si="19"/>
        <v>0.9399666219</v>
      </c>
      <c r="BM386" s="86">
        <f t="shared" si="20"/>
        <v>0.02085161333</v>
      </c>
      <c r="BN386" s="86">
        <f t="shared" si="21"/>
        <v>0.03297017117</v>
      </c>
      <c r="BO386" s="86">
        <f t="shared" si="22"/>
        <v>0.006211593637</v>
      </c>
      <c r="BP386" s="86">
        <f t="shared" si="9"/>
        <v>1</v>
      </c>
      <c r="BQ386" s="86">
        <f t="shared" si="23"/>
        <v>0.05816784855</v>
      </c>
      <c r="BR386" s="86">
        <f t="shared" si="24"/>
        <v>0.9145255921</v>
      </c>
      <c r="BS386" s="86">
        <f t="shared" si="25"/>
        <v>0.01341614418</v>
      </c>
      <c r="BT386" s="86">
        <f t="shared" si="26"/>
        <v>0.0138904152</v>
      </c>
      <c r="BU386" s="86">
        <f t="shared" si="10"/>
        <v>1</v>
      </c>
      <c r="BV386" s="86">
        <f t="shared" si="27"/>
        <v>0.03578063578</v>
      </c>
      <c r="BW386" s="86">
        <f t="shared" si="28"/>
        <v>0.005219287618</v>
      </c>
      <c r="BX386" s="86">
        <f t="shared" si="29"/>
        <v>0.9471947546</v>
      </c>
      <c r="BY386" s="86">
        <f t="shared" si="30"/>
        <v>0.01180532197</v>
      </c>
      <c r="BZ386" s="86">
        <f t="shared" si="11"/>
        <v>1</v>
      </c>
      <c r="CA386" s="86">
        <f t="shared" si="31"/>
        <v>0.001105995423</v>
      </c>
      <c r="CB386" s="86">
        <f t="shared" si="32"/>
        <v>0.008976300007</v>
      </c>
      <c r="CC386" s="86">
        <f t="shared" si="33"/>
        <v>0.001936873593</v>
      </c>
      <c r="CD386" s="86">
        <f t="shared" si="34"/>
        <v>0.987980831</v>
      </c>
      <c r="CE386" s="86">
        <f t="shared" si="12"/>
        <v>1</v>
      </c>
      <c r="CF386" s="62"/>
      <c r="CG386" s="86">
        <f t="shared" si="35"/>
        <v>0.9399666219</v>
      </c>
      <c r="CH386" s="86">
        <f t="shared" si="36"/>
        <v>0.02085161333</v>
      </c>
      <c r="CI386" s="86">
        <f t="shared" si="37"/>
        <v>0.03297017117</v>
      </c>
      <c r="CJ386" s="86">
        <f t="shared" si="38"/>
        <v>0.006211593637</v>
      </c>
      <c r="CK386" s="86">
        <f t="shared" si="13"/>
        <v>1</v>
      </c>
      <c r="CL386" s="86">
        <f t="shared" si="39"/>
        <v>0.05816784855</v>
      </c>
      <c r="CM386" s="86">
        <f t="shared" si="40"/>
        <v>0.9145255921</v>
      </c>
      <c r="CN386" s="86">
        <f t="shared" si="41"/>
        <v>0.01341614418</v>
      </c>
      <c r="CO386" s="86">
        <f t="shared" si="42"/>
        <v>0.0138904152</v>
      </c>
      <c r="CP386" s="86">
        <f t="shared" si="14"/>
        <v>1</v>
      </c>
      <c r="CQ386" s="86">
        <f t="shared" si="43"/>
        <v>0.03578063578</v>
      </c>
      <c r="CR386" s="86">
        <f t="shared" si="44"/>
        <v>0.005219287618</v>
      </c>
      <c r="CS386" s="86">
        <f t="shared" si="45"/>
        <v>0.9471947546</v>
      </c>
      <c r="CT386" s="86">
        <f t="shared" si="46"/>
        <v>0.01180532197</v>
      </c>
      <c r="CU386" s="86">
        <f t="shared" si="15"/>
        <v>1</v>
      </c>
      <c r="CV386" s="86">
        <f t="shared" si="47"/>
        <v>0.001105995423</v>
      </c>
      <c r="CW386" s="86">
        <f t="shared" si="48"/>
        <v>0.008976300007</v>
      </c>
      <c r="CX386" s="86">
        <f t="shared" si="49"/>
        <v>0.001936873593</v>
      </c>
      <c r="CY386" s="86">
        <f t="shared" si="50"/>
        <v>0.987980831</v>
      </c>
      <c r="CZ386" s="86">
        <f t="shared" si="16"/>
        <v>1</v>
      </c>
      <c r="DA386" s="62"/>
      <c r="DB386" s="86">
        <f>(AQ386*Baseline!B$7 + AV386*Baseline!B$11 + BA386*Baseline!B$16 + BF386*Baseline!B$18)</f>
        <v>50935.44543</v>
      </c>
      <c r="DC386" s="86">
        <f>(AR386*Baseline!B$7 + AW386*Baseline!B$11 + BB386*Baseline!B$16 + BG386*Baseline!B$18)</f>
        <v>72610.15629</v>
      </c>
      <c r="DD386" s="86">
        <f>(AS386*Baseline!B$7 + AX386*Baseline!B$11 + BC386*Baseline!B$16 + BH386*Baseline!B$18)</f>
        <v>137855.8567</v>
      </c>
      <c r="DE386" s="86">
        <f>(AT386*Baseline!B$7 + AY386*Baseline!B$11 + BD386*Baseline!B$16 + BI386*Baseline!B$18)</f>
        <v>1260457.081</v>
      </c>
      <c r="DF386" s="86">
        <f t="shared" si="17"/>
        <v>1521858.54</v>
      </c>
      <c r="DG386" s="62"/>
      <c r="DH386" s="86">
        <f t="shared" si="51"/>
        <v>0.03346923784</v>
      </c>
      <c r="DI386" s="86">
        <f t="shared" si="52"/>
        <v>0.04771150169</v>
      </c>
      <c r="DJ386" s="86">
        <f t="shared" si="53"/>
        <v>0.09058388352</v>
      </c>
      <c r="DK386" s="86">
        <f t="shared" si="54"/>
        <v>0.8282353769</v>
      </c>
      <c r="DL386" s="86">
        <f t="shared" si="18"/>
        <v>1</v>
      </c>
      <c r="DM386" s="62"/>
      <c r="DN386" s="86">
        <f>DH386 / (Baseline!B$7/Baseline!B$17)</f>
        <v>3.572621002</v>
      </c>
      <c r="DO386" s="86">
        <f>DI386 / (Baseline!B$11/Baseline!B$17)</f>
        <v>1.151778487</v>
      </c>
      <c r="DP386" s="86">
        <f>DJ386 / (Baseline!B$16/Baseline!B$17)</f>
        <v>1.399794751</v>
      </c>
      <c r="DQ386" s="86">
        <f>DK386 / (Baseline!B$18/Baseline!B$17)</f>
        <v>0.936393212</v>
      </c>
      <c r="DR386" s="62"/>
      <c r="DS386" s="86">
        <f>DH386 / Baseline!H$117</f>
        <v>1.339007602</v>
      </c>
      <c r="DT386" s="86">
        <f>DI386 / Baseline!H$118</f>
        <v>1.073988395</v>
      </c>
      <c r="DU386" s="86">
        <f>DJ386 / Baseline!H$119</f>
        <v>1.082877278</v>
      </c>
      <c r="DV386" s="86">
        <f>DK386 / Baseline!H$120</f>
        <v>0.9779280559</v>
      </c>
      <c r="DW386" s="87"/>
      <c r="DX386" s="86">
        <f>(AU386*Baseline!B$34)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0.02592525884</v>
      </c>
      <c r="DY386" s="86">
        <f>(AZ386*Baseline!B$34) + (Baseline!D$90*(1-Baseline!D$91)*Baseline!B$35) + (Baseline!D$90*Baseline!D$91*((1-Baseline!D$92)*Baseline!B$40 + Baseline!D$92*Baseline!B$41))</f>
        <v>0.01096787193</v>
      </c>
      <c r="DZ386" s="86">
        <f>(BE386*Baseline!B$34) + (Baseline!F$90*(1-Baseline!F$91)*Baseline!B$35) + (Baseline!F$90*Baseline!F$91*((1-Baseline!F$92)*Baseline!B$40 + Baseline!F$92*Baseline!B$41))</f>
        <v>0.01402170154</v>
      </c>
      <c r="EA386" s="86">
        <f>(BJ386*Baseline!B$34) + (Baseline!H$90*(1-Baseline!H$91)*Baseline!B$35) + (Baseline!H$90*Baseline!H$91*((1-Baseline!H$92)*Baseline!B$40 + Baseline!H$92*Baseline!B$41))</f>
        <v>0.009314802322</v>
      </c>
      <c r="EB386" s="86">
        <f>( DX386*Baseline!B$7 + DY386*Baseline!B$11 + DZ386*Baseline!B$16 + EA386*Baseline!B$18 ) / Baseline!B$17</f>
        <v>0.009843484553</v>
      </c>
    </row>
    <row r="387">
      <c r="A387" s="73" t="s">
        <v>563</v>
      </c>
      <c r="B387" s="85">
        <f>MIN( MAX( NORMINV( MCrands!B387, (B$5+B$4)/2, (B$5-B$4)/3.29 ), 0 ), 1 )</f>
        <v>0.560797103</v>
      </c>
      <c r="C387" s="85">
        <f>MAX( NORMINV( MCrands!C387, (C$5+C$4)/2, (C$5-C$4)/3.29 ), 0 )</f>
        <v>2.031184686</v>
      </c>
      <c r="D387" s="83"/>
      <c r="E387" s="84">
        <f>Baseline!B$33 * (C387 * Baseline!B$68*Baseline!B$68/Baseline!B$75 + Baseline!B$46 * Baseline!B$54*Baseline!B$54/Baseline!B$76 + Baseline!B$47 * Baseline!B$55*Baseline!B$55/Baseline!B$77 + Baseline!B$56*Baseline!B$56/Baseline!B$78)</f>
        <v>0.00001443032741</v>
      </c>
      <c r="F387" s="84">
        <f>Baseline!B$33 * (C387 * Baseline!B$68*Baseline!B$59/Baseline!B$75 + Baseline!B$46 * Baseline!B$54*Baseline!B$69/Baseline!B$76 + Baseline!B$47 * Baseline!B$55*Baseline!B$57/Baseline!B$77 + Baseline!B$56*Baseline!B$58/Baseline!B$78)</f>
        <v>0.0000002385179113</v>
      </c>
      <c r="G387" s="85">
        <f>Baseline!B$33 * (C387 * Baseline!B$68*Baseline!B$60/Baseline!B$75 + Baseline!B$46 * Baseline!B$54*Baseline!B$61/Baseline!B$76 + Baseline!B$47 * Baseline!B$55*Baseline!B$70/Baseline!B$77 + Baseline!B$56*Baseline!B$62/Baseline!B$78)</f>
        <v>0.0000001990764867</v>
      </c>
      <c r="H387" s="84">
        <f>Baseline!B$33 * (C387 * Baseline!B$68*Baseline!B$63/Baseline!B$75 + Baseline!B$46 * Baseline!B$54*Baseline!B$64/Baseline!B$76 + Baseline!B$47 * Baseline!B$55*Baseline!B$65/Baseline!B$77 + Baseline!B$56*Baseline!B$71/Baseline!B$78)</f>
        <v>0.000000003554745028</v>
      </c>
      <c r="I387" s="84">
        <f>Baseline!B$33 * (C387 * Baseline!B$59*Baseline!B$68/Baseline!B$75 + Baseline!B$46 * Baseline!B$69*Baseline!B$54/Baseline!B$76 + Baseline!B$47 * Baseline!B$57*Baseline!B$55/Baseline!B$77 + Baseline!B$58*Baseline!B$56/Baseline!B$78)</f>
        <v>0.0000002385179113</v>
      </c>
      <c r="J387" s="85">
        <f>Baseline!B$33 * (C387 * Baseline!B$59*Baseline!B$59/Baseline!B$75 + Baseline!B$46 * Baseline!B$69*Baseline!B$69/Baseline!B$76 + Baseline!B$47 * Baseline!B$57*Baseline!B$57/Baseline!B$77 + Baseline!B$58*Baseline!B$58/Baseline!B$78)</f>
        <v>0.000002116574348</v>
      </c>
      <c r="K387" s="84">
        <f>Baseline!B$33 * (C387 * Baseline!B$59*Baseline!B$60/Baseline!B$75 + Baseline!B$46 * Baseline!B$69*Baseline!B$61/Baseline!B$76 + Baseline!B$47 * Baseline!B$57*Baseline!B$70/Baseline!B$77 + Baseline!B$58*Baseline!B$62/Baseline!B$78)</f>
        <v>0.00000001648957865</v>
      </c>
      <c r="L387" s="85">
        <f>Baseline!B$33 * (C387 * Baseline!B$59*Baseline!B$63/Baseline!B$75 + Baseline!B$46 * Baseline!B$69*Baseline!B$64/Baseline!B$76 + Baseline!B$47 * Baseline!B$57*Baseline!B$65/Baseline!B$77 + Baseline!B$58*Baseline!B$71/Baseline!B$78)</f>
        <v>0.00000001707276964</v>
      </c>
      <c r="M387" s="84">
        <f>Baseline!B$33 * (C387 * Baseline!B$60*Baseline!B$68/Baseline!B$75 + Baseline!B$46 * Baseline!B$61*Baseline!B$54/Baseline!B$76 + Baseline!B$47 * Baseline!B$70*Baseline!B$55/Baseline!B$77 + Baseline!B$62*Baseline!B$56/Baseline!B$78)</f>
        <v>0.0000001990764867</v>
      </c>
      <c r="N387" s="85">
        <f>Baseline!B$33 * (C387 * Baseline!B$60*Baseline!B$59/Baseline!B$75 + Baseline!B$46 * Baseline!B$61*Baseline!B$69/Baseline!B$76 + Baseline!B$47 * Baseline!B$70*Baseline!B$57/Baseline!B$77 + Baseline!B$62*Baseline!B$58/Baseline!B$78)</f>
        <v>0.00000001648957865</v>
      </c>
      <c r="O387" s="85">
        <f>Baseline!B$33 * (C387 * Baseline!B$60*Baseline!B$60/Baseline!B$75 + Baseline!B$46 * Baseline!B$61*Baseline!B$61/Baseline!B$76 + Baseline!B$47 * Baseline!B$70*Baseline!B$70/Baseline!B$77 + Baseline!B$62*Baseline!B$62/Baseline!B$78)</f>
        <v>0.000001589267017</v>
      </c>
      <c r="P387" s="84">
        <f>Baseline!B$33 * (C387 * Baseline!B$60*Baseline!B$63/Baseline!B$75 + Baseline!B$46 * Baseline!B$61*Baseline!B$64/Baseline!B$76 + Baseline!B$47 * Baseline!B$70*Baseline!B$65/Baseline!B$77 + Baseline!B$62*Baseline!B$71/Baseline!B$78)</f>
        <v>0.000000001956341147</v>
      </c>
      <c r="Q387" s="84">
        <f>Baseline!B$33 * (C387 * Baseline!B$63*Baseline!B$68/Baseline!B$75 + Baseline!B$46 * Baseline!B$64*Baseline!B$54/Baseline!B$76 + Baseline!B$47 * Baseline!B$65*Baseline!B$55/Baseline!B$77 + Baseline!B$71*Baseline!B$56/Baseline!B$78)</f>
        <v>0.000000003554745028</v>
      </c>
      <c r="R387" s="84">
        <f>Baseline!B$33 * (C387 * Baseline!B$63*Baseline!B$59/Baseline!B$75 + Baseline!B$46 * Baseline!B$64*Baseline!B$69/Baseline!B$76 + Baseline!B$47 * Baseline!B$65*Baseline!B$57/Baseline!B$77 + Baseline!B$71*Baseline!B$58/Baseline!B$78)</f>
        <v>0.00000001707276964</v>
      </c>
      <c r="S387" s="84">
        <f>Baseline!B$33 * (C387 * Baseline!B$63*Baseline!B$60/Baseline!B$75 + Baseline!B$46 * Baseline!B$64*Baseline!B$61/Baseline!B$76 + Baseline!B$47 * Baseline!B$65*Baseline!B$70/Baseline!B$77 + Baseline!B$71*Baseline!B$62/Baseline!B$78)</f>
        <v>0.000000001956341147</v>
      </c>
      <c r="T387" s="84">
        <f>Baseline!B$33 * (C387 * Baseline!B$63*Baseline!B$63/Baseline!B$75 + Baseline!B$46 * Baseline!B$64*Baseline!B$64/Baseline!B$76 + Baseline!B$47 * Baseline!B$65*Baseline!B$65/Baseline!B$77 + Baseline!B$71*Baseline!B$71/Baseline!B$78)</f>
        <v>0.00000009856721215</v>
      </c>
      <c r="U387" s="83"/>
      <c r="V387" s="84">
        <f>E387 * ( Baseline!B$89 * Baseline!B$7 )</f>
        <v>0.1497723682</v>
      </c>
      <c r="W387" s="84">
        <f>F387 * ( Baseline!D$89 * Baseline!B$11 )</f>
        <v>0.004399843473</v>
      </c>
      <c r="X387" s="84">
        <f>G387 * ( Baseline!F$89 * Baseline!B$16 )</f>
        <v>0.00691487596</v>
      </c>
      <c r="Y387" s="84">
        <f>H387 * ( Baseline!H$89 * Baseline!B$18 )</f>
        <v>0.001250109508</v>
      </c>
      <c r="Z387" s="86">
        <f t="shared" si="1"/>
        <v>0.1623371971</v>
      </c>
      <c r="AA387" s="84">
        <f>I387 * ( Baseline!B$89 * Baseline!B$7 )</f>
        <v>0.002475577401</v>
      </c>
      <c r="AB387" s="85">
        <f>J387 * ( Baseline!D$89 * Baseline!B$11 )</f>
        <v>0.03904359124</v>
      </c>
      <c r="AC387" s="85">
        <f>K387 * ( Baseline!F$89 * Baseline!B$16 )</f>
        <v>0.0005727617206</v>
      </c>
      <c r="AD387" s="85">
        <f>L387 * ( Baseline!F$89 * Baseline!B$16 )</f>
        <v>0.0005930187253</v>
      </c>
      <c r="AE387" s="86">
        <f t="shared" si="2"/>
        <v>0.04268494909</v>
      </c>
      <c r="AF387" s="86">
        <f>M387 * ( Baseline!B$89 * Baseline!B$7 )</f>
        <v>0.002066214855</v>
      </c>
      <c r="AG387" s="86">
        <f>N387 * ( Baseline!D$89 * Baseline!B$11 )</f>
        <v>0.0003041765904</v>
      </c>
      <c r="AH387" s="86">
        <f>O387 * ( Baseline!F$89 * Baseline!B$16 )</f>
        <v>0.05520282417</v>
      </c>
      <c r="AI387" s="86">
        <f>P387 * ( Baseline!H$89 * Baseline!B$18 )</f>
        <v>0.0006879932736</v>
      </c>
      <c r="AJ387" s="86">
        <f t="shared" si="3"/>
        <v>0.05826120889</v>
      </c>
      <c r="AK387" s="86">
        <f>Q387 * ( Baseline!B$89 * Baseline!B$7 )</f>
        <v>0.00003689469865</v>
      </c>
      <c r="AL387" s="86">
        <f>R387 * ( Baseline!D$89 * Baseline!B$11 )</f>
        <v>0.0003149344788</v>
      </c>
      <c r="AM387" s="86">
        <f>S387 * ( Baseline!F$89 * Baseline!B$16 )</f>
        <v>0.00006795305963</v>
      </c>
      <c r="AN387" s="86">
        <f>T387 * ( Baseline!H$89 * Baseline!B$18 )</f>
        <v>0.03466347322</v>
      </c>
      <c r="AO387" s="86">
        <f t="shared" si="4"/>
        <v>0.03508325545</v>
      </c>
      <c r="AP387" s="62"/>
      <c r="AQ387" s="86">
        <f>V387 * ( (1-Baseline!B$90-Baseline!B$89) + (1-B387)*Baseline!B$90 )</f>
        <v>0.07181443945</v>
      </c>
      <c r="AR387" s="86">
        <f>W387 * ( (1-Baseline!B$90-Baseline!B$89) + (1-B387)*Baseline!B$90 )</f>
        <v>0.002109683491</v>
      </c>
      <c r="AS387" s="86">
        <f>X387 * ( (1-Baseline!B$90-Baseline!B$89) + (1-B387)*Baseline!B$90 )</f>
        <v>0.003315617873</v>
      </c>
      <c r="AT387" s="86">
        <f>Y387 * ( (1-Baseline!B$90-Baseline!B$89) + (1-B387)*Baseline!B$90 )</f>
        <v>0.0005994157309</v>
      </c>
      <c r="AU387" s="86">
        <f t="shared" si="5"/>
        <v>0.07783915654</v>
      </c>
      <c r="AV387" s="86">
        <f>AA387 * ( (1-Baseline!D$90-Baseline!D$89) + (1-B387)*Baseline!D$90 )</f>
        <v>0.001832326582</v>
      </c>
      <c r="AW387" s="86">
        <f>AB387 * ( (1-Baseline!D$90-Baseline!D$89) + (1-B387)*Baseline!D$90 )</f>
        <v>0.02889855516</v>
      </c>
      <c r="AX387" s="86">
        <f>AC387 * ( (1-Baseline!D$90-Baseline!D$89) + (1-B387)*Baseline!D$90 )</f>
        <v>0.0004239360584</v>
      </c>
      <c r="AY387" s="86">
        <f>AD387 * ( (1-Baseline!D$90-Baseline!D$89) + (1-B387)*Baseline!D$90 )</f>
        <v>0.0004389295094</v>
      </c>
      <c r="AZ387" s="86">
        <f t="shared" si="6"/>
        <v>0.03159374731</v>
      </c>
      <c r="BA387" s="86">
        <f>AF387 * ( (1-Baseline!F$90-Baseline!F$89) + (1-Baseline!B$36)*Baseline!F$90 )</f>
        <v>0.001486914329</v>
      </c>
      <c r="BB387" s="86">
        <f>AG387 * ( (1-Baseline!F$90-Baseline!F$89) + (1-Baseline!B$36)*Baseline!F$90 )</f>
        <v>0.0002188952081</v>
      </c>
      <c r="BC387" s="86">
        <f>AH387 * ( (1-Baseline!F$90-Baseline!F$89) + (1-Baseline!B$36)*Baseline!F$90 )</f>
        <v>0.03972571876</v>
      </c>
      <c r="BD387" s="86">
        <f>AI387 * ( (1-Baseline!F$90-Baseline!F$89) + (1-Baseline!B$36)*Baseline!F$90 )</f>
        <v>0.0004951019755</v>
      </c>
      <c r="BE387" s="86">
        <f t="shared" si="7"/>
        <v>0.04192663028</v>
      </c>
      <c r="BF387" s="86">
        <f>AK387 * ( (1-Baseline!H$90-Baseline!H$89) + (1-Baseline!B$36)*Baseline!H$90 )</f>
        <v>0.00002923240763</v>
      </c>
      <c r="BG387" s="86">
        <f>AL387 * ( (1-Baseline!H$90-Baseline!H$89) + (1-Baseline!B$36)*Baseline!H$90 )</f>
        <v>0.0002495288862</v>
      </c>
      <c r="BH387" s="86">
        <f>AM387 * ( (1-Baseline!H$90-Baseline!H$89) + (1-Baseline!B$36)*Baseline!H$90 )</f>
        <v>0.0000538405682</v>
      </c>
      <c r="BI387" s="86">
        <f>AN387 * ( (1-Baseline!H$90-Baseline!H$89) + (1-Baseline!B$36)*Baseline!H$90 )</f>
        <v>0.0274645631</v>
      </c>
      <c r="BJ387" s="86">
        <f t="shared" si="8"/>
        <v>0.02779716496</v>
      </c>
      <c r="BK387" s="62"/>
      <c r="BL387" s="86">
        <f t="shared" si="19"/>
        <v>0.9226004319</v>
      </c>
      <c r="BM387" s="86">
        <f t="shared" si="20"/>
        <v>0.02710311346</v>
      </c>
      <c r="BN387" s="86">
        <f t="shared" si="21"/>
        <v>0.04259575798</v>
      </c>
      <c r="BO387" s="86">
        <f t="shared" si="22"/>
        <v>0.007700696636</v>
      </c>
      <c r="BP387" s="86">
        <f t="shared" si="9"/>
        <v>1</v>
      </c>
      <c r="BQ387" s="86">
        <f t="shared" si="23"/>
        <v>0.05799649418</v>
      </c>
      <c r="BR387" s="86">
        <f t="shared" si="24"/>
        <v>0.9146922293</v>
      </c>
      <c r="BS387" s="86">
        <f t="shared" si="25"/>
        <v>0.01341835314</v>
      </c>
      <c r="BT387" s="86">
        <f t="shared" si="26"/>
        <v>0.01389292334</v>
      </c>
      <c r="BU387" s="86">
        <f t="shared" si="10"/>
        <v>1</v>
      </c>
      <c r="BV387" s="86">
        <f t="shared" si="27"/>
        <v>0.03546467529</v>
      </c>
      <c r="BW387" s="86">
        <f t="shared" si="28"/>
        <v>0.00522091107</v>
      </c>
      <c r="BX387" s="86">
        <f t="shared" si="29"/>
        <v>0.9475056427</v>
      </c>
      <c r="BY387" s="86">
        <f t="shared" si="30"/>
        <v>0.01180877099</v>
      </c>
      <c r="BZ387" s="86">
        <f t="shared" si="11"/>
        <v>1</v>
      </c>
      <c r="CA387" s="86">
        <f t="shared" si="31"/>
        <v>0.0010516327</v>
      </c>
      <c r="CB387" s="86">
        <f t="shared" si="32"/>
        <v>0.008976774666</v>
      </c>
      <c r="CC387" s="86">
        <f t="shared" si="33"/>
        <v>0.001936908612</v>
      </c>
      <c r="CD387" s="86">
        <f t="shared" si="34"/>
        <v>0.988034684</v>
      </c>
      <c r="CE387" s="86">
        <f t="shared" si="12"/>
        <v>1</v>
      </c>
      <c r="CF387" s="62"/>
      <c r="CG387" s="86">
        <f t="shared" si="35"/>
        <v>0.9226004319</v>
      </c>
      <c r="CH387" s="86">
        <f t="shared" si="36"/>
        <v>0.02710311346</v>
      </c>
      <c r="CI387" s="86">
        <f t="shared" si="37"/>
        <v>0.04259575798</v>
      </c>
      <c r="CJ387" s="86">
        <f t="shared" si="38"/>
        <v>0.007700696636</v>
      </c>
      <c r="CK387" s="86">
        <f t="shared" si="13"/>
        <v>1</v>
      </c>
      <c r="CL387" s="86">
        <f t="shared" si="39"/>
        <v>0.05799649418</v>
      </c>
      <c r="CM387" s="86">
        <f t="shared" si="40"/>
        <v>0.9146922293</v>
      </c>
      <c r="CN387" s="86">
        <f t="shared" si="41"/>
        <v>0.01341835314</v>
      </c>
      <c r="CO387" s="86">
        <f t="shared" si="42"/>
        <v>0.01389292334</v>
      </c>
      <c r="CP387" s="86">
        <f t="shared" si="14"/>
        <v>1</v>
      </c>
      <c r="CQ387" s="86">
        <f t="shared" si="43"/>
        <v>0.03546467529</v>
      </c>
      <c r="CR387" s="86">
        <f t="shared" si="44"/>
        <v>0.00522091107</v>
      </c>
      <c r="CS387" s="86">
        <f t="shared" si="45"/>
        <v>0.9475056427</v>
      </c>
      <c r="CT387" s="86">
        <f t="shared" si="46"/>
        <v>0.01180877099</v>
      </c>
      <c r="CU387" s="86">
        <f t="shared" si="15"/>
        <v>1</v>
      </c>
      <c r="CV387" s="86">
        <f t="shared" si="47"/>
        <v>0.0010516327</v>
      </c>
      <c r="CW387" s="86">
        <f t="shared" si="48"/>
        <v>0.008976774666</v>
      </c>
      <c r="CX387" s="86">
        <f t="shared" si="49"/>
        <v>0.001936908612</v>
      </c>
      <c r="CY387" s="86">
        <f t="shared" si="50"/>
        <v>0.988034684</v>
      </c>
      <c r="CZ387" s="86">
        <f t="shared" si="16"/>
        <v>1</v>
      </c>
      <c r="DA387" s="62"/>
      <c r="DB387" s="86">
        <f>(AQ387*Baseline!B$7 + AV387*Baseline!B$11 + BA387*Baseline!B$16 + BF387*Baseline!B$18)</f>
        <v>45079.54775</v>
      </c>
      <c r="DC387" s="86">
        <f>(AR387*Baseline!B$7 + AW387*Baseline!B$11 + BB387*Baseline!B$16 + BG387*Baseline!B$18)</f>
        <v>75157.18042</v>
      </c>
      <c r="DD387" s="86">
        <f>(AS387*Baseline!B$7 + AX387*Baseline!B$11 + BC387*Baseline!B$16 + BH387*Baseline!B$18)</f>
        <v>138071.3377</v>
      </c>
      <c r="DE387" s="86">
        <f>(AT387*Baseline!B$7 + AY387*Baseline!B$11 + BD387*Baseline!B$16 + BI387*Baseline!B$18)</f>
        <v>1260515.466</v>
      </c>
      <c r="DF387" s="86">
        <f t="shared" si="17"/>
        <v>1518823.532</v>
      </c>
      <c r="DG387" s="62"/>
      <c r="DH387" s="86">
        <f t="shared" si="51"/>
        <v>0.02968056973</v>
      </c>
      <c r="DI387" s="86">
        <f t="shared" si="52"/>
        <v>0.04948381352</v>
      </c>
      <c r="DJ387" s="86">
        <f t="shared" si="53"/>
        <v>0.09090676754</v>
      </c>
      <c r="DK387" s="86">
        <f t="shared" si="54"/>
        <v>0.8299288492</v>
      </c>
      <c r="DL387" s="86">
        <f t="shared" si="18"/>
        <v>1</v>
      </c>
      <c r="DM387" s="62"/>
      <c r="DN387" s="86">
        <f>DH387 / (Baseline!B$7/Baseline!B$17)</f>
        <v>3.168205601</v>
      </c>
      <c r="DO387" s="86">
        <f>DI387 / (Baseline!B$11/Baseline!B$17)</f>
        <v>1.194562943</v>
      </c>
      <c r="DP387" s="86">
        <f>DJ387 / (Baseline!B$16/Baseline!B$17)</f>
        <v>1.404784285</v>
      </c>
      <c r="DQ387" s="86">
        <f>DK387 / (Baseline!B$18/Baseline!B$17)</f>
        <v>0.9383078319</v>
      </c>
      <c r="DR387" s="62"/>
      <c r="DS387" s="86">
        <f>DH387 / Baseline!H$117</f>
        <v>1.187433926</v>
      </c>
      <c r="DT387" s="86">
        <f>DI387 / Baseline!H$118</f>
        <v>1.113883227</v>
      </c>
      <c r="DU387" s="86">
        <f>DJ387 / Baseline!H$119</f>
        <v>1.086737168</v>
      </c>
      <c r="DV387" s="86">
        <f>DK387 / Baseline!H$120</f>
        <v>0.979927601</v>
      </c>
      <c r="DW387" s="87"/>
      <c r="DX387" s="86">
        <f>(AU387*Baseline!B$34)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0.02420540473</v>
      </c>
      <c r="DY387" s="86">
        <f>(AZ387*Baseline!B$34) + (Baseline!D$90*(1-Baseline!D$91)*Baseline!B$35) + (Baseline!D$90*Baseline!D$91*((1-Baseline!D$92)*Baseline!B$40 + Baseline!D$92*Baseline!B$41))</f>
        <v>0.0111526301</v>
      </c>
      <c r="DZ387" s="86">
        <f>(BE387*Baseline!B$34) + (Baseline!F$90*(1-Baseline!F$91)*Baseline!B$35) + (Baseline!F$90*Baseline!F$91*((1-Baseline!F$92)*Baseline!B$40 + Baseline!F$92*Baseline!B$41))</f>
        <v>0.01401963454</v>
      </c>
      <c r="EA387" s="86">
        <f>(BJ387*Baseline!B$34) + (Baseline!H$90*(1-Baseline!H$91)*Baseline!B$35) + (Baseline!H$90*Baseline!H$91*((1-Baseline!H$92)*Baseline!B$40 + Baseline!H$92*Baseline!B$41))</f>
        <v>0.009314574744</v>
      </c>
      <c r="EB387" s="86">
        <f>( DX387*Baseline!B$7 + DY387*Baseline!B$11 + DZ387*Baseline!B$16 + EA387*Baseline!B$18 ) / Baseline!B$17</f>
        <v>0.009834690922</v>
      </c>
    </row>
    <row r="388">
      <c r="A388" s="73" t="s">
        <v>564</v>
      </c>
      <c r="B388" s="85">
        <f>MIN( MAX( NORMINV( MCrands!B388, (B$5+B$4)/2, (B$5-B$4)/3.29 ), 0 ), 1 )</f>
        <v>0.428528455</v>
      </c>
      <c r="C388" s="85">
        <f>MAX( NORMINV( MCrands!C388, (C$5+C$4)/2, (C$5-C$4)/3.29 ), 0 )</f>
        <v>2.924601781</v>
      </c>
      <c r="D388" s="83"/>
      <c r="E388" s="84">
        <f>Baseline!B$33 * (C388 * Baseline!B$68*Baseline!B$68/Baseline!B$75 + Baseline!B$46 * Baseline!B$54*Baseline!B$54/Baseline!B$76 + Baseline!B$47 * Baseline!B$55*Baseline!B$55/Baseline!B$77 + Baseline!B$56*Baseline!B$56/Baseline!B$78)</f>
        <v>0.00002075574189</v>
      </c>
      <c r="F388" s="84">
        <f>Baseline!B$33 * (C388 * Baseline!B$68*Baseline!B$59/Baseline!B$75 + Baseline!B$46 * Baseline!B$54*Baseline!B$69/Baseline!B$76 + Baseline!B$47 * Baseline!B$55*Baseline!B$57/Baseline!B$77 + Baseline!B$56*Baseline!B$58/Baseline!B$78)</f>
        <v>0.0000002395166609</v>
      </c>
      <c r="G388" s="85">
        <f>Baseline!B$33 * (C388 * Baseline!B$68*Baseline!B$60/Baseline!B$75 + Baseline!B$46 * Baseline!B$54*Baseline!B$61/Baseline!B$76 + Baseline!B$47 * Baseline!B$55*Baseline!B$70/Baseline!B$77 + Baseline!B$56*Baseline!B$62/Baseline!B$78)</f>
        <v>0.0000002015317462</v>
      </c>
      <c r="H388" s="84">
        <f>Baseline!B$33 * (C388 * Baseline!B$68*Baseline!B$63/Baseline!B$75 + Baseline!B$46 * Baseline!B$54*Baseline!B$64/Baseline!B$76 + Baseline!B$47 * Baseline!B$55*Baseline!B$65/Baseline!B$77 + Baseline!B$56*Baseline!B$71/Baseline!B$78)</f>
        <v>0.000000003800270985</v>
      </c>
      <c r="I388" s="84">
        <f>Baseline!B$33 * (C388 * Baseline!B$59*Baseline!B$68/Baseline!B$75 + Baseline!B$46 * Baseline!B$69*Baseline!B$54/Baseline!B$76 + Baseline!B$47 * Baseline!B$57*Baseline!B$55/Baseline!B$77 + Baseline!B$58*Baseline!B$56/Baseline!B$78)</f>
        <v>0.0000002395166609</v>
      </c>
      <c r="J388" s="85">
        <f>Baseline!B$33 * (C388 * Baseline!B$59*Baseline!B$59/Baseline!B$75 + Baseline!B$46 * Baseline!B$69*Baseline!B$69/Baseline!B$76 + Baseline!B$47 * Baseline!B$57*Baseline!B$57/Baseline!B$77 + Baseline!B$58*Baseline!B$58/Baseline!B$78)</f>
        <v>0.000002116574506</v>
      </c>
      <c r="K388" s="84">
        <f>Baseline!B$33 * (C388 * Baseline!B$59*Baseline!B$60/Baseline!B$75 + Baseline!B$46 * Baseline!B$69*Baseline!B$61/Baseline!B$76 + Baseline!B$47 * Baseline!B$57*Baseline!B$70/Baseline!B$77 + Baseline!B$58*Baseline!B$62/Baseline!B$78)</f>
        <v>0.00000001648996632</v>
      </c>
      <c r="L388" s="85">
        <f>Baseline!B$33 * (C388 * Baseline!B$59*Baseline!B$63/Baseline!B$75 + Baseline!B$46 * Baseline!B$69*Baseline!B$64/Baseline!B$76 + Baseline!B$47 * Baseline!B$57*Baseline!B$65/Baseline!B$77 + Baseline!B$58*Baseline!B$71/Baseline!B$78)</f>
        <v>0.00000001707280841</v>
      </c>
      <c r="M388" s="84">
        <f>Baseline!B$33 * (C388 * Baseline!B$60*Baseline!B$68/Baseline!B$75 + Baseline!B$46 * Baseline!B$61*Baseline!B$54/Baseline!B$76 + Baseline!B$47 * Baseline!B$70*Baseline!B$55/Baseline!B$77 + Baseline!B$62*Baseline!B$56/Baseline!B$78)</f>
        <v>0.0000002015317462</v>
      </c>
      <c r="N388" s="85">
        <f>Baseline!B$33 * (C388 * Baseline!B$60*Baseline!B$59/Baseline!B$75 + Baseline!B$46 * Baseline!B$61*Baseline!B$69/Baseline!B$76 + Baseline!B$47 * Baseline!B$70*Baseline!B$57/Baseline!B$77 + Baseline!B$62*Baseline!B$58/Baseline!B$78)</f>
        <v>0.00000001648996632</v>
      </c>
      <c r="O388" s="85">
        <f>Baseline!B$33 * (C388 * Baseline!B$60*Baseline!B$60/Baseline!B$75 + Baseline!B$46 * Baseline!B$61*Baseline!B$61/Baseline!B$76 + Baseline!B$47 * Baseline!B$70*Baseline!B$70/Baseline!B$77 + Baseline!B$62*Baseline!B$62/Baseline!B$78)</f>
        <v>0.00000158926797</v>
      </c>
      <c r="P388" s="84">
        <f>Baseline!B$33 * (C388 * Baseline!B$60*Baseline!B$63/Baseline!B$75 + Baseline!B$46 * Baseline!B$61*Baseline!B$64/Baseline!B$76 + Baseline!B$47 * Baseline!B$70*Baseline!B$65/Baseline!B$77 + Baseline!B$62*Baseline!B$71/Baseline!B$78)</f>
        <v>0.00000000195643645</v>
      </c>
      <c r="Q388" s="84">
        <f>Baseline!B$33 * (C388 * Baseline!B$63*Baseline!B$68/Baseline!B$75 + Baseline!B$46 * Baseline!B$64*Baseline!B$54/Baseline!B$76 + Baseline!B$47 * Baseline!B$65*Baseline!B$55/Baseline!B$77 + Baseline!B$71*Baseline!B$56/Baseline!B$78)</f>
        <v>0.000000003800270985</v>
      </c>
      <c r="R388" s="84">
        <f>Baseline!B$33 * (C388 * Baseline!B$63*Baseline!B$59/Baseline!B$75 + Baseline!B$46 * Baseline!B$64*Baseline!B$69/Baseline!B$76 + Baseline!B$47 * Baseline!B$65*Baseline!B$57/Baseline!B$77 + Baseline!B$71*Baseline!B$58/Baseline!B$78)</f>
        <v>0.00000001707280841</v>
      </c>
      <c r="S388" s="84">
        <f>Baseline!B$33 * (C388 * Baseline!B$63*Baseline!B$60/Baseline!B$75 + Baseline!B$46 * Baseline!B$64*Baseline!B$61/Baseline!B$76 + Baseline!B$47 * Baseline!B$65*Baseline!B$70/Baseline!B$77 + Baseline!B$71*Baseline!B$62/Baseline!B$78)</f>
        <v>0.00000000195643645</v>
      </c>
      <c r="T388" s="84">
        <f>Baseline!B$33 * (C388 * Baseline!B$63*Baseline!B$63/Baseline!B$75 + Baseline!B$46 * Baseline!B$64*Baseline!B$64/Baseline!B$76 + Baseline!B$47 * Baseline!B$65*Baseline!B$65/Baseline!B$77 + Baseline!B$71*Baseline!B$71/Baseline!B$78)</f>
        <v>0.00000009856722168</v>
      </c>
      <c r="U388" s="83"/>
      <c r="V388" s="84">
        <f>E388 * ( Baseline!B$89 * Baseline!B$7 )</f>
        <v>0.215423845</v>
      </c>
      <c r="W388" s="84">
        <f>F388 * ( Baseline!D$89 * Baseline!B$11 )</f>
        <v>0.004418267004</v>
      </c>
      <c r="X388" s="84">
        <f>G388 * ( Baseline!F$89 * Baseline!B$16 )</f>
        <v>0.007000158836</v>
      </c>
      <c r="Y388" s="84">
        <f>H388 * ( Baseline!H$89 * Baseline!B$18 )</f>
        <v>0.001336454472</v>
      </c>
      <c r="Z388" s="86">
        <f t="shared" si="1"/>
        <v>0.2281787254</v>
      </c>
      <c r="AA388" s="84">
        <f>I388 * ( Baseline!B$89 * Baseline!B$7 )</f>
        <v>0.002485943424</v>
      </c>
      <c r="AB388" s="85">
        <f>J388 * ( Baseline!D$89 * Baseline!B$11 )</f>
        <v>0.03904359415</v>
      </c>
      <c r="AC388" s="85">
        <f>K388 * ( Baseline!F$89 * Baseline!B$16 )</f>
        <v>0.0005727751863</v>
      </c>
      <c r="AD388" s="85">
        <f>L388 * ( Baseline!F$89 * Baseline!B$16 )</f>
        <v>0.0005930200719</v>
      </c>
      <c r="AE388" s="86">
        <f t="shared" si="2"/>
        <v>0.04269533283</v>
      </c>
      <c r="AF388" s="86">
        <f>M388 * ( Baseline!B$89 * Baseline!B$7 )</f>
        <v>0.002091697994</v>
      </c>
      <c r="AG388" s="86">
        <f>N388 * ( Baseline!D$89 * Baseline!B$11 )</f>
        <v>0.0003041837417</v>
      </c>
      <c r="AH388" s="86">
        <f>O388 * ( Baseline!F$89 * Baseline!B$16 )</f>
        <v>0.05520285727</v>
      </c>
      <c r="AI388" s="86">
        <f>P388 * ( Baseline!H$89 * Baseline!B$18 )</f>
        <v>0.0006880267891</v>
      </c>
      <c r="AJ388" s="86">
        <f t="shared" si="3"/>
        <v>0.0582867658</v>
      </c>
      <c r="AK388" s="86">
        <f>Q388 * ( Baseline!B$89 * Baseline!B$7 )</f>
        <v>0.00003944301255</v>
      </c>
      <c r="AL388" s="86">
        <f>R388 * ( Baseline!D$89 * Baseline!B$11 )</f>
        <v>0.0003149351939</v>
      </c>
      <c r="AM388" s="86">
        <f>S388 * ( Baseline!F$89 * Baseline!B$16 )</f>
        <v>0.00006795636995</v>
      </c>
      <c r="AN388" s="86">
        <f>T388 * ( Baseline!H$89 * Baseline!B$18 )</f>
        <v>0.03466347657</v>
      </c>
      <c r="AO388" s="86">
        <f t="shared" si="4"/>
        <v>0.03508581115</v>
      </c>
      <c r="AP388" s="62"/>
      <c r="AQ388" s="86">
        <f>V388 * ( (1-Baseline!B$90-Baseline!B$89) + (1-B388)*Baseline!B$90 )</f>
        <v>0.1286532045</v>
      </c>
      <c r="AR388" s="86">
        <f>W388 * ( (1-Baseline!B$90-Baseline!B$89) + (1-B388)*Baseline!B$90 )</f>
        <v>0.002638631802</v>
      </c>
      <c r="AS388" s="86">
        <f>X388 * ( (1-Baseline!B$90-Baseline!B$89) + (1-B388)*Baseline!B$90 )</f>
        <v>0.004180562584</v>
      </c>
      <c r="AT388" s="86">
        <f>Y388 * ( (1-Baseline!B$90-Baseline!B$89) + (1-B388)*Baseline!B$90 )</f>
        <v>0.0007981435411</v>
      </c>
      <c r="AU388" s="86">
        <f t="shared" si="5"/>
        <v>0.1362705424</v>
      </c>
      <c r="AV388" s="86">
        <f>AA388 * ( (1-Baseline!D$90-Baseline!D$89) + (1-B388)*Baseline!D$90 )</f>
        <v>0.001987307055</v>
      </c>
      <c r="AW388" s="86">
        <f>AB388 * ( (1-Baseline!D$90-Baseline!D$89) + (1-B388)*Baseline!D$90 )</f>
        <v>0.03121213837</v>
      </c>
      <c r="AX388" s="86">
        <f>AC388 * ( (1-Baseline!D$90-Baseline!D$89) + (1-B388)*Baseline!D$90 )</f>
        <v>0.0004578865946</v>
      </c>
      <c r="AY388" s="86">
        <f>AD388 * ( (1-Baseline!D$90-Baseline!D$89) + (1-B388)*Baseline!D$90 )</f>
        <v>0.0004740707136</v>
      </c>
      <c r="AZ388" s="86">
        <f t="shared" si="6"/>
        <v>0.03413140273</v>
      </c>
      <c r="BA388" s="86">
        <f>AF388 * ( (1-Baseline!F$90-Baseline!F$89) + (1-Baseline!B$36)*Baseline!F$90 )</f>
        <v>0.001505252811</v>
      </c>
      <c r="BB388" s="86">
        <f>AG388 * ( (1-Baseline!F$90-Baseline!F$89) + (1-Baseline!B$36)*Baseline!F$90 )</f>
        <v>0.0002189003544</v>
      </c>
      <c r="BC388" s="86">
        <f>AH388 * ( (1-Baseline!F$90-Baseline!F$89) + (1-Baseline!B$36)*Baseline!F$90 )</f>
        <v>0.03972574259</v>
      </c>
      <c r="BD388" s="86">
        <f>AI388 * ( (1-Baseline!F$90-Baseline!F$89) + (1-Baseline!B$36)*Baseline!F$90 )</f>
        <v>0.0004951260943</v>
      </c>
      <c r="BE388" s="86">
        <f t="shared" si="7"/>
        <v>0.04194502184</v>
      </c>
      <c r="BF388" s="86">
        <f>AK388 * ( (1-Baseline!H$90-Baseline!H$89) + (1-Baseline!B$36)*Baseline!H$90 )</f>
        <v>0.0000312514877</v>
      </c>
      <c r="BG388" s="86">
        <f>AL388 * ( (1-Baseline!H$90-Baseline!H$89) + (1-Baseline!B$36)*Baseline!H$90 )</f>
        <v>0.0002495294528</v>
      </c>
      <c r="BH388" s="86">
        <f>AM388 * ( (1-Baseline!H$90-Baseline!H$89) + (1-Baseline!B$36)*Baseline!H$90 )</f>
        <v>0.00005384319104</v>
      </c>
      <c r="BI388" s="86">
        <f>AN388 * ( (1-Baseline!H$90-Baseline!H$89) + (1-Baseline!B$36)*Baseline!H$90 )</f>
        <v>0.02746456576</v>
      </c>
      <c r="BJ388" s="86">
        <f t="shared" si="8"/>
        <v>0.02779918989</v>
      </c>
      <c r="BK388" s="62"/>
      <c r="BL388" s="86">
        <f t="shared" si="19"/>
        <v>0.9441013605</v>
      </c>
      <c r="BM388" s="86">
        <f t="shared" si="20"/>
        <v>0.01936318558</v>
      </c>
      <c r="BN388" s="86">
        <f t="shared" si="21"/>
        <v>0.03067840276</v>
      </c>
      <c r="BO388" s="86">
        <f t="shared" si="22"/>
        <v>0.005857051179</v>
      </c>
      <c r="BP388" s="86">
        <f t="shared" si="9"/>
        <v>1</v>
      </c>
      <c r="BQ388" s="86">
        <f t="shared" si="23"/>
        <v>0.05822517964</v>
      </c>
      <c r="BR388" s="86">
        <f t="shared" si="24"/>
        <v>0.9144698392</v>
      </c>
      <c r="BS388" s="86">
        <f t="shared" si="25"/>
        <v>0.01341540511</v>
      </c>
      <c r="BT388" s="86">
        <f t="shared" si="26"/>
        <v>0.01388957604</v>
      </c>
      <c r="BU388" s="86">
        <f t="shared" si="10"/>
        <v>1</v>
      </c>
      <c r="BV388" s="86">
        <f t="shared" si="27"/>
        <v>0.03588632797</v>
      </c>
      <c r="BW388" s="86">
        <f t="shared" si="28"/>
        <v>0.005218744556</v>
      </c>
      <c r="BX388" s="86">
        <f t="shared" si="29"/>
        <v>0.9470907592</v>
      </c>
      <c r="BY388" s="86">
        <f t="shared" si="30"/>
        <v>0.01180416823</v>
      </c>
      <c r="BZ388" s="86">
        <f t="shared" si="11"/>
        <v>1</v>
      </c>
      <c r="CA388" s="86">
        <f t="shared" si="31"/>
        <v>0.001124186994</v>
      </c>
      <c r="CB388" s="86">
        <f t="shared" si="32"/>
        <v>0.00897614117</v>
      </c>
      <c r="CC388" s="86">
        <f t="shared" si="33"/>
        <v>0.001936861875</v>
      </c>
      <c r="CD388" s="86">
        <f t="shared" si="34"/>
        <v>0.98796281</v>
      </c>
      <c r="CE388" s="86">
        <f t="shared" si="12"/>
        <v>1</v>
      </c>
      <c r="CF388" s="62"/>
      <c r="CG388" s="86">
        <f t="shared" si="35"/>
        <v>0.9441013605</v>
      </c>
      <c r="CH388" s="86">
        <f t="shared" si="36"/>
        <v>0.01936318558</v>
      </c>
      <c r="CI388" s="86">
        <f t="shared" si="37"/>
        <v>0.03067840276</v>
      </c>
      <c r="CJ388" s="86">
        <f t="shared" si="38"/>
        <v>0.005857051179</v>
      </c>
      <c r="CK388" s="86">
        <f t="shared" si="13"/>
        <v>1</v>
      </c>
      <c r="CL388" s="86">
        <f t="shared" si="39"/>
        <v>0.05822517964</v>
      </c>
      <c r="CM388" s="86">
        <f t="shared" si="40"/>
        <v>0.9144698392</v>
      </c>
      <c r="CN388" s="86">
        <f t="shared" si="41"/>
        <v>0.01341540511</v>
      </c>
      <c r="CO388" s="86">
        <f t="shared" si="42"/>
        <v>0.01388957604</v>
      </c>
      <c r="CP388" s="86">
        <f t="shared" si="14"/>
        <v>1</v>
      </c>
      <c r="CQ388" s="86">
        <f t="shared" si="43"/>
        <v>0.03588632797</v>
      </c>
      <c r="CR388" s="86">
        <f t="shared" si="44"/>
        <v>0.005218744556</v>
      </c>
      <c r="CS388" s="86">
        <f t="shared" si="45"/>
        <v>0.9470907592</v>
      </c>
      <c r="CT388" s="86">
        <f t="shared" si="46"/>
        <v>0.01180416823</v>
      </c>
      <c r="CU388" s="86">
        <f t="shared" si="15"/>
        <v>1</v>
      </c>
      <c r="CV388" s="86">
        <f t="shared" si="47"/>
        <v>0.001124186994</v>
      </c>
      <c r="CW388" s="86">
        <f t="shared" si="48"/>
        <v>0.00897614117</v>
      </c>
      <c r="CX388" s="86">
        <f t="shared" si="49"/>
        <v>0.001936861875</v>
      </c>
      <c r="CY388" s="86">
        <f t="shared" si="50"/>
        <v>0.98796281</v>
      </c>
      <c r="CZ388" s="86">
        <f t="shared" si="16"/>
        <v>1</v>
      </c>
      <c r="DA388" s="62"/>
      <c r="DB388" s="86">
        <f>(AQ388*Baseline!B$7 + AV388*Baseline!B$11 + BA388*Baseline!B$16 + BF388*Baseline!B$18)</f>
        <v>73132.60551</v>
      </c>
      <c r="DC388" s="86">
        <f>(AR388*Baseline!B$7 + AW388*Baseline!B$11 + BB388*Baseline!B$16 + BG388*Baseline!B$18)</f>
        <v>80375.36765</v>
      </c>
      <c r="DD388" s="86">
        <f>(AS388*Baseline!B$7 + AX388*Baseline!B$11 + BC388*Baseline!B$16 + BH388*Baseline!B$18)</f>
        <v>138563.8446</v>
      </c>
      <c r="DE388" s="86">
        <f>(AT388*Baseline!B$7 + AY388*Baseline!B$11 + BD388*Baseline!B$16 + BI388*Baseline!B$18)</f>
        <v>1260687.413</v>
      </c>
      <c r="DF388" s="86">
        <f t="shared" si="17"/>
        <v>1552759.231</v>
      </c>
      <c r="DG388" s="62"/>
      <c r="DH388" s="86">
        <f t="shared" si="51"/>
        <v>0.04709848381</v>
      </c>
      <c r="DI388" s="86">
        <f t="shared" si="52"/>
        <v>0.05176293017</v>
      </c>
      <c r="DJ388" s="86">
        <f t="shared" si="53"/>
        <v>0.08923717329</v>
      </c>
      <c r="DK388" s="86">
        <f t="shared" si="54"/>
        <v>0.8119014127</v>
      </c>
      <c r="DL388" s="86">
        <f t="shared" si="18"/>
        <v>1</v>
      </c>
      <c r="DM388" s="62"/>
      <c r="DN388" s="86">
        <f>DH388 / (Baseline!B$7/Baseline!B$17)</f>
        <v>5.027453365</v>
      </c>
      <c r="DO388" s="86">
        <f>DI388 / (Baseline!B$11/Baseline!B$17)</f>
        <v>1.249581909</v>
      </c>
      <c r="DP388" s="86">
        <f>DJ388 / (Baseline!B$16/Baseline!B$17)</f>
        <v>1.378984008</v>
      </c>
      <c r="DQ388" s="86">
        <f>DK388 / (Baseline!B$18/Baseline!B$17)</f>
        <v>0.9179262235</v>
      </c>
      <c r="DR388" s="62"/>
      <c r="DS388" s="86">
        <f>DH388 / Baseline!H$117</f>
        <v>1.884274394</v>
      </c>
      <c r="DT388" s="86">
        <f>DI388 / Baseline!H$118</f>
        <v>1.165186262</v>
      </c>
      <c r="DU388" s="86">
        <f>DJ388 / Baseline!H$119</f>
        <v>1.066778146</v>
      </c>
      <c r="DV388" s="86">
        <f>DK388 / Baseline!H$120</f>
        <v>0.9586419419</v>
      </c>
      <c r="DW388" s="87"/>
      <c r="DX388" s="86">
        <f>(AU388*Baseline!B$34)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0.03297011261</v>
      </c>
      <c r="DY388" s="86">
        <f>(AZ388*Baseline!B$34) + (Baseline!D$90*(1-Baseline!D$91)*Baseline!B$35) + (Baseline!D$90*Baseline!D$91*((1-Baseline!D$92)*Baseline!B$40 + Baseline!D$92*Baseline!B$41))</f>
        <v>0.01153327841</v>
      </c>
      <c r="DZ388" s="86">
        <f>(BE388*Baseline!B$34) + (Baseline!F$90*(1-Baseline!F$91)*Baseline!B$35) + (Baseline!F$90*Baseline!F$91*((1-Baseline!F$92)*Baseline!B$40 + Baseline!F$92*Baseline!B$41))</f>
        <v>0.01402239328</v>
      </c>
      <c r="EA388" s="86">
        <f>(BJ388*Baseline!B$34) + (Baseline!H$90*(1-Baseline!H$91)*Baseline!B$35) + (Baseline!H$90*Baseline!H$91*((1-Baseline!H$92)*Baseline!B$40 + Baseline!H$92*Baseline!B$41))</f>
        <v>0.009314878483</v>
      </c>
      <c r="EB388" s="86">
        <f>( DX388*Baseline!B$7 + DY388*Baseline!B$11 + DZ388*Baseline!B$16 + EA388*Baseline!B$18 ) / Baseline!B$17</f>
        <v>0.009933016204</v>
      </c>
    </row>
    <row r="389">
      <c r="A389" s="73" t="s">
        <v>565</v>
      </c>
      <c r="B389" s="85">
        <f>MIN( MAX( NORMINV( MCrands!B389, (B$5+B$4)/2, (B$5-B$4)/3.29 ), 0 ), 1 )</f>
        <v>0.4736538504</v>
      </c>
      <c r="C389" s="85">
        <f>MAX( NORMINV( MCrands!C389, (C$5+C$4)/2, (C$5-C$4)/3.29 ), 0 )</f>
        <v>2.886891065</v>
      </c>
      <c r="D389" s="83"/>
      <c r="E389" s="84">
        <f>Baseline!B$33 * (C389 * Baseline!B$68*Baseline!B$68/Baseline!B$75 + Baseline!B$46 * Baseline!B$54*Baseline!B$54/Baseline!B$76 + Baseline!B$47 * Baseline!B$55*Baseline!B$55/Baseline!B$77 + Baseline!B$56*Baseline!B$56/Baseline!B$78)</f>
        <v>0.00002048874912</v>
      </c>
      <c r="F389" s="84">
        <f>Baseline!B$33 * (C389 * Baseline!B$68*Baseline!B$59/Baseline!B$75 + Baseline!B$46 * Baseline!B$54*Baseline!B$69/Baseline!B$76 + Baseline!B$47 * Baseline!B$55*Baseline!B$57/Baseline!B$77 + Baseline!B$56*Baseline!B$58/Baseline!B$78)</f>
        <v>0.0000002394745042</v>
      </c>
      <c r="G389" s="85">
        <f>Baseline!B$33 * (C389 * Baseline!B$68*Baseline!B$60/Baseline!B$75 + Baseline!B$46 * Baseline!B$54*Baseline!B$61/Baseline!B$76 + Baseline!B$47 * Baseline!B$55*Baseline!B$70/Baseline!B$77 + Baseline!B$56*Baseline!B$62/Baseline!B$78)</f>
        <v>0.0000002014281109</v>
      </c>
      <c r="H389" s="84">
        <f>Baseline!B$33 * (C389 * Baseline!B$68*Baseline!B$63/Baseline!B$75 + Baseline!B$46 * Baseline!B$54*Baseline!B$64/Baseline!B$76 + Baseline!B$47 * Baseline!B$55*Baseline!B$65/Baseline!B$77 + Baseline!B$56*Baseline!B$71/Baseline!B$78)</f>
        <v>0.000000003789907449</v>
      </c>
      <c r="I389" s="84">
        <f>Baseline!B$33 * (C389 * Baseline!B$59*Baseline!B$68/Baseline!B$75 + Baseline!B$46 * Baseline!B$69*Baseline!B$54/Baseline!B$76 + Baseline!B$47 * Baseline!B$57*Baseline!B$55/Baseline!B$77 + Baseline!B$58*Baseline!B$56/Baseline!B$78)</f>
        <v>0.0000002394745042</v>
      </c>
      <c r="J389" s="85">
        <f>Baseline!B$33 * (C389 * Baseline!B$59*Baseline!B$59/Baseline!B$75 + Baseline!B$46 * Baseline!B$69*Baseline!B$69/Baseline!B$76 + Baseline!B$47 * Baseline!B$57*Baseline!B$57/Baseline!B$77 + Baseline!B$58*Baseline!B$58/Baseline!B$78)</f>
        <v>0.000002116574499</v>
      </c>
      <c r="K389" s="84">
        <f>Baseline!B$33 * (C389 * Baseline!B$59*Baseline!B$60/Baseline!B$75 + Baseline!B$46 * Baseline!B$69*Baseline!B$61/Baseline!B$76 + Baseline!B$47 * Baseline!B$57*Baseline!B$70/Baseline!B$77 + Baseline!B$58*Baseline!B$62/Baseline!B$78)</f>
        <v>0.00000001648994996</v>
      </c>
      <c r="L389" s="85">
        <f>Baseline!B$33 * (C389 * Baseline!B$59*Baseline!B$63/Baseline!B$75 + Baseline!B$46 * Baseline!B$69*Baseline!B$64/Baseline!B$76 + Baseline!B$47 * Baseline!B$57*Baseline!B$65/Baseline!B$77 + Baseline!B$58*Baseline!B$71/Baseline!B$78)</f>
        <v>0.00000001707280677</v>
      </c>
      <c r="M389" s="84">
        <f>Baseline!B$33 * (C389 * Baseline!B$60*Baseline!B$68/Baseline!B$75 + Baseline!B$46 * Baseline!B$61*Baseline!B$54/Baseline!B$76 + Baseline!B$47 * Baseline!B$70*Baseline!B$55/Baseline!B$77 + Baseline!B$62*Baseline!B$56/Baseline!B$78)</f>
        <v>0.0000002014281109</v>
      </c>
      <c r="N389" s="85">
        <f>Baseline!B$33 * (C389 * Baseline!B$60*Baseline!B$59/Baseline!B$75 + Baseline!B$46 * Baseline!B$61*Baseline!B$69/Baseline!B$76 + Baseline!B$47 * Baseline!B$70*Baseline!B$57/Baseline!B$77 + Baseline!B$62*Baseline!B$58/Baseline!B$78)</f>
        <v>0.00000001648994996</v>
      </c>
      <c r="O389" s="85">
        <f>Baseline!B$33 * (C389 * Baseline!B$60*Baseline!B$60/Baseline!B$75 + Baseline!B$46 * Baseline!B$61*Baseline!B$61/Baseline!B$76 + Baseline!B$47 * Baseline!B$70*Baseline!B$70/Baseline!B$77 + Baseline!B$62*Baseline!B$62/Baseline!B$78)</f>
        <v>0.00000158926793</v>
      </c>
      <c r="P389" s="84">
        <f>Baseline!B$33 * (C389 * Baseline!B$60*Baseline!B$63/Baseline!B$75 + Baseline!B$46 * Baseline!B$61*Baseline!B$64/Baseline!B$76 + Baseline!B$47 * Baseline!B$70*Baseline!B$65/Baseline!B$77 + Baseline!B$62*Baseline!B$71/Baseline!B$78)</f>
        <v>0.000000001956432427</v>
      </c>
      <c r="Q389" s="84">
        <f>Baseline!B$33 * (C389 * Baseline!B$63*Baseline!B$68/Baseline!B$75 + Baseline!B$46 * Baseline!B$64*Baseline!B$54/Baseline!B$76 + Baseline!B$47 * Baseline!B$65*Baseline!B$55/Baseline!B$77 + Baseline!B$71*Baseline!B$56/Baseline!B$78)</f>
        <v>0.000000003789907449</v>
      </c>
      <c r="R389" s="84">
        <f>Baseline!B$33 * (C389 * Baseline!B$63*Baseline!B$59/Baseline!B$75 + Baseline!B$46 * Baseline!B$64*Baseline!B$69/Baseline!B$76 + Baseline!B$47 * Baseline!B$65*Baseline!B$57/Baseline!B$77 + Baseline!B$71*Baseline!B$58/Baseline!B$78)</f>
        <v>0.00000001707280677</v>
      </c>
      <c r="S389" s="84">
        <f>Baseline!B$33 * (C389 * Baseline!B$63*Baseline!B$60/Baseline!B$75 + Baseline!B$46 * Baseline!B$64*Baseline!B$61/Baseline!B$76 + Baseline!B$47 * Baseline!B$65*Baseline!B$70/Baseline!B$77 + Baseline!B$71*Baseline!B$62/Baseline!B$78)</f>
        <v>0.000000001956432427</v>
      </c>
      <c r="T389" s="84">
        <f>Baseline!B$33 * (C389 * Baseline!B$63*Baseline!B$63/Baseline!B$75 + Baseline!B$46 * Baseline!B$64*Baseline!B$64/Baseline!B$76 + Baseline!B$47 * Baseline!B$65*Baseline!B$65/Baseline!B$77 + Baseline!B$71*Baseline!B$71/Baseline!B$78)</f>
        <v>0.00000009856722128</v>
      </c>
      <c r="U389" s="83"/>
      <c r="V389" s="84">
        <f>E389 * ( Baseline!B$89 * Baseline!B$7 )</f>
        <v>0.2126527271</v>
      </c>
      <c r="W389" s="84">
        <f>F389 * ( Baseline!D$89 * Baseline!B$11 )</f>
        <v>0.004417489356</v>
      </c>
      <c r="X389" s="84">
        <f>G389 * ( Baseline!F$89 * Baseline!B$16 )</f>
        <v>0.006996559086</v>
      </c>
      <c r="Y389" s="84">
        <f>H389 * ( Baseline!H$89 * Baseline!B$18 )</f>
        <v>0.001332809892</v>
      </c>
      <c r="Z389" s="86">
        <f t="shared" si="1"/>
        <v>0.2253995854</v>
      </c>
      <c r="AA389" s="84">
        <f>I389 * ( Baseline!B$89 * Baseline!B$7 )</f>
        <v>0.002485505879</v>
      </c>
      <c r="AB389" s="85">
        <f>J389 * ( Baseline!D$89 * Baseline!B$11 )</f>
        <v>0.03904359402</v>
      </c>
      <c r="AC389" s="85">
        <f>K389 * ( Baseline!F$89 * Baseline!B$16 )</f>
        <v>0.0005727746179</v>
      </c>
      <c r="AD389" s="85">
        <f>L389 * ( Baseline!F$89 * Baseline!B$16 )</f>
        <v>0.0005930200151</v>
      </c>
      <c r="AE389" s="86">
        <f t="shared" si="2"/>
        <v>0.04269489454</v>
      </c>
      <c r="AF389" s="86">
        <f>M389 * ( Baseline!B$89 * Baseline!B$7 )</f>
        <v>0.002090622363</v>
      </c>
      <c r="AG389" s="86">
        <f>N389 * ( Baseline!D$89 * Baseline!B$11 )</f>
        <v>0.0003041834398</v>
      </c>
      <c r="AH389" s="86">
        <f>O389 * ( Baseline!F$89 * Baseline!B$16 )</f>
        <v>0.05520285588</v>
      </c>
      <c r="AI389" s="86">
        <f>P389 * ( Baseline!H$89 * Baseline!B$18 )</f>
        <v>0.0006880253744</v>
      </c>
      <c r="AJ389" s="86">
        <f t="shared" si="3"/>
        <v>0.05828568705</v>
      </c>
      <c r="AK389" s="86">
        <f>Q389 * ( Baseline!B$89 * Baseline!B$7 )</f>
        <v>0.00003933544942</v>
      </c>
      <c r="AL389" s="86">
        <f>R389 * ( Baseline!D$89 * Baseline!B$11 )</f>
        <v>0.0003149351637</v>
      </c>
      <c r="AM389" s="86">
        <f>S389 * ( Baseline!F$89 * Baseline!B$16 )</f>
        <v>0.00006795623022</v>
      </c>
      <c r="AN389" s="86">
        <f>T389 * ( Baseline!H$89 * Baseline!B$18 )</f>
        <v>0.03466347643</v>
      </c>
      <c r="AO389" s="86">
        <f t="shared" si="4"/>
        <v>0.03508570327</v>
      </c>
      <c r="AP389" s="62"/>
      <c r="AQ389" s="86">
        <f>V389 * ( (1-Baseline!B$90-Baseline!B$89) + (1-B389)*Baseline!B$90 )</f>
        <v>0.1184577919</v>
      </c>
      <c r="AR389" s="86">
        <f>W389 * ( (1-Baseline!B$90-Baseline!B$89) + (1-B389)*Baseline!B$90 )</f>
        <v>0.002460753934</v>
      </c>
      <c r="AS389" s="86">
        <f>X389 * ( (1-Baseline!B$90-Baseline!B$89) + (1-B389)*Baseline!B$90 )</f>
        <v>0.003897419758</v>
      </c>
      <c r="AT389" s="86">
        <f>Y389 * ( (1-Baseline!B$90-Baseline!B$89) + (1-B389)*Baseline!B$90 )</f>
        <v>0.0007424391821</v>
      </c>
      <c r="AU389" s="86">
        <f t="shared" si="5"/>
        <v>0.1255584047</v>
      </c>
      <c r="AV389" s="86">
        <f>AA389 * ( (1-Baseline!D$90-Baseline!D$89) + (1-B389)*Baseline!D$90 )</f>
        <v>0.001936709847</v>
      </c>
      <c r="AW389" s="86">
        <f>AB389 * ( (1-Baseline!D$90-Baseline!D$89) + (1-B389)*Baseline!D$90 )</f>
        <v>0.03042282605</v>
      </c>
      <c r="AX389" s="86">
        <f>AC389 * ( (1-Baseline!D$90-Baseline!D$89) + (1-B389)*Baseline!D$90 )</f>
        <v>0.0004463068271</v>
      </c>
      <c r="AY389" s="86">
        <f>AD389 * ( (1-Baseline!D$90-Baseline!D$89) + (1-B389)*Baseline!D$90 )</f>
        <v>0.0004620820704</v>
      </c>
      <c r="AZ389" s="86">
        <f t="shared" si="6"/>
        <v>0.0332679248</v>
      </c>
      <c r="BA389" s="86">
        <f>AF389 * ( (1-Baseline!F$90-Baseline!F$89) + (1-Baseline!B$36)*Baseline!F$90 )</f>
        <v>0.001504478752</v>
      </c>
      <c r="BB389" s="86">
        <f>AG389 * ( (1-Baseline!F$90-Baseline!F$89) + (1-Baseline!B$36)*Baseline!F$90 )</f>
        <v>0.0002189001372</v>
      </c>
      <c r="BC389" s="86">
        <f>AH389 * ( (1-Baseline!F$90-Baseline!F$89) + (1-Baseline!B$36)*Baseline!F$90 )</f>
        <v>0.03972574158</v>
      </c>
      <c r="BD389" s="86">
        <f>AI389 * ( (1-Baseline!F$90-Baseline!F$89) + (1-Baseline!B$36)*Baseline!F$90 )</f>
        <v>0.0004951250762</v>
      </c>
      <c r="BE389" s="86">
        <f t="shared" si="7"/>
        <v>0.04194424555</v>
      </c>
      <c r="BF389" s="86">
        <f>AK389 * ( (1-Baseline!H$90-Baseline!H$89) + (1-Baseline!B$36)*Baseline!H$90 )</f>
        <v>0.00003116626328</v>
      </c>
      <c r="BG389" s="86">
        <f>AL389 * ( (1-Baseline!H$90-Baseline!H$89) + (1-Baseline!B$36)*Baseline!H$90 )</f>
        <v>0.0002495294289</v>
      </c>
      <c r="BH389" s="86">
        <f>AM389 * ( (1-Baseline!H$90-Baseline!H$89) + (1-Baseline!B$36)*Baseline!H$90 )</f>
        <v>0.00005384308033</v>
      </c>
      <c r="BI389" s="86">
        <f>AN389 * ( (1-Baseline!H$90-Baseline!H$89) + (1-Baseline!B$36)*Baseline!H$90 )</f>
        <v>0.02746456564</v>
      </c>
      <c r="BJ389" s="86">
        <f t="shared" si="8"/>
        <v>0.02779910442</v>
      </c>
      <c r="BK389" s="62"/>
      <c r="BL389" s="86">
        <f t="shared" si="19"/>
        <v>0.9434477295</v>
      </c>
      <c r="BM389" s="86">
        <f t="shared" si="20"/>
        <v>0.01959848039</v>
      </c>
      <c r="BN389" s="86">
        <f t="shared" si="21"/>
        <v>0.0310406919</v>
      </c>
      <c r="BO389" s="86">
        <f t="shared" si="22"/>
        <v>0.00591309824</v>
      </c>
      <c r="BP389" s="86">
        <f t="shared" si="9"/>
        <v>1</v>
      </c>
      <c r="BQ389" s="86">
        <f t="shared" si="23"/>
        <v>0.05821552918</v>
      </c>
      <c r="BR389" s="86">
        <f t="shared" si="24"/>
        <v>0.914479224</v>
      </c>
      <c r="BS389" s="86">
        <f t="shared" si="25"/>
        <v>0.01341552952</v>
      </c>
      <c r="BT389" s="86">
        <f t="shared" si="26"/>
        <v>0.01388971729</v>
      </c>
      <c r="BU389" s="86">
        <f t="shared" si="10"/>
        <v>1</v>
      </c>
      <c r="BV389" s="86">
        <f t="shared" si="27"/>
        <v>0.03586853769</v>
      </c>
      <c r="BW389" s="86">
        <f t="shared" si="28"/>
        <v>0.005218835965</v>
      </c>
      <c r="BX389" s="86">
        <f t="shared" si="29"/>
        <v>0.9471082639</v>
      </c>
      <c r="BY389" s="86">
        <f t="shared" si="30"/>
        <v>0.01180436243</v>
      </c>
      <c r="BZ389" s="86">
        <f t="shared" si="11"/>
        <v>1</v>
      </c>
      <c r="CA389" s="86">
        <f t="shared" si="31"/>
        <v>0.001121124725</v>
      </c>
      <c r="CB389" s="86">
        <f t="shared" si="32"/>
        <v>0.008976167908</v>
      </c>
      <c r="CC389" s="86">
        <f t="shared" si="33"/>
        <v>0.001936863847</v>
      </c>
      <c r="CD389" s="86">
        <f t="shared" si="34"/>
        <v>0.9879658435</v>
      </c>
      <c r="CE389" s="86">
        <f t="shared" si="12"/>
        <v>1</v>
      </c>
      <c r="CF389" s="62"/>
      <c r="CG389" s="86">
        <f t="shared" si="35"/>
        <v>0.9434477295</v>
      </c>
      <c r="CH389" s="86">
        <f t="shared" si="36"/>
        <v>0.01959848039</v>
      </c>
      <c r="CI389" s="86">
        <f t="shared" si="37"/>
        <v>0.0310406919</v>
      </c>
      <c r="CJ389" s="86">
        <f t="shared" si="38"/>
        <v>0.00591309824</v>
      </c>
      <c r="CK389" s="86">
        <f t="shared" si="13"/>
        <v>1</v>
      </c>
      <c r="CL389" s="86">
        <f t="shared" si="39"/>
        <v>0.05821552918</v>
      </c>
      <c r="CM389" s="86">
        <f t="shared" si="40"/>
        <v>0.914479224</v>
      </c>
      <c r="CN389" s="86">
        <f t="shared" si="41"/>
        <v>0.01341552952</v>
      </c>
      <c r="CO389" s="86">
        <f t="shared" si="42"/>
        <v>0.01388971729</v>
      </c>
      <c r="CP389" s="86">
        <f t="shared" si="14"/>
        <v>1</v>
      </c>
      <c r="CQ389" s="86">
        <f t="shared" si="43"/>
        <v>0.03586853769</v>
      </c>
      <c r="CR389" s="86">
        <f t="shared" si="44"/>
        <v>0.005218835965</v>
      </c>
      <c r="CS389" s="86">
        <f t="shared" si="45"/>
        <v>0.9471082639</v>
      </c>
      <c r="CT389" s="86">
        <f t="shared" si="46"/>
        <v>0.01180436243</v>
      </c>
      <c r="CU389" s="86">
        <f t="shared" si="15"/>
        <v>1</v>
      </c>
      <c r="CV389" s="86">
        <f t="shared" si="47"/>
        <v>0.001121124725</v>
      </c>
      <c r="CW389" s="86">
        <f t="shared" si="48"/>
        <v>0.008976167908</v>
      </c>
      <c r="CX389" s="86">
        <f t="shared" si="49"/>
        <v>0.001936863847</v>
      </c>
      <c r="CY389" s="86">
        <f t="shared" si="50"/>
        <v>0.9879658435</v>
      </c>
      <c r="CZ389" s="86">
        <f t="shared" si="16"/>
        <v>1</v>
      </c>
      <c r="DA389" s="62"/>
      <c r="DB389" s="86">
        <f>(AQ389*Baseline!B$7 + AV389*Baseline!B$11 + BA389*Baseline!B$16 + BF389*Baseline!B$18)</f>
        <v>68072.8262</v>
      </c>
      <c r="DC389" s="86">
        <f>(AR389*Baseline!B$7 + AW389*Baseline!B$11 + BB389*Baseline!B$16 + BG389*Baseline!B$18)</f>
        <v>78596.37218</v>
      </c>
      <c r="DD389" s="86">
        <f>(AS389*Baseline!B$7 + AX389*Baseline!B$11 + BC389*Baseline!B$16 + BH389*Baseline!B$18)</f>
        <v>138401.6784</v>
      </c>
      <c r="DE389" s="86">
        <f>(AT389*Baseline!B$7 + AY389*Baseline!B$11 + BD389*Baseline!B$16 + BI389*Baseline!B$18)</f>
        <v>1260634.678</v>
      </c>
      <c r="DF389" s="86">
        <f t="shared" si="17"/>
        <v>1545705.555</v>
      </c>
      <c r="DG389" s="62"/>
      <c r="DH389" s="86">
        <f t="shared" si="51"/>
        <v>0.04403996996</v>
      </c>
      <c r="DI389" s="86">
        <f t="shared" si="52"/>
        <v>0.05084821746</v>
      </c>
      <c r="DJ389" s="86">
        <f t="shared" si="53"/>
        <v>0.08953948442</v>
      </c>
      <c r="DK389" s="86">
        <f t="shared" si="54"/>
        <v>0.8155723282</v>
      </c>
      <c r="DL389" s="86">
        <f t="shared" si="18"/>
        <v>1</v>
      </c>
      <c r="DM389" s="62"/>
      <c r="DN389" s="86">
        <f>DH389 / (Baseline!B$7/Baseline!B$17)</f>
        <v>4.700977129</v>
      </c>
      <c r="DO389" s="86">
        <f>DI389 / (Baseline!B$11/Baseline!B$17)</f>
        <v>1.227500307</v>
      </c>
      <c r="DP389" s="86">
        <f>DJ389 / (Baseline!B$16/Baseline!B$17)</f>
        <v>1.383655629</v>
      </c>
      <c r="DQ389" s="86">
        <f>DK389 / (Baseline!B$18/Baseline!B$17)</f>
        <v>0.9220765175</v>
      </c>
      <c r="DR389" s="62"/>
      <c r="DS389" s="86">
        <f>DH389 / Baseline!H$117</f>
        <v>1.761912083</v>
      </c>
      <c r="DT389" s="86">
        <f>DI389 / Baseline!H$118</f>
        <v>1.144596031</v>
      </c>
      <c r="DU389" s="86">
        <f>DJ389 / Baseline!H$119</f>
        <v>1.070392099</v>
      </c>
      <c r="DV389" s="86">
        <f>DK389 / Baseline!H$120</f>
        <v>0.9629763271</v>
      </c>
      <c r="DW389" s="87"/>
      <c r="DX389" s="86">
        <f>(AU389*Baseline!B$34)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0.03136329196</v>
      </c>
      <c r="DY389" s="86">
        <f>(AZ389*Baseline!B$34) + (Baseline!D$90*(1-Baseline!D$91)*Baseline!B$35) + (Baseline!D$90*Baseline!D$91*((1-Baseline!D$92)*Baseline!B$40 + Baseline!D$92*Baseline!B$41))</f>
        <v>0.01140375672</v>
      </c>
      <c r="DZ389" s="86">
        <f>(BE389*Baseline!B$34) + (Baseline!F$90*(1-Baseline!F$91)*Baseline!B$35) + (Baseline!F$90*Baseline!F$91*((1-Baseline!F$92)*Baseline!B$40 + Baseline!F$92*Baseline!B$41))</f>
        <v>0.01402227683</v>
      </c>
      <c r="EA389" s="86">
        <f>(BJ389*Baseline!B$34) + (Baseline!H$90*(1-Baseline!H$91)*Baseline!B$35) + (Baseline!H$90*Baseline!H$91*((1-Baseline!H$92)*Baseline!B$40 + Baseline!H$92*Baseline!B$41))</f>
        <v>0.009314865662</v>
      </c>
      <c r="EB389" s="86">
        <f>( DX389*Baseline!B$7 + DY389*Baseline!B$11 + DZ389*Baseline!B$16 + EA389*Baseline!B$18 ) / Baseline!B$17</f>
        <v>0.009912578885</v>
      </c>
    </row>
    <row r="390">
      <c r="A390" s="73" t="s">
        <v>566</v>
      </c>
      <c r="B390" s="85">
        <f>MIN( MAX( NORMINV( MCrands!B390, (B$5+B$4)/2, (B$5-B$4)/3.29 ), 0 ), 1 )</f>
        <v>0.4272736371</v>
      </c>
      <c r="C390" s="85">
        <f>MAX( NORMINV( MCrands!C390, (C$5+C$4)/2, (C$5-C$4)/3.29 ), 0 )</f>
        <v>2.724856376</v>
      </c>
      <c r="D390" s="83"/>
      <c r="E390" s="84">
        <f>Baseline!B$33 * (C390 * Baseline!B$68*Baseline!B$68/Baseline!B$75 + Baseline!B$46 * Baseline!B$54*Baseline!B$54/Baseline!B$76 + Baseline!B$47 * Baseline!B$55*Baseline!B$55/Baseline!B$77 + Baseline!B$56*Baseline!B$56/Baseline!B$78)</f>
        <v>0.00001934153963</v>
      </c>
      <c r="F390" s="84">
        <f>Baseline!B$33 * (C390 * Baseline!B$68*Baseline!B$59/Baseline!B$75 + Baseline!B$46 * Baseline!B$54*Baseline!B$69/Baseline!B$76 + Baseline!B$47 * Baseline!B$55*Baseline!B$57/Baseline!B$77 + Baseline!B$56*Baseline!B$58/Baseline!B$78)</f>
        <v>0.0000002392933658</v>
      </c>
      <c r="G390" s="85">
        <f>Baseline!B$33 * (C390 * Baseline!B$68*Baseline!B$60/Baseline!B$75 + Baseline!B$46 * Baseline!B$54*Baseline!B$61/Baseline!B$76 + Baseline!B$47 * Baseline!B$55*Baseline!B$70/Baseline!B$77 + Baseline!B$56*Baseline!B$62/Baseline!B$78)</f>
        <v>0.0000002009828124</v>
      </c>
      <c r="H390" s="84">
        <f>Baseline!B$33 * (C390 * Baseline!B$68*Baseline!B$63/Baseline!B$75 + Baseline!B$46 * Baseline!B$54*Baseline!B$64/Baseline!B$76 + Baseline!B$47 * Baseline!B$55*Baseline!B$65/Baseline!B$77 + Baseline!B$56*Baseline!B$71/Baseline!B$78)</f>
        <v>0.000000003745377608</v>
      </c>
      <c r="I390" s="84">
        <f>Baseline!B$33 * (C390 * Baseline!B$59*Baseline!B$68/Baseline!B$75 + Baseline!B$46 * Baseline!B$69*Baseline!B$54/Baseline!B$76 + Baseline!B$47 * Baseline!B$57*Baseline!B$55/Baseline!B$77 + Baseline!B$58*Baseline!B$56/Baseline!B$78)</f>
        <v>0.0000002392933658</v>
      </c>
      <c r="J390" s="85">
        <f>Baseline!B$33 * (C390 * Baseline!B$59*Baseline!B$59/Baseline!B$75 + Baseline!B$46 * Baseline!B$69*Baseline!B$69/Baseline!B$76 + Baseline!B$47 * Baseline!B$57*Baseline!B$57/Baseline!B$77 + Baseline!B$58*Baseline!B$58/Baseline!B$78)</f>
        <v>0.00000211657447</v>
      </c>
      <c r="K390" s="84">
        <f>Baseline!B$33 * (C390 * Baseline!B$59*Baseline!B$60/Baseline!B$75 + Baseline!B$46 * Baseline!B$69*Baseline!B$61/Baseline!B$76 + Baseline!B$47 * Baseline!B$57*Baseline!B$70/Baseline!B$77 + Baseline!B$58*Baseline!B$62/Baseline!B$78)</f>
        <v>0.00000001648987965</v>
      </c>
      <c r="L390" s="85">
        <f>Baseline!B$33 * (C390 * Baseline!B$59*Baseline!B$63/Baseline!B$75 + Baseline!B$46 * Baseline!B$69*Baseline!B$64/Baseline!B$76 + Baseline!B$47 * Baseline!B$57*Baseline!B$65/Baseline!B$77 + Baseline!B$58*Baseline!B$71/Baseline!B$78)</f>
        <v>0.00000001707279974</v>
      </c>
      <c r="M390" s="84">
        <f>Baseline!B$33 * (C390 * Baseline!B$60*Baseline!B$68/Baseline!B$75 + Baseline!B$46 * Baseline!B$61*Baseline!B$54/Baseline!B$76 + Baseline!B$47 * Baseline!B$70*Baseline!B$55/Baseline!B$77 + Baseline!B$62*Baseline!B$56/Baseline!B$78)</f>
        <v>0.0000002009828124</v>
      </c>
      <c r="N390" s="85">
        <f>Baseline!B$33 * (C390 * Baseline!B$60*Baseline!B$59/Baseline!B$75 + Baseline!B$46 * Baseline!B$61*Baseline!B$69/Baseline!B$76 + Baseline!B$47 * Baseline!B$70*Baseline!B$57/Baseline!B$77 + Baseline!B$62*Baseline!B$58/Baseline!B$78)</f>
        <v>0.00000001648987965</v>
      </c>
      <c r="O390" s="85">
        <f>Baseline!B$33 * (C390 * Baseline!B$60*Baseline!B$60/Baseline!B$75 + Baseline!B$46 * Baseline!B$61*Baseline!B$61/Baseline!B$76 + Baseline!B$47 * Baseline!B$70*Baseline!B$70/Baseline!B$77 + Baseline!B$62*Baseline!B$62/Baseline!B$78)</f>
        <v>0.000001589267757</v>
      </c>
      <c r="P390" s="84">
        <f>Baseline!B$33 * (C390 * Baseline!B$60*Baseline!B$63/Baseline!B$75 + Baseline!B$46 * Baseline!B$61*Baseline!B$64/Baseline!B$76 + Baseline!B$47 * Baseline!B$70*Baseline!B$65/Baseline!B$77 + Baseline!B$62*Baseline!B$71/Baseline!B$78)</f>
        <v>0.000000001956415143</v>
      </c>
      <c r="Q390" s="84">
        <f>Baseline!B$33 * (C390 * Baseline!B$63*Baseline!B$68/Baseline!B$75 + Baseline!B$46 * Baseline!B$64*Baseline!B$54/Baseline!B$76 + Baseline!B$47 * Baseline!B$65*Baseline!B$55/Baseline!B$77 + Baseline!B$71*Baseline!B$56/Baseline!B$78)</f>
        <v>0.000000003745377608</v>
      </c>
      <c r="R390" s="84">
        <f>Baseline!B$33 * (C390 * Baseline!B$63*Baseline!B$59/Baseline!B$75 + Baseline!B$46 * Baseline!B$64*Baseline!B$69/Baseline!B$76 + Baseline!B$47 * Baseline!B$65*Baseline!B$57/Baseline!B$77 + Baseline!B$71*Baseline!B$58/Baseline!B$78)</f>
        <v>0.00000001707279974</v>
      </c>
      <c r="S390" s="84">
        <f>Baseline!B$33 * (C390 * Baseline!B$63*Baseline!B$60/Baseline!B$75 + Baseline!B$46 * Baseline!B$64*Baseline!B$61/Baseline!B$76 + Baseline!B$47 * Baseline!B$65*Baseline!B$70/Baseline!B$77 + Baseline!B$71*Baseline!B$62/Baseline!B$78)</f>
        <v>0.000000001956415143</v>
      </c>
      <c r="T390" s="84">
        <f>Baseline!B$33 * (C390 * Baseline!B$63*Baseline!B$63/Baseline!B$75 + Baseline!B$46 * Baseline!B$64*Baseline!B$64/Baseline!B$76 + Baseline!B$47 * Baseline!B$65*Baseline!B$65/Baseline!B$77 + Baseline!B$71*Baseline!B$71/Baseline!B$78)</f>
        <v>0.00000009856721955</v>
      </c>
      <c r="U390" s="83"/>
      <c r="V390" s="84">
        <f>E390 * ( Baseline!B$89 * Baseline!B$7 )</f>
        <v>0.2007458398</v>
      </c>
      <c r="W390" s="84">
        <f>F390 * ( Baseline!D$89 * Baseline!B$11 )</f>
        <v>0.00441414797</v>
      </c>
      <c r="X390" s="84">
        <f>G390 * ( Baseline!F$89 * Baseline!B$16 )</f>
        <v>0.006981091748</v>
      </c>
      <c r="Y390" s="84">
        <f>H390 * ( Baseline!H$89 * Baseline!B$18 )</f>
        <v>0.001317149928</v>
      </c>
      <c r="Z390" s="86">
        <f t="shared" si="1"/>
        <v>0.2134582295</v>
      </c>
      <c r="AA390" s="84">
        <f>I390 * ( Baseline!B$89 * Baseline!B$7 )</f>
        <v>0.002483625844</v>
      </c>
      <c r="AB390" s="85">
        <f>J390 * ( Baseline!D$89 * Baseline!B$11 )</f>
        <v>0.0390435935</v>
      </c>
      <c r="AC390" s="85">
        <f>K390 * ( Baseline!F$89 * Baseline!B$16 )</f>
        <v>0.0005727721757</v>
      </c>
      <c r="AD390" s="85">
        <f>L390 * ( Baseline!F$89 * Baseline!B$16 )</f>
        <v>0.0005930197708</v>
      </c>
      <c r="AE390" s="86">
        <f t="shared" si="2"/>
        <v>0.04269301129</v>
      </c>
      <c r="AF390" s="86">
        <f>M390 * ( Baseline!B$89 * Baseline!B$7 )</f>
        <v>0.00208600061</v>
      </c>
      <c r="AG390" s="86">
        <f>N390 * ( Baseline!D$89 * Baseline!B$11 )</f>
        <v>0.0003041821428</v>
      </c>
      <c r="AH390" s="86">
        <f>O390 * ( Baseline!F$89 * Baseline!B$16 )</f>
        <v>0.05520284987</v>
      </c>
      <c r="AI390" s="86">
        <f>P390 * ( Baseline!H$89 * Baseline!B$18 )</f>
        <v>0.0006880192959</v>
      </c>
      <c r="AJ390" s="86">
        <f t="shared" si="3"/>
        <v>0.05828105192</v>
      </c>
      <c r="AK390" s="86">
        <f>Q390 * ( Baseline!B$89 * Baseline!B$7 )</f>
        <v>0.00003887327419</v>
      </c>
      <c r="AL390" s="86">
        <f>R390 * ( Baseline!D$89 * Baseline!B$11 )</f>
        <v>0.000314935034</v>
      </c>
      <c r="AM390" s="86">
        <f>S390 * ( Baseline!F$89 * Baseline!B$16 )</f>
        <v>0.00006795562985</v>
      </c>
      <c r="AN390" s="86">
        <f>T390 * ( Baseline!H$89 * Baseline!B$18 )</f>
        <v>0.03466347582</v>
      </c>
      <c r="AO390" s="86">
        <f t="shared" si="4"/>
        <v>0.03508523976</v>
      </c>
      <c r="AP390" s="62"/>
      <c r="AQ390" s="86">
        <f>V390 * ( (1-Baseline!B$90-Baseline!B$89) + (1-B390)*Baseline!B$90 )</f>
        <v>0.1201115483</v>
      </c>
      <c r="AR390" s="86">
        <f>W390 * ( (1-Baseline!B$90-Baseline!B$89) + (1-B390)*Baseline!B$90 )</f>
        <v>0.002641101542</v>
      </c>
      <c r="AS390" s="86">
        <f>X390 * ( (1-Baseline!B$90-Baseline!B$89) + (1-B390)*Baseline!B$90 )</f>
        <v>0.004176971934</v>
      </c>
      <c r="AT390" s="86">
        <f>Y390 * ( (1-Baseline!B$90-Baseline!B$89) + (1-B390)*Baseline!B$90 )</f>
        <v>0.0007880856577</v>
      </c>
      <c r="AU390" s="86">
        <f t="shared" si="5"/>
        <v>0.1277177074</v>
      </c>
      <c r="AV390" s="86">
        <f>AA390 * ( (1-Baseline!D$90-Baseline!D$89) + (1-B390)*Baseline!D$90 )</f>
        <v>0.001986850532</v>
      </c>
      <c r="AW390" s="86">
        <f>AB390 * ( (1-Baseline!D$90-Baseline!D$89) + (1-B390)*Baseline!D$90 )</f>
        <v>0.03123408653</v>
      </c>
      <c r="AX390" s="86">
        <f>AC390 * ( (1-Baseline!D$90-Baseline!D$89) + (1-B390)*Baseline!D$90 )</f>
        <v>0.0004582061766</v>
      </c>
      <c r="AY390" s="86">
        <f>AD390 * ( (1-Baseline!D$90-Baseline!D$89) + (1-B390)*Baseline!D$90 )</f>
        <v>0.0004744038439</v>
      </c>
      <c r="AZ390" s="86">
        <f t="shared" si="6"/>
        <v>0.03415354708</v>
      </c>
      <c r="BA390" s="86">
        <f>AF390 * ( (1-Baseline!F$90-Baseline!F$89) + (1-Baseline!B$36)*Baseline!F$90 )</f>
        <v>0.001501152791</v>
      </c>
      <c r="BB390" s="86">
        <f>AG390 * ( (1-Baseline!F$90-Baseline!F$89) + (1-Baseline!B$36)*Baseline!F$90 )</f>
        <v>0.0002188992038</v>
      </c>
      <c r="BC390" s="86">
        <f>AH390 * ( (1-Baseline!F$90-Baseline!F$89) + (1-Baseline!B$36)*Baseline!F$90 )</f>
        <v>0.03972573726</v>
      </c>
      <c r="BD390" s="86">
        <f>AI390 * ( (1-Baseline!F$90-Baseline!F$89) + (1-Baseline!B$36)*Baseline!F$90 )</f>
        <v>0.0004951207019</v>
      </c>
      <c r="BE390" s="86">
        <f t="shared" si="7"/>
        <v>0.04194090996</v>
      </c>
      <c r="BF390" s="86">
        <f>AK390 * ( (1-Baseline!H$90-Baseline!H$89) + (1-Baseline!B$36)*Baseline!H$90 )</f>
        <v>0.0000308000726</v>
      </c>
      <c r="BG390" s="86">
        <f>AL390 * ( (1-Baseline!H$90-Baseline!H$89) + (1-Baseline!B$36)*Baseline!H$90 )</f>
        <v>0.0002495293262</v>
      </c>
      <c r="BH390" s="86">
        <f>AM390 * ( (1-Baseline!H$90-Baseline!H$89) + (1-Baseline!B$36)*Baseline!H$90 )</f>
        <v>0.00005384260464</v>
      </c>
      <c r="BI390" s="86">
        <f>AN390 * ( (1-Baseline!H$90-Baseline!H$89) + (1-Baseline!B$36)*Baseline!H$90 )</f>
        <v>0.02746456516</v>
      </c>
      <c r="BJ390" s="86">
        <f t="shared" si="8"/>
        <v>0.02779873717</v>
      </c>
      <c r="BK390" s="62"/>
      <c r="BL390" s="86">
        <f t="shared" si="19"/>
        <v>0.9404455397</v>
      </c>
      <c r="BM390" s="86">
        <f t="shared" si="20"/>
        <v>0.02067921195</v>
      </c>
      <c r="BN390" s="86">
        <f t="shared" si="21"/>
        <v>0.03270472057</v>
      </c>
      <c r="BO390" s="86">
        <f t="shared" si="22"/>
        <v>0.006170527749</v>
      </c>
      <c r="BP390" s="86">
        <f t="shared" si="9"/>
        <v>1</v>
      </c>
      <c r="BQ390" s="86">
        <f t="shared" si="23"/>
        <v>0.05817406102</v>
      </c>
      <c r="BR390" s="86">
        <f t="shared" si="24"/>
        <v>0.9145195506</v>
      </c>
      <c r="BS390" s="86">
        <f t="shared" si="25"/>
        <v>0.01341606409</v>
      </c>
      <c r="BT390" s="86">
        <f t="shared" si="26"/>
        <v>0.01389032427</v>
      </c>
      <c r="BU390" s="86">
        <f t="shared" si="10"/>
        <v>1</v>
      </c>
      <c r="BV390" s="86">
        <f t="shared" si="27"/>
        <v>0.03579208922</v>
      </c>
      <c r="BW390" s="86">
        <f t="shared" si="28"/>
        <v>0.005219228768</v>
      </c>
      <c r="BX390" s="86">
        <f t="shared" si="29"/>
        <v>0.9471834851</v>
      </c>
      <c r="BY390" s="86">
        <f t="shared" si="30"/>
        <v>0.01180519694</v>
      </c>
      <c r="BZ390" s="86">
        <f t="shared" si="11"/>
        <v>1</v>
      </c>
      <c r="CA390" s="86">
        <f t="shared" si="31"/>
        <v>0.001107966611</v>
      </c>
      <c r="CB390" s="86">
        <f t="shared" si="32"/>
        <v>0.008976282796</v>
      </c>
      <c r="CC390" s="86">
        <f t="shared" si="33"/>
        <v>0.001936872323</v>
      </c>
      <c r="CD390" s="86">
        <f t="shared" si="34"/>
        <v>0.9879788783</v>
      </c>
      <c r="CE390" s="86">
        <f t="shared" si="12"/>
        <v>1</v>
      </c>
      <c r="CF390" s="62"/>
      <c r="CG390" s="86">
        <f t="shared" si="35"/>
        <v>0.9404455397</v>
      </c>
      <c r="CH390" s="86">
        <f t="shared" si="36"/>
        <v>0.02067921195</v>
      </c>
      <c r="CI390" s="86">
        <f t="shared" si="37"/>
        <v>0.03270472057</v>
      </c>
      <c r="CJ390" s="86">
        <f t="shared" si="38"/>
        <v>0.006170527749</v>
      </c>
      <c r="CK390" s="86">
        <f t="shared" si="13"/>
        <v>1</v>
      </c>
      <c r="CL390" s="86">
        <f t="shared" si="39"/>
        <v>0.05817406102</v>
      </c>
      <c r="CM390" s="86">
        <f t="shared" si="40"/>
        <v>0.9145195506</v>
      </c>
      <c r="CN390" s="86">
        <f t="shared" si="41"/>
        <v>0.01341606409</v>
      </c>
      <c r="CO390" s="86">
        <f t="shared" si="42"/>
        <v>0.01389032427</v>
      </c>
      <c r="CP390" s="86">
        <f t="shared" si="14"/>
        <v>1</v>
      </c>
      <c r="CQ390" s="86">
        <f t="shared" si="43"/>
        <v>0.03579208922</v>
      </c>
      <c r="CR390" s="86">
        <f t="shared" si="44"/>
        <v>0.005219228768</v>
      </c>
      <c r="CS390" s="86">
        <f t="shared" si="45"/>
        <v>0.9471834851</v>
      </c>
      <c r="CT390" s="86">
        <f t="shared" si="46"/>
        <v>0.01180519694</v>
      </c>
      <c r="CU390" s="86">
        <f t="shared" si="15"/>
        <v>1</v>
      </c>
      <c r="CV390" s="86">
        <f t="shared" si="47"/>
        <v>0.001107966611</v>
      </c>
      <c r="CW390" s="86">
        <f t="shared" si="48"/>
        <v>0.008976282796</v>
      </c>
      <c r="CX390" s="86">
        <f t="shared" si="49"/>
        <v>0.001936872323</v>
      </c>
      <c r="CY390" s="86">
        <f t="shared" si="50"/>
        <v>0.9879788783</v>
      </c>
      <c r="CZ390" s="86">
        <f t="shared" si="16"/>
        <v>1</v>
      </c>
      <c r="DA390" s="62"/>
      <c r="DB390" s="86">
        <f>(AQ390*Baseline!B$7 + AV390*Baseline!B$11 + BA390*Baseline!B$16 + BF390*Baseline!B$18)</f>
        <v>68954.51671</v>
      </c>
      <c r="DC390" s="86">
        <f>(AR390*Baseline!B$7 + AW390*Baseline!B$11 + BB390*Baseline!B$16 + BG390*Baseline!B$18)</f>
        <v>80423.62484</v>
      </c>
      <c r="DD390" s="86">
        <f>(AS390*Baseline!B$7 + AX390*Baseline!B$11 + BC390*Baseline!B$16 + BH390*Baseline!B$18)</f>
        <v>138562.7438</v>
      </c>
      <c r="DE390" s="86">
        <f>(AT390*Baseline!B$7 + AY390*Baseline!B$11 + BD390*Baseline!B$16 + BI390*Baseline!B$18)</f>
        <v>1260683.204</v>
      </c>
      <c r="DF390" s="86">
        <f t="shared" si="17"/>
        <v>1548624.09</v>
      </c>
      <c r="DG390" s="62"/>
      <c r="DH390" s="86">
        <f t="shared" si="51"/>
        <v>0.04452631026</v>
      </c>
      <c r="DI390" s="86">
        <f t="shared" si="52"/>
        <v>0.05193230905</v>
      </c>
      <c r="DJ390" s="86">
        <f t="shared" si="53"/>
        <v>0.08947474387</v>
      </c>
      <c r="DK390" s="86">
        <f t="shared" si="54"/>
        <v>0.8140666368</v>
      </c>
      <c r="DL390" s="86">
        <f t="shared" si="18"/>
        <v>1</v>
      </c>
      <c r="DM390" s="62"/>
      <c r="DN390" s="86">
        <f>DH390 / (Baseline!B$7/Baseline!B$17)</f>
        <v>4.752890757</v>
      </c>
      <c r="DO390" s="86">
        <f>DI390 / (Baseline!B$11/Baseline!B$17)</f>
        <v>1.253670797</v>
      </c>
      <c r="DP390" s="86">
        <f>DJ390 / (Baseline!B$16/Baseline!B$17)</f>
        <v>1.382655192</v>
      </c>
      <c r="DQ390" s="86">
        <f>DK390 / (Baseline!B$18/Baseline!B$17)</f>
        <v>0.9203742005</v>
      </c>
      <c r="DR390" s="62"/>
      <c r="DS390" s="86">
        <f>DH390 / Baseline!H$117</f>
        <v>1.781369155</v>
      </c>
      <c r="DT390" s="86">
        <f>DI390 / Baseline!H$118</f>
        <v>1.16899899</v>
      </c>
      <c r="DU390" s="86">
        <f>DJ390 / Baseline!H$119</f>
        <v>1.069618163</v>
      </c>
      <c r="DV390" s="86">
        <f>DK390 / Baseline!H$120</f>
        <v>0.9611985018</v>
      </c>
      <c r="DW390" s="87"/>
      <c r="DX390" s="86">
        <f>(AU390*Baseline!B$34)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0.03168718736</v>
      </c>
      <c r="DY390" s="86">
        <f>(AZ390*Baseline!B$34) + (Baseline!D$90*(1-Baseline!D$91)*Baseline!B$35) + (Baseline!D$90*Baseline!D$91*((1-Baseline!D$92)*Baseline!B$40 + Baseline!D$92*Baseline!B$41))</f>
        <v>0.01153660006</v>
      </c>
      <c r="DZ390" s="86">
        <f>(BE390*Baseline!B$34) + (Baseline!F$90*(1-Baseline!F$91)*Baseline!B$35) + (Baseline!F$90*Baseline!F$91*((1-Baseline!F$92)*Baseline!B$40 + Baseline!F$92*Baseline!B$41))</f>
        <v>0.01402177649</v>
      </c>
      <c r="EA390" s="86">
        <f>(BJ390*Baseline!B$34) + (Baseline!H$90*(1-Baseline!H$91)*Baseline!B$35) + (Baseline!H$90*Baseline!H$91*((1-Baseline!H$92)*Baseline!B$40 + Baseline!H$92*Baseline!B$41))</f>
        <v>0.009314810575</v>
      </c>
      <c r="EB390" s="86">
        <f>( DX390*Baseline!B$7 + DY390*Baseline!B$11 + DZ390*Baseline!B$16 + EA390*Baseline!B$18 ) / Baseline!B$17</f>
        <v>0.009921035047</v>
      </c>
    </row>
    <row r="391">
      <c r="A391" s="73" t="s">
        <v>567</v>
      </c>
      <c r="B391" s="85">
        <f>MIN( MAX( NORMINV( MCrands!B391, (B$5+B$4)/2, (B$5-B$4)/3.29 ), 0 ), 1 )</f>
        <v>0.5608539021</v>
      </c>
      <c r="C391" s="85">
        <f>MAX( NORMINV( MCrands!C391, (C$5+C$4)/2, (C$5-C$4)/3.29 ), 0 )</f>
        <v>2.525588664</v>
      </c>
      <c r="D391" s="83"/>
      <c r="E391" s="84">
        <f>Baseline!B$33 * (C391 * Baseline!B$68*Baseline!B$68/Baseline!B$75 + Baseline!B$46 * Baseline!B$54*Baseline!B$54/Baseline!B$76 + Baseline!B$47 * Baseline!B$55*Baseline!B$55/Baseline!B$77 + Baseline!B$56*Baseline!B$56/Baseline!B$78)</f>
        <v>0.00001793071944</v>
      </c>
      <c r="F391" s="84">
        <f>Baseline!B$33 * (C391 * Baseline!B$68*Baseline!B$59/Baseline!B$75 + Baseline!B$46 * Baseline!B$54*Baseline!B$69/Baseline!B$76 + Baseline!B$47 * Baseline!B$55*Baseline!B$57/Baseline!B$77 + Baseline!B$56*Baseline!B$58/Baseline!B$78)</f>
        <v>0.0000002390706047</v>
      </c>
      <c r="G391" s="85">
        <f>Baseline!B$33 * (C391 * Baseline!B$68*Baseline!B$60/Baseline!B$75 + Baseline!B$46 * Baseline!B$54*Baseline!B$61/Baseline!B$76 + Baseline!B$47 * Baseline!B$55*Baseline!B$70/Baseline!B$77 + Baseline!B$56*Baseline!B$62/Baseline!B$78)</f>
        <v>0.0000002004351915</v>
      </c>
      <c r="H391" s="84">
        <f>Baseline!B$33 * (C391 * Baseline!B$68*Baseline!B$63/Baseline!B$75 + Baseline!B$46 * Baseline!B$54*Baseline!B$64/Baseline!B$76 + Baseline!B$47 * Baseline!B$55*Baseline!B$65/Baseline!B$77 + Baseline!B$56*Baseline!B$71/Baseline!B$78)</f>
        <v>0.000000003690615508</v>
      </c>
      <c r="I391" s="84">
        <f>Baseline!B$33 * (C391 * Baseline!B$59*Baseline!B$68/Baseline!B$75 + Baseline!B$46 * Baseline!B$69*Baseline!B$54/Baseline!B$76 + Baseline!B$47 * Baseline!B$57*Baseline!B$55/Baseline!B$77 + Baseline!B$58*Baseline!B$56/Baseline!B$78)</f>
        <v>0.0000002390706047</v>
      </c>
      <c r="J391" s="85">
        <f>Baseline!B$33 * (C391 * Baseline!B$59*Baseline!B$59/Baseline!B$75 + Baseline!B$46 * Baseline!B$69*Baseline!B$69/Baseline!B$76 + Baseline!B$47 * Baseline!B$57*Baseline!B$57/Baseline!B$77 + Baseline!B$58*Baseline!B$58/Baseline!B$78)</f>
        <v>0.000002116574435</v>
      </c>
      <c r="K391" s="84">
        <f>Baseline!B$33 * (C391 * Baseline!B$59*Baseline!B$60/Baseline!B$75 + Baseline!B$46 * Baseline!B$69*Baseline!B$61/Baseline!B$76 + Baseline!B$47 * Baseline!B$57*Baseline!B$70/Baseline!B$77 + Baseline!B$58*Baseline!B$62/Baseline!B$78)</f>
        <v>0.00000001648979318</v>
      </c>
      <c r="L391" s="85">
        <f>Baseline!B$33 * (C391 * Baseline!B$59*Baseline!B$63/Baseline!B$75 + Baseline!B$46 * Baseline!B$69*Baseline!B$64/Baseline!B$76 + Baseline!B$47 * Baseline!B$57*Baseline!B$65/Baseline!B$77 + Baseline!B$58*Baseline!B$71/Baseline!B$78)</f>
        <v>0.00000001707279109</v>
      </c>
      <c r="M391" s="84">
        <f>Baseline!B$33 * (C391 * Baseline!B$60*Baseline!B$68/Baseline!B$75 + Baseline!B$46 * Baseline!B$61*Baseline!B$54/Baseline!B$76 + Baseline!B$47 * Baseline!B$70*Baseline!B$55/Baseline!B$77 + Baseline!B$62*Baseline!B$56/Baseline!B$78)</f>
        <v>0.0000002004351915</v>
      </c>
      <c r="N391" s="85">
        <f>Baseline!B$33 * (C391 * Baseline!B$60*Baseline!B$59/Baseline!B$75 + Baseline!B$46 * Baseline!B$61*Baseline!B$69/Baseline!B$76 + Baseline!B$47 * Baseline!B$70*Baseline!B$57/Baseline!B$77 + Baseline!B$62*Baseline!B$58/Baseline!B$78)</f>
        <v>0.00000001648979318</v>
      </c>
      <c r="O391" s="85">
        <f>Baseline!B$33 * (C391 * Baseline!B$60*Baseline!B$60/Baseline!B$75 + Baseline!B$46 * Baseline!B$61*Baseline!B$61/Baseline!B$76 + Baseline!B$47 * Baseline!B$70*Baseline!B$70/Baseline!B$77 + Baseline!B$62*Baseline!B$62/Baseline!B$78)</f>
        <v>0.000001589267544</v>
      </c>
      <c r="P391" s="84">
        <f>Baseline!B$33 * (C391 * Baseline!B$60*Baseline!B$63/Baseline!B$75 + Baseline!B$46 * Baseline!B$61*Baseline!B$64/Baseline!B$76 + Baseline!B$47 * Baseline!B$70*Baseline!B$65/Baseline!B$77 + Baseline!B$62*Baseline!B$71/Baseline!B$78)</f>
        <v>0.000000001956393886</v>
      </c>
      <c r="Q391" s="84">
        <f>Baseline!B$33 * (C391 * Baseline!B$63*Baseline!B$68/Baseline!B$75 + Baseline!B$46 * Baseline!B$64*Baseline!B$54/Baseline!B$76 + Baseline!B$47 * Baseline!B$65*Baseline!B$55/Baseline!B$77 + Baseline!B$71*Baseline!B$56/Baseline!B$78)</f>
        <v>0.000000003690615508</v>
      </c>
      <c r="R391" s="84">
        <f>Baseline!B$33 * (C391 * Baseline!B$63*Baseline!B$59/Baseline!B$75 + Baseline!B$46 * Baseline!B$64*Baseline!B$69/Baseline!B$76 + Baseline!B$47 * Baseline!B$65*Baseline!B$57/Baseline!B$77 + Baseline!B$71*Baseline!B$58/Baseline!B$78)</f>
        <v>0.00000001707279109</v>
      </c>
      <c r="S391" s="84">
        <f>Baseline!B$33 * (C391 * Baseline!B$63*Baseline!B$60/Baseline!B$75 + Baseline!B$46 * Baseline!B$64*Baseline!B$61/Baseline!B$76 + Baseline!B$47 * Baseline!B$65*Baseline!B$70/Baseline!B$77 + Baseline!B$71*Baseline!B$62/Baseline!B$78)</f>
        <v>0.000000001956393886</v>
      </c>
      <c r="T391" s="84">
        <f>Baseline!B$33 * (C391 * Baseline!B$63*Baseline!B$63/Baseline!B$75 + Baseline!B$46 * Baseline!B$64*Baseline!B$64/Baseline!B$76 + Baseline!B$47 * Baseline!B$65*Baseline!B$65/Baseline!B$77 + Baseline!B$71*Baseline!B$71/Baseline!B$78)</f>
        <v>0.00000009856721743</v>
      </c>
      <c r="U391" s="83"/>
      <c r="V391" s="84">
        <f>E391 * ( Baseline!B$89 * Baseline!B$7 )</f>
        <v>0.1861029371</v>
      </c>
      <c r="W391" s="84">
        <f>F391 * ( Baseline!D$89 * Baseline!B$11 )</f>
        <v>0.004410038786</v>
      </c>
      <c r="X391" s="84">
        <f>G391 * ( Baseline!F$89 * Baseline!B$16 )</f>
        <v>0.006962070259</v>
      </c>
      <c r="Y391" s="84">
        <f>H391 * ( Baseline!H$89 * Baseline!B$18 )</f>
        <v>0.001297891551</v>
      </c>
      <c r="Z391" s="86">
        <f t="shared" si="1"/>
        <v>0.1987729377</v>
      </c>
      <c r="AA391" s="84">
        <f>I391 * ( Baseline!B$89 * Baseline!B$7 )</f>
        <v>0.002481313807</v>
      </c>
      <c r="AB391" s="85">
        <f>J391 * ( Baseline!D$89 * Baseline!B$11 )</f>
        <v>0.03904359285</v>
      </c>
      <c r="AC391" s="85">
        <f>K391 * ( Baseline!F$89 * Baseline!B$16 )</f>
        <v>0.0005727691723</v>
      </c>
      <c r="AD391" s="85">
        <f>L391 * ( Baseline!F$89 * Baseline!B$16 )</f>
        <v>0.0005930194705</v>
      </c>
      <c r="AE391" s="86">
        <f t="shared" si="2"/>
        <v>0.0426906953</v>
      </c>
      <c r="AF391" s="86">
        <f>M391 * ( Baseline!B$89 * Baseline!B$7 )</f>
        <v>0.002080316852</v>
      </c>
      <c r="AG391" s="86">
        <f>N391 * ( Baseline!D$89 * Baseline!B$11 )</f>
        <v>0.0003041805478</v>
      </c>
      <c r="AH391" s="86">
        <f>O391 * ( Baseline!F$89 * Baseline!B$16 )</f>
        <v>0.05520284249</v>
      </c>
      <c r="AI391" s="86">
        <f>P391 * ( Baseline!H$89 * Baseline!B$18 )</f>
        <v>0.0006880118206</v>
      </c>
      <c r="AJ391" s="86">
        <f t="shared" si="3"/>
        <v>0.05827535171</v>
      </c>
      <c r="AK391" s="86">
        <f>Q391 * ( Baseline!B$89 * Baseline!B$7 )</f>
        <v>0.00003830489836</v>
      </c>
      <c r="AL391" s="86">
        <f>R391 * ( Baseline!D$89 * Baseline!B$11 )</f>
        <v>0.0003149348745</v>
      </c>
      <c r="AM391" s="86">
        <f>S391 * ( Baseline!F$89 * Baseline!B$16 )</f>
        <v>0.00006795489151</v>
      </c>
      <c r="AN391" s="86">
        <f>T391 * ( Baseline!H$89 * Baseline!B$18 )</f>
        <v>0.03466347507</v>
      </c>
      <c r="AO391" s="86">
        <f t="shared" si="4"/>
        <v>0.03508466974</v>
      </c>
      <c r="AP391" s="62"/>
      <c r="AQ391" s="86">
        <f>V391 * ( (1-Baseline!B$90-Baseline!B$89) + (1-B391)*Baseline!B$90 )</f>
        <v>0.08922519722</v>
      </c>
      <c r="AR391" s="86">
        <f>W391 * ( (1-Baseline!B$90-Baseline!B$89) + (1-B391)*Baseline!B$90 )</f>
        <v>0.002114349115</v>
      </c>
      <c r="AS391" s="86">
        <f>X391 * ( (1-Baseline!B$90-Baseline!B$89) + (1-B391)*Baseline!B$90 )</f>
        <v>0.003337895154</v>
      </c>
      <c r="AT391" s="86">
        <f>Y391 * ( (1-Baseline!B$90-Baseline!B$89) + (1-B391)*Baseline!B$90 )</f>
        <v>0.0006222611603</v>
      </c>
      <c r="AU391" s="86">
        <f t="shared" si="5"/>
        <v>0.09529970265</v>
      </c>
      <c r="AV391" s="86">
        <f>AA391 * ( (1-Baseline!D$90-Baseline!D$89) + (1-B391)*Baseline!D$90 )</f>
        <v>0.001836509308</v>
      </c>
      <c r="AW391" s="86">
        <f>AB391 * ( (1-Baseline!D$90-Baseline!D$89) + (1-B391)*Baseline!D$90 )</f>
        <v>0.02889756285</v>
      </c>
      <c r="AX391" s="86">
        <f>AC391 * ( (1-Baseline!D$90-Baseline!D$89) + (1-B391)*Baseline!D$90 )</f>
        <v>0.0004239269992</v>
      </c>
      <c r="AY391" s="86">
        <f>AD391 * ( (1-Baseline!D$90-Baseline!D$89) + (1-B391)*Baseline!D$90 )</f>
        <v>0.000438914971</v>
      </c>
      <c r="AZ391" s="86">
        <f t="shared" si="6"/>
        <v>0.03159691413</v>
      </c>
      <c r="BA391" s="86">
        <f>AF391 * ( (1-Baseline!F$90-Baseline!F$89) + (1-Baseline!B$36)*Baseline!F$90 )</f>
        <v>0.001497062577</v>
      </c>
      <c r="BB391" s="86">
        <f>AG391 * ( (1-Baseline!F$90-Baseline!F$89) + (1-Baseline!B$36)*Baseline!F$90 )</f>
        <v>0.000218898056</v>
      </c>
      <c r="BC391" s="86">
        <f>AH391 * ( (1-Baseline!F$90-Baseline!F$89) + (1-Baseline!B$36)*Baseline!F$90 )</f>
        <v>0.03972573195</v>
      </c>
      <c r="BD391" s="86">
        <f>AI391 * ( (1-Baseline!F$90-Baseline!F$89) + (1-Baseline!B$36)*Baseline!F$90 )</f>
        <v>0.0004951153225</v>
      </c>
      <c r="BE391" s="86">
        <f t="shared" si="7"/>
        <v>0.0419368079</v>
      </c>
      <c r="BF391" s="86">
        <f>AK391 * ( (1-Baseline!H$90-Baseline!H$89) + (1-Baseline!B$36)*Baseline!H$90 )</f>
        <v>0.00003034973707</v>
      </c>
      <c r="BG391" s="86">
        <f>AL391 * ( (1-Baseline!H$90-Baseline!H$89) + (1-Baseline!B$36)*Baseline!H$90 )</f>
        <v>0.0002495291998</v>
      </c>
      <c r="BH391" s="86">
        <f>AM391 * ( (1-Baseline!H$90-Baseline!H$89) + (1-Baseline!B$36)*Baseline!H$90 )</f>
        <v>0.00005384201964</v>
      </c>
      <c r="BI391" s="86">
        <f>AN391 * ( (1-Baseline!H$90-Baseline!H$89) + (1-Baseline!B$36)*Baseline!H$90 )</f>
        <v>0.02746456457</v>
      </c>
      <c r="BJ391" s="86">
        <f t="shared" si="8"/>
        <v>0.02779828553</v>
      </c>
      <c r="BK391" s="62"/>
      <c r="BL391" s="86">
        <f t="shared" si="19"/>
        <v>0.9362589257</v>
      </c>
      <c r="BM391" s="86">
        <f t="shared" si="20"/>
        <v>0.02218631388</v>
      </c>
      <c r="BN391" s="86">
        <f t="shared" si="21"/>
        <v>0.03502524206</v>
      </c>
      <c r="BO391" s="86">
        <f t="shared" si="22"/>
        <v>0.006529518382</v>
      </c>
      <c r="BP391" s="86">
        <f t="shared" si="9"/>
        <v>1</v>
      </c>
      <c r="BQ391" s="86">
        <f t="shared" si="23"/>
        <v>0.05812305912</v>
      </c>
      <c r="BR391" s="86">
        <f t="shared" si="24"/>
        <v>0.9145691485</v>
      </c>
      <c r="BS391" s="86">
        <f t="shared" si="25"/>
        <v>0.01341672157</v>
      </c>
      <c r="BT391" s="86">
        <f t="shared" si="26"/>
        <v>0.01389107079</v>
      </c>
      <c r="BU391" s="86">
        <f t="shared" si="10"/>
        <v>1</v>
      </c>
      <c r="BV391" s="86">
        <f t="shared" si="27"/>
        <v>0.03569805743</v>
      </c>
      <c r="BW391" s="86">
        <f t="shared" si="28"/>
        <v>0.005219711918</v>
      </c>
      <c r="BX391" s="86">
        <f t="shared" si="29"/>
        <v>0.9472760073</v>
      </c>
      <c r="BY391" s="86">
        <f t="shared" si="30"/>
        <v>0.01180622339</v>
      </c>
      <c r="BZ391" s="86">
        <f t="shared" si="11"/>
        <v>1</v>
      </c>
      <c r="CA391" s="86">
        <f t="shared" si="31"/>
        <v>0.001091784493</v>
      </c>
      <c r="CB391" s="86">
        <f t="shared" si="32"/>
        <v>0.008976424087</v>
      </c>
      <c r="CC391" s="86">
        <f t="shared" si="33"/>
        <v>0.001936882747</v>
      </c>
      <c r="CD391" s="86">
        <f t="shared" si="34"/>
        <v>0.9879949087</v>
      </c>
      <c r="CE391" s="86">
        <f t="shared" si="12"/>
        <v>1</v>
      </c>
      <c r="CF391" s="62"/>
      <c r="CG391" s="86">
        <f t="shared" si="35"/>
        <v>0.9362589257</v>
      </c>
      <c r="CH391" s="86">
        <f t="shared" si="36"/>
        <v>0.02218631388</v>
      </c>
      <c r="CI391" s="86">
        <f t="shared" si="37"/>
        <v>0.03502524206</v>
      </c>
      <c r="CJ391" s="86">
        <f t="shared" si="38"/>
        <v>0.006529518382</v>
      </c>
      <c r="CK391" s="86">
        <f t="shared" si="13"/>
        <v>1</v>
      </c>
      <c r="CL391" s="86">
        <f t="shared" si="39"/>
        <v>0.05812305912</v>
      </c>
      <c r="CM391" s="86">
        <f t="shared" si="40"/>
        <v>0.9145691485</v>
      </c>
      <c r="CN391" s="86">
        <f t="shared" si="41"/>
        <v>0.01341672157</v>
      </c>
      <c r="CO391" s="86">
        <f t="shared" si="42"/>
        <v>0.01389107079</v>
      </c>
      <c r="CP391" s="86">
        <f t="shared" si="14"/>
        <v>1</v>
      </c>
      <c r="CQ391" s="86">
        <f t="shared" si="43"/>
        <v>0.03569805743</v>
      </c>
      <c r="CR391" s="86">
        <f t="shared" si="44"/>
        <v>0.005219711918</v>
      </c>
      <c r="CS391" s="86">
        <f t="shared" si="45"/>
        <v>0.9472760073</v>
      </c>
      <c r="CT391" s="86">
        <f t="shared" si="46"/>
        <v>0.01180622339</v>
      </c>
      <c r="CU391" s="86">
        <f t="shared" si="15"/>
        <v>1</v>
      </c>
      <c r="CV391" s="86">
        <f t="shared" si="47"/>
        <v>0.001091784493</v>
      </c>
      <c r="CW391" s="86">
        <f t="shared" si="48"/>
        <v>0.008976424087</v>
      </c>
      <c r="CX391" s="86">
        <f t="shared" si="49"/>
        <v>0.001936882747</v>
      </c>
      <c r="CY391" s="86">
        <f t="shared" si="50"/>
        <v>0.9879949087</v>
      </c>
      <c r="CZ391" s="86">
        <f t="shared" si="16"/>
        <v>1</v>
      </c>
      <c r="DA391" s="62"/>
      <c r="DB391" s="86">
        <f>(AQ391*Baseline!B$7 + AV391*Baseline!B$11 + BA391*Baseline!B$16 + BF391*Baseline!B$18)</f>
        <v>53617.89733</v>
      </c>
      <c r="DC391" s="86">
        <f>(AR391*Baseline!B$7 + AW391*Baseline!B$11 + BB391*Baseline!B$16 + BG391*Baseline!B$18)</f>
        <v>75157.33908</v>
      </c>
      <c r="DD391" s="86">
        <f>(AS391*Baseline!B$7 + AX391*Baseline!B$11 + BC391*Baseline!B$16 + BH391*Baseline!B$18)</f>
        <v>138082.2334</v>
      </c>
      <c r="DE391" s="86">
        <f>(AT391*Baseline!B$7 + AY391*Baseline!B$11 + BD391*Baseline!B$16 + BI391*Baseline!B$18)</f>
        <v>1260526.627</v>
      </c>
      <c r="DF391" s="86">
        <f t="shared" si="17"/>
        <v>1527384.096</v>
      </c>
      <c r="DG391" s="62"/>
      <c r="DH391" s="86">
        <f t="shared" si="51"/>
        <v>0.03510439676</v>
      </c>
      <c r="DI391" s="86">
        <f t="shared" si="52"/>
        <v>0.04920657433</v>
      </c>
      <c r="DJ391" s="86">
        <f t="shared" si="53"/>
        <v>0.09040439385</v>
      </c>
      <c r="DK391" s="86">
        <f t="shared" si="54"/>
        <v>0.8252846351</v>
      </c>
      <c r="DL391" s="86">
        <f t="shared" si="18"/>
        <v>1</v>
      </c>
      <c r="DM391" s="62"/>
      <c r="DN391" s="86">
        <f>DH391 / (Baseline!B$7/Baseline!B$17)</f>
        <v>3.747163462</v>
      </c>
      <c r="DO391" s="86">
        <f>DI391 / (Baseline!B$11/Baseline!B$17)</f>
        <v>1.187870256</v>
      </c>
      <c r="DP391" s="86">
        <f>DJ391 / (Baseline!B$16/Baseline!B$17)</f>
        <v>1.397021093</v>
      </c>
      <c r="DQ391" s="86">
        <f>DK391 / (Baseline!B$18/Baseline!B$17)</f>
        <v>0.9330571378</v>
      </c>
      <c r="DR391" s="62"/>
      <c r="DS391" s="86">
        <f>DH391 / Baseline!H$117</f>
        <v>1.404425591</v>
      </c>
      <c r="DT391" s="86">
        <f>DI391 / Baseline!H$118</f>
        <v>1.107642559</v>
      </c>
      <c r="DU391" s="86">
        <f>DJ391 / Baseline!H$119</f>
        <v>1.080731584</v>
      </c>
      <c r="DV391" s="86">
        <f>DK391 / Baseline!H$120</f>
        <v>0.9744440061</v>
      </c>
      <c r="DW391" s="87"/>
      <c r="DX391" s="86">
        <f>(AU391*Baseline!B$34)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0.02682448665</v>
      </c>
      <c r="DY391" s="86">
        <f>(AZ391*Baseline!B$34) + (Baseline!D$90*(1-Baseline!D$91)*Baseline!B$35) + (Baseline!D$90*Baseline!D$91*((1-Baseline!D$92)*Baseline!B$40 + Baseline!D$92*Baseline!B$41))</f>
        <v>0.01115310512</v>
      </c>
      <c r="DZ391" s="86">
        <f>(BE391*Baseline!B$34) + (Baseline!F$90*(1-Baseline!F$91)*Baseline!B$35) + (Baseline!F$90*Baseline!F$91*((1-Baseline!F$92)*Baseline!B$40 + Baseline!F$92*Baseline!B$41))</f>
        <v>0.01402116119</v>
      </c>
      <c r="EA391" s="86">
        <f>(BJ391*Baseline!B$34) + (Baseline!H$90*(1-Baseline!H$91)*Baseline!B$35) + (Baseline!H$90*Baseline!H$91*((1-Baseline!H$92)*Baseline!B$40 + Baseline!H$92*Baseline!B$41))</f>
        <v>0.009314742829</v>
      </c>
      <c r="EB391" s="86">
        <f>( DX391*Baseline!B$7 + DY391*Baseline!B$11 + DZ391*Baseline!B$16 + EA391*Baseline!B$18 ) / Baseline!B$17</f>
        <v>0.009859494299</v>
      </c>
    </row>
    <row r="392">
      <c r="A392" s="73" t="s">
        <v>568</v>
      </c>
      <c r="B392" s="85">
        <f>MIN( MAX( NORMINV( MCrands!B392, (B$5+B$4)/2, (B$5-B$4)/3.29 ), 0 ), 1 )</f>
        <v>0.6622386121</v>
      </c>
      <c r="C392" s="85">
        <f>MAX( NORMINV( MCrands!C392, (C$5+C$4)/2, (C$5-C$4)/3.29 ), 0 )</f>
        <v>3.199182983</v>
      </c>
      <c r="D392" s="83"/>
      <c r="E392" s="84">
        <f>Baseline!B$33 * (C392 * Baseline!B$68*Baseline!B$68/Baseline!B$75 + Baseline!B$46 * Baseline!B$54*Baseline!B$54/Baseline!B$76 + Baseline!B$47 * Baseline!B$55*Baseline!B$55/Baseline!B$77 + Baseline!B$56*Baseline!B$56/Baseline!B$78)</f>
        <v>0.00002269978339</v>
      </c>
      <c r="F392" s="84">
        <f>Baseline!B$33 * (C392 * Baseline!B$68*Baseline!B$59/Baseline!B$75 + Baseline!B$46 * Baseline!B$54*Baseline!B$69/Baseline!B$76 + Baseline!B$47 * Baseline!B$55*Baseline!B$57/Baseline!B$77 + Baseline!B$56*Baseline!B$58/Baseline!B$78)</f>
        <v>0.0000002398236148</v>
      </c>
      <c r="G392" s="85">
        <f>Baseline!B$33 * (C392 * Baseline!B$68*Baseline!B$60/Baseline!B$75 + Baseline!B$46 * Baseline!B$54*Baseline!B$61/Baseline!B$76 + Baseline!B$47 * Baseline!B$55*Baseline!B$70/Baseline!B$77 + Baseline!B$56*Baseline!B$62/Baseline!B$78)</f>
        <v>0.0000002022863413</v>
      </c>
      <c r="H392" s="84">
        <f>Baseline!B$33 * (C392 * Baseline!B$68*Baseline!B$63/Baseline!B$75 + Baseline!B$46 * Baseline!B$54*Baseline!B$64/Baseline!B$76 + Baseline!B$47 * Baseline!B$55*Baseline!B$65/Baseline!B$77 + Baseline!B$56*Baseline!B$71/Baseline!B$78)</f>
        <v>0.00000000387573049</v>
      </c>
      <c r="I392" s="84">
        <f>Baseline!B$33 * (C392 * Baseline!B$59*Baseline!B$68/Baseline!B$75 + Baseline!B$46 * Baseline!B$69*Baseline!B$54/Baseline!B$76 + Baseline!B$47 * Baseline!B$57*Baseline!B$55/Baseline!B$77 + Baseline!B$58*Baseline!B$56/Baseline!B$78)</f>
        <v>0.0000002398236148</v>
      </c>
      <c r="J392" s="85">
        <f>Baseline!B$33 * (C392 * Baseline!B$59*Baseline!B$59/Baseline!B$75 + Baseline!B$46 * Baseline!B$69*Baseline!B$69/Baseline!B$76 + Baseline!B$47 * Baseline!B$57*Baseline!B$57/Baseline!B$77 + Baseline!B$58*Baseline!B$58/Baseline!B$78)</f>
        <v>0.000002116574554</v>
      </c>
      <c r="K392" s="84">
        <f>Baseline!B$33 * (C392 * Baseline!B$59*Baseline!B$60/Baseline!B$75 + Baseline!B$46 * Baseline!B$69*Baseline!B$61/Baseline!B$76 + Baseline!B$47 * Baseline!B$57*Baseline!B$70/Baseline!B$77 + Baseline!B$58*Baseline!B$62/Baseline!B$78)</f>
        <v>0.00000001649008547</v>
      </c>
      <c r="L392" s="85">
        <f>Baseline!B$33 * (C392 * Baseline!B$59*Baseline!B$63/Baseline!B$75 + Baseline!B$46 * Baseline!B$69*Baseline!B$64/Baseline!B$76 + Baseline!B$47 * Baseline!B$57*Baseline!B$65/Baseline!B$77 + Baseline!B$58*Baseline!B$71/Baseline!B$78)</f>
        <v>0.00000001707282032</v>
      </c>
      <c r="M392" s="84">
        <f>Baseline!B$33 * (C392 * Baseline!B$60*Baseline!B$68/Baseline!B$75 + Baseline!B$46 * Baseline!B$61*Baseline!B$54/Baseline!B$76 + Baseline!B$47 * Baseline!B$70*Baseline!B$55/Baseline!B$77 + Baseline!B$62*Baseline!B$56/Baseline!B$78)</f>
        <v>0.0000002022863413</v>
      </c>
      <c r="N392" s="85">
        <f>Baseline!B$33 * (C392 * Baseline!B$60*Baseline!B$59/Baseline!B$75 + Baseline!B$46 * Baseline!B$61*Baseline!B$69/Baseline!B$76 + Baseline!B$47 * Baseline!B$70*Baseline!B$57/Baseline!B$77 + Baseline!B$62*Baseline!B$58/Baseline!B$78)</f>
        <v>0.00000001649008547</v>
      </c>
      <c r="O392" s="85">
        <f>Baseline!B$33 * (C392 * Baseline!B$60*Baseline!B$60/Baseline!B$75 + Baseline!B$46 * Baseline!B$61*Baseline!B$61/Baseline!B$76 + Baseline!B$47 * Baseline!B$70*Baseline!B$70/Baseline!B$77 + Baseline!B$62*Baseline!B$62/Baseline!B$78)</f>
        <v>0.000001589268263</v>
      </c>
      <c r="P392" s="84">
        <f>Baseline!B$33 * (C392 * Baseline!B$60*Baseline!B$63/Baseline!B$75 + Baseline!B$46 * Baseline!B$61*Baseline!B$64/Baseline!B$76 + Baseline!B$47 * Baseline!B$70*Baseline!B$65/Baseline!B$77 + Baseline!B$62*Baseline!B$71/Baseline!B$78)</f>
        <v>0.00000000195646574</v>
      </c>
      <c r="Q392" s="84">
        <f>Baseline!B$33 * (C392 * Baseline!B$63*Baseline!B$68/Baseline!B$75 + Baseline!B$46 * Baseline!B$64*Baseline!B$54/Baseline!B$76 + Baseline!B$47 * Baseline!B$65*Baseline!B$55/Baseline!B$77 + Baseline!B$71*Baseline!B$56/Baseline!B$78)</f>
        <v>0.00000000387573049</v>
      </c>
      <c r="R392" s="84">
        <f>Baseline!B$33 * (C392 * Baseline!B$63*Baseline!B$59/Baseline!B$75 + Baseline!B$46 * Baseline!B$64*Baseline!B$69/Baseline!B$76 + Baseline!B$47 * Baseline!B$65*Baseline!B$57/Baseline!B$77 + Baseline!B$71*Baseline!B$58/Baseline!B$78)</f>
        <v>0.00000001707282032</v>
      </c>
      <c r="S392" s="84">
        <f>Baseline!B$33 * (C392 * Baseline!B$63*Baseline!B$60/Baseline!B$75 + Baseline!B$46 * Baseline!B$64*Baseline!B$61/Baseline!B$76 + Baseline!B$47 * Baseline!B$65*Baseline!B$70/Baseline!B$77 + Baseline!B$71*Baseline!B$62/Baseline!B$78)</f>
        <v>0.00000000195646574</v>
      </c>
      <c r="T392" s="84">
        <f>Baseline!B$33 * (C392 * Baseline!B$63*Baseline!B$63/Baseline!B$75 + Baseline!B$46 * Baseline!B$64*Baseline!B$64/Baseline!B$76 + Baseline!B$47 * Baseline!B$65*Baseline!B$65/Baseline!B$77 + Baseline!B$71*Baseline!B$71/Baseline!B$78)</f>
        <v>0.00000009856722461</v>
      </c>
      <c r="U392" s="83"/>
      <c r="V392" s="84">
        <f>E392 * ( Baseline!B$89 * Baseline!B$7 )</f>
        <v>0.2356010518</v>
      </c>
      <c r="W392" s="84">
        <f>F392 * ( Baseline!D$89 * Baseline!B$11 )</f>
        <v>0.004423929259</v>
      </c>
      <c r="X392" s="84">
        <f>G392 * ( Baseline!F$89 * Baseline!B$16 )</f>
        <v>0.007026369522</v>
      </c>
      <c r="Y392" s="84">
        <f>H392 * ( Baseline!H$89 * Baseline!B$18 )</f>
        <v>0.001362991578</v>
      </c>
      <c r="Z392" s="86">
        <f t="shared" si="1"/>
        <v>0.2484143422</v>
      </c>
      <c r="AA392" s="84">
        <f>I392 * ( Baseline!B$89 * Baseline!B$7 )</f>
        <v>0.002489129298</v>
      </c>
      <c r="AB392" s="85">
        <f>J392 * ( Baseline!D$89 * Baseline!B$11 )</f>
        <v>0.03904359504</v>
      </c>
      <c r="AC392" s="85">
        <f>K392 * ( Baseline!F$89 * Baseline!B$16 )</f>
        <v>0.0005727793248</v>
      </c>
      <c r="AD392" s="85">
        <f>L392 * ( Baseline!F$89 * Baseline!B$16 )</f>
        <v>0.0005930204857</v>
      </c>
      <c r="AE392" s="86">
        <f t="shared" si="2"/>
        <v>0.04269852415</v>
      </c>
      <c r="AF392" s="86">
        <f>M392 * ( Baseline!B$89 * Baseline!B$7 )</f>
        <v>0.002099529936</v>
      </c>
      <c r="AG392" s="86">
        <f>N392 * ( Baseline!D$89 * Baseline!B$11 )</f>
        <v>0.0003041859395</v>
      </c>
      <c r="AH392" s="86">
        <f>O392 * ( Baseline!F$89 * Baseline!B$16 )</f>
        <v>0.05520286745</v>
      </c>
      <c r="AI392" s="86">
        <f>P392 * ( Baseline!H$89 * Baseline!B$18 )</f>
        <v>0.0006880370897</v>
      </c>
      <c r="AJ392" s="86">
        <f t="shared" si="3"/>
        <v>0.05829462041</v>
      </c>
      <c r="AK392" s="86">
        <f>Q392 * ( Baseline!B$89 * Baseline!B$7 )</f>
        <v>0.00004022620676</v>
      </c>
      <c r="AL392" s="86">
        <f>R392 * ( Baseline!D$89 * Baseline!B$11 )</f>
        <v>0.0003149354137</v>
      </c>
      <c r="AM392" s="86">
        <f>S392 * ( Baseline!F$89 * Baseline!B$16 )</f>
        <v>0.00006795738734</v>
      </c>
      <c r="AN392" s="86">
        <f>T392 * ( Baseline!H$89 * Baseline!B$18 )</f>
        <v>0.0346634776</v>
      </c>
      <c r="AO392" s="86">
        <f t="shared" si="4"/>
        <v>0.03508659661</v>
      </c>
      <c r="AP392" s="62"/>
      <c r="AQ392" s="86">
        <f>V392 * ( (1-Baseline!B$90-Baseline!B$89) + (1-B392)*Baseline!B$90 )</f>
        <v>0.09169772823</v>
      </c>
      <c r="AR392" s="86">
        <f>W392 * ( (1-Baseline!B$90-Baseline!B$89) + (1-B392)*Baseline!B$90 )</f>
        <v>0.001721827045</v>
      </c>
      <c r="AS392" s="86">
        <f>X392 * ( (1-Baseline!B$90-Baseline!B$89) + (1-B392)*Baseline!B$90 )</f>
        <v>0.002734716666</v>
      </c>
      <c r="AT392" s="86">
        <f>Y392 * ( (1-Baseline!B$90-Baseline!B$89) + (1-B392)*Baseline!B$90 )</f>
        <v>0.000530486729</v>
      </c>
      <c r="AU392" s="86">
        <f t="shared" si="5"/>
        <v>0.09668475867</v>
      </c>
      <c r="AV392" s="86">
        <f>AA392 * ( (1-Baseline!D$90-Baseline!D$89) + (1-B392)*Baseline!D$90 )</f>
        <v>0.00172923671</v>
      </c>
      <c r="AW392" s="86">
        <f>AB392 * ( (1-Baseline!D$90-Baseline!D$89) + (1-B392)*Baseline!D$90 )</f>
        <v>0.02712419072</v>
      </c>
      <c r="AX392" s="86">
        <f>AC392 * ( (1-Baseline!D$90-Baseline!D$89) + (1-B392)*Baseline!D$90 )</f>
        <v>0.000397918676</v>
      </c>
      <c r="AY392" s="86">
        <f>AD392 * ( (1-Baseline!D$90-Baseline!D$89) + (1-B392)*Baseline!D$90 )</f>
        <v>0.0004119805243</v>
      </c>
      <c r="AZ392" s="86">
        <f t="shared" si="6"/>
        <v>0.02966332663</v>
      </c>
      <c r="BA392" s="86">
        <f>AF392 * ( (1-Baseline!F$90-Baseline!F$89) + (1-Baseline!B$36)*Baseline!F$90 )</f>
        <v>0.001510888927</v>
      </c>
      <c r="BB392" s="86">
        <f>AG392 * ( (1-Baseline!F$90-Baseline!F$89) + (1-Baseline!B$36)*Baseline!F$90 )</f>
        <v>0.000218901936</v>
      </c>
      <c r="BC392" s="86">
        <f>AH392 * ( (1-Baseline!F$90-Baseline!F$89) + (1-Baseline!B$36)*Baseline!F$90 )</f>
        <v>0.03972574991</v>
      </c>
      <c r="BD392" s="86">
        <f>AI392 * ( (1-Baseline!F$90-Baseline!F$89) + (1-Baseline!B$36)*Baseline!F$90 )</f>
        <v>0.0004951335069</v>
      </c>
      <c r="BE392" s="86">
        <f t="shared" si="7"/>
        <v>0.04195067428</v>
      </c>
      <c r="BF392" s="86">
        <f>AK392 * ( (1-Baseline!H$90-Baseline!H$89) + (1-Baseline!B$36)*Baseline!H$90 )</f>
        <v>0.00003187202814</v>
      </c>
      <c r="BG392" s="86">
        <f>AL392 * ( (1-Baseline!H$90-Baseline!H$89) + (1-Baseline!B$36)*Baseline!H$90 )</f>
        <v>0.000249529627</v>
      </c>
      <c r="BH392" s="86">
        <f>AM392 * ( (1-Baseline!H$90-Baseline!H$89) + (1-Baseline!B$36)*Baseline!H$90 )</f>
        <v>0.00005384399714</v>
      </c>
      <c r="BI392" s="86">
        <f>AN392 * ( (1-Baseline!H$90-Baseline!H$89) + (1-Baseline!B$36)*Baseline!H$90 )</f>
        <v>0.02746456657</v>
      </c>
      <c r="BJ392" s="86">
        <f t="shared" si="8"/>
        <v>0.02779981222</v>
      </c>
      <c r="BK392" s="62"/>
      <c r="BL392" s="86">
        <f t="shared" si="19"/>
        <v>0.9484196836</v>
      </c>
      <c r="BM392" s="86">
        <f t="shared" si="20"/>
        <v>0.01780867087</v>
      </c>
      <c r="BN392" s="86">
        <f t="shared" si="21"/>
        <v>0.02828487865</v>
      </c>
      <c r="BO392" s="86">
        <f t="shared" si="22"/>
        <v>0.005486766852</v>
      </c>
      <c r="BP392" s="86">
        <f t="shared" si="9"/>
        <v>1</v>
      </c>
      <c r="BQ392" s="86">
        <f t="shared" si="23"/>
        <v>0.05829544107</v>
      </c>
      <c r="BR392" s="86">
        <f t="shared" si="24"/>
        <v>0.914401512</v>
      </c>
      <c r="BS392" s="86">
        <f t="shared" si="25"/>
        <v>0.01341449936</v>
      </c>
      <c r="BT392" s="86">
        <f t="shared" si="26"/>
        <v>0.01388854761</v>
      </c>
      <c r="BU392" s="86">
        <f t="shared" si="10"/>
        <v>1</v>
      </c>
      <c r="BV392" s="86">
        <f t="shared" si="27"/>
        <v>0.03601584368</v>
      </c>
      <c r="BW392" s="86">
        <f t="shared" si="28"/>
        <v>0.005218079085</v>
      </c>
      <c r="BX392" s="86">
        <f t="shared" si="29"/>
        <v>0.9469633228</v>
      </c>
      <c r="BY392" s="86">
        <f t="shared" si="30"/>
        <v>0.01180275444</v>
      </c>
      <c r="BZ392" s="86">
        <f t="shared" si="11"/>
        <v>1</v>
      </c>
      <c r="CA392" s="86">
        <f t="shared" si="31"/>
        <v>0.001146483576</v>
      </c>
      <c r="CB392" s="86">
        <f t="shared" si="32"/>
        <v>0.008975946491</v>
      </c>
      <c r="CC392" s="86">
        <f t="shared" si="33"/>
        <v>0.001936847512</v>
      </c>
      <c r="CD392" s="86">
        <f t="shared" si="34"/>
        <v>0.9879407224</v>
      </c>
      <c r="CE392" s="86">
        <f t="shared" si="12"/>
        <v>1</v>
      </c>
      <c r="CF392" s="62"/>
      <c r="CG392" s="86">
        <f t="shared" si="35"/>
        <v>0.9484196836</v>
      </c>
      <c r="CH392" s="86">
        <f t="shared" si="36"/>
        <v>0.01780867087</v>
      </c>
      <c r="CI392" s="86">
        <f t="shared" si="37"/>
        <v>0.02828487865</v>
      </c>
      <c r="CJ392" s="86">
        <f t="shared" si="38"/>
        <v>0.005486766852</v>
      </c>
      <c r="CK392" s="86">
        <f t="shared" si="13"/>
        <v>1</v>
      </c>
      <c r="CL392" s="86">
        <f t="shared" si="39"/>
        <v>0.05829544107</v>
      </c>
      <c r="CM392" s="86">
        <f t="shared" si="40"/>
        <v>0.914401512</v>
      </c>
      <c r="CN392" s="86">
        <f t="shared" si="41"/>
        <v>0.01341449936</v>
      </c>
      <c r="CO392" s="86">
        <f t="shared" si="42"/>
        <v>0.01388854761</v>
      </c>
      <c r="CP392" s="86">
        <f t="shared" si="14"/>
        <v>1</v>
      </c>
      <c r="CQ392" s="86">
        <f t="shared" si="43"/>
        <v>0.03601584368</v>
      </c>
      <c r="CR392" s="86">
        <f t="shared" si="44"/>
        <v>0.005218079085</v>
      </c>
      <c r="CS392" s="86">
        <f t="shared" si="45"/>
        <v>0.9469633228</v>
      </c>
      <c r="CT392" s="86">
        <f t="shared" si="46"/>
        <v>0.01180275444</v>
      </c>
      <c r="CU392" s="86">
        <f t="shared" si="15"/>
        <v>1</v>
      </c>
      <c r="CV392" s="86">
        <f t="shared" si="47"/>
        <v>0.001146483576</v>
      </c>
      <c r="CW392" s="86">
        <f t="shared" si="48"/>
        <v>0.008975946491</v>
      </c>
      <c r="CX392" s="86">
        <f t="shared" si="49"/>
        <v>0.001936847512</v>
      </c>
      <c r="CY392" s="86">
        <f t="shared" si="50"/>
        <v>0.9879407224</v>
      </c>
      <c r="CZ392" s="86">
        <f t="shared" si="16"/>
        <v>1</v>
      </c>
      <c r="DA392" s="62"/>
      <c r="DB392" s="86">
        <f>(AQ392*Baseline!B$7 + AV392*Baseline!B$11 + BA392*Baseline!B$16 + BF392*Baseline!B$18)</f>
        <v>54703.05084</v>
      </c>
      <c r="DC392" s="86">
        <f>(AR392*Baseline!B$7 + AW392*Baseline!B$11 + BB392*Baseline!B$16 + BG392*Baseline!B$18)</f>
        <v>71163.90614</v>
      </c>
      <c r="DD392" s="86">
        <f>(AS392*Baseline!B$7 + AX392*Baseline!B$11 + BC392*Baseline!B$16 + BH392*Baseline!B$18)</f>
        <v>137734.0663</v>
      </c>
      <c r="DE392" s="86">
        <f>(AT392*Baseline!B$7 + AY392*Baseline!B$11 + BD392*Baseline!B$16 + BI392*Baseline!B$18)</f>
        <v>1260424.506</v>
      </c>
      <c r="DF392" s="86">
        <f t="shared" si="17"/>
        <v>1524025.53</v>
      </c>
      <c r="DG392" s="62"/>
      <c r="DH392" s="86">
        <f t="shared" si="51"/>
        <v>0.03589378904</v>
      </c>
      <c r="DI392" s="86">
        <f t="shared" si="52"/>
        <v>0.04669469425</v>
      </c>
      <c r="DJ392" s="86">
        <f t="shared" si="53"/>
        <v>0.09037517</v>
      </c>
      <c r="DK392" s="86">
        <f t="shared" si="54"/>
        <v>0.8270363467</v>
      </c>
      <c r="DL392" s="86">
        <f t="shared" si="18"/>
        <v>1</v>
      </c>
      <c r="DM392" s="62"/>
      <c r="DN392" s="86">
        <f>DH392 / (Baseline!B$7/Baseline!B$17)</f>
        <v>3.831425895</v>
      </c>
      <c r="DO392" s="86">
        <f>DI392 / (Baseline!B$11/Baseline!B$17)</f>
        <v>1.127232269</v>
      </c>
      <c r="DP392" s="86">
        <f>DJ392 / (Baseline!B$16/Baseline!B$17)</f>
        <v>1.396569496</v>
      </c>
      <c r="DQ392" s="86">
        <f>DK392 / (Baseline!B$18/Baseline!B$17)</f>
        <v>0.9350376025</v>
      </c>
      <c r="DR392" s="62"/>
      <c r="DS392" s="86">
        <f>DH392 / Baseline!H$117</f>
        <v>1.436006897</v>
      </c>
      <c r="DT392" s="86">
        <f>DI392 / Baseline!H$118</f>
        <v>1.051100007</v>
      </c>
      <c r="DU392" s="86">
        <f>DJ392 / Baseline!H$119</f>
        <v>1.08038223</v>
      </c>
      <c r="DV392" s="86">
        <f>DK392 / Baseline!H$120</f>
        <v>0.9765123167</v>
      </c>
      <c r="DW392" s="87"/>
      <c r="DX392" s="86">
        <f>(AU392*Baseline!B$34)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0.02703224505</v>
      </c>
      <c r="DY392" s="86">
        <f>(AZ392*Baseline!B$34) + (Baseline!D$90*(1-Baseline!D$91)*Baseline!B$35) + (Baseline!D$90*Baseline!D$91*((1-Baseline!D$92)*Baseline!B$40 + Baseline!D$92*Baseline!B$41))</f>
        <v>0.01086306699</v>
      </c>
      <c r="DZ392" s="86">
        <f>(BE392*Baseline!B$34) + (Baseline!F$90*(1-Baseline!F$91)*Baseline!B$35) + (Baseline!F$90*Baseline!F$91*((1-Baseline!F$92)*Baseline!B$40 + Baseline!F$92*Baseline!B$41))</f>
        <v>0.01402324114</v>
      </c>
      <c r="EA392" s="86">
        <f>(BJ392*Baseline!B$34) + (Baseline!H$90*(1-Baseline!H$91)*Baseline!B$35) + (Baseline!H$90*Baseline!H$91*((1-Baseline!H$92)*Baseline!B$40 + Baseline!H$92*Baseline!B$41))</f>
        <v>0.009314971834</v>
      </c>
      <c r="EB392" s="86">
        <f>( DX392*Baseline!B$7 + DY392*Baseline!B$11 + DZ392*Baseline!B$16 + EA392*Baseline!B$18 ) / Baseline!B$17</f>
        <v>0.009849763189</v>
      </c>
    </row>
    <row r="393">
      <c r="A393" s="73" t="s">
        <v>569</v>
      </c>
      <c r="B393" s="85">
        <f>MIN( MAX( NORMINV( MCrands!B393, (B$5+B$4)/2, (B$5-B$4)/3.29 ), 0 ), 1 )</f>
        <v>0.3979533127</v>
      </c>
      <c r="C393" s="85">
        <f>MAX( NORMINV( MCrands!C393, (C$5+C$4)/2, (C$5-C$4)/3.29 ), 0 )</f>
        <v>2.573298019</v>
      </c>
      <c r="D393" s="83"/>
      <c r="E393" s="84">
        <f>Baseline!B$33 * (C393 * Baseline!B$68*Baseline!B$68/Baseline!B$75 + Baseline!B$46 * Baseline!B$54*Baseline!B$54/Baseline!B$76 + Baseline!B$47 * Baseline!B$55*Baseline!B$55/Baseline!B$77 + Baseline!B$56*Baseline!B$56/Baseline!B$78)</f>
        <v>0.00001826850282</v>
      </c>
      <c r="F393" s="84">
        <f>Baseline!B$33 * (C393 * Baseline!B$68*Baseline!B$59/Baseline!B$75 + Baseline!B$46 * Baseline!B$54*Baseline!B$69/Baseline!B$76 + Baseline!B$47 * Baseline!B$55*Baseline!B$57/Baseline!B$77 + Baseline!B$56*Baseline!B$58/Baseline!B$78)</f>
        <v>0.000000239123939</v>
      </c>
      <c r="G393" s="85">
        <f>Baseline!B$33 * (C393 * Baseline!B$68*Baseline!B$60/Baseline!B$75 + Baseline!B$46 * Baseline!B$54*Baseline!B$61/Baseline!B$76 + Baseline!B$47 * Baseline!B$55*Baseline!B$70/Baseline!B$77 + Baseline!B$56*Baseline!B$62/Baseline!B$78)</f>
        <v>0.0000002005663047</v>
      </c>
      <c r="H393" s="84">
        <f>Baseline!B$33 * (C393 * Baseline!B$68*Baseline!B$63/Baseline!B$75 + Baseline!B$46 * Baseline!B$54*Baseline!B$64/Baseline!B$76 + Baseline!B$47 * Baseline!B$55*Baseline!B$65/Baseline!B$77 + Baseline!B$56*Baseline!B$71/Baseline!B$78)</f>
        <v>0.000000003703726837</v>
      </c>
      <c r="I393" s="84">
        <f>Baseline!B$33 * (C393 * Baseline!B$59*Baseline!B$68/Baseline!B$75 + Baseline!B$46 * Baseline!B$69*Baseline!B$54/Baseline!B$76 + Baseline!B$47 * Baseline!B$57*Baseline!B$55/Baseline!B$77 + Baseline!B$58*Baseline!B$56/Baseline!B$78)</f>
        <v>0.000000239123939</v>
      </c>
      <c r="J393" s="85">
        <f>Baseline!B$33 * (C393 * Baseline!B$59*Baseline!B$59/Baseline!B$75 + Baseline!B$46 * Baseline!B$69*Baseline!B$69/Baseline!B$76 + Baseline!B$47 * Baseline!B$57*Baseline!B$57/Baseline!B$77 + Baseline!B$58*Baseline!B$58/Baseline!B$78)</f>
        <v>0.000002116574444</v>
      </c>
      <c r="K393" s="84">
        <f>Baseline!B$33 * (C393 * Baseline!B$59*Baseline!B$60/Baseline!B$75 + Baseline!B$46 * Baseline!B$69*Baseline!B$61/Baseline!B$76 + Baseline!B$47 * Baseline!B$57*Baseline!B$70/Baseline!B$77 + Baseline!B$58*Baseline!B$62/Baseline!B$78)</f>
        <v>0.00000001648981389</v>
      </c>
      <c r="L393" s="85">
        <f>Baseline!B$33 * (C393 * Baseline!B$59*Baseline!B$63/Baseline!B$75 + Baseline!B$46 * Baseline!B$69*Baseline!B$64/Baseline!B$76 + Baseline!B$47 * Baseline!B$57*Baseline!B$65/Baseline!B$77 + Baseline!B$58*Baseline!B$71/Baseline!B$78)</f>
        <v>0.00000001707279316</v>
      </c>
      <c r="M393" s="84">
        <f>Baseline!B$33 * (C393 * Baseline!B$60*Baseline!B$68/Baseline!B$75 + Baseline!B$46 * Baseline!B$61*Baseline!B$54/Baseline!B$76 + Baseline!B$47 * Baseline!B$70*Baseline!B$55/Baseline!B$77 + Baseline!B$62*Baseline!B$56/Baseline!B$78)</f>
        <v>0.0000002005663047</v>
      </c>
      <c r="N393" s="85">
        <f>Baseline!B$33 * (C393 * Baseline!B$60*Baseline!B$59/Baseline!B$75 + Baseline!B$46 * Baseline!B$61*Baseline!B$69/Baseline!B$76 + Baseline!B$47 * Baseline!B$70*Baseline!B$57/Baseline!B$77 + Baseline!B$62*Baseline!B$58/Baseline!B$78)</f>
        <v>0.00000001648981389</v>
      </c>
      <c r="O393" s="85">
        <f>Baseline!B$33 * (C393 * Baseline!B$60*Baseline!B$60/Baseline!B$75 + Baseline!B$46 * Baseline!B$61*Baseline!B$61/Baseline!B$76 + Baseline!B$47 * Baseline!B$70*Baseline!B$70/Baseline!B$77 + Baseline!B$62*Baseline!B$62/Baseline!B$78)</f>
        <v>0.000001589267595</v>
      </c>
      <c r="P393" s="84">
        <f>Baseline!B$33 * (C393 * Baseline!B$60*Baseline!B$63/Baseline!B$75 + Baseline!B$46 * Baseline!B$61*Baseline!B$64/Baseline!B$76 + Baseline!B$47 * Baseline!B$70*Baseline!B$65/Baseline!B$77 + Baseline!B$62*Baseline!B$71/Baseline!B$78)</f>
        <v>0.000000001956398976</v>
      </c>
      <c r="Q393" s="84">
        <f>Baseline!B$33 * (C393 * Baseline!B$63*Baseline!B$68/Baseline!B$75 + Baseline!B$46 * Baseline!B$64*Baseline!B$54/Baseline!B$76 + Baseline!B$47 * Baseline!B$65*Baseline!B$55/Baseline!B$77 + Baseline!B$71*Baseline!B$56/Baseline!B$78)</f>
        <v>0.000000003703726837</v>
      </c>
      <c r="R393" s="84">
        <f>Baseline!B$33 * (C393 * Baseline!B$63*Baseline!B$59/Baseline!B$75 + Baseline!B$46 * Baseline!B$64*Baseline!B$69/Baseline!B$76 + Baseline!B$47 * Baseline!B$65*Baseline!B$57/Baseline!B$77 + Baseline!B$71*Baseline!B$58/Baseline!B$78)</f>
        <v>0.00000001707279316</v>
      </c>
      <c r="S393" s="84">
        <f>Baseline!B$33 * (C393 * Baseline!B$63*Baseline!B$60/Baseline!B$75 + Baseline!B$46 * Baseline!B$64*Baseline!B$61/Baseline!B$76 + Baseline!B$47 * Baseline!B$65*Baseline!B$70/Baseline!B$77 + Baseline!B$71*Baseline!B$62/Baseline!B$78)</f>
        <v>0.000000001956398976</v>
      </c>
      <c r="T393" s="84">
        <f>Baseline!B$33 * (C393 * Baseline!B$63*Baseline!B$63/Baseline!B$75 + Baseline!B$46 * Baseline!B$64*Baseline!B$64/Baseline!B$76 + Baseline!B$47 * Baseline!B$65*Baseline!B$65/Baseline!B$77 + Baseline!B$71*Baseline!B$71/Baseline!B$78)</f>
        <v>0.00000009856721793</v>
      </c>
      <c r="U393" s="83"/>
      <c r="V393" s="84">
        <f>E393 * ( Baseline!B$89 * Baseline!B$7 )</f>
        <v>0.1896087907</v>
      </c>
      <c r="W393" s="84">
        <f>F393 * ( Baseline!D$89 * Baseline!B$11 )</f>
        <v>0.004411022621</v>
      </c>
      <c r="X393" s="84">
        <f>G393 * ( Baseline!F$89 * Baseline!B$16 )</f>
        <v>0.006966624449</v>
      </c>
      <c r="Y393" s="84">
        <f>H393 * ( Baseline!H$89 * Baseline!B$18 )</f>
        <v>0.001302502457</v>
      </c>
      <c r="Z393" s="86">
        <f t="shared" si="1"/>
        <v>0.2022889403</v>
      </c>
      <c r="AA393" s="84">
        <f>I393 * ( Baseline!B$89 * Baseline!B$7 )</f>
        <v>0.002481867362</v>
      </c>
      <c r="AB393" s="85">
        <f>J393 * ( Baseline!D$89 * Baseline!B$11 )</f>
        <v>0.039043593</v>
      </c>
      <c r="AC393" s="85">
        <f>K393 * ( Baseline!F$89 * Baseline!B$16 )</f>
        <v>0.0005727698914</v>
      </c>
      <c r="AD393" s="85">
        <f>L393 * ( Baseline!F$89 * Baseline!B$16 )</f>
        <v>0.0005930195424</v>
      </c>
      <c r="AE393" s="86">
        <f t="shared" si="2"/>
        <v>0.0426912498</v>
      </c>
      <c r="AF393" s="86">
        <f>M393 * ( Baseline!B$89 * Baseline!B$7 )</f>
        <v>0.002081677677</v>
      </c>
      <c r="AG393" s="86">
        <f>N393 * ( Baseline!D$89 * Baseline!B$11 )</f>
        <v>0.0003041809297</v>
      </c>
      <c r="AH393" s="86">
        <f>O393 * ( Baseline!F$89 * Baseline!B$16 )</f>
        <v>0.05520284426</v>
      </c>
      <c r="AI393" s="86">
        <f>P393 * ( Baseline!H$89 * Baseline!B$18 )</f>
        <v>0.0006880136103</v>
      </c>
      <c r="AJ393" s="86">
        <f t="shared" si="3"/>
        <v>0.05827671647</v>
      </c>
      <c r="AK393" s="86">
        <f>Q393 * ( Baseline!B$89 * Baseline!B$7 )</f>
        <v>0.00003844098084</v>
      </c>
      <c r="AL393" s="86">
        <f>R393 * ( Baseline!D$89 * Baseline!B$11 )</f>
        <v>0.0003149349127</v>
      </c>
      <c r="AM393" s="86">
        <f>S393 * ( Baseline!F$89 * Baseline!B$16 )</f>
        <v>0.00006795506829</v>
      </c>
      <c r="AN393" s="86">
        <f>T393 * ( Baseline!H$89 * Baseline!B$18 )</f>
        <v>0.03466347525</v>
      </c>
      <c r="AO393" s="86">
        <f t="shared" si="4"/>
        <v>0.03508480621</v>
      </c>
      <c r="AP393" s="62"/>
      <c r="AQ393" s="86">
        <f>V393 * ( (1-Baseline!B$90-Baseline!B$89) + (1-B393)*Baseline!B$90 )</f>
        <v>0.1183958153</v>
      </c>
      <c r="AR393" s="86">
        <f>W393 * ( (1-Baseline!B$90-Baseline!B$89) + (1-B393)*Baseline!B$90 )</f>
        <v>0.00275433759</v>
      </c>
      <c r="AS393" s="86">
        <f>X393 * ( (1-Baseline!B$90-Baseline!B$89) + (1-B393)*Baseline!B$90 )</f>
        <v>0.004350110448</v>
      </c>
      <c r="AT393" s="86">
        <f>Y393 * ( (1-Baseline!B$90-Baseline!B$89) + (1-B393)*Baseline!B$90 )</f>
        <v>0.0008133106053</v>
      </c>
      <c r="AU393" s="86">
        <f t="shared" si="5"/>
        <v>0.126313574</v>
      </c>
      <c r="AV393" s="86">
        <f>AA393 * ( (1-Baseline!D$90-Baseline!D$89) + (1-B393)*Baseline!D$90 )</f>
        <v>0.002018044364</v>
      </c>
      <c r="AW393" s="86">
        <f>AB393 * ( (1-Baseline!D$90-Baseline!D$89) + (1-B393)*Baseline!D$90 )</f>
        <v>0.03174694346</v>
      </c>
      <c r="AX393" s="86">
        <f>AC393 * ( (1-Baseline!D$90-Baseline!D$89) + (1-B393)*Baseline!D$90 )</f>
        <v>0.0004657279712</v>
      </c>
      <c r="AY393" s="86">
        <f>AD393 * ( (1-Baseline!D$90-Baseline!D$89) + (1-B393)*Baseline!D$90 )</f>
        <v>0.0004821932726</v>
      </c>
      <c r="AZ393" s="86">
        <f t="shared" si="6"/>
        <v>0.03471290907</v>
      </c>
      <c r="BA393" s="86">
        <f>AF393 * ( (1-Baseline!F$90-Baseline!F$89) + (1-Baseline!B$36)*Baseline!F$90 )</f>
        <v>0.00149804187</v>
      </c>
      <c r="BB393" s="86">
        <f>AG393 * ( (1-Baseline!F$90-Baseline!F$89) + (1-Baseline!B$36)*Baseline!F$90 )</f>
        <v>0.0002188983308</v>
      </c>
      <c r="BC393" s="86">
        <f>AH393 * ( (1-Baseline!F$90-Baseline!F$89) + (1-Baseline!B$36)*Baseline!F$90 )</f>
        <v>0.03972573322</v>
      </c>
      <c r="BD393" s="86">
        <f>AI393 * ( (1-Baseline!F$90-Baseline!F$89) + (1-Baseline!B$36)*Baseline!F$90 )</f>
        <v>0.0004951166104</v>
      </c>
      <c r="BE393" s="86">
        <f t="shared" si="7"/>
        <v>0.04193779003</v>
      </c>
      <c r="BF393" s="86">
        <f>AK393 * ( (1-Baseline!H$90-Baseline!H$89) + (1-Baseline!B$36)*Baseline!H$90 )</f>
        <v>0.00003045755794</v>
      </c>
      <c r="BG393" s="86">
        <f>AL393 * ( (1-Baseline!H$90-Baseline!H$89) + (1-Baseline!B$36)*Baseline!H$90 )</f>
        <v>0.00024952923</v>
      </c>
      <c r="BH393" s="86">
        <f>AM393 * ( (1-Baseline!H$90-Baseline!H$89) + (1-Baseline!B$36)*Baseline!H$90 )</f>
        <v>0.00005384215971</v>
      </c>
      <c r="BI393" s="86">
        <f>AN393 * ( (1-Baseline!H$90-Baseline!H$89) + (1-Baseline!B$36)*Baseline!H$90 )</f>
        <v>0.02746456471</v>
      </c>
      <c r="BJ393" s="86">
        <f t="shared" si="8"/>
        <v>0.02779839366</v>
      </c>
      <c r="BK393" s="62"/>
      <c r="BL393" s="86">
        <f t="shared" si="19"/>
        <v>0.9373166446</v>
      </c>
      <c r="BM393" s="86">
        <f t="shared" si="20"/>
        <v>0.02180555504</v>
      </c>
      <c r="BN393" s="86">
        <f t="shared" si="21"/>
        <v>0.03443897842</v>
      </c>
      <c r="BO393" s="86">
        <f t="shared" si="22"/>
        <v>0.006438821891</v>
      </c>
      <c r="BP393" s="86">
        <f t="shared" si="9"/>
        <v>1</v>
      </c>
      <c r="BQ393" s="86">
        <f t="shared" si="23"/>
        <v>0.05813527067</v>
      </c>
      <c r="BR393" s="86">
        <f t="shared" si="24"/>
        <v>0.9145572731</v>
      </c>
      <c r="BS393" s="86">
        <f t="shared" si="25"/>
        <v>0.01341656414</v>
      </c>
      <c r="BT393" s="86">
        <f t="shared" si="26"/>
        <v>0.01389089205</v>
      </c>
      <c r="BU393" s="86">
        <f t="shared" si="10"/>
        <v>1</v>
      </c>
      <c r="BV393" s="86">
        <f t="shared" si="27"/>
        <v>0.03572057252</v>
      </c>
      <c r="BW393" s="86">
        <f t="shared" si="28"/>
        <v>0.005219596232</v>
      </c>
      <c r="BX393" s="86">
        <f t="shared" si="29"/>
        <v>0.9472538536</v>
      </c>
      <c r="BY393" s="86">
        <f t="shared" si="30"/>
        <v>0.01180597762</v>
      </c>
      <c r="BZ393" s="86">
        <f t="shared" si="11"/>
        <v>1</v>
      </c>
      <c r="CA393" s="86">
        <f t="shared" si="31"/>
        <v>0.001095658919</v>
      </c>
      <c r="CB393" s="86">
        <f t="shared" si="32"/>
        <v>0.008976390258</v>
      </c>
      <c r="CC393" s="86">
        <f t="shared" si="33"/>
        <v>0.001936880252</v>
      </c>
      <c r="CD393" s="86">
        <f t="shared" si="34"/>
        <v>0.9879910706</v>
      </c>
      <c r="CE393" s="86">
        <f t="shared" si="12"/>
        <v>1</v>
      </c>
      <c r="CF393" s="62"/>
      <c r="CG393" s="86">
        <f t="shared" si="35"/>
        <v>0.9373166446</v>
      </c>
      <c r="CH393" s="86">
        <f t="shared" si="36"/>
        <v>0.02180555504</v>
      </c>
      <c r="CI393" s="86">
        <f t="shared" si="37"/>
        <v>0.03443897842</v>
      </c>
      <c r="CJ393" s="86">
        <f t="shared" si="38"/>
        <v>0.006438821891</v>
      </c>
      <c r="CK393" s="86">
        <f t="shared" si="13"/>
        <v>1</v>
      </c>
      <c r="CL393" s="86">
        <f t="shared" si="39"/>
        <v>0.05813527067</v>
      </c>
      <c r="CM393" s="86">
        <f t="shared" si="40"/>
        <v>0.9145572731</v>
      </c>
      <c r="CN393" s="86">
        <f t="shared" si="41"/>
        <v>0.01341656414</v>
      </c>
      <c r="CO393" s="86">
        <f t="shared" si="42"/>
        <v>0.01389089205</v>
      </c>
      <c r="CP393" s="86">
        <f t="shared" si="14"/>
        <v>1</v>
      </c>
      <c r="CQ393" s="86">
        <f t="shared" si="43"/>
        <v>0.03572057252</v>
      </c>
      <c r="CR393" s="86">
        <f t="shared" si="44"/>
        <v>0.005219596232</v>
      </c>
      <c r="CS393" s="86">
        <f t="shared" si="45"/>
        <v>0.9472538536</v>
      </c>
      <c r="CT393" s="86">
        <f t="shared" si="46"/>
        <v>0.01180597762</v>
      </c>
      <c r="CU393" s="86">
        <f t="shared" si="15"/>
        <v>1</v>
      </c>
      <c r="CV393" s="86">
        <f t="shared" si="47"/>
        <v>0.001095658919</v>
      </c>
      <c r="CW393" s="86">
        <f t="shared" si="48"/>
        <v>0.008976390258</v>
      </c>
      <c r="CX393" s="86">
        <f t="shared" si="49"/>
        <v>0.001936880252</v>
      </c>
      <c r="CY393" s="86">
        <f t="shared" si="50"/>
        <v>0.9879910706</v>
      </c>
      <c r="CZ393" s="86">
        <f t="shared" si="16"/>
        <v>1</v>
      </c>
      <c r="DA393" s="62"/>
      <c r="DB393" s="86">
        <f>(AQ393*Baseline!B$7 + AV393*Baseline!B$11 + BA393*Baseline!B$16 + BF393*Baseline!B$18)</f>
        <v>68163.17687</v>
      </c>
      <c r="DC393" s="86">
        <f>(AR393*Baseline!B$7 + AW393*Baseline!B$11 + BB393*Baseline!B$16 + BG393*Baseline!B$18)</f>
        <v>81578.38637</v>
      </c>
      <c r="DD393" s="86">
        <f>(AS393*Baseline!B$7 + AX393*Baseline!B$11 + BC393*Baseline!B$16 + BH393*Baseline!B$18)</f>
        <v>138662.8129</v>
      </c>
      <c r="DE393" s="86">
        <f>(AT393*Baseline!B$7 + AY393*Baseline!B$11 + BD393*Baseline!B$16 + BI393*Baseline!B$18)</f>
        <v>1260712.109</v>
      </c>
      <c r="DF393" s="86">
        <f t="shared" si="17"/>
        <v>1549116.485</v>
      </c>
      <c r="DG393" s="62"/>
      <c r="DH393" s="86">
        <f t="shared" si="51"/>
        <v>0.04400132432</v>
      </c>
      <c r="DI393" s="86">
        <f t="shared" si="52"/>
        <v>0.05266123442</v>
      </c>
      <c r="DJ393" s="86">
        <f t="shared" si="53"/>
        <v>0.08951090139</v>
      </c>
      <c r="DK393" s="86">
        <f t="shared" si="54"/>
        <v>0.8138265399</v>
      </c>
      <c r="DL393" s="86">
        <f t="shared" si="18"/>
        <v>1</v>
      </c>
      <c r="DM393" s="62"/>
      <c r="DN393" s="86">
        <f>DH393 / (Baseline!B$7/Baseline!B$17)</f>
        <v>4.69685196</v>
      </c>
      <c r="DO393" s="86">
        <f>DI393 / (Baseline!B$11/Baseline!B$17)</f>
        <v>1.271267404</v>
      </c>
      <c r="DP393" s="86">
        <f>DJ393 / (Baseline!B$16/Baseline!B$17)</f>
        <v>1.383213934</v>
      </c>
      <c r="DQ393" s="86">
        <f>DK393 / (Baseline!B$18/Baseline!B$17)</f>
        <v>0.9201027497</v>
      </c>
      <c r="DR393" s="62"/>
      <c r="DS393" s="86">
        <f>DH393 / Baseline!H$117</f>
        <v>1.760365982</v>
      </c>
      <c r="DT393" s="86">
        <f>DI393 / Baseline!H$118</f>
        <v>1.185407138</v>
      </c>
      <c r="DU393" s="86">
        <f>DJ393 / Baseline!H$119</f>
        <v>1.070050405</v>
      </c>
      <c r="DV393" s="86">
        <f>DK393 / Baseline!H$120</f>
        <v>0.9609150105</v>
      </c>
      <c r="DW393" s="87"/>
      <c r="DX393" s="86">
        <f>(AU393*Baseline!B$34)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0.03147656735</v>
      </c>
      <c r="DY393" s="86">
        <f>(AZ393*Baseline!B$34) + (Baseline!D$90*(1-Baseline!D$91)*Baseline!B$35) + (Baseline!D$90*Baseline!D$91*((1-Baseline!D$92)*Baseline!B$40 + Baseline!D$92*Baseline!B$41))</f>
        <v>0.01162050436</v>
      </c>
      <c r="DZ393" s="86">
        <f>(BE393*Baseline!B$34) + (Baseline!F$90*(1-Baseline!F$91)*Baseline!B$35) + (Baseline!F$90*Baseline!F$91*((1-Baseline!F$92)*Baseline!B$40 + Baseline!F$92*Baseline!B$41))</f>
        <v>0.0140213085</v>
      </c>
      <c r="EA393" s="86">
        <f>(BJ393*Baseline!B$34) + (Baseline!H$90*(1-Baseline!H$91)*Baseline!B$35) + (Baseline!H$90*Baseline!H$91*((1-Baseline!H$92)*Baseline!B$40 + Baseline!H$92*Baseline!B$41))</f>
        <v>0.009314759049</v>
      </c>
      <c r="EB393" s="86">
        <f>( DX393*Baseline!B$7 + DY393*Baseline!B$11 + DZ393*Baseline!B$16 + EA393*Baseline!B$18 ) / Baseline!B$17</f>
        <v>0.009922461714</v>
      </c>
    </row>
    <row r="394">
      <c r="A394" s="73" t="s">
        <v>570</v>
      </c>
      <c r="B394" s="85">
        <f>MIN( MAX( NORMINV( MCrands!B394, (B$5+B$4)/2, (B$5-B$4)/3.29 ), 0 ), 1 )</f>
        <v>0.5663266962</v>
      </c>
      <c r="C394" s="85">
        <f>MAX( NORMINV( MCrands!C394, (C$5+C$4)/2, (C$5-C$4)/3.29 ), 0 )</f>
        <v>3.00980823</v>
      </c>
      <c r="D394" s="83"/>
      <c r="E394" s="84">
        <f>Baseline!B$33 * (C394 * Baseline!B$68*Baseline!B$68/Baseline!B$75 + Baseline!B$46 * Baseline!B$54*Baseline!B$54/Baseline!B$76 + Baseline!B$47 * Baseline!B$55*Baseline!B$55/Baseline!B$77 + Baseline!B$56*Baseline!B$56/Baseline!B$78)</f>
        <v>0.00002135900559</v>
      </c>
      <c r="F394" s="84">
        <f>Baseline!B$33 * (C394 * Baseline!B$68*Baseline!B$59/Baseline!B$75 + Baseline!B$46 * Baseline!B$54*Baseline!B$69/Baseline!B$76 + Baseline!B$47 * Baseline!B$55*Baseline!B$57/Baseline!B$77 + Baseline!B$56*Baseline!B$58/Baseline!B$78)</f>
        <v>0.0000002396119131</v>
      </c>
      <c r="G394" s="85">
        <f>Baseline!B$33 * (C394 * Baseline!B$68*Baseline!B$60/Baseline!B$75 + Baseline!B$46 * Baseline!B$54*Baseline!B$61/Baseline!B$76 + Baseline!B$47 * Baseline!B$55*Baseline!B$70/Baseline!B$77 + Baseline!B$56*Baseline!B$62/Baseline!B$78)</f>
        <v>0.0000002017659078</v>
      </c>
      <c r="H394" s="84">
        <f>Baseline!B$33 * (C394 * Baseline!B$68*Baseline!B$63/Baseline!B$75 + Baseline!B$46 * Baseline!B$54*Baseline!B$64/Baseline!B$76 + Baseline!B$47 * Baseline!B$55*Baseline!B$65/Baseline!B$77 + Baseline!B$56*Baseline!B$71/Baseline!B$78)</f>
        <v>0.000000003823687142</v>
      </c>
      <c r="I394" s="84">
        <f>Baseline!B$33 * (C394 * Baseline!B$59*Baseline!B$68/Baseline!B$75 + Baseline!B$46 * Baseline!B$69*Baseline!B$54/Baseline!B$76 + Baseline!B$47 * Baseline!B$57*Baseline!B$55/Baseline!B$77 + Baseline!B$58*Baseline!B$56/Baseline!B$78)</f>
        <v>0.0000002396119131</v>
      </c>
      <c r="J394" s="85">
        <f>Baseline!B$33 * (C394 * Baseline!B$59*Baseline!B$59/Baseline!B$75 + Baseline!B$46 * Baseline!B$69*Baseline!B$69/Baseline!B$76 + Baseline!B$47 * Baseline!B$57*Baseline!B$57/Baseline!B$77 + Baseline!B$58*Baseline!B$58/Baseline!B$78)</f>
        <v>0.000002116574521</v>
      </c>
      <c r="K394" s="84">
        <f>Baseline!B$33 * (C394 * Baseline!B$59*Baseline!B$60/Baseline!B$75 + Baseline!B$46 * Baseline!B$69*Baseline!B$61/Baseline!B$76 + Baseline!B$47 * Baseline!B$57*Baseline!B$70/Baseline!B$77 + Baseline!B$58*Baseline!B$62/Baseline!B$78)</f>
        <v>0.0000000164900033</v>
      </c>
      <c r="L394" s="85">
        <f>Baseline!B$33 * (C394 * Baseline!B$59*Baseline!B$63/Baseline!B$75 + Baseline!B$46 * Baseline!B$69*Baseline!B$64/Baseline!B$76 + Baseline!B$47 * Baseline!B$57*Baseline!B$65/Baseline!B$77 + Baseline!B$58*Baseline!B$71/Baseline!B$78)</f>
        <v>0.0000000170728121</v>
      </c>
      <c r="M394" s="84">
        <f>Baseline!B$33 * (C394 * Baseline!B$60*Baseline!B$68/Baseline!B$75 + Baseline!B$46 * Baseline!B$61*Baseline!B$54/Baseline!B$76 + Baseline!B$47 * Baseline!B$70*Baseline!B$55/Baseline!B$77 + Baseline!B$62*Baseline!B$56/Baseline!B$78)</f>
        <v>0.0000002017659078</v>
      </c>
      <c r="N394" s="85">
        <f>Baseline!B$33 * (C394 * Baseline!B$60*Baseline!B$59/Baseline!B$75 + Baseline!B$46 * Baseline!B$61*Baseline!B$69/Baseline!B$76 + Baseline!B$47 * Baseline!B$70*Baseline!B$57/Baseline!B$77 + Baseline!B$62*Baseline!B$58/Baseline!B$78)</f>
        <v>0.0000000164900033</v>
      </c>
      <c r="O394" s="85">
        <f>Baseline!B$33 * (C394 * Baseline!B$60*Baseline!B$60/Baseline!B$75 + Baseline!B$46 * Baseline!B$61*Baseline!B$61/Baseline!B$76 + Baseline!B$47 * Baseline!B$70*Baseline!B$70/Baseline!B$77 + Baseline!B$62*Baseline!B$62/Baseline!B$78)</f>
        <v>0.000001589268061</v>
      </c>
      <c r="P394" s="84">
        <f>Baseline!B$33 * (C394 * Baseline!B$60*Baseline!B$63/Baseline!B$75 + Baseline!B$46 * Baseline!B$61*Baseline!B$64/Baseline!B$76 + Baseline!B$47 * Baseline!B$70*Baseline!B$65/Baseline!B$77 + Baseline!B$62*Baseline!B$71/Baseline!B$78)</f>
        <v>0.000000001956445539</v>
      </c>
      <c r="Q394" s="84">
        <f>Baseline!B$33 * (C394 * Baseline!B$63*Baseline!B$68/Baseline!B$75 + Baseline!B$46 * Baseline!B$64*Baseline!B$54/Baseline!B$76 + Baseline!B$47 * Baseline!B$65*Baseline!B$55/Baseline!B$77 + Baseline!B$71*Baseline!B$56/Baseline!B$78)</f>
        <v>0.000000003823687142</v>
      </c>
      <c r="R394" s="84">
        <f>Baseline!B$33 * (C394 * Baseline!B$63*Baseline!B$59/Baseline!B$75 + Baseline!B$46 * Baseline!B$64*Baseline!B$69/Baseline!B$76 + Baseline!B$47 * Baseline!B$65*Baseline!B$57/Baseline!B$77 + Baseline!B$71*Baseline!B$58/Baseline!B$78)</f>
        <v>0.0000000170728121</v>
      </c>
      <c r="S394" s="84">
        <f>Baseline!B$33 * (C394 * Baseline!B$63*Baseline!B$60/Baseline!B$75 + Baseline!B$46 * Baseline!B$64*Baseline!B$61/Baseline!B$76 + Baseline!B$47 * Baseline!B$65*Baseline!B$70/Baseline!B$77 + Baseline!B$71*Baseline!B$62/Baseline!B$78)</f>
        <v>0.000000001956445539</v>
      </c>
      <c r="T394" s="84">
        <f>Baseline!B$33 * (C394 * Baseline!B$63*Baseline!B$63/Baseline!B$75 + Baseline!B$46 * Baseline!B$64*Baseline!B$64/Baseline!B$76 + Baseline!B$47 * Baseline!B$65*Baseline!B$65/Baseline!B$77 + Baseline!B$71*Baseline!B$71/Baseline!B$78)</f>
        <v>0.00000009856722259</v>
      </c>
      <c r="U394" s="83"/>
      <c r="V394" s="84">
        <f>E394 * ( Baseline!B$89 * Baseline!B$7 )</f>
        <v>0.2216851191</v>
      </c>
      <c r="W394" s="84">
        <f>F394 * ( Baseline!D$89 * Baseline!B$11 )</f>
        <v>0.004420024082</v>
      </c>
      <c r="X394" s="84">
        <f>G394 * ( Baseline!F$89 * Baseline!B$16 )</f>
        <v>0.007008292385</v>
      </c>
      <c r="Y394" s="84">
        <f>H394 * ( Baseline!H$89 * Baseline!B$18 )</f>
        <v>0.001344689313</v>
      </c>
      <c r="Z394" s="86">
        <f t="shared" si="1"/>
        <v>0.2344581249</v>
      </c>
      <c r="AA394" s="84">
        <f>I394 * ( Baseline!B$89 * Baseline!B$7 )</f>
        <v>0.002486932046</v>
      </c>
      <c r="AB394" s="85">
        <f>J394 * ( Baseline!D$89 * Baseline!B$11 )</f>
        <v>0.03904359443</v>
      </c>
      <c r="AC394" s="85">
        <f>K394 * ( Baseline!F$89 * Baseline!B$16 )</f>
        <v>0.0005727764705</v>
      </c>
      <c r="AD394" s="85">
        <f>L394 * ( Baseline!F$89 * Baseline!B$16 )</f>
        <v>0.0005930202003</v>
      </c>
      <c r="AE394" s="86">
        <f t="shared" si="2"/>
        <v>0.04269632314</v>
      </c>
      <c r="AF394" s="86">
        <f>M394 * ( Baseline!B$89 * Baseline!B$7 )</f>
        <v>0.002094128357</v>
      </c>
      <c r="AG394" s="86">
        <f>N394 * ( Baseline!D$89 * Baseline!B$11 )</f>
        <v>0.0003041844237</v>
      </c>
      <c r="AH394" s="86">
        <f>O394 * ( Baseline!F$89 * Baseline!B$16 )</f>
        <v>0.05520286043</v>
      </c>
      <c r="AI394" s="86">
        <f>P394 * ( Baseline!H$89 * Baseline!B$18 )</f>
        <v>0.0006880299855</v>
      </c>
      <c r="AJ394" s="86">
        <f t="shared" si="3"/>
        <v>0.0582892032</v>
      </c>
      <c r="AK394" s="86">
        <f>Q394 * ( Baseline!B$89 * Baseline!B$7 )</f>
        <v>0.00003968604884</v>
      </c>
      <c r="AL394" s="86">
        <f>R394 * ( Baseline!D$89 * Baseline!B$11 )</f>
        <v>0.0003149352621</v>
      </c>
      <c r="AM394" s="86">
        <f>S394 * ( Baseline!F$89 * Baseline!B$16 )</f>
        <v>0.00006795668566</v>
      </c>
      <c r="AN394" s="86">
        <f>T394 * ( Baseline!H$89 * Baseline!B$18 )</f>
        <v>0.03466347689</v>
      </c>
      <c r="AO394" s="86">
        <f t="shared" si="4"/>
        <v>0.03508605489</v>
      </c>
      <c r="AP394" s="62"/>
      <c r="AQ394" s="86">
        <f>V394 * ( (1-Baseline!B$90-Baseline!B$89) + (1-B394)*Baseline!B$90 )</f>
        <v>0.1052049386</v>
      </c>
      <c r="AR394" s="86">
        <f>W394 * ( (1-Baseline!B$90-Baseline!B$89) + (1-B394)*Baseline!B$90 )</f>
        <v>0.002097607471</v>
      </c>
      <c r="AS394" s="86">
        <f>X394 * ( (1-Baseline!B$90-Baseline!B$89) + (1-B394)*Baseline!B$90 )</f>
        <v>0.003325919993</v>
      </c>
      <c r="AT394" s="86">
        <f>Y394 * ( (1-Baseline!B$90-Baseline!B$89) + (1-B394)*Baseline!B$90 )</f>
        <v>0.000638148186</v>
      </c>
      <c r="AU394" s="86">
        <f t="shared" si="5"/>
        <v>0.1112666142</v>
      </c>
      <c r="AV394" s="86">
        <f>AA394 * ( (1-Baseline!D$90-Baseline!D$89) + (1-B394)*Baseline!D$90 )</f>
        <v>0.001834570079</v>
      </c>
      <c r="AW394" s="86">
        <f>AB394 * ( (1-Baseline!D$90-Baseline!D$89) + (1-B394)*Baseline!D$90 )</f>
        <v>0.02880183648</v>
      </c>
      <c r="AX394" s="86">
        <f>AC394 * ( (1-Baseline!D$90-Baseline!D$89) + (1-B394)*Baseline!D$90 )</f>
        <v>0.0004225280608</v>
      </c>
      <c r="AY394" s="86">
        <f>AD394 * ( (1-Baseline!D$90-Baseline!D$89) + (1-B394)*Baseline!D$90 )</f>
        <v>0.0004374615372</v>
      </c>
      <c r="AZ394" s="86">
        <f t="shared" si="6"/>
        <v>0.03149639615</v>
      </c>
      <c r="BA394" s="86">
        <f>AF394 * ( (1-Baseline!F$90-Baseline!F$89) + (1-Baseline!B$36)*Baseline!F$90 )</f>
        <v>0.001507001778</v>
      </c>
      <c r="BB394" s="86">
        <f>AG394 * ( (1-Baseline!F$90-Baseline!F$89) + (1-Baseline!B$36)*Baseline!F$90 )</f>
        <v>0.0002189008452</v>
      </c>
      <c r="BC394" s="86">
        <f>AH394 * ( (1-Baseline!F$90-Baseline!F$89) + (1-Baseline!B$36)*Baseline!F$90 )</f>
        <v>0.03972574486</v>
      </c>
      <c r="BD394" s="86">
        <f>AI394 * ( (1-Baseline!F$90-Baseline!F$89) + (1-Baseline!B$36)*Baseline!F$90 )</f>
        <v>0.0004951283945</v>
      </c>
      <c r="BE394" s="86">
        <f t="shared" si="7"/>
        <v>0.04194677587</v>
      </c>
      <c r="BF394" s="86">
        <f>AK394 * ( (1-Baseline!H$90-Baseline!H$89) + (1-Baseline!B$36)*Baseline!H$90 )</f>
        <v>0.00003144405022</v>
      </c>
      <c r="BG394" s="86">
        <f>AL394 * ( (1-Baseline!H$90-Baseline!H$89) + (1-Baseline!B$36)*Baseline!H$90 )</f>
        <v>0.0002495295069</v>
      </c>
      <c r="BH394" s="86">
        <f>AM394 * ( (1-Baseline!H$90-Baseline!H$89) + (1-Baseline!B$36)*Baseline!H$90 )</f>
        <v>0.00005384344118</v>
      </c>
      <c r="BI394" s="86">
        <f>AN394 * ( (1-Baseline!H$90-Baseline!H$89) + (1-Baseline!B$36)*Baseline!H$90 )</f>
        <v>0.02746456601</v>
      </c>
      <c r="BJ394" s="86">
        <f t="shared" si="8"/>
        <v>0.02779938301</v>
      </c>
      <c r="BK394" s="62"/>
      <c r="BL394" s="86">
        <f t="shared" si="19"/>
        <v>0.9455211638</v>
      </c>
      <c r="BM394" s="86">
        <f t="shared" si="20"/>
        <v>0.01885208322</v>
      </c>
      <c r="BN394" s="86">
        <f t="shared" si="21"/>
        <v>0.02989144603</v>
      </c>
      <c r="BO394" s="86">
        <f t="shared" si="22"/>
        <v>0.005735306952</v>
      </c>
      <c r="BP394" s="86">
        <f t="shared" si="9"/>
        <v>1</v>
      </c>
      <c r="BQ394" s="86">
        <f t="shared" si="23"/>
        <v>0.05824698388</v>
      </c>
      <c r="BR394" s="86">
        <f t="shared" si="24"/>
        <v>0.9144486352</v>
      </c>
      <c r="BS394" s="86">
        <f t="shared" si="25"/>
        <v>0.01341512403</v>
      </c>
      <c r="BT394" s="86">
        <f t="shared" si="26"/>
        <v>0.01388925689</v>
      </c>
      <c r="BU394" s="86">
        <f t="shared" si="10"/>
        <v>1</v>
      </c>
      <c r="BV394" s="86">
        <f t="shared" si="27"/>
        <v>0.03592652227</v>
      </c>
      <c r="BW394" s="86">
        <f t="shared" si="28"/>
        <v>0.005218538031</v>
      </c>
      <c r="BX394" s="86">
        <f t="shared" si="29"/>
        <v>0.9470512102</v>
      </c>
      <c r="BY394" s="86">
        <f t="shared" si="30"/>
        <v>0.01180372947</v>
      </c>
      <c r="BZ394" s="86">
        <f t="shared" si="11"/>
        <v>1</v>
      </c>
      <c r="CA394" s="86">
        <f t="shared" si="31"/>
        <v>0.001131106047</v>
      </c>
      <c r="CB394" s="86">
        <f t="shared" si="32"/>
        <v>0.008976080757</v>
      </c>
      <c r="CC394" s="86">
        <f t="shared" si="33"/>
        <v>0.001936857418</v>
      </c>
      <c r="CD394" s="86">
        <f t="shared" si="34"/>
        <v>0.9879559558</v>
      </c>
      <c r="CE394" s="86">
        <f t="shared" si="12"/>
        <v>1</v>
      </c>
      <c r="CF394" s="62"/>
      <c r="CG394" s="86">
        <f t="shared" si="35"/>
        <v>0.9455211638</v>
      </c>
      <c r="CH394" s="86">
        <f t="shared" si="36"/>
        <v>0.01885208322</v>
      </c>
      <c r="CI394" s="86">
        <f t="shared" si="37"/>
        <v>0.02989144603</v>
      </c>
      <c r="CJ394" s="86">
        <f t="shared" si="38"/>
        <v>0.005735306952</v>
      </c>
      <c r="CK394" s="86">
        <f t="shared" si="13"/>
        <v>1</v>
      </c>
      <c r="CL394" s="86">
        <f t="shared" si="39"/>
        <v>0.05824698388</v>
      </c>
      <c r="CM394" s="86">
        <f t="shared" si="40"/>
        <v>0.9144486352</v>
      </c>
      <c r="CN394" s="86">
        <f t="shared" si="41"/>
        <v>0.01341512403</v>
      </c>
      <c r="CO394" s="86">
        <f t="shared" si="42"/>
        <v>0.01388925689</v>
      </c>
      <c r="CP394" s="86">
        <f t="shared" si="14"/>
        <v>1</v>
      </c>
      <c r="CQ394" s="86">
        <f t="shared" si="43"/>
        <v>0.03592652227</v>
      </c>
      <c r="CR394" s="86">
        <f t="shared" si="44"/>
        <v>0.005218538031</v>
      </c>
      <c r="CS394" s="86">
        <f t="shared" si="45"/>
        <v>0.9470512102</v>
      </c>
      <c r="CT394" s="86">
        <f t="shared" si="46"/>
        <v>0.01180372947</v>
      </c>
      <c r="CU394" s="86">
        <f t="shared" si="15"/>
        <v>1</v>
      </c>
      <c r="CV394" s="86">
        <f t="shared" si="47"/>
        <v>0.001131106047</v>
      </c>
      <c r="CW394" s="86">
        <f t="shared" si="48"/>
        <v>0.008976080757</v>
      </c>
      <c r="CX394" s="86">
        <f t="shared" si="49"/>
        <v>0.001936857418</v>
      </c>
      <c r="CY394" s="86">
        <f t="shared" si="50"/>
        <v>0.9879559558</v>
      </c>
      <c r="CZ394" s="86">
        <f t="shared" si="16"/>
        <v>1</v>
      </c>
      <c r="DA394" s="62"/>
      <c r="DB394" s="86">
        <f>(AQ394*Baseline!B$7 + AV394*Baseline!B$11 + BA394*Baseline!B$16 + BF394*Baseline!B$18)</f>
        <v>61447.32081</v>
      </c>
      <c r="DC394" s="86">
        <f>(AR394*Baseline!B$7 + AW394*Baseline!B$11 + BB394*Baseline!B$16 + BG394*Baseline!B$18)</f>
        <v>74943.9524</v>
      </c>
      <c r="DD394" s="86">
        <f>(AS394*Baseline!B$7 + AX394*Baseline!B$11 + BC394*Baseline!B$16 + BH394*Baseline!B$18)</f>
        <v>138073.5337</v>
      </c>
      <c r="DE394" s="86">
        <f>(AT394*Baseline!B$7 + AY394*Baseline!B$11 + BD394*Baseline!B$16 + BI394*Baseline!B$18)</f>
        <v>1260531.325</v>
      </c>
      <c r="DF394" s="86">
        <f t="shared" si="17"/>
        <v>1534996.132</v>
      </c>
      <c r="DG394" s="62"/>
      <c r="DH394" s="86">
        <f t="shared" si="51"/>
        <v>0.04003092877</v>
      </c>
      <c r="DI394" s="86">
        <f t="shared" si="52"/>
        <v>0.04882354481</v>
      </c>
      <c r="DJ394" s="86">
        <f t="shared" si="53"/>
        <v>0.08995041152</v>
      </c>
      <c r="DK394" s="86">
        <f t="shared" si="54"/>
        <v>0.8211951149</v>
      </c>
      <c r="DL394" s="86">
        <f t="shared" si="18"/>
        <v>1</v>
      </c>
      <c r="DM394" s="62"/>
      <c r="DN394" s="86">
        <f>DH394 / (Baseline!B$7/Baseline!B$17)</f>
        <v>4.27303835</v>
      </c>
      <c r="DO394" s="86">
        <f>DI394 / (Baseline!B$11/Baseline!B$17)</f>
        <v>1.17862374</v>
      </c>
      <c r="DP394" s="86">
        <f>DJ394 / (Baseline!B$16/Baseline!B$17)</f>
        <v>1.390005694</v>
      </c>
      <c r="DQ394" s="86">
        <f>DK394 / (Baseline!B$18/Baseline!B$17)</f>
        <v>0.9284335743</v>
      </c>
      <c r="DR394" s="62"/>
      <c r="DS394" s="86">
        <f>DH394 / Baseline!H$117</f>
        <v>1.601521917</v>
      </c>
      <c r="DT394" s="86">
        <f>DI394 / Baseline!H$118</f>
        <v>1.099020544</v>
      </c>
      <c r="DU394" s="86">
        <f>DJ394 / Baseline!H$119</f>
        <v>1.075304492</v>
      </c>
      <c r="DV394" s="86">
        <f>DK394 / Baseline!H$120</f>
        <v>0.9696153588</v>
      </c>
      <c r="DW394" s="87"/>
      <c r="DX394" s="86">
        <f>(AU394*Baseline!B$34)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0.02921952338</v>
      </c>
      <c r="DY394" s="86">
        <f>(AZ394*Baseline!B$34) + (Baseline!D$90*(1-Baseline!D$91)*Baseline!B$35) + (Baseline!D$90*Baseline!D$91*((1-Baseline!D$92)*Baseline!B$40 + Baseline!D$92*Baseline!B$41))</f>
        <v>0.01113802742</v>
      </c>
      <c r="DZ394" s="86">
        <f>(BE394*Baseline!B$34) + (Baseline!F$90*(1-Baseline!F$91)*Baseline!B$35) + (Baseline!F$90*Baseline!F$91*((1-Baseline!F$92)*Baseline!B$40 + Baseline!F$92*Baseline!B$41))</f>
        <v>0.01402265638</v>
      </c>
      <c r="EA394" s="86">
        <f>(BJ394*Baseline!B$34) + (Baseline!H$90*(1-Baseline!H$91)*Baseline!B$35) + (Baseline!H$90*Baseline!H$91*((1-Baseline!H$92)*Baseline!B$40 + Baseline!H$92*Baseline!B$41))</f>
        <v>0.009314907451</v>
      </c>
      <c r="EB394" s="86">
        <f>( DX394*Baseline!B$7 + DY394*Baseline!B$11 + DZ394*Baseline!B$16 + EA394*Baseline!B$18 ) / Baseline!B$17</f>
        <v>0.009881549406</v>
      </c>
    </row>
    <row r="395">
      <c r="A395" s="73" t="s">
        <v>571</v>
      </c>
      <c r="B395" s="85">
        <f>MIN( MAX( NORMINV( MCrands!B395, (B$5+B$4)/2, (B$5-B$4)/3.29 ), 0 ), 1 )</f>
        <v>0.4467186256</v>
      </c>
      <c r="C395" s="85">
        <f>MAX( NORMINV( MCrands!C395, (C$5+C$4)/2, (C$5-C$4)/3.29 ), 0 )</f>
        <v>2.98540063</v>
      </c>
      <c r="D395" s="83"/>
      <c r="E395" s="84">
        <f>Baseline!B$33 * (C395 * Baseline!B$68*Baseline!B$68/Baseline!B$75 + Baseline!B$46 * Baseline!B$54*Baseline!B$54/Baseline!B$76 + Baseline!B$47 * Baseline!B$55*Baseline!B$55/Baseline!B$77 + Baseline!B$56*Baseline!B$56/Baseline!B$78)</f>
        <v>0.0000211861992</v>
      </c>
      <c r="F395" s="84">
        <f>Baseline!B$33 * (C395 * Baseline!B$68*Baseline!B$59/Baseline!B$75 + Baseline!B$46 * Baseline!B$54*Baseline!B$69/Baseline!B$76 + Baseline!B$47 * Baseline!B$55*Baseline!B$57/Baseline!B$77 + Baseline!B$56*Baseline!B$58/Baseline!B$78)</f>
        <v>0.0000002395846279</v>
      </c>
      <c r="G395" s="85">
        <f>Baseline!B$33 * (C395 * Baseline!B$68*Baseline!B$60/Baseline!B$75 + Baseline!B$46 * Baseline!B$54*Baseline!B$61/Baseline!B$76 + Baseline!B$47 * Baseline!B$55*Baseline!B$70/Baseline!B$77 + Baseline!B$56*Baseline!B$62/Baseline!B$78)</f>
        <v>0.0000002016988316</v>
      </c>
      <c r="H395" s="84">
        <f>Baseline!B$33 * (C395 * Baseline!B$68*Baseline!B$63/Baseline!B$75 + Baseline!B$46 * Baseline!B$54*Baseline!B$64/Baseline!B$76 + Baseline!B$47 * Baseline!B$55*Baseline!B$65/Baseline!B$77 + Baseline!B$56*Baseline!B$71/Baseline!B$78)</f>
        <v>0.000000003816979525</v>
      </c>
      <c r="I395" s="84">
        <f>Baseline!B$33 * (C395 * Baseline!B$59*Baseline!B$68/Baseline!B$75 + Baseline!B$46 * Baseline!B$69*Baseline!B$54/Baseline!B$76 + Baseline!B$47 * Baseline!B$57*Baseline!B$55/Baseline!B$77 + Baseline!B$58*Baseline!B$56/Baseline!B$78)</f>
        <v>0.0000002395846279</v>
      </c>
      <c r="J395" s="85">
        <f>Baseline!B$33 * (C395 * Baseline!B$59*Baseline!B$59/Baseline!B$75 + Baseline!B$46 * Baseline!B$69*Baseline!B$69/Baseline!B$76 + Baseline!B$47 * Baseline!B$57*Baseline!B$57/Baseline!B$77 + Baseline!B$58*Baseline!B$58/Baseline!B$78)</f>
        <v>0.000002116574516</v>
      </c>
      <c r="K395" s="84">
        <f>Baseline!B$33 * (C395 * Baseline!B$59*Baseline!B$60/Baseline!B$75 + Baseline!B$46 * Baseline!B$69*Baseline!B$61/Baseline!B$76 + Baseline!B$47 * Baseline!B$57*Baseline!B$70/Baseline!B$77 + Baseline!B$58*Baseline!B$62/Baseline!B$78)</f>
        <v>0.00000001648999271</v>
      </c>
      <c r="L395" s="85">
        <f>Baseline!B$33 * (C395 * Baseline!B$59*Baseline!B$63/Baseline!B$75 + Baseline!B$46 * Baseline!B$69*Baseline!B$64/Baseline!B$76 + Baseline!B$47 * Baseline!B$57*Baseline!B$65/Baseline!B$77 + Baseline!B$58*Baseline!B$71/Baseline!B$78)</f>
        <v>0.00000001707281104</v>
      </c>
      <c r="M395" s="84">
        <f>Baseline!B$33 * (C395 * Baseline!B$60*Baseline!B$68/Baseline!B$75 + Baseline!B$46 * Baseline!B$61*Baseline!B$54/Baseline!B$76 + Baseline!B$47 * Baseline!B$70*Baseline!B$55/Baseline!B$77 + Baseline!B$62*Baseline!B$56/Baseline!B$78)</f>
        <v>0.0000002016988316</v>
      </c>
      <c r="N395" s="85">
        <f>Baseline!B$33 * (C395 * Baseline!B$60*Baseline!B$59/Baseline!B$75 + Baseline!B$46 * Baseline!B$61*Baseline!B$69/Baseline!B$76 + Baseline!B$47 * Baseline!B$70*Baseline!B$57/Baseline!B$77 + Baseline!B$62*Baseline!B$58/Baseline!B$78)</f>
        <v>0.00000001648999271</v>
      </c>
      <c r="O395" s="85">
        <f>Baseline!B$33 * (C395 * Baseline!B$60*Baseline!B$60/Baseline!B$75 + Baseline!B$46 * Baseline!B$61*Baseline!B$61/Baseline!B$76 + Baseline!B$47 * Baseline!B$70*Baseline!B$70/Baseline!B$77 + Baseline!B$62*Baseline!B$62/Baseline!B$78)</f>
        <v>0.000001589268035</v>
      </c>
      <c r="P395" s="84">
        <f>Baseline!B$33 * (C395 * Baseline!B$60*Baseline!B$63/Baseline!B$75 + Baseline!B$46 * Baseline!B$61*Baseline!B$64/Baseline!B$76 + Baseline!B$47 * Baseline!B$70*Baseline!B$65/Baseline!B$77 + Baseline!B$62*Baseline!B$71/Baseline!B$78)</f>
        <v>0.000000001956442935</v>
      </c>
      <c r="Q395" s="84">
        <f>Baseline!B$33 * (C395 * Baseline!B$63*Baseline!B$68/Baseline!B$75 + Baseline!B$46 * Baseline!B$64*Baseline!B$54/Baseline!B$76 + Baseline!B$47 * Baseline!B$65*Baseline!B$55/Baseline!B$77 + Baseline!B$71*Baseline!B$56/Baseline!B$78)</f>
        <v>0.000000003816979525</v>
      </c>
      <c r="R395" s="84">
        <f>Baseline!B$33 * (C395 * Baseline!B$63*Baseline!B$59/Baseline!B$75 + Baseline!B$46 * Baseline!B$64*Baseline!B$69/Baseline!B$76 + Baseline!B$47 * Baseline!B$65*Baseline!B$57/Baseline!B$77 + Baseline!B$71*Baseline!B$58/Baseline!B$78)</f>
        <v>0.00000001707281104</v>
      </c>
      <c r="S395" s="84">
        <f>Baseline!B$33 * (C395 * Baseline!B$63*Baseline!B$60/Baseline!B$75 + Baseline!B$46 * Baseline!B$64*Baseline!B$61/Baseline!B$76 + Baseline!B$47 * Baseline!B$65*Baseline!B$70/Baseline!B$77 + Baseline!B$71*Baseline!B$62/Baseline!B$78)</f>
        <v>0.000000001956442935</v>
      </c>
      <c r="T395" s="84">
        <f>Baseline!B$33 * (C395 * Baseline!B$63*Baseline!B$63/Baseline!B$75 + Baseline!B$46 * Baseline!B$64*Baseline!B$64/Baseline!B$76 + Baseline!B$47 * Baseline!B$65*Baseline!B$65/Baseline!B$77 + Baseline!B$71*Baseline!B$71/Baseline!B$78)</f>
        <v>0.00000009856722233</v>
      </c>
      <c r="U395" s="83"/>
      <c r="V395" s="84">
        <f>E395 * ( Baseline!B$89 * Baseline!B$7 )</f>
        <v>0.2198915615</v>
      </c>
      <c r="W395" s="84">
        <f>F395 * ( Baseline!D$89 * Baseline!B$11 )</f>
        <v>0.004419520763</v>
      </c>
      <c r="X395" s="84">
        <f>G395 * ( Baseline!F$89 * Baseline!B$16 )</f>
        <v>0.007005962509</v>
      </c>
      <c r="Y395" s="84">
        <f>H395 * ( Baseline!H$89 * Baseline!B$18 )</f>
        <v>0.001342330423</v>
      </c>
      <c r="Z395" s="86">
        <f t="shared" si="1"/>
        <v>0.2326593752</v>
      </c>
      <c r="AA395" s="84">
        <f>I395 * ( Baseline!B$89 * Baseline!B$7 )</f>
        <v>0.002486648853</v>
      </c>
      <c r="AB395" s="85">
        <f>J395 * ( Baseline!D$89 * Baseline!B$11 )</f>
        <v>0.03904359435</v>
      </c>
      <c r="AC395" s="85">
        <f>K395 * ( Baseline!F$89 * Baseline!B$16 )</f>
        <v>0.0005727761026</v>
      </c>
      <c r="AD395" s="85">
        <f>L395 * ( Baseline!F$89 * Baseline!B$16 )</f>
        <v>0.0005930201635</v>
      </c>
      <c r="AE395" s="86">
        <f t="shared" si="2"/>
        <v>0.04269603946</v>
      </c>
      <c r="AF395" s="86">
        <f>M395 * ( Baseline!B$89 * Baseline!B$7 )</f>
        <v>0.002093432173</v>
      </c>
      <c r="AG395" s="86">
        <f>N395 * ( Baseline!D$89 * Baseline!B$11 )</f>
        <v>0.0003041842283</v>
      </c>
      <c r="AH395" s="86">
        <f>O395 * ( Baseline!F$89 * Baseline!B$16 )</f>
        <v>0.05520285953</v>
      </c>
      <c r="AI395" s="86">
        <f>P395 * ( Baseline!H$89 * Baseline!B$18 )</f>
        <v>0.0006880290699</v>
      </c>
      <c r="AJ395" s="86">
        <f t="shared" si="3"/>
        <v>0.058288505</v>
      </c>
      <c r="AK395" s="86">
        <f>Q395 * ( Baseline!B$89 * Baseline!B$7 )</f>
        <v>0.00003961643049</v>
      </c>
      <c r="AL395" s="86">
        <f>R395 * ( Baseline!D$89 * Baseline!B$11 )</f>
        <v>0.0003149352426</v>
      </c>
      <c r="AM395" s="86">
        <f>S395 * ( Baseline!F$89 * Baseline!B$16 )</f>
        <v>0.00006795659522</v>
      </c>
      <c r="AN395" s="86">
        <f>T395 * ( Baseline!H$89 * Baseline!B$18 )</f>
        <v>0.0346634768</v>
      </c>
      <c r="AO395" s="86">
        <f t="shared" si="4"/>
        <v>0.03508598507</v>
      </c>
      <c r="AP395" s="62"/>
      <c r="AQ395" s="86">
        <f>V395 * ( (1-Baseline!B$90-Baseline!B$89) + (1-B395)*Baseline!B$90 )</f>
        <v>0.1277614881</v>
      </c>
      <c r="AR395" s="86">
        <f>W395 * ( (1-Baseline!B$90-Baseline!B$89) + (1-B395)*Baseline!B$90 )</f>
        <v>0.002567831824</v>
      </c>
      <c r="AS395" s="86">
        <f>X395 * ( (1-Baseline!B$90-Baseline!B$89) + (1-B395)*Baseline!B$90 )</f>
        <v>0.004070607302</v>
      </c>
      <c r="AT395" s="86">
        <f>Y395 * ( (1-Baseline!B$90-Baseline!B$89) + (1-B395)*Baseline!B$90 )</f>
        <v>0.0007799213902</v>
      </c>
      <c r="AU395" s="86">
        <f t="shared" si="5"/>
        <v>0.1351798486</v>
      </c>
      <c r="AV395" s="86">
        <f>AA395 * ( (1-Baseline!D$90-Baseline!D$89) + (1-B395)*Baseline!D$90 )</f>
        <v>0.001967606798</v>
      </c>
      <c r="AW395" s="86">
        <f>AB395 * ( (1-Baseline!D$90-Baseline!D$89) + (1-B395)*Baseline!D$90 )</f>
        <v>0.0308939646</v>
      </c>
      <c r="AX395" s="86">
        <f>AC395 * ( (1-Baseline!D$90-Baseline!D$89) + (1-B395)*Baseline!D$90 )</f>
        <v>0.0004532196622</v>
      </c>
      <c r="AY395" s="86">
        <f>AD395 * ( (1-Baseline!D$90-Baseline!D$89) + (1-B395)*Baseline!D$90 )</f>
        <v>0.000469238149</v>
      </c>
      <c r="AZ395" s="86">
        <f t="shared" si="6"/>
        <v>0.03378402921</v>
      </c>
      <c r="BA395" s="86">
        <f>AF395 * ( (1-Baseline!F$90-Baseline!F$89) + (1-Baseline!B$36)*Baseline!F$90 )</f>
        <v>0.001506500782</v>
      </c>
      <c r="BB395" s="86">
        <f>AG395 * ( (1-Baseline!F$90-Baseline!F$89) + (1-Baseline!B$36)*Baseline!F$90 )</f>
        <v>0.0002189007046</v>
      </c>
      <c r="BC395" s="86">
        <f>AH395 * ( (1-Baseline!F$90-Baseline!F$89) + (1-Baseline!B$36)*Baseline!F$90 )</f>
        <v>0.03972574421</v>
      </c>
      <c r="BD395" s="86">
        <f>AI395 * ( (1-Baseline!F$90-Baseline!F$89) + (1-Baseline!B$36)*Baseline!F$90 )</f>
        <v>0.0004951277356</v>
      </c>
      <c r="BE395" s="86">
        <f t="shared" si="7"/>
        <v>0.04194627343</v>
      </c>
      <c r="BF395" s="86">
        <f>AK395 * ( (1-Baseline!H$90-Baseline!H$89) + (1-Baseline!B$36)*Baseline!H$90 )</f>
        <v>0.00003138889021</v>
      </c>
      <c r="BG395" s="86">
        <f>AL395 * ( (1-Baseline!H$90-Baseline!H$89) + (1-Baseline!B$36)*Baseline!H$90 )</f>
        <v>0.0002495294914</v>
      </c>
      <c r="BH395" s="86">
        <f>AM395 * ( (1-Baseline!H$90-Baseline!H$89) + (1-Baseline!B$36)*Baseline!H$90 )</f>
        <v>0.00005384336953</v>
      </c>
      <c r="BI395" s="86">
        <f>AN395 * ( (1-Baseline!H$90-Baseline!H$89) + (1-Baseline!B$36)*Baseline!H$90 )</f>
        <v>0.02746456594</v>
      </c>
      <c r="BJ395" s="86">
        <f t="shared" si="8"/>
        <v>0.02779932769</v>
      </c>
      <c r="BK395" s="62"/>
      <c r="BL395" s="86">
        <f t="shared" si="19"/>
        <v>0.9451222901</v>
      </c>
      <c r="BM395" s="86">
        <f t="shared" si="20"/>
        <v>0.01899567022</v>
      </c>
      <c r="BN395" s="86">
        <f t="shared" si="21"/>
        <v>0.03011253041</v>
      </c>
      <c r="BO395" s="86">
        <f t="shared" si="22"/>
        <v>0.005769509274</v>
      </c>
      <c r="BP395" s="86">
        <f t="shared" si="9"/>
        <v>1</v>
      </c>
      <c r="BQ395" s="86">
        <f t="shared" si="23"/>
        <v>0.05824073811</v>
      </c>
      <c r="BR395" s="86">
        <f t="shared" si="24"/>
        <v>0.914454709</v>
      </c>
      <c r="BS395" s="86">
        <f t="shared" si="25"/>
        <v>0.01341520454</v>
      </c>
      <c r="BT395" s="86">
        <f t="shared" si="26"/>
        <v>0.01388934831</v>
      </c>
      <c r="BU395" s="86">
        <f t="shared" si="10"/>
        <v>1</v>
      </c>
      <c r="BV395" s="86">
        <f t="shared" si="27"/>
        <v>0.03591500886</v>
      </c>
      <c r="BW395" s="86">
        <f t="shared" si="28"/>
        <v>0.005218597189</v>
      </c>
      <c r="BX395" s="86">
        <f t="shared" si="29"/>
        <v>0.9470625388</v>
      </c>
      <c r="BY395" s="86">
        <f t="shared" si="30"/>
        <v>0.01180385515</v>
      </c>
      <c r="BZ395" s="86">
        <f t="shared" si="11"/>
        <v>1</v>
      </c>
      <c r="CA395" s="86">
        <f t="shared" si="31"/>
        <v>0.001129124077</v>
      </c>
      <c r="CB395" s="86">
        <f t="shared" si="32"/>
        <v>0.008976098063</v>
      </c>
      <c r="CC395" s="86">
        <f t="shared" si="33"/>
        <v>0.001936858694</v>
      </c>
      <c r="CD395" s="86">
        <f t="shared" si="34"/>
        <v>0.9879579192</v>
      </c>
      <c r="CE395" s="86">
        <f t="shared" si="12"/>
        <v>1</v>
      </c>
      <c r="CF395" s="62"/>
      <c r="CG395" s="86">
        <f t="shared" si="35"/>
        <v>0.9451222901</v>
      </c>
      <c r="CH395" s="86">
        <f t="shared" si="36"/>
        <v>0.01899567022</v>
      </c>
      <c r="CI395" s="86">
        <f t="shared" si="37"/>
        <v>0.03011253041</v>
      </c>
      <c r="CJ395" s="86">
        <f t="shared" si="38"/>
        <v>0.005769509274</v>
      </c>
      <c r="CK395" s="86">
        <f t="shared" si="13"/>
        <v>1</v>
      </c>
      <c r="CL395" s="86">
        <f t="shared" si="39"/>
        <v>0.05824073811</v>
      </c>
      <c r="CM395" s="86">
        <f t="shared" si="40"/>
        <v>0.914454709</v>
      </c>
      <c r="CN395" s="86">
        <f t="shared" si="41"/>
        <v>0.01341520454</v>
      </c>
      <c r="CO395" s="86">
        <f t="shared" si="42"/>
        <v>0.01388934831</v>
      </c>
      <c r="CP395" s="86">
        <f t="shared" si="14"/>
        <v>1</v>
      </c>
      <c r="CQ395" s="86">
        <f t="shared" si="43"/>
        <v>0.03591500886</v>
      </c>
      <c r="CR395" s="86">
        <f t="shared" si="44"/>
        <v>0.005218597189</v>
      </c>
      <c r="CS395" s="86">
        <f t="shared" si="45"/>
        <v>0.9470625388</v>
      </c>
      <c r="CT395" s="86">
        <f t="shared" si="46"/>
        <v>0.01180385515</v>
      </c>
      <c r="CU395" s="86">
        <f t="shared" si="15"/>
        <v>1</v>
      </c>
      <c r="CV395" s="86">
        <f t="shared" si="47"/>
        <v>0.001129124077</v>
      </c>
      <c r="CW395" s="86">
        <f t="shared" si="48"/>
        <v>0.008976098063</v>
      </c>
      <c r="CX395" s="86">
        <f t="shared" si="49"/>
        <v>0.001936858694</v>
      </c>
      <c r="CY395" s="86">
        <f t="shared" si="50"/>
        <v>0.9879579192</v>
      </c>
      <c r="CZ395" s="86">
        <f t="shared" si="16"/>
        <v>1</v>
      </c>
      <c r="DA395" s="62"/>
      <c r="DB395" s="86">
        <f>(AQ395*Baseline!B$7 + AV395*Baseline!B$11 + BA395*Baseline!B$16 + BF395*Baseline!B$18)</f>
        <v>72668.34751</v>
      </c>
      <c r="DC395" s="86">
        <f>(AR395*Baseline!B$7 + AW395*Baseline!B$11 + BB395*Baseline!B$16 + BG395*Baseline!B$18)</f>
        <v>79658.69178</v>
      </c>
      <c r="DD395" s="86">
        <f>(AS395*Baseline!B$7 + AX395*Baseline!B$11 + BC395*Baseline!B$16 + BH395*Baseline!B$18)</f>
        <v>138500.5214</v>
      </c>
      <c r="DE395" s="86">
        <f>(AT395*Baseline!B$7 + AY395*Baseline!B$11 + BD395*Baseline!B$16 + BI395*Baseline!B$18)</f>
        <v>1260668.226</v>
      </c>
      <c r="DF395" s="86">
        <f t="shared" si="17"/>
        <v>1551495.786</v>
      </c>
      <c r="DG395" s="62"/>
      <c r="DH395" s="86">
        <f t="shared" si="51"/>
        <v>0.04683760546</v>
      </c>
      <c r="DI395" s="86">
        <f t="shared" si="52"/>
        <v>0.05134315702</v>
      </c>
      <c r="DJ395" s="86">
        <f t="shared" si="53"/>
        <v>0.08926902838</v>
      </c>
      <c r="DK395" s="86">
        <f t="shared" si="54"/>
        <v>0.8125502091</v>
      </c>
      <c r="DL395" s="86">
        <f t="shared" si="18"/>
        <v>1</v>
      </c>
      <c r="DM395" s="62"/>
      <c r="DN395" s="86">
        <f>DH395 / (Baseline!B$7/Baseline!B$17)</f>
        <v>4.999606316</v>
      </c>
      <c r="DO395" s="86">
        <f>DI395 / (Baseline!B$11/Baseline!B$17)</f>
        <v>1.239448385</v>
      </c>
      <c r="DP395" s="86">
        <f>DJ395 / (Baseline!B$16/Baseline!B$17)</f>
        <v>1.379476266</v>
      </c>
      <c r="DQ395" s="86">
        <f>DK395 / (Baseline!B$18/Baseline!B$17)</f>
        <v>0.9186597451</v>
      </c>
      <c r="DR395" s="62"/>
      <c r="DS395" s="86">
        <f>DH395 / Baseline!H$117</f>
        <v>1.873837404</v>
      </c>
      <c r="DT395" s="86">
        <f>DI395 / Baseline!H$118</f>
        <v>1.155737147</v>
      </c>
      <c r="DU395" s="86">
        <f>DJ395 / Baseline!H$119</f>
        <v>1.067158955</v>
      </c>
      <c r="DV395" s="86">
        <f>DK395 / Baseline!H$120</f>
        <v>0.9594079998</v>
      </c>
      <c r="DW395" s="87"/>
      <c r="DX395" s="86">
        <f>(AU395*Baseline!B$34)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0.03280650854</v>
      </c>
      <c r="DY395" s="86">
        <f>(AZ395*Baseline!B$34) + (Baseline!D$90*(1-Baseline!D$91)*Baseline!B$35) + (Baseline!D$90*Baseline!D$91*((1-Baseline!D$92)*Baseline!B$40 + Baseline!D$92*Baseline!B$41))</f>
        <v>0.01148117238</v>
      </c>
      <c r="DZ395" s="86">
        <f>(BE395*Baseline!B$34) + (Baseline!F$90*(1-Baseline!F$91)*Baseline!B$35) + (Baseline!F$90*Baseline!F$91*((1-Baseline!F$92)*Baseline!B$40 + Baseline!F$92*Baseline!B$41))</f>
        <v>0.01402258101</v>
      </c>
      <c r="EA395" s="86">
        <f>(BJ395*Baseline!B$34) + (Baseline!H$90*(1-Baseline!H$91)*Baseline!B$35) + (Baseline!H$90*Baseline!H$91*((1-Baseline!H$92)*Baseline!B$40 + Baseline!H$92*Baseline!B$41))</f>
        <v>0.009314899153</v>
      </c>
      <c r="EB395" s="86">
        <f>( DX395*Baseline!B$7 + DY395*Baseline!B$11 + DZ395*Baseline!B$16 + EA395*Baseline!B$18 ) / Baseline!B$17</f>
        <v>0.0099293555</v>
      </c>
    </row>
    <row r="396">
      <c r="A396" s="73" t="s">
        <v>572</v>
      </c>
      <c r="B396" s="85">
        <f>MIN( MAX( NORMINV( MCrands!B396, (B$5+B$4)/2, (B$5-B$4)/3.29 ), 0 ), 1 )</f>
        <v>0.3764337447</v>
      </c>
      <c r="C396" s="85">
        <f>MAX( NORMINV( MCrands!C396, (C$5+C$4)/2, (C$5-C$4)/3.29 ), 0 )</f>
        <v>2.733918443</v>
      </c>
      <c r="D396" s="83"/>
      <c r="E396" s="84">
        <f>Baseline!B$33 * (C396 * Baseline!B$68*Baseline!B$68/Baseline!B$75 + Baseline!B$46 * Baseline!B$54*Baseline!B$54/Baseline!B$76 + Baseline!B$47 * Baseline!B$55*Baseline!B$55/Baseline!B$77 + Baseline!B$56*Baseline!B$56/Baseline!B$78)</f>
        <v>0.00001940569928</v>
      </c>
      <c r="F396" s="84">
        <f>Baseline!B$33 * (C396 * Baseline!B$68*Baseline!B$59/Baseline!B$75 + Baseline!B$46 * Baseline!B$54*Baseline!B$69/Baseline!B$76 + Baseline!B$47 * Baseline!B$55*Baseline!B$57/Baseline!B$77 + Baseline!B$56*Baseline!B$58/Baseline!B$78)</f>
        <v>0.0000002393034963</v>
      </c>
      <c r="G396" s="85">
        <f>Baseline!B$33 * (C396 * Baseline!B$68*Baseline!B$60/Baseline!B$75 + Baseline!B$46 * Baseline!B$54*Baseline!B$61/Baseline!B$76 + Baseline!B$47 * Baseline!B$55*Baseline!B$70/Baseline!B$77 + Baseline!B$56*Baseline!B$62/Baseline!B$78)</f>
        <v>0.0000002010077165</v>
      </c>
      <c r="H396" s="84">
        <f>Baseline!B$33 * (C396 * Baseline!B$68*Baseline!B$63/Baseline!B$75 + Baseline!B$46 * Baseline!B$54*Baseline!B$64/Baseline!B$76 + Baseline!B$47 * Baseline!B$55*Baseline!B$65/Baseline!B$77 + Baseline!B$56*Baseline!B$71/Baseline!B$78)</f>
        <v>0.000000003747868015</v>
      </c>
      <c r="I396" s="84">
        <f>Baseline!B$33 * (C396 * Baseline!B$59*Baseline!B$68/Baseline!B$75 + Baseline!B$46 * Baseline!B$69*Baseline!B$54/Baseline!B$76 + Baseline!B$47 * Baseline!B$57*Baseline!B$55/Baseline!B$77 + Baseline!B$58*Baseline!B$56/Baseline!B$78)</f>
        <v>0.0000002393034963</v>
      </c>
      <c r="J396" s="85">
        <f>Baseline!B$33 * (C396 * Baseline!B$59*Baseline!B$59/Baseline!B$75 + Baseline!B$46 * Baseline!B$69*Baseline!B$69/Baseline!B$76 + Baseline!B$47 * Baseline!B$57*Baseline!B$57/Baseline!B$77 + Baseline!B$58*Baseline!B$58/Baseline!B$78)</f>
        <v>0.000002116574472</v>
      </c>
      <c r="K396" s="84">
        <f>Baseline!B$33 * (C396 * Baseline!B$59*Baseline!B$60/Baseline!B$75 + Baseline!B$46 * Baseline!B$69*Baseline!B$61/Baseline!B$76 + Baseline!B$47 * Baseline!B$57*Baseline!B$70/Baseline!B$77 + Baseline!B$58*Baseline!B$62/Baseline!B$78)</f>
        <v>0.00000001648988358</v>
      </c>
      <c r="L396" s="85">
        <f>Baseline!B$33 * (C396 * Baseline!B$59*Baseline!B$63/Baseline!B$75 + Baseline!B$46 * Baseline!B$69*Baseline!B$64/Baseline!B$76 + Baseline!B$47 * Baseline!B$57*Baseline!B$65/Baseline!B$77 + Baseline!B$58*Baseline!B$71/Baseline!B$78)</f>
        <v>0.00000001707280013</v>
      </c>
      <c r="M396" s="84">
        <f>Baseline!B$33 * (C396 * Baseline!B$60*Baseline!B$68/Baseline!B$75 + Baseline!B$46 * Baseline!B$61*Baseline!B$54/Baseline!B$76 + Baseline!B$47 * Baseline!B$70*Baseline!B$55/Baseline!B$77 + Baseline!B$62*Baseline!B$56/Baseline!B$78)</f>
        <v>0.0000002010077165</v>
      </c>
      <c r="N396" s="85">
        <f>Baseline!B$33 * (C396 * Baseline!B$60*Baseline!B$59/Baseline!B$75 + Baseline!B$46 * Baseline!B$61*Baseline!B$69/Baseline!B$76 + Baseline!B$47 * Baseline!B$70*Baseline!B$57/Baseline!B$77 + Baseline!B$62*Baseline!B$58/Baseline!B$78)</f>
        <v>0.00000001648988358</v>
      </c>
      <c r="O396" s="85">
        <f>Baseline!B$33 * (C396 * Baseline!B$60*Baseline!B$60/Baseline!B$75 + Baseline!B$46 * Baseline!B$61*Baseline!B$61/Baseline!B$76 + Baseline!B$47 * Baseline!B$70*Baseline!B$70/Baseline!B$77 + Baseline!B$62*Baseline!B$62/Baseline!B$78)</f>
        <v>0.000001589267766</v>
      </c>
      <c r="P396" s="84">
        <f>Baseline!B$33 * (C396 * Baseline!B$60*Baseline!B$63/Baseline!B$75 + Baseline!B$46 * Baseline!B$61*Baseline!B$64/Baseline!B$76 + Baseline!B$47 * Baseline!B$70*Baseline!B$65/Baseline!B$77 + Baseline!B$62*Baseline!B$71/Baseline!B$78)</f>
        <v>0.000000001956416109</v>
      </c>
      <c r="Q396" s="84">
        <f>Baseline!B$33 * (C396 * Baseline!B$63*Baseline!B$68/Baseline!B$75 + Baseline!B$46 * Baseline!B$64*Baseline!B$54/Baseline!B$76 + Baseline!B$47 * Baseline!B$65*Baseline!B$55/Baseline!B$77 + Baseline!B$71*Baseline!B$56/Baseline!B$78)</f>
        <v>0.000000003747868015</v>
      </c>
      <c r="R396" s="84">
        <f>Baseline!B$33 * (C396 * Baseline!B$63*Baseline!B$59/Baseline!B$75 + Baseline!B$46 * Baseline!B$64*Baseline!B$69/Baseline!B$76 + Baseline!B$47 * Baseline!B$65*Baseline!B$57/Baseline!B$77 + Baseline!B$71*Baseline!B$58/Baseline!B$78)</f>
        <v>0.00000001707280013</v>
      </c>
      <c r="S396" s="84">
        <f>Baseline!B$33 * (C396 * Baseline!B$63*Baseline!B$60/Baseline!B$75 + Baseline!B$46 * Baseline!B$64*Baseline!B$61/Baseline!B$76 + Baseline!B$47 * Baseline!B$65*Baseline!B$70/Baseline!B$77 + Baseline!B$71*Baseline!B$62/Baseline!B$78)</f>
        <v>0.000000001956416109</v>
      </c>
      <c r="T396" s="84">
        <f>Baseline!B$33 * (C396 * Baseline!B$63*Baseline!B$63/Baseline!B$75 + Baseline!B$46 * Baseline!B$64*Baseline!B$64/Baseline!B$76 + Baseline!B$47 * Baseline!B$65*Baseline!B$65/Baseline!B$77 + Baseline!B$71*Baseline!B$71/Baseline!B$78)</f>
        <v>0.00000009856721965</v>
      </c>
      <c r="U396" s="83"/>
      <c r="V396" s="84">
        <f>E396 * ( Baseline!B$89 * Baseline!B$7 )</f>
        <v>0.2014117528</v>
      </c>
      <c r="W396" s="84">
        <f>F396 * ( Baseline!D$89 * Baseline!B$11 )</f>
        <v>0.004414334843</v>
      </c>
      <c r="X396" s="84">
        <f>G396 * ( Baseline!F$89 * Baseline!B$16 )</f>
        <v>0.006981956786</v>
      </c>
      <c r="Y396" s="84">
        <f>H396 * ( Baseline!H$89 * Baseline!B$18 )</f>
        <v>0.001318025738</v>
      </c>
      <c r="Z396" s="86">
        <f t="shared" si="1"/>
        <v>0.2141260702</v>
      </c>
      <c r="AA396" s="84">
        <f>I396 * ( Baseline!B$89 * Baseline!B$7 )</f>
        <v>0.002483730988</v>
      </c>
      <c r="AB396" s="85">
        <f>J396 * ( Baseline!D$89 * Baseline!B$11 )</f>
        <v>0.03904359353</v>
      </c>
      <c r="AC396" s="85">
        <f>K396 * ( Baseline!F$89 * Baseline!B$16 )</f>
        <v>0.0005727723123</v>
      </c>
      <c r="AD396" s="85">
        <f>L396 * ( Baseline!F$89 * Baseline!B$16 )</f>
        <v>0.0005930197845</v>
      </c>
      <c r="AE396" s="86">
        <f t="shared" si="2"/>
        <v>0.04269311661</v>
      </c>
      <c r="AF396" s="86">
        <f>M396 * ( Baseline!B$89 * Baseline!B$7 )</f>
        <v>0.00208625909</v>
      </c>
      <c r="AG396" s="86">
        <f>N396 * ( Baseline!D$89 * Baseline!B$11 )</f>
        <v>0.0003041822154</v>
      </c>
      <c r="AH396" s="86">
        <f>O396 * ( Baseline!F$89 * Baseline!B$16 )</f>
        <v>0.05520285021</v>
      </c>
      <c r="AI396" s="86">
        <f>P396 * ( Baseline!H$89 * Baseline!B$18 )</f>
        <v>0.0006880196358</v>
      </c>
      <c r="AJ396" s="86">
        <f t="shared" si="3"/>
        <v>0.05828131115</v>
      </c>
      <c r="AK396" s="86">
        <f>Q396 * ( Baseline!B$89 * Baseline!B$7 )</f>
        <v>0.00003889912213</v>
      </c>
      <c r="AL396" s="86">
        <f>R396 * ( Baseline!D$89 * Baseline!B$11 )</f>
        <v>0.0003149350413</v>
      </c>
      <c r="AM396" s="86">
        <f>S396 * ( Baseline!F$89 * Baseline!B$16 )</f>
        <v>0.00006795566342</v>
      </c>
      <c r="AN396" s="86">
        <f>T396 * ( Baseline!H$89 * Baseline!B$18 )</f>
        <v>0.03466347585</v>
      </c>
      <c r="AO396" s="86">
        <f t="shared" si="4"/>
        <v>0.03508526568</v>
      </c>
      <c r="AP396" s="62"/>
      <c r="AQ396" s="86">
        <f>V396 * ( (1-Baseline!B$90-Baseline!B$89) + (1-B396)*Baseline!B$90 )</f>
        <v>0.1296233608</v>
      </c>
      <c r="AR396" s="86">
        <f>W396 * ( (1-Baseline!B$90-Baseline!B$89) + (1-B396)*Baseline!B$90 )</f>
        <v>0.002840950987</v>
      </c>
      <c r="AS396" s="86">
        <f>X396 * ( (1-Baseline!B$90-Baseline!B$89) + (1-B396)*Baseline!B$90 )</f>
        <v>0.004493405628</v>
      </c>
      <c r="AT396" s="86">
        <f>Y396 * ( (1-Baseline!B$90-Baseline!B$89) + (1-B396)*Baseline!B$90 )</f>
        <v>0.0008482470533</v>
      </c>
      <c r="AU396" s="86">
        <f t="shared" si="5"/>
        <v>0.1378059645</v>
      </c>
      <c r="AV396" s="86">
        <f>AA396 * ( (1-Baseline!D$90-Baseline!D$89) + (1-B396)*Baseline!D$90 )</f>
        <v>0.002043504777</v>
      </c>
      <c r="AW396" s="86">
        <f>AB396 * ( (1-Baseline!D$90-Baseline!D$89) + (1-B396)*Baseline!D$90 )</f>
        <v>0.03212335405</v>
      </c>
      <c r="AX396" s="86">
        <f>AC396 * ( (1-Baseline!D$90-Baseline!D$89) + (1-B396)*Baseline!D$90 )</f>
        <v>0.0004712519037</v>
      </c>
      <c r="AY396" s="86">
        <f>AD396 * ( (1-Baseline!D$90-Baseline!D$89) + (1-B396)*Baseline!D$90 )</f>
        <v>0.0004879106347</v>
      </c>
      <c r="AZ396" s="86">
        <f t="shared" si="6"/>
        <v>0.03512602137</v>
      </c>
      <c r="BA396" s="86">
        <f>AF396 * ( (1-Baseline!F$90-Baseline!F$89) + (1-Baseline!B$36)*Baseline!F$90 )</f>
        <v>0.001501338801</v>
      </c>
      <c r="BB396" s="86">
        <f>AG396 * ( (1-Baseline!F$90-Baseline!F$89) + (1-Baseline!B$36)*Baseline!F$90 )</f>
        <v>0.000218899256</v>
      </c>
      <c r="BC396" s="86">
        <f>AH396 * ( (1-Baseline!F$90-Baseline!F$89) + (1-Baseline!B$36)*Baseline!F$90 )</f>
        <v>0.0397257375</v>
      </c>
      <c r="BD396" s="86">
        <f>AI396 * ( (1-Baseline!F$90-Baseline!F$89) + (1-Baseline!B$36)*Baseline!F$90 )</f>
        <v>0.0004951209466</v>
      </c>
      <c r="BE396" s="86">
        <f t="shared" si="7"/>
        <v>0.0419410965</v>
      </c>
      <c r="BF396" s="86">
        <f>AK396 * ( (1-Baseline!H$90-Baseline!H$89) + (1-Baseline!B$36)*Baseline!H$90 )</f>
        <v>0.00003082055244</v>
      </c>
      <c r="BG396" s="86">
        <f>AL396 * ( (1-Baseline!H$90-Baseline!H$89) + (1-Baseline!B$36)*Baseline!H$90 )</f>
        <v>0.0002495293319</v>
      </c>
      <c r="BH396" s="86">
        <f>AM396 * ( (1-Baseline!H$90-Baseline!H$89) + (1-Baseline!B$36)*Baseline!H$90 )</f>
        <v>0.00005384263124</v>
      </c>
      <c r="BI396" s="86">
        <f>AN396 * ( (1-Baseline!H$90-Baseline!H$89) + (1-Baseline!B$36)*Baseline!H$90 )</f>
        <v>0.02746456519</v>
      </c>
      <c r="BJ396" s="86">
        <f t="shared" si="8"/>
        <v>0.0277987577</v>
      </c>
      <c r="BK396" s="62"/>
      <c r="BL396" s="86">
        <f t="shared" si="19"/>
        <v>0.9406222822</v>
      </c>
      <c r="BM396" s="86">
        <f t="shared" si="20"/>
        <v>0.020615588</v>
      </c>
      <c r="BN396" s="86">
        <f t="shared" si="21"/>
        <v>0.03260675722</v>
      </c>
      <c r="BO396" s="86">
        <f t="shared" si="22"/>
        <v>0.006155372567</v>
      </c>
      <c r="BP396" s="86">
        <f t="shared" si="9"/>
        <v>1</v>
      </c>
      <c r="BQ396" s="86">
        <f t="shared" si="23"/>
        <v>0.0581763803</v>
      </c>
      <c r="BR396" s="86">
        <f t="shared" si="24"/>
        <v>0.9145172952</v>
      </c>
      <c r="BS396" s="86">
        <f t="shared" si="25"/>
        <v>0.01341603419</v>
      </c>
      <c r="BT396" s="86">
        <f t="shared" si="26"/>
        <v>0.01389029032</v>
      </c>
      <c r="BU396" s="86">
        <f t="shared" si="10"/>
        <v>1</v>
      </c>
      <c r="BV396" s="86">
        <f t="shared" si="27"/>
        <v>0.03579636506</v>
      </c>
      <c r="BW396" s="86">
        <f t="shared" si="28"/>
        <v>0.005219206798</v>
      </c>
      <c r="BX396" s="86">
        <f t="shared" si="29"/>
        <v>0.9471792779</v>
      </c>
      <c r="BY396" s="86">
        <f t="shared" si="30"/>
        <v>0.01180515027</v>
      </c>
      <c r="BZ396" s="86">
        <f t="shared" si="11"/>
        <v>1</v>
      </c>
      <c r="CA396" s="86">
        <f t="shared" si="31"/>
        <v>0.00110870251</v>
      </c>
      <c r="CB396" s="86">
        <f t="shared" si="32"/>
        <v>0.00897627637</v>
      </c>
      <c r="CC396" s="86">
        <f t="shared" si="33"/>
        <v>0.001936871849</v>
      </c>
      <c r="CD396" s="86">
        <f t="shared" si="34"/>
        <v>0.9879781493</v>
      </c>
      <c r="CE396" s="86">
        <f t="shared" si="12"/>
        <v>1</v>
      </c>
      <c r="CF396" s="62"/>
      <c r="CG396" s="86">
        <f t="shared" si="35"/>
        <v>0.9406222822</v>
      </c>
      <c r="CH396" s="86">
        <f t="shared" si="36"/>
        <v>0.020615588</v>
      </c>
      <c r="CI396" s="86">
        <f t="shared" si="37"/>
        <v>0.03260675722</v>
      </c>
      <c r="CJ396" s="86">
        <f t="shared" si="38"/>
        <v>0.006155372567</v>
      </c>
      <c r="CK396" s="86">
        <f t="shared" si="13"/>
        <v>1</v>
      </c>
      <c r="CL396" s="86">
        <f t="shared" si="39"/>
        <v>0.0581763803</v>
      </c>
      <c r="CM396" s="86">
        <f t="shared" si="40"/>
        <v>0.9145172952</v>
      </c>
      <c r="CN396" s="86">
        <f t="shared" si="41"/>
        <v>0.01341603419</v>
      </c>
      <c r="CO396" s="86">
        <f t="shared" si="42"/>
        <v>0.01389029032</v>
      </c>
      <c r="CP396" s="86">
        <f t="shared" si="14"/>
        <v>1</v>
      </c>
      <c r="CQ396" s="86">
        <f t="shared" si="43"/>
        <v>0.03579636506</v>
      </c>
      <c r="CR396" s="86">
        <f t="shared" si="44"/>
        <v>0.005219206798</v>
      </c>
      <c r="CS396" s="86">
        <f t="shared" si="45"/>
        <v>0.9471792779</v>
      </c>
      <c r="CT396" s="86">
        <f t="shared" si="46"/>
        <v>0.01180515027</v>
      </c>
      <c r="CU396" s="86">
        <f t="shared" si="15"/>
        <v>1</v>
      </c>
      <c r="CV396" s="86">
        <f t="shared" si="47"/>
        <v>0.00110870251</v>
      </c>
      <c r="CW396" s="86">
        <f t="shared" si="48"/>
        <v>0.00897627637</v>
      </c>
      <c r="CX396" s="86">
        <f t="shared" si="49"/>
        <v>0.001936871849</v>
      </c>
      <c r="CY396" s="86">
        <f t="shared" si="50"/>
        <v>0.9879781493</v>
      </c>
      <c r="CZ396" s="86">
        <f t="shared" si="16"/>
        <v>1</v>
      </c>
      <c r="DA396" s="62"/>
      <c r="DB396" s="86">
        <f>(AQ396*Baseline!B$7 + AV396*Baseline!B$11 + BA396*Baseline!B$16 + BF396*Baseline!B$18)</f>
        <v>73690.80482</v>
      </c>
      <c r="DC396" s="86">
        <f>(AR396*Baseline!B$7 + AW396*Baseline!B$11 + BB396*Baseline!B$16 + BG396*Baseline!B$18)</f>
        <v>82427.63448</v>
      </c>
      <c r="DD396" s="86">
        <f>(AS396*Baseline!B$7 + AX396*Baseline!B$11 + BC396*Baseline!B$16 + BH396*Baseline!B$18)</f>
        <v>138744.1934</v>
      </c>
      <c r="DE396" s="86">
        <f>(AT396*Baseline!B$7 + AY396*Baseline!B$11 + BD396*Baseline!B$16 + BI396*Baseline!B$18)</f>
        <v>1260741.351</v>
      </c>
      <c r="DF396" s="86">
        <f t="shared" si="17"/>
        <v>1555603.984</v>
      </c>
      <c r="DG396" s="62"/>
      <c r="DH396" s="86">
        <f t="shared" si="51"/>
        <v>0.04737118547</v>
      </c>
      <c r="DI396" s="86">
        <f t="shared" si="52"/>
        <v>0.05298754397</v>
      </c>
      <c r="DJ396" s="86">
        <f t="shared" si="53"/>
        <v>0.08918991908</v>
      </c>
      <c r="DK396" s="86">
        <f t="shared" si="54"/>
        <v>0.8104513515</v>
      </c>
      <c r="DL396" s="86">
        <f t="shared" si="18"/>
        <v>1</v>
      </c>
      <c r="DM396" s="62"/>
      <c r="DN396" s="86">
        <f>DH396 / (Baseline!B$7/Baseline!B$17)</f>
        <v>5.056562473</v>
      </c>
      <c r="DO396" s="86">
        <f>DI396 / (Baseline!B$11/Baseline!B$17)</f>
        <v>1.279144673</v>
      </c>
      <c r="DP396" s="86">
        <f>DJ396 / (Baseline!B$16/Baseline!B$17)</f>
        <v>1.378253788</v>
      </c>
      <c r="DQ396" s="86">
        <f>DK396 / (Baseline!B$18/Baseline!B$17)</f>
        <v>0.9162868012</v>
      </c>
      <c r="DR396" s="62"/>
      <c r="DS396" s="86">
        <f>DH396 / Baseline!H$117</f>
        <v>1.8951844</v>
      </c>
      <c r="DT396" s="86">
        <f>DI396 / Baseline!H$118</f>
        <v>1.192752383</v>
      </c>
      <c r="DU396" s="86">
        <f>DJ396 / Baseline!H$119</f>
        <v>1.06621325</v>
      </c>
      <c r="DV396" s="86">
        <f>DK396 / Baseline!H$120</f>
        <v>0.9569298011</v>
      </c>
      <c r="DW396" s="87"/>
      <c r="DX396" s="86">
        <f>(AU396*Baseline!B$34)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0.03320042592</v>
      </c>
      <c r="DY396" s="86">
        <f>(AZ396*Baseline!B$34) + (Baseline!D$90*(1-Baseline!D$91)*Baseline!B$35) + (Baseline!D$90*Baseline!D$91*((1-Baseline!D$92)*Baseline!B$40 + Baseline!D$92*Baseline!B$41))</f>
        <v>0.01168247121</v>
      </c>
      <c r="DZ396" s="86">
        <f>(BE396*Baseline!B$34) + (Baseline!F$90*(1-Baseline!F$91)*Baseline!B$35) + (Baseline!F$90*Baseline!F$91*((1-Baseline!F$92)*Baseline!B$40 + Baseline!F$92*Baseline!B$41))</f>
        <v>0.01402180448</v>
      </c>
      <c r="EA396" s="86">
        <f>(BJ396*Baseline!B$34) + (Baseline!H$90*(1-Baseline!H$91)*Baseline!B$35) + (Baseline!H$90*Baseline!H$91*((1-Baseline!H$92)*Baseline!B$40 + Baseline!H$92*Baseline!B$41))</f>
        <v>0.009314813656</v>
      </c>
      <c r="EB396" s="86">
        <f>( DX396*Baseline!B$7 + DY396*Baseline!B$11 + DZ396*Baseline!B$16 + EA396*Baseline!B$18 ) / Baseline!B$17</f>
        <v>0.009941258589</v>
      </c>
    </row>
    <row r="397">
      <c r="A397" s="73" t="s">
        <v>573</v>
      </c>
      <c r="B397" s="85">
        <f>MIN( MAX( NORMINV( MCrands!B397, (B$5+B$4)/2, (B$5-B$4)/3.29 ), 0 ), 1 )</f>
        <v>0.5469477516</v>
      </c>
      <c r="C397" s="85">
        <f>MAX( NORMINV( MCrands!C397, (C$5+C$4)/2, (C$5-C$4)/3.29 ), 0 )</f>
        <v>2.732812297</v>
      </c>
      <c r="D397" s="83"/>
      <c r="E397" s="84">
        <f>Baseline!B$33 * (C397 * Baseline!B$68*Baseline!B$68/Baseline!B$75 + Baseline!B$46 * Baseline!B$54*Baseline!B$54/Baseline!B$76 + Baseline!B$47 * Baseline!B$55*Baseline!B$55/Baseline!B$77 + Baseline!B$56*Baseline!B$56/Baseline!B$78)</f>
        <v>0.00001939786774</v>
      </c>
      <c r="F397" s="84">
        <f>Baseline!B$33 * (C397 * Baseline!B$68*Baseline!B$59/Baseline!B$75 + Baseline!B$46 * Baseline!B$54*Baseline!B$69/Baseline!B$76 + Baseline!B$47 * Baseline!B$55*Baseline!B$57/Baseline!B$77 + Baseline!B$56*Baseline!B$58/Baseline!B$78)</f>
        <v>0.0000002393022597</v>
      </c>
      <c r="G397" s="85">
        <f>Baseline!B$33 * (C397 * Baseline!B$68*Baseline!B$60/Baseline!B$75 + Baseline!B$46 * Baseline!B$54*Baseline!B$61/Baseline!B$76 + Baseline!B$47 * Baseline!B$55*Baseline!B$70/Baseline!B$77 + Baseline!B$56*Baseline!B$62/Baseline!B$78)</f>
        <v>0.0000002010046766</v>
      </c>
      <c r="H397" s="84">
        <f>Baseline!B$33 * (C397 * Baseline!B$68*Baseline!B$63/Baseline!B$75 + Baseline!B$46 * Baseline!B$54*Baseline!B$64/Baseline!B$76 + Baseline!B$47 * Baseline!B$55*Baseline!B$65/Baseline!B$77 + Baseline!B$56*Baseline!B$71/Baseline!B$78)</f>
        <v>0.000000003747564028</v>
      </c>
      <c r="I397" s="84">
        <f>Baseline!B$33 * (C397 * Baseline!B$59*Baseline!B$68/Baseline!B$75 + Baseline!B$46 * Baseline!B$69*Baseline!B$54/Baseline!B$76 + Baseline!B$47 * Baseline!B$57*Baseline!B$55/Baseline!B$77 + Baseline!B$58*Baseline!B$56/Baseline!B$78)</f>
        <v>0.0000002393022597</v>
      </c>
      <c r="J397" s="85">
        <f>Baseline!B$33 * (C397 * Baseline!B$59*Baseline!B$59/Baseline!B$75 + Baseline!B$46 * Baseline!B$69*Baseline!B$69/Baseline!B$76 + Baseline!B$47 * Baseline!B$57*Baseline!B$57/Baseline!B$77 + Baseline!B$58*Baseline!B$58/Baseline!B$78)</f>
        <v>0.000002116574472</v>
      </c>
      <c r="K397" s="84">
        <f>Baseline!B$33 * (C397 * Baseline!B$59*Baseline!B$60/Baseline!B$75 + Baseline!B$46 * Baseline!B$69*Baseline!B$61/Baseline!B$76 + Baseline!B$47 * Baseline!B$57*Baseline!B$70/Baseline!B$77 + Baseline!B$58*Baseline!B$62/Baseline!B$78)</f>
        <v>0.0000000164898831</v>
      </c>
      <c r="L397" s="85">
        <f>Baseline!B$33 * (C397 * Baseline!B$59*Baseline!B$63/Baseline!B$75 + Baseline!B$46 * Baseline!B$69*Baseline!B$64/Baseline!B$76 + Baseline!B$47 * Baseline!B$57*Baseline!B$65/Baseline!B$77 + Baseline!B$58*Baseline!B$71/Baseline!B$78)</f>
        <v>0.00000001707280008</v>
      </c>
      <c r="M397" s="84">
        <f>Baseline!B$33 * (C397 * Baseline!B$60*Baseline!B$68/Baseline!B$75 + Baseline!B$46 * Baseline!B$61*Baseline!B$54/Baseline!B$76 + Baseline!B$47 * Baseline!B$70*Baseline!B$55/Baseline!B$77 + Baseline!B$62*Baseline!B$56/Baseline!B$78)</f>
        <v>0.0000002010046766</v>
      </c>
      <c r="N397" s="85">
        <f>Baseline!B$33 * (C397 * Baseline!B$60*Baseline!B$59/Baseline!B$75 + Baseline!B$46 * Baseline!B$61*Baseline!B$69/Baseline!B$76 + Baseline!B$47 * Baseline!B$70*Baseline!B$57/Baseline!B$77 + Baseline!B$62*Baseline!B$58/Baseline!B$78)</f>
        <v>0.0000000164898831</v>
      </c>
      <c r="O397" s="85">
        <f>Baseline!B$33 * (C397 * Baseline!B$60*Baseline!B$60/Baseline!B$75 + Baseline!B$46 * Baseline!B$61*Baseline!B$61/Baseline!B$76 + Baseline!B$47 * Baseline!B$70*Baseline!B$70/Baseline!B$77 + Baseline!B$62*Baseline!B$62/Baseline!B$78)</f>
        <v>0.000001589267765</v>
      </c>
      <c r="P397" s="84">
        <f>Baseline!B$33 * (C397 * Baseline!B$60*Baseline!B$63/Baseline!B$75 + Baseline!B$46 * Baseline!B$61*Baseline!B$64/Baseline!B$76 + Baseline!B$47 * Baseline!B$70*Baseline!B$65/Baseline!B$77 + Baseline!B$62*Baseline!B$71/Baseline!B$78)</f>
        <v>0.000000001956415991</v>
      </c>
      <c r="Q397" s="84">
        <f>Baseline!B$33 * (C397 * Baseline!B$63*Baseline!B$68/Baseline!B$75 + Baseline!B$46 * Baseline!B$64*Baseline!B$54/Baseline!B$76 + Baseline!B$47 * Baseline!B$65*Baseline!B$55/Baseline!B$77 + Baseline!B$71*Baseline!B$56/Baseline!B$78)</f>
        <v>0.000000003747564028</v>
      </c>
      <c r="R397" s="84">
        <f>Baseline!B$33 * (C397 * Baseline!B$63*Baseline!B$59/Baseline!B$75 + Baseline!B$46 * Baseline!B$64*Baseline!B$69/Baseline!B$76 + Baseline!B$47 * Baseline!B$65*Baseline!B$57/Baseline!B$77 + Baseline!B$71*Baseline!B$58/Baseline!B$78)</f>
        <v>0.00000001707280008</v>
      </c>
      <c r="S397" s="84">
        <f>Baseline!B$33 * (C397 * Baseline!B$63*Baseline!B$60/Baseline!B$75 + Baseline!B$46 * Baseline!B$64*Baseline!B$61/Baseline!B$76 + Baseline!B$47 * Baseline!B$65*Baseline!B$70/Baseline!B$77 + Baseline!B$71*Baseline!B$62/Baseline!B$78)</f>
        <v>0.000000001956415991</v>
      </c>
      <c r="T397" s="84">
        <f>Baseline!B$33 * (C397 * Baseline!B$63*Baseline!B$63/Baseline!B$75 + Baseline!B$46 * Baseline!B$64*Baseline!B$64/Baseline!B$76 + Baseline!B$47 * Baseline!B$65*Baseline!B$65/Baseline!B$77 + Baseline!B$71*Baseline!B$71/Baseline!B$78)</f>
        <v>0.00000009856721964</v>
      </c>
      <c r="U397" s="83"/>
      <c r="V397" s="84">
        <f>E397 * ( Baseline!B$89 * Baseline!B$7 )</f>
        <v>0.2013304693</v>
      </c>
      <c r="W397" s="84">
        <f>F397 * ( Baseline!D$89 * Baseline!B$11 )</f>
        <v>0.004414312032</v>
      </c>
      <c r="X397" s="84">
        <f>G397 * ( Baseline!F$89 * Baseline!B$16 )</f>
        <v>0.006981851196</v>
      </c>
      <c r="Y397" s="84">
        <f>H397 * ( Baseline!H$89 * Baseline!B$18 )</f>
        <v>0.001317918834</v>
      </c>
      <c r="Z397" s="86">
        <f t="shared" si="1"/>
        <v>0.2140445513</v>
      </c>
      <c r="AA397" s="84">
        <f>I397 * ( Baseline!B$89 * Baseline!B$7 )</f>
        <v>0.002483718154</v>
      </c>
      <c r="AB397" s="85">
        <f>J397 * ( Baseline!D$89 * Baseline!B$11 )</f>
        <v>0.03904359352</v>
      </c>
      <c r="AC397" s="85">
        <f>K397 * ( Baseline!F$89 * Baseline!B$16 )</f>
        <v>0.0005727722956</v>
      </c>
      <c r="AD397" s="85">
        <f>L397 * ( Baseline!F$89 * Baseline!B$16 )</f>
        <v>0.0005930197828</v>
      </c>
      <c r="AE397" s="86">
        <f t="shared" si="2"/>
        <v>0.04269310376</v>
      </c>
      <c r="AF397" s="86">
        <f>M397 * ( Baseline!B$89 * Baseline!B$7 )</f>
        <v>0.002086227539</v>
      </c>
      <c r="AG397" s="86">
        <f>N397 * ( Baseline!D$89 * Baseline!B$11 )</f>
        <v>0.0003041822065</v>
      </c>
      <c r="AH397" s="86">
        <f>O397 * ( Baseline!F$89 * Baseline!B$16 )</f>
        <v>0.05520285017</v>
      </c>
      <c r="AI397" s="86">
        <f>P397 * ( Baseline!H$89 * Baseline!B$18 )</f>
        <v>0.0006880195943</v>
      </c>
      <c r="AJ397" s="86">
        <f t="shared" si="3"/>
        <v>0.05828127951</v>
      </c>
      <c r="AK397" s="86">
        <f>Q397 * ( Baseline!B$89 * Baseline!B$7 )</f>
        <v>0.00003889596704</v>
      </c>
      <c r="AL397" s="86">
        <f>R397 * ( Baseline!D$89 * Baseline!B$11 )</f>
        <v>0.0003149350404</v>
      </c>
      <c r="AM397" s="86">
        <f>S397 * ( Baseline!F$89 * Baseline!B$16 )</f>
        <v>0.00006795565933</v>
      </c>
      <c r="AN397" s="86">
        <f>T397 * ( Baseline!H$89 * Baseline!B$18 )</f>
        <v>0.03466347585</v>
      </c>
      <c r="AO397" s="86">
        <f t="shared" si="4"/>
        <v>0.03508526252</v>
      </c>
      <c r="AP397" s="62"/>
      <c r="AQ397" s="86">
        <f>V397 * ( (1-Baseline!B$90-Baseline!B$89) + (1-B397)*Baseline!B$90 )</f>
        <v>0.09901764695</v>
      </c>
      <c r="AR397" s="86">
        <f>W397 * ( (1-Baseline!B$90-Baseline!B$89) + (1-B397)*Baseline!B$90 )</f>
        <v>0.002171031498</v>
      </c>
      <c r="AS397" s="86">
        <f>X397 * ( (1-Baseline!B$90-Baseline!B$89) + (1-B397)*Baseline!B$90 )</f>
        <v>0.003433789626</v>
      </c>
      <c r="AT397" s="86">
        <f>Y397 * ( (1-Baseline!B$90-Baseline!B$89) + (1-B397)*Baseline!B$90 )</f>
        <v>0.0006481742296</v>
      </c>
      <c r="AU397" s="86">
        <f t="shared" si="5"/>
        <v>0.1052706423</v>
      </c>
      <c r="AV397" s="86">
        <f>AA397 * ( (1-Baseline!D$90-Baseline!D$89) + (1-B397)*Baseline!D$90 )</f>
        <v>0.001853762305</v>
      </c>
      <c r="AW397" s="86">
        <f>AB397 * ( (1-Baseline!D$90-Baseline!D$89) + (1-B397)*Baseline!D$90 )</f>
        <v>0.0291408032</v>
      </c>
      <c r="AX397" s="86">
        <f>AC397 * ( (1-Baseline!D$90-Baseline!D$89) + (1-B397)*Baseline!D$90 )</f>
        <v>0.0004274976568</v>
      </c>
      <c r="AY397" s="86">
        <f>AD397 * ( (1-Baseline!D$90-Baseline!D$89) + (1-B397)*Baseline!D$90 )</f>
        <v>0.0004426096889</v>
      </c>
      <c r="AZ397" s="86">
        <f t="shared" si="6"/>
        <v>0.03186467285</v>
      </c>
      <c r="BA397" s="86">
        <f>AF397 * ( (1-Baseline!F$90-Baseline!F$89) + (1-Baseline!B$36)*Baseline!F$90 )</f>
        <v>0.001501316096</v>
      </c>
      <c r="BB397" s="86">
        <f>AG397 * ( (1-Baseline!F$90-Baseline!F$89) + (1-Baseline!B$36)*Baseline!F$90 )</f>
        <v>0.0002188992496</v>
      </c>
      <c r="BC397" s="86">
        <f>AH397 * ( (1-Baseline!F$90-Baseline!F$89) + (1-Baseline!B$36)*Baseline!F$90 )</f>
        <v>0.03972573747</v>
      </c>
      <c r="BD397" s="86">
        <f>AI397 * ( (1-Baseline!F$90-Baseline!F$89) + (1-Baseline!B$36)*Baseline!F$90 )</f>
        <v>0.0004951209167</v>
      </c>
      <c r="BE397" s="86">
        <f t="shared" si="7"/>
        <v>0.04194107373</v>
      </c>
      <c r="BF397" s="86">
        <f>AK397 * ( (1-Baseline!H$90-Baseline!H$89) + (1-Baseline!B$36)*Baseline!H$90 )</f>
        <v>0.00003081805261</v>
      </c>
      <c r="BG397" s="86">
        <f>AL397 * ( (1-Baseline!H$90-Baseline!H$89) + (1-Baseline!B$36)*Baseline!H$90 )</f>
        <v>0.0002495293312</v>
      </c>
      <c r="BH397" s="86">
        <f>AM397 * ( (1-Baseline!H$90-Baseline!H$89) + (1-Baseline!B$36)*Baseline!H$90 )</f>
        <v>0.000053842628</v>
      </c>
      <c r="BI397" s="86">
        <f>AN397 * ( (1-Baseline!H$90-Baseline!H$89) + (1-Baseline!B$36)*Baseline!H$90 )</f>
        <v>0.02746456519</v>
      </c>
      <c r="BJ397" s="86">
        <f t="shared" si="8"/>
        <v>0.0277987552</v>
      </c>
      <c r="BK397" s="62"/>
      <c r="BL397" s="86">
        <f t="shared" si="19"/>
        <v>0.9406007675</v>
      </c>
      <c r="BM397" s="86">
        <f t="shared" si="20"/>
        <v>0.02062333288</v>
      </c>
      <c r="BN397" s="86">
        <f t="shared" si="21"/>
        <v>0.0326186822</v>
      </c>
      <c r="BO397" s="86">
        <f t="shared" si="22"/>
        <v>0.006157217391</v>
      </c>
      <c r="BP397" s="86">
        <f t="shared" si="9"/>
        <v>1</v>
      </c>
      <c r="BQ397" s="86">
        <f t="shared" si="23"/>
        <v>0.0581760972</v>
      </c>
      <c r="BR397" s="86">
        <f t="shared" si="24"/>
        <v>0.9145175705</v>
      </c>
      <c r="BS397" s="86">
        <f t="shared" si="25"/>
        <v>0.01341603784</v>
      </c>
      <c r="BT397" s="86">
        <f t="shared" si="26"/>
        <v>0.01389029447</v>
      </c>
      <c r="BU397" s="86">
        <f t="shared" si="10"/>
        <v>1</v>
      </c>
      <c r="BV397" s="86">
        <f t="shared" si="27"/>
        <v>0.03579584313</v>
      </c>
      <c r="BW397" s="86">
        <f t="shared" si="28"/>
        <v>0.00521920948</v>
      </c>
      <c r="BX397" s="86">
        <f t="shared" si="29"/>
        <v>0.9471797914</v>
      </c>
      <c r="BY397" s="86">
        <f t="shared" si="30"/>
        <v>0.01180515596</v>
      </c>
      <c r="BZ397" s="86">
        <f t="shared" si="11"/>
        <v>1</v>
      </c>
      <c r="CA397" s="86">
        <f t="shared" si="31"/>
        <v>0.001108612684</v>
      </c>
      <c r="CB397" s="86">
        <f t="shared" si="32"/>
        <v>0.008976277155</v>
      </c>
      <c r="CC397" s="86">
        <f t="shared" si="33"/>
        <v>0.001936871907</v>
      </c>
      <c r="CD397" s="86">
        <f t="shared" si="34"/>
        <v>0.9879782383</v>
      </c>
      <c r="CE397" s="86">
        <f t="shared" si="12"/>
        <v>1</v>
      </c>
      <c r="CF397" s="62"/>
      <c r="CG397" s="86">
        <f t="shared" si="35"/>
        <v>0.9406007675</v>
      </c>
      <c r="CH397" s="86">
        <f t="shared" si="36"/>
        <v>0.02062333288</v>
      </c>
      <c r="CI397" s="86">
        <f t="shared" si="37"/>
        <v>0.0326186822</v>
      </c>
      <c r="CJ397" s="86">
        <f t="shared" si="38"/>
        <v>0.006157217391</v>
      </c>
      <c r="CK397" s="86">
        <f t="shared" si="13"/>
        <v>1</v>
      </c>
      <c r="CL397" s="86">
        <f t="shared" si="39"/>
        <v>0.0581760972</v>
      </c>
      <c r="CM397" s="86">
        <f t="shared" si="40"/>
        <v>0.9145175705</v>
      </c>
      <c r="CN397" s="86">
        <f t="shared" si="41"/>
        <v>0.01341603784</v>
      </c>
      <c r="CO397" s="86">
        <f t="shared" si="42"/>
        <v>0.01389029447</v>
      </c>
      <c r="CP397" s="86">
        <f t="shared" si="14"/>
        <v>1</v>
      </c>
      <c r="CQ397" s="86">
        <f t="shared" si="43"/>
        <v>0.03579584313</v>
      </c>
      <c r="CR397" s="86">
        <f t="shared" si="44"/>
        <v>0.00521920948</v>
      </c>
      <c r="CS397" s="86">
        <f t="shared" si="45"/>
        <v>0.9471797914</v>
      </c>
      <c r="CT397" s="86">
        <f t="shared" si="46"/>
        <v>0.01180515596</v>
      </c>
      <c r="CU397" s="86">
        <f t="shared" si="15"/>
        <v>1</v>
      </c>
      <c r="CV397" s="86">
        <f t="shared" si="47"/>
        <v>0.001108612684</v>
      </c>
      <c r="CW397" s="86">
        <f t="shared" si="48"/>
        <v>0.008976277155</v>
      </c>
      <c r="CX397" s="86">
        <f t="shared" si="49"/>
        <v>0.001936871907</v>
      </c>
      <c r="CY397" s="86">
        <f t="shared" si="50"/>
        <v>0.9879782383</v>
      </c>
      <c r="CZ397" s="86">
        <f t="shared" si="16"/>
        <v>1</v>
      </c>
      <c r="DA397" s="62"/>
      <c r="DB397" s="86">
        <f>(AQ397*Baseline!B$7 + AV397*Baseline!B$11 + BA397*Baseline!B$16 + BF397*Baseline!B$18)</f>
        <v>58439.93009</v>
      </c>
      <c r="DC397" s="86">
        <f>(AR397*Baseline!B$7 + AW397*Baseline!B$11 + BB397*Baseline!B$16 + BG397*Baseline!B$18)</f>
        <v>75706.48211</v>
      </c>
      <c r="DD397" s="86">
        <f>(AS397*Baseline!B$7 + AX397*Baseline!B$11 + BC397*Baseline!B$16 + BH397*Baseline!B$18)</f>
        <v>138136.4461</v>
      </c>
      <c r="DE397" s="86">
        <f>(AT397*Baseline!B$7 + AY397*Baseline!B$11 + BD397*Baseline!B$16 + BI397*Baseline!B$18)</f>
        <v>1260547.165</v>
      </c>
      <c r="DF397" s="86">
        <f t="shared" si="17"/>
        <v>1532830.023</v>
      </c>
      <c r="DG397" s="62"/>
      <c r="DH397" s="86">
        <f t="shared" si="51"/>
        <v>0.03812551242</v>
      </c>
      <c r="DI397" s="86">
        <f t="shared" si="52"/>
        <v>0.04939000474</v>
      </c>
      <c r="DJ397" s="86">
        <f t="shared" si="53"/>
        <v>0.0901185676</v>
      </c>
      <c r="DK397" s="86">
        <f t="shared" si="54"/>
        <v>0.8223659152</v>
      </c>
      <c r="DL397" s="86">
        <f t="shared" si="18"/>
        <v>1</v>
      </c>
      <c r="DM397" s="62"/>
      <c r="DN397" s="86">
        <f>DH397 / (Baseline!B$7/Baseline!B$17)</f>
        <v>4.069647687</v>
      </c>
      <c r="DO397" s="86">
        <f>DI397 / (Baseline!B$11/Baseline!B$17)</f>
        <v>1.192298354</v>
      </c>
      <c r="DP397" s="86">
        <f>DJ397 / (Baseline!B$16/Baseline!B$17)</f>
        <v>1.392604214</v>
      </c>
      <c r="DQ397" s="86">
        <f>DK397 / (Baseline!B$18/Baseline!B$17)</f>
        <v>0.9297572674</v>
      </c>
      <c r="DR397" s="62"/>
      <c r="DS397" s="86">
        <f>DH397 / Baseline!H$117</f>
        <v>1.525291708</v>
      </c>
      <c r="DT397" s="86">
        <f>DI397 / Baseline!H$118</f>
        <v>1.111771587</v>
      </c>
      <c r="DU397" s="86">
        <f>DJ397 / Baseline!H$119</f>
        <v>1.077314699</v>
      </c>
      <c r="DV397" s="86">
        <f>DK397 / Baseline!H$120</f>
        <v>0.970997766</v>
      </c>
      <c r="DW397" s="87"/>
      <c r="DX397" s="86">
        <f>(AU397*Baseline!B$34)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0.0283201276</v>
      </c>
      <c r="DY397" s="86">
        <f>(AZ397*Baseline!B$34) + (Baseline!D$90*(1-Baseline!D$91)*Baseline!B$35) + (Baseline!D$90*Baseline!D$91*((1-Baseline!D$92)*Baseline!B$40 + Baseline!D$92*Baseline!B$41))</f>
        <v>0.01119326893</v>
      </c>
      <c r="DZ397" s="86">
        <f>(BE397*Baseline!B$34) + (Baseline!F$90*(1-Baseline!F$91)*Baseline!B$35) + (Baseline!F$90*Baseline!F$91*((1-Baseline!F$92)*Baseline!B$40 + Baseline!F$92*Baseline!B$41))</f>
        <v>0.01402180106</v>
      </c>
      <c r="EA397" s="86">
        <f>(BJ397*Baseline!B$34) + (Baseline!H$90*(1-Baseline!H$91)*Baseline!B$35) + (Baseline!H$90*Baseline!H$91*((1-Baseline!H$92)*Baseline!B$40 + Baseline!H$92*Baseline!B$41))</f>
        <v>0.00931481328</v>
      </c>
      <c r="EB397" s="86">
        <f>( DX397*Baseline!B$7 + DY397*Baseline!B$11 + DZ397*Baseline!B$16 + EA397*Baseline!B$18 ) / Baseline!B$17</f>
        <v>0.009875273325</v>
      </c>
    </row>
    <row r="398">
      <c r="A398" s="73" t="s">
        <v>574</v>
      </c>
      <c r="B398" s="85">
        <f>MIN( MAX( NORMINV( MCrands!B398, (B$5+B$4)/2, (B$5-B$4)/3.29 ), 0 ), 1 )</f>
        <v>0.4744897526</v>
      </c>
      <c r="C398" s="85">
        <f>MAX( NORMINV( MCrands!C398, (C$5+C$4)/2, (C$5-C$4)/3.29 ), 0 )</f>
        <v>2.387659899</v>
      </c>
      <c r="D398" s="83"/>
      <c r="E398" s="84">
        <f>Baseline!B$33 * (C398 * Baseline!B$68*Baseline!B$68/Baseline!B$75 + Baseline!B$46 * Baseline!B$54*Baseline!B$54/Baseline!B$76 + Baseline!B$47 * Baseline!B$55*Baseline!B$55/Baseline!B$77 + Baseline!B$56*Baseline!B$56/Baseline!B$78)</f>
        <v>0.00001695418048</v>
      </c>
      <c r="F398" s="84">
        <f>Baseline!B$33 * (C398 * Baseline!B$68*Baseline!B$59/Baseline!B$75 + Baseline!B$46 * Baseline!B$54*Baseline!B$69/Baseline!B$76 + Baseline!B$47 * Baseline!B$55*Baseline!B$57/Baseline!B$77 + Baseline!B$56*Baseline!B$58/Baseline!B$78)</f>
        <v>0.0000002389164144</v>
      </c>
      <c r="G398" s="85">
        <f>Baseline!B$33 * (C398 * Baseline!B$68*Baseline!B$60/Baseline!B$75 + Baseline!B$46 * Baseline!B$54*Baseline!B$61/Baseline!B$76 + Baseline!B$47 * Baseline!B$55*Baseline!B$70/Baseline!B$77 + Baseline!B$56*Baseline!B$62/Baseline!B$78)</f>
        <v>0.0000002000561401</v>
      </c>
      <c r="H398" s="84">
        <f>Baseline!B$33 * (C398 * Baseline!B$68*Baseline!B$63/Baseline!B$75 + Baseline!B$46 * Baseline!B$54*Baseline!B$64/Baseline!B$76 + Baseline!B$47 * Baseline!B$55*Baseline!B$65/Baseline!B$77 + Baseline!B$56*Baseline!B$71/Baseline!B$78)</f>
        <v>0.000000003652710377</v>
      </c>
      <c r="I398" s="84">
        <f>Baseline!B$33 * (C398 * Baseline!B$59*Baseline!B$68/Baseline!B$75 + Baseline!B$46 * Baseline!B$69*Baseline!B$54/Baseline!B$76 + Baseline!B$47 * Baseline!B$57*Baseline!B$55/Baseline!B$77 + Baseline!B$58*Baseline!B$56/Baseline!B$78)</f>
        <v>0.0000002389164144</v>
      </c>
      <c r="J398" s="85">
        <f>Baseline!B$33 * (C398 * Baseline!B$59*Baseline!B$59/Baseline!B$75 + Baseline!B$46 * Baseline!B$69*Baseline!B$69/Baseline!B$76 + Baseline!B$47 * Baseline!B$57*Baseline!B$57/Baseline!B$77 + Baseline!B$58*Baseline!B$58/Baseline!B$78)</f>
        <v>0.000002116574411</v>
      </c>
      <c r="K398" s="84">
        <f>Baseline!B$33 * (C398 * Baseline!B$59*Baseline!B$60/Baseline!B$75 + Baseline!B$46 * Baseline!B$69*Baseline!B$61/Baseline!B$76 + Baseline!B$47 * Baseline!B$57*Baseline!B$70/Baseline!B$77 + Baseline!B$58*Baseline!B$62/Baseline!B$78)</f>
        <v>0.00000001648973333</v>
      </c>
      <c r="L398" s="85">
        <f>Baseline!B$33 * (C398 * Baseline!B$59*Baseline!B$63/Baseline!B$75 + Baseline!B$46 * Baseline!B$69*Baseline!B$64/Baseline!B$76 + Baseline!B$47 * Baseline!B$57*Baseline!B$65/Baseline!B$77 + Baseline!B$58*Baseline!B$71/Baseline!B$78)</f>
        <v>0.00000001707278511</v>
      </c>
      <c r="M398" s="84">
        <f>Baseline!B$33 * (C398 * Baseline!B$60*Baseline!B$68/Baseline!B$75 + Baseline!B$46 * Baseline!B$61*Baseline!B$54/Baseline!B$76 + Baseline!B$47 * Baseline!B$70*Baseline!B$55/Baseline!B$77 + Baseline!B$62*Baseline!B$56/Baseline!B$78)</f>
        <v>0.0000002000561401</v>
      </c>
      <c r="N398" s="85">
        <f>Baseline!B$33 * (C398 * Baseline!B$60*Baseline!B$59/Baseline!B$75 + Baseline!B$46 * Baseline!B$61*Baseline!B$69/Baseline!B$76 + Baseline!B$47 * Baseline!B$70*Baseline!B$57/Baseline!B$77 + Baseline!B$62*Baseline!B$58/Baseline!B$78)</f>
        <v>0.00000001648973333</v>
      </c>
      <c r="O398" s="85">
        <f>Baseline!B$33 * (C398 * Baseline!B$60*Baseline!B$60/Baseline!B$75 + Baseline!B$46 * Baseline!B$61*Baseline!B$61/Baseline!B$76 + Baseline!B$47 * Baseline!B$70*Baseline!B$70/Baseline!B$77 + Baseline!B$62*Baseline!B$62/Baseline!B$78)</f>
        <v>0.000001589267397</v>
      </c>
      <c r="P398" s="84">
        <f>Baseline!B$33 * (C398 * Baseline!B$60*Baseline!B$63/Baseline!B$75 + Baseline!B$46 * Baseline!B$61*Baseline!B$64/Baseline!B$76 + Baseline!B$47 * Baseline!B$70*Baseline!B$65/Baseline!B$77 + Baseline!B$62*Baseline!B$71/Baseline!B$78)</f>
        <v>0.000000001956379173</v>
      </c>
      <c r="Q398" s="84">
        <f>Baseline!B$33 * (C398 * Baseline!B$63*Baseline!B$68/Baseline!B$75 + Baseline!B$46 * Baseline!B$64*Baseline!B$54/Baseline!B$76 + Baseline!B$47 * Baseline!B$65*Baseline!B$55/Baseline!B$77 + Baseline!B$71*Baseline!B$56/Baseline!B$78)</f>
        <v>0.000000003652710377</v>
      </c>
      <c r="R398" s="84">
        <f>Baseline!B$33 * (C398 * Baseline!B$63*Baseline!B$59/Baseline!B$75 + Baseline!B$46 * Baseline!B$64*Baseline!B$69/Baseline!B$76 + Baseline!B$47 * Baseline!B$65*Baseline!B$57/Baseline!B$77 + Baseline!B$71*Baseline!B$58/Baseline!B$78)</f>
        <v>0.00000001707278511</v>
      </c>
      <c r="S398" s="84">
        <f>Baseline!B$33 * (C398 * Baseline!B$63*Baseline!B$60/Baseline!B$75 + Baseline!B$46 * Baseline!B$64*Baseline!B$61/Baseline!B$76 + Baseline!B$47 * Baseline!B$65*Baseline!B$70/Baseline!B$77 + Baseline!B$71*Baseline!B$62/Baseline!B$78)</f>
        <v>0.000000001956379173</v>
      </c>
      <c r="T398" s="84">
        <f>Baseline!B$33 * (C398 * Baseline!B$63*Baseline!B$63/Baseline!B$75 + Baseline!B$46 * Baseline!B$64*Baseline!B$64/Baseline!B$76 + Baseline!B$47 * Baseline!B$65*Baseline!B$65/Baseline!B$77 + Baseline!B$71*Baseline!B$71/Baseline!B$78)</f>
        <v>0.00000009856721595</v>
      </c>
      <c r="U398" s="83"/>
      <c r="V398" s="84">
        <f>E398 * ( Baseline!B$89 * Baseline!B$7 )</f>
        <v>0.1759674392</v>
      </c>
      <c r="W398" s="84">
        <f>F398 * ( Baseline!D$89 * Baseline!B$11 )</f>
        <v>0.004407194499</v>
      </c>
      <c r="X398" s="84">
        <f>G398 * ( Baseline!F$89 * Baseline!B$16 )</f>
        <v>0.006948903999</v>
      </c>
      <c r="Y398" s="84">
        <f>H398 * ( Baseline!H$89 * Baseline!B$18 )</f>
        <v>0.001284561322</v>
      </c>
      <c r="Z398" s="86">
        <f t="shared" si="1"/>
        <v>0.188608099</v>
      </c>
      <c r="AA398" s="84">
        <f>I398 * ( Baseline!B$89 * Baseline!B$7 )</f>
        <v>0.002479713465</v>
      </c>
      <c r="AB398" s="85">
        <f>J398 * ( Baseline!D$89 * Baseline!B$11 )</f>
        <v>0.0390435924</v>
      </c>
      <c r="AC398" s="85">
        <f>K398 * ( Baseline!F$89 * Baseline!B$16 )</f>
        <v>0.0005727670934</v>
      </c>
      <c r="AD398" s="85">
        <f>L398 * ( Baseline!F$89 * Baseline!B$16 )</f>
        <v>0.0005930192626</v>
      </c>
      <c r="AE398" s="86">
        <f t="shared" si="2"/>
        <v>0.04268909222</v>
      </c>
      <c r="AF398" s="86">
        <f>M398 * ( Baseline!B$89 * Baseline!B$7 )</f>
        <v>0.002076382679</v>
      </c>
      <c r="AG398" s="86">
        <f>N398 * ( Baseline!D$89 * Baseline!B$11 )</f>
        <v>0.0003041794438</v>
      </c>
      <c r="AH398" s="86">
        <f>O398 * ( Baseline!F$89 * Baseline!B$16 )</f>
        <v>0.05520283738</v>
      </c>
      <c r="AI398" s="86">
        <f>P398 * ( Baseline!H$89 * Baseline!B$18 )</f>
        <v>0.0006880066463</v>
      </c>
      <c r="AJ398" s="86">
        <f t="shared" si="3"/>
        <v>0.05827140615</v>
      </c>
      <c r="AK398" s="86">
        <f>Q398 * ( Baseline!B$89 * Baseline!B$7 )</f>
        <v>0.00003791148101</v>
      </c>
      <c r="AL398" s="86">
        <f>R398 * ( Baseline!D$89 * Baseline!B$11 )</f>
        <v>0.0003149347641</v>
      </c>
      <c r="AM398" s="86">
        <f>S398 * ( Baseline!F$89 * Baseline!B$16 )</f>
        <v>0.00006795438045</v>
      </c>
      <c r="AN398" s="86">
        <f>T398 * ( Baseline!H$89 * Baseline!B$18 )</f>
        <v>0.03466347456</v>
      </c>
      <c r="AO398" s="86">
        <f t="shared" si="4"/>
        <v>0.03508427518</v>
      </c>
      <c r="AP398" s="62"/>
      <c r="AQ398" s="86">
        <f>V398 * ( (1-Baseline!B$90-Baseline!B$89) + (1-B398)*Baseline!B$90 )</f>
        <v>0.09789141144</v>
      </c>
      <c r="AR398" s="86">
        <f>W398 * ( (1-Baseline!B$90-Baseline!B$89) + (1-B398)*Baseline!B$90 )</f>
        <v>0.002451740458</v>
      </c>
      <c r="AS398" s="86">
        <f>X398 * ( (1-Baseline!B$90-Baseline!B$89) + (1-B398)*Baseline!B$90 )</f>
        <v>0.003865703925</v>
      </c>
      <c r="AT398" s="86">
        <f>Y398 * ( (1-Baseline!B$90-Baseline!B$89) + (1-B398)*Baseline!B$90 )</f>
        <v>0.000714606756</v>
      </c>
      <c r="AU398" s="86">
        <f t="shared" si="5"/>
        <v>0.1049234626</v>
      </c>
      <c r="AV398" s="86">
        <f>AA398 * ( (1-Baseline!D$90-Baseline!D$89) + (1-B398)*Baseline!D$90 )</f>
        <v>0.001931267776</v>
      </c>
      <c r="AW398" s="86">
        <f>AB398 * ( (1-Baseline!D$90-Baseline!D$89) + (1-B398)*Baseline!D$90 )</f>
        <v>0.03040820358</v>
      </c>
      <c r="AX398" s="86">
        <f>AC398 * ( (1-Baseline!D$90-Baseline!D$89) + (1-B398)*Baseline!D$90 )</f>
        <v>0.0004460864718</v>
      </c>
      <c r="AY398" s="86">
        <f>AD398 * ( (1-Baseline!D$90-Baseline!D$89) + (1-B398)*Baseline!D$90 )</f>
        <v>0.0004618594078</v>
      </c>
      <c r="AZ398" s="86">
        <f t="shared" si="6"/>
        <v>0.03324741724</v>
      </c>
      <c r="BA398" s="86">
        <f>AF398 * ( (1-Baseline!F$90-Baseline!F$89) + (1-Baseline!B$36)*Baseline!F$90 )</f>
        <v>0.00149423142</v>
      </c>
      <c r="BB398" s="86">
        <f>AG398 * ( (1-Baseline!F$90-Baseline!F$89) + (1-Baseline!B$36)*Baseline!F$90 )</f>
        <v>0.0002188972615</v>
      </c>
      <c r="BC398" s="86">
        <f>AH398 * ( (1-Baseline!F$90-Baseline!F$89) + (1-Baseline!B$36)*Baseline!F$90 )</f>
        <v>0.03972572827</v>
      </c>
      <c r="BD398" s="86">
        <f>AI398 * ( (1-Baseline!F$90-Baseline!F$89) + (1-Baseline!B$36)*Baseline!F$90 )</f>
        <v>0.0004951115989</v>
      </c>
      <c r="BE398" s="86">
        <f t="shared" si="7"/>
        <v>0.04193396855</v>
      </c>
      <c r="BF398" s="86">
        <f>AK398 * ( (1-Baseline!H$90-Baseline!H$89) + (1-Baseline!B$36)*Baseline!H$90 )</f>
        <v>0.00003003802463</v>
      </c>
      <c r="BG398" s="86">
        <f>AL398 * ( (1-Baseline!H$90-Baseline!H$89) + (1-Baseline!B$36)*Baseline!H$90 )</f>
        <v>0.0002495291123</v>
      </c>
      <c r="BH398" s="86">
        <f>AM398 * ( (1-Baseline!H$90-Baseline!H$89) + (1-Baseline!B$36)*Baseline!H$90 )</f>
        <v>0.00005384161472</v>
      </c>
      <c r="BI398" s="86">
        <f>AN398 * ( (1-Baseline!H$90-Baseline!H$89) + (1-Baseline!B$36)*Baseline!H$90 )</f>
        <v>0.02746456416</v>
      </c>
      <c r="BJ398" s="86">
        <f t="shared" si="8"/>
        <v>0.02779797291</v>
      </c>
      <c r="BK398" s="62"/>
      <c r="BL398" s="86">
        <f t="shared" si="19"/>
        <v>0.9329792311</v>
      </c>
      <c r="BM398" s="86">
        <f t="shared" si="20"/>
        <v>0.02336694194</v>
      </c>
      <c r="BN398" s="86">
        <f t="shared" si="21"/>
        <v>0.03684308381</v>
      </c>
      <c r="BO398" s="86">
        <f t="shared" si="22"/>
        <v>0.006810743169</v>
      </c>
      <c r="BP398" s="86">
        <f t="shared" si="9"/>
        <v>1</v>
      </c>
      <c r="BQ398" s="86">
        <f t="shared" si="23"/>
        <v>0.05808775347</v>
      </c>
      <c r="BR398" s="86">
        <f t="shared" si="24"/>
        <v>0.9146034823</v>
      </c>
      <c r="BS398" s="86">
        <f t="shared" si="25"/>
        <v>0.0134171767</v>
      </c>
      <c r="BT398" s="86">
        <f t="shared" si="26"/>
        <v>0.01389158756</v>
      </c>
      <c r="BU398" s="86">
        <f t="shared" si="10"/>
        <v>1</v>
      </c>
      <c r="BV398" s="86">
        <f t="shared" si="27"/>
        <v>0.0356329599</v>
      </c>
      <c r="BW398" s="86">
        <f t="shared" si="28"/>
        <v>0.005220046398</v>
      </c>
      <c r="BX398" s="86">
        <f t="shared" si="29"/>
        <v>0.9473400597</v>
      </c>
      <c r="BY398" s="86">
        <f t="shared" si="30"/>
        <v>0.011806934</v>
      </c>
      <c r="BZ398" s="86">
        <f t="shared" si="11"/>
        <v>1</v>
      </c>
      <c r="CA398" s="86">
        <f t="shared" si="31"/>
        <v>0.001080583276</v>
      </c>
      <c r="CB398" s="86">
        <f t="shared" si="32"/>
        <v>0.008976521889</v>
      </c>
      <c r="CC398" s="86">
        <f t="shared" si="33"/>
        <v>0.001936889963</v>
      </c>
      <c r="CD398" s="86">
        <f t="shared" si="34"/>
        <v>0.9880060049</v>
      </c>
      <c r="CE398" s="86">
        <f t="shared" si="12"/>
        <v>1</v>
      </c>
      <c r="CF398" s="62"/>
      <c r="CG398" s="86">
        <f t="shared" si="35"/>
        <v>0.9329792311</v>
      </c>
      <c r="CH398" s="86">
        <f t="shared" si="36"/>
        <v>0.02336694194</v>
      </c>
      <c r="CI398" s="86">
        <f t="shared" si="37"/>
        <v>0.03684308381</v>
      </c>
      <c r="CJ398" s="86">
        <f t="shared" si="38"/>
        <v>0.006810743169</v>
      </c>
      <c r="CK398" s="86">
        <f t="shared" si="13"/>
        <v>1</v>
      </c>
      <c r="CL398" s="86">
        <f t="shared" si="39"/>
        <v>0.05808775347</v>
      </c>
      <c r="CM398" s="86">
        <f t="shared" si="40"/>
        <v>0.9146034823</v>
      </c>
      <c r="CN398" s="86">
        <f t="shared" si="41"/>
        <v>0.0134171767</v>
      </c>
      <c r="CO398" s="86">
        <f t="shared" si="42"/>
        <v>0.01389158756</v>
      </c>
      <c r="CP398" s="86">
        <f t="shared" si="14"/>
        <v>1</v>
      </c>
      <c r="CQ398" s="86">
        <f t="shared" si="43"/>
        <v>0.0356329599</v>
      </c>
      <c r="CR398" s="86">
        <f t="shared" si="44"/>
        <v>0.005220046398</v>
      </c>
      <c r="CS398" s="86">
        <f t="shared" si="45"/>
        <v>0.9473400597</v>
      </c>
      <c r="CT398" s="86">
        <f t="shared" si="46"/>
        <v>0.011806934</v>
      </c>
      <c r="CU398" s="86">
        <f t="shared" si="15"/>
        <v>1</v>
      </c>
      <c r="CV398" s="86">
        <f t="shared" si="47"/>
        <v>0.001080583276</v>
      </c>
      <c r="CW398" s="86">
        <f t="shared" si="48"/>
        <v>0.008976521889</v>
      </c>
      <c r="CX398" s="86">
        <f t="shared" si="49"/>
        <v>0.001936889963</v>
      </c>
      <c r="CY398" s="86">
        <f t="shared" si="50"/>
        <v>0.9880060049</v>
      </c>
      <c r="CZ398" s="86">
        <f t="shared" si="16"/>
        <v>1</v>
      </c>
      <c r="DA398" s="62"/>
      <c r="DB398" s="86">
        <f>(AQ398*Baseline!B$7 + AV398*Baseline!B$11 + BA398*Baseline!B$16 + BF398*Baseline!B$18)</f>
        <v>58000.4674</v>
      </c>
      <c r="DC398" s="86">
        <f>(AR398*Baseline!B$7 + AW398*Baseline!B$11 + BB398*Baseline!B$16 + BG398*Baseline!B$18)</f>
        <v>78560.61783</v>
      </c>
      <c r="DD398" s="86">
        <f>(AS398*Baseline!B$7 + AX398*Baseline!B$11 + BC398*Baseline!B$16 + BH398*Baseline!B$18)</f>
        <v>138385.712</v>
      </c>
      <c r="DE398" s="86">
        <f>(AT398*Baseline!B$7 + AY398*Baseline!B$11 + BD398*Baseline!B$16 + BI398*Baseline!B$18)</f>
        <v>1260620.589</v>
      </c>
      <c r="DF398" s="86">
        <f t="shared" si="17"/>
        <v>1535567.386</v>
      </c>
      <c r="DG398" s="62"/>
      <c r="DH398" s="86">
        <f t="shared" si="51"/>
        <v>0.03777135926</v>
      </c>
      <c r="DI398" s="86">
        <f t="shared" si="52"/>
        <v>0.05116064495</v>
      </c>
      <c r="DJ398" s="86">
        <f t="shared" si="53"/>
        <v>0.09012024693</v>
      </c>
      <c r="DK398" s="86">
        <f t="shared" si="54"/>
        <v>0.8209477489</v>
      </c>
      <c r="DL398" s="86">
        <f t="shared" si="18"/>
        <v>1</v>
      </c>
      <c r="DM398" s="62"/>
      <c r="DN398" s="86">
        <f>DH398 / (Baseline!B$7/Baseline!B$17)</f>
        <v>4.031844167</v>
      </c>
      <c r="DO398" s="86">
        <f>DI398 / (Baseline!B$11/Baseline!B$17)</f>
        <v>1.235042456</v>
      </c>
      <c r="DP398" s="86">
        <f>DJ398 / (Baseline!B$16/Baseline!B$17)</f>
        <v>1.392630165</v>
      </c>
      <c r="DQ398" s="86">
        <f>DK398 / (Baseline!B$18/Baseline!B$17)</f>
        <v>0.9281539051</v>
      </c>
      <c r="DR398" s="62"/>
      <c r="DS398" s="86">
        <f>DH398 / Baseline!H$117</f>
        <v>1.511123062</v>
      </c>
      <c r="DT398" s="86">
        <f>DI398 / Baseline!H$118</f>
        <v>1.15162879</v>
      </c>
      <c r="DU398" s="86">
        <f>DJ398 / Baseline!H$119</f>
        <v>1.077334774</v>
      </c>
      <c r="DV398" s="86">
        <f>DK398 / Baseline!H$120</f>
        <v>0.9693232846</v>
      </c>
      <c r="DW398" s="87"/>
      <c r="DX398" s="86">
        <f>(AU398*Baseline!B$34)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0.02826805064</v>
      </c>
      <c r="DY398" s="86">
        <f>(AZ398*Baseline!B$34) + (Baseline!D$90*(1-Baseline!D$91)*Baseline!B$35) + (Baseline!D$90*Baseline!D$91*((1-Baseline!D$92)*Baseline!B$40 + Baseline!D$92*Baseline!B$41))</f>
        <v>0.01140068059</v>
      </c>
      <c r="DZ398" s="86">
        <f>(BE398*Baseline!B$34) + (Baseline!F$90*(1-Baseline!F$91)*Baseline!B$35) + (Baseline!F$90*Baseline!F$91*((1-Baseline!F$92)*Baseline!B$40 + Baseline!F$92*Baseline!B$41))</f>
        <v>0.01402073528</v>
      </c>
      <c r="EA398" s="86">
        <f>(BJ398*Baseline!B$34) + (Baseline!H$90*(1-Baseline!H$91)*Baseline!B$35) + (Baseline!H$90*Baseline!H$91*((1-Baseline!H$92)*Baseline!B$40 + Baseline!H$92*Baseline!B$41))</f>
        <v>0.009314695937</v>
      </c>
      <c r="EB398" s="86">
        <f>( DX398*Baseline!B$7 + DY398*Baseline!B$11 + DZ398*Baseline!B$16 + EA398*Baseline!B$18 ) / Baseline!B$17</f>
        <v>0.009883204558</v>
      </c>
    </row>
    <row r="399">
      <c r="A399" s="73" t="s">
        <v>575</v>
      </c>
      <c r="B399" s="85">
        <f>MIN( MAX( NORMINV( MCrands!B399, (B$5+B$4)/2, (B$5-B$4)/3.29 ), 0 ), 1 )</f>
        <v>0.6183773621</v>
      </c>
      <c r="C399" s="85">
        <f>MAX( NORMINV( MCrands!C399, (C$5+C$4)/2, (C$5-C$4)/3.29 ), 0 )</f>
        <v>2.531953683</v>
      </c>
      <c r="D399" s="83"/>
      <c r="E399" s="84">
        <f>Baseline!B$33 * (C399 * Baseline!B$68*Baseline!B$68/Baseline!B$75 + Baseline!B$46 * Baseline!B$54*Baseline!B$54/Baseline!B$76 + Baseline!B$47 * Baseline!B$55*Baseline!B$55/Baseline!B$77 + Baseline!B$56*Baseline!B$56/Baseline!B$78)</f>
        <v>0.00001797578393</v>
      </c>
      <c r="F399" s="84">
        <f>Baseline!B$33 * (C399 * Baseline!B$68*Baseline!B$59/Baseline!B$75 + Baseline!B$46 * Baseline!B$54*Baseline!B$69/Baseline!B$76 + Baseline!B$47 * Baseline!B$55*Baseline!B$57/Baseline!B$77 + Baseline!B$56*Baseline!B$58/Baseline!B$78)</f>
        <v>0.0000002390777202</v>
      </c>
      <c r="G399" s="85">
        <f>Baseline!B$33 * (C399 * Baseline!B$68*Baseline!B$60/Baseline!B$75 + Baseline!B$46 * Baseline!B$54*Baseline!B$61/Baseline!B$76 + Baseline!B$47 * Baseline!B$55*Baseline!B$70/Baseline!B$77 + Baseline!B$56*Baseline!B$62/Baseline!B$78)</f>
        <v>0.0000002004526836</v>
      </c>
      <c r="H399" s="84">
        <f>Baseline!B$33 * (C399 * Baseline!B$68*Baseline!B$63/Baseline!B$75 + Baseline!B$46 * Baseline!B$54*Baseline!B$64/Baseline!B$76 + Baseline!B$47 * Baseline!B$55*Baseline!B$65/Baseline!B$77 + Baseline!B$56*Baseline!B$71/Baseline!B$78)</f>
        <v>0.000000003692364722</v>
      </c>
      <c r="I399" s="84">
        <f>Baseline!B$33 * (C399 * Baseline!B$59*Baseline!B$68/Baseline!B$75 + Baseline!B$46 * Baseline!B$69*Baseline!B$54/Baseline!B$76 + Baseline!B$47 * Baseline!B$57*Baseline!B$55/Baseline!B$77 + Baseline!B$58*Baseline!B$56/Baseline!B$78)</f>
        <v>0.0000002390777202</v>
      </c>
      <c r="J399" s="85">
        <f>Baseline!B$33 * (C399 * Baseline!B$59*Baseline!B$59/Baseline!B$75 + Baseline!B$46 * Baseline!B$69*Baseline!B$69/Baseline!B$76 + Baseline!B$47 * Baseline!B$57*Baseline!B$57/Baseline!B$77 + Baseline!B$58*Baseline!B$58/Baseline!B$78)</f>
        <v>0.000002116574436</v>
      </c>
      <c r="K399" s="84">
        <f>Baseline!B$33 * (C399 * Baseline!B$59*Baseline!B$60/Baseline!B$75 + Baseline!B$46 * Baseline!B$69*Baseline!B$61/Baseline!B$76 + Baseline!B$47 * Baseline!B$57*Baseline!B$70/Baseline!B$77 + Baseline!B$58*Baseline!B$62/Baseline!B$78)</f>
        <v>0.00000001648979595</v>
      </c>
      <c r="L399" s="85">
        <f>Baseline!B$33 * (C399 * Baseline!B$59*Baseline!B$63/Baseline!B$75 + Baseline!B$46 * Baseline!B$69*Baseline!B$64/Baseline!B$76 + Baseline!B$47 * Baseline!B$57*Baseline!B$65/Baseline!B$77 + Baseline!B$58*Baseline!B$71/Baseline!B$78)</f>
        <v>0.00000001707279137</v>
      </c>
      <c r="M399" s="84">
        <f>Baseline!B$33 * (C399 * Baseline!B$60*Baseline!B$68/Baseline!B$75 + Baseline!B$46 * Baseline!B$61*Baseline!B$54/Baseline!B$76 + Baseline!B$47 * Baseline!B$70*Baseline!B$55/Baseline!B$77 + Baseline!B$62*Baseline!B$56/Baseline!B$78)</f>
        <v>0.0000002004526836</v>
      </c>
      <c r="N399" s="85">
        <f>Baseline!B$33 * (C399 * Baseline!B$60*Baseline!B$59/Baseline!B$75 + Baseline!B$46 * Baseline!B$61*Baseline!B$69/Baseline!B$76 + Baseline!B$47 * Baseline!B$70*Baseline!B$57/Baseline!B$77 + Baseline!B$62*Baseline!B$58/Baseline!B$78)</f>
        <v>0.00000001648979595</v>
      </c>
      <c r="O399" s="85">
        <f>Baseline!B$33 * (C399 * Baseline!B$60*Baseline!B$60/Baseline!B$75 + Baseline!B$46 * Baseline!B$61*Baseline!B$61/Baseline!B$76 + Baseline!B$47 * Baseline!B$70*Baseline!B$70/Baseline!B$77 + Baseline!B$62*Baseline!B$62/Baseline!B$78)</f>
        <v>0.000001589267551</v>
      </c>
      <c r="P399" s="84">
        <f>Baseline!B$33 * (C399 * Baseline!B$60*Baseline!B$63/Baseline!B$75 + Baseline!B$46 * Baseline!B$61*Baseline!B$64/Baseline!B$76 + Baseline!B$47 * Baseline!B$70*Baseline!B$65/Baseline!B$77 + Baseline!B$62*Baseline!B$71/Baseline!B$78)</f>
        <v>0.000000001956394565</v>
      </c>
      <c r="Q399" s="84">
        <f>Baseline!B$33 * (C399 * Baseline!B$63*Baseline!B$68/Baseline!B$75 + Baseline!B$46 * Baseline!B$64*Baseline!B$54/Baseline!B$76 + Baseline!B$47 * Baseline!B$65*Baseline!B$55/Baseline!B$77 + Baseline!B$71*Baseline!B$56/Baseline!B$78)</f>
        <v>0.000000003692364722</v>
      </c>
      <c r="R399" s="84">
        <f>Baseline!B$33 * (C399 * Baseline!B$63*Baseline!B$59/Baseline!B$75 + Baseline!B$46 * Baseline!B$64*Baseline!B$69/Baseline!B$76 + Baseline!B$47 * Baseline!B$65*Baseline!B$57/Baseline!B$77 + Baseline!B$71*Baseline!B$58/Baseline!B$78)</f>
        <v>0.00000001707279137</v>
      </c>
      <c r="S399" s="84">
        <f>Baseline!B$33 * (C399 * Baseline!B$63*Baseline!B$60/Baseline!B$75 + Baseline!B$46 * Baseline!B$64*Baseline!B$61/Baseline!B$76 + Baseline!B$47 * Baseline!B$65*Baseline!B$70/Baseline!B$77 + Baseline!B$71*Baseline!B$62/Baseline!B$78)</f>
        <v>0.000000001956394565</v>
      </c>
      <c r="T399" s="84">
        <f>Baseline!B$33 * (C399 * Baseline!B$63*Baseline!B$63/Baseline!B$75 + Baseline!B$46 * Baseline!B$64*Baseline!B$64/Baseline!B$76 + Baseline!B$47 * Baseline!B$65*Baseline!B$65/Baseline!B$77 + Baseline!B$71*Baseline!B$71/Baseline!B$78)</f>
        <v>0.00000009856721749</v>
      </c>
      <c r="U399" s="83"/>
      <c r="V399" s="84">
        <f>E399 * ( Baseline!B$89 * Baseline!B$7 )</f>
        <v>0.1865706614</v>
      </c>
      <c r="W399" s="84">
        <f>F399 * ( Baseline!D$89 * Baseline!B$11 )</f>
        <v>0.004410170042</v>
      </c>
      <c r="X399" s="84">
        <f>G399 * ( Baseline!F$89 * Baseline!B$16 )</f>
        <v>0.006962677844</v>
      </c>
      <c r="Y399" s="84">
        <f>H399 * ( Baseline!H$89 * Baseline!B$18 )</f>
        <v>0.001298506703</v>
      </c>
      <c r="Z399" s="86">
        <f t="shared" si="1"/>
        <v>0.199242016</v>
      </c>
      <c r="AA399" s="84">
        <f>I399 * ( Baseline!B$89 * Baseline!B$7 )</f>
        <v>0.002481387658</v>
      </c>
      <c r="AB399" s="85">
        <f>J399 * ( Baseline!D$89 * Baseline!B$11 )</f>
        <v>0.03904359287</v>
      </c>
      <c r="AC399" s="85">
        <f>K399 * ( Baseline!F$89 * Baseline!B$16 )</f>
        <v>0.0005727692682</v>
      </c>
      <c r="AD399" s="85">
        <f>L399 * ( Baseline!F$89 * Baseline!B$16 )</f>
        <v>0.0005930194801</v>
      </c>
      <c r="AE399" s="86">
        <f t="shared" si="2"/>
        <v>0.04269076928</v>
      </c>
      <c r="AF399" s="86">
        <f>M399 * ( Baseline!B$89 * Baseline!B$7 )</f>
        <v>0.002080498403</v>
      </c>
      <c r="AG399" s="86">
        <f>N399 * ( Baseline!D$89 * Baseline!B$11 )</f>
        <v>0.0003041805988</v>
      </c>
      <c r="AH399" s="86">
        <f>O399 * ( Baseline!F$89 * Baseline!B$16 )</f>
        <v>0.05520284272</v>
      </c>
      <c r="AI399" s="86">
        <f>P399 * ( Baseline!H$89 * Baseline!B$18 )</f>
        <v>0.0006880120593</v>
      </c>
      <c r="AJ399" s="86">
        <f t="shared" si="3"/>
        <v>0.05827553379</v>
      </c>
      <c r="AK399" s="86">
        <f>Q399 * ( Baseline!B$89 * Baseline!B$7 )</f>
        <v>0.00003832305345</v>
      </c>
      <c r="AL399" s="86">
        <f>R399 * ( Baseline!D$89 * Baseline!B$11 )</f>
        <v>0.0003149348796</v>
      </c>
      <c r="AM399" s="86">
        <f>S399 * ( Baseline!F$89 * Baseline!B$16 )</f>
        <v>0.0000679549151</v>
      </c>
      <c r="AN399" s="86">
        <f>T399 * ( Baseline!H$89 * Baseline!B$18 )</f>
        <v>0.0346634751</v>
      </c>
      <c r="AO399" s="86">
        <f t="shared" si="4"/>
        <v>0.03508468794</v>
      </c>
      <c r="AP399" s="62"/>
      <c r="AQ399" s="86">
        <f>V399 * ( (1-Baseline!B$90-Baseline!B$89) + (1-B399)*Baseline!B$90 )</f>
        <v>0.07989779386</v>
      </c>
      <c r="AR399" s="86">
        <f>W399 * ( (1-Baseline!B$90-Baseline!B$89) + (1-B399)*Baseline!B$90 )</f>
        <v>0.001888629511</v>
      </c>
      <c r="AS399" s="86">
        <f>X399 * ( (1-Baseline!B$90-Baseline!B$89) + (1-B399)*Baseline!B$90 )</f>
        <v>0.002981726039</v>
      </c>
      <c r="AT399" s="86">
        <f>Y399 * ( (1-Baseline!B$90-Baseline!B$89) + (1-B399)*Baseline!B$90 )</f>
        <v>0.0005560778962</v>
      </c>
      <c r="AU399" s="86">
        <f t="shared" si="5"/>
        <v>0.08532422731</v>
      </c>
      <c r="AV399" s="86">
        <f>AA399 * ( (1-Baseline!D$90-Baseline!D$89) + (1-B399)*Baseline!D$90 )</f>
        <v>0.001772617342</v>
      </c>
      <c r="AW399" s="86">
        <f>AB399 * ( (1-Baseline!D$90-Baseline!D$89) + (1-B399)*Baseline!D$90 )</f>
        <v>0.02789138956</v>
      </c>
      <c r="AX399" s="86">
        <f>AC399 * ( (1-Baseline!D$90-Baseline!D$89) + (1-B399)*Baseline!D$90 )</f>
        <v>0.000409166514</v>
      </c>
      <c r="AY399" s="86">
        <f>AD399 * ( (1-Baseline!D$90-Baseline!D$89) + (1-B399)*Baseline!D$90 )</f>
        <v>0.0004236325636</v>
      </c>
      <c r="AZ399" s="86">
        <f t="shared" si="6"/>
        <v>0.03049680598</v>
      </c>
      <c r="BA399" s="86">
        <f>AF399 * ( (1-Baseline!F$90-Baseline!F$89) + (1-Baseline!B$36)*Baseline!F$90 )</f>
        <v>0.001497193227</v>
      </c>
      <c r="BB399" s="86">
        <f>AG399 * ( (1-Baseline!F$90-Baseline!F$89) + (1-Baseline!B$36)*Baseline!F$90 )</f>
        <v>0.0002188980927</v>
      </c>
      <c r="BC399" s="86">
        <f>AH399 * ( (1-Baseline!F$90-Baseline!F$89) + (1-Baseline!B$36)*Baseline!F$90 )</f>
        <v>0.03972573212</v>
      </c>
      <c r="BD399" s="86">
        <f>AI399 * ( (1-Baseline!F$90-Baseline!F$89) + (1-Baseline!B$36)*Baseline!F$90 )</f>
        <v>0.0004951154943</v>
      </c>
      <c r="BE399" s="86">
        <f t="shared" si="7"/>
        <v>0.04193693893</v>
      </c>
      <c r="BF399" s="86">
        <f>AK399 * ( (1-Baseline!H$90-Baseline!H$89) + (1-Baseline!B$36)*Baseline!H$90 )</f>
        <v>0.00003036412171</v>
      </c>
      <c r="BG399" s="86">
        <f>AL399 * ( (1-Baseline!H$90-Baseline!H$89) + (1-Baseline!B$36)*Baseline!H$90 )</f>
        <v>0.0002495292038</v>
      </c>
      <c r="BH399" s="86">
        <f>AM399 * ( (1-Baseline!H$90-Baseline!H$89) + (1-Baseline!B$36)*Baseline!H$90 )</f>
        <v>0.00005384203833</v>
      </c>
      <c r="BI399" s="86">
        <f>AN399 * ( (1-Baseline!H$90-Baseline!H$89) + (1-Baseline!B$36)*Baseline!H$90 )</f>
        <v>0.02746456459</v>
      </c>
      <c r="BJ399" s="86">
        <f t="shared" si="8"/>
        <v>0.02779829995</v>
      </c>
      <c r="BK399" s="62"/>
      <c r="BL399" s="86">
        <f t="shared" si="19"/>
        <v>0.9364021965</v>
      </c>
      <c r="BM399" s="86">
        <f t="shared" si="20"/>
        <v>0.02213473911</v>
      </c>
      <c r="BN399" s="86">
        <f t="shared" si="21"/>
        <v>0.03494583113</v>
      </c>
      <c r="BO399" s="86">
        <f t="shared" si="22"/>
        <v>0.006517233308</v>
      </c>
      <c r="BP399" s="86">
        <f t="shared" si="9"/>
        <v>1</v>
      </c>
      <c r="BQ399" s="86">
        <f t="shared" si="23"/>
        <v>0.05812468831</v>
      </c>
      <c r="BR399" s="86">
        <f t="shared" si="24"/>
        <v>0.9145675642</v>
      </c>
      <c r="BS399" s="86">
        <f t="shared" si="25"/>
        <v>0.01341670056</v>
      </c>
      <c r="BT399" s="86">
        <f t="shared" si="26"/>
        <v>0.01389104694</v>
      </c>
      <c r="BU399" s="86">
        <f t="shared" si="10"/>
        <v>1</v>
      </c>
      <c r="BV399" s="86">
        <f t="shared" si="27"/>
        <v>0.03570106128</v>
      </c>
      <c r="BW399" s="86">
        <f t="shared" si="28"/>
        <v>0.005219696483</v>
      </c>
      <c r="BX399" s="86">
        <f t="shared" si="29"/>
        <v>0.9472730516</v>
      </c>
      <c r="BY399" s="86">
        <f t="shared" si="30"/>
        <v>0.0118061906</v>
      </c>
      <c r="BZ399" s="86">
        <f t="shared" si="11"/>
        <v>1</v>
      </c>
      <c r="CA399" s="86">
        <f t="shared" si="31"/>
        <v>0.001092301391</v>
      </c>
      <c r="CB399" s="86">
        <f t="shared" si="32"/>
        <v>0.008976419574</v>
      </c>
      <c r="CC399" s="86">
        <f t="shared" si="33"/>
        <v>0.001936882414</v>
      </c>
      <c r="CD399" s="86">
        <f t="shared" si="34"/>
        <v>0.9879943966</v>
      </c>
      <c r="CE399" s="86">
        <f t="shared" si="12"/>
        <v>1</v>
      </c>
      <c r="CF399" s="62"/>
      <c r="CG399" s="86">
        <f t="shared" si="35"/>
        <v>0.9364021965</v>
      </c>
      <c r="CH399" s="86">
        <f t="shared" si="36"/>
        <v>0.02213473911</v>
      </c>
      <c r="CI399" s="86">
        <f t="shared" si="37"/>
        <v>0.03494583113</v>
      </c>
      <c r="CJ399" s="86">
        <f t="shared" si="38"/>
        <v>0.006517233308</v>
      </c>
      <c r="CK399" s="86">
        <f t="shared" si="13"/>
        <v>1</v>
      </c>
      <c r="CL399" s="86">
        <f t="shared" si="39"/>
        <v>0.05812468831</v>
      </c>
      <c r="CM399" s="86">
        <f t="shared" si="40"/>
        <v>0.9145675642</v>
      </c>
      <c r="CN399" s="86">
        <f t="shared" si="41"/>
        <v>0.01341670056</v>
      </c>
      <c r="CO399" s="86">
        <f t="shared" si="42"/>
        <v>0.01389104694</v>
      </c>
      <c r="CP399" s="86">
        <f t="shared" si="14"/>
        <v>1</v>
      </c>
      <c r="CQ399" s="86">
        <f t="shared" si="43"/>
        <v>0.03570106128</v>
      </c>
      <c r="CR399" s="86">
        <f t="shared" si="44"/>
        <v>0.005219696483</v>
      </c>
      <c r="CS399" s="86">
        <f t="shared" si="45"/>
        <v>0.9472730516</v>
      </c>
      <c r="CT399" s="86">
        <f t="shared" si="46"/>
        <v>0.0118061906</v>
      </c>
      <c r="CU399" s="86">
        <f t="shared" si="15"/>
        <v>1</v>
      </c>
      <c r="CV399" s="86">
        <f t="shared" si="47"/>
        <v>0.001092301391</v>
      </c>
      <c r="CW399" s="86">
        <f t="shared" si="48"/>
        <v>0.008976419574</v>
      </c>
      <c r="CX399" s="86">
        <f t="shared" si="49"/>
        <v>0.001936882414</v>
      </c>
      <c r="CY399" s="86">
        <f t="shared" si="50"/>
        <v>0.9879943966</v>
      </c>
      <c r="CZ399" s="86">
        <f t="shared" si="16"/>
        <v>1</v>
      </c>
      <c r="DA399" s="62"/>
      <c r="DB399" s="86">
        <f>(AQ399*Baseline!B$7 + AV399*Baseline!B$11 + BA399*Baseline!B$16 + BF399*Baseline!B$18)</f>
        <v>48958.18332</v>
      </c>
      <c r="DC399" s="86">
        <f>(AR399*Baseline!B$7 + AW399*Baseline!B$11 + BB399*Baseline!B$16 + BG399*Baseline!B$18)</f>
        <v>72890.07243</v>
      </c>
      <c r="DD399" s="86">
        <f>(AS399*Baseline!B$7 + AX399*Baseline!B$11 + BC399*Baseline!B$16 + BH399*Baseline!B$18)</f>
        <v>137877.8382</v>
      </c>
      <c r="DE399" s="86">
        <f>(AT399*Baseline!B$7 + AY399*Baseline!B$11 + BD399*Baseline!B$16 + BI399*Baseline!B$18)</f>
        <v>1260461.755</v>
      </c>
      <c r="DF399" s="86">
        <f t="shared" si="17"/>
        <v>1520187.849</v>
      </c>
      <c r="DG399" s="62"/>
      <c r="DH399" s="86">
        <f t="shared" si="51"/>
        <v>0.03220535104</v>
      </c>
      <c r="DI399" s="86">
        <f t="shared" si="52"/>
        <v>0.04794806936</v>
      </c>
      <c r="DJ399" s="86">
        <f t="shared" si="53"/>
        <v>0.09069789516</v>
      </c>
      <c r="DK399" s="86">
        <f t="shared" si="54"/>
        <v>0.8291486845</v>
      </c>
      <c r="DL399" s="86">
        <f t="shared" si="18"/>
        <v>1</v>
      </c>
      <c r="DM399" s="62"/>
      <c r="DN399" s="86">
        <f>DH399 / (Baseline!B$7/Baseline!B$17)</f>
        <v>3.437709398</v>
      </c>
      <c r="DO399" s="86">
        <f>DI399 / (Baseline!B$11/Baseline!B$17)</f>
        <v>1.157489343</v>
      </c>
      <c r="DP399" s="86">
        <f>DJ399 / (Baseline!B$16/Baseline!B$17)</f>
        <v>1.401556575</v>
      </c>
      <c r="DQ399" s="86">
        <f>DK399 / (Baseline!B$18/Baseline!B$17)</f>
        <v>0.9374257868</v>
      </c>
      <c r="DR399" s="62"/>
      <c r="DS399" s="86">
        <f>DH399 / Baseline!H$117</f>
        <v>1.288443139</v>
      </c>
      <c r="DT399" s="86">
        <f>DI399 / Baseline!H$118</f>
        <v>1.079313546</v>
      </c>
      <c r="DU399" s="86">
        <f>DJ399 / Baseline!H$119</f>
        <v>1.084240221</v>
      </c>
      <c r="DV399" s="86">
        <f>DK399 / Baseline!H$120</f>
        <v>0.9790064317</v>
      </c>
      <c r="DW399" s="87"/>
      <c r="DX399" s="86">
        <f>(AU399*Baseline!B$34)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0.02532816535</v>
      </c>
      <c r="DY399" s="86">
        <f>(AZ399*Baseline!B$34) + (Baseline!D$90*(1-Baseline!D$91)*Baseline!B$35) + (Baseline!D$90*Baseline!D$91*((1-Baseline!D$92)*Baseline!B$40 + Baseline!D$92*Baseline!B$41))</f>
        <v>0.0109880889</v>
      </c>
      <c r="DZ399" s="86">
        <f>(BE399*Baseline!B$34) + (Baseline!F$90*(1-Baseline!F$91)*Baseline!B$35) + (Baseline!F$90*Baseline!F$91*((1-Baseline!F$92)*Baseline!B$40 + Baseline!F$92*Baseline!B$41))</f>
        <v>0.01402118084</v>
      </c>
      <c r="EA399" s="86">
        <f>(BJ399*Baseline!B$34) + (Baseline!H$90*(1-Baseline!H$91)*Baseline!B$35) + (Baseline!H$90*Baseline!H$91*((1-Baseline!H$92)*Baseline!B$40 + Baseline!H$92*Baseline!B$41))</f>
        <v>0.009314744993</v>
      </c>
      <c r="EB399" s="86">
        <f>( DX399*Baseline!B$7 + DY399*Baseline!B$11 + DZ399*Baseline!B$16 + EA399*Baseline!B$18 ) / Baseline!B$17</f>
        <v>0.009838643895</v>
      </c>
    </row>
    <row r="400">
      <c r="A400" s="73" t="s">
        <v>576</v>
      </c>
      <c r="B400" s="85">
        <f>MIN( MAX( NORMINV( MCrands!B400, (B$5+B$4)/2, (B$5-B$4)/3.29 ), 0 ), 1 )</f>
        <v>0.396473239</v>
      </c>
      <c r="C400" s="85">
        <f>MAX( NORMINV( MCrands!C400, (C$5+C$4)/2, (C$5-C$4)/3.29 ), 0 )</f>
        <v>3.011141905</v>
      </c>
      <c r="D400" s="83"/>
      <c r="E400" s="84">
        <f>Baseline!B$33 * (C400 * Baseline!B$68*Baseline!B$68/Baseline!B$75 + Baseline!B$46 * Baseline!B$54*Baseline!B$54/Baseline!B$76 + Baseline!B$47 * Baseline!B$55*Baseline!B$55/Baseline!B$77 + Baseline!B$56*Baseline!B$56/Baseline!B$78)</f>
        <v>0.00002136844804</v>
      </c>
      <c r="F400" s="84">
        <f>Baseline!B$33 * (C400 * Baseline!B$68*Baseline!B$59/Baseline!B$75 + Baseline!B$46 * Baseline!B$54*Baseline!B$69/Baseline!B$76 + Baseline!B$47 * Baseline!B$55*Baseline!B$57/Baseline!B$77 + Baseline!B$56*Baseline!B$58/Baseline!B$78)</f>
        <v>0.000000239613404</v>
      </c>
      <c r="G400" s="85">
        <f>Baseline!B$33 * (C400 * Baseline!B$68*Baseline!B$60/Baseline!B$75 + Baseline!B$46 * Baseline!B$54*Baseline!B$61/Baseline!B$76 + Baseline!B$47 * Baseline!B$55*Baseline!B$70/Baseline!B$77 + Baseline!B$56*Baseline!B$62/Baseline!B$78)</f>
        <v>0.0000002017695729</v>
      </c>
      <c r="H400" s="84">
        <f>Baseline!B$33 * (C400 * Baseline!B$68*Baseline!B$63/Baseline!B$75 + Baseline!B$46 * Baseline!B$54*Baseline!B$64/Baseline!B$76 + Baseline!B$47 * Baseline!B$55*Baseline!B$65/Baseline!B$77 + Baseline!B$56*Baseline!B$71/Baseline!B$78)</f>
        <v>0.000000003824053658</v>
      </c>
      <c r="I400" s="84">
        <f>Baseline!B$33 * (C400 * Baseline!B$59*Baseline!B$68/Baseline!B$75 + Baseline!B$46 * Baseline!B$69*Baseline!B$54/Baseline!B$76 + Baseline!B$47 * Baseline!B$57*Baseline!B$55/Baseline!B$77 + Baseline!B$58*Baseline!B$56/Baseline!B$78)</f>
        <v>0.000000239613404</v>
      </c>
      <c r="J400" s="85">
        <f>Baseline!B$33 * (C400 * Baseline!B$59*Baseline!B$59/Baseline!B$75 + Baseline!B$46 * Baseline!B$69*Baseline!B$69/Baseline!B$76 + Baseline!B$47 * Baseline!B$57*Baseline!B$57/Baseline!B$77 + Baseline!B$58*Baseline!B$58/Baseline!B$78)</f>
        <v>0.000002116574521</v>
      </c>
      <c r="K400" s="84">
        <f>Baseline!B$33 * (C400 * Baseline!B$59*Baseline!B$60/Baseline!B$75 + Baseline!B$46 * Baseline!B$69*Baseline!B$61/Baseline!B$76 + Baseline!B$47 * Baseline!B$57*Baseline!B$70/Baseline!B$77 + Baseline!B$58*Baseline!B$62/Baseline!B$78)</f>
        <v>0.00000001649000388</v>
      </c>
      <c r="L400" s="85">
        <f>Baseline!B$33 * (C400 * Baseline!B$59*Baseline!B$63/Baseline!B$75 + Baseline!B$46 * Baseline!B$69*Baseline!B$64/Baseline!B$76 + Baseline!B$47 * Baseline!B$57*Baseline!B$65/Baseline!B$77 + Baseline!B$58*Baseline!B$71/Baseline!B$78)</f>
        <v>0.00000001707281216</v>
      </c>
      <c r="M400" s="84">
        <f>Baseline!B$33 * (C400 * Baseline!B$60*Baseline!B$68/Baseline!B$75 + Baseline!B$46 * Baseline!B$61*Baseline!B$54/Baseline!B$76 + Baseline!B$47 * Baseline!B$70*Baseline!B$55/Baseline!B$77 + Baseline!B$62*Baseline!B$56/Baseline!B$78)</f>
        <v>0.0000002017695729</v>
      </c>
      <c r="N400" s="85">
        <f>Baseline!B$33 * (C400 * Baseline!B$60*Baseline!B$59/Baseline!B$75 + Baseline!B$46 * Baseline!B$61*Baseline!B$69/Baseline!B$76 + Baseline!B$47 * Baseline!B$70*Baseline!B$57/Baseline!B$77 + Baseline!B$62*Baseline!B$58/Baseline!B$78)</f>
        <v>0.00000001649000388</v>
      </c>
      <c r="O400" s="85">
        <f>Baseline!B$33 * (C400 * Baseline!B$60*Baseline!B$60/Baseline!B$75 + Baseline!B$46 * Baseline!B$61*Baseline!B$61/Baseline!B$76 + Baseline!B$47 * Baseline!B$70*Baseline!B$70/Baseline!B$77 + Baseline!B$62*Baseline!B$62/Baseline!B$78)</f>
        <v>0.000001589268062</v>
      </c>
      <c r="P400" s="84">
        <f>Baseline!B$33 * (C400 * Baseline!B$60*Baseline!B$63/Baseline!B$75 + Baseline!B$46 * Baseline!B$61*Baseline!B$64/Baseline!B$76 + Baseline!B$47 * Baseline!B$70*Baseline!B$65/Baseline!B$77 + Baseline!B$62*Baseline!B$71/Baseline!B$78)</f>
        <v>0.000000001956445681</v>
      </c>
      <c r="Q400" s="84">
        <f>Baseline!B$33 * (C400 * Baseline!B$63*Baseline!B$68/Baseline!B$75 + Baseline!B$46 * Baseline!B$64*Baseline!B$54/Baseline!B$76 + Baseline!B$47 * Baseline!B$65*Baseline!B$55/Baseline!B$77 + Baseline!B$71*Baseline!B$56/Baseline!B$78)</f>
        <v>0.000000003824053658</v>
      </c>
      <c r="R400" s="84">
        <f>Baseline!B$33 * (C400 * Baseline!B$63*Baseline!B$59/Baseline!B$75 + Baseline!B$46 * Baseline!B$64*Baseline!B$69/Baseline!B$76 + Baseline!B$47 * Baseline!B$65*Baseline!B$57/Baseline!B$77 + Baseline!B$71*Baseline!B$58/Baseline!B$78)</f>
        <v>0.00000001707281216</v>
      </c>
      <c r="S400" s="84">
        <f>Baseline!B$33 * (C400 * Baseline!B$63*Baseline!B$60/Baseline!B$75 + Baseline!B$46 * Baseline!B$64*Baseline!B$61/Baseline!B$76 + Baseline!B$47 * Baseline!B$65*Baseline!B$70/Baseline!B$77 + Baseline!B$71*Baseline!B$62/Baseline!B$78)</f>
        <v>0.000000001956445681</v>
      </c>
      <c r="T400" s="84">
        <f>Baseline!B$33 * (C400 * Baseline!B$63*Baseline!B$63/Baseline!B$75 + Baseline!B$46 * Baseline!B$64*Baseline!B$64/Baseline!B$76 + Baseline!B$47 * Baseline!B$65*Baseline!B$65/Baseline!B$77 + Baseline!B$71*Baseline!B$71/Baseline!B$78)</f>
        <v>0.0000000985672226</v>
      </c>
      <c r="U400" s="83"/>
      <c r="V400" s="84">
        <f>E400 * ( Baseline!B$89 * Baseline!B$7 )</f>
        <v>0.2217831222</v>
      </c>
      <c r="W400" s="84">
        <f>F400 * ( Baseline!D$89 * Baseline!B$11 )</f>
        <v>0.004420051585</v>
      </c>
      <c r="X400" s="84">
        <f>G400 * ( Baseline!F$89 * Baseline!B$16 )</f>
        <v>0.007008419693</v>
      </c>
      <c r="Y400" s="84">
        <f>H400 * ( Baseline!H$89 * Baseline!B$18 )</f>
        <v>0.001344818207</v>
      </c>
      <c r="Z400" s="86">
        <f t="shared" si="1"/>
        <v>0.2345564117</v>
      </c>
      <c r="AA400" s="84">
        <f>I400 * ( Baseline!B$89 * Baseline!B$7 )</f>
        <v>0.00248694752</v>
      </c>
      <c r="AB400" s="85">
        <f>J400 * ( Baseline!D$89 * Baseline!B$11 )</f>
        <v>0.03904359443</v>
      </c>
      <c r="AC400" s="85">
        <f>K400 * ( Baseline!F$89 * Baseline!B$16 )</f>
        <v>0.0005727764906</v>
      </c>
      <c r="AD400" s="85">
        <f>L400 * ( Baseline!F$89 * Baseline!B$16 )</f>
        <v>0.0005930202023</v>
      </c>
      <c r="AE400" s="86">
        <f t="shared" si="2"/>
        <v>0.04269633864</v>
      </c>
      <c r="AF400" s="86">
        <f>M400 * ( Baseline!B$89 * Baseline!B$7 )</f>
        <v>0.002094166398</v>
      </c>
      <c r="AG400" s="86">
        <f>N400 * ( Baseline!D$89 * Baseline!B$11 )</f>
        <v>0.0003041844344</v>
      </c>
      <c r="AH400" s="86">
        <f>O400 * ( Baseline!F$89 * Baseline!B$16 )</f>
        <v>0.05520286048</v>
      </c>
      <c r="AI400" s="86">
        <f>P400 * ( Baseline!H$89 * Baseline!B$18 )</f>
        <v>0.0006880300355</v>
      </c>
      <c r="AJ400" s="86">
        <f t="shared" si="3"/>
        <v>0.05828924135</v>
      </c>
      <c r="AK400" s="86">
        <f>Q400 * ( Baseline!B$89 * Baseline!B$7 )</f>
        <v>0.00003968985291</v>
      </c>
      <c r="AL400" s="86">
        <f>R400 * ( Baseline!D$89 * Baseline!B$11 )</f>
        <v>0.0003149352632</v>
      </c>
      <c r="AM400" s="86">
        <f>S400 * ( Baseline!F$89 * Baseline!B$16 )</f>
        <v>0.0000679566906</v>
      </c>
      <c r="AN400" s="86">
        <f>T400 * ( Baseline!H$89 * Baseline!B$18 )</f>
        <v>0.03466347689</v>
      </c>
      <c r="AO400" s="86">
        <f t="shared" si="4"/>
        <v>0.0350860587</v>
      </c>
      <c r="AP400" s="62"/>
      <c r="AQ400" s="86">
        <f>V400 * ( (1-Baseline!B$90-Baseline!B$89) + (1-B400)*Baseline!B$90 )</f>
        <v>0.1387783086</v>
      </c>
      <c r="AR400" s="86">
        <f>W400 * ( (1-Baseline!B$90-Baseline!B$89) + (1-B400)*Baseline!B$90 )</f>
        <v>0.002765797851</v>
      </c>
      <c r="AS400" s="86">
        <f>X400 * ( (1-Baseline!B$90-Baseline!B$89) + (1-B400)*Baseline!B$90 )</f>
        <v>0.00438544025</v>
      </c>
      <c r="AT400" s="86">
        <f>Y400 * ( (1-Baseline!B$90-Baseline!B$89) + (1-B400)*Baseline!B$90 )</f>
        <v>0.0008415049545</v>
      </c>
      <c r="AU400" s="86">
        <f t="shared" si="5"/>
        <v>0.1467710516</v>
      </c>
      <c r="AV400" s="86">
        <f>AA400 * ( (1-Baseline!D$90-Baseline!D$89) + (1-B400)*Baseline!D$90 )</f>
        <v>0.002023824146</v>
      </c>
      <c r="AW400" s="86">
        <f>AB400 * ( (1-Baseline!D$90-Baseline!D$89) + (1-B400)*Baseline!D$90 )</f>
        <v>0.03177283337</v>
      </c>
      <c r="AX400" s="86">
        <f>AC400 * ( (1-Baseline!D$90-Baseline!D$89) + (1-B400)*Baseline!D$90 )</f>
        <v>0.0004661131297</v>
      </c>
      <c r="AY400" s="86">
        <f>AD400 * ( (1-Baseline!D$90-Baseline!D$89) + (1-B400)*Baseline!D$90 )</f>
        <v>0.0004825870248</v>
      </c>
      <c r="AZ400" s="86">
        <f t="shared" si="6"/>
        <v>0.03474535767</v>
      </c>
      <c r="BA400" s="86">
        <f>AF400 * ( (1-Baseline!F$90-Baseline!F$89) + (1-Baseline!B$36)*Baseline!F$90 )</f>
        <v>0.001507029153</v>
      </c>
      <c r="BB400" s="86">
        <f>AG400 * ( (1-Baseline!F$90-Baseline!F$89) + (1-Baseline!B$36)*Baseline!F$90 )</f>
        <v>0.0002189008529</v>
      </c>
      <c r="BC400" s="86">
        <f>AH400 * ( (1-Baseline!F$90-Baseline!F$89) + (1-Baseline!B$36)*Baseline!F$90 )</f>
        <v>0.03972574489</v>
      </c>
      <c r="BD400" s="86">
        <f>AI400 * ( (1-Baseline!F$90-Baseline!F$89) + (1-Baseline!B$36)*Baseline!F$90 )</f>
        <v>0.0004951284305</v>
      </c>
      <c r="BE400" s="86">
        <f t="shared" si="7"/>
        <v>0.04194680333</v>
      </c>
      <c r="BF400" s="86">
        <f>AK400 * ( (1-Baseline!H$90-Baseline!H$89) + (1-Baseline!B$36)*Baseline!H$90 )</f>
        <v>0.00003144706426</v>
      </c>
      <c r="BG400" s="86">
        <f>AL400 * ( (1-Baseline!H$90-Baseline!H$89) + (1-Baseline!B$36)*Baseline!H$90 )</f>
        <v>0.0002495295077</v>
      </c>
      <c r="BH400" s="86">
        <f>AM400 * ( (1-Baseline!H$90-Baseline!H$89) + (1-Baseline!B$36)*Baseline!H$90 )</f>
        <v>0.0000538434451</v>
      </c>
      <c r="BI400" s="86">
        <f>AN400 * ( (1-Baseline!H$90-Baseline!H$89) + (1-Baseline!B$36)*Baseline!H$90 )</f>
        <v>0.02746456601</v>
      </c>
      <c r="BJ400" s="86">
        <f t="shared" si="8"/>
        <v>0.02779938603</v>
      </c>
      <c r="BK400" s="62"/>
      <c r="BL400" s="86">
        <f t="shared" si="19"/>
        <v>0.9455427827</v>
      </c>
      <c r="BM400" s="86">
        <f t="shared" si="20"/>
        <v>0.01884430083</v>
      </c>
      <c r="BN400" s="86">
        <f t="shared" si="21"/>
        <v>0.02987946329</v>
      </c>
      <c r="BO400" s="86">
        <f t="shared" si="22"/>
        <v>0.005733453192</v>
      </c>
      <c r="BP400" s="86">
        <f t="shared" si="9"/>
        <v>1</v>
      </c>
      <c r="BQ400" s="86">
        <f t="shared" si="23"/>
        <v>0.05824732516</v>
      </c>
      <c r="BR400" s="86">
        <f t="shared" si="24"/>
        <v>0.9144483033</v>
      </c>
      <c r="BS400" s="86">
        <f t="shared" si="25"/>
        <v>0.01341511963</v>
      </c>
      <c r="BT400" s="86">
        <f t="shared" si="26"/>
        <v>0.01388925189</v>
      </c>
      <c r="BU400" s="86">
        <f t="shared" si="10"/>
        <v>1</v>
      </c>
      <c r="BV400" s="86">
        <f t="shared" si="27"/>
        <v>0.03592715138</v>
      </c>
      <c r="BW400" s="86">
        <f t="shared" si="28"/>
        <v>0.005218534799</v>
      </c>
      <c r="BX400" s="86">
        <f t="shared" si="29"/>
        <v>0.9470505912</v>
      </c>
      <c r="BY400" s="86">
        <f t="shared" si="30"/>
        <v>0.0118037226</v>
      </c>
      <c r="BZ400" s="86">
        <f t="shared" si="11"/>
        <v>1</v>
      </c>
      <c r="CA400" s="86">
        <f t="shared" si="31"/>
        <v>0.001131214345</v>
      </c>
      <c r="CB400" s="86">
        <f t="shared" si="32"/>
        <v>0.008976079812</v>
      </c>
      <c r="CC400" s="86">
        <f t="shared" si="33"/>
        <v>0.001936857348</v>
      </c>
      <c r="CD400" s="86">
        <f t="shared" si="34"/>
        <v>0.9879558485</v>
      </c>
      <c r="CE400" s="86">
        <f t="shared" si="12"/>
        <v>1</v>
      </c>
      <c r="CF400" s="62"/>
      <c r="CG400" s="86">
        <f t="shared" si="35"/>
        <v>0.9455427827</v>
      </c>
      <c r="CH400" s="86">
        <f t="shared" si="36"/>
        <v>0.01884430083</v>
      </c>
      <c r="CI400" s="86">
        <f t="shared" si="37"/>
        <v>0.02987946329</v>
      </c>
      <c r="CJ400" s="86">
        <f t="shared" si="38"/>
        <v>0.005733453192</v>
      </c>
      <c r="CK400" s="86">
        <f t="shared" si="13"/>
        <v>1</v>
      </c>
      <c r="CL400" s="86">
        <f t="shared" si="39"/>
        <v>0.05824732516</v>
      </c>
      <c r="CM400" s="86">
        <f t="shared" si="40"/>
        <v>0.9144483033</v>
      </c>
      <c r="CN400" s="86">
        <f t="shared" si="41"/>
        <v>0.01341511963</v>
      </c>
      <c r="CO400" s="86">
        <f t="shared" si="42"/>
        <v>0.01388925189</v>
      </c>
      <c r="CP400" s="86">
        <f t="shared" si="14"/>
        <v>1</v>
      </c>
      <c r="CQ400" s="86">
        <f t="shared" si="43"/>
        <v>0.03592715138</v>
      </c>
      <c r="CR400" s="86">
        <f t="shared" si="44"/>
        <v>0.005218534799</v>
      </c>
      <c r="CS400" s="86">
        <f t="shared" si="45"/>
        <v>0.9470505912</v>
      </c>
      <c r="CT400" s="86">
        <f t="shared" si="46"/>
        <v>0.0118037226</v>
      </c>
      <c r="CU400" s="86">
        <f t="shared" si="15"/>
        <v>1</v>
      </c>
      <c r="CV400" s="86">
        <f t="shared" si="47"/>
        <v>0.001131214345</v>
      </c>
      <c r="CW400" s="86">
        <f t="shared" si="48"/>
        <v>0.008976079812</v>
      </c>
      <c r="CX400" s="86">
        <f t="shared" si="49"/>
        <v>0.001936857348</v>
      </c>
      <c r="CY400" s="86">
        <f t="shared" si="50"/>
        <v>0.9879558485</v>
      </c>
      <c r="CZ400" s="86">
        <f t="shared" si="16"/>
        <v>1</v>
      </c>
      <c r="DA400" s="62"/>
      <c r="DB400" s="86">
        <f>(AQ400*Baseline!B$7 + AV400*Baseline!B$11 + BA400*Baseline!B$16 + BF400*Baseline!B$18)</f>
        <v>78136.50056</v>
      </c>
      <c r="DC400" s="86">
        <f>(AR400*Baseline!B$7 + AW400*Baseline!B$11 + BB400*Baseline!B$16 + BG400*Baseline!B$18)</f>
        <v>81639.48808</v>
      </c>
      <c r="DD400" s="86">
        <f>(AS400*Baseline!B$7 + AX400*Baseline!B$11 + BC400*Baseline!B$16 + BH400*Baseline!B$18)</f>
        <v>138680.8719</v>
      </c>
      <c r="DE400" s="86">
        <f>(AT400*Baseline!B$7 + AY400*Baseline!B$11 + BD400*Baseline!B$16 + BI400*Baseline!B$18)</f>
        <v>1260726.727</v>
      </c>
      <c r="DF400" s="86">
        <f t="shared" si="17"/>
        <v>1559183.587</v>
      </c>
      <c r="DG400" s="62"/>
      <c r="DH400" s="86">
        <f t="shared" si="51"/>
        <v>0.05011372694</v>
      </c>
      <c r="DI400" s="86">
        <f t="shared" si="52"/>
        <v>0.05236040755</v>
      </c>
      <c r="DJ400" s="86">
        <f t="shared" si="53"/>
        <v>0.08894454315</v>
      </c>
      <c r="DK400" s="86">
        <f t="shared" si="54"/>
        <v>0.8085813224</v>
      </c>
      <c r="DL400" s="86">
        <f t="shared" si="18"/>
        <v>1</v>
      </c>
      <c r="DM400" s="62"/>
      <c r="DN400" s="86">
        <f>DH400 / (Baseline!B$7/Baseline!B$17)</f>
        <v>5.349310737</v>
      </c>
      <c r="DO400" s="86">
        <f>DI400 / (Baseline!B$11/Baseline!B$17)</f>
        <v>1.264005299</v>
      </c>
      <c r="DP400" s="86">
        <f>DJ400 / (Baseline!B$16/Baseline!B$17)</f>
        <v>1.374461988</v>
      </c>
      <c r="DQ400" s="86">
        <f>DK400 / (Baseline!B$18/Baseline!B$17)</f>
        <v>0.9141725682</v>
      </c>
      <c r="DR400" s="62"/>
      <c r="DS400" s="86">
        <f>DH400 / Baseline!H$117</f>
        <v>2.004905569</v>
      </c>
      <c r="DT400" s="86">
        <f>DI400 / Baseline!H$118</f>
        <v>1.178635509</v>
      </c>
      <c r="DU400" s="86">
        <f>DJ400 / Baseline!H$119</f>
        <v>1.063279924</v>
      </c>
      <c r="DV400" s="86">
        <f>DK400 / Baseline!H$120</f>
        <v>0.9547217888</v>
      </c>
      <c r="DW400" s="87"/>
      <c r="DX400" s="86">
        <f>(AU400*Baseline!B$34)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0.03454518899</v>
      </c>
      <c r="DY400" s="86">
        <f>(AZ400*Baseline!B$34) + (Baseline!D$90*(1-Baseline!D$91)*Baseline!B$35) + (Baseline!D$90*Baseline!D$91*((1-Baseline!D$92)*Baseline!B$40 + Baseline!D$92*Baseline!B$41))</f>
        <v>0.01162537165</v>
      </c>
      <c r="DZ400" s="86">
        <f>(BE400*Baseline!B$34) + (Baseline!F$90*(1-Baseline!F$91)*Baseline!B$35) + (Baseline!F$90*Baseline!F$91*((1-Baseline!F$92)*Baseline!B$40 + Baseline!F$92*Baseline!B$41))</f>
        <v>0.0140226605</v>
      </c>
      <c r="EA400" s="86">
        <f>(BJ400*Baseline!B$34) + (Baseline!H$90*(1-Baseline!H$91)*Baseline!B$35) + (Baseline!H$90*Baseline!H$91*((1-Baseline!H$92)*Baseline!B$40 + Baseline!H$92*Baseline!B$41))</f>
        <v>0.009314907904</v>
      </c>
      <c r="EB400" s="86">
        <f>( DX400*Baseline!B$7 + DY400*Baseline!B$11 + DZ400*Baseline!B$16 + EA400*Baseline!B$18 ) / Baseline!B$17</f>
        <v>0.009951630132</v>
      </c>
    </row>
    <row r="401">
      <c r="A401" s="73" t="s">
        <v>577</v>
      </c>
      <c r="B401" s="85">
        <f>MIN( MAX( NORMINV( MCrands!B401, (B$5+B$4)/2, (B$5-B$4)/3.29 ), 0 ), 1 )</f>
        <v>0.4941240395</v>
      </c>
      <c r="C401" s="85">
        <f>MAX( NORMINV( MCrands!C401, (C$5+C$4)/2, (C$5-C$4)/3.29 ), 0 )</f>
        <v>2.924105506</v>
      </c>
      <c r="D401" s="83"/>
      <c r="E401" s="84">
        <f>Baseline!B$33 * (C401 * Baseline!B$68*Baseline!B$68/Baseline!B$75 + Baseline!B$46 * Baseline!B$54*Baseline!B$54/Baseline!B$76 + Baseline!B$47 * Baseline!B$55*Baseline!B$55/Baseline!B$77 + Baseline!B$56*Baseline!B$56/Baseline!B$78)</f>
        <v>0.00002075222825</v>
      </c>
      <c r="F401" s="84">
        <f>Baseline!B$33 * (C401 * Baseline!B$68*Baseline!B$59/Baseline!B$75 + Baseline!B$46 * Baseline!B$54*Baseline!B$69/Baseline!B$76 + Baseline!B$47 * Baseline!B$55*Baseline!B$57/Baseline!B$77 + Baseline!B$56*Baseline!B$58/Baseline!B$78)</f>
        <v>0.0000002395161061</v>
      </c>
      <c r="G401" s="85">
        <f>Baseline!B$33 * (C401 * Baseline!B$68*Baseline!B$60/Baseline!B$75 + Baseline!B$46 * Baseline!B$54*Baseline!B$61/Baseline!B$76 + Baseline!B$47 * Baseline!B$55*Baseline!B$70/Baseline!B$77 + Baseline!B$56*Baseline!B$62/Baseline!B$78)</f>
        <v>0.0000002015303824</v>
      </c>
      <c r="H401" s="84">
        <f>Baseline!B$33 * (C401 * Baseline!B$68*Baseline!B$63/Baseline!B$75 + Baseline!B$46 * Baseline!B$54*Baseline!B$64/Baseline!B$76 + Baseline!B$47 * Baseline!B$55*Baseline!B$65/Baseline!B$77 + Baseline!B$56*Baseline!B$71/Baseline!B$78)</f>
        <v>0.0000000038001346</v>
      </c>
      <c r="I401" s="84">
        <f>Baseline!B$33 * (C401 * Baseline!B$59*Baseline!B$68/Baseline!B$75 + Baseline!B$46 * Baseline!B$69*Baseline!B$54/Baseline!B$76 + Baseline!B$47 * Baseline!B$57*Baseline!B$55/Baseline!B$77 + Baseline!B$58*Baseline!B$56/Baseline!B$78)</f>
        <v>0.0000002395161061</v>
      </c>
      <c r="J401" s="85">
        <f>Baseline!B$33 * (C401 * Baseline!B$59*Baseline!B$59/Baseline!B$75 + Baseline!B$46 * Baseline!B$69*Baseline!B$69/Baseline!B$76 + Baseline!B$47 * Baseline!B$57*Baseline!B$57/Baseline!B$77 + Baseline!B$58*Baseline!B$58/Baseline!B$78)</f>
        <v>0.000002116574506</v>
      </c>
      <c r="K401" s="84">
        <f>Baseline!B$33 * (C401 * Baseline!B$59*Baseline!B$60/Baseline!B$75 + Baseline!B$46 * Baseline!B$69*Baseline!B$61/Baseline!B$76 + Baseline!B$47 * Baseline!B$57*Baseline!B$70/Baseline!B$77 + Baseline!B$58*Baseline!B$62/Baseline!B$78)</f>
        <v>0.00000001648996611</v>
      </c>
      <c r="L401" s="85">
        <f>Baseline!B$33 * (C401 * Baseline!B$59*Baseline!B$63/Baseline!B$75 + Baseline!B$46 * Baseline!B$69*Baseline!B$64/Baseline!B$76 + Baseline!B$47 * Baseline!B$57*Baseline!B$65/Baseline!B$77 + Baseline!B$58*Baseline!B$71/Baseline!B$78)</f>
        <v>0.00000001707280838</v>
      </c>
      <c r="M401" s="84">
        <f>Baseline!B$33 * (C401 * Baseline!B$60*Baseline!B$68/Baseline!B$75 + Baseline!B$46 * Baseline!B$61*Baseline!B$54/Baseline!B$76 + Baseline!B$47 * Baseline!B$70*Baseline!B$55/Baseline!B$77 + Baseline!B$62*Baseline!B$56/Baseline!B$78)</f>
        <v>0.0000002015303824</v>
      </c>
      <c r="N401" s="85">
        <f>Baseline!B$33 * (C401 * Baseline!B$60*Baseline!B$59/Baseline!B$75 + Baseline!B$46 * Baseline!B$61*Baseline!B$69/Baseline!B$76 + Baseline!B$47 * Baseline!B$70*Baseline!B$57/Baseline!B$77 + Baseline!B$62*Baseline!B$58/Baseline!B$78)</f>
        <v>0.00000001648996611</v>
      </c>
      <c r="O401" s="85">
        <f>Baseline!B$33 * (C401 * Baseline!B$60*Baseline!B$60/Baseline!B$75 + Baseline!B$46 * Baseline!B$61*Baseline!B$61/Baseline!B$76 + Baseline!B$47 * Baseline!B$70*Baseline!B$70/Baseline!B$77 + Baseline!B$62*Baseline!B$62/Baseline!B$78)</f>
        <v>0.000001589267969</v>
      </c>
      <c r="P401" s="84">
        <f>Baseline!B$33 * (C401 * Baseline!B$60*Baseline!B$63/Baseline!B$75 + Baseline!B$46 * Baseline!B$61*Baseline!B$64/Baseline!B$76 + Baseline!B$47 * Baseline!B$70*Baseline!B$65/Baseline!B$77 + Baseline!B$62*Baseline!B$71/Baseline!B$78)</f>
        <v>0.000000001956436397</v>
      </c>
      <c r="Q401" s="84">
        <f>Baseline!B$33 * (C401 * Baseline!B$63*Baseline!B$68/Baseline!B$75 + Baseline!B$46 * Baseline!B$64*Baseline!B$54/Baseline!B$76 + Baseline!B$47 * Baseline!B$65*Baseline!B$55/Baseline!B$77 + Baseline!B$71*Baseline!B$56/Baseline!B$78)</f>
        <v>0.0000000038001346</v>
      </c>
      <c r="R401" s="84">
        <f>Baseline!B$33 * (C401 * Baseline!B$63*Baseline!B$59/Baseline!B$75 + Baseline!B$46 * Baseline!B$64*Baseline!B$69/Baseline!B$76 + Baseline!B$47 * Baseline!B$65*Baseline!B$57/Baseline!B$77 + Baseline!B$71*Baseline!B$58/Baseline!B$78)</f>
        <v>0.00000001707280838</v>
      </c>
      <c r="S401" s="84">
        <f>Baseline!B$33 * (C401 * Baseline!B$63*Baseline!B$60/Baseline!B$75 + Baseline!B$46 * Baseline!B$64*Baseline!B$61/Baseline!B$76 + Baseline!B$47 * Baseline!B$65*Baseline!B$70/Baseline!B$77 + Baseline!B$71*Baseline!B$62/Baseline!B$78)</f>
        <v>0.000000001956436397</v>
      </c>
      <c r="T401" s="84">
        <f>Baseline!B$33 * (C401 * Baseline!B$63*Baseline!B$63/Baseline!B$75 + Baseline!B$46 * Baseline!B$64*Baseline!B$64/Baseline!B$76 + Baseline!B$47 * Baseline!B$65*Baseline!B$65/Baseline!B$77 + Baseline!B$71*Baseline!B$71/Baseline!B$78)</f>
        <v>0.00000009856722168</v>
      </c>
      <c r="U401" s="83"/>
      <c r="V401" s="84">
        <f>E401 * ( Baseline!B$89 * Baseline!B$7 )</f>
        <v>0.215387377</v>
      </c>
      <c r="W401" s="84">
        <f>F401 * ( Baseline!D$89 * Baseline!B$11 )</f>
        <v>0.00441825677</v>
      </c>
      <c r="X401" s="84">
        <f>G401 * ( Baseline!F$89 * Baseline!B$16 )</f>
        <v>0.007000111464</v>
      </c>
      <c r="Y401" s="84">
        <f>H401 * ( Baseline!H$89 * Baseline!B$18 )</f>
        <v>0.001336406509</v>
      </c>
      <c r="Z401" s="86">
        <f t="shared" si="1"/>
        <v>0.2281421518</v>
      </c>
      <c r="AA401" s="84">
        <f>I401 * ( Baseline!B$89 * Baseline!B$7 )</f>
        <v>0.002485937666</v>
      </c>
      <c r="AB401" s="85">
        <f>J401 * ( Baseline!D$89 * Baseline!B$11 )</f>
        <v>0.03904359415</v>
      </c>
      <c r="AC401" s="85">
        <f>K401 * ( Baseline!F$89 * Baseline!B$16 )</f>
        <v>0.0005727751788</v>
      </c>
      <c r="AD401" s="85">
        <f>L401 * ( Baseline!F$89 * Baseline!B$16 )</f>
        <v>0.0005930200711</v>
      </c>
      <c r="AE401" s="86">
        <f t="shared" si="2"/>
        <v>0.04269532706</v>
      </c>
      <c r="AF401" s="86">
        <f>M401 * ( Baseline!B$89 * Baseline!B$7 )</f>
        <v>0.002091683839</v>
      </c>
      <c r="AG401" s="86">
        <f>N401 * ( Baseline!D$89 * Baseline!B$11 )</f>
        <v>0.0003041837377</v>
      </c>
      <c r="AH401" s="86">
        <f>O401 * ( Baseline!F$89 * Baseline!B$16 )</f>
        <v>0.05520285725</v>
      </c>
      <c r="AI401" s="86">
        <f>P401 * ( Baseline!H$89 * Baseline!B$18 )</f>
        <v>0.0006880267705</v>
      </c>
      <c r="AJ401" s="86">
        <f t="shared" si="3"/>
        <v>0.0582867516</v>
      </c>
      <c r="AK401" s="86">
        <f>Q401 * ( Baseline!B$89 * Baseline!B$7 )</f>
        <v>0.00003944159702</v>
      </c>
      <c r="AL401" s="86">
        <f>R401 * ( Baseline!D$89 * Baseline!B$11 )</f>
        <v>0.0003149351935</v>
      </c>
      <c r="AM401" s="86">
        <f>S401 * ( Baseline!F$89 * Baseline!B$16 )</f>
        <v>0.00006795636811</v>
      </c>
      <c r="AN401" s="86">
        <f>T401 * ( Baseline!H$89 * Baseline!B$18 )</f>
        <v>0.03466347657</v>
      </c>
      <c r="AO401" s="86">
        <f t="shared" si="4"/>
        <v>0.03508580973</v>
      </c>
      <c r="AP401" s="62"/>
      <c r="AQ401" s="86">
        <f>V401 * ( (1-Baseline!B$90-Baseline!B$89) + (1-B401)*Baseline!B$90 )</f>
        <v>0.1160570953</v>
      </c>
      <c r="AR401" s="86">
        <f>W401 * ( (1-Baseline!B$90-Baseline!B$89) + (1-B401)*Baseline!B$90 )</f>
        <v>0.00238068755</v>
      </c>
      <c r="AS401" s="86">
        <f>X401 * ( (1-Baseline!B$90-Baseline!B$89) + (1-B401)*Baseline!B$90 )</f>
        <v>0.003771867294</v>
      </c>
      <c r="AT401" s="86">
        <f>Y401 * ( (1-Baseline!B$90-Baseline!B$89) + (1-B401)*Baseline!B$90 )</f>
        <v>0.0007200953914</v>
      </c>
      <c r="AU401" s="86">
        <f t="shared" si="5"/>
        <v>0.1229297455</v>
      </c>
      <c r="AV401" s="86">
        <f>AA401 * ( (1-Baseline!D$90-Baseline!D$89) + (1-B401)*Baseline!D$90 )</f>
        <v>0.001914248645</v>
      </c>
      <c r="AW401" s="86">
        <f>AB401 * ( (1-Baseline!D$90-Baseline!D$89) + (1-B401)*Baseline!D$90 )</f>
        <v>0.03006477122</v>
      </c>
      <c r="AX401" s="86">
        <f>AC401 * ( (1-Baseline!D$90-Baseline!D$89) + (1-B401)*Baseline!D$90 )</f>
        <v>0.0004410545465</v>
      </c>
      <c r="AY401" s="86">
        <f>AD401 * ( (1-Baseline!D$90-Baseline!D$89) + (1-B401)*Baseline!D$90 )</f>
        <v>0.0004566437378</v>
      </c>
      <c r="AZ401" s="86">
        <f t="shared" si="6"/>
        <v>0.03287671815</v>
      </c>
      <c r="BA401" s="86">
        <f>AF401 * ( (1-Baseline!F$90-Baseline!F$89) + (1-Baseline!B$36)*Baseline!F$90 )</f>
        <v>0.001505242624</v>
      </c>
      <c r="BB401" s="86">
        <f>AG401 * ( (1-Baseline!F$90-Baseline!F$89) + (1-Baseline!B$36)*Baseline!F$90 )</f>
        <v>0.0002189003515</v>
      </c>
      <c r="BC401" s="86">
        <f>AH401 * ( (1-Baseline!F$90-Baseline!F$89) + (1-Baseline!B$36)*Baseline!F$90 )</f>
        <v>0.03972574257</v>
      </c>
      <c r="BD401" s="86">
        <f>AI401 * ( (1-Baseline!F$90-Baseline!F$89) + (1-Baseline!B$36)*Baseline!F$90 )</f>
        <v>0.0004951260809</v>
      </c>
      <c r="BE401" s="86">
        <f t="shared" si="7"/>
        <v>0.04194501163</v>
      </c>
      <c r="BF401" s="86">
        <f>AK401 * ( (1-Baseline!H$90-Baseline!H$89) + (1-Baseline!B$36)*Baseline!H$90 )</f>
        <v>0.00003125036615</v>
      </c>
      <c r="BG401" s="86">
        <f>AL401 * ( (1-Baseline!H$90-Baseline!H$89) + (1-Baseline!B$36)*Baseline!H$90 )</f>
        <v>0.0002495294525</v>
      </c>
      <c r="BH401" s="86">
        <f>AM401 * ( (1-Baseline!H$90-Baseline!H$89) + (1-Baseline!B$36)*Baseline!H$90 )</f>
        <v>0.00005384318958</v>
      </c>
      <c r="BI401" s="86">
        <f>AN401 * ( (1-Baseline!H$90-Baseline!H$89) + (1-Baseline!B$36)*Baseline!H$90 )</f>
        <v>0.02746456575</v>
      </c>
      <c r="BJ401" s="86">
        <f t="shared" si="8"/>
        <v>0.02779918876</v>
      </c>
      <c r="BK401" s="62"/>
      <c r="BL401" s="86">
        <f t="shared" si="19"/>
        <v>0.9440928621</v>
      </c>
      <c r="BM401" s="86">
        <f t="shared" si="20"/>
        <v>0.01936624484</v>
      </c>
      <c r="BN401" s="86">
        <f t="shared" si="21"/>
        <v>0.03068311318</v>
      </c>
      <c r="BO401" s="86">
        <f t="shared" si="22"/>
        <v>0.005857779893</v>
      </c>
      <c r="BP401" s="86">
        <f t="shared" si="9"/>
        <v>1</v>
      </c>
      <c r="BQ401" s="86">
        <f t="shared" si="23"/>
        <v>0.05822505264</v>
      </c>
      <c r="BR401" s="86">
        <f t="shared" si="24"/>
        <v>0.9144699627</v>
      </c>
      <c r="BS401" s="86">
        <f t="shared" si="25"/>
        <v>0.01341540675</v>
      </c>
      <c r="BT401" s="86">
        <f t="shared" si="26"/>
        <v>0.0138895779</v>
      </c>
      <c r="BU401" s="86">
        <f t="shared" si="10"/>
        <v>1</v>
      </c>
      <c r="BV401" s="86">
        <f t="shared" si="27"/>
        <v>0.03588609386</v>
      </c>
      <c r="BW401" s="86">
        <f t="shared" si="28"/>
        <v>0.005218745759</v>
      </c>
      <c r="BX401" s="86">
        <f t="shared" si="29"/>
        <v>0.9470909896</v>
      </c>
      <c r="BY401" s="86">
        <f t="shared" si="30"/>
        <v>0.01180417079</v>
      </c>
      <c r="BZ401" s="86">
        <f t="shared" si="11"/>
        <v>1</v>
      </c>
      <c r="CA401" s="86">
        <f t="shared" si="31"/>
        <v>0.001124146694</v>
      </c>
      <c r="CB401" s="86">
        <f t="shared" si="32"/>
        <v>0.008976141522</v>
      </c>
      <c r="CC401" s="86">
        <f t="shared" si="33"/>
        <v>0.001936861901</v>
      </c>
      <c r="CD401" s="86">
        <f t="shared" si="34"/>
        <v>0.9879628499</v>
      </c>
      <c r="CE401" s="86">
        <f t="shared" si="12"/>
        <v>1</v>
      </c>
      <c r="CF401" s="62"/>
      <c r="CG401" s="86">
        <f t="shared" si="35"/>
        <v>0.9440928621</v>
      </c>
      <c r="CH401" s="86">
        <f t="shared" si="36"/>
        <v>0.01936624484</v>
      </c>
      <c r="CI401" s="86">
        <f t="shared" si="37"/>
        <v>0.03068311318</v>
      </c>
      <c r="CJ401" s="86">
        <f t="shared" si="38"/>
        <v>0.005857779893</v>
      </c>
      <c r="CK401" s="86">
        <f t="shared" si="13"/>
        <v>1</v>
      </c>
      <c r="CL401" s="86">
        <f t="shared" si="39"/>
        <v>0.05822505264</v>
      </c>
      <c r="CM401" s="86">
        <f t="shared" si="40"/>
        <v>0.9144699627</v>
      </c>
      <c r="CN401" s="86">
        <f t="shared" si="41"/>
        <v>0.01341540675</v>
      </c>
      <c r="CO401" s="86">
        <f t="shared" si="42"/>
        <v>0.0138895779</v>
      </c>
      <c r="CP401" s="86">
        <f t="shared" si="14"/>
        <v>1</v>
      </c>
      <c r="CQ401" s="86">
        <f t="shared" si="43"/>
        <v>0.03588609386</v>
      </c>
      <c r="CR401" s="86">
        <f t="shared" si="44"/>
        <v>0.005218745759</v>
      </c>
      <c r="CS401" s="86">
        <f t="shared" si="45"/>
        <v>0.9470909896</v>
      </c>
      <c r="CT401" s="86">
        <f t="shared" si="46"/>
        <v>0.01180417079</v>
      </c>
      <c r="CU401" s="86">
        <f t="shared" si="15"/>
        <v>1</v>
      </c>
      <c r="CV401" s="86">
        <f t="shared" si="47"/>
        <v>0.001124146694</v>
      </c>
      <c r="CW401" s="86">
        <f t="shared" si="48"/>
        <v>0.008976141522</v>
      </c>
      <c r="CX401" s="86">
        <f t="shared" si="49"/>
        <v>0.001936861901</v>
      </c>
      <c r="CY401" s="86">
        <f t="shared" si="50"/>
        <v>0.9879628499</v>
      </c>
      <c r="CZ401" s="86">
        <f t="shared" si="16"/>
        <v>1</v>
      </c>
      <c r="DA401" s="62"/>
      <c r="DB401" s="86">
        <f>(AQ401*Baseline!B$7 + AV401*Baseline!B$11 + BA401*Baseline!B$16 + BF401*Baseline!B$18)</f>
        <v>66866.72934</v>
      </c>
      <c r="DC401" s="86">
        <f>(AR401*Baseline!B$7 + AW401*Baseline!B$11 + BB401*Baseline!B$16 + BG401*Baseline!B$18)</f>
        <v>77789.67385</v>
      </c>
      <c r="DD401" s="86">
        <f>(AS401*Baseline!B$7 + AX401*Baseline!B$11 + BC401*Baseline!B$16 + BH401*Baseline!B$18)</f>
        <v>138329.53</v>
      </c>
      <c r="DE401" s="86">
        <f>(AT401*Baseline!B$7 + AY401*Baseline!B$11 + BD401*Baseline!B$16 + BI401*Baseline!B$18)</f>
        <v>1260612.187</v>
      </c>
      <c r="DF401" s="86">
        <f t="shared" si="17"/>
        <v>1543598.12</v>
      </c>
      <c r="DG401" s="62"/>
      <c r="DH401" s="86">
        <f t="shared" si="51"/>
        <v>0.04331874241</v>
      </c>
      <c r="DI401" s="86">
        <f t="shared" si="52"/>
        <v>0.05039503019</v>
      </c>
      <c r="DJ401" s="86">
        <f t="shared" si="53"/>
        <v>0.08961498996</v>
      </c>
      <c r="DK401" s="86">
        <f t="shared" si="54"/>
        <v>0.8166712375</v>
      </c>
      <c r="DL401" s="86">
        <f t="shared" si="18"/>
        <v>1</v>
      </c>
      <c r="DM401" s="62"/>
      <c r="DN401" s="86">
        <f>DH401 / (Baseline!B$7/Baseline!B$17)</f>
        <v>4.623990831</v>
      </c>
      <c r="DO401" s="86">
        <f>DI401 / (Baseline!B$11/Baseline!B$17)</f>
        <v>1.216560149</v>
      </c>
      <c r="DP401" s="86">
        <f>DJ401 / (Baseline!B$16/Baseline!B$17)</f>
        <v>1.384822417</v>
      </c>
      <c r="DQ401" s="86">
        <f>DK401 / (Baseline!B$18/Baseline!B$17)</f>
        <v>0.9233189314</v>
      </c>
      <c r="DR401" s="62"/>
      <c r="DS401" s="86">
        <f>DH401 / Baseline!H$117</f>
        <v>1.73305785</v>
      </c>
      <c r="DT401" s="86">
        <f>DI401 / Baseline!H$118</f>
        <v>1.134394762</v>
      </c>
      <c r="DU401" s="86">
        <f>DJ401 / Baseline!H$119</f>
        <v>1.071294723</v>
      </c>
      <c r="DV401" s="86">
        <f>DK401 / Baseline!H$120</f>
        <v>0.9642738499</v>
      </c>
      <c r="DW401" s="87"/>
      <c r="DX401" s="86">
        <f>(AU401*Baseline!B$34)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0.03096899307</v>
      </c>
      <c r="DY401" s="86">
        <f>(AZ401*Baseline!B$34) + (Baseline!D$90*(1-Baseline!D$91)*Baseline!B$35) + (Baseline!D$90*Baseline!D$91*((1-Baseline!D$92)*Baseline!B$40 + Baseline!D$92*Baseline!B$41))</f>
        <v>0.01134507572</v>
      </c>
      <c r="DZ401" s="86">
        <f>(BE401*Baseline!B$34) + (Baseline!F$90*(1-Baseline!F$91)*Baseline!B$35) + (Baseline!F$90*Baseline!F$91*((1-Baseline!F$92)*Baseline!B$40 + Baseline!F$92*Baseline!B$41))</f>
        <v>0.01402239174</v>
      </c>
      <c r="EA401" s="86">
        <f>(BJ401*Baseline!B$34) + (Baseline!H$90*(1-Baseline!H$91)*Baseline!B$35) + (Baseline!H$90*Baseline!H$91*((1-Baseline!H$92)*Baseline!B$40 + Baseline!H$92*Baseline!B$41))</f>
        <v>0.009314878314</v>
      </c>
      <c r="EB401" s="86">
        <f>( DX401*Baseline!B$7 + DY401*Baseline!B$11 + DZ401*Baseline!B$16 + EA401*Baseline!B$18 ) / Baseline!B$17</f>
        <v>0.009906472805</v>
      </c>
    </row>
    <row r="402">
      <c r="A402" s="73" t="s">
        <v>578</v>
      </c>
      <c r="B402" s="85">
        <f>MIN( MAX( NORMINV( MCrands!B402, (B$5+B$4)/2, (B$5-B$4)/3.29 ), 0 ), 1 )</f>
        <v>0.4260921492</v>
      </c>
      <c r="C402" s="85">
        <f>MAX( NORMINV( MCrands!C402, (C$5+C$4)/2, (C$5-C$4)/3.29 ), 0 )</f>
        <v>3.276124535</v>
      </c>
      <c r="D402" s="83"/>
      <c r="E402" s="84">
        <f>Baseline!B$33 * (C402 * Baseline!B$68*Baseline!B$68/Baseline!B$75 + Baseline!B$46 * Baseline!B$54*Baseline!B$54/Baseline!B$76 + Baseline!B$47 * Baseline!B$55*Baseline!B$55/Baseline!B$77 + Baseline!B$56*Baseline!B$56/Baseline!B$78)</f>
        <v>0.00002324453143</v>
      </c>
      <c r="F402" s="84">
        <f>Baseline!B$33 * (C402 * Baseline!B$68*Baseline!B$59/Baseline!B$75 + Baseline!B$46 * Baseline!B$54*Baseline!B$69/Baseline!B$76 + Baseline!B$47 * Baseline!B$55*Baseline!B$57/Baseline!B$77 + Baseline!B$56*Baseline!B$58/Baseline!B$78)</f>
        <v>0.0000002399096277</v>
      </c>
      <c r="G402" s="85">
        <f>Baseline!B$33 * (C402 * Baseline!B$68*Baseline!B$60/Baseline!B$75 + Baseline!B$46 * Baseline!B$54*Baseline!B$61/Baseline!B$76 + Baseline!B$47 * Baseline!B$55*Baseline!B$70/Baseline!B$77 + Baseline!B$56*Baseline!B$62/Baseline!B$78)</f>
        <v>0.0000002024977895</v>
      </c>
      <c r="H402" s="84">
        <f>Baseline!B$33 * (C402 * Baseline!B$68*Baseline!B$63/Baseline!B$75 + Baseline!B$46 * Baseline!B$54*Baseline!B$64/Baseline!B$76 + Baseline!B$47 * Baseline!B$55*Baseline!B$65/Baseline!B$77 + Baseline!B$56*Baseline!B$71/Baseline!B$78)</f>
        <v>0.000000003896875315</v>
      </c>
      <c r="I402" s="84">
        <f>Baseline!B$33 * (C402 * Baseline!B$59*Baseline!B$68/Baseline!B$75 + Baseline!B$46 * Baseline!B$69*Baseline!B$54/Baseline!B$76 + Baseline!B$47 * Baseline!B$57*Baseline!B$55/Baseline!B$77 + Baseline!B$58*Baseline!B$56/Baseline!B$78)</f>
        <v>0.0000002399096277</v>
      </c>
      <c r="J402" s="85">
        <f>Baseline!B$33 * (C402 * Baseline!B$59*Baseline!B$59/Baseline!B$75 + Baseline!B$46 * Baseline!B$69*Baseline!B$69/Baseline!B$76 + Baseline!B$47 * Baseline!B$57*Baseline!B$57/Baseline!B$77 + Baseline!B$58*Baseline!B$58/Baseline!B$78)</f>
        <v>0.000002116574568</v>
      </c>
      <c r="K402" s="84">
        <f>Baseline!B$33 * (C402 * Baseline!B$59*Baseline!B$60/Baseline!B$75 + Baseline!B$46 * Baseline!B$69*Baseline!B$61/Baseline!B$76 + Baseline!B$47 * Baseline!B$57*Baseline!B$70/Baseline!B$77 + Baseline!B$58*Baseline!B$62/Baseline!B$78)</f>
        <v>0.00000001649011886</v>
      </c>
      <c r="L402" s="85">
        <f>Baseline!B$33 * (C402 * Baseline!B$59*Baseline!B$63/Baseline!B$75 + Baseline!B$46 * Baseline!B$69*Baseline!B$64/Baseline!B$76 + Baseline!B$47 * Baseline!B$57*Baseline!B$65/Baseline!B$77 + Baseline!B$58*Baseline!B$71/Baseline!B$78)</f>
        <v>0.00000001707282366</v>
      </c>
      <c r="M402" s="84">
        <f>Baseline!B$33 * (C402 * Baseline!B$60*Baseline!B$68/Baseline!B$75 + Baseline!B$46 * Baseline!B$61*Baseline!B$54/Baseline!B$76 + Baseline!B$47 * Baseline!B$70*Baseline!B$55/Baseline!B$77 + Baseline!B$62*Baseline!B$56/Baseline!B$78)</f>
        <v>0.0000002024977895</v>
      </c>
      <c r="N402" s="85">
        <f>Baseline!B$33 * (C402 * Baseline!B$60*Baseline!B$59/Baseline!B$75 + Baseline!B$46 * Baseline!B$61*Baseline!B$69/Baseline!B$76 + Baseline!B$47 * Baseline!B$70*Baseline!B$57/Baseline!B$77 + Baseline!B$62*Baseline!B$58/Baseline!B$78)</f>
        <v>0.00000001649011886</v>
      </c>
      <c r="O402" s="85">
        <f>Baseline!B$33 * (C402 * Baseline!B$60*Baseline!B$60/Baseline!B$75 + Baseline!B$46 * Baseline!B$61*Baseline!B$61/Baseline!B$76 + Baseline!B$47 * Baseline!B$70*Baseline!B$70/Baseline!B$77 + Baseline!B$62*Baseline!B$62/Baseline!B$78)</f>
        <v>0.000001589268345</v>
      </c>
      <c r="P402" s="84">
        <f>Baseline!B$33 * (C402 * Baseline!B$60*Baseline!B$63/Baseline!B$75 + Baseline!B$46 * Baseline!B$61*Baseline!B$64/Baseline!B$76 + Baseline!B$47 * Baseline!B$70*Baseline!B$65/Baseline!B$77 + Baseline!B$62*Baseline!B$71/Baseline!B$78)</f>
        <v>0.000000001956473948</v>
      </c>
      <c r="Q402" s="84">
        <f>Baseline!B$33 * (C402 * Baseline!B$63*Baseline!B$68/Baseline!B$75 + Baseline!B$46 * Baseline!B$64*Baseline!B$54/Baseline!B$76 + Baseline!B$47 * Baseline!B$65*Baseline!B$55/Baseline!B$77 + Baseline!B$71*Baseline!B$56/Baseline!B$78)</f>
        <v>0.000000003896875315</v>
      </c>
      <c r="R402" s="84">
        <f>Baseline!B$33 * (C402 * Baseline!B$63*Baseline!B$59/Baseline!B$75 + Baseline!B$46 * Baseline!B$64*Baseline!B$69/Baseline!B$76 + Baseline!B$47 * Baseline!B$65*Baseline!B$57/Baseline!B$77 + Baseline!B$71*Baseline!B$58/Baseline!B$78)</f>
        <v>0.00000001707282366</v>
      </c>
      <c r="S402" s="84">
        <f>Baseline!B$33 * (C402 * Baseline!B$63*Baseline!B$60/Baseline!B$75 + Baseline!B$46 * Baseline!B$64*Baseline!B$61/Baseline!B$76 + Baseline!B$47 * Baseline!B$65*Baseline!B$70/Baseline!B$77 + Baseline!B$71*Baseline!B$62/Baseline!B$78)</f>
        <v>0.000000001956473948</v>
      </c>
      <c r="T402" s="84">
        <f>Baseline!B$33 * (C402 * Baseline!B$63*Baseline!B$63/Baseline!B$75 + Baseline!B$46 * Baseline!B$64*Baseline!B$64/Baseline!B$76 + Baseline!B$47 * Baseline!B$65*Baseline!B$65/Baseline!B$77 + Baseline!B$71*Baseline!B$71/Baseline!B$78)</f>
        <v>0.00000009856722543</v>
      </c>
      <c r="U402" s="83"/>
      <c r="V402" s="84">
        <f>E402 * ( Baseline!B$89 * Baseline!B$7 )</f>
        <v>0.2412549917</v>
      </c>
      <c r="W402" s="84">
        <f>F402 * ( Baseline!D$89 * Baseline!B$11 )</f>
        <v>0.004425515903</v>
      </c>
      <c r="X402" s="84">
        <f>G402 * ( Baseline!F$89 * Baseline!B$16 )</f>
        <v>0.007033714128</v>
      </c>
      <c r="Y402" s="84">
        <f>H402 * ( Baseline!H$89 * Baseline!B$18 )</f>
        <v>0.001370427652</v>
      </c>
      <c r="Z402" s="86">
        <f t="shared" si="1"/>
        <v>0.2540846494</v>
      </c>
      <c r="AA402" s="84">
        <f>I402 * ( Baseline!B$89 * Baseline!B$7 )</f>
        <v>0.002490022026</v>
      </c>
      <c r="AB402" s="85">
        <f>J402 * ( Baseline!D$89 * Baseline!B$11 )</f>
        <v>0.03904359529</v>
      </c>
      <c r="AC402" s="85">
        <f>K402 * ( Baseline!F$89 * Baseline!B$16 )</f>
        <v>0.0005727804845</v>
      </c>
      <c r="AD402" s="85">
        <f>L402 * ( Baseline!F$89 * Baseline!B$16 )</f>
        <v>0.0005930206017</v>
      </c>
      <c r="AE402" s="86">
        <f t="shared" si="2"/>
        <v>0.0426994184</v>
      </c>
      <c r="AF402" s="86">
        <f>M402 * ( Baseline!B$89 * Baseline!B$7 )</f>
        <v>0.002101724557</v>
      </c>
      <c r="AG402" s="86">
        <f>N402 * ( Baseline!D$89 * Baseline!B$11 )</f>
        <v>0.0003041865554</v>
      </c>
      <c r="AH402" s="86">
        <f>O402 * ( Baseline!F$89 * Baseline!B$16 )</f>
        <v>0.0552028703</v>
      </c>
      <c r="AI402" s="86">
        <f>P402 * ( Baseline!H$89 * Baseline!B$18 )</f>
        <v>0.000688039976</v>
      </c>
      <c r="AJ402" s="86">
        <f t="shared" si="3"/>
        <v>0.05829682139</v>
      </c>
      <c r="AK402" s="86">
        <f>Q402 * ( Baseline!B$89 * Baseline!B$7 )</f>
        <v>0.0000404456689</v>
      </c>
      <c r="AL402" s="86">
        <f>R402 * ( Baseline!D$89 * Baseline!B$11 )</f>
        <v>0.0003149354753</v>
      </c>
      <c r="AM402" s="86">
        <f>S402 * ( Baseline!F$89 * Baseline!B$16 )</f>
        <v>0.00006795767243</v>
      </c>
      <c r="AN402" s="86">
        <f>T402 * ( Baseline!H$89 * Baseline!B$18 )</f>
        <v>0.03466347789</v>
      </c>
      <c r="AO402" s="86">
        <f t="shared" si="4"/>
        <v>0.0350868167</v>
      </c>
      <c r="AP402" s="62"/>
      <c r="AQ402" s="86">
        <f>V402 * ( (1-Baseline!B$90-Baseline!B$89) + (1-B402)*Baseline!B$90 )</f>
        <v>0.1446029313</v>
      </c>
      <c r="AR402" s="86">
        <f>W402 * ( (1-Baseline!B$90-Baseline!B$89) + (1-B402)*Baseline!B$90 )</f>
        <v>0.002652556814</v>
      </c>
      <c r="AS402" s="86">
        <f>X402 * ( (1-Baseline!B$90-Baseline!B$89) + (1-B402)*Baseline!B$90 )</f>
        <v>0.004215853417</v>
      </c>
      <c r="AT402" s="86">
        <f>Y402 * ( (1-Baseline!B$90-Baseline!B$89) + (1-B402)*Baseline!B$90 )</f>
        <v>0.0008214041677</v>
      </c>
      <c r="AU402" s="86">
        <f t="shared" si="5"/>
        <v>0.1522927457</v>
      </c>
      <c r="AV402" s="86">
        <f>AA402 * ( (1-Baseline!D$90-Baseline!D$89) + (1-B402)*Baseline!D$90 )</f>
        <v>0.001993285334</v>
      </c>
      <c r="AW402" s="86">
        <f>AB402 * ( (1-Baseline!D$90-Baseline!D$89) + (1-B402)*Baseline!D$90 )</f>
        <v>0.031254754</v>
      </c>
      <c r="AX402" s="86">
        <f>AC402 * ( (1-Baseline!D$90-Baseline!D$89) + (1-B402)*Baseline!D$90 )</f>
        <v>0.0004585159999</v>
      </c>
      <c r="AY402" s="86">
        <f>AD402 * ( (1-Baseline!D$90-Baseline!D$89) + (1-B402)*Baseline!D$90 )</f>
        <v>0.0004747183983</v>
      </c>
      <c r="AZ402" s="86">
        <f t="shared" si="6"/>
        <v>0.03418127373</v>
      </c>
      <c r="BA402" s="86">
        <f>AF402 * ( (1-Baseline!F$90-Baseline!F$89) + (1-Baseline!B$36)*Baseline!F$90 )</f>
        <v>0.001512468247</v>
      </c>
      <c r="BB402" s="86">
        <f>AG402 * ( (1-Baseline!F$90-Baseline!F$89) + (1-Baseline!B$36)*Baseline!F$90 )</f>
        <v>0.0002189023792</v>
      </c>
      <c r="BC402" s="86">
        <f>AH402 * ( (1-Baseline!F$90-Baseline!F$89) + (1-Baseline!B$36)*Baseline!F$90 )</f>
        <v>0.03972575196</v>
      </c>
      <c r="BD402" s="86">
        <f>AI402 * ( (1-Baseline!F$90-Baseline!F$89) + (1-Baseline!B$36)*Baseline!F$90 )</f>
        <v>0.000495135584</v>
      </c>
      <c r="BE402" s="86">
        <f t="shared" si="7"/>
        <v>0.04195225817</v>
      </c>
      <c r="BF402" s="86">
        <f>AK402 * ( (1-Baseline!H$90-Baseline!H$89) + (1-Baseline!B$36)*Baseline!H$90 )</f>
        <v>0.00003204591238</v>
      </c>
      <c r="BG402" s="86">
        <f>AL402 * ( (1-Baseline!H$90-Baseline!H$89) + (1-Baseline!B$36)*Baseline!H$90 )</f>
        <v>0.0002495296758</v>
      </c>
      <c r="BH402" s="86">
        <f>AM402 * ( (1-Baseline!H$90-Baseline!H$89) + (1-Baseline!B$36)*Baseline!H$90 )</f>
        <v>0.00005384422302</v>
      </c>
      <c r="BI402" s="86">
        <f>AN402 * ( (1-Baseline!H$90-Baseline!H$89) + (1-Baseline!B$36)*Baseline!H$90 )</f>
        <v>0.0274645668</v>
      </c>
      <c r="BJ402" s="86">
        <f t="shared" si="8"/>
        <v>0.02779998661</v>
      </c>
      <c r="BK402" s="62"/>
      <c r="BL402" s="86">
        <f t="shared" si="19"/>
        <v>0.9495063644</v>
      </c>
      <c r="BM402" s="86">
        <f t="shared" si="20"/>
        <v>0.01741748632</v>
      </c>
      <c r="BN402" s="86">
        <f t="shared" si="21"/>
        <v>0.02768256227</v>
      </c>
      <c r="BO402" s="86">
        <f t="shared" si="22"/>
        <v>0.005393586963</v>
      </c>
      <c r="BP402" s="86">
        <f t="shared" si="9"/>
        <v>1</v>
      </c>
      <c r="BQ402" s="86">
        <f t="shared" si="23"/>
        <v>0.05831512744</v>
      </c>
      <c r="BR402" s="86">
        <f t="shared" si="24"/>
        <v>0.9143823675</v>
      </c>
      <c r="BS402" s="86">
        <f t="shared" si="25"/>
        <v>0.01341424558</v>
      </c>
      <c r="BT402" s="86">
        <f t="shared" si="26"/>
        <v>0.01388825946</v>
      </c>
      <c r="BU402" s="86">
        <f t="shared" si="10"/>
        <v>1</v>
      </c>
      <c r="BV402" s="86">
        <f t="shared" si="27"/>
        <v>0.03605212956</v>
      </c>
      <c r="BW402" s="86">
        <f t="shared" si="28"/>
        <v>0.005217892642</v>
      </c>
      <c r="BX402" s="86">
        <f t="shared" si="29"/>
        <v>0.9469276195</v>
      </c>
      <c r="BY402" s="86">
        <f t="shared" si="30"/>
        <v>0.01180235834</v>
      </c>
      <c r="BZ402" s="86">
        <f t="shared" si="11"/>
        <v>1</v>
      </c>
      <c r="CA402" s="86">
        <f t="shared" si="31"/>
        <v>0.001152731216</v>
      </c>
      <c r="CB402" s="86">
        <f t="shared" si="32"/>
        <v>0.008975891941</v>
      </c>
      <c r="CC402" s="86">
        <f t="shared" si="33"/>
        <v>0.001936843487</v>
      </c>
      <c r="CD402" s="86">
        <f t="shared" si="34"/>
        <v>0.9879345334</v>
      </c>
      <c r="CE402" s="86">
        <f t="shared" si="12"/>
        <v>1</v>
      </c>
      <c r="CF402" s="62"/>
      <c r="CG402" s="86">
        <f t="shared" si="35"/>
        <v>0.9495063644</v>
      </c>
      <c r="CH402" s="86">
        <f t="shared" si="36"/>
        <v>0.01741748632</v>
      </c>
      <c r="CI402" s="86">
        <f t="shared" si="37"/>
        <v>0.02768256227</v>
      </c>
      <c r="CJ402" s="86">
        <f t="shared" si="38"/>
        <v>0.005393586963</v>
      </c>
      <c r="CK402" s="86">
        <f t="shared" si="13"/>
        <v>1</v>
      </c>
      <c r="CL402" s="86">
        <f t="shared" si="39"/>
        <v>0.05831512744</v>
      </c>
      <c r="CM402" s="86">
        <f t="shared" si="40"/>
        <v>0.9143823675</v>
      </c>
      <c r="CN402" s="86">
        <f t="shared" si="41"/>
        <v>0.01341424558</v>
      </c>
      <c r="CO402" s="86">
        <f t="shared" si="42"/>
        <v>0.01388825946</v>
      </c>
      <c r="CP402" s="86">
        <f t="shared" si="14"/>
        <v>1</v>
      </c>
      <c r="CQ402" s="86">
        <f t="shared" si="43"/>
        <v>0.03605212956</v>
      </c>
      <c r="CR402" s="86">
        <f t="shared" si="44"/>
        <v>0.005217892642</v>
      </c>
      <c r="CS402" s="86">
        <f t="shared" si="45"/>
        <v>0.9469276195</v>
      </c>
      <c r="CT402" s="86">
        <f t="shared" si="46"/>
        <v>0.01180235834</v>
      </c>
      <c r="CU402" s="86">
        <f t="shared" si="15"/>
        <v>1</v>
      </c>
      <c r="CV402" s="86">
        <f t="shared" si="47"/>
        <v>0.001152731216</v>
      </c>
      <c r="CW402" s="86">
        <f t="shared" si="48"/>
        <v>0.008975891941</v>
      </c>
      <c r="CX402" s="86">
        <f t="shared" si="49"/>
        <v>0.001936843487</v>
      </c>
      <c r="CY402" s="86">
        <f t="shared" si="50"/>
        <v>0.9879345334</v>
      </c>
      <c r="CZ402" s="86">
        <f t="shared" si="16"/>
        <v>1</v>
      </c>
      <c r="DA402" s="62"/>
      <c r="DB402" s="86">
        <f>(AQ402*Baseline!B$7 + AV402*Baseline!B$11 + BA402*Baseline!B$16 + BF402*Baseline!B$18)</f>
        <v>80941.59419</v>
      </c>
      <c r="DC402" s="86">
        <f>(AR402*Baseline!B$7 + AW402*Baseline!B$11 + BB402*Baseline!B$16 + BG402*Baseline!B$18)</f>
        <v>80473.52979</v>
      </c>
      <c r="DD402" s="86">
        <f>(AS402*Baseline!B$7 + AX402*Baseline!B$11 + BC402*Baseline!B$16 + BH402*Baseline!B$18)</f>
        <v>138582.3891</v>
      </c>
      <c r="DE402" s="86">
        <f>(AT402*Baseline!B$7 + AY402*Baseline!B$11 + BD402*Baseline!B$16 + BI402*Baseline!B$18)</f>
        <v>1260700.163</v>
      </c>
      <c r="DF402" s="86">
        <f t="shared" si="17"/>
        <v>1560697.676</v>
      </c>
      <c r="DG402" s="62"/>
      <c r="DH402" s="86">
        <f t="shared" si="51"/>
        <v>0.05186244294</v>
      </c>
      <c r="DI402" s="86">
        <f t="shared" si="52"/>
        <v>0.05156253578</v>
      </c>
      <c r="DJ402" s="86">
        <f t="shared" si="53"/>
        <v>0.08879515308</v>
      </c>
      <c r="DK402" s="86">
        <f t="shared" si="54"/>
        <v>0.8077798682</v>
      </c>
      <c r="DL402" s="86">
        <f t="shared" si="18"/>
        <v>1</v>
      </c>
      <c r="DM402" s="62"/>
      <c r="DN402" s="86">
        <f>DH402 / (Baseline!B$7/Baseline!B$17)</f>
        <v>5.535974668</v>
      </c>
      <c r="DO402" s="86">
        <f>DI402 / (Baseline!B$11/Baseline!B$17)</f>
        <v>1.244744293</v>
      </c>
      <c r="DP402" s="86">
        <f>DJ402 / (Baseline!B$16/Baseline!B$17)</f>
        <v>1.37215346</v>
      </c>
      <c r="DQ402" s="86">
        <f>DK402 / (Baseline!B$18/Baseline!B$17)</f>
        <v>0.9132664536</v>
      </c>
      <c r="DR402" s="62"/>
      <c r="DS402" s="86">
        <f>DH402 / Baseline!H$117</f>
        <v>2.074866648</v>
      </c>
      <c r="DT402" s="86">
        <f>DI402 / Baseline!H$118</f>
        <v>1.160675374</v>
      </c>
      <c r="DU402" s="86">
        <f>DJ402 / Baseline!H$119</f>
        <v>1.061494053</v>
      </c>
      <c r="DV402" s="86">
        <f>DK402 / Baseline!H$120</f>
        <v>0.9537754823</v>
      </c>
      <c r="DW402" s="87"/>
      <c r="DX402" s="86">
        <f>(AU402*Baseline!B$34)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0.03537344311</v>
      </c>
      <c r="DY402" s="86">
        <f>(AZ402*Baseline!B$34) + (Baseline!D$90*(1-Baseline!D$91)*Baseline!B$35) + (Baseline!D$90*Baseline!D$91*((1-Baseline!D$92)*Baseline!B$40 + Baseline!D$92*Baseline!B$41))</f>
        <v>0.01154075906</v>
      </c>
      <c r="DZ402" s="86">
        <f>(BE402*Baseline!B$34) + (Baseline!F$90*(1-Baseline!F$91)*Baseline!B$35) + (Baseline!F$90*Baseline!F$91*((1-Baseline!F$92)*Baseline!B$40 + Baseline!F$92*Baseline!B$41))</f>
        <v>0.01402347873</v>
      </c>
      <c r="EA402" s="86">
        <f>(BJ402*Baseline!B$34) + (Baseline!H$90*(1-Baseline!H$91)*Baseline!B$35) + (Baseline!H$90*Baseline!H$91*((1-Baseline!H$92)*Baseline!B$40 + Baseline!H$92*Baseline!B$41))</f>
        <v>0.009314997992</v>
      </c>
      <c r="EB402" s="86">
        <f>( DX402*Baseline!B$7 + DY402*Baseline!B$11 + DZ402*Baseline!B$16 + EA402*Baseline!B$18 ) / Baseline!B$17</f>
        <v>0.009956017053</v>
      </c>
    </row>
    <row r="403">
      <c r="A403" s="73" t="s">
        <v>579</v>
      </c>
      <c r="B403" s="85">
        <f>MIN( MAX( NORMINV( MCrands!B403, (B$5+B$4)/2, (B$5-B$4)/3.29 ), 0 ), 1 )</f>
        <v>0.5615845119</v>
      </c>
      <c r="C403" s="85">
        <f>MAX( NORMINV( MCrands!C403, (C$5+C$4)/2, (C$5-C$4)/3.29 ), 0 )</f>
        <v>2.908233174</v>
      </c>
      <c r="D403" s="83"/>
      <c r="E403" s="84">
        <f>Baseline!B$33 * (C403 * Baseline!B$68*Baseline!B$68/Baseline!B$75 + Baseline!B$46 * Baseline!B$54*Baseline!B$54/Baseline!B$76 + Baseline!B$47 * Baseline!B$55*Baseline!B$55/Baseline!B$77 + Baseline!B$56*Baseline!B$56/Baseline!B$78)</f>
        <v>0.00002063985176</v>
      </c>
      <c r="F403" s="84">
        <f>Baseline!B$33 * (C403 * Baseline!B$68*Baseline!B$59/Baseline!B$75 + Baseline!B$46 * Baseline!B$54*Baseline!B$69/Baseline!B$76 + Baseline!B$47 * Baseline!B$55*Baseline!B$57/Baseline!B$77 + Baseline!B$56*Baseline!B$58/Baseline!B$78)</f>
        <v>0.0000002394983625</v>
      </c>
      <c r="G403" s="85">
        <f>Baseline!B$33 * (C403 * Baseline!B$68*Baseline!B$60/Baseline!B$75 + Baseline!B$46 * Baseline!B$54*Baseline!B$61/Baseline!B$76 + Baseline!B$47 * Baseline!B$55*Baseline!B$70/Baseline!B$77 + Baseline!B$56*Baseline!B$62/Baseline!B$78)</f>
        <v>0.0000002014867625</v>
      </c>
      <c r="H403" s="84">
        <f>Baseline!B$33 * (C403 * Baseline!B$68*Baseline!B$63/Baseline!B$75 + Baseline!B$46 * Baseline!B$54*Baseline!B$64/Baseline!B$76 + Baseline!B$47 * Baseline!B$55*Baseline!B$65/Baseline!B$77 + Baseline!B$56*Baseline!B$71/Baseline!B$78)</f>
        <v>0.000000003795772618</v>
      </c>
      <c r="I403" s="84">
        <f>Baseline!B$33 * (C403 * Baseline!B$59*Baseline!B$68/Baseline!B$75 + Baseline!B$46 * Baseline!B$69*Baseline!B$54/Baseline!B$76 + Baseline!B$47 * Baseline!B$57*Baseline!B$55/Baseline!B$77 + Baseline!B$58*Baseline!B$56/Baseline!B$78)</f>
        <v>0.0000002394983625</v>
      </c>
      <c r="J403" s="85">
        <f>Baseline!B$33 * (C403 * Baseline!B$59*Baseline!B$59/Baseline!B$75 + Baseline!B$46 * Baseline!B$69*Baseline!B$69/Baseline!B$76 + Baseline!B$47 * Baseline!B$57*Baseline!B$57/Baseline!B$77 + Baseline!B$58*Baseline!B$58/Baseline!B$78)</f>
        <v>0.000002116574503</v>
      </c>
      <c r="K403" s="84">
        <f>Baseline!B$33 * (C403 * Baseline!B$59*Baseline!B$60/Baseline!B$75 + Baseline!B$46 * Baseline!B$69*Baseline!B$61/Baseline!B$76 + Baseline!B$47 * Baseline!B$57*Baseline!B$70/Baseline!B$77 + Baseline!B$58*Baseline!B$62/Baseline!B$78)</f>
        <v>0.00000001648995922</v>
      </c>
      <c r="L403" s="85">
        <f>Baseline!B$33 * (C403 * Baseline!B$59*Baseline!B$63/Baseline!B$75 + Baseline!B$46 * Baseline!B$69*Baseline!B$64/Baseline!B$76 + Baseline!B$47 * Baseline!B$57*Baseline!B$65/Baseline!B$77 + Baseline!B$58*Baseline!B$71/Baseline!B$78)</f>
        <v>0.0000000170728077</v>
      </c>
      <c r="M403" s="84">
        <f>Baseline!B$33 * (C403 * Baseline!B$60*Baseline!B$68/Baseline!B$75 + Baseline!B$46 * Baseline!B$61*Baseline!B$54/Baseline!B$76 + Baseline!B$47 * Baseline!B$70*Baseline!B$55/Baseline!B$77 + Baseline!B$62*Baseline!B$56/Baseline!B$78)</f>
        <v>0.0000002014867625</v>
      </c>
      <c r="N403" s="85">
        <f>Baseline!B$33 * (C403 * Baseline!B$60*Baseline!B$59/Baseline!B$75 + Baseline!B$46 * Baseline!B$61*Baseline!B$69/Baseline!B$76 + Baseline!B$47 * Baseline!B$70*Baseline!B$57/Baseline!B$77 + Baseline!B$62*Baseline!B$58/Baseline!B$78)</f>
        <v>0.00000001648995922</v>
      </c>
      <c r="O403" s="85">
        <f>Baseline!B$33 * (C403 * Baseline!B$60*Baseline!B$60/Baseline!B$75 + Baseline!B$46 * Baseline!B$61*Baseline!B$61/Baseline!B$76 + Baseline!B$47 * Baseline!B$70*Baseline!B$70/Baseline!B$77 + Baseline!B$62*Baseline!B$62/Baseline!B$78)</f>
        <v>0.000001589267952</v>
      </c>
      <c r="P403" s="84">
        <f>Baseline!B$33 * (C403 * Baseline!B$60*Baseline!B$63/Baseline!B$75 + Baseline!B$46 * Baseline!B$61*Baseline!B$64/Baseline!B$76 + Baseline!B$47 * Baseline!B$70*Baseline!B$65/Baseline!B$77 + Baseline!B$62*Baseline!B$71/Baseline!B$78)</f>
        <v>0.000000001956434704</v>
      </c>
      <c r="Q403" s="84">
        <f>Baseline!B$33 * (C403 * Baseline!B$63*Baseline!B$68/Baseline!B$75 + Baseline!B$46 * Baseline!B$64*Baseline!B$54/Baseline!B$76 + Baseline!B$47 * Baseline!B$65*Baseline!B$55/Baseline!B$77 + Baseline!B$71*Baseline!B$56/Baseline!B$78)</f>
        <v>0.000000003795772618</v>
      </c>
      <c r="R403" s="84">
        <f>Baseline!B$33 * (C403 * Baseline!B$63*Baseline!B$59/Baseline!B$75 + Baseline!B$46 * Baseline!B$64*Baseline!B$69/Baseline!B$76 + Baseline!B$47 * Baseline!B$65*Baseline!B$57/Baseline!B$77 + Baseline!B$71*Baseline!B$58/Baseline!B$78)</f>
        <v>0.0000000170728077</v>
      </c>
      <c r="S403" s="84">
        <f>Baseline!B$33 * (C403 * Baseline!B$63*Baseline!B$60/Baseline!B$75 + Baseline!B$46 * Baseline!B$64*Baseline!B$61/Baseline!B$76 + Baseline!B$47 * Baseline!B$65*Baseline!B$70/Baseline!B$77 + Baseline!B$71*Baseline!B$62/Baseline!B$78)</f>
        <v>0.000000001956434704</v>
      </c>
      <c r="T403" s="84">
        <f>Baseline!B$33 * (C403 * Baseline!B$63*Baseline!B$63/Baseline!B$75 + Baseline!B$46 * Baseline!B$64*Baseline!B$64/Baseline!B$76 + Baseline!B$47 * Baseline!B$65*Baseline!B$65/Baseline!B$77 + Baseline!B$71*Baseline!B$71/Baseline!B$78)</f>
        <v>0.00000009856722151</v>
      </c>
      <c r="U403" s="83"/>
      <c r="V403" s="84">
        <f>E403 * ( Baseline!B$89 * Baseline!B$7 )</f>
        <v>0.2142210214</v>
      </c>
      <c r="W403" s="84">
        <f>F403 * ( Baseline!D$89 * Baseline!B$11 )</f>
        <v>0.00441792946</v>
      </c>
      <c r="X403" s="84">
        <f>G403 * ( Baseline!F$89 * Baseline!B$16 )</f>
        <v>0.006998596339</v>
      </c>
      <c r="Y403" s="84">
        <f>H403 * ( Baseline!H$89 * Baseline!B$18 )</f>
        <v>0.001334872516</v>
      </c>
      <c r="Z403" s="86">
        <f t="shared" si="1"/>
        <v>0.2269724197</v>
      </c>
      <c r="AA403" s="84">
        <f>I403 * ( Baseline!B$89 * Baseline!B$7 )</f>
        <v>0.002485753504</v>
      </c>
      <c r="AB403" s="85">
        <f>J403 * ( Baseline!D$89 * Baseline!B$11 )</f>
        <v>0.03904359409</v>
      </c>
      <c r="AC403" s="85">
        <f>K403 * ( Baseline!F$89 * Baseline!B$16 )</f>
        <v>0.0005727749396</v>
      </c>
      <c r="AD403" s="85">
        <f>L403 * ( Baseline!F$89 * Baseline!B$16 )</f>
        <v>0.0005930200472</v>
      </c>
      <c r="AE403" s="86">
        <f t="shared" si="2"/>
        <v>0.04269514259</v>
      </c>
      <c r="AF403" s="86">
        <f>M403 * ( Baseline!B$89 * Baseline!B$7 )</f>
        <v>0.002091231109</v>
      </c>
      <c r="AG403" s="86">
        <f>N403 * ( Baseline!D$89 * Baseline!B$11 )</f>
        <v>0.0003041836107</v>
      </c>
      <c r="AH403" s="86">
        <f>O403 * ( Baseline!F$89 * Baseline!B$16 )</f>
        <v>0.05520285667</v>
      </c>
      <c r="AI403" s="86">
        <f>P403 * ( Baseline!H$89 * Baseline!B$18 )</f>
        <v>0.000688026175</v>
      </c>
      <c r="AJ403" s="86">
        <f t="shared" si="3"/>
        <v>0.05828629756</v>
      </c>
      <c r="AK403" s="86">
        <f>Q403 * ( Baseline!B$89 * Baseline!B$7 )</f>
        <v>0.000039396324</v>
      </c>
      <c r="AL403" s="86">
        <f>R403 * ( Baseline!D$89 * Baseline!B$11 )</f>
        <v>0.0003149351808</v>
      </c>
      <c r="AM403" s="86">
        <f>S403 * ( Baseline!F$89 * Baseline!B$16 )</f>
        <v>0.0000679563093</v>
      </c>
      <c r="AN403" s="86">
        <f>T403 * ( Baseline!H$89 * Baseline!B$18 )</f>
        <v>0.03466347651</v>
      </c>
      <c r="AO403" s="86">
        <f t="shared" si="4"/>
        <v>0.03508576432</v>
      </c>
      <c r="AP403" s="62"/>
      <c r="AQ403" s="86">
        <f>V403 * ( (1-Baseline!B$90-Baseline!B$89) + (1-B403)*Baseline!B$90 )</f>
        <v>0.1025668367</v>
      </c>
      <c r="AR403" s="86">
        <f>W403 * ( (1-Baseline!B$90-Baseline!B$89) + (1-B403)*Baseline!B$90 )</f>
        <v>0.002115259494</v>
      </c>
      <c r="AS403" s="86">
        <f>X403 * ( (1-Baseline!B$90-Baseline!B$89) + (1-B403)*Baseline!B$90 )</f>
        <v>0.003350856432</v>
      </c>
      <c r="AT403" s="86">
        <f>Y403 * ( (1-Baseline!B$90-Baseline!B$89) + (1-B403)*Baseline!B$90 )</f>
        <v>0.0006391233241</v>
      </c>
      <c r="AU403" s="86">
        <f t="shared" si="5"/>
        <v>0.1086720759</v>
      </c>
      <c r="AV403" s="86">
        <f>AA403 * ( (1-Baseline!D$90-Baseline!D$89) + (1-B403)*Baseline!D$90 )</f>
        <v>0.001838981667</v>
      </c>
      <c r="AW403" s="86">
        <f>AB403 * ( (1-Baseline!D$90-Baseline!D$89) + (1-B403)*Baseline!D$90 )</f>
        <v>0.02888478429</v>
      </c>
      <c r="AX403" s="86">
        <f>AC403 * ( (1-Baseline!D$90-Baseline!D$89) + (1-B403)*Baseline!D$90 )</f>
        <v>0.000423743791</v>
      </c>
      <c r="AY403" s="86">
        <f>AD403 * ( (1-Baseline!D$90-Baseline!D$89) + (1-B403)*Baseline!D$90 )</f>
        <v>0.0004387212945</v>
      </c>
      <c r="AZ403" s="86">
        <f t="shared" si="6"/>
        <v>0.03158623104</v>
      </c>
      <c r="BA403" s="86">
        <f>AF403 * ( (1-Baseline!F$90-Baseline!F$89) + (1-Baseline!B$36)*Baseline!F$90 )</f>
        <v>0.001504916825</v>
      </c>
      <c r="BB403" s="86">
        <f>AG403 * ( (1-Baseline!F$90-Baseline!F$89) + (1-Baseline!B$36)*Baseline!F$90 )</f>
        <v>0.0002189002601</v>
      </c>
      <c r="BC403" s="86">
        <f>AH403 * ( (1-Baseline!F$90-Baseline!F$89) + (1-Baseline!B$36)*Baseline!F$90 )</f>
        <v>0.03972574215</v>
      </c>
      <c r="BD403" s="86">
        <f>AI403 * ( (1-Baseline!F$90-Baseline!F$89) + (1-Baseline!B$36)*Baseline!F$90 )</f>
        <v>0.0004951256524</v>
      </c>
      <c r="BE403" s="86">
        <f t="shared" si="7"/>
        <v>0.04194468489</v>
      </c>
      <c r="BF403" s="86">
        <f>AK403 * ( (1-Baseline!H$90-Baseline!H$89) + (1-Baseline!B$36)*Baseline!H$90 )</f>
        <v>0.00003121449543</v>
      </c>
      <c r="BG403" s="86">
        <f>AL403 * ( (1-Baseline!H$90-Baseline!H$89) + (1-Baseline!B$36)*Baseline!H$90 )</f>
        <v>0.0002495294425</v>
      </c>
      <c r="BH403" s="86">
        <f>AM403 * ( (1-Baseline!H$90-Baseline!H$89) + (1-Baseline!B$36)*Baseline!H$90 )</f>
        <v>0.00005384314299</v>
      </c>
      <c r="BI403" s="86">
        <f>AN403 * ( (1-Baseline!H$90-Baseline!H$89) + (1-Baseline!B$36)*Baseline!H$90 )</f>
        <v>0.02746456571</v>
      </c>
      <c r="BJ403" s="86">
        <f t="shared" si="8"/>
        <v>0.02779915279</v>
      </c>
      <c r="BK403" s="62"/>
      <c r="BL403" s="86">
        <f t="shared" si="19"/>
        <v>0.9438196133</v>
      </c>
      <c r="BM403" s="86">
        <f t="shared" si="20"/>
        <v>0.01946460925</v>
      </c>
      <c r="BN403" s="86">
        <f t="shared" si="21"/>
        <v>0.03083456725</v>
      </c>
      <c r="BO403" s="86">
        <f t="shared" si="22"/>
        <v>0.005881210226</v>
      </c>
      <c r="BP403" s="86">
        <f t="shared" si="9"/>
        <v>1</v>
      </c>
      <c r="BQ403" s="86">
        <f t="shared" si="23"/>
        <v>0.05822099081</v>
      </c>
      <c r="BR403" s="86">
        <f t="shared" si="24"/>
        <v>0.9144739127</v>
      </c>
      <c r="BS403" s="86">
        <f t="shared" si="25"/>
        <v>0.01341545911</v>
      </c>
      <c r="BT403" s="86">
        <f t="shared" si="26"/>
        <v>0.01388963735</v>
      </c>
      <c r="BU403" s="86">
        <f t="shared" si="10"/>
        <v>1</v>
      </c>
      <c r="BV403" s="86">
        <f t="shared" si="27"/>
        <v>0.03587860605</v>
      </c>
      <c r="BW403" s="86">
        <f t="shared" si="28"/>
        <v>0.005218784232</v>
      </c>
      <c r="BX403" s="86">
        <f t="shared" si="29"/>
        <v>0.9470983572</v>
      </c>
      <c r="BY403" s="86">
        <f t="shared" si="30"/>
        <v>0.01180425252</v>
      </c>
      <c r="BZ403" s="86">
        <f t="shared" si="11"/>
        <v>1</v>
      </c>
      <c r="CA403" s="86">
        <f t="shared" si="31"/>
        <v>0.001122857796</v>
      </c>
      <c r="CB403" s="86">
        <f t="shared" si="32"/>
        <v>0.008976152776</v>
      </c>
      <c r="CC403" s="86">
        <f t="shared" si="33"/>
        <v>0.001936862731</v>
      </c>
      <c r="CD403" s="86">
        <f t="shared" si="34"/>
        <v>0.9879641267</v>
      </c>
      <c r="CE403" s="86">
        <f t="shared" si="12"/>
        <v>1</v>
      </c>
      <c r="CF403" s="62"/>
      <c r="CG403" s="86">
        <f t="shared" si="35"/>
        <v>0.9438196133</v>
      </c>
      <c r="CH403" s="86">
        <f t="shared" si="36"/>
        <v>0.01946460925</v>
      </c>
      <c r="CI403" s="86">
        <f t="shared" si="37"/>
        <v>0.03083456725</v>
      </c>
      <c r="CJ403" s="86">
        <f t="shared" si="38"/>
        <v>0.005881210226</v>
      </c>
      <c r="CK403" s="86">
        <f t="shared" si="13"/>
        <v>1</v>
      </c>
      <c r="CL403" s="86">
        <f t="shared" si="39"/>
        <v>0.05822099081</v>
      </c>
      <c r="CM403" s="86">
        <f t="shared" si="40"/>
        <v>0.9144739127</v>
      </c>
      <c r="CN403" s="86">
        <f t="shared" si="41"/>
        <v>0.01341545911</v>
      </c>
      <c r="CO403" s="86">
        <f t="shared" si="42"/>
        <v>0.01388963735</v>
      </c>
      <c r="CP403" s="86">
        <f t="shared" si="14"/>
        <v>1</v>
      </c>
      <c r="CQ403" s="86">
        <f t="shared" si="43"/>
        <v>0.03587860605</v>
      </c>
      <c r="CR403" s="86">
        <f t="shared" si="44"/>
        <v>0.005218784232</v>
      </c>
      <c r="CS403" s="86">
        <f t="shared" si="45"/>
        <v>0.9470983572</v>
      </c>
      <c r="CT403" s="86">
        <f t="shared" si="46"/>
        <v>0.01180425252</v>
      </c>
      <c r="CU403" s="86">
        <f t="shared" si="15"/>
        <v>1</v>
      </c>
      <c r="CV403" s="86">
        <f t="shared" si="47"/>
        <v>0.001122857796</v>
      </c>
      <c r="CW403" s="86">
        <f t="shared" si="48"/>
        <v>0.008976152776</v>
      </c>
      <c r="CX403" s="86">
        <f t="shared" si="49"/>
        <v>0.001936862731</v>
      </c>
      <c r="CY403" s="86">
        <f t="shared" si="50"/>
        <v>0.9879641267</v>
      </c>
      <c r="CZ403" s="86">
        <f t="shared" si="16"/>
        <v>1</v>
      </c>
      <c r="DA403" s="62"/>
      <c r="DB403" s="86">
        <f>(AQ403*Baseline!B$7 + AV403*Baseline!B$11 + BA403*Baseline!B$16 + BF403*Baseline!B$18)</f>
        <v>60159.80578</v>
      </c>
      <c r="DC403" s="86">
        <f>(AR403*Baseline!B$7 + AW403*Baseline!B$11 + BB403*Baseline!B$16 + BG403*Baseline!B$18)</f>
        <v>75130.39479</v>
      </c>
      <c r="DD403" s="86">
        <f>(AS403*Baseline!B$7 + AX403*Baseline!B$11 + BC403*Baseline!B$16 + BH403*Baseline!B$18)</f>
        <v>138088.2124</v>
      </c>
      <c r="DE403" s="86">
        <f>(AT403*Baseline!B$7 + AY403*Baseline!B$11 + BD403*Baseline!B$16 + BI403*Baseline!B$18)</f>
        <v>1260534.476</v>
      </c>
      <c r="DF403" s="86">
        <f t="shared" si="17"/>
        <v>1533912.889</v>
      </c>
      <c r="DG403" s="62"/>
      <c r="DH403" s="86">
        <f t="shared" si="51"/>
        <v>0.03921983198</v>
      </c>
      <c r="DI403" s="86">
        <f t="shared" si="52"/>
        <v>0.0489795707</v>
      </c>
      <c r="DJ403" s="86">
        <f t="shared" si="53"/>
        <v>0.09002350351</v>
      </c>
      <c r="DK403" s="86">
        <f t="shared" si="54"/>
        <v>0.8217770938</v>
      </c>
      <c r="DL403" s="86">
        <f t="shared" si="18"/>
        <v>1</v>
      </c>
      <c r="DM403" s="62"/>
      <c r="DN403" s="86">
        <f>DH403 / (Baseline!B$7/Baseline!B$17)</f>
        <v>4.186459103</v>
      </c>
      <c r="DO403" s="86">
        <f>DI403 / (Baseline!B$11/Baseline!B$17)</f>
        <v>1.18239028</v>
      </c>
      <c r="DP403" s="86">
        <f>DJ403 / (Baseline!B$16/Baseline!B$17)</f>
        <v>1.391135186</v>
      </c>
      <c r="DQ403" s="86">
        <f>DK403 / (Baseline!B$18/Baseline!B$17)</f>
        <v>0.9290915528</v>
      </c>
      <c r="DR403" s="62"/>
      <c r="DS403" s="86">
        <f>DH403 / Baseline!H$117</f>
        <v>1.569072275</v>
      </c>
      <c r="DT403" s="86">
        <f>DI403 / Baseline!H$118</f>
        <v>1.102532695</v>
      </c>
      <c r="DU403" s="86">
        <f>DJ403 / Baseline!H$119</f>
        <v>1.076178264</v>
      </c>
      <c r="DV403" s="86">
        <f>DK403 / Baseline!H$120</f>
        <v>0.9703025228</v>
      </c>
      <c r="DW403" s="87"/>
      <c r="DX403" s="86">
        <f>(AU403*Baseline!B$34)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0.02883034264</v>
      </c>
      <c r="DY403" s="86">
        <f>(AZ403*Baseline!B$34) + (Baseline!D$90*(1-Baseline!D$91)*Baseline!B$35) + (Baseline!D$90*Baseline!D$91*((1-Baseline!D$92)*Baseline!B$40 + Baseline!D$92*Baseline!B$41))</f>
        <v>0.01115150266</v>
      </c>
      <c r="DZ403" s="86">
        <f>(BE403*Baseline!B$34) + (Baseline!F$90*(1-Baseline!F$91)*Baseline!B$35) + (Baseline!F$90*Baseline!F$91*((1-Baseline!F$92)*Baseline!B$40 + Baseline!F$92*Baseline!B$41))</f>
        <v>0.01402234273</v>
      </c>
      <c r="EA403" s="86">
        <f>(BJ403*Baseline!B$34) + (Baseline!H$90*(1-Baseline!H$91)*Baseline!B$35) + (Baseline!H$90*Baseline!H$91*((1-Baseline!H$92)*Baseline!B$40 + Baseline!H$92*Baseline!B$41))</f>
        <v>0.009314872918</v>
      </c>
      <c r="EB403" s="86">
        <f>( DX403*Baseline!B$7 + DY403*Baseline!B$11 + DZ403*Baseline!B$16 + EA403*Baseline!B$18 ) / Baseline!B$17</f>
        <v>0.00987841082</v>
      </c>
    </row>
    <row r="404">
      <c r="A404" s="73" t="s">
        <v>580</v>
      </c>
      <c r="B404" s="85">
        <f>MIN( MAX( NORMINV( MCrands!B404, (B$5+B$4)/2, (B$5-B$4)/3.29 ), 0 ), 1 )</f>
        <v>0.5939778479</v>
      </c>
      <c r="C404" s="85">
        <f>MAX( NORMINV( MCrands!C404, (C$5+C$4)/2, (C$5-C$4)/3.29 ), 0 )</f>
        <v>2.763614649</v>
      </c>
      <c r="D404" s="83"/>
      <c r="E404" s="84">
        <f>Baseline!B$33 * (C404 * Baseline!B$68*Baseline!B$68/Baseline!B$75 + Baseline!B$46 * Baseline!B$54*Baseline!B$54/Baseline!B$76 + Baseline!B$47 * Baseline!B$55*Baseline!B$55/Baseline!B$77 + Baseline!B$56*Baseline!B$56/Baseline!B$78)</f>
        <v>0.00001961594913</v>
      </c>
      <c r="F404" s="84">
        <f>Baseline!B$33 * (C404 * Baseline!B$68*Baseline!B$59/Baseline!B$75 + Baseline!B$46 * Baseline!B$54*Baseline!B$69/Baseline!B$76 + Baseline!B$47 * Baseline!B$55*Baseline!B$57/Baseline!B$77 + Baseline!B$56*Baseline!B$58/Baseline!B$78)</f>
        <v>0.0000002393366936</v>
      </c>
      <c r="G404" s="85">
        <f>Baseline!B$33 * (C404 * Baseline!B$68*Baseline!B$60/Baseline!B$75 + Baseline!B$46 * Baseline!B$54*Baseline!B$61/Baseline!B$76 + Baseline!B$47 * Baseline!B$55*Baseline!B$70/Baseline!B$77 + Baseline!B$56*Baseline!B$62/Baseline!B$78)</f>
        <v>0.0000002010893267</v>
      </c>
      <c r="H404" s="84">
        <f>Baseline!B$33 * (C404 * Baseline!B$68*Baseline!B$63/Baseline!B$75 + Baseline!B$46 * Baseline!B$54*Baseline!B$64/Baseline!B$76 + Baseline!B$47 * Baseline!B$55*Baseline!B$65/Baseline!B$77 + Baseline!B$56*Baseline!B$71/Baseline!B$78)</f>
        <v>0.000000003756029029</v>
      </c>
      <c r="I404" s="84">
        <f>Baseline!B$33 * (C404 * Baseline!B$59*Baseline!B$68/Baseline!B$75 + Baseline!B$46 * Baseline!B$69*Baseline!B$54/Baseline!B$76 + Baseline!B$47 * Baseline!B$57*Baseline!B$55/Baseline!B$77 + Baseline!B$58*Baseline!B$56/Baseline!B$78)</f>
        <v>0.0000002393366936</v>
      </c>
      <c r="J404" s="85">
        <f>Baseline!B$33 * (C404 * Baseline!B$59*Baseline!B$59/Baseline!B$75 + Baseline!B$46 * Baseline!B$69*Baseline!B$69/Baseline!B$76 + Baseline!B$47 * Baseline!B$57*Baseline!B$57/Baseline!B$77 + Baseline!B$58*Baseline!B$58/Baseline!B$78)</f>
        <v>0.000002116574477</v>
      </c>
      <c r="K404" s="84">
        <f>Baseline!B$33 * (C404 * Baseline!B$59*Baseline!B$60/Baseline!B$75 + Baseline!B$46 * Baseline!B$69*Baseline!B$61/Baseline!B$76 + Baseline!B$47 * Baseline!B$57*Baseline!B$70/Baseline!B$77 + Baseline!B$58*Baseline!B$62/Baseline!B$78)</f>
        <v>0.00000001648989647</v>
      </c>
      <c r="L404" s="85">
        <f>Baseline!B$33 * (C404 * Baseline!B$59*Baseline!B$63/Baseline!B$75 + Baseline!B$46 * Baseline!B$69*Baseline!B$64/Baseline!B$76 + Baseline!B$47 * Baseline!B$57*Baseline!B$65/Baseline!B$77 + Baseline!B$58*Baseline!B$71/Baseline!B$78)</f>
        <v>0.00000001707280142</v>
      </c>
      <c r="M404" s="84">
        <f>Baseline!B$33 * (C404 * Baseline!B$60*Baseline!B$68/Baseline!B$75 + Baseline!B$46 * Baseline!B$61*Baseline!B$54/Baseline!B$76 + Baseline!B$47 * Baseline!B$70*Baseline!B$55/Baseline!B$77 + Baseline!B$62*Baseline!B$56/Baseline!B$78)</f>
        <v>0.0000002010893267</v>
      </c>
      <c r="N404" s="85">
        <f>Baseline!B$33 * (C404 * Baseline!B$60*Baseline!B$59/Baseline!B$75 + Baseline!B$46 * Baseline!B$61*Baseline!B$69/Baseline!B$76 + Baseline!B$47 * Baseline!B$70*Baseline!B$57/Baseline!B$77 + Baseline!B$62*Baseline!B$58/Baseline!B$78)</f>
        <v>0.00000001648989647</v>
      </c>
      <c r="O404" s="85">
        <f>Baseline!B$33 * (C404 * Baseline!B$60*Baseline!B$60/Baseline!B$75 + Baseline!B$46 * Baseline!B$61*Baseline!B$61/Baseline!B$76 + Baseline!B$47 * Baseline!B$70*Baseline!B$70/Baseline!B$77 + Baseline!B$62*Baseline!B$62/Baseline!B$78)</f>
        <v>0.000001589267798</v>
      </c>
      <c r="P404" s="84">
        <f>Baseline!B$33 * (C404 * Baseline!B$60*Baseline!B$63/Baseline!B$75 + Baseline!B$46 * Baseline!B$61*Baseline!B$64/Baseline!B$76 + Baseline!B$47 * Baseline!B$70*Baseline!B$65/Baseline!B$77 + Baseline!B$62*Baseline!B$71/Baseline!B$78)</f>
        <v>0.000000001956419277</v>
      </c>
      <c r="Q404" s="84">
        <f>Baseline!B$33 * (C404 * Baseline!B$63*Baseline!B$68/Baseline!B$75 + Baseline!B$46 * Baseline!B$64*Baseline!B$54/Baseline!B$76 + Baseline!B$47 * Baseline!B$65*Baseline!B$55/Baseline!B$77 + Baseline!B$71*Baseline!B$56/Baseline!B$78)</f>
        <v>0.000000003756029029</v>
      </c>
      <c r="R404" s="84">
        <f>Baseline!B$33 * (C404 * Baseline!B$63*Baseline!B$59/Baseline!B$75 + Baseline!B$46 * Baseline!B$64*Baseline!B$69/Baseline!B$76 + Baseline!B$47 * Baseline!B$65*Baseline!B$57/Baseline!B$77 + Baseline!B$71*Baseline!B$58/Baseline!B$78)</f>
        <v>0.00000001707280142</v>
      </c>
      <c r="S404" s="84">
        <f>Baseline!B$33 * (C404 * Baseline!B$63*Baseline!B$60/Baseline!B$75 + Baseline!B$46 * Baseline!B$64*Baseline!B$61/Baseline!B$76 + Baseline!B$47 * Baseline!B$65*Baseline!B$70/Baseline!B$77 + Baseline!B$71*Baseline!B$62/Baseline!B$78)</f>
        <v>0.000000001956419277</v>
      </c>
      <c r="T404" s="84">
        <f>Baseline!B$33 * (C404 * Baseline!B$63*Baseline!B$63/Baseline!B$75 + Baseline!B$46 * Baseline!B$64*Baseline!B$64/Baseline!B$76 + Baseline!B$47 * Baseline!B$65*Baseline!B$65/Baseline!B$77 + Baseline!B$71*Baseline!B$71/Baseline!B$78)</f>
        <v>0.00000009856721996</v>
      </c>
      <c r="U404" s="83"/>
      <c r="V404" s="84">
        <f>E404 * ( Baseline!B$89 * Baseline!B$7 )</f>
        <v>0.203593936</v>
      </c>
      <c r="W404" s="84">
        <f>F404 * ( Baseline!D$89 * Baseline!B$11 )</f>
        <v>0.004414947221</v>
      </c>
      <c r="X404" s="84">
        <f>G404 * ( Baseline!F$89 * Baseline!B$16 )</f>
        <v>0.006984791495</v>
      </c>
      <c r="Y404" s="84">
        <f>H404 * ( Baseline!H$89 * Baseline!B$18 )</f>
        <v>0.00132089575</v>
      </c>
      <c r="Z404" s="86">
        <f t="shared" si="1"/>
        <v>0.2163145704</v>
      </c>
      <c r="AA404" s="84">
        <f>I404 * ( Baseline!B$89 * Baseline!B$7 )</f>
        <v>0.002484075543</v>
      </c>
      <c r="AB404" s="85">
        <f>J404 * ( Baseline!D$89 * Baseline!B$11 )</f>
        <v>0.03904359362</v>
      </c>
      <c r="AC404" s="85">
        <f>K404 * ( Baseline!F$89 * Baseline!B$16 )</f>
        <v>0.0005727727599</v>
      </c>
      <c r="AD404" s="85">
        <f>L404 * ( Baseline!F$89 * Baseline!B$16 )</f>
        <v>0.0005930198292</v>
      </c>
      <c r="AE404" s="86">
        <f t="shared" si="2"/>
        <v>0.04269346176</v>
      </c>
      <c r="AF404" s="86">
        <f>M404 * ( Baseline!B$89 * Baseline!B$7 )</f>
        <v>0.002087106121</v>
      </c>
      <c r="AG404" s="86">
        <f>N404 * ( Baseline!D$89 * Baseline!B$11 )</f>
        <v>0.0003041824531</v>
      </c>
      <c r="AH404" s="86">
        <f>O404 * ( Baseline!F$89 * Baseline!B$16 )</f>
        <v>0.05520285131</v>
      </c>
      <c r="AI404" s="86">
        <f>P404 * ( Baseline!H$89 * Baseline!B$18 )</f>
        <v>0.0006880207498</v>
      </c>
      <c r="AJ404" s="86">
        <f t="shared" si="3"/>
        <v>0.05828216063</v>
      </c>
      <c r="AK404" s="86">
        <f>Q404 * ( Baseline!B$89 * Baseline!B$7 )</f>
        <v>0.00003898382529</v>
      </c>
      <c r="AL404" s="86">
        <f>R404 * ( Baseline!D$89 * Baseline!B$11 )</f>
        <v>0.000314935065</v>
      </c>
      <c r="AM404" s="86">
        <f>S404 * ( Baseline!F$89 * Baseline!B$16 )</f>
        <v>0.00006795577346</v>
      </c>
      <c r="AN404" s="86">
        <f>T404 * ( Baseline!H$89 * Baseline!B$18 )</f>
        <v>0.03466347597</v>
      </c>
      <c r="AO404" s="86">
        <f t="shared" si="4"/>
        <v>0.03508535063</v>
      </c>
      <c r="AP404" s="62"/>
      <c r="AQ404" s="86">
        <f>V404 * ( (1-Baseline!B$90-Baseline!B$89) + (1-B404)*Baseline!B$90 )</f>
        <v>0.09160906949</v>
      </c>
      <c r="AR404" s="86">
        <f>W404 * ( (1-Baseline!B$90-Baseline!B$89) + (1-B404)*Baseline!B$90 )</f>
        <v>0.001986548395</v>
      </c>
      <c r="AS404" s="86">
        <f>X404 * ( (1-Baseline!B$90-Baseline!B$89) + (1-B404)*Baseline!B$90 )</f>
        <v>0.003142874793</v>
      </c>
      <c r="AT404" s="86">
        <f>Y404 * ( (1-Baseline!B$90-Baseline!B$89) + (1-B404)*Baseline!B$90 )</f>
        <v>0.0005943498759</v>
      </c>
      <c r="AU404" s="86">
        <f t="shared" si="5"/>
        <v>0.09733284255</v>
      </c>
      <c r="AV404" s="86">
        <f>AA404 * ( (1-Baseline!D$90-Baseline!D$89) + (1-B404)*Baseline!D$90 )</f>
        <v>0.00180169086</v>
      </c>
      <c r="AW404" s="86">
        <f>AB404 * ( (1-Baseline!D$90-Baseline!D$89) + (1-B404)*Baseline!D$90 )</f>
        <v>0.02831817494</v>
      </c>
      <c r="AX404" s="86">
        <f>AC404 * ( (1-Baseline!D$90-Baseline!D$89) + (1-B404)*Baseline!D$90 )</f>
        <v>0.0004154299773</v>
      </c>
      <c r="AY404" s="86">
        <f>AD404 * ( (1-Baseline!D$90-Baseline!D$89) + (1-B404)*Baseline!D$90 )</f>
        <v>0.0004301151023</v>
      </c>
      <c r="AZ404" s="86">
        <f t="shared" si="6"/>
        <v>0.03096541088</v>
      </c>
      <c r="BA404" s="86">
        <f>AF404 * ( (1-Baseline!F$90-Baseline!F$89) + (1-Baseline!B$36)*Baseline!F$90 )</f>
        <v>0.001501948352</v>
      </c>
      <c r="BB404" s="86">
        <f>AG404 * ( (1-Baseline!F$90-Baseline!F$89) + (1-Baseline!B$36)*Baseline!F$90 )</f>
        <v>0.0002188994271</v>
      </c>
      <c r="BC404" s="86">
        <f>AH404 * ( (1-Baseline!F$90-Baseline!F$89) + (1-Baseline!B$36)*Baseline!F$90 )</f>
        <v>0.03972573829</v>
      </c>
      <c r="BD404" s="86">
        <f>AI404 * ( (1-Baseline!F$90-Baseline!F$89) + (1-Baseline!B$36)*Baseline!F$90 )</f>
        <v>0.0004951217482</v>
      </c>
      <c r="BE404" s="86">
        <f t="shared" si="7"/>
        <v>0.04194170782</v>
      </c>
      <c r="BF404" s="86">
        <f>AK404 * ( (1-Baseline!H$90-Baseline!H$89) + (1-Baseline!B$36)*Baseline!H$90 )</f>
        <v>0.00003088766445</v>
      </c>
      <c r="BG404" s="86">
        <f>AL404 * ( (1-Baseline!H$90-Baseline!H$89) + (1-Baseline!B$36)*Baseline!H$90 )</f>
        <v>0.0002495293507</v>
      </c>
      <c r="BH404" s="86">
        <f>AM404 * ( (1-Baseline!H$90-Baseline!H$89) + (1-Baseline!B$36)*Baseline!H$90 )</f>
        <v>0.00005384271842</v>
      </c>
      <c r="BI404" s="86">
        <f>AN404 * ( (1-Baseline!H$90-Baseline!H$89) + (1-Baseline!B$36)*Baseline!H$90 )</f>
        <v>0.02746456528</v>
      </c>
      <c r="BJ404" s="86">
        <f t="shared" si="8"/>
        <v>0.02779882501</v>
      </c>
      <c r="BK404" s="62"/>
      <c r="BL404" s="86">
        <f t="shared" si="19"/>
        <v>0.9411938158</v>
      </c>
      <c r="BM404" s="86">
        <f t="shared" si="20"/>
        <v>0.02040984669</v>
      </c>
      <c r="BN404" s="86">
        <f t="shared" si="21"/>
        <v>0.03228997233</v>
      </c>
      <c r="BO404" s="86">
        <f t="shared" si="22"/>
        <v>0.006106365131</v>
      </c>
      <c r="BP404" s="86">
        <f t="shared" si="9"/>
        <v>1</v>
      </c>
      <c r="BQ404" s="86">
        <f t="shared" si="23"/>
        <v>0.05818398043</v>
      </c>
      <c r="BR404" s="86">
        <f t="shared" si="24"/>
        <v>0.9145099043</v>
      </c>
      <c r="BS404" s="86">
        <f t="shared" si="25"/>
        <v>0.01341593622</v>
      </c>
      <c r="BT404" s="86">
        <f t="shared" si="26"/>
        <v>0.01389017908</v>
      </c>
      <c r="BU404" s="86">
        <f t="shared" si="10"/>
        <v>1</v>
      </c>
      <c r="BV404" s="86">
        <f t="shared" si="27"/>
        <v>0.0358103766</v>
      </c>
      <c r="BW404" s="86">
        <f t="shared" si="28"/>
        <v>0.005219134805</v>
      </c>
      <c r="BX404" s="86">
        <f t="shared" si="29"/>
        <v>0.9471654913</v>
      </c>
      <c r="BY404" s="86">
        <f t="shared" si="30"/>
        <v>0.01180499732</v>
      </c>
      <c r="BZ404" s="86">
        <f t="shared" si="11"/>
        <v>1</v>
      </c>
      <c r="CA404" s="86">
        <f t="shared" si="31"/>
        <v>0.001111114029</v>
      </c>
      <c r="CB404" s="86">
        <f t="shared" si="32"/>
        <v>0.008976255314</v>
      </c>
      <c r="CC404" s="86">
        <f t="shared" si="33"/>
        <v>0.001936870296</v>
      </c>
      <c r="CD404" s="86">
        <f t="shared" si="34"/>
        <v>0.9879757604</v>
      </c>
      <c r="CE404" s="86">
        <f t="shared" si="12"/>
        <v>1</v>
      </c>
      <c r="CF404" s="62"/>
      <c r="CG404" s="86">
        <f t="shared" si="35"/>
        <v>0.9411938158</v>
      </c>
      <c r="CH404" s="86">
        <f t="shared" si="36"/>
        <v>0.02040984669</v>
      </c>
      <c r="CI404" s="86">
        <f t="shared" si="37"/>
        <v>0.03228997233</v>
      </c>
      <c r="CJ404" s="86">
        <f t="shared" si="38"/>
        <v>0.006106365131</v>
      </c>
      <c r="CK404" s="86">
        <f t="shared" si="13"/>
        <v>1</v>
      </c>
      <c r="CL404" s="86">
        <f t="shared" si="39"/>
        <v>0.05818398043</v>
      </c>
      <c r="CM404" s="86">
        <f t="shared" si="40"/>
        <v>0.9145099043</v>
      </c>
      <c r="CN404" s="86">
        <f t="shared" si="41"/>
        <v>0.01341593622</v>
      </c>
      <c r="CO404" s="86">
        <f t="shared" si="42"/>
        <v>0.01389017908</v>
      </c>
      <c r="CP404" s="86">
        <f t="shared" si="14"/>
        <v>1</v>
      </c>
      <c r="CQ404" s="86">
        <f t="shared" si="43"/>
        <v>0.0358103766</v>
      </c>
      <c r="CR404" s="86">
        <f t="shared" si="44"/>
        <v>0.005219134805</v>
      </c>
      <c r="CS404" s="86">
        <f t="shared" si="45"/>
        <v>0.9471654913</v>
      </c>
      <c r="CT404" s="86">
        <f t="shared" si="46"/>
        <v>0.01180499732</v>
      </c>
      <c r="CU404" s="86">
        <f t="shared" si="15"/>
        <v>1</v>
      </c>
      <c r="CV404" s="86">
        <f t="shared" si="47"/>
        <v>0.001111114029</v>
      </c>
      <c r="CW404" s="86">
        <f t="shared" si="48"/>
        <v>0.008976255314</v>
      </c>
      <c r="CX404" s="86">
        <f t="shared" si="49"/>
        <v>0.001936870296</v>
      </c>
      <c r="CY404" s="86">
        <f t="shared" si="50"/>
        <v>0.9879757604</v>
      </c>
      <c r="CZ404" s="86">
        <f t="shared" si="16"/>
        <v>1</v>
      </c>
      <c r="DA404" s="62"/>
      <c r="DB404" s="86">
        <f>(AQ404*Baseline!B$7 + AV404*Baseline!B$11 + BA404*Baseline!B$16 + BF404*Baseline!B$18)</f>
        <v>54740.40575</v>
      </c>
      <c r="DC404" s="86">
        <f>(AR404*Baseline!B$7 + AW404*Baseline!B$11 + BB404*Baseline!B$16 + BG404*Baseline!B$18)</f>
        <v>73852.83856</v>
      </c>
      <c r="DD404" s="86">
        <f>(AS404*Baseline!B$7 + AX404*Baseline!B$11 + BC404*Baseline!B$16 + BH404*Baseline!B$18)</f>
        <v>137969.4795</v>
      </c>
      <c r="DE404" s="86">
        <f>(AT404*Baseline!B$7 + AY404*Baseline!B$11 + BD404*Baseline!B$16 + BI404*Baseline!B$18)</f>
        <v>1260494.272</v>
      </c>
      <c r="DF404" s="86">
        <f t="shared" si="17"/>
        <v>1527056.996</v>
      </c>
      <c r="DG404" s="62"/>
      <c r="DH404" s="86">
        <f t="shared" si="51"/>
        <v>0.03584699583</v>
      </c>
      <c r="DI404" s="86">
        <f t="shared" si="52"/>
        <v>0.04836285664</v>
      </c>
      <c r="DJ404" s="86">
        <f t="shared" si="53"/>
        <v>0.09034992137</v>
      </c>
      <c r="DK404" s="86">
        <f t="shared" si="54"/>
        <v>0.8254402262</v>
      </c>
      <c r="DL404" s="86">
        <f t="shared" si="18"/>
        <v>1</v>
      </c>
      <c r="DM404" s="62"/>
      <c r="DN404" s="86">
        <f>DH404 / (Baseline!B$7/Baseline!B$17)</f>
        <v>3.826431028</v>
      </c>
      <c r="DO404" s="86">
        <f>DI404 / (Baseline!B$11/Baseline!B$17)</f>
        <v>1.167502507</v>
      </c>
      <c r="DP404" s="86">
        <f>DJ404 / (Baseline!B$16/Baseline!B$17)</f>
        <v>1.396179329</v>
      </c>
      <c r="DQ404" s="86">
        <f>DK404 / (Baseline!B$18/Baseline!B$17)</f>
        <v>0.9332330473</v>
      </c>
      <c r="DR404" s="62"/>
      <c r="DS404" s="86">
        <f>DH404 / Baseline!H$117</f>
        <v>1.434134836</v>
      </c>
      <c r="DT404" s="86">
        <f>DI404 / Baseline!H$118</f>
        <v>1.088650429</v>
      </c>
      <c r="DU404" s="86">
        <f>DJ404 / Baseline!H$119</f>
        <v>1.080080398</v>
      </c>
      <c r="DV404" s="86">
        <f>DK404 / Baseline!H$120</f>
        <v>0.9746277183</v>
      </c>
      <c r="DW404" s="87"/>
      <c r="DX404" s="86">
        <f>(AU404*Baseline!B$34)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0.02712945763</v>
      </c>
      <c r="DY404" s="86">
        <f>(AZ404*Baseline!B$34) + (Baseline!D$90*(1-Baseline!D$91)*Baseline!B$35) + (Baseline!D$90*Baseline!D$91*((1-Baseline!D$92)*Baseline!B$40 + Baseline!D$92*Baseline!B$41))</f>
        <v>0.01105837963</v>
      </c>
      <c r="DZ404" s="86">
        <f>(BE404*Baseline!B$34) + (Baseline!F$90*(1-Baseline!F$91)*Baseline!B$35) + (Baseline!F$90*Baseline!F$91*((1-Baseline!F$92)*Baseline!B$40 + Baseline!F$92*Baseline!B$41))</f>
        <v>0.01402189617</v>
      </c>
      <c r="EA404" s="86">
        <f>(BJ404*Baseline!B$34) + (Baseline!H$90*(1-Baseline!H$91)*Baseline!B$35) + (Baseline!H$90*Baseline!H$91*((1-Baseline!H$92)*Baseline!B$40 + Baseline!H$92*Baseline!B$41))</f>
        <v>0.009314823752</v>
      </c>
      <c r="EB404" s="86">
        <f>( DX404*Baseline!B$7 + DY404*Baseline!B$11 + DZ404*Baseline!B$16 + EA404*Baseline!B$18 ) / Baseline!B$17</f>
        <v>0.009858546557</v>
      </c>
    </row>
    <row r="405">
      <c r="A405" s="73" t="s">
        <v>581</v>
      </c>
      <c r="B405" s="85">
        <f>MIN( MAX( NORMINV( MCrands!B405, (B$5+B$4)/2, (B$5-B$4)/3.29 ), 0 ), 1 )</f>
        <v>0.3981794473</v>
      </c>
      <c r="C405" s="85">
        <f>MAX( NORMINV( MCrands!C405, (C$5+C$4)/2, (C$5-C$4)/3.29 ), 0 )</f>
        <v>2.642707649</v>
      </c>
      <c r="D405" s="83"/>
      <c r="E405" s="84">
        <f>Baseline!B$33 * (C405 * Baseline!B$68*Baseline!B$68/Baseline!B$75 + Baseline!B$46 * Baseline!B$54*Baseline!B$54/Baseline!B$76 + Baseline!B$47 * Baseline!B$55*Baseline!B$55/Baseline!B$77 + Baseline!B$56*Baseline!B$56/Baseline!B$78)</f>
        <v>0.00001875992467</v>
      </c>
      <c r="F405" s="84">
        <f>Baseline!B$33 * (C405 * Baseline!B$68*Baseline!B$59/Baseline!B$75 + Baseline!B$46 * Baseline!B$54*Baseline!B$69/Baseline!B$76 + Baseline!B$47 * Baseline!B$55*Baseline!B$57/Baseline!B$77 + Baseline!B$56*Baseline!B$58/Baseline!B$78)</f>
        <v>0.0000002392015319</v>
      </c>
      <c r="G405" s="85">
        <f>Baseline!B$33 * (C405 * Baseline!B$68*Baseline!B$60/Baseline!B$75 + Baseline!B$46 * Baseline!B$54*Baseline!B$61/Baseline!B$76 + Baseline!B$47 * Baseline!B$55*Baseline!B$70/Baseline!B$77 + Baseline!B$56*Baseline!B$62/Baseline!B$78)</f>
        <v>0.000000200757054</v>
      </c>
      <c r="H405" s="84">
        <f>Baseline!B$33 * (C405 * Baseline!B$68*Baseline!B$63/Baseline!B$75 + Baseline!B$46 * Baseline!B$54*Baseline!B$64/Baseline!B$76 + Baseline!B$47 * Baseline!B$55*Baseline!B$65/Baseline!B$77 + Baseline!B$56*Baseline!B$71/Baseline!B$78)</f>
        <v>0.000000003722801764</v>
      </c>
      <c r="I405" s="84">
        <f>Baseline!B$33 * (C405 * Baseline!B$59*Baseline!B$68/Baseline!B$75 + Baseline!B$46 * Baseline!B$69*Baseline!B$54/Baseline!B$76 + Baseline!B$47 * Baseline!B$57*Baseline!B$55/Baseline!B$77 + Baseline!B$58*Baseline!B$56/Baseline!B$78)</f>
        <v>0.0000002392015319</v>
      </c>
      <c r="J405" s="85">
        <f>Baseline!B$33 * (C405 * Baseline!B$59*Baseline!B$59/Baseline!B$75 + Baseline!B$46 * Baseline!B$69*Baseline!B$69/Baseline!B$76 + Baseline!B$47 * Baseline!B$57*Baseline!B$57/Baseline!B$77 + Baseline!B$58*Baseline!B$58/Baseline!B$78)</f>
        <v>0.000002116574456</v>
      </c>
      <c r="K405" s="84">
        <f>Baseline!B$33 * (C405 * Baseline!B$59*Baseline!B$60/Baseline!B$75 + Baseline!B$46 * Baseline!B$69*Baseline!B$61/Baseline!B$76 + Baseline!B$47 * Baseline!B$57*Baseline!B$70/Baseline!B$77 + Baseline!B$58*Baseline!B$62/Baseline!B$78)</f>
        <v>0.000000016489844</v>
      </c>
      <c r="L405" s="85">
        <f>Baseline!B$33 * (C405 * Baseline!B$59*Baseline!B$63/Baseline!B$75 + Baseline!B$46 * Baseline!B$69*Baseline!B$64/Baseline!B$76 + Baseline!B$47 * Baseline!B$57*Baseline!B$65/Baseline!B$77 + Baseline!B$58*Baseline!B$71/Baseline!B$78)</f>
        <v>0.00000001707279617</v>
      </c>
      <c r="M405" s="84">
        <f>Baseline!B$33 * (C405 * Baseline!B$60*Baseline!B$68/Baseline!B$75 + Baseline!B$46 * Baseline!B$61*Baseline!B$54/Baseline!B$76 + Baseline!B$47 * Baseline!B$70*Baseline!B$55/Baseline!B$77 + Baseline!B$62*Baseline!B$56/Baseline!B$78)</f>
        <v>0.000000200757054</v>
      </c>
      <c r="N405" s="85">
        <f>Baseline!B$33 * (C405 * Baseline!B$60*Baseline!B$59/Baseline!B$75 + Baseline!B$46 * Baseline!B$61*Baseline!B$69/Baseline!B$76 + Baseline!B$47 * Baseline!B$70*Baseline!B$57/Baseline!B$77 + Baseline!B$62*Baseline!B$58/Baseline!B$78)</f>
        <v>0.000000016489844</v>
      </c>
      <c r="O405" s="85">
        <f>Baseline!B$33 * (C405 * Baseline!B$60*Baseline!B$60/Baseline!B$75 + Baseline!B$46 * Baseline!B$61*Baseline!B$61/Baseline!B$76 + Baseline!B$47 * Baseline!B$70*Baseline!B$70/Baseline!B$77 + Baseline!B$62*Baseline!B$62/Baseline!B$78)</f>
        <v>0.000001589267669</v>
      </c>
      <c r="P405" s="84">
        <f>Baseline!B$33 * (C405 * Baseline!B$60*Baseline!B$63/Baseline!B$75 + Baseline!B$46 * Baseline!B$61*Baseline!B$64/Baseline!B$76 + Baseline!B$47 * Baseline!B$70*Baseline!B$65/Baseline!B$77 + Baseline!B$62*Baseline!B$71/Baseline!B$78)</f>
        <v>0.00000000195640638</v>
      </c>
      <c r="Q405" s="84">
        <f>Baseline!B$33 * (C405 * Baseline!B$63*Baseline!B$68/Baseline!B$75 + Baseline!B$46 * Baseline!B$64*Baseline!B$54/Baseline!B$76 + Baseline!B$47 * Baseline!B$65*Baseline!B$55/Baseline!B$77 + Baseline!B$71*Baseline!B$56/Baseline!B$78)</f>
        <v>0.000000003722801764</v>
      </c>
      <c r="R405" s="84">
        <f>Baseline!B$33 * (C405 * Baseline!B$63*Baseline!B$59/Baseline!B$75 + Baseline!B$46 * Baseline!B$64*Baseline!B$69/Baseline!B$76 + Baseline!B$47 * Baseline!B$65*Baseline!B$57/Baseline!B$77 + Baseline!B$71*Baseline!B$58/Baseline!B$78)</f>
        <v>0.00000001707279617</v>
      </c>
      <c r="S405" s="84">
        <f>Baseline!B$33 * (C405 * Baseline!B$63*Baseline!B$60/Baseline!B$75 + Baseline!B$46 * Baseline!B$64*Baseline!B$61/Baseline!B$76 + Baseline!B$47 * Baseline!B$65*Baseline!B$70/Baseline!B$77 + Baseline!B$71*Baseline!B$62/Baseline!B$78)</f>
        <v>0.00000000195640638</v>
      </c>
      <c r="T405" s="84">
        <f>Baseline!B$33 * (C405 * Baseline!B$63*Baseline!B$63/Baseline!B$75 + Baseline!B$46 * Baseline!B$64*Baseline!B$64/Baseline!B$76 + Baseline!B$47 * Baseline!B$65*Baseline!B$65/Baseline!B$77 + Baseline!B$71*Baseline!B$71/Baseline!B$78)</f>
        <v>0.00000009856721867</v>
      </c>
      <c r="U405" s="83"/>
      <c r="V405" s="84">
        <f>E405 * ( Baseline!B$89 * Baseline!B$7 )</f>
        <v>0.1947092582</v>
      </c>
      <c r="W405" s="84">
        <f>F405 * ( Baseline!D$89 * Baseline!B$11 )</f>
        <v>0.004412453946</v>
      </c>
      <c r="X405" s="84">
        <f>G405 * ( Baseline!F$89 * Baseline!B$16 )</f>
        <v>0.006973250081</v>
      </c>
      <c r="Y405" s="84">
        <f>H405 * ( Baseline!H$89 * Baseline!B$18 )</f>
        <v>0.001309210603</v>
      </c>
      <c r="Z405" s="86">
        <f t="shared" si="1"/>
        <v>0.2074041728</v>
      </c>
      <c r="AA405" s="84">
        <f>I405 * ( Baseline!B$89 * Baseline!B$7 )</f>
        <v>0.002482672699</v>
      </c>
      <c r="AB405" s="85">
        <f>J405 * ( Baseline!D$89 * Baseline!B$11 )</f>
        <v>0.03904359323</v>
      </c>
      <c r="AC405" s="85">
        <f>K405 * ( Baseline!F$89 * Baseline!B$16 )</f>
        <v>0.0005727709375</v>
      </c>
      <c r="AD405" s="85">
        <f>L405 * ( Baseline!F$89 * Baseline!B$16 )</f>
        <v>0.000593019647</v>
      </c>
      <c r="AE405" s="86">
        <f t="shared" si="2"/>
        <v>0.04269205651</v>
      </c>
      <c r="AF405" s="86">
        <f>M405 * ( Baseline!B$89 * Baseline!B$7 )</f>
        <v>0.002083657464</v>
      </c>
      <c r="AG405" s="86">
        <f>N405 * ( Baseline!D$89 * Baseline!B$11 )</f>
        <v>0.0003041814853</v>
      </c>
      <c r="AH405" s="86">
        <f>O405 * ( Baseline!F$89 * Baseline!B$16 )</f>
        <v>0.05520284683</v>
      </c>
      <c r="AI405" s="86">
        <f>P405 * ( Baseline!H$89 * Baseline!B$18 )</f>
        <v>0.0006880162141</v>
      </c>
      <c r="AJ405" s="86">
        <f t="shared" si="3"/>
        <v>0.05827870199</v>
      </c>
      <c r="AK405" s="86">
        <f>Q405 * ( Baseline!B$89 * Baseline!B$7 )</f>
        <v>0.00003863895951</v>
      </c>
      <c r="AL405" s="86">
        <f>R405 * ( Baseline!D$89 * Baseline!B$11 )</f>
        <v>0.0003149349683</v>
      </c>
      <c r="AM405" s="86">
        <f>S405 * ( Baseline!F$89 * Baseline!B$16 )</f>
        <v>0.00006795532547</v>
      </c>
      <c r="AN405" s="86">
        <f>T405 * ( Baseline!H$89 * Baseline!B$18 )</f>
        <v>0.03466347551</v>
      </c>
      <c r="AO405" s="86">
        <f t="shared" si="4"/>
        <v>0.03508500477</v>
      </c>
      <c r="AP405" s="62"/>
      <c r="AQ405" s="86">
        <f>V405 * ( (1-Baseline!B$90-Baseline!B$89) + (1-B405)*Baseline!B$90 )</f>
        <v>0.12154147</v>
      </c>
      <c r="AR405" s="86">
        <f>W405 * ( (1-Baseline!B$90-Baseline!B$89) + (1-B405)*Baseline!B$90 )</f>
        <v>0.00275434329</v>
      </c>
      <c r="AS405" s="86">
        <f>X405 * ( (1-Baseline!B$90-Baseline!B$89) + (1-B405)*Baseline!B$90 )</f>
        <v>0.004352844201</v>
      </c>
      <c r="AT405" s="86">
        <f>Y405 * ( (1-Baseline!B$90-Baseline!B$89) + (1-B405)*Baseline!B$90 )</f>
        <v>0.0008172358246</v>
      </c>
      <c r="AU405" s="86">
        <f t="shared" si="5"/>
        <v>0.1294658933</v>
      </c>
      <c r="AV405" s="86">
        <f>AA405 * ( (1-Baseline!D$90-Baseline!D$89) + (1-B405)*Baseline!D$90 )</f>
        <v>0.002018447681</v>
      </c>
      <c r="AW405" s="86">
        <f>AB405 * ( (1-Baseline!D$90-Baseline!D$89) + (1-B405)*Baseline!D$90 )</f>
        <v>0.0317429882</v>
      </c>
      <c r="AX405" s="86">
        <f>AC405 * ( (1-Baseline!D$90-Baseline!D$89) + (1-B405)*Baseline!D$90 )</f>
        <v>0.0004656707954</v>
      </c>
      <c r="AY405" s="86">
        <f>AD405 * ( (1-Baseline!D$90-Baseline!D$89) + (1-B405)*Baseline!D$90 )</f>
        <v>0.0004821332798</v>
      </c>
      <c r="AZ405" s="86">
        <f t="shared" si="6"/>
        <v>0.03470923996</v>
      </c>
      <c r="BA405" s="86">
        <f>AF405 * ( (1-Baseline!F$90-Baseline!F$89) + (1-Baseline!B$36)*Baseline!F$90 )</f>
        <v>0.001499466588</v>
      </c>
      <c r="BB405" s="86">
        <f>AG405 * ( (1-Baseline!F$90-Baseline!F$89) + (1-Baseline!B$36)*Baseline!F$90 )</f>
        <v>0.0002188987306</v>
      </c>
      <c r="BC405" s="86">
        <f>AH405 * ( (1-Baseline!F$90-Baseline!F$89) + (1-Baseline!B$36)*Baseline!F$90 )</f>
        <v>0.03972573507</v>
      </c>
      <c r="BD405" s="86">
        <f>AI405 * ( (1-Baseline!F$90-Baseline!F$89) + (1-Baseline!B$36)*Baseline!F$90 )</f>
        <v>0.0004951184842</v>
      </c>
      <c r="BE405" s="86">
        <f t="shared" si="7"/>
        <v>0.04193921887</v>
      </c>
      <c r="BF405" s="86">
        <f>AK405 * ( (1-Baseline!H$90-Baseline!H$89) + (1-Baseline!B$36)*Baseline!H$90 )</f>
        <v>0.0000306144204</v>
      </c>
      <c r="BG405" s="86">
        <f>AL405 * ( (1-Baseline!H$90-Baseline!H$89) + (1-Baseline!B$36)*Baseline!H$90 )</f>
        <v>0.0002495292741</v>
      </c>
      <c r="BH405" s="86">
        <f>AM405 * ( (1-Baseline!H$90-Baseline!H$89) + (1-Baseline!B$36)*Baseline!H$90 )</f>
        <v>0.00005384236347</v>
      </c>
      <c r="BI405" s="86">
        <f>AN405 * ( (1-Baseline!H$90-Baseline!H$89) + (1-Baseline!B$36)*Baseline!H$90 )</f>
        <v>0.02746456492</v>
      </c>
      <c r="BJ405" s="86">
        <f t="shared" si="8"/>
        <v>0.02779855098</v>
      </c>
      <c r="BK405" s="62"/>
      <c r="BL405" s="86">
        <f t="shared" si="19"/>
        <v>0.9387914213</v>
      </c>
      <c r="BM405" s="86">
        <f t="shared" si="20"/>
        <v>0.02127466332</v>
      </c>
      <c r="BN405" s="86">
        <f t="shared" si="21"/>
        <v>0.03362155152</v>
      </c>
      <c r="BO405" s="86">
        <f t="shared" si="22"/>
        <v>0.006312363851</v>
      </c>
      <c r="BP405" s="86">
        <f t="shared" si="9"/>
        <v>1</v>
      </c>
      <c r="BQ405" s="86">
        <f t="shared" si="23"/>
        <v>0.058153036</v>
      </c>
      <c r="BR405" s="86">
        <f t="shared" si="24"/>
        <v>0.9145399969</v>
      </c>
      <c r="BS405" s="86">
        <f t="shared" si="25"/>
        <v>0.01341633513</v>
      </c>
      <c r="BT405" s="86">
        <f t="shared" si="26"/>
        <v>0.01389063202</v>
      </c>
      <c r="BU405" s="86">
        <f t="shared" si="10"/>
        <v>1</v>
      </c>
      <c r="BV405" s="86">
        <f t="shared" si="27"/>
        <v>0.03575332656</v>
      </c>
      <c r="BW405" s="86">
        <f t="shared" si="28"/>
        <v>0.005219427937</v>
      </c>
      <c r="BX405" s="86">
        <f t="shared" si="29"/>
        <v>0.9472216254</v>
      </c>
      <c r="BY405" s="86">
        <f t="shared" si="30"/>
        <v>0.01180562007</v>
      </c>
      <c r="BZ405" s="86">
        <f t="shared" si="11"/>
        <v>1</v>
      </c>
      <c r="CA405" s="86">
        <f t="shared" si="31"/>
        <v>0.001101295547</v>
      </c>
      <c r="CB405" s="86">
        <f t="shared" si="32"/>
        <v>0.008976341043</v>
      </c>
      <c r="CC405" s="86">
        <f t="shared" si="33"/>
        <v>0.001936876621</v>
      </c>
      <c r="CD405" s="86">
        <f t="shared" si="34"/>
        <v>0.9879854868</v>
      </c>
      <c r="CE405" s="86">
        <f t="shared" si="12"/>
        <v>1</v>
      </c>
      <c r="CF405" s="62"/>
      <c r="CG405" s="86">
        <f t="shared" si="35"/>
        <v>0.9387914213</v>
      </c>
      <c r="CH405" s="86">
        <f t="shared" si="36"/>
        <v>0.02127466332</v>
      </c>
      <c r="CI405" s="86">
        <f t="shared" si="37"/>
        <v>0.03362155152</v>
      </c>
      <c r="CJ405" s="86">
        <f t="shared" si="38"/>
        <v>0.006312363851</v>
      </c>
      <c r="CK405" s="86">
        <f t="shared" si="13"/>
        <v>1</v>
      </c>
      <c r="CL405" s="86">
        <f t="shared" si="39"/>
        <v>0.058153036</v>
      </c>
      <c r="CM405" s="86">
        <f t="shared" si="40"/>
        <v>0.9145399969</v>
      </c>
      <c r="CN405" s="86">
        <f t="shared" si="41"/>
        <v>0.01341633513</v>
      </c>
      <c r="CO405" s="86">
        <f t="shared" si="42"/>
        <v>0.01389063202</v>
      </c>
      <c r="CP405" s="86">
        <f t="shared" si="14"/>
        <v>1</v>
      </c>
      <c r="CQ405" s="86">
        <f t="shared" si="43"/>
        <v>0.03575332656</v>
      </c>
      <c r="CR405" s="86">
        <f t="shared" si="44"/>
        <v>0.005219427937</v>
      </c>
      <c r="CS405" s="86">
        <f t="shared" si="45"/>
        <v>0.9472216254</v>
      </c>
      <c r="CT405" s="86">
        <f t="shared" si="46"/>
        <v>0.01180562007</v>
      </c>
      <c r="CU405" s="86">
        <f t="shared" si="15"/>
        <v>1</v>
      </c>
      <c r="CV405" s="86">
        <f t="shared" si="47"/>
        <v>0.001101295547</v>
      </c>
      <c r="CW405" s="86">
        <f t="shared" si="48"/>
        <v>0.008976341043</v>
      </c>
      <c r="CX405" s="86">
        <f t="shared" si="49"/>
        <v>0.001936876621</v>
      </c>
      <c r="CY405" s="86">
        <f t="shared" si="50"/>
        <v>0.9879854868</v>
      </c>
      <c r="CZ405" s="86">
        <f t="shared" si="16"/>
        <v>1</v>
      </c>
      <c r="DA405" s="62"/>
      <c r="DB405" s="86">
        <f>(AQ405*Baseline!B$7 + AV405*Baseline!B$11 + BA405*Baseline!B$16 + BF405*Baseline!B$18)</f>
        <v>69701.64024</v>
      </c>
      <c r="DC405" s="86">
        <f>(AR405*Baseline!B$7 + AW405*Baseline!B$11 + BB405*Baseline!B$16 + BG405*Baseline!B$18)</f>
        <v>81569.91023</v>
      </c>
      <c r="DD405" s="86">
        <f>(AS405*Baseline!B$7 + AX405*Baseline!B$11 + BC405*Baseline!B$16 + BH405*Baseline!B$18)</f>
        <v>138664.0317</v>
      </c>
      <c r="DE405" s="86">
        <f>(AT405*Baseline!B$7 + AY405*Baseline!B$11 + BD405*Baseline!B$16 + BI405*Baseline!B$18)</f>
        <v>1260713.9</v>
      </c>
      <c r="DF405" s="86">
        <f t="shared" si="17"/>
        <v>1550649.482</v>
      </c>
      <c r="DG405" s="62"/>
      <c r="DH405" s="86">
        <f t="shared" si="51"/>
        <v>0.04494996519</v>
      </c>
      <c r="DI405" s="86">
        <f t="shared" si="52"/>
        <v>0.0526037065</v>
      </c>
      <c r="DJ405" s="86">
        <f t="shared" si="53"/>
        <v>0.08942319546</v>
      </c>
      <c r="DK405" s="86">
        <f t="shared" si="54"/>
        <v>0.8130231329</v>
      </c>
      <c r="DL405" s="86">
        <f t="shared" si="18"/>
        <v>1</v>
      </c>
      <c r="DM405" s="62"/>
      <c r="DN405" s="86">
        <f>DH405 / (Baseline!B$7/Baseline!B$17)</f>
        <v>4.798113134</v>
      </c>
      <c r="DO405" s="86">
        <f>DI405 / (Baseline!B$11/Baseline!B$17)</f>
        <v>1.269878652</v>
      </c>
      <c r="DP405" s="86">
        <f>DJ405 / (Baseline!B$16/Baseline!B$17)</f>
        <v>1.381858613</v>
      </c>
      <c r="DQ405" s="86">
        <f>DK405 / (Baseline!B$18/Baseline!B$17)</f>
        <v>0.9191944271</v>
      </c>
      <c r="DR405" s="62"/>
      <c r="DS405" s="86">
        <f>DH405 / Baseline!H$117</f>
        <v>1.798318365</v>
      </c>
      <c r="DT405" s="86">
        <f>DI405 / Baseline!H$118</f>
        <v>1.184112181</v>
      </c>
      <c r="DU405" s="86">
        <f>DJ405 / Baseline!H$119</f>
        <v>1.069001932</v>
      </c>
      <c r="DV405" s="86">
        <f>DK405 / Baseline!H$120</f>
        <v>0.9599663982</v>
      </c>
      <c r="DW405" s="87"/>
      <c r="DX405" s="86">
        <f>(AU405*Baseline!B$34)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0.03194941524</v>
      </c>
      <c r="DY405" s="86">
        <f>(AZ405*Baseline!B$34) + (Baseline!D$90*(1-Baseline!D$91)*Baseline!B$35) + (Baseline!D$90*Baseline!D$91*((1-Baseline!D$92)*Baseline!B$40 + Baseline!D$92*Baseline!B$41))</f>
        <v>0.01161995399</v>
      </c>
      <c r="DZ405" s="86">
        <f>(BE405*Baseline!B$34) + (Baseline!F$90*(1-Baseline!F$91)*Baseline!B$35) + (Baseline!F$90*Baseline!F$91*((1-Baseline!F$92)*Baseline!B$40 + Baseline!F$92*Baseline!B$41))</f>
        <v>0.01402152283</v>
      </c>
      <c r="EA405" s="86">
        <f>(BJ405*Baseline!B$34) + (Baseline!H$90*(1-Baseline!H$91)*Baseline!B$35) + (Baseline!H$90*Baseline!H$91*((1-Baseline!H$92)*Baseline!B$40 + Baseline!H$92*Baseline!B$41))</f>
        <v>0.009314782646</v>
      </c>
      <c r="EB405" s="86">
        <f>( DX405*Baseline!B$7 + DY405*Baseline!B$11 + DZ405*Baseline!B$16 + EA405*Baseline!B$18 ) / Baseline!B$17</f>
        <v>0.009926903418</v>
      </c>
    </row>
    <row r="406">
      <c r="A406" s="73" t="s">
        <v>582</v>
      </c>
      <c r="B406" s="85">
        <f>MIN( MAX( NORMINV( MCrands!B406, (B$5+B$4)/2, (B$5-B$4)/3.29 ), 0 ), 1 )</f>
        <v>0.601646428</v>
      </c>
      <c r="C406" s="85">
        <f>MAX( NORMINV( MCrands!C406, (C$5+C$4)/2, (C$5-C$4)/3.29 ), 0 )</f>
        <v>2.436916</v>
      </c>
      <c r="D406" s="83"/>
      <c r="E406" s="84">
        <f>Baseline!B$33 * (C406 * Baseline!B$68*Baseline!B$68/Baseline!B$75 + Baseline!B$46 * Baseline!B$54*Baseline!B$54/Baseline!B$76 + Baseline!B$47 * Baseline!B$55*Baseline!B$55/Baseline!B$77 + Baseline!B$56*Baseline!B$56/Baseline!B$78)</f>
        <v>0.00001730291486</v>
      </c>
      <c r="F406" s="84">
        <f>Baseline!B$33 * (C406 * Baseline!B$68*Baseline!B$59/Baseline!B$75 + Baseline!B$46 * Baseline!B$54*Baseline!B$69/Baseline!B$76 + Baseline!B$47 * Baseline!B$55*Baseline!B$57/Baseline!B$77 + Baseline!B$56*Baseline!B$58/Baseline!B$78)</f>
        <v>0.0000002389714777</v>
      </c>
      <c r="G406" s="85">
        <f>Baseline!B$33 * (C406 * Baseline!B$68*Baseline!B$60/Baseline!B$75 + Baseline!B$46 * Baseline!B$54*Baseline!B$61/Baseline!B$76 + Baseline!B$47 * Baseline!B$55*Baseline!B$70/Baseline!B$77 + Baseline!B$56*Baseline!B$62/Baseline!B$78)</f>
        <v>0.0000002001915041</v>
      </c>
      <c r="H406" s="84">
        <f>Baseline!B$33 * (C406 * Baseline!B$68*Baseline!B$63/Baseline!B$75 + Baseline!B$46 * Baseline!B$54*Baseline!B$64/Baseline!B$76 + Baseline!B$47 * Baseline!B$55*Baseline!B$65/Baseline!B$77 + Baseline!B$56*Baseline!B$71/Baseline!B$78)</f>
        <v>0.000000003666246778</v>
      </c>
      <c r="I406" s="84">
        <f>Baseline!B$33 * (C406 * Baseline!B$59*Baseline!B$68/Baseline!B$75 + Baseline!B$46 * Baseline!B$69*Baseline!B$54/Baseline!B$76 + Baseline!B$47 * Baseline!B$57*Baseline!B$55/Baseline!B$77 + Baseline!B$58*Baseline!B$56/Baseline!B$78)</f>
        <v>0.0000002389714777</v>
      </c>
      <c r="J406" s="85">
        <f>Baseline!B$33 * (C406 * Baseline!B$59*Baseline!B$59/Baseline!B$75 + Baseline!B$46 * Baseline!B$69*Baseline!B$69/Baseline!B$76 + Baseline!B$47 * Baseline!B$57*Baseline!B$57/Baseline!B$77 + Baseline!B$58*Baseline!B$58/Baseline!B$78)</f>
        <v>0.00000211657442</v>
      </c>
      <c r="K406" s="84">
        <f>Baseline!B$33 * (C406 * Baseline!B$59*Baseline!B$60/Baseline!B$75 + Baseline!B$46 * Baseline!B$69*Baseline!B$61/Baseline!B$76 + Baseline!B$47 * Baseline!B$57*Baseline!B$70/Baseline!B$77 + Baseline!B$58*Baseline!B$62/Baseline!B$78)</f>
        <v>0.00000001648975471</v>
      </c>
      <c r="L406" s="85">
        <f>Baseline!B$33 * (C406 * Baseline!B$59*Baseline!B$63/Baseline!B$75 + Baseline!B$46 * Baseline!B$69*Baseline!B$64/Baseline!B$76 + Baseline!B$47 * Baseline!B$57*Baseline!B$65/Baseline!B$77 + Baseline!B$58*Baseline!B$71/Baseline!B$78)</f>
        <v>0.00000001707278724</v>
      </c>
      <c r="M406" s="84">
        <f>Baseline!B$33 * (C406 * Baseline!B$60*Baseline!B$68/Baseline!B$75 + Baseline!B$46 * Baseline!B$61*Baseline!B$54/Baseline!B$76 + Baseline!B$47 * Baseline!B$70*Baseline!B$55/Baseline!B$77 + Baseline!B$62*Baseline!B$56/Baseline!B$78)</f>
        <v>0.0000002001915041</v>
      </c>
      <c r="N406" s="85">
        <f>Baseline!B$33 * (C406 * Baseline!B$60*Baseline!B$59/Baseline!B$75 + Baseline!B$46 * Baseline!B$61*Baseline!B$69/Baseline!B$76 + Baseline!B$47 * Baseline!B$70*Baseline!B$57/Baseline!B$77 + Baseline!B$62*Baseline!B$58/Baseline!B$78)</f>
        <v>0.00000001648975471</v>
      </c>
      <c r="O406" s="85">
        <f>Baseline!B$33 * (C406 * Baseline!B$60*Baseline!B$60/Baseline!B$75 + Baseline!B$46 * Baseline!B$61*Baseline!B$61/Baseline!B$76 + Baseline!B$47 * Baseline!B$70*Baseline!B$70/Baseline!B$77 + Baseline!B$62*Baseline!B$62/Baseline!B$78)</f>
        <v>0.00000158926745</v>
      </c>
      <c r="P406" s="84">
        <f>Baseline!B$33 * (C406 * Baseline!B$60*Baseline!B$63/Baseline!B$75 + Baseline!B$46 * Baseline!B$61*Baseline!B$64/Baseline!B$76 + Baseline!B$47 * Baseline!B$70*Baseline!B$65/Baseline!B$77 + Baseline!B$62*Baseline!B$71/Baseline!B$78)</f>
        <v>0.000000001956384427</v>
      </c>
      <c r="Q406" s="84">
        <f>Baseline!B$33 * (C406 * Baseline!B$63*Baseline!B$68/Baseline!B$75 + Baseline!B$46 * Baseline!B$64*Baseline!B$54/Baseline!B$76 + Baseline!B$47 * Baseline!B$65*Baseline!B$55/Baseline!B$77 + Baseline!B$71*Baseline!B$56/Baseline!B$78)</f>
        <v>0.000000003666246778</v>
      </c>
      <c r="R406" s="84">
        <f>Baseline!B$33 * (C406 * Baseline!B$63*Baseline!B$59/Baseline!B$75 + Baseline!B$46 * Baseline!B$64*Baseline!B$69/Baseline!B$76 + Baseline!B$47 * Baseline!B$65*Baseline!B$57/Baseline!B$77 + Baseline!B$71*Baseline!B$58/Baseline!B$78)</f>
        <v>0.00000001707278724</v>
      </c>
      <c r="S406" s="84">
        <f>Baseline!B$33 * (C406 * Baseline!B$63*Baseline!B$60/Baseline!B$75 + Baseline!B$46 * Baseline!B$64*Baseline!B$61/Baseline!B$76 + Baseline!B$47 * Baseline!B$65*Baseline!B$70/Baseline!B$77 + Baseline!B$71*Baseline!B$62/Baseline!B$78)</f>
        <v>0.000000001956384427</v>
      </c>
      <c r="T406" s="84">
        <f>Baseline!B$33 * (C406 * Baseline!B$63*Baseline!B$63/Baseline!B$75 + Baseline!B$46 * Baseline!B$64*Baseline!B$64/Baseline!B$76 + Baseline!B$47 * Baseline!B$65*Baseline!B$65/Baseline!B$77 + Baseline!B$71*Baseline!B$71/Baseline!B$78)</f>
        <v>0.00000009856721648</v>
      </c>
      <c r="U406" s="83"/>
      <c r="V406" s="84">
        <f>E406 * ( Baseline!B$89 * Baseline!B$7 )</f>
        <v>0.1795869533</v>
      </c>
      <c r="W406" s="84">
        <f>F406 * ( Baseline!D$89 * Baseline!B$11 )</f>
        <v>0.00440821023</v>
      </c>
      <c r="X406" s="84">
        <f>G406 * ( Baseline!F$89 * Baseline!B$16 )</f>
        <v>0.006953605836</v>
      </c>
      <c r="Y406" s="84">
        <f>H406 * ( Baseline!H$89 * Baseline!B$18 )</f>
        <v>0.001289321715</v>
      </c>
      <c r="Z406" s="86">
        <f t="shared" si="1"/>
        <v>0.1922380911</v>
      </c>
      <c r="AA406" s="84">
        <f>I406 * ( Baseline!B$89 * Baseline!B$7 )</f>
        <v>0.002480284967</v>
      </c>
      <c r="AB406" s="85">
        <f>J406 * ( Baseline!D$89 * Baseline!B$11 )</f>
        <v>0.03904359256</v>
      </c>
      <c r="AC406" s="85">
        <f>K406 * ( Baseline!F$89 * Baseline!B$16 )</f>
        <v>0.0005727678358</v>
      </c>
      <c r="AD406" s="85">
        <f>L406 * ( Baseline!F$89 * Baseline!B$16 )</f>
        <v>0.0005930193368</v>
      </c>
      <c r="AE406" s="86">
        <f t="shared" si="2"/>
        <v>0.0426896647</v>
      </c>
      <c r="AF406" s="86">
        <f>M406 * ( Baseline!B$89 * Baseline!B$7 )</f>
        <v>0.002077787622</v>
      </c>
      <c r="AG406" s="86">
        <f>N406 * ( Baseline!D$89 * Baseline!B$11 )</f>
        <v>0.0003041798381</v>
      </c>
      <c r="AH406" s="86">
        <f>O406 * ( Baseline!F$89 * Baseline!B$16 )</f>
        <v>0.0552028392</v>
      </c>
      <c r="AI406" s="86">
        <f>P406 * ( Baseline!H$89 * Baseline!B$18 )</f>
        <v>0.0006880084941</v>
      </c>
      <c r="AJ406" s="86">
        <f t="shared" si="3"/>
        <v>0.05827281516</v>
      </c>
      <c r="AK406" s="86">
        <f>Q406 * ( Baseline!B$89 * Baseline!B$7 )</f>
        <v>0.0000380519753</v>
      </c>
      <c r="AL406" s="86">
        <f>R406 * ( Baseline!D$89 * Baseline!B$11 )</f>
        <v>0.0003149348035</v>
      </c>
      <c r="AM406" s="86">
        <f>S406 * ( Baseline!F$89 * Baseline!B$16 )</f>
        <v>0.00006795456296</v>
      </c>
      <c r="AN406" s="86">
        <f>T406 * ( Baseline!H$89 * Baseline!B$18 )</f>
        <v>0.03466347474</v>
      </c>
      <c r="AO406" s="86">
        <f t="shared" si="4"/>
        <v>0.03508441608</v>
      </c>
      <c r="AP406" s="62"/>
      <c r="AQ406" s="86">
        <f>V406 * ( (1-Baseline!B$90-Baseline!B$89) + (1-B406)*Baseline!B$90 )</f>
        <v>0.07958120692</v>
      </c>
      <c r="AR406" s="86">
        <f>W406 * ( (1-Baseline!B$90-Baseline!B$89) + (1-B406)*Baseline!B$90 )</f>
        <v>0.001953430826</v>
      </c>
      <c r="AS406" s="86">
        <f>X406 * ( (1-Baseline!B$90-Baseline!B$89) + (1-B406)*Baseline!B$90 )</f>
        <v>0.003081383891</v>
      </c>
      <c r="AT406" s="86">
        <f>Y406 * ( (1-Baseline!B$90-Baseline!B$89) + (1-B406)*Baseline!B$90 )</f>
        <v>0.0005713431643</v>
      </c>
      <c r="AU406" s="86">
        <f t="shared" si="5"/>
        <v>0.0851873648</v>
      </c>
      <c r="AV406" s="86">
        <f>AA406 * ( (1-Baseline!D$90-Baseline!D$89) + (1-B406)*Baseline!D$90 )</f>
        <v>0.001790420491</v>
      </c>
      <c r="AW406" s="86">
        <f>AB406 * ( (1-Baseline!D$90-Baseline!D$89) + (1-B406)*Baseline!D$90 )</f>
        <v>0.02818403897</v>
      </c>
      <c r="AX406" s="86">
        <f>AC406 * ( (1-Baseline!D$90-Baseline!D$89) + (1-B406)*Baseline!D$90 )</f>
        <v>0.0004134586483</v>
      </c>
      <c r="AY406" s="86">
        <f>AD406 * ( (1-Baseline!D$90-Baseline!D$89) + (1-B406)*Baseline!D$90 )</f>
        <v>0.0004280774131</v>
      </c>
      <c r="AZ406" s="86">
        <f t="shared" si="6"/>
        <v>0.03081599552</v>
      </c>
      <c r="BA406" s="86">
        <f>AF406 * ( (1-Baseline!F$90-Baseline!F$89) + (1-Baseline!B$36)*Baseline!F$90 )</f>
        <v>0.001495242462</v>
      </c>
      <c r="BB406" s="86">
        <f>AG406 * ( (1-Baseline!F$90-Baseline!F$89) + (1-Baseline!B$36)*Baseline!F$90 )</f>
        <v>0.0002188975452</v>
      </c>
      <c r="BC406" s="86">
        <f>AH406 * ( (1-Baseline!F$90-Baseline!F$89) + (1-Baseline!B$36)*Baseline!F$90 )</f>
        <v>0.03972572958</v>
      </c>
      <c r="BD406" s="86">
        <f>AI406 * ( (1-Baseline!F$90-Baseline!F$89) + (1-Baseline!B$36)*Baseline!F$90 )</f>
        <v>0.0004951129286</v>
      </c>
      <c r="BE406" s="86">
        <f t="shared" si="7"/>
        <v>0.04193498252</v>
      </c>
      <c r="BF406" s="86">
        <f>AK406 * ( (1-Baseline!H$90-Baseline!H$89) + (1-Baseline!B$36)*Baseline!H$90 )</f>
        <v>0.00003014934107</v>
      </c>
      <c r="BG406" s="86">
        <f>AL406 * ( (1-Baseline!H$90-Baseline!H$89) + (1-Baseline!B$36)*Baseline!H$90 )</f>
        <v>0.0002495291435</v>
      </c>
      <c r="BH406" s="86">
        <f>AM406 * ( (1-Baseline!H$90-Baseline!H$89) + (1-Baseline!B$36)*Baseline!H$90 )</f>
        <v>0.00005384175932</v>
      </c>
      <c r="BI406" s="86">
        <f>AN406 * ( (1-Baseline!H$90-Baseline!H$89) + (1-Baseline!B$36)*Baseline!H$90 )</f>
        <v>0.02746456431</v>
      </c>
      <c r="BJ406" s="86">
        <f t="shared" si="8"/>
        <v>0.02779808455</v>
      </c>
      <c r="BK406" s="62"/>
      <c r="BL406" s="86">
        <f t="shared" si="19"/>
        <v>0.9341902653</v>
      </c>
      <c r="BM406" s="86">
        <f t="shared" si="20"/>
        <v>0.02293099253</v>
      </c>
      <c r="BN406" s="86">
        <f t="shared" si="21"/>
        <v>0.0361718419</v>
      </c>
      <c r="BO406" s="86">
        <f t="shared" si="22"/>
        <v>0.006706900321</v>
      </c>
      <c r="BP406" s="86">
        <f t="shared" si="9"/>
        <v>1</v>
      </c>
      <c r="BQ406" s="86">
        <f t="shared" si="23"/>
        <v>0.05810036187</v>
      </c>
      <c r="BR406" s="86">
        <f t="shared" si="24"/>
        <v>0.914591221</v>
      </c>
      <c r="BS406" s="86">
        <f t="shared" si="25"/>
        <v>0.01341701416</v>
      </c>
      <c r="BT406" s="86">
        <f t="shared" si="26"/>
        <v>0.01389140301</v>
      </c>
      <c r="BU406" s="86">
        <f t="shared" si="10"/>
        <v>1</v>
      </c>
      <c r="BV406" s="86">
        <f t="shared" si="27"/>
        <v>0.03565620806</v>
      </c>
      <c r="BW406" s="86">
        <f t="shared" si="28"/>
        <v>0.005219926946</v>
      </c>
      <c r="BX406" s="86">
        <f t="shared" si="29"/>
        <v>0.9473171848</v>
      </c>
      <c r="BY406" s="86">
        <f t="shared" si="30"/>
        <v>0.01180668022</v>
      </c>
      <c r="BZ406" s="86">
        <f t="shared" si="11"/>
        <v>1</v>
      </c>
      <c r="CA406" s="86">
        <f t="shared" si="31"/>
        <v>0.001084583401</v>
      </c>
      <c r="CB406" s="86">
        <f t="shared" si="32"/>
        <v>0.008976486962</v>
      </c>
      <c r="CC406" s="86">
        <f t="shared" si="33"/>
        <v>0.001936887386</v>
      </c>
      <c r="CD406" s="86">
        <f t="shared" si="34"/>
        <v>0.9880020423</v>
      </c>
      <c r="CE406" s="86">
        <f t="shared" si="12"/>
        <v>1</v>
      </c>
      <c r="CF406" s="62"/>
      <c r="CG406" s="86">
        <f t="shared" si="35"/>
        <v>0.9341902653</v>
      </c>
      <c r="CH406" s="86">
        <f t="shared" si="36"/>
        <v>0.02293099253</v>
      </c>
      <c r="CI406" s="86">
        <f t="shared" si="37"/>
        <v>0.0361718419</v>
      </c>
      <c r="CJ406" s="86">
        <f t="shared" si="38"/>
        <v>0.006706900321</v>
      </c>
      <c r="CK406" s="86">
        <f t="shared" si="13"/>
        <v>1</v>
      </c>
      <c r="CL406" s="86">
        <f t="shared" si="39"/>
        <v>0.05810036187</v>
      </c>
      <c r="CM406" s="86">
        <f t="shared" si="40"/>
        <v>0.914591221</v>
      </c>
      <c r="CN406" s="86">
        <f t="shared" si="41"/>
        <v>0.01341701416</v>
      </c>
      <c r="CO406" s="86">
        <f t="shared" si="42"/>
        <v>0.01389140301</v>
      </c>
      <c r="CP406" s="86">
        <f t="shared" si="14"/>
        <v>1</v>
      </c>
      <c r="CQ406" s="86">
        <f t="shared" si="43"/>
        <v>0.03565620806</v>
      </c>
      <c r="CR406" s="86">
        <f t="shared" si="44"/>
        <v>0.005219926946</v>
      </c>
      <c r="CS406" s="86">
        <f t="shared" si="45"/>
        <v>0.9473171848</v>
      </c>
      <c r="CT406" s="86">
        <f t="shared" si="46"/>
        <v>0.01180668022</v>
      </c>
      <c r="CU406" s="86">
        <f t="shared" si="15"/>
        <v>1</v>
      </c>
      <c r="CV406" s="86">
        <f t="shared" si="47"/>
        <v>0.001084583401</v>
      </c>
      <c r="CW406" s="86">
        <f t="shared" si="48"/>
        <v>0.008976486962</v>
      </c>
      <c r="CX406" s="86">
        <f t="shared" si="49"/>
        <v>0.001936887386</v>
      </c>
      <c r="CY406" s="86">
        <f t="shared" si="50"/>
        <v>0.9880020423</v>
      </c>
      <c r="CZ406" s="86">
        <f t="shared" si="16"/>
        <v>1</v>
      </c>
      <c r="DA406" s="62"/>
      <c r="DB406" s="86">
        <f>(AQ406*Baseline!B$7 + AV406*Baseline!B$11 + BA406*Baseline!B$16 + BF406*Baseline!B$18)</f>
        <v>48826.44805</v>
      </c>
      <c r="DC406" s="86">
        <f>(AR406*Baseline!B$7 + AW406*Baseline!B$11 + BB406*Baseline!B$16 + BG406*Baseline!B$18)</f>
        <v>73549.09893</v>
      </c>
      <c r="DD406" s="86">
        <f>(AS406*Baseline!B$7 + AX406*Baseline!B$11 + BC406*Baseline!B$16 + BH406*Baseline!B$18)</f>
        <v>137935.3557</v>
      </c>
      <c r="DE406" s="86">
        <f>(AT406*Baseline!B$7 + AY406*Baseline!B$11 + BD406*Baseline!B$16 + BI406*Baseline!B$18)</f>
        <v>1260478.67</v>
      </c>
      <c r="DF406" s="86">
        <f t="shared" si="17"/>
        <v>1520789.572</v>
      </c>
      <c r="DG406" s="62"/>
      <c r="DH406" s="86">
        <f t="shared" si="51"/>
        <v>0.03210598557</v>
      </c>
      <c r="DI406" s="86">
        <f t="shared" si="52"/>
        <v>0.04836244295</v>
      </c>
      <c r="DJ406" s="86">
        <f t="shared" si="53"/>
        <v>0.09069983</v>
      </c>
      <c r="DK406" s="86">
        <f t="shared" si="54"/>
        <v>0.8288317415</v>
      </c>
      <c r="DL406" s="86">
        <f t="shared" si="18"/>
        <v>1</v>
      </c>
      <c r="DM406" s="62"/>
      <c r="DN406" s="86">
        <f>DH406 / (Baseline!B$7/Baseline!B$17)</f>
        <v>3.427102788</v>
      </c>
      <c r="DO406" s="86">
        <f>DI406 / (Baseline!B$11/Baseline!B$17)</f>
        <v>1.16749252</v>
      </c>
      <c r="DP406" s="86">
        <f>DJ406 / (Baseline!B$16/Baseline!B$17)</f>
        <v>1.401586474</v>
      </c>
      <c r="DQ406" s="86">
        <f>DK406 / (Baseline!B$18/Baseline!B$17)</f>
        <v>0.9370674548</v>
      </c>
      <c r="DR406" s="62"/>
      <c r="DS406" s="86">
        <f>DH406 / Baseline!H$117</f>
        <v>1.284467813</v>
      </c>
      <c r="DT406" s="86">
        <f>DI406 / Baseline!H$118</f>
        <v>1.088641117</v>
      </c>
      <c r="DU406" s="86">
        <f>DJ406 / Baseline!H$119</f>
        <v>1.084263351</v>
      </c>
      <c r="DV406" s="86">
        <f>DK406 / Baseline!H$120</f>
        <v>0.9786322055</v>
      </c>
      <c r="DW406" s="87"/>
      <c r="DX406" s="86">
        <f>(AU406*Baseline!B$34)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0.02530763597</v>
      </c>
      <c r="DY406" s="86">
        <f>(AZ406*Baseline!B$34) + (Baseline!D$90*(1-Baseline!D$91)*Baseline!B$35) + (Baseline!D$90*Baseline!D$91*((1-Baseline!D$92)*Baseline!B$40 + Baseline!D$92*Baseline!B$41))</f>
        <v>0.01103596733</v>
      </c>
      <c r="DZ406" s="86">
        <f>(BE406*Baseline!B$34) + (Baseline!F$90*(1-Baseline!F$91)*Baseline!B$35) + (Baseline!F$90*Baseline!F$91*((1-Baseline!F$92)*Baseline!B$40 + Baseline!F$92*Baseline!B$41))</f>
        <v>0.01402088738</v>
      </c>
      <c r="EA406" s="86">
        <f>(BJ406*Baseline!B$34) + (Baseline!H$90*(1-Baseline!H$91)*Baseline!B$35) + (Baseline!H$90*Baseline!H$91*((1-Baseline!H$92)*Baseline!B$40 + Baseline!H$92*Baseline!B$41))</f>
        <v>0.009314712682</v>
      </c>
      <c r="EB406" s="86">
        <f>( DX406*Baseline!B$7 + DY406*Baseline!B$11 + DZ406*Baseline!B$16 + EA406*Baseline!B$18 ) / Baseline!B$17</f>
        <v>0.009840387327</v>
      </c>
    </row>
    <row r="407">
      <c r="A407" s="73" t="s">
        <v>583</v>
      </c>
      <c r="B407" s="85">
        <f>MIN( MAX( NORMINV( MCrands!B407, (B$5+B$4)/2, (B$5-B$4)/3.29 ), 0 ), 1 )</f>
        <v>0.2004337824</v>
      </c>
      <c r="C407" s="85">
        <f>MAX( NORMINV( MCrands!C407, (C$5+C$4)/2, (C$5-C$4)/3.29 ), 0 )</f>
        <v>2.84120443</v>
      </c>
      <c r="D407" s="83"/>
      <c r="E407" s="84">
        <f>Baseline!B$33 * (C407 * Baseline!B$68*Baseline!B$68/Baseline!B$75 + Baseline!B$46 * Baseline!B$54*Baseline!B$54/Baseline!B$76 + Baseline!B$47 * Baseline!B$55*Baseline!B$55/Baseline!B$77 + Baseline!B$56*Baseline!B$56/Baseline!B$78)</f>
        <v>0.00002016528664</v>
      </c>
      <c r="F407" s="84">
        <f>Baseline!B$33 * (C407 * Baseline!B$68*Baseline!B$59/Baseline!B$75 + Baseline!B$46 * Baseline!B$54*Baseline!B$69/Baseline!B$76 + Baseline!B$47 * Baseline!B$55*Baseline!B$57/Baseline!B$77 + Baseline!B$56*Baseline!B$58/Baseline!B$78)</f>
        <v>0.0000002394234311</v>
      </c>
      <c r="G407" s="85">
        <f>Baseline!B$33 * (C407 * Baseline!B$68*Baseline!B$60/Baseline!B$75 + Baseline!B$46 * Baseline!B$54*Baseline!B$61/Baseline!B$76 + Baseline!B$47 * Baseline!B$55*Baseline!B$70/Baseline!B$77 + Baseline!B$56*Baseline!B$62/Baseline!B$78)</f>
        <v>0.0000002013025564</v>
      </c>
      <c r="H407" s="84">
        <f>Baseline!B$33 * (C407 * Baseline!B$68*Baseline!B$63/Baseline!B$75 + Baseline!B$46 * Baseline!B$54*Baseline!B$64/Baseline!B$76 + Baseline!B$47 * Baseline!B$55*Baseline!B$65/Baseline!B$77 + Baseline!B$56*Baseline!B$71/Baseline!B$78)</f>
        <v>0.000000003777351998</v>
      </c>
      <c r="I407" s="84">
        <f>Baseline!B$33 * (C407 * Baseline!B$59*Baseline!B$68/Baseline!B$75 + Baseline!B$46 * Baseline!B$69*Baseline!B$54/Baseline!B$76 + Baseline!B$47 * Baseline!B$57*Baseline!B$55/Baseline!B$77 + Baseline!B$58*Baseline!B$56/Baseline!B$78)</f>
        <v>0.0000002394234311</v>
      </c>
      <c r="J407" s="85">
        <f>Baseline!B$33 * (C407 * Baseline!B$59*Baseline!B$59/Baseline!B$75 + Baseline!B$46 * Baseline!B$69*Baseline!B$69/Baseline!B$76 + Baseline!B$47 * Baseline!B$57*Baseline!B$57/Baseline!B$77 + Baseline!B$58*Baseline!B$58/Baseline!B$78)</f>
        <v>0.000002116574491</v>
      </c>
      <c r="K407" s="84">
        <f>Baseline!B$33 * (C407 * Baseline!B$59*Baseline!B$60/Baseline!B$75 + Baseline!B$46 * Baseline!B$69*Baseline!B$61/Baseline!B$76 + Baseline!B$47 * Baseline!B$57*Baseline!B$70/Baseline!B$77 + Baseline!B$58*Baseline!B$62/Baseline!B$78)</f>
        <v>0.00000001648993014</v>
      </c>
      <c r="L407" s="85">
        <f>Baseline!B$33 * (C407 * Baseline!B$59*Baseline!B$63/Baseline!B$75 + Baseline!B$46 * Baseline!B$69*Baseline!B$64/Baseline!B$76 + Baseline!B$47 * Baseline!B$57*Baseline!B$65/Baseline!B$77 + Baseline!B$58*Baseline!B$71/Baseline!B$78)</f>
        <v>0.00000001707280479</v>
      </c>
      <c r="M407" s="84">
        <f>Baseline!B$33 * (C407 * Baseline!B$60*Baseline!B$68/Baseline!B$75 + Baseline!B$46 * Baseline!B$61*Baseline!B$54/Baseline!B$76 + Baseline!B$47 * Baseline!B$70*Baseline!B$55/Baseline!B$77 + Baseline!B$62*Baseline!B$56/Baseline!B$78)</f>
        <v>0.0000002013025564</v>
      </c>
      <c r="N407" s="85">
        <f>Baseline!B$33 * (C407 * Baseline!B$60*Baseline!B$59/Baseline!B$75 + Baseline!B$46 * Baseline!B$61*Baseline!B$69/Baseline!B$76 + Baseline!B$47 * Baseline!B$70*Baseline!B$57/Baseline!B$77 + Baseline!B$62*Baseline!B$58/Baseline!B$78)</f>
        <v>0.00000001648993014</v>
      </c>
      <c r="O407" s="85">
        <f>Baseline!B$33 * (C407 * Baseline!B$60*Baseline!B$60/Baseline!B$75 + Baseline!B$46 * Baseline!B$61*Baseline!B$61/Baseline!B$76 + Baseline!B$47 * Baseline!B$70*Baseline!B$70/Baseline!B$77 + Baseline!B$62*Baseline!B$62/Baseline!B$78)</f>
        <v>0.000001589267881</v>
      </c>
      <c r="P407" s="84">
        <f>Baseline!B$33 * (C407 * Baseline!B$60*Baseline!B$63/Baseline!B$75 + Baseline!B$46 * Baseline!B$61*Baseline!B$64/Baseline!B$76 + Baseline!B$47 * Baseline!B$70*Baseline!B$65/Baseline!B$77 + Baseline!B$62*Baseline!B$71/Baseline!B$78)</f>
        <v>0.000000001956427554</v>
      </c>
      <c r="Q407" s="84">
        <f>Baseline!B$33 * (C407 * Baseline!B$63*Baseline!B$68/Baseline!B$75 + Baseline!B$46 * Baseline!B$64*Baseline!B$54/Baseline!B$76 + Baseline!B$47 * Baseline!B$65*Baseline!B$55/Baseline!B$77 + Baseline!B$71*Baseline!B$56/Baseline!B$78)</f>
        <v>0.000000003777351998</v>
      </c>
      <c r="R407" s="84">
        <f>Baseline!B$33 * (C407 * Baseline!B$63*Baseline!B$59/Baseline!B$75 + Baseline!B$46 * Baseline!B$64*Baseline!B$69/Baseline!B$76 + Baseline!B$47 * Baseline!B$65*Baseline!B$57/Baseline!B$77 + Baseline!B$71*Baseline!B$58/Baseline!B$78)</f>
        <v>0.00000001707280479</v>
      </c>
      <c r="S407" s="84">
        <f>Baseline!B$33 * (C407 * Baseline!B$63*Baseline!B$60/Baseline!B$75 + Baseline!B$46 * Baseline!B$64*Baseline!B$61/Baseline!B$76 + Baseline!B$47 * Baseline!B$65*Baseline!B$70/Baseline!B$77 + Baseline!B$71*Baseline!B$62/Baseline!B$78)</f>
        <v>0.000000001956427554</v>
      </c>
      <c r="T407" s="84">
        <f>Baseline!B$33 * (C407 * Baseline!B$63*Baseline!B$63/Baseline!B$75 + Baseline!B$46 * Baseline!B$64*Baseline!B$64/Baseline!B$76 + Baseline!B$47 * Baseline!B$65*Baseline!B$65/Baseline!B$77 + Baseline!B$71*Baseline!B$71/Baseline!B$78)</f>
        <v>0.00000009856722079</v>
      </c>
      <c r="U407" s="83"/>
      <c r="V407" s="84">
        <f>E407 * ( Baseline!B$89 * Baseline!B$7 )</f>
        <v>0.2092955101</v>
      </c>
      <c r="W407" s="84">
        <f>F407 * ( Baseline!D$89 * Baseline!B$11 )</f>
        <v>0.004416547232</v>
      </c>
      <c r="X407" s="84">
        <f>G407 * ( Baseline!F$89 * Baseline!B$16 )</f>
        <v>0.006992197979</v>
      </c>
      <c r="Y407" s="84">
        <f>H407 * ( Baseline!H$89 * Baseline!B$18 )</f>
        <v>0.001328394473</v>
      </c>
      <c r="Z407" s="86">
        <f t="shared" si="1"/>
        <v>0.2220326498</v>
      </c>
      <c r="AA407" s="84">
        <f>I407 * ( Baseline!B$89 * Baseline!B$7 )</f>
        <v>0.002484975792</v>
      </c>
      <c r="AB407" s="85">
        <f>J407 * ( Baseline!D$89 * Baseline!B$11 )</f>
        <v>0.03904359388</v>
      </c>
      <c r="AC407" s="85">
        <f>K407 * ( Baseline!F$89 * Baseline!B$16 )</f>
        <v>0.0005727739293</v>
      </c>
      <c r="AD407" s="85">
        <f>L407 * ( Baseline!F$89 * Baseline!B$16 )</f>
        <v>0.0005930199462</v>
      </c>
      <c r="AE407" s="86">
        <f t="shared" si="2"/>
        <v>0.04269436354</v>
      </c>
      <c r="AF407" s="86">
        <f>M407 * ( Baseline!B$89 * Baseline!B$7 )</f>
        <v>0.002089319232</v>
      </c>
      <c r="AG407" s="86">
        <f>N407 * ( Baseline!D$89 * Baseline!B$11 )</f>
        <v>0.0003041830741</v>
      </c>
      <c r="AH407" s="86">
        <f>O407 * ( Baseline!F$89 * Baseline!B$16 )</f>
        <v>0.05520285418</v>
      </c>
      <c r="AI407" s="86">
        <f>P407 * ( Baseline!H$89 * Baseline!B$18 )</f>
        <v>0.0006880236605</v>
      </c>
      <c r="AJ407" s="86">
        <f t="shared" si="3"/>
        <v>0.05828438015</v>
      </c>
      <c r="AK407" s="86">
        <f>Q407 * ( Baseline!B$89 * Baseline!B$7 )</f>
        <v>0.00003920513639</v>
      </c>
      <c r="AL407" s="86">
        <f>R407 * ( Baseline!D$89 * Baseline!B$11 )</f>
        <v>0.0003149351272</v>
      </c>
      <c r="AM407" s="86">
        <f>S407 * ( Baseline!F$89 * Baseline!B$16 )</f>
        <v>0.00006795606094</v>
      </c>
      <c r="AN407" s="86">
        <f>T407 * ( Baseline!H$89 * Baseline!B$18 )</f>
        <v>0.03466347626</v>
      </c>
      <c r="AO407" s="86">
        <f t="shared" si="4"/>
        <v>0.03508557258</v>
      </c>
      <c r="AP407" s="62"/>
      <c r="AQ407" s="86">
        <f>V407 * ( (1-Baseline!B$90-Baseline!B$89) + (1-B407)*Baseline!B$90 )</f>
        <v>0.1674811834</v>
      </c>
      <c r="AR407" s="86">
        <f>W407 * ( (1-Baseline!B$90-Baseline!B$89) + (1-B407)*Baseline!B$90 )</f>
        <v>0.003534182634</v>
      </c>
      <c r="AS407" s="86">
        <f>X407 * ( (1-Baseline!B$90-Baseline!B$89) + (1-B407)*Baseline!B$90 )</f>
        <v>0.00559525425</v>
      </c>
      <c r="AT407" s="86">
        <f>Y407 * ( (1-Baseline!B$90-Baseline!B$89) + (1-B407)*Baseline!B$90 )</f>
        <v>0.001062999767</v>
      </c>
      <c r="AU407" s="86">
        <f t="shared" si="5"/>
        <v>0.1776736201</v>
      </c>
      <c r="AV407" s="86">
        <f>AA407 * ( (1-Baseline!D$90-Baseline!D$89) + (1-B407)*Baseline!D$90 )</f>
        <v>0.002240464277</v>
      </c>
      <c r="AW407" s="86">
        <f>AB407 * ( (1-Baseline!D$90-Baseline!D$89) + (1-B407)*Baseline!D$90 )</f>
        <v>0.03520186297</v>
      </c>
      <c r="AX407" s="86">
        <f>AC407 * ( (1-Baseline!D$90-Baseline!D$89) + (1-B407)*Baseline!D$90 )</f>
        <v>0.0005164153032</v>
      </c>
      <c r="AY407" s="86">
        <f>AD407 * ( (1-Baseline!D$90-Baseline!D$89) + (1-B407)*Baseline!D$90 )</f>
        <v>0.0005346691944</v>
      </c>
      <c r="AZ407" s="86">
        <f t="shared" si="6"/>
        <v>0.03849341174</v>
      </c>
      <c r="BA407" s="86">
        <f>AF407 * ( (1-Baseline!F$90-Baseline!F$89) + (1-Baseline!B$36)*Baseline!F$90 )</f>
        <v>0.001503540978</v>
      </c>
      <c r="BB407" s="86">
        <f>AG407 * ( (1-Baseline!F$90-Baseline!F$89) + (1-Baseline!B$36)*Baseline!F$90 )</f>
        <v>0.000218899874</v>
      </c>
      <c r="BC407" s="86">
        <f>AH407 * ( (1-Baseline!F$90-Baseline!F$89) + (1-Baseline!B$36)*Baseline!F$90 )</f>
        <v>0.03972574036</v>
      </c>
      <c r="BD407" s="86">
        <f>AI407 * ( (1-Baseline!F$90-Baseline!F$89) + (1-Baseline!B$36)*Baseline!F$90 )</f>
        <v>0.0004951238429</v>
      </c>
      <c r="BE407" s="86">
        <f t="shared" si="7"/>
        <v>0.04194330506</v>
      </c>
      <c r="BF407" s="86">
        <f>AK407 * ( (1-Baseline!H$90-Baseline!H$89) + (1-Baseline!B$36)*Baseline!H$90 )</f>
        <v>0.00003106301366</v>
      </c>
      <c r="BG407" s="86">
        <f>AL407 * ( (1-Baseline!H$90-Baseline!H$89) + (1-Baseline!B$36)*Baseline!H$90 )</f>
        <v>0.0002495293999</v>
      </c>
      <c r="BH407" s="86">
        <f>AM407 * ( (1-Baseline!H$90-Baseline!H$89) + (1-Baseline!B$36)*Baseline!H$90 )</f>
        <v>0.00005384294621</v>
      </c>
      <c r="BI407" s="86">
        <f>AN407 * ( (1-Baseline!H$90-Baseline!H$89) + (1-Baseline!B$36)*Baseline!H$90 )</f>
        <v>0.02746456551</v>
      </c>
      <c r="BJ407" s="86">
        <f t="shared" si="8"/>
        <v>0.02779900087</v>
      </c>
      <c r="BK407" s="62"/>
      <c r="BL407" s="86">
        <f t="shared" si="19"/>
        <v>0.9426339338</v>
      </c>
      <c r="BM407" s="86">
        <f t="shared" si="20"/>
        <v>0.01989143145</v>
      </c>
      <c r="BN407" s="86">
        <f t="shared" si="21"/>
        <v>0.03149175577</v>
      </c>
      <c r="BO407" s="86">
        <f t="shared" si="22"/>
        <v>0.005982878979</v>
      </c>
      <c r="BP407" s="86">
        <f t="shared" si="9"/>
        <v>1</v>
      </c>
      <c r="BQ407" s="86">
        <f t="shared" si="23"/>
        <v>0.05820383736</v>
      </c>
      <c r="BR407" s="86">
        <f t="shared" si="24"/>
        <v>0.914490594</v>
      </c>
      <c r="BS407" s="86">
        <f t="shared" si="25"/>
        <v>0.01341568024</v>
      </c>
      <c r="BT407" s="86">
        <f t="shared" si="26"/>
        <v>0.01388988843</v>
      </c>
      <c r="BU407" s="86">
        <f t="shared" si="10"/>
        <v>1</v>
      </c>
      <c r="BV407" s="86">
        <f t="shared" si="27"/>
        <v>0.03584698382</v>
      </c>
      <c r="BW407" s="86">
        <f t="shared" si="28"/>
        <v>0.005218946712</v>
      </c>
      <c r="BX407" s="86">
        <f t="shared" si="29"/>
        <v>0.9471294718</v>
      </c>
      <c r="BY407" s="86">
        <f t="shared" si="30"/>
        <v>0.01180459771</v>
      </c>
      <c r="BZ407" s="86">
        <f t="shared" si="11"/>
        <v>1</v>
      </c>
      <c r="CA407" s="86">
        <f t="shared" si="31"/>
        <v>0.001117414752</v>
      </c>
      <c r="CB407" s="86">
        <f t="shared" si="32"/>
        <v>0.008976200301</v>
      </c>
      <c r="CC407" s="86">
        <f t="shared" si="33"/>
        <v>0.001936866237</v>
      </c>
      <c r="CD407" s="86">
        <f t="shared" si="34"/>
        <v>0.9879695187</v>
      </c>
      <c r="CE407" s="86">
        <f t="shared" si="12"/>
        <v>1</v>
      </c>
      <c r="CF407" s="62"/>
      <c r="CG407" s="86">
        <f t="shared" si="35"/>
        <v>0.9426339338</v>
      </c>
      <c r="CH407" s="86">
        <f t="shared" si="36"/>
        <v>0.01989143145</v>
      </c>
      <c r="CI407" s="86">
        <f t="shared" si="37"/>
        <v>0.03149175577</v>
      </c>
      <c r="CJ407" s="86">
        <f t="shared" si="38"/>
        <v>0.005982878979</v>
      </c>
      <c r="CK407" s="86">
        <f t="shared" si="13"/>
        <v>1</v>
      </c>
      <c r="CL407" s="86">
        <f t="shared" si="39"/>
        <v>0.05820383736</v>
      </c>
      <c r="CM407" s="86">
        <f t="shared" si="40"/>
        <v>0.914490594</v>
      </c>
      <c r="CN407" s="86">
        <f t="shared" si="41"/>
        <v>0.01341568024</v>
      </c>
      <c r="CO407" s="86">
        <f t="shared" si="42"/>
        <v>0.01388988843</v>
      </c>
      <c r="CP407" s="86">
        <f t="shared" si="14"/>
        <v>1</v>
      </c>
      <c r="CQ407" s="86">
        <f t="shared" si="43"/>
        <v>0.03584698382</v>
      </c>
      <c r="CR407" s="86">
        <f t="shared" si="44"/>
        <v>0.005218946712</v>
      </c>
      <c r="CS407" s="86">
        <f t="shared" si="45"/>
        <v>0.9471294718</v>
      </c>
      <c r="CT407" s="86">
        <f t="shared" si="46"/>
        <v>0.01180459771</v>
      </c>
      <c r="CU407" s="86">
        <f t="shared" si="15"/>
        <v>1</v>
      </c>
      <c r="CV407" s="86">
        <f t="shared" si="47"/>
        <v>0.001117414752</v>
      </c>
      <c r="CW407" s="86">
        <f t="shared" si="48"/>
        <v>0.008976200301</v>
      </c>
      <c r="CX407" s="86">
        <f t="shared" si="49"/>
        <v>0.001936866237</v>
      </c>
      <c r="CY407" s="86">
        <f t="shared" si="50"/>
        <v>0.9879695187</v>
      </c>
      <c r="CZ407" s="86">
        <f t="shared" si="16"/>
        <v>1</v>
      </c>
      <c r="DA407" s="62"/>
      <c r="DB407" s="86">
        <f>(AQ407*Baseline!B$7 + AV407*Baseline!B$11 + BA407*Baseline!B$16 + BF407*Baseline!B$18)</f>
        <v>92492.71927</v>
      </c>
      <c r="DC407" s="86">
        <f>(AR407*Baseline!B$7 + AW407*Baseline!B$11 + BB407*Baseline!B$16 + BG407*Baseline!B$18)</f>
        <v>89365.88562</v>
      </c>
      <c r="DD407" s="86">
        <f>(AS407*Baseline!B$7 + AX407*Baseline!B$11 + BC407*Baseline!B$16 + BH407*Baseline!B$18)</f>
        <v>139375.4694</v>
      </c>
      <c r="DE407" s="86">
        <f>(AT407*Baseline!B$7 + AY407*Baseline!B$11 + BD407*Baseline!B$16 + BI407*Baseline!B$18)</f>
        <v>1260945.806</v>
      </c>
      <c r="DF407" s="86">
        <f t="shared" si="17"/>
        <v>1582179.881</v>
      </c>
      <c r="DG407" s="62"/>
      <c r="DH407" s="86">
        <f t="shared" si="51"/>
        <v>0.05845904148</v>
      </c>
      <c r="DI407" s="86">
        <f t="shared" si="52"/>
        <v>0.05648275946</v>
      </c>
      <c r="DJ407" s="86">
        <f t="shared" si="53"/>
        <v>0.08809078605</v>
      </c>
      <c r="DK407" s="86">
        <f t="shared" si="54"/>
        <v>0.796967413</v>
      </c>
      <c r="DL407" s="86">
        <f t="shared" si="18"/>
        <v>1</v>
      </c>
      <c r="DM407" s="62"/>
      <c r="DN407" s="86">
        <f>DH407 / (Baseline!B$7/Baseline!B$17)</f>
        <v>6.240118174</v>
      </c>
      <c r="DO407" s="86">
        <f>DI407 / (Baseline!B$11/Baseline!B$17)</f>
        <v>1.363520847</v>
      </c>
      <c r="DP407" s="86">
        <f>DJ407 / (Baseline!B$16/Baseline!B$17)</f>
        <v>1.361268861</v>
      </c>
      <c r="DQ407" s="86">
        <f>DK407 / (Baseline!B$18/Baseline!B$17)</f>
        <v>0.9010420184</v>
      </c>
      <c r="DR407" s="62"/>
      <c r="DS407" s="86">
        <f>DH407 / Baseline!H$117</f>
        <v>2.338777516</v>
      </c>
      <c r="DT407" s="86">
        <f>DI407 / Baseline!H$118</f>
        <v>1.271429866</v>
      </c>
      <c r="DU407" s="86">
        <f>DJ407 / Baseline!H$119</f>
        <v>1.053073758</v>
      </c>
      <c r="DV407" s="86">
        <f>DK407 / Baseline!H$120</f>
        <v>0.9410088177</v>
      </c>
      <c r="DW407" s="87"/>
      <c r="DX407" s="86">
        <f>(AU407*Baseline!B$34)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0.03918057426</v>
      </c>
      <c r="DY407" s="86">
        <f>(AZ407*Baseline!B$34) + (Baseline!D$90*(1-Baseline!D$91)*Baseline!B$35) + (Baseline!D$90*Baseline!D$91*((1-Baseline!D$92)*Baseline!B$40 + Baseline!D$92*Baseline!B$41))</f>
        <v>0.01218757976</v>
      </c>
      <c r="DZ407" s="86">
        <f>(BE407*Baseline!B$34) + (Baseline!F$90*(1-Baseline!F$91)*Baseline!B$35) + (Baseline!F$90*Baseline!F$91*((1-Baseline!F$92)*Baseline!B$40 + Baseline!F$92*Baseline!B$41))</f>
        <v>0.01402213576</v>
      </c>
      <c r="EA407" s="86">
        <f>(BJ407*Baseline!B$34) + (Baseline!H$90*(1-Baseline!H$91)*Baseline!B$35) + (Baseline!H$90*Baseline!H$91*((1-Baseline!H$92)*Baseline!B$40 + Baseline!H$92*Baseline!B$41))</f>
        <v>0.00931485013</v>
      </c>
      <c r="EB407" s="86">
        <f>( DX407*Baseline!B$7 + DY407*Baseline!B$11 + DZ407*Baseline!B$16 + EA407*Baseline!B$18 ) / Baseline!B$17</f>
        <v>0.01001825958</v>
      </c>
    </row>
    <row r="408">
      <c r="A408" s="73" t="s">
        <v>584</v>
      </c>
      <c r="B408" s="85">
        <f>MIN( MAX( NORMINV( MCrands!B408, (B$5+B$4)/2, (B$5-B$4)/3.29 ), 0 ), 1 )</f>
        <v>0.3082415196</v>
      </c>
      <c r="C408" s="85">
        <f>MAX( NORMINV( MCrands!C408, (C$5+C$4)/2, (C$5-C$4)/3.29 ), 0 )</f>
        <v>2.724078802</v>
      </c>
      <c r="D408" s="83"/>
      <c r="E408" s="84">
        <f>Baseline!B$33 * (C408 * Baseline!B$68*Baseline!B$68/Baseline!B$75 + Baseline!B$46 * Baseline!B$54*Baseline!B$54/Baseline!B$76 + Baseline!B$47 * Baseline!B$55*Baseline!B$55/Baseline!B$77 + Baseline!B$56*Baseline!B$56/Baseline!B$78)</f>
        <v>0.00001933603438</v>
      </c>
      <c r="F408" s="84">
        <f>Baseline!B$33 * (C408 * Baseline!B$68*Baseline!B$59/Baseline!B$75 + Baseline!B$46 * Baseline!B$54*Baseline!B$69/Baseline!B$76 + Baseline!B$47 * Baseline!B$55*Baseline!B$57/Baseline!B$77 + Baseline!B$56*Baseline!B$58/Baseline!B$78)</f>
        <v>0.0000002392924966</v>
      </c>
      <c r="G408" s="85">
        <f>Baseline!B$33 * (C408 * Baseline!B$68*Baseline!B$60/Baseline!B$75 + Baseline!B$46 * Baseline!B$54*Baseline!B$61/Baseline!B$76 + Baseline!B$47 * Baseline!B$55*Baseline!B$70/Baseline!B$77 + Baseline!B$56*Baseline!B$62/Baseline!B$78)</f>
        <v>0.0000002009806755</v>
      </c>
      <c r="H408" s="84">
        <f>Baseline!B$33 * (C408 * Baseline!B$68*Baseline!B$63/Baseline!B$75 + Baseline!B$46 * Baseline!B$54*Baseline!B$64/Baseline!B$76 + Baseline!B$47 * Baseline!B$55*Baseline!B$65/Baseline!B$77 + Baseline!B$56*Baseline!B$71/Baseline!B$78)</f>
        <v>0.000000003745163917</v>
      </c>
      <c r="I408" s="84">
        <f>Baseline!B$33 * (C408 * Baseline!B$59*Baseline!B$68/Baseline!B$75 + Baseline!B$46 * Baseline!B$69*Baseline!B$54/Baseline!B$76 + Baseline!B$47 * Baseline!B$57*Baseline!B$55/Baseline!B$77 + Baseline!B$58*Baseline!B$56/Baseline!B$78)</f>
        <v>0.0000002392924966</v>
      </c>
      <c r="J408" s="85">
        <f>Baseline!B$33 * (C408 * Baseline!B$59*Baseline!B$59/Baseline!B$75 + Baseline!B$46 * Baseline!B$69*Baseline!B$69/Baseline!B$76 + Baseline!B$47 * Baseline!B$57*Baseline!B$57/Baseline!B$77 + Baseline!B$58*Baseline!B$58/Baseline!B$78)</f>
        <v>0.00000211657447</v>
      </c>
      <c r="K408" s="84">
        <f>Baseline!B$33 * (C408 * Baseline!B$59*Baseline!B$60/Baseline!B$75 + Baseline!B$46 * Baseline!B$69*Baseline!B$61/Baseline!B$76 + Baseline!B$47 * Baseline!B$57*Baseline!B$70/Baseline!B$77 + Baseline!B$58*Baseline!B$62/Baseline!B$78)</f>
        <v>0.00000001648987931</v>
      </c>
      <c r="L408" s="85">
        <f>Baseline!B$33 * (C408 * Baseline!B$59*Baseline!B$63/Baseline!B$75 + Baseline!B$46 * Baseline!B$69*Baseline!B$64/Baseline!B$76 + Baseline!B$47 * Baseline!B$57*Baseline!B$65/Baseline!B$77 + Baseline!B$58*Baseline!B$71/Baseline!B$78)</f>
        <v>0.00000001707279971</v>
      </c>
      <c r="M408" s="84">
        <f>Baseline!B$33 * (C408 * Baseline!B$60*Baseline!B$68/Baseline!B$75 + Baseline!B$46 * Baseline!B$61*Baseline!B$54/Baseline!B$76 + Baseline!B$47 * Baseline!B$70*Baseline!B$55/Baseline!B$77 + Baseline!B$62*Baseline!B$56/Baseline!B$78)</f>
        <v>0.0000002009806755</v>
      </c>
      <c r="N408" s="85">
        <f>Baseline!B$33 * (C408 * Baseline!B$60*Baseline!B$59/Baseline!B$75 + Baseline!B$46 * Baseline!B$61*Baseline!B$69/Baseline!B$76 + Baseline!B$47 * Baseline!B$70*Baseline!B$57/Baseline!B$77 + Baseline!B$62*Baseline!B$58/Baseline!B$78)</f>
        <v>0.00000001648987931</v>
      </c>
      <c r="O408" s="85">
        <f>Baseline!B$33 * (C408 * Baseline!B$60*Baseline!B$60/Baseline!B$75 + Baseline!B$46 * Baseline!B$61*Baseline!B$61/Baseline!B$76 + Baseline!B$47 * Baseline!B$70*Baseline!B$70/Baseline!B$77 + Baseline!B$62*Baseline!B$62/Baseline!B$78)</f>
        <v>0.000001589267756</v>
      </c>
      <c r="P408" s="84">
        <f>Baseline!B$33 * (C408 * Baseline!B$60*Baseline!B$63/Baseline!B$75 + Baseline!B$46 * Baseline!B$61*Baseline!B$64/Baseline!B$76 + Baseline!B$47 * Baseline!B$70*Baseline!B$65/Baseline!B$77 + Baseline!B$62*Baseline!B$71/Baseline!B$78)</f>
        <v>0.00000000195641506</v>
      </c>
      <c r="Q408" s="84">
        <f>Baseline!B$33 * (C408 * Baseline!B$63*Baseline!B$68/Baseline!B$75 + Baseline!B$46 * Baseline!B$64*Baseline!B$54/Baseline!B$76 + Baseline!B$47 * Baseline!B$65*Baseline!B$55/Baseline!B$77 + Baseline!B$71*Baseline!B$56/Baseline!B$78)</f>
        <v>0.000000003745163917</v>
      </c>
      <c r="R408" s="84">
        <f>Baseline!B$33 * (C408 * Baseline!B$63*Baseline!B$59/Baseline!B$75 + Baseline!B$46 * Baseline!B$64*Baseline!B$69/Baseline!B$76 + Baseline!B$47 * Baseline!B$65*Baseline!B$57/Baseline!B$77 + Baseline!B$71*Baseline!B$58/Baseline!B$78)</f>
        <v>0.00000001707279971</v>
      </c>
      <c r="S408" s="84">
        <f>Baseline!B$33 * (C408 * Baseline!B$63*Baseline!B$60/Baseline!B$75 + Baseline!B$46 * Baseline!B$64*Baseline!B$61/Baseline!B$76 + Baseline!B$47 * Baseline!B$65*Baseline!B$70/Baseline!B$77 + Baseline!B$71*Baseline!B$62/Baseline!B$78)</f>
        <v>0.00000000195641506</v>
      </c>
      <c r="T408" s="84">
        <f>Baseline!B$33 * (C408 * Baseline!B$63*Baseline!B$63/Baseline!B$75 + Baseline!B$46 * Baseline!B$64*Baseline!B$64/Baseline!B$76 + Baseline!B$47 * Baseline!B$65*Baseline!B$65/Baseline!B$77 + Baseline!B$71*Baseline!B$71/Baseline!B$78)</f>
        <v>0.00000009856721954</v>
      </c>
      <c r="U408" s="83"/>
      <c r="V408" s="84">
        <f>E408 * ( Baseline!B$89 * Baseline!B$7 )</f>
        <v>0.2006887008</v>
      </c>
      <c r="W408" s="84">
        <f>F408 * ( Baseline!D$89 * Baseline!B$11 )</f>
        <v>0.004414131935</v>
      </c>
      <c r="X408" s="84">
        <f>G408 * ( Baseline!F$89 * Baseline!B$16 )</f>
        <v>0.006981017523</v>
      </c>
      <c r="Y408" s="84">
        <f>H408 * ( Baseline!H$89 * Baseline!B$18 )</f>
        <v>0.001317074779</v>
      </c>
      <c r="Z408" s="86">
        <f t="shared" si="1"/>
        <v>0.2134009251</v>
      </c>
      <c r="AA408" s="84">
        <f>I408 * ( Baseline!B$89 * Baseline!B$7 )</f>
        <v>0.002483616822</v>
      </c>
      <c r="AB408" s="85">
        <f>J408 * ( Baseline!D$89 * Baseline!B$11 )</f>
        <v>0.03904359349</v>
      </c>
      <c r="AC408" s="85">
        <f>K408 * ( Baseline!F$89 * Baseline!B$16 )</f>
        <v>0.000572772164</v>
      </c>
      <c r="AD408" s="85">
        <f>L408 * ( Baseline!F$89 * Baseline!B$16 )</f>
        <v>0.0005930197697</v>
      </c>
      <c r="AE408" s="86">
        <f t="shared" si="2"/>
        <v>0.04269300225</v>
      </c>
      <c r="AF408" s="86">
        <f>M408 * ( Baseline!B$89 * Baseline!B$7 )</f>
        <v>0.002085978431</v>
      </c>
      <c r="AG408" s="86">
        <f>N408 * ( Baseline!D$89 * Baseline!B$11 )</f>
        <v>0.0003041821366</v>
      </c>
      <c r="AH408" s="86">
        <f>O408 * ( Baseline!F$89 * Baseline!B$16 )</f>
        <v>0.05520284984</v>
      </c>
      <c r="AI408" s="86">
        <f>P408 * ( Baseline!H$89 * Baseline!B$18 )</f>
        <v>0.0006880192667</v>
      </c>
      <c r="AJ408" s="86">
        <f t="shared" si="3"/>
        <v>0.05828102968</v>
      </c>
      <c r="AK408" s="86">
        <f>Q408 * ( Baseline!B$89 * Baseline!B$7 )</f>
        <v>0.00003887105629</v>
      </c>
      <c r="AL408" s="86">
        <f>R408 * ( Baseline!D$89 * Baseline!B$11 )</f>
        <v>0.0003149350334</v>
      </c>
      <c r="AM408" s="86">
        <f>S408 * ( Baseline!F$89 * Baseline!B$16 )</f>
        <v>0.00006795562697</v>
      </c>
      <c r="AN408" s="86">
        <f>T408 * ( Baseline!H$89 * Baseline!B$18 )</f>
        <v>0.03466347582</v>
      </c>
      <c r="AO408" s="86">
        <f t="shared" si="4"/>
        <v>0.03508523753</v>
      </c>
      <c r="AP408" s="62"/>
      <c r="AQ408" s="86">
        <f>V408 * ( (1-Baseline!B$90-Baseline!B$89) + (1-B408)*Baseline!B$90 )</f>
        <v>0.1413380374</v>
      </c>
      <c r="AR408" s="86">
        <f>W408 * ( (1-Baseline!B$90-Baseline!B$89) + (1-B408)*Baseline!B$90 )</f>
        <v>0.003108718837</v>
      </c>
      <c r="AS408" s="86">
        <f>X408 * ( (1-Baseline!B$90-Baseline!B$89) + (1-B408)*Baseline!B$90 )</f>
        <v>0.004916486638</v>
      </c>
      <c r="AT408" s="86">
        <f>Y408 * ( (1-Baseline!B$90-Baseline!B$89) + (1-B408)*Baseline!B$90 )</f>
        <v>0.0009275697317</v>
      </c>
      <c r="AU408" s="86">
        <f t="shared" si="5"/>
        <v>0.1502908127</v>
      </c>
      <c r="AV408" s="86">
        <f>AA408 * ( (1-Baseline!D$90-Baseline!D$89) + (1-B408)*Baseline!D$90 )</f>
        <v>0.002119285631</v>
      </c>
      <c r="AW408" s="86">
        <f>AB408 * ( (1-Baseline!D$90-Baseline!D$89) + (1-B408)*Baseline!D$90 )</f>
        <v>0.03331614037</v>
      </c>
      <c r="AX408" s="86">
        <f>AC408 * ( (1-Baseline!D$90-Baseline!D$89) + (1-B408)*Baseline!D$90 )</f>
        <v>0.0004887500382</v>
      </c>
      <c r="AY408" s="86">
        <f>AD408 * ( (1-Baseline!D$90-Baseline!D$89) + (1-B408)*Baseline!D$90 )</f>
        <v>0.0005060274457</v>
      </c>
      <c r="AZ408" s="86">
        <f t="shared" si="6"/>
        <v>0.03643020348</v>
      </c>
      <c r="BA408" s="86">
        <f>AF408 * ( (1-Baseline!F$90-Baseline!F$89) + (1-Baseline!B$36)*Baseline!F$90 )</f>
        <v>0.001501136831</v>
      </c>
      <c r="BB408" s="86">
        <f>AG408 * ( (1-Baseline!F$90-Baseline!F$89) + (1-Baseline!B$36)*Baseline!F$90 )</f>
        <v>0.0002188991993</v>
      </c>
      <c r="BC408" s="86">
        <f>AH408 * ( (1-Baseline!F$90-Baseline!F$89) + (1-Baseline!B$36)*Baseline!F$90 )</f>
        <v>0.03972573724</v>
      </c>
      <c r="BD408" s="86">
        <f>AI408 * ( (1-Baseline!F$90-Baseline!F$89) + (1-Baseline!B$36)*Baseline!F$90 )</f>
        <v>0.0004951206809</v>
      </c>
      <c r="BE408" s="86">
        <f t="shared" si="7"/>
        <v>0.04194089395</v>
      </c>
      <c r="BF408" s="86">
        <f>AK408 * ( (1-Baseline!H$90-Baseline!H$89) + (1-Baseline!B$36)*Baseline!H$90 )</f>
        <v>0.00003079831532</v>
      </c>
      <c r="BG408" s="86">
        <f>AL408 * ( (1-Baseline!H$90-Baseline!H$89) + (1-Baseline!B$36)*Baseline!H$90 )</f>
        <v>0.0002495293257</v>
      </c>
      <c r="BH408" s="86">
        <f>AM408 * ( (1-Baseline!H$90-Baseline!H$89) + (1-Baseline!B$36)*Baseline!H$90 )</f>
        <v>0.00005384260236</v>
      </c>
      <c r="BI408" s="86">
        <f>AN408 * ( (1-Baseline!H$90-Baseline!H$89) + (1-Baseline!B$36)*Baseline!H$90 )</f>
        <v>0.02746456516</v>
      </c>
      <c r="BJ408" s="86">
        <f t="shared" si="8"/>
        <v>0.0277987354</v>
      </c>
      <c r="BK408" s="62"/>
      <c r="BL408" s="86">
        <f t="shared" si="19"/>
        <v>0.9404303227</v>
      </c>
      <c r="BM408" s="86">
        <f t="shared" si="20"/>
        <v>0.02068468978</v>
      </c>
      <c r="BN408" s="86">
        <f t="shared" si="21"/>
        <v>0.03271315492</v>
      </c>
      <c r="BO408" s="86">
        <f t="shared" si="22"/>
        <v>0.006171832564</v>
      </c>
      <c r="BP408" s="86">
        <f t="shared" si="9"/>
        <v>1</v>
      </c>
      <c r="BQ408" s="86">
        <f t="shared" si="23"/>
        <v>0.05817386202</v>
      </c>
      <c r="BR408" s="86">
        <f t="shared" si="24"/>
        <v>0.9145197441</v>
      </c>
      <c r="BS408" s="86">
        <f t="shared" si="25"/>
        <v>0.01341606666</v>
      </c>
      <c r="BT408" s="86">
        <f t="shared" si="26"/>
        <v>0.01389032718</v>
      </c>
      <c r="BU408" s="86">
        <f t="shared" si="10"/>
        <v>1</v>
      </c>
      <c r="BV408" s="86">
        <f t="shared" si="27"/>
        <v>0.03579172233</v>
      </c>
      <c r="BW408" s="86">
        <f t="shared" si="28"/>
        <v>0.005219230653</v>
      </c>
      <c r="BX408" s="86">
        <f t="shared" si="29"/>
        <v>0.9471838461</v>
      </c>
      <c r="BY408" s="86">
        <f t="shared" si="30"/>
        <v>0.01180520095</v>
      </c>
      <c r="BZ408" s="86">
        <f t="shared" si="11"/>
        <v>1</v>
      </c>
      <c r="CA408" s="86">
        <f t="shared" si="31"/>
        <v>0.001107903467</v>
      </c>
      <c r="CB408" s="86">
        <f t="shared" si="32"/>
        <v>0.008976283347</v>
      </c>
      <c r="CC408" s="86">
        <f t="shared" si="33"/>
        <v>0.001936872364</v>
      </c>
      <c r="CD408" s="86">
        <f t="shared" si="34"/>
        <v>0.9879789408</v>
      </c>
      <c r="CE408" s="86">
        <f t="shared" si="12"/>
        <v>1</v>
      </c>
      <c r="CF408" s="62"/>
      <c r="CG408" s="86">
        <f t="shared" si="35"/>
        <v>0.9404303227</v>
      </c>
      <c r="CH408" s="86">
        <f t="shared" si="36"/>
        <v>0.02068468978</v>
      </c>
      <c r="CI408" s="86">
        <f t="shared" si="37"/>
        <v>0.03271315492</v>
      </c>
      <c r="CJ408" s="86">
        <f t="shared" si="38"/>
        <v>0.006171832564</v>
      </c>
      <c r="CK408" s="86">
        <f t="shared" si="13"/>
        <v>1</v>
      </c>
      <c r="CL408" s="86">
        <f t="shared" si="39"/>
        <v>0.05817386202</v>
      </c>
      <c r="CM408" s="86">
        <f t="shared" si="40"/>
        <v>0.9145197441</v>
      </c>
      <c r="CN408" s="86">
        <f t="shared" si="41"/>
        <v>0.01341606666</v>
      </c>
      <c r="CO408" s="86">
        <f t="shared" si="42"/>
        <v>0.01389032718</v>
      </c>
      <c r="CP408" s="86">
        <f t="shared" si="14"/>
        <v>1</v>
      </c>
      <c r="CQ408" s="86">
        <f t="shared" si="43"/>
        <v>0.03579172233</v>
      </c>
      <c r="CR408" s="86">
        <f t="shared" si="44"/>
        <v>0.005219230653</v>
      </c>
      <c r="CS408" s="86">
        <f t="shared" si="45"/>
        <v>0.9471838461</v>
      </c>
      <c r="CT408" s="86">
        <f t="shared" si="46"/>
        <v>0.01180520095</v>
      </c>
      <c r="CU408" s="86">
        <f t="shared" si="15"/>
        <v>1</v>
      </c>
      <c r="CV408" s="86">
        <f t="shared" si="47"/>
        <v>0.001107903467</v>
      </c>
      <c r="CW408" s="86">
        <f t="shared" si="48"/>
        <v>0.008976283347</v>
      </c>
      <c r="CX408" s="86">
        <f t="shared" si="49"/>
        <v>0.001936872364</v>
      </c>
      <c r="CY408" s="86">
        <f t="shared" si="50"/>
        <v>0.9879789408</v>
      </c>
      <c r="CZ408" s="86">
        <f t="shared" si="16"/>
        <v>1</v>
      </c>
      <c r="DA408" s="62"/>
      <c r="DB408" s="86">
        <f>(AQ408*Baseline!B$7 + AV408*Baseline!B$11 + BA408*Baseline!B$16 + BF408*Baseline!B$18)</f>
        <v>79533.24423</v>
      </c>
      <c r="DC408" s="86">
        <f>(AR408*Baseline!B$7 + AW408*Baseline!B$11 + BB408*Baseline!B$16 + BG408*Baseline!B$18)</f>
        <v>85115.49607</v>
      </c>
      <c r="DD408" s="86">
        <f>(AS408*Baseline!B$7 + AX408*Baseline!B$11 + BC408*Baseline!B$16 + BH408*Baseline!B$18)</f>
        <v>138986.9112</v>
      </c>
      <c r="DE408" s="86">
        <f>(AT408*Baseline!B$7 + AY408*Baseline!B$11 + BD408*Baseline!B$16 + BI408*Baseline!B$18)</f>
        <v>1260818.673</v>
      </c>
      <c r="DF408" s="86">
        <f t="shared" si="17"/>
        <v>1564454.324</v>
      </c>
      <c r="DG408" s="62"/>
      <c r="DH408" s="86">
        <f t="shared" si="51"/>
        <v>0.05083769018</v>
      </c>
      <c r="DI408" s="86">
        <f t="shared" si="52"/>
        <v>0.0544058684</v>
      </c>
      <c r="DJ408" s="86">
        <f t="shared" si="53"/>
        <v>0.08884050436</v>
      </c>
      <c r="DK408" s="86">
        <f t="shared" si="54"/>
        <v>0.8059159371</v>
      </c>
      <c r="DL408" s="86">
        <f t="shared" si="18"/>
        <v>1</v>
      </c>
      <c r="DM408" s="62"/>
      <c r="DN408" s="86">
        <f>DH408 / (Baseline!B$7/Baseline!B$17)</f>
        <v>5.426589051</v>
      </c>
      <c r="DO408" s="86">
        <f>DI408 / (Baseline!B$11/Baseline!B$17)</f>
        <v>1.313383703</v>
      </c>
      <c r="DP408" s="86">
        <f>DJ408 / (Baseline!B$16/Baseline!B$17)</f>
        <v>1.372854274</v>
      </c>
      <c r="DQ408" s="86">
        <f>DK408 / (Baseline!B$18/Baseline!B$17)</f>
        <v>0.9111591148</v>
      </c>
      <c r="DR408" s="62"/>
      <c r="DS408" s="86">
        <f>DH408 / Baseline!H$117</f>
        <v>2.033869248</v>
      </c>
      <c r="DT408" s="86">
        <f>DI408 / Baseline!H$118</f>
        <v>1.22467894</v>
      </c>
      <c r="DU408" s="86">
        <f>DJ408 / Baseline!H$119</f>
        <v>1.062036202</v>
      </c>
      <c r="DV408" s="86">
        <f>DK408 / Baseline!H$120</f>
        <v>0.95157467</v>
      </c>
      <c r="DW408" s="87"/>
      <c r="DX408" s="86">
        <f>(AU408*Baseline!B$34)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0.03507315315</v>
      </c>
      <c r="DY408" s="86">
        <f>(AZ408*Baseline!B$34) + (Baseline!D$90*(1-Baseline!D$91)*Baseline!B$35) + (Baseline!D$90*Baseline!D$91*((1-Baseline!D$92)*Baseline!B$40 + Baseline!D$92*Baseline!B$41))</f>
        <v>0.01187809852</v>
      </c>
      <c r="DZ408" s="86">
        <f>(BE408*Baseline!B$34) + (Baseline!F$90*(1-Baseline!F$91)*Baseline!B$35) + (Baseline!F$90*Baseline!F$91*((1-Baseline!F$92)*Baseline!B$40 + Baseline!F$92*Baseline!B$41))</f>
        <v>0.01402177409</v>
      </c>
      <c r="EA408" s="86">
        <f>(BJ408*Baseline!B$34) + (Baseline!H$90*(1-Baseline!H$91)*Baseline!B$35) + (Baseline!H$90*Baseline!H$91*((1-Baseline!H$92)*Baseline!B$40 + Baseline!H$92*Baseline!B$41))</f>
        <v>0.00931481031</v>
      </c>
      <c r="EB408" s="86">
        <f>( DX408*Baseline!B$7 + DY408*Baseline!B$11 + DZ408*Baseline!B$16 + EA408*Baseline!B$18 ) / Baseline!B$17</f>
        <v>0.009966901562</v>
      </c>
    </row>
    <row r="409">
      <c r="A409" s="73" t="s">
        <v>585</v>
      </c>
      <c r="B409" s="85">
        <f>MIN( MAX( NORMINV( MCrands!B409, (B$5+B$4)/2, (B$5-B$4)/3.29 ), 0 ), 1 )</f>
        <v>0.4320192388</v>
      </c>
      <c r="C409" s="85">
        <f>MAX( NORMINV( MCrands!C409, (C$5+C$4)/2, (C$5-C$4)/3.29 ), 0 )</f>
        <v>2.671847334</v>
      </c>
      <c r="D409" s="83"/>
      <c r="E409" s="84">
        <f>Baseline!B$33 * (C409 * Baseline!B$68*Baseline!B$68/Baseline!B$75 + Baseline!B$46 * Baseline!B$54*Baseline!B$54/Baseline!B$76 + Baseline!B$47 * Baseline!B$55*Baseline!B$55/Baseline!B$77 + Baseline!B$56*Baseline!B$56/Baseline!B$78)</f>
        <v>0.00001896623434</v>
      </c>
      <c r="F409" s="84">
        <f>Baseline!B$33 * (C409 * Baseline!B$68*Baseline!B$59/Baseline!B$75 + Baseline!B$46 * Baseline!B$54*Baseline!B$69/Baseline!B$76 + Baseline!B$47 * Baseline!B$55*Baseline!B$57/Baseline!B$77 + Baseline!B$56*Baseline!B$58/Baseline!B$78)</f>
        <v>0.0000002392341071</v>
      </c>
      <c r="G409" s="85">
        <f>Baseline!B$33 * (C409 * Baseline!B$68*Baseline!B$60/Baseline!B$75 + Baseline!B$46 * Baseline!B$54*Baseline!B$61/Baseline!B$76 + Baseline!B$47 * Baseline!B$55*Baseline!B$70/Baseline!B$77 + Baseline!B$56*Baseline!B$62/Baseline!B$78)</f>
        <v>0.0000002008371347</v>
      </c>
      <c r="H409" s="84">
        <f>Baseline!B$33 * (C409 * Baseline!B$68*Baseline!B$63/Baseline!B$75 + Baseline!B$46 * Baseline!B$54*Baseline!B$64/Baseline!B$76 + Baseline!B$47 * Baseline!B$55*Baseline!B$65/Baseline!B$77 + Baseline!B$56*Baseline!B$71/Baseline!B$78)</f>
        <v>0.000000003730809836</v>
      </c>
      <c r="I409" s="84">
        <f>Baseline!B$33 * (C409 * Baseline!B$59*Baseline!B$68/Baseline!B$75 + Baseline!B$46 * Baseline!B$69*Baseline!B$54/Baseline!B$76 + Baseline!B$47 * Baseline!B$57*Baseline!B$55/Baseline!B$77 + Baseline!B$58*Baseline!B$56/Baseline!B$78)</f>
        <v>0.0000002392341071</v>
      </c>
      <c r="J409" s="85">
        <f>Baseline!B$33 * (C409 * Baseline!B$59*Baseline!B$59/Baseline!B$75 + Baseline!B$46 * Baseline!B$69*Baseline!B$69/Baseline!B$76 + Baseline!B$47 * Baseline!B$57*Baseline!B$57/Baseline!B$77 + Baseline!B$58*Baseline!B$58/Baseline!B$78)</f>
        <v>0.000002116574461</v>
      </c>
      <c r="K409" s="84">
        <f>Baseline!B$33 * (C409 * Baseline!B$59*Baseline!B$60/Baseline!B$75 + Baseline!B$46 * Baseline!B$69*Baseline!B$61/Baseline!B$76 + Baseline!B$47 * Baseline!B$57*Baseline!B$70/Baseline!B$77 + Baseline!B$58*Baseline!B$62/Baseline!B$78)</f>
        <v>0.00000001648985665</v>
      </c>
      <c r="L409" s="85">
        <f>Baseline!B$33 * (C409 * Baseline!B$59*Baseline!B$63/Baseline!B$75 + Baseline!B$46 * Baseline!B$69*Baseline!B$64/Baseline!B$76 + Baseline!B$47 * Baseline!B$57*Baseline!B$65/Baseline!B$77 + Baseline!B$58*Baseline!B$71/Baseline!B$78)</f>
        <v>0.00000001707279744</v>
      </c>
      <c r="M409" s="84">
        <f>Baseline!B$33 * (C409 * Baseline!B$60*Baseline!B$68/Baseline!B$75 + Baseline!B$46 * Baseline!B$61*Baseline!B$54/Baseline!B$76 + Baseline!B$47 * Baseline!B$70*Baseline!B$55/Baseline!B$77 + Baseline!B$62*Baseline!B$56/Baseline!B$78)</f>
        <v>0.0000002008371347</v>
      </c>
      <c r="N409" s="85">
        <f>Baseline!B$33 * (C409 * Baseline!B$60*Baseline!B$59/Baseline!B$75 + Baseline!B$46 * Baseline!B$61*Baseline!B$69/Baseline!B$76 + Baseline!B$47 * Baseline!B$70*Baseline!B$57/Baseline!B$77 + Baseline!B$62*Baseline!B$58/Baseline!B$78)</f>
        <v>0.00000001648985665</v>
      </c>
      <c r="O409" s="85">
        <f>Baseline!B$33 * (C409 * Baseline!B$60*Baseline!B$60/Baseline!B$75 + Baseline!B$46 * Baseline!B$61*Baseline!B$61/Baseline!B$76 + Baseline!B$47 * Baseline!B$70*Baseline!B$70/Baseline!B$77 + Baseline!B$62*Baseline!B$62/Baseline!B$78)</f>
        <v>0.0000015892677</v>
      </c>
      <c r="P409" s="84">
        <f>Baseline!B$33 * (C409 * Baseline!B$60*Baseline!B$63/Baseline!B$75 + Baseline!B$46 * Baseline!B$61*Baseline!B$64/Baseline!B$76 + Baseline!B$47 * Baseline!B$70*Baseline!B$65/Baseline!B$77 + Baseline!B$62*Baseline!B$71/Baseline!B$78)</f>
        <v>0.000000001956409488</v>
      </c>
      <c r="Q409" s="84">
        <f>Baseline!B$33 * (C409 * Baseline!B$63*Baseline!B$68/Baseline!B$75 + Baseline!B$46 * Baseline!B$64*Baseline!B$54/Baseline!B$76 + Baseline!B$47 * Baseline!B$65*Baseline!B$55/Baseline!B$77 + Baseline!B$71*Baseline!B$56/Baseline!B$78)</f>
        <v>0.000000003730809836</v>
      </c>
      <c r="R409" s="84">
        <f>Baseline!B$33 * (C409 * Baseline!B$63*Baseline!B$59/Baseline!B$75 + Baseline!B$46 * Baseline!B$64*Baseline!B$69/Baseline!B$76 + Baseline!B$47 * Baseline!B$65*Baseline!B$57/Baseline!B$77 + Baseline!B$71*Baseline!B$58/Baseline!B$78)</f>
        <v>0.00000001707279744</v>
      </c>
      <c r="S409" s="84">
        <f>Baseline!B$33 * (C409 * Baseline!B$63*Baseline!B$60/Baseline!B$75 + Baseline!B$46 * Baseline!B$64*Baseline!B$61/Baseline!B$76 + Baseline!B$47 * Baseline!B$65*Baseline!B$70/Baseline!B$77 + Baseline!B$71*Baseline!B$62/Baseline!B$78)</f>
        <v>0.000000001956409488</v>
      </c>
      <c r="T409" s="84">
        <f>Baseline!B$33 * (C409 * Baseline!B$63*Baseline!B$63/Baseline!B$75 + Baseline!B$46 * Baseline!B$64*Baseline!B$64/Baseline!B$76 + Baseline!B$47 * Baseline!B$65*Baseline!B$65/Baseline!B$77 + Baseline!B$71*Baseline!B$71/Baseline!B$78)</f>
        <v>0.00000009856721899</v>
      </c>
      <c r="U409" s="83"/>
      <c r="V409" s="84">
        <f>E409 * ( Baseline!B$89 * Baseline!B$7 )</f>
        <v>0.1968505462</v>
      </c>
      <c r="W409" s="84">
        <f>F409 * ( Baseline!D$89 * Baseline!B$11 )</f>
        <v>0.004413054848</v>
      </c>
      <c r="X409" s="84">
        <f>G409 * ( Baseline!F$89 * Baseline!B$16 )</f>
        <v>0.006976031666</v>
      </c>
      <c r="Y409" s="84">
        <f>H409 * ( Baseline!H$89 * Baseline!B$18 )</f>
        <v>0.001312026829</v>
      </c>
      <c r="Z409" s="86">
        <f t="shared" si="1"/>
        <v>0.2095516595</v>
      </c>
      <c r="AA409" s="84">
        <f>I409 * ( Baseline!B$89 * Baseline!B$7 )</f>
        <v>0.002483010798</v>
      </c>
      <c r="AB409" s="85">
        <f>J409 * ( Baseline!D$89 * Baseline!B$11 )</f>
        <v>0.03904359332</v>
      </c>
      <c r="AC409" s="85">
        <f>K409 * ( Baseline!F$89 * Baseline!B$16 )</f>
        <v>0.0005727713767</v>
      </c>
      <c r="AD409" s="85">
        <f>L409 * ( Baseline!F$89 * Baseline!B$16 )</f>
        <v>0.0005930196909</v>
      </c>
      <c r="AE409" s="86">
        <f t="shared" si="2"/>
        <v>0.04269239519</v>
      </c>
      <c r="AF409" s="86">
        <f>M409 * ( Baseline!B$89 * Baseline!B$7 )</f>
        <v>0.002084488621</v>
      </c>
      <c r="AG409" s="86">
        <f>N409 * ( Baseline!D$89 * Baseline!B$11 )</f>
        <v>0.0003041817185</v>
      </c>
      <c r="AH409" s="86">
        <f>O409 * ( Baseline!F$89 * Baseline!B$16 )</f>
        <v>0.05520284791</v>
      </c>
      <c r="AI409" s="86">
        <f>P409 * ( Baseline!H$89 * Baseline!B$18 )</f>
        <v>0.0006880173073</v>
      </c>
      <c r="AJ409" s="86">
        <f t="shared" si="3"/>
        <v>0.05827953556</v>
      </c>
      <c r="AK409" s="86">
        <f>Q409 * ( Baseline!B$89 * Baseline!B$7 )</f>
        <v>0.00003872207529</v>
      </c>
      <c r="AL409" s="86">
        <f>R409 * ( Baseline!D$89 * Baseline!B$11 )</f>
        <v>0.0003149349916</v>
      </c>
      <c r="AM409" s="86">
        <f>S409 * ( Baseline!F$89 * Baseline!B$16 )</f>
        <v>0.00006795543344</v>
      </c>
      <c r="AN409" s="86">
        <f>T409 * ( Baseline!H$89 * Baseline!B$18 )</f>
        <v>0.03466347562</v>
      </c>
      <c r="AO409" s="86">
        <f t="shared" si="4"/>
        <v>0.03508508812</v>
      </c>
      <c r="AP409" s="62"/>
      <c r="AQ409" s="86">
        <f>V409 * ( (1-Baseline!B$90-Baseline!B$89) + (1-B409)*Baseline!B$90 )</f>
        <v>0.1169494759</v>
      </c>
      <c r="AR409" s="86">
        <f>W409 * ( (1-Baseline!B$90-Baseline!B$89) + (1-B409)*Baseline!B$90 )</f>
        <v>0.002621808584</v>
      </c>
      <c r="AS409" s="86">
        <f>X409 * ( (1-Baseline!B$90-Baseline!B$89) + (1-B409)*Baseline!B$90 )</f>
        <v>0.004144480487</v>
      </c>
      <c r="AT409" s="86">
        <f>Y409 * ( (1-Baseline!B$90-Baseline!B$89) + (1-B409)*Baseline!B$90 )</f>
        <v>0.0007794789147</v>
      </c>
      <c r="AU409" s="86">
        <f t="shared" si="5"/>
        <v>0.1244952439</v>
      </c>
      <c r="AV409" s="86">
        <f>AA409 * ( (1-Baseline!D$90-Baseline!D$89) + (1-B409)*Baseline!D$90 )</f>
        <v>0.001981079553</v>
      </c>
      <c r="AW409" s="86">
        <f>AB409 * ( (1-Baseline!D$90-Baseline!D$89) + (1-B409)*Baseline!D$90 )</f>
        <v>0.03115107856</v>
      </c>
      <c r="AX409" s="86">
        <f>AC409 * ( (1-Baseline!D$90-Baseline!D$89) + (1-B409)*Baseline!D$90 )</f>
        <v>0.0004569878086</v>
      </c>
      <c r="AY409" s="86">
        <f>AD409 * ( (1-Baseline!D$90-Baseline!D$89) + (1-B409)*Baseline!D$90 )</f>
        <v>0.0004731430026</v>
      </c>
      <c r="AZ409" s="86">
        <f t="shared" si="6"/>
        <v>0.03406228892</v>
      </c>
      <c r="BA409" s="86">
        <f>AF409 * ( (1-Baseline!F$90-Baseline!F$89) + (1-Baseline!B$36)*Baseline!F$90 )</f>
        <v>0.001500064716</v>
      </c>
      <c r="BB409" s="86">
        <f>AG409 * ( (1-Baseline!F$90-Baseline!F$89) + (1-Baseline!B$36)*Baseline!F$90 )</f>
        <v>0.0002188988985</v>
      </c>
      <c r="BC409" s="86">
        <f>AH409 * ( (1-Baseline!F$90-Baseline!F$89) + (1-Baseline!B$36)*Baseline!F$90 )</f>
        <v>0.03972573585</v>
      </c>
      <c r="BD409" s="86">
        <f>AI409 * ( (1-Baseline!F$90-Baseline!F$89) + (1-Baseline!B$36)*Baseline!F$90 )</f>
        <v>0.0004951192709</v>
      </c>
      <c r="BE409" s="86">
        <f t="shared" si="7"/>
        <v>0.04193981873</v>
      </c>
      <c r="BF409" s="86">
        <f>AK409 * ( (1-Baseline!H$90-Baseline!H$89) + (1-Baseline!B$36)*Baseline!H$90 )</f>
        <v>0.0000306802747</v>
      </c>
      <c r="BG409" s="86">
        <f>AL409 * ( (1-Baseline!H$90-Baseline!H$89) + (1-Baseline!B$36)*Baseline!H$90 )</f>
        <v>0.0002495292925</v>
      </c>
      <c r="BH409" s="86">
        <f>AM409 * ( (1-Baseline!H$90-Baseline!H$89) + (1-Baseline!B$36)*Baseline!H$90 )</f>
        <v>0.00005384244902</v>
      </c>
      <c r="BI409" s="86">
        <f>AN409 * ( (1-Baseline!H$90-Baseline!H$89) + (1-Baseline!B$36)*Baseline!H$90 )</f>
        <v>0.027464565</v>
      </c>
      <c r="BJ409" s="86">
        <f t="shared" si="8"/>
        <v>0.02779861702</v>
      </c>
      <c r="BK409" s="62"/>
      <c r="BL409" s="86">
        <f t="shared" si="19"/>
        <v>0.9393891064</v>
      </c>
      <c r="BM409" s="86">
        <f t="shared" si="20"/>
        <v>0.02105950799</v>
      </c>
      <c r="BN409" s="86">
        <f t="shared" si="21"/>
        <v>0.03329027163</v>
      </c>
      <c r="BO409" s="86">
        <f t="shared" si="22"/>
        <v>0.006261114001</v>
      </c>
      <c r="BP409" s="86">
        <f t="shared" si="9"/>
        <v>1</v>
      </c>
      <c r="BQ409" s="86">
        <f t="shared" si="23"/>
        <v>0.05816049408</v>
      </c>
      <c r="BR409" s="86">
        <f t="shared" si="24"/>
        <v>0.9145327441</v>
      </c>
      <c r="BS409" s="86">
        <f t="shared" si="25"/>
        <v>0.01341623899</v>
      </c>
      <c r="BT409" s="86">
        <f t="shared" si="26"/>
        <v>0.01389052285</v>
      </c>
      <c r="BU409" s="86">
        <f t="shared" si="10"/>
        <v>1</v>
      </c>
      <c r="BV409" s="86">
        <f t="shared" si="27"/>
        <v>0.03576707675</v>
      </c>
      <c r="BW409" s="86">
        <f t="shared" si="28"/>
        <v>0.005219357286</v>
      </c>
      <c r="BX409" s="86">
        <f t="shared" si="29"/>
        <v>0.947208096</v>
      </c>
      <c r="BY409" s="86">
        <f t="shared" si="30"/>
        <v>0.01180546998</v>
      </c>
      <c r="BZ409" s="86">
        <f t="shared" si="11"/>
        <v>1</v>
      </c>
      <c r="CA409" s="86">
        <f t="shared" si="31"/>
        <v>0.001103661908</v>
      </c>
      <c r="CB409" s="86">
        <f t="shared" si="32"/>
        <v>0.008976320381</v>
      </c>
      <c r="CC409" s="86">
        <f t="shared" si="33"/>
        <v>0.001936875096</v>
      </c>
      <c r="CD409" s="86">
        <f t="shared" si="34"/>
        <v>0.9879831426</v>
      </c>
      <c r="CE409" s="86">
        <f t="shared" si="12"/>
        <v>1</v>
      </c>
      <c r="CF409" s="62"/>
      <c r="CG409" s="86">
        <f t="shared" si="35"/>
        <v>0.9393891064</v>
      </c>
      <c r="CH409" s="86">
        <f t="shared" si="36"/>
        <v>0.02105950799</v>
      </c>
      <c r="CI409" s="86">
        <f t="shared" si="37"/>
        <v>0.03329027163</v>
      </c>
      <c r="CJ409" s="86">
        <f t="shared" si="38"/>
        <v>0.006261114001</v>
      </c>
      <c r="CK409" s="86">
        <f t="shared" si="13"/>
        <v>1</v>
      </c>
      <c r="CL409" s="86">
        <f t="shared" si="39"/>
        <v>0.05816049408</v>
      </c>
      <c r="CM409" s="86">
        <f t="shared" si="40"/>
        <v>0.9145327441</v>
      </c>
      <c r="CN409" s="86">
        <f t="shared" si="41"/>
        <v>0.01341623899</v>
      </c>
      <c r="CO409" s="86">
        <f t="shared" si="42"/>
        <v>0.01389052285</v>
      </c>
      <c r="CP409" s="86">
        <f t="shared" si="14"/>
        <v>1</v>
      </c>
      <c r="CQ409" s="86">
        <f t="shared" si="43"/>
        <v>0.03576707675</v>
      </c>
      <c r="CR409" s="86">
        <f t="shared" si="44"/>
        <v>0.005219357286</v>
      </c>
      <c r="CS409" s="86">
        <f t="shared" si="45"/>
        <v>0.947208096</v>
      </c>
      <c r="CT409" s="86">
        <f t="shared" si="46"/>
        <v>0.01180546998</v>
      </c>
      <c r="CU409" s="86">
        <f t="shared" si="15"/>
        <v>1</v>
      </c>
      <c r="CV409" s="86">
        <f t="shared" si="47"/>
        <v>0.001103661908</v>
      </c>
      <c r="CW409" s="86">
        <f t="shared" si="48"/>
        <v>0.008976320381</v>
      </c>
      <c r="CX409" s="86">
        <f t="shared" si="49"/>
        <v>0.001936875096</v>
      </c>
      <c r="CY409" s="86">
        <f t="shared" si="50"/>
        <v>0.9879831426</v>
      </c>
      <c r="CZ409" s="86">
        <f t="shared" si="16"/>
        <v>1</v>
      </c>
      <c r="DA409" s="62"/>
      <c r="DB409" s="86">
        <f>(AQ409*Baseline!B$7 + AV409*Baseline!B$11 + BA409*Baseline!B$16 + BF409*Baseline!B$18)</f>
        <v>67399.40453</v>
      </c>
      <c r="DC409" s="86">
        <f>(AR409*Baseline!B$7 + AW409*Baseline!B$11 + BB409*Baseline!B$16 + BG409*Baseline!B$18)</f>
        <v>80236.25011</v>
      </c>
      <c r="DD409" s="86">
        <f>(AS409*Baseline!B$7 + AX409*Baseline!B$11 + BC409*Baseline!B$16 + BH409*Baseline!B$18)</f>
        <v>138544.3607</v>
      </c>
      <c r="DE409" s="86">
        <f>(AT409*Baseline!B$7 + AY409*Baseline!B$11 + BD409*Baseline!B$16 + BI409*Baseline!B$18)</f>
        <v>1260676.314</v>
      </c>
      <c r="DF409" s="86">
        <f t="shared" si="17"/>
        <v>1546856.33</v>
      </c>
      <c r="DG409" s="62"/>
      <c r="DH409" s="86">
        <f t="shared" si="51"/>
        <v>0.04357185812</v>
      </c>
      <c r="DI409" s="86">
        <f t="shared" si="52"/>
        <v>0.05187052513</v>
      </c>
      <c r="DJ409" s="86">
        <f t="shared" si="53"/>
        <v>0.0895651122</v>
      </c>
      <c r="DK409" s="86">
        <f t="shared" si="54"/>
        <v>0.8149925046</v>
      </c>
      <c r="DL409" s="86">
        <f t="shared" si="18"/>
        <v>1</v>
      </c>
      <c r="DM409" s="62"/>
      <c r="DN409" s="86">
        <f>DH409 / (Baseline!B$7/Baseline!B$17)</f>
        <v>4.651009269</v>
      </c>
      <c r="DO409" s="86">
        <f>DI409 / (Baseline!B$11/Baseline!B$17)</f>
        <v>1.252179303</v>
      </c>
      <c r="DP409" s="86">
        <f>DJ409 / (Baseline!B$16/Baseline!B$17)</f>
        <v>1.384051655</v>
      </c>
      <c r="DQ409" s="86">
        <f>DK409 / (Baseline!B$18/Baseline!B$17)</f>
        <v>0.9214209757</v>
      </c>
      <c r="DR409" s="62"/>
      <c r="DS409" s="86">
        <f>DH409 / Baseline!H$117</f>
        <v>1.743184279</v>
      </c>
      <c r="DT409" s="86">
        <f>DI409 / Baseline!H$118</f>
        <v>1.16760823</v>
      </c>
      <c r="DU409" s="86">
        <f>DJ409 / Baseline!H$119</f>
        <v>1.070698464</v>
      </c>
      <c r="DV409" s="86">
        <f>DK409 / Baseline!H$120</f>
        <v>0.962291708</v>
      </c>
      <c r="DW409" s="87"/>
      <c r="DX409" s="86">
        <f>(AU409*Baseline!B$34)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0.03120381784</v>
      </c>
      <c r="DY409" s="86">
        <f>(AZ409*Baseline!B$34) + (Baseline!D$90*(1-Baseline!D$91)*Baseline!B$35) + (Baseline!D$90*Baseline!D$91*((1-Baseline!D$92)*Baseline!B$40 + Baseline!D$92*Baseline!B$41))</f>
        <v>0.01152291134</v>
      </c>
      <c r="DZ409" s="86">
        <f>(BE409*Baseline!B$34) + (Baseline!F$90*(1-Baseline!F$91)*Baseline!B$35) + (Baseline!F$90*Baseline!F$91*((1-Baseline!F$92)*Baseline!B$40 + Baseline!F$92*Baseline!B$41))</f>
        <v>0.01402161281</v>
      </c>
      <c r="EA409" s="86">
        <f>(BJ409*Baseline!B$34) + (Baseline!H$90*(1-Baseline!H$91)*Baseline!B$35) + (Baseline!H$90*Baseline!H$91*((1-Baseline!H$92)*Baseline!B$40 + Baseline!H$92*Baseline!B$41))</f>
        <v>0.009314792553</v>
      </c>
      <c r="EB409" s="86">
        <f>( DX409*Baseline!B$7 + DY409*Baseline!B$11 + DZ409*Baseline!B$16 + EA409*Baseline!B$18 ) / Baseline!B$17</f>
        <v>0.00991591314</v>
      </c>
    </row>
    <row r="410">
      <c r="A410" s="73" t="s">
        <v>586</v>
      </c>
      <c r="B410" s="85">
        <f>MIN( MAX( NORMINV( MCrands!B410, (B$5+B$4)/2, (B$5-B$4)/3.29 ), 0 ), 1 )</f>
        <v>0.6884295945</v>
      </c>
      <c r="C410" s="85">
        <f>MAX( NORMINV( MCrands!C410, (C$5+C$4)/2, (C$5-C$4)/3.29 ), 0 )</f>
        <v>2.937414179</v>
      </c>
      <c r="D410" s="83"/>
      <c r="E410" s="84">
        <f>Baseline!B$33 * (C410 * Baseline!B$68*Baseline!B$68/Baseline!B$75 + Baseline!B$46 * Baseline!B$54*Baseline!B$54/Baseline!B$76 + Baseline!B$47 * Baseline!B$55*Baseline!B$55/Baseline!B$77 + Baseline!B$56*Baseline!B$56/Baseline!B$78)</f>
        <v>0.00002084645397</v>
      </c>
      <c r="F410" s="84">
        <f>Baseline!B$33 * (C410 * Baseline!B$68*Baseline!B$59/Baseline!B$75 + Baseline!B$46 * Baseline!B$54*Baseline!B$69/Baseline!B$76 + Baseline!B$47 * Baseline!B$55*Baseline!B$57/Baseline!B$77 + Baseline!B$56*Baseline!B$58/Baseline!B$78)</f>
        <v>0.0000002395309839</v>
      </c>
      <c r="G410" s="85">
        <f>Baseline!B$33 * (C410 * Baseline!B$68*Baseline!B$60/Baseline!B$75 + Baseline!B$46 * Baseline!B$54*Baseline!B$61/Baseline!B$76 + Baseline!B$47 * Baseline!B$55*Baseline!B$70/Baseline!B$77 + Baseline!B$56*Baseline!B$62/Baseline!B$78)</f>
        <v>0.0000002015669568</v>
      </c>
      <c r="H410" s="84">
        <f>Baseline!B$33 * (C410 * Baseline!B$68*Baseline!B$63/Baseline!B$75 + Baseline!B$46 * Baseline!B$54*Baseline!B$64/Baseline!B$76 + Baseline!B$47 * Baseline!B$55*Baseline!B$65/Baseline!B$77 + Baseline!B$56*Baseline!B$71/Baseline!B$78)</f>
        <v>0.000000003803792046</v>
      </c>
      <c r="I410" s="84">
        <f>Baseline!B$33 * (C410 * Baseline!B$59*Baseline!B$68/Baseline!B$75 + Baseline!B$46 * Baseline!B$69*Baseline!B$54/Baseline!B$76 + Baseline!B$47 * Baseline!B$57*Baseline!B$55/Baseline!B$77 + Baseline!B$58*Baseline!B$56/Baseline!B$78)</f>
        <v>0.0000002395309839</v>
      </c>
      <c r="J410" s="85">
        <f>Baseline!B$33 * (C410 * Baseline!B$59*Baseline!B$59/Baseline!B$75 + Baseline!B$46 * Baseline!B$69*Baseline!B$69/Baseline!B$76 + Baseline!B$47 * Baseline!B$57*Baseline!B$57/Baseline!B$77 + Baseline!B$58*Baseline!B$58/Baseline!B$78)</f>
        <v>0.000002116574508</v>
      </c>
      <c r="K410" s="84">
        <f>Baseline!B$33 * (C410 * Baseline!B$59*Baseline!B$60/Baseline!B$75 + Baseline!B$46 * Baseline!B$69*Baseline!B$61/Baseline!B$76 + Baseline!B$47 * Baseline!B$57*Baseline!B$70/Baseline!B$77 + Baseline!B$58*Baseline!B$62/Baseline!B$78)</f>
        <v>0.00000001648997188</v>
      </c>
      <c r="L410" s="85">
        <f>Baseline!B$33 * (C410 * Baseline!B$59*Baseline!B$63/Baseline!B$75 + Baseline!B$46 * Baseline!B$69*Baseline!B$64/Baseline!B$76 + Baseline!B$47 * Baseline!B$57*Baseline!B$65/Baseline!B$77 + Baseline!B$58*Baseline!B$71/Baseline!B$78)</f>
        <v>0.00000001707280896</v>
      </c>
      <c r="M410" s="84">
        <f>Baseline!B$33 * (C410 * Baseline!B$60*Baseline!B$68/Baseline!B$75 + Baseline!B$46 * Baseline!B$61*Baseline!B$54/Baseline!B$76 + Baseline!B$47 * Baseline!B$70*Baseline!B$55/Baseline!B$77 + Baseline!B$62*Baseline!B$56/Baseline!B$78)</f>
        <v>0.0000002015669568</v>
      </c>
      <c r="N410" s="85">
        <f>Baseline!B$33 * (C410 * Baseline!B$60*Baseline!B$59/Baseline!B$75 + Baseline!B$46 * Baseline!B$61*Baseline!B$69/Baseline!B$76 + Baseline!B$47 * Baseline!B$70*Baseline!B$57/Baseline!B$77 + Baseline!B$62*Baseline!B$58/Baseline!B$78)</f>
        <v>0.00000001648997188</v>
      </c>
      <c r="O410" s="85">
        <f>Baseline!B$33 * (C410 * Baseline!B$60*Baseline!B$60/Baseline!B$75 + Baseline!B$46 * Baseline!B$61*Baseline!B$61/Baseline!B$76 + Baseline!B$47 * Baseline!B$70*Baseline!B$70/Baseline!B$77 + Baseline!B$62*Baseline!B$62/Baseline!B$78)</f>
        <v>0.000001589267983</v>
      </c>
      <c r="P410" s="84">
        <f>Baseline!B$33 * (C410 * Baseline!B$60*Baseline!B$63/Baseline!B$75 + Baseline!B$46 * Baseline!B$61*Baseline!B$64/Baseline!B$76 + Baseline!B$47 * Baseline!B$70*Baseline!B$65/Baseline!B$77 + Baseline!B$62*Baseline!B$71/Baseline!B$78)</f>
        <v>0.000000001956437817</v>
      </c>
      <c r="Q410" s="84">
        <f>Baseline!B$33 * (C410 * Baseline!B$63*Baseline!B$68/Baseline!B$75 + Baseline!B$46 * Baseline!B$64*Baseline!B$54/Baseline!B$76 + Baseline!B$47 * Baseline!B$65*Baseline!B$55/Baseline!B$77 + Baseline!B$71*Baseline!B$56/Baseline!B$78)</f>
        <v>0.000000003803792046</v>
      </c>
      <c r="R410" s="84">
        <f>Baseline!B$33 * (C410 * Baseline!B$63*Baseline!B$59/Baseline!B$75 + Baseline!B$46 * Baseline!B$64*Baseline!B$69/Baseline!B$76 + Baseline!B$47 * Baseline!B$65*Baseline!B$57/Baseline!B$77 + Baseline!B$71*Baseline!B$58/Baseline!B$78)</f>
        <v>0.00000001707280896</v>
      </c>
      <c r="S410" s="84">
        <f>Baseline!B$33 * (C410 * Baseline!B$63*Baseline!B$60/Baseline!B$75 + Baseline!B$46 * Baseline!B$64*Baseline!B$61/Baseline!B$76 + Baseline!B$47 * Baseline!B$65*Baseline!B$70/Baseline!B$77 + Baseline!B$71*Baseline!B$62/Baseline!B$78)</f>
        <v>0.000000001956437817</v>
      </c>
      <c r="T410" s="84">
        <f>Baseline!B$33 * (C410 * Baseline!B$63*Baseline!B$63/Baseline!B$75 + Baseline!B$46 * Baseline!B$64*Baseline!B$64/Baseline!B$76 + Baseline!B$47 * Baseline!B$65*Baseline!B$65/Baseline!B$77 + Baseline!B$71*Baseline!B$71/Baseline!B$78)</f>
        <v>0.00000009856722182</v>
      </c>
      <c r="U410" s="83"/>
      <c r="V410" s="84">
        <f>E410 * ( Baseline!B$89 * Baseline!B$7 )</f>
        <v>0.2163653458</v>
      </c>
      <c r="W410" s="84">
        <f>F410 * ( Baseline!D$89 * Baseline!B$11 )</f>
        <v>0.004418531214</v>
      </c>
      <c r="X410" s="84">
        <f>G410 * ( Baseline!F$89 * Baseline!B$16 )</f>
        <v>0.007001381869</v>
      </c>
      <c r="Y410" s="84">
        <f>H410 * ( Baseline!H$89 * Baseline!B$18 )</f>
        <v>0.001337692736</v>
      </c>
      <c r="Z410" s="86">
        <f t="shared" si="1"/>
        <v>0.2291229516</v>
      </c>
      <c r="AA410" s="84">
        <f>I410 * ( Baseline!B$89 * Baseline!B$7 )</f>
        <v>0.002486092082</v>
      </c>
      <c r="AB410" s="85">
        <f>J410 * ( Baseline!D$89 * Baseline!B$11 )</f>
        <v>0.03904359419</v>
      </c>
      <c r="AC410" s="85">
        <f>K410 * ( Baseline!F$89 * Baseline!B$16 )</f>
        <v>0.0005727753794</v>
      </c>
      <c r="AD410" s="85">
        <f>L410 * ( Baseline!F$89 * Baseline!B$16 )</f>
        <v>0.0005930200912</v>
      </c>
      <c r="AE410" s="86">
        <f t="shared" si="2"/>
        <v>0.04269548174</v>
      </c>
      <c r="AF410" s="86">
        <f>M410 * ( Baseline!B$89 * Baseline!B$7 )</f>
        <v>0.002092063445</v>
      </c>
      <c r="AG410" s="86">
        <f>N410 * ( Baseline!D$89 * Baseline!B$11 )</f>
        <v>0.0003041838442</v>
      </c>
      <c r="AH410" s="86">
        <f>O410 * ( Baseline!F$89 * Baseline!B$16 )</f>
        <v>0.05520285775</v>
      </c>
      <c r="AI410" s="86">
        <f>P410 * ( Baseline!H$89 * Baseline!B$18 )</f>
        <v>0.0006880272697</v>
      </c>
      <c r="AJ410" s="86">
        <f t="shared" si="3"/>
        <v>0.05828713231</v>
      </c>
      <c r="AK410" s="86">
        <f>Q410 * ( Baseline!B$89 * Baseline!B$7 )</f>
        <v>0.00003947955764</v>
      </c>
      <c r="AL410" s="86">
        <f>R410 * ( Baseline!D$89 * Baseline!B$11 )</f>
        <v>0.0003149352042</v>
      </c>
      <c r="AM410" s="86">
        <f>S410 * ( Baseline!F$89 * Baseline!B$16 )</f>
        <v>0.00006795641742</v>
      </c>
      <c r="AN410" s="86">
        <f>T410 * ( Baseline!H$89 * Baseline!B$18 )</f>
        <v>0.03466347662</v>
      </c>
      <c r="AO410" s="86">
        <f t="shared" si="4"/>
        <v>0.0350858478</v>
      </c>
      <c r="AP410" s="62"/>
      <c r="AQ410" s="86">
        <f>V410 * ( (1-Baseline!B$90-Baseline!B$89) + (1-B410)*Baseline!B$90 )</f>
        <v>0.07916757393</v>
      </c>
      <c r="AR410" s="86">
        <f>W410 * ( (1-Baseline!B$90-Baseline!B$89) + (1-B410)*Baseline!B$90 )</f>
        <v>0.001616730236</v>
      </c>
      <c r="AS410" s="86">
        <f>X410 * ( (1-Baseline!B$90-Baseline!B$89) + (1-B410)*Baseline!B$90 )</f>
        <v>0.002561789249</v>
      </c>
      <c r="AT410" s="86">
        <f>Y410 * ( (1-Baseline!B$90-Baseline!B$89) + (1-B410)*Baseline!B$90 )</f>
        <v>0.0004894586432</v>
      </c>
      <c r="AU410" s="86">
        <f t="shared" si="5"/>
        <v>0.08383555206</v>
      </c>
      <c r="AV410" s="86">
        <f>AA410 * ( (1-Baseline!D$90-Baseline!D$89) + (1-B410)*Baseline!D$90 )</f>
        <v>0.001697955997</v>
      </c>
      <c r="AW410" s="86">
        <f>AB410 * ( (1-Baseline!D$90-Baseline!D$89) + (1-B410)*Baseline!D$90 )</f>
        <v>0.02666606977</v>
      </c>
      <c r="AX410" s="86">
        <f>AC410 * ( (1-Baseline!D$90-Baseline!D$89) + (1-B410)*Baseline!D$90 )</f>
        <v>0.0003911952408</v>
      </c>
      <c r="AY410" s="86">
        <f>AD410 * ( (1-Baseline!D$90-Baseline!D$89) + (1-B410)*Baseline!D$90 )</f>
        <v>0.0004050220133</v>
      </c>
      <c r="AZ410" s="86">
        <f t="shared" si="6"/>
        <v>0.02916024302</v>
      </c>
      <c r="BA410" s="86">
        <f>AF410 * ( (1-Baseline!F$90-Baseline!F$89) + (1-Baseline!B$36)*Baseline!F$90 )</f>
        <v>0.001505515801</v>
      </c>
      <c r="BB410" s="86">
        <f>AG410 * ( (1-Baseline!F$90-Baseline!F$89) + (1-Baseline!B$36)*Baseline!F$90 )</f>
        <v>0.0002189004282</v>
      </c>
      <c r="BC410" s="86">
        <f>AH410 * ( (1-Baseline!F$90-Baseline!F$89) + (1-Baseline!B$36)*Baseline!F$90 )</f>
        <v>0.03972574293</v>
      </c>
      <c r="BD410" s="86">
        <f>AI410 * ( (1-Baseline!F$90-Baseline!F$89) + (1-Baseline!B$36)*Baseline!F$90 )</f>
        <v>0.0004951264402</v>
      </c>
      <c r="BE410" s="86">
        <f t="shared" si="7"/>
        <v>0.0419452856</v>
      </c>
      <c r="BF410" s="86">
        <f>AK410 * ( (1-Baseline!H$90-Baseline!H$89) + (1-Baseline!B$36)*Baseline!H$90 )</f>
        <v>0.00003128044311</v>
      </c>
      <c r="BG410" s="86">
        <f>AL410 * ( (1-Baseline!H$90-Baseline!H$89) + (1-Baseline!B$36)*Baseline!H$90 )</f>
        <v>0.000249529461</v>
      </c>
      <c r="BH410" s="86">
        <f>AM410 * ( (1-Baseline!H$90-Baseline!H$89) + (1-Baseline!B$36)*Baseline!H$90 )</f>
        <v>0.00005384322865</v>
      </c>
      <c r="BI410" s="86">
        <f>AN410 * ( (1-Baseline!H$90-Baseline!H$89) + (1-Baseline!B$36)*Baseline!H$90 )</f>
        <v>0.02746456579</v>
      </c>
      <c r="BJ410" s="86">
        <f t="shared" si="8"/>
        <v>0.02779921893</v>
      </c>
      <c r="BK410" s="62"/>
      <c r="BL410" s="86">
        <f t="shared" si="19"/>
        <v>0.944319826</v>
      </c>
      <c r="BM410" s="86">
        <f t="shared" si="20"/>
        <v>0.01928454213</v>
      </c>
      <c r="BN410" s="86">
        <f t="shared" si="21"/>
        <v>0.03055731353</v>
      </c>
      <c r="BO410" s="86">
        <f t="shared" si="22"/>
        <v>0.005838318364</v>
      </c>
      <c r="BP410" s="86">
        <f t="shared" si="9"/>
        <v>1</v>
      </c>
      <c r="BQ410" s="86">
        <f t="shared" si="23"/>
        <v>0.05822845838</v>
      </c>
      <c r="BR410" s="86">
        <f t="shared" si="24"/>
        <v>0.9144666507</v>
      </c>
      <c r="BS410" s="86">
        <f t="shared" si="25"/>
        <v>0.01341536284</v>
      </c>
      <c r="BT410" s="86">
        <f t="shared" si="26"/>
        <v>0.01388952805</v>
      </c>
      <c r="BU410" s="86">
        <f t="shared" si="10"/>
        <v>1</v>
      </c>
      <c r="BV410" s="86">
        <f t="shared" si="27"/>
        <v>0.03589237216</v>
      </c>
      <c r="BW410" s="86">
        <f t="shared" si="28"/>
        <v>0.0052187135</v>
      </c>
      <c r="BX410" s="86">
        <f t="shared" si="29"/>
        <v>0.9470848121</v>
      </c>
      <c r="BY410" s="86">
        <f t="shared" si="30"/>
        <v>0.01180410225</v>
      </c>
      <c r="BZ410" s="86">
        <f t="shared" si="11"/>
        <v>1</v>
      </c>
      <c r="CA410" s="86">
        <f t="shared" si="31"/>
        <v>0.00112522741</v>
      </c>
      <c r="CB410" s="86">
        <f t="shared" si="32"/>
        <v>0.008976132086</v>
      </c>
      <c r="CC410" s="86">
        <f t="shared" si="33"/>
        <v>0.001936861204</v>
      </c>
      <c r="CD410" s="86">
        <f t="shared" si="34"/>
        <v>0.9879617793</v>
      </c>
      <c r="CE410" s="86">
        <f t="shared" si="12"/>
        <v>1</v>
      </c>
      <c r="CF410" s="62"/>
      <c r="CG410" s="86">
        <f t="shared" si="35"/>
        <v>0.944319826</v>
      </c>
      <c r="CH410" s="86">
        <f t="shared" si="36"/>
        <v>0.01928454213</v>
      </c>
      <c r="CI410" s="86">
        <f t="shared" si="37"/>
        <v>0.03055731353</v>
      </c>
      <c r="CJ410" s="86">
        <f t="shared" si="38"/>
        <v>0.005838318364</v>
      </c>
      <c r="CK410" s="86">
        <f t="shared" si="13"/>
        <v>1</v>
      </c>
      <c r="CL410" s="86">
        <f t="shared" si="39"/>
        <v>0.05822845838</v>
      </c>
      <c r="CM410" s="86">
        <f t="shared" si="40"/>
        <v>0.9144666507</v>
      </c>
      <c r="CN410" s="86">
        <f t="shared" si="41"/>
        <v>0.01341536284</v>
      </c>
      <c r="CO410" s="86">
        <f t="shared" si="42"/>
        <v>0.01388952805</v>
      </c>
      <c r="CP410" s="86">
        <f t="shared" si="14"/>
        <v>1</v>
      </c>
      <c r="CQ410" s="86">
        <f t="shared" si="43"/>
        <v>0.03589237216</v>
      </c>
      <c r="CR410" s="86">
        <f t="shared" si="44"/>
        <v>0.0052187135</v>
      </c>
      <c r="CS410" s="86">
        <f t="shared" si="45"/>
        <v>0.9470848121</v>
      </c>
      <c r="CT410" s="86">
        <f t="shared" si="46"/>
        <v>0.01180410225</v>
      </c>
      <c r="CU410" s="86">
        <f t="shared" si="15"/>
        <v>1</v>
      </c>
      <c r="CV410" s="86">
        <f t="shared" si="47"/>
        <v>0.00112522741</v>
      </c>
      <c r="CW410" s="86">
        <f t="shared" si="48"/>
        <v>0.008976132086</v>
      </c>
      <c r="CX410" s="86">
        <f t="shared" si="49"/>
        <v>0.001936861204</v>
      </c>
      <c r="CY410" s="86">
        <f t="shared" si="50"/>
        <v>0.9879617793</v>
      </c>
      <c r="CZ410" s="86">
        <f t="shared" si="16"/>
        <v>1</v>
      </c>
      <c r="DA410" s="62"/>
      <c r="DB410" s="86">
        <f>(AQ410*Baseline!B$7 + AV410*Baseline!B$11 + BA410*Baseline!B$16 + BF410*Baseline!B$18)</f>
        <v>48513.75268</v>
      </c>
      <c r="DC410" s="86">
        <f>(AR410*Baseline!B$7 + AW410*Baseline!B$11 + BB410*Baseline!B$16 + BG410*Baseline!B$18)</f>
        <v>70130.45641</v>
      </c>
      <c r="DD410" s="86">
        <f>(AS410*Baseline!B$7 + AX410*Baseline!B$11 + BC410*Baseline!B$16 + BH410*Baseline!B$18)</f>
        <v>137635.7192</v>
      </c>
      <c r="DE410" s="86">
        <f>(AT410*Baseline!B$7 + AY410*Baseline!B$11 + BD410*Baseline!B$16 + BI410*Baseline!B$18)</f>
        <v>1260389.625</v>
      </c>
      <c r="DF410" s="86">
        <f t="shared" si="17"/>
        <v>1516669.554</v>
      </c>
      <c r="DG410" s="62"/>
      <c r="DH410" s="86">
        <f t="shared" si="51"/>
        <v>0.03198702879</v>
      </c>
      <c r="DI410" s="86">
        <f t="shared" si="52"/>
        <v>0.04623977335</v>
      </c>
      <c r="DJ410" s="86">
        <f t="shared" si="53"/>
        <v>0.09074865309</v>
      </c>
      <c r="DK410" s="86">
        <f t="shared" si="54"/>
        <v>0.8310245448</v>
      </c>
      <c r="DL410" s="86">
        <f t="shared" si="18"/>
        <v>1</v>
      </c>
      <c r="DM410" s="62"/>
      <c r="DN410" s="86">
        <f>DH410 / (Baseline!B$7/Baseline!B$17)</f>
        <v>3.414404934</v>
      </c>
      <c r="DO410" s="86">
        <f>DI410 / (Baseline!B$11/Baseline!B$17)</f>
        <v>1.11625026</v>
      </c>
      <c r="DP410" s="86">
        <f>DJ410 / (Baseline!B$16/Baseline!B$17)</f>
        <v>1.402340939</v>
      </c>
      <c r="DQ410" s="86">
        <f>DK410 / (Baseline!B$18/Baseline!B$17)</f>
        <v>0.9395466125</v>
      </c>
      <c r="DR410" s="62"/>
      <c r="DS410" s="86">
        <f>DH410 / Baseline!H$117</f>
        <v>1.279708696</v>
      </c>
      <c r="DT410" s="86">
        <f>DI410 / Baseline!H$118</f>
        <v>1.040859714</v>
      </c>
      <c r="DU410" s="86">
        <f>DJ410 / Baseline!H$119</f>
        <v>1.084847002</v>
      </c>
      <c r="DV410" s="86">
        <f>DK410 / Baseline!H$120</f>
        <v>0.9812213292</v>
      </c>
      <c r="DW410" s="87"/>
      <c r="DX410" s="86">
        <f>(AU410*Baseline!B$34)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0.02510486406</v>
      </c>
      <c r="DY410" s="86">
        <f>(AZ410*Baseline!B$34) + (Baseline!D$90*(1-Baseline!D$91)*Baseline!B$35) + (Baseline!D$90*Baseline!D$91*((1-Baseline!D$92)*Baseline!B$40 + Baseline!D$92*Baseline!B$41))</f>
        <v>0.01078760445</v>
      </c>
      <c r="DZ410" s="86">
        <f>(BE410*Baseline!B$34) + (Baseline!F$90*(1-Baseline!F$91)*Baseline!B$35) + (Baseline!F$90*Baseline!F$91*((1-Baseline!F$92)*Baseline!B$40 + Baseline!F$92*Baseline!B$41))</f>
        <v>0.01402243284</v>
      </c>
      <c r="EA410" s="86">
        <f>(BJ410*Baseline!B$34) + (Baseline!H$90*(1-Baseline!H$91)*Baseline!B$35) + (Baseline!H$90*Baseline!H$91*((1-Baseline!H$92)*Baseline!B$40 + Baseline!H$92*Baseline!B$41))</f>
        <v>0.009314882839</v>
      </c>
      <c r="EB410" s="86">
        <f>( DX410*Baseline!B$7 + DY410*Baseline!B$11 + DZ410*Baseline!B$16 + EA410*Baseline!B$18 ) / Baseline!B$17</f>
        <v>0.009828449987</v>
      </c>
    </row>
    <row r="411">
      <c r="A411" s="73" t="s">
        <v>587</v>
      </c>
      <c r="B411" s="85">
        <f>MIN( MAX( NORMINV( MCrands!B411, (B$5+B$4)/2, (B$5-B$4)/3.29 ), 0 ), 1 )</f>
        <v>0.4406219413</v>
      </c>
      <c r="C411" s="85">
        <f>MAX( NORMINV( MCrands!C411, (C$5+C$4)/2, (C$5-C$4)/3.29 ), 0 )</f>
        <v>3.215220687</v>
      </c>
      <c r="D411" s="83"/>
      <c r="E411" s="84">
        <f>Baseline!B$33 * (C411 * Baseline!B$68*Baseline!B$68/Baseline!B$75 + Baseline!B$46 * Baseline!B$54*Baseline!B$54/Baseline!B$76 + Baseline!B$47 * Baseline!B$55*Baseline!B$55/Baseline!B$77 + Baseline!B$56*Baseline!B$56/Baseline!B$78)</f>
        <v>0.00002281333072</v>
      </c>
      <c r="F411" s="84">
        <f>Baseline!B$33 * (C411 * Baseline!B$68*Baseline!B$59/Baseline!B$75 + Baseline!B$46 * Baseline!B$54*Baseline!B$69/Baseline!B$76 + Baseline!B$47 * Baseline!B$55*Baseline!B$57/Baseline!B$77 + Baseline!B$56*Baseline!B$58/Baseline!B$78)</f>
        <v>0.0000002398415434</v>
      </c>
      <c r="G411" s="85">
        <f>Baseline!B$33 * (C411 * Baseline!B$68*Baseline!B$60/Baseline!B$75 + Baseline!B$46 * Baseline!B$54*Baseline!B$61/Baseline!B$76 + Baseline!B$47 * Baseline!B$55*Baseline!B$70/Baseline!B$77 + Baseline!B$56*Baseline!B$62/Baseline!B$78)</f>
        <v>0.0000002023304156</v>
      </c>
      <c r="H411" s="84">
        <f>Baseline!B$33 * (C411 * Baseline!B$68*Baseline!B$63/Baseline!B$75 + Baseline!B$46 * Baseline!B$54*Baseline!B$64/Baseline!B$76 + Baseline!B$47 * Baseline!B$55*Baseline!B$65/Baseline!B$77 + Baseline!B$56*Baseline!B$71/Baseline!B$78)</f>
        <v>0.00000000388013792</v>
      </c>
      <c r="I411" s="84">
        <f>Baseline!B$33 * (C411 * Baseline!B$59*Baseline!B$68/Baseline!B$75 + Baseline!B$46 * Baseline!B$69*Baseline!B$54/Baseline!B$76 + Baseline!B$47 * Baseline!B$57*Baseline!B$55/Baseline!B$77 + Baseline!B$58*Baseline!B$56/Baseline!B$78)</f>
        <v>0.0000002398415434</v>
      </c>
      <c r="J411" s="85">
        <f>Baseline!B$33 * (C411 * Baseline!B$59*Baseline!B$59/Baseline!B$75 + Baseline!B$46 * Baseline!B$69*Baseline!B$69/Baseline!B$76 + Baseline!B$47 * Baseline!B$57*Baseline!B$57/Baseline!B$77 + Baseline!B$58*Baseline!B$58/Baseline!B$78)</f>
        <v>0.000002116574557</v>
      </c>
      <c r="K411" s="84">
        <f>Baseline!B$33 * (C411 * Baseline!B$59*Baseline!B$60/Baseline!B$75 + Baseline!B$46 * Baseline!B$69*Baseline!B$61/Baseline!B$76 + Baseline!B$47 * Baseline!B$57*Baseline!B$70/Baseline!B$77 + Baseline!B$58*Baseline!B$62/Baseline!B$78)</f>
        <v>0.00000001649009243</v>
      </c>
      <c r="L411" s="85">
        <f>Baseline!B$33 * (C411 * Baseline!B$59*Baseline!B$63/Baseline!B$75 + Baseline!B$46 * Baseline!B$69*Baseline!B$64/Baseline!B$76 + Baseline!B$47 * Baseline!B$57*Baseline!B$65/Baseline!B$77 + Baseline!B$58*Baseline!B$71/Baseline!B$78)</f>
        <v>0.00000001707282102</v>
      </c>
      <c r="M411" s="84">
        <f>Baseline!B$33 * (C411 * Baseline!B$60*Baseline!B$68/Baseline!B$75 + Baseline!B$46 * Baseline!B$61*Baseline!B$54/Baseline!B$76 + Baseline!B$47 * Baseline!B$70*Baseline!B$55/Baseline!B$77 + Baseline!B$62*Baseline!B$56/Baseline!B$78)</f>
        <v>0.0000002023304156</v>
      </c>
      <c r="N411" s="85">
        <f>Baseline!B$33 * (C411 * Baseline!B$60*Baseline!B$59/Baseline!B$75 + Baseline!B$46 * Baseline!B$61*Baseline!B$69/Baseline!B$76 + Baseline!B$47 * Baseline!B$70*Baseline!B$57/Baseline!B$77 + Baseline!B$62*Baseline!B$58/Baseline!B$78)</f>
        <v>0.00000001649009243</v>
      </c>
      <c r="O411" s="85">
        <f>Baseline!B$33 * (C411 * Baseline!B$60*Baseline!B$60/Baseline!B$75 + Baseline!B$46 * Baseline!B$61*Baseline!B$61/Baseline!B$76 + Baseline!B$47 * Baseline!B$70*Baseline!B$70/Baseline!B$77 + Baseline!B$62*Baseline!B$62/Baseline!B$78)</f>
        <v>0.00000158926828</v>
      </c>
      <c r="P411" s="84">
        <f>Baseline!B$33 * (C411 * Baseline!B$60*Baseline!B$63/Baseline!B$75 + Baseline!B$46 * Baseline!B$61*Baseline!B$64/Baseline!B$76 + Baseline!B$47 * Baseline!B$70*Baseline!B$65/Baseline!B$77 + Baseline!B$62*Baseline!B$71/Baseline!B$78)</f>
        <v>0.000000001956467451</v>
      </c>
      <c r="Q411" s="84">
        <f>Baseline!B$33 * (C411 * Baseline!B$63*Baseline!B$68/Baseline!B$75 + Baseline!B$46 * Baseline!B$64*Baseline!B$54/Baseline!B$76 + Baseline!B$47 * Baseline!B$65*Baseline!B$55/Baseline!B$77 + Baseline!B$71*Baseline!B$56/Baseline!B$78)</f>
        <v>0.00000000388013792</v>
      </c>
      <c r="R411" s="84">
        <f>Baseline!B$33 * (C411 * Baseline!B$63*Baseline!B$59/Baseline!B$75 + Baseline!B$46 * Baseline!B$64*Baseline!B$69/Baseline!B$76 + Baseline!B$47 * Baseline!B$65*Baseline!B$57/Baseline!B$77 + Baseline!B$71*Baseline!B$58/Baseline!B$78)</f>
        <v>0.00000001707282102</v>
      </c>
      <c r="S411" s="84">
        <f>Baseline!B$33 * (C411 * Baseline!B$63*Baseline!B$60/Baseline!B$75 + Baseline!B$46 * Baseline!B$64*Baseline!B$61/Baseline!B$76 + Baseline!B$47 * Baseline!B$65*Baseline!B$70/Baseline!B$77 + Baseline!B$71*Baseline!B$62/Baseline!B$78)</f>
        <v>0.000000001956467451</v>
      </c>
      <c r="T411" s="84">
        <f>Baseline!B$33 * (C411 * Baseline!B$63*Baseline!B$63/Baseline!B$75 + Baseline!B$46 * Baseline!B$64*Baseline!B$64/Baseline!B$76 + Baseline!B$47 * Baseline!B$65*Baseline!B$65/Baseline!B$77 + Baseline!B$71*Baseline!B$71/Baseline!B$78)</f>
        <v>0.00000009856722478</v>
      </c>
      <c r="U411" s="83"/>
      <c r="V411" s="84">
        <f>E411 * ( Baseline!B$89 * Baseline!B$7 )</f>
        <v>0.2367795595</v>
      </c>
      <c r="W411" s="84">
        <f>F411 * ( Baseline!D$89 * Baseline!B$11 )</f>
        <v>0.004424259979</v>
      </c>
      <c r="X411" s="84">
        <f>G411 * ( Baseline!F$89 * Baseline!B$16 )</f>
        <v>0.007027900433</v>
      </c>
      <c r="Y411" s="84">
        <f>H411 * ( Baseline!H$89 * Baseline!B$18 )</f>
        <v>0.001364541554</v>
      </c>
      <c r="Z411" s="86">
        <f t="shared" si="1"/>
        <v>0.2495962615</v>
      </c>
      <c r="AA411" s="84">
        <f>I411 * ( Baseline!B$89 * Baseline!B$7 )</f>
        <v>0.002489315379</v>
      </c>
      <c r="AB411" s="85">
        <f>J411 * ( Baseline!D$89 * Baseline!B$11 )</f>
        <v>0.03904359509</v>
      </c>
      <c r="AC411" s="85">
        <f>K411 * ( Baseline!F$89 * Baseline!B$16 )</f>
        <v>0.0005727795665</v>
      </c>
      <c r="AD411" s="85">
        <f>L411 * ( Baseline!F$89 * Baseline!B$16 )</f>
        <v>0.0005930205099</v>
      </c>
      <c r="AE411" s="86">
        <f t="shared" si="2"/>
        <v>0.04269871055</v>
      </c>
      <c r="AF411" s="86">
        <f>M411 * ( Baseline!B$89 * Baseline!B$7 )</f>
        <v>0.002099987383</v>
      </c>
      <c r="AG411" s="86">
        <f>N411 * ( Baseline!D$89 * Baseline!B$11 )</f>
        <v>0.0003041860679</v>
      </c>
      <c r="AH411" s="86">
        <f>O411 * ( Baseline!F$89 * Baseline!B$16 )</f>
        <v>0.05520286804</v>
      </c>
      <c r="AI411" s="86">
        <f>P411 * ( Baseline!H$89 * Baseline!B$18 )</f>
        <v>0.0006880376913</v>
      </c>
      <c r="AJ411" s="86">
        <f t="shared" si="3"/>
        <v>0.05829507918</v>
      </c>
      <c r="AK411" s="86">
        <f>Q411 * ( Baseline!B$89 * Baseline!B$7 )</f>
        <v>0.00004027195147</v>
      </c>
      <c r="AL411" s="86">
        <f>R411 * ( Baseline!D$89 * Baseline!B$11 )</f>
        <v>0.0003149354265</v>
      </c>
      <c r="AM411" s="86">
        <f>S411 * ( Baseline!F$89 * Baseline!B$16 )</f>
        <v>0.00006795744676</v>
      </c>
      <c r="AN411" s="86">
        <f>T411 * ( Baseline!H$89 * Baseline!B$18 )</f>
        <v>0.03466347766</v>
      </c>
      <c r="AO411" s="86">
        <f t="shared" si="4"/>
        <v>0.03508664248</v>
      </c>
      <c r="AP411" s="62"/>
      <c r="AQ411" s="86">
        <f>V411 * ( (1-Baseline!B$90-Baseline!B$89) + (1-B411)*Baseline!B$90 )</f>
        <v>0.1388585374</v>
      </c>
      <c r="AR411" s="86">
        <f>W411 * ( (1-Baseline!B$90-Baseline!B$89) + (1-B411)*Baseline!B$90 )</f>
        <v>0.002594591657</v>
      </c>
      <c r="AS411" s="86">
        <f>X411 * ( (1-Baseline!B$90-Baseline!B$89) + (1-B411)*Baseline!B$90 )</f>
        <v>0.004121487416</v>
      </c>
      <c r="AT411" s="86">
        <f>Y411 * ( (1-Baseline!B$90-Baseline!B$89) + (1-B411)*Baseline!B$90 )</f>
        <v>0.0008002305807</v>
      </c>
      <c r="AU411" s="86">
        <f t="shared" si="5"/>
        <v>0.146374847</v>
      </c>
      <c r="AV411" s="86">
        <f>AA411 * ( (1-Baseline!D$90-Baseline!D$89) + (1-B411)*Baseline!D$90 )</f>
        <v>0.001976515839</v>
      </c>
      <c r="AW411" s="86">
        <f>AB411 * ( (1-Baseline!D$90-Baseline!D$89) + (1-B411)*Baseline!D$90 )</f>
        <v>0.03100060554</v>
      </c>
      <c r="AX411" s="86">
        <f>AC411 * ( (1-Baseline!D$90-Baseline!D$89) + (1-B411)*Baseline!D$90 )</f>
        <v>0.0004547868443</v>
      </c>
      <c r="AY411" s="86">
        <f>AD411 * ( (1-Baseline!D$90-Baseline!D$89) + (1-B411)*Baseline!D$90 )</f>
        <v>0.0004708581487</v>
      </c>
      <c r="AZ411" s="86">
        <f t="shared" si="6"/>
        <v>0.03390276637</v>
      </c>
      <c r="BA411" s="86">
        <f>AF411 * ( (1-Baseline!F$90-Baseline!F$89) + (1-Baseline!B$36)*Baseline!F$90 )</f>
        <v>0.001511218121</v>
      </c>
      <c r="BB411" s="86">
        <f>AG411 * ( (1-Baseline!F$90-Baseline!F$89) + (1-Baseline!B$36)*Baseline!F$90 )</f>
        <v>0.0002189020284</v>
      </c>
      <c r="BC411" s="86">
        <f>AH411 * ( (1-Baseline!F$90-Baseline!F$89) + (1-Baseline!B$36)*Baseline!F$90 )</f>
        <v>0.03972575033</v>
      </c>
      <c r="BD411" s="86">
        <f>AI411 * ( (1-Baseline!F$90-Baseline!F$89) + (1-Baseline!B$36)*Baseline!F$90 )</f>
        <v>0.0004951339399</v>
      </c>
      <c r="BE411" s="86">
        <f t="shared" si="7"/>
        <v>0.04195100442</v>
      </c>
      <c r="BF411" s="86">
        <f>AK411 * ( (1-Baseline!H$90-Baseline!H$89) + (1-Baseline!B$36)*Baseline!H$90 )</f>
        <v>0.00003190827259</v>
      </c>
      <c r="BG411" s="86">
        <f>AL411 * ( (1-Baseline!H$90-Baseline!H$89) + (1-Baseline!B$36)*Baseline!H$90 )</f>
        <v>0.0002495296371</v>
      </c>
      <c r="BH411" s="86">
        <f>AM411 * ( (1-Baseline!H$90-Baseline!H$89) + (1-Baseline!B$36)*Baseline!H$90 )</f>
        <v>0.00005384404422</v>
      </c>
      <c r="BI411" s="86">
        <f>AN411 * ( (1-Baseline!H$90-Baseline!H$89) + (1-Baseline!B$36)*Baseline!H$90 )</f>
        <v>0.02746456662</v>
      </c>
      <c r="BJ411" s="86">
        <f t="shared" si="8"/>
        <v>0.02779984857</v>
      </c>
      <c r="BK411" s="62"/>
      <c r="BL411" s="86">
        <f t="shared" si="19"/>
        <v>0.9486502647</v>
      </c>
      <c r="BM411" s="86">
        <f t="shared" si="20"/>
        <v>0.01772566605</v>
      </c>
      <c r="BN411" s="86">
        <f t="shared" si="21"/>
        <v>0.02815707411</v>
      </c>
      <c r="BO411" s="86">
        <f t="shared" si="22"/>
        <v>0.005466995162</v>
      </c>
      <c r="BP411" s="86">
        <f t="shared" si="9"/>
        <v>1</v>
      </c>
      <c r="BQ411" s="86">
        <f t="shared" si="23"/>
        <v>0.05829954457</v>
      </c>
      <c r="BR411" s="86">
        <f t="shared" si="24"/>
        <v>0.9143975214</v>
      </c>
      <c r="BS411" s="86">
        <f t="shared" si="25"/>
        <v>0.01341444646</v>
      </c>
      <c r="BT411" s="86">
        <f t="shared" si="26"/>
        <v>0.01388848755</v>
      </c>
      <c r="BU411" s="86">
        <f t="shared" si="10"/>
        <v>1</v>
      </c>
      <c r="BV411" s="86">
        <f t="shared" si="27"/>
        <v>0.03602340734</v>
      </c>
      <c r="BW411" s="86">
        <f t="shared" si="28"/>
        <v>0.005218040221</v>
      </c>
      <c r="BX411" s="86">
        <f t="shared" si="29"/>
        <v>0.9469558806</v>
      </c>
      <c r="BY411" s="86">
        <f t="shared" si="30"/>
        <v>0.01180267187</v>
      </c>
      <c r="BZ411" s="86">
        <f t="shared" si="11"/>
        <v>1</v>
      </c>
      <c r="CA411" s="86">
        <f t="shared" si="31"/>
        <v>0.001147785841</v>
      </c>
      <c r="CB411" s="86">
        <f t="shared" si="32"/>
        <v>0.00897593512</v>
      </c>
      <c r="CC411" s="86">
        <f t="shared" si="33"/>
        <v>0.001936846673</v>
      </c>
      <c r="CD411" s="86">
        <f t="shared" si="34"/>
        <v>0.9879394324</v>
      </c>
      <c r="CE411" s="86">
        <f t="shared" si="12"/>
        <v>1</v>
      </c>
      <c r="CF411" s="62"/>
      <c r="CG411" s="86">
        <f t="shared" si="35"/>
        <v>0.9486502647</v>
      </c>
      <c r="CH411" s="86">
        <f t="shared" si="36"/>
        <v>0.01772566605</v>
      </c>
      <c r="CI411" s="86">
        <f t="shared" si="37"/>
        <v>0.02815707411</v>
      </c>
      <c r="CJ411" s="86">
        <f t="shared" si="38"/>
        <v>0.005466995162</v>
      </c>
      <c r="CK411" s="86">
        <f t="shared" si="13"/>
        <v>1</v>
      </c>
      <c r="CL411" s="86">
        <f t="shared" si="39"/>
        <v>0.05829954457</v>
      </c>
      <c r="CM411" s="86">
        <f t="shared" si="40"/>
        <v>0.9143975214</v>
      </c>
      <c r="CN411" s="86">
        <f t="shared" si="41"/>
        <v>0.01341444646</v>
      </c>
      <c r="CO411" s="86">
        <f t="shared" si="42"/>
        <v>0.01388848755</v>
      </c>
      <c r="CP411" s="86">
        <f t="shared" si="14"/>
        <v>1</v>
      </c>
      <c r="CQ411" s="86">
        <f t="shared" si="43"/>
        <v>0.03602340734</v>
      </c>
      <c r="CR411" s="86">
        <f t="shared" si="44"/>
        <v>0.005218040221</v>
      </c>
      <c r="CS411" s="86">
        <f t="shared" si="45"/>
        <v>0.9469558806</v>
      </c>
      <c r="CT411" s="86">
        <f t="shared" si="46"/>
        <v>0.01180267187</v>
      </c>
      <c r="CU411" s="86">
        <f t="shared" si="15"/>
        <v>1</v>
      </c>
      <c r="CV411" s="86">
        <f t="shared" si="47"/>
        <v>0.001147785841</v>
      </c>
      <c r="CW411" s="86">
        <f t="shared" si="48"/>
        <v>0.00897593512</v>
      </c>
      <c r="CX411" s="86">
        <f t="shared" si="49"/>
        <v>0.001936846673</v>
      </c>
      <c r="CY411" s="86">
        <f t="shared" si="50"/>
        <v>0.9879394324</v>
      </c>
      <c r="CZ411" s="86">
        <f t="shared" si="16"/>
        <v>1</v>
      </c>
      <c r="DA411" s="62"/>
      <c r="DB411" s="86">
        <f>(AQ411*Baseline!B$7 + AV411*Baseline!B$11 + BA411*Baseline!B$16 + BF411*Baseline!B$18)</f>
        <v>78109.10926</v>
      </c>
      <c r="DC411" s="86">
        <f>(AR411*Baseline!B$7 + AW411*Baseline!B$11 + BB411*Baseline!B$16 + BG411*Baseline!B$18)</f>
        <v>79900.37865</v>
      </c>
      <c r="DD411" s="86">
        <f>(AS411*Baseline!B$7 + AX411*Baseline!B$11 + BC411*Baseline!B$16 + BH411*Baseline!B$18)</f>
        <v>138528.6106</v>
      </c>
      <c r="DE411" s="86">
        <f>(AT411*Baseline!B$7 + AY411*Baseline!B$11 + BD411*Baseline!B$16 + BI411*Baseline!B$18)</f>
        <v>1260681.602</v>
      </c>
      <c r="DF411" s="86">
        <f t="shared" si="17"/>
        <v>1557219.7</v>
      </c>
      <c r="DG411" s="62"/>
      <c r="DH411" s="86">
        <f t="shared" si="51"/>
        <v>0.05015933798</v>
      </c>
      <c r="DI411" s="86">
        <f t="shared" si="52"/>
        <v>0.0513096377</v>
      </c>
      <c r="DJ411" s="86">
        <f t="shared" si="53"/>
        <v>0.08895893787</v>
      </c>
      <c r="DK411" s="86">
        <f t="shared" si="54"/>
        <v>0.8095720865</v>
      </c>
      <c r="DL411" s="86">
        <f t="shared" si="18"/>
        <v>1</v>
      </c>
      <c r="DM411" s="62"/>
      <c r="DN411" s="86">
        <f>DH411 / (Baseline!B$7/Baseline!B$17)</f>
        <v>5.354179415</v>
      </c>
      <c r="DO411" s="86">
        <f>DI411 / (Baseline!B$11/Baseline!B$17)</f>
        <v>1.238639212</v>
      </c>
      <c r="DP411" s="86">
        <f>DJ411 / (Baseline!B$16/Baseline!B$17)</f>
        <v>1.37468443</v>
      </c>
      <c r="DQ411" s="86">
        <f>DK411 / (Baseline!B$18/Baseline!B$17)</f>
        <v>0.9152927145</v>
      </c>
      <c r="DR411" s="62"/>
      <c r="DS411" s="86">
        <f>DH411 / Baseline!H$117</f>
        <v>2.006730335</v>
      </c>
      <c r="DT411" s="86">
        <f>DI411 / Baseline!H$118</f>
        <v>1.154982625</v>
      </c>
      <c r="DU411" s="86">
        <f>DJ411 / Baseline!H$119</f>
        <v>1.063452005</v>
      </c>
      <c r="DV411" s="86">
        <f>DK411 / Baseline!H$120</f>
        <v>0.9558916205</v>
      </c>
      <c r="DW411" s="87"/>
      <c r="DX411" s="86">
        <f>(AU411*Baseline!B$34)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0.03448575831</v>
      </c>
      <c r="DY411" s="86">
        <f>(AZ411*Baseline!B$34) + (Baseline!D$90*(1-Baseline!D$91)*Baseline!B$35) + (Baseline!D$90*Baseline!D$91*((1-Baseline!D$92)*Baseline!B$40 + Baseline!D$92*Baseline!B$41))</f>
        <v>0.01149898296</v>
      </c>
      <c r="DZ411" s="86">
        <f>(BE411*Baseline!B$34) + (Baseline!F$90*(1-Baseline!F$91)*Baseline!B$35) + (Baseline!F$90*Baseline!F$91*((1-Baseline!F$92)*Baseline!B$40 + Baseline!F$92*Baseline!B$41))</f>
        <v>0.01402329066</v>
      </c>
      <c r="EA411" s="86">
        <f>(BJ411*Baseline!B$34) + (Baseline!H$90*(1-Baseline!H$91)*Baseline!B$35) + (Baseline!H$90*Baseline!H$91*((1-Baseline!H$92)*Baseline!B$40 + Baseline!H$92*Baseline!B$41))</f>
        <v>0.009314977286</v>
      </c>
      <c r="EB411" s="86">
        <f>( DX411*Baseline!B$7 + DY411*Baseline!B$11 + DZ411*Baseline!B$16 + EA411*Baseline!B$18 ) / Baseline!B$17</f>
        <v>0.009945939966</v>
      </c>
    </row>
    <row r="412">
      <c r="A412" s="73" t="s">
        <v>588</v>
      </c>
      <c r="B412" s="85">
        <f>MIN( MAX( NORMINV( MCrands!B412, (B$5+B$4)/2, (B$5-B$4)/3.29 ), 0 ), 1 )</f>
        <v>0.2799442879</v>
      </c>
      <c r="C412" s="85">
        <f>MAX( NORMINV( MCrands!C412, (C$5+C$4)/2, (C$5-C$4)/3.29 ), 0 )</f>
        <v>2.778986704</v>
      </c>
      <c r="D412" s="83"/>
      <c r="E412" s="84">
        <f>Baseline!B$33 * (C412 * Baseline!B$68*Baseline!B$68/Baseline!B$75 + Baseline!B$46 * Baseline!B$54*Baseline!B$54/Baseline!B$76 + Baseline!B$47 * Baseline!B$55*Baseline!B$55/Baseline!B$77 + Baseline!B$56*Baseline!B$56/Baseline!B$78)</f>
        <v>0.00001972478365</v>
      </c>
      <c r="F412" s="84">
        <f>Baseline!B$33 * (C412 * Baseline!B$68*Baseline!B$59/Baseline!B$75 + Baseline!B$46 * Baseline!B$54*Baseline!B$69/Baseline!B$76 + Baseline!B$47 * Baseline!B$55*Baseline!B$57/Baseline!B$77 + Baseline!B$56*Baseline!B$58/Baseline!B$78)</f>
        <v>0.000000239353878</v>
      </c>
      <c r="G412" s="85">
        <f>Baseline!B$33 * (C412 * Baseline!B$68*Baseline!B$60/Baseline!B$75 + Baseline!B$46 * Baseline!B$54*Baseline!B$61/Baseline!B$76 + Baseline!B$47 * Baseline!B$55*Baseline!B$70/Baseline!B$77 + Baseline!B$56*Baseline!B$62/Baseline!B$78)</f>
        <v>0.0000002011315716</v>
      </c>
      <c r="H412" s="84">
        <f>Baseline!B$33 * (C412 * Baseline!B$68*Baseline!B$63/Baseline!B$75 + Baseline!B$46 * Baseline!B$54*Baseline!B$64/Baseline!B$76 + Baseline!B$47 * Baseline!B$55*Baseline!B$65/Baseline!B$77 + Baseline!B$56*Baseline!B$71/Baseline!B$78)</f>
        <v>0.000000003760253527</v>
      </c>
      <c r="I412" s="84">
        <f>Baseline!B$33 * (C412 * Baseline!B$59*Baseline!B$68/Baseline!B$75 + Baseline!B$46 * Baseline!B$69*Baseline!B$54/Baseline!B$76 + Baseline!B$47 * Baseline!B$57*Baseline!B$55/Baseline!B$77 + Baseline!B$58*Baseline!B$56/Baseline!B$78)</f>
        <v>0.000000239353878</v>
      </c>
      <c r="J412" s="85">
        <f>Baseline!B$33 * (C412 * Baseline!B$59*Baseline!B$59/Baseline!B$75 + Baseline!B$46 * Baseline!B$69*Baseline!B$69/Baseline!B$76 + Baseline!B$47 * Baseline!B$57*Baseline!B$57/Baseline!B$77 + Baseline!B$58*Baseline!B$58/Baseline!B$78)</f>
        <v>0.00000211657448</v>
      </c>
      <c r="K412" s="84">
        <f>Baseline!B$33 * (C412 * Baseline!B$59*Baseline!B$60/Baseline!B$75 + Baseline!B$46 * Baseline!B$69*Baseline!B$61/Baseline!B$76 + Baseline!B$47 * Baseline!B$57*Baseline!B$70/Baseline!B$77 + Baseline!B$58*Baseline!B$62/Baseline!B$78)</f>
        <v>0.00000001648990314</v>
      </c>
      <c r="L412" s="85">
        <f>Baseline!B$33 * (C412 * Baseline!B$59*Baseline!B$63/Baseline!B$75 + Baseline!B$46 * Baseline!B$69*Baseline!B$64/Baseline!B$76 + Baseline!B$47 * Baseline!B$57*Baseline!B$65/Baseline!B$77 + Baseline!B$58*Baseline!B$71/Baseline!B$78)</f>
        <v>0.00000001707280209</v>
      </c>
      <c r="M412" s="84">
        <f>Baseline!B$33 * (C412 * Baseline!B$60*Baseline!B$68/Baseline!B$75 + Baseline!B$46 * Baseline!B$61*Baseline!B$54/Baseline!B$76 + Baseline!B$47 * Baseline!B$70*Baseline!B$55/Baseline!B$77 + Baseline!B$62*Baseline!B$56/Baseline!B$78)</f>
        <v>0.0000002011315716</v>
      </c>
      <c r="N412" s="85">
        <f>Baseline!B$33 * (C412 * Baseline!B$60*Baseline!B$59/Baseline!B$75 + Baseline!B$46 * Baseline!B$61*Baseline!B$69/Baseline!B$76 + Baseline!B$47 * Baseline!B$70*Baseline!B$57/Baseline!B$77 + Baseline!B$62*Baseline!B$58/Baseline!B$78)</f>
        <v>0.00000001648990314</v>
      </c>
      <c r="O412" s="85">
        <f>Baseline!B$33 * (C412 * Baseline!B$60*Baseline!B$60/Baseline!B$75 + Baseline!B$46 * Baseline!B$61*Baseline!B$61/Baseline!B$76 + Baseline!B$47 * Baseline!B$70*Baseline!B$70/Baseline!B$77 + Baseline!B$62*Baseline!B$62/Baseline!B$78)</f>
        <v>0.000001589267814</v>
      </c>
      <c r="P412" s="84">
        <f>Baseline!B$33 * (C412 * Baseline!B$60*Baseline!B$63/Baseline!B$75 + Baseline!B$46 * Baseline!B$61*Baseline!B$64/Baseline!B$76 + Baseline!B$47 * Baseline!B$70*Baseline!B$65/Baseline!B$77 + Baseline!B$62*Baseline!B$71/Baseline!B$78)</f>
        <v>0.000000001956420917</v>
      </c>
      <c r="Q412" s="84">
        <f>Baseline!B$33 * (C412 * Baseline!B$63*Baseline!B$68/Baseline!B$75 + Baseline!B$46 * Baseline!B$64*Baseline!B$54/Baseline!B$76 + Baseline!B$47 * Baseline!B$65*Baseline!B$55/Baseline!B$77 + Baseline!B$71*Baseline!B$56/Baseline!B$78)</f>
        <v>0.000000003760253527</v>
      </c>
      <c r="R412" s="84">
        <f>Baseline!B$33 * (C412 * Baseline!B$63*Baseline!B$59/Baseline!B$75 + Baseline!B$46 * Baseline!B$64*Baseline!B$69/Baseline!B$76 + Baseline!B$47 * Baseline!B$65*Baseline!B$57/Baseline!B$77 + Baseline!B$71*Baseline!B$58/Baseline!B$78)</f>
        <v>0.00000001707280209</v>
      </c>
      <c r="S412" s="84">
        <f>Baseline!B$33 * (C412 * Baseline!B$63*Baseline!B$60/Baseline!B$75 + Baseline!B$46 * Baseline!B$64*Baseline!B$61/Baseline!B$76 + Baseline!B$47 * Baseline!B$65*Baseline!B$70/Baseline!B$77 + Baseline!B$71*Baseline!B$62/Baseline!B$78)</f>
        <v>0.000000001956420917</v>
      </c>
      <c r="T412" s="84">
        <f>Baseline!B$33 * (C412 * Baseline!B$63*Baseline!B$63/Baseline!B$75 + Baseline!B$46 * Baseline!B$64*Baseline!B$64/Baseline!B$76 + Baseline!B$47 * Baseline!B$65*Baseline!B$65/Baseline!B$77 + Baseline!B$71*Baseline!B$71/Baseline!B$78)</f>
        <v>0.00000009856722013</v>
      </c>
      <c r="U412" s="83"/>
      <c r="V412" s="84">
        <f>E412 * ( Baseline!B$89 * Baseline!B$7 )</f>
        <v>0.2047235295</v>
      </c>
      <c r="W412" s="84">
        <f>F412 * ( Baseline!D$89 * Baseline!B$11 )</f>
        <v>0.004415264214</v>
      </c>
      <c r="X412" s="84">
        <f>G412 * ( Baseline!F$89 * Baseline!B$16 )</f>
        <v>0.006986258864</v>
      </c>
      <c r="Y412" s="84">
        <f>H412 * ( Baseline!H$89 * Baseline!B$18 )</f>
        <v>0.001322381394</v>
      </c>
      <c r="Z412" s="86">
        <f t="shared" si="1"/>
        <v>0.217447434</v>
      </c>
      <c r="AA412" s="84">
        <f>I412 * ( Baseline!B$89 * Baseline!B$7 )</f>
        <v>0.0024842539</v>
      </c>
      <c r="AB412" s="85">
        <f>J412 * ( Baseline!D$89 * Baseline!B$11 )</f>
        <v>0.03904359367</v>
      </c>
      <c r="AC412" s="85">
        <f>K412 * ( Baseline!F$89 * Baseline!B$16 )</f>
        <v>0.0005727729915</v>
      </c>
      <c r="AD412" s="85">
        <f>L412 * ( Baseline!F$89 * Baseline!B$16 )</f>
        <v>0.0005930198524</v>
      </c>
      <c r="AE412" s="86">
        <f t="shared" si="2"/>
        <v>0.04269364042</v>
      </c>
      <c r="AF412" s="86">
        <f>M412 * ( Baseline!B$89 * Baseline!B$7 )</f>
        <v>0.002087544582</v>
      </c>
      <c r="AG412" s="86">
        <f>N412 * ( Baseline!D$89 * Baseline!B$11 )</f>
        <v>0.0003041825761</v>
      </c>
      <c r="AH412" s="86">
        <f>O412 * ( Baseline!F$89 * Baseline!B$16 )</f>
        <v>0.05520285188</v>
      </c>
      <c r="AI412" s="86">
        <f>P412 * ( Baseline!H$89 * Baseline!B$18 )</f>
        <v>0.0006880213265</v>
      </c>
      <c r="AJ412" s="86">
        <f t="shared" si="3"/>
        <v>0.05828260036</v>
      </c>
      <c r="AK412" s="86">
        <f>Q412 * ( Baseline!B$89 * Baseline!B$7 )</f>
        <v>0.00003902767135</v>
      </c>
      <c r="AL412" s="86">
        <f>R412 * ( Baseline!D$89 * Baseline!B$11 )</f>
        <v>0.0003149350774</v>
      </c>
      <c r="AM412" s="86">
        <f>S412 * ( Baseline!F$89 * Baseline!B$16 )</f>
        <v>0.00006795583041</v>
      </c>
      <c r="AN412" s="86">
        <f>T412 * ( Baseline!H$89 * Baseline!B$18 )</f>
        <v>0.03466347602</v>
      </c>
      <c r="AO412" s="86">
        <f t="shared" si="4"/>
        <v>0.0350853946</v>
      </c>
      <c r="AP412" s="62"/>
      <c r="AQ412" s="86">
        <f>V412 * ( (1-Baseline!B$90-Baseline!B$89) + (1-B412)*Baseline!B$90 )</f>
        <v>0.1493354934</v>
      </c>
      <c r="AR412" s="86">
        <f>W412 * ( (1-Baseline!B$90-Baseline!B$89) + (1-B412)*Baseline!B$90 )</f>
        <v>0.003220712643</v>
      </c>
      <c r="AS412" s="86">
        <f>X412 * ( (1-Baseline!B$90-Baseline!B$89) + (1-B412)*Baseline!B$90 )</f>
        <v>0.005096123621</v>
      </c>
      <c r="AT412" s="86">
        <f>Y412 * ( (1-Baseline!B$90-Baseline!B$89) + (1-B412)*Baseline!B$90 )</f>
        <v>0.0009646105575</v>
      </c>
      <c r="AU412" s="86">
        <f t="shared" si="5"/>
        <v>0.1586169402</v>
      </c>
      <c r="AV412" s="86">
        <f>AA412 * ( (1-Baseline!D$90-Baseline!D$89) + (1-B412)*Baseline!D$90 )</f>
        <v>0.002151322537</v>
      </c>
      <c r="AW412" s="86">
        <f>AB412 * ( (1-Baseline!D$90-Baseline!D$89) + (1-B412)*Baseline!D$90 )</f>
        <v>0.0338111024</v>
      </c>
      <c r="AX412" s="86">
        <f>AC412 * ( (1-Baseline!D$90-Baseline!D$89) + (1-B412)*Baseline!D$90 )</f>
        <v>0.0004960118792</v>
      </c>
      <c r="AY412" s="86">
        <f>AD412 * ( (1-Baseline!D$90-Baseline!D$89) + (1-B412)*Baseline!D$90 )</f>
        <v>0.0005135453238</v>
      </c>
      <c r="AZ412" s="86">
        <f t="shared" si="6"/>
        <v>0.03697198214</v>
      </c>
      <c r="BA412" s="86">
        <f>AF412 * ( (1-Baseline!F$90-Baseline!F$89) + (1-Baseline!B$36)*Baseline!F$90 )</f>
        <v>0.001502263883</v>
      </c>
      <c r="BB412" s="86">
        <f>AG412 * ( (1-Baseline!F$90-Baseline!F$89) + (1-Baseline!B$36)*Baseline!F$90 )</f>
        <v>0.0002188995156</v>
      </c>
      <c r="BC412" s="86">
        <f>AH412 * ( (1-Baseline!F$90-Baseline!F$89) + (1-Baseline!B$36)*Baseline!F$90 )</f>
        <v>0.0397257387</v>
      </c>
      <c r="BD412" s="86">
        <f>AI412 * ( (1-Baseline!F$90-Baseline!F$89) + (1-Baseline!B$36)*Baseline!F$90 )</f>
        <v>0.0004951221632</v>
      </c>
      <c r="BE412" s="86">
        <f t="shared" si="7"/>
        <v>0.04194202426</v>
      </c>
      <c r="BF412" s="86">
        <f>AK412 * ( (1-Baseline!H$90-Baseline!H$89) + (1-Baseline!B$36)*Baseline!H$90 )</f>
        <v>0.00003092240457</v>
      </c>
      <c r="BG412" s="86">
        <f>AL412 * ( (1-Baseline!H$90-Baseline!H$89) + (1-Baseline!B$36)*Baseline!H$90 )</f>
        <v>0.0002495293605</v>
      </c>
      <c r="BH412" s="86">
        <f>AM412 * ( (1-Baseline!H$90-Baseline!H$89) + (1-Baseline!B$36)*Baseline!H$90 )</f>
        <v>0.00005384276355</v>
      </c>
      <c r="BI412" s="86">
        <f>AN412 * ( (1-Baseline!H$90-Baseline!H$89) + (1-Baseline!B$36)*Baseline!H$90 )</f>
        <v>0.02746456532</v>
      </c>
      <c r="BJ412" s="86">
        <f t="shared" si="8"/>
        <v>0.02779885985</v>
      </c>
      <c r="BK412" s="62"/>
      <c r="BL412" s="86">
        <f t="shared" si="19"/>
        <v>0.9414851477</v>
      </c>
      <c r="BM412" s="86">
        <f t="shared" si="20"/>
        <v>0.02030497272</v>
      </c>
      <c r="BN412" s="86">
        <f t="shared" si="21"/>
        <v>0.03212849532</v>
      </c>
      <c r="BO412" s="86">
        <f t="shared" si="22"/>
        <v>0.006081384223</v>
      </c>
      <c r="BP412" s="86">
        <f t="shared" si="9"/>
        <v>1</v>
      </c>
      <c r="BQ412" s="86">
        <f t="shared" si="23"/>
        <v>0.05818791454</v>
      </c>
      <c r="BR412" s="86">
        <f t="shared" si="24"/>
        <v>0.9145060785</v>
      </c>
      <c r="BS412" s="86">
        <f t="shared" si="25"/>
        <v>0.0134158855</v>
      </c>
      <c r="BT412" s="86">
        <f t="shared" si="26"/>
        <v>0.01389012149</v>
      </c>
      <c r="BU412" s="86">
        <f t="shared" si="10"/>
        <v>1</v>
      </c>
      <c r="BV412" s="86">
        <f t="shared" si="27"/>
        <v>0.03581762943</v>
      </c>
      <c r="BW412" s="86">
        <f t="shared" si="28"/>
        <v>0.005219097539</v>
      </c>
      <c r="BX412" s="86">
        <f t="shared" si="29"/>
        <v>0.9471583549</v>
      </c>
      <c r="BY412" s="86">
        <f t="shared" si="30"/>
        <v>0.01180491814</v>
      </c>
      <c r="BZ412" s="86">
        <f t="shared" si="11"/>
        <v>1</v>
      </c>
      <c r="CA412" s="86">
        <f t="shared" si="31"/>
        <v>0.001112362332</v>
      </c>
      <c r="CB412" s="86">
        <f t="shared" si="32"/>
        <v>0.008976244415</v>
      </c>
      <c r="CC412" s="86">
        <f t="shared" si="33"/>
        <v>0.001936869492</v>
      </c>
      <c r="CD412" s="86">
        <f t="shared" si="34"/>
        <v>0.9879745238</v>
      </c>
      <c r="CE412" s="86">
        <f t="shared" si="12"/>
        <v>1</v>
      </c>
      <c r="CF412" s="62"/>
      <c r="CG412" s="86">
        <f t="shared" si="35"/>
        <v>0.9414851477</v>
      </c>
      <c r="CH412" s="86">
        <f t="shared" si="36"/>
        <v>0.02030497272</v>
      </c>
      <c r="CI412" s="86">
        <f t="shared" si="37"/>
        <v>0.03212849532</v>
      </c>
      <c r="CJ412" s="86">
        <f t="shared" si="38"/>
        <v>0.006081384223</v>
      </c>
      <c r="CK412" s="86">
        <f t="shared" si="13"/>
        <v>1</v>
      </c>
      <c r="CL412" s="86">
        <f t="shared" si="39"/>
        <v>0.05818791454</v>
      </c>
      <c r="CM412" s="86">
        <f t="shared" si="40"/>
        <v>0.9145060785</v>
      </c>
      <c r="CN412" s="86">
        <f t="shared" si="41"/>
        <v>0.0134158855</v>
      </c>
      <c r="CO412" s="86">
        <f t="shared" si="42"/>
        <v>0.01389012149</v>
      </c>
      <c r="CP412" s="86">
        <f t="shared" si="14"/>
        <v>1</v>
      </c>
      <c r="CQ412" s="86">
        <f t="shared" si="43"/>
        <v>0.03581762943</v>
      </c>
      <c r="CR412" s="86">
        <f t="shared" si="44"/>
        <v>0.005219097539</v>
      </c>
      <c r="CS412" s="86">
        <f t="shared" si="45"/>
        <v>0.9471583549</v>
      </c>
      <c r="CT412" s="86">
        <f t="shared" si="46"/>
        <v>0.01180491814</v>
      </c>
      <c r="CU412" s="86">
        <f t="shared" si="15"/>
        <v>1</v>
      </c>
      <c r="CV412" s="86">
        <f t="shared" si="47"/>
        <v>0.001112362332</v>
      </c>
      <c r="CW412" s="86">
        <f t="shared" si="48"/>
        <v>0.008976244415</v>
      </c>
      <c r="CX412" s="86">
        <f t="shared" si="49"/>
        <v>0.001936869492</v>
      </c>
      <c r="CY412" s="86">
        <f t="shared" si="50"/>
        <v>0.9879745238</v>
      </c>
      <c r="CZ412" s="86">
        <f t="shared" si="16"/>
        <v>1</v>
      </c>
      <c r="DA412" s="62"/>
      <c r="DB412" s="86">
        <f>(AQ412*Baseline!B$7 + AV412*Baseline!B$11 + BA412*Baseline!B$16 + BF412*Baseline!B$18)</f>
        <v>83490.17321</v>
      </c>
      <c r="DC412" s="86">
        <f>(AR412*Baseline!B$7 + AW412*Baseline!B$11 + BB412*Baseline!B$16 + BG412*Baseline!B$18)</f>
        <v>86231.28852</v>
      </c>
      <c r="DD412" s="86">
        <f>(AS412*Baseline!B$7 + AX412*Baseline!B$11 + BC412*Baseline!B$16 + BH412*Baseline!B$18)</f>
        <v>139089.6208</v>
      </c>
      <c r="DE412" s="86">
        <f>(AT412*Baseline!B$7 + AY412*Baseline!B$11 + BD412*Baseline!B$16 + BI412*Baseline!B$18)</f>
        <v>1260852.772</v>
      </c>
      <c r="DF412" s="86">
        <f t="shared" si="17"/>
        <v>1569663.855</v>
      </c>
      <c r="DG412" s="62"/>
      <c r="DH412" s="86">
        <f t="shared" si="51"/>
        <v>0.05318984249</v>
      </c>
      <c r="DI412" s="86">
        <f t="shared" si="52"/>
        <v>0.05493614971</v>
      </c>
      <c r="DJ412" s="86">
        <f t="shared" si="53"/>
        <v>0.08861108727</v>
      </c>
      <c r="DK412" s="86">
        <f t="shared" si="54"/>
        <v>0.8032629205</v>
      </c>
      <c r="DL412" s="86">
        <f t="shared" si="18"/>
        <v>1</v>
      </c>
      <c r="DM412" s="62"/>
      <c r="DN412" s="86">
        <f>DH412 / (Baseline!B$7/Baseline!B$17)</f>
        <v>5.67766584</v>
      </c>
      <c r="DO412" s="86">
        <f>DI412 / (Baseline!B$11/Baseline!B$17)</f>
        <v>1.326184948</v>
      </c>
      <c r="DP412" s="86">
        <f>DJ412 / (Baseline!B$16/Baseline!B$17)</f>
        <v>1.369309087</v>
      </c>
      <c r="DQ412" s="86">
        <f>DK412 / (Baseline!B$18/Baseline!B$17)</f>
        <v>0.9081596454</v>
      </c>
      <c r="DR412" s="62"/>
      <c r="DS412" s="86">
        <f>DH412 / Baseline!H$117</f>
        <v>2.127972073</v>
      </c>
      <c r="DT412" s="86">
        <f>DI412 / Baseline!H$118</f>
        <v>1.2366156</v>
      </c>
      <c r="DU412" s="86">
        <f>DJ412 / Baseline!H$119</f>
        <v>1.059293655</v>
      </c>
      <c r="DV412" s="86">
        <f>DK412 / Baseline!H$120</f>
        <v>0.9484421556</v>
      </c>
      <c r="DW412" s="87"/>
      <c r="DX412" s="86">
        <f>(AU412*Baseline!B$34)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0.03632207228</v>
      </c>
      <c r="DY412" s="86">
        <f>(AZ412*Baseline!B$34) + (Baseline!D$90*(1-Baseline!D$91)*Baseline!B$35) + (Baseline!D$90*Baseline!D$91*((1-Baseline!D$92)*Baseline!B$40 + Baseline!D$92*Baseline!B$41))</f>
        <v>0.01195936532</v>
      </c>
      <c r="DZ412" s="86">
        <f>(BE412*Baseline!B$34) + (Baseline!F$90*(1-Baseline!F$91)*Baseline!B$35) + (Baseline!F$90*Baseline!F$91*((1-Baseline!F$92)*Baseline!B$40 + Baseline!F$92*Baseline!B$41))</f>
        <v>0.01402194364</v>
      </c>
      <c r="EA412" s="86">
        <f>(BJ412*Baseline!B$34) + (Baseline!H$90*(1-Baseline!H$91)*Baseline!B$35) + (Baseline!H$90*Baseline!H$91*((1-Baseline!H$92)*Baseline!B$40 + Baseline!H$92*Baseline!B$41))</f>
        <v>0.009314828978</v>
      </c>
      <c r="EB412" s="86">
        <f>( DX412*Baseline!B$7 + DY412*Baseline!B$11 + DZ412*Baseline!B$16 + EA412*Baseline!B$18 ) / Baseline!B$17</f>
        <v>0.009981995654</v>
      </c>
    </row>
    <row r="413">
      <c r="A413" s="73" t="s">
        <v>589</v>
      </c>
      <c r="B413" s="85">
        <f>MIN( MAX( NORMINV( MCrands!B413, (B$5+B$4)/2, (B$5-B$4)/3.29 ), 0 ), 1 )</f>
        <v>0.5461062673</v>
      </c>
      <c r="C413" s="85">
        <f>MAX( NORMINV( MCrands!C413, (C$5+C$4)/2, (C$5-C$4)/3.29 ), 0 )</f>
        <v>2.810524338</v>
      </c>
      <c r="D413" s="83"/>
      <c r="E413" s="84">
        <f>Baseline!B$33 * (C413 * Baseline!B$68*Baseline!B$68/Baseline!B$75 + Baseline!B$46 * Baseline!B$54*Baseline!B$54/Baseline!B$76 + Baseline!B$47 * Baseline!B$55*Baseline!B$55/Baseline!B$77 + Baseline!B$56*Baseline!B$56/Baseline!B$78)</f>
        <v>0.00001994807085</v>
      </c>
      <c r="F413" s="84">
        <f>Baseline!B$33 * (C413 * Baseline!B$68*Baseline!B$59/Baseline!B$75 + Baseline!B$46 * Baseline!B$54*Baseline!B$69/Baseline!B$76 + Baseline!B$47 * Baseline!B$55*Baseline!B$57/Baseline!B$77 + Baseline!B$56*Baseline!B$58/Baseline!B$78)</f>
        <v>0.0000002393891339</v>
      </c>
      <c r="G413" s="85">
        <f>Baseline!B$33 * (C413 * Baseline!B$68*Baseline!B$60/Baseline!B$75 + Baseline!B$46 * Baseline!B$54*Baseline!B$61/Baseline!B$76 + Baseline!B$47 * Baseline!B$55*Baseline!B$70/Baseline!B$77 + Baseline!B$56*Baseline!B$62/Baseline!B$78)</f>
        <v>0.0000002012182423</v>
      </c>
      <c r="H413" s="84">
        <f>Baseline!B$33 * (C413 * Baseline!B$68*Baseline!B$63/Baseline!B$75 + Baseline!B$46 * Baseline!B$54*Baseline!B$64/Baseline!B$76 + Baseline!B$47 * Baseline!B$55*Baseline!B$65/Baseline!B$77 + Baseline!B$56*Baseline!B$71/Baseline!B$78)</f>
        <v>0.000000003768920596</v>
      </c>
      <c r="I413" s="84">
        <f>Baseline!B$33 * (C413 * Baseline!B$59*Baseline!B$68/Baseline!B$75 + Baseline!B$46 * Baseline!B$69*Baseline!B$54/Baseline!B$76 + Baseline!B$47 * Baseline!B$57*Baseline!B$55/Baseline!B$77 + Baseline!B$58*Baseline!B$56/Baseline!B$78)</f>
        <v>0.0000002393891339</v>
      </c>
      <c r="J413" s="85">
        <f>Baseline!B$33 * (C413 * Baseline!B$59*Baseline!B$59/Baseline!B$75 + Baseline!B$46 * Baseline!B$69*Baseline!B$69/Baseline!B$76 + Baseline!B$47 * Baseline!B$57*Baseline!B$57/Baseline!B$77 + Baseline!B$58*Baseline!B$58/Baseline!B$78)</f>
        <v>0.000002116574486</v>
      </c>
      <c r="K413" s="84">
        <f>Baseline!B$33 * (C413 * Baseline!B$59*Baseline!B$60/Baseline!B$75 + Baseline!B$46 * Baseline!B$69*Baseline!B$61/Baseline!B$76 + Baseline!B$47 * Baseline!B$57*Baseline!B$70/Baseline!B$77 + Baseline!B$58*Baseline!B$62/Baseline!B$78)</f>
        <v>0.00000001648991682</v>
      </c>
      <c r="L413" s="85">
        <f>Baseline!B$33 * (C413 * Baseline!B$59*Baseline!B$63/Baseline!B$75 + Baseline!B$46 * Baseline!B$69*Baseline!B$64/Baseline!B$76 + Baseline!B$47 * Baseline!B$57*Baseline!B$65/Baseline!B$77 + Baseline!B$58*Baseline!B$71/Baseline!B$78)</f>
        <v>0.00000001707280346</v>
      </c>
      <c r="M413" s="84">
        <f>Baseline!B$33 * (C413 * Baseline!B$60*Baseline!B$68/Baseline!B$75 + Baseline!B$46 * Baseline!B$61*Baseline!B$54/Baseline!B$76 + Baseline!B$47 * Baseline!B$70*Baseline!B$55/Baseline!B$77 + Baseline!B$62*Baseline!B$56/Baseline!B$78)</f>
        <v>0.0000002012182423</v>
      </c>
      <c r="N413" s="85">
        <f>Baseline!B$33 * (C413 * Baseline!B$60*Baseline!B$59/Baseline!B$75 + Baseline!B$46 * Baseline!B$61*Baseline!B$69/Baseline!B$76 + Baseline!B$47 * Baseline!B$70*Baseline!B$57/Baseline!B$77 + Baseline!B$62*Baseline!B$58/Baseline!B$78)</f>
        <v>0.00000001648991682</v>
      </c>
      <c r="O413" s="85">
        <f>Baseline!B$33 * (C413 * Baseline!B$60*Baseline!B$60/Baseline!B$75 + Baseline!B$46 * Baseline!B$61*Baseline!B$61/Baseline!B$76 + Baseline!B$47 * Baseline!B$70*Baseline!B$70/Baseline!B$77 + Baseline!B$62*Baseline!B$62/Baseline!B$78)</f>
        <v>0.000001589267848</v>
      </c>
      <c r="P413" s="84">
        <f>Baseline!B$33 * (C413 * Baseline!B$60*Baseline!B$63/Baseline!B$75 + Baseline!B$46 * Baseline!B$61*Baseline!B$64/Baseline!B$76 + Baseline!B$47 * Baseline!B$70*Baseline!B$65/Baseline!B$77 + Baseline!B$62*Baseline!B$71/Baseline!B$78)</f>
        <v>0.000000001956424281</v>
      </c>
      <c r="Q413" s="84">
        <f>Baseline!B$33 * (C413 * Baseline!B$63*Baseline!B$68/Baseline!B$75 + Baseline!B$46 * Baseline!B$64*Baseline!B$54/Baseline!B$76 + Baseline!B$47 * Baseline!B$65*Baseline!B$55/Baseline!B$77 + Baseline!B$71*Baseline!B$56/Baseline!B$78)</f>
        <v>0.000000003768920596</v>
      </c>
      <c r="R413" s="84">
        <f>Baseline!B$33 * (C413 * Baseline!B$63*Baseline!B$59/Baseline!B$75 + Baseline!B$46 * Baseline!B$64*Baseline!B$69/Baseline!B$76 + Baseline!B$47 * Baseline!B$65*Baseline!B$57/Baseline!B$77 + Baseline!B$71*Baseline!B$58/Baseline!B$78)</f>
        <v>0.00000001707280346</v>
      </c>
      <c r="S413" s="84">
        <f>Baseline!B$33 * (C413 * Baseline!B$63*Baseline!B$60/Baseline!B$75 + Baseline!B$46 * Baseline!B$64*Baseline!B$61/Baseline!B$76 + Baseline!B$47 * Baseline!B$65*Baseline!B$70/Baseline!B$77 + Baseline!B$71*Baseline!B$62/Baseline!B$78)</f>
        <v>0.000000001956424281</v>
      </c>
      <c r="T413" s="84">
        <f>Baseline!B$33 * (C413 * Baseline!B$63*Baseline!B$63/Baseline!B$75 + Baseline!B$46 * Baseline!B$64*Baseline!B$64/Baseline!B$76 + Baseline!B$47 * Baseline!B$65*Baseline!B$65/Baseline!B$77 + Baseline!B$71*Baseline!B$71/Baseline!B$78)</f>
        <v>0.00000009856722046</v>
      </c>
      <c r="U413" s="83"/>
      <c r="V413" s="84">
        <f>E413 * ( Baseline!B$89 * Baseline!B$7 )</f>
        <v>0.2070410274</v>
      </c>
      <c r="W413" s="84">
        <f>F413 * ( Baseline!D$89 * Baseline!B$11 )</f>
        <v>0.004415914565</v>
      </c>
      <c r="X413" s="84">
        <f>G413 * ( Baseline!F$89 * Baseline!B$16 )</f>
        <v>0.006989269351</v>
      </c>
      <c r="Y413" s="84">
        <f>H413 * ( Baseline!H$89 * Baseline!B$18 )</f>
        <v>0.001325429372</v>
      </c>
      <c r="Z413" s="86">
        <f t="shared" si="1"/>
        <v>0.2197716407</v>
      </c>
      <c r="AA413" s="84">
        <f>I413 * ( Baseline!B$89 * Baseline!B$7 )</f>
        <v>0.002484619821</v>
      </c>
      <c r="AB413" s="85">
        <f>J413 * ( Baseline!D$89 * Baseline!B$11 )</f>
        <v>0.03904359378</v>
      </c>
      <c r="AC413" s="85">
        <f>K413 * ( Baseline!F$89 * Baseline!B$16 )</f>
        <v>0.0005727734669</v>
      </c>
      <c r="AD413" s="85">
        <f>L413 * ( Baseline!F$89 * Baseline!B$16 )</f>
        <v>0.0005930198999</v>
      </c>
      <c r="AE413" s="86">
        <f t="shared" si="2"/>
        <v>0.04269400696</v>
      </c>
      <c r="AF413" s="86">
        <f>M413 * ( Baseline!B$89 * Baseline!B$7 )</f>
        <v>0.002088444137</v>
      </c>
      <c r="AG413" s="86">
        <f>N413 * ( Baseline!D$89 * Baseline!B$11 )</f>
        <v>0.0003041828286</v>
      </c>
      <c r="AH413" s="86">
        <f>O413 * ( Baseline!F$89 * Baseline!B$16 )</f>
        <v>0.05520285305</v>
      </c>
      <c r="AI413" s="86">
        <f>P413 * ( Baseline!H$89 * Baseline!B$18 )</f>
        <v>0.0006880225096</v>
      </c>
      <c r="AJ413" s="86">
        <f t="shared" si="3"/>
        <v>0.05828350252</v>
      </c>
      <c r="AK413" s="86">
        <f>Q413 * ( Baseline!B$89 * Baseline!B$7 )</f>
        <v>0.00003911762686</v>
      </c>
      <c r="AL413" s="86">
        <f>R413 * ( Baseline!D$89 * Baseline!B$11 )</f>
        <v>0.0003149351026</v>
      </c>
      <c r="AM413" s="86">
        <f>S413 * ( Baseline!F$89 * Baseline!B$16 )</f>
        <v>0.00006795594727</v>
      </c>
      <c r="AN413" s="86">
        <f>T413 * ( Baseline!H$89 * Baseline!B$18 )</f>
        <v>0.03466347614</v>
      </c>
      <c r="AO413" s="86">
        <f t="shared" si="4"/>
        <v>0.03508548482</v>
      </c>
      <c r="AP413" s="62"/>
      <c r="AQ413" s="86">
        <f>V413 * ( (1-Baseline!B$90-Baseline!B$89) + (1-B413)*Baseline!B$90 )</f>
        <v>0.1019812511</v>
      </c>
      <c r="AR413" s="86">
        <f>W413 * ( (1-Baseline!B$90-Baseline!B$89) + (1-B413)*Baseline!B$90 )</f>
        <v>0.002175126822</v>
      </c>
      <c r="AS413" s="86">
        <f>X413 * ( (1-Baseline!B$90-Baseline!B$89) + (1-B413)*Baseline!B$90 )</f>
        <v>0.003442672408</v>
      </c>
      <c r="AT413" s="86">
        <f>Y413 * ( (1-Baseline!B$90-Baseline!B$89) + (1-B413)*Baseline!B$90 )</f>
        <v>0.0006528606782</v>
      </c>
      <c r="AU413" s="86">
        <f t="shared" si="5"/>
        <v>0.108251911</v>
      </c>
      <c r="AV413" s="86">
        <f>AA413 * ( (1-Baseline!D$90-Baseline!D$89) + (1-B413)*Baseline!D$90 )</f>
        <v>0.001855371943</v>
      </c>
      <c r="AW413" s="86">
        <f>AB413 * ( (1-Baseline!D$90-Baseline!D$89) + (1-B413)*Baseline!D$90 )</f>
        <v>0.02915552224</v>
      </c>
      <c r="AX413" s="86">
        <f>AC413 * ( (1-Baseline!D$90-Baseline!D$89) + (1-B413)*Baseline!D$90 )</f>
        <v>0.000427714458</v>
      </c>
      <c r="AY413" s="86">
        <f>AD413 * ( (1-Baseline!D$90-Baseline!D$89) + (1-B413)*Baseline!D$90 )</f>
        <v>0.0004428333359</v>
      </c>
      <c r="AZ413" s="86">
        <f t="shared" si="6"/>
        <v>0.03188144197</v>
      </c>
      <c r="BA413" s="86">
        <f>AF413 * ( (1-Baseline!F$90-Baseline!F$89) + (1-Baseline!B$36)*Baseline!F$90 )</f>
        <v>0.001502911231</v>
      </c>
      <c r="BB413" s="86">
        <f>AG413 * ( (1-Baseline!F$90-Baseline!F$89) + (1-Baseline!B$36)*Baseline!F$90 )</f>
        <v>0.0002188996973</v>
      </c>
      <c r="BC413" s="86">
        <f>AH413 * ( (1-Baseline!F$90-Baseline!F$89) + (1-Baseline!B$36)*Baseline!F$90 )</f>
        <v>0.03972573954</v>
      </c>
      <c r="BD413" s="86">
        <f>AI413 * ( (1-Baseline!F$90-Baseline!F$89) + (1-Baseline!B$36)*Baseline!F$90 )</f>
        <v>0.0004951230146</v>
      </c>
      <c r="BE413" s="86">
        <f t="shared" si="7"/>
        <v>0.04194267349</v>
      </c>
      <c r="BF413" s="86">
        <f>AK413 * ( (1-Baseline!H$90-Baseline!H$89) + (1-Baseline!B$36)*Baseline!H$90 )</f>
        <v>0.00003099367812</v>
      </c>
      <c r="BG413" s="86">
        <f>AL413 * ( (1-Baseline!H$90-Baseline!H$89) + (1-Baseline!B$36)*Baseline!H$90 )</f>
        <v>0.0002495293805</v>
      </c>
      <c r="BH413" s="86">
        <f>AM413 * ( (1-Baseline!H$90-Baseline!H$89) + (1-Baseline!B$36)*Baseline!H$90 )</f>
        <v>0.00005384285614</v>
      </c>
      <c r="BI413" s="86">
        <f>AN413 * ( (1-Baseline!H$90-Baseline!H$89) + (1-Baseline!B$36)*Baseline!H$90 )</f>
        <v>0.02746456542</v>
      </c>
      <c r="BJ413" s="86">
        <f t="shared" si="8"/>
        <v>0.02779893133</v>
      </c>
      <c r="BK413" s="62"/>
      <c r="BL413" s="86">
        <f t="shared" si="19"/>
        <v>0.9420734484</v>
      </c>
      <c r="BM413" s="86">
        <f t="shared" si="20"/>
        <v>0.02009319561</v>
      </c>
      <c r="BN413" s="86">
        <f t="shared" si="21"/>
        <v>0.03180241695</v>
      </c>
      <c r="BO413" s="86">
        <f t="shared" si="22"/>
        <v>0.006030939061</v>
      </c>
      <c r="BP413" s="86">
        <f t="shared" si="9"/>
        <v>1</v>
      </c>
      <c r="BQ413" s="86">
        <f t="shared" si="23"/>
        <v>0.05819598575</v>
      </c>
      <c r="BR413" s="86">
        <f t="shared" si="24"/>
        <v>0.9144982294</v>
      </c>
      <c r="BS413" s="86">
        <f t="shared" si="25"/>
        <v>0.01341578146</v>
      </c>
      <c r="BT413" s="86">
        <f t="shared" si="26"/>
        <v>0.01389000335</v>
      </c>
      <c r="BU413" s="86">
        <f t="shared" si="10"/>
        <v>1</v>
      </c>
      <c r="BV413" s="86">
        <f t="shared" si="27"/>
        <v>0.03583250915</v>
      </c>
      <c r="BW413" s="86">
        <f t="shared" si="28"/>
        <v>0.005219021085</v>
      </c>
      <c r="BX413" s="86">
        <f t="shared" si="29"/>
        <v>0.9471437141</v>
      </c>
      <c r="BY413" s="86">
        <f t="shared" si="30"/>
        <v>0.01180475572</v>
      </c>
      <c r="BZ413" s="86">
        <f t="shared" si="11"/>
        <v>1</v>
      </c>
      <c r="CA413" s="86">
        <f t="shared" si="31"/>
        <v>0.001114923367</v>
      </c>
      <c r="CB413" s="86">
        <f t="shared" si="32"/>
        <v>0.008976222054</v>
      </c>
      <c r="CC413" s="86">
        <f t="shared" si="33"/>
        <v>0.001936867842</v>
      </c>
      <c r="CD413" s="86">
        <f t="shared" si="34"/>
        <v>0.9879719867</v>
      </c>
      <c r="CE413" s="86">
        <f t="shared" si="12"/>
        <v>1</v>
      </c>
      <c r="CF413" s="62"/>
      <c r="CG413" s="86">
        <f t="shared" si="35"/>
        <v>0.9420734484</v>
      </c>
      <c r="CH413" s="86">
        <f t="shared" si="36"/>
        <v>0.02009319561</v>
      </c>
      <c r="CI413" s="86">
        <f t="shared" si="37"/>
        <v>0.03180241695</v>
      </c>
      <c r="CJ413" s="86">
        <f t="shared" si="38"/>
        <v>0.006030939061</v>
      </c>
      <c r="CK413" s="86">
        <f t="shared" si="13"/>
        <v>1</v>
      </c>
      <c r="CL413" s="86">
        <f t="shared" si="39"/>
        <v>0.05819598575</v>
      </c>
      <c r="CM413" s="86">
        <f t="shared" si="40"/>
        <v>0.9144982294</v>
      </c>
      <c r="CN413" s="86">
        <f t="shared" si="41"/>
        <v>0.01341578146</v>
      </c>
      <c r="CO413" s="86">
        <f t="shared" si="42"/>
        <v>0.01389000335</v>
      </c>
      <c r="CP413" s="86">
        <f t="shared" si="14"/>
        <v>1</v>
      </c>
      <c r="CQ413" s="86">
        <f t="shared" si="43"/>
        <v>0.03583250915</v>
      </c>
      <c r="CR413" s="86">
        <f t="shared" si="44"/>
        <v>0.005219021085</v>
      </c>
      <c r="CS413" s="86">
        <f t="shared" si="45"/>
        <v>0.9471437141</v>
      </c>
      <c r="CT413" s="86">
        <f t="shared" si="46"/>
        <v>0.01180475572</v>
      </c>
      <c r="CU413" s="86">
        <f t="shared" si="15"/>
        <v>1</v>
      </c>
      <c r="CV413" s="86">
        <f t="shared" si="47"/>
        <v>0.001114923367</v>
      </c>
      <c r="CW413" s="86">
        <f t="shared" si="48"/>
        <v>0.008976222054</v>
      </c>
      <c r="CX413" s="86">
        <f t="shared" si="49"/>
        <v>0.001936867842</v>
      </c>
      <c r="CY413" s="86">
        <f t="shared" si="50"/>
        <v>0.9879719867</v>
      </c>
      <c r="CZ413" s="86">
        <f t="shared" si="16"/>
        <v>1</v>
      </c>
      <c r="DA413" s="62"/>
      <c r="DB413" s="86">
        <f>(AQ413*Baseline!B$7 + AV413*Baseline!B$11 + BA413*Baseline!B$16 + BF413*Baseline!B$18)</f>
        <v>59894.11607</v>
      </c>
      <c r="DC413" s="86">
        <f>(AR413*Baseline!B$7 + AW413*Baseline!B$11 + BB413*Baseline!B$16 + BG413*Baseline!B$18)</f>
        <v>75740.03787</v>
      </c>
      <c r="DD413" s="86">
        <f>(AS413*Baseline!B$7 + AX413*Baseline!B$11 + BC413*Baseline!B$16 + BH413*Baseline!B$18)</f>
        <v>138141.2365</v>
      </c>
      <c r="DE413" s="86">
        <f>(AT413*Baseline!B$7 + AY413*Baseline!B$11 + BD413*Baseline!B$16 + BI413*Baseline!B$18)</f>
        <v>1260549.935</v>
      </c>
      <c r="DF413" s="86">
        <f t="shared" si="17"/>
        <v>1534325.326</v>
      </c>
      <c r="DG413" s="62"/>
      <c r="DH413" s="86">
        <f t="shared" si="51"/>
        <v>0.03903612557</v>
      </c>
      <c r="DI413" s="86">
        <f t="shared" si="52"/>
        <v>0.04936374092</v>
      </c>
      <c r="DJ413" s="86">
        <f t="shared" si="53"/>
        <v>0.09003386325</v>
      </c>
      <c r="DK413" s="86">
        <f t="shared" si="54"/>
        <v>0.8215662703</v>
      </c>
      <c r="DL413" s="86">
        <f t="shared" si="18"/>
        <v>1</v>
      </c>
      <c r="DM413" s="62"/>
      <c r="DN413" s="86">
        <f>DH413 / (Baseline!B$7/Baseline!B$17)</f>
        <v>4.166849651</v>
      </c>
      <c r="DO413" s="86">
        <f>DI413 / (Baseline!B$11/Baseline!B$17)</f>
        <v>1.191664333</v>
      </c>
      <c r="DP413" s="86">
        <f>DJ413 / (Baseline!B$16/Baseline!B$17)</f>
        <v>1.391295276</v>
      </c>
      <c r="DQ413" s="86">
        <f>DK413 / (Baseline!B$18/Baseline!B$17)</f>
        <v>0.9288531982</v>
      </c>
      <c r="DR413" s="62"/>
      <c r="DS413" s="86">
        <f>DH413 / Baseline!H$117</f>
        <v>1.561722712</v>
      </c>
      <c r="DT413" s="86">
        <f>DI413 / Baseline!H$118</f>
        <v>1.111180387</v>
      </c>
      <c r="DU413" s="86">
        <f>DJ413 / Baseline!H$119</f>
        <v>1.076302108</v>
      </c>
      <c r="DV413" s="86">
        <f>DK413 / Baseline!H$120</f>
        <v>0.9700535956</v>
      </c>
      <c r="DW413" s="87"/>
      <c r="DX413" s="86">
        <f>(AU413*Baseline!B$34)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0.02876731789</v>
      </c>
      <c r="DY413" s="86">
        <f>(AZ413*Baseline!B$34) + (Baseline!D$90*(1-Baseline!D$91)*Baseline!B$35) + (Baseline!D$90*Baseline!D$91*((1-Baseline!D$92)*Baseline!B$40 + Baseline!D$92*Baseline!B$41))</f>
        <v>0.0111957843</v>
      </c>
      <c r="DZ413" s="86">
        <f>(BE413*Baseline!B$34) + (Baseline!F$90*(1-Baseline!F$91)*Baseline!B$35) + (Baseline!F$90*Baseline!F$91*((1-Baseline!F$92)*Baseline!B$40 + Baseline!F$92*Baseline!B$41))</f>
        <v>0.01402204102</v>
      </c>
      <c r="EA413" s="86">
        <f>(BJ413*Baseline!B$34) + (Baseline!H$90*(1-Baseline!H$91)*Baseline!B$35) + (Baseline!H$90*Baseline!H$91*((1-Baseline!H$92)*Baseline!B$40 + Baseline!H$92*Baseline!B$41))</f>
        <v>0.0093148397</v>
      </c>
      <c r="EB413" s="86">
        <f>( DX413*Baseline!B$7 + DY413*Baseline!B$11 + DZ413*Baseline!B$16 + EA413*Baseline!B$18 ) / Baseline!B$17</f>
        <v>0.009879605814</v>
      </c>
    </row>
    <row r="414">
      <c r="A414" s="73" t="s">
        <v>590</v>
      </c>
      <c r="B414" s="85">
        <f>MIN( MAX( NORMINV( MCrands!B414, (B$5+B$4)/2, (B$5-B$4)/3.29 ), 0 ), 1 )</f>
        <v>0.5358298621</v>
      </c>
      <c r="C414" s="85">
        <f>MAX( NORMINV( MCrands!C414, (C$5+C$4)/2, (C$5-C$4)/3.29 ), 0 )</f>
        <v>2.795216915</v>
      </c>
      <c r="D414" s="83"/>
      <c r="E414" s="84">
        <f>Baseline!B$33 * (C414 * Baseline!B$68*Baseline!B$68/Baseline!B$75 + Baseline!B$46 * Baseline!B$54*Baseline!B$54/Baseline!B$76 + Baseline!B$47 * Baseline!B$55*Baseline!B$55/Baseline!B$77 + Baseline!B$56*Baseline!B$56/Baseline!B$78)</f>
        <v>0.00001983969393</v>
      </c>
      <c r="F414" s="84">
        <f>Baseline!B$33 * (C414 * Baseline!B$68*Baseline!B$59/Baseline!B$75 + Baseline!B$46 * Baseline!B$54*Baseline!B$69/Baseline!B$76 + Baseline!B$47 * Baseline!B$55*Baseline!B$57/Baseline!B$77 + Baseline!B$56*Baseline!B$58/Baseline!B$78)</f>
        <v>0.0000002393720218</v>
      </c>
      <c r="G414" s="85">
        <f>Baseline!B$33 * (C414 * Baseline!B$68*Baseline!B$60/Baseline!B$75 + Baseline!B$46 * Baseline!B$54*Baseline!B$61/Baseline!B$76 + Baseline!B$47 * Baseline!B$55*Baseline!B$70/Baseline!B$77 + Baseline!B$56*Baseline!B$62/Baseline!B$78)</f>
        <v>0.000000201176175</v>
      </c>
      <c r="H414" s="84">
        <f>Baseline!B$33 * (C414 * Baseline!B$68*Baseline!B$63/Baseline!B$75 + Baseline!B$46 * Baseline!B$54*Baseline!B$64/Baseline!B$76 + Baseline!B$47 * Baseline!B$55*Baseline!B$65/Baseline!B$77 + Baseline!B$56*Baseline!B$71/Baseline!B$78)</f>
        <v>0.00000000376471386</v>
      </c>
      <c r="I414" s="84">
        <f>Baseline!B$33 * (C414 * Baseline!B$59*Baseline!B$68/Baseline!B$75 + Baseline!B$46 * Baseline!B$69*Baseline!B$54/Baseline!B$76 + Baseline!B$47 * Baseline!B$57*Baseline!B$55/Baseline!B$77 + Baseline!B$58*Baseline!B$56/Baseline!B$78)</f>
        <v>0.0000002393720218</v>
      </c>
      <c r="J414" s="85">
        <f>Baseline!B$33 * (C414 * Baseline!B$59*Baseline!B$59/Baseline!B$75 + Baseline!B$46 * Baseline!B$69*Baseline!B$69/Baseline!B$76 + Baseline!B$47 * Baseline!B$57*Baseline!B$57/Baseline!B$77 + Baseline!B$58*Baseline!B$58/Baseline!B$78)</f>
        <v>0.000002116574483</v>
      </c>
      <c r="K414" s="84">
        <f>Baseline!B$33 * (C414 * Baseline!B$59*Baseline!B$60/Baseline!B$75 + Baseline!B$46 * Baseline!B$69*Baseline!B$61/Baseline!B$76 + Baseline!B$47 * Baseline!B$57*Baseline!B$70/Baseline!B$77 + Baseline!B$58*Baseline!B$62/Baseline!B$78)</f>
        <v>0.00000001648991018</v>
      </c>
      <c r="L414" s="85">
        <f>Baseline!B$33 * (C414 * Baseline!B$59*Baseline!B$63/Baseline!B$75 + Baseline!B$46 * Baseline!B$69*Baseline!B$64/Baseline!B$76 + Baseline!B$47 * Baseline!B$57*Baseline!B$65/Baseline!B$77 + Baseline!B$58*Baseline!B$71/Baseline!B$78)</f>
        <v>0.00000001707280279</v>
      </c>
      <c r="M414" s="84">
        <f>Baseline!B$33 * (C414 * Baseline!B$60*Baseline!B$68/Baseline!B$75 + Baseline!B$46 * Baseline!B$61*Baseline!B$54/Baseline!B$76 + Baseline!B$47 * Baseline!B$70*Baseline!B$55/Baseline!B$77 + Baseline!B$62*Baseline!B$56/Baseline!B$78)</f>
        <v>0.000000201176175</v>
      </c>
      <c r="N414" s="85">
        <f>Baseline!B$33 * (C414 * Baseline!B$60*Baseline!B$59/Baseline!B$75 + Baseline!B$46 * Baseline!B$61*Baseline!B$69/Baseline!B$76 + Baseline!B$47 * Baseline!B$70*Baseline!B$57/Baseline!B$77 + Baseline!B$62*Baseline!B$58/Baseline!B$78)</f>
        <v>0.00000001648991018</v>
      </c>
      <c r="O414" s="85">
        <f>Baseline!B$33 * (C414 * Baseline!B$60*Baseline!B$60/Baseline!B$75 + Baseline!B$46 * Baseline!B$61*Baseline!B$61/Baseline!B$76 + Baseline!B$47 * Baseline!B$70*Baseline!B$70/Baseline!B$77 + Baseline!B$62*Baseline!B$62/Baseline!B$78)</f>
        <v>0.000001589267832</v>
      </c>
      <c r="P414" s="84">
        <f>Baseline!B$33 * (C414 * Baseline!B$60*Baseline!B$63/Baseline!B$75 + Baseline!B$46 * Baseline!B$61*Baseline!B$64/Baseline!B$76 + Baseline!B$47 * Baseline!B$70*Baseline!B$65/Baseline!B$77 + Baseline!B$62*Baseline!B$71/Baseline!B$78)</f>
        <v>0.000000001956422648</v>
      </c>
      <c r="Q414" s="84">
        <f>Baseline!B$33 * (C414 * Baseline!B$63*Baseline!B$68/Baseline!B$75 + Baseline!B$46 * Baseline!B$64*Baseline!B$54/Baseline!B$76 + Baseline!B$47 * Baseline!B$65*Baseline!B$55/Baseline!B$77 + Baseline!B$71*Baseline!B$56/Baseline!B$78)</f>
        <v>0.00000000376471386</v>
      </c>
      <c r="R414" s="84">
        <f>Baseline!B$33 * (C414 * Baseline!B$63*Baseline!B$59/Baseline!B$75 + Baseline!B$46 * Baseline!B$64*Baseline!B$69/Baseline!B$76 + Baseline!B$47 * Baseline!B$65*Baseline!B$57/Baseline!B$77 + Baseline!B$71*Baseline!B$58/Baseline!B$78)</f>
        <v>0.00000001707280279</v>
      </c>
      <c r="S414" s="84">
        <f>Baseline!B$33 * (C414 * Baseline!B$63*Baseline!B$60/Baseline!B$75 + Baseline!B$46 * Baseline!B$64*Baseline!B$61/Baseline!B$76 + Baseline!B$47 * Baseline!B$65*Baseline!B$70/Baseline!B$77 + Baseline!B$71*Baseline!B$62/Baseline!B$78)</f>
        <v>0.000000001956422648</v>
      </c>
      <c r="T414" s="84">
        <f>Baseline!B$33 * (C414 * Baseline!B$63*Baseline!B$63/Baseline!B$75 + Baseline!B$46 * Baseline!B$64*Baseline!B$64/Baseline!B$76 + Baseline!B$47 * Baseline!B$65*Baseline!B$65/Baseline!B$77 + Baseline!B$71*Baseline!B$71/Baseline!B$78)</f>
        <v>0.0000000985672203</v>
      </c>
      <c r="U414" s="83"/>
      <c r="V414" s="84">
        <f>E414 * ( Baseline!B$89 * Baseline!B$7 )</f>
        <v>0.2059161833</v>
      </c>
      <c r="W414" s="84">
        <f>F414 * ( Baseline!D$89 * Baseline!B$11 )</f>
        <v>0.004415598904</v>
      </c>
      <c r="X414" s="84">
        <f>G414 * ( Baseline!F$89 * Baseline!B$16 )</f>
        <v>0.006987808151</v>
      </c>
      <c r="Y414" s="84">
        <f>H414 * ( Baseline!H$89 * Baseline!B$18 )</f>
        <v>0.001323949975</v>
      </c>
      <c r="Z414" s="86">
        <f t="shared" si="1"/>
        <v>0.2186435403</v>
      </c>
      <c r="AA414" s="84">
        <f>I414 * ( Baseline!B$89 * Baseline!B$7 )</f>
        <v>0.002484442214</v>
      </c>
      <c r="AB414" s="85">
        <f>J414 * ( Baseline!D$89 * Baseline!B$11 )</f>
        <v>0.03904359373</v>
      </c>
      <c r="AC414" s="85">
        <f>K414 * ( Baseline!F$89 * Baseline!B$16 )</f>
        <v>0.0005727732362</v>
      </c>
      <c r="AD414" s="85">
        <f>L414 * ( Baseline!F$89 * Baseline!B$16 )</f>
        <v>0.0005930198769</v>
      </c>
      <c r="AE414" s="86">
        <f t="shared" si="2"/>
        <v>0.04269382905</v>
      </c>
      <c r="AF414" s="86">
        <f>M414 * ( Baseline!B$89 * Baseline!B$7 )</f>
        <v>0.00208800752</v>
      </c>
      <c r="AG414" s="86">
        <f>N414 * ( Baseline!D$89 * Baseline!B$11 )</f>
        <v>0.000304182706</v>
      </c>
      <c r="AH414" s="86">
        <f>O414 * ( Baseline!F$89 * Baseline!B$16 )</f>
        <v>0.05520285248</v>
      </c>
      <c r="AI414" s="86">
        <f>P414 * ( Baseline!H$89 * Baseline!B$18 )</f>
        <v>0.0006880219354</v>
      </c>
      <c r="AJ414" s="86">
        <f t="shared" si="3"/>
        <v>0.05828306464</v>
      </c>
      <c r="AK414" s="86">
        <f>Q414 * ( Baseline!B$89 * Baseline!B$7 )</f>
        <v>0.00003907396515</v>
      </c>
      <c r="AL414" s="86">
        <f>R414 * ( Baseline!D$89 * Baseline!B$11 )</f>
        <v>0.0003149350903</v>
      </c>
      <c r="AM414" s="86">
        <f>S414 * ( Baseline!F$89 * Baseline!B$16 )</f>
        <v>0.00006795589055</v>
      </c>
      <c r="AN414" s="86">
        <f>T414 * ( Baseline!H$89 * Baseline!B$18 )</f>
        <v>0.03466347608</v>
      </c>
      <c r="AO414" s="86">
        <f t="shared" si="4"/>
        <v>0.03508544103</v>
      </c>
      <c r="AP414" s="62"/>
      <c r="AQ414" s="86">
        <f>V414 * ( (1-Baseline!B$90-Baseline!B$89) + (1-B414)*Baseline!B$90 )</f>
        <v>0.1033105013</v>
      </c>
      <c r="AR414" s="86">
        <f>W414 * ( (1-Baseline!B$90-Baseline!B$89) + (1-B414)*Baseline!B$90 )</f>
        <v>0.002215356409</v>
      </c>
      <c r="AS414" s="86">
        <f>X414 * ( (1-Baseline!B$90-Baseline!B$89) + (1-B414)*Baseline!B$90 )</f>
        <v>0.003505863169</v>
      </c>
      <c r="AT414" s="86">
        <f>Y414 * ( (1-Baseline!B$90-Baseline!B$89) + (1-B414)*Baseline!B$90 )</f>
        <v>0.0006642408256</v>
      </c>
      <c r="AU414" s="86">
        <f t="shared" si="5"/>
        <v>0.1096959617</v>
      </c>
      <c r="AV414" s="86">
        <f>AA414 * ( (1-Baseline!D$90-Baseline!D$89) + (1-B414)*Baseline!D$90 )</f>
        <v>0.001866677264</v>
      </c>
      <c r="AW414" s="86">
        <f>AB414 * ( (1-Baseline!D$90-Baseline!D$89) + (1-B414)*Baseline!D$90 )</f>
        <v>0.02933527225</v>
      </c>
      <c r="AX414" s="86">
        <f>AC414 * ( (1-Baseline!D$90-Baseline!D$89) + (1-B414)*Baseline!D$90 )</f>
        <v>0.000430351236</v>
      </c>
      <c r="AY414" s="86">
        <f>AD414 * ( (1-Baseline!D$90-Baseline!D$89) + (1-B414)*Baseline!D$90 )</f>
        <v>0.0004455634811</v>
      </c>
      <c r="AZ414" s="86">
        <f t="shared" si="6"/>
        <v>0.03207786423</v>
      </c>
      <c r="BA414" s="86">
        <f>AF414 * ( (1-Baseline!F$90-Baseline!F$89) + (1-Baseline!B$36)*Baseline!F$90 )</f>
        <v>0.001502597028</v>
      </c>
      <c r="BB414" s="86">
        <f>AG414 * ( (1-Baseline!F$90-Baseline!F$89) + (1-Baseline!B$36)*Baseline!F$90 )</f>
        <v>0.0002188996091</v>
      </c>
      <c r="BC414" s="86">
        <f>AH414 * ( (1-Baseline!F$90-Baseline!F$89) + (1-Baseline!B$36)*Baseline!F$90 )</f>
        <v>0.03972573914</v>
      </c>
      <c r="BD414" s="86">
        <f>AI414 * ( (1-Baseline!F$90-Baseline!F$89) + (1-Baseline!B$36)*Baseline!F$90 )</f>
        <v>0.0004951226014</v>
      </c>
      <c r="BE414" s="86">
        <f t="shared" si="7"/>
        <v>0.04194235837</v>
      </c>
      <c r="BF414" s="86">
        <f>AK414 * ( (1-Baseline!H$90-Baseline!H$89) + (1-Baseline!B$36)*Baseline!H$90 )</f>
        <v>0.00003095908407</v>
      </c>
      <c r="BG414" s="86">
        <f>AL414 * ( (1-Baseline!H$90-Baseline!H$89) + (1-Baseline!B$36)*Baseline!H$90 )</f>
        <v>0.0002495293708</v>
      </c>
      <c r="BH414" s="86">
        <f>AM414 * ( (1-Baseline!H$90-Baseline!H$89) + (1-Baseline!B$36)*Baseline!H$90 )</f>
        <v>0.0000538428112</v>
      </c>
      <c r="BI414" s="86">
        <f>AN414 * ( (1-Baseline!H$90-Baseline!H$89) + (1-Baseline!B$36)*Baseline!H$90 )</f>
        <v>0.02746456537</v>
      </c>
      <c r="BJ414" s="86">
        <f t="shared" si="8"/>
        <v>0.02779889664</v>
      </c>
      <c r="BK414" s="62"/>
      <c r="BL414" s="86">
        <f t="shared" si="19"/>
        <v>0.941789467</v>
      </c>
      <c r="BM414" s="86">
        <f t="shared" si="20"/>
        <v>0.02019542355</v>
      </c>
      <c r="BN414" s="86">
        <f t="shared" si="21"/>
        <v>0.03195981981</v>
      </c>
      <c r="BO414" s="86">
        <f t="shared" si="22"/>
        <v>0.006055289687</v>
      </c>
      <c r="BP414" s="86">
        <f t="shared" si="9"/>
        <v>1</v>
      </c>
      <c r="BQ414" s="86">
        <f t="shared" si="23"/>
        <v>0.05819206825</v>
      </c>
      <c r="BR414" s="86">
        <f t="shared" si="24"/>
        <v>0.9145020391</v>
      </c>
      <c r="BS414" s="86">
        <f t="shared" si="25"/>
        <v>0.01341583196</v>
      </c>
      <c r="BT414" s="86">
        <f t="shared" si="26"/>
        <v>0.0138900607</v>
      </c>
      <c r="BU414" s="86">
        <f t="shared" si="10"/>
        <v>1</v>
      </c>
      <c r="BV414" s="86">
        <f t="shared" si="27"/>
        <v>0.03582528704</v>
      </c>
      <c r="BW414" s="86">
        <f t="shared" si="28"/>
        <v>0.005219058193</v>
      </c>
      <c r="BX414" s="86">
        <f t="shared" si="29"/>
        <v>0.9471508202</v>
      </c>
      <c r="BY414" s="86">
        <f t="shared" si="30"/>
        <v>0.01180483455</v>
      </c>
      <c r="BZ414" s="86">
        <f t="shared" si="11"/>
        <v>1</v>
      </c>
      <c r="CA414" s="86">
        <f t="shared" si="31"/>
        <v>0.001113680319</v>
      </c>
      <c r="CB414" s="86">
        <f t="shared" si="32"/>
        <v>0.008976232907</v>
      </c>
      <c r="CC414" s="86">
        <f t="shared" si="33"/>
        <v>0.001936868643</v>
      </c>
      <c r="CD414" s="86">
        <f t="shared" si="34"/>
        <v>0.9879732181</v>
      </c>
      <c r="CE414" s="86">
        <f t="shared" si="12"/>
        <v>1</v>
      </c>
      <c r="CF414" s="62"/>
      <c r="CG414" s="86">
        <f t="shared" si="35"/>
        <v>0.941789467</v>
      </c>
      <c r="CH414" s="86">
        <f t="shared" si="36"/>
        <v>0.02019542355</v>
      </c>
      <c r="CI414" s="86">
        <f t="shared" si="37"/>
        <v>0.03195981981</v>
      </c>
      <c r="CJ414" s="86">
        <f t="shared" si="38"/>
        <v>0.006055289687</v>
      </c>
      <c r="CK414" s="86">
        <f t="shared" si="13"/>
        <v>1</v>
      </c>
      <c r="CL414" s="86">
        <f t="shared" si="39"/>
        <v>0.05819206825</v>
      </c>
      <c r="CM414" s="86">
        <f t="shared" si="40"/>
        <v>0.9145020391</v>
      </c>
      <c r="CN414" s="86">
        <f t="shared" si="41"/>
        <v>0.01341583196</v>
      </c>
      <c r="CO414" s="86">
        <f t="shared" si="42"/>
        <v>0.0138900607</v>
      </c>
      <c r="CP414" s="86">
        <f t="shared" si="14"/>
        <v>1</v>
      </c>
      <c r="CQ414" s="86">
        <f t="shared" si="43"/>
        <v>0.03582528704</v>
      </c>
      <c r="CR414" s="86">
        <f t="shared" si="44"/>
        <v>0.005219058193</v>
      </c>
      <c r="CS414" s="86">
        <f t="shared" si="45"/>
        <v>0.9471508202</v>
      </c>
      <c r="CT414" s="86">
        <f t="shared" si="46"/>
        <v>0.01180483455</v>
      </c>
      <c r="CU414" s="86">
        <f t="shared" si="15"/>
        <v>1</v>
      </c>
      <c r="CV414" s="86">
        <f t="shared" si="47"/>
        <v>0.001113680319</v>
      </c>
      <c r="CW414" s="86">
        <f t="shared" si="48"/>
        <v>0.008976232907</v>
      </c>
      <c r="CX414" s="86">
        <f t="shared" si="49"/>
        <v>0.001936868643</v>
      </c>
      <c r="CY414" s="86">
        <f t="shared" si="50"/>
        <v>0.9879732181</v>
      </c>
      <c r="CZ414" s="86">
        <f t="shared" si="16"/>
        <v>1</v>
      </c>
      <c r="DA414" s="62"/>
      <c r="DB414" s="86">
        <f>(AQ414*Baseline!B$7 + AV414*Baseline!B$11 + BA414*Baseline!B$16 + BF414*Baseline!B$18)</f>
        <v>60560.41058</v>
      </c>
      <c r="DC414" s="86">
        <f>(AR414*Baseline!B$7 + AW414*Baseline!B$11 + BB414*Baseline!B$16 + BG414*Baseline!B$18)</f>
        <v>76145.03209</v>
      </c>
      <c r="DD414" s="86">
        <f>(AS414*Baseline!B$7 + AX414*Baseline!B$11 + BC414*Baseline!B$16 + BH414*Baseline!B$18)</f>
        <v>138177.5354</v>
      </c>
      <c r="DE414" s="86">
        <f>(AT414*Baseline!B$7 + AY414*Baseline!B$11 + BD414*Baseline!B$16 + BI414*Baseline!B$18)</f>
        <v>1260561.306</v>
      </c>
      <c r="DF414" s="86">
        <f t="shared" si="17"/>
        <v>1535444.284</v>
      </c>
      <c r="DG414" s="62"/>
      <c r="DH414" s="86">
        <f t="shared" si="51"/>
        <v>0.03944162039</v>
      </c>
      <c r="DI414" s="86">
        <f t="shared" si="52"/>
        <v>0.04959153053</v>
      </c>
      <c r="DJ414" s="86">
        <f t="shared" si="53"/>
        <v>0.08999189147</v>
      </c>
      <c r="DK414" s="86">
        <f t="shared" si="54"/>
        <v>0.8209749576</v>
      </c>
      <c r="DL414" s="86">
        <f t="shared" si="18"/>
        <v>1</v>
      </c>
      <c r="DM414" s="62"/>
      <c r="DN414" s="86">
        <f>DH414 / (Baseline!B$7/Baseline!B$17)</f>
        <v>4.210133557</v>
      </c>
      <c r="DO414" s="86">
        <f>DI414 / (Baseline!B$11/Baseline!B$17)</f>
        <v>1.197163283</v>
      </c>
      <c r="DP414" s="86">
        <f>DJ414 / (Baseline!B$16/Baseline!B$17)</f>
        <v>1.390646685</v>
      </c>
      <c r="DQ414" s="86">
        <f>DK414 / (Baseline!B$18/Baseline!B$17)</f>
        <v>0.928184667</v>
      </c>
      <c r="DR414" s="62"/>
      <c r="DS414" s="86">
        <f>DH414 / Baseline!H$117</f>
        <v>1.577945389</v>
      </c>
      <c r="DT414" s="86">
        <f>DI414 / Baseline!H$118</f>
        <v>1.116307943</v>
      </c>
      <c r="DU414" s="86">
        <f>DJ414 / Baseline!H$119</f>
        <v>1.07580036</v>
      </c>
      <c r="DV414" s="86">
        <f>DK414 / Baseline!H$120</f>
        <v>0.969355411</v>
      </c>
      <c r="DW414" s="87"/>
      <c r="DX414" s="86">
        <f>(AU414*Baseline!B$34)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0.0289839255</v>
      </c>
      <c r="DY414" s="86">
        <f>(AZ414*Baseline!B$34) + (Baseline!D$90*(1-Baseline!D$91)*Baseline!B$35) + (Baseline!D$90*Baseline!D$91*((1-Baseline!D$92)*Baseline!B$40 + Baseline!D$92*Baseline!B$41))</f>
        <v>0.01122524763</v>
      </c>
      <c r="DZ414" s="86">
        <f>(BE414*Baseline!B$34) + (Baseline!F$90*(1-Baseline!F$91)*Baseline!B$35) + (Baseline!F$90*Baseline!F$91*((1-Baseline!F$92)*Baseline!B$40 + Baseline!F$92*Baseline!B$41))</f>
        <v>0.01402199376</v>
      </c>
      <c r="EA414" s="86">
        <f>(BJ414*Baseline!B$34) + (Baseline!H$90*(1-Baseline!H$91)*Baseline!B$35) + (Baseline!H$90*Baseline!H$91*((1-Baseline!H$92)*Baseline!B$40 + Baseline!H$92*Baseline!B$41))</f>
        <v>0.009314834496</v>
      </c>
      <c r="EB414" s="86">
        <f>( DX414*Baseline!B$7 + DY414*Baseline!B$11 + DZ414*Baseline!B$16 + EA414*Baseline!B$18 ) / Baseline!B$17</f>
        <v>0.009882847883</v>
      </c>
    </row>
    <row r="415">
      <c r="A415" s="73" t="s">
        <v>591</v>
      </c>
      <c r="B415" s="85">
        <f>MIN( MAX( NORMINV( MCrands!B415, (B$5+B$4)/2, (B$5-B$4)/3.29 ), 0 ), 1 )</f>
        <v>0.6127807344</v>
      </c>
      <c r="C415" s="85">
        <f>MAX( NORMINV( MCrands!C415, (C$5+C$4)/2, (C$5-C$4)/3.29 ), 0 )</f>
        <v>3.037066991</v>
      </c>
      <c r="D415" s="83"/>
      <c r="E415" s="84">
        <f>Baseline!B$33 * (C415 * Baseline!B$68*Baseline!B$68/Baseline!B$75 + Baseline!B$46 * Baseline!B$54*Baseline!B$54/Baseline!B$76 + Baseline!B$47 * Baseline!B$55*Baseline!B$55/Baseline!B$77 + Baseline!B$56*Baseline!B$56/Baseline!B$78)</f>
        <v>0.00002155199827</v>
      </c>
      <c r="F415" s="84">
        <f>Baseline!B$33 * (C415 * Baseline!B$68*Baseline!B$59/Baseline!B$75 + Baseline!B$46 * Baseline!B$54*Baseline!B$69/Baseline!B$76 + Baseline!B$47 * Baseline!B$55*Baseline!B$57/Baseline!B$77 + Baseline!B$56*Baseline!B$58/Baseline!B$78)</f>
        <v>0.0000002396423856</v>
      </c>
      <c r="G415" s="85">
        <f>Baseline!B$33 * (C415 * Baseline!B$68*Baseline!B$60/Baseline!B$75 + Baseline!B$46 * Baseline!B$54*Baseline!B$61/Baseline!B$76 + Baseline!B$47 * Baseline!B$55*Baseline!B$70/Baseline!B$77 + Baseline!B$56*Baseline!B$62/Baseline!B$78)</f>
        <v>0.0000002018408194</v>
      </c>
      <c r="H415" s="84">
        <f>Baseline!B$33 * (C415 * Baseline!B$68*Baseline!B$63/Baseline!B$75 + Baseline!B$46 * Baseline!B$54*Baseline!B$64/Baseline!B$76 + Baseline!B$47 * Baseline!B$55*Baseline!B$65/Baseline!B$77 + Baseline!B$56*Baseline!B$71/Baseline!B$78)</f>
        <v>0.000000003831178305</v>
      </c>
      <c r="I415" s="84">
        <f>Baseline!B$33 * (C415 * Baseline!B$59*Baseline!B$68/Baseline!B$75 + Baseline!B$46 * Baseline!B$69*Baseline!B$54/Baseline!B$76 + Baseline!B$47 * Baseline!B$57*Baseline!B$55/Baseline!B$77 + Baseline!B$58*Baseline!B$56/Baseline!B$78)</f>
        <v>0.0000002396423856</v>
      </c>
      <c r="J415" s="85">
        <f>Baseline!B$33 * (C415 * Baseline!B$59*Baseline!B$59/Baseline!B$75 + Baseline!B$46 * Baseline!B$69*Baseline!B$69/Baseline!B$76 + Baseline!B$47 * Baseline!B$57*Baseline!B$57/Baseline!B$77 + Baseline!B$58*Baseline!B$58/Baseline!B$78)</f>
        <v>0.000002116574526</v>
      </c>
      <c r="K415" s="84">
        <f>Baseline!B$33 * (C415 * Baseline!B$59*Baseline!B$60/Baseline!B$75 + Baseline!B$46 * Baseline!B$69*Baseline!B$61/Baseline!B$76 + Baseline!B$47 * Baseline!B$57*Baseline!B$70/Baseline!B$77 + Baseline!B$58*Baseline!B$62/Baseline!B$78)</f>
        <v>0.00000001649001513</v>
      </c>
      <c r="L415" s="85">
        <f>Baseline!B$33 * (C415 * Baseline!B$59*Baseline!B$63/Baseline!B$75 + Baseline!B$46 * Baseline!B$69*Baseline!B$64/Baseline!B$76 + Baseline!B$47 * Baseline!B$57*Baseline!B$65/Baseline!B$77 + Baseline!B$58*Baseline!B$71/Baseline!B$78)</f>
        <v>0.00000001707281329</v>
      </c>
      <c r="M415" s="84">
        <f>Baseline!B$33 * (C415 * Baseline!B$60*Baseline!B$68/Baseline!B$75 + Baseline!B$46 * Baseline!B$61*Baseline!B$54/Baseline!B$76 + Baseline!B$47 * Baseline!B$70*Baseline!B$55/Baseline!B$77 + Baseline!B$62*Baseline!B$56/Baseline!B$78)</f>
        <v>0.0000002018408194</v>
      </c>
      <c r="N415" s="85">
        <f>Baseline!B$33 * (C415 * Baseline!B$60*Baseline!B$59/Baseline!B$75 + Baseline!B$46 * Baseline!B$61*Baseline!B$69/Baseline!B$76 + Baseline!B$47 * Baseline!B$70*Baseline!B$57/Baseline!B$77 + Baseline!B$62*Baseline!B$58/Baseline!B$78)</f>
        <v>0.00000001649001513</v>
      </c>
      <c r="O415" s="85">
        <f>Baseline!B$33 * (C415 * Baseline!B$60*Baseline!B$60/Baseline!B$75 + Baseline!B$46 * Baseline!B$61*Baseline!B$61/Baseline!B$76 + Baseline!B$47 * Baseline!B$70*Baseline!B$70/Baseline!B$77 + Baseline!B$62*Baseline!B$62/Baseline!B$78)</f>
        <v>0.00000158926809</v>
      </c>
      <c r="P415" s="84">
        <f>Baseline!B$33 * (C415 * Baseline!B$60*Baseline!B$63/Baseline!B$75 + Baseline!B$46 * Baseline!B$61*Baseline!B$64/Baseline!B$76 + Baseline!B$47 * Baseline!B$70*Baseline!B$65/Baseline!B$77 + Baseline!B$62*Baseline!B$71/Baseline!B$78)</f>
        <v>0.000000001956448447</v>
      </c>
      <c r="Q415" s="84">
        <f>Baseline!B$33 * (C415 * Baseline!B$63*Baseline!B$68/Baseline!B$75 + Baseline!B$46 * Baseline!B$64*Baseline!B$54/Baseline!B$76 + Baseline!B$47 * Baseline!B$65*Baseline!B$55/Baseline!B$77 + Baseline!B$71*Baseline!B$56/Baseline!B$78)</f>
        <v>0.000000003831178305</v>
      </c>
      <c r="R415" s="84">
        <f>Baseline!B$33 * (C415 * Baseline!B$63*Baseline!B$59/Baseline!B$75 + Baseline!B$46 * Baseline!B$64*Baseline!B$69/Baseline!B$76 + Baseline!B$47 * Baseline!B$65*Baseline!B$57/Baseline!B$77 + Baseline!B$71*Baseline!B$58/Baseline!B$78)</f>
        <v>0.00000001707281329</v>
      </c>
      <c r="S415" s="84">
        <f>Baseline!B$33 * (C415 * Baseline!B$63*Baseline!B$60/Baseline!B$75 + Baseline!B$46 * Baseline!B$64*Baseline!B$61/Baseline!B$76 + Baseline!B$47 * Baseline!B$65*Baseline!B$70/Baseline!B$77 + Baseline!B$71*Baseline!B$62/Baseline!B$78)</f>
        <v>0.000000001956448447</v>
      </c>
      <c r="T415" s="84">
        <f>Baseline!B$33 * (C415 * Baseline!B$63*Baseline!B$63/Baseline!B$75 + Baseline!B$46 * Baseline!B$64*Baseline!B$64/Baseline!B$76 + Baseline!B$47 * Baseline!B$65*Baseline!B$65/Baseline!B$77 + Baseline!B$71*Baseline!B$71/Baseline!B$78)</f>
        <v>0.00000009856722288</v>
      </c>
      <c r="U415" s="83"/>
      <c r="V415" s="84">
        <f>E415 * ( Baseline!B$89 * Baseline!B$7 )</f>
        <v>0.2236881901</v>
      </c>
      <c r="W415" s="84">
        <f>F415 * ( Baseline!D$89 * Baseline!B$11 )</f>
        <v>0.004420586197</v>
      </c>
      <c r="X415" s="84">
        <f>G415 * ( Baseline!F$89 * Baseline!B$16 )</f>
        <v>0.007010894423</v>
      </c>
      <c r="Y415" s="84">
        <f>H415 * ( Baseline!H$89 * Baseline!B$18 )</f>
        <v>0.001347323757</v>
      </c>
      <c r="Z415" s="86">
        <f t="shared" si="1"/>
        <v>0.2364669944</v>
      </c>
      <c r="AA415" s="84">
        <f>I415 * ( Baseline!B$89 * Baseline!B$7 )</f>
        <v>0.00248724832</v>
      </c>
      <c r="AB415" s="85">
        <f>J415 * ( Baseline!D$89 * Baseline!B$11 )</f>
        <v>0.03904359451</v>
      </c>
      <c r="AC415" s="85">
        <f>K415 * ( Baseline!F$89 * Baseline!B$16 )</f>
        <v>0.0005727768814</v>
      </c>
      <c r="AD415" s="85">
        <f>L415 * ( Baseline!F$89 * Baseline!B$16 )</f>
        <v>0.0005930202414</v>
      </c>
      <c r="AE415" s="86">
        <f t="shared" si="2"/>
        <v>0.04269663996</v>
      </c>
      <c r="AF415" s="86">
        <f>M415 * ( Baseline!B$89 * Baseline!B$7 )</f>
        <v>0.002094905865</v>
      </c>
      <c r="AG415" s="86">
        <f>N415 * ( Baseline!D$89 * Baseline!B$11 )</f>
        <v>0.0003041846419</v>
      </c>
      <c r="AH415" s="86">
        <f>O415 * ( Baseline!F$89 * Baseline!B$16 )</f>
        <v>0.05520286144</v>
      </c>
      <c r="AI415" s="86">
        <f>P415 * ( Baseline!H$89 * Baseline!B$18 )</f>
        <v>0.0006880310081</v>
      </c>
      <c r="AJ415" s="86">
        <f t="shared" si="3"/>
        <v>0.05828998295</v>
      </c>
      <c r="AK415" s="86">
        <f>Q415 * ( Baseline!B$89 * Baseline!B$7 )</f>
        <v>0.00003976379963</v>
      </c>
      <c r="AL415" s="86">
        <f>R415 * ( Baseline!D$89 * Baseline!B$11 )</f>
        <v>0.0003149352839</v>
      </c>
      <c r="AM415" s="86">
        <f>S415 * ( Baseline!F$89 * Baseline!B$16 )</f>
        <v>0.00006795678666</v>
      </c>
      <c r="AN415" s="86">
        <f>T415 * ( Baseline!H$89 * Baseline!B$18 )</f>
        <v>0.03466347699</v>
      </c>
      <c r="AO415" s="86">
        <f t="shared" si="4"/>
        <v>0.03508613286</v>
      </c>
      <c r="AP415" s="62"/>
      <c r="AQ415" s="86">
        <f>V415 * ( (1-Baseline!B$90-Baseline!B$89) + (1-B415)*Baseline!B$90 )</f>
        <v>0.09690734888</v>
      </c>
      <c r="AR415" s="86">
        <f>W415 * ( (1-Baseline!B$90-Baseline!B$89) + (1-B415)*Baseline!B$90 )</f>
        <v>0.001915109102</v>
      </c>
      <c r="AS415" s="86">
        <f>X415 * ( (1-Baseline!B$90-Baseline!B$89) + (1-B415)*Baseline!B$90 )</f>
        <v>0.003037295763</v>
      </c>
      <c r="AT415" s="86">
        <f>Y415 * ( (1-Baseline!B$90-Baseline!B$89) + (1-B415)*Baseline!B$90 )</f>
        <v>0.0005836945317</v>
      </c>
      <c r="AU415" s="86">
        <f t="shared" si="5"/>
        <v>0.1024434483</v>
      </c>
      <c r="AV415" s="86">
        <f>AA415 * ( (1-Baseline!D$90-Baseline!D$89) + (1-B415)*Baseline!D$90 )</f>
        <v>0.001783040247</v>
      </c>
      <c r="AW415" s="86">
        <f>AB415 * ( (1-Baseline!D$90-Baseline!D$89) + (1-B415)*Baseline!D$90 )</f>
        <v>0.02798928432</v>
      </c>
      <c r="AX415" s="86">
        <f>AC415 * ( (1-Baseline!D$90-Baseline!D$89) + (1-B415)*Baseline!D$90 )</f>
        <v>0.0004106080699</v>
      </c>
      <c r="AY415" s="86">
        <f>AD415 * ( (1-Baseline!D$90-Baseline!D$89) + (1-B415)*Baseline!D$90 )</f>
        <v>0.0004251199807</v>
      </c>
      <c r="AZ415" s="86">
        <f t="shared" si="6"/>
        <v>0.03060805262</v>
      </c>
      <c r="BA415" s="86">
        <f>AF415 * ( (1-Baseline!F$90-Baseline!F$89) + (1-Baseline!B$36)*Baseline!F$90 )</f>
        <v>0.001507561297</v>
      </c>
      <c r="BB415" s="86">
        <f>AG415 * ( (1-Baseline!F$90-Baseline!F$89) + (1-Baseline!B$36)*Baseline!F$90 )</f>
        <v>0.0002189010022</v>
      </c>
      <c r="BC415" s="86">
        <f>AH415 * ( (1-Baseline!F$90-Baseline!F$89) + (1-Baseline!B$36)*Baseline!F$90 )</f>
        <v>0.03972574558</v>
      </c>
      <c r="BD415" s="86">
        <f>AI415 * ( (1-Baseline!F$90-Baseline!F$89) + (1-Baseline!B$36)*Baseline!F$90 )</f>
        <v>0.0004951291304</v>
      </c>
      <c r="BE415" s="86">
        <f t="shared" si="7"/>
        <v>0.04194733701</v>
      </c>
      <c r="BF415" s="86">
        <f>AK415 * ( (1-Baseline!H$90-Baseline!H$89) + (1-Baseline!B$36)*Baseline!H$90 )</f>
        <v>0.00003150565372</v>
      </c>
      <c r="BG415" s="86">
        <f>AL415 * ( (1-Baseline!H$90-Baseline!H$89) + (1-Baseline!B$36)*Baseline!H$90 )</f>
        <v>0.0002495295242</v>
      </c>
      <c r="BH415" s="86">
        <f>AM415 * ( (1-Baseline!H$90-Baseline!H$89) + (1-Baseline!B$36)*Baseline!H$90 )</f>
        <v>0.00005384352121</v>
      </c>
      <c r="BI415" s="86">
        <f>AN415 * ( (1-Baseline!H$90-Baseline!H$89) + (1-Baseline!B$36)*Baseline!H$90 )</f>
        <v>0.02746456609</v>
      </c>
      <c r="BJ415" s="86">
        <f t="shared" si="8"/>
        <v>0.02779944479</v>
      </c>
      <c r="BK415" s="62"/>
      <c r="BL415" s="86">
        <f t="shared" si="19"/>
        <v>0.9459594587</v>
      </c>
      <c r="BM415" s="86">
        <f t="shared" si="20"/>
        <v>0.01869430534</v>
      </c>
      <c r="BN415" s="86">
        <f t="shared" si="21"/>
        <v>0.02964851158</v>
      </c>
      <c r="BO415" s="86">
        <f t="shared" si="22"/>
        <v>0.005697724369</v>
      </c>
      <c r="BP415" s="86">
        <f t="shared" si="9"/>
        <v>1</v>
      </c>
      <c r="BQ415" s="86">
        <f t="shared" si="23"/>
        <v>0.05825395916</v>
      </c>
      <c r="BR415" s="86">
        <f t="shared" si="24"/>
        <v>0.9144418519</v>
      </c>
      <c r="BS415" s="86">
        <f t="shared" si="25"/>
        <v>0.01341503411</v>
      </c>
      <c r="BT415" s="86">
        <f t="shared" si="26"/>
        <v>0.01388915479</v>
      </c>
      <c r="BU415" s="86">
        <f t="shared" si="10"/>
        <v>1</v>
      </c>
      <c r="BV415" s="86">
        <f t="shared" si="27"/>
        <v>0.03593938029</v>
      </c>
      <c r="BW415" s="86">
        <f t="shared" si="28"/>
        <v>0.005218471965</v>
      </c>
      <c r="BX415" s="86">
        <f t="shared" si="29"/>
        <v>0.9470385586</v>
      </c>
      <c r="BY415" s="86">
        <f t="shared" si="30"/>
        <v>0.01180358911</v>
      </c>
      <c r="BZ415" s="86">
        <f t="shared" si="11"/>
        <v>1</v>
      </c>
      <c r="CA415" s="86">
        <f t="shared" si="31"/>
        <v>0.001133319531</v>
      </c>
      <c r="CB415" s="86">
        <f t="shared" si="32"/>
        <v>0.008976061431</v>
      </c>
      <c r="CC415" s="86">
        <f t="shared" si="33"/>
        <v>0.001936855992</v>
      </c>
      <c r="CD415" s="86">
        <f t="shared" si="34"/>
        <v>0.987953763</v>
      </c>
      <c r="CE415" s="86">
        <f t="shared" si="12"/>
        <v>1</v>
      </c>
      <c r="CF415" s="62"/>
      <c r="CG415" s="86">
        <f t="shared" si="35"/>
        <v>0.9459594587</v>
      </c>
      <c r="CH415" s="86">
        <f t="shared" si="36"/>
        <v>0.01869430534</v>
      </c>
      <c r="CI415" s="86">
        <f t="shared" si="37"/>
        <v>0.02964851158</v>
      </c>
      <c r="CJ415" s="86">
        <f t="shared" si="38"/>
        <v>0.005697724369</v>
      </c>
      <c r="CK415" s="86">
        <f t="shared" si="13"/>
        <v>1</v>
      </c>
      <c r="CL415" s="86">
        <f t="shared" si="39"/>
        <v>0.05825395916</v>
      </c>
      <c r="CM415" s="86">
        <f t="shared" si="40"/>
        <v>0.9144418519</v>
      </c>
      <c r="CN415" s="86">
        <f t="shared" si="41"/>
        <v>0.01341503411</v>
      </c>
      <c r="CO415" s="86">
        <f t="shared" si="42"/>
        <v>0.01388915479</v>
      </c>
      <c r="CP415" s="86">
        <f t="shared" si="14"/>
        <v>1</v>
      </c>
      <c r="CQ415" s="86">
        <f t="shared" si="43"/>
        <v>0.03593938029</v>
      </c>
      <c r="CR415" s="86">
        <f t="shared" si="44"/>
        <v>0.005218471965</v>
      </c>
      <c r="CS415" s="86">
        <f t="shared" si="45"/>
        <v>0.9470385586</v>
      </c>
      <c r="CT415" s="86">
        <f t="shared" si="46"/>
        <v>0.01180358911</v>
      </c>
      <c r="CU415" s="86">
        <f t="shared" si="15"/>
        <v>1</v>
      </c>
      <c r="CV415" s="86">
        <f t="shared" si="47"/>
        <v>0.001133319531</v>
      </c>
      <c r="CW415" s="86">
        <f t="shared" si="48"/>
        <v>0.008976061431</v>
      </c>
      <c r="CX415" s="86">
        <f t="shared" si="49"/>
        <v>0.001936855992</v>
      </c>
      <c r="CY415" s="86">
        <f t="shared" si="50"/>
        <v>0.987953763</v>
      </c>
      <c r="CZ415" s="86">
        <f t="shared" si="16"/>
        <v>1</v>
      </c>
      <c r="DA415" s="62"/>
      <c r="DB415" s="86">
        <f>(AQ415*Baseline!B$7 + AV415*Baseline!B$11 + BA415*Baseline!B$16 + BF415*Baseline!B$18)</f>
        <v>57317.17668</v>
      </c>
      <c r="DC415" s="86">
        <f>(AR415*Baseline!B$7 + AW415*Baseline!B$11 + BB415*Baseline!B$16 + BG415*Baseline!B$18)</f>
        <v>73112.88004</v>
      </c>
      <c r="DD415" s="86">
        <f>(AS415*Baseline!B$7 + AX415*Baseline!B$11 + BC415*Baseline!B$16 + BH415*Baseline!B$18)</f>
        <v>137907.994</v>
      </c>
      <c r="DE415" s="86">
        <f>(AT415*Baseline!B$7 + AY415*Baseline!B$11 + BD415*Baseline!B$16 + BI415*Baseline!B$18)</f>
        <v>1260478.454</v>
      </c>
      <c r="DF415" s="86">
        <f t="shared" si="17"/>
        <v>1528816.504</v>
      </c>
      <c r="DG415" s="62"/>
      <c r="DH415" s="86">
        <f t="shared" si="51"/>
        <v>0.03749120742</v>
      </c>
      <c r="DI415" s="86">
        <f t="shared" si="52"/>
        <v>0.04782318861</v>
      </c>
      <c r="DJ415" s="86">
        <f t="shared" si="53"/>
        <v>0.09020572031</v>
      </c>
      <c r="DK415" s="86">
        <f t="shared" si="54"/>
        <v>0.8244798837</v>
      </c>
      <c r="DL415" s="86">
        <f t="shared" si="18"/>
        <v>1</v>
      </c>
      <c r="DM415" s="62"/>
      <c r="DN415" s="86">
        <f>DH415 / (Baseline!B$7/Baseline!B$17)</f>
        <v>4.001939801</v>
      </c>
      <c r="DO415" s="86">
        <f>DI415 / (Baseline!B$11/Baseline!B$17)</f>
        <v>1.154474663</v>
      </c>
      <c r="DP415" s="86">
        <f>DJ415 / (Baseline!B$16/Baseline!B$17)</f>
        <v>1.393950987</v>
      </c>
      <c r="DQ415" s="86">
        <f>DK415 / (Baseline!B$18/Baseline!B$17)</f>
        <v>0.9321472953</v>
      </c>
      <c r="DR415" s="62"/>
      <c r="DS415" s="86">
        <f>DH415 / Baseline!H$117</f>
        <v>1.499914996</v>
      </c>
      <c r="DT415" s="86">
        <f>DI415 / Baseline!H$118</f>
        <v>1.076502474</v>
      </c>
      <c r="DU415" s="86">
        <f>DJ415 / Baseline!H$119</f>
        <v>1.078356559</v>
      </c>
      <c r="DV415" s="86">
        <f>DK415 / Baseline!H$120</f>
        <v>0.9734938064</v>
      </c>
      <c r="DW415" s="87"/>
      <c r="DX415" s="86">
        <f>(AU415*Baseline!B$34)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0.02789604849</v>
      </c>
      <c r="DY415" s="86">
        <f>(AZ415*Baseline!B$34) + (Baseline!D$90*(1-Baseline!D$91)*Baseline!B$35) + (Baseline!D$90*Baseline!D$91*((1-Baseline!D$92)*Baseline!B$40 + Baseline!D$92*Baseline!B$41))</f>
        <v>0.01100477589</v>
      </c>
      <c r="DZ415" s="86">
        <f>(BE415*Baseline!B$34) + (Baseline!F$90*(1-Baseline!F$91)*Baseline!B$35) + (Baseline!F$90*Baseline!F$91*((1-Baseline!F$92)*Baseline!B$40 + Baseline!F$92*Baseline!B$41))</f>
        <v>0.01402274055</v>
      </c>
      <c r="EA415" s="86">
        <f>(BJ415*Baseline!B$34) + (Baseline!H$90*(1-Baseline!H$91)*Baseline!B$35) + (Baseline!H$90*Baseline!H$91*((1-Baseline!H$92)*Baseline!B$40 + Baseline!H$92*Baseline!B$41))</f>
        <v>0.009314916718</v>
      </c>
      <c r="EB415" s="86">
        <f>( DX415*Baseline!B$7 + DY415*Baseline!B$11 + DZ415*Baseline!B$16 + EA415*Baseline!B$18 ) / Baseline!B$17</f>
        <v>0.009863644557</v>
      </c>
    </row>
    <row r="416">
      <c r="A416" s="73" t="s">
        <v>592</v>
      </c>
      <c r="B416" s="85">
        <f>MIN( MAX( NORMINV( MCrands!B416, (B$5+B$4)/2, (B$5-B$4)/3.29 ), 0 ), 1 )</f>
        <v>0.4528239114</v>
      </c>
      <c r="C416" s="85">
        <f>MAX( NORMINV( MCrands!C416, (C$5+C$4)/2, (C$5-C$4)/3.29 ), 0 )</f>
        <v>2.558101387</v>
      </c>
      <c r="D416" s="83"/>
      <c r="E416" s="84">
        <f>Baseline!B$33 * (C416 * Baseline!B$68*Baseline!B$68/Baseline!B$75 + Baseline!B$46 * Baseline!B$54*Baseline!B$54/Baseline!B$76 + Baseline!B$47 * Baseline!B$55*Baseline!B$55/Baseline!B$77 + Baseline!B$56*Baseline!B$56/Baseline!B$78)</f>
        <v>0.0000181609103</v>
      </c>
      <c r="F416" s="84">
        <f>Baseline!B$33 * (C416 * Baseline!B$68*Baseline!B$59/Baseline!B$75 + Baseline!B$46 * Baseline!B$54*Baseline!B$69/Baseline!B$76 + Baseline!B$47 * Baseline!B$55*Baseline!B$57/Baseline!B$77 + Baseline!B$56*Baseline!B$58/Baseline!B$78)</f>
        <v>0.0000002391069507</v>
      </c>
      <c r="G416" s="85">
        <f>Baseline!B$33 * (C416 * Baseline!B$68*Baseline!B$60/Baseline!B$75 + Baseline!B$46 * Baseline!B$54*Baseline!B$61/Baseline!B$76 + Baseline!B$47 * Baseline!B$55*Baseline!B$70/Baseline!B$77 + Baseline!B$56*Baseline!B$62/Baseline!B$78)</f>
        <v>0.0000002005245419</v>
      </c>
      <c r="H416" s="84">
        <f>Baseline!B$33 * (C416 * Baseline!B$68*Baseline!B$63/Baseline!B$75 + Baseline!B$46 * Baseline!B$54*Baseline!B$64/Baseline!B$76 + Baseline!B$47 * Baseline!B$55*Baseline!B$65/Baseline!B$77 + Baseline!B$56*Baseline!B$71/Baseline!B$78)</f>
        <v>0.000000003699550548</v>
      </c>
      <c r="I416" s="84">
        <f>Baseline!B$33 * (C416 * Baseline!B$59*Baseline!B$68/Baseline!B$75 + Baseline!B$46 * Baseline!B$69*Baseline!B$54/Baseline!B$76 + Baseline!B$47 * Baseline!B$57*Baseline!B$55/Baseline!B$77 + Baseline!B$58*Baseline!B$56/Baseline!B$78)</f>
        <v>0.0000002391069507</v>
      </c>
      <c r="J416" s="85">
        <f>Baseline!B$33 * (C416 * Baseline!B$59*Baseline!B$59/Baseline!B$75 + Baseline!B$46 * Baseline!B$69*Baseline!B$69/Baseline!B$76 + Baseline!B$47 * Baseline!B$57*Baseline!B$57/Baseline!B$77 + Baseline!B$58*Baseline!B$58/Baseline!B$78)</f>
        <v>0.000002116574441</v>
      </c>
      <c r="K416" s="84">
        <f>Baseline!B$33 * (C416 * Baseline!B$59*Baseline!B$60/Baseline!B$75 + Baseline!B$46 * Baseline!B$69*Baseline!B$61/Baseline!B$76 + Baseline!B$47 * Baseline!B$57*Baseline!B$70/Baseline!B$77 + Baseline!B$58*Baseline!B$62/Baseline!B$78)</f>
        <v>0.00000001648980729</v>
      </c>
      <c r="L416" s="85">
        <f>Baseline!B$33 * (C416 * Baseline!B$59*Baseline!B$63/Baseline!B$75 + Baseline!B$46 * Baseline!B$69*Baseline!B$64/Baseline!B$76 + Baseline!B$47 * Baseline!B$57*Baseline!B$65/Baseline!B$77 + Baseline!B$58*Baseline!B$71/Baseline!B$78)</f>
        <v>0.0000000170727925</v>
      </c>
      <c r="M416" s="84">
        <f>Baseline!B$33 * (C416 * Baseline!B$60*Baseline!B$68/Baseline!B$75 + Baseline!B$46 * Baseline!B$61*Baseline!B$54/Baseline!B$76 + Baseline!B$47 * Baseline!B$70*Baseline!B$55/Baseline!B$77 + Baseline!B$62*Baseline!B$56/Baseline!B$78)</f>
        <v>0.0000002005245419</v>
      </c>
      <c r="N416" s="85">
        <f>Baseline!B$33 * (C416 * Baseline!B$60*Baseline!B$59/Baseline!B$75 + Baseline!B$46 * Baseline!B$61*Baseline!B$69/Baseline!B$76 + Baseline!B$47 * Baseline!B$70*Baseline!B$57/Baseline!B$77 + Baseline!B$62*Baseline!B$58/Baseline!B$78)</f>
        <v>0.00000001648980729</v>
      </c>
      <c r="O416" s="85">
        <f>Baseline!B$33 * (C416 * Baseline!B$60*Baseline!B$60/Baseline!B$75 + Baseline!B$46 * Baseline!B$61*Baseline!B$61/Baseline!B$76 + Baseline!B$47 * Baseline!B$70*Baseline!B$70/Baseline!B$77 + Baseline!B$62*Baseline!B$62/Baseline!B$78)</f>
        <v>0.000001589267579</v>
      </c>
      <c r="P416" s="84">
        <f>Baseline!B$33 * (C416 * Baseline!B$60*Baseline!B$63/Baseline!B$75 + Baseline!B$46 * Baseline!B$61*Baseline!B$64/Baseline!B$76 + Baseline!B$47 * Baseline!B$70*Baseline!B$65/Baseline!B$77 + Baseline!B$62*Baseline!B$71/Baseline!B$78)</f>
        <v>0.000000001956397354</v>
      </c>
      <c r="Q416" s="84">
        <f>Baseline!B$33 * (C416 * Baseline!B$63*Baseline!B$68/Baseline!B$75 + Baseline!B$46 * Baseline!B$64*Baseline!B$54/Baseline!B$76 + Baseline!B$47 * Baseline!B$65*Baseline!B$55/Baseline!B$77 + Baseline!B$71*Baseline!B$56/Baseline!B$78)</f>
        <v>0.000000003699550548</v>
      </c>
      <c r="R416" s="84">
        <f>Baseline!B$33 * (C416 * Baseline!B$63*Baseline!B$59/Baseline!B$75 + Baseline!B$46 * Baseline!B$64*Baseline!B$69/Baseline!B$76 + Baseline!B$47 * Baseline!B$65*Baseline!B$57/Baseline!B$77 + Baseline!B$71*Baseline!B$58/Baseline!B$78)</f>
        <v>0.0000000170727925</v>
      </c>
      <c r="S416" s="84">
        <f>Baseline!B$33 * (C416 * Baseline!B$63*Baseline!B$60/Baseline!B$75 + Baseline!B$46 * Baseline!B$64*Baseline!B$61/Baseline!B$76 + Baseline!B$47 * Baseline!B$65*Baseline!B$70/Baseline!B$77 + Baseline!B$71*Baseline!B$62/Baseline!B$78)</f>
        <v>0.000000001956397354</v>
      </c>
      <c r="T416" s="84">
        <f>Baseline!B$33 * (C416 * Baseline!B$63*Baseline!B$63/Baseline!B$75 + Baseline!B$46 * Baseline!B$64*Baseline!B$64/Baseline!B$76 + Baseline!B$47 * Baseline!B$65*Baseline!B$65/Baseline!B$77 + Baseline!B$71*Baseline!B$71/Baseline!B$78)</f>
        <v>0.00000009856721777</v>
      </c>
      <c r="U416" s="83"/>
      <c r="V416" s="84">
        <f>E416 * ( Baseline!B$89 * Baseline!B$7 )</f>
        <v>0.188492088</v>
      </c>
      <c r="W416" s="84">
        <f>F416 * ( Baseline!D$89 * Baseline!B$11 )</f>
        <v>0.004410709245</v>
      </c>
      <c r="X416" s="84">
        <f>G416 * ( Baseline!F$89 * Baseline!B$16 )</f>
        <v>0.006965173825</v>
      </c>
      <c r="Y416" s="84">
        <f>H416 * ( Baseline!H$89 * Baseline!B$18 )</f>
        <v>0.001301033767</v>
      </c>
      <c r="Z416" s="86">
        <f t="shared" si="1"/>
        <v>0.2011690048</v>
      </c>
      <c r="AA416" s="84">
        <f>I416 * ( Baseline!B$89 * Baseline!B$7 )</f>
        <v>0.002481691041</v>
      </c>
      <c r="AB416" s="85">
        <f>J416 * ( Baseline!D$89 * Baseline!B$11 )</f>
        <v>0.03904359295</v>
      </c>
      <c r="AC416" s="85">
        <f>K416 * ( Baseline!F$89 * Baseline!B$16 )</f>
        <v>0.0005727696623</v>
      </c>
      <c r="AD416" s="85">
        <f>L416 * ( Baseline!F$89 * Baseline!B$16 )</f>
        <v>0.0005930195195</v>
      </c>
      <c r="AE416" s="86">
        <f t="shared" si="2"/>
        <v>0.04269107318</v>
      </c>
      <c r="AF416" s="86">
        <f>M416 * ( Baseline!B$89 * Baseline!B$7 )</f>
        <v>0.00208124422</v>
      </c>
      <c r="AG416" s="86">
        <f>N416 * ( Baseline!D$89 * Baseline!B$11 )</f>
        <v>0.0003041808081</v>
      </c>
      <c r="AH416" s="86">
        <f>O416 * ( Baseline!F$89 * Baseline!B$16 )</f>
        <v>0.05520284369</v>
      </c>
      <c r="AI416" s="86">
        <f>P416 * ( Baseline!H$89 * Baseline!B$18 )</f>
        <v>0.0006880130402</v>
      </c>
      <c r="AJ416" s="86">
        <f t="shared" si="3"/>
        <v>0.05827628176</v>
      </c>
      <c r="AK416" s="86">
        <f>Q416 * ( Baseline!B$89 * Baseline!B$7 )</f>
        <v>0.00003839763514</v>
      </c>
      <c r="AL416" s="86">
        <f>R416 * ( Baseline!D$89 * Baseline!B$11 )</f>
        <v>0.0003149349005</v>
      </c>
      <c r="AM416" s="86">
        <f>S416 * ( Baseline!F$89 * Baseline!B$16 )</f>
        <v>0.00006795501198</v>
      </c>
      <c r="AN416" s="86">
        <f>T416 * ( Baseline!H$89 * Baseline!B$18 )</f>
        <v>0.03466347519</v>
      </c>
      <c r="AO416" s="86">
        <f t="shared" si="4"/>
        <v>0.03508476274</v>
      </c>
      <c r="AP416" s="62"/>
      <c r="AQ416" s="86">
        <f>V416 * ( (1-Baseline!B$90-Baseline!B$89) + (1-B416)*Baseline!B$90 )</f>
        <v>0.1084935425</v>
      </c>
      <c r="AR416" s="86">
        <f>W416 * ( (1-Baseline!B$90-Baseline!B$89) + (1-B416)*Baseline!B$90 )</f>
        <v>0.002538745662</v>
      </c>
      <c r="AS416" s="86">
        <f>X416 * ( (1-Baseline!B$90-Baseline!B$89) + (1-B416)*Baseline!B$90 )</f>
        <v>0.004009061548</v>
      </c>
      <c r="AT416" s="86">
        <f>Y416 * ( (1-Baseline!B$90-Baseline!B$89) + (1-B416)*Baseline!B$90 )</f>
        <v>0.0007488577571</v>
      </c>
      <c r="AU416" s="86">
        <f t="shared" si="5"/>
        <v>0.1157902074</v>
      </c>
      <c r="AV416" s="86">
        <f>AA416 * ( (1-Baseline!D$90-Baseline!D$89) + (1-B416)*Baseline!D$90 )</f>
        <v>0.001956895996</v>
      </c>
      <c r="AW416" s="86">
        <f>AB416 * ( (1-Baseline!D$90-Baseline!D$89) + (1-B416)*Baseline!D$90 )</f>
        <v>0.03078717272</v>
      </c>
      <c r="AX416" s="86">
        <f>AC416 * ( (1-Baseline!D$90-Baseline!D$89) + (1-B416)*Baseline!D$90 )</f>
        <v>0.0004516479449</v>
      </c>
      <c r="AY416" s="86">
        <f>AD416 * ( (1-Baseline!D$90-Baseline!D$89) + (1-B416)*Baseline!D$90 )</f>
        <v>0.0004676156314</v>
      </c>
      <c r="AZ416" s="86">
        <f t="shared" si="6"/>
        <v>0.03366333229</v>
      </c>
      <c r="BA416" s="86">
        <f>AF416 * ( (1-Baseline!F$90-Baseline!F$89) + (1-Baseline!B$36)*Baseline!F$90 )</f>
        <v>0.00149772994</v>
      </c>
      <c r="BB416" s="86">
        <f>AG416 * ( (1-Baseline!F$90-Baseline!F$89) + (1-Baseline!B$36)*Baseline!F$90 )</f>
        <v>0.0002188982433</v>
      </c>
      <c r="BC416" s="86">
        <f>AH416 * ( (1-Baseline!F$90-Baseline!F$89) + (1-Baseline!B$36)*Baseline!F$90 )</f>
        <v>0.03972573281</v>
      </c>
      <c r="BD416" s="86">
        <f>AI416 * ( (1-Baseline!F$90-Baseline!F$89) + (1-Baseline!B$36)*Baseline!F$90 )</f>
        <v>0.0004951162002</v>
      </c>
      <c r="BE416" s="86">
        <f t="shared" si="7"/>
        <v>0.0419374772</v>
      </c>
      <c r="BF416" s="86">
        <f>AK416 * ( (1-Baseline!H$90-Baseline!H$89) + (1-Baseline!B$36)*Baseline!H$90 )</f>
        <v>0.00003042321427</v>
      </c>
      <c r="BG416" s="86">
        <f>AL416 * ( (1-Baseline!H$90-Baseline!H$89) + (1-Baseline!B$36)*Baseline!H$90 )</f>
        <v>0.0002495292204</v>
      </c>
      <c r="BH416" s="86">
        <f>AM416 * ( (1-Baseline!H$90-Baseline!H$89) + (1-Baseline!B$36)*Baseline!H$90 )</f>
        <v>0.00005384211509</v>
      </c>
      <c r="BI416" s="86">
        <f>AN416 * ( (1-Baseline!H$90-Baseline!H$89) + (1-Baseline!B$36)*Baseline!H$90 )</f>
        <v>0.02746456467</v>
      </c>
      <c r="BJ416" s="86">
        <f t="shared" si="8"/>
        <v>0.02779835922</v>
      </c>
      <c r="BK416" s="62"/>
      <c r="BL416" s="86">
        <f t="shared" si="19"/>
        <v>0.9369837473</v>
      </c>
      <c r="BM416" s="86">
        <f t="shared" si="20"/>
        <v>0.02192539178</v>
      </c>
      <c r="BN416" s="86">
        <f t="shared" si="21"/>
        <v>0.03462349397</v>
      </c>
      <c r="BO416" s="86">
        <f t="shared" si="22"/>
        <v>0.00646736692</v>
      </c>
      <c r="BP416" s="86">
        <f t="shared" si="9"/>
        <v>1</v>
      </c>
      <c r="BQ416" s="86">
        <f t="shared" si="23"/>
        <v>0.05813138102</v>
      </c>
      <c r="BR416" s="86">
        <f t="shared" si="24"/>
        <v>0.9145610557</v>
      </c>
      <c r="BS416" s="86">
        <f t="shared" si="25"/>
        <v>0.01341661429</v>
      </c>
      <c r="BT416" s="86">
        <f t="shared" si="26"/>
        <v>0.01389094898</v>
      </c>
      <c r="BU416" s="86">
        <f t="shared" si="10"/>
        <v>1</v>
      </c>
      <c r="BV416" s="86">
        <f t="shared" si="27"/>
        <v>0.03571340101</v>
      </c>
      <c r="BW416" s="86">
        <f t="shared" si="28"/>
        <v>0.00521963308</v>
      </c>
      <c r="BX416" s="86">
        <f t="shared" si="29"/>
        <v>0.94726091</v>
      </c>
      <c r="BY416" s="86">
        <f t="shared" si="30"/>
        <v>0.0118060559</v>
      </c>
      <c r="BZ416" s="86">
        <f t="shared" si="11"/>
        <v>1</v>
      </c>
      <c r="CA416" s="86">
        <f t="shared" si="31"/>
        <v>0.00109442482</v>
      </c>
      <c r="CB416" s="86">
        <f t="shared" si="32"/>
        <v>0.008976401034</v>
      </c>
      <c r="CC416" s="86">
        <f t="shared" si="33"/>
        <v>0.001936881047</v>
      </c>
      <c r="CD416" s="86">
        <f t="shared" si="34"/>
        <v>0.9879922931</v>
      </c>
      <c r="CE416" s="86">
        <f t="shared" si="12"/>
        <v>1</v>
      </c>
      <c r="CF416" s="62"/>
      <c r="CG416" s="86">
        <f t="shared" si="35"/>
        <v>0.9369837473</v>
      </c>
      <c r="CH416" s="86">
        <f t="shared" si="36"/>
        <v>0.02192539178</v>
      </c>
      <c r="CI416" s="86">
        <f t="shared" si="37"/>
        <v>0.03462349397</v>
      </c>
      <c r="CJ416" s="86">
        <f t="shared" si="38"/>
        <v>0.00646736692</v>
      </c>
      <c r="CK416" s="86">
        <f t="shared" si="13"/>
        <v>1</v>
      </c>
      <c r="CL416" s="86">
        <f t="shared" si="39"/>
        <v>0.05813138102</v>
      </c>
      <c r="CM416" s="86">
        <f t="shared" si="40"/>
        <v>0.9145610557</v>
      </c>
      <c r="CN416" s="86">
        <f t="shared" si="41"/>
        <v>0.01341661429</v>
      </c>
      <c r="CO416" s="86">
        <f t="shared" si="42"/>
        <v>0.01389094898</v>
      </c>
      <c r="CP416" s="86">
        <f t="shared" si="14"/>
        <v>1</v>
      </c>
      <c r="CQ416" s="86">
        <f t="shared" si="43"/>
        <v>0.03571340101</v>
      </c>
      <c r="CR416" s="86">
        <f t="shared" si="44"/>
        <v>0.00521963308</v>
      </c>
      <c r="CS416" s="86">
        <f t="shared" si="45"/>
        <v>0.94726091</v>
      </c>
      <c r="CT416" s="86">
        <f t="shared" si="46"/>
        <v>0.0118060559</v>
      </c>
      <c r="CU416" s="86">
        <f t="shared" si="15"/>
        <v>1</v>
      </c>
      <c r="CV416" s="86">
        <f t="shared" si="47"/>
        <v>0.00109442482</v>
      </c>
      <c r="CW416" s="86">
        <f t="shared" si="48"/>
        <v>0.008976401034</v>
      </c>
      <c r="CX416" s="86">
        <f t="shared" si="49"/>
        <v>0.001936881047</v>
      </c>
      <c r="CY416" s="86">
        <f t="shared" si="50"/>
        <v>0.9879922931</v>
      </c>
      <c r="CZ416" s="86">
        <f t="shared" si="16"/>
        <v>1</v>
      </c>
      <c r="DA416" s="62"/>
      <c r="DB416" s="86">
        <f>(AQ416*Baseline!B$7 + AV416*Baseline!B$11 + BA416*Baseline!B$16 + BF416*Baseline!B$18)</f>
        <v>63226.8209</v>
      </c>
      <c r="DC416" s="86">
        <f>(AR416*Baseline!B$7 + AW416*Baseline!B$11 + BB416*Baseline!B$16 + BG416*Baseline!B$18)</f>
        <v>79415.54337</v>
      </c>
      <c r="DD416" s="86">
        <f>(AS416*Baseline!B$7 + AX416*Baseline!B$11 + BC416*Baseline!B$16 + BH416*Baseline!B$18)</f>
        <v>138467.2055</v>
      </c>
      <c r="DE416" s="86">
        <f>(AT416*Baseline!B$7 + AY416*Baseline!B$11 + BD416*Baseline!B$16 + BI416*Baseline!B$18)</f>
        <v>1260649.583</v>
      </c>
      <c r="DF416" s="86">
        <f t="shared" si="17"/>
        <v>1541759.153</v>
      </c>
      <c r="DG416" s="62"/>
      <c r="DH416" s="86">
        <f t="shared" si="51"/>
        <v>0.04100953172</v>
      </c>
      <c r="DI416" s="86">
        <f t="shared" si="52"/>
        <v>0.05150969475</v>
      </c>
      <c r="DJ416" s="86">
        <f t="shared" si="53"/>
        <v>0.08981117781</v>
      </c>
      <c r="DK416" s="86">
        <f t="shared" si="54"/>
        <v>0.8176695957</v>
      </c>
      <c r="DL416" s="86">
        <f t="shared" si="18"/>
        <v>1</v>
      </c>
      <c r="DM416" s="62"/>
      <c r="DN416" s="86">
        <f>DH416 / (Baseline!B$7/Baseline!B$17)</f>
        <v>4.377497778</v>
      </c>
      <c r="DO416" s="86">
        <f>DI416 / (Baseline!B$11/Baseline!B$17)</f>
        <v>1.243468685</v>
      </c>
      <c r="DP416" s="86">
        <f>DJ416 / (Baseline!B$16/Baseline!B$17)</f>
        <v>1.387854113</v>
      </c>
      <c r="DQ416" s="86">
        <f>DK416 / (Baseline!B$18/Baseline!B$17)</f>
        <v>0.9244476636</v>
      </c>
      <c r="DR416" s="62"/>
      <c r="DS416" s="86">
        <f>DH416 / Baseline!H$117</f>
        <v>1.640672996</v>
      </c>
      <c r="DT416" s="86">
        <f>DI416 / Baseline!H$118</f>
        <v>1.15948592</v>
      </c>
      <c r="DU416" s="86">
        <f>DJ416 / Baseline!H$119</f>
        <v>1.073640034</v>
      </c>
      <c r="DV416" s="86">
        <f>DK416 / Baseline!H$120</f>
        <v>0.9654526483</v>
      </c>
      <c r="DW416" s="87"/>
      <c r="DX416" s="86">
        <f>(AU416*Baseline!B$34)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0.02989806236</v>
      </c>
      <c r="DY416" s="86">
        <f>(AZ416*Baseline!B$34) + (Baseline!D$90*(1-Baseline!D$91)*Baseline!B$35) + (Baseline!D$90*Baseline!D$91*((1-Baseline!D$92)*Baseline!B$40 + Baseline!D$92*Baseline!B$41))</f>
        <v>0.01146306784</v>
      </c>
      <c r="DZ416" s="86">
        <f>(BE416*Baseline!B$34) + (Baseline!F$90*(1-Baseline!F$91)*Baseline!B$35) + (Baseline!F$90*Baseline!F$91*((1-Baseline!F$92)*Baseline!B$40 + Baseline!F$92*Baseline!B$41))</f>
        <v>0.01402126158</v>
      </c>
      <c r="EA416" s="86">
        <f>(BJ416*Baseline!B$34) + (Baseline!H$90*(1-Baseline!H$91)*Baseline!B$35) + (Baseline!H$90*Baseline!H$91*((1-Baseline!H$92)*Baseline!B$40 + Baseline!H$92*Baseline!B$41))</f>
        <v>0.009314753882</v>
      </c>
      <c r="EB416" s="86">
        <f>( DX416*Baseline!B$7 + DY416*Baseline!B$11 + DZ416*Baseline!B$16 + EA416*Baseline!B$18 ) / Baseline!B$17</f>
        <v>0.009901144583</v>
      </c>
    </row>
    <row r="417">
      <c r="A417" s="73" t="s">
        <v>593</v>
      </c>
      <c r="B417" s="85">
        <f>MIN( MAX( NORMINV( MCrands!B417, (B$5+B$4)/2, (B$5-B$4)/3.29 ), 0 ), 1 )</f>
        <v>0.6689656559</v>
      </c>
      <c r="C417" s="85">
        <f>MAX( NORMINV( MCrands!C417, (C$5+C$4)/2, (C$5-C$4)/3.29 ), 0 )</f>
        <v>2.988118555</v>
      </c>
      <c r="D417" s="83"/>
      <c r="E417" s="84">
        <f>Baseline!B$33 * (C417 * Baseline!B$68*Baseline!B$68/Baseline!B$75 + Baseline!B$46 * Baseline!B$54*Baseline!B$54/Baseline!B$76 + Baseline!B$47 * Baseline!B$55*Baseline!B$55/Baseline!B$77 + Baseline!B$56*Baseline!B$56/Baseline!B$78)</f>
        <v>0.00002120544217</v>
      </c>
      <c r="F417" s="84">
        <f>Baseline!B$33 * (C417 * Baseline!B$68*Baseline!B$59/Baseline!B$75 + Baseline!B$46 * Baseline!B$54*Baseline!B$69/Baseline!B$76 + Baseline!B$47 * Baseline!B$55*Baseline!B$57/Baseline!B$77 + Baseline!B$56*Baseline!B$58/Baseline!B$78)</f>
        <v>0.0000002395876662</v>
      </c>
      <c r="G417" s="85">
        <f>Baseline!B$33 * (C417 * Baseline!B$68*Baseline!B$60/Baseline!B$75 + Baseline!B$46 * Baseline!B$54*Baseline!B$61/Baseline!B$76 + Baseline!B$47 * Baseline!B$55*Baseline!B$70/Baseline!B$77 + Baseline!B$56*Baseline!B$62/Baseline!B$78)</f>
        <v>0.0000002017063009</v>
      </c>
      <c r="H417" s="84">
        <f>Baseline!B$33 * (C417 * Baseline!B$68*Baseline!B$63/Baseline!B$75 + Baseline!B$46 * Baseline!B$54*Baseline!B$64/Baseline!B$76 + Baseline!B$47 * Baseline!B$55*Baseline!B$65/Baseline!B$77 + Baseline!B$56*Baseline!B$71/Baseline!B$78)</f>
        <v>0.000000003817726456</v>
      </c>
      <c r="I417" s="84">
        <f>Baseline!B$33 * (C417 * Baseline!B$59*Baseline!B$68/Baseline!B$75 + Baseline!B$46 * Baseline!B$69*Baseline!B$54/Baseline!B$76 + Baseline!B$47 * Baseline!B$57*Baseline!B$55/Baseline!B$77 + Baseline!B$58*Baseline!B$56/Baseline!B$78)</f>
        <v>0.0000002395876662</v>
      </c>
      <c r="J417" s="85">
        <f>Baseline!B$33 * (C417 * Baseline!B$59*Baseline!B$59/Baseline!B$75 + Baseline!B$46 * Baseline!B$69*Baseline!B$69/Baseline!B$76 + Baseline!B$47 * Baseline!B$57*Baseline!B$57/Baseline!B$77 + Baseline!B$58*Baseline!B$58/Baseline!B$78)</f>
        <v>0.000002116574517</v>
      </c>
      <c r="K417" s="84">
        <f>Baseline!B$33 * (C417 * Baseline!B$59*Baseline!B$60/Baseline!B$75 + Baseline!B$46 * Baseline!B$69*Baseline!B$61/Baseline!B$76 + Baseline!B$47 * Baseline!B$57*Baseline!B$70/Baseline!B$77 + Baseline!B$58*Baseline!B$62/Baseline!B$78)</f>
        <v>0.00000001648999389</v>
      </c>
      <c r="L417" s="85">
        <f>Baseline!B$33 * (C417 * Baseline!B$59*Baseline!B$63/Baseline!B$75 + Baseline!B$46 * Baseline!B$69*Baseline!B$64/Baseline!B$76 + Baseline!B$47 * Baseline!B$57*Baseline!B$65/Baseline!B$77 + Baseline!B$58*Baseline!B$71/Baseline!B$78)</f>
        <v>0.00000001707281116</v>
      </c>
      <c r="M417" s="84">
        <f>Baseline!B$33 * (C417 * Baseline!B$60*Baseline!B$68/Baseline!B$75 + Baseline!B$46 * Baseline!B$61*Baseline!B$54/Baseline!B$76 + Baseline!B$47 * Baseline!B$70*Baseline!B$55/Baseline!B$77 + Baseline!B$62*Baseline!B$56/Baseline!B$78)</f>
        <v>0.0000002017063009</v>
      </c>
      <c r="N417" s="85">
        <f>Baseline!B$33 * (C417 * Baseline!B$60*Baseline!B$59/Baseline!B$75 + Baseline!B$46 * Baseline!B$61*Baseline!B$69/Baseline!B$76 + Baseline!B$47 * Baseline!B$70*Baseline!B$57/Baseline!B$77 + Baseline!B$62*Baseline!B$58/Baseline!B$78)</f>
        <v>0.00000001648999389</v>
      </c>
      <c r="O417" s="85">
        <f>Baseline!B$33 * (C417 * Baseline!B$60*Baseline!B$60/Baseline!B$75 + Baseline!B$46 * Baseline!B$61*Baseline!B$61/Baseline!B$76 + Baseline!B$47 * Baseline!B$70*Baseline!B$70/Baseline!B$77 + Baseline!B$62*Baseline!B$62/Baseline!B$78)</f>
        <v>0.000001589268038</v>
      </c>
      <c r="P417" s="84">
        <f>Baseline!B$33 * (C417 * Baseline!B$60*Baseline!B$63/Baseline!B$75 + Baseline!B$46 * Baseline!B$61*Baseline!B$64/Baseline!B$76 + Baseline!B$47 * Baseline!B$70*Baseline!B$65/Baseline!B$77 + Baseline!B$62*Baseline!B$71/Baseline!B$78)</f>
        <v>0.000000001956443225</v>
      </c>
      <c r="Q417" s="84">
        <f>Baseline!B$33 * (C417 * Baseline!B$63*Baseline!B$68/Baseline!B$75 + Baseline!B$46 * Baseline!B$64*Baseline!B$54/Baseline!B$76 + Baseline!B$47 * Baseline!B$65*Baseline!B$55/Baseline!B$77 + Baseline!B$71*Baseline!B$56/Baseline!B$78)</f>
        <v>0.000000003817726456</v>
      </c>
      <c r="R417" s="84">
        <f>Baseline!B$33 * (C417 * Baseline!B$63*Baseline!B$59/Baseline!B$75 + Baseline!B$46 * Baseline!B$64*Baseline!B$69/Baseline!B$76 + Baseline!B$47 * Baseline!B$65*Baseline!B$57/Baseline!B$77 + Baseline!B$71*Baseline!B$58/Baseline!B$78)</f>
        <v>0.00000001707281116</v>
      </c>
      <c r="S417" s="84">
        <f>Baseline!B$33 * (C417 * Baseline!B$63*Baseline!B$60/Baseline!B$75 + Baseline!B$46 * Baseline!B$64*Baseline!B$61/Baseline!B$76 + Baseline!B$47 * Baseline!B$65*Baseline!B$70/Baseline!B$77 + Baseline!B$71*Baseline!B$62/Baseline!B$78)</f>
        <v>0.000000001956443225</v>
      </c>
      <c r="T417" s="84">
        <f>Baseline!B$33 * (C417 * Baseline!B$63*Baseline!B$63/Baseline!B$75 + Baseline!B$46 * Baseline!B$64*Baseline!B$64/Baseline!B$76 + Baseline!B$47 * Baseline!B$65*Baseline!B$65/Baseline!B$77 + Baseline!B$71*Baseline!B$71/Baseline!B$78)</f>
        <v>0.00000009856722236</v>
      </c>
      <c r="U417" s="83"/>
      <c r="V417" s="84">
        <f>E417 * ( Baseline!B$89 * Baseline!B$7 )</f>
        <v>0.2200912843</v>
      </c>
      <c r="W417" s="84">
        <f>F417 * ( Baseline!D$89 * Baseline!B$11 )</f>
        <v>0.00441957681</v>
      </c>
      <c r="X417" s="84">
        <f>G417 * ( Baseline!F$89 * Baseline!B$16 )</f>
        <v>0.007006221954</v>
      </c>
      <c r="Y417" s="84">
        <f>H417 * ( Baseline!H$89 * Baseline!B$18 )</f>
        <v>0.001342593098</v>
      </c>
      <c r="Z417" s="86">
        <f t="shared" si="1"/>
        <v>0.2328596761</v>
      </c>
      <c r="AA417" s="84">
        <f>I417 * ( Baseline!B$89 * Baseline!B$7 )</f>
        <v>0.002486680388</v>
      </c>
      <c r="AB417" s="85">
        <f>J417 * ( Baseline!D$89 * Baseline!B$11 )</f>
        <v>0.03904359435</v>
      </c>
      <c r="AC417" s="85">
        <f>K417 * ( Baseline!F$89 * Baseline!B$16 )</f>
        <v>0.0005727761436</v>
      </c>
      <c r="AD417" s="85">
        <f>L417 * ( Baseline!F$89 * Baseline!B$16 )</f>
        <v>0.0005930201676</v>
      </c>
      <c r="AE417" s="86">
        <f t="shared" si="2"/>
        <v>0.04269607105</v>
      </c>
      <c r="AF417" s="86">
        <f>M417 * ( Baseline!B$89 * Baseline!B$7 )</f>
        <v>0.002093509697</v>
      </c>
      <c r="AG417" s="86">
        <f>N417 * ( Baseline!D$89 * Baseline!B$11 )</f>
        <v>0.0003041842501</v>
      </c>
      <c r="AH417" s="86">
        <f>O417 * ( Baseline!F$89 * Baseline!B$16 )</f>
        <v>0.05520285963</v>
      </c>
      <c r="AI417" s="86">
        <f>P417 * ( Baseline!H$89 * Baseline!B$18 )</f>
        <v>0.0006880291718</v>
      </c>
      <c r="AJ417" s="86">
        <f t="shared" si="3"/>
        <v>0.05828858275</v>
      </c>
      <c r="AK417" s="86">
        <f>Q417 * ( Baseline!B$89 * Baseline!B$7 )</f>
        <v>0.00003962418289</v>
      </c>
      <c r="AL417" s="86">
        <f>R417 * ( Baseline!D$89 * Baseline!B$11 )</f>
        <v>0.0003149352447</v>
      </c>
      <c r="AM417" s="86">
        <f>S417 * ( Baseline!F$89 * Baseline!B$16 )</f>
        <v>0.0000679566053</v>
      </c>
      <c r="AN417" s="86">
        <f>T417 * ( Baseline!H$89 * Baseline!B$18 )</f>
        <v>0.03466347681</v>
      </c>
      <c r="AO417" s="86">
        <f t="shared" si="4"/>
        <v>0.03508599284</v>
      </c>
      <c r="AP417" s="62"/>
      <c r="AQ417" s="86">
        <f>V417 * ( (1-Baseline!B$90-Baseline!B$89) + (1-B417)*Baseline!B$90 )</f>
        <v>0.08434350658</v>
      </c>
      <c r="AR417" s="86">
        <f>W417 * ( (1-Baseline!B$90-Baseline!B$89) + (1-B417)*Baseline!B$90 )</f>
        <v>0.001693672728</v>
      </c>
      <c r="AS417" s="86">
        <f>X417 * ( (1-Baseline!B$90-Baseline!B$89) + (1-B417)*Baseline!B$90 )</f>
        <v>0.002684928344</v>
      </c>
      <c r="AT417" s="86">
        <f>Y417 * ( (1-Baseline!B$90-Baseline!B$89) + (1-B417)*Baseline!B$90 )</f>
        <v>0.0005145092874</v>
      </c>
      <c r="AU417" s="86">
        <f t="shared" si="5"/>
        <v>0.08923661694</v>
      </c>
      <c r="AV417" s="86">
        <f>AA417 * ( (1-Baseline!D$90-Baseline!D$89) + (1-B417)*Baseline!D$90 )</f>
        <v>0.001720041266</v>
      </c>
      <c r="AW417" s="86">
        <f>AB417 * ( (1-Baseline!D$90-Baseline!D$89) + (1-B417)*Baseline!D$90 )</f>
        <v>0.02700652395</v>
      </c>
      <c r="AX417" s="86">
        <f>AC417 * ( (1-Baseline!D$90-Baseline!D$89) + (1-B417)*Baseline!D$90 )</f>
        <v>0.0003961902816</v>
      </c>
      <c r="AY417" s="86">
        <f>AD417 * ( (1-Baseline!D$90-Baseline!D$89) + (1-B417)*Baseline!D$90 )</f>
        <v>0.0004101931092</v>
      </c>
      <c r="AZ417" s="86">
        <f t="shared" si="6"/>
        <v>0.02953294861</v>
      </c>
      <c r="BA417" s="86">
        <f>AF417 * ( (1-Baseline!F$90-Baseline!F$89) + (1-Baseline!B$36)*Baseline!F$90 )</f>
        <v>0.001506556571</v>
      </c>
      <c r="BB417" s="86">
        <f>AG417 * ( (1-Baseline!F$90-Baseline!F$89) + (1-Baseline!B$36)*Baseline!F$90 )</f>
        <v>0.0002189007203</v>
      </c>
      <c r="BC417" s="86">
        <f>AH417 * ( (1-Baseline!F$90-Baseline!F$89) + (1-Baseline!B$36)*Baseline!F$90 )</f>
        <v>0.03972574428</v>
      </c>
      <c r="BD417" s="86">
        <f>AI417 * ( (1-Baseline!F$90-Baseline!F$89) + (1-Baseline!B$36)*Baseline!F$90 )</f>
        <v>0.000495127809</v>
      </c>
      <c r="BE417" s="86">
        <f t="shared" si="7"/>
        <v>0.04194632938</v>
      </c>
      <c r="BF417" s="86">
        <f>AK417 * ( (1-Baseline!H$90-Baseline!H$89) + (1-Baseline!B$36)*Baseline!H$90 )</f>
        <v>0.00003139503259</v>
      </c>
      <c r="BG417" s="86">
        <f>AL417 * ( (1-Baseline!H$90-Baseline!H$89) + (1-Baseline!B$36)*Baseline!H$90 )</f>
        <v>0.0002495294931</v>
      </c>
      <c r="BH417" s="86">
        <f>AM417 * ( (1-Baseline!H$90-Baseline!H$89) + (1-Baseline!B$36)*Baseline!H$90 )</f>
        <v>0.00005384337751</v>
      </c>
      <c r="BI417" s="86">
        <f>AN417 * ( (1-Baseline!H$90-Baseline!H$89) + (1-Baseline!B$36)*Baseline!H$90 )</f>
        <v>0.02746456594</v>
      </c>
      <c r="BJ417" s="86">
        <f t="shared" si="8"/>
        <v>0.02779933385</v>
      </c>
      <c r="BK417" s="62"/>
      <c r="BL417" s="86">
        <f t="shared" si="19"/>
        <v>0.9451670118</v>
      </c>
      <c r="BM417" s="86">
        <f t="shared" si="20"/>
        <v>0.01897957123</v>
      </c>
      <c r="BN417" s="86">
        <f t="shared" si="21"/>
        <v>0.03008774241</v>
      </c>
      <c r="BO417" s="86">
        <f t="shared" si="22"/>
        <v>0.005765674507</v>
      </c>
      <c r="BP417" s="86">
        <f t="shared" si="9"/>
        <v>1</v>
      </c>
      <c r="BQ417" s="86">
        <f t="shared" si="23"/>
        <v>0.05824143361</v>
      </c>
      <c r="BR417" s="86">
        <f t="shared" si="24"/>
        <v>0.9144540327</v>
      </c>
      <c r="BS417" s="86">
        <f t="shared" si="25"/>
        <v>0.01341519558</v>
      </c>
      <c r="BT417" s="86">
        <f t="shared" si="26"/>
        <v>0.01388933813</v>
      </c>
      <c r="BU417" s="86">
        <f t="shared" si="10"/>
        <v>1</v>
      </c>
      <c r="BV417" s="86">
        <f t="shared" si="27"/>
        <v>0.03591629096</v>
      </c>
      <c r="BW417" s="86">
        <f t="shared" si="28"/>
        <v>0.005218590601</v>
      </c>
      <c r="BX417" s="86">
        <f t="shared" si="29"/>
        <v>0.9470612773</v>
      </c>
      <c r="BY417" s="86">
        <f t="shared" si="30"/>
        <v>0.01180384115</v>
      </c>
      <c r="BZ417" s="86">
        <f t="shared" si="11"/>
        <v>1</v>
      </c>
      <c r="CA417" s="86">
        <f t="shared" si="31"/>
        <v>0.001129344781</v>
      </c>
      <c r="CB417" s="86">
        <f t="shared" si="32"/>
        <v>0.008976096136</v>
      </c>
      <c r="CC417" s="86">
        <f t="shared" si="33"/>
        <v>0.001936858552</v>
      </c>
      <c r="CD417" s="86">
        <f t="shared" si="34"/>
        <v>0.9879577005</v>
      </c>
      <c r="CE417" s="86">
        <f t="shared" si="12"/>
        <v>1</v>
      </c>
      <c r="CF417" s="62"/>
      <c r="CG417" s="86">
        <f t="shared" si="35"/>
        <v>0.9451670118</v>
      </c>
      <c r="CH417" s="86">
        <f t="shared" si="36"/>
        <v>0.01897957123</v>
      </c>
      <c r="CI417" s="86">
        <f t="shared" si="37"/>
        <v>0.03008774241</v>
      </c>
      <c r="CJ417" s="86">
        <f t="shared" si="38"/>
        <v>0.005765674507</v>
      </c>
      <c r="CK417" s="86">
        <f t="shared" si="13"/>
        <v>1</v>
      </c>
      <c r="CL417" s="86">
        <f t="shared" si="39"/>
        <v>0.05824143361</v>
      </c>
      <c r="CM417" s="86">
        <f t="shared" si="40"/>
        <v>0.9144540327</v>
      </c>
      <c r="CN417" s="86">
        <f t="shared" si="41"/>
        <v>0.01341519558</v>
      </c>
      <c r="CO417" s="86">
        <f t="shared" si="42"/>
        <v>0.01388933813</v>
      </c>
      <c r="CP417" s="86">
        <f t="shared" si="14"/>
        <v>1</v>
      </c>
      <c r="CQ417" s="86">
        <f t="shared" si="43"/>
        <v>0.03591629096</v>
      </c>
      <c r="CR417" s="86">
        <f t="shared" si="44"/>
        <v>0.005218590601</v>
      </c>
      <c r="CS417" s="86">
        <f t="shared" si="45"/>
        <v>0.9470612773</v>
      </c>
      <c r="CT417" s="86">
        <f t="shared" si="46"/>
        <v>0.01180384115</v>
      </c>
      <c r="CU417" s="86">
        <f t="shared" si="15"/>
        <v>1</v>
      </c>
      <c r="CV417" s="86">
        <f t="shared" si="47"/>
        <v>0.001129344781</v>
      </c>
      <c r="CW417" s="86">
        <f t="shared" si="48"/>
        <v>0.008976096136</v>
      </c>
      <c r="CX417" s="86">
        <f t="shared" si="49"/>
        <v>0.001936858552</v>
      </c>
      <c r="CY417" s="86">
        <f t="shared" si="50"/>
        <v>0.9879577005</v>
      </c>
      <c r="CZ417" s="86">
        <f t="shared" si="16"/>
        <v>1</v>
      </c>
      <c r="DA417" s="62"/>
      <c r="DB417" s="86">
        <f>(AQ417*Baseline!B$7 + AV417*Baseline!B$11 + BA417*Baseline!B$16 + BF417*Baseline!B$18)</f>
        <v>51080.17699</v>
      </c>
      <c r="DC417" s="86">
        <f>(AR417*Baseline!B$7 + AW417*Baseline!B$11 + BB417*Baseline!B$16 + BG417*Baseline!B$18)</f>
        <v>70897.89835</v>
      </c>
      <c r="DD417" s="86">
        <f>(AS417*Baseline!B$7 + AX417*Baseline!B$11 + BC417*Baseline!B$16 + BH417*Baseline!B$18)</f>
        <v>137706.1651</v>
      </c>
      <c r="DE417" s="86">
        <f>(AT417*Baseline!B$7 + AY417*Baseline!B$11 + BD417*Baseline!B$16 + BI417*Baseline!B$18)</f>
        <v>1260412.876</v>
      </c>
      <c r="DF417" s="86">
        <f t="shared" si="17"/>
        <v>1520097.117</v>
      </c>
      <c r="DG417" s="62"/>
      <c r="DH417" s="86">
        <f t="shared" si="51"/>
        <v>0.0336032326</v>
      </c>
      <c r="DI417" s="86">
        <f t="shared" si="52"/>
        <v>0.04664037421</v>
      </c>
      <c r="DJ417" s="86">
        <f t="shared" si="53"/>
        <v>0.09059037321</v>
      </c>
      <c r="DK417" s="86">
        <f t="shared" si="54"/>
        <v>0.82916602</v>
      </c>
      <c r="DL417" s="86">
        <f t="shared" si="18"/>
        <v>1</v>
      </c>
      <c r="DM417" s="62"/>
      <c r="DN417" s="86">
        <f>DH417 / (Baseline!B$7/Baseline!B$17)</f>
        <v>3.586924061</v>
      </c>
      <c r="DO417" s="86">
        <f>DI417 / (Baseline!B$11/Baseline!B$17)</f>
        <v>1.125920957</v>
      </c>
      <c r="DP417" s="86">
        <f>DJ417 / (Baseline!B$16/Baseline!B$17)</f>
        <v>1.399895036</v>
      </c>
      <c r="DQ417" s="86">
        <f>DK417 / (Baseline!B$18/Baseline!B$17)</f>
        <v>0.9374453862</v>
      </c>
      <c r="DR417" s="62"/>
      <c r="DS417" s="86">
        <f>DH417 / Baseline!H$117</f>
        <v>1.344368345</v>
      </c>
      <c r="DT417" s="86">
        <f>DI417 / Baseline!H$118</f>
        <v>1.04987726</v>
      </c>
      <c r="DU417" s="86">
        <f>DJ417 / Baseline!H$119</f>
        <v>1.082954859</v>
      </c>
      <c r="DV417" s="86">
        <f>DK417 / Baseline!H$120</f>
        <v>0.9790269004</v>
      </c>
      <c r="DW417" s="87"/>
      <c r="DX417" s="86">
        <f>(AU417*Baseline!B$34)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0.02591502379</v>
      </c>
      <c r="DY417" s="86">
        <f>(AZ417*Baseline!B$34) + (Baseline!D$90*(1-Baseline!D$91)*Baseline!B$35) + (Baseline!D$90*Baseline!D$91*((1-Baseline!D$92)*Baseline!B$40 + Baseline!D$92*Baseline!B$41))</f>
        <v>0.01084351029</v>
      </c>
      <c r="DZ417" s="86">
        <f>(BE417*Baseline!B$34) + (Baseline!F$90*(1-Baseline!F$91)*Baseline!B$35) + (Baseline!F$90*Baseline!F$91*((1-Baseline!F$92)*Baseline!B$40 + Baseline!F$92*Baseline!B$41))</f>
        <v>0.01402258941</v>
      </c>
      <c r="EA417" s="86">
        <f>(BJ417*Baseline!B$34) + (Baseline!H$90*(1-Baseline!H$91)*Baseline!B$35) + (Baseline!H$90*Baseline!H$91*((1-Baseline!H$92)*Baseline!B$40 + Baseline!H$92*Baseline!B$41))</f>
        <v>0.009314900077</v>
      </c>
      <c r="EB417" s="86">
        <f>( DX417*Baseline!B$7 + DY417*Baseline!B$11 + DZ417*Baseline!B$16 + EA417*Baseline!B$18 ) / Baseline!B$17</f>
        <v>0.009838381007</v>
      </c>
    </row>
    <row r="418">
      <c r="A418" s="73" t="s">
        <v>594</v>
      </c>
      <c r="B418" s="85">
        <f>MIN( MAX( NORMINV( MCrands!B418, (B$5+B$4)/2, (B$5-B$4)/3.29 ), 0 ), 1 )</f>
        <v>0.4889381818</v>
      </c>
      <c r="C418" s="85">
        <f>MAX( NORMINV( MCrands!C418, (C$5+C$4)/2, (C$5-C$4)/3.29 ), 0 )</f>
        <v>2.686638071</v>
      </c>
      <c r="D418" s="83"/>
      <c r="E418" s="84">
        <f>Baseline!B$33 * (C418 * Baseline!B$68*Baseline!B$68/Baseline!B$75 + Baseline!B$46 * Baseline!B$54*Baseline!B$54/Baseline!B$76 + Baseline!B$47 * Baseline!B$55*Baseline!B$55/Baseline!B$77 + Baseline!B$56*Baseline!B$56/Baseline!B$78)</f>
        <v>0.00001907095311</v>
      </c>
      <c r="F418" s="84">
        <f>Baseline!B$33 * (C418 * Baseline!B$68*Baseline!B$59/Baseline!B$75 + Baseline!B$46 * Baseline!B$54*Baseline!B$69/Baseline!B$76 + Baseline!B$47 * Baseline!B$55*Baseline!B$57/Baseline!B$77 + Baseline!B$56*Baseline!B$58/Baseline!B$78)</f>
        <v>0.0000002392506416</v>
      </c>
      <c r="G418" s="85">
        <f>Baseline!B$33 * (C418 * Baseline!B$68*Baseline!B$60/Baseline!B$75 + Baseline!B$46 * Baseline!B$54*Baseline!B$61/Baseline!B$76 + Baseline!B$47 * Baseline!B$55*Baseline!B$70/Baseline!B$77 + Baseline!B$56*Baseline!B$62/Baseline!B$78)</f>
        <v>0.0000002008777822</v>
      </c>
      <c r="H418" s="84">
        <f>Baseline!B$33 * (C418 * Baseline!B$68*Baseline!B$63/Baseline!B$75 + Baseline!B$46 * Baseline!B$54*Baseline!B$64/Baseline!B$76 + Baseline!B$47 * Baseline!B$55*Baseline!B$65/Baseline!B$77 + Baseline!B$56*Baseline!B$71/Baseline!B$78)</f>
        <v>0.000000003734874578</v>
      </c>
      <c r="I418" s="84">
        <f>Baseline!B$33 * (C418 * Baseline!B$59*Baseline!B$68/Baseline!B$75 + Baseline!B$46 * Baseline!B$69*Baseline!B$54/Baseline!B$76 + Baseline!B$47 * Baseline!B$57*Baseline!B$55/Baseline!B$77 + Baseline!B$58*Baseline!B$56/Baseline!B$78)</f>
        <v>0.0000002392506416</v>
      </c>
      <c r="J418" s="85">
        <f>Baseline!B$33 * (C418 * Baseline!B$59*Baseline!B$59/Baseline!B$75 + Baseline!B$46 * Baseline!B$69*Baseline!B$69/Baseline!B$76 + Baseline!B$47 * Baseline!B$57*Baseline!B$57/Baseline!B$77 + Baseline!B$58*Baseline!B$58/Baseline!B$78)</f>
        <v>0.000002116574464</v>
      </c>
      <c r="K418" s="84">
        <f>Baseline!B$33 * (C418 * Baseline!B$59*Baseline!B$60/Baseline!B$75 + Baseline!B$46 * Baseline!B$69*Baseline!B$61/Baseline!B$76 + Baseline!B$47 * Baseline!B$57*Baseline!B$70/Baseline!B$77 + Baseline!B$58*Baseline!B$62/Baseline!B$78)</f>
        <v>0.00000001648986307</v>
      </c>
      <c r="L418" s="85">
        <f>Baseline!B$33 * (C418 * Baseline!B$59*Baseline!B$63/Baseline!B$75 + Baseline!B$46 * Baseline!B$69*Baseline!B$64/Baseline!B$76 + Baseline!B$47 * Baseline!B$57*Baseline!B$65/Baseline!B$77 + Baseline!B$58*Baseline!B$71/Baseline!B$78)</f>
        <v>0.00000001707279808</v>
      </c>
      <c r="M418" s="84">
        <f>Baseline!B$33 * (C418 * Baseline!B$60*Baseline!B$68/Baseline!B$75 + Baseline!B$46 * Baseline!B$61*Baseline!B$54/Baseline!B$76 + Baseline!B$47 * Baseline!B$70*Baseline!B$55/Baseline!B$77 + Baseline!B$62*Baseline!B$56/Baseline!B$78)</f>
        <v>0.0000002008777822</v>
      </c>
      <c r="N418" s="85">
        <f>Baseline!B$33 * (C418 * Baseline!B$60*Baseline!B$59/Baseline!B$75 + Baseline!B$46 * Baseline!B$61*Baseline!B$69/Baseline!B$76 + Baseline!B$47 * Baseline!B$70*Baseline!B$57/Baseline!B$77 + Baseline!B$62*Baseline!B$58/Baseline!B$78)</f>
        <v>0.00000001648986307</v>
      </c>
      <c r="O418" s="85">
        <f>Baseline!B$33 * (C418 * Baseline!B$60*Baseline!B$60/Baseline!B$75 + Baseline!B$46 * Baseline!B$61*Baseline!B$61/Baseline!B$76 + Baseline!B$47 * Baseline!B$70*Baseline!B$70/Baseline!B$77 + Baseline!B$62*Baseline!B$62/Baseline!B$78)</f>
        <v>0.000001589267716</v>
      </c>
      <c r="P418" s="84">
        <f>Baseline!B$33 * (C418 * Baseline!B$60*Baseline!B$63/Baseline!B$75 + Baseline!B$46 * Baseline!B$61*Baseline!B$64/Baseline!B$76 + Baseline!B$47 * Baseline!B$70*Baseline!B$65/Baseline!B$77 + Baseline!B$62*Baseline!B$71/Baseline!B$78)</f>
        <v>0.000000001956411066</v>
      </c>
      <c r="Q418" s="84">
        <f>Baseline!B$33 * (C418 * Baseline!B$63*Baseline!B$68/Baseline!B$75 + Baseline!B$46 * Baseline!B$64*Baseline!B$54/Baseline!B$76 + Baseline!B$47 * Baseline!B$65*Baseline!B$55/Baseline!B$77 + Baseline!B$71*Baseline!B$56/Baseline!B$78)</f>
        <v>0.000000003734874578</v>
      </c>
      <c r="R418" s="84">
        <f>Baseline!B$33 * (C418 * Baseline!B$63*Baseline!B$59/Baseline!B$75 + Baseline!B$46 * Baseline!B$64*Baseline!B$69/Baseline!B$76 + Baseline!B$47 * Baseline!B$65*Baseline!B$57/Baseline!B$77 + Baseline!B$71*Baseline!B$58/Baseline!B$78)</f>
        <v>0.00000001707279808</v>
      </c>
      <c r="S418" s="84">
        <f>Baseline!B$33 * (C418 * Baseline!B$63*Baseline!B$60/Baseline!B$75 + Baseline!B$46 * Baseline!B$64*Baseline!B$61/Baseline!B$76 + Baseline!B$47 * Baseline!B$65*Baseline!B$70/Baseline!B$77 + Baseline!B$71*Baseline!B$62/Baseline!B$78)</f>
        <v>0.000000001956411066</v>
      </c>
      <c r="T418" s="84">
        <f>Baseline!B$33 * (C418 * Baseline!B$63*Baseline!B$63/Baseline!B$75 + Baseline!B$46 * Baseline!B$64*Baseline!B$64/Baseline!B$76 + Baseline!B$47 * Baseline!B$65*Baseline!B$65/Baseline!B$77 + Baseline!B$71*Baseline!B$71/Baseline!B$78)</f>
        <v>0.00000009856721914</v>
      </c>
      <c r="U418" s="83"/>
      <c r="V418" s="84">
        <f>E418 * ( Baseline!B$89 * Baseline!B$7 )</f>
        <v>0.1979374223</v>
      </c>
      <c r="W418" s="84">
        <f>F418 * ( Baseline!D$89 * Baseline!B$11 )</f>
        <v>0.004413359854</v>
      </c>
      <c r="X418" s="84">
        <f>G418 * ( Baseline!F$89 * Baseline!B$16 )</f>
        <v>0.006977443545</v>
      </c>
      <c r="Y418" s="84">
        <f>H418 * ( Baseline!H$89 * Baseline!B$18 )</f>
        <v>0.001313456291</v>
      </c>
      <c r="Z418" s="86">
        <f t="shared" si="1"/>
        <v>0.210641682</v>
      </c>
      <c r="AA418" s="84">
        <f>I418 * ( Baseline!B$89 * Baseline!B$7 )</f>
        <v>0.00248318241</v>
      </c>
      <c r="AB418" s="85">
        <f>J418 * ( Baseline!D$89 * Baseline!B$11 )</f>
        <v>0.03904359337</v>
      </c>
      <c r="AC418" s="85">
        <f>K418 * ( Baseline!F$89 * Baseline!B$16 )</f>
        <v>0.0005727715996</v>
      </c>
      <c r="AD418" s="85">
        <f>L418 * ( Baseline!F$89 * Baseline!B$16 )</f>
        <v>0.0005930197132</v>
      </c>
      <c r="AE418" s="86">
        <f t="shared" si="2"/>
        <v>0.0426925671</v>
      </c>
      <c r="AF418" s="86">
        <f>M418 * ( Baseline!B$89 * Baseline!B$7 )</f>
        <v>0.002084910501</v>
      </c>
      <c r="AG418" s="86">
        <f>N418 * ( Baseline!D$89 * Baseline!B$11 )</f>
        <v>0.0003041818369</v>
      </c>
      <c r="AH418" s="86">
        <f>O418 * ( Baseline!F$89 * Baseline!B$16 )</f>
        <v>0.05520284846</v>
      </c>
      <c r="AI418" s="86">
        <f>P418 * ( Baseline!H$89 * Baseline!B$18 )</f>
        <v>0.0006880178621</v>
      </c>
      <c r="AJ418" s="86">
        <f t="shared" si="3"/>
        <v>0.05827995866</v>
      </c>
      <c r="AK418" s="86">
        <f>Q418 * ( Baseline!B$89 * Baseline!B$7 )</f>
        <v>0.00003876426325</v>
      </c>
      <c r="AL418" s="86">
        <f>R418 * ( Baseline!D$89 * Baseline!B$11 )</f>
        <v>0.0003149350034</v>
      </c>
      <c r="AM418" s="86">
        <f>S418 * ( Baseline!F$89 * Baseline!B$16 )</f>
        <v>0.00006795548824</v>
      </c>
      <c r="AN418" s="86">
        <f>T418 * ( Baseline!H$89 * Baseline!B$18 )</f>
        <v>0.03466347568</v>
      </c>
      <c r="AO418" s="86">
        <f t="shared" si="4"/>
        <v>0.03508513043</v>
      </c>
      <c r="AP418" s="62"/>
      <c r="AQ418" s="86">
        <f>V418 * ( (1-Baseline!B$90-Baseline!B$89) + (1-B418)*Baseline!B$90 )</f>
        <v>0.1075681061</v>
      </c>
      <c r="AR418" s="86">
        <f>W418 * ( (1-Baseline!B$90-Baseline!B$89) + (1-B418)*Baseline!B$90 )</f>
        <v>0.002398418426</v>
      </c>
      <c r="AS418" s="86">
        <f>X418 * ( (1-Baseline!B$90-Baseline!B$89) + (1-B418)*Baseline!B$90 )</f>
        <v>0.003791856934</v>
      </c>
      <c r="AT418" s="86">
        <f>Y418 * ( (1-Baseline!B$90-Baseline!B$89) + (1-B418)*Baseline!B$90 )</f>
        <v>0.0007137912781</v>
      </c>
      <c r="AU418" s="86">
        <f t="shared" si="5"/>
        <v>0.1144721727</v>
      </c>
      <c r="AV418" s="86">
        <f>AA418 * ( (1-Baseline!D$90-Baseline!D$89) + (1-B418)*Baseline!D$90 )</f>
        <v>0.001917896102</v>
      </c>
      <c r="AW418" s="86">
        <f>AB418 * ( (1-Baseline!D$90-Baseline!D$89) + (1-B418)*Baseline!D$90 )</f>
        <v>0.03015547921</v>
      </c>
      <c r="AX418" s="86">
        <f>AC418 * ( (1-Baseline!D$90-Baseline!D$89) + (1-B418)*Baseline!D$90 )</f>
        <v>0.0004423824902</v>
      </c>
      <c r="AY418" s="86">
        <f>AD418 * ( (1-Baseline!D$90-Baseline!D$89) + (1-B418)*Baseline!D$90 )</f>
        <v>0.0004580212037</v>
      </c>
      <c r="AZ418" s="86">
        <f t="shared" si="6"/>
        <v>0.032973779</v>
      </c>
      <c r="BA418" s="86">
        <f>AF418 * ( (1-Baseline!F$90-Baseline!F$89) + (1-Baseline!B$36)*Baseline!F$90 )</f>
        <v>0.001500368314</v>
      </c>
      <c r="BB418" s="86">
        <f>AG418 * ( (1-Baseline!F$90-Baseline!F$89) + (1-Baseline!B$36)*Baseline!F$90 )</f>
        <v>0.0002188989837</v>
      </c>
      <c r="BC418" s="86">
        <f>AH418 * ( (1-Baseline!F$90-Baseline!F$89) + (1-Baseline!B$36)*Baseline!F$90 )</f>
        <v>0.03972573624</v>
      </c>
      <c r="BD418" s="86">
        <f>AI418 * ( (1-Baseline!F$90-Baseline!F$89) + (1-Baseline!B$36)*Baseline!F$90 )</f>
        <v>0.0004951196702</v>
      </c>
      <c r="BE418" s="86">
        <f t="shared" si="7"/>
        <v>0.04194012321</v>
      </c>
      <c r="BF418" s="86">
        <f>AK418 * ( (1-Baseline!H$90-Baseline!H$89) + (1-Baseline!B$36)*Baseline!H$90 )</f>
        <v>0.00003071370106</v>
      </c>
      <c r="BG418" s="86">
        <f>AL418 * ( (1-Baseline!H$90-Baseline!H$89) + (1-Baseline!B$36)*Baseline!H$90 )</f>
        <v>0.0002495293019</v>
      </c>
      <c r="BH418" s="86">
        <f>AM418 * ( (1-Baseline!H$90-Baseline!H$89) + (1-Baseline!B$36)*Baseline!H$90 )</f>
        <v>0.00005384249244</v>
      </c>
      <c r="BI418" s="86">
        <f>AN418 * ( (1-Baseline!H$90-Baseline!H$89) + (1-Baseline!B$36)*Baseline!H$90 )</f>
        <v>0.02746456505</v>
      </c>
      <c r="BJ418" s="86">
        <f t="shared" si="8"/>
        <v>0.02779865054</v>
      </c>
      <c r="BK418" s="62"/>
      <c r="BL418" s="86">
        <f t="shared" si="19"/>
        <v>0.9396878169</v>
      </c>
      <c r="BM418" s="86">
        <f t="shared" si="20"/>
        <v>0.02095197784</v>
      </c>
      <c r="BN418" s="86">
        <f t="shared" si="21"/>
        <v>0.03312470485</v>
      </c>
      <c r="BO418" s="86">
        <f t="shared" si="22"/>
        <v>0.006235500395</v>
      </c>
      <c r="BP418" s="86">
        <f t="shared" si="9"/>
        <v>1</v>
      </c>
      <c r="BQ418" s="86">
        <f t="shared" si="23"/>
        <v>0.0581642796</v>
      </c>
      <c r="BR418" s="86">
        <f t="shared" si="24"/>
        <v>0.9145290628</v>
      </c>
      <c r="BS418" s="86">
        <f t="shared" si="25"/>
        <v>0.01341619019</v>
      </c>
      <c r="BT418" s="86">
        <f t="shared" si="26"/>
        <v>0.01389046744</v>
      </c>
      <c r="BU418" s="86">
        <f t="shared" si="10"/>
        <v>1</v>
      </c>
      <c r="BV418" s="86">
        <f t="shared" si="27"/>
        <v>0.03577405594</v>
      </c>
      <c r="BW418" s="86">
        <f t="shared" si="28"/>
        <v>0.005219321426</v>
      </c>
      <c r="BX418" s="86">
        <f t="shared" si="29"/>
        <v>0.9472012288</v>
      </c>
      <c r="BY418" s="86">
        <f t="shared" si="30"/>
        <v>0.01180539379</v>
      </c>
      <c r="BZ418" s="86">
        <f t="shared" si="11"/>
        <v>1</v>
      </c>
      <c r="CA418" s="86">
        <f t="shared" si="31"/>
        <v>0.001104863022</v>
      </c>
      <c r="CB418" s="86">
        <f t="shared" si="32"/>
        <v>0.008976309894</v>
      </c>
      <c r="CC418" s="86">
        <f t="shared" si="33"/>
        <v>0.001936874323</v>
      </c>
      <c r="CD418" s="86">
        <f t="shared" si="34"/>
        <v>0.9879819528</v>
      </c>
      <c r="CE418" s="86">
        <f t="shared" si="12"/>
        <v>1</v>
      </c>
      <c r="CF418" s="62"/>
      <c r="CG418" s="86">
        <f t="shared" si="35"/>
        <v>0.9396878169</v>
      </c>
      <c r="CH418" s="86">
        <f t="shared" si="36"/>
        <v>0.02095197784</v>
      </c>
      <c r="CI418" s="86">
        <f t="shared" si="37"/>
        <v>0.03312470485</v>
      </c>
      <c r="CJ418" s="86">
        <f t="shared" si="38"/>
        <v>0.006235500395</v>
      </c>
      <c r="CK418" s="86">
        <f t="shared" si="13"/>
        <v>1</v>
      </c>
      <c r="CL418" s="86">
        <f t="shared" si="39"/>
        <v>0.0581642796</v>
      </c>
      <c r="CM418" s="86">
        <f t="shared" si="40"/>
        <v>0.9145290628</v>
      </c>
      <c r="CN418" s="86">
        <f t="shared" si="41"/>
        <v>0.01341619019</v>
      </c>
      <c r="CO418" s="86">
        <f t="shared" si="42"/>
        <v>0.01389046744</v>
      </c>
      <c r="CP418" s="86">
        <f t="shared" si="14"/>
        <v>1</v>
      </c>
      <c r="CQ418" s="86">
        <f t="shared" si="43"/>
        <v>0.03577405594</v>
      </c>
      <c r="CR418" s="86">
        <f t="shared" si="44"/>
        <v>0.005219321426</v>
      </c>
      <c r="CS418" s="86">
        <f t="shared" si="45"/>
        <v>0.9472012288</v>
      </c>
      <c r="CT418" s="86">
        <f t="shared" si="46"/>
        <v>0.01180539379</v>
      </c>
      <c r="CU418" s="86">
        <f t="shared" si="15"/>
        <v>1</v>
      </c>
      <c r="CV418" s="86">
        <f t="shared" si="47"/>
        <v>0.001104863022</v>
      </c>
      <c r="CW418" s="86">
        <f t="shared" si="48"/>
        <v>0.008976309894</v>
      </c>
      <c r="CX418" s="86">
        <f t="shared" si="49"/>
        <v>0.001936874323</v>
      </c>
      <c r="CY418" s="86">
        <f t="shared" si="50"/>
        <v>0.9879819528</v>
      </c>
      <c r="CZ418" s="86">
        <f t="shared" si="16"/>
        <v>1</v>
      </c>
      <c r="DA418" s="62"/>
      <c r="DB418" s="86">
        <f>(AQ418*Baseline!B$7 + AV418*Baseline!B$11 + BA418*Baseline!B$16 + BF418*Baseline!B$18)</f>
        <v>62716.48755</v>
      </c>
      <c r="DC418" s="86">
        <f>(AR418*Baseline!B$7 + AW418*Baseline!B$11 + BB418*Baseline!B$16 + BG418*Baseline!B$18)</f>
        <v>77992.79003</v>
      </c>
      <c r="DD418" s="86">
        <f>(AS418*Baseline!B$7 + AX418*Baseline!B$11 + BC418*Baseline!B$16 + BH418*Baseline!B$18)</f>
        <v>138342.0197</v>
      </c>
      <c r="DE418" s="86">
        <f>(AT418*Baseline!B$7 + AY418*Baseline!B$11 + BD418*Baseline!B$16 + BI418*Baseline!B$18)</f>
        <v>1260612.03</v>
      </c>
      <c r="DF418" s="86">
        <f t="shared" si="17"/>
        <v>1539663.327</v>
      </c>
      <c r="DG418" s="62"/>
      <c r="DH418" s="86">
        <f t="shared" si="51"/>
        <v>0.04073389712</v>
      </c>
      <c r="DI418" s="86">
        <f t="shared" si="52"/>
        <v>0.05065574315</v>
      </c>
      <c r="DJ418" s="86">
        <f t="shared" si="53"/>
        <v>0.0898521237</v>
      </c>
      <c r="DK418" s="86">
        <f t="shared" si="54"/>
        <v>0.818758236</v>
      </c>
      <c r="DL418" s="86">
        <f t="shared" si="18"/>
        <v>1</v>
      </c>
      <c r="DM418" s="62"/>
      <c r="DN418" s="86">
        <f>DH418 / (Baseline!B$7/Baseline!B$17)</f>
        <v>4.348075597</v>
      </c>
      <c r="DO418" s="86">
        <f>DI418 / (Baseline!B$11/Baseline!B$17)</f>
        <v>1.222853885</v>
      </c>
      <c r="DP418" s="86">
        <f>DJ418 / (Baseline!B$16/Baseline!B$17)</f>
        <v>1.38848685</v>
      </c>
      <c r="DQ418" s="86">
        <f>DK418 / (Baseline!B$18/Baseline!B$17)</f>
        <v>0.9256784676</v>
      </c>
      <c r="DR418" s="62"/>
      <c r="DS418" s="86">
        <f>DH418 / Baseline!H$117</f>
        <v>1.629645651</v>
      </c>
      <c r="DT418" s="86">
        <f>DI418 / Baseline!H$118</f>
        <v>1.140263424</v>
      </c>
      <c r="DU418" s="86">
        <f>DJ418 / Baseline!H$119</f>
        <v>1.074129518</v>
      </c>
      <c r="DV418" s="86">
        <f>DK418 / Baseline!H$120</f>
        <v>0.9667380461</v>
      </c>
      <c r="DW418" s="87"/>
      <c r="DX418" s="86">
        <f>(AU418*Baseline!B$34)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0.02970035715</v>
      </c>
      <c r="DY418" s="86">
        <f>(AZ418*Baseline!B$34) + (Baseline!D$90*(1-Baseline!D$91)*Baseline!B$35) + (Baseline!D$90*Baseline!D$91*((1-Baseline!D$92)*Baseline!B$40 + Baseline!D$92*Baseline!B$41))</f>
        <v>0.01135963485</v>
      </c>
      <c r="DZ418" s="86">
        <f>(BE418*Baseline!B$34) + (Baseline!F$90*(1-Baseline!F$91)*Baseline!B$35) + (Baseline!F$90*Baseline!F$91*((1-Baseline!F$92)*Baseline!B$40 + Baseline!F$92*Baseline!B$41))</f>
        <v>0.01402165848</v>
      </c>
      <c r="EA418" s="86">
        <f>(BJ418*Baseline!B$34) + (Baseline!H$90*(1-Baseline!H$91)*Baseline!B$35) + (Baseline!H$90*Baseline!H$91*((1-Baseline!H$92)*Baseline!B$40 + Baseline!H$92*Baseline!B$41))</f>
        <v>0.009314797582</v>
      </c>
      <c r="EB418" s="86">
        <f>( DX418*Baseline!B$7 + DY418*Baseline!B$11 + DZ418*Baseline!B$16 + EA418*Baseline!B$18 ) / Baseline!B$17</f>
        <v>0.009895072136</v>
      </c>
    </row>
    <row r="419">
      <c r="A419" s="73" t="s">
        <v>595</v>
      </c>
      <c r="B419" s="85">
        <f>MIN( MAX( NORMINV( MCrands!B419, (B$5+B$4)/2, (B$5-B$4)/3.29 ), 0 ), 1 )</f>
        <v>0.4147890232</v>
      </c>
      <c r="C419" s="85">
        <f>MAX( NORMINV( MCrands!C419, (C$5+C$4)/2, (C$5-C$4)/3.29 ), 0 )</f>
        <v>2.397651388</v>
      </c>
      <c r="D419" s="83"/>
      <c r="E419" s="84">
        <f>Baseline!B$33 * (C419 * Baseline!B$68*Baseline!B$68/Baseline!B$75 + Baseline!B$46 * Baseline!B$54*Baseline!B$54/Baseline!B$76 + Baseline!B$47 * Baseline!B$55*Baseline!B$55/Baseline!B$77 + Baseline!B$56*Baseline!B$56/Baseline!B$78)</f>
        <v>0.00001702492046</v>
      </c>
      <c r="F419" s="84">
        <f>Baseline!B$33 * (C419 * Baseline!B$68*Baseline!B$59/Baseline!B$75 + Baseline!B$46 * Baseline!B$54*Baseline!B$69/Baseline!B$76 + Baseline!B$47 * Baseline!B$55*Baseline!B$57/Baseline!B$77 + Baseline!B$56*Baseline!B$58/Baseline!B$78)</f>
        <v>0.0000002389275839</v>
      </c>
      <c r="G419" s="85">
        <f>Baseline!B$33 * (C419 * Baseline!B$68*Baseline!B$60/Baseline!B$75 + Baseline!B$46 * Baseline!B$54*Baseline!B$61/Baseline!B$76 + Baseline!B$47 * Baseline!B$55*Baseline!B$70/Baseline!B$77 + Baseline!B$56*Baseline!B$62/Baseline!B$78)</f>
        <v>0.0000002000835984</v>
      </c>
      <c r="H419" s="84">
        <f>Baseline!B$33 * (C419 * Baseline!B$68*Baseline!B$63/Baseline!B$75 + Baseline!B$46 * Baseline!B$54*Baseline!B$64/Baseline!B$76 + Baseline!B$47 * Baseline!B$55*Baseline!B$65/Baseline!B$77 + Baseline!B$56*Baseline!B$71/Baseline!B$78)</f>
        <v>0.000000003655456205</v>
      </c>
      <c r="I419" s="84">
        <f>Baseline!B$33 * (C419 * Baseline!B$59*Baseline!B$68/Baseline!B$75 + Baseline!B$46 * Baseline!B$69*Baseline!B$54/Baseline!B$76 + Baseline!B$47 * Baseline!B$57*Baseline!B$55/Baseline!B$77 + Baseline!B$58*Baseline!B$56/Baseline!B$78)</f>
        <v>0.0000002389275839</v>
      </c>
      <c r="J419" s="85">
        <f>Baseline!B$33 * (C419 * Baseline!B$59*Baseline!B$59/Baseline!B$75 + Baseline!B$46 * Baseline!B$69*Baseline!B$69/Baseline!B$76 + Baseline!B$47 * Baseline!B$57*Baseline!B$57/Baseline!B$77 + Baseline!B$58*Baseline!B$58/Baseline!B$78)</f>
        <v>0.000002116574413</v>
      </c>
      <c r="K419" s="84">
        <f>Baseline!B$33 * (C419 * Baseline!B$59*Baseline!B$60/Baseline!B$75 + Baseline!B$46 * Baseline!B$69*Baseline!B$61/Baseline!B$76 + Baseline!B$47 * Baseline!B$57*Baseline!B$70/Baseline!B$77 + Baseline!B$58*Baseline!B$62/Baseline!B$78)</f>
        <v>0.00000001648973767</v>
      </c>
      <c r="L419" s="85">
        <f>Baseline!B$33 * (C419 * Baseline!B$59*Baseline!B$63/Baseline!B$75 + Baseline!B$46 * Baseline!B$69*Baseline!B$64/Baseline!B$76 + Baseline!B$47 * Baseline!B$57*Baseline!B$65/Baseline!B$77 + Baseline!B$58*Baseline!B$71/Baseline!B$78)</f>
        <v>0.00000001707278554</v>
      </c>
      <c r="M419" s="84">
        <f>Baseline!B$33 * (C419 * Baseline!B$60*Baseline!B$68/Baseline!B$75 + Baseline!B$46 * Baseline!B$61*Baseline!B$54/Baseline!B$76 + Baseline!B$47 * Baseline!B$70*Baseline!B$55/Baseline!B$77 + Baseline!B$62*Baseline!B$56/Baseline!B$78)</f>
        <v>0.0000002000835984</v>
      </c>
      <c r="N419" s="85">
        <f>Baseline!B$33 * (C419 * Baseline!B$60*Baseline!B$59/Baseline!B$75 + Baseline!B$46 * Baseline!B$61*Baseline!B$69/Baseline!B$76 + Baseline!B$47 * Baseline!B$70*Baseline!B$57/Baseline!B$77 + Baseline!B$62*Baseline!B$58/Baseline!B$78)</f>
        <v>0.00000001648973767</v>
      </c>
      <c r="O419" s="85">
        <f>Baseline!B$33 * (C419 * Baseline!B$60*Baseline!B$60/Baseline!B$75 + Baseline!B$46 * Baseline!B$61*Baseline!B$61/Baseline!B$76 + Baseline!B$47 * Baseline!B$70*Baseline!B$70/Baseline!B$77 + Baseline!B$62*Baseline!B$62/Baseline!B$78)</f>
        <v>0.000001589267408</v>
      </c>
      <c r="P419" s="84">
        <f>Baseline!B$33 * (C419 * Baseline!B$60*Baseline!B$63/Baseline!B$75 + Baseline!B$46 * Baseline!B$61*Baseline!B$64/Baseline!B$76 + Baseline!B$47 * Baseline!B$70*Baseline!B$65/Baseline!B$77 + Baseline!B$62*Baseline!B$71/Baseline!B$78)</f>
        <v>0.000000001956380239</v>
      </c>
      <c r="Q419" s="84">
        <f>Baseline!B$33 * (C419 * Baseline!B$63*Baseline!B$68/Baseline!B$75 + Baseline!B$46 * Baseline!B$64*Baseline!B$54/Baseline!B$76 + Baseline!B$47 * Baseline!B$65*Baseline!B$55/Baseline!B$77 + Baseline!B$71*Baseline!B$56/Baseline!B$78)</f>
        <v>0.000000003655456205</v>
      </c>
      <c r="R419" s="84">
        <f>Baseline!B$33 * (C419 * Baseline!B$63*Baseline!B$59/Baseline!B$75 + Baseline!B$46 * Baseline!B$64*Baseline!B$69/Baseline!B$76 + Baseline!B$47 * Baseline!B$65*Baseline!B$57/Baseline!B$77 + Baseline!B$71*Baseline!B$58/Baseline!B$78)</f>
        <v>0.00000001707278554</v>
      </c>
      <c r="S419" s="84">
        <f>Baseline!B$33 * (C419 * Baseline!B$63*Baseline!B$60/Baseline!B$75 + Baseline!B$46 * Baseline!B$64*Baseline!B$61/Baseline!B$76 + Baseline!B$47 * Baseline!B$65*Baseline!B$70/Baseline!B$77 + Baseline!B$71*Baseline!B$62/Baseline!B$78)</f>
        <v>0.000000001956380239</v>
      </c>
      <c r="T419" s="84">
        <f>Baseline!B$33 * (C419 * Baseline!B$63*Baseline!B$63/Baseline!B$75 + Baseline!B$46 * Baseline!B$64*Baseline!B$64/Baseline!B$76 + Baseline!B$47 * Baseline!B$65*Baseline!B$65/Baseline!B$77 + Baseline!B$71*Baseline!B$71/Baseline!B$78)</f>
        <v>0.00000009856721606</v>
      </c>
      <c r="U419" s="83"/>
      <c r="V419" s="84">
        <f>E419 * ( Baseline!B$89 * Baseline!B$7 )</f>
        <v>0.1767016494</v>
      </c>
      <c r="W419" s="84">
        <f>F419 * ( Baseline!D$89 * Baseline!B$11 )</f>
        <v>0.004407400538</v>
      </c>
      <c r="X419" s="84">
        <f>G419 * ( Baseline!F$89 * Baseline!B$16 )</f>
        <v>0.006949857756</v>
      </c>
      <c r="Y419" s="84">
        <f>H419 * ( Baseline!H$89 * Baseline!B$18 )</f>
        <v>0.001285526957</v>
      </c>
      <c r="Z419" s="86">
        <f t="shared" si="1"/>
        <v>0.1893444347</v>
      </c>
      <c r="AA419" s="84">
        <f>I419 * ( Baseline!B$89 * Baseline!B$7 )</f>
        <v>0.002479829393</v>
      </c>
      <c r="AB419" s="85">
        <f>J419 * ( Baseline!D$89 * Baseline!B$11 )</f>
        <v>0.03904359243</v>
      </c>
      <c r="AC419" s="85">
        <f>K419 * ( Baseline!F$89 * Baseline!B$16 )</f>
        <v>0.000572767244</v>
      </c>
      <c r="AD419" s="85">
        <f>L419 * ( Baseline!F$89 * Baseline!B$16 )</f>
        <v>0.0005930192777</v>
      </c>
      <c r="AE419" s="86">
        <f t="shared" si="2"/>
        <v>0.04268920835</v>
      </c>
      <c r="AF419" s="86">
        <f>M419 * ( Baseline!B$89 * Baseline!B$7 )</f>
        <v>0.002076667668</v>
      </c>
      <c r="AG419" s="86">
        <f>N419 * ( Baseline!D$89 * Baseline!B$11 )</f>
        <v>0.0003041795238</v>
      </c>
      <c r="AH419" s="86">
        <f>O419 * ( Baseline!F$89 * Baseline!B$16 )</f>
        <v>0.05520283775</v>
      </c>
      <c r="AI419" s="86">
        <f>P419 * ( Baseline!H$89 * Baseline!B$18 )</f>
        <v>0.0006880070212</v>
      </c>
      <c r="AJ419" s="86">
        <f t="shared" si="3"/>
        <v>0.05827169196</v>
      </c>
      <c r="AK419" s="86">
        <f>Q419 * ( Baseline!B$89 * Baseline!B$7 )</f>
        <v>0.00003793997996</v>
      </c>
      <c r="AL419" s="86">
        <f>R419 * ( Baseline!D$89 * Baseline!B$11 )</f>
        <v>0.0003149347721</v>
      </c>
      <c r="AM419" s="86">
        <f>S419 * ( Baseline!F$89 * Baseline!B$16 )</f>
        <v>0.00006795441747</v>
      </c>
      <c r="AN419" s="86">
        <f>T419 * ( Baseline!H$89 * Baseline!B$18 )</f>
        <v>0.03466347459</v>
      </c>
      <c r="AO419" s="86">
        <f t="shared" si="4"/>
        <v>0.03508430376</v>
      </c>
      <c r="AP419" s="62"/>
      <c r="AQ419" s="86">
        <f>V419 * ( (1-Baseline!B$90-Baseline!B$89) + (1-B419)*Baseline!B$90 )</f>
        <v>0.1076886591</v>
      </c>
      <c r="AR419" s="86">
        <f>W419 * ( (1-Baseline!B$90-Baseline!B$89) + (1-B419)*Baseline!B$90 )</f>
        <v>0.002686036352</v>
      </c>
      <c r="AS419" s="86">
        <f>X419 * ( (1-Baseline!B$90-Baseline!B$89) + (1-B419)*Baseline!B$90 )</f>
        <v>0.004235505808</v>
      </c>
      <c r="AT419" s="86">
        <f>Y419 * ( (1-Baseline!B$90-Baseline!B$89) + (1-B419)*Baseline!B$90 )</f>
        <v>0.000783448681</v>
      </c>
      <c r="AU419" s="86">
        <f t="shared" si="5"/>
        <v>0.1153936499</v>
      </c>
      <c r="AV419" s="86">
        <f>AA419 * ( (1-Baseline!D$90-Baseline!D$89) + (1-B419)*Baseline!D$90 )</f>
        <v>0.001997683399</v>
      </c>
      <c r="AW419" s="86">
        <f>AB419 * ( (1-Baseline!D$90-Baseline!D$89) + (1-B419)*Baseline!D$90 )</f>
        <v>0.03145246067</v>
      </c>
      <c r="AX419" s="86">
        <f>AC419 * ( (1-Baseline!D$90-Baseline!D$89) + (1-B419)*Baseline!D$90 )</f>
        <v>0.0004614057799</v>
      </c>
      <c r="AY419" s="86">
        <f>AD419 * ( (1-Baseline!D$90-Baseline!D$89) + (1-B419)*Baseline!D$90 )</f>
        <v>0.0004777202697</v>
      </c>
      <c r="AZ419" s="86">
        <f t="shared" si="6"/>
        <v>0.03438927012</v>
      </c>
      <c r="BA419" s="86">
        <f>AF419 * ( (1-Baseline!F$90-Baseline!F$89) + (1-Baseline!B$36)*Baseline!F$90 )</f>
        <v>0.001494436507</v>
      </c>
      <c r="BB419" s="86">
        <f>AG419 * ( (1-Baseline!F$90-Baseline!F$89) + (1-Baseline!B$36)*Baseline!F$90 )</f>
        <v>0.000218897319</v>
      </c>
      <c r="BC419" s="86">
        <f>AH419 * ( (1-Baseline!F$90-Baseline!F$89) + (1-Baseline!B$36)*Baseline!F$90 )</f>
        <v>0.03972572853</v>
      </c>
      <c r="BD419" s="86">
        <f>AI419 * ( (1-Baseline!F$90-Baseline!F$89) + (1-Baseline!B$36)*Baseline!F$90 )</f>
        <v>0.0004951118686</v>
      </c>
      <c r="BE419" s="86">
        <f t="shared" si="7"/>
        <v>0.04193417423</v>
      </c>
      <c r="BF419" s="86">
        <f>AK419 * ( (1-Baseline!H$90-Baseline!H$89) + (1-Baseline!B$36)*Baseline!H$90 )</f>
        <v>0.00003006060492</v>
      </c>
      <c r="BG419" s="86">
        <f>AL419 * ( (1-Baseline!H$90-Baseline!H$89) + (1-Baseline!B$36)*Baseline!H$90 )</f>
        <v>0.0002495291186</v>
      </c>
      <c r="BH419" s="86">
        <f>AM419 * ( (1-Baseline!H$90-Baseline!H$89) + (1-Baseline!B$36)*Baseline!H$90 )</f>
        <v>0.00005384164405</v>
      </c>
      <c r="BI419" s="86">
        <f>AN419 * ( (1-Baseline!H$90-Baseline!H$89) + (1-Baseline!B$36)*Baseline!H$90 )</f>
        <v>0.02746456419</v>
      </c>
      <c r="BJ419" s="86">
        <f t="shared" si="8"/>
        <v>0.02779799556</v>
      </c>
      <c r="BK419" s="62"/>
      <c r="BL419" s="86">
        <f t="shared" si="19"/>
        <v>0.9332286408</v>
      </c>
      <c r="BM419" s="86">
        <f t="shared" si="20"/>
        <v>0.02327715914</v>
      </c>
      <c r="BN419" s="86">
        <f t="shared" si="21"/>
        <v>0.03670484305</v>
      </c>
      <c r="BO419" s="86">
        <f t="shared" si="22"/>
        <v>0.006789356968</v>
      </c>
      <c r="BP419" s="86">
        <f t="shared" si="9"/>
        <v>1</v>
      </c>
      <c r="BQ419" s="86">
        <f t="shared" si="23"/>
        <v>0.05809031108</v>
      </c>
      <c r="BR419" s="86">
        <f t="shared" si="24"/>
        <v>0.9146009951</v>
      </c>
      <c r="BS419" s="86">
        <f t="shared" si="25"/>
        <v>0.01341714373</v>
      </c>
      <c r="BT419" s="86">
        <f t="shared" si="26"/>
        <v>0.01389155013</v>
      </c>
      <c r="BU419" s="86">
        <f t="shared" si="10"/>
        <v>1</v>
      </c>
      <c r="BV419" s="86">
        <f t="shared" si="27"/>
        <v>0.03563767583</v>
      </c>
      <c r="BW419" s="86">
        <f t="shared" si="28"/>
        <v>0.005220022167</v>
      </c>
      <c r="BX419" s="86">
        <f t="shared" si="29"/>
        <v>0.9473354195</v>
      </c>
      <c r="BY419" s="86">
        <f t="shared" si="30"/>
        <v>0.01180688252</v>
      </c>
      <c r="BZ419" s="86">
        <f t="shared" si="11"/>
        <v>1</v>
      </c>
      <c r="CA419" s="86">
        <f t="shared" si="31"/>
        <v>0.001081394695</v>
      </c>
      <c r="CB419" s="86">
        <f t="shared" si="32"/>
        <v>0.008976514804</v>
      </c>
      <c r="CC419" s="86">
        <f t="shared" si="33"/>
        <v>0.00193688944</v>
      </c>
      <c r="CD419" s="86">
        <f t="shared" si="34"/>
        <v>0.9880052011</v>
      </c>
      <c r="CE419" s="86">
        <f t="shared" si="12"/>
        <v>1</v>
      </c>
      <c r="CF419" s="62"/>
      <c r="CG419" s="86">
        <f t="shared" si="35"/>
        <v>0.9332286408</v>
      </c>
      <c r="CH419" s="86">
        <f t="shared" si="36"/>
        <v>0.02327715914</v>
      </c>
      <c r="CI419" s="86">
        <f t="shared" si="37"/>
        <v>0.03670484305</v>
      </c>
      <c r="CJ419" s="86">
        <f t="shared" si="38"/>
        <v>0.006789356968</v>
      </c>
      <c r="CK419" s="86">
        <f t="shared" si="13"/>
        <v>1</v>
      </c>
      <c r="CL419" s="86">
        <f t="shared" si="39"/>
        <v>0.05809031108</v>
      </c>
      <c r="CM419" s="86">
        <f t="shared" si="40"/>
        <v>0.9146009951</v>
      </c>
      <c r="CN419" s="86">
        <f t="shared" si="41"/>
        <v>0.01341714373</v>
      </c>
      <c r="CO419" s="86">
        <f t="shared" si="42"/>
        <v>0.01389155013</v>
      </c>
      <c r="CP419" s="86">
        <f t="shared" si="14"/>
        <v>1</v>
      </c>
      <c r="CQ419" s="86">
        <f t="shared" si="43"/>
        <v>0.03563767583</v>
      </c>
      <c r="CR419" s="86">
        <f t="shared" si="44"/>
        <v>0.005220022167</v>
      </c>
      <c r="CS419" s="86">
        <f t="shared" si="45"/>
        <v>0.9473354195</v>
      </c>
      <c r="CT419" s="86">
        <f t="shared" si="46"/>
        <v>0.01180688252</v>
      </c>
      <c r="CU419" s="86">
        <f t="shared" si="15"/>
        <v>1</v>
      </c>
      <c r="CV419" s="86">
        <f t="shared" si="47"/>
        <v>0.001081394695</v>
      </c>
      <c r="CW419" s="86">
        <f t="shared" si="48"/>
        <v>0.008976514804</v>
      </c>
      <c r="CX419" s="86">
        <f t="shared" si="49"/>
        <v>0.00193688944</v>
      </c>
      <c r="CY419" s="86">
        <f t="shared" si="50"/>
        <v>0.9880052011</v>
      </c>
      <c r="CZ419" s="86">
        <f t="shared" si="16"/>
        <v>1</v>
      </c>
      <c r="DA419" s="62"/>
      <c r="DB419" s="86">
        <f>(AQ419*Baseline!B$7 + AV419*Baseline!B$11 + BA419*Baseline!B$16 + BF419*Baseline!B$18)</f>
        <v>62896.28544</v>
      </c>
      <c r="DC419" s="86">
        <f>(AR419*Baseline!B$7 + AW419*Baseline!B$11 + BB419*Baseline!B$16 + BG419*Baseline!B$18)</f>
        <v>80913.71754</v>
      </c>
      <c r="DD419" s="86">
        <f>(AS419*Baseline!B$7 + AX419*Baseline!B$11 + BC419*Baseline!B$16 + BH419*Baseline!B$18)</f>
        <v>138597.9212</v>
      </c>
      <c r="DE419" s="86">
        <f>(AT419*Baseline!B$7 + AY419*Baseline!B$11 + BD419*Baseline!B$16 + BI419*Baseline!B$18)</f>
        <v>1260687.994</v>
      </c>
      <c r="DF419" s="86">
        <f t="shared" si="17"/>
        <v>1543095.918</v>
      </c>
      <c r="DG419" s="62"/>
      <c r="DH419" s="86">
        <f t="shared" si="51"/>
        <v>0.04075980288</v>
      </c>
      <c r="DI419" s="86">
        <f t="shared" si="52"/>
        <v>0.05243596111</v>
      </c>
      <c r="DJ419" s="86">
        <f t="shared" si="53"/>
        <v>0.08981808559</v>
      </c>
      <c r="DK419" s="86">
        <f t="shared" si="54"/>
        <v>0.8169861504</v>
      </c>
      <c r="DL419" s="86">
        <f t="shared" si="18"/>
        <v>1</v>
      </c>
      <c r="DM419" s="62"/>
      <c r="DN419" s="86">
        <f>DH419 / (Baseline!B$7/Baseline!B$17)</f>
        <v>4.350840868</v>
      </c>
      <c r="DO419" s="86">
        <f>DI419 / (Baseline!B$11/Baseline!B$17)</f>
        <v>1.265829198</v>
      </c>
      <c r="DP419" s="86">
        <f>DJ419 / (Baseline!B$16/Baseline!B$17)</f>
        <v>1.387960859</v>
      </c>
      <c r="DQ419" s="86">
        <f>DK419 / (Baseline!B$18/Baseline!B$17)</f>
        <v>0.9236749683</v>
      </c>
      <c r="DR419" s="62"/>
      <c r="DS419" s="86">
        <f>DH419 / Baseline!H$117</f>
        <v>1.630682066</v>
      </c>
      <c r="DT419" s="86">
        <f>DI419 / Baseline!H$118</f>
        <v>1.180336224</v>
      </c>
      <c r="DU419" s="86">
        <f>DJ419 / Baseline!H$119</f>
        <v>1.073722613</v>
      </c>
      <c r="DV419" s="86">
        <f>DK419 / Baseline!H$120</f>
        <v>0.9646456792</v>
      </c>
      <c r="DW419" s="87"/>
      <c r="DX419" s="86">
        <f>(AU419*Baseline!B$34)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0.02983857874</v>
      </c>
      <c r="DY419" s="86">
        <f>(AZ419*Baseline!B$34) + (Baseline!D$90*(1-Baseline!D$91)*Baseline!B$35) + (Baseline!D$90*Baseline!D$91*((1-Baseline!D$92)*Baseline!B$40 + Baseline!D$92*Baseline!B$41))</f>
        <v>0.01157195852</v>
      </c>
      <c r="DZ419" s="86">
        <f>(BE419*Baseline!B$34) + (Baseline!F$90*(1-Baseline!F$91)*Baseline!B$35) + (Baseline!F$90*Baseline!F$91*((1-Baseline!F$92)*Baseline!B$40 + Baseline!F$92*Baseline!B$41))</f>
        <v>0.01402076613</v>
      </c>
      <c r="EA419" s="86">
        <f>(BJ419*Baseline!B$34) + (Baseline!H$90*(1-Baseline!H$91)*Baseline!B$35) + (Baseline!H$90*Baseline!H$91*((1-Baseline!H$92)*Baseline!B$40 + Baseline!H$92*Baseline!B$41))</f>
        <v>0.009314699334</v>
      </c>
      <c r="EB419" s="86">
        <f>( DX419*Baseline!B$7 + DY419*Baseline!B$11 + DZ419*Baseline!B$16 + EA419*Baseline!B$18 ) / Baseline!B$17</f>
        <v>0.009905017724</v>
      </c>
    </row>
    <row r="420">
      <c r="A420" s="73" t="s">
        <v>596</v>
      </c>
      <c r="B420" s="85">
        <f>MIN( MAX( NORMINV( MCrands!B420, (B$5+B$4)/2, (B$5-B$4)/3.29 ), 0 ), 1 )</f>
        <v>0.4567676184</v>
      </c>
      <c r="C420" s="85">
        <f>MAX( NORMINV( MCrands!C420, (C$5+C$4)/2, (C$5-C$4)/3.29 ), 0 )</f>
        <v>2.684094563</v>
      </c>
      <c r="D420" s="83"/>
      <c r="E420" s="84">
        <f>Baseline!B$33 * (C420 * Baseline!B$68*Baseline!B$68/Baseline!B$75 + Baseline!B$46 * Baseline!B$54*Baseline!B$54/Baseline!B$76 + Baseline!B$47 * Baseline!B$55*Baseline!B$55/Baseline!B$77 + Baseline!B$56*Baseline!B$56/Baseline!B$78)</f>
        <v>0.00001905294501</v>
      </c>
      <c r="F420" s="84">
        <f>Baseline!B$33 * (C420 * Baseline!B$68*Baseline!B$59/Baseline!B$75 + Baseline!B$46 * Baseline!B$54*Baseline!B$69/Baseline!B$76 + Baseline!B$47 * Baseline!B$55*Baseline!B$57/Baseline!B$77 + Baseline!B$56*Baseline!B$58/Baseline!B$78)</f>
        <v>0.0000002392477983</v>
      </c>
      <c r="G420" s="85">
        <f>Baseline!B$33 * (C420 * Baseline!B$68*Baseline!B$60/Baseline!B$75 + Baseline!B$46 * Baseline!B$54*Baseline!B$61/Baseline!B$76 + Baseline!B$47 * Baseline!B$55*Baseline!B$70/Baseline!B$77 + Baseline!B$56*Baseline!B$62/Baseline!B$78)</f>
        <v>0.0000002008707922</v>
      </c>
      <c r="H420" s="84">
        <f>Baseline!B$33 * (C420 * Baseline!B$68*Baseline!B$63/Baseline!B$75 + Baseline!B$46 * Baseline!B$54*Baseline!B$64/Baseline!B$76 + Baseline!B$47 * Baseline!B$55*Baseline!B$65/Baseline!B$77 + Baseline!B$56*Baseline!B$71/Baseline!B$78)</f>
        <v>0.00000000373417558</v>
      </c>
      <c r="I420" s="84">
        <f>Baseline!B$33 * (C420 * Baseline!B$59*Baseline!B$68/Baseline!B$75 + Baseline!B$46 * Baseline!B$69*Baseline!B$54/Baseline!B$76 + Baseline!B$47 * Baseline!B$57*Baseline!B$55/Baseline!B$77 + Baseline!B$58*Baseline!B$56/Baseline!B$78)</f>
        <v>0.0000002392477983</v>
      </c>
      <c r="J420" s="85">
        <f>Baseline!B$33 * (C420 * Baseline!B$59*Baseline!B$59/Baseline!B$75 + Baseline!B$46 * Baseline!B$69*Baseline!B$69/Baseline!B$76 + Baseline!B$47 * Baseline!B$57*Baseline!B$57/Baseline!B$77 + Baseline!B$58*Baseline!B$58/Baseline!B$78)</f>
        <v>0.000002116574463</v>
      </c>
      <c r="K420" s="84">
        <f>Baseline!B$33 * (C420 * Baseline!B$59*Baseline!B$60/Baseline!B$75 + Baseline!B$46 * Baseline!B$69*Baseline!B$61/Baseline!B$76 + Baseline!B$47 * Baseline!B$57*Baseline!B$70/Baseline!B$77 + Baseline!B$58*Baseline!B$62/Baseline!B$78)</f>
        <v>0.00000001648986196</v>
      </c>
      <c r="L420" s="85">
        <f>Baseline!B$33 * (C420 * Baseline!B$59*Baseline!B$63/Baseline!B$75 + Baseline!B$46 * Baseline!B$69*Baseline!B$64/Baseline!B$76 + Baseline!B$47 * Baseline!B$57*Baseline!B$65/Baseline!B$77 + Baseline!B$58*Baseline!B$71/Baseline!B$78)</f>
        <v>0.00000001707279797</v>
      </c>
      <c r="M420" s="84">
        <f>Baseline!B$33 * (C420 * Baseline!B$60*Baseline!B$68/Baseline!B$75 + Baseline!B$46 * Baseline!B$61*Baseline!B$54/Baseline!B$76 + Baseline!B$47 * Baseline!B$70*Baseline!B$55/Baseline!B$77 + Baseline!B$62*Baseline!B$56/Baseline!B$78)</f>
        <v>0.0000002008707922</v>
      </c>
      <c r="N420" s="85">
        <f>Baseline!B$33 * (C420 * Baseline!B$60*Baseline!B$59/Baseline!B$75 + Baseline!B$46 * Baseline!B$61*Baseline!B$69/Baseline!B$76 + Baseline!B$47 * Baseline!B$70*Baseline!B$57/Baseline!B$77 + Baseline!B$62*Baseline!B$58/Baseline!B$78)</f>
        <v>0.00000001648986196</v>
      </c>
      <c r="O420" s="85">
        <f>Baseline!B$33 * (C420 * Baseline!B$60*Baseline!B$60/Baseline!B$75 + Baseline!B$46 * Baseline!B$61*Baseline!B$61/Baseline!B$76 + Baseline!B$47 * Baseline!B$70*Baseline!B$70/Baseline!B$77 + Baseline!B$62*Baseline!B$62/Baseline!B$78)</f>
        <v>0.000001589267713</v>
      </c>
      <c r="P420" s="84">
        <f>Baseline!B$33 * (C420 * Baseline!B$60*Baseline!B$63/Baseline!B$75 + Baseline!B$46 * Baseline!B$61*Baseline!B$64/Baseline!B$76 + Baseline!B$47 * Baseline!B$70*Baseline!B$65/Baseline!B$77 + Baseline!B$62*Baseline!B$71/Baseline!B$78)</f>
        <v>0.000000001956410794</v>
      </c>
      <c r="Q420" s="84">
        <f>Baseline!B$33 * (C420 * Baseline!B$63*Baseline!B$68/Baseline!B$75 + Baseline!B$46 * Baseline!B$64*Baseline!B$54/Baseline!B$76 + Baseline!B$47 * Baseline!B$65*Baseline!B$55/Baseline!B$77 + Baseline!B$71*Baseline!B$56/Baseline!B$78)</f>
        <v>0.00000000373417558</v>
      </c>
      <c r="R420" s="84">
        <f>Baseline!B$33 * (C420 * Baseline!B$63*Baseline!B$59/Baseline!B$75 + Baseline!B$46 * Baseline!B$64*Baseline!B$69/Baseline!B$76 + Baseline!B$47 * Baseline!B$65*Baseline!B$57/Baseline!B$77 + Baseline!B$71*Baseline!B$58/Baseline!B$78)</f>
        <v>0.00000001707279797</v>
      </c>
      <c r="S420" s="84">
        <f>Baseline!B$33 * (C420 * Baseline!B$63*Baseline!B$60/Baseline!B$75 + Baseline!B$46 * Baseline!B$64*Baseline!B$61/Baseline!B$76 + Baseline!B$47 * Baseline!B$65*Baseline!B$70/Baseline!B$77 + Baseline!B$71*Baseline!B$62/Baseline!B$78)</f>
        <v>0.000000001956410794</v>
      </c>
      <c r="T420" s="84">
        <f>Baseline!B$33 * (C420 * Baseline!B$63*Baseline!B$63/Baseline!B$75 + Baseline!B$46 * Baseline!B$64*Baseline!B$64/Baseline!B$76 + Baseline!B$47 * Baseline!B$65*Baseline!B$65/Baseline!B$77 + Baseline!B$71*Baseline!B$71/Baseline!B$78)</f>
        <v>0.00000009856721912</v>
      </c>
      <c r="U420" s="83"/>
      <c r="V420" s="84">
        <f>E420 * ( Baseline!B$89 * Baseline!B$7 )</f>
        <v>0.1977505163</v>
      </c>
      <c r="W420" s="84">
        <f>F420 * ( Baseline!D$89 * Baseline!B$11 )</f>
        <v>0.004413307403</v>
      </c>
      <c r="X420" s="84">
        <f>G420 * ( Baseline!F$89 * Baseline!B$16 )</f>
        <v>0.00697720075</v>
      </c>
      <c r="Y420" s="84">
        <f>H420 * ( Baseline!H$89 * Baseline!B$18 )</f>
        <v>0.001313210472</v>
      </c>
      <c r="Z420" s="86">
        <f t="shared" si="1"/>
        <v>0.2104542349</v>
      </c>
      <c r="AA420" s="84">
        <f>I420 * ( Baseline!B$89 * Baseline!B$7 )</f>
        <v>0.002483152898</v>
      </c>
      <c r="AB420" s="85">
        <f>J420 * ( Baseline!D$89 * Baseline!B$11 )</f>
        <v>0.03904359336</v>
      </c>
      <c r="AC420" s="85">
        <f>K420 * ( Baseline!F$89 * Baseline!B$16 )</f>
        <v>0.0005727715613</v>
      </c>
      <c r="AD420" s="85">
        <f>L420 * ( Baseline!F$89 * Baseline!B$16 )</f>
        <v>0.0005930197094</v>
      </c>
      <c r="AE420" s="86">
        <f t="shared" si="2"/>
        <v>0.04269253753</v>
      </c>
      <c r="AF420" s="86">
        <f>M420 * ( Baseline!B$89 * Baseline!B$7 )</f>
        <v>0.002084837952</v>
      </c>
      <c r="AG420" s="86">
        <f>N420 * ( Baseline!D$89 * Baseline!B$11 )</f>
        <v>0.0003041818166</v>
      </c>
      <c r="AH420" s="86">
        <f>O420 * ( Baseline!F$89 * Baseline!B$16 )</f>
        <v>0.05520284836</v>
      </c>
      <c r="AI420" s="86">
        <f>P420 * ( Baseline!H$89 * Baseline!B$18 )</f>
        <v>0.0006880177667</v>
      </c>
      <c r="AJ420" s="86">
        <f t="shared" si="3"/>
        <v>0.0582798859</v>
      </c>
      <c r="AK420" s="86">
        <f>Q420 * ( Baseline!B$89 * Baseline!B$7 )</f>
        <v>0.00003875700834</v>
      </c>
      <c r="AL420" s="86">
        <f>R420 * ( Baseline!D$89 * Baseline!B$11 )</f>
        <v>0.0003149350014</v>
      </c>
      <c r="AM420" s="86">
        <f>S420 * ( Baseline!F$89 * Baseline!B$16 )</f>
        <v>0.00006795547881</v>
      </c>
      <c r="AN420" s="86">
        <f>T420 * ( Baseline!H$89 * Baseline!B$18 )</f>
        <v>0.03466347567</v>
      </c>
      <c r="AO420" s="86">
        <f t="shared" si="4"/>
        <v>0.03508512316</v>
      </c>
      <c r="AP420" s="62"/>
      <c r="AQ420" s="86">
        <f>V420 * ( (1-Baseline!B$90-Baseline!B$89) + (1-B420)*Baseline!B$90 )</f>
        <v>0.1131284864</v>
      </c>
      <c r="AR420" s="86">
        <f>W420 * ( (1-Baseline!B$90-Baseline!B$89) + (1-B420)*Baseline!B$90 )</f>
        <v>0.002524750863</v>
      </c>
      <c r="AS420" s="86">
        <f>X420 * ( (1-Baseline!B$90-Baseline!B$89) + (1-B420)*Baseline!B$90 )</f>
        <v>0.003991494815</v>
      </c>
      <c r="AT420" s="86">
        <f>Y420 * ( (1-Baseline!B$90-Baseline!B$89) + (1-B420)*Baseline!B$90 )</f>
        <v>0.0007512572703</v>
      </c>
      <c r="AU420" s="86">
        <f t="shared" si="5"/>
        <v>0.1203959894</v>
      </c>
      <c r="AV420" s="86">
        <f>AA420 * ( (1-Baseline!D$90-Baseline!D$89) + (1-B420)*Baseline!D$90 )</f>
        <v>0.001953661532</v>
      </c>
      <c r="AW420" s="86">
        <f>AB420 * ( (1-Baseline!D$90-Baseline!D$89) + (1-B420)*Baseline!D$90 )</f>
        <v>0.03071819157</v>
      </c>
      <c r="AX420" s="86">
        <f>AC420 * ( (1-Baseline!D$90-Baseline!D$89) + (1-B420)*Baseline!D$90 )</f>
        <v>0.0004506374806</v>
      </c>
      <c r="AY420" s="86">
        <f>AD420 * ( (1-Baseline!D$90-Baseline!D$89) + (1-B420)*Baseline!D$90 )</f>
        <v>0.0004665680453</v>
      </c>
      <c r="AZ420" s="86">
        <f t="shared" si="6"/>
        <v>0.03358905863</v>
      </c>
      <c r="BA420" s="86">
        <f>AF420 * ( (1-Baseline!F$90-Baseline!F$89) + (1-Baseline!B$36)*Baseline!F$90 )</f>
        <v>0.001500316105</v>
      </c>
      <c r="BB420" s="86">
        <f>AG420 * ( (1-Baseline!F$90-Baseline!F$89) + (1-Baseline!B$36)*Baseline!F$90 )</f>
        <v>0.000218898969</v>
      </c>
      <c r="BC420" s="86">
        <f>AH420 * ( (1-Baseline!F$90-Baseline!F$89) + (1-Baseline!B$36)*Baseline!F$90 )</f>
        <v>0.03972573617</v>
      </c>
      <c r="BD420" s="86">
        <f>AI420 * ( (1-Baseline!F$90-Baseline!F$89) + (1-Baseline!B$36)*Baseline!F$90 )</f>
        <v>0.0004951196015</v>
      </c>
      <c r="BE420" s="86">
        <f t="shared" si="7"/>
        <v>0.04194007085</v>
      </c>
      <c r="BF420" s="86">
        <f>AK420 * ( (1-Baseline!H$90-Baseline!H$89) + (1-Baseline!B$36)*Baseline!H$90 )</f>
        <v>0.00003070795285</v>
      </c>
      <c r="BG420" s="86">
        <f>AL420 * ( (1-Baseline!H$90-Baseline!H$89) + (1-Baseline!B$36)*Baseline!H$90 )</f>
        <v>0.0002495293003</v>
      </c>
      <c r="BH420" s="86">
        <f>AM420 * ( (1-Baseline!H$90-Baseline!H$89) + (1-Baseline!B$36)*Baseline!H$90 )</f>
        <v>0.00005384248497</v>
      </c>
      <c r="BI420" s="86">
        <f>AN420 * ( (1-Baseline!H$90-Baseline!H$89) + (1-Baseline!B$36)*Baseline!H$90 )</f>
        <v>0.02746456504</v>
      </c>
      <c r="BJ420" s="86">
        <f t="shared" si="8"/>
        <v>0.02779864478</v>
      </c>
      <c r="BK420" s="62"/>
      <c r="BL420" s="86">
        <f t="shared" si="19"/>
        <v>0.9396366691</v>
      </c>
      <c r="BM420" s="86">
        <f t="shared" si="20"/>
        <v>0.0209703901</v>
      </c>
      <c r="BN420" s="86">
        <f t="shared" si="21"/>
        <v>0.03315305464</v>
      </c>
      <c r="BO420" s="86">
        <f t="shared" si="22"/>
        <v>0.006239886181</v>
      </c>
      <c r="BP420" s="86">
        <f t="shared" si="9"/>
        <v>1</v>
      </c>
      <c r="BQ420" s="86">
        <f t="shared" si="23"/>
        <v>0.05816362862</v>
      </c>
      <c r="BR420" s="86">
        <f t="shared" si="24"/>
        <v>0.9145296958</v>
      </c>
      <c r="BS420" s="86">
        <f t="shared" si="25"/>
        <v>0.01341619858</v>
      </c>
      <c r="BT420" s="86">
        <f t="shared" si="26"/>
        <v>0.01389047697</v>
      </c>
      <c r="BU420" s="86">
        <f t="shared" si="10"/>
        <v>1</v>
      </c>
      <c r="BV420" s="86">
        <f t="shared" si="27"/>
        <v>0.03577285576</v>
      </c>
      <c r="BW420" s="86">
        <f t="shared" si="28"/>
        <v>0.005219327593</v>
      </c>
      <c r="BX420" s="86">
        <f t="shared" si="29"/>
        <v>0.9472024098</v>
      </c>
      <c r="BY420" s="86">
        <f t="shared" si="30"/>
        <v>0.01180540689</v>
      </c>
      <c r="BZ420" s="86">
        <f t="shared" si="11"/>
        <v>1</v>
      </c>
      <c r="CA420" s="86">
        <f t="shared" si="31"/>
        <v>0.001104656471</v>
      </c>
      <c r="CB420" s="86">
        <f t="shared" si="32"/>
        <v>0.008976311698</v>
      </c>
      <c r="CC420" s="86">
        <f t="shared" si="33"/>
        <v>0.001936874456</v>
      </c>
      <c r="CD420" s="86">
        <f t="shared" si="34"/>
        <v>0.9879821574</v>
      </c>
      <c r="CE420" s="86">
        <f t="shared" si="12"/>
        <v>1</v>
      </c>
      <c r="CF420" s="62"/>
      <c r="CG420" s="86">
        <f t="shared" si="35"/>
        <v>0.9396366691</v>
      </c>
      <c r="CH420" s="86">
        <f t="shared" si="36"/>
        <v>0.0209703901</v>
      </c>
      <c r="CI420" s="86">
        <f t="shared" si="37"/>
        <v>0.03315305464</v>
      </c>
      <c r="CJ420" s="86">
        <f t="shared" si="38"/>
        <v>0.006239886181</v>
      </c>
      <c r="CK420" s="86">
        <f t="shared" si="13"/>
        <v>1</v>
      </c>
      <c r="CL420" s="86">
        <f t="shared" si="39"/>
        <v>0.05816362862</v>
      </c>
      <c r="CM420" s="86">
        <f t="shared" si="40"/>
        <v>0.9145296958</v>
      </c>
      <c r="CN420" s="86">
        <f t="shared" si="41"/>
        <v>0.01341619858</v>
      </c>
      <c r="CO420" s="86">
        <f t="shared" si="42"/>
        <v>0.01389047697</v>
      </c>
      <c r="CP420" s="86">
        <f t="shared" si="14"/>
        <v>1</v>
      </c>
      <c r="CQ420" s="86">
        <f t="shared" si="43"/>
        <v>0.03577285576</v>
      </c>
      <c r="CR420" s="86">
        <f t="shared" si="44"/>
        <v>0.005219327593</v>
      </c>
      <c r="CS420" s="86">
        <f t="shared" si="45"/>
        <v>0.9472024098</v>
      </c>
      <c r="CT420" s="86">
        <f t="shared" si="46"/>
        <v>0.01180540689</v>
      </c>
      <c r="CU420" s="86">
        <f t="shared" si="15"/>
        <v>1</v>
      </c>
      <c r="CV420" s="86">
        <f t="shared" si="47"/>
        <v>0.001104656471</v>
      </c>
      <c r="CW420" s="86">
        <f t="shared" si="48"/>
        <v>0.008976311698</v>
      </c>
      <c r="CX420" s="86">
        <f t="shared" si="49"/>
        <v>0.001936874456</v>
      </c>
      <c r="CY420" s="86">
        <f t="shared" si="50"/>
        <v>0.9879821574</v>
      </c>
      <c r="CZ420" s="86">
        <f t="shared" si="16"/>
        <v>1</v>
      </c>
      <c r="DA420" s="62"/>
      <c r="DB420" s="86">
        <f>(AQ420*Baseline!B$7 + AV420*Baseline!B$11 + BA420*Baseline!B$16 + BF420*Baseline!B$18)</f>
        <v>65489.5348</v>
      </c>
      <c r="DC420" s="86">
        <f>(AR420*Baseline!B$7 + AW420*Baseline!B$11 + BB420*Baseline!B$16 + BG420*Baseline!B$18)</f>
        <v>79260.82819</v>
      </c>
      <c r="DD420" s="86">
        <f>(AS420*Baseline!B$7 + AX420*Baseline!B$11 + BC420*Baseline!B$16 + BH420*Baseline!B$18)</f>
        <v>138456.5468</v>
      </c>
      <c r="DE420" s="86">
        <f>(AT420*Baseline!B$7 + AY420*Baseline!B$11 + BD420*Baseline!B$16 + BI420*Baseline!B$18)</f>
        <v>1260648.529</v>
      </c>
      <c r="DF420" s="86">
        <f t="shared" si="17"/>
        <v>1543855.439</v>
      </c>
      <c r="DG420" s="62"/>
      <c r="DH420" s="86">
        <f t="shared" si="51"/>
        <v>0.04241947345</v>
      </c>
      <c r="DI420" s="86">
        <f t="shared" si="52"/>
        <v>0.05133954008</v>
      </c>
      <c r="DJ420" s="86">
        <f t="shared" si="53"/>
        <v>0.08968232601</v>
      </c>
      <c r="DK420" s="86">
        <f t="shared" si="54"/>
        <v>0.8165586605</v>
      </c>
      <c r="DL420" s="86">
        <f t="shared" si="18"/>
        <v>1</v>
      </c>
      <c r="DM420" s="62"/>
      <c r="DN420" s="86">
        <f>DH420 / (Baseline!B$7/Baseline!B$17)</f>
        <v>4.527999784</v>
      </c>
      <c r="DO420" s="86">
        <f>DI420 / (Baseline!B$11/Baseline!B$17)</f>
        <v>1.23936107</v>
      </c>
      <c r="DP420" s="86">
        <f>DJ420 / (Baseline!B$16/Baseline!B$17)</f>
        <v>1.385862963</v>
      </c>
      <c r="DQ420" s="86">
        <f>DK420 / (Baseline!B$18/Baseline!B$17)</f>
        <v>0.9231916532</v>
      </c>
      <c r="DR420" s="62"/>
      <c r="DS420" s="86">
        <f>DH420 / Baseline!H$117</f>
        <v>1.697080695</v>
      </c>
      <c r="DT420" s="86">
        <f>DI420 / Baseline!H$118</f>
        <v>1.155655729</v>
      </c>
      <c r="DU420" s="86">
        <f>DJ420 / Baseline!H$119</f>
        <v>1.072099686</v>
      </c>
      <c r="DV420" s="86">
        <f>DK420 / Baseline!H$120</f>
        <v>0.9641409261</v>
      </c>
      <c r="DW420" s="87"/>
      <c r="DX420" s="86">
        <f>(AU420*Baseline!B$34)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0.03058892966</v>
      </c>
      <c r="DY420" s="86">
        <f>(AZ420*Baseline!B$34) + (Baseline!D$90*(1-Baseline!D$91)*Baseline!B$35) + (Baseline!D$90*Baseline!D$91*((1-Baseline!D$92)*Baseline!B$40 + Baseline!D$92*Baseline!B$41))</f>
        <v>0.01145192679</v>
      </c>
      <c r="DZ420" s="86">
        <f>(BE420*Baseline!B$34) + (Baseline!F$90*(1-Baseline!F$91)*Baseline!B$35) + (Baseline!F$90*Baseline!F$91*((1-Baseline!F$92)*Baseline!B$40 + Baseline!F$92*Baseline!B$41))</f>
        <v>0.01402165063</v>
      </c>
      <c r="EA420" s="86">
        <f>(BJ420*Baseline!B$34) + (Baseline!H$90*(1-Baseline!H$91)*Baseline!B$35) + (Baseline!H$90*Baseline!H$91*((1-Baseline!H$92)*Baseline!B$40 + Baseline!H$92*Baseline!B$41))</f>
        <v>0.009314796717</v>
      </c>
      <c r="EB420" s="86">
        <f>( DX420*Baseline!B$7 + DY420*Baseline!B$11 + DZ420*Baseline!B$16 + EA420*Baseline!B$18 ) / Baseline!B$17</f>
        <v>0.00990721836</v>
      </c>
    </row>
    <row r="421">
      <c r="A421" s="73" t="s">
        <v>597</v>
      </c>
      <c r="B421" s="85">
        <f>MIN( MAX( NORMINV( MCrands!B421, (B$5+B$4)/2, (B$5-B$4)/3.29 ), 0 ), 1 )</f>
        <v>0.4711845448</v>
      </c>
      <c r="C421" s="85">
        <f>MAX( NORMINV( MCrands!C421, (C$5+C$4)/2, (C$5-C$4)/3.29 ), 0 )</f>
        <v>2.255010166</v>
      </c>
      <c r="D421" s="83"/>
      <c r="E421" s="84">
        <f>Baseline!B$33 * (C421 * Baseline!B$68*Baseline!B$68/Baseline!B$75 + Baseline!B$46 * Baseline!B$54*Baseline!B$54/Baseline!B$76 + Baseline!B$47 * Baseline!B$55*Baseline!B$55/Baseline!B$77 + Baseline!B$56*Baseline!B$56/Baseline!B$78)</f>
        <v>0.00001601501718</v>
      </c>
      <c r="F421" s="84">
        <f>Baseline!B$33 * (C421 * Baseline!B$68*Baseline!B$59/Baseline!B$75 + Baseline!B$46 * Baseline!B$54*Baseline!B$69/Baseline!B$76 + Baseline!B$47 * Baseline!B$55*Baseline!B$57/Baseline!B$77 + Baseline!B$56*Baseline!B$58/Baseline!B$78)</f>
        <v>0.0000002387681254</v>
      </c>
      <c r="G421" s="85">
        <f>Baseline!B$33 * (C421 * Baseline!B$68*Baseline!B$60/Baseline!B$75 + Baseline!B$46 * Baseline!B$54*Baseline!B$61/Baseline!B$76 + Baseline!B$47 * Baseline!B$55*Baseline!B$70/Baseline!B$77 + Baseline!B$56*Baseline!B$62/Baseline!B$78)</f>
        <v>0.0000001996915965</v>
      </c>
      <c r="H421" s="84">
        <f>Baseline!B$33 * (C421 * Baseline!B$68*Baseline!B$63/Baseline!B$75 + Baseline!B$46 * Baseline!B$54*Baseline!B$64/Baseline!B$76 + Baseline!B$47 * Baseline!B$55*Baseline!B$65/Baseline!B$77 + Baseline!B$56*Baseline!B$71/Baseline!B$78)</f>
        <v>0.000000003616256013</v>
      </c>
      <c r="I421" s="84">
        <f>Baseline!B$33 * (C421 * Baseline!B$59*Baseline!B$68/Baseline!B$75 + Baseline!B$46 * Baseline!B$69*Baseline!B$54/Baseline!B$76 + Baseline!B$47 * Baseline!B$57*Baseline!B$55/Baseline!B$77 + Baseline!B$58*Baseline!B$56/Baseline!B$78)</f>
        <v>0.0000002387681254</v>
      </c>
      <c r="J421" s="85">
        <f>Baseline!B$33 * (C421 * Baseline!B$59*Baseline!B$59/Baseline!B$75 + Baseline!B$46 * Baseline!B$69*Baseline!B$69/Baseline!B$76 + Baseline!B$47 * Baseline!B$57*Baseline!B$57/Baseline!B$77 + Baseline!B$58*Baseline!B$58/Baseline!B$78)</f>
        <v>0.000002116574388</v>
      </c>
      <c r="K421" s="84">
        <f>Baseline!B$33 * (C421 * Baseline!B$59*Baseline!B$60/Baseline!B$75 + Baseline!B$46 * Baseline!B$69*Baseline!B$61/Baseline!B$76 + Baseline!B$47 * Baseline!B$57*Baseline!B$70/Baseline!B$77 + Baseline!B$58*Baseline!B$62/Baseline!B$78)</f>
        <v>0.00000001648967577</v>
      </c>
      <c r="L421" s="85">
        <f>Baseline!B$33 * (C421 * Baseline!B$59*Baseline!B$63/Baseline!B$75 + Baseline!B$46 * Baseline!B$69*Baseline!B$64/Baseline!B$76 + Baseline!B$47 * Baseline!B$57*Baseline!B$65/Baseline!B$77 + Baseline!B$58*Baseline!B$71/Baseline!B$78)</f>
        <v>0.00000001707277935</v>
      </c>
      <c r="M421" s="84">
        <f>Baseline!B$33 * (C421 * Baseline!B$60*Baseline!B$68/Baseline!B$75 + Baseline!B$46 * Baseline!B$61*Baseline!B$54/Baseline!B$76 + Baseline!B$47 * Baseline!B$70*Baseline!B$55/Baseline!B$77 + Baseline!B$62*Baseline!B$56/Baseline!B$78)</f>
        <v>0.0000001996915965</v>
      </c>
      <c r="N421" s="85">
        <f>Baseline!B$33 * (C421 * Baseline!B$60*Baseline!B$59/Baseline!B$75 + Baseline!B$46 * Baseline!B$61*Baseline!B$69/Baseline!B$76 + Baseline!B$47 * Baseline!B$70*Baseline!B$57/Baseline!B$77 + Baseline!B$62*Baseline!B$58/Baseline!B$78)</f>
        <v>0.00000001648967577</v>
      </c>
      <c r="O421" s="85">
        <f>Baseline!B$33 * (C421 * Baseline!B$60*Baseline!B$60/Baseline!B$75 + Baseline!B$46 * Baseline!B$61*Baseline!B$61/Baseline!B$76 + Baseline!B$47 * Baseline!B$70*Baseline!B$70/Baseline!B$77 + Baseline!B$62*Baseline!B$62/Baseline!B$78)</f>
        <v>0.000001589267256</v>
      </c>
      <c r="P421" s="84">
        <f>Baseline!B$33 * (C421 * Baseline!B$60*Baseline!B$63/Baseline!B$75 + Baseline!B$46 * Baseline!B$61*Baseline!B$64/Baseline!B$76 + Baseline!B$47 * Baseline!B$70*Baseline!B$65/Baseline!B$77 + Baseline!B$62*Baseline!B$71/Baseline!B$78)</f>
        <v>0.000000001956365023</v>
      </c>
      <c r="Q421" s="84">
        <f>Baseline!B$33 * (C421 * Baseline!B$63*Baseline!B$68/Baseline!B$75 + Baseline!B$46 * Baseline!B$64*Baseline!B$54/Baseline!B$76 + Baseline!B$47 * Baseline!B$65*Baseline!B$55/Baseline!B$77 + Baseline!B$71*Baseline!B$56/Baseline!B$78)</f>
        <v>0.000000003616256013</v>
      </c>
      <c r="R421" s="84">
        <f>Baseline!B$33 * (C421 * Baseline!B$63*Baseline!B$59/Baseline!B$75 + Baseline!B$46 * Baseline!B$64*Baseline!B$69/Baseline!B$76 + Baseline!B$47 * Baseline!B$65*Baseline!B$57/Baseline!B$77 + Baseline!B$71*Baseline!B$58/Baseline!B$78)</f>
        <v>0.00000001707277935</v>
      </c>
      <c r="S421" s="84">
        <f>Baseline!B$33 * (C421 * Baseline!B$63*Baseline!B$60/Baseline!B$75 + Baseline!B$46 * Baseline!B$64*Baseline!B$61/Baseline!B$76 + Baseline!B$47 * Baseline!B$65*Baseline!B$70/Baseline!B$77 + Baseline!B$71*Baseline!B$62/Baseline!B$78)</f>
        <v>0.000000001956365023</v>
      </c>
      <c r="T421" s="84">
        <f>Baseline!B$33 * (C421 * Baseline!B$63*Baseline!B$63/Baseline!B$75 + Baseline!B$46 * Baseline!B$64*Baseline!B$64/Baseline!B$76 + Baseline!B$47 * Baseline!B$65*Baseline!B$65/Baseline!B$77 + Baseline!B$71*Baseline!B$71/Baseline!B$78)</f>
        <v>0.00000009856721454</v>
      </c>
      <c r="U421" s="83"/>
      <c r="V421" s="84">
        <f>E421 * ( Baseline!B$89 * Baseline!B$7 )</f>
        <v>0.1662198633</v>
      </c>
      <c r="W421" s="84">
        <f>F421 * ( Baseline!D$89 * Baseline!B$11 )</f>
        <v>0.004404459073</v>
      </c>
      <c r="X421" s="84">
        <f>G421 * ( Baseline!F$89 * Baseline!B$16 )</f>
        <v>0.006936241659</v>
      </c>
      <c r="Y421" s="84">
        <f>H421 * ( Baseline!H$89 * Baseline!B$18 )</f>
        <v>0.001271741289</v>
      </c>
      <c r="Z421" s="86">
        <f t="shared" si="1"/>
        <v>0.1788323053</v>
      </c>
      <c r="AA421" s="84">
        <f>I421 * ( Baseline!B$89 * Baseline!B$7 )</f>
        <v>0.002478174374</v>
      </c>
      <c r="AB421" s="85">
        <f>J421 * ( Baseline!D$89 * Baseline!B$11 )</f>
        <v>0.03904359197</v>
      </c>
      <c r="AC421" s="85">
        <f>K421 * ( Baseline!F$89 * Baseline!B$16 )</f>
        <v>0.0005727650941</v>
      </c>
      <c r="AD421" s="85">
        <f>L421 * ( Baseline!F$89 * Baseline!B$16 )</f>
        <v>0.0005930190627</v>
      </c>
      <c r="AE421" s="86">
        <f t="shared" si="2"/>
        <v>0.0426875505</v>
      </c>
      <c r="AF421" s="86">
        <f>M421 * ( Baseline!B$89 * Baseline!B$7 )</f>
        <v>0.00207259908</v>
      </c>
      <c r="AG421" s="86">
        <f>N421 * ( Baseline!D$89 * Baseline!B$11 )</f>
        <v>0.000304178382</v>
      </c>
      <c r="AH421" s="86">
        <f>O421 * ( Baseline!F$89 * Baseline!B$16 )</f>
        <v>0.05520283246</v>
      </c>
      <c r="AI421" s="86">
        <f>P421 * ( Baseline!H$89 * Baseline!B$18 )</f>
        <v>0.0006880016701</v>
      </c>
      <c r="AJ421" s="86">
        <f t="shared" si="3"/>
        <v>0.0582676116</v>
      </c>
      <c r="AK421" s="86">
        <f>Q421 * ( Baseline!B$89 * Baseline!B$7 )</f>
        <v>0.00003753312115</v>
      </c>
      <c r="AL421" s="86">
        <f>R421 * ( Baseline!D$89 * Baseline!B$11 )</f>
        <v>0.0003149346579</v>
      </c>
      <c r="AM421" s="86">
        <f>S421 * ( Baseline!F$89 * Baseline!B$16 )</f>
        <v>0.00006795388896</v>
      </c>
      <c r="AN421" s="86">
        <f>T421 * ( Baseline!H$89 * Baseline!B$18 )</f>
        <v>0.03466347406</v>
      </c>
      <c r="AO421" s="86">
        <f t="shared" si="4"/>
        <v>0.03508389573</v>
      </c>
      <c r="AP421" s="62"/>
      <c r="AQ421" s="86">
        <f>V421 * ( (1-Baseline!B$90-Baseline!B$89) + (1-B421)*Baseline!B$90 )</f>
        <v>0.09295775299</v>
      </c>
      <c r="AR421" s="86">
        <f>W421 * ( (1-Baseline!B$90-Baseline!B$89) + (1-B421)*Baseline!B$90 )</f>
        <v>0.00246317504</v>
      </c>
      <c r="AS421" s="86">
        <f>X421 * ( (1-Baseline!B$90-Baseline!B$89) + (1-B421)*Baseline!B$90 )</f>
        <v>0.003879063705</v>
      </c>
      <c r="AT421" s="86">
        <f>Y421 * ( (1-Baseline!B$90-Baseline!B$89) + (1-B421)*Baseline!B$90 )</f>
        <v>0.0007112159175</v>
      </c>
      <c r="AU421" s="86">
        <f t="shared" si="5"/>
        <v>0.1000112076</v>
      </c>
      <c r="AV421" s="86">
        <f>AA421 * ( (1-Baseline!D$90-Baseline!D$89) + (1-B421)*Baseline!D$90 )</f>
        <v>0.001933738605</v>
      </c>
      <c r="AW421" s="86">
        <f>AB421 * ( (1-Baseline!D$90-Baseline!D$89) + (1-B421)*Baseline!D$90 )</f>
        <v>0.03046601638</v>
      </c>
      <c r="AX421" s="86">
        <f>AC421 * ( (1-Baseline!D$90-Baseline!D$89) + (1-B421)*Baseline!D$90 )</f>
        <v>0.0004469330269</v>
      </c>
      <c r="AY421" s="86">
        <f>AD421 * ( (1-Baseline!D$90-Baseline!D$89) + (1-B421)*Baseline!D$90 )</f>
        <v>0.000462737355</v>
      </c>
      <c r="AZ421" s="86">
        <f t="shared" si="6"/>
        <v>0.03330942537</v>
      </c>
      <c r="BA421" s="86">
        <f>AF421 * ( (1-Baseline!F$90-Baseline!F$89) + (1-Baseline!B$36)*Baseline!F$90 )</f>
        <v>0.001491508621</v>
      </c>
      <c r="BB421" s="86">
        <f>AG421 * ( (1-Baseline!F$90-Baseline!F$89) + (1-Baseline!B$36)*Baseline!F$90 )</f>
        <v>0.0002188964974</v>
      </c>
      <c r="BC421" s="86">
        <f>AH421 * ( (1-Baseline!F$90-Baseline!F$89) + (1-Baseline!B$36)*Baseline!F$90 )</f>
        <v>0.03972572473</v>
      </c>
      <c r="BD421" s="86">
        <f>AI421 * ( (1-Baseline!F$90-Baseline!F$89) + (1-Baseline!B$36)*Baseline!F$90 )</f>
        <v>0.0004951080179</v>
      </c>
      <c r="BE421" s="86">
        <f t="shared" si="7"/>
        <v>0.04193123787</v>
      </c>
      <c r="BF421" s="86">
        <f>AK421 * ( (1-Baseline!H$90-Baseline!H$89) + (1-Baseline!B$36)*Baseline!H$90 )</f>
        <v>0.00002973824255</v>
      </c>
      <c r="BG421" s="86">
        <f>AL421 * ( (1-Baseline!H$90-Baseline!H$89) + (1-Baseline!B$36)*Baseline!H$90 )</f>
        <v>0.0002495290282</v>
      </c>
      <c r="BH421" s="86">
        <f>AM421 * ( (1-Baseline!H$90-Baseline!H$89) + (1-Baseline!B$36)*Baseline!H$90 )</f>
        <v>0.0000538412253</v>
      </c>
      <c r="BI421" s="86">
        <f>AN421 * ( (1-Baseline!H$90-Baseline!H$89) + (1-Baseline!B$36)*Baseline!H$90 )</f>
        <v>0.02746456377</v>
      </c>
      <c r="BJ421" s="86">
        <f t="shared" si="8"/>
        <v>0.02779767226</v>
      </c>
      <c r="BK421" s="62"/>
      <c r="BL421" s="86">
        <f t="shared" si="19"/>
        <v>0.9294733578</v>
      </c>
      <c r="BM421" s="86">
        <f t="shared" si="20"/>
        <v>0.02462899007</v>
      </c>
      <c r="BN421" s="86">
        <f t="shared" si="21"/>
        <v>0.03878629001</v>
      </c>
      <c r="BO421" s="86">
        <f t="shared" si="22"/>
        <v>0.007111362159</v>
      </c>
      <c r="BP421" s="86">
        <f t="shared" si="9"/>
        <v>1</v>
      </c>
      <c r="BQ421" s="86">
        <f t="shared" si="23"/>
        <v>0.0580537966</v>
      </c>
      <c r="BR421" s="86">
        <f t="shared" si="24"/>
        <v>0.9146365044</v>
      </c>
      <c r="BS421" s="86">
        <f t="shared" si="25"/>
        <v>0.01341761444</v>
      </c>
      <c r="BT421" s="86">
        <f t="shared" si="26"/>
        <v>0.01389208459</v>
      </c>
      <c r="BU421" s="86">
        <f t="shared" si="10"/>
        <v>1</v>
      </c>
      <c r="BV421" s="86">
        <f t="shared" si="27"/>
        <v>0.03557034557</v>
      </c>
      <c r="BW421" s="86">
        <f t="shared" si="28"/>
        <v>0.00522036812</v>
      </c>
      <c r="BX421" s="86">
        <f t="shared" si="29"/>
        <v>0.9474016688</v>
      </c>
      <c r="BY421" s="86">
        <f t="shared" si="30"/>
        <v>0.0118076175</v>
      </c>
      <c r="BZ421" s="86">
        <f t="shared" si="11"/>
        <v>1</v>
      </c>
      <c r="CA421" s="86">
        <f t="shared" si="31"/>
        <v>0.001069810532</v>
      </c>
      <c r="CB421" s="86">
        <f t="shared" si="32"/>
        <v>0.008976615949</v>
      </c>
      <c r="CC421" s="86">
        <f t="shared" si="33"/>
        <v>0.001936896902</v>
      </c>
      <c r="CD421" s="86">
        <f t="shared" si="34"/>
        <v>0.9880166766</v>
      </c>
      <c r="CE421" s="86">
        <f t="shared" si="12"/>
        <v>1</v>
      </c>
      <c r="CF421" s="62"/>
      <c r="CG421" s="86">
        <f t="shared" si="35"/>
        <v>0.9294733578</v>
      </c>
      <c r="CH421" s="86">
        <f t="shared" si="36"/>
        <v>0.02462899007</v>
      </c>
      <c r="CI421" s="86">
        <f t="shared" si="37"/>
        <v>0.03878629001</v>
      </c>
      <c r="CJ421" s="86">
        <f t="shared" si="38"/>
        <v>0.007111362159</v>
      </c>
      <c r="CK421" s="86">
        <f t="shared" si="13"/>
        <v>1</v>
      </c>
      <c r="CL421" s="86">
        <f t="shared" si="39"/>
        <v>0.0580537966</v>
      </c>
      <c r="CM421" s="86">
        <f t="shared" si="40"/>
        <v>0.9146365044</v>
      </c>
      <c r="CN421" s="86">
        <f t="shared" si="41"/>
        <v>0.01341761444</v>
      </c>
      <c r="CO421" s="86">
        <f t="shared" si="42"/>
        <v>0.01389208459</v>
      </c>
      <c r="CP421" s="86">
        <f t="shared" si="14"/>
        <v>1</v>
      </c>
      <c r="CQ421" s="86">
        <f t="shared" si="43"/>
        <v>0.03557034557</v>
      </c>
      <c r="CR421" s="86">
        <f t="shared" si="44"/>
        <v>0.00522036812</v>
      </c>
      <c r="CS421" s="86">
        <f t="shared" si="45"/>
        <v>0.9474016688</v>
      </c>
      <c r="CT421" s="86">
        <f t="shared" si="46"/>
        <v>0.0118076175</v>
      </c>
      <c r="CU421" s="86">
        <f t="shared" si="15"/>
        <v>1</v>
      </c>
      <c r="CV421" s="86">
        <f t="shared" si="47"/>
        <v>0.001069810532</v>
      </c>
      <c r="CW421" s="86">
        <f t="shared" si="48"/>
        <v>0.008976615949</v>
      </c>
      <c r="CX421" s="86">
        <f t="shared" si="49"/>
        <v>0.001936896902</v>
      </c>
      <c r="CY421" s="86">
        <f t="shared" si="50"/>
        <v>0.9880166766</v>
      </c>
      <c r="CZ421" s="86">
        <f t="shared" si="16"/>
        <v>1</v>
      </c>
      <c r="DA421" s="62"/>
      <c r="DB421" s="86">
        <f>(AQ421*Baseline!B$7 + AV421*Baseline!B$11 + BA421*Baseline!B$16 + BF421*Baseline!B$18)</f>
        <v>55590.09272</v>
      </c>
      <c r="DC421" s="86">
        <f>(AR421*Baseline!B$7 + AW421*Baseline!B$11 + BB421*Baseline!B$16 + BG421*Baseline!B$18)</f>
        <v>78690.13986</v>
      </c>
      <c r="DD421" s="86">
        <f>(AS421*Baseline!B$7 + AX421*Baseline!B$11 + BC421*Baseline!B$16 + BH421*Baseline!B$18)</f>
        <v>138393.9773</v>
      </c>
      <c r="DE421" s="86">
        <f>(AT421*Baseline!B$7 + AY421*Baseline!B$11 + BD421*Baseline!B$16 + BI421*Baseline!B$18)</f>
        <v>1260620.797</v>
      </c>
      <c r="DF421" s="86">
        <f t="shared" si="17"/>
        <v>1533295.007</v>
      </c>
      <c r="DG421" s="62"/>
      <c r="DH421" s="86">
        <f t="shared" si="51"/>
        <v>0.03625531452</v>
      </c>
      <c r="DI421" s="86">
        <f t="shared" si="52"/>
        <v>0.05132093923</v>
      </c>
      <c r="DJ421" s="86">
        <f t="shared" si="53"/>
        <v>0.0902591978</v>
      </c>
      <c r="DK421" s="86">
        <f t="shared" si="54"/>
        <v>0.8221645484</v>
      </c>
      <c r="DL421" s="86">
        <f t="shared" si="18"/>
        <v>1</v>
      </c>
      <c r="DM421" s="62"/>
      <c r="DN421" s="86">
        <f>DH421 / (Baseline!B$7/Baseline!B$17)</f>
        <v>3.870016362</v>
      </c>
      <c r="DO421" s="86">
        <f>DI421 / (Baseline!B$11/Baseline!B$17)</f>
        <v>1.238912037</v>
      </c>
      <c r="DP421" s="86">
        <f>DJ421 / (Baseline!B$16/Baseline!B$17)</f>
        <v>1.394777375</v>
      </c>
      <c r="DQ421" s="86">
        <f>DK421 / (Baseline!B$18/Baseline!B$17)</f>
        <v>0.9295296045</v>
      </c>
      <c r="DR421" s="62"/>
      <c r="DS421" s="86">
        <f>DH421 / Baseline!H$117</f>
        <v>1.450470488</v>
      </c>
      <c r="DT421" s="86">
        <f>DI421 / Baseline!H$118</f>
        <v>1.155237023</v>
      </c>
      <c r="DU421" s="86">
        <f>DJ421 / Baseline!H$119</f>
        <v>1.078995851</v>
      </c>
      <c r="DV421" s="86">
        <f>DK421 / Baseline!H$120</f>
        <v>0.9707600048</v>
      </c>
      <c r="DW421" s="87"/>
      <c r="DX421" s="86">
        <f>(AU421*Baseline!B$34)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0.0275312124</v>
      </c>
      <c r="DY421" s="86">
        <f>(AZ421*Baseline!B$34) + (Baseline!D$90*(1-Baseline!D$91)*Baseline!B$35) + (Baseline!D$90*Baseline!D$91*((1-Baseline!D$92)*Baseline!B$40 + Baseline!D$92*Baseline!B$41))</f>
        <v>0.01140998181</v>
      </c>
      <c r="DZ421" s="86">
        <f>(BE421*Baseline!B$34) + (Baseline!F$90*(1-Baseline!F$91)*Baseline!B$35) + (Baseline!F$90*Baseline!F$91*((1-Baseline!F$92)*Baseline!B$40 + Baseline!F$92*Baseline!B$41))</f>
        <v>0.01402032568</v>
      </c>
      <c r="EA421" s="86">
        <f>(BJ421*Baseline!B$34) + (Baseline!H$90*(1-Baseline!H$91)*Baseline!B$35) + (Baseline!H$90*Baseline!H$91*((1-Baseline!H$92)*Baseline!B$40 + Baseline!H$92*Baseline!B$41))</f>
        <v>0.009314650839</v>
      </c>
      <c r="EB421" s="86">
        <f>( DX421*Baseline!B$7 + DY421*Baseline!B$11 + DZ421*Baseline!B$16 + EA421*Baseline!B$18 ) / Baseline!B$17</f>
        <v>0.009876620568</v>
      </c>
    </row>
    <row r="422">
      <c r="A422" s="73" t="s">
        <v>598</v>
      </c>
      <c r="B422" s="85">
        <f>MIN( MAX( NORMINV( MCrands!B422, (B$5+B$4)/2, (B$5-B$4)/3.29 ), 0 ), 1 )</f>
        <v>0.4542062495</v>
      </c>
      <c r="C422" s="85">
        <f>MAX( NORMINV( MCrands!C422, (C$5+C$4)/2, (C$5-C$4)/3.29 ), 0 )</f>
        <v>2.209673825</v>
      </c>
      <c r="D422" s="83"/>
      <c r="E422" s="84">
        <f>Baseline!B$33 * (C422 * Baseline!B$68*Baseline!B$68/Baseline!B$75 + Baseline!B$46 * Baseline!B$54*Baseline!B$54/Baseline!B$76 + Baseline!B$47 * Baseline!B$55*Baseline!B$55/Baseline!B$77 + Baseline!B$56*Baseline!B$56/Baseline!B$78)</f>
        <v>0.0000156940348</v>
      </c>
      <c r="F422" s="84">
        <f>Baseline!B$33 * (C422 * Baseline!B$68*Baseline!B$59/Baseline!B$75 + Baseline!B$46 * Baseline!B$54*Baseline!B$69/Baseline!B$76 + Baseline!B$47 * Baseline!B$55*Baseline!B$57/Baseline!B$77 + Baseline!B$56*Baseline!B$58/Baseline!B$78)</f>
        <v>0.000000238717444</v>
      </c>
      <c r="G422" s="85">
        <f>Baseline!B$33 * (C422 * Baseline!B$68*Baseline!B$60/Baseline!B$75 + Baseline!B$46 * Baseline!B$54*Baseline!B$61/Baseline!B$76 + Baseline!B$47 * Baseline!B$55*Baseline!B$70/Baseline!B$77 + Baseline!B$56*Baseline!B$62/Baseline!B$78)</f>
        <v>0.0000001995670046</v>
      </c>
      <c r="H422" s="84">
        <f>Baseline!B$33 * (C422 * Baseline!B$68*Baseline!B$63/Baseline!B$75 + Baseline!B$46 * Baseline!B$54*Baseline!B$64/Baseline!B$76 + Baseline!B$47 * Baseline!B$55*Baseline!B$65/Baseline!B$77 + Baseline!B$56*Baseline!B$71/Baseline!B$78)</f>
        <v>0.000000003603796828</v>
      </c>
      <c r="I422" s="84">
        <f>Baseline!B$33 * (C422 * Baseline!B$59*Baseline!B$68/Baseline!B$75 + Baseline!B$46 * Baseline!B$69*Baseline!B$54/Baseline!B$76 + Baseline!B$47 * Baseline!B$57*Baseline!B$55/Baseline!B$77 + Baseline!B$58*Baseline!B$56/Baseline!B$78)</f>
        <v>0.000000238717444</v>
      </c>
      <c r="J422" s="85">
        <f>Baseline!B$33 * (C422 * Baseline!B$59*Baseline!B$59/Baseline!B$75 + Baseline!B$46 * Baseline!B$69*Baseline!B$69/Baseline!B$76 + Baseline!B$47 * Baseline!B$57*Baseline!B$57/Baseline!B$77 + Baseline!B$58*Baseline!B$58/Baseline!B$78)</f>
        <v>0.00000211657438</v>
      </c>
      <c r="K422" s="84">
        <f>Baseline!B$33 * (C422 * Baseline!B$59*Baseline!B$60/Baseline!B$75 + Baseline!B$46 * Baseline!B$69*Baseline!B$61/Baseline!B$76 + Baseline!B$47 * Baseline!B$57*Baseline!B$70/Baseline!B$77 + Baseline!B$58*Baseline!B$62/Baseline!B$78)</f>
        <v>0.0000000164896561</v>
      </c>
      <c r="L422" s="85">
        <f>Baseline!B$33 * (C422 * Baseline!B$59*Baseline!B$63/Baseline!B$75 + Baseline!B$46 * Baseline!B$69*Baseline!B$64/Baseline!B$76 + Baseline!B$47 * Baseline!B$57*Baseline!B$65/Baseline!B$77 + Baseline!B$58*Baseline!B$71/Baseline!B$78)</f>
        <v>0.00000001707277738</v>
      </c>
      <c r="M422" s="84">
        <f>Baseline!B$33 * (C422 * Baseline!B$60*Baseline!B$68/Baseline!B$75 + Baseline!B$46 * Baseline!B$61*Baseline!B$54/Baseline!B$76 + Baseline!B$47 * Baseline!B$70*Baseline!B$55/Baseline!B$77 + Baseline!B$62*Baseline!B$56/Baseline!B$78)</f>
        <v>0.0000001995670046</v>
      </c>
      <c r="N422" s="85">
        <f>Baseline!B$33 * (C422 * Baseline!B$60*Baseline!B$59/Baseline!B$75 + Baseline!B$46 * Baseline!B$61*Baseline!B$69/Baseline!B$76 + Baseline!B$47 * Baseline!B$70*Baseline!B$57/Baseline!B$77 + Baseline!B$62*Baseline!B$58/Baseline!B$78)</f>
        <v>0.0000000164896561</v>
      </c>
      <c r="O422" s="85">
        <f>Baseline!B$33 * (C422 * Baseline!B$60*Baseline!B$60/Baseline!B$75 + Baseline!B$46 * Baseline!B$61*Baseline!B$61/Baseline!B$76 + Baseline!B$47 * Baseline!B$70*Baseline!B$70/Baseline!B$77 + Baseline!B$62*Baseline!B$62/Baseline!B$78)</f>
        <v>0.000001589267207</v>
      </c>
      <c r="P422" s="84">
        <f>Baseline!B$33 * (C422 * Baseline!B$60*Baseline!B$63/Baseline!B$75 + Baseline!B$46 * Baseline!B$61*Baseline!B$64/Baseline!B$76 + Baseline!B$47 * Baseline!B$70*Baseline!B$65/Baseline!B$77 + Baseline!B$62*Baseline!B$71/Baseline!B$78)</f>
        <v>0.000000001956360187</v>
      </c>
      <c r="Q422" s="84">
        <f>Baseline!B$33 * (C422 * Baseline!B$63*Baseline!B$68/Baseline!B$75 + Baseline!B$46 * Baseline!B$64*Baseline!B$54/Baseline!B$76 + Baseline!B$47 * Baseline!B$65*Baseline!B$55/Baseline!B$77 + Baseline!B$71*Baseline!B$56/Baseline!B$78)</f>
        <v>0.000000003603796828</v>
      </c>
      <c r="R422" s="84">
        <f>Baseline!B$33 * (C422 * Baseline!B$63*Baseline!B$59/Baseline!B$75 + Baseline!B$46 * Baseline!B$64*Baseline!B$69/Baseline!B$76 + Baseline!B$47 * Baseline!B$65*Baseline!B$57/Baseline!B$77 + Baseline!B$71*Baseline!B$58/Baseline!B$78)</f>
        <v>0.00000001707277738</v>
      </c>
      <c r="S422" s="84">
        <f>Baseline!B$33 * (C422 * Baseline!B$63*Baseline!B$60/Baseline!B$75 + Baseline!B$46 * Baseline!B$64*Baseline!B$61/Baseline!B$76 + Baseline!B$47 * Baseline!B$65*Baseline!B$70/Baseline!B$77 + Baseline!B$71*Baseline!B$62/Baseline!B$78)</f>
        <v>0.000000001956360187</v>
      </c>
      <c r="T422" s="84">
        <f>Baseline!B$33 * (C422 * Baseline!B$63*Baseline!B$63/Baseline!B$75 + Baseline!B$46 * Baseline!B$64*Baseline!B$64/Baseline!B$76 + Baseline!B$47 * Baseline!B$65*Baseline!B$65/Baseline!B$77 + Baseline!B$71*Baseline!B$71/Baseline!B$78)</f>
        <v>0.00000009856721406</v>
      </c>
      <c r="U422" s="83"/>
      <c r="V422" s="84">
        <f>E422 * ( Baseline!B$89 * Baseline!B$7 )</f>
        <v>0.1628883872</v>
      </c>
      <c r="W422" s="84">
        <f>F422 * ( Baseline!D$89 * Baseline!B$11 )</f>
        <v>0.004403524173</v>
      </c>
      <c r="X422" s="84">
        <f>G422 * ( Baseline!F$89 * Baseline!B$16 )</f>
        <v>0.00693191399</v>
      </c>
      <c r="Y422" s="84">
        <f>H422 * ( Baseline!H$89 * Baseline!B$18 )</f>
        <v>0.001267359724</v>
      </c>
      <c r="Z422" s="86">
        <f t="shared" si="1"/>
        <v>0.175491185</v>
      </c>
      <c r="AA422" s="84">
        <f>I422 * ( Baseline!B$89 * Baseline!B$7 )</f>
        <v>0.002477648351</v>
      </c>
      <c r="AB422" s="85">
        <f>J422 * ( Baseline!D$89 * Baseline!B$11 )</f>
        <v>0.03904359182</v>
      </c>
      <c r="AC422" s="85">
        <f>K422 * ( Baseline!F$89 * Baseline!B$16 )</f>
        <v>0.0005727644108</v>
      </c>
      <c r="AD422" s="85">
        <f>L422 * ( Baseline!F$89 * Baseline!B$16 )</f>
        <v>0.0005930189943</v>
      </c>
      <c r="AE422" s="86">
        <f t="shared" si="2"/>
        <v>0.04268702358</v>
      </c>
      <c r="AF422" s="86">
        <f>M422 * ( Baseline!B$89 * Baseline!B$7 )</f>
        <v>0.002071305941</v>
      </c>
      <c r="AG422" s="86">
        <f>N422 * ( Baseline!D$89 * Baseline!B$11 )</f>
        <v>0.0003041780191</v>
      </c>
      <c r="AH422" s="86">
        <f>O422 * ( Baseline!F$89 * Baseline!B$16 )</f>
        <v>0.05520283078</v>
      </c>
      <c r="AI422" s="86">
        <f>P422 * ( Baseline!H$89 * Baseline!B$18 )</f>
        <v>0.0006879999694</v>
      </c>
      <c r="AJ422" s="86">
        <f t="shared" si="3"/>
        <v>0.05826631471</v>
      </c>
      <c r="AK422" s="86">
        <f>Q422 * ( Baseline!B$89 * Baseline!B$7 )</f>
        <v>0.00003740380728</v>
      </c>
      <c r="AL422" s="86">
        <f>R422 * ( Baseline!D$89 * Baseline!B$11 )</f>
        <v>0.0003149346217</v>
      </c>
      <c r="AM422" s="86">
        <f>S422 * ( Baseline!F$89 * Baseline!B$16 )</f>
        <v>0.00006795372097</v>
      </c>
      <c r="AN422" s="86">
        <f>T422 * ( Baseline!H$89 * Baseline!B$18 )</f>
        <v>0.03466347389</v>
      </c>
      <c r="AO422" s="86">
        <f t="shared" si="4"/>
        <v>0.03508376604</v>
      </c>
      <c r="AP422" s="62"/>
      <c r="AQ422" s="86">
        <f>V422 * ( (1-Baseline!B$90-Baseline!B$89) + (1-B422)*Baseline!B$90 )</f>
        <v>0.09355599382</v>
      </c>
      <c r="AR422" s="86">
        <f>W422 * ( (1-Baseline!B$90-Baseline!B$89) + (1-B422)*Baseline!B$90 )</f>
        <v>0.002529192458</v>
      </c>
      <c r="AS422" s="86">
        <f>X422 * ( (1-Baseline!B$90-Baseline!B$89) + (1-B422)*Baseline!B$90 )</f>
        <v>0.003981389427</v>
      </c>
      <c r="AT422" s="86">
        <f>Y422 * ( (1-Baseline!B$90-Baseline!B$89) + (1-B422)*Baseline!B$90 )</f>
        <v>0.0007279162169</v>
      </c>
      <c r="AU422" s="86">
        <f t="shared" si="5"/>
        <v>0.1007944919</v>
      </c>
      <c r="AV422" s="86">
        <f>AA422 * ( (1-Baseline!D$90-Baseline!D$89) + (1-B422)*Baseline!D$90 )</f>
        <v>0.001952173824</v>
      </c>
      <c r="AW422" s="86">
        <f>AB422 * ( (1-Baseline!D$90-Baseline!D$89) + (1-B422)*Baseline!D$90 )</f>
        <v>0.03076299261</v>
      </c>
      <c r="AX422" s="86">
        <f>AC422 * ( (1-Baseline!D$90-Baseline!D$89) + (1-B422)*Baseline!D$90 )</f>
        <v>0.0004512890981</v>
      </c>
      <c r="AY422" s="86">
        <f>AD422 * ( (1-Baseline!D$90-Baseline!D$89) + (1-B422)*Baseline!D$90 )</f>
        <v>0.000467247968</v>
      </c>
      <c r="AZ422" s="86">
        <f t="shared" si="6"/>
        <v>0.0336337035</v>
      </c>
      <c r="BA422" s="86">
        <f>AF422 * ( (1-Baseline!F$90-Baseline!F$89) + (1-Baseline!B$36)*Baseline!F$90 )</f>
        <v>0.001490578037</v>
      </c>
      <c r="BB422" s="86">
        <f>AG422 * ( (1-Baseline!F$90-Baseline!F$89) + (1-Baseline!B$36)*Baseline!F$90 )</f>
        <v>0.0002188962363</v>
      </c>
      <c r="BC422" s="86">
        <f>AH422 * ( (1-Baseline!F$90-Baseline!F$89) + (1-Baseline!B$36)*Baseline!F$90 )</f>
        <v>0.03972572352</v>
      </c>
      <c r="BD422" s="86">
        <f>AI422 * ( (1-Baseline!F$90-Baseline!F$89) + (1-Baseline!B$36)*Baseline!F$90 )</f>
        <v>0.000495106794</v>
      </c>
      <c r="BE422" s="86">
        <f t="shared" si="7"/>
        <v>0.04193030459</v>
      </c>
      <c r="BF422" s="86">
        <f>AK422 * ( (1-Baseline!H$90-Baseline!H$89) + (1-Baseline!B$36)*Baseline!H$90 )</f>
        <v>0.00002963578458</v>
      </c>
      <c r="BG422" s="86">
        <f>AL422 * ( (1-Baseline!H$90-Baseline!H$89) + (1-Baseline!B$36)*Baseline!H$90 )</f>
        <v>0.0002495289994</v>
      </c>
      <c r="BH422" s="86">
        <f>AM422 * ( (1-Baseline!H$90-Baseline!H$89) + (1-Baseline!B$36)*Baseline!H$90 )</f>
        <v>0.0000538410922</v>
      </c>
      <c r="BI422" s="86">
        <f>AN422 * ( (1-Baseline!H$90-Baseline!H$89) + (1-Baseline!B$36)*Baseline!H$90 )</f>
        <v>0.02746456363</v>
      </c>
      <c r="BJ422" s="86">
        <f t="shared" si="8"/>
        <v>0.02779756951</v>
      </c>
      <c r="BK422" s="62"/>
      <c r="BL422" s="86">
        <f t="shared" si="19"/>
        <v>0.9281855788</v>
      </c>
      <c r="BM422" s="86">
        <f t="shared" si="20"/>
        <v>0.02509256617</v>
      </c>
      <c r="BN422" s="86">
        <f t="shared" si="21"/>
        <v>0.03950006941</v>
      </c>
      <c r="BO422" s="86">
        <f t="shared" si="22"/>
        <v>0.007221785664</v>
      </c>
      <c r="BP422" s="86">
        <f t="shared" si="9"/>
        <v>1</v>
      </c>
      <c r="BQ422" s="86">
        <f t="shared" si="23"/>
        <v>0.05804219043</v>
      </c>
      <c r="BR422" s="86">
        <f t="shared" si="24"/>
        <v>0.914647791</v>
      </c>
      <c r="BS422" s="86">
        <f t="shared" si="25"/>
        <v>0.01341776406</v>
      </c>
      <c r="BT422" s="86">
        <f t="shared" si="26"/>
        <v>0.01389225448</v>
      </c>
      <c r="BU422" s="86">
        <f t="shared" si="10"/>
        <v>1</v>
      </c>
      <c r="BV422" s="86">
        <f t="shared" si="27"/>
        <v>0.0355489437</v>
      </c>
      <c r="BW422" s="86">
        <f t="shared" si="28"/>
        <v>0.005220478086</v>
      </c>
      <c r="BX422" s="86">
        <f t="shared" si="29"/>
        <v>0.9474227271</v>
      </c>
      <c r="BY422" s="86">
        <f t="shared" si="30"/>
        <v>0.01180785112</v>
      </c>
      <c r="BZ422" s="86">
        <f t="shared" si="11"/>
        <v>1</v>
      </c>
      <c r="CA422" s="86">
        <f t="shared" si="31"/>
        <v>0.001066128626</v>
      </c>
      <c r="CB422" s="86">
        <f t="shared" si="32"/>
        <v>0.008976648097</v>
      </c>
      <c r="CC422" s="86">
        <f t="shared" si="33"/>
        <v>0.001936899274</v>
      </c>
      <c r="CD422" s="86">
        <f t="shared" si="34"/>
        <v>0.988020324</v>
      </c>
      <c r="CE422" s="86">
        <f t="shared" si="12"/>
        <v>1</v>
      </c>
      <c r="CF422" s="62"/>
      <c r="CG422" s="86">
        <f t="shared" si="35"/>
        <v>0.9281855788</v>
      </c>
      <c r="CH422" s="86">
        <f t="shared" si="36"/>
        <v>0.02509256617</v>
      </c>
      <c r="CI422" s="86">
        <f t="shared" si="37"/>
        <v>0.03950006941</v>
      </c>
      <c r="CJ422" s="86">
        <f t="shared" si="38"/>
        <v>0.007221785664</v>
      </c>
      <c r="CK422" s="86">
        <f t="shared" si="13"/>
        <v>1</v>
      </c>
      <c r="CL422" s="86">
        <f t="shared" si="39"/>
        <v>0.05804219043</v>
      </c>
      <c r="CM422" s="86">
        <f t="shared" si="40"/>
        <v>0.914647791</v>
      </c>
      <c r="CN422" s="86">
        <f t="shared" si="41"/>
        <v>0.01341776406</v>
      </c>
      <c r="CO422" s="86">
        <f t="shared" si="42"/>
        <v>0.01389225448</v>
      </c>
      <c r="CP422" s="86">
        <f t="shared" si="14"/>
        <v>1</v>
      </c>
      <c r="CQ422" s="86">
        <f t="shared" si="43"/>
        <v>0.0355489437</v>
      </c>
      <c r="CR422" s="86">
        <f t="shared" si="44"/>
        <v>0.005220478086</v>
      </c>
      <c r="CS422" s="86">
        <f t="shared" si="45"/>
        <v>0.9474227271</v>
      </c>
      <c r="CT422" s="86">
        <f t="shared" si="46"/>
        <v>0.01180785112</v>
      </c>
      <c r="CU422" s="86">
        <f t="shared" si="15"/>
        <v>1</v>
      </c>
      <c r="CV422" s="86">
        <f t="shared" si="47"/>
        <v>0.001066128626</v>
      </c>
      <c r="CW422" s="86">
        <f t="shared" si="48"/>
        <v>0.008976648097</v>
      </c>
      <c r="CX422" s="86">
        <f t="shared" si="49"/>
        <v>0.001936899274</v>
      </c>
      <c r="CY422" s="86">
        <f t="shared" si="50"/>
        <v>0.988020324</v>
      </c>
      <c r="CZ422" s="86">
        <f t="shared" si="16"/>
        <v>1</v>
      </c>
      <c r="DA422" s="62"/>
      <c r="DB422" s="86">
        <f>(AQ422*Baseline!B$7 + AV422*Baseline!B$11 + BA422*Baseline!B$16 + BF422*Baseline!B$18)</f>
        <v>55911.96558</v>
      </c>
      <c r="DC422" s="86">
        <f>(AR422*Baseline!B$7 + AW422*Baseline!B$11 + BB422*Baseline!B$16 + BG422*Baseline!B$18)</f>
        <v>79359.03768</v>
      </c>
      <c r="DD422" s="86">
        <f>(AS422*Baseline!B$7 + AX422*Baseline!B$11 + BC422*Baseline!B$16 + BH422*Baseline!B$18)</f>
        <v>138452.9369</v>
      </c>
      <c r="DE422" s="86">
        <f>(AT422*Baseline!B$7 + AY422*Baseline!B$11 + BD422*Baseline!B$16 + BI422*Baseline!B$18)</f>
        <v>1260638.559</v>
      </c>
      <c r="DF422" s="86">
        <f t="shared" si="17"/>
        <v>1534362.5</v>
      </c>
      <c r="DG422" s="62"/>
      <c r="DH422" s="86">
        <f t="shared" si="51"/>
        <v>0.03643986711</v>
      </c>
      <c r="DI422" s="86">
        <f t="shared" si="52"/>
        <v>0.05172117912</v>
      </c>
      <c r="DJ422" s="86">
        <f t="shared" si="53"/>
        <v>0.09023482846</v>
      </c>
      <c r="DK422" s="86">
        <f t="shared" si="54"/>
        <v>0.8216041253</v>
      </c>
      <c r="DL422" s="86">
        <f t="shared" si="18"/>
        <v>1</v>
      </c>
      <c r="DM422" s="62"/>
      <c r="DN422" s="86">
        <f>DH422 / (Baseline!B$7/Baseline!B$17)</f>
        <v>3.889716137</v>
      </c>
      <c r="DO422" s="86">
        <f>DI422 / (Baseline!B$11/Baseline!B$17)</f>
        <v>1.248574019</v>
      </c>
      <c r="DP422" s="86">
        <f>DJ422 / (Baseline!B$16/Baseline!B$17)</f>
        <v>1.394400795</v>
      </c>
      <c r="DQ422" s="86">
        <f>DK422 / (Baseline!B$18/Baseline!B$17)</f>
        <v>0.9288959966</v>
      </c>
      <c r="DR422" s="62"/>
      <c r="DS422" s="86">
        <f>DH422 / Baseline!H$117</f>
        <v>1.457853904</v>
      </c>
      <c r="DT422" s="86">
        <f>DI422 / Baseline!H$118</f>
        <v>1.164246444</v>
      </c>
      <c r="DU422" s="86">
        <f>DJ422 / Baseline!H$119</f>
        <v>1.07870453</v>
      </c>
      <c r="DV422" s="86">
        <f>DK422 / Baseline!H$120</f>
        <v>0.9700982925</v>
      </c>
      <c r="DW422" s="87"/>
      <c r="DX422" s="86">
        <f>(AU422*Baseline!B$34)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0.02764870504</v>
      </c>
      <c r="DY422" s="86">
        <f>(AZ422*Baseline!B$34) + (Baseline!D$90*(1-Baseline!D$91)*Baseline!B$35) + (Baseline!D$90*Baseline!D$91*((1-Baseline!D$92)*Baseline!B$40 + Baseline!D$92*Baseline!B$41))</f>
        <v>0.01145862353</v>
      </c>
      <c r="DZ422" s="86">
        <f>(BE422*Baseline!B$34) + (Baseline!F$90*(1-Baseline!F$91)*Baseline!B$35) + (Baseline!F$90*Baseline!F$91*((1-Baseline!F$92)*Baseline!B$40 + Baseline!F$92*Baseline!B$41))</f>
        <v>0.01402018569</v>
      </c>
      <c r="EA422" s="86">
        <f>(BJ422*Baseline!B$34) + (Baseline!H$90*(1-Baseline!H$91)*Baseline!B$35) + (Baseline!H$90*Baseline!H$91*((1-Baseline!H$92)*Baseline!B$40 + Baseline!H$92*Baseline!B$41))</f>
        <v>0.009314635426</v>
      </c>
      <c r="EB422" s="86">
        <f>( DX422*Baseline!B$7 + DY422*Baseline!B$11 + DZ422*Baseline!B$16 + EA422*Baseline!B$18 ) / Baseline!B$17</f>
        <v>0.009879713522</v>
      </c>
    </row>
    <row r="423">
      <c r="A423" s="73" t="s">
        <v>599</v>
      </c>
      <c r="B423" s="85">
        <f>MIN( MAX( NORMINV( MCrands!B423, (B$5+B$4)/2, (B$5-B$4)/3.29 ), 0 ), 1 )</f>
        <v>0.5269435862</v>
      </c>
      <c r="C423" s="85">
        <f>MAX( NORMINV( MCrands!C423, (C$5+C$4)/2, (C$5-C$4)/3.29 ), 0 )</f>
        <v>3.223055808</v>
      </c>
      <c r="D423" s="83"/>
      <c r="E423" s="84">
        <f>Baseline!B$33 * (C423 * Baseline!B$68*Baseline!B$68/Baseline!B$75 + Baseline!B$46 * Baseline!B$54*Baseline!B$54/Baseline!B$76 + Baseline!B$47 * Baseline!B$55*Baseline!B$55/Baseline!B$77 + Baseline!B$56*Baseline!B$56/Baseline!B$78)</f>
        <v>0.00002286880357</v>
      </c>
      <c r="F423" s="84">
        <f>Baseline!B$33 * (C423 * Baseline!B$68*Baseline!B$59/Baseline!B$75 + Baseline!B$46 * Baseline!B$54*Baseline!B$69/Baseline!B$76 + Baseline!B$47 * Baseline!B$55*Baseline!B$57/Baseline!B$77 + Baseline!B$56*Baseline!B$58/Baseline!B$78)</f>
        <v>0.0000002398503022</v>
      </c>
      <c r="G423" s="85">
        <f>Baseline!B$33 * (C423 * Baseline!B$68*Baseline!B$60/Baseline!B$75 + Baseline!B$46 * Baseline!B$54*Baseline!B$61/Baseline!B$76 + Baseline!B$47 * Baseline!B$55*Baseline!B$70/Baseline!B$77 + Baseline!B$56*Baseline!B$62/Baseline!B$78)</f>
        <v>0.0000002023519478</v>
      </c>
      <c r="H423" s="84">
        <f>Baseline!B$33 * (C423 * Baseline!B$68*Baseline!B$63/Baseline!B$75 + Baseline!B$46 * Baseline!B$54*Baseline!B$64/Baseline!B$76 + Baseline!B$47 * Baseline!B$55*Baseline!B$65/Baseline!B$77 + Baseline!B$56*Baseline!B$71/Baseline!B$78)</f>
        <v>0.000000003882291142</v>
      </c>
      <c r="I423" s="84">
        <f>Baseline!B$33 * (C423 * Baseline!B$59*Baseline!B$68/Baseline!B$75 + Baseline!B$46 * Baseline!B$69*Baseline!B$54/Baseline!B$76 + Baseline!B$47 * Baseline!B$57*Baseline!B$55/Baseline!B$77 + Baseline!B$58*Baseline!B$56/Baseline!B$78)</f>
        <v>0.0000002398503022</v>
      </c>
      <c r="J423" s="85">
        <f>Baseline!B$33 * (C423 * Baseline!B$59*Baseline!B$59/Baseline!B$75 + Baseline!B$46 * Baseline!B$69*Baseline!B$69/Baseline!B$76 + Baseline!B$47 * Baseline!B$57*Baseline!B$57/Baseline!B$77 + Baseline!B$58*Baseline!B$58/Baseline!B$78)</f>
        <v>0.000002116574558</v>
      </c>
      <c r="K423" s="84">
        <f>Baseline!B$33 * (C423 * Baseline!B$59*Baseline!B$60/Baseline!B$75 + Baseline!B$46 * Baseline!B$69*Baseline!B$61/Baseline!B$76 + Baseline!B$47 * Baseline!B$57*Baseline!B$70/Baseline!B$77 + Baseline!B$58*Baseline!B$62/Baseline!B$78)</f>
        <v>0.00000001649009583</v>
      </c>
      <c r="L423" s="85">
        <f>Baseline!B$33 * (C423 * Baseline!B$59*Baseline!B$63/Baseline!B$75 + Baseline!B$46 * Baseline!B$69*Baseline!B$64/Baseline!B$76 + Baseline!B$47 * Baseline!B$57*Baseline!B$65/Baseline!B$77 + Baseline!B$58*Baseline!B$71/Baseline!B$78)</f>
        <v>0.00000001707282136</v>
      </c>
      <c r="M423" s="84">
        <f>Baseline!B$33 * (C423 * Baseline!B$60*Baseline!B$68/Baseline!B$75 + Baseline!B$46 * Baseline!B$61*Baseline!B$54/Baseline!B$76 + Baseline!B$47 * Baseline!B$70*Baseline!B$55/Baseline!B$77 + Baseline!B$62*Baseline!B$56/Baseline!B$78)</f>
        <v>0.0000002023519478</v>
      </c>
      <c r="N423" s="85">
        <f>Baseline!B$33 * (C423 * Baseline!B$60*Baseline!B$59/Baseline!B$75 + Baseline!B$46 * Baseline!B$61*Baseline!B$69/Baseline!B$76 + Baseline!B$47 * Baseline!B$70*Baseline!B$57/Baseline!B$77 + Baseline!B$62*Baseline!B$58/Baseline!B$78)</f>
        <v>0.00000001649009583</v>
      </c>
      <c r="O423" s="85">
        <f>Baseline!B$33 * (C423 * Baseline!B$60*Baseline!B$60/Baseline!B$75 + Baseline!B$46 * Baseline!B$61*Baseline!B$61/Baseline!B$76 + Baseline!B$47 * Baseline!B$70*Baseline!B$70/Baseline!B$77 + Baseline!B$62*Baseline!B$62/Baseline!B$78)</f>
        <v>0.000001589268288</v>
      </c>
      <c r="P423" s="84">
        <f>Baseline!B$33 * (C423 * Baseline!B$60*Baseline!B$63/Baseline!B$75 + Baseline!B$46 * Baseline!B$61*Baseline!B$64/Baseline!B$76 + Baseline!B$47 * Baseline!B$70*Baseline!B$65/Baseline!B$77 + Baseline!B$62*Baseline!B$71/Baseline!B$78)</f>
        <v>0.000000001956468287</v>
      </c>
      <c r="Q423" s="84">
        <f>Baseline!B$33 * (C423 * Baseline!B$63*Baseline!B$68/Baseline!B$75 + Baseline!B$46 * Baseline!B$64*Baseline!B$54/Baseline!B$76 + Baseline!B$47 * Baseline!B$65*Baseline!B$55/Baseline!B$77 + Baseline!B$71*Baseline!B$56/Baseline!B$78)</f>
        <v>0.000000003882291142</v>
      </c>
      <c r="R423" s="84">
        <f>Baseline!B$33 * (C423 * Baseline!B$63*Baseline!B$59/Baseline!B$75 + Baseline!B$46 * Baseline!B$64*Baseline!B$69/Baseline!B$76 + Baseline!B$47 * Baseline!B$65*Baseline!B$57/Baseline!B$77 + Baseline!B$71*Baseline!B$58/Baseline!B$78)</f>
        <v>0.00000001707282136</v>
      </c>
      <c r="S423" s="84">
        <f>Baseline!B$33 * (C423 * Baseline!B$63*Baseline!B$60/Baseline!B$75 + Baseline!B$46 * Baseline!B$64*Baseline!B$61/Baseline!B$76 + Baseline!B$47 * Baseline!B$65*Baseline!B$70/Baseline!B$77 + Baseline!B$71*Baseline!B$62/Baseline!B$78)</f>
        <v>0.000000001956468287</v>
      </c>
      <c r="T423" s="84">
        <f>Baseline!B$33 * (C423 * Baseline!B$63*Baseline!B$63/Baseline!B$75 + Baseline!B$46 * Baseline!B$64*Baseline!B$64/Baseline!B$76 + Baseline!B$47 * Baseline!B$65*Baseline!B$65/Baseline!B$77 + Baseline!B$71*Baseline!B$71/Baseline!B$78)</f>
        <v>0.00000009856722487</v>
      </c>
      <c r="U423" s="83"/>
      <c r="V423" s="84">
        <f>E423 * ( Baseline!B$89 * Baseline!B$7 )</f>
        <v>0.2373553122</v>
      </c>
      <c r="W423" s="84">
        <f>F423 * ( Baseline!D$89 * Baseline!B$11 )</f>
        <v>0.004424421551</v>
      </c>
      <c r="X423" s="84">
        <f>G423 * ( Baseline!F$89 * Baseline!B$16 )</f>
        <v>0.007028648349</v>
      </c>
      <c r="Y423" s="84">
        <f>H423 * ( Baseline!H$89 * Baseline!B$18 )</f>
        <v>0.001365298785</v>
      </c>
      <c r="Z423" s="86">
        <f t="shared" si="1"/>
        <v>0.2501736809</v>
      </c>
      <c r="AA423" s="84">
        <f>I423 * ( Baseline!B$89 * Baseline!B$7 )</f>
        <v>0.002489406287</v>
      </c>
      <c r="AB423" s="85">
        <f>J423 * ( Baseline!D$89 * Baseline!B$11 )</f>
        <v>0.03904359512</v>
      </c>
      <c r="AC423" s="85">
        <f>K423 * ( Baseline!F$89 * Baseline!B$16 )</f>
        <v>0.0005727796846</v>
      </c>
      <c r="AD423" s="85">
        <f>L423 * ( Baseline!F$89 * Baseline!B$16 )</f>
        <v>0.0005930205217</v>
      </c>
      <c r="AE423" s="86">
        <f t="shared" si="2"/>
        <v>0.04269880161</v>
      </c>
      <c r="AF423" s="86">
        <f>M423 * ( Baseline!B$89 * Baseline!B$7 )</f>
        <v>0.002100210866</v>
      </c>
      <c r="AG423" s="86">
        <f>N423 * ( Baseline!D$89 * Baseline!B$11 )</f>
        <v>0.0003041861306</v>
      </c>
      <c r="AH423" s="86">
        <f>O423 * ( Baseline!F$89 * Baseline!B$16 )</f>
        <v>0.05520286833</v>
      </c>
      <c r="AI423" s="86">
        <f>P423 * ( Baseline!H$89 * Baseline!B$18 )</f>
        <v>0.0006880379852</v>
      </c>
      <c r="AJ423" s="86">
        <f t="shared" si="3"/>
        <v>0.05829530331</v>
      </c>
      <c r="AK423" s="86">
        <f>Q423 * ( Baseline!B$89 * Baseline!B$7 )</f>
        <v>0.00004029429976</v>
      </c>
      <c r="AL423" s="86">
        <f>R423 * ( Baseline!D$89 * Baseline!B$11 )</f>
        <v>0.0003149354328</v>
      </c>
      <c r="AM423" s="86">
        <f>S423 * ( Baseline!F$89 * Baseline!B$16 )</f>
        <v>0.00006795747579</v>
      </c>
      <c r="AN423" s="86">
        <f>T423 * ( Baseline!H$89 * Baseline!B$18 )</f>
        <v>0.03466347769</v>
      </c>
      <c r="AO423" s="86">
        <f t="shared" si="4"/>
        <v>0.0350866649</v>
      </c>
      <c r="AP423" s="62"/>
      <c r="AQ423" s="86">
        <f>V423 * ( (1-Baseline!B$90-Baseline!B$89) + (1-B423)*Baseline!B$90 )</f>
        <v>0.1209610636</v>
      </c>
      <c r="AR423" s="86">
        <f>W423 * ( (1-Baseline!B$90-Baseline!B$89) + (1-B423)*Baseline!B$90 )</f>
        <v>0.002254774632</v>
      </c>
      <c r="AS423" s="86">
        <f>X423 * ( (1-Baseline!B$90-Baseline!B$89) + (1-B423)*Baseline!B$90 )</f>
        <v>0.003581941236</v>
      </c>
      <c r="AT423" s="86">
        <f>Y423 * ( (1-Baseline!B$90-Baseline!B$89) + (1-B423)*Baseline!B$90 )</f>
        <v>0.0006957838513</v>
      </c>
      <c r="AU423" s="86">
        <f t="shared" si="5"/>
        <v>0.1274935634</v>
      </c>
      <c r="AV423" s="86">
        <f>AA423 * ( (1-Baseline!D$90-Baseline!D$89) + (1-B423)*Baseline!D$90 )</f>
        <v>0.001880317459</v>
      </c>
      <c r="AW423" s="86">
        <f>AB423 * ( (1-Baseline!D$90-Baseline!D$89) + (1-B423)*Baseline!D$90 )</f>
        <v>0.02949070786</v>
      </c>
      <c r="AX423" s="86">
        <f>AC423 * ( (1-Baseline!D$90-Baseline!D$89) + (1-B423)*Baseline!D$90 )</f>
        <v>0.0004326363465</v>
      </c>
      <c r="AY423" s="86">
        <f>AD423 * ( (1-Baseline!D$90-Baseline!D$89) + (1-B423)*Baseline!D$90 )</f>
        <v>0.0004479248109</v>
      </c>
      <c r="AZ423" s="86">
        <f t="shared" si="6"/>
        <v>0.03225158648</v>
      </c>
      <c r="BA423" s="86">
        <f>AF423 * ( (1-Baseline!F$90-Baseline!F$89) + (1-Baseline!B$36)*Baseline!F$90 )</f>
        <v>0.001511378946</v>
      </c>
      <c r="BB423" s="86">
        <f>AG423 * ( (1-Baseline!F$90-Baseline!F$89) + (1-Baseline!B$36)*Baseline!F$90 )</f>
        <v>0.0002189020735</v>
      </c>
      <c r="BC423" s="86">
        <f>AH423 * ( (1-Baseline!F$90-Baseline!F$89) + (1-Baseline!B$36)*Baseline!F$90 )</f>
        <v>0.03972575054</v>
      </c>
      <c r="BD423" s="86">
        <f>AI423 * ( (1-Baseline!F$90-Baseline!F$89) + (1-Baseline!B$36)*Baseline!F$90 )</f>
        <v>0.0004951341514</v>
      </c>
      <c r="BE423" s="86">
        <f t="shared" si="7"/>
        <v>0.04195116571</v>
      </c>
      <c r="BF423" s="86">
        <f>AK423 * ( (1-Baseline!H$90-Baseline!H$89) + (1-Baseline!B$36)*Baseline!H$90 )</f>
        <v>0.00003192597959</v>
      </c>
      <c r="BG423" s="86">
        <f>AL423 * ( (1-Baseline!H$90-Baseline!H$89) + (1-Baseline!B$36)*Baseline!H$90 )</f>
        <v>0.0002495296421</v>
      </c>
      <c r="BH423" s="86">
        <f>AM423 * ( (1-Baseline!H$90-Baseline!H$89) + (1-Baseline!B$36)*Baseline!H$90 )</f>
        <v>0.00005384406722</v>
      </c>
      <c r="BI423" s="86">
        <f>AN423 * ( (1-Baseline!H$90-Baseline!H$89) + (1-Baseline!B$36)*Baseline!H$90 )</f>
        <v>0.02746456664</v>
      </c>
      <c r="BJ423" s="86">
        <f t="shared" si="8"/>
        <v>0.02779986633</v>
      </c>
      <c r="BK423" s="62"/>
      <c r="BL423" s="86">
        <f t="shared" si="19"/>
        <v>0.9487621214</v>
      </c>
      <c r="BM423" s="86">
        <f t="shared" si="20"/>
        <v>0.01768539974</v>
      </c>
      <c r="BN423" s="86">
        <f t="shared" si="21"/>
        <v>0.02809507509</v>
      </c>
      <c r="BO423" s="86">
        <f t="shared" si="22"/>
        <v>0.005457403754</v>
      </c>
      <c r="BP423" s="86">
        <f t="shared" si="9"/>
        <v>1</v>
      </c>
      <c r="BQ423" s="86">
        <f t="shared" si="23"/>
        <v>0.05830154929</v>
      </c>
      <c r="BR423" s="86">
        <f t="shared" si="24"/>
        <v>0.9143955719</v>
      </c>
      <c r="BS423" s="86">
        <f t="shared" si="25"/>
        <v>0.01341442062</v>
      </c>
      <c r="BT423" s="86">
        <f t="shared" si="26"/>
        <v>0.01388845821</v>
      </c>
      <c r="BU423" s="86">
        <f t="shared" si="10"/>
        <v>1</v>
      </c>
      <c r="BV423" s="86">
        <f t="shared" si="27"/>
        <v>0.03602710247</v>
      </c>
      <c r="BW423" s="86">
        <f t="shared" si="28"/>
        <v>0.005218021235</v>
      </c>
      <c r="BX423" s="86">
        <f t="shared" si="29"/>
        <v>0.9469522448</v>
      </c>
      <c r="BY423" s="86">
        <f t="shared" si="30"/>
        <v>0.01180263153</v>
      </c>
      <c r="BZ423" s="86">
        <f t="shared" si="11"/>
        <v>1</v>
      </c>
      <c r="CA423" s="86">
        <f t="shared" si="31"/>
        <v>0.001148422054</v>
      </c>
      <c r="CB423" s="86">
        <f t="shared" si="32"/>
        <v>0.008975929565</v>
      </c>
      <c r="CC423" s="86">
        <f t="shared" si="33"/>
        <v>0.001936846263</v>
      </c>
      <c r="CD423" s="86">
        <f t="shared" si="34"/>
        <v>0.9879388021</v>
      </c>
      <c r="CE423" s="86">
        <f t="shared" si="12"/>
        <v>1</v>
      </c>
      <c r="CF423" s="62"/>
      <c r="CG423" s="86">
        <f t="shared" si="35"/>
        <v>0.9487621214</v>
      </c>
      <c r="CH423" s="86">
        <f t="shared" si="36"/>
        <v>0.01768539974</v>
      </c>
      <c r="CI423" s="86">
        <f t="shared" si="37"/>
        <v>0.02809507509</v>
      </c>
      <c r="CJ423" s="86">
        <f t="shared" si="38"/>
        <v>0.005457403754</v>
      </c>
      <c r="CK423" s="86">
        <f t="shared" si="13"/>
        <v>1</v>
      </c>
      <c r="CL423" s="86">
        <f t="shared" si="39"/>
        <v>0.05830154929</v>
      </c>
      <c r="CM423" s="86">
        <f t="shared" si="40"/>
        <v>0.9143955719</v>
      </c>
      <c r="CN423" s="86">
        <f t="shared" si="41"/>
        <v>0.01341442062</v>
      </c>
      <c r="CO423" s="86">
        <f t="shared" si="42"/>
        <v>0.01388845821</v>
      </c>
      <c r="CP423" s="86">
        <f t="shared" si="14"/>
        <v>1</v>
      </c>
      <c r="CQ423" s="86">
        <f t="shared" si="43"/>
        <v>0.03602710247</v>
      </c>
      <c r="CR423" s="86">
        <f t="shared" si="44"/>
        <v>0.005218021235</v>
      </c>
      <c r="CS423" s="86">
        <f t="shared" si="45"/>
        <v>0.9469522448</v>
      </c>
      <c r="CT423" s="86">
        <f t="shared" si="46"/>
        <v>0.01180263153</v>
      </c>
      <c r="CU423" s="86">
        <f t="shared" si="15"/>
        <v>1</v>
      </c>
      <c r="CV423" s="86">
        <f t="shared" si="47"/>
        <v>0.001148422054</v>
      </c>
      <c r="CW423" s="86">
        <f t="shared" si="48"/>
        <v>0.008975929565</v>
      </c>
      <c r="CX423" s="86">
        <f t="shared" si="49"/>
        <v>0.001936846263</v>
      </c>
      <c r="CY423" s="86">
        <f t="shared" si="50"/>
        <v>0.9879388021</v>
      </c>
      <c r="CZ423" s="86">
        <f t="shared" si="16"/>
        <v>1</v>
      </c>
      <c r="DA423" s="62"/>
      <c r="DB423" s="86">
        <f>(AQ423*Baseline!B$7 + AV423*Baseline!B$11 + BA423*Baseline!B$16 + BF423*Baseline!B$18)</f>
        <v>69223.88148</v>
      </c>
      <c r="DC423" s="86">
        <f>(AR423*Baseline!B$7 + AW423*Baseline!B$11 + BB423*Baseline!B$16 + BG423*Baseline!B$18)</f>
        <v>76497.51067</v>
      </c>
      <c r="DD423" s="86">
        <f>(AS423*Baseline!B$7 + AX423*Baseline!B$11 + BC423*Baseline!B$16 + BH423*Baseline!B$18)</f>
        <v>138219.4295</v>
      </c>
      <c r="DE423" s="86">
        <f>(AT423*Baseline!B$7 + AY423*Baseline!B$11 + BD423*Baseline!B$16 + BI423*Baseline!B$18)</f>
        <v>1260581.765</v>
      </c>
      <c r="DF423" s="86">
        <f t="shared" si="17"/>
        <v>1544522.587</v>
      </c>
      <c r="DG423" s="62"/>
      <c r="DH423" s="86">
        <f t="shared" si="51"/>
        <v>0.04481895057</v>
      </c>
      <c r="DI423" s="86">
        <f t="shared" si="52"/>
        <v>0.04952825638</v>
      </c>
      <c r="DJ423" s="86">
        <f t="shared" si="53"/>
        <v>0.08949006681</v>
      </c>
      <c r="DK423" s="86">
        <f t="shared" si="54"/>
        <v>0.8161627262</v>
      </c>
      <c r="DL423" s="86">
        <f t="shared" si="18"/>
        <v>1</v>
      </c>
      <c r="DM423" s="62"/>
      <c r="DN423" s="86">
        <f>DH423 / (Baseline!B$7/Baseline!B$17)</f>
        <v>4.784128185</v>
      </c>
      <c r="DO423" s="86">
        <f>DI423 / (Baseline!B$11/Baseline!B$17)</f>
        <v>1.195635815</v>
      </c>
      <c r="DP423" s="86">
        <f>DJ423 / (Baseline!B$16/Baseline!B$17)</f>
        <v>1.382891977</v>
      </c>
      <c r="DQ423" s="86">
        <f>DK423 / (Baseline!B$18/Baseline!B$17)</f>
        <v>0.9227440146</v>
      </c>
      <c r="DR423" s="62"/>
      <c r="DS423" s="86">
        <f>DH423 / Baseline!H$117</f>
        <v>1.793076849</v>
      </c>
      <c r="DT423" s="86">
        <f>DI423 / Baseline!H$118</f>
        <v>1.114883638</v>
      </c>
      <c r="DU423" s="86">
        <f>DJ423 / Baseline!H$119</f>
        <v>1.06980134</v>
      </c>
      <c r="DV423" s="86">
        <f>DK423 / Baseline!H$120</f>
        <v>0.9636734319</v>
      </c>
      <c r="DW423" s="87"/>
      <c r="DX423" s="86">
        <f>(AU423*Baseline!B$34)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0.03165356575</v>
      </c>
      <c r="DY423" s="86">
        <f>(AZ423*Baseline!B$34) + (Baseline!D$90*(1-Baseline!D$91)*Baseline!B$35) + (Baseline!D$90*Baseline!D$91*((1-Baseline!D$92)*Baseline!B$40 + Baseline!D$92*Baseline!B$41))</f>
        <v>0.01125130597</v>
      </c>
      <c r="DZ423" s="86">
        <f>(BE423*Baseline!B$34) + (Baseline!F$90*(1-Baseline!F$91)*Baseline!B$35) + (Baseline!F$90*Baseline!F$91*((1-Baseline!F$92)*Baseline!B$40 + Baseline!F$92*Baseline!B$41))</f>
        <v>0.01402331486</v>
      </c>
      <c r="EA423" s="86">
        <f>(BJ423*Baseline!B$34) + (Baseline!H$90*(1-Baseline!H$91)*Baseline!B$35) + (Baseline!H$90*Baseline!H$91*((1-Baseline!H$92)*Baseline!B$40 + Baseline!H$92*Baseline!B$41))</f>
        <v>0.00931497995</v>
      </c>
      <c r="EB423" s="86">
        <f>( DX423*Baseline!B$7 + DY423*Baseline!B$11 + DZ423*Baseline!B$16 + EA423*Baseline!B$18 ) / Baseline!B$17</f>
        <v>0.009909151354</v>
      </c>
    </row>
    <row r="424">
      <c r="A424" s="73" t="s">
        <v>600</v>
      </c>
      <c r="B424" s="85">
        <f>MIN( MAX( NORMINV( MCrands!B424, (B$5+B$4)/2, (B$5-B$4)/3.29 ), 0 ), 1 )</f>
        <v>0.6103175852</v>
      </c>
      <c r="C424" s="85">
        <f>MAX( NORMINV( MCrands!C424, (C$5+C$4)/2, (C$5-C$4)/3.29 ), 0 )</f>
        <v>2.746349583</v>
      </c>
      <c r="D424" s="83"/>
      <c r="E424" s="84">
        <f>Baseline!B$33 * (C424 * Baseline!B$68*Baseline!B$68/Baseline!B$75 + Baseline!B$46 * Baseline!B$54*Baseline!B$54/Baseline!B$76 + Baseline!B$47 * Baseline!B$55*Baseline!B$55/Baseline!B$77 + Baseline!B$56*Baseline!B$56/Baseline!B$78)</f>
        <v>0.00001949371205</v>
      </c>
      <c r="F424" s="84">
        <f>Baseline!B$33 * (C424 * Baseline!B$68*Baseline!B$59/Baseline!B$75 + Baseline!B$46 * Baseline!B$54*Baseline!B$69/Baseline!B$76 + Baseline!B$47 * Baseline!B$55*Baseline!B$57/Baseline!B$77 + Baseline!B$56*Baseline!B$58/Baseline!B$78)</f>
        <v>0.0000002393173931</v>
      </c>
      <c r="G424" s="85">
        <f>Baseline!B$33 * (C424 * Baseline!B$68*Baseline!B$60/Baseline!B$75 + Baseline!B$46 * Baseline!B$54*Baseline!B$61/Baseline!B$76 + Baseline!B$47 * Baseline!B$55*Baseline!B$70/Baseline!B$77 + Baseline!B$56*Baseline!B$62/Baseline!B$78)</f>
        <v>0.0000002010418794</v>
      </c>
      <c r="H424" s="84">
        <f>Baseline!B$33 * (C424 * Baseline!B$68*Baseline!B$63/Baseline!B$75 + Baseline!B$46 * Baseline!B$54*Baseline!B$64/Baseline!B$76 + Baseline!B$47 * Baseline!B$55*Baseline!B$65/Baseline!B$77 + Baseline!B$56*Baseline!B$71/Baseline!B$78)</f>
        <v>0.0000000037512843</v>
      </c>
      <c r="I424" s="84">
        <f>Baseline!B$33 * (C424 * Baseline!B$59*Baseline!B$68/Baseline!B$75 + Baseline!B$46 * Baseline!B$69*Baseline!B$54/Baseline!B$76 + Baseline!B$47 * Baseline!B$57*Baseline!B$55/Baseline!B$77 + Baseline!B$58*Baseline!B$56/Baseline!B$78)</f>
        <v>0.0000002393173931</v>
      </c>
      <c r="J424" s="85">
        <f>Baseline!B$33 * (C424 * Baseline!B$59*Baseline!B$59/Baseline!B$75 + Baseline!B$46 * Baseline!B$69*Baseline!B$69/Baseline!B$76 + Baseline!B$47 * Baseline!B$57*Baseline!B$57/Baseline!B$77 + Baseline!B$58*Baseline!B$58/Baseline!B$78)</f>
        <v>0.000002116574474</v>
      </c>
      <c r="K424" s="84">
        <f>Baseline!B$33 * (C424 * Baseline!B$59*Baseline!B$60/Baseline!B$75 + Baseline!B$46 * Baseline!B$69*Baseline!B$61/Baseline!B$76 + Baseline!B$47 * Baseline!B$57*Baseline!B$70/Baseline!B$77 + Baseline!B$58*Baseline!B$62/Baseline!B$78)</f>
        <v>0.00000001648988898</v>
      </c>
      <c r="L424" s="85">
        <f>Baseline!B$33 * (C424 * Baseline!B$59*Baseline!B$63/Baseline!B$75 + Baseline!B$46 * Baseline!B$69*Baseline!B$64/Baseline!B$76 + Baseline!B$47 * Baseline!B$57*Baseline!B$65/Baseline!B$77 + Baseline!B$58*Baseline!B$71/Baseline!B$78)</f>
        <v>0.00000001707280067</v>
      </c>
      <c r="M424" s="84">
        <f>Baseline!B$33 * (C424 * Baseline!B$60*Baseline!B$68/Baseline!B$75 + Baseline!B$46 * Baseline!B$61*Baseline!B$54/Baseline!B$76 + Baseline!B$47 * Baseline!B$70*Baseline!B$55/Baseline!B$77 + Baseline!B$62*Baseline!B$56/Baseline!B$78)</f>
        <v>0.0000002010418794</v>
      </c>
      <c r="N424" s="85">
        <f>Baseline!B$33 * (C424 * Baseline!B$60*Baseline!B$59/Baseline!B$75 + Baseline!B$46 * Baseline!B$61*Baseline!B$69/Baseline!B$76 + Baseline!B$47 * Baseline!B$70*Baseline!B$57/Baseline!B$77 + Baseline!B$62*Baseline!B$58/Baseline!B$78)</f>
        <v>0.00000001648988898</v>
      </c>
      <c r="O424" s="85">
        <f>Baseline!B$33 * (C424 * Baseline!B$60*Baseline!B$60/Baseline!B$75 + Baseline!B$46 * Baseline!B$61*Baseline!B$61/Baseline!B$76 + Baseline!B$47 * Baseline!B$70*Baseline!B$70/Baseline!B$77 + Baseline!B$62*Baseline!B$62/Baseline!B$78)</f>
        <v>0.00000158926778</v>
      </c>
      <c r="P424" s="84">
        <f>Baseline!B$33 * (C424 * Baseline!B$60*Baseline!B$63/Baseline!B$75 + Baseline!B$46 * Baseline!B$61*Baseline!B$64/Baseline!B$76 + Baseline!B$47 * Baseline!B$70*Baseline!B$65/Baseline!B$77 + Baseline!B$62*Baseline!B$71/Baseline!B$78)</f>
        <v>0.000000001956417435</v>
      </c>
      <c r="Q424" s="84">
        <f>Baseline!B$33 * (C424 * Baseline!B$63*Baseline!B$68/Baseline!B$75 + Baseline!B$46 * Baseline!B$64*Baseline!B$54/Baseline!B$76 + Baseline!B$47 * Baseline!B$65*Baseline!B$55/Baseline!B$77 + Baseline!B$71*Baseline!B$56/Baseline!B$78)</f>
        <v>0.0000000037512843</v>
      </c>
      <c r="R424" s="84">
        <f>Baseline!B$33 * (C424 * Baseline!B$63*Baseline!B$59/Baseline!B$75 + Baseline!B$46 * Baseline!B$64*Baseline!B$69/Baseline!B$76 + Baseline!B$47 * Baseline!B$65*Baseline!B$57/Baseline!B$77 + Baseline!B$71*Baseline!B$58/Baseline!B$78)</f>
        <v>0.00000001707280067</v>
      </c>
      <c r="S424" s="84">
        <f>Baseline!B$33 * (C424 * Baseline!B$63*Baseline!B$60/Baseline!B$75 + Baseline!B$46 * Baseline!B$64*Baseline!B$61/Baseline!B$76 + Baseline!B$47 * Baseline!B$65*Baseline!B$70/Baseline!B$77 + Baseline!B$71*Baseline!B$62/Baseline!B$78)</f>
        <v>0.000000001956417435</v>
      </c>
      <c r="T424" s="84">
        <f>Baseline!B$33 * (C424 * Baseline!B$63*Baseline!B$63/Baseline!B$75 + Baseline!B$46 * Baseline!B$64*Baseline!B$64/Baseline!B$76 + Baseline!B$47 * Baseline!B$65*Baseline!B$65/Baseline!B$77 + Baseline!B$71*Baseline!B$71/Baseline!B$78)</f>
        <v>0.00000009856721978</v>
      </c>
      <c r="U424" s="83"/>
      <c r="V424" s="84">
        <f>E424 * ( Baseline!B$89 * Baseline!B$7 )</f>
        <v>0.2023252374</v>
      </c>
      <c r="W424" s="84">
        <f>F424 * ( Baseline!D$89 * Baseline!B$11 )</f>
        <v>0.00441459119</v>
      </c>
      <c r="X424" s="84">
        <f>G424 * ( Baseline!F$89 * Baseline!B$16 )</f>
        <v>0.006983143424</v>
      </c>
      <c r="Y424" s="84">
        <f>H424 * ( Baseline!H$89 * Baseline!B$18 )</f>
        <v>0.001319227155</v>
      </c>
      <c r="Z424" s="86">
        <f t="shared" si="1"/>
        <v>0.2150421991</v>
      </c>
      <c r="AA424" s="84">
        <f>I424 * ( Baseline!B$89 * Baseline!B$7 )</f>
        <v>0.002483875222</v>
      </c>
      <c r="AB424" s="85">
        <f>J424 * ( Baseline!D$89 * Baseline!B$11 )</f>
        <v>0.03904359357</v>
      </c>
      <c r="AC424" s="85">
        <f>K424 * ( Baseline!F$89 * Baseline!B$16 )</f>
        <v>0.0005727724996</v>
      </c>
      <c r="AD424" s="85">
        <f>L424 * ( Baseline!F$89 * Baseline!B$16 )</f>
        <v>0.0005930198032</v>
      </c>
      <c r="AE424" s="86">
        <f t="shared" si="2"/>
        <v>0.04269326109</v>
      </c>
      <c r="AF424" s="86">
        <f>M424 * ( Baseline!B$89 * Baseline!B$7 )</f>
        <v>0.002086613666</v>
      </c>
      <c r="AG424" s="86">
        <f>N424 * ( Baseline!D$89 * Baseline!B$11 )</f>
        <v>0.0003041823149</v>
      </c>
      <c r="AH424" s="86">
        <f>O424 * ( Baseline!F$89 * Baseline!B$16 )</f>
        <v>0.05520285067</v>
      </c>
      <c r="AI424" s="86">
        <f>P424 * ( Baseline!H$89 * Baseline!B$18 )</f>
        <v>0.0006880201022</v>
      </c>
      <c r="AJ424" s="86">
        <f t="shared" si="3"/>
        <v>0.05828166675</v>
      </c>
      <c r="AK424" s="86">
        <f>Q424 * ( Baseline!B$89 * Baseline!B$7 )</f>
        <v>0.00003893457975</v>
      </c>
      <c r="AL424" s="86">
        <f>R424 * ( Baseline!D$89 * Baseline!B$11 )</f>
        <v>0.0003149350512</v>
      </c>
      <c r="AM424" s="86">
        <f>S424 * ( Baseline!F$89 * Baseline!B$16 )</f>
        <v>0.00006795570948</v>
      </c>
      <c r="AN424" s="86">
        <f>T424 * ( Baseline!H$89 * Baseline!B$18 )</f>
        <v>0.0346634759</v>
      </c>
      <c r="AO424" s="86">
        <f t="shared" si="4"/>
        <v>0.03508530124</v>
      </c>
      <c r="AP424" s="62"/>
      <c r="AQ424" s="86">
        <f>V424 * ( (1-Baseline!B$90-Baseline!B$89) + (1-B424)*Baseline!B$90 )</f>
        <v>0.08809591854</v>
      </c>
      <c r="AR424" s="86">
        <f>W424 * ( (1-Baseline!B$90-Baseline!B$89) + (1-B424)*Baseline!B$90 )</f>
        <v>0.001922189594</v>
      </c>
      <c r="AS424" s="86">
        <f>X424 * ( (1-Baseline!B$90-Baseline!B$89) + (1-B424)*Baseline!B$90 )</f>
        <v>0.003040581799</v>
      </c>
      <c r="AT424" s="86">
        <f>Y424 * ( (1-Baseline!B$90-Baseline!B$89) + (1-B424)*Baseline!B$90 )</f>
        <v>0.0005744143909</v>
      </c>
      <c r="AU424" s="86">
        <f t="shared" si="5"/>
        <v>0.09363310432</v>
      </c>
      <c r="AV424" s="86">
        <f>AA424 * ( (1-Baseline!D$90-Baseline!D$89) + (1-B424)*Baseline!D$90 )</f>
        <v>0.001783363099</v>
      </c>
      <c r="AW424" s="86">
        <f>AB424 * ( (1-Baseline!D$90-Baseline!D$89) + (1-B424)*Baseline!D$90 )</f>
        <v>0.02803236789</v>
      </c>
      <c r="AX424" s="86">
        <f>AC424 * ( (1-Baseline!D$90-Baseline!D$89) + (1-B424)*Baseline!D$90 )</f>
        <v>0.000411236978</v>
      </c>
      <c r="AY424" s="86">
        <f>AD424 * ( (1-Baseline!D$90-Baseline!D$89) + (1-B424)*Baseline!D$90 )</f>
        <v>0.0004257740585</v>
      </c>
      <c r="AZ424" s="86">
        <f t="shared" si="6"/>
        <v>0.03065274203</v>
      </c>
      <c r="BA424" s="86">
        <f>AF424 * ( (1-Baseline!F$90-Baseline!F$89) + (1-Baseline!B$36)*Baseline!F$90 )</f>
        <v>0.001501593966</v>
      </c>
      <c r="BB424" s="86">
        <f>AG424 * ( (1-Baseline!F$90-Baseline!F$89) + (1-Baseline!B$36)*Baseline!F$90 )</f>
        <v>0.0002188993276</v>
      </c>
      <c r="BC424" s="86">
        <f>AH424 * ( (1-Baseline!F$90-Baseline!F$89) + (1-Baseline!B$36)*Baseline!F$90 )</f>
        <v>0.03972573783</v>
      </c>
      <c r="BD424" s="86">
        <f>AI424 * ( (1-Baseline!F$90-Baseline!F$89) + (1-Baseline!B$36)*Baseline!F$90 )</f>
        <v>0.0004951212822</v>
      </c>
      <c r="BE424" s="86">
        <f t="shared" si="7"/>
        <v>0.04194135241</v>
      </c>
      <c r="BF424" s="86">
        <f>AK424 * ( (1-Baseline!H$90-Baseline!H$89) + (1-Baseline!B$36)*Baseline!H$90 )</f>
        <v>0.00003084864623</v>
      </c>
      <c r="BG424" s="86">
        <f>AL424 * ( (1-Baseline!H$90-Baseline!H$89) + (1-Baseline!B$36)*Baseline!H$90 )</f>
        <v>0.0002495293398</v>
      </c>
      <c r="BH424" s="86">
        <f>AM424 * ( (1-Baseline!H$90-Baseline!H$89) + (1-Baseline!B$36)*Baseline!H$90 )</f>
        <v>0.00005384266774</v>
      </c>
      <c r="BI424" s="86">
        <f>AN424 * ( (1-Baseline!H$90-Baseline!H$89) + (1-Baseline!B$36)*Baseline!H$90 )</f>
        <v>0.02746456523</v>
      </c>
      <c r="BJ424" s="86">
        <f t="shared" si="8"/>
        <v>0.02779878588</v>
      </c>
      <c r="BK424" s="62"/>
      <c r="BL424" s="86">
        <f t="shared" si="19"/>
        <v>0.9408629477</v>
      </c>
      <c r="BM424" s="86">
        <f t="shared" si="20"/>
        <v>0.02052895296</v>
      </c>
      <c r="BN424" s="86">
        <f t="shared" si="21"/>
        <v>0.03247336314</v>
      </c>
      <c r="BO424" s="86">
        <f t="shared" si="22"/>
        <v>0.00613473616</v>
      </c>
      <c r="BP424" s="86">
        <f t="shared" si="9"/>
        <v>1</v>
      </c>
      <c r="BQ424" s="86">
        <f t="shared" si="23"/>
        <v>0.05817956181</v>
      </c>
      <c r="BR424" s="86">
        <f t="shared" si="24"/>
        <v>0.9145142013</v>
      </c>
      <c r="BS424" s="86">
        <f t="shared" si="25"/>
        <v>0.01341599318</v>
      </c>
      <c r="BT424" s="86">
        <f t="shared" si="26"/>
        <v>0.01389024375</v>
      </c>
      <c r="BU424" s="86">
        <f t="shared" si="10"/>
        <v>1</v>
      </c>
      <c r="BV424" s="86">
        <f t="shared" si="27"/>
        <v>0.03580223048</v>
      </c>
      <c r="BW424" s="86">
        <f t="shared" si="28"/>
        <v>0.005219176661</v>
      </c>
      <c r="BX424" s="86">
        <f t="shared" si="29"/>
        <v>0.9471735066</v>
      </c>
      <c r="BY424" s="86">
        <f t="shared" si="30"/>
        <v>0.01180508624</v>
      </c>
      <c r="BZ424" s="86">
        <f t="shared" si="11"/>
        <v>1</v>
      </c>
      <c r="CA424" s="86">
        <f t="shared" si="31"/>
        <v>0.001109711998</v>
      </c>
      <c r="CB424" s="86">
        <f t="shared" si="32"/>
        <v>0.008976267556</v>
      </c>
      <c r="CC424" s="86">
        <f t="shared" si="33"/>
        <v>0.001936871199</v>
      </c>
      <c r="CD424" s="86">
        <f t="shared" si="34"/>
        <v>0.9879771492</v>
      </c>
      <c r="CE424" s="86">
        <f t="shared" si="12"/>
        <v>1</v>
      </c>
      <c r="CF424" s="62"/>
      <c r="CG424" s="86">
        <f t="shared" si="35"/>
        <v>0.9408629477</v>
      </c>
      <c r="CH424" s="86">
        <f t="shared" si="36"/>
        <v>0.02052895296</v>
      </c>
      <c r="CI424" s="86">
        <f t="shared" si="37"/>
        <v>0.03247336314</v>
      </c>
      <c r="CJ424" s="86">
        <f t="shared" si="38"/>
        <v>0.00613473616</v>
      </c>
      <c r="CK424" s="86">
        <f t="shared" si="13"/>
        <v>1</v>
      </c>
      <c r="CL424" s="86">
        <f t="shared" si="39"/>
        <v>0.05817956181</v>
      </c>
      <c r="CM424" s="86">
        <f t="shared" si="40"/>
        <v>0.9145142013</v>
      </c>
      <c r="CN424" s="86">
        <f t="shared" si="41"/>
        <v>0.01341599318</v>
      </c>
      <c r="CO424" s="86">
        <f t="shared" si="42"/>
        <v>0.01389024375</v>
      </c>
      <c r="CP424" s="86">
        <f t="shared" si="14"/>
        <v>1</v>
      </c>
      <c r="CQ424" s="86">
        <f t="shared" si="43"/>
        <v>0.03580223048</v>
      </c>
      <c r="CR424" s="86">
        <f t="shared" si="44"/>
        <v>0.005219176661</v>
      </c>
      <c r="CS424" s="86">
        <f t="shared" si="45"/>
        <v>0.9471735066</v>
      </c>
      <c r="CT424" s="86">
        <f t="shared" si="46"/>
        <v>0.01180508624</v>
      </c>
      <c r="CU424" s="86">
        <f t="shared" si="15"/>
        <v>1</v>
      </c>
      <c r="CV424" s="86">
        <f t="shared" si="47"/>
        <v>0.001109711998</v>
      </c>
      <c r="CW424" s="86">
        <f t="shared" si="48"/>
        <v>0.008976267556</v>
      </c>
      <c r="CX424" s="86">
        <f t="shared" si="49"/>
        <v>0.001936871199</v>
      </c>
      <c r="CY424" s="86">
        <f t="shared" si="50"/>
        <v>0.9879771492</v>
      </c>
      <c r="CZ424" s="86">
        <f t="shared" si="16"/>
        <v>1</v>
      </c>
      <c r="DA424" s="62"/>
      <c r="DB424" s="86">
        <f>(AQ424*Baseline!B$7 + AV424*Baseline!B$11 + BA424*Baseline!B$16 + BF424*Baseline!B$18)</f>
        <v>52994.24873</v>
      </c>
      <c r="DC424" s="86">
        <f>(AR424*Baseline!B$7 + AW424*Baseline!B$11 + BB424*Baseline!B$16 + BG424*Baseline!B$18)</f>
        <v>73208.69507</v>
      </c>
      <c r="DD424" s="86">
        <f>(AS424*Baseline!B$7 + AX424*Baseline!B$11 + BC424*Baseline!B$16 + BH424*Baseline!B$18)</f>
        <v>137910.8714</v>
      </c>
      <c r="DE424" s="86">
        <f>(AT424*Baseline!B$7 + AY424*Baseline!B$11 + BD424*Baseline!B$16 + BI424*Baseline!B$18)</f>
        <v>1260475.29</v>
      </c>
      <c r="DF424" s="86">
        <f t="shared" si="17"/>
        <v>1524589.105</v>
      </c>
      <c r="DG424" s="62"/>
      <c r="DH424" s="86">
        <f t="shared" si="51"/>
        <v>0.03475969267</v>
      </c>
      <c r="DI424" s="86">
        <f t="shared" si="52"/>
        <v>0.0480186398</v>
      </c>
      <c r="DJ424" s="86">
        <f t="shared" si="53"/>
        <v>0.09045773118</v>
      </c>
      <c r="DK424" s="86">
        <f t="shared" si="54"/>
        <v>0.8267639363</v>
      </c>
      <c r="DL424" s="86">
        <f t="shared" si="18"/>
        <v>1</v>
      </c>
      <c r="DM424" s="62"/>
      <c r="DN424" s="86">
        <f>DH424 / (Baseline!B$7/Baseline!B$17)</f>
        <v>3.710368567</v>
      </c>
      <c r="DO424" s="86">
        <f>DI424 / (Baseline!B$11/Baseline!B$17)</f>
        <v>1.159192948</v>
      </c>
      <c r="DP424" s="86">
        <f>DJ424 / (Baseline!B$16/Baseline!B$17)</f>
        <v>1.397845316</v>
      </c>
      <c r="DQ424" s="86">
        <f>DK424 / (Baseline!B$18/Baseline!B$17)</f>
        <v>0.9347296185</v>
      </c>
      <c r="DR424" s="62"/>
      <c r="DS424" s="86">
        <f>DH424 / Baseline!H$117</f>
        <v>1.390634975</v>
      </c>
      <c r="DT424" s="86">
        <f>DI424 / Baseline!H$118</f>
        <v>1.08090209</v>
      </c>
      <c r="DU424" s="86">
        <f>DJ424 / Baseline!H$119</f>
        <v>1.081369201</v>
      </c>
      <c r="DV424" s="86">
        <f>DK424 / Baseline!H$120</f>
        <v>0.9761906717</v>
      </c>
      <c r="DW424" s="87"/>
      <c r="DX424" s="86">
        <f>(AU424*Baseline!B$34)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0.0265744969</v>
      </c>
      <c r="DY424" s="86">
        <f>(AZ424*Baseline!B$34) + (Baseline!D$90*(1-Baseline!D$91)*Baseline!B$35) + (Baseline!D$90*Baseline!D$91*((1-Baseline!D$92)*Baseline!B$40 + Baseline!D$92*Baseline!B$41))</f>
        <v>0.0110114793</v>
      </c>
      <c r="DZ424" s="86">
        <f>(BE424*Baseline!B$34) + (Baseline!F$90*(1-Baseline!F$91)*Baseline!B$35) + (Baseline!F$90*Baseline!F$91*((1-Baseline!F$92)*Baseline!B$40 + Baseline!F$92*Baseline!B$41))</f>
        <v>0.01402184286</v>
      </c>
      <c r="EA424" s="86">
        <f>(BJ424*Baseline!B$34) + (Baseline!H$90*(1-Baseline!H$91)*Baseline!B$35) + (Baseline!H$90*Baseline!H$91*((1-Baseline!H$92)*Baseline!B$40 + Baseline!H$92*Baseline!B$41))</f>
        <v>0.009314817882</v>
      </c>
      <c r="EB424" s="86">
        <f>( DX424*Baseline!B$7 + DY424*Baseline!B$11 + DZ424*Baseline!B$16 + EA424*Baseline!B$18 ) / Baseline!B$17</f>
        <v>0.009851396091</v>
      </c>
    </row>
    <row r="425">
      <c r="A425" s="73" t="s">
        <v>601</v>
      </c>
      <c r="B425" s="85">
        <f>MIN( MAX( NORMINV( MCrands!B425, (B$5+B$4)/2, (B$5-B$4)/3.29 ), 0 ), 1 )</f>
        <v>0.5718812653</v>
      </c>
      <c r="C425" s="85">
        <f>MAX( NORMINV( MCrands!C425, (C$5+C$4)/2, (C$5-C$4)/3.29 ), 0 )</f>
        <v>2.198314236</v>
      </c>
      <c r="D425" s="83"/>
      <c r="E425" s="84">
        <f>Baseline!B$33 * (C425 * Baseline!B$68*Baseline!B$68/Baseline!B$75 + Baseline!B$46 * Baseline!B$54*Baseline!B$54/Baseline!B$76 + Baseline!B$47 * Baseline!B$55*Baseline!B$55/Baseline!B$77 + Baseline!B$56*Baseline!B$56/Baseline!B$78)</f>
        <v>0.00001561360864</v>
      </c>
      <c r="F425" s="84">
        <f>Baseline!B$33 * (C425 * Baseline!B$68*Baseline!B$59/Baseline!B$75 + Baseline!B$46 * Baseline!B$54*Baseline!B$69/Baseline!B$76 + Baseline!B$47 * Baseline!B$55*Baseline!B$57/Baseline!B$77 + Baseline!B$56*Baseline!B$58/Baseline!B$78)</f>
        <v>0.0000002387047451</v>
      </c>
      <c r="G425" s="85">
        <f>Baseline!B$33 * (C425 * Baseline!B$68*Baseline!B$60/Baseline!B$75 + Baseline!B$46 * Baseline!B$54*Baseline!B$61/Baseline!B$76 + Baseline!B$47 * Baseline!B$55*Baseline!B$70/Baseline!B$77 + Baseline!B$56*Baseline!B$62/Baseline!B$78)</f>
        <v>0.0000001995357866</v>
      </c>
      <c r="H425" s="84">
        <f>Baseline!B$33 * (C425 * Baseline!B$68*Baseline!B$63/Baseline!B$75 + Baseline!B$46 * Baseline!B$54*Baseline!B$64/Baseline!B$76 + Baseline!B$47 * Baseline!B$55*Baseline!B$65/Baseline!B$77 + Baseline!B$56*Baseline!B$71/Baseline!B$78)</f>
        <v>0.000000003600675023</v>
      </c>
      <c r="I425" s="84">
        <f>Baseline!B$33 * (C425 * Baseline!B$59*Baseline!B$68/Baseline!B$75 + Baseline!B$46 * Baseline!B$69*Baseline!B$54/Baseline!B$76 + Baseline!B$47 * Baseline!B$57*Baseline!B$55/Baseline!B$77 + Baseline!B$58*Baseline!B$56/Baseline!B$78)</f>
        <v>0.0000002387047451</v>
      </c>
      <c r="J425" s="85">
        <f>Baseline!B$33 * (C425 * Baseline!B$59*Baseline!B$59/Baseline!B$75 + Baseline!B$46 * Baseline!B$69*Baseline!B$69/Baseline!B$76 + Baseline!B$47 * Baseline!B$57*Baseline!B$57/Baseline!B$77 + Baseline!B$58*Baseline!B$58/Baseline!B$78)</f>
        <v>0.000002116574378</v>
      </c>
      <c r="K425" s="84">
        <f>Baseline!B$33 * (C425 * Baseline!B$59*Baseline!B$60/Baseline!B$75 + Baseline!B$46 * Baseline!B$69*Baseline!B$61/Baseline!B$76 + Baseline!B$47 * Baseline!B$57*Baseline!B$70/Baseline!B$77 + Baseline!B$58*Baseline!B$62/Baseline!B$78)</f>
        <v>0.00000001648965117</v>
      </c>
      <c r="L425" s="85">
        <f>Baseline!B$33 * (C425 * Baseline!B$59*Baseline!B$63/Baseline!B$75 + Baseline!B$46 * Baseline!B$69*Baseline!B$64/Baseline!B$76 + Baseline!B$47 * Baseline!B$57*Baseline!B$65/Baseline!B$77 + Baseline!B$58*Baseline!B$71/Baseline!B$78)</f>
        <v>0.00000001707277689</v>
      </c>
      <c r="M425" s="84">
        <f>Baseline!B$33 * (C425 * Baseline!B$60*Baseline!B$68/Baseline!B$75 + Baseline!B$46 * Baseline!B$61*Baseline!B$54/Baseline!B$76 + Baseline!B$47 * Baseline!B$70*Baseline!B$55/Baseline!B$77 + Baseline!B$62*Baseline!B$56/Baseline!B$78)</f>
        <v>0.0000001995357866</v>
      </c>
      <c r="N425" s="85">
        <f>Baseline!B$33 * (C425 * Baseline!B$60*Baseline!B$59/Baseline!B$75 + Baseline!B$46 * Baseline!B$61*Baseline!B$69/Baseline!B$76 + Baseline!B$47 * Baseline!B$70*Baseline!B$57/Baseline!B$77 + Baseline!B$62*Baseline!B$58/Baseline!B$78)</f>
        <v>0.00000001648965117</v>
      </c>
      <c r="O425" s="85">
        <f>Baseline!B$33 * (C425 * Baseline!B$60*Baseline!B$60/Baseline!B$75 + Baseline!B$46 * Baseline!B$61*Baseline!B$61/Baseline!B$76 + Baseline!B$47 * Baseline!B$70*Baseline!B$70/Baseline!B$77 + Baseline!B$62*Baseline!B$62/Baseline!B$78)</f>
        <v>0.000001589267195</v>
      </c>
      <c r="P425" s="84">
        <f>Baseline!B$33 * (C425 * Baseline!B$60*Baseline!B$63/Baseline!B$75 + Baseline!B$46 * Baseline!B$61*Baseline!B$64/Baseline!B$76 + Baseline!B$47 * Baseline!B$70*Baseline!B$65/Baseline!B$77 + Baseline!B$62*Baseline!B$71/Baseline!B$78)</f>
        <v>0.000000001956358975</v>
      </c>
      <c r="Q425" s="84">
        <f>Baseline!B$33 * (C425 * Baseline!B$63*Baseline!B$68/Baseline!B$75 + Baseline!B$46 * Baseline!B$64*Baseline!B$54/Baseline!B$76 + Baseline!B$47 * Baseline!B$65*Baseline!B$55/Baseline!B$77 + Baseline!B$71*Baseline!B$56/Baseline!B$78)</f>
        <v>0.000000003600675023</v>
      </c>
      <c r="R425" s="84">
        <f>Baseline!B$33 * (C425 * Baseline!B$63*Baseline!B$59/Baseline!B$75 + Baseline!B$46 * Baseline!B$64*Baseline!B$69/Baseline!B$76 + Baseline!B$47 * Baseline!B$65*Baseline!B$57/Baseline!B$77 + Baseline!B$71*Baseline!B$58/Baseline!B$78)</f>
        <v>0.00000001707277689</v>
      </c>
      <c r="S425" s="84">
        <f>Baseline!B$33 * (C425 * Baseline!B$63*Baseline!B$60/Baseline!B$75 + Baseline!B$46 * Baseline!B$64*Baseline!B$61/Baseline!B$76 + Baseline!B$47 * Baseline!B$65*Baseline!B$70/Baseline!B$77 + Baseline!B$71*Baseline!B$62/Baseline!B$78)</f>
        <v>0.000000001956358975</v>
      </c>
      <c r="T425" s="84">
        <f>Baseline!B$33 * (C425 * Baseline!B$63*Baseline!B$63/Baseline!B$75 + Baseline!B$46 * Baseline!B$64*Baseline!B$64/Baseline!B$76 + Baseline!B$47 * Baseline!B$65*Baseline!B$65/Baseline!B$77 + Baseline!B$71*Baseline!B$71/Baseline!B$78)</f>
        <v>0.00000009856721393</v>
      </c>
      <c r="U425" s="83"/>
      <c r="V425" s="84">
        <f>E425 * ( Baseline!B$89 * Baseline!B$7 )</f>
        <v>0.162053644</v>
      </c>
      <c r="W425" s="84">
        <f>F425 * ( Baseline!D$89 * Baseline!B$11 )</f>
        <v>0.004403289922</v>
      </c>
      <c r="X425" s="84">
        <f>G425 * ( Baseline!F$89 * Baseline!B$16 )</f>
        <v>0.006930829638</v>
      </c>
      <c r="Y425" s="84">
        <f>H425 * ( Baseline!H$89 * Baseline!B$18 )</f>
        <v>0.001266261868</v>
      </c>
      <c r="Z425" s="86">
        <f t="shared" si="1"/>
        <v>0.1746540255</v>
      </c>
      <c r="AA425" s="84">
        <f>I425 * ( Baseline!B$89 * Baseline!B$7 )</f>
        <v>0.00247751655</v>
      </c>
      <c r="AB425" s="85">
        <f>J425 * ( Baseline!D$89 * Baseline!B$11 )</f>
        <v>0.03904359178</v>
      </c>
      <c r="AC425" s="85">
        <f>K425 * ( Baseline!F$89 * Baseline!B$16 )</f>
        <v>0.0005727642396</v>
      </c>
      <c r="AD425" s="85">
        <f>L425 * ( Baseline!F$89 * Baseline!B$16 )</f>
        <v>0.0005930189772</v>
      </c>
      <c r="AE425" s="86">
        <f t="shared" si="2"/>
        <v>0.04268689155</v>
      </c>
      <c r="AF425" s="86">
        <f>M425 * ( Baseline!B$89 * Baseline!B$7 )</f>
        <v>0.002070981929</v>
      </c>
      <c r="AG425" s="86">
        <f>N425 * ( Baseline!D$89 * Baseline!B$11 )</f>
        <v>0.0003041779282</v>
      </c>
      <c r="AH425" s="86">
        <f>O425 * ( Baseline!F$89 * Baseline!B$16 )</f>
        <v>0.05520283036</v>
      </c>
      <c r="AI425" s="86">
        <f>P425 * ( Baseline!H$89 * Baseline!B$18 )</f>
        <v>0.0006879995433</v>
      </c>
      <c r="AJ425" s="86">
        <f t="shared" si="3"/>
        <v>0.05826598976</v>
      </c>
      <c r="AK425" s="86">
        <f>Q425 * ( Baseline!B$89 * Baseline!B$7 )</f>
        <v>0.00003737140606</v>
      </c>
      <c r="AL425" s="86">
        <f>R425 * ( Baseline!D$89 * Baseline!B$11 )</f>
        <v>0.0003149346126</v>
      </c>
      <c r="AM425" s="86">
        <f>S425 * ( Baseline!F$89 * Baseline!B$16 )</f>
        <v>0.00006795367888</v>
      </c>
      <c r="AN425" s="86">
        <f>T425 * ( Baseline!H$89 * Baseline!B$18 )</f>
        <v>0.03466347384</v>
      </c>
      <c r="AO425" s="86">
        <f t="shared" si="4"/>
        <v>0.03508373354</v>
      </c>
      <c r="AP425" s="62"/>
      <c r="AQ425" s="86">
        <f>V425 * ( (1-Baseline!B$90-Baseline!B$89) + (1-B425)*Baseline!B$90 )</f>
        <v>0.07610455178</v>
      </c>
      <c r="AR425" s="86">
        <f>W425 * ( (1-Baseline!B$90-Baseline!B$89) + (1-B425)*Baseline!B$90 )</f>
        <v>0.002067897997</v>
      </c>
      <c r="AS425" s="86">
        <f>X425 * ( (1-Baseline!B$90-Baseline!B$89) + (1-B425)*Baseline!B$90 )</f>
        <v>0.003254895539</v>
      </c>
      <c r="AT425" s="86">
        <f>Y425 * ( (1-Baseline!B$90-Baseline!B$89) + (1-B425)*Baseline!B$90 )</f>
        <v>0.0005946690832</v>
      </c>
      <c r="AU425" s="86">
        <f t="shared" si="5"/>
        <v>0.0820220144</v>
      </c>
      <c r="AV425" s="86">
        <f>AA425 * ( (1-Baseline!D$90-Baseline!D$89) + (1-B425)*Baseline!D$90 )</f>
        <v>0.001821459249</v>
      </c>
      <c r="AW425" s="86">
        <f>AB425 * ( (1-Baseline!D$90-Baseline!D$89) + (1-B425)*Baseline!D$90 )</f>
        <v>0.02870467662</v>
      </c>
      <c r="AX425" s="86">
        <f>AC425 * ( (1-Baseline!D$90-Baseline!D$89) + (1-B425)*Baseline!D$90 )</f>
        <v>0.0004210937448</v>
      </c>
      <c r="AY425" s="86">
        <f>AD425 * ( (1-Baseline!D$90-Baseline!D$89) + (1-B425)*Baseline!D$90 )</f>
        <v>0.0004359849387</v>
      </c>
      <c r="AZ425" s="86">
        <f t="shared" si="6"/>
        <v>0.03138321455</v>
      </c>
      <c r="BA425" s="86">
        <f>AF425 * ( (1-Baseline!F$90-Baseline!F$89) + (1-Baseline!B$36)*Baseline!F$90 )</f>
        <v>0.001490344868</v>
      </c>
      <c r="BB425" s="86">
        <f>AG425 * ( (1-Baseline!F$90-Baseline!F$89) + (1-Baseline!B$36)*Baseline!F$90 )</f>
        <v>0.0002188961708</v>
      </c>
      <c r="BC425" s="86">
        <f>AH425 * ( (1-Baseline!F$90-Baseline!F$89) + (1-Baseline!B$36)*Baseline!F$90 )</f>
        <v>0.03972572322</v>
      </c>
      <c r="BD425" s="86">
        <f>AI425 * ( (1-Baseline!F$90-Baseline!F$89) + (1-Baseline!B$36)*Baseline!F$90 )</f>
        <v>0.0004951064873</v>
      </c>
      <c r="BE425" s="86">
        <f t="shared" si="7"/>
        <v>0.04193007075</v>
      </c>
      <c r="BF425" s="86">
        <f>AK425 * ( (1-Baseline!H$90-Baseline!H$89) + (1-Baseline!B$36)*Baseline!H$90 )</f>
        <v>0.00002961011245</v>
      </c>
      <c r="BG425" s="86">
        <f>AL425 * ( (1-Baseline!H$90-Baseline!H$89) + (1-Baseline!B$36)*Baseline!H$90 )</f>
        <v>0.0002495289922</v>
      </c>
      <c r="BH425" s="86">
        <f>AM425 * ( (1-Baseline!H$90-Baseline!H$89) + (1-Baseline!B$36)*Baseline!H$90 )</f>
        <v>0.00005384105885</v>
      </c>
      <c r="BI425" s="86">
        <f>AN425 * ( (1-Baseline!H$90-Baseline!H$89) + (1-Baseline!B$36)*Baseline!H$90 )</f>
        <v>0.0274645636</v>
      </c>
      <c r="BJ425" s="86">
        <f t="shared" si="8"/>
        <v>0.02779754376</v>
      </c>
      <c r="BK425" s="62"/>
      <c r="BL425" s="86">
        <f t="shared" si="19"/>
        <v>0.9278551903</v>
      </c>
      <c r="BM425" s="86">
        <f t="shared" si="20"/>
        <v>0.02521149976</v>
      </c>
      <c r="BN425" s="86">
        <f t="shared" si="21"/>
        <v>0.03968319436</v>
      </c>
      <c r="BO425" s="86">
        <f t="shared" si="22"/>
        <v>0.007250115564</v>
      </c>
      <c r="BP425" s="86">
        <f t="shared" si="9"/>
        <v>1</v>
      </c>
      <c r="BQ425" s="86">
        <f t="shared" si="23"/>
        <v>0.05803928232</v>
      </c>
      <c r="BR425" s="86">
        <f t="shared" si="24"/>
        <v>0.9146506191</v>
      </c>
      <c r="BS425" s="86">
        <f t="shared" si="25"/>
        <v>0.01341780155</v>
      </c>
      <c r="BT425" s="86">
        <f t="shared" si="26"/>
        <v>0.01389229704</v>
      </c>
      <c r="BU425" s="86">
        <f t="shared" si="10"/>
        <v>1</v>
      </c>
      <c r="BV425" s="86">
        <f t="shared" si="27"/>
        <v>0.03554358104</v>
      </c>
      <c r="BW425" s="86">
        <f t="shared" si="28"/>
        <v>0.00522050564</v>
      </c>
      <c r="BX425" s="86">
        <f t="shared" si="29"/>
        <v>0.9474280037</v>
      </c>
      <c r="BY425" s="86">
        <f t="shared" si="30"/>
        <v>0.01180790966</v>
      </c>
      <c r="BZ425" s="86">
        <f t="shared" si="11"/>
        <v>1</v>
      </c>
      <c r="CA425" s="86">
        <f t="shared" si="31"/>
        <v>0.001065206074</v>
      </c>
      <c r="CB425" s="86">
        <f t="shared" si="32"/>
        <v>0.008976656153</v>
      </c>
      <c r="CC425" s="86">
        <f t="shared" si="33"/>
        <v>0.001936899868</v>
      </c>
      <c r="CD425" s="86">
        <f t="shared" si="34"/>
        <v>0.9880212379</v>
      </c>
      <c r="CE425" s="86">
        <f t="shared" si="12"/>
        <v>1</v>
      </c>
      <c r="CF425" s="62"/>
      <c r="CG425" s="86">
        <f t="shared" si="35"/>
        <v>0.9278551903</v>
      </c>
      <c r="CH425" s="86">
        <f t="shared" si="36"/>
        <v>0.02521149976</v>
      </c>
      <c r="CI425" s="86">
        <f t="shared" si="37"/>
        <v>0.03968319436</v>
      </c>
      <c r="CJ425" s="86">
        <f t="shared" si="38"/>
        <v>0.007250115564</v>
      </c>
      <c r="CK425" s="86">
        <f t="shared" si="13"/>
        <v>1</v>
      </c>
      <c r="CL425" s="86">
        <f t="shared" si="39"/>
        <v>0.05803928232</v>
      </c>
      <c r="CM425" s="86">
        <f t="shared" si="40"/>
        <v>0.9146506191</v>
      </c>
      <c r="CN425" s="86">
        <f t="shared" si="41"/>
        <v>0.01341780155</v>
      </c>
      <c r="CO425" s="86">
        <f t="shared" si="42"/>
        <v>0.01389229704</v>
      </c>
      <c r="CP425" s="86">
        <f t="shared" si="14"/>
        <v>1</v>
      </c>
      <c r="CQ425" s="86">
        <f t="shared" si="43"/>
        <v>0.03554358104</v>
      </c>
      <c r="CR425" s="86">
        <f t="shared" si="44"/>
        <v>0.00522050564</v>
      </c>
      <c r="CS425" s="86">
        <f t="shared" si="45"/>
        <v>0.9474280037</v>
      </c>
      <c r="CT425" s="86">
        <f t="shared" si="46"/>
        <v>0.01180790966</v>
      </c>
      <c r="CU425" s="86">
        <f t="shared" si="15"/>
        <v>1</v>
      </c>
      <c r="CV425" s="86">
        <f t="shared" si="47"/>
        <v>0.001065206074</v>
      </c>
      <c r="CW425" s="86">
        <f t="shared" si="48"/>
        <v>0.008976656153</v>
      </c>
      <c r="CX425" s="86">
        <f t="shared" si="49"/>
        <v>0.001936899868</v>
      </c>
      <c r="CY425" s="86">
        <f t="shared" si="50"/>
        <v>0.9880212379</v>
      </c>
      <c r="CZ425" s="86">
        <f t="shared" si="16"/>
        <v>1</v>
      </c>
      <c r="DA425" s="62"/>
      <c r="DB425" s="86">
        <f>(AQ425*Baseline!B$7 + AV425*Baseline!B$11 + BA425*Baseline!B$16 + BF425*Baseline!B$18)</f>
        <v>47165.73502</v>
      </c>
      <c r="DC425" s="86">
        <f>(AR425*Baseline!B$7 + AW425*Baseline!B$11 + BB425*Baseline!B$16 + BG425*Baseline!B$18)</f>
        <v>74721.13952</v>
      </c>
      <c r="DD425" s="86">
        <f>(AS425*Baseline!B$7 + AX425*Baseline!B$11 + BC425*Baseline!B$16 + BH425*Baseline!B$18)</f>
        <v>138035.8293</v>
      </c>
      <c r="DE425" s="86">
        <f>(AT425*Baseline!B$7 + AY425*Baseline!B$11 + BD425*Baseline!B$16 + BI425*Baseline!B$18)</f>
        <v>1260506.887</v>
      </c>
      <c r="DF425" s="86">
        <f t="shared" si="17"/>
        <v>1520429.591</v>
      </c>
      <c r="DG425" s="62"/>
      <c r="DH425" s="86">
        <f t="shared" si="51"/>
        <v>0.03102132141</v>
      </c>
      <c r="DI425" s="86">
        <f t="shared" si="52"/>
        <v>0.04914475487</v>
      </c>
      <c r="DJ425" s="86">
        <f t="shared" si="53"/>
        <v>0.09078738677</v>
      </c>
      <c r="DK425" s="86">
        <f t="shared" si="54"/>
        <v>0.8290465369</v>
      </c>
      <c r="DL425" s="86">
        <f t="shared" si="18"/>
        <v>1</v>
      </c>
      <c r="DM425" s="62"/>
      <c r="DN425" s="86">
        <f>DH425 / (Baseline!B$7/Baseline!B$17)</f>
        <v>3.311322024</v>
      </c>
      <c r="DO425" s="86">
        <f>DI425 / (Baseline!B$11/Baseline!B$17)</f>
        <v>1.186377904</v>
      </c>
      <c r="DP425" s="86">
        <f>DJ425 / (Baseline!B$16/Baseline!B$17)</f>
        <v>1.402939491</v>
      </c>
      <c r="DQ425" s="86">
        <f>DK425 / (Baseline!B$18/Baseline!B$17)</f>
        <v>0.9373103</v>
      </c>
      <c r="DR425" s="62"/>
      <c r="DS425" s="86">
        <f>DH425 / Baseline!H$117</f>
        <v>1.241073531</v>
      </c>
      <c r="DT425" s="86">
        <f>DI425 / Baseline!H$118</f>
        <v>1.106250999</v>
      </c>
      <c r="DU425" s="86">
        <f>DJ425 / Baseline!H$119</f>
        <v>1.085310041</v>
      </c>
      <c r="DV425" s="86">
        <f>DK425 / Baseline!H$120</f>
        <v>0.9788858224</v>
      </c>
      <c r="DW425" s="87"/>
      <c r="DX425" s="86">
        <f>(AU425*Baseline!B$34)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0.02483283341</v>
      </c>
      <c r="DY425" s="86">
        <f>(AZ425*Baseline!B$34) + (Baseline!D$90*(1-Baseline!D$91)*Baseline!B$35) + (Baseline!D$90*Baseline!D$91*((1-Baseline!D$92)*Baseline!B$40 + Baseline!D$92*Baseline!B$41))</f>
        <v>0.01112105018</v>
      </c>
      <c r="DZ425" s="86">
        <f>(BE425*Baseline!B$34) + (Baseline!F$90*(1-Baseline!F$91)*Baseline!B$35) + (Baseline!F$90*Baseline!F$91*((1-Baseline!F$92)*Baseline!B$40 + Baseline!F$92*Baseline!B$41))</f>
        <v>0.01402015061</v>
      </c>
      <c r="EA425" s="86">
        <f>(BJ425*Baseline!B$34) + (Baseline!H$90*(1-Baseline!H$91)*Baseline!B$35) + (Baseline!H$90*Baseline!H$91*((1-Baseline!H$92)*Baseline!B$40 + Baseline!H$92*Baseline!B$41))</f>
        <v>0.009314631564</v>
      </c>
      <c r="EB425" s="86">
        <f>( DX425*Baseline!B$7 + DY425*Baseline!B$11 + DZ425*Baseline!B$16 + EA425*Baseline!B$18 ) / Baseline!B$17</f>
        <v>0.009839344316</v>
      </c>
    </row>
    <row r="426">
      <c r="A426" s="73" t="s">
        <v>602</v>
      </c>
      <c r="B426" s="85">
        <f>MIN( MAX( NORMINV( MCrands!B426, (B$5+B$4)/2, (B$5-B$4)/3.29 ), 0 ), 1 )</f>
        <v>0.5172391777</v>
      </c>
      <c r="C426" s="85">
        <f>MAX( NORMINV( MCrands!C426, (C$5+C$4)/2, (C$5-C$4)/3.29 ), 0 )</f>
        <v>2.747948244</v>
      </c>
      <c r="D426" s="83"/>
      <c r="E426" s="84">
        <f>Baseline!B$33 * (C426 * Baseline!B$68*Baseline!B$68/Baseline!B$75 + Baseline!B$46 * Baseline!B$54*Baseline!B$54/Baseline!B$76 + Baseline!B$47 * Baseline!B$55*Baseline!B$55/Baseline!B$77 + Baseline!B$56*Baseline!B$56/Baseline!B$78)</f>
        <v>0.00001950503061</v>
      </c>
      <c r="F426" s="84">
        <f>Baseline!B$33 * (C426 * Baseline!B$68*Baseline!B$59/Baseline!B$75 + Baseline!B$46 * Baseline!B$54*Baseline!B$69/Baseline!B$76 + Baseline!B$47 * Baseline!B$55*Baseline!B$57/Baseline!B$77 + Baseline!B$56*Baseline!B$58/Baseline!B$78)</f>
        <v>0.0000002393191802</v>
      </c>
      <c r="G426" s="85">
        <f>Baseline!B$33 * (C426 * Baseline!B$68*Baseline!B$60/Baseline!B$75 + Baseline!B$46 * Baseline!B$54*Baseline!B$61/Baseline!B$76 + Baseline!B$47 * Baseline!B$55*Baseline!B$70/Baseline!B$77 + Baseline!B$56*Baseline!B$62/Baseline!B$78)</f>
        <v>0.0000002010462728</v>
      </c>
      <c r="H426" s="84">
        <f>Baseline!B$33 * (C426 * Baseline!B$68*Baseline!B$63/Baseline!B$75 + Baseline!B$46 * Baseline!B$54*Baseline!B$64/Baseline!B$76 + Baseline!B$47 * Baseline!B$55*Baseline!B$65/Baseline!B$77 + Baseline!B$56*Baseline!B$71/Baseline!B$78)</f>
        <v>0.000000003751723639</v>
      </c>
      <c r="I426" s="84">
        <f>Baseline!B$33 * (C426 * Baseline!B$59*Baseline!B$68/Baseline!B$75 + Baseline!B$46 * Baseline!B$69*Baseline!B$54/Baseline!B$76 + Baseline!B$47 * Baseline!B$57*Baseline!B$55/Baseline!B$77 + Baseline!B$58*Baseline!B$56/Baseline!B$78)</f>
        <v>0.0000002393191802</v>
      </c>
      <c r="J426" s="85">
        <f>Baseline!B$33 * (C426 * Baseline!B$59*Baseline!B$59/Baseline!B$75 + Baseline!B$46 * Baseline!B$69*Baseline!B$69/Baseline!B$76 + Baseline!B$47 * Baseline!B$57*Baseline!B$57/Baseline!B$77 + Baseline!B$58*Baseline!B$58/Baseline!B$78)</f>
        <v>0.000002116574475</v>
      </c>
      <c r="K426" s="84">
        <f>Baseline!B$33 * (C426 * Baseline!B$59*Baseline!B$60/Baseline!B$75 + Baseline!B$46 * Baseline!B$69*Baseline!B$61/Baseline!B$76 + Baseline!B$47 * Baseline!B$57*Baseline!B$70/Baseline!B$77 + Baseline!B$58*Baseline!B$62/Baseline!B$78)</f>
        <v>0.00000001648988967</v>
      </c>
      <c r="L426" s="85">
        <f>Baseline!B$33 * (C426 * Baseline!B$59*Baseline!B$63/Baseline!B$75 + Baseline!B$46 * Baseline!B$69*Baseline!B$64/Baseline!B$76 + Baseline!B$47 * Baseline!B$57*Baseline!B$65/Baseline!B$77 + Baseline!B$58*Baseline!B$71/Baseline!B$78)</f>
        <v>0.00000001707280074</v>
      </c>
      <c r="M426" s="84">
        <f>Baseline!B$33 * (C426 * Baseline!B$60*Baseline!B$68/Baseline!B$75 + Baseline!B$46 * Baseline!B$61*Baseline!B$54/Baseline!B$76 + Baseline!B$47 * Baseline!B$70*Baseline!B$55/Baseline!B$77 + Baseline!B$62*Baseline!B$56/Baseline!B$78)</f>
        <v>0.0000002010462728</v>
      </c>
      <c r="N426" s="85">
        <f>Baseline!B$33 * (C426 * Baseline!B$60*Baseline!B$59/Baseline!B$75 + Baseline!B$46 * Baseline!B$61*Baseline!B$69/Baseline!B$76 + Baseline!B$47 * Baseline!B$70*Baseline!B$57/Baseline!B$77 + Baseline!B$62*Baseline!B$58/Baseline!B$78)</f>
        <v>0.00000001648988967</v>
      </c>
      <c r="O426" s="85">
        <f>Baseline!B$33 * (C426 * Baseline!B$60*Baseline!B$60/Baseline!B$75 + Baseline!B$46 * Baseline!B$61*Baseline!B$61/Baseline!B$76 + Baseline!B$47 * Baseline!B$70*Baseline!B$70/Baseline!B$77 + Baseline!B$62*Baseline!B$62/Baseline!B$78)</f>
        <v>0.000001589267781</v>
      </c>
      <c r="P426" s="84">
        <f>Baseline!B$33 * (C426 * Baseline!B$60*Baseline!B$63/Baseline!B$75 + Baseline!B$46 * Baseline!B$61*Baseline!B$64/Baseline!B$76 + Baseline!B$47 * Baseline!B$70*Baseline!B$65/Baseline!B$77 + Baseline!B$62*Baseline!B$71/Baseline!B$78)</f>
        <v>0.000000001956417606</v>
      </c>
      <c r="Q426" s="84">
        <f>Baseline!B$33 * (C426 * Baseline!B$63*Baseline!B$68/Baseline!B$75 + Baseline!B$46 * Baseline!B$64*Baseline!B$54/Baseline!B$76 + Baseline!B$47 * Baseline!B$65*Baseline!B$55/Baseline!B$77 + Baseline!B$71*Baseline!B$56/Baseline!B$78)</f>
        <v>0.000000003751723639</v>
      </c>
      <c r="R426" s="84">
        <f>Baseline!B$33 * (C426 * Baseline!B$63*Baseline!B$59/Baseline!B$75 + Baseline!B$46 * Baseline!B$64*Baseline!B$69/Baseline!B$76 + Baseline!B$47 * Baseline!B$65*Baseline!B$57/Baseline!B$77 + Baseline!B$71*Baseline!B$58/Baseline!B$78)</f>
        <v>0.00000001707280074</v>
      </c>
      <c r="S426" s="84">
        <f>Baseline!B$33 * (C426 * Baseline!B$63*Baseline!B$60/Baseline!B$75 + Baseline!B$46 * Baseline!B$64*Baseline!B$61/Baseline!B$76 + Baseline!B$47 * Baseline!B$65*Baseline!B$70/Baseline!B$77 + Baseline!B$71*Baseline!B$62/Baseline!B$78)</f>
        <v>0.000000001956417606</v>
      </c>
      <c r="T426" s="84">
        <f>Baseline!B$33 * (C426 * Baseline!B$63*Baseline!B$63/Baseline!B$75 + Baseline!B$46 * Baseline!B$64*Baseline!B$64/Baseline!B$76 + Baseline!B$47 * Baseline!B$65*Baseline!B$65/Baseline!B$77 + Baseline!B$71*Baseline!B$71/Baseline!B$78)</f>
        <v>0.0000000985672198</v>
      </c>
      <c r="U426" s="83"/>
      <c r="V426" s="84">
        <f>E426 * ( Baseline!B$89 * Baseline!B$7 )</f>
        <v>0.2024427127</v>
      </c>
      <c r="W426" s="84">
        <f>F426 * ( Baseline!D$89 * Baseline!B$11 )</f>
        <v>0.004414624157</v>
      </c>
      <c r="X426" s="84">
        <f>G426 * ( Baseline!F$89 * Baseline!B$16 )</f>
        <v>0.006983296028</v>
      </c>
      <c r="Y426" s="84">
        <f>H426 * ( Baseline!H$89 * Baseline!B$18 )</f>
        <v>0.001319381659</v>
      </c>
      <c r="Z426" s="86">
        <f t="shared" si="1"/>
        <v>0.2151600145</v>
      </c>
      <c r="AA426" s="84">
        <f>I426 * ( Baseline!B$89 * Baseline!B$7 )</f>
        <v>0.002483893771</v>
      </c>
      <c r="AB426" s="85">
        <f>J426 * ( Baseline!D$89 * Baseline!B$11 )</f>
        <v>0.03904359357</v>
      </c>
      <c r="AC426" s="85">
        <f>K426 * ( Baseline!F$89 * Baseline!B$16 )</f>
        <v>0.0005727725237</v>
      </c>
      <c r="AD426" s="85">
        <f>L426 * ( Baseline!F$89 * Baseline!B$16 )</f>
        <v>0.0005930198056</v>
      </c>
      <c r="AE426" s="86">
        <f t="shared" si="2"/>
        <v>0.04269327967</v>
      </c>
      <c r="AF426" s="86">
        <f>M426 * ( Baseline!B$89 * Baseline!B$7 )</f>
        <v>0.002086659265</v>
      </c>
      <c r="AG426" s="86">
        <f>N426 * ( Baseline!D$89 * Baseline!B$11 )</f>
        <v>0.0003041823277</v>
      </c>
      <c r="AH426" s="86">
        <f>O426 * ( Baseline!F$89 * Baseline!B$16 )</f>
        <v>0.05520285073</v>
      </c>
      <c r="AI426" s="86">
        <f>P426 * ( Baseline!H$89 * Baseline!B$18 )</f>
        <v>0.0006880201621</v>
      </c>
      <c r="AJ426" s="86">
        <f t="shared" si="3"/>
        <v>0.05828171248</v>
      </c>
      <c r="AK426" s="86">
        <f>Q426 * ( Baseline!B$89 * Baseline!B$7 )</f>
        <v>0.00003893913965</v>
      </c>
      <c r="AL426" s="86">
        <f>R426 * ( Baseline!D$89 * Baseline!B$11 )</f>
        <v>0.0003149350525</v>
      </c>
      <c r="AM426" s="86">
        <f>S426 * ( Baseline!F$89 * Baseline!B$16 )</f>
        <v>0.00006795571541</v>
      </c>
      <c r="AN426" s="86">
        <f>T426 * ( Baseline!H$89 * Baseline!B$18 )</f>
        <v>0.03466347591</v>
      </c>
      <c r="AO426" s="86">
        <f t="shared" si="4"/>
        <v>0.03508530581</v>
      </c>
      <c r="AP426" s="62"/>
      <c r="AQ426" s="86">
        <f>V426 * ( (1-Baseline!B$90-Baseline!B$89) + (1-B426)*Baseline!B$90 )</f>
        <v>0.1049173796</v>
      </c>
      <c r="AR426" s="86">
        <f>W426 * ( (1-Baseline!B$90-Baseline!B$89) + (1-B426)*Baseline!B$90 )</f>
        <v>0.002287910454</v>
      </c>
      <c r="AS426" s="86">
        <f>X426 * ( (1-Baseline!B$90-Baseline!B$89) + (1-B426)*Baseline!B$90 )</f>
        <v>0.00361914297</v>
      </c>
      <c r="AT426" s="86">
        <f>Y426 * ( (1-Baseline!B$90-Baseline!B$89) + (1-B426)*Baseline!B$90 )</f>
        <v>0.0006837789543</v>
      </c>
      <c r="AU426" s="86">
        <f t="shared" si="5"/>
        <v>0.111508212</v>
      </c>
      <c r="AV426" s="86">
        <f>AA426 * ( (1-Baseline!D$90-Baseline!D$89) + (1-B426)*Baseline!D$90 )</f>
        <v>0.001886952618</v>
      </c>
      <c r="AW426" s="86">
        <f>AB426 * ( (1-Baseline!D$90-Baseline!D$89) + (1-B426)*Baseline!D$90 )</f>
        <v>0.02966045164</v>
      </c>
      <c r="AX426" s="86">
        <f>AC426 * ( (1-Baseline!D$90-Baseline!D$89) + (1-B426)*Baseline!D$90 )</f>
        <v>0.0004351211092</v>
      </c>
      <c r="AY426" s="86">
        <f>AD426 * ( (1-Baseline!D$90-Baseline!D$89) + (1-B426)*Baseline!D$90 )</f>
        <v>0.0004505024681</v>
      </c>
      <c r="AZ426" s="86">
        <f t="shared" si="6"/>
        <v>0.03243302784</v>
      </c>
      <c r="BA426" s="86">
        <f>AF426 * ( (1-Baseline!F$90-Baseline!F$89) + (1-Baseline!B$36)*Baseline!F$90 )</f>
        <v>0.00150162678</v>
      </c>
      <c r="BB426" s="86">
        <f>AG426 * ( (1-Baseline!F$90-Baseline!F$89) + (1-Baseline!B$36)*Baseline!F$90 )</f>
        <v>0.0002188993368</v>
      </c>
      <c r="BC426" s="86">
        <f>AH426 * ( (1-Baseline!F$90-Baseline!F$89) + (1-Baseline!B$36)*Baseline!F$90 )</f>
        <v>0.03972573787</v>
      </c>
      <c r="BD426" s="86">
        <f>AI426 * ( (1-Baseline!F$90-Baseline!F$89) + (1-Baseline!B$36)*Baseline!F$90 )</f>
        <v>0.0004951213253</v>
      </c>
      <c r="BE426" s="86">
        <f t="shared" si="7"/>
        <v>0.04194138532</v>
      </c>
      <c r="BF426" s="86">
        <f>AK426 * ( (1-Baseline!H$90-Baseline!H$89) + (1-Baseline!B$36)*Baseline!H$90 )</f>
        <v>0.00003085225913</v>
      </c>
      <c r="BG426" s="86">
        <f>AL426 * ( (1-Baseline!H$90-Baseline!H$89) + (1-Baseline!B$36)*Baseline!H$90 )</f>
        <v>0.0002495293408</v>
      </c>
      <c r="BH426" s="86">
        <f>AM426 * ( (1-Baseline!H$90-Baseline!H$89) + (1-Baseline!B$36)*Baseline!H$90 )</f>
        <v>0.00005384267243</v>
      </c>
      <c r="BI426" s="86">
        <f>AN426 * ( (1-Baseline!H$90-Baseline!H$89) + (1-Baseline!B$36)*Baseline!H$90 )</f>
        <v>0.02746456523</v>
      </c>
      <c r="BJ426" s="86">
        <f t="shared" si="8"/>
        <v>0.0277987895</v>
      </c>
      <c r="BK426" s="62"/>
      <c r="BL426" s="86">
        <f t="shared" si="19"/>
        <v>0.9408937489</v>
      </c>
      <c r="BM426" s="86">
        <f t="shared" si="20"/>
        <v>0.02051786512</v>
      </c>
      <c r="BN426" s="86">
        <f t="shared" si="21"/>
        <v>0.03245629093</v>
      </c>
      <c r="BO426" s="86">
        <f t="shared" si="22"/>
        <v>0.006132095045</v>
      </c>
      <c r="BP426" s="86">
        <f t="shared" si="9"/>
        <v>1</v>
      </c>
      <c r="BQ426" s="86">
        <f t="shared" si="23"/>
        <v>0.05817997095</v>
      </c>
      <c r="BR426" s="86">
        <f t="shared" si="24"/>
        <v>0.9145138034</v>
      </c>
      <c r="BS426" s="86">
        <f t="shared" si="25"/>
        <v>0.01341598791</v>
      </c>
      <c r="BT426" s="86">
        <f t="shared" si="26"/>
        <v>0.01389023777</v>
      </c>
      <c r="BU426" s="86">
        <f t="shared" si="10"/>
        <v>1</v>
      </c>
      <c r="BV426" s="86">
        <f t="shared" si="27"/>
        <v>0.03580298478</v>
      </c>
      <c r="BW426" s="86">
        <f t="shared" si="28"/>
        <v>0.005219172785</v>
      </c>
      <c r="BX426" s="86">
        <f t="shared" si="29"/>
        <v>0.9471727644</v>
      </c>
      <c r="BY426" s="86">
        <f t="shared" si="30"/>
        <v>0.01180507801</v>
      </c>
      <c r="BZ426" s="86">
        <f t="shared" si="11"/>
        <v>1</v>
      </c>
      <c r="CA426" s="86">
        <f t="shared" si="31"/>
        <v>0.00110984182</v>
      </c>
      <c r="CB426" s="86">
        <f t="shared" si="32"/>
        <v>0.008976266423</v>
      </c>
      <c r="CC426" s="86">
        <f t="shared" si="33"/>
        <v>0.001936871115</v>
      </c>
      <c r="CD426" s="86">
        <f t="shared" si="34"/>
        <v>0.9879770206</v>
      </c>
      <c r="CE426" s="86">
        <f t="shared" si="12"/>
        <v>1</v>
      </c>
      <c r="CF426" s="62"/>
      <c r="CG426" s="86">
        <f t="shared" si="35"/>
        <v>0.9408937489</v>
      </c>
      <c r="CH426" s="86">
        <f t="shared" si="36"/>
        <v>0.02051786512</v>
      </c>
      <c r="CI426" s="86">
        <f t="shared" si="37"/>
        <v>0.03245629093</v>
      </c>
      <c r="CJ426" s="86">
        <f t="shared" si="38"/>
        <v>0.006132095045</v>
      </c>
      <c r="CK426" s="86">
        <f t="shared" si="13"/>
        <v>1</v>
      </c>
      <c r="CL426" s="86">
        <f t="shared" si="39"/>
        <v>0.05817997095</v>
      </c>
      <c r="CM426" s="86">
        <f t="shared" si="40"/>
        <v>0.9145138034</v>
      </c>
      <c r="CN426" s="86">
        <f t="shared" si="41"/>
        <v>0.01341598791</v>
      </c>
      <c r="CO426" s="86">
        <f t="shared" si="42"/>
        <v>0.01389023777</v>
      </c>
      <c r="CP426" s="86">
        <f t="shared" si="14"/>
        <v>1</v>
      </c>
      <c r="CQ426" s="86">
        <f t="shared" si="43"/>
        <v>0.03580298478</v>
      </c>
      <c r="CR426" s="86">
        <f t="shared" si="44"/>
        <v>0.005219172785</v>
      </c>
      <c r="CS426" s="86">
        <f t="shared" si="45"/>
        <v>0.9471727644</v>
      </c>
      <c r="CT426" s="86">
        <f t="shared" si="46"/>
        <v>0.01180507801</v>
      </c>
      <c r="CU426" s="86">
        <f t="shared" si="15"/>
        <v>1</v>
      </c>
      <c r="CV426" s="86">
        <f t="shared" si="47"/>
        <v>0.00110984182</v>
      </c>
      <c r="CW426" s="86">
        <f t="shared" si="48"/>
        <v>0.008976266423</v>
      </c>
      <c r="CX426" s="86">
        <f t="shared" si="49"/>
        <v>0.001936871115</v>
      </c>
      <c r="CY426" s="86">
        <f t="shared" si="50"/>
        <v>0.9879770206</v>
      </c>
      <c r="CZ426" s="86">
        <f t="shared" si="16"/>
        <v>1</v>
      </c>
      <c r="DA426" s="62"/>
      <c r="DB426" s="86">
        <f>(AQ426*Baseline!B$7 + AV426*Baseline!B$11 + BA426*Baseline!B$16 + BF426*Baseline!B$18)</f>
        <v>61375.08605</v>
      </c>
      <c r="DC426" s="86">
        <f>(AR426*Baseline!B$7 + AW426*Baseline!B$11 + BB426*Baseline!B$16 + BG426*Baseline!B$18)</f>
        <v>76877.58329</v>
      </c>
      <c r="DD426" s="86">
        <f>(AS426*Baseline!B$7 + AX426*Baseline!B$11 + BC426*Baseline!B$16 + BH426*Baseline!B$18)</f>
        <v>138242.6947</v>
      </c>
      <c r="DE426" s="86">
        <f>(AT426*Baseline!B$7 + AY426*Baseline!B$11 + BD426*Baseline!B$16 + BI426*Baseline!B$18)</f>
        <v>1260581.363</v>
      </c>
      <c r="DF426" s="86">
        <f t="shared" si="17"/>
        <v>1537076.727</v>
      </c>
      <c r="DG426" s="62"/>
      <c r="DH426" s="86">
        <f t="shared" si="51"/>
        <v>0.03992974779</v>
      </c>
      <c r="DI426" s="86">
        <f t="shared" si="52"/>
        <v>0.05001544941</v>
      </c>
      <c r="DJ426" s="86">
        <f t="shared" si="53"/>
        <v>0.08993870786</v>
      </c>
      <c r="DK426" s="86">
        <f t="shared" si="54"/>
        <v>0.8201160949</v>
      </c>
      <c r="DL426" s="86">
        <f t="shared" si="18"/>
        <v>1</v>
      </c>
      <c r="DM426" s="62"/>
      <c r="DN426" s="86">
        <f>DH426 / (Baseline!B$7/Baseline!B$17)</f>
        <v>4.262237946</v>
      </c>
      <c r="DO426" s="86">
        <f>DI426 / (Baseline!B$11/Baseline!B$17)</f>
        <v>1.207396887</v>
      </c>
      <c r="DP426" s="86">
        <f>DJ426 / (Baseline!B$16/Baseline!B$17)</f>
        <v>1.389824837</v>
      </c>
      <c r="DQ426" s="86">
        <f>DK426 / (Baseline!B$18/Baseline!B$17)</f>
        <v>0.9272136469</v>
      </c>
      <c r="DR426" s="62"/>
      <c r="DS426" s="86">
        <f>DH426 / Baseline!H$117</f>
        <v>1.597473957</v>
      </c>
      <c r="DT426" s="86">
        <f>DI426 / Baseline!H$118</f>
        <v>1.125850379</v>
      </c>
      <c r="DU426" s="86">
        <f>DJ426 / Baseline!H$119</f>
        <v>1.075164581</v>
      </c>
      <c r="DV426" s="86">
        <f>DK426 / Baseline!H$120</f>
        <v>0.9683413202</v>
      </c>
      <c r="DW426" s="87"/>
      <c r="DX426" s="86">
        <f>(AU426*Baseline!B$34)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0.02925576305</v>
      </c>
      <c r="DY426" s="86">
        <f>(AZ426*Baseline!B$34) + (Baseline!D$90*(1-Baseline!D$91)*Baseline!B$35) + (Baseline!D$90*Baseline!D$91*((1-Baseline!D$92)*Baseline!B$40 + Baseline!D$92*Baseline!B$41))</f>
        <v>0.01127852218</v>
      </c>
      <c r="DZ426" s="86">
        <f>(BE426*Baseline!B$34) + (Baseline!F$90*(1-Baseline!F$91)*Baseline!B$35) + (Baseline!F$90*Baseline!F$91*((1-Baseline!F$92)*Baseline!B$40 + Baseline!F$92*Baseline!B$41))</f>
        <v>0.0140218478</v>
      </c>
      <c r="EA426" s="86">
        <f>(BJ426*Baseline!B$34) + (Baseline!H$90*(1-Baseline!H$91)*Baseline!B$35) + (Baseline!H$90*Baseline!H$91*((1-Baseline!H$92)*Baseline!B$40 + Baseline!H$92*Baseline!B$41))</f>
        <v>0.009314818425</v>
      </c>
      <c r="EB426" s="86">
        <f>( DX426*Baseline!B$7 + DY426*Baseline!B$11 + DZ426*Baseline!B$16 + EA426*Baseline!B$18 ) / Baseline!B$17</f>
        <v>0.009887577724</v>
      </c>
    </row>
    <row r="427">
      <c r="A427" s="73" t="s">
        <v>603</v>
      </c>
      <c r="B427" s="85">
        <f>MIN( MAX( NORMINV( MCrands!B427, (B$5+B$4)/2, (B$5-B$4)/3.29 ), 0 ), 1 )</f>
        <v>0.566030573</v>
      </c>
      <c r="C427" s="85">
        <f>MAX( NORMINV( MCrands!C427, (C$5+C$4)/2, (C$5-C$4)/3.29 ), 0 )</f>
        <v>2.84460788</v>
      </c>
      <c r="D427" s="83"/>
      <c r="E427" s="84">
        <f>Baseline!B$33 * (C427 * Baseline!B$68*Baseline!B$68/Baseline!B$75 + Baseline!B$46 * Baseline!B$54*Baseline!B$54/Baseline!B$76 + Baseline!B$47 * Baseline!B$55*Baseline!B$55/Baseline!B$77 + Baseline!B$56*Baseline!B$56/Baseline!B$78)</f>
        <v>0.00002018938315</v>
      </c>
      <c r="F427" s="84">
        <f>Baseline!B$33 * (C427 * Baseline!B$68*Baseline!B$59/Baseline!B$75 + Baseline!B$46 * Baseline!B$54*Baseline!B$69/Baseline!B$76 + Baseline!B$47 * Baseline!B$55*Baseline!B$57/Baseline!B$77 + Baseline!B$56*Baseline!B$58/Baseline!B$78)</f>
        <v>0.0000002394272359</v>
      </c>
      <c r="G427" s="85">
        <f>Baseline!B$33 * (C427 * Baseline!B$68*Baseline!B$60/Baseline!B$75 + Baseline!B$46 * Baseline!B$54*Baseline!B$61/Baseline!B$76 + Baseline!B$47 * Baseline!B$55*Baseline!B$70/Baseline!B$77 + Baseline!B$56*Baseline!B$62/Baseline!B$78)</f>
        <v>0.0000002013119096</v>
      </c>
      <c r="H427" s="84">
        <f>Baseline!B$33 * (C427 * Baseline!B$68*Baseline!B$63/Baseline!B$75 + Baseline!B$46 * Baseline!B$54*Baseline!B$64/Baseline!B$76 + Baseline!B$47 * Baseline!B$55*Baseline!B$65/Baseline!B$77 + Baseline!B$56*Baseline!B$71/Baseline!B$78)</f>
        <v>0.000000003778287323</v>
      </c>
      <c r="I427" s="84">
        <f>Baseline!B$33 * (C427 * Baseline!B$59*Baseline!B$68/Baseline!B$75 + Baseline!B$46 * Baseline!B$69*Baseline!B$54/Baseline!B$76 + Baseline!B$47 * Baseline!B$57*Baseline!B$55/Baseline!B$77 + Baseline!B$58*Baseline!B$56/Baseline!B$78)</f>
        <v>0.0000002394272359</v>
      </c>
      <c r="J427" s="85">
        <f>Baseline!B$33 * (C427 * Baseline!B$59*Baseline!B$59/Baseline!B$75 + Baseline!B$46 * Baseline!B$69*Baseline!B$69/Baseline!B$76 + Baseline!B$47 * Baseline!B$57*Baseline!B$57/Baseline!B$77 + Baseline!B$58*Baseline!B$58/Baseline!B$78)</f>
        <v>0.000002116574492</v>
      </c>
      <c r="K427" s="84">
        <f>Baseline!B$33 * (C427 * Baseline!B$59*Baseline!B$60/Baseline!B$75 + Baseline!B$46 * Baseline!B$69*Baseline!B$61/Baseline!B$76 + Baseline!B$47 * Baseline!B$57*Baseline!B$70/Baseline!B$77 + Baseline!B$58*Baseline!B$62/Baseline!B$78)</f>
        <v>0.00000001648993161</v>
      </c>
      <c r="L427" s="85">
        <f>Baseline!B$33 * (C427 * Baseline!B$59*Baseline!B$63/Baseline!B$75 + Baseline!B$46 * Baseline!B$69*Baseline!B$64/Baseline!B$76 + Baseline!B$47 * Baseline!B$57*Baseline!B$65/Baseline!B$77 + Baseline!B$58*Baseline!B$71/Baseline!B$78)</f>
        <v>0.00000001707280494</v>
      </c>
      <c r="M427" s="84">
        <f>Baseline!B$33 * (C427 * Baseline!B$60*Baseline!B$68/Baseline!B$75 + Baseline!B$46 * Baseline!B$61*Baseline!B$54/Baseline!B$76 + Baseline!B$47 * Baseline!B$70*Baseline!B$55/Baseline!B$77 + Baseline!B$62*Baseline!B$56/Baseline!B$78)</f>
        <v>0.0000002013119096</v>
      </c>
      <c r="N427" s="85">
        <f>Baseline!B$33 * (C427 * Baseline!B$60*Baseline!B$59/Baseline!B$75 + Baseline!B$46 * Baseline!B$61*Baseline!B$69/Baseline!B$76 + Baseline!B$47 * Baseline!B$70*Baseline!B$57/Baseline!B$77 + Baseline!B$62*Baseline!B$58/Baseline!B$78)</f>
        <v>0.00000001648993161</v>
      </c>
      <c r="O427" s="85">
        <f>Baseline!B$33 * (C427 * Baseline!B$60*Baseline!B$60/Baseline!B$75 + Baseline!B$46 * Baseline!B$61*Baseline!B$61/Baseline!B$76 + Baseline!B$47 * Baseline!B$70*Baseline!B$70/Baseline!B$77 + Baseline!B$62*Baseline!B$62/Baseline!B$78)</f>
        <v>0.000001589267884</v>
      </c>
      <c r="P427" s="84">
        <f>Baseline!B$33 * (C427 * Baseline!B$60*Baseline!B$63/Baseline!B$75 + Baseline!B$46 * Baseline!B$61*Baseline!B$64/Baseline!B$76 + Baseline!B$47 * Baseline!B$70*Baseline!B$65/Baseline!B$77 + Baseline!B$62*Baseline!B$71/Baseline!B$78)</f>
        <v>0.000000001956427917</v>
      </c>
      <c r="Q427" s="84">
        <f>Baseline!B$33 * (C427 * Baseline!B$63*Baseline!B$68/Baseline!B$75 + Baseline!B$46 * Baseline!B$64*Baseline!B$54/Baseline!B$76 + Baseline!B$47 * Baseline!B$65*Baseline!B$55/Baseline!B$77 + Baseline!B$71*Baseline!B$56/Baseline!B$78)</f>
        <v>0.000000003778287323</v>
      </c>
      <c r="R427" s="84">
        <f>Baseline!B$33 * (C427 * Baseline!B$63*Baseline!B$59/Baseline!B$75 + Baseline!B$46 * Baseline!B$64*Baseline!B$69/Baseline!B$76 + Baseline!B$47 * Baseline!B$65*Baseline!B$57/Baseline!B$77 + Baseline!B$71*Baseline!B$58/Baseline!B$78)</f>
        <v>0.00000001707280494</v>
      </c>
      <c r="S427" s="84">
        <f>Baseline!B$33 * (C427 * Baseline!B$63*Baseline!B$60/Baseline!B$75 + Baseline!B$46 * Baseline!B$64*Baseline!B$61/Baseline!B$76 + Baseline!B$47 * Baseline!B$65*Baseline!B$70/Baseline!B$77 + Baseline!B$71*Baseline!B$62/Baseline!B$78)</f>
        <v>0.000000001956427917</v>
      </c>
      <c r="T427" s="84">
        <f>Baseline!B$33 * (C427 * Baseline!B$63*Baseline!B$63/Baseline!B$75 + Baseline!B$46 * Baseline!B$64*Baseline!B$64/Baseline!B$76 + Baseline!B$47 * Baseline!B$65*Baseline!B$65/Baseline!B$77 + Baseline!B$71*Baseline!B$71/Baseline!B$78)</f>
        <v>0.00000009856722083</v>
      </c>
      <c r="U427" s="83"/>
      <c r="V427" s="84">
        <f>E427 * ( Baseline!B$89 * Baseline!B$7 )</f>
        <v>0.2095456077</v>
      </c>
      <c r="W427" s="84">
        <f>F427 * ( Baseline!D$89 * Baseline!B$11 )</f>
        <v>0.004416617416</v>
      </c>
      <c r="X427" s="84">
        <f>G427 * ( Baseline!F$89 * Baseline!B$16 )</f>
        <v>0.006992522862</v>
      </c>
      <c r="Y427" s="84">
        <f>H427 * ( Baseline!H$89 * Baseline!B$18 )</f>
        <v>0.001328723402</v>
      </c>
      <c r="Z427" s="86">
        <f t="shared" si="1"/>
        <v>0.2222834714</v>
      </c>
      <c r="AA427" s="84">
        <f>I427 * ( Baseline!B$89 * Baseline!B$7 )</f>
        <v>0.002485015281</v>
      </c>
      <c r="AB427" s="85">
        <f>J427 * ( Baseline!D$89 * Baseline!B$11 )</f>
        <v>0.03904359389</v>
      </c>
      <c r="AC427" s="85">
        <f>K427 * ( Baseline!F$89 * Baseline!B$16 )</f>
        <v>0.0005727739806</v>
      </c>
      <c r="AD427" s="85">
        <f>L427 * ( Baseline!F$89 * Baseline!B$16 )</f>
        <v>0.0005930199513</v>
      </c>
      <c r="AE427" s="86">
        <f t="shared" si="2"/>
        <v>0.0426944031</v>
      </c>
      <c r="AF427" s="86">
        <f>M427 * ( Baseline!B$89 * Baseline!B$7 )</f>
        <v>0.00208941631</v>
      </c>
      <c r="AG427" s="86">
        <f>N427 * ( Baseline!D$89 * Baseline!B$11 )</f>
        <v>0.0003041831014</v>
      </c>
      <c r="AH427" s="86">
        <f>O427 * ( Baseline!F$89 * Baseline!B$16 )</f>
        <v>0.05520285431</v>
      </c>
      <c r="AI427" s="86">
        <f>P427 * ( Baseline!H$89 * Baseline!B$18 )</f>
        <v>0.0006880237882</v>
      </c>
      <c r="AJ427" s="86">
        <f t="shared" si="3"/>
        <v>0.05828447751</v>
      </c>
      <c r="AK427" s="86">
        <f>Q427 * ( Baseline!B$89 * Baseline!B$7 )</f>
        <v>0.00003921484413</v>
      </c>
      <c r="AL427" s="86">
        <f>R427 * ( Baseline!D$89 * Baseline!B$11 )</f>
        <v>0.0003149351299</v>
      </c>
      <c r="AM427" s="86">
        <f>S427 * ( Baseline!F$89 * Baseline!B$16 )</f>
        <v>0.00006795607355</v>
      </c>
      <c r="AN427" s="86">
        <f>T427 * ( Baseline!H$89 * Baseline!B$18 )</f>
        <v>0.03466347627</v>
      </c>
      <c r="AO427" s="86">
        <f t="shared" si="4"/>
        <v>0.03508558232</v>
      </c>
      <c r="AP427" s="62"/>
      <c r="AQ427" s="86">
        <f>V427 * ( (1-Baseline!B$90-Baseline!B$89) + (1-B427)*Baseline!B$90 )</f>
        <v>0.09949912553</v>
      </c>
      <c r="AR427" s="86">
        <f>W427 * ( (1-Baseline!B$90-Baseline!B$89) + (1-B427)*Baseline!B$90 )</f>
        <v>0.00209715477</v>
      </c>
      <c r="AS427" s="86">
        <f>X427 * ( (1-Baseline!B$90-Baseline!B$89) + (1-B427)*Baseline!B$90 )</f>
        <v>0.00332027914</v>
      </c>
      <c r="AT427" s="86">
        <f>Y427 * ( (1-Baseline!B$90-Baseline!B$89) + (1-B427)*Baseline!B$90 )</f>
        <v>0.00063092144</v>
      </c>
      <c r="AU427" s="86">
        <f t="shared" si="5"/>
        <v>0.1055474809</v>
      </c>
      <c r="AV427" s="86">
        <f>AA427 * ( (1-Baseline!D$90-Baseline!D$89) + (1-B427)*Baseline!D$90 )</f>
        <v>0.001833485782</v>
      </c>
      <c r="AW427" s="86">
        <f>AB427 * ( (1-Baseline!D$90-Baseline!D$89) + (1-B427)*Baseline!D$90 )</f>
        <v>0.02880701573</v>
      </c>
      <c r="AX427" s="86">
        <f>AC427 * ( (1-Baseline!D$90-Baseline!D$89) + (1-B427)*Baseline!D$90 )</f>
        <v>0.0004226022101</v>
      </c>
      <c r="AY427" s="86">
        <f>AD427 * ( (1-Baseline!D$90-Baseline!D$89) + (1-B427)*Baseline!D$90 )</f>
        <v>0.0004375400255</v>
      </c>
      <c r="AZ427" s="86">
        <f t="shared" si="6"/>
        <v>0.03150064374</v>
      </c>
      <c r="BA427" s="86">
        <f>AF427 * ( (1-Baseline!F$90-Baseline!F$89) + (1-Baseline!B$36)*Baseline!F$90 )</f>
        <v>0.001503610838</v>
      </c>
      <c r="BB427" s="86">
        <f>AG427 * ( (1-Baseline!F$90-Baseline!F$89) + (1-Baseline!B$36)*Baseline!F$90 )</f>
        <v>0.0002188998936</v>
      </c>
      <c r="BC427" s="86">
        <f>AH427 * ( (1-Baseline!F$90-Baseline!F$89) + (1-Baseline!B$36)*Baseline!F$90 )</f>
        <v>0.03972574045</v>
      </c>
      <c r="BD427" s="86">
        <f>AI427 * ( (1-Baseline!F$90-Baseline!F$89) + (1-Baseline!B$36)*Baseline!F$90 )</f>
        <v>0.0004951239347</v>
      </c>
      <c r="BE427" s="86">
        <f t="shared" si="7"/>
        <v>0.04194337512</v>
      </c>
      <c r="BF427" s="86">
        <f>AK427 * ( (1-Baseline!H$90-Baseline!H$89) + (1-Baseline!B$36)*Baseline!H$90 )</f>
        <v>0.0000310707053</v>
      </c>
      <c r="BG427" s="86">
        <f>AL427 * ( (1-Baseline!H$90-Baseline!H$89) + (1-Baseline!B$36)*Baseline!H$90 )</f>
        <v>0.0002495294021</v>
      </c>
      <c r="BH427" s="86">
        <f>AM427 * ( (1-Baseline!H$90-Baseline!H$89) + (1-Baseline!B$36)*Baseline!H$90 )</f>
        <v>0.0000538429562</v>
      </c>
      <c r="BI427" s="86">
        <f>AN427 * ( (1-Baseline!H$90-Baseline!H$89) + (1-Baseline!B$36)*Baseline!H$90 )</f>
        <v>0.02746456552</v>
      </c>
      <c r="BJ427" s="86">
        <f t="shared" si="8"/>
        <v>0.02779900858</v>
      </c>
      <c r="BK427" s="62"/>
      <c r="BL427" s="86">
        <f t="shared" si="19"/>
        <v>0.9426954078</v>
      </c>
      <c r="BM427" s="86">
        <f t="shared" si="20"/>
        <v>0.01986930197</v>
      </c>
      <c r="BN427" s="86">
        <f t="shared" si="21"/>
        <v>0.03145768248</v>
      </c>
      <c r="BO427" s="86">
        <f t="shared" si="22"/>
        <v>0.005977607753</v>
      </c>
      <c r="BP427" s="86">
        <f t="shared" si="9"/>
        <v>1</v>
      </c>
      <c r="BQ427" s="86">
        <f t="shared" si="23"/>
        <v>0.05820470836</v>
      </c>
      <c r="BR427" s="86">
        <f t="shared" si="24"/>
        <v>0.914489747</v>
      </c>
      <c r="BS427" s="86">
        <f t="shared" si="25"/>
        <v>0.01341566901</v>
      </c>
      <c r="BT427" s="86">
        <f t="shared" si="26"/>
        <v>0.01388987568</v>
      </c>
      <c r="BU427" s="86">
        <f t="shared" si="10"/>
        <v>1</v>
      </c>
      <c r="BV427" s="86">
        <f t="shared" si="27"/>
        <v>0.03584858952</v>
      </c>
      <c r="BW427" s="86">
        <f t="shared" si="28"/>
        <v>0.005218938461</v>
      </c>
      <c r="BX427" s="86">
        <f t="shared" si="29"/>
        <v>0.9471278918</v>
      </c>
      <c r="BY427" s="86">
        <f t="shared" si="30"/>
        <v>0.01180458018</v>
      </c>
      <c r="BZ427" s="86">
        <f t="shared" si="11"/>
        <v>1</v>
      </c>
      <c r="CA427" s="86">
        <f t="shared" si="31"/>
        <v>0.001117691129</v>
      </c>
      <c r="CB427" s="86">
        <f t="shared" si="32"/>
        <v>0.008976197888</v>
      </c>
      <c r="CC427" s="86">
        <f t="shared" si="33"/>
        <v>0.001936866059</v>
      </c>
      <c r="CD427" s="86">
        <f t="shared" si="34"/>
        <v>0.9879692449</v>
      </c>
      <c r="CE427" s="86">
        <f t="shared" si="12"/>
        <v>1</v>
      </c>
      <c r="CF427" s="62"/>
      <c r="CG427" s="86">
        <f t="shared" si="35"/>
        <v>0.9426954078</v>
      </c>
      <c r="CH427" s="86">
        <f t="shared" si="36"/>
        <v>0.01986930197</v>
      </c>
      <c r="CI427" s="86">
        <f t="shared" si="37"/>
        <v>0.03145768248</v>
      </c>
      <c r="CJ427" s="86">
        <f t="shared" si="38"/>
        <v>0.005977607753</v>
      </c>
      <c r="CK427" s="86">
        <f t="shared" si="13"/>
        <v>1</v>
      </c>
      <c r="CL427" s="86">
        <f t="shared" si="39"/>
        <v>0.05820470836</v>
      </c>
      <c r="CM427" s="86">
        <f t="shared" si="40"/>
        <v>0.914489747</v>
      </c>
      <c r="CN427" s="86">
        <f t="shared" si="41"/>
        <v>0.01341566901</v>
      </c>
      <c r="CO427" s="86">
        <f t="shared" si="42"/>
        <v>0.01388987568</v>
      </c>
      <c r="CP427" s="86">
        <f t="shared" si="14"/>
        <v>1</v>
      </c>
      <c r="CQ427" s="86">
        <f t="shared" si="43"/>
        <v>0.03584858952</v>
      </c>
      <c r="CR427" s="86">
        <f t="shared" si="44"/>
        <v>0.005218938461</v>
      </c>
      <c r="CS427" s="86">
        <f t="shared" si="45"/>
        <v>0.9471278918</v>
      </c>
      <c r="CT427" s="86">
        <f t="shared" si="46"/>
        <v>0.01180458018</v>
      </c>
      <c r="CU427" s="86">
        <f t="shared" si="15"/>
        <v>1</v>
      </c>
      <c r="CV427" s="86">
        <f t="shared" si="47"/>
        <v>0.001117691129</v>
      </c>
      <c r="CW427" s="86">
        <f t="shared" si="48"/>
        <v>0.008976197888</v>
      </c>
      <c r="CX427" s="86">
        <f t="shared" si="49"/>
        <v>0.001936866059</v>
      </c>
      <c r="CY427" s="86">
        <f t="shared" si="50"/>
        <v>0.9879692449</v>
      </c>
      <c r="CZ427" s="86">
        <f t="shared" si="16"/>
        <v>1</v>
      </c>
      <c r="DA427" s="62"/>
      <c r="DB427" s="86">
        <f>(AQ427*Baseline!B$7 + AV427*Baseline!B$11 + BA427*Baseline!B$16 + BF427*Baseline!B$18)</f>
        <v>58649.22009</v>
      </c>
      <c r="DC427" s="86">
        <f>(AR427*Baseline!B$7 + AW427*Baseline!B$11 + BB427*Baseline!B$16 + BG427*Baseline!B$18)</f>
        <v>74954.83204</v>
      </c>
      <c r="DD427" s="86">
        <f>(AS427*Baseline!B$7 + AX427*Baseline!B$11 + BC427*Baseline!B$16 + BH427*Baseline!B$18)</f>
        <v>138070.9199</v>
      </c>
      <c r="DE427" s="86">
        <f>(AT427*Baseline!B$7 + AY427*Baseline!B$11 + BD427*Baseline!B$16 + BI427*Baseline!B$18)</f>
        <v>1260527.951</v>
      </c>
      <c r="DF427" s="86">
        <f t="shared" si="17"/>
        <v>1532202.923</v>
      </c>
      <c r="DG427" s="62"/>
      <c r="DH427" s="86">
        <f t="shared" si="51"/>
        <v>0.03827771063</v>
      </c>
      <c r="DI427" s="86">
        <f t="shared" si="52"/>
        <v>0.04891965087</v>
      </c>
      <c r="DJ427" s="86">
        <f t="shared" si="53"/>
        <v>0.09011268541</v>
      </c>
      <c r="DK427" s="86">
        <f t="shared" si="54"/>
        <v>0.8226899531</v>
      </c>
      <c r="DL427" s="86">
        <f t="shared" si="18"/>
        <v>1</v>
      </c>
      <c r="DM427" s="62"/>
      <c r="DN427" s="86">
        <f>DH427 / (Baseline!B$7/Baseline!B$17)</f>
        <v>4.085893845</v>
      </c>
      <c r="DO427" s="86">
        <f>DI427 / (Baseline!B$11/Baseline!B$17)</f>
        <v>1.180943786</v>
      </c>
      <c r="DP427" s="86">
        <f>DJ427 / (Baseline!B$16/Baseline!B$17)</f>
        <v>1.392513316</v>
      </c>
      <c r="DQ427" s="86">
        <f>DK427 / (Baseline!B$18/Baseline!B$17)</f>
        <v>0.9301236208</v>
      </c>
      <c r="DR427" s="62"/>
      <c r="DS427" s="86">
        <f>DH427 / Baseline!H$117</f>
        <v>1.531380719</v>
      </c>
      <c r="DT427" s="86">
        <f>DI427 / Baseline!H$118</f>
        <v>1.101183897</v>
      </c>
      <c r="DU427" s="86">
        <f>DJ427 / Baseline!H$119</f>
        <v>1.077244381</v>
      </c>
      <c r="DV427" s="86">
        <f>DK427 / Baseline!H$120</f>
        <v>0.9713803694</v>
      </c>
      <c r="DW427" s="87"/>
      <c r="DX427" s="86">
        <f>(AU427*Baseline!B$34)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0.02836165338</v>
      </c>
      <c r="DY427" s="86">
        <f>(AZ427*Baseline!B$34) + (Baseline!D$90*(1-Baseline!D$91)*Baseline!B$35) + (Baseline!D$90*Baseline!D$91*((1-Baseline!D$92)*Baseline!B$40 + Baseline!D$92*Baseline!B$41))</f>
        <v>0.01113866456</v>
      </c>
      <c r="DZ427" s="86">
        <f>(BE427*Baseline!B$34) + (Baseline!F$90*(1-Baseline!F$91)*Baseline!B$35) + (Baseline!F$90*Baseline!F$91*((1-Baseline!F$92)*Baseline!B$40 + Baseline!F$92*Baseline!B$41))</f>
        <v>0.01402214627</v>
      </c>
      <c r="EA427" s="86">
        <f>(BJ427*Baseline!B$34) + (Baseline!H$90*(1-Baseline!H$91)*Baseline!B$35) + (Baseline!H$90*Baseline!H$91*((1-Baseline!H$92)*Baseline!B$40 + Baseline!H$92*Baseline!B$41))</f>
        <v>0.009314851287</v>
      </c>
      <c r="EB427" s="86">
        <f>( DX427*Baseline!B$7 + DY427*Baseline!B$11 + DZ427*Baseline!B$16 + EA427*Baseline!B$18 ) / Baseline!B$17</f>
        <v>0.009873456364</v>
      </c>
    </row>
    <row r="428">
      <c r="A428" s="73" t="s">
        <v>604</v>
      </c>
      <c r="B428" s="85">
        <f>MIN( MAX( NORMINV( MCrands!B428, (B$5+B$4)/2, (B$5-B$4)/3.29 ), 0 ), 1 )</f>
        <v>0.5171578099</v>
      </c>
      <c r="C428" s="85">
        <f>MAX( NORMINV( MCrands!C428, (C$5+C$4)/2, (C$5-C$4)/3.29 ), 0 )</f>
        <v>2.967419019</v>
      </c>
      <c r="D428" s="83"/>
      <c r="E428" s="84">
        <f>Baseline!B$33 * (C428 * Baseline!B$68*Baseline!B$68/Baseline!B$75 + Baseline!B$46 * Baseline!B$54*Baseline!B$54/Baseline!B$76 + Baseline!B$47 * Baseline!B$55*Baseline!B$55/Baseline!B$77 + Baseline!B$56*Baseline!B$56/Baseline!B$78)</f>
        <v>0.00002105888896</v>
      </c>
      <c r="F428" s="84">
        <f>Baseline!B$33 * (C428 * Baseline!B$68*Baseline!B$59/Baseline!B$75 + Baseline!B$46 * Baseline!B$54*Baseline!B$69/Baseline!B$76 + Baseline!B$47 * Baseline!B$55*Baseline!B$57/Baseline!B$77 + Baseline!B$56*Baseline!B$58/Baseline!B$78)</f>
        <v>0.0000002395645262</v>
      </c>
      <c r="G428" s="85">
        <f>Baseline!B$33 * (C428 * Baseline!B$68*Baseline!B$60/Baseline!B$75 + Baseline!B$46 * Baseline!B$54*Baseline!B$61/Baseline!B$76 + Baseline!B$47 * Baseline!B$55*Baseline!B$70/Baseline!B$77 + Baseline!B$56*Baseline!B$62/Baseline!B$78)</f>
        <v>0.0000002016494151</v>
      </c>
      <c r="H428" s="84">
        <f>Baseline!B$33 * (C428 * Baseline!B$68*Baseline!B$63/Baseline!B$75 + Baseline!B$46 * Baseline!B$54*Baseline!B$64/Baseline!B$76 + Baseline!B$47 * Baseline!B$55*Baseline!B$65/Baseline!B$77 + Baseline!B$56*Baseline!B$71/Baseline!B$78)</f>
        <v>0.000000003812037878</v>
      </c>
      <c r="I428" s="84">
        <f>Baseline!B$33 * (C428 * Baseline!B$59*Baseline!B$68/Baseline!B$75 + Baseline!B$46 * Baseline!B$69*Baseline!B$54/Baseline!B$76 + Baseline!B$47 * Baseline!B$57*Baseline!B$55/Baseline!B$77 + Baseline!B$58*Baseline!B$56/Baseline!B$78)</f>
        <v>0.0000002395645262</v>
      </c>
      <c r="J428" s="85">
        <f>Baseline!B$33 * (C428 * Baseline!B$59*Baseline!B$59/Baseline!B$75 + Baseline!B$46 * Baseline!B$69*Baseline!B$69/Baseline!B$76 + Baseline!B$47 * Baseline!B$57*Baseline!B$57/Baseline!B$77 + Baseline!B$58*Baseline!B$58/Baseline!B$78)</f>
        <v>0.000002116574513</v>
      </c>
      <c r="K428" s="84">
        <f>Baseline!B$33 * (C428 * Baseline!B$59*Baseline!B$60/Baseline!B$75 + Baseline!B$46 * Baseline!B$69*Baseline!B$61/Baseline!B$76 + Baseline!B$47 * Baseline!B$57*Baseline!B$70/Baseline!B$77 + Baseline!B$58*Baseline!B$62/Baseline!B$78)</f>
        <v>0.0000000164899849</v>
      </c>
      <c r="L428" s="85">
        <f>Baseline!B$33 * (C428 * Baseline!B$59*Baseline!B$63/Baseline!B$75 + Baseline!B$46 * Baseline!B$69*Baseline!B$64/Baseline!B$76 + Baseline!B$47 * Baseline!B$57*Baseline!B$65/Baseline!B$77 + Baseline!B$58*Baseline!B$71/Baseline!B$78)</f>
        <v>0.00000001707281026</v>
      </c>
      <c r="M428" s="84">
        <f>Baseline!B$33 * (C428 * Baseline!B$60*Baseline!B$68/Baseline!B$75 + Baseline!B$46 * Baseline!B$61*Baseline!B$54/Baseline!B$76 + Baseline!B$47 * Baseline!B$70*Baseline!B$55/Baseline!B$77 + Baseline!B$62*Baseline!B$56/Baseline!B$78)</f>
        <v>0.0000002016494151</v>
      </c>
      <c r="N428" s="85">
        <f>Baseline!B$33 * (C428 * Baseline!B$60*Baseline!B$59/Baseline!B$75 + Baseline!B$46 * Baseline!B$61*Baseline!B$69/Baseline!B$76 + Baseline!B$47 * Baseline!B$70*Baseline!B$57/Baseline!B$77 + Baseline!B$62*Baseline!B$58/Baseline!B$78)</f>
        <v>0.0000000164899849</v>
      </c>
      <c r="O428" s="85">
        <f>Baseline!B$33 * (C428 * Baseline!B$60*Baseline!B$60/Baseline!B$75 + Baseline!B$46 * Baseline!B$61*Baseline!B$61/Baseline!B$76 + Baseline!B$47 * Baseline!B$70*Baseline!B$70/Baseline!B$77 + Baseline!B$62*Baseline!B$62/Baseline!B$78)</f>
        <v>0.000001589268015</v>
      </c>
      <c r="P428" s="84">
        <f>Baseline!B$33 * (C428 * Baseline!B$60*Baseline!B$63/Baseline!B$75 + Baseline!B$46 * Baseline!B$61*Baseline!B$64/Baseline!B$76 + Baseline!B$47 * Baseline!B$70*Baseline!B$65/Baseline!B$77 + Baseline!B$62*Baseline!B$71/Baseline!B$78)</f>
        <v>0.000000001956441017</v>
      </c>
      <c r="Q428" s="84">
        <f>Baseline!B$33 * (C428 * Baseline!B$63*Baseline!B$68/Baseline!B$75 + Baseline!B$46 * Baseline!B$64*Baseline!B$54/Baseline!B$76 + Baseline!B$47 * Baseline!B$65*Baseline!B$55/Baseline!B$77 + Baseline!B$71*Baseline!B$56/Baseline!B$78)</f>
        <v>0.000000003812037878</v>
      </c>
      <c r="R428" s="84">
        <f>Baseline!B$33 * (C428 * Baseline!B$63*Baseline!B$59/Baseline!B$75 + Baseline!B$46 * Baseline!B$64*Baseline!B$69/Baseline!B$76 + Baseline!B$47 * Baseline!B$65*Baseline!B$57/Baseline!B$77 + Baseline!B$71*Baseline!B$58/Baseline!B$78)</f>
        <v>0.00000001707281026</v>
      </c>
      <c r="S428" s="84">
        <f>Baseline!B$33 * (C428 * Baseline!B$63*Baseline!B$60/Baseline!B$75 + Baseline!B$46 * Baseline!B$64*Baseline!B$61/Baseline!B$76 + Baseline!B$47 * Baseline!B$65*Baseline!B$70/Baseline!B$77 + Baseline!B$71*Baseline!B$62/Baseline!B$78)</f>
        <v>0.000000001956441017</v>
      </c>
      <c r="T428" s="84">
        <f>Baseline!B$33 * (C428 * Baseline!B$63*Baseline!B$63/Baseline!B$75 + Baseline!B$46 * Baseline!B$64*Baseline!B$64/Baseline!B$76 + Baseline!B$47 * Baseline!B$65*Baseline!B$65/Baseline!B$77 + Baseline!B$71*Baseline!B$71/Baseline!B$78)</f>
        <v>0.00000009856722214</v>
      </c>
      <c r="U428" s="83"/>
      <c r="V428" s="84">
        <f>E428 * ( Baseline!B$89 * Baseline!B$7 )</f>
        <v>0.2185702085</v>
      </c>
      <c r="W428" s="84">
        <f>F428 * ( Baseline!D$89 * Baseline!B$11 )</f>
        <v>0.004419149956</v>
      </c>
      <c r="X428" s="84">
        <f>G428 * ( Baseline!F$89 * Baseline!B$16 )</f>
        <v>0.00700424604</v>
      </c>
      <c r="Y428" s="84">
        <f>H428 * ( Baseline!H$89 * Baseline!B$18 )</f>
        <v>0.001340592576</v>
      </c>
      <c r="Z428" s="86">
        <f t="shared" si="1"/>
        <v>0.2313341971</v>
      </c>
      <c r="AA428" s="84">
        <f>I428 * ( Baseline!B$89 * Baseline!B$7 )</f>
        <v>0.002486440218</v>
      </c>
      <c r="AB428" s="85">
        <f>J428 * ( Baseline!D$89 * Baseline!B$11 )</f>
        <v>0.03904359429</v>
      </c>
      <c r="AC428" s="85">
        <f>K428 * ( Baseline!F$89 * Baseline!B$16 )</f>
        <v>0.0005727758316</v>
      </c>
      <c r="AD428" s="85">
        <f>L428 * ( Baseline!F$89 * Baseline!B$16 )</f>
        <v>0.0005930201364</v>
      </c>
      <c r="AE428" s="86">
        <f t="shared" si="2"/>
        <v>0.04269583047</v>
      </c>
      <c r="AF428" s="86">
        <f>M428 * ( Baseline!B$89 * Baseline!B$7 )</f>
        <v>0.00209291928</v>
      </c>
      <c r="AG428" s="86">
        <f>N428 * ( Baseline!D$89 * Baseline!B$11 )</f>
        <v>0.0003041840844</v>
      </c>
      <c r="AH428" s="86">
        <f>O428 * ( Baseline!F$89 * Baseline!B$16 )</f>
        <v>0.05520285886</v>
      </c>
      <c r="AI428" s="86">
        <f>P428 * ( Baseline!H$89 * Baseline!B$18 )</f>
        <v>0.0006880283953</v>
      </c>
      <c r="AJ428" s="86">
        <f t="shared" si="3"/>
        <v>0.05828799062</v>
      </c>
      <c r="AK428" s="86">
        <f>Q428 * ( Baseline!B$89 * Baseline!B$7 )</f>
        <v>0.00003956514113</v>
      </c>
      <c r="AL428" s="86">
        <f>R428 * ( Baseline!D$89 * Baseline!B$11 )</f>
        <v>0.0003149352282</v>
      </c>
      <c r="AM428" s="86">
        <f>S428 * ( Baseline!F$89 * Baseline!B$16 )</f>
        <v>0.0000679565286</v>
      </c>
      <c r="AN428" s="86">
        <f>T428 * ( Baseline!H$89 * Baseline!B$18 )</f>
        <v>0.03466347673</v>
      </c>
      <c r="AO428" s="86">
        <f t="shared" si="4"/>
        <v>0.03508593363</v>
      </c>
      <c r="AP428" s="62"/>
      <c r="AQ428" s="86">
        <f>V428 * ( (1-Baseline!B$90-Baseline!B$89) + (1-B428)*Baseline!B$90 )</f>
        <v>0.1132913976</v>
      </c>
      <c r="AR428" s="86">
        <f>W428 * ( (1-Baseline!B$90-Baseline!B$89) + (1-B428)*Baseline!B$90 )</f>
        <v>0.002290576005</v>
      </c>
      <c r="AS428" s="86">
        <f>X428 * ( (1-Baseline!B$90-Baseline!B$89) + (1-B428)*Baseline!B$90 )</f>
        <v>0.003630507692</v>
      </c>
      <c r="AT428" s="86">
        <f>Y428 * ( (1-Baseline!B$90-Baseline!B$89) + (1-B428)*Baseline!B$90 )</f>
        <v>0.0006948687457</v>
      </c>
      <c r="AU428" s="86">
        <f t="shared" si="5"/>
        <v>0.1199073501</v>
      </c>
      <c r="AV428" s="86">
        <f>AA428 * ( (1-Baseline!D$90-Baseline!D$89) + (1-B428)*Baseline!D$90 )</f>
        <v>0.001888977728</v>
      </c>
      <c r="AW428" s="86">
        <f>AB428 * ( (1-Baseline!D$90-Baseline!D$89) + (1-B428)*Baseline!D$90 )</f>
        <v>0.02966187544</v>
      </c>
      <c r="AX428" s="86">
        <f>AC428 * ( (1-Baseline!D$90-Baseline!D$89) + (1-B428)*Baseline!D$90 )</f>
        <v>0.0004351445014</v>
      </c>
      <c r="AY428" s="86">
        <f>AD428 * ( (1-Baseline!D$90-Baseline!D$89) + (1-B428)*Baseline!D$90 )</f>
        <v>0.0004505243367</v>
      </c>
      <c r="AZ428" s="86">
        <f t="shared" si="6"/>
        <v>0.032436522</v>
      </c>
      <c r="BA428" s="86">
        <f>AF428 * ( (1-Baseline!F$90-Baseline!F$89) + (1-Baseline!B$36)*Baseline!F$90 )</f>
        <v>0.001506131687</v>
      </c>
      <c r="BB428" s="86">
        <f>AG428 * ( (1-Baseline!F$90-Baseline!F$89) + (1-Baseline!B$36)*Baseline!F$90 )</f>
        <v>0.000218900601</v>
      </c>
      <c r="BC428" s="86">
        <f>AH428 * ( (1-Baseline!F$90-Baseline!F$89) + (1-Baseline!B$36)*Baseline!F$90 )</f>
        <v>0.03972574373</v>
      </c>
      <c r="BD428" s="86">
        <f>AI428 * ( (1-Baseline!F$90-Baseline!F$89) + (1-Baseline!B$36)*Baseline!F$90 )</f>
        <v>0.0004951272502</v>
      </c>
      <c r="BE428" s="86">
        <f t="shared" si="7"/>
        <v>0.04194590327</v>
      </c>
      <c r="BF428" s="86">
        <f>AK428 * ( (1-Baseline!H$90-Baseline!H$89) + (1-Baseline!B$36)*Baseline!H$90 )</f>
        <v>0.00003134825262</v>
      </c>
      <c r="BG428" s="86">
        <f>AL428 * ( (1-Baseline!H$90-Baseline!H$89) + (1-Baseline!B$36)*Baseline!H$90 )</f>
        <v>0.00024952948</v>
      </c>
      <c r="BH428" s="86">
        <f>AM428 * ( (1-Baseline!H$90-Baseline!H$89) + (1-Baseline!B$36)*Baseline!H$90 )</f>
        <v>0.00005384331674</v>
      </c>
      <c r="BI428" s="86">
        <f>AN428 * ( (1-Baseline!H$90-Baseline!H$89) + (1-Baseline!B$36)*Baseline!H$90 )</f>
        <v>0.02746456588</v>
      </c>
      <c r="BJ428" s="86">
        <f t="shared" si="8"/>
        <v>0.02779928693</v>
      </c>
      <c r="BK428" s="62"/>
      <c r="BL428" s="86">
        <f t="shared" si="19"/>
        <v>0.9448244629</v>
      </c>
      <c r="BM428" s="86">
        <f t="shared" si="20"/>
        <v>0.01910288238</v>
      </c>
      <c r="BN428" s="86">
        <f t="shared" si="21"/>
        <v>0.03027760758</v>
      </c>
      <c r="BO428" s="86">
        <f t="shared" si="22"/>
        <v>0.005795047136</v>
      </c>
      <c r="BP428" s="86">
        <f t="shared" si="9"/>
        <v>1</v>
      </c>
      <c r="BQ428" s="86">
        <f t="shared" si="23"/>
        <v>0.05823613665</v>
      </c>
      <c r="BR428" s="86">
        <f t="shared" si="24"/>
        <v>0.9144591838</v>
      </c>
      <c r="BS428" s="86">
        <f t="shared" si="25"/>
        <v>0.01341526386</v>
      </c>
      <c r="BT428" s="86">
        <f t="shared" si="26"/>
        <v>0.01388941566</v>
      </c>
      <c r="BU428" s="86">
        <f t="shared" si="10"/>
        <v>1</v>
      </c>
      <c r="BV428" s="86">
        <f t="shared" si="27"/>
        <v>0.0359065265</v>
      </c>
      <c r="BW428" s="86">
        <f t="shared" si="28"/>
        <v>0.005218640773</v>
      </c>
      <c r="BX428" s="86">
        <f t="shared" si="29"/>
        <v>0.947070885</v>
      </c>
      <c r="BY428" s="86">
        <f t="shared" si="30"/>
        <v>0.01180394774</v>
      </c>
      <c r="BZ428" s="86">
        <f t="shared" si="11"/>
        <v>1</v>
      </c>
      <c r="CA428" s="86">
        <f t="shared" si="31"/>
        <v>0.001127663911</v>
      </c>
      <c r="CB428" s="86">
        <f t="shared" si="32"/>
        <v>0.008976110812</v>
      </c>
      <c r="CC428" s="86">
        <f t="shared" si="33"/>
        <v>0.001936859635</v>
      </c>
      <c r="CD428" s="86">
        <f t="shared" si="34"/>
        <v>0.9879593656</v>
      </c>
      <c r="CE428" s="86">
        <f t="shared" si="12"/>
        <v>1</v>
      </c>
      <c r="CF428" s="62"/>
      <c r="CG428" s="86">
        <f t="shared" si="35"/>
        <v>0.9448244629</v>
      </c>
      <c r="CH428" s="86">
        <f t="shared" si="36"/>
        <v>0.01910288238</v>
      </c>
      <c r="CI428" s="86">
        <f t="shared" si="37"/>
        <v>0.03027760758</v>
      </c>
      <c r="CJ428" s="86">
        <f t="shared" si="38"/>
        <v>0.005795047136</v>
      </c>
      <c r="CK428" s="86">
        <f t="shared" si="13"/>
        <v>1</v>
      </c>
      <c r="CL428" s="86">
        <f t="shared" si="39"/>
        <v>0.05823613665</v>
      </c>
      <c r="CM428" s="86">
        <f t="shared" si="40"/>
        <v>0.9144591838</v>
      </c>
      <c r="CN428" s="86">
        <f t="shared" si="41"/>
        <v>0.01341526386</v>
      </c>
      <c r="CO428" s="86">
        <f t="shared" si="42"/>
        <v>0.01388941566</v>
      </c>
      <c r="CP428" s="86">
        <f t="shared" si="14"/>
        <v>1</v>
      </c>
      <c r="CQ428" s="86">
        <f t="shared" si="43"/>
        <v>0.0359065265</v>
      </c>
      <c r="CR428" s="86">
        <f t="shared" si="44"/>
        <v>0.005218640773</v>
      </c>
      <c r="CS428" s="86">
        <f t="shared" si="45"/>
        <v>0.947070885</v>
      </c>
      <c r="CT428" s="86">
        <f t="shared" si="46"/>
        <v>0.01180394774</v>
      </c>
      <c r="CU428" s="86">
        <f t="shared" si="15"/>
        <v>1</v>
      </c>
      <c r="CV428" s="86">
        <f t="shared" si="47"/>
        <v>0.001127663911</v>
      </c>
      <c r="CW428" s="86">
        <f t="shared" si="48"/>
        <v>0.008976110812</v>
      </c>
      <c r="CX428" s="86">
        <f t="shared" si="49"/>
        <v>0.001936859635</v>
      </c>
      <c r="CY428" s="86">
        <f t="shared" si="50"/>
        <v>0.9879593656</v>
      </c>
      <c r="CZ428" s="86">
        <f t="shared" si="16"/>
        <v>1</v>
      </c>
      <c r="DA428" s="62"/>
      <c r="DB428" s="86">
        <f>(AQ428*Baseline!B$7 + AV428*Baseline!B$11 + BA428*Baseline!B$16 + BF428*Baseline!B$18)</f>
        <v>65478.63198</v>
      </c>
      <c r="DC428" s="86">
        <f>(AR428*Baseline!B$7 + AW428*Baseline!B$11 + BB428*Baseline!B$16 + BG428*Baseline!B$18)</f>
        <v>76881.94009</v>
      </c>
      <c r="DD428" s="86">
        <f>(AS428*Baseline!B$7 + AX428*Baseline!B$11 + BC428*Baseline!B$16 + BH428*Baseline!B$18)</f>
        <v>138248.3059</v>
      </c>
      <c r="DE428" s="86">
        <f>(AT428*Baseline!B$7 + AY428*Baseline!B$11 + BD428*Baseline!B$16 + BI428*Baseline!B$18)</f>
        <v>1260586.838</v>
      </c>
      <c r="DF428" s="86">
        <f t="shared" si="17"/>
        <v>1541195.716</v>
      </c>
      <c r="DG428" s="62"/>
      <c r="DH428" s="86">
        <f t="shared" si="51"/>
        <v>0.04248560471</v>
      </c>
      <c r="DI428" s="86">
        <f t="shared" si="52"/>
        <v>0.04988460536</v>
      </c>
      <c r="DJ428" s="86">
        <f t="shared" si="53"/>
        <v>0.08970197908</v>
      </c>
      <c r="DK428" s="86">
        <f t="shared" si="54"/>
        <v>0.8179278109</v>
      </c>
      <c r="DL428" s="86">
        <f t="shared" si="18"/>
        <v>1</v>
      </c>
      <c r="DM428" s="62"/>
      <c r="DN428" s="86">
        <f>DH428 / (Baseline!B$7/Baseline!B$17)</f>
        <v>4.535058861</v>
      </c>
      <c r="DO428" s="86">
        <f>DI428 / (Baseline!B$11/Baseline!B$17)</f>
        <v>1.204238249</v>
      </c>
      <c r="DP428" s="86">
        <f>DJ428 / (Baseline!B$16/Baseline!B$17)</f>
        <v>1.386166662</v>
      </c>
      <c r="DQ428" s="86">
        <f>DK428 / (Baseline!B$18/Baseline!B$17)</f>
        <v>0.9247395986</v>
      </c>
      <c r="DR428" s="62"/>
      <c r="DS428" s="86">
        <f>DH428 / Baseline!H$117</f>
        <v>1.699726416</v>
      </c>
      <c r="DT428" s="86">
        <f>DI428 / Baseline!H$118</f>
        <v>1.122905072</v>
      </c>
      <c r="DU428" s="86">
        <f>DJ428 / Baseline!H$119</f>
        <v>1.072334627</v>
      </c>
      <c r="DV428" s="86">
        <f>DK428 / Baseline!H$120</f>
        <v>0.9657575324</v>
      </c>
      <c r="DW428" s="87"/>
      <c r="DX428" s="86">
        <f>(AU428*Baseline!B$34)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0.03051563376</v>
      </c>
      <c r="DY428" s="86">
        <f>(AZ428*Baseline!B$34) + (Baseline!D$90*(1-Baseline!D$91)*Baseline!B$35) + (Baseline!D$90*Baseline!D$91*((1-Baseline!D$92)*Baseline!B$40 + Baseline!D$92*Baseline!B$41))</f>
        <v>0.0112790463</v>
      </c>
      <c r="DZ428" s="86">
        <f>(BE428*Baseline!B$34) + (Baseline!F$90*(1-Baseline!F$91)*Baseline!B$35) + (Baseline!F$90*Baseline!F$91*((1-Baseline!F$92)*Baseline!B$40 + Baseline!F$92*Baseline!B$41))</f>
        <v>0.01402252549</v>
      </c>
      <c r="EA428" s="86">
        <f>(BJ428*Baseline!B$34) + (Baseline!H$90*(1-Baseline!H$91)*Baseline!B$35) + (Baseline!H$90*Baseline!H$91*((1-Baseline!H$92)*Baseline!B$40 + Baseline!H$92*Baseline!B$41))</f>
        <v>0.00931489304</v>
      </c>
      <c r="EB428" s="86">
        <f>( DX428*Baseline!B$7 + DY428*Baseline!B$11 + DZ428*Baseline!B$16 + EA428*Baseline!B$18 ) / Baseline!B$17</f>
        <v>0.009899512081</v>
      </c>
    </row>
    <row r="429">
      <c r="A429" s="73" t="s">
        <v>605</v>
      </c>
      <c r="B429" s="85">
        <f>MIN( MAX( NORMINV( MCrands!B429, (B$5+B$4)/2, (B$5-B$4)/3.29 ), 0 ), 1 )</f>
        <v>0.4683837372</v>
      </c>
      <c r="C429" s="85">
        <f>MAX( NORMINV( MCrands!C429, (C$5+C$4)/2, (C$5-C$4)/3.29 ), 0 )</f>
        <v>3.206937895</v>
      </c>
      <c r="D429" s="83"/>
      <c r="E429" s="84">
        <f>Baseline!B$33 * (C429 * Baseline!B$68*Baseline!B$68/Baseline!B$75 + Baseline!B$46 * Baseline!B$54*Baseline!B$54/Baseline!B$76 + Baseline!B$47 * Baseline!B$55*Baseline!B$55/Baseline!B$77 + Baseline!B$56*Baseline!B$56/Baseline!B$78)</f>
        <v>0.00002275468835</v>
      </c>
      <c r="F429" s="84">
        <f>Baseline!B$33 * (C429 * Baseline!B$68*Baseline!B$59/Baseline!B$75 + Baseline!B$46 * Baseline!B$54*Baseline!B$69/Baseline!B$76 + Baseline!B$47 * Baseline!B$55*Baseline!B$57/Baseline!B$77 + Baseline!B$56*Baseline!B$58/Baseline!B$78)</f>
        <v>0.000000239832284</v>
      </c>
      <c r="G429" s="85">
        <f>Baseline!B$33 * (C429 * Baseline!B$68*Baseline!B$60/Baseline!B$75 + Baseline!B$46 * Baseline!B$54*Baseline!B$61/Baseline!B$76 + Baseline!B$47 * Baseline!B$55*Baseline!B$70/Baseline!B$77 + Baseline!B$56*Baseline!B$62/Baseline!B$78)</f>
        <v>0.0000002023076531</v>
      </c>
      <c r="H429" s="84">
        <f>Baseline!B$33 * (C429 * Baseline!B$68*Baseline!B$63/Baseline!B$75 + Baseline!B$46 * Baseline!B$54*Baseline!B$64/Baseline!B$76 + Baseline!B$47 * Baseline!B$55*Baseline!B$65/Baseline!B$77 + Baseline!B$56*Baseline!B$71/Baseline!B$78)</f>
        <v>0.00000000387786167</v>
      </c>
      <c r="I429" s="84">
        <f>Baseline!B$33 * (C429 * Baseline!B$59*Baseline!B$68/Baseline!B$75 + Baseline!B$46 * Baseline!B$69*Baseline!B$54/Baseline!B$76 + Baseline!B$47 * Baseline!B$57*Baseline!B$55/Baseline!B$77 + Baseline!B$58*Baseline!B$56/Baseline!B$78)</f>
        <v>0.000000239832284</v>
      </c>
      <c r="J429" s="85">
        <f>Baseline!B$33 * (C429 * Baseline!B$59*Baseline!B$59/Baseline!B$75 + Baseline!B$46 * Baseline!B$69*Baseline!B$69/Baseline!B$76 + Baseline!B$47 * Baseline!B$57*Baseline!B$57/Baseline!B$77 + Baseline!B$58*Baseline!B$58/Baseline!B$78)</f>
        <v>0.000002116574556</v>
      </c>
      <c r="K429" s="84">
        <f>Baseline!B$33 * (C429 * Baseline!B$59*Baseline!B$60/Baseline!B$75 + Baseline!B$46 * Baseline!B$69*Baseline!B$61/Baseline!B$76 + Baseline!B$47 * Baseline!B$57*Baseline!B$70/Baseline!B$77 + Baseline!B$58*Baseline!B$62/Baseline!B$78)</f>
        <v>0.00000001649008884</v>
      </c>
      <c r="L429" s="85">
        <f>Baseline!B$33 * (C429 * Baseline!B$59*Baseline!B$63/Baseline!B$75 + Baseline!B$46 * Baseline!B$69*Baseline!B$64/Baseline!B$76 + Baseline!B$47 * Baseline!B$57*Baseline!B$65/Baseline!B$77 + Baseline!B$58*Baseline!B$71/Baseline!B$78)</f>
        <v>0.00000001707282066</v>
      </c>
      <c r="M429" s="84">
        <f>Baseline!B$33 * (C429 * Baseline!B$60*Baseline!B$68/Baseline!B$75 + Baseline!B$46 * Baseline!B$61*Baseline!B$54/Baseline!B$76 + Baseline!B$47 * Baseline!B$70*Baseline!B$55/Baseline!B$77 + Baseline!B$62*Baseline!B$56/Baseline!B$78)</f>
        <v>0.0000002023076531</v>
      </c>
      <c r="N429" s="85">
        <f>Baseline!B$33 * (C429 * Baseline!B$60*Baseline!B$59/Baseline!B$75 + Baseline!B$46 * Baseline!B$61*Baseline!B$69/Baseline!B$76 + Baseline!B$47 * Baseline!B$70*Baseline!B$57/Baseline!B$77 + Baseline!B$62*Baseline!B$58/Baseline!B$78)</f>
        <v>0.00000001649008884</v>
      </c>
      <c r="O429" s="85">
        <f>Baseline!B$33 * (C429 * Baseline!B$60*Baseline!B$60/Baseline!B$75 + Baseline!B$46 * Baseline!B$61*Baseline!B$61/Baseline!B$76 + Baseline!B$47 * Baseline!B$70*Baseline!B$70/Baseline!B$77 + Baseline!B$62*Baseline!B$62/Baseline!B$78)</f>
        <v>0.000001589268271</v>
      </c>
      <c r="P429" s="84">
        <f>Baseline!B$33 * (C429 * Baseline!B$60*Baseline!B$63/Baseline!B$75 + Baseline!B$46 * Baseline!B$61*Baseline!B$64/Baseline!B$76 + Baseline!B$47 * Baseline!B$70*Baseline!B$65/Baseline!B$77 + Baseline!B$62*Baseline!B$71/Baseline!B$78)</f>
        <v>0.000000001956466567</v>
      </c>
      <c r="Q429" s="84">
        <f>Baseline!B$33 * (C429 * Baseline!B$63*Baseline!B$68/Baseline!B$75 + Baseline!B$46 * Baseline!B$64*Baseline!B$54/Baseline!B$76 + Baseline!B$47 * Baseline!B$65*Baseline!B$55/Baseline!B$77 + Baseline!B$71*Baseline!B$56/Baseline!B$78)</f>
        <v>0.00000000387786167</v>
      </c>
      <c r="R429" s="84">
        <f>Baseline!B$33 * (C429 * Baseline!B$63*Baseline!B$59/Baseline!B$75 + Baseline!B$46 * Baseline!B$64*Baseline!B$69/Baseline!B$76 + Baseline!B$47 * Baseline!B$65*Baseline!B$57/Baseline!B$77 + Baseline!B$71*Baseline!B$58/Baseline!B$78)</f>
        <v>0.00000001707282066</v>
      </c>
      <c r="S429" s="84">
        <f>Baseline!B$33 * (C429 * Baseline!B$63*Baseline!B$60/Baseline!B$75 + Baseline!B$46 * Baseline!B$64*Baseline!B$61/Baseline!B$76 + Baseline!B$47 * Baseline!B$65*Baseline!B$70/Baseline!B$77 + Baseline!B$71*Baseline!B$62/Baseline!B$78)</f>
        <v>0.000000001956466567</v>
      </c>
      <c r="T429" s="84">
        <f>Baseline!B$33 * (C429 * Baseline!B$63*Baseline!B$63/Baseline!B$75 + Baseline!B$46 * Baseline!B$64*Baseline!B$64/Baseline!B$76 + Baseline!B$47 * Baseline!B$65*Baseline!B$65/Baseline!B$77 + Baseline!B$71*Baseline!B$71/Baseline!B$78)</f>
        <v>0.00000009856722469</v>
      </c>
      <c r="U429" s="83"/>
      <c r="V429" s="84">
        <f>E429 * ( Baseline!B$89 * Baseline!B$7 )</f>
        <v>0.2361709104</v>
      </c>
      <c r="W429" s="84">
        <f>F429 * ( Baseline!D$89 * Baseline!B$11 )</f>
        <v>0.004424089176</v>
      </c>
      <c r="X429" s="84">
        <f>G429 * ( Baseline!F$89 * Baseline!B$16 )</f>
        <v>0.007027109782</v>
      </c>
      <c r="Y429" s="84">
        <f>H429 * ( Baseline!H$89 * Baseline!B$18 )</f>
        <v>0.001363741058</v>
      </c>
      <c r="Z429" s="86">
        <f t="shared" si="1"/>
        <v>0.2489858504</v>
      </c>
      <c r="AA429" s="84">
        <f>I429 * ( Baseline!B$89 * Baseline!B$7 )</f>
        <v>0.002489219276</v>
      </c>
      <c r="AB429" s="85">
        <f>J429 * ( Baseline!D$89 * Baseline!B$11 )</f>
        <v>0.03904359507</v>
      </c>
      <c r="AC429" s="85">
        <f>K429 * ( Baseline!F$89 * Baseline!B$16 )</f>
        <v>0.0005727794417</v>
      </c>
      <c r="AD429" s="85">
        <f>L429 * ( Baseline!F$89 * Baseline!B$16 )</f>
        <v>0.0005930204974</v>
      </c>
      <c r="AE429" s="86">
        <f t="shared" si="2"/>
        <v>0.04269861428</v>
      </c>
      <c r="AF429" s="86">
        <f>M429 * ( Baseline!B$89 * Baseline!B$7 )</f>
        <v>0.002099751131</v>
      </c>
      <c r="AG429" s="86">
        <f>N429 * ( Baseline!D$89 * Baseline!B$11 )</f>
        <v>0.0003041860016</v>
      </c>
      <c r="AH429" s="86">
        <f>O429 * ( Baseline!F$89 * Baseline!B$16 )</f>
        <v>0.05520286773</v>
      </c>
      <c r="AI429" s="86">
        <f>P429 * ( Baseline!H$89 * Baseline!B$18 )</f>
        <v>0.0006880373806</v>
      </c>
      <c r="AJ429" s="86">
        <f t="shared" si="3"/>
        <v>0.05829484225</v>
      </c>
      <c r="AK429" s="86">
        <f>Q429 * ( Baseline!B$89 * Baseline!B$7 )</f>
        <v>0.00004024832627</v>
      </c>
      <c r="AL429" s="86">
        <f>R429 * ( Baseline!D$89 * Baseline!B$11 )</f>
        <v>0.0003149354199</v>
      </c>
      <c r="AM429" s="86">
        <f>S429 * ( Baseline!F$89 * Baseline!B$16 )</f>
        <v>0.00006795741607</v>
      </c>
      <c r="AN429" s="86">
        <f>T429 * ( Baseline!H$89 * Baseline!B$18 )</f>
        <v>0.03466347763</v>
      </c>
      <c r="AO429" s="86">
        <f t="shared" si="4"/>
        <v>0.03508661879</v>
      </c>
      <c r="AP429" s="62"/>
      <c r="AQ429" s="86">
        <f>V429 * ( (1-Baseline!B$90-Baseline!B$89) + (1-B429)*Baseline!B$90 )</f>
        <v>0.1326662868</v>
      </c>
      <c r="AR429" s="86">
        <f>W429 * ( (1-Baseline!B$90-Baseline!B$89) + (1-B429)*Baseline!B$90 )</f>
        <v>0.002485181102</v>
      </c>
      <c r="AS429" s="86">
        <f>X429 * ( (1-Baseline!B$90-Baseline!B$89) + (1-B429)*Baseline!B$90 )</f>
        <v>0.003947397925</v>
      </c>
      <c r="AT429" s="86">
        <f>Y429 * ( (1-Baseline!B$90-Baseline!B$89) + (1-B429)*Baseline!B$90 )</f>
        <v>0.0007660658204</v>
      </c>
      <c r="AU429" s="86">
        <f t="shared" si="5"/>
        <v>0.1398649316</v>
      </c>
      <c r="AV429" s="86">
        <f>AA429 * ( (1-Baseline!D$90-Baseline!D$89) + (1-B429)*Baseline!D$90 )</f>
        <v>0.001945480405</v>
      </c>
      <c r="AW429" s="86">
        <f>AB429 * ( (1-Baseline!D$90-Baseline!D$89) + (1-B429)*Baseline!D$90 )</f>
        <v>0.03051500921</v>
      </c>
      <c r="AX429" s="86">
        <f>AC429 * ( (1-Baseline!D$90-Baseline!D$89) + (1-B429)*Baseline!D$90 )</f>
        <v>0.0004476629242</v>
      </c>
      <c r="AY429" s="86">
        <f>AD429 * ( (1-Baseline!D$90-Baseline!D$89) + (1-B429)*Baseline!D$90 )</f>
        <v>0.0004634825741</v>
      </c>
      <c r="AZ429" s="86">
        <f t="shared" si="6"/>
        <v>0.03337163512</v>
      </c>
      <c r="BA429" s="86">
        <f>AF429 * ( (1-Baseline!F$90-Baseline!F$89) + (1-Baseline!B$36)*Baseline!F$90 )</f>
        <v>0.001511048106</v>
      </c>
      <c r="BB429" s="86">
        <f>AG429 * ( (1-Baseline!F$90-Baseline!F$89) + (1-Baseline!B$36)*Baseline!F$90 )</f>
        <v>0.0002189019807</v>
      </c>
      <c r="BC429" s="86">
        <f>AH429 * ( (1-Baseline!F$90-Baseline!F$89) + (1-Baseline!B$36)*Baseline!F$90 )</f>
        <v>0.03972575011</v>
      </c>
      <c r="BD429" s="86">
        <f>AI429 * ( (1-Baseline!F$90-Baseline!F$89) + (1-Baseline!B$36)*Baseline!F$90 )</f>
        <v>0.0004951337163</v>
      </c>
      <c r="BE429" s="86">
        <f t="shared" si="7"/>
        <v>0.04195083392</v>
      </c>
      <c r="BF429" s="86">
        <f>AK429 * ( (1-Baseline!H$90-Baseline!H$89) + (1-Baseline!B$36)*Baseline!H$90 )</f>
        <v>0.00003188955387</v>
      </c>
      <c r="BG429" s="86">
        <f>AL429 * ( (1-Baseline!H$90-Baseline!H$89) + (1-Baseline!B$36)*Baseline!H$90 )</f>
        <v>0.0002495296319</v>
      </c>
      <c r="BH429" s="86">
        <f>AM429 * ( (1-Baseline!H$90-Baseline!H$89) + (1-Baseline!B$36)*Baseline!H$90 )</f>
        <v>0.0000538440199</v>
      </c>
      <c r="BI429" s="86">
        <f>AN429 * ( (1-Baseline!H$90-Baseline!H$89) + (1-Baseline!B$36)*Baseline!H$90 )</f>
        <v>0.02746456659</v>
      </c>
      <c r="BJ429" s="86">
        <f t="shared" si="8"/>
        <v>0.0277998298</v>
      </c>
      <c r="BK429" s="62"/>
      <c r="BL429" s="86">
        <f t="shared" si="19"/>
        <v>0.9485314527</v>
      </c>
      <c r="BM429" s="86">
        <f t="shared" si="20"/>
        <v>0.01776843611</v>
      </c>
      <c r="BN429" s="86">
        <f t="shared" si="21"/>
        <v>0.02822292821</v>
      </c>
      <c r="BO429" s="86">
        <f t="shared" si="22"/>
        <v>0.005477182961</v>
      </c>
      <c r="BP429" s="86">
        <f t="shared" si="9"/>
        <v>1</v>
      </c>
      <c r="BQ429" s="86">
        <f t="shared" si="23"/>
        <v>0.05829742529</v>
      </c>
      <c r="BR429" s="86">
        <f t="shared" si="24"/>
        <v>0.9143995824</v>
      </c>
      <c r="BS429" s="86">
        <f t="shared" si="25"/>
        <v>0.01341447378</v>
      </c>
      <c r="BT429" s="86">
        <f t="shared" si="26"/>
        <v>0.01388851857</v>
      </c>
      <c r="BU429" s="86">
        <f t="shared" si="10"/>
        <v>1</v>
      </c>
      <c r="BV429" s="86">
        <f t="shared" si="27"/>
        <v>0.03601950104</v>
      </c>
      <c r="BW429" s="86">
        <f t="shared" si="28"/>
        <v>0.005218060293</v>
      </c>
      <c r="BX429" s="86">
        <f t="shared" si="29"/>
        <v>0.9469597242</v>
      </c>
      <c r="BY429" s="86">
        <f t="shared" si="30"/>
        <v>0.01180271451</v>
      </c>
      <c r="BZ429" s="86">
        <f t="shared" si="11"/>
        <v>1</v>
      </c>
      <c r="CA429" s="86">
        <f t="shared" si="31"/>
        <v>0.001147113277</v>
      </c>
      <c r="CB429" s="86">
        <f t="shared" si="32"/>
        <v>0.008975940993</v>
      </c>
      <c r="CC429" s="86">
        <f t="shared" si="33"/>
        <v>0.001936847106</v>
      </c>
      <c r="CD429" s="86">
        <f t="shared" si="34"/>
        <v>0.9879400986</v>
      </c>
      <c r="CE429" s="86">
        <f t="shared" si="12"/>
        <v>1</v>
      </c>
      <c r="CF429" s="62"/>
      <c r="CG429" s="86">
        <f t="shared" si="35"/>
        <v>0.9485314527</v>
      </c>
      <c r="CH429" s="86">
        <f t="shared" si="36"/>
        <v>0.01776843611</v>
      </c>
      <c r="CI429" s="86">
        <f t="shared" si="37"/>
        <v>0.02822292821</v>
      </c>
      <c r="CJ429" s="86">
        <f t="shared" si="38"/>
        <v>0.005477182961</v>
      </c>
      <c r="CK429" s="86">
        <f t="shared" si="13"/>
        <v>1</v>
      </c>
      <c r="CL429" s="86">
        <f t="shared" si="39"/>
        <v>0.05829742529</v>
      </c>
      <c r="CM429" s="86">
        <f t="shared" si="40"/>
        <v>0.9143995824</v>
      </c>
      <c r="CN429" s="86">
        <f t="shared" si="41"/>
        <v>0.01341447378</v>
      </c>
      <c r="CO429" s="86">
        <f t="shared" si="42"/>
        <v>0.01388851857</v>
      </c>
      <c r="CP429" s="86">
        <f t="shared" si="14"/>
        <v>1</v>
      </c>
      <c r="CQ429" s="86">
        <f t="shared" si="43"/>
        <v>0.03601950104</v>
      </c>
      <c r="CR429" s="86">
        <f t="shared" si="44"/>
        <v>0.005218060293</v>
      </c>
      <c r="CS429" s="86">
        <f t="shared" si="45"/>
        <v>0.9469597242</v>
      </c>
      <c r="CT429" s="86">
        <f t="shared" si="46"/>
        <v>0.01180271451</v>
      </c>
      <c r="CU429" s="86">
        <f t="shared" si="15"/>
        <v>1</v>
      </c>
      <c r="CV429" s="86">
        <f t="shared" si="47"/>
        <v>0.001147113277</v>
      </c>
      <c r="CW429" s="86">
        <f t="shared" si="48"/>
        <v>0.008975940993</v>
      </c>
      <c r="CX429" s="86">
        <f t="shared" si="49"/>
        <v>0.001936847106</v>
      </c>
      <c r="CY429" s="86">
        <f t="shared" si="50"/>
        <v>0.9879400986</v>
      </c>
      <c r="CZ429" s="86">
        <f t="shared" si="16"/>
        <v>1</v>
      </c>
      <c r="DA429" s="62"/>
      <c r="DB429" s="86">
        <f>(AQ429*Baseline!B$7 + AV429*Baseline!B$11 + BA429*Baseline!B$16 + BF429*Baseline!B$18)</f>
        <v>75037.88383</v>
      </c>
      <c r="DC429" s="86">
        <f>(AR429*Baseline!B$7 + AW429*Baseline!B$11 + BB429*Baseline!B$16 + BG429*Baseline!B$18)</f>
        <v>78805.92659</v>
      </c>
      <c r="DD429" s="86">
        <f>(AS429*Baseline!B$7 + AX429*Baseline!B$11 + BC429*Baseline!B$16 + BH429*Baseline!B$18)</f>
        <v>138428.8977</v>
      </c>
      <c r="DE429" s="86">
        <f>(AT429*Baseline!B$7 + AY429*Baseline!B$11 + BD429*Baseline!B$16 + BI429*Baseline!B$18)</f>
        <v>1260649.213</v>
      </c>
      <c r="DF429" s="86">
        <f t="shared" si="17"/>
        <v>1552921.921</v>
      </c>
      <c r="DG429" s="62"/>
      <c r="DH429" s="86">
        <f t="shared" si="51"/>
        <v>0.04832044858</v>
      </c>
      <c r="DI429" s="86">
        <f t="shared" si="52"/>
        <v>0.05074686984</v>
      </c>
      <c r="DJ429" s="86">
        <f t="shared" si="53"/>
        <v>0.08914092578</v>
      </c>
      <c r="DK429" s="86">
        <f t="shared" si="54"/>
        <v>0.8117917558</v>
      </c>
      <c r="DL429" s="86">
        <f t="shared" si="18"/>
        <v>1</v>
      </c>
      <c r="DM429" s="62"/>
      <c r="DN429" s="86">
        <f>DH429 / (Baseline!B$7/Baseline!B$17)</f>
        <v>5.157890067</v>
      </c>
      <c r="DO429" s="86">
        <f>DI429 / (Baseline!B$11/Baseline!B$17)</f>
        <v>1.225053727</v>
      </c>
      <c r="DP429" s="86">
        <f>DJ429 / (Baseline!B$16/Baseline!B$17)</f>
        <v>1.377496693</v>
      </c>
      <c r="DQ429" s="86">
        <f>DK429 / (Baseline!B$18/Baseline!B$17)</f>
        <v>0.9178022467</v>
      </c>
      <c r="DR429" s="62"/>
      <c r="DS429" s="86">
        <f>DH429 / Baseline!H$117</f>
        <v>1.933161678</v>
      </c>
      <c r="DT429" s="86">
        <f>DI429 / Baseline!H$118</f>
        <v>1.142314691</v>
      </c>
      <c r="DU429" s="86">
        <f>DJ429 / Baseline!H$119</f>
        <v>1.065627564</v>
      </c>
      <c r="DV429" s="86">
        <f>DK429 / Baseline!H$120</f>
        <v>0.9585124659</v>
      </c>
      <c r="DW429" s="87"/>
      <c r="DX429" s="86">
        <f>(AU429*Baseline!B$34)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0.033509271</v>
      </c>
      <c r="DY429" s="86">
        <f>(AZ429*Baseline!B$34) + (Baseline!D$90*(1-Baseline!D$91)*Baseline!B$35) + (Baseline!D$90*Baseline!D$91*((1-Baseline!D$92)*Baseline!B$40 + Baseline!D$92*Baseline!B$41))</f>
        <v>0.01141931327</v>
      </c>
      <c r="DZ429" s="86">
        <f>(BE429*Baseline!B$34) + (Baseline!F$90*(1-Baseline!F$91)*Baseline!B$35) + (Baseline!F$90*Baseline!F$91*((1-Baseline!F$92)*Baseline!B$40 + Baseline!F$92*Baseline!B$41))</f>
        <v>0.01402326509</v>
      </c>
      <c r="EA429" s="86">
        <f>(BJ429*Baseline!B$34) + (Baseline!H$90*(1-Baseline!H$91)*Baseline!B$35) + (Baseline!H$90*Baseline!H$91*((1-Baseline!H$92)*Baseline!B$40 + Baseline!H$92*Baseline!B$41))</f>
        <v>0.00931497447</v>
      </c>
      <c r="EB429" s="86">
        <f>( DX429*Baseline!B$7 + DY429*Baseline!B$11 + DZ429*Baseline!B$16 + EA429*Baseline!B$18 ) / Baseline!B$17</f>
        <v>0.009933487581</v>
      </c>
    </row>
    <row r="430">
      <c r="A430" s="73" t="s">
        <v>606</v>
      </c>
      <c r="B430" s="85">
        <f>MIN( MAX( NORMINV( MCrands!B430, (B$5+B$4)/2, (B$5-B$4)/3.29 ), 0 ), 1 )</f>
        <v>0.5554492217</v>
      </c>
      <c r="C430" s="85">
        <f>MAX( NORMINV( MCrands!C430, (C$5+C$4)/2, (C$5-C$4)/3.29 ), 0 )</f>
        <v>2.589945103</v>
      </c>
      <c r="D430" s="83"/>
      <c r="E430" s="84">
        <f>Baseline!B$33 * (C430 * Baseline!B$68*Baseline!B$68/Baseline!B$75 + Baseline!B$46 * Baseline!B$54*Baseline!B$54/Baseline!B$76 + Baseline!B$47 * Baseline!B$55*Baseline!B$55/Baseline!B$77 + Baseline!B$56*Baseline!B$56/Baseline!B$78)</f>
        <v>0.00001838636457</v>
      </c>
      <c r="F430" s="84">
        <f>Baseline!B$33 * (C430 * Baseline!B$68*Baseline!B$59/Baseline!B$75 + Baseline!B$46 * Baseline!B$54*Baseline!B$69/Baseline!B$76 + Baseline!B$47 * Baseline!B$55*Baseline!B$57/Baseline!B$77 + Baseline!B$56*Baseline!B$58/Baseline!B$78)</f>
        <v>0.0000002391425487</v>
      </c>
      <c r="G430" s="85">
        <f>Baseline!B$33 * (C430 * Baseline!B$68*Baseline!B$60/Baseline!B$75 + Baseline!B$46 * Baseline!B$54*Baseline!B$61/Baseline!B$76 + Baseline!B$47 * Baseline!B$55*Baseline!B$70/Baseline!B$77 + Baseline!B$56*Baseline!B$62/Baseline!B$78)</f>
        <v>0.0000002006120537</v>
      </c>
      <c r="H430" s="84">
        <f>Baseline!B$33 * (C430 * Baseline!B$68*Baseline!B$63/Baseline!B$75 + Baseline!B$46 * Baseline!B$54*Baseline!B$64/Baseline!B$76 + Baseline!B$47 * Baseline!B$55*Baseline!B$65/Baseline!B$77 + Baseline!B$56*Baseline!B$71/Baseline!B$78)</f>
        <v>0.000000003708301734</v>
      </c>
      <c r="I430" s="84">
        <f>Baseline!B$33 * (C430 * Baseline!B$59*Baseline!B$68/Baseline!B$75 + Baseline!B$46 * Baseline!B$69*Baseline!B$54/Baseline!B$76 + Baseline!B$47 * Baseline!B$57*Baseline!B$55/Baseline!B$77 + Baseline!B$58*Baseline!B$56/Baseline!B$78)</f>
        <v>0.0000002391425487</v>
      </c>
      <c r="J430" s="85">
        <f>Baseline!B$33 * (C430 * Baseline!B$59*Baseline!B$59/Baseline!B$75 + Baseline!B$46 * Baseline!B$69*Baseline!B$69/Baseline!B$76 + Baseline!B$47 * Baseline!B$57*Baseline!B$57/Baseline!B$77 + Baseline!B$58*Baseline!B$58/Baseline!B$78)</f>
        <v>0.000002116574447</v>
      </c>
      <c r="K430" s="84">
        <f>Baseline!B$33 * (C430 * Baseline!B$59*Baseline!B$60/Baseline!B$75 + Baseline!B$46 * Baseline!B$69*Baseline!B$61/Baseline!B$76 + Baseline!B$47 * Baseline!B$57*Baseline!B$70/Baseline!B$77 + Baseline!B$58*Baseline!B$62/Baseline!B$78)</f>
        <v>0.00000001648982111</v>
      </c>
      <c r="L430" s="85">
        <f>Baseline!B$33 * (C430 * Baseline!B$59*Baseline!B$63/Baseline!B$75 + Baseline!B$46 * Baseline!B$69*Baseline!B$64/Baseline!B$76 + Baseline!B$47 * Baseline!B$57*Baseline!B$65/Baseline!B$77 + Baseline!B$58*Baseline!B$71/Baseline!B$78)</f>
        <v>0.00000001707279389</v>
      </c>
      <c r="M430" s="84">
        <f>Baseline!B$33 * (C430 * Baseline!B$60*Baseline!B$68/Baseline!B$75 + Baseline!B$46 * Baseline!B$61*Baseline!B$54/Baseline!B$76 + Baseline!B$47 * Baseline!B$70*Baseline!B$55/Baseline!B$77 + Baseline!B$62*Baseline!B$56/Baseline!B$78)</f>
        <v>0.0000002006120537</v>
      </c>
      <c r="N430" s="85">
        <f>Baseline!B$33 * (C430 * Baseline!B$60*Baseline!B$59/Baseline!B$75 + Baseline!B$46 * Baseline!B$61*Baseline!B$69/Baseline!B$76 + Baseline!B$47 * Baseline!B$70*Baseline!B$57/Baseline!B$77 + Baseline!B$62*Baseline!B$58/Baseline!B$78)</f>
        <v>0.00000001648982111</v>
      </c>
      <c r="O430" s="85">
        <f>Baseline!B$33 * (C430 * Baseline!B$60*Baseline!B$60/Baseline!B$75 + Baseline!B$46 * Baseline!B$61*Baseline!B$61/Baseline!B$76 + Baseline!B$47 * Baseline!B$70*Baseline!B$70/Baseline!B$77 + Baseline!B$62*Baseline!B$62/Baseline!B$78)</f>
        <v>0.000001589267613</v>
      </c>
      <c r="P430" s="84">
        <f>Baseline!B$33 * (C430 * Baseline!B$60*Baseline!B$63/Baseline!B$75 + Baseline!B$46 * Baseline!B$61*Baseline!B$64/Baseline!B$76 + Baseline!B$47 * Baseline!B$70*Baseline!B$65/Baseline!B$77 + Baseline!B$62*Baseline!B$71/Baseline!B$78)</f>
        <v>0.000000001956400751</v>
      </c>
      <c r="Q430" s="84">
        <f>Baseline!B$33 * (C430 * Baseline!B$63*Baseline!B$68/Baseline!B$75 + Baseline!B$46 * Baseline!B$64*Baseline!B$54/Baseline!B$76 + Baseline!B$47 * Baseline!B$65*Baseline!B$55/Baseline!B$77 + Baseline!B$71*Baseline!B$56/Baseline!B$78)</f>
        <v>0.000000003708301734</v>
      </c>
      <c r="R430" s="84">
        <f>Baseline!B$33 * (C430 * Baseline!B$63*Baseline!B$59/Baseline!B$75 + Baseline!B$46 * Baseline!B$64*Baseline!B$69/Baseline!B$76 + Baseline!B$47 * Baseline!B$65*Baseline!B$57/Baseline!B$77 + Baseline!B$71*Baseline!B$58/Baseline!B$78)</f>
        <v>0.00000001707279389</v>
      </c>
      <c r="S430" s="84">
        <f>Baseline!B$33 * (C430 * Baseline!B$63*Baseline!B$60/Baseline!B$75 + Baseline!B$46 * Baseline!B$64*Baseline!B$61/Baseline!B$76 + Baseline!B$47 * Baseline!B$65*Baseline!B$70/Baseline!B$77 + Baseline!B$71*Baseline!B$62/Baseline!B$78)</f>
        <v>0.000000001956400751</v>
      </c>
      <c r="T430" s="84">
        <f>Baseline!B$33 * (C430 * Baseline!B$63*Baseline!B$63/Baseline!B$75 + Baseline!B$46 * Baseline!B$64*Baseline!B$64/Baseline!B$76 + Baseline!B$47 * Baseline!B$65*Baseline!B$65/Baseline!B$77 + Baseline!B$71*Baseline!B$71/Baseline!B$78)</f>
        <v>0.00000009856721811</v>
      </c>
      <c r="U430" s="83"/>
      <c r="V430" s="84">
        <f>E430 * ( Baseline!B$89 * Baseline!B$7 )</f>
        <v>0.1908320779</v>
      </c>
      <c r="W430" s="84">
        <f>F430 * ( Baseline!D$89 * Baseline!B$11 )</f>
        <v>0.004411365908</v>
      </c>
      <c r="X430" s="84">
        <f>G430 * ( Baseline!F$89 * Baseline!B$16 )</f>
        <v>0.006968213529</v>
      </c>
      <c r="Y430" s="84">
        <f>H430 * ( Baseline!H$89 * Baseline!B$18 )</f>
        <v>0.001304111327</v>
      </c>
      <c r="Z430" s="86">
        <f t="shared" si="1"/>
        <v>0.2035157687</v>
      </c>
      <c r="AA430" s="84">
        <f>I430 * ( Baseline!B$89 * Baseline!B$7 )</f>
        <v>0.002482060513</v>
      </c>
      <c r="AB430" s="85">
        <f>J430 * ( Baseline!D$89 * Baseline!B$11 )</f>
        <v>0.03904359306</v>
      </c>
      <c r="AC430" s="85">
        <f>K430 * ( Baseline!F$89 * Baseline!B$16 )</f>
        <v>0.0005727701423</v>
      </c>
      <c r="AD430" s="85">
        <f>L430 * ( Baseline!F$89 * Baseline!B$16 )</f>
        <v>0.0005930195675</v>
      </c>
      <c r="AE430" s="86">
        <f t="shared" si="2"/>
        <v>0.04269144328</v>
      </c>
      <c r="AF430" s="86">
        <f>M430 * ( Baseline!B$89 * Baseline!B$7 )</f>
        <v>0.002082152505</v>
      </c>
      <c r="AG430" s="86">
        <f>N430 * ( Baseline!D$89 * Baseline!B$11 )</f>
        <v>0.000304181063</v>
      </c>
      <c r="AH430" s="86">
        <f>O430 * ( Baseline!F$89 * Baseline!B$16 )</f>
        <v>0.05520284487</v>
      </c>
      <c r="AI430" s="86">
        <f>P430 * ( Baseline!H$89 * Baseline!B$18 )</f>
        <v>0.0006880142348</v>
      </c>
      <c r="AJ430" s="86">
        <f t="shared" si="3"/>
        <v>0.05827719268</v>
      </c>
      <c r="AK430" s="86">
        <f>Q430 * ( Baseline!B$89 * Baseline!B$7 )</f>
        <v>0.00003848846369</v>
      </c>
      <c r="AL430" s="86">
        <f>R430 * ( Baseline!D$89 * Baseline!B$11 )</f>
        <v>0.000314934926</v>
      </c>
      <c r="AM430" s="86">
        <f>S430 * ( Baseline!F$89 * Baseline!B$16 )</f>
        <v>0.00006795512997</v>
      </c>
      <c r="AN430" s="86">
        <f>T430 * ( Baseline!H$89 * Baseline!B$18 )</f>
        <v>0.03466347531</v>
      </c>
      <c r="AO430" s="86">
        <f t="shared" si="4"/>
        <v>0.03508485383</v>
      </c>
      <c r="AP430" s="62"/>
      <c r="AQ430" s="86">
        <f>V430 * ( (1-Baseline!B$90-Baseline!B$89) + (1-B430)*Baseline!B$90 )</f>
        <v>0.0924104705</v>
      </c>
      <c r="AR430" s="86">
        <f>W430 * ( (1-Baseline!B$90-Baseline!B$89) + (1-B430)*Baseline!B$90 )</f>
        <v>0.002136204791</v>
      </c>
      <c r="AS430" s="86">
        <f>X430 * ( (1-Baseline!B$90-Baseline!B$89) + (1-B430)*Baseline!B$90 )</f>
        <v>0.003374358744</v>
      </c>
      <c r="AT430" s="86">
        <f>Y430 * ( (1-Baseline!B$90-Baseline!B$89) + (1-B430)*Baseline!B$90 )</f>
        <v>0.0006315161613</v>
      </c>
      <c r="AU430" s="86">
        <f t="shared" si="5"/>
        <v>0.09855255019</v>
      </c>
      <c r="AV430" s="86">
        <f>AA430 * ( (1-Baseline!D$90-Baseline!D$89) + (1-B430)*Baseline!D$90 )</f>
        <v>0.001843071777</v>
      </c>
      <c r="AW430" s="86">
        <f>AB430 * ( (1-Baseline!D$90-Baseline!D$89) + (1-B430)*Baseline!D$90 )</f>
        <v>0.02899209914</v>
      </c>
      <c r="AX430" s="86">
        <f>AC430 * ( (1-Baseline!D$90-Baseline!D$89) + (1-B430)*Baseline!D$90 )</f>
        <v>0.0004253145637</v>
      </c>
      <c r="AY430" s="86">
        <f>AD430 * ( (1-Baseline!D$90-Baseline!D$89) + (1-B430)*Baseline!D$90 )</f>
        <v>0.0004403509191</v>
      </c>
      <c r="AZ430" s="86">
        <f t="shared" si="6"/>
        <v>0.0317008364</v>
      </c>
      <c r="BA430" s="86">
        <f>AF430 * ( (1-Baseline!F$90-Baseline!F$89) + (1-Baseline!B$36)*Baseline!F$90 )</f>
        <v>0.001498383572</v>
      </c>
      <c r="BB430" s="86">
        <f>AG430 * ( (1-Baseline!F$90-Baseline!F$89) + (1-Baseline!B$36)*Baseline!F$90 )</f>
        <v>0.0002188984267</v>
      </c>
      <c r="BC430" s="86">
        <f>AH430 * ( (1-Baseline!F$90-Baseline!F$89) + (1-Baseline!B$36)*Baseline!F$90 )</f>
        <v>0.03972573366</v>
      </c>
      <c r="BD430" s="86">
        <f>AI430 * ( (1-Baseline!F$90-Baseline!F$89) + (1-Baseline!B$36)*Baseline!F$90 )</f>
        <v>0.0004951170598</v>
      </c>
      <c r="BE430" s="86">
        <f t="shared" si="7"/>
        <v>0.04193813272</v>
      </c>
      <c r="BF430" s="86">
        <f>AK430 * ( (1-Baseline!H$90-Baseline!H$89) + (1-Baseline!B$36)*Baseline!H$90 )</f>
        <v>0.00003049517955</v>
      </c>
      <c r="BG430" s="86">
        <f>AL430 * ( (1-Baseline!H$90-Baseline!H$89) + (1-Baseline!B$36)*Baseline!H$90 )</f>
        <v>0.0002495292406</v>
      </c>
      <c r="BH430" s="86">
        <f>AM430 * ( (1-Baseline!H$90-Baseline!H$89) + (1-Baseline!B$36)*Baseline!H$90 )</f>
        <v>0.00005384220858</v>
      </c>
      <c r="BI430" s="86">
        <f>AN430 * ( (1-Baseline!H$90-Baseline!H$89) + (1-Baseline!B$36)*Baseline!H$90 )</f>
        <v>0.02746456476</v>
      </c>
      <c r="BJ430" s="86">
        <f t="shared" si="8"/>
        <v>0.02779843139</v>
      </c>
      <c r="BK430" s="62"/>
      <c r="BL430" s="86">
        <f t="shared" si="19"/>
        <v>0.9376771105</v>
      </c>
      <c r="BM430" s="86">
        <f t="shared" si="20"/>
        <v>0.02167579415</v>
      </c>
      <c r="BN430" s="86">
        <f t="shared" si="21"/>
        <v>0.03423918242</v>
      </c>
      <c r="BO430" s="86">
        <f t="shared" si="22"/>
        <v>0.006407912937</v>
      </c>
      <c r="BP430" s="86">
        <f t="shared" si="9"/>
        <v>1</v>
      </c>
      <c r="BQ430" s="86">
        <f t="shared" si="23"/>
        <v>0.05813953154</v>
      </c>
      <c r="BR430" s="86">
        <f t="shared" si="24"/>
        <v>0.9145531296</v>
      </c>
      <c r="BS430" s="86">
        <f t="shared" si="25"/>
        <v>0.01341650922</v>
      </c>
      <c r="BT430" s="86">
        <f t="shared" si="26"/>
        <v>0.01389082968</v>
      </c>
      <c r="BU430" s="86">
        <f t="shared" si="10"/>
        <v>1</v>
      </c>
      <c r="BV430" s="86">
        <f t="shared" si="27"/>
        <v>0.03572842839</v>
      </c>
      <c r="BW430" s="86">
        <f t="shared" si="28"/>
        <v>0.005219555867</v>
      </c>
      <c r="BX430" s="86">
        <f t="shared" si="29"/>
        <v>0.9472461239</v>
      </c>
      <c r="BY430" s="86">
        <f t="shared" si="30"/>
        <v>0.01180589186</v>
      </c>
      <c r="BZ430" s="86">
        <f t="shared" si="11"/>
        <v>1</v>
      </c>
      <c r="CA430" s="86">
        <f t="shared" si="31"/>
        <v>0.001097010803</v>
      </c>
      <c r="CB430" s="86">
        <f t="shared" si="32"/>
        <v>0.008976378455</v>
      </c>
      <c r="CC430" s="86">
        <f t="shared" si="33"/>
        <v>0.001936879381</v>
      </c>
      <c r="CD430" s="86">
        <f t="shared" si="34"/>
        <v>0.9879897314</v>
      </c>
      <c r="CE430" s="86">
        <f t="shared" si="12"/>
        <v>1</v>
      </c>
      <c r="CF430" s="62"/>
      <c r="CG430" s="86">
        <f t="shared" si="35"/>
        <v>0.9376771105</v>
      </c>
      <c r="CH430" s="86">
        <f t="shared" si="36"/>
        <v>0.02167579415</v>
      </c>
      <c r="CI430" s="86">
        <f t="shared" si="37"/>
        <v>0.03423918242</v>
      </c>
      <c r="CJ430" s="86">
        <f t="shared" si="38"/>
        <v>0.006407912937</v>
      </c>
      <c r="CK430" s="86">
        <f t="shared" si="13"/>
        <v>1</v>
      </c>
      <c r="CL430" s="86">
        <f t="shared" si="39"/>
        <v>0.05813953154</v>
      </c>
      <c r="CM430" s="86">
        <f t="shared" si="40"/>
        <v>0.9145531296</v>
      </c>
      <c r="CN430" s="86">
        <f t="shared" si="41"/>
        <v>0.01341650922</v>
      </c>
      <c r="CO430" s="86">
        <f t="shared" si="42"/>
        <v>0.01389082968</v>
      </c>
      <c r="CP430" s="86">
        <f t="shared" si="14"/>
        <v>1</v>
      </c>
      <c r="CQ430" s="86">
        <f t="shared" si="43"/>
        <v>0.03572842839</v>
      </c>
      <c r="CR430" s="86">
        <f t="shared" si="44"/>
        <v>0.005219555867</v>
      </c>
      <c r="CS430" s="86">
        <f t="shared" si="45"/>
        <v>0.9472461239</v>
      </c>
      <c r="CT430" s="86">
        <f t="shared" si="46"/>
        <v>0.01180589186</v>
      </c>
      <c r="CU430" s="86">
        <f t="shared" si="15"/>
        <v>1</v>
      </c>
      <c r="CV430" s="86">
        <f t="shared" si="47"/>
        <v>0.001097010803</v>
      </c>
      <c r="CW430" s="86">
        <f t="shared" si="48"/>
        <v>0.008976378455</v>
      </c>
      <c r="CX430" s="86">
        <f t="shared" si="49"/>
        <v>0.001936879381</v>
      </c>
      <c r="CY430" s="86">
        <f t="shared" si="50"/>
        <v>0.9879897314</v>
      </c>
      <c r="CZ430" s="86">
        <f t="shared" si="16"/>
        <v>1</v>
      </c>
      <c r="DA430" s="62"/>
      <c r="DB430" s="86">
        <f>(AQ430*Baseline!B$7 + AV430*Baseline!B$11 + BA430*Baseline!B$16 + BF430*Baseline!B$18)</f>
        <v>55187.91396</v>
      </c>
      <c r="DC430" s="86">
        <f>(AR430*Baseline!B$7 + AW430*Baseline!B$11 + BB430*Baseline!B$16 + BG430*Baseline!B$18)</f>
        <v>75370.68035</v>
      </c>
      <c r="DD430" s="86">
        <f>(AS430*Baseline!B$7 + AX430*Baseline!B$11 + BC430*Baseline!B$16 + BH430*Baseline!B$18)</f>
        <v>138102.9084</v>
      </c>
      <c r="DE430" s="86">
        <f>(AT430*Baseline!B$7 + AY430*Baseline!B$11 + BD430*Baseline!B$16 + BI430*Baseline!B$18)</f>
        <v>1260534.209</v>
      </c>
      <c r="DF430" s="86">
        <f t="shared" si="17"/>
        <v>1529195.712</v>
      </c>
      <c r="DG430" s="62"/>
      <c r="DH430" s="86">
        <f t="shared" si="51"/>
        <v>0.03608950347</v>
      </c>
      <c r="DI430" s="86">
        <f t="shared" si="52"/>
        <v>0.04928779211</v>
      </c>
      <c r="DJ430" s="86">
        <f t="shared" si="53"/>
        <v>0.09031081324</v>
      </c>
      <c r="DK430" s="86">
        <f t="shared" si="54"/>
        <v>0.8243118912</v>
      </c>
      <c r="DL430" s="86">
        <f t="shared" si="18"/>
        <v>1</v>
      </c>
      <c r="DM430" s="62"/>
      <c r="DN430" s="86">
        <f>DH430 / (Baseline!B$7/Baseline!B$17)</f>
        <v>3.852317123</v>
      </c>
      <c r="DO430" s="86">
        <f>DI430 / (Baseline!B$11/Baseline!B$17)</f>
        <v>1.189830892</v>
      </c>
      <c r="DP430" s="86">
        <f>DJ430 / (Baseline!B$16/Baseline!B$17)</f>
        <v>1.39557499</v>
      </c>
      <c r="DQ430" s="86">
        <f>DK430 / (Baseline!B$18/Baseline!B$17)</f>
        <v>0.931957365</v>
      </c>
      <c r="DR430" s="62"/>
      <c r="DS430" s="86">
        <f>DH430 / Baseline!H$117</f>
        <v>1.443836867</v>
      </c>
      <c r="DT430" s="86">
        <f>DI430 / Baseline!H$118</f>
        <v>1.109470775</v>
      </c>
      <c r="DU430" s="86">
        <f>DJ430 / Baseline!H$119</f>
        <v>1.079612883</v>
      </c>
      <c r="DV430" s="86">
        <f>DK430 / Baseline!H$120</f>
        <v>0.9732954515</v>
      </c>
      <c r="DW430" s="87"/>
      <c r="DX430" s="86">
        <f>(AU430*Baseline!B$34)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0.02731241378</v>
      </c>
      <c r="DY430" s="86">
        <f>(AZ430*Baseline!B$34) + (Baseline!D$90*(1-Baseline!D$91)*Baseline!B$35) + (Baseline!D$90*Baseline!D$91*((1-Baseline!D$92)*Baseline!B$40 + Baseline!D$92*Baseline!B$41))</f>
        <v>0.01116869346</v>
      </c>
      <c r="DZ430" s="86">
        <f>(BE430*Baseline!B$34) + (Baseline!F$90*(1-Baseline!F$91)*Baseline!B$35) + (Baseline!F$90*Baseline!F$91*((1-Baseline!F$92)*Baseline!B$40 + Baseline!F$92*Baseline!B$41))</f>
        <v>0.01402135991</v>
      </c>
      <c r="EA430" s="86">
        <f>(BJ430*Baseline!B$34) + (Baseline!H$90*(1-Baseline!H$91)*Baseline!B$35) + (Baseline!H$90*Baseline!H$91*((1-Baseline!H$92)*Baseline!B$40 + Baseline!H$92*Baseline!B$41))</f>
        <v>0.009314764708</v>
      </c>
      <c r="EB430" s="86">
        <f>( DX430*Baseline!B$7 + DY430*Baseline!B$11 + DZ430*Baseline!B$16 + EA430*Baseline!B$18 ) / Baseline!B$17</f>
        <v>0.009864743273</v>
      </c>
    </row>
    <row r="431">
      <c r="A431" s="73" t="s">
        <v>607</v>
      </c>
      <c r="B431" s="85">
        <f>MIN( MAX( NORMINV( MCrands!B431, (B$5+B$4)/2, (B$5-B$4)/3.29 ), 0 ), 1 )</f>
        <v>0.4654118515</v>
      </c>
      <c r="C431" s="85">
        <f>MAX( NORMINV( MCrands!C431, (C$5+C$4)/2, (C$5-C$4)/3.29 ), 0 )</f>
        <v>2.691866122</v>
      </c>
      <c r="D431" s="83"/>
      <c r="E431" s="84">
        <f>Baseline!B$33 * (C431 * Baseline!B$68*Baseline!B$68/Baseline!B$75 + Baseline!B$46 * Baseline!B$54*Baseline!B$54/Baseline!B$76 + Baseline!B$47 * Baseline!B$55*Baseline!B$55/Baseline!B$77 + Baseline!B$56*Baseline!B$56/Baseline!B$78)</f>
        <v>0.00001910796783</v>
      </c>
      <c r="F431" s="84">
        <f>Baseline!B$33 * (C431 * Baseline!B$68*Baseline!B$59/Baseline!B$75 + Baseline!B$46 * Baseline!B$54*Baseline!B$69/Baseline!B$76 + Baseline!B$47 * Baseline!B$55*Baseline!B$57/Baseline!B$77 + Baseline!B$56*Baseline!B$58/Baseline!B$78)</f>
        <v>0.0000002392564861</v>
      </c>
      <c r="G431" s="85">
        <f>Baseline!B$33 * (C431 * Baseline!B$68*Baseline!B$60/Baseline!B$75 + Baseline!B$46 * Baseline!B$54*Baseline!B$61/Baseline!B$76 + Baseline!B$47 * Baseline!B$55*Baseline!B$70/Baseline!B$77 + Baseline!B$56*Baseline!B$62/Baseline!B$78)</f>
        <v>0.0000002008921497</v>
      </c>
      <c r="H431" s="84">
        <f>Baseline!B$33 * (C431 * Baseline!B$68*Baseline!B$63/Baseline!B$75 + Baseline!B$46 * Baseline!B$54*Baseline!B$64/Baseline!B$76 + Baseline!B$47 * Baseline!B$55*Baseline!B$65/Baseline!B$77 + Baseline!B$56*Baseline!B$71/Baseline!B$78)</f>
        <v>0.000000003736311334</v>
      </c>
      <c r="I431" s="84">
        <f>Baseline!B$33 * (C431 * Baseline!B$59*Baseline!B$68/Baseline!B$75 + Baseline!B$46 * Baseline!B$69*Baseline!B$54/Baseline!B$76 + Baseline!B$47 * Baseline!B$57*Baseline!B$55/Baseline!B$77 + Baseline!B$58*Baseline!B$56/Baseline!B$78)</f>
        <v>0.0000002392564861</v>
      </c>
      <c r="J431" s="85">
        <f>Baseline!B$33 * (C431 * Baseline!B$59*Baseline!B$59/Baseline!B$75 + Baseline!B$46 * Baseline!B$69*Baseline!B$69/Baseline!B$76 + Baseline!B$47 * Baseline!B$57*Baseline!B$57/Baseline!B$77 + Baseline!B$58*Baseline!B$58/Baseline!B$78)</f>
        <v>0.000002116574465</v>
      </c>
      <c r="K431" s="84">
        <f>Baseline!B$33 * (C431 * Baseline!B$59*Baseline!B$60/Baseline!B$75 + Baseline!B$46 * Baseline!B$69*Baseline!B$61/Baseline!B$76 + Baseline!B$47 * Baseline!B$57*Baseline!B$70/Baseline!B$77 + Baseline!B$58*Baseline!B$62/Baseline!B$78)</f>
        <v>0.00000001648986534</v>
      </c>
      <c r="L431" s="85">
        <f>Baseline!B$33 * (C431 * Baseline!B$59*Baseline!B$63/Baseline!B$75 + Baseline!B$46 * Baseline!B$69*Baseline!B$64/Baseline!B$76 + Baseline!B$47 * Baseline!B$57*Baseline!B$65/Baseline!B$77 + Baseline!B$58*Baseline!B$71/Baseline!B$78)</f>
        <v>0.00000001707279831</v>
      </c>
      <c r="M431" s="84">
        <f>Baseline!B$33 * (C431 * Baseline!B$60*Baseline!B$68/Baseline!B$75 + Baseline!B$46 * Baseline!B$61*Baseline!B$54/Baseline!B$76 + Baseline!B$47 * Baseline!B$70*Baseline!B$55/Baseline!B$77 + Baseline!B$62*Baseline!B$56/Baseline!B$78)</f>
        <v>0.0000002008921497</v>
      </c>
      <c r="N431" s="85">
        <f>Baseline!B$33 * (C431 * Baseline!B$60*Baseline!B$59/Baseline!B$75 + Baseline!B$46 * Baseline!B$61*Baseline!B$69/Baseline!B$76 + Baseline!B$47 * Baseline!B$70*Baseline!B$57/Baseline!B$77 + Baseline!B$62*Baseline!B$58/Baseline!B$78)</f>
        <v>0.00000001648986534</v>
      </c>
      <c r="O431" s="85">
        <f>Baseline!B$33 * (C431 * Baseline!B$60*Baseline!B$60/Baseline!B$75 + Baseline!B$46 * Baseline!B$61*Baseline!B$61/Baseline!B$76 + Baseline!B$47 * Baseline!B$70*Baseline!B$70/Baseline!B$77 + Baseline!B$62*Baseline!B$62/Baseline!B$78)</f>
        <v>0.000001589267722</v>
      </c>
      <c r="P431" s="84">
        <f>Baseline!B$33 * (C431 * Baseline!B$60*Baseline!B$63/Baseline!B$75 + Baseline!B$46 * Baseline!B$61*Baseline!B$64/Baseline!B$76 + Baseline!B$47 * Baseline!B$70*Baseline!B$65/Baseline!B$77 + Baseline!B$62*Baseline!B$71/Baseline!B$78)</f>
        <v>0.000000001956411623</v>
      </c>
      <c r="Q431" s="84">
        <f>Baseline!B$33 * (C431 * Baseline!B$63*Baseline!B$68/Baseline!B$75 + Baseline!B$46 * Baseline!B$64*Baseline!B$54/Baseline!B$76 + Baseline!B$47 * Baseline!B$65*Baseline!B$55/Baseline!B$77 + Baseline!B$71*Baseline!B$56/Baseline!B$78)</f>
        <v>0.000000003736311334</v>
      </c>
      <c r="R431" s="84">
        <f>Baseline!B$33 * (C431 * Baseline!B$63*Baseline!B$59/Baseline!B$75 + Baseline!B$46 * Baseline!B$64*Baseline!B$69/Baseline!B$76 + Baseline!B$47 * Baseline!B$65*Baseline!B$57/Baseline!B$77 + Baseline!B$71*Baseline!B$58/Baseline!B$78)</f>
        <v>0.00000001707279831</v>
      </c>
      <c r="S431" s="84">
        <f>Baseline!B$33 * (C431 * Baseline!B$63*Baseline!B$60/Baseline!B$75 + Baseline!B$46 * Baseline!B$64*Baseline!B$61/Baseline!B$76 + Baseline!B$47 * Baseline!B$65*Baseline!B$70/Baseline!B$77 + Baseline!B$71*Baseline!B$62/Baseline!B$78)</f>
        <v>0.000000001956411623</v>
      </c>
      <c r="T431" s="84">
        <f>Baseline!B$33 * (C431 * Baseline!B$63*Baseline!B$63/Baseline!B$75 + Baseline!B$46 * Baseline!B$64*Baseline!B$64/Baseline!B$76 + Baseline!B$47 * Baseline!B$65*Baseline!B$65/Baseline!B$77 + Baseline!B$71*Baseline!B$71/Baseline!B$78)</f>
        <v>0.0000000985672192</v>
      </c>
      <c r="U431" s="83"/>
      <c r="V431" s="84">
        <f>E431 * ( Baseline!B$89 * Baseline!B$7 )</f>
        <v>0.1983215981</v>
      </c>
      <c r="W431" s="84">
        <f>F431 * ( Baseline!D$89 * Baseline!B$11 )</f>
        <v>0.004413467664</v>
      </c>
      <c r="X431" s="84">
        <f>G431 * ( Baseline!F$89 * Baseline!B$16 )</f>
        <v>0.006977942599</v>
      </c>
      <c r="Y431" s="84">
        <f>H431 * ( Baseline!H$89 * Baseline!B$18 )</f>
        <v>0.00131396156</v>
      </c>
      <c r="Z431" s="86">
        <f t="shared" si="1"/>
        <v>0.21102697</v>
      </c>
      <c r="AA431" s="84">
        <f>I431 * ( Baseline!B$89 * Baseline!B$7 )</f>
        <v>0.002483243069</v>
      </c>
      <c r="AB431" s="85">
        <f>J431 * ( Baseline!D$89 * Baseline!B$11 )</f>
        <v>0.03904359339</v>
      </c>
      <c r="AC431" s="85">
        <f>K431 * ( Baseline!F$89 * Baseline!B$16 )</f>
        <v>0.0005727716784</v>
      </c>
      <c r="AD431" s="85">
        <f>L431 * ( Baseline!F$89 * Baseline!B$16 )</f>
        <v>0.0005930197211</v>
      </c>
      <c r="AE431" s="86">
        <f t="shared" si="2"/>
        <v>0.04269262786</v>
      </c>
      <c r="AF431" s="86">
        <f>M431 * ( Baseline!B$89 * Baseline!B$7 )</f>
        <v>0.002085059622</v>
      </c>
      <c r="AG431" s="86">
        <f>N431 * ( Baseline!D$89 * Baseline!B$11 )</f>
        <v>0.0003041818788</v>
      </c>
      <c r="AH431" s="86">
        <f>O431 * ( Baseline!F$89 * Baseline!B$16 )</f>
        <v>0.05520284865</v>
      </c>
      <c r="AI431" s="86">
        <f>P431 * ( Baseline!H$89 * Baseline!B$18 )</f>
        <v>0.0006880180583</v>
      </c>
      <c r="AJ431" s="86">
        <f t="shared" si="3"/>
        <v>0.05828010821</v>
      </c>
      <c r="AK431" s="86">
        <f>Q431 * ( Baseline!B$89 * Baseline!B$7 )</f>
        <v>0.00003877917533</v>
      </c>
      <c r="AL431" s="86">
        <f>R431 * ( Baseline!D$89 * Baseline!B$11 )</f>
        <v>0.0003149350076</v>
      </c>
      <c r="AM431" s="86">
        <f>S431 * ( Baseline!F$89 * Baseline!B$16 )</f>
        <v>0.00006795550761</v>
      </c>
      <c r="AN431" s="86">
        <f>T431 * ( Baseline!H$89 * Baseline!B$18 )</f>
        <v>0.0346634757</v>
      </c>
      <c r="AO431" s="86">
        <f t="shared" si="4"/>
        <v>0.03508514539</v>
      </c>
      <c r="AP431" s="62"/>
      <c r="AQ431" s="86">
        <f>V431 * ( (1-Baseline!B$90-Baseline!B$89) + (1-B431)*Baseline!B$90 )</f>
        <v>0.1119294282</v>
      </c>
      <c r="AR431" s="86">
        <f>W431 * ( (1-Baseline!B$90-Baseline!B$89) + (1-B431)*Baseline!B$90 )</f>
        <v>0.002490888116</v>
      </c>
      <c r="AS431" s="86">
        <f>X431 * ( (1-Baseline!B$90-Baseline!B$89) + (1-B431)*Baseline!B$90 )</f>
        <v>0.003938235333</v>
      </c>
      <c r="AT431" s="86">
        <f>Y431 * ( (1-Baseline!B$90-Baseline!B$89) + (1-B431)*Baseline!B$90 )</f>
        <v>0.0007415781613</v>
      </c>
      <c r="AU431" s="86">
        <f t="shared" si="5"/>
        <v>0.1191001298</v>
      </c>
      <c r="AV431" s="86">
        <f>AA431 * ( (1-Baseline!D$90-Baseline!D$89) + (1-B431)*Baseline!D$90 )</f>
        <v>0.001944115827</v>
      </c>
      <c r="AW431" s="86">
        <f>AB431 * ( (1-Baseline!D$90-Baseline!D$89) + (1-B431)*Baseline!D$90 )</f>
        <v>0.03056699073</v>
      </c>
      <c r="AX431" s="86">
        <f>AC431 * ( (1-Baseline!D$90-Baseline!D$89) + (1-B431)*Baseline!D$90 )</f>
        <v>0.0004484194477</v>
      </c>
      <c r="AY431" s="86">
        <f>AD431 * ( (1-Baseline!D$90-Baseline!D$89) + (1-B431)*Baseline!D$90 )</f>
        <v>0.0004642715166</v>
      </c>
      <c r="AZ431" s="86">
        <f t="shared" si="6"/>
        <v>0.03342379752</v>
      </c>
      <c r="BA431" s="86">
        <f>AF431 * ( (1-Baseline!F$90-Baseline!F$89) + (1-Baseline!B$36)*Baseline!F$90 )</f>
        <v>0.001500475626</v>
      </c>
      <c r="BB431" s="86">
        <f>AG431 * ( (1-Baseline!F$90-Baseline!F$89) + (1-Baseline!B$36)*Baseline!F$90 )</f>
        <v>0.0002188990138</v>
      </c>
      <c r="BC431" s="86">
        <f>AH431 * ( (1-Baseline!F$90-Baseline!F$89) + (1-Baseline!B$36)*Baseline!F$90 )</f>
        <v>0.03972573638</v>
      </c>
      <c r="BD431" s="86">
        <f>AI431 * ( (1-Baseline!F$90-Baseline!F$89) + (1-Baseline!B$36)*Baseline!F$90 )</f>
        <v>0.0004951198113</v>
      </c>
      <c r="BE431" s="86">
        <f t="shared" si="7"/>
        <v>0.04194023083</v>
      </c>
      <c r="BF431" s="86">
        <f>AK431 * ( (1-Baseline!H$90-Baseline!H$89) + (1-Baseline!B$36)*Baseline!H$90 )</f>
        <v>0.0000307255162</v>
      </c>
      <c r="BG431" s="86">
        <f>AL431 * ( (1-Baseline!H$90-Baseline!H$89) + (1-Baseline!B$36)*Baseline!H$90 )</f>
        <v>0.0002495293052</v>
      </c>
      <c r="BH431" s="86">
        <f>AM431 * ( (1-Baseline!H$90-Baseline!H$89) + (1-Baseline!B$36)*Baseline!H$90 )</f>
        <v>0.00005384250779</v>
      </c>
      <c r="BI431" s="86">
        <f>AN431 * ( (1-Baseline!H$90-Baseline!H$89) + (1-Baseline!B$36)*Baseline!H$90 )</f>
        <v>0.02746456506</v>
      </c>
      <c r="BJ431" s="86">
        <f t="shared" si="8"/>
        <v>0.02779866239</v>
      </c>
      <c r="BK431" s="62"/>
      <c r="BL431" s="86">
        <f t="shared" si="19"/>
        <v>0.9397926633</v>
      </c>
      <c r="BM431" s="86">
        <f t="shared" si="20"/>
        <v>0.02091423511</v>
      </c>
      <c r="BN431" s="86">
        <f t="shared" si="21"/>
        <v>0.03306659144</v>
      </c>
      <c r="BO431" s="86">
        <f t="shared" si="22"/>
        <v>0.006226510101</v>
      </c>
      <c r="BP431" s="86">
        <f t="shared" si="9"/>
        <v>1</v>
      </c>
      <c r="BQ431" s="86">
        <f t="shared" si="23"/>
        <v>0.05816561766</v>
      </c>
      <c r="BR431" s="86">
        <f t="shared" si="24"/>
        <v>0.9145277615</v>
      </c>
      <c r="BS431" s="86">
        <f t="shared" si="25"/>
        <v>0.01341617294</v>
      </c>
      <c r="BT431" s="86">
        <f t="shared" si="26"/>
        <v>0.01389044786</v>
      </c>
      <c r="BU431" s="86">
        <f t="shared" si="10"/>
        <v>1</v>
      </c>
      <c r="BV431" s="86">
        <f t="shared" si="27"/>
        <v>0.03577652283</v>
      </c>
      <c r="BW431" s="86">
        <f t="shared" si="28"/>
        <v>0.005219308751</v>
      </c>
      <c r="BX431" s="86">
        <f t="shared" si="29"/>
        <v>0.9471988016</v>
      </c>
      <c r="BY431" s="86">
        <f t="shared" si="30"/>
        <v>0.01180536686</v>
      </c>
      <c r="BZ431" s="86">
        <f t="shared" si="11"/>
        <v>1</v>
      </c>
      <c r="CA431" s="86">
        <f t="shared" si="31"/>
        <v>0.001105287577</v>
      </c>
      <c r="CB431" s="86">
        <f t="shared" si="32"/>
        <v>0.008976306187</v>
      </c>
      <c r="CC431" s="86">
        <f t="shared" si="33"/>
        <v>0.001936874049</v>
      </c>
      <c r="CD431" s="86">
        <f t="shared" si="34"/>
        <v>0.9879815322</v>
      </c>
      <c r="CE431" s="86">
        <f t="shared" si="12"/>
        <v>1</v>
      </c>
      <c r="CF431" s="62"/>
      <c r="CG431" s="86">
        <f t="shared" si="35"/>
        <v>0.9397926633</v>
      </c>
      <c r="CH431" s="86">
        <f t="shared" si="36"/>
        <v>0.02091423511</v>
      </c>
      <c r="CI431" s="86">
        <f t="shared" si="37"/>
        <v>0.03306659144</v>
      </c>
      <c r="CJ431" s="86">
        <f t="shared" si="38"/>
        <v>0.006226510101</v>
      </c>
      <c r="CK431" s="86">
        <f t="shared" si="13"/>
        <v>1</v>
      </c>
      <c r="CL431" s="86">
        <f t="shared" si="39"/>
        <v>0.05816561766</v>
      </c>
      <c r="CM431" s="86">
        <f t="shared" si="40"/>
        <v>0.9145277615</v>
      </c>
      <c r="CN431" s="86">
        <f t="shared" si="41"/>
        <v>0.01341617294</v>
      </c>
      <c r="CO431" s="86">
        <f t="shared" si="42"/>
        <v>0.01389044786</v>
      </c>
      <c r="CP431" s="86">
        <f t="shared" si="14"/>
        <v>1</v>
      </c>
      <c r="CQ431" s="86">
        <f t="shared" si="43"/>
        <v>0.03577652283</v>
      </c>
      <c r="CR431" s="86">
        <f t="shared" si="44"/>
        <v>0.005219308751</v>
      </c>
      <c r="CS431" s="86">
        <f t="shared" si="45"/>
        <v>0.9471988016</v>
      </c>
      <c r="CT431" s="86">
        <f t="shared" si="46"/>
        <v>0.01180536686</v>
      </c>
      <c r="CU431" s="86">
        <f t="shared" si="15"/>
        <v>1</v>
      </c>
      <c r="CV431" s="86">
        <f t="shared" si="47"/>
        <v>0.001105287577</v>
      </c>
      <c r="CW431" s="86">
        <f t="shared" si="48"/>
        <v>0.008976306187</v>
      </c>
      <c r="CX431" s="86">
        <f t="shared" si="49"/>
        <v>0.001936874049</v>
      </c>
      <c r="CY431" s="86">
        <f t="shared" si="50"/>
        <v>0.9879815322</v>
      </c>
      <c r="CZ431" s="86">
        <f t="shared" si="16"/>
        <v>1</v>
      </c>
      <c r="DA431" s="62"/>
      <c r="DB431" s="86">
        <f>(AQ431*Baseline!B$7 + AV431*Baseline!B$11 + BA431*Baseline!B$16 + BF431*Baseline!B$18)</f>
        <v>64888.85894</v>
      </c>
      <c r="DC431" s="86">
        <f>(AR431*Baseline!B$7 + AW431*Baseline!B$11 + BB431*Baseline!B$16 + BG431*Baseline!B$18)</f>
        <v>78920.14676</v>
      </c>
      <c r="DD431" s="86">
        <f>(AS431*Baseline!B$7 + AX431*Baseline!B$11 + BC431*Baseline!B$16 + BH431*Baseline!B$18)</f>
        <v>138425.961</v>
      </c>
      <c r="DE431" s="86">
        <f>(AT431*Baseline!B$7 + AY431*Baseline!B$11 + BD431*Baseline!B$16 + BI431*Baseline!B$18)</f>
        <v>1260638.912</v>
      </c>
      <c r="DF431" s="86">
        <f t="shared" si="17"/>
        <v>1542873.878</v>
      </c>
      <c r="DG431" s="62"/>
      <c r="DH431" s="86">
        <f t="shared" si="51"/>
        <v>0.04205713757</v>
      </c>
      <c r="DI431" s="86">
        <f t="shared" si="52"/>
        <v>0.05115139214</v>
      </c>
      <c r="DJ431" s="86">
        <f t="shared" si="53"/>
        <v>0.08971955708</v>
      </c>
      <c r="DK431" s="86">
        <f t="shared" si="54"/>
        <v>0.8170719132</v>
      </c>
      <c r="DL431" s="86">
        <f t="shared" si="18"/>
        <v>1</v>
      </c>
      <c r="DM431" s="62"/>
      <c r="DN431" s="86">
        <f>DH431 / (Baseline!B$7/Baseline!B$17)</f>
        <v>4.489322812</v>
      </c>
      <c r="DO431" s="86">
        <f>DI431 / (Baseline!B$11/Baseline!B$17)</f>
        <v>1.234819089</v>
      </c>
      <c r="DP431" s="86">
        <f>DJ431 / (Baseline!B$16/Baseline!B$17)</f>
        <v>1.386438295</v>
      </c>
      <c r="DQ431" s="86">
        <f>DK431 / (Baseline!B$18/Baseline!B$17)</f>
        <v>0.9237719308</v>
      </c>
      <c r="DR431" s="62"/>
      <c r="DS431" s="86">
        <f>DH431 / Baseline!H$117</f>
        <v>1.682584682</v>
      </c>
      <c r="DT431" s="86">
        <f>DI431 / Baseline!H$118</f>
        <v>1.151420509</v>
      </c>
      <c r="DU431" s="86">
        <f>DJ431 / Baseline!H$119</f>
        <v>1.072544762</v>
      </c>
      <c r="DV431" s="86">
        <f>DK431 / Baseline!H$120</f>
        <v>0.9647469425</v>
      </c>
      <c r="DW431" s="87"/>
      <c r="DX431" s="86">
        <f>(AU431*Baseline!B$34)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0.03039455072</v>
      </c>
      <c r="DY431" s="86">
        <f>(AZ431*Baseline!B$34) + (Baseline!D$90*(1-Baseline!D$91)*Baseline!B$35) + (Baseline!D$90*Baseline!D$91*((1-Baseline!D$92)*Baseline!B$40 + Baseline!D$92*Baseline!B$41))</f>
        <v>0.01142713763</v>
      </c>
      <c r="DZ431" s="86">
        <f>(BE431*Baseline!B$34) + (Baseline!F$90*(1-Baseline!F$91)*Baseline!B$35) + (Baseline!F$90*Baseline!F$91*((1-Baseline!F$92)*Baseline!B$40 + Baseline!F$92*Baseline!B$41))</f>
        <v>0.01402167462</v>
      </c>
      <c r="EA431" s="86">
        <f>(BJ431*Baseline!B$34) + (Baseline!H$90*(1-Baseline!H$91)*Baseline!B$35) + (Baseline!H$90*Baseline!H$91*((1-Baseline!H$92)*Baseline!B$40 + Baseline!H$92*Baseline!B$41))</f>
        <v>0.009314799359</v>
      </c>
      <c r="EB431" s="86">
        <f>( DX431*Baseline!B$7 + DY431*Baseline!B$11 + DZ431*Baseline!B$16 + EA431*Baseline!B$18 ) / Baseline!B$17</f>
        <v>0.009904374387</v>
      </c>
    </row>
    <row r="432">
      <c r="A432" s="73" t="s">
        <v>608</v>
      </c>
      <c r="B432" s="85">
        <f>MIN( MAX( NORMINV( MCrands!B432, (B$5+B$4)/2, (B$5-B$4)/3.29 ), 0 ), 1 )</f>
        <v>0.8113661957</v>
      </c>
      <c r="C432" s="85">
        <f>MAX( NORMINV( MCrands!C432, (C$5+C$4)/2, (C$5-C$4)/3.29 ), 0 )</f>
        <v>3.190447427</v>
      </c>
      <c r="D432" s="83"/>
      <c r="E432" s="84">
        <f>Baseline!B$33 * (C432 * Baseline!B$68*Baseline!B$68/Baseline!B$75 + Baseline!B$46 * Baseline!B$54*Baseline!B$54/Baseline!B$76 + Baseline!B$47 * Baseline!B$55*Baseline!B$55/Baseline!B$77 + Baseline!B$56*Baseline!B$56/Baseline!B$78)</f>
        <v>0.00002263793544</v>
      </c>
      <c r="F432" s="84">
        <f>Baseline!B$33 * (C432 * Baseline!B$68*Baseline!B$59/Baseline!B$75 + Baseline!B$46 * Baseline!B$54*Baseline!B$69/Baseline!B$76 + Baseline!B$47 * Baseline!B$55*Baseline!B$57/Baseline!B$77 + Baseline!B$56*Baseline!B$58/Baseline!B$78)</f>
        <v>0.0000002398138494</v>
      </c>
      <c r="G432" s="85">
        <f>Baseline!B$33 * (C432 * Baseline!B$68*Baseline!B$60/Baseline!B$75 + Baseline!B$46 * Baseline!B$54*Baseline!B$61/Baseline!B$76 + Baseline!B$47 * Baseline!B$55*Baseline!B$70/Baseline!B$77 + Baseline!B$56*Baseline!B$62/Baseline!B$78)</f>
        <v>0.0000002022623345</v>
      </c>
      <c r="H432" s="84">
        <f>Baseline!B$33 * (C432 * Baseline!B$68*Baseline!B$63/Baseline!B$75 + Baseline!B$46 * Baseline!B$54*Baseline!B$64/Baseline!B$76 + Baseline!B$47 * Baseline!B$55*Baseline!B$65/Baseline!B$77 + Baseline!B$56*Baseline!B$71/Baseline!B$78)</f>
        <v>0.000000003873329814</v>
      </c>
      <c r="I432" s="84">
        <f>Baseline!B$33 * (C432 * Baseline!B$59*Baseline!B$68/Baseline!B$75 + Baseline!B$46 * Baseline!B$69*Baseline!B$54/Baseline!B$76 + Baseline!B$47 * Baseline!B$57*Baseline!B$55/Baseline!B$77 + Baseline!B$58*Baseline!B$56/Baseline!B$78)</f>
        <v>0.0000002398138494</v>
      </c>
      <c r="J432" s="85">
        <f>Baseline!B$33 * (C432 * Baseline!B$59*Baseline!B$59/Baseline!B$75 + Baseline!B$46 * Baseline!B$69*Baseline!B$69/Baseline!B$76 + Baseline!B$47 * Baseline!B$57*Baseline!B$57/Baseline!B$77 + Baseline!B$58*Baseline!B$58/Baseline!B$78)</f>
        <v>0.000002116574553</v>
      </c>
      <c r="K432" s="84">
        <f>Baseline!B$33 * (C432 * Baseline!B$59*Baseline!B$60/Baseline!B$75 + Baseline!B$46 * Baseline!B$69*Baseline!B$61/Baseline!B$76 + Baseline!B$47 * Baseline!B$57*Baseline!B$70/Baseline!B$77 + Baseline!B$58*Baseline!B$62/Baseline!B$78)</f>
        <v>0.00000001649008168</v>
      </c>
      <c r="L432" s="85">
        <f>Baseline!B$33 * (C432 * Baseline!B$59*Baseline!B$63/Baseline!B$75 + Baseline!B$46 * Baseline!B$69*Baseline!B$64/Baseline!B$76 + Baseline!B$47 * Baseline!B$57*Baseline!B$65/Baseline!B$77 + Baseline!B$58*Baseline!B$71/Baseline!B$78)</f>
        <v>0.00000001707281994</v>
      </c>
      <c r="M432" s="84">
        <f>Baseline!B$33 * (C432 * Baseline!B$60*Baseline!B$68/Baseline!B$75 + Baseline!B$46 * Baseline!B$61*Baseline!B$54/Baseline!B$76 + Baseline!B$47 * Baseline!B$70*Baseline!B$55/Baseline!B$77 + Baseline!B$62*Baseline!B$56/Baseline!B$78)</f>
        <v>0.0000002022623345</v>
      </c>
      <c r="N432" s="85">
        <f>Baseline!B$33 * (C432 * Baseline!B$60*Baseline!B$59/Baseline!B$75 + Baseline!B$46 * Baseline!B$61*Baseline!B$69/Baseline!B$76 + Baseline!B$47 * Baseline!B$70*Baseline!B$57/Baseline!B$77 + Baseline!B$62*Baseline!B$58/Baseline!B$78)</f>
        <v>0.00000001649008168</v>
      </c>
      <c r="O432" s="85">
        <f>Baseline!B$33 * (C432 * Baseline!B$60*Baseline!B$60/Baseline!B$75 + Baseline!B$46 * Baseline!B$61*Baseline!B$61/Baseline!B$76 + Baseline!B$47 * Baseline!B$70*Baseline!B$70/Baseline!B$77 + Baseline!B$62*Baseline!B$62/Baseline!B$78)</f>
        <v>0.000001589268253</v>
      </c>
      <c r="P432" s="84">
        <f>Baseline!B$33 * (C432 * Baseline!B$60*Baseline!B$63/Baseline!B$75 + Baseline!B$46 * Baseline!B$61*Baseline!B$64/Baseline!B$76 + Baseline!B$47 * Baseline!B$70*Baseline!B$65/Baseline!B$77 + Baseline!B$62*Baseline!B$71/Baseline!B$78)</f>
        <v>0.000000001956464808</v>
      </c>
      <c r="Q432" s="84">
        <f>Baseline!B$33 * (C432 * Baseline!B$63*Baseline!B$68/Baseline!B$75 + Baseline!B$46 * Baseline!B$64*Baseline!B$54/Baseline!B$76 + Baseline!B$47 * Baseline!B$65*Baseline!B$55/Baseline!B$77 + Baseline!B$71*Baseline!B$56/Baseline!B$78)</f>
        <v>0.000000003873329814</v>
      </c>
      <c r="R432" s="84">
        <f>Baseline!B$33 * (C432 * Baseline!B$63*Baseline!B$59/Baseline!B$75 + Baseline!B$46 * Baseline!B$64*Baseline!B$69/Baseline!B$76 + Baseline!B$47 * Baseline!B$65*Baseline!B$57/Baseline!B$77 + Baseline!B$71*Baseline!B$58/Baseline!B$78)</f>
        <v>0.00000001707281994</v>
      </c>
      <c r="S432" s="84">
        <f>Baseline!B$33 * (C432 * Baseline!B$63*Baseline!B$60/Baseline!B$75 + Baseline!B$46 * Baseline!B$64*Baseline!B$61/Baseline!B$76 + Baseline!B$47 * Baseline!B$65*Baseline!B$70/Baseline!B$77 + Baseline!B$71*Baseline!B$62/Baseline!B$78)</f>
        <v>0.000000001956464808</v>
      </c>
      <c r="T432" s="84">
        <f>Baseline!B$33 * (C432 * Baseline!B$63*Baseline!B$63/Baseline!B$75 + Baseline!B$46 * Baseline!B$64*Baseline!B$64/Baseline!B$76 + Baseline!B$47 * Baseline!B$65*Baseline!B$65/Baseline!B$77 + Baseline!B$71*Baseline!B$71/Baseline!B$78)</f>
        <v>0.00000009856722452</v>
      </c>
      <c r="U432" s="83"/>
      <c r="V432" s="84">
        <f>E432 * ( Baseline!B$89 * Baseline!B$7 )</f>
        <v>0.234959132</v>
      </c>
      <c r="W432" s="84">
        <f>F432 * ( Baseline!D$89 * Baseline!B$11 )</f>
        <v>0.004423749119</v>
      </c>
      <c r="X432" s="84">
        <f>G432 * ( Baseline!F$89 * Baseline!B$16 )</f>
        <v>0.007025535653</v>
      </c>
      <c r="Y432" s="84">
        <f>H432 * ( Baseline!H$89 * Baseline!B$18 )</f>
        <v>0.001362147324</v>
      </c>
      <c r="Z432" s="86">
        <f t="shared" si="1"/>
        <v>0.2477705641</v>
      </c>
      <c r="AA432" s="84">
        <f>I432 * ( Baseline!B$89 * Baseline!B$7 )</f>
        <v>0.002489027943</v>
      </c>
      <c r="AB432" s="85">
        <f>J432 * ( Baseline!D$89 * Baseline!B$11 )</f>
        <v>0.03904359501</v>
      </c>
      <c r="AC432" s="85">
        <f>K432 * ( Baseline!F$89 * Baseline!B$16 )</f>
        <v>0.0005727791931</v>
      </c>
      <c r="AD432" s="85">
        <f>L432 * ( Baseline!F$89 * Baseline!B$16 )</f>
        <v>0.0005930204726</v>
      </c>
      <c r="AE432" s="86">
        <f t="shared" si="2"/>
        <v>0.04269842262</v>
      </c>
      <c r="AF432" s="86">
        <f>M432 * ( Baseline!B$89 * Baseline!B$7 )</f>
        <v>0.00209928077</v>
      </c>
      <c r="AG432" s="86">
        <f>N432 * ( Baseline!D$89 * Baseline!B$11 )</f>
        <v>0.0003041858696</v>
      </c>
      <c r="AH432" s="86">
        <f>O432 * ( Baseline!F$89 * Baseline!B$16 )</f>
        <v>0.05520286712</v>
      </c>
      <c r="AI432" s="86">
        <f>P432 * ( Baseline!H$89 * Baseline!B$18 )</f>
        <v>0.000688036762</v>
      </c>
      <c r="AJ432" s="86">
        <f t="shared" si="3"/>
        <v>0.05829437052</v>
      </c>
      <c r="AK432" s="86">
        <f>Q432 * ( Baseline!B$89 * Baseline!B$7 )</f>
        <v>0.00004020129013</v>
      </c>
      <c r="AL432" s="86">
        <f>R432 * ( Baseline!D$89 * Baseline!B$11 )</f>
        <v>0.0003149354067</v>
      </c>
      <c r="AM432" s="86">
        <f>S432 * ( Baseline!F$89 * Baseline!B$16 )</f>
        <v>0.00006795735497</v>
      </c>
      <c r="AN432" s="86">
        <f>T432 * ( Baseline!H$89 * Baseline!B$18 )</f>
        <v>0.03466347757</v>
      </c>
      <c r="AO432" s="86">
        <f t="shared" si="4"/>
        <v>0.03508657162</v>
      </c>
      <c r="AP432" s="62"/>
      <c r="AQ432" s="86">
        <f>V432 * ( (1-Baseline!B$90-Baseline!B$89) + (1-B432)*Baseline!B$90 )</f>
        <v>0.06026327818</v>
      </c>
      <c r="AR432" s="86">
        <f>W432 * ( (1-Baseline!B$90-Baseline!B$89) + (1-B432)*Baseline!B$90 )</f>
        <v>0.001134621249</v>
      </c>
      <c r="AS432" s="86">
        <f>X432 * ( (1-Baseline!B$90-Baseline!B$89) + (1-B432)*Baseline!B$90 )</f>
        <v>0.001801938089</v>
      </c>
      <c r="AT432" s="86">
        <f>Y432 * ( (1-Baseline!B$90-Baseline!B$89) + (1-B432)*Baseline!B$90 )</f>
        <v>0.0003493691112</v>
      </c>
      <c r="AU432" s="86">
        <f t="shared" si="5"/>
        <v>0.06354920663</v>
      </c>
      <c r="AV432" s="86">
        <f>AA432 * ( (1-Baseline!D$90-Baseline!D$89) + (1-B432)*Baseline!D$90 )</f>
        <v>0.001562876436</v>
      </c>
      <c r="AW432" s="86">
        <f>AB432 * ( (1-Baseline!D$90-Baseline!D$89) + (1-B432)*Baseline!D$90 )</f>
        <v>0.02451572101</v>
      </c>
      <c r="AX432" s="86">
        <f>AC432 * ( (1-Baseline!D$90-Baseline!D$89) + (1-B432)*Baseline!D$90 )</f>
        <v>0.0003596516893</v>
      </c>
      <c r="AY432" s="86">
        <f>AD432 * ( (1-Baseline!D$90-Baseline!D$89) + (1-B432)*Baseline!D$90 )</f>
        <v>0.0003723613171</v>
      </c>
      <c r="AZ432" s="86">
        <f t="shared" si="6"/>
        <v>0.02681061046</v>
      </c>
      <c r="BA432" s="86">
        <f>AF432 * ( (1-Baseline!F$90-Baseline!F$89) + (1-Baseline!B$36)*Baseline!F$90 )</f>
        <v>0.001510709619</v>
      </c>
      <c r="BB432" s="86">
        <f>AG432 * ( (1-Baseline!F$90-Baseline!F$89) + (1-Baseline!B$36)*Baseline!F$90 )</f>
        <v>0.0002189018857</v>
      </c>
      <c r="BC432" s="86">
        <f>AH432 * ( (1-Baseline!F$90-Baseline!F$89) + (1-Baseline!B$36)*Baseline!F$90 )</f>
        <v>0.03972574967</v>
      </c>
      <c r="BD432" s="86">
        <f>AI432 * ( (1-Baseline!F$90-Baseline!F$89) + (1-Baseline!B$36)*Baseline!F$90 )</f>
        <v>0.0004951332711</v>
      </c>
      <c r="BE432" s="86">
        <f t="shared" si="7"/>
        <v>0.04195049445</v>
      </c>
      <c r="BF432" s="86">
        <f>AK432 * ( (1-Baseline!H$90-Baseline!H$89) + (1-Baseline!B$36)*Baseline!H$90 )</f>
        <v>0.0000318522862</v>
      </c>
      <c r="BG432" s="86">
        <f>AL432 * ( (1-Baseline!H$90-Baseline!H$89) + (1-Baseline!B$36)*Baseline!H$90 )</f>
        <v>0.0002495296214</v>
      </c>
      <c r="BH432" s="86">
        <f>AM432 * ( (1-Baseline!H$90-Baseline!H$89) + (1-Baseline!B$36)*Baseline!H$90 )</f>
        <v>0.00005384397149</v>
      </c>
      <c r="BI432" s="86">
        <f>AN432 * ( (1-Baseline!H$90-Baseline!H$89) + (1-Baseline!B$36)*Baseline!H$90 )</f>
        <v>0.02746456655</v>
      </c>
      <c r="BJ432" s="86">
        <f t="shared" si="8"/>
        <v>0.02779979242</v>
      </c>
      <c r="BK432" s="62"/>
      <c r="BL432" s="86">
        <f t="shared" si="19"/>
        <v>0.9482931633</v>
      </c>
      <c r="BM432" s="86">
        <f t="shared" si="20"/>
        <v>0.0178542158</v>
      </c>
      <c r="BN432" s="86">
        <f t="shared" si="21"/>
        <v>0.02835500528</v>
      </c>
      <c r="BO432" s="86">
        <f t="shared" si="22"/>
        <v>0.005497615623</v>
      </c>
      <c r="BP432" s="86">
        <f t="shared" si="9"/>
        <v>1</v>
      </c>
      <c r="BQ432" s="86">
        <f t="shared" si="23"/>
        <v>0.05829320593</v>
      </c>
      <c r="BR432" s="86">
        <f t="shared" si="24"/>
        <v>0.9144036856</v>
      </c>
      <c r="BS432" s="86">
        <f t="shared" si="25"/>
        <v>0.01341452817</v>
      </c>
      <c r="BT432" s="86">
        <f t="shared" si="26"/>
        <v>0.01388858033</v>
      </c>
      <c r="BU432" s="86">
        <f t="shared" si="10"/>
        <v>1</v>
      </c>
      <c r="BV432" s="86">
        <f t="shared" si="27"/>
        <v>0.03601172379</v>
      </c>
      <c r="BW432" s="86">
        <f t="shared" si="28"/>
        <v>0.005218100253</v>
      </c>
      <c r="BX432" s="86">
        <f t="shared" si="29"/>
        <v>0.9469673765</v>
      </c>
      <c r="BY432" s="86">
        <f t="shared" si="30"/>
        <v>0.01180279941</v>
      </c>
      <c r="BZ432" s="86">
        <f t="shared" si="11"/>
        <v>1</v>
      </c>
      <c r="CA432" s="86">
        <f t="shared" si="31"/>
        <v>0.001145774246</v>
      </c>
      <c r="CB432" s="86">
        <f t="shared" si="32"/>
        <v>0.008975952684</v>
      </c>
      <c r="CC432" s="86">
        <f t="shared" si="33"/>
        <v>0.001936847969</v>
      </c>
      <c r="CD432" s="86">
        <f t="shared" si="34"/>
        <v>0.9879414251</v>
      </c>
      <c r="CE432" s="86">
        <f t="shared" si="12"/>
        <v>1</v>
      </c>
      <c r="CF432" s="62"/>
      <c r="CG432" s="86">
        <f t="shared" si="35"/>
        <v>0.9482931633</v>
      </c>
      <c r="CH432" s="86">
        <f t="shared" si="36"/>
        <v>0.0178542158</v>
      </c>
      <c r="CI432" s="86">
        <f t="shared" si="37"/>
        <v>0.02835500528</v>
      </c>
      <c r="CJ432" s="86">
        <f t="shared" si="38"/>
        <v>0.005497615623</v>
      </c>
      <c r="CK432" s="86">
        <f t="shared" si="13"/>
        <v>1</v>
      </c>
      <c r="CL432" s="86">
        <f t="shared" si="39"/>
        <v>0.05829320593</v>
      </c>
      <c r="CM432" s="86">
        <f t="shared" si="40"/>
        <v>0.9144036856</v>
      </c>
      <c r="CN432" s="86">
        <f t="shared" si="41"/>
        <v>0.01341452817</v>
      </c>
      <c r="CO432" s="86">
        <f t="shared" si="42"/>
        <v>0.01388858033</v>
      </c>
      <c r="CP432" s="86">
        <f t="shared" si="14"/>
        <v>1</v>
      </c>
      <c r="CQ432" s="86">
        <f t="shared" si="43"/>
        <v>0.03601172379</v>
      </c>
      <c r="CR432" s="86">
        <f t="shared" si="44"/>
        <v>0.005218100253</v>
      </c>
      <c r="CS432" s="86">
        <f t="shared" si="45"/>
        <v>0.9469673765</v>
      </c>
      <c r="CT432" s="86">
        <f t="shared" si="46"/>
        <v>0.01180279941</v>
      </c>
      <c r="CU432" s="86">
        <f t="shared" si="15"/>
        <v>1</v>
      </c>
      <c r="CV432" s="86">
        <f t="shared" si="47"/>
        <v>0.001145774246</v>
      </c>
      <c r="CW432" s="86">
        <f t="shared" si="48"/>
        <v>0.008975952684</v>
      </c>
      <c r="CX432" s="86">
        <f t="shared" si="49"/>
        <v>0.001936847969</v>
      </c>
      <c r="CY432" s="86">
        <f t="shared" si="50"/>
        <v>0.9879414251</v>
      </c>
      <c r="CZ432" s="86">
        <f t="shared" si="16"/>
        <v>1</v>
      </c>
      <c r="DA432" s="62"/>
      <c r="DB432" s="86">
        <f>(AQ432*Baseline!B$7 + AV432*Baseline!B$11 + BA432*Baseline!B$16 + BF432*Baseline!B$18)</f>
        <v>39099.06926</v>
      </c>
      <c r="DC432" s="86">
        <f>(AR432*Baseline!B$7 + AW432*Baseline!B$11 + BB432*Baseline!B$16 + BG432*Baseline!B$18)</f>
        <v>65285.10676</v>
      </c>
      <c r="DD432" s="86">
        <f>(AS432*Baseline!B$7 + AX432*Baseline!B$11 + BC432*Baseline!B$16 + BH432*Baseline!B$18)</f>
        <v>137199.6011</v>
      </c>
      <c r="DE432" s="86">
        <f>(AT432*Baseline!B$7 + AY432*Baseline!B$11 + BD432*Baseline!B$16 + BI432*Baseline!B$18)</f>
        <v>1260251.697</v>
      </c>
      <c r="DF432" s="86">
        <f t="shared" si="17"/>
        <v>1501835.474</v>
      </c>
      <c r="DG432" s="62"/>
      <c r="DH432" s="86">
        <f t="shared" si="51"/>
        <v>0.02603418946</v>
      </c>
      <c r="DI432" s="86">
        <f t="shared" si="52"/>
        <v>0.04347021221</v>
      </c>
      <c r="DJ432" s="86">
        <f t="shared" si="53"/>
        <v>0.09135461475</v>
      </c>
      <c r="DK432" s="86">
        <f t="shared" si="54"/>
        <v>0.8391409836</v>
      </c>
      <c r="DL432" s="86">
        <f t="shared" si="18"/>
        <v>1</v>
      </c>
      <c r="DM432" s="62"/>
      <c r="DN432" s="86">
        <f>DH432 / (Baseline!B$7/Baseline!B$17)</f>
        <v>2.77897849</v>
      </c>
      <c r="DO432" s="86">
        <f>DI432 / (Baseline!B$11/Baseline!B$17)</f>
        <v>1.049391729</v>
      </c>
      <c r="DP432" s="86">
        <f>DJ432 / (Baseline!B$16/Baseline!B$17)</f>
        <v>1.411704878</v>
      </c>
      <c r="DQ432" s="86">
        <f>DK432 / (Baseline!B$18/Baseline!B$17)</f>
        <v>0.9487229631</v>
      </c>
      <c r="DR432" s="62"/>
      <c r="DS432" s="86">
        <f>DH432 / Baseline!H$117</f>
        <v>1.041552776</v>
      </c>
      <c r="DT432" s="86">
        <f>DI432 / Baseline!H$118</f>
        <v>0.9785167477</v>
      </c>
      <c r="DU432" s="86">
        <f>DJ432 / Baseline!H$119</f>
        <v>1.092090919</v>
      </c>
      <c r="DV432" s="86">
        <f>DK432 / Baseline!H$120</f>
        <v>0.9908047078</v>
      </c>
      <c r="DW432" s="87"/>
      <c r="DX432" s="86">
        <f>(AU432*Baseline!B$34)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0.02206191224</v>
      </c>
      <c r="DY432" s="86">
        <f>(AZ432*Baseline!B$34) + (Baseline!D$90*(1-Baseline!D$91)*Baseline!B$35) + (Baseline!D$90*Baseline!D$91*((1-Baseline!D$92)*Baseline!B$40 + Baseline!D$92*Baseline!B$41))</f>
        <v>0.01043515957</v>
      </c>
      <c r="DZ432" s="86">
        <f>(BE432*Baseline!B$34) + (Baseline!F$90*(1-Baseline!F$91)*Baseline!B$35) + (Baseline!F$90*Baseline!F$91*((1-Baseline!F$92)*Baseline!B$40 + Baseline!F$92*Baseline!B$41))</f>
        <v>0.01402321417</v>
      </c>
      <c r="EA432" s="86">
        <f>(BJ432*Baseline!B$34) + (Baseline!H$90*(1-Baseline!H$91)*Baseline!B$35) + (Baseline!H$90*Baseline!H$91*((1-Baseline!H$92)*Baseline!B$40 + Baseline!H$92*Baseline!B$41))</f>
        <v>0.009314968864</v>
      </c>
      <c r="EB432" s="86">
        <f>( DX432*Baseline!B$7 + DY432*Baseline!B$11 + DZ432*Baseline!B$16 + EA432*Baseline!B$18 ) / Baseline!B$17</f>
        <v>0.00978546973</v>
      </c>
    </row>
    <row r="433">
      <c r="A433" s="73" t="s">
        <v>609</v>
      </c>
      <c r="B433" s="85">
        <f>MIN( MAX( NORMINV( MCrands!B433, (B$5+B$4)/2, (B$5-B$4)/3.29 ), 0 ), 1 )</f>
        <v>0.2913402318</v>
      </c>
      <c r="C433" s="85">
        <f>MAX( NORMINV( MCrands!C433, (C$5+C$4)/2, (C$5-C$4)/3.29 ), 0 )</f>
        <v>2.460001491</v>
      </c>
      <c r="D433" s="83"/>
      <c r="E433" s="84">
        <f>Baseline!B$33 * (C433 * Baseline!B$68*Baseline!B$68/Baseline!B$75 + Baseline!B$46 * Baseline!B$54*Baseline!B$54/Baseline!B$76 + Baseline!B$47 * Baseline!B$55*Baseline!B$55/Baseline!B$77 + Baseline!B$56*Baseline!B$56/Baseline!B$78)</f>
        <v>0.00001746636068</v>
      </c>
      <c r="F433" s="84">
        <f>Baseline!B$33 * (C433 * Baseline!B$68*Baseline!B$59/Baseline!B$75 + Baseline!B$46 * Baseline!B$54*Baseline!B$69/Baseline!B$76 + Baseline!B$47 * Baseline!B$55*Baseline!B$57/Baseline!B$77 + Baseline!B$56*Baseline!B$58/Baseline!B$78)</f>
        <v>0.0000002389972849</v>
      </c>
      <c r="G433" s="85">
        <f>Baseline!B$33 * (C433 * Baseline!B$68*Baseline!B$60/Baseline!B$75 + Baseline!B$46 * Baseline!B$54*Baseline!B$61/Baseline!B$76 + Baseline!B$47 * Baseline!B$55*Baseline!B$70/Baseline!B$77 + Baseline!B$56*Baseline!B$62/Baseline!B$78)</f>
        <v>0.0000002002549469</v>
      </c>
      <c r="H433" s="84">
        <f>Baseline!B$33 * (C433 * Baseline!B$68*Baseline!B$63/Baseline!B$75 + Baseline!B$46 * Baseline!B$54*Baseline!B$64/Baseline!B$76 + Baseline!B$47 * Baseline!B$55*Baseline!B$65/Baseline!B$77 + Baseline!B$56*Baseline!B$71/Baseline!B$78)</f>
        <v>0.000000003672591056</v>
      </c>
      <c r="I433" s="84">
        <f>Baseline!B$33 * (C433 * Baseline!B$59*Baseline!B$68/Baseline!B$75 + Baseline!B$46 * Baseline!B$69*Baseline!B$54/Baseline!B$76 + Baseline!B$47 * Baseline!B$57*Baseline!B$55/Baseline!B$77 + Baseline!B$58*Baseline!B$56/Baseline!B$78)</f>
        <v>0.0000002389972849</v>
      </c>
      <c r="J433" s="85">
        <f>Baseline!B$33 * (C433 * Baseline!B$59*Baseline!B$59/Baseline!B$75 + Baseline!B$46 * Baseline!B$69*Baseline!B$69/Baseline!B$76 + Baseline!B$47 * Baseline!B$57*Baseline!B$57/Baseline!B$77 + Baseline!B$58*Baseline!B$58/Baseline!B$78)</f>
        <v>0.000002116574424</v>
      </c>
      <c r="K433" s="84">
        <f>Baseline!B$33 * (C433 * Baseline!B$59*Baseline!B$60/Baseline!B$75 + Baseline!B$46 * Baseline!B$69*Baseline!B$61/Baseline!B$76 + Baseline!B$47 * Baseline!B$57*Baseline!B$70/Baseline!B$77 + Baseline!B$58*Baseline!B$62/Baseline!B$78)</f>
        <v>0.00000001648976472</v>
      </c>
      <c r="L433" s="85">
        <f>Baseline!B$33 * (C433 * Baseline!B$59*Baseline!B$63/Baseline!B$75 + Baseline!B$46 * Baseline!B$69*Baseline!B$64/Baseline!B$76 + Baseline!B$47 * Baseline!B$57*Baseline!B$65/Baseline!B$77 + Baseline!B$58*Baseline!B$71/Baseline!B$78)</f>
        <v>0.00000001707278825</v>
      </c>
      <c r="M433" s="84">
        <f>Baseline!B$33 * (C433 * Baseline!B$60*Baseline!B$68/Baseline!B$75 + Baseline!B$46 * Baseline!B$61*Baseline!B$54/Baseline!B$76 + Baseline!B$47 * Baseline!B$70*Baseline!B$55/Baseline!B$77 + Baseline!B$62*Baseline!B$56/Baseline!B$78)</f>
        <v>0.0000002002549469</v>
      </c>
      <c r="N433" s="85">
        <f>Baseline!B$33 * (C433 * Baseline!B$60*Baseline!B$59/Baseline!B$75 + Baseline!B$46 * Baseline!B$61*Baseline!B$69/Baseline!B$76 + Baseline!B$47 * Baseline!B$70*Baseline!B$57/Baseline!B$77 + Baseline!B$62*Baseline!B$58/Baseline!B$78)</f>
        <v>0.00000001648976472</v>
      </c>
      <c r="O433" s="85">
        <f>Baseline!B$33 * (C433 * Baseline!B$60*Baseline!B$60/Baseline!B$75 + Baseline!B$46 * Baseline!B$61*Baseline!B$61/Baseline!B$76 + Baseline!B$47 * Baseline!B$70*Baseline!B$70/Baseline!B$77 + Baseline!B$62*Baseline!B$62/Baseline!B$78)</f>
        <v>0.000001589267474</v>
      </c>
      <c r="P433" s="84">
        <f>Baseline!B$33 * (C433 * Baseline!B$60*Baseline!B$63/Baseline!B$75 + Baseline!B$46 * Baseline!B$61*Baseline!B$64/Baseline!B$76 + Baseline!B$47 * Baseline!B$70*Baseline!B$65/Baseline!B$77 + Baseline!B$62*Baseline!B$71/Baseline!B$78)</f>
        <v>0.00000000195638689</v>
      </c>
      <c r="Q433" s="84">
        <f>Baseline!B$33 * (C433 * Baseline!B$63*Baseline!B$68/Baseline!B$75 + Baseline!B$46 * Baseline!B$64*Baseline!B$54/Baseline!B$76 + Baseline!B$47 * Baseline!B$65*Baseline!B$55/Baseline!B$77 + Baseline!B$71*Baseline!B$56/Baseline!B$78)</f>
        <v>0.000000003672591056</v>
      </c>
      <c r="R433" s="84">
        <f>Baseline!B$33 * (C433 * Baseline!B$63*Baseline!B$59/Baseline!B$75 + Baseline!B$46 * Baseline!B$64*Baseline!B$69/Baseline!B$76 + Baseline!B$47 * Baseline!B$65*Baseline!B$57/Baseline!B$77 + Baseline!B$71*Baseline!B$58/Baseline!B$78)</f>
        <v>0.00000001707278825</v>
      </c>
      <c r="S433" s="84">
        <f>Baseline!B$33 * (C433 * Baseline!B$63*Baseline!B$60/Baseline!B$75 + Baseline!B$46 * Baseline!B$64*Baseline!B$61/Baseline!B$76 + Baseline!B$47 * Baseline!B$65*Baseline!B$70/Baseline!B$77 + Baseline!B$71*Baseline!B$62/Baseline!B$78)</f>
        <v>0.00000000195638689</v>
      </c>
      <c r="T433" s="84">
        <f>Baseline!B$33 * (C433 * Baseline!B$63*Baseline!B$63/Baseline!B$75 + Baseline!B$46 * Baseline!B$64*Baseline!B$64/Baseline!B$76 + Baseline!B$47 * Baseline!B$65*Baseline!B$65/Baseline!B$77 + Baseline!B$71*Baseline!B$71/Baseline!B$78)</f>
        <v>0.00000009856721673</v>
      </c>
      <c r="U433" s="83"/>
      <c r="V433" s="84">
        <f>E433 * ( Baseline!B$89 * Baseline!B$7 )</f>
        <v>0.1812833575</v>
      </c>
      <c r="W433" s="84">
        <f>F433 * ( Baseline!D$89 * Baseline!B$11 )</f>
        <v>0.004408686285</v>
      </c>
      <c r="X433" s="84">
        <f>G433 * ( Baseline!F$89 * Baseline!B$16 )</f>
        <v>0.006955809507</v>
      </c>
      <c r="Y433" s="84">
        <f>H433 * ( Baseline!H$89 * Baseline!B$18 )</f>
        <v>0.001291552829</v>
      </c>
      <c r="Z433" s="86">
        <f t="shared" si="1"/>
        <v>0.1939394061</v>
      </c>
      <c r="AA433" s="84">
        <f>I433 * ( Baseline!B$89 * Baseline!B$7 )</f>
        <v>0.00248055282</v>
      </c>
      <c r="AB433" s="85">
        <f>J433 * ( Baseline!D$89 * Baseline!B$11 )</f>
        <v>0.03904359263</v>
      </c>
      <c r="AC433" s="85">
        <f>K433 * ( Baseline!F$89 * Baseline!B$16 )</f>
        <v>0.0005727681837</v>
      </c>
      <c r="AD433" s="85">
        <f>L433 * ( Baseline!F$89 * Baseline!B$16 )</f>
        <v>0.0005930193716</v>
      </c>
      <c r="AE433" s="86">
        <f t="shared" si="2"/>
        <v>0.04268993301</v>
      </c>
      <c r="AF433" s="86">
        <f>M433 * ( Baseline!B$89 * Baseline!B$7 )</f>
        <v>0.002078446094</v>
      </c>
      <c r="AG433" s="86">
        <f>N433 * ( Baseline!D$89 * Baseline!B$11 )</f>
        <v>0.0003041800228</v>
      </c>
      <c r="AH433" s="86">
        <f>O433 * ( Baseline!F$89 * Baseline!B$16 )</f>
        <v>0.05520284006</v>
      </c>
      <c r="AI433" s="86">
        <f>P433 * ( Baseline!H$89 * Baseline!B$18 )</f>
        <v>0.0006880093601</v>
      </c>
      <c r="AJ433" s="86">
        <f t="shared" si="3"/>
        <v>0.05827347554</v>
      </c>
      <c r="AK433" s="86">
        <f>Q433 * ( Baseline!B$89 * Baseline!B$7 )</f>
        <v>0.00003811782257</v>
      </c>
      <c r="AL433" s="86">
        <f>R433 * ( Baseline!D$89 * Baseline!B$11 )</f>
        <v>0.000314934822</v>
      </c>
      <c r="AM433" s="86">
        <f>S433 * ( Baseline!F$89 * Baseline!B$16 )</f>
        <v>0.0000679546485</v>
      </c>
      <c r="AN433" s="86">
        <f>T433 * ( Baseline!H$89 * Baseline!B$18 )</f>
        <v>0.03466347483</v>
      </c>
      <c r="AO433" s="86">
        <f t="shared" si="4"/>
        <v>0.03508448212</v>
      </c>
      <c r="AP433" s="62"/>
      <c r="AQ433" s="86">
        <f>V433 * ( (1-Baseline!B$90-Baseline!B$89) + (1-B433)*Baseline!B$90 )</f>
        <v>0.1303984231</v>
      </c>
      <c r="AR433" s="86">
        <f>W433 * ( (1-Baseline!B$90-Baseline!B$89) + (1-B433)*Baseline!B$90 )</f>
        <v>0.00317119976</v>
      </c>
      <c r="AS433" s="86">
        <f>X433 * ( (1-Baseline!B$90-Baseline!B$89) + (1-B433)*Baseline!B$90 )</f>
        <v>0.005003363816</v>
      </c>
      <c r="AT433" s="86">
        <f>Y433 * ( (1-Baseline!B$90-Baseline!B$89) + (1-B433)*Baseline!B$90 )</f>
        <v>0.000929023241</v>
      </c>
      <c r="AU433" s="86">
        <f t="shared" si="5"/>
        <v>0.13950201</v>
      </c>
      <c r="AV433" s="86">
        <f>AA433 * ( (1-Baseline!D$90-Baseline!D$89) + (1-B433)*Baseline!D$90 )</f>
        <v>0.002135453292</v>
      </c>
      <c r="AW433" s="86">
        <f>AB433 * ( (1-Baseline!D$90-Baseline!D$89) + (1-B433)*Baseline!D$90 )</f>
        <v>0.03361176901</v>
      </c>
      <c r="AX433" s="86">
        <f>AC433 * ( (1-Baseline!D$90-Baseline!D$89) + (1-B433)*Baseline!D$90 )</f>
        <v>0.0004930835148</v>
      </c>
      <c r="AY433" s="86">
        <f>AD433 * ( (1-Baseline!D$90-Baseline!D$89) + (1-B433)*Baseline!D$90 )</f>
        <v>0.0005105173165</v>
      </c>
      <c r="AZ433" s="86">
        <f t="shared" si="6"/>
        <v>0.03675082313</v>
      </c>
      <c r="BA433" s="86">
        <f>AF433 * ( (1-Baseline!F$90-Baseline!F$89) + (1-Baseline!B$36)*Baseline!F$90 )</f>
        <v>0.00149571632</v>
      </c>
      <c r="BB433" s="86">
        <f>AG433 * ( (1-Baseline!F$90-Baseline!F$89) + (1-Baseline!B$36)*Baseline!F$90 )</f>
        <v>0.0002188976782</v>
      </c>
      <c r="BC433" s="86">
        <f>AH433 * ( (1-Baseline!F$90-Baseline!F$89) + (1-Baseline!B$36)*Baseline!F$90 )</f>
        <v>0.0397257302</v>
      </c>
      <c r="BD433" s="86">
        <f>AI433 * ( (1-Baseline!F$90-Baseline!F$89) + (1-Baseline!B$36)*Baseline!F$90 )</f>
        <v>0.0004951135519</v>
      </c>
      <c r="BE433" s="86">
        <f t="shared" si="7"/>
        <v>0.04193545775</v>
      </c>
      <c r="BF433" s="86">
        <f>AK433 * ( (1-Baseline!H$90-Baseline!H$89) + (1-Baseline!B$36)*Baseline!H$90 )</f>
        <v>0.00003020151318</v>
      </c>
      <c r="BG433" s="86">
        <f>AL433 * ( (1-Baseline!H$90-Baseline!H$89) + (1-Baseline!B$36)*Baseline!H$90 )</f>
        <v>0.0002495291582</v>
      </c>
      <c r="BH433" s="86">
        <f>AM433 * ( (1-Baseline!H$90-Baseline!H$89) + (1-Baseline!B$36)*Baseline!H$90 )</f>
        <v>0.0000538418271</v>
      </c>
      <c r="BI433" s="86">
        <f>AN433 * ( (1-Baseline!H$90-Baseline!H$89) + (1-Baseline!B$36)*Baseline!H$90 )</f>
        <v>0.02746456437</v>
      </c>
      <c r="BJ433" s="86">
        <f t="shared" si="8"/>
        <v>0.02779813687</v>
      </c>
      <c r="BK433" s="62"/>
      <c r="BL433" s="86">
        <f t="shared" si="19"/>
        <v>0.9347422534</v>
      </c>
      <c r="BM433" s="86">
        <f t="shared" si="20"/>
        <v>0.02273228723</v>
      </c>
      <c r="BN433" s="86">
        <f t="shared" si="21"/>
        <v>0.03586589052</v>
      </c>
      <c r="BO433" s="86">
        <f t="shared" si="22"/>
        <v>0.006659568857</v>
      </c>
      <c r="BP433" s="86">
        <f t="shared" si="9"/>
        <v>1</v>
      </c>
      <c r="BQ433" s="86">
        <f t="shared" si="23"/>
        <v>0.05810627109</v>
      </c>
      <c r="BR433" s="86">
        <f t="shared" si="24"/>
        <v>0.9145854744</v>
      </c>
      <c r="BS433" s="86">
        <f t="shared" si="25"/>
        <v>0.01341693798</v>
      </c>
      <c r="BT433" s="86">
        <f t="shared" si="26"/>
        <v>0.01389131652</v>
      </c>
      <c r="BU433" s="86">
        <f t="shared" si="10"/>
        <v>1</v>
      </c>
      <c r="BV433" s="86">
        <f t="shared" si="27"/>
        <v>0.03566710369</v>
      </c>
      <c r="BW433" s="86">
        <f t="shared" si="28"/>
        <v>0.005219870963</v>
      </c>
      <c r="BX433" s="86">
        <f t="shared" si="29"/>
        <v>0.9473064641</v>
      </c>
      <c r="BY433" s="86">
        <f t="shared" si="30"/>
        <v>0.01180656128</v>
      </c>
      <c r="BZ433" s="86">
        <f t="shared" si="11"/>
        <v>1</v>
      </c>
      <c r="CA433" s="86">
        <f t="shared" si="31"/>
        <v>0.00108645818</v>
      </c>
      <c r="CB433" s="86">
        <f t="shared" si="32"/>
        <v>0.008976470593</v>
      </c>
      <c r="CC433" s="86">
        <f t="shared" si="33"/>
        <v>0.001936886178</v>
      </c>
      <c r="CD433" s="86">
        <f t="shared" si="34"/>
        <v>0.988000185</v>
      </c>
      <c r="CE433" s="86">
        <f t="shared" si="12"/>
        <v>1</v>
      </c>
      <c r="CF433" s="62"/>
      <c r="CG433" s="86">
        <f t="shared" si="35"/>
        <v>0.9347422534</v>
      </c>
      <c r="CH433" s="86">
        <f t="shared" si="36"/>
        <v>0.02273228723</v>
      </c>
      <c r="CI433" s="86">
        <f t="shared" si="37"/>
        <v>0.03586589052</v>
      </c>
      <c r="CJ433" s="86">
        <f t="shared" si="38"/>
        <v>0.006659568857</v>
      </c>
      <c r="CK433" s="86">
        <f t="shared" si="13"/>
        <v>1</v>
      </c>
      <c r="CL433" s="86">
        <f t="shared" si="39"/>
        <v>0.05810627109</v>
      </c>
      <c r="CM433" s="86">
        <f t="shared" si="40"/>
        <v>0.9145854744</v>
      </c>
      <c r="CN433" s="86">
        <f t="shared" si="41"/>
        <v>0.01341693798</v>
      </c>
      <c r="CO433" s="86">
        <f t="shared" si="42"/>
        <v>0.01389131652</v>
      </c>
      <c r="CP433" s="86">
        <f t="shared" si="14"/>
        <v>1</v>
      </c>
      <c r="CQ433" s="86">
        <f t="shared" si="43"/>
        <v>0.03566710369</v>
      </c>
      <c r="CR433" s="86">
        <f t="shared" si="44"/>
        <v>0.005219870963</v>
      </c>
      <c r="CS433" s="86">
        <f t="shared" si="45"/>
        <v>0.9473064641</v>
      </c>
      <c r="CT433" s="86">
        <f t="shared" si="46"/>
        <v>0.01180656128</v>
      </c>
      <c r="CU433" s="86">
        <f t="shared" si="15"/>
        <v>1</v>
      </c>
      <c r="CV433" s="86">
        <f t="shared" si="47"/>
        <v>0.00108645818</v>
      </c>
      <c r="CW433" s="86">
        <f t="shared" si="48"/>
        <v>0.008976470593</v>
      </c>
      <c r="CX433" s="86">
        <f t="shared" si="49"/>
        <v>0.001936886178</v>
      </c>
      <c r="CY433" s="86">
        <f t="shared" si="50"/>
        <v>0.988000185</v>
      </c>
      <c r="CZ433" s="86">
        <f t="shared" si="16"/>
        <v>1</v>
      </c>
      <c r="DA433" s="62"/>
      <c r="DB433" s="86">
        <f>(AQ433*Baseline!B$7 + AV433*Baseline!B$11 + BA433*Baseline!B$16 + BF433*Baseline!B$18)</f>
        <v>74216.71591</v>
      </c>
      <c r="DC433" s="86">
        <f>(AR433*Baseline!B$7 + AW433*Baseline!B$11 + BB433*Baseline!B$16 + BG433*Baseline!B$18)</f>
        <v>85779.77814</v>
      </c>
      <c r="DD433" s="86">
        <f>(AS433*Baseline!B$7 + AX433*Baseline!B$11 + BC433*Baseline!B$16 + BH433*Baseline!B$18)</f>
        <v>139038.2809</v>
      </c>
      <c r="DE433" s="86">
        <f>(AT433*Baseline!B$7 + AY433*Baseline!B$11 + BD433*Baseline!B$16 + BI433*Baseline!B$18)</f>
        <v>1260828.946</v>
      </c>
      <c r="DF433" s="86">
        <f t="shared" si="17"/>
        <v>1559863.721</v>
      </c>
      <c r="DG433" s="62"/>
      <c r="DH433" s="86">
        <f t="shared" si="51"/>
        <v>0.0475789743</v>
      </c>
      <c r="DI433" s="86">
        <f t="shared" si="52"/>
        <v>0.05499184125</v>
      </c>
      <c r="DJ433" s="86">
        <f t="shared" si="53"/>
        <v>0.0891348898</v>
      </c>
      <c r="DK433" s="86">
        <f t="shared" si="54"/>
        <v>0.8082942947</v>
      </c>
      <c r="DL433" s="86">
        <f t="shared" si="18"/>
        <v>1</v>
      </c>
      <c r="DM433" s="62"/>
      <c r="DN433" s="86">
        <f>DH433 / (Baseline!B$7/Baseline!B$17)</f>
        <v>5.078742564</v>
      </c>
      <c r="DO433" s="86">
        <f>DI433 / (Baseline!B$11/Baseline!B$17)</f>
        <v>1.327529368</v>
      </c>
      <c r="DP433" s="86">
        <f>DJ433 / (Baseline!B$16/Baseline!B$17)</f>
        <v>1.377403419</v>
      </c>
      <c r="DQ433" s="86">
        <f>DK433 / (Baseline!B$18/Baseline!B$17)</f>
        <v>0.9138480581</v>
      </c>
      <c r="DR433" s="62"/>
      <c r="DS433" s="86">
        <f>DH433 / Baseline!H$117</f>
        <v>1.903497432</v>
      </c>
      <c r="DT433" s="86">
        <f>DI433 / Baseline!H$118</f>
        <v>1.237869219</v>
      </c>
      <c r="DU433" s="86">
        <f>DJ433 / Baseline!H$119</f>
        <v>1.065555407</v>
      </c>
      <c r="DV433" s="86">
        <f>DK433 / Baseline!H$120</f>
        <v>0.9543828846</v>
      </c>
      <c r="DW433" s="87"/>
      <c r="DX433" s="86">
        <f>(AU433*Baseline!B$34)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0.03345483274</v>
      </c>
      <c r="DY433" s="86">
        <f>(AZ433*Baseline!B$34) + (Baseline!D$90*(1-Baseline!D$91)*Baseline!B$35) + (Baseline!D$90*Baseline!D$91*((1-Baseline!D$92)*Baseline!B$40 + Baseline!D$92*Baseline!B$41))</f>
        <v>0.01192619147</v>
      </c>
      <c r="DZ433" s="86">
        <f>(BE433*Baseline!B$34) + (Baseline!F$90*(1-Baseline!F$91)*Baseline!B$35) + (Baseline!F$90*Baseline!F$91*((1-Baseline!F$92)*Baseline!B$40 + Baseline!F$92*Baseline!B$41))</f>
        <v>0.01402095866</v>
      </c>
      <c r="EA433" s="86">
        <f>(BJ433*Baseline!B$34) + (Baseline!H$90*(1-Baseline!H$91)*Baseline!B$35) + (Baseline!H$90*Baseline!H$91*((1-Baseline!H$92)*Baseline!B$40 + Baseline!H$92*Baseline!B$41))</f>
        <v>0.009314720531</v>
      </c>
      <c r="EB433" s="86">
        <f>( DX433*Baseline!B$7 + DY433*Baseline!B$11 + DZ433*Baseline!B$16 + EA433*Baseline!B$18 ) / Baseline!B$17</f>
        <v>0.009953600752</v>
      </c>
    </row>
    <row r="434">
      <c r="A434" s="73" t="s">
        <v>610</v>
      </c>
      <c r="B434" s="85">
        <f>MIN( MAX( NORMINV( MCrands!B434, (B$5+B$4)/2, (B$5-B$4)/3.29 ), 0 ), 1 )</f>
        <v>0.5629124715</v>
      </c>
      <c r="C434" s="85">
        <f>MAX( NORMINV( MCrands!C434, (C$5+C$4)/2, (C$5-C$4)/3.29 ), 0 )</f>
        <v>2.414988021</v>
      </c>
      <c r="D434" s="83"/>
      <c r="E434" s="84">
        <f>Baseline!B$33 * (C434 * Baseline!B$68*Baseline!B$68/Baseline!B$75 + Baseline!B$46 * Baseline!B$54*Baseline!B$54/Baseline!B$76 + Baseline!B$47 * Baseline!B$55*Baseline!B$55/Baseline!B$77 + Baseline!B$56*Baseline!B$56/Baseline!B$78)</f>
        <v>0.00001714766424</v>
      </c>
      <c r="F434" s="84">
        <f>Baseline!B$33 * (C434 * Baseline!B$68*Baseline!B$59/Baseline!B$75 + Baseline!B$46 * Baseline!B$54*Baseline!B$69/Baseline!B$76 + Baseline!B$47 * Baseline!B$55*Baseline!B$57/Baseline!B$77 + Baseline!B$56*Baseline!B$58/Baseline!B$78)</f>
        <v>0.0000002389469644</v>
      </c>
      <c r="G434" s="85">
        <f>Baseline!B$33 * (C434 * Baseline!B$68*Baseline!B$60/Baseline!B$75 + Baseline!B$46 * Baseline!B$54*Baseline!B$61/Baseline!B$76 + Baseline!B$47 * Baseline!B$55*Baseline!B$70/Baseline!B$77 + Baseline!B$56*Baseline!B$62/Baseline!B$78)</f>
        <v>0.0000002001312424</v>
      </c>
      <c r="H434" s="84">
        <f>Baseline!B$33 * (C434 * Baseline!B$68*Baseline!B$63/Baseline!B$75 + Baseline!B$46 * Baseline!B$54*Baseline!B$64/Baseline!B$76 + Baseline!B$47 * Baseline!B$55*Baseline!B$65/Baseline!B$77 + Baseline!B$56*Baseline!B$71/Baseline!B$78)</f>
        <v>0.000000003660220602</v>
      </c>
      <c r="I434" s="84">
        <f>Baseline!B$33 * (C434 * Baseline!B$59*Baseline!B$68/Baseline!B$75 + Baseline!B$46 * Baseline!B$69*Baseline!B$54/Baseline!B$76 + Baseline!B$47 * Baseline!B$57*Baseline!B$55/Baseline!B$77 + Baseline!B$58*Baseline!B$56/Baseline!B$78)</f>
        <v>0.0000002389469644</v>
      </c>
      <c r="J434" s="85">
        <f>Baseline!B$33 * (C434 * Baseline!B$59*Baseline!B$59/Baseline!B$75 + Baseline!B$46 * Baseline!B$69*Baseline!B$69/Baseline!B$76 + Baseline!B$47 * Baseline!B$57*Baseline!B$57/Baseline!B$77 + Baseline!B$58*Baseline!B$58/Baseline!B$78)</f>
        <v>0.000002116574416</v>
      </c>
      <c r="K434" s="84">
        <f>Baseline!B$33 * (C434 * Baseline!B$59*Baseline!B$60/Baseline!B$75 + Baseline!B$46 * Baseline!B$69*Baseline!B$61/Baseline!B$76 + Baseline!B$47 * Baseline!B$57*Baseline!B$70/Baseline!B$77 + Baseline!B$58*Baseline!B$62/Baseline!B$78)</f>
        <v>0.00000001648974519</v>
      </c>
      <c r="L434" s="85">
        <f>Baseline!B$33 * (C434 * Baseline!B$59*Baseline!B$63/Baseline!B$75 + Baseline!B$46 * Baseline!B$69*Baseline!B$64/Baseline!B$76 + Baseline!B$47 * Baseline!B$57*Baseline!B$65/Baseline!B$77 + Baseline!B$58*Baseline!B$71/Baseline!B$78)</f>
        <v>0.00000001707278629</v>
      </c>
      <c r="M434" s="84">
        <f>Baseline!B$33 * (C434 * Baseline!B$60*Baseline!B$68/Baseline!B$75 + Baseline!B$46 * Baseline!B$61*Baseline!B$54/Baseline!B$76 + Baseline!B$47 * Baseline!B$70*Baseline!B$55/Baseline!B$77 + Baseline!B$62*Baseline!B$56/Baseline!B$78)</f>
        <v>0.0000002001312424</v>
      </c>
      <c r="N434" s="85">
        <f>Baseline!B$33 * (C434 * Baseline!B$60*Baseline!B$59/Baseline!B$75 + Baseline!B$46 * Baseline!B$61*Baseline!B$69/Baseline!B$76 + Baseline!B$47 * Baseline!B$70*Baseline!B$57/Baseline!B$77 + Baseline!B$62*Baseline!B$58/Baseline!B$78)</f>
        <v>0.00000001648974519</v>
      </c>
      <c r="O434" s="85">
        <f>Baseline!B$33 * (C434 * Baseline!B$60*Baseline!B$60/Baseline!B$75 + Baseline!B$46 * Baseline!B$61*Baseline!B$61/Baseline!B$76 + Baseline!B$47 * Baseline!B$70*Baseline!B$70/Baseline!B$77 + Baseline!B$62*Baseline!B$62/Baseline!B$78)</f>
        <v>0.000001589267426</v>
      </c>
      <c r="P434" s="84">
        <f>Baseline!B$33 * (C434 * Baseline!B$60*Baseline!B$63/Baseline!B$75 + Baseline!B$46 * Baseline!B$61*Baseline!B$64/Baseline!B$76 + Baseline!B$47 * Baseline!B$70*Baseline!B$65/Baseline!B$77 + Baseline!B$62*Baseline!B$71/Baseline!B$78)</f>
        <v>0.000000001956382088</v>
      </c>
      <c r="Q434" s="84">
        <f>Baseline!B$33 * (C434 * Baseline!B$63*Baseline!B$68/Baseline!B$75 + Baseline!B$46 * Baseline!B$64*Baseline!B$54/Baseline!B$76 + Baseline!B$47 * Baseline!B$65*Baseline!B$55/Baseline!B$77 + Baseline!B$71*Baseline!B$56/Baseline!B$78)</f>
        <v>0.000000003660220602</v>
      </c>
      <c r="R434" s="84">
        <f>Baseline!B$33 * (C434 * Baseline!B$63*Baseline!B$59/Baseline!B$75 + Baseline!B$46 * Baseline!B$64*Baseline!B$69/Baseline!B$76 + Baseline!B$47 * Baseline!B$65*Baseline!B$57/Baseline!B$77 + Baseline!B$71*Baseline!B$58/Baseline!B$78)</f>
        <v>0.00000001707278629</v>
      </c>
      <c r="S434" s="84">
        <f>Baseline!B$33 * (C434 * Baseline!B$63*Baseline!B$60/Baseline!B$75 + Baseline!B$46 * Baseline!B$64*Baseline!B$61/Baseline!B$76 + Baseline!B$47 * Baseline!B$65*Baseline!B$70/Baseline!B$77 + Baseline!B$71*Baseline!B$62/Baseline!B$78)</f>
        <v>0.000000001956382088</v>
      </c>
      <c r="T434" s="84">
        <f>Baseline!B$33 * (C434 * Baseline!B$63*Baseline!B$63/Baseline!B$75 + Baseline!B$46 * Baseline!B$64*Baseline!B$64/Baseline!B$76 + Baseline!B$47 * Baseline!B$65*Baseline!B$65/Baseline!B$77 + Baseline!B$71*Baseline!B$71/Baseline!B$78)</f>
        <v>0.00000009856721625</v>
      </c>
      <c r="U434" s="83"/>
      <c r="V434" s="84">
        <f>E434 * ( Baseline!B$89 * Baseline!B$7 )</f>
        <v>0.1779756071</v>
      </c>
      <c r="W434" s="84">
        <f>F434 * ( Baseline!D$89 * Baseline!B$11 )</f>
        <v>0.004407758044</v>
      </c>
      <c r="X434" s="84">
        <f>G434 * ( Baseline!F$89 * Baseline!B$16 )</f>
        <v>0.006951512658</v>
      </c>
      <c r="Y434" s="84">
        <f>H434 * ( Baseline!H$89 * Baseline!B$18 )</f>
        <v>0.001287202469</v>
      </c>
      <c r="Z434" s="86">
        <f t="shared" si="1"/>
        <v>0.1906220803</v>
      </c>
      <c r="AA434" s="84">
        <f>I434 * ( Baseline!B$89 * Baseline!B$7 )</f>
        <v>0.002480030544</v>
      </c>
      <c r="AB434" s="85">
        <f>J434 * ( Baseline!D$89 * Baseline!B$11 )</f>
        <v>0.03904359249</v>
      </c>
      <c r="AC434" s="85">
        <f>K434 * ( Baseline!F$89 * Baseline!B$16 )</f>
        <v>0.0005727675053</v>
      </c>
      <c r="AD434" s="85">
        <f>L434 * ( Baseline!F$89 * Baseline!B$16 )</f>
        <v>0.0005930193038</v>
      </c>
      <c r="AE434" s="86">
        <f t="shared" si="2"/>
        <v>0.04268940984</v>
      </c>
      <c r="AF434" s="86">
        <f>M434 * ( Baseline!B$89 * Baseline!B$7 )</f>
        <v>0.002077162165</v>
      </c>
      <c r="AG434" s="86">
        <f>N434 * ( Baseline!D$89 * Baseline!B$11 )</f>
        <v>0.0003041796625</v>
      </c>
      <c r="AH434" s="86">
        <f>O434 * ( Baseline!F$89 * Baseline!B$16 )</f>
        <v>0.05520283839</v>
      </c>
      <c r="AI434" s="86">
        <f>P434 * ( Baseline!H$89 * Baseline!B$18 )</f>
        <v>0.0006880076715</v>
      </c>
      <c r="AJ434" s="86">
        <f t="shared" si="3"/>
        <v>0.05827218789</v>
      </c>
      <c r="AK434" s="86">
        <f>Q434 * ( Baseline!B$89 * Baseline!B$7 )</f>
        <v>0.00003798942963</v>
      </c>
      <c r="AL434" s="86">
        <f>R434 * ( Baseline!D$89 * Baseline!B$11 )</f>
        <v>0.000314934786</v>
      </c>
      <c r="AM434" s="86">
        <f>S434 * ( Baseline!F$89 * Baseline!B$16 )</f>
        <v>0.00006795448171</v>
      </c>
      <c r="AN434" s="86">
        <f>T434 * ( Baseline!H$89 * Baseline!B$18 )</f>
        <v>0.03466347466</v>
      </c>
      <c r="AO434" s="86">
        <f t="shared" si="4"/>
        <v>0.03508435336</v>
      </c>
      <c r="AP434" s="62"/>
      <c r="AQ434" s="86">
        <f>V434 * ( (1-Baseline!B$90-Baseline!B$89) + (1-B434)*Baseline!B$90 )</f>
        <v>0.08500255603</v>
      </c>
      <c r="AR434" s="86">
        <f>W434 * ( (1-Baseline!B$90-Baseline!B$89) + (1-B434)*Baseline!B$90 )</f>
        <v>0.002105180065</v>
      </c>
      <c r="AS434" s="86">
        <f>X434 * ( (1-Baseline!B$90-Baseline!B$89) + (1-B434)*Baseline!B$90 )</f>
        <v>0.003320097365</v>
      </c>
      <c r="AT434" s="86">
        <f>Y434 * ( (1-Baseline!B$90-Baseline!B$89) + (1-B434)*Baseline!B$90 )</f>
        <v>0.0006147780684</v>
      </c>
      <c r="AU434" s="86">
        <f t="shared" si="5"/>
        <v>0.09104261152</v>
      </c>
      <c r="AV434" s="86">
        <f>AA434 * ( (1-Baseline!D$90-Baseline!D$89) + (1-B434)*Baseline!D$90 )</f>
        <v>0.001833272338</v>
      </c>
      <c r="AW434" s="86">
        <f>AB434 * ( (1-Baseline!D$90-Baseline!D$89) + (1-B434)*Baseline!D$90 )</f>
        <v>0.02886155506</v>
      </c>
      <c r="AX434" s="86">
        <f>AC434 * ( (1-Baseline!D$90-Baseline!D$89) + (1-B434)*Baseline!D$90 )</f>
        <v>0.0004233975369</v>
      </c>
      <c r="AY434" s="86">
        <f>AD434 * ( (1-Baseline!D$90-Baseline!D$89) + (1-B434)*Baseline!D$90 )</f>
        <v>0.000438367942</v>
      </c>
      <c r="AZ434" s="86">
        <f t="shared" si="6"/>
        <v>0.03155659288</v>
      </c>
      <c r="BA434" s="86">
        <f>AF434 * ( (1-Baseline!F$90-Baseline!F$89) + (1-Baseline!B$36)*Baseline!F$90 )</f>
        <v>0.001494792363</v>
      </c>
      <c r="BB434" s="86">
        <f>AG434 * ( (1-Baseline!F$90-Baseline!F$89) + (1-Baseline!B$36)*Baseline!F$90 )</f>
        <v>0.0002188974189</v>
      </c>
      <c r="BC434" s="86">
        <f>AH434 * ( (1-Baseline!F$90-Baseline!F$89) + (1-Baseline!B$36)*Baseline!F$90 )</f>
        <v>0.039725729</v>
      </c>
      <c r="BD434" s="86">
        <f>AI434 * ( (1-Baseline!F$90-Baseline!F$89) + (1-Baseline!B$36)*Baseline!F$90 )</f>
        <v>0.0004951123367</v>
      </c>
      <c r="BE434" s="86">
        <f t="shared" si="7"/>
        <v>0.04193453112</v>
      </c>
      <c r="BF434" s="86">
        <f>AK434 * ( (1-Baseline!H$90-Baseline!H$89) + (1-Baseline!B$36)*Baseline!H$90 )</f>
        <v>0.00003009978488</v>
      </c>
      <c r="BG434" s="86">
        <f>AL434 * ( (1-Baseline!H$90-Baseline!H$89) + (1-Baseline!B$36)*Baseline!H$90 )</f>
        <v>0.0002495291296</v>
      </c>
      <c r="BH434" s="86">
        <f>AM434 * ( (1-Baseline!H$90-Baseline!H$89) + (1-Baseline!B$36)*Baseline!H$90 )</f>
        <v>0.00005384169495</v>
      </c>
      <c r="BI434" s="86">
        <f>AN434 * ( (1-Baseline!H$90-Baseline!H$89) + (1-Baseline!B$36)*Baseline!H$90 )</f>
        <v>0.02746456424</v>
      </c>
      <c r="BJ434" s="86">
        <f t="shared" si="8"/>
        <v>0.02779803485</v>
      </c>
      <c r="BK434" s="62"/>
      <c r="BL434" s="86">
        <f t="shared" si="19"/>
        <v>0.9336568295</v>
      </c>
      <c r="BM434" s="86">
        <f t="shared" si="20"/>
        <v>0.02312301931</v>
      </c>
      <c r="BN434" s="86">
        <f t="shared" si="21"/>
        <v>0.03646751021</v>
      </c>
      <c r="BO434" s="86">
        <f t="shared" si="22"/>
        <v>0.006752640968</v>
      </c>
      <c r="BP434" s="86">
        <f t="shared" si="9"/>
        <v>1</v>
      </c>
      <c r="BQ434" s="86">
        <f t="shared" si="23"/>
        <v>0.05809474887</v>
      </c>
      <c r="BR434" s="86">
        <f t="shared" si="24"/>
        <v>0.9145966794</v>
      </c>
      <c r="BS434" s="86">
        <f t="shared" si="25"/>
        <v>0.01341708652</v>
      </c>
      <c r="BT434" s="86">
        <f t="shared" si="26"/>
        <v>0.01389148517</v>
      </c>
      <c r="BU434" s="86">
        <f t="shared" si="10"/>
        <v>1</v>
      </c>
      <c r="BV434" s="86">
        <f t="shared" si="27"/>
        <v>0.03564585851</v>
      </c>
      <c r="BW434" s="86">
        <f t="shared" si="28"/>
        <v>0.005219980123</v>
      </c>
      <c r="BX434" s="86">
        <f t="shared" si="29"/>
        <v>0.9473273682</v>
      </c>
      <c r="BY434" s="86">
        <f t="shared" si="30"/>
        <v>0.0118067932</v>
      </c>
      <c r="BZ434" s="86">
        <f t="shared" si="11"/>
        <v>1</v>
      </c>
      <c r="CA434" s="86">
        <f t="shared" si="31"/>
        <v>0.001082802617</v>
      </c>
      <c r="CB434" s="86">
        <f t="shared" si="32"/>
        <v>0.008976502511</v>
      </c>
      <c r="CC434" s="86">
        <f t="shared" si="33"/>
        <v>0.001936888533</v>
      </c>
      <c r="CD434" s="86">
        <f t="shared" si="34"/>
        <v>0.9880038063</v>
      </c>
      <c r="CE434" s="86">
        <f t="shared" si="12"/>
        <v>1</v>
      </c>
      <c r="CF434" s="62"/>
      <c r="CG434" s="86">
        <f t="shared" si="35"/>
        <v>0.9336568295</v>
      </c>
      <c r="CH434" s="86">
        <f t="shared" si="36"/>
        <v>0.02312301931</v>
      </c>
      <c r="CI434" s="86">
        <f t="shared" si="37"/>
        <v>0.03646751021</v>
      </c>
      <c r="CJ434" s="86">
        <f t="shared" si="38"/>
        <v>0.006752640968</v>
      </c>
      <c r="CK434" s="86">
        <f t="shared" si="13"/>
        <v>1</v>
      </c>
      <c r="CL434" s="86">
        <f t="shared" si="39"/>
        <v>0.05809474887</v>
      </c>
      <c r="CM434" s="86">
        <f t="shared" si="40"/>
        <v>0.9145966794</v>
      </c>
      <c r="CN434" s="86">
        <f t="shared" si="41"/>
        <v>0.01341708652</v>
      </c>
      <c r="CO434" s="86">
        <f t="shared" si="42"/>
        <v>0.01389148517</v>
      </c>
      <c r="CP434" s="86">
        <f t="shared" si="14"/>
        <v>1</v>
      </c>
      <c r="CQ434" s="86">
        <f t="shared" si="43"/>
        <v>0.03564585851</v>
      </c>
      <c r="CR434" s="86">
        <f t="shared" si="44"/>
        <v>0.005219980123</v>
      </c>
      <c r="CS434" s="86">
        <f t="shared" si="45"/>
        <v>0.9473273682</v>
      </c>
      <c r="CT434" s="86">
        <f t="shared" si="46"/>
        <v>0.0118067932</v>
      </c>
      <c r="CU434" s="86">
        <f t="shared" si="15"/>
        <v>1</v>
      </c>
      <c r="CV434" s="86">
        <f t="shared" si="47"/>
        <v>0.001082802617</v>
      </c>
      <c r="CW434" s="86">
        <f t="shared" si="48"/>
        <v>0.008976502511</v>
      </c>
      <c r="CX434" s="86">
        <f t="shared" si="49"/>
        <v>0.001936888533</v>
      </c>
      <c r="CY434" s="86">
        <f t="shared" si="50"/>
        <v>0.9880038063</v>
      </c>
      <c r="CZ434" s="86">
        <f t="shared" si="16"/>
        <v>1</v>
      </c>
      <c r="DA434" s="62"/>
      <c r="DB434" s="86">
        <f>(AQ434*Baseline!B$7 + AV434*Baseline!B$11 + BA434*Baseline!B$16 + BF434*Baseline!B$18)</f>
        <v>51543.92334</v>
      </c>
      <c r="DC434" s="86">
        <f>(AR434*Baseline!B$7 + AW434*Baseline!B$11 + BB434*Baseline!B$16 + BG434*Baseline!B$18)</f>
        <v>75075.66608</v>
      </c>
      <c r="DD434" s="86">
        <f>(AS434*Baseline!B$7 + AX434*Baseline!B$11 + BC434*Baseline!B$16 + BH434*Baseline!B$18)</f>
        <v>138072.4413</v>
      </c>
      <c r="DE434" s="86">
        <f>(AT434*Baseline!B$7 + AY434*Baseline!B$11 + BD434*Baseline!B$16 + BI434*Baseline!B$18)</f>
        <v>1260521.799</v>
      </c>
      <c r="DF434" s="86">
        <f t="shared" si="17"/>
        <v>1525213.83</v>
      </c>
      <c r="DG434" s="62"/>
      <c r="DH434" s="86">
        <f t="shared" si="51"/>
        <v>0.03379455544</v>
      </c>
      <c r="DI434" s="86">
        <f t="shared" si="52"/>
        <v>0.0492230431</v>
      </c>
      <c r="DJ434" s="86">
        <f t="shared" si="53"/>
        <v>0.09052661245</v>
      </c>
      <c r="DK434" s="86">
        <f t="shared" si="54"/>
        <v>0.826455789</v>
      </c>
      <c r="DL434" s="86">
        <f t="shared" si="18"/>
        <v>1</v>
      </c>
      <c r="DM434" s="62"/>
      <c r="DN434" s="86">
        <f>DH434 / (Baseline!B$7/Baseline!B$17)</f>
        <v>3.607346516</v>
      </c>
      <c r="DO434" s="86">
        <f>DI434 / (Baseline!B$11/Baseline!B$17)</f>
        <v>1.18826782</v>
      </c>
      <c r="DP434" s="86">
        <f>DJ434 / (Baseline!B$16/Baseline!B$17)</f>
        <v>1.39890974</v>
      </c>
      <c r="DQ434" s="86">
        <f>DK434 / (Baseline!B$18/Baseline!B$17)</f>
        <v>0.9343812308</v>
      </c>
      <c r="DR434" s="62"/>
      <c r="DS434" s="86">
        <f>DH434 / Baseline!H$117</f>
        <v>1.35202262</v>
      </c>
      <c r="DT434" s="86">
        <f>DI434 / Baseline!H$118</f>
        <v>1.108013271</v>
      </c>
      <c r="DU434" s="86">
        <f>DJ434 / Baseline!H$119</f>
        <v>1.082192636</v>
      </c>
      <c r="DV434" s="86">
        <f>DK434 / Baseline!H$120</f>
        <v>0.9758268308</v>
      </c>
      <c r="DW434" s="87"/>
      <c r="DX434" s="86">
        <f>(AU434*Baseline!B$34)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0.02618592298</v>
      </c>
      <c r="DY434" s="86">
        <f>(AZ434*Baseline!B$34) + (Baseline!D$90*(1-Baseline!D$91)*Baseline!B$35) + (Baseline!D$90*Baseline!D$91*((1-Baseline!D$92)*Baseline!B$40 + Baseline!D$92*Baseline!B$41))</f>
        <v>0.01114705693</v>
      </c>
      <c r="DZ434" s="86">
        <f>(BE434*Baseline!B$34) + (Baseline!F$90*(1-Baseline!F$91)*Baseline!B$35) + (Baseline!F$90*Baseline!F$91*((1-Baseline!F$92)*Baseline!B$40 + Baseline!F$92*Baseline!B$41))</f>
        <v>0.01402081967</v>
      </c>
      <c r="EA434" s="86">
        <f>(BJ434*Baseline!B$34) + (Baseline!H$90*(1-Baseline!H$91)*Baseline!B$35) + (Baseline!H$90*Baseline!H$91*((1-Baseline!H$92)*Baseline!B$40 + Baseline!H$92*Baseline!B$41))</f>
        <v>0.009314705228</v>
      </c>
      <c r="EB434" s="86">
        <f>( DX434*Baseline!B$7 + DY434*Baseline!B$11 + DZ434*Baseline!B$16 + EA434*Baseline!B$18 ) / Baseline!B$17</f>
        <v>0.009853206169</v>
      </c>
    </row>
    <row r="435">
      <c r="A435" s="73" t="s">
        <v>611</v>
      </c>
      <c r="B435" s="85">
        <f>MIN( MAX( NORMINV( MCrands!B435, (B$5+B$4)/2, (B$5-B$4)/3.29 ), 0 ), 1 )</f>
        <v>0.426036329</v>
      </c>
      <c r="C435" s="85">
        <f>MAX( NORMINV( MCrands!C435, (C$5+C$4)/2, (C$5-C$4)/3.29 ), 0 )</f>
        <v>2.698671178</v>
      </c>
      <c r="D435" s="83"/>
      <c r="E435" s="84">
        <f>Baseline!B$33 * (C435 * Baseline!B$68*Baseline!B$68/Baseline!B$75 + Baseline!B$46 * Baseline!B$54*Baseline!B$54/Baseline!B$76 + Baseline!B$47 * Baseline!B$55*Baseline!B$55/Baseline!B$77 + Baseline!B$56*Baseline!B$56/Baseline!B$78)</f>
        <v>0.0000191561478</v>
      </c>
      <c r="F435" s="84">
        <f>Baseline!B$33 * (C435 * Baseline!B$68*Baseline!B$59/Baseline!B$75 + Baseline!B$46 * Baseline!B$54*Baseline!B$69/Baseline!B$76 + Baseline!B$47 * Baseline!B$55*Baseline!B$57/Baseline!B$77 + Baseline!B$56*Baseline!B$58/Baseline!B$78)</f>
        <v>0.0000002392640934</v>
      </c>
      <c r="G435" s="85">
        <f>Baseline!B$33 * (C435 * Baseline!B$68*Baseline!B$60/Baseline!B$75 + Baseline!B$46 * Baseline!B$54*Baseline!B$61/Baseline!B$76 + Baseline!B$47 * Baseline!B$55*Baseline!B$70/Baseline!B$77 + Baseline!B$56*Baseline!B$62/Baseline!B$78)</f>
        <v>0.0000002009108511</v>
      </c>
      <c r="H435" s="84">
        <f>Baseline!B$33 * (C435 * Baseline!B$68*Baseline!B$63/Baseline!B$75 + Baseline!B$46 * Baseline!B$54*Baseline!B$64/Baseline!B$76 + Baseline!B$47 * Baseline!B$55*Baseline!B$65/Baseline!B$77 + Baseline!B$56*Baseline!B$71/Baseline!B$78)</f>
        <v>0.000000003738181477</v>
      </c>
      <c r="I435" s="84">
        <f>Baseline!B$33 * (C435 * Baseline!B$59*Baseline!B$68/Baseline!B$75 + Baseline!B$46 * Baseline!B$69*Baseline!B$54/Baseline!B$76 + Baseline!B$47 * Baseline!B$57*Baseline!B$55/Baseline!B$77 + Baseline!B$58*Baseline!B$56/Baseline!B$78)</f>
        <v>0.0000002392640934</v>
      </c>
      <c r="J435" s="85">
        <f>Baseline!B$33 * (C435 * Baseline!B$59*Baseline!B$59/Baseline!B$75 + Baseline!B$46 * Baseline!B$69*Baseline!B$69/Baseline!B$76 + Baseline!B$47 * Baseline!B$57*Baseline!B$57/Baseline!B$77 + Baseline!B$58*Baseline!B$58/Baseline!B$78)</f>
        <v>0.000002116574466</v>
      </c>
      <c r="K435" s="84">
        <f>Baseline!B$33 * (C435 * Baseline!B$59*Baseline!B$60/Baseline!B$75 + Baseline!B$46 * Baseline!B$69*Baseline!B$61/Baseline!B$76 + Baseline!B$47 * Baseline!B$57*Baseline!B$70/Baseline!B$77 + Baseline!B$58*Baseline!B$62/Baseline!B$78)</f>
        <v>0.00000001648986829</v>
      </c>
      <c r="L435" s="85">
        <f>Baseline!B$33 * (C435 * Baseline!B$59*Baseline!B$63/Baseline!B$75 + Baseline!B$46 * Baseline!B$69*Baseline!B$64/Baseline!B$76 + Baseline!B$47 * Baseline!B$57*Baseline!B$65/Baseline!B$77 + Baseline!B$58*Baseline!B$71/Baseline!B$78)</f>
        <v>0.0000000170727986</v>
      </c>
      <c r="M435" s="84">
        <f>Baseline!B$33 * (C435 * Baseline!B$60*Baseline!B$68/Baseline!B$75 + Baseline!B$46 * Baseline!B$61*Baseline!B$54/Baseline!B$76 + Baseline!B$47 * Baseline!B$70*Baseline!B$55/Baseline!B$77 + Baseline!B$62*Baseline!B$56/Baseline!B$78)</f>
        <v>0.0000002009108511</v>
      </c>
      <c r="N435" s="85">
        <f>Baseline!B$33 * (C435 * Baseline!B$60*Baseline!B$59/Baseline!B$75 + Baseline!B$46 * Baseline!B$61*Baseline!B$69/Baseline!B$76 + Baseline!B$47 * Baseline!B$70*Baseline!B$57/Baseline!B$77 + Baseline!B$62*Baseline!B$58/Baseline!B$78)</f>
        <v>0.00000001648986829</v>
      </c>
      <c r="O435" s="85">
        <f>Baseline!B$33 * (C435 * Baseline!B$60*Baseline!B$60/Baseline!B$75 + Baseline!B$46 * Baseline!B$61*Baseline!B$61/Baseline!B$76 + Baseline!B$47 * Baseline!B$70*Baseline!B$70/Baseline!B$77 + Baseline!B$62*Baseline!B$62/Baseline!B$78)</f>
        <v>0.000001589267729</v>
      </c>
      <c r="P435" s="84">
        <f>Baseline!B$33 * (C435 * Baseline!B$60*Baseline!B$63/Baseline!B$75 + Baseline!B$46 * Baseline!B$61*Baseline!B$64/Baseline!B$76 + Baseline!B$47 * Baseline!B$70*Baseline!B$65/Baseline!B$77 + Baseline!B$62*Baseline!B$71/Baseline!B$78)</f>
        <v>0.000000001956412349</v>
      </c>
      <c r="Q435" s="84">
        <f>Baseline!B$33 * (C435 * Baseline!B$63*Baseline!B$68/Baseline!B$75 + Baseline!B$46 * Baseline!B$64*Baseline!B$54/Baseline!B$76 + Baseline!B$47 * Baseline!B$65*Baseline!B$55/Baseline!B$77 + Baseline!B$71*Baseline!B$56/Baseline!B$78)</f>
        <v>0.000000003738181477</v>
      </c>
      <c r="R435" s="84">
        <f>Baseline!B$33 * (C435 * Baseline!B$63*Baseline!B$59/Baseline!B$75 + Baseline!B$46 * Baseline!B$64*Baseline!B$69/Baseline!B$76 + Baseline!B$47 * Baseline!B$65*Baseline!B$57/Baseline!B$77 + Baseline!B$71*Baseline!B$58/Baseline!B$78)</f>
        <v>0.0000000170727986</v>
      </c>
      <c r="S435" s="84">
        <f>Baseline!B$33 * (C435 * Baseline!B$63*Baseline!B$60/Baseline!B$75 + Baseline!B$46 * Baseline!B$64*Baseline!B$61/Baseline!B$76 + Baseline!B$47 * Baseline!B$65*Baseline!B$70/Baseline!B$77 + Baseline!B$71*Baseline!B$62/Baseline!B$78)</f>
        <v>0.000000001956412349</v>
      </c>
      <c r="T435" s="84">
        <f>Baseline!B$33 * (C435 * Baseline!B$63*Baseline!B$63/Baseline!B$75 + Baseline!B$46 * Baseline!B$64*Baseline!B$64/Baseline!B$76 + Baseline!B$47 * Baseline!B$65*Baseline!B$65/Baseline!B$77 + Baseline!B$71*Baseline!B$71/Baseline!B$78)</f>
        <v>0.00000009856721927</v>
      </c>
      <c r="U435" s="83"/>
      <c r="V435" s="84">
        <f>E435 * ( Baseline!B$89 * Baseline!B$7 )</f>
        <v>0.198821658</v>
      </c>
      <c r="W435" s="84">
        <f>F435 * ( Baseline!D$89 * Baseline!B$11 )</f>
        <v>0.004413607994</v>
      </c>
      <c r="X435" s="84">
        <f>G435 * ( Baseline!F$89 * Baseline!B$16 )</f>
        <v>0.006978592189</v>
      </c>
      <c r="Y435" s="84">
        <f>H435 * ( Baseline!H$89 * Baseline!B$18 )</f>
        <v>0.00131461924</v>
      </c>
      <c r="Z435" s="86">
        <f t="shared" si="1"/>
        <v>0.2115284774</v>
      </c>
      <c r="AA435" s="84">
        <f>I435 * ( Baseline!B$89 * Baseline!B$7 )</f>
        <v>0.002483322026</v>
      </c>
      <c r="AB435" s="85">
        <f>J435 * ( Baseline!D$89 * Baseline!B$11 )</f>
        <v>0.03904359341</v>
      </c>
      <c r="AC435" s="85">
        <f>K435 * ( Baseline!F$89 * Baseline!B$16 )</f>
        <v>0.000572771781</v>
      </c>
      <c r="AD435" s="85">
        <f>L435 * ( Baseline!F$89 * Baseline!B$16 )</f>
        <v>0.0005930197314</v>
      </c>
      <c r="AE435" s="86">
        <f t="shared" si="2"/>
        <v>0.04269270695</v>
      </c>
      <c r="AF435" s="86">
        <f>M435 * ( Baseline!B$89 * Baseline!B$7 )</f>
        <v>0.002085253724</v>
      </c>
      <c r="AG435" s="86">
        <f>N435 * ( Baseline!D$89 * Baseline!B$11 )</f>
        <v>0.0003041819332</v>
      </c>
      <c r="AH435" s="86">
        <f>O435 * ( Baseline!F$89 * Baseline!B$16 )</f>
        <v>0.0552028489</v>
      </c>
      <c r="AI435" s="86">
        <f>P435 * ( Baseline!H$89 * Baseline!B$18 )</f>
        <v>0.0006880183136</v>
      </c>
      <c r="AJ435" s="86">
        <f t="shared" si="3"/>
        <v>0.05828030287</v>
      </c>
      <c r="AK435" s="86">
        <f>Q435 * ( Baseline!B$89 * Baseline!B$7 )</f>
        <v>0.00003879858555</v>
      </c>
      <c r="AL435" s="86">
        <f>R435 * ( Baseline!D$89 * Baseline!B$11 )</f>
        <v>0.0003149350131</v>
      </c>
      <c r="AM435" s="86">
        <f>S435 * ( Baseline!F$89 * Baseline!B$16 )</f>
        <v>0.00006795553282</v>
      </c>
      <c r="AN435" s="86">
        <f>T435 * ( Baseline!H$89 * Baseline!B$18 )</f>
        <v>0.03466347572</v>
      </c>
      <c r="AO435" s="86">
        <f t="shared" si="4"/>
        <v>0.03508516485</v>
      </c>
      <c r="AP435" s="62"/>
      <c r="AQ435" s="86">
        <f>V435 * ( (1-Baseline!B$90-Baseline!B$89) + (1-B435)*Baseline!B$90 )</f>
        <v>0.1191792026</v>
      </c>
      <c r="AR435" s="86">
        <f>W435 * ( (1-Baseline!B$90-Baseline!B$89) + (1-B435)*Baseline!B$90 )</f>
        <v>0.002645638744</v>
      </c>
      <c r="AS435" s="86">
        <f>X435 * ( (1-Baseline!B$90-Baseline!B$89) + (1-B435)*Baseline!B$90 )</f>
        <v>0.004183161236</v>
      </c>
      <c r="AT435" s="86">
        <f>Y435 * ( (1-Baseline!B$90-Baseline!B$89) + (1-B435)*Baseline!B$90 )</f>
        <v>0.0007880191442</v>
      </c>
      <c r="AU435" s="86">
        <f t="shared" si="5"/>
        <v>0.1267960217</v>
      </c>
      <c r="AV435" s="86">
        <f>AA435 * ( (1-Baseline!D$90-Baseline!D$89) + (1-B435)*Baseline!D$90 )</f>
        <v>0.001987984024</v>
      </c>
      <c r="AW435" s="86">
        <f>AB435 * ( (1-Baseline!D$90-Baseline!D$89) + (1-B435)*Baseline!D$90 )</f>
        <v>0.03125572887</v>
      </c>
      <c r="AX435" s="86">
        <f>AC435 * ( (1-Baseline!D$90-Baseline!D$89) + (1-B435)*Baseline!D$90 )</f>
        <v>0.0004585233563</v>
      </c>
      <c r="AY435" s="86">
        <f>AD435 * ( (1-Baseline!D$90-Baseline!D$89) + (1-B435)*Baseline!D$90 )</f>
        <v>0.0004747325315</v>
      </c>
      <c r="AZ435" s="86">
        <f t="shared" si="6"/>
        <v>0.03417696879</v>
      </c>
      <c r="BA435" s="86">
        <f>AF435 * ( (1-Baseline!F$90-Baseline!F$89) + (1-Baseline!B$36)*Baseline!F$90 )</f>
        <v>0.001500615308</v>
      </c>
      <c r="BB435" s="86">
        <f>AG435 * ( (1-Baseline!F$90-Baseline!F$89) + (1-Baseline!B$36)*Baseline!F$90 )</f>
        <v>0.000218899053</v>
      </c>
      <c r="BC435" s="86">
        <f>AH435 * ( (1-Baseline!F$90-Baseline!F$89) + (1-Baseline!B$36)*Baseline!F$90 )</f>
        <v>0.03972573656</v>
      </c>
      <c r="BD435" s="86">
        <f>AI435 * ( (1-Baseline!F$90-Baseline!F$89) + (1-Baseline!B$36)*Baseline!F$90 )</f>
        <v>0.000495119995</v>
      </c>
      <c r="BE435" s="86">
        <f t="shared" si="7"/>
        <v>0.04194037092</v>
      </c>
      <c r="BF435" s="86">
        <f>AK435 * ( (1-Baseline!H$90-Baseline!H$89) + (1-Baseline!B$36)*Baseline!H$90 )</f>
        <v>0.0000307408953</v>
      </c>
      <c r="BG435" s="86">
        <f>AL435 * ( (1-Baseline!H$90-Baseline!H$89) + (1-Baseline!B$36)*Baseline!H$90 )</f>
        <v>0.0002495293096</v>
      </c>
      <c r="BH435" s="86">
        <f>AM435 * ( (1-Baseline!H$90-Baseline!H$89) + (1-Baseline!B$36)*Baseline!H$90 )</f>
        <v>0.00005384252777</v>
      </c>
      <c r="BI435" s="86">
        <f>AN435 * ( (1-Baseline!H$90-Baseline!H$89) + (1-Baseline!B$36)*Baseline!H$90 )</f>
        <v>0.02746456508</v>
      </c>
      <c r="BJ435" s="86">
        <f t="shared" si="8"/>
        <v>0.02779867782</v>
      </c>
      <c r="BK435" s="62"/>
      <c r="BL435" s="86">
        <f t="shared" si="19"/>
        <v>0.9399285639</v>
      </c>
      <c r="BM435" s="86">
        <f t="shared" si="20"/>
        <v>0.02086531349</v>
      </c>
      <c r="BN435" s="86">
        <f t="shared" si="21"/>
        <v>0.03299126564</v>
      </c>
      <c r="BO435" s="86">
        <f t="shared" si="22"/>
        <v>0.006214857007</v>
      </c>
      <c r="BP435" s="86">
        <f t="shared" si="9"/>
        <v>1</v>
      </c>
      <c r="BQ435" s="86">
        <f t="shared" si="23"/>
        <v>0.05816735933</v>
      </c>
      <c r="BR435" s="86">
        <f t="shared" si="24"/>
        <v>0.9145260678</v>
      </c>
      <c r="BS435" s="86">
        <f t="shared" si="25"/>
        <v>0.01341615048</v>
      </c>
      <c r="BT435" s="86">
        <f t="shared" si="26"/>
        <v>0.01389042236</v>
      </c>
      <c r="BU435" s="86">
        <f t="shared" si="10"/>
        <v>1</v>
      </c>
      <c r="BV435" s="86">
        <f t="shared" si="27"/>
        <v>0.03577973382</v>
      </c>
      <c r="BW435" s="86">
        <f t="shared" si="28"/>
        <v>0.005219292252</v>
      </c>
      <c r="BX435" s="86">
        <f t="shared" si="29"/>
        <v>0.9471956421</v>
      </c>
      <c r="BY435" s="86">
        <f t="shared" si="30"/>
        <v>0.01180533181</v>
      </c>
      <c r="BZ435" s="86">
        <f t="shared" si="11"/>
        <v>1</v>
      </c>
      <c r="CA435" s="86">
        <f t="shared" si="31"/>
        <v>0.001105840195</v>
      </c>
      <c r="CB435" s="86">
        <f t="shared" si="32"/>
        <v>0.008976301362</v>
      </c>
      <c r="CC435" s="86">
        <f t="shared" si="33"/>
        <v>0.001936873693</v>
      </c>
      <c r="CD435" s="86">
        <f t="shared" si="34"/>
        <v>0.9879809847</v>
      </c>
      <c r="CE435" s="86">
        <f t="shared" si="12"/>
        <v>1</v>
      </c>
      <c r="CF435" s="62"/>
      <c r="CG435" s="86">
        <f t="shared" si="35"/>
        <v>0.9399285639</v>
      </c>
      <c r="CH435" s="86">
        <f t="shared" si="36"/>
        <v>0.02086531349</v>
      </c>
      <c r="CI435" s="86">
        <f t="shared" si="37"/>
        <v>0.03299126564</v>
      </c>
      <c r="CJ435" s="86">
        <f t="shared" si="38"/>
        <v>0.006214857007</v>
      </c>
      <c r="CK435" s="86">
        <f t="shared" si="13"/>
        <v>1</v>
      </c>
      <c r="CL435" s="86">
        <f t="shared" si="39"/>
        <v>0.05816735933</v>
      </c>
      <c r="CM435" s="86">
        <f t="shared" si="40"/>
        <v>0.9145260678</v>
      </c>
      <c r="CN435" s="86">
        <f t="shared" si="41"/>
        <v>0.01341615048</v>
      </c>
      <c r="CO435" s="86">
        <f t="shared" si="42"/>
        <v>0.01389042236</v>
      </c>
      <c r="CP435" s="86">
        <f t="shared" si="14"/>
        <v>1</v>
      </c>
      <c r="CQ435" s="86">
        <f t="shared" si="43"/>
        <v>0.03577973382</v>
      </c>
      <c r="CR435" s="86">
        <f t="shared" si="44"/>
        <v>0.005219292252</v>
      </c>
      <c r="CS435" s="86">
        <f t="shared" si="45"/>
        <v>0.9471956421</v>
      </c>
      <c r="CT435" s="86">
        <f t="shared" si="46"/>
        <v>0.01180533181</v>
      </c>
      <c r="CU435" s="86">
        <f t="shared" si="15"/>
        <v>1</v>
      </c>
      <c r="CV435" s="86">
        <f t="shared" si="47"/>
        <v>0.001105840195</v>
      </c>
      <c r="CW435" s="86">
        <f t="shared" si="48"/>
        <v>0.008976301362</v>
      </c>
      <c r="CX435" s="86">
        <f t="shared" si="49"/>
        <v>0.001936873693</v>
      </c>
      <c r="CY435" s="86">
        <f t="shared" si="50"/>
        <v>0.9879809847</v>
      </c>
      <c r="CZ435" s="86">
        <f t="shared" si="16"/>
        <v>1</v>
      </c>
      <c r="DA435" s="62"/>
      <c r="DB435" s="86">
        <f>(AQ435*Baseline!B$7 + AV435*Baseline!B$11 + BA435*Baseline!B$16 + BF435*Baseline!B$18)</f>
        <v>68500.24944</v>
      </c>
      <c r="DC435" s="86">
        <f>(AR435*Baseline!B$7 + AW435*Baseline!B$11 + BB435*Baseline!B$16 + BG435*Baseline!B$18)</f>
        <v>80472.23729</v>
      </c>
      <c r="DD435" s="86">
        <f>(AS435*Baseline!B$7 + AX435*Baseline!B$11 + BC435*Baseline!B$16 + BH435*Baseline!B$18)</f>
        <v>138566.4199</v>
      </c>
      <c r="DE435" s="86">
        <f>(AT435*Baseline!B$7 + AY435*Baseline!B$11 + BD435*Baseline!B$16 + BI435*Baseline!B$18)</f>
        <v>1260683.871</v>
      </c>
      <c r="DF435" s="86">
        <f t="shared" si="17"/>
        <v>1548222.778</v>
      </c>
      <c r="DG435" s="62"/>
      <c r="DH435" s="86">
        <f t="shared" si="51"/>
        <v>0.04424443977</v>
      </c>
      <c r="DI435" s="86">
        <f t="shared" si="52"/>
        <v>0.0519771692</v>
      </c>
      <c r="DJ435" s="86">
        <f t="shared" si="53"/>
        <v>0.08950031089</v>
      </c>
      <c r="DK435" s="86">
        <f t="shared" si="54"/>
        <v>0.8142780801</v>
      </c>
      <c r="DL435" s="86">
        <f t="shared" si="18"/>
        <v>1</v>
      </c>
      <c r="DM435" s="62"/>
      <c r="DN435" s="86">
        <f>DH435 / (Baseline!B$7/Baseline!B$17)</f>
        <v>4.722802935</v>
      </c>
      <c r="DO435" s="86">
        <f>DI435 / (Baseline!B$11/Baseline!B$17)</f>
        <v>1.254753742</v>
      </c>
      <c r="DP435" s="86">
        <f>DJ435 / (Baseline!B$16/Baseline!B$17)</f>
        <v>1.383050279</v>
      </c>
      <c r="DQ435" s="86">
        <f>DK435 / (Baseline!B$18/Baseline!B$17)</f>
        <v>0.9206132558</v>
      </c>
      <c r="DR435" s="62"/>
      <c r="DS435" s="86">
        <f>DH435 / Baseline!H$117</f>
        <v>1.77009233</v>
      </c>
      <c r="DT435" s="86">
        <f>DI435 / Baseline!H$118</f>
        <v>1.170008794</v>
      </c>
      <c r="DU435" s="86">
        <f>DJ435 / Baseline!H$119</f>
        <v>1.069923802</v>
      </c>
      <c r="DV435" s="86">
        <f>DK435 / Baseline!H$120</f>
        <v>0.9614481608</v>
      </c>
      <c r="DW435" s="87"/>
      <c r="DX435" s="86">
        <f>(AU435*Baseline!B$34)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0.03154893451</v>
      </c>
      <c r="DY435" s="86">
        <f>(AZ435*Baseline!B$34) + (Baseline!D$90*(1-Baseline!D$91)*Baseline!B$35) + (Baseline!D$90*Baseline!D$91*((1-Baseline!D$92)*Baseline!B$40 + Baseline!D$92*Baseline!B$41))</f>
        <v>0.01154011332</v>
      </c>
      <c r="DZ435" s="86">
        <f>(BE435*Baseline!B$34) + (Baseline!F$90*(1-Baseline!F$91)*Baseline!B$35) + (Baseline!F$90*Baseline!F$91*((1-Baseline!F$92)*Baseline!B$40 + Baseline!F$92*Baseline!B$41))</f>
        <v>0.01402169564</v>
      </c>
      <c r="EA435" s="86">
        <f>(BJ435*Baseline!B$34) + (Baseline!H$90*(1-Baseline!H$91)*Baseline!B$35) + (Baseline!H$90*Baseline!H$91*((1-Baseline!H$92)*Baseline!B$40 + Baseline!H$92*Baseline!B$41))</f>
        <v>0.009314801672</v>
      </c>
      <c r="EB435" s="86">
        <f>( DX435*Baseline!B$7 + DY435*Baseline!B$11 + DZ435*Baseline!B$16 + EA435*Baseline!B$18 ) / Baseline!B$17</f>
        <v>0.009919872286</v>
      </c>
    </row>
    <row r="436">
      <c r="A436" s="73" t="s">
        <v>612</v>
      </c>
      <c r="B436" s="85">
        <f>MIN( MAX( NORMINV( MCrands!B436, (B$5+B$4)/2, (B$5-B$4)/3.29 ), 0 ), 1 )</f>
        <v>0.4699106421</v>
      </c>
      <c r="C436" s="85">
        <f>MAX( NORMINV( MCrands!C436, (C$5+C$4)/2, (C$5-C$4)/3.29 ), 0 )</f>
        <v>2.826596927</v>
      </c>
      <c r="D436" s="83"/>
      <c r="E436" s="84">
        <f>Baseline!B$33 * (C436 * Baseline!B$68*Baseline!B$68/Baseline!B$75 + Baseline!B$46 * Baseline!B$54*Baseline!B$54/Baseline!B$76 + Baseline!B$47 * Baseline!B$55*Baseline!B$55/Baseline!B$77 + Baseline!B$56*Baseline!B$56/Baseline!B$78)</f>
        <v>0.00002006186517</v>
      </c>
      <c r="F436" s="84">
        <f>Baseline!B$33 * (C436 * Baseline!B$68*Baseline!B$59/Baseline!B$75 + Baseline!B$46 * Baseline!B$54*Baseline!B$69/Baseline!B$76 + Baseline!B$47 * Baseline!B$55*Baseline!B$57/Baseline!B$77 + Baseline!B$56*Baseline!B$58/Baseline!B$78)</f>
        <v>0.0000002394071014</v>
      </c>
      <c r="G436" s="85">
        <f>Baseline!B$33 * (C436 * Baseline!B$68*Baseline!B$60/Baseline!B$75 + Baseline!B$46 * Baseline!B$54*Baseline!B$61/Baseline!B$76 + Baseline!B$47 * Baseline!B$55*Baseline!B$70/Baseline!B$77 + Baseline!B$56*Baseline!B$62/Baseline!B$78)</f>
        <v>0.0000002012624125</v>
      </c>
      <c r="H436" s="84">
        <f>Baseline!B$33 * (C436 * Baseline!B$68*Baseline!B$63/Baseline!B$75 + Baseline!B$46 * Baseline!B$54*Baseline!B$64/Baseline!B$76 + Baseline!B$47 * Baseline!B$55*Baseline!B$65/Baseline!B$77 + Baseline!B$56*Baseline!B$71/Baseline!B$78)</f>
        <v>0.000000003773337612</v>
      </c>
      <c r="I436" s="84">
        <f>Baseline!B$33 * (C436 * Baseline!B$59*Baseline!B$68/Baseline!B$75 + Baseline!B$46 * Baseline!B$69*Baseline!B$54/Baseline!B$76 + Baseline!B$47 * Baseline!B$57*Baseline!B$55/Baseline!B$77 + Baseline!B$58*Baseline!B$56/Baseline!B$78)</f>
        <v>0.0000002394071014</v>
      </c>
      <c r="J436" s="85">
        <f>Baseline!B$33 * (C436 * Baseline!B$59*Baseline!B$59/Baseline!B$75 + Baseline!B$46 * Baseline!B$69*Baseline!B$69/Baseline!B$76 + Baseline!B$47 * Baseline!B$57*Baseline!B$57/Baseline!B$77 + Baseline!B$58*Baseline!B$58/Baseline!B$78)</f>
        <v>0.000002116574488</v>
      </c>
      <c r="K436" s="84">
        <f>Baseline!B$33 * (C436 * Baseline!B$59*Baseline!B$60/Baseline!B$75 + Baseline!B$46 * Baseline!B$69*Baseline!B$61/Baseline!B$76 + Baseline!B$47 * Baseline!B$57*Baseline!B$70/Baseline!B$77 + Baseline!B$58*Baseline!B$62/Baseline!B$78)</f>
        <v>0.0000000164899238</v>
      </c>
      <c r="L436" s="85">
        <f>Baseline!B$33 * (C436 * Baseline!B$59*Baseline!B$63/Baseline!B$75 + Baseline!B$46 * Baseline!B$69*Baseline!B$64/Baseline!B$76 + Baseline!B$47 * Baseline!B$57*Baseline!B$65/Baseline!B$77 + Baseline!B$58*Baseline!B$71/Baseline!B$78)</f>
        <v>0.00000001707280415</v>
      </c>
      <c r="M436" s="84">
        <f>Baseline!B$33 * (C436 * Baseline!B$60*Baseline!B$68/Baseline!B$75 + Baseline!B$46 * Baseline!B$61*Baseline!B$54/Baseline!B$76 + Baseline!B$47 * Baseline!B$70*Baseline!B$55/Baseline!B$77 + Baseline!B$62*Baseline!B$56/Baseline!B$78)</f>
        <v>0.0000002012624125</v>
      </c>
      <c r="N436" s="85">
        <f>Baseline!B$33 * (C436 * Baseline!B$60*Baseline!B$59/Baseline!B$75 + Baseline!B$46 * Baseline!B$61*Baseline!B$69/Baseline!B$76 + Baseline!B$47 * Baseline!B$70*Baseline!B$57/Baseline!B$77 + Baseline!B$62*Baseline!B$58/Baseline!B$78)</f>
        <v>0.0000000164899238</v>
      </c>
      <c r="O436" s="85">
        <f>Baseline!B$33 * (C436 * Baseline!B$60*Baseline!B$60/Baseline!B$75 + Baseline!B$46 * Baseline!B$61*Baseline!B$61/Baseline!B$76 + Baseline!B$47 * Baseline!B$70*Baseline!B$70/Baseline!B$77 + Baseline!B$62*Baseline!B$62/Baseline!B$78)</f>
        <v>0.000001589267865</v>
      </c>
      <c r="P436" s="84">
        <f>Baseline!B$33 * (C436 * Baseline!B$60*Baseline!B$63/Baseline!B$75 + Baseline!B$46 * Baseline!B$61*Baseline!B$64/Baseline!B$76 + Baseline!B$47 * Baseline!B$70*Baseline!B$65/Baseline!B$77 + Baseline!B$62*Baseline!B$71/Baseline!B$78)</f>
        <v>0.000000001956425996</v>
      </c>
      <c r="Q436" s="84">
        <f>Baseline!B$33 * (C436 * Baseline!B$63*Baseline!B$68/Baseline!B$75 + Baseline!B$46 * Baseline!B$64*Baseline!B$54/Baseline!B$76 + Baseline!B$47 * Baseline!B$65*Baseline!B$55/Baseline!B$77 + Baseline!B$71*Baseline!B$56/Baseline!B$78)</f>
        <v>0.000000003773337612</v>
      </c>
      <c r="R436" s="84">
        <f>Baseline!B$33 * (C436 * Baseline!B$63*Baseline!B$59/Baseline!B$75 + Baseline!B$46 * Baseline!B$64*Baseline!B$69/Baseline!B$76 + Baseline!B$47 * Baseline!B$65*Baseline!B$57/Baseline!B$77 + Baseline!B$71*Baseline!B$58/Baseline!B$78)</f>
        <v>0.00000001707280415</v>
      </c>
      <c r="S436" s="84">
        <f>Baseline!B$33 * (C436 * Baseline!B$63*Baseline!B$60/Baseline!B$75 + Baseline!B$46 * Baseline!B$64*Baseline!B$61/Baseline!B$76 + Baseline!B$47 * Baseline!B$65*Baseline!B$70/Baseline!B$77 + Baseline!B$71*Baseline!B$62/Baseline!B$78)</f>
        <v>0.000000001956425996</v>
      </c>
      <c r="T436" s="84">
        <f>Baseline!B$33 * (C436 * Baseline!B$63*Baseline!B$63/Baseline!B$75 + Baseline!B$46 * Baseline!B$64*Baseline!B$64/Baseline!B$76 + Baseline!B$47 * Baseline!B$65*Baseline!B$65/Baseline!B$77 + Baseline!B$71*Baseline!B$71/Baseline!B$78)</f>
        <v>0.00000009856722064</v>
      </c>
      <c r="U436" s="83"/>
      <c r="V436" s="84">
        <f>E436 * ( Baseline!B$89 * Baseline!B$7 )</f>
        <v>0.2082220986</v>
      </c>
      <c r="W436" s="84">
        <f>F436 * ( Baseline!D$89 * Baseline!B$11 )</f>
        <v>0.004416246005</v>
      </c>
      <c r="X436" s="84">
        <f>G436 * ( Baseline!F$89 * Baseline!B$16 )</f>
        <v>0.006990803591</v>
      </c>
      <c r="Y436" s="84">
        <f>H436 * ( Baseline!H$89 * Baseline!B$18 )</f>
        <v>0.00132698272</v>
      </c>
      <c r="Z436" s="86">
        <f t="shared" si="1"/>
        <v>0.2209561309</v>
      </c>
      <c r="AA436" s="84">
        <f>I436 * ( Baseline!B$89 * Baseline!B$7 )</f>
        <v>0.002484806306</v>
      </c>
      <c r="AB436" s="85">
        <f>J436 * ( Baseline!D$89 * Baseline!B$11 )</f>
        <v>0.03904359383</v>
      </c>
      <c r="AC436" s="85">
        <f>K436 * ( Baseline!F$89 * Baseline!B$16 )</f>
        <v>0.0005727737091</v>
      </c>
      <c r="AD436" s="85">
        <f>L436 * ( Baseline!F$89 * Baseline!B$16 )</f>
        <v>0.0005930199242</v>
      </c>
      <c r="AE436" s="86">
        <f t="shared" si="2"/>
        <v>0.04269419377</v>
      </c>
      <c r="AF436" s="86">
        <f>M436 * ( Baseline!B$89 * Baseline!B$7 )</f>
        <v>0.002088902579</v>
      </c>
      <c r="AG436" s="86">
        <f>N436 * ( Baseline!D$89 * Baseline!B$11 )</f>
        <v>0.0003041829572</v>
      </c>
      <c r="AH436" s="86">
        <f>O436 * ( Baseline!F$89 * Baseline!B$16 )</f>
        <v>0.05520285364</v>
      </c>
      <c r="AI436" s="86">
        <f>P436 * ( Baseline!H$89 * Baseline!B$18 )</f>
        <v>0.0006880231125</v>
      </c>
      <c r="AJ436" s="86">
        <f t="shared" si="3"/>
        <v>0.05828396229</v>
      </c>
      <c r="AK436" s="86">
        <f>Q436 * ( Baseline!B$89 * Baseline!B$7 )</f>
        <v>0.00003916347107</v>
      </c>
      <c r="AL436" s="86">
        <f>R436 * ( Baseline!D$89 * Baseline!B$11 )</f>
        <v>0.0003149351155</v>
      </c>
      <c r="AM436" s="86">
        <f>S436 * ( Baseline!F$89 * Baseline!B$16 )</f>
        <v>0.00006795600682</v>
      </c>
      <c r="AN436" s="86">
        <f>T436 * ( Baseline!H$89 * Baseline!B$18 )</f>
        <v>0.0346634762</v>
      </c>
      <c r="AO436" s="86">
        <f t="shared" si="4"/>
        <v>0.0350855308</v>
      </c>
      <c r="AP436" s="62"/>
      <c r="AQ436" s="86">
        <f>V436 * ( (1-Baseline!B$90-Baseline!B$89) + (1-B436)*Baseline!B$90 )</f>
        <v>0.1166834014</v>
      </c>
      <c r="AR436" s="86">
        <f>W436 * ( (1-Baseline!B$90-Baseline!B$89) + (1-B436)*Baseline!B$90 )</f>
        <v>0.002474773854</v>
      </c>
      <c r="AS436" s="86">
        <f>X436 * ( (1-Baseline!B$90-Baseline!B$89) + (1-B436)*Baseline!B$90 )</f>
        <v>0.003917503221</v>
      </c>
      <c r="AT436" s="86">
        <f>Y436 * ( (1-Baseline!B$90-Baseline!B$89) + (1-B436)*Baseline!B$90 )</f>
        <v>0.0007436139508</v>
      </c>
      <c r="AU436" s="86">
        <f t="shared" si="5"/>
        <v>0.1238192924</v>
      </c>
      <c r="AV436" s="86">
        <f>AA436 * ( (1-Baseline!D$90-Baseline!D$89) + (1-B436)*Baseline!D$90 )</f>
        <v>0.001940331653</v>
      </c>
      <c r="AW436" s="86">
        <f>AB436 * ( (1-Baseline!D$90-Baseline!D$89) + (1-B436)*Baseline!D$90 )</f>
        <v>0.03048830034</v>
      </c>
      <c r="AX436" s="86">
        <f>AC436 * ( (1-Baseline!D$90-Baseline!D$89) + (1-B436)*Baseline!D$90 )</f>
        <v>0.0004472666361</v>
      </c>
      <c r="AY436" s="86">
        <f>AD436 * ( (1-Baseline!D$90-Baseline!D$89) + (1-B436)*Baseline!D$90 )</f>
        <v>0.0004630764687</v>
      </c>
      <c r="AZ436" s="86">
        <f t="shared" si="6"/>
        <v>0.0333389751</v>
      </c>
      <c r="BA436" s="86">
        <f>AF436 * ( (1-Baseline!F$90-Baseline!F$89) + (1-Baseline!B$36)*Baseline!F$90 )</f>
        <v>0.001503241141</v>
      </c>
      <c r="BB436" s="86">
        <f>AG436 * ( (1-Baseline!F$90-Baseline!F$89) + (1-Baseline!B$36)*Baseline!F$90 )</f>
        <v>0.0002188997899</v>
      </c>
      <c r="BC436" s="86">
        <f>AH436 * ( (1-Baseline!F$90-Baseline!F$89) + (1-Baseline!B$36)*Baseline!F$90 )</f>
        <v>0.03972573997</v>
      </c>
      <c r="BD436" s="86">
        <f>AI436 * ( (1-Baseline!F$90-Baseline!F$89) + (1-Baseline!B$36)*Baseline!F$90 )</f>
        <v>0.0004951234485</v>
      </c>
      <c r="BE436" s="86">
        <f t="shared" si="7"/>
        <v>0.04194300435</v>
      </c>
      <c r="BF436" s="86">
        <f>AK436 * ( (1-Baseline!H$90-Baseline!H$89) + (1-Baseline!B$36)*Baseline!H$90 )</f>
        <v>0.0000310300014</v>
      </c>
      <c r="BG436" s="86">
        <f>AL436 * ( (1-Baseline!H$90-Baseline!H$89) + (1-Baseline!B$36)*Baseline!H$90 )</f>
        <v>0.0002495293907</v>
      </c>
      <c r="BH436" s="86">
        <f>AM436 * ( (1-Baseline!H$90-Baseline!H$89) + (1-Baseline!B$36)*Baseline!H$90 )</f>
        <v>0.00005384290332</v>
      </c>
      <c r="BI436" s="86">
        <f>AN436 * ( (1-Baseline!H$90-Baseline!H$89) + (1-Baseline!B$36)*Baseline!H$90 )</f>
        <v>0.02746456546</v>
      </c>
      <c r="BJ436" s="86">
        <f t="shared" si="8"/>
        <v>0.02779896776</v>
      </c>
      <c r="BK436" s="62"/>
      <c r="BL436" s="86">
        <f t="shared" si="19"/>
        <v>0.9423685043</v>
      </c>
      <c r="BM436" s="86">
        <f t="shared" si="20"/>
        <v>0.01998698107</v>
      </c>
      <c r="BN436" s="86">
        <f t="shared" si="21"/>
        <v>0.03163887584</v>
      </c>
      <c r="BO436" s="86">
        <f t="shared" si="22"/>
        <v>0.006005638832</v>
      </c>
      <c r="BP436" s="86">
        <f t="shared" si="9"/>
        <v>1</v>
      </c>
      <c r="BQ436" s="86">
        <f t="shared" si="23"/>
        <v>0.05820009904</v>
      </c>
      <c r="BR436" s="86">
        <f t="shared" si="24"/>
        <v>0.9144942294</v>
      </c>
      <c r="BS436" s="86">
        <f t="shared" si="25"/>
        <v>0.01341572843</v>
      </c>
      <c r="BT436" s="86">
        <f t="shared" si="26"/>
        <v>0.01388994315</v>
      </c>
      <c r="BU436" s="86">
        <f t="shared" si="10"/>
        <v>1</v>
      </c>
      <c r="BV436" s="86">
        <f t="shared" si="27"/>
        <v>0.03584009215</v>
      </c>
      <c r="BW436" s="86">
        <f t="shared" si="28"/>
        <v>0.005218982122</v>
      </c>
      <c r="BX436" s="86">
        <f t="shared" si="29"/>
        <v>0.9471362528</v>
      </c>
      <c r="BY436" s="86">
        <f t="shared" si="30"/>
        <v>0.01180467294</v>
      </c>
      <c r="BZ436" s="86">
        <f t="shared" si="11"/>
        <v>1</v>
      </c>
      <c r="CA436" s="86">
        <f t="shared" si="31"/>
        <v>0.001116228547</v>
      </c>
      <c r="CB436" s="86">
        <f t="shared" si="32"/>
        <v>0.008976210658</v>
      </c>
      <c r="CC436" s="86">
        <f t="shared" si="33"/>
        <v>0.001936867001</v>
      </c>
      <c r="CD436" s="86">
        <f t="shared" si="34"/>
        <v>0.9879706938</v>
      </c>
      <c r="CE436" s="86">
        <f t="shared" si="12"/>
        <v>1</v>
      </c>
      <c r="CF436" s="62"/>
      <c r="CG436" s="86">
        <f t="shared" si="35"/>
        <v>0.9423685043</v>
      </c>
      <c r="CH436" s="86">
        <f t="shared" si="36"/>
        <v>0.01998698107</v>
      </c>
      <c r="CI436" s="86">
        <f t="shared" si="37"/>
        <v>0.03163887584</v>
      </c>
      <c r="CJ436" s="86">
        <f t="shared" si="38"/>
        <v>0.006005638832</v>
      </c>
      <c r="CK436" s="86">
        <f t="shared" si="13"/>
        <v>1</v>
      </c>
      <c r="CL436" s="86">
        <f t="shared" si="39"/>
        <v>0.05820009904</v>
      </c>
      <c r="CM436" s="86">
        <f t="shared" si="40"/>
        <v>0.9144942294</v>
      </c>
      <c r="CN436" s="86">
        <f t="shared" si="41"/>
        <v>0.01341572843</v>
      </c>
      <c r="CO436" s="86">
        <f t="shared" si="42"/>
        <v>0.01388994315</v>
      </c>
      <c r="CP436" s="86">
        <f t="shared" si="14"/>
        <v>1</v>
      </c>
      <c r="CQ436" s="86">
        <f t="shared" si="43"/>
        <v>0.03584009215</v>
      </c>
      <c r="CR436" s="86">
        <f t="shared" si="44"/>
        <v>0.005218982122</v>
      </c>
      <c r="CS436" s="86">
        <f t="shared" si="45"/>
        <v>0.9471362528</v>
      </c>
      <c r="CT436" s="86">
        <f t="shared" si="46"/>
        <v>0.01180467294</v>
      </c>
      <c r="CU436" s="86">
        <f t="shared" si="15"/>
        <v>1</v>
      </c>
      <c r="CV436" s="86">
        <f t="shared" si="47"/>
        <v>0.001116228547</v>
      </c>
      <c r="CW436" s="86">
        <f t="shared" si="48"/>
        <v>0.008976210658</v>
      </c>
      <c r="CX436" s="86">
        <f t="shared" si="49"/>
        <v>0.001936867001</v>
      </c>
      <c r="CY436" s="86">
        <f t="shared" si="50"/>
        <v>0.9879706938</v>
      </c>
      <c r="CZ436" s="86">
        <f t="shared" si="16"/>
        <v>1</v>
      </c>
      <c r="DA436" s="62"/>
      <c r="DB436" s="86">
        <f>(AQ436*Baseline!B$7 + AV436*Baseline!B$11 + BA436*Baseline!B$16 + BF436*Baseline!B$18)</f>
        <v>67209.62822</v>
      </c>
      <c r="DC436" s="86">
        <f>(AR436*Baseline!B$7 + AW436*Baseline!B$11 + BB436*Baseline!B$16 + BG436*Baseline!B$18)</f>
        <v>78743.58207</v>
      </c>
      <c r="DD436" s="86">
        <f>(AS436*Baseline!B$7 + AX436*Baseline!B$11 + BC436*Baseline!B$16 + BH436*Baseline!B$18)</f>
        <v>138413.4638</v>
      </c>
      <c r="DE436" s="86">
        <f>(AT436*Baseline!B$7 + AY436*Baseline!B$11 + BD436*Baseline!B$16 + BI436*Baseline!B$18)</f>
        <v>1260637.367</v>
      </c>
      <c r="DF436" s="86">
        <f t="shared" si="17"/>
        <v>1545004.041</v>
      </c>
      <c r="DG436" s="62"/>
      <c r="DH436" s="86">
        <f t="shared" si="51"/>
        <v>0.04350126372</v>
      </c>
      <c r="DI436" s="86">
        <f t="shared" si="52"/>
        <v>0.05096658649</v>
      </c>
      <c r="DJ436" s="86">
        <f t="shared" si="53"/>
        <v>0.08958776815</v>
      </c>
      <c r="DK436" s="86">
        <f t="shared" si="54"/>
        <v>0.8159443816</v>
      </c>
      <c r="DL436" s="86">
        <f t="shared" si="18"/>
        <v>1</v>
      </c>
      <c r="DM436" s="62"/>
      <c r="DN436" s="86">
        <f>DH436 / (Baseline!B$7/Baseline!B$17)</f>
        <v>4.64347378</v>
      </c>
      <c r="DO436" s="86">
        <f>DI436 / (Baseline!B$11/Baseline!B$17)</f>
        <v>1.230357792</v>
      </c>
      <c r="DP436" s="86">
        <f>DJ436 / (Baseline!B$16/Baseline!B$17)</f>
        <v>1.384401758</v>
      </c>
      <c r="DQ436" s="86">
        <f>DK436 / (Baseline!B$18/Baseline!B$17)</f>
        <v>0.9224971568</v>
      </c>
      <c r="DR436" s="62"/>
      <c r="DS436" s="86">
        <f>DH436 / Baseline!H$117</f>
        <v>1.740360001</v>
      </c>
      <c r="DT436" s="86">
        <f>DI436 / Baseline!H$118</f>
        <v>1.147260524</v>
      </c>
      <c r="DU436" s="86">
        <f>DJ436 / Baseline!H$119</f>
        <v>1.070969303</v>
      </c>
      <c r="DV436" s="86">
        <f>DK436 / Baseline!H$120</f>
        <v>0.9634156244</v>
      </c>
      <c r="DW436" s="87"/>
      <c r="DX436" s="86">
        <f>(AU436*Baseline!B$34)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0.03110242512</v>
      </c>
      <c r="DY436" s="86">
        <f>(AZ436*Baseline!B$34) + (Baseline!D$90*(1-Baseline!D$91)*Baseline!B$35) + (Baseline!D$90*Baseline!D$91*((1-Baseline!D$92)*Baseline!B$40 + Baseline!D$92*Baseline!B$41))</f>
        <v>0.01141441426</v>
      </c>
      <c r="DZ436" s="86">
        <f>(BE436*Baseline!B$34) + (Baseline!F$90*(1-Baseline!F$91)*Baseline!B$35) + (Baseline!F$90*Baseline!F$91*((1-Baseline!F$92)*Baseline!B$40 + Baseline!F$92*Baseline!B$41))</f>
        <v>0.01402209065</v>
      </c>
      <c r="EA436" s="86">
        <f>(BJ436*Baseline!B$34) + (Baseline!H$90*(1-Baseline!H$91)*Baseline!B$35) + (Baseline!H$90*Baseline!H$91*((1-Baseline!H$92)*Baseline!B$40 + Baseline!H$92*Baseline!B$41))</f>
        <v>0.009314845164</v>
      </c>
      <c r="EB436" s="86">
        <f>( DX436*Baseline!B$7 + DY436*Baseline!B$11 + DZ436*Baseline!B$16 + EA436*Baseline!B$18 ) / Baseline!B$17</f>
        <v>0.009910546318</v>
      </c>
    </row>
    <row r="437">
      <c r="A437" s="73" t="s">
        <v>613</v>
      </c>
      <c r="B437" s="85">
        <f>MIN( MAX( NORMINV( MCrands!B437, (B$5+B$4)/2, (B$5-B$4)/3.29 ), 0 ), 1 )</f>
        <v>0.6308478327</v>
      </c>
      <c r="C437" s="85">
        <f>MAX( NORMINV( MCrands!C437, (C$5+C$4)/2, (C$5-C$4)/3.29 ), 0 )</f>
        <v>2.415434425</v>
      </c>
      <c r="D437" s="83"/>
      <c r="E437" s="84">
        <f>Baseline!B$33 * (C437 * Baseline!B$68*Baseline!B$68/Baseline!B$75 + Baseline!B$46 * Baseline!B$54*Baseline!B$54/Baseline!B$76 + Baseline!B$47 * Baseline!B$55*Baseline!B$55/Baseline!B$77 + Baseline!B$56*Baseline!B$56/Baseline!B$78)</f>
        <v>0.00001715082479</v>
      </c>
      <c r="F437" s="84">
        <f>Baseline!B$33 * (C437 * Baseline!B$68*Baseline!B$59/Baseline!B$75 + Baseline!B$46 * Baseline!B$54*Baseline!B$69/Baseline!B$76 + Baseline!B$47 * Baseline!B$55*Baseline!B$57/Baseline!B$77 + Baseline!B$56*Baseline!B$58/Baseline!B$78)</f>
        <v>0.0000002389474635</v>
      </c>
      <c r="G437" s="85">
        <f>Baseline!B$33 * (C437 * Baseline!B$68*Baseline!B$60/Baseline!B$75 + Baseline!B$46 * Baseline!B$54*Baseline!B$61/Baseline!B$76 + Baseline!B$47 * Baseline!B$55*Baseline!B$70/Baseline!B$77 + Baseline!B$56*Baseline!B$62/Baseline!B$78)</f>
        <v>0.0000002001324692</v>
      </c>
      <c r="H437" s="84">
        <f>Baseline!B$33 * (C437 * Baseline!B$68*Baseline!B$63/Baseline!B$75 + Baseline!B$46 * Baseline!B$54*Baseline!B$64/Baseline!B$76 + Baseline!B$47 * Baseline!B$55*Baseline!B$65/Baseline!B$77 + Baseline!B$56*Baseline!B$71/Baseline!B$78)</f>
        <v>0.000000003660343281</v>
      </c>
      <c r="I437" s="84">
        <f>Baseline!B$33 * (C437 * Baseline!B$59*Baseline!B$68/Baseline!B$75 + Baseline!B$46 * Baseline!B$69*Baseline!B$54/Baseline!B$76 + Baseline!B$47 * Baseline!B$57*Baseline!B$55/Baseline!B$77 + Baseline!B$58*Baseline!B$56/Baseline!B$78)</f>
        <v>0.0000002389474635</v>
      </c>
      <c r="J437" s="85">
        <f>Baseline!B$33 * (C437 * Baseline!B$59*Baseline!B$59/Baseline!B$75 + Baseline!B$46 * Baseline!B$69*Baseline!B$69/Baseline!B$76 + Baseline!B$47 * Baseline!B$57*Baseline!B$57/Baseline!B$77 + Baseline!B$58*Baseline!B$58/Baseline!B$78)</f>
        <v>0.000002116574416</v>
      </c>
      <c r="K437" s="84">
        <f>Baseline!B$33 * (C437 * Baseline!B$59*Baseline!B$60/Baseline!B$75 + Baseline!B$46 * Baseline!B$69*Baseline!B$61/Baseline!B$76 + Baseline!B$47 * Baseline!B$57*Baseline!B$70/Baseline!B$77 + Baseline!B$58*Baseline!B$62/Baseline!B$78)</f>
        <v>0.00000001648974539</v>
      </c>
      <c r="L437" s="85">
        <f>Baseline!B$33 * (C437 * Baseline!B$59*Baseline!B$63/Baseline!B$75 + Baseline!B$46 * Baseline!B$69*Baseline!B$64/Baseline!B$76 + Baseline!B$47 * Baseline!B$57*Baseline!B$65/Baseline!B$77 + Baseline!B$58*Baseline!B$71/Baseline!B$78)</f>
        <v>0.00000001707278631</v>
      </c>
      <c r="M437" s="84">
        <f>Baseline!B$33 * (C437 * Baseline!B$60*Baseline!B$68/Baseline!B$75 + Baseline!B$46 * Baseline!B$61*Baseline!B$54/Baseline!B$76 + Baseline!B$47 * Baseline!B$70*Baseline!B$55/Baseline!B$77 + Baseline!B$62*Baseline!B$56/Baseline!B$78)</f>
        <v>0.0000002001324692</v>
      </c>
      <c r="N437" s="85">
        <f>Baseline!B$33 * (C437 * Baseline!B$60*Baseline!B$59/Baseline!B$75 + Baseline!B$46 * Baseline!B$61*Baseline!B$69/Baseline!B$76 + Baseline!B$47 * Baseline!B$70*Baseline!B$57/Baseline!B$77 + Baseline!B$62*Baseline!B$58/Baseline!B$78)</f>
        <v>0.00000001648974539</v>
      </c>
      <c r="O437" s="85">
        <f>Baseline!B$33 * (C437 * Baseline!B$60*Baseline!B$60/Baseline!B$75 + Baseline!B$46 * Baseline!B$61*Baseline!B$61/Baseline!B$76 + Baseline!B$47 * Baseline!B$70*Baseline!B$70/Baseline!B$77 + Baseline!B$62*Baseline!B$62/Baseline!B$78)</f>
        <v>0.000001589267427</v>
      </c>
      <c r="P437" s="84">
        <f>Baseline!B$33 * (C437 * Baseline!B$60*Baseline!B$63/Baseline!B$75 + Baseline!B$46 * Baseline!B$61*Baseline!B$64/Baseline!B$76 + Baseline!B$47 * Baseline!B$70*Baseline!B$65/Baseline!B$77 + Baseline!B$62*Baseline!B$71/Baseline!B$78)</f>
        <v>0.000000001956382136</v>
      </c>
      <c r="Q437" s="84">
        <f>Baseline!B$33 * (C437 * Baseline!B$63*Baseline!B$68/Baseline!B$75 + Baseline!B$46 * Baseline!B$64*Baseline!B$54/Baseline!B$76 + Baseline!B$47 * Baseline!B$65*Baseline!B$55/Baseline!B$77 + Baseline!B$71*Baseline!B$56/Baseline!B$78)</f>
        <v>0.000000003660343281</v>
      </c>
      <c r="R437" s="84">
        <f>Baseline!B$33 * (C437 * Baseline!B$63*Baseline!B$59/Baseline!B$75 + Baseline!B$46 * Baseline!B$64*Baseline!B$69/Baseline!B$76 + Baseline!B$47 * Baseline!B$65*Baseline!B$57/Baseline!B$77 + Baseline!B$71*Baseline!B$58/Baseline!B$78)</f>
        <v>0.00000001707278631</v>
      </c>
      <c r="S437" s="84">
        <f>Baseline!B$33 * (C437 * Baseline!B$63*Baseline!B$60/Baseline!B$75 + Baseline!B$46 * Baseline!B$64*Baseline!B$61/Baseline!B$76 + Baseline!B$47 * Baseline!B$65*Baseline!B$70/Baseline!B$77 + Baseline!B$71*Baseline!B$62/Baseline!B$78)</f>
        <v>0.000000001956382136</v>
      </c>
      <c r="T437" s="84">
        <f>Baseline!B$33 * (C437 * Baseline!B$63*Baseline!B$63/Baseline!B$75 + Baseline!B$46 * Baseline!B$64*Baseline!B$64/Baseline!B$76 + Baseline!B$47 * Baseline!B$65*Baseline!B$65/Baseline!B$77 + Baseline!B$71*Baseline!B$71/Baseline!B$78)</f>
        <v>0.00000009856721625</v>
      </c>
      <c r="U437" s="83"/>
      <c r="V437" s="84">
        <f>E437 * ( Baseline!B$89 * Baseline!B$7 )</f>
        <v>0.1780084105</v>
      </c>
      <c r="W437" s="84">
        <f>F437 * ( Baseline!D$89 * Baseline!B$11 )</f>
        <v>0.004407767249</v>
      </c>
      <c r="X437" s="84">
        <f>G437 * ( Baseline!F$89 * Baseline!B$16 )</f>
        <v>0.006951555271</v>
      </c>
      <c r="Y437" s="84">
        <f>H437 * ( Baseline!H$89 * Baseline!B$18 )</f>
        <v>0.001287245612</v>
      </c>
      <c r="Z437" s="86">
        <f t="shared" si="1"/>
        <v>0.1906549786</v>
      </c>
      <c r="AA437" s="84">
        <f>I437 * ( Baseline!B$89 * Baseline!B$7 )</f>
        <v>0.002480035723</v>
      </c>
      <c r="AB437" s="85">
        <f>J437 * ( Baseline!D$89 * Baseline!B$11 )</f>
        <v>0.03904359249</v>
      </c>
      <c r="AC437" s="85">
        <f>K437 * ( Baseline!F$89 * Baseline!B$16 )</f>
        <v>0.000572767512</v>
      </c>
      <c r="AD437" s="85">
        <f>L437 * ( Baseline!F$89 * Baseline!B$16 )</f>
        <v>0.0005930193045</v>
      </c>
      <c r="AE437" s="86">
        <f t="shared" si="2"/>
        <v>0.04268941503</v>
      </c>
      <c r="AF437" s="86">
        <f>M437 * ( Baseline!B$89 * Baseline!B$7 )</f>
        <v>0.002077174898</v>
      </c>
      <c r="AG437" s="86">
        <f>N437 * ( Baseline!D$89 * Baseline!B$11 )</f>
        <v>0.0003041796661</v>
      </c>
      <c r="AH437" s="86">
        <f>O437 * ( Baseline!F$89 * Baseline!B$16 )</f>
        <v>0.05520283841</v>
      </c>
      <c r="AI437" s="86">
        <f>P437 * ( Baseline!H$89 * Baseline!B$18 )</f>
        <v>0.0006880076883</v>
      </c>
      <c r="AJ437" s="86">
        <f t="shared" si="3"/>
        <v>0.05827220066</v>
      </c>
      <c r="AK437" s="86">
        <f>Q437 * ( Baseline!B$89 * Baseline!B$7 )</f>
        <v>0.00003799070292</v>
      </c>
      <c r="AL437" s="86">
        <f>R437 * ( Baseline!D$89 * Baseline!B$11 )</f>
        <v>0.0003149347864</v>
      </c>
      <c r="AM437" s="86">
        <f>S437 * ( Baseline!F$89 * Baseline!B$16 )</f>
        <v>0.00006795448337</v>
      </c>
      <c r="AN437" s="86">
        <f>T437 * ( Baseline!H$89 * Baseline!B$18 )</f>
        <v>0.03466347466</v>
      </c>
      <c r="AO437" s="86">
        <f t="shared" si="4"/>
        <v>0.03508435463</v>
      </c>
      <c r="AP437" s="62"/>
      <c r="AQ437" s="86">
        <f>V437 * ( (1-Baseline!B$90-Baseline!B$89) + (1-B437)*Baseline!B$90 )</f>
        <v>0.07425539474</v>
      </c>
      <c r="AR437" s="86">
        <f>W437 * ( (1-Baseline!B$90-Baseline!B$89) + (1-B437)*Baseline!B$90 )</f>
        <v>0.00183867996</v>
      </c>
      <c r="AS437" s="86">
        <f>X437 * ( (1-Baseline!B$90-Baseline!B$89) + (1-B437)*Baseline!B$90 )</f>
        <v>0.002899809505</v>
      </c>
      <c r="AT437" s="86">
        <f>Y437 * ( (1-Baseline!B$90-Baseline!B$89) + (1-B437)*Baseline!B$90 )</f>
        <v>0.0005369686229</v>
      </c>
      <c r="AU437" s="86">
        <f t="shared" si="5"/>
        <v>0.07953085283</v>
      </c>
      <c r="AV437" s="86">
        <f>AA437 * ( (1-Baseline!D$90-Baseline!D$89) + (1-B437)*Baseline!D$90 )</f>
        <v>0.001757796176</v>
      </c>
      <c r="AW437" s="86">
        <f>AB437 * ( (1-Baseline!D$90-Baseline!D$89) + (1-B437)*Baseline!D$90 )</f>
        <v>0.02767326169</v>
      </c>
      <c r="AX437" s="86">
        <f>AC437 * ( (1-Baseline!D$90-Baseline!D$89) + (1-B437)*Baseline!D$90 )</f>
        <v>0.0004059653387</v>
      </c>
      <c r="AY437" s="86">
        <f>AD437 * ( (1-Baseline!D$90-Baseline!D$89) + (1-B437)*Baseline!D$90 )</f>
        <v>0.0004203193752</v>
      </c>
      <c r="AZ437" s="86">
        <f t="shared" si="6"/>
        <v>0.03025734258</v>
      </c>
      <c r="BA437" s="86">
        <f>AF437 * ( (1-Baseline!F$90-Baseline!F$89) + (1-Baseline!B$36)*Baseline!F$90 )</f>
        <v>0.001494801526</v>
      </c>
      <c r="BB437" s="86">
        <f>AG437 * ( (1-Baseline!F$90-Baseline!F$89) + (1-Baseline!B$36)*Baseline!F$90 )</f>
        <v>0.0002188974215</v>
      </c>
      <c r="BC437" s="86">
        <f>AH437 * ( (1-Baseline!F$90-Baseline!F$89) + (1-Baseline!B$36)*Baseline!F$90 )</f>
        <v>0.03972572901</v>
      </c>
      <c r="BD437" s="86">
        <f>AI437 * ( (1-Baseline!F$90-Baseline!F$89) + (1-Baseline!B$36)*Baseline!F$90 )</f>
        <v>0.0004951123487</v>
      </c>
      <c r="BE437" s="86">
        <f t="shared" si="7"/>
        <v>0.0419345403</v>
      </c>
      <c r="BF437" s="86">
        <f>AK437 * ( (1-Baseline!H$90-Baseline!H$89) + (1-Baseline!B$36)*Baseline!H$90 )</f>
        <v>0.00003010079374</v>
      </c>
      <c r="BG437" s="86">
        <f>AL437 * ( (1-Baseline!H$90-Baseline!H$89) + (1-Baseline!B$36)*Baseline!H$90 )</f>
        <v>0.0002495291299</v>
      </c>
      <c r="BH437" s="86">
        <f>AM437 * ( (1-Baseline!H$90-Baseline!H$89) + (1-Baseline!B$36)*Baseline!H$90 )</f>
        <v>0.00005384169626</v>
      </c>
      <c r="BI437" s="86">
        <f>AN437 * ( (1-Baseline!H$90-Baseline!H$89) + (1-Baseline!B$36)*Baseline!H$90 )</f>
        <v>0.02746456424</v>
      </c>
      <c r="BJ437" s="86">
        <f t="shared" si="8"/>
        <v>0.02779803586</v>
      </c>
      <c r="BK437" s="62"/>
      <c r="BL437" s="86">
        <f t="shared" si="19"/>
        <v>0.9336677792</v>
      </c>
      <c r="BM437" s="86">
        <f t="shared" si="20"/>
        <v>0.02311907762</v>
      </c>
      <c r="BN437" s="86">
        <f t="shared" si="21"/>
        <v>0.03646144109</v>
      </c>
      <c r="BO437" s="86">
        <f t="shared" si="22"/>
        <v>0.00675170206</v>
      </c>
      <c r="BP437" s="86">
        <f t="shared" si="9"/>
        <v>1</v>
      </c>
      <c r="BQ437" s="86">
        <f t="shared" si="23"/>
        <v>0.05809486314</v>
      </c>
      <c r="BR437" s="86">
        <f t="shared" si="24"/>
        <v>0.9145965683</v>
      </c>
      <c r="BS437" s="86">
        <f t="shared" si="25"/>
        <v>0.01341708505</v>
      </c>
      <c r="BT437" s="86">
        <f t="shared" si="26"/>
        <v>0.0138914835</v>
      </c>
      <c r="BU437" s="86">
        <f t="shared" si="10"/>
        <v>1</v>
      </c>
      <c r="BV437" s="86">
        <f t="shared" si="27"/>
        <v>0.03564606921</v>
      </c>
      <c r="BW437" s="86">
        <f t="shared" si="28"/>
        <v>0.005219979041</v>
      </c>
      <c r="BX437" s="86">
        <f t="shared" si="29"/>
        <v>0.9473271609</v>
      </c>
      <c r="BY437" s="86">
        <f t="shared" si="30"/>
        <v>0.0118067909</v>
      </c>
      <c r="BZ437" s="86">
        <f t="shared" si="11"/>
        <v>1</v>
      </c>
      <c r="CA437" s="86">
        <f t="shared" si="31"/>
        <v>0.00108283887</v>
      </c>
      <c r="CB437" s="86">
        <f t="shared" si="32"/>
        <v>0.008976502195</v>
      </c>
      <c r="CC437" s="86">
        <f t="shared" si="33"/>
        <v>0.00193688851</v>
      </c>
      <c r="CD437" s="86">
        <f t="shared" si="34"/>
        <v>0.9880037704</v>
      </c>
      <c r="CE437" s="86">
        <f t="shared" si="12"/>
        <v>1</v>
      </c>
      <c r="CF437" s="62"/>
      <c r="CG437" s="86">
        <f t="shared" si="35"/>
        <v>0.9336677792</v>
      </c>
      <c r="CH437" s="86">
        <f t="shared" si="36"/>
        <v>0.02311907762</v>
      </c>
      <c r="CI437" s="86">
        <f t="shared" si="37"/>
        <v>0.03646144109</v>
      </c>
      <c r="CJ437" s="86">
        <f t="shared" si="38"/>
        <v>0.00675170206</v>
      </c>
      <c r="CK437" s="86">
        <f t="shared" si="13"/>
        <v>1</v>
      </c>
      <c r="CL437" s="86">
        <f t="shared" si="39"/>
        <v>0.05809486314</v>
      </c>
      <c r="CM437" s="86">
        <f t="shared" si="40"/>
        <v>0.9145965683</v>
      </c>
      <c r="CN437" s="86">
        <f t="shared" si="41"/>
        <v>0.01341708505</v>
      </c>
      <c r="CO437" s="86">
        <f t="shared" si="42"/>
        <v>0.0138914835</v>
      </c>
      <c r="CP437" s="86">
        <f t="shared" si="14"/>
        <v>1</v>
      </c>
      <c r="CQ437" s="86">
        <f t="shared" si="43"/>
        <v>0.03564606921</v>
      </c>
      <c r="CR437" s="86">
        <f t="shared" si="44"/>
        <v>0.005219979041</v>
      </c>
      <c r="CS437" s="86">
        <f t="shared" si="45"/>
        <v>0.9473271609</v>
      </c>
      <c r="CT437" s="86">
        <f t="shared" si="46"/>
        <v>0.0118067909</v>
      </c>
      <c r="CU437" s="86">
        <f t="shared" si="15"/>
        <v>1</v>
      </c>
      <c r="CV437" s="86">
        <f t="shared" si="47"/>
        <v>0.00108283887</v>
      </c>
      <c r="CW437" s="86">
        <f t="shared" si="48"/>
        <v>0.008976502195</v>
      </c>
      <c r="CX437" s="86">
        <f t="shared" si="49"/>
        <v>0.00193688851</v>
      </c>
      <c r="CY437" s="86">
        <f t="shared" si="50"/>
        <v>0.9880037704</v>
      </c>
      <c r="CZ437" s="86">
        <f t="shared" si="16"/>
        <v>1</v>
      </c>
      <c r="DA437" s="62"/>
      <c r="DB437" s="86">
        <f>(AQ437*Baseline!B$7 + AV437*Baseline!B$11 + BA437*Baseline!B$16 + BF437*Baseline!B$18)</f>
        <v>46169.7643</v>
      </c>
      <c r="DC437" s="86">
        <f>(AR437*Baseline!B$7 + AW437*Baseline!B$11 + BB437*Baseline!B$16 + BG437*Baseline!B$18)</f>
        <v>72398.05426</v>
      </c>
      <c r="DD437" s="86">
        <f>(AS437*Baseline!B$7 + AX437*Baseline!B$11 + BC437*Baseline!B$16 + BH437*Baseline!B$18)</f>
        <v>137831.2175</v>
      </c>
      <c r="DE437" s="86">
        <f>(AT437*Baseline!B$7 + AY437*Baseline!B$11 + BD437*Baseline!B$16 + BI437*Baseline!B$18)</f>
        <v>1260445.356</v>
      </c>
      <c r="DF437" s="86">
        <f t="shared" si="17"/>
        <v>1516844.392</v>
      </c>
      <c r="DG437" s="62"/>
      <c r="DH437" s="86">
        <f t="shared" si="51"/>
        <v>0.03043803607</v>
      </c>
      <c r="DI437" s="86">
        <f t="shared" si="52"/>
        <v>0.04772938784</v>
      </c>
      <c r="DJ437" s="86">
        <f t="shared" si="53"/>
        <v>0.09086707789</v>
      </c>
      <c r="DK437" s="86">
        <f t="shared" si="54"/>
        <v>0.8309654982</v>
      </c>
      <c r="DL437" s="86">
        <f t="shared" si="18"/>
        <v>1</v>
      </c>
      <c r="DM437" s="62"/>
      <c r="DN437" s="86">
        <f>DH437 / (Baseline!B$7/Baseline!B$17)</f>
        <v>3.24906015</v>
      </c>
      <c r="DO437" s="86">
        <f>DI437 / (Baseline!B$11/Baseline!B$17)</f>
        <v>1.152210267</v>
      </c>
      <c r="DP437" s="86">
        <f>DJ437 / (Baseline!B$16/Baseline!B$17)</f>
        <v>1.40417096</v>
      </c>
      <c r="DQ437" s="86">
        <f>DK437 / (Baseline!B$18/Baseline!B$17)</f>
        <v>0.9394798551</v>
      </c>
      <c r="DR437" s="62"/>
      <c r="DS437" s="86">
        <f>DH437 / Baseline!H$117</f>
        <v>1.217737968</v>
      </c>
      <c r="DT437" s="86">
        <f>DI437 / Baseline!H$118</f>
        <v>1.074391014</v>
      </c>
      <c r="DU437" s="86">
        <f>DJ437 / Baseline!H$119</f>
        <v>1.086262701</v>
      </c>
      <c r="DV437" s="86">
        <f>DK437 / Baseline!H$120</f>
        <v>0.9811516107</v>
      </c>
      <c r="DW437" s="87"/>
      <c r="DX437" s="86">
        <f>(AU437*Baseline!B$34)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0.02445915917</v>
      </c>
      <c r="DY437" s="86">
        <f>(AZ437*Baseline!B$34) + (Baseline!D$90*(1-Baseline!D$91)*Baseline!B$35) + (Baseline!D$90*Baseline!D$91*((1-Baseline!D$92)*Baseline!B$40 + Baseline!D$92*Baseline!B$41))</f>
        <v>0.01095216939</v>
      </c>
      <c r="DZ437" s="86">
        <f>(BE437*Baseline!B$34) + (Baseline!F$90*(1-Baseline!F$91)*Baseline!B$35) + (Baseline!F$90*Baseline!F$91*((1-Baseline!F$92)*Baseline!B$40 + Baseline!F$92*Baseline!B$41))</f>
        <v>0.01402082105</v>
      </c>
      <c r="EA437" s="86">
        <f>(BJ437*Baseline!B$34) + (Baseline!H$90*(1-Baseline!H$91)*Baseline!B$35) + (Baseline!H$90*Baseline!H$91*((1-Baseline!H$92)*Baseline!B$40 + Baseline!H$92*Baseline!B$41))</f>
        <v>0.009314705379</v>
      </c>
      <c r="EB437" s="86">
        <f>( DX437*Baseline!B$7 + DY437*Baseline!B$11 + DZ437*Baseline!B$16 + EA437*Baseline!B$18 ) / Baseline!B$17</f>
        <v>0.009828956562</v>
      </c>
    </row>
    <row r="438">
      <c r="A438" s="73" t="s">
        <v>614</v>
      </c>
      <c r="B438" s="85">
        <f>MIN( MAX( NORMINV( MCrands!B438, (B$5+B$4)/2, (B$5-B$4)/3.29 ), 0 ), 1 )</f>
        <v>0.5945407392</v>
      </c>
      <c r="C438" s="85">
        <f>MAX( NORMINV( MCrands!C438, (C$5+C$4)/2, (C$5-C$4)/3.29 ), 0 )</f>
        <v>2.965520024</v>
      </c>
      <c r="D438" s="83"/>
      <c r="E438" s="84">
        <f>Baseline!B$33 * (C438 * Baseline!B$68*Baseline!B$68/Baseline!B$75 + Baseline!B$46 * Baseline!B$54*Baseline!B$54/Baseline!B$76 + Baseline!B$47 * Baseline!B$55*Baseline!B$55/Baseline!B$77 + Baseline!B$56*Baseline!B$56/Baseline!B$78)</f>
        <v>0.00002104544403</v>
      </c>
      <c r="F438" s="84">
        <f>Baseline!B$33 * (C438 * Baseline!B$68*Baseline!B$59/Baseline!B$75 + Baseline!B$46 * Baseline!B$54*Baseline!B$69/Baseline!B$76 + Baseline!B$47 * Baseline!B$55*Baseline!B$57/Baseline!B$77 + Baseline!B$56*Baseline!B$58/Baseline!B$78)</f>
        <v>0.0000002395624034</v>
      </c>
      <c r="G438" s="85">
        <f>Baseline!B$33 * (C438 * Baseline!B$68*Baseline!B$60/Baseline!B$75 + Baseline!B$46 * Baseline!B$54*Baseline!B$61/Baseline!B$76 + Baseline!B$47 * Baseline!B$55*Baseline!B$70/Baseline!B$77 + Baseline!B$56*Baseline!B$62/Baseline!B$78)</f>
        <v>0.0000002016441964</v>
      </c>
      <c r="H438" s="84">
        <f>Baseline!B$33 * (C438 * Baseline!B$68*Baseline!B$63/Baseline!B$75 + Baseline!B$46 * Baseline!B$54*Baseline!B$64/Baseline!B$76 + Baseline!B$47 * Baseline!B$55*Baseline!B$65/Baseline!B$77 + Baseline!B$56*Baseline!B$71/Baseline!B$78)</f>
        <v>0.000000003811516002</v>
      </c>
      <c r="I438" s="84">
        <f>Baseline!B$33 * (C438 * Baseline!B$59*Baseline!B$68/Baseline!B$75 + Baseline!B$46 * Baseline!B$69*Baseline!B$54/Baseline!B$76 + Baseline!B$47 * Baseline!B$57*Baseline!B$55/Baseline!B$77 + Baseline!B$58*Baseline!B$56/Baseline!B$78)</f>
        <v>0.0000002395624034</v>
      </c>
      <c r="J438" s="85">
        <f>Baseline!B$33 * (C438 * Baseline!B$59*Baseline!B$59/Baseline!B$75 + Baseline!B$46 * Baseline!B$69*Baseline!B$69/Baseline!B$76 + Baseline!B$47 * Baseline!B$57*Baseline!B$57/Baseline!B$77 + Baseline!B$58*Baseline!B$58/Baseline!B$78)</f>
        <v>0.000002116574513</v>
      </c>
      <c r="K438" s="84">
        <f>Baseline!B$33 * (C438 * Baseline!B$59*Baseline!B$60/Baseline!B$75 + Baseline!B$46 * Baseline!B$69*Baseline!B$61/Baseline!B$76 + Baseline!B$47 * Baseline!B$57*Baseline!B$70/Baseline!B$77 + Baseline!B$58*Baseline!B$62/Baseline!B$78)</f>
        <v>0.00000001648998408</v>
      </c>
      <c r="L438" s="85">
        <f>Baseline!B$33 * (C438 * Baseline!B$59*Baseline!B$63/Baseline!B$75 + Baseline!B$46 * Baseline!B$69*Baseline!B$64/Baseline!B$76 + Baseline!B$47 * Baseline!B$57*Baseline!B$65/Baseline!B$77 + Baseline!B$58*Baseline!B$71/Baseline!B$78)</f>
        <v>0.00000001707281018</v>
      </c>
      <c r="M438" s="84">
        <f>Baseline!B$33 * (C438 * Baseline!B$60*Baseline!B$68/Baseline!B$75 + Baseline!B$46 * Baseline!B$61*Baseline!B$54/Baseline!B$76 + Baseline!B$47 * Baseline!B$70*Baseline!B$55/Baseline!B$77 + Baseline!B$62*Baseline!B$56/Baseline!B$78)</f>
        <v>0.0000002016441964</v>
      </c>
      <c r="N438" s="85">
        <f>Baseline!B$33 * (C438 * Baseline!B$60*Baseline!B$59/Baseline!B$75 + Baseline!B$46 * Baseline!B$61*Baseline!B$69/Baseline!B$76 + Baseline!B$47 * Baseline!B$70*Baseline!B$57/Baseline!B$77 + Baseline!B$62*Baseline!B$58/Baseline!B$78)</f>
        <v>0.00000001648998408</v>
      </c>
      <c r="O438" s="85">
        <f>Baseline!B$33 * (C438 * Baseline!B$60*Baseline!B$60/Baseline!B$75 + Baseline!B$46 * Baseline!B$61*Baseline!B$61/Baseline!B$76 + Baseline!B$47 * Baseline!B$70*Baseline!B$70/Baseline!B$77 + Baseline!B$62*Baseline!B$62/Baseline!B$78)</f>
        <v>0.000001589268013</v>
      </c>
      <c r="P438" s="84">
        <f>Baseline!B$33 * (C438 * Baseline!B$60*Baseline!B$63/Baseline!B$75 + Baseline!B$46 * Baseline!B$61*Baseline!B$64/Baseline!B$76 + Baseline!B$47 * Baseline!B$70*Baseline!B$65/Baseline!B$77 + Baseline!B$62*Baseline!B$71/Baseline!B$78)</f>
        <v>0.000000001956440815</v>
      </c>
      <c r="Q438" s="84">
        <f>Baseline!B$33 * (C438 * Baseline!B$63*Baseline!B$68/Baseline!B$75 + Baseline!B$46 * Baseline!B$64*Baseline!B$54/Baseline!B$76 + Baseline!B$47 * Baseline!B$65*Baseline!B$55/Baseline!B$77 + Baseline!B$71*Baseline!B$56/Baseline!B$78)</f>
        <v>0.000000003811516002</v>
      </c>
      <c r="R438" s="84">
        <f>Baseline!B$33 * (C438 * Baseline!B$63*Baseline!B$59/Baseline!B$75 + Baseline!B$46 * Baseline!B$64*Baseline!B$69/Baseline!B$76 + Baseline!B$47 * Baseline!B$65*Baseline!B$57/Baseline!B$77 + Baseline!B$71*Baseline!B$58/Baseline!B$78)</f>
        <v>0.00000001707281018</v>
      </c>
      <c r="S438" s="84">
        <f>Baseline!B$33 * (C438 * Baseline!B$63*Baseline!B$60/Baseline!B$75 + Baseline!B$46 * Baseline!B$64*Baseline!B$61/Baseline!B$76 + Baseline!B$47 * Baseline!B$65*Baseline!B$70/Baseline!B$77 + Baseline!B$71*Baseline!B$62/Baseline!B$78)</f>
        <v>0.000000001956440815</v>
      </c>
      <c r="T438" s="84">
        <f>Baseline!B$33 * (C438 * Baseline!B$63*Baseline!B$63/Baseline!B$75 + Baseline!B$46 * Baseline!B$64*Baseline!B$64/Baseline!B$76 + Baseline!B$47 * Baseline!B$65*Baseline!B$65/Baseline!B$77 + Baseline!B$71*Baseline!B$71/Baseline!B$78)</f>
        <v>0.00000009856722212</v>
      </c>
      <c r="U438" s="83"/>
      <c r="V438" s="84">
        <f>E438 * ( Baseline!B$89 * Baseline!B$7 )</f>
        <v>0.2184306636</v>
      </c>
      <c r="W438" s="84">
        <f>F438 * ( Baseline!D$89 * Baseline!B$11 )</f>
        <v>0.004419110797</v>
      </c>
      <c r="X438" s="84">
        <f>G438 * ( Baseline!F$89 * Baseline!B$16 )</f>
        <v>0.007004064767</v>
      </c>
      <c r="Y438" s="84">
        <f>H438 * ( Baseline!H$89 * Baseline!B$18 )</f>
        <v>0.001340409047</v>
      </c>
      <c r="Z438" s="86">
        <f t="shared" si="1"/>
        <v>0.2311942482</v>
      </c>
      <c r="AA438" s="84">
        <f>I438 * ( Baseline!B$89 * Baseline!B$7 )</f>
        <v>0.002486418185</v>
      </c>
      <c r="AB438" s="85">
        <f>J438 * ( Baseline!D$89 * Baseline!B$11 )</f>
        <v>0.03904359428</v>
      </c>
      <c r="AC438" s="85">
        <f>K438 * ( Baseline!F$89 * Baseline!B$16 )</f>
        <v>0.000572775803</v>
      </c>
      <c r="AD438" s="85">
        <f>L438 * ( Baseline!F$89 * Baseline!B$16 )</f>
        <v>0.0005930201336</v>
      </c>
      <c r="AE438" s="86">
        <f t="shared" si="2"/>
        <v>0.0426958084</v>
      </c>
      <c r="AF438" s="86">
        <f>M438 * ( Baseline!B$89 * Baseline!B$7 )</f>
        <v>0.002092865114</v>
      </c>
      <c r="AG438" s="86">
        <f>N438 * ( Baseline!D$89 * Baseline!B$11 )</f>
        <v>0.0003041840692</v>
      </c>
      <c r="AH438" s="86">
        <f>O438 * ( Baseline!F$89 * Baseline!B$16 )</f>
        <v>0.05520285879</v>
      </c>
      <c r="AI438" s="86">
        <f>P438 * ( Baseline!H$89 * Baseline!B$18 )</f>
        <v>0.0006880283241</v>
      </c>
      <c r="AJ438" s="86">
        <f t="shared" si="3"/>
        <v>0.0582879363</v>
      </c>
      <c r="AK438" s="86">
        <f>Q438 * ( Baseline!B$89 * Baseline!B$7 )</f>
        <v>0.00003955972459</v>
      </c>
      <c r="AL438" s="86">
        <f>R438 * ( Baseline!D$89 * Baseline!B$11 )</f>
        <v>0.0003149352267</v>
      </c>
      <c r="AM438" s="86">
        <f>S438 * ( Baseline!F$89 * Baseline!B$16 )</f>
        <v>0.00006795652156</v>
      </c>
      <c r="AN438" s="86">
        <f>T438 * ( Baseline!H$89 * Baseline!B$18 )</f>
        <v>0.03466347672</v>
      </c>
      <c r="AO438" s="86">
        <f t="shared" si="4"/>
        <v>0.0350859282</v>
      </c>
      <c r="AP438" s="62"/>
      <c r="AQ438" s="86">
        <f>V438 * ( (1-Baseline!B$90-Baseline!B$89) + (1-B438)*Baseline!B$90 )</f>
        <v>0.09817557129</v>
      </c>
      <c r="AR438" s="86">
        <f>W438 * ( (1-Baseline!B$90-Baseline!B$89) + (1-B438)*Baseline!B$90 )</f>
        <v>0.00198620798</v>
      </c>
      <c r="AS438" s="86">
        <f>X438 * ( (1-Baseline!B$90-Baseline!B$89) + (1-B438)*Baseline!B$90 )</f>
        <v>0.00314803814</v>
      </c>
      <c r="AT438" s="86">
        <f>Y438 * ( (1-Baseline!B$90-Baseline!B$89) + (1-B438)*Baseline!B$90 )</f>
        <v>0.0006024585639</v>
      </c>
      <c r="AU438" s="86">
        <f t="shared" si="5"/>
        <v>0.103912276</v>
      </c>
      <c r="AV438" s="86">
        <f>AA438 * ( (1-Baseline!D$90-Baseline!D$89) + (1-B438)*Baseline!D$90 )</f>
        <v>0.001802762956</v>
      </c>
      <c r="AW438" s="86">
        <f>AB438 * ( (1-Baseline!D$90-Baseline!D$89) + (1-B438)*Baseline!D$90 )</f>
        <v>0.02830832958</v>
      </c>
      <c r="AX438" s="86">
        <f>AC438 * ( (1-Baseline!D$90-Baseline!D$89) + (1-B438)*Baseline!D$90 )</f>
        <v>0.0004152877445</v>
      </c>
      <c r="AY438" s="86">
        <f>AD438 * ( (1-Baseline!D$90-Baseline!D$89) + (1-B438)*Baseline!D$90 )</f>
        <v>0.000429965778</v>
      </c>
      <c r="AZ438" s="86">
        <f t="shared" si="6"/>
        <v>0.03095634606</v>
      </c>
      <c r="BA438" s="86">
        <f>AF438 * ( (1-Baseline!F$90-Baseline!F$89) + (1-Baseline!B$36)*Baseline!F$90 )</f>
        <v>0.001506092708</v>
      </c>
      <c r="BB438" s="86">
        <f>AG438 * ( (1-Baseline!F$90-Baseline!F$89) + (1-Baseline!B$36)*Baseline!F$90 )</f>
        <v>0.0002189005901</v>
      </c>
      <c r="BC438" s="86">
        <f>AH438 * ( (1-Baseline!F$90-Baseline!F$89) + (1-Baseline!B$36)*Baseline!F$90 )</f>
        <v>0.03972574368</v>
      </c>
      <c r="BD438" s="86">
        <f>AI438 * ( (1-Baseline!F$90-Baseline!F$89) + (1-Baseline!B$36)*Baseline!F$90 )</f>
        <v>0.0004951271989</v>
      </c>
      <c r="BE438" s="86">
        <f t="shared" si="7"/>
        <v>0.04194586417</v>
      </c>
      <c r="BF438" s="86">
        <f>AK438 * ( (1-Baseline!H$90-Baseline!H$89) + (1-Baseline!B$36)*Baseline!H$90 )</f>
        <v>0.00003134396098</v>
      </c>
      <c r="BG438" s="86">
        <f>AL438 * ( (1-Baseline!H$90-Baseline!H$89) + (1-Baseline!B$36)*Baseline!H$90 )</f>
        <v>0.0002495294788</v>
      </c>
      <c r="BH438" s="86">
        <f>AM438 * ( (1-Baseline!H$90-Baseline!H$89) + (1-Baseline!B$36)*Baseline!H$90 )</f>
        <v>0.00005384331116</v>
      </c>
      <c r="BI438" s="86">
        <f>AN438 * ( (1-Baseline!H$90-Baseline!H$89) + (1-Baseline!B$36)*Baseline!H$90 )</f>
        <v>0.02746456588</v>
      </c>
      <c r="BJ438" s="86">
        <f t="shared" si="8"/>
        <v>0.02779928263</v>
      </c>
      <c r="BK438" s="62"/>
      <c r="BL438" s="86">
        <f t="shared" si="19"/>
        <v>0.9447928108</v>
      </c>
      <c r="BM438" s="86">
        <f t="shared" si="20"/>
        <v>0.01911427655</v>
      </c>
      <c r="BN438" s="86">
        <f t="shared" si="21"/>
        <v>0.03029515147</v>
      </c>
      <c r="BO438" s="86">
        <f t="shared" si="22"/>
        <v>0.00579776122</v>
      </c>
      <c r="BP438" s="86">
        <f t="shared" si="9"/>
        <v>1</v>
      </c>
      <c r="BQ438" s="86">
        <f t="shared" si="23"/>
        <v>0.0582356507</v>
      </c>
      <c r="BR438" s="86">
        <f t="shared" si="24"/>
        <v>0.9144596564</v>
      </c>
      <c r="BS438" s="86">
        <f t="shared" si="25"/>
        <v>0.01341527013</v>
      </c>
      <c r="BT438" s="86">
        <f t="shared" si="26"/>
        <v>0.01388942277</v>
      </c>
      <c r="BU438" s="86">
        <f t="shared" si="10"/>
        <v>1</v>
      </c>
      <c r="BV438" s="86">
        <f t="shared" si="27"/>
        <v>0.03590563069</v>
      </c>
      <c r="BW438" s="86">
        <f t="shared" si="28"/>
        <v>0.005218645375</v>
      </c>
      <c r="BX438" s="86">
        <f t="shared" si="29"/>
        <v>0.9470717664</v>
      </c>
      <c r="BY438" s="86">
        <f t="shared" si="30"/>
        <v>0.01180395752</v>
      </c>
      <c r="BZ438" s="86">
        <f t="shared" si="11"/>
        <v>1</v>
      </c>
      <c r="CA438" s="86">
        <f t="shared" si="31"/>
        <v>0.001127509706</v>
      </c>
      <c r="CB438" s="86">
        <f t="shared" si="32"/>
        <v>0.008976112158</v>
      </c>
      <c r="CC438" s="86">
        <f t="shared" si="33"/>
        <v>0.001936859734</v>
      </c>
      <c r="CD438" s="86">
        <f t="shared" si="34"/>
        <v>0.9879595184</v>
      </c>
      <c r="CE438" s="86">
        <f t="shared" si="12"/>
        <v>1</v>
      </c>
      <c r="CF438" s="62"/>
      <c r="CG438" s="86">
        <f t="shared" si="35"/>
        <v>0.9447928108</v>
      </c>
      <c r="CH438" s="86">
        <f t="shared" si="36"/>
        <v>0.01911427655</v>
      </c>
      <c r="CI438" s="86">
        <f t="shared" si="37"/>
        <v>0.03029515147</v>
      </c>
      <c r="CJ438" s="86">
        <f t="shared" si="38"/>
        <v>0.00579776122</v>
      </c>
      <c r="CK438" s="86">
        <f t="shared" si="13"/>
        <v>1</v>
      </c>
      <c r="CL438" s="86">
        <f t="shared" si="39"/>
        <v>0.0582356507</v>
      </c>
      <c r="CM438" s="86">
        <f t="shared" si="40"/>
        <v>0.9144596564</v>
      </c>
      <c r="CN438" s="86">
        <f t="shared" si="41"/>
        <v>0.01341527013</v>
      </c>
      <c r="CO438" s="86">
        <f t="shared" si="42"/>
        <v>0.01388942277</v>
      </c>
      <c r="CP438" s="86">
        <f t="shared" si="14"/>
        <v>1</v>
      </c>
      <c r="CQ438" s="86">
        <f t="shared" si="43"/>
        <v>0.03590563069</v>
      </c>
      <c r="CR438" s="86">
        <f t="shared" si="44"/>
        <v>0.005218645375</v>
      </c>
      <c r="CS438" s="86">
        <f t="shared" si="45"/>
        <v>0.9470717664</v>
      </c>
      <c r="CT438" s="86">
        <f t="shared" si="46"/>
        <v>0.01180395752</v>
      </c>
      <c r="CU438" s="86">
        <f t="shared" si="15"/>
        <v>1</v>
      </c>
      <c r="CV438" s="86">
        <f t="shared" si="47"/>
        <v>0.001127509706</v>
      </c>
      <c r="CW438" s="86">
        <f t="shared" si="48"/>
        <v>0.008976112158</v>
      </c>
      <c r="CX438" s="86">
        <f t="shared" si="49"/>
        <v>0.001936859734</v>
      </c>
      <c r="CY438" s="86">
        <f t="shared" si="50"/>
        <v>0.9879595184</v>
      </c>
      <c r="CZ438" s="86">
        <f t="shared" si="16"/>
        <v>1</v>
      </c>
      <c r="DA438" s="62"/>
      <c r="DB438" s="86">
        <f>(AQ438*Baseline!B$7 + AV438*Baseline!B$11 + BA438*Baseline!B$16 + BF438*Baseline!B$18)</f>
        <v>57962.23686</v>
      </c>
      <c r="DC438" s="86">
        <f>(AR438*Baseline!B$7 + AW438*Baseline!B$11 + BB438*Baseline!B$16 + BG438*Baseline!B$18)</f>
        <v>73831.56933</v>
      </c>
      <c r="DD438" s="86">
        <f>(AS438*Baseline!B$7 + AX438*Baseline!B$11 + BC438*Baseline!B$16 + BH438*Baseline!B$18)</f>
        <v>137971.7239</v>
      </c>
      <c r="DE438" s="86">
        <f>(AT438*Baseline!B$7 + AY438*Baseline!B$11 + BD438*Baseline!B$16 + BI438*Baseline!B$18)</f>
        <v>1260497.93</v>
      </c>
      <c r="DF438" s="86">
        <f t="shared" si="17"/>
        <v>1530263.46</v>
      </c>
      <c r="DG438" s="62"/>
      <c r="DH438" s="86">
        <f t="shared" si="51"/>
        <v>0.03787729262</v>
      </c>
      <c r="DI438" s="86">
        <f t="shared" si="52"/>
        <v>0.04824761961</v>
      </c>
      <c r="DJ438" s="86">
        <f t="shared" si="53"/>
        <v>0.09016207173</v>
      </c>
      <c r="DK438" s="86">
        <f t="shared" si="54"/>
        <v>0.823713016</v>
      </c>
      <c r="DL438" s="86">
        <f t="shared" si="18"/>
        <v>1</v>
      </c>
      <c r="DM438" s="62"/>
      <c r="DN438" s="86">
        <f>DH438 / (Baseline!B$7/Baseline!B$17)</f>
        <v>4.043151856</v>
      </c>
      <c r="DO438" s="86">
        <f>DI438 / (Baseline!B$11/Baseline!B$17)</f>
        <v>1.16472063</v>
      </c>
      <c r="DP438" s="86">
        <f>DJ438 / (Baseline!B$16/Baseline!B$17)</f>
        <v>1.393276484</v>
      </c>
      <c r="DQ438" s="86">
        <f>DK438 / (Baseline!B$18/Baseline!B$17)</f>
        <v>0.9312802838</v>
      </c>
      <c r="DR438" s="62"/>
      <c r="DS438" s="86">
        <f>DH438 / Baseline!H$117</f>
        <v>1.51536115</v>
      </c>
      <c r="DT438" s="86">
        <f>DI438 / Baseline!H$118</f>
        <v>1.086056438</v>
      </c>
      <c r="DU438" s="86">
        <f>DJ438 / Baseline!H$119</f>
        <v>1.077834765</v>
      </c>
      <c r="DV438" s="86">
        <f>DK438 / Baseline!H$120</f>
        <v>0.9725883376</v>
      </c>
      <c r="DW438" s="87"/>
      <c r="DX438" s="86">
        <f>(AU438*Baseline!B$34)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0.02811637265</v>
      </c>
      <c r="DY438" s="86">
        <f>(AZ438*Baseline!B$34) + (Baseline!D$90*(1-Baseline!D$91)*Baseline!B$35) + (Baseline!D$90*Baseline!D$91*((1-Baseline!D$92)*Baseline!B$40 + Baseline!D$92*Baseline!B$41))</f>
        <v>0.01105701991</v>
      </c>
      <c r="DZ438" s="86">
        <f>(BE438*Baseline!B$34) + (Baseline!F$90*(1-Baseline!F$91)*Baseline!B$35) + (Baseline!F$90*Baseline!F$91*((1-Baseline!F$92)*Baseline!B$40 + Baseline!F$92*Baseline!B$41))</f>
        <v>0.01402251963</v>
      </c>
      <c r="EA438" s="86">
        <f>(BJ438*Baseline!B$34) + (Baseline!H$90*(1-Baseline!H$91)*Baseline!B$35) + (Baseline!H$90*Baseline!H$91*((1-Baseline!H$92)*Baseline!B$40 + Baseline!H$92*Baseline!B$41))</f>
        <v>0.009314892394</v>
      </c>
      <c r="EB438" s="86">
        <f>( DX438*Baseline!B$7 + DY438*Baseline!B$11 + DZ438*Baseline!B$16 + EA438*Baseline!B$18 ) / Baseline!B$17</f>
        <v>0.009867836966</v>
      </c>
    </row>
    <row r="439">
      <c r="A439" s="73" t="s">
        <v>615</v>
      </c>
      <c r="B439" s="85">
        <f>MIN( MAX( NORMINV( MCrands!B439, (B$5+B$4)/2, (B$5-B$4)/3.29 ), 0 ), 1 )</f>
        <v>0.7140288912</v>
      </c>
      <c r="C439" s="85">
        <f>MAX( NORMINV( MCrands!C439, (C$5+C$4)/2, (C$5-C$4)/3.29 ), 0 )</f>
        <v>2.192580526</v>
      </c>
      <c r="D439" s="83"/>
      <c r="E439" s="84">
        <f>Baseline!B$33 * (C439 * Baseline!B$68*Baseline!B$68/Baseline!B$75 + Baseline!B$46 * Baseline!B$54*Baseline!B$54/Baseline!B$76 + Baseline!B$47 * Baseline!B$55*Baseline!B$55/Baseline!B$77 + Baseline!B$56*Baseline!B$56/Baseline!B$78)</f>
        <v>0.00001557301383</v>
      </c>
      <c r="F439" s="84">
        <f>Baseline!B$33 * (C439 * Baseline!B$68*Baseline!B$59/Baseline!B$75 + Baseline!B$46 * Baseline!B$54*Baseline!B$69/Baseline!B$76 + Baseline!B$47 * Baseline!B$55*Baseline!B$57/Baseline!B$77 + Baseline!B$56*Baseline!B$58/Baseline!B$78)</f>
        <v>0.0000002386983354</v>
      </c>
      <c r="G439" s="85">
        <f>Baseline!B$33 * (C439 * Baseline!B$68*Baseline!B$60/Baseline!B$75 + Baseline!B$46 * Baseline!B$54*Baseline!B$61/Baseline!B$76 + Baseline!B$47 * Baseline!B$55*Baseline!B$70/Baseline!B$77 + Baseline!B$56*Baseline!B$62/Baseline!B$78)</f>
        <v>0.0000001995200294</v>
      </c>
      <c r="H439" s="84">
        <f>Baseline!B$33 * (C439 * Baseline!B$68*Baseline!B$63/Baseline!B$75 + Baseline!B$46 * Baseline!B$54*Baseline!B$64/Baseline!B$76 + Baseline!B$47 * Baseline!B$55*Baseline!B$65/Baseline!B$77 + Baseline!B$56*Baseline!B$71/Baseline!B$78)</f>
        <v>0.000000003599099303</v>
      </c>
      <c r="I439" s="84">
        <f>Baseline!B$33 * (C439 * Baseline!B$59*Baseline!B$68/Baseline!B$75 + Baseline!B$46 * Baseline!B$69*Baseline!B$54/Baseline!B$76 + Baseline!B$47 * Baseline!B$57*Baseline!B$55/Baseline!B$77 + Baseline!B$58*Baseline!B$56/Baseline!B$78)</f>
        <v>0.0000002386983354</v>
      </c>
      <c r="J439" s="85">
        <f>Baseline!B$33 * (C439 * Baseline!B$59*Baseline!B$59/Baseline!B$75 + Baseline!B$46 * Baseline!B$69*Baseline!B$69/Baseline!B$76 + Baseline!B$47 * Baseline!B$57*Baseline!B$57/Baseline!B$77 + Baseline!B$58*Baseline!B$58/Baseline!B$78)</f>
        <v>0.000002116574377</v>
      </c>
      <c r="K439" s="84">
        <f>Baseline!B$33 * (C439 * Baseline!B$59*Baseline!B$60/Baseline!B$75 + Baseline!B$46 * Baseline!B$69*Baseline!B$61/Baseline!B$76 + Baseline!B$47 * Baseline!B$57*Baseline!B$70/Baseline!B$77 + Baseline!B$58*Baseline!B$62/Baseline!B$78)</f>
        <v>0.00000001648964869</v>
      </c>
      <c r="L439" s="85">
        <f>Baseline!B$33 * (C439 * Baseline!B$59*Baseline!B$63/Baseline!B$75 + Baseline!B$46 * Baseline!B$69*Baseline!B$64/Baseline!B$76 + Baseline!B$47 * Baseline!B$57*Baseline!B$65/Baseline!B$77 + Baseline!B$58*Baseline!B$71/Baseline!B$78)</f>
        <v>0.00000001707277664</v>
      </c>
      <c r="M439" s="84">
        <f>Baseline!B$33 * (C439 * Baseline!B$60*Baseline!B$68/Baseline!B$75 + Baseline!B$46 * Baseline!B$61*Baseline!B$54/Baseline!B$76 + Baseline!B$47 * Baseline!B$70*Baseline!B$55/Baseline!B$77 + Baseline!B$62*Baseline!B$56/Baseline!B$78)</f>
        <v>0.0000001995200294</v>
      </c>
      <c r="N439" s="85">
        <f>Baseline!B$33 * (C439 * Baseline!B$60*Baseline!B$59/Baseline!B$75 + Baseline!B$46 * Baseline!B$61*Baseline!B$69/Baseline!B$76 + Baseline!B$47 * Baseline!B$70*Baseline!B$57/Baseline!B$77 + Baseline!B$62*Baseline!B$58/Baseline!B$78)</f>
        <v>0.00000001648964869</v>
      </c>
      <c r="O439" s="85">
        <f>Baseline!B$33 * (C439 * Baseline!B$60*Baseline!B$60/Baseline!B$75 + Baseline!B$46 * Baseline!B$61*Baseline!B$61/Baseline!B$76 + Baseline!B$47 * Baseline!B$70*Baseline!B$70/Baseline!B$77 + Baseline!B$62*Baseline!B$62/Baseline!B$78)</f>
        <v>0.000001589267189</v>
      </c>
      <c r="P439" s="84">
        <f>Baseline!B$33 * (C439 * Baseline!B$60*Baseline!B$63/Baseline!B$75 + Baseline!B$46 * Baseline!B$61*Baseline!B$64/Baseline!B$76 + Baseline!B$47 * Baseline!B$70*Baseline!B$65/Baseline!B$77 + Baseline!B$62*Baseline!B$71/Baseline!B$78)</f>
        <v>0.000000001956358364</v>
      </c>
      <c r="Q439" s="84">
        <f>Baseline!B$33 * (C439 * Baseline!B$63*Baseline!B$68/Baseline!B$75 + Baseline!B$46 * Baseline!B$64*Baseline!B$54/Baseline!B$76 + Baseline!B$47 * Baseline!B$65*Baseline!B$55/Baseline!B$77 + Baseline!B$71*Baseline!B$56/Baseline!B$78)</f>
        <v>0.000000003599099303</v>
      </c>
      <c r="R439" s="84">
        <f>Baseline!B$33 * (C439 * Baseline!B$63*Baseline!B$59/Baseline!B$75 + Baseline!B$46 * Baseline!B$64*Baseline!B$69/Baseline!B$76 + Baseline!B$47 * Baseline!B$65*Baseline!B$57/Baseline!B$77 + Baseline!B$71*Baseline!B$58/Baseline!B$78)</f>
        <v>0.00000001707277664</v>
      </c>
      <c r="S439" s="84">
        <f>Baseline!B$33 * (C439 * Baseline!B$63*Baseline!B$60/Baseline!B$75 + Baseline!B$46 * Baseline!B$64*Baseline!B$61/Baseline!B$76 + Baseline!B$47 * Baseline!B$65*Baseline!B$70/Baseline!B$77 + Baseline!B$71*Baseline!B$62/Baseline!B$78)</f>
        <v>0.000000001956358364</v>
      </c>
      <c r="T439" s="84">
        <f>Baseline!B$33 * (C439 * Baseline!B$63*Baseline!B$63/Baseline!B$75 + Baseline!B$46 * Baseline!B$64*Baseline!B$64/Baseline!B$76 + Baseline!B$47 * Baseline!B$65*Baseline!B$65/Baseline!B$77 + Baseline!B$71*Baseline!B$71/Baseline!B$78)</f>
        <v>0.00000009856721387</v>
      </c>
      <c r="U439" s="83"/>
      <c r="V439" s="84">
        <f>E439 * ( Baseline!B$89 * Baseline!B$7 )</f>
        <v>0.1616323105</v>
      </c>
      <c r="W439" s="84">
        <f>F439 * ( Baseline!D$89 * Baseline!B$11 )</f>
        <v>0.004403171685</v>
      </c>
      <c r="X439" s="84">
        <f>G439 * ( Baseline!F$89 * Baseline!B$16 )</f>
        <v>0.006930282316</v>
      </c>
      <c r="Y439" s="84">
        <f>H439 * ( Baseline!H$89 * Baseline!B$18 )</f>
        <v>0.00126570773</v>
      </c>
      <c r="Z439" s="86">
        <f t="shared" si="1"/>
        <v>0.1742314723</v>
      </c>
      <c r="AA439" s="84">
        <f>I439 * ( Baseline!B$89 * Baseline!B$7 )</f>
        <v>0.002477450024</v>
      </c>
      <c r="AB439" s="85">
        <f>J439 * ( Baseline!D$89 * Baseline!B$11 )</f>
        <v>0.03904359176</v>
      </c>
      <c r="AC439" s="85">
        <f>K439 * ( Baseline!F$89 * Baseline!B$16 )</f>
        <v>0.0005727641531</v>
      </c>
      <c r="AD439" s="85">
        <f>L439 * ( Baseline!F$89 * Baseline!B$16 )</f>
        <v>0.0005930189686</v>
      </c>
      <c r="AE439" s="86">
        <f t="shared" si="2"/>
        <v>0.04268682491</v>
      </c>
      <c r="AF439" s="86">
        <f>M439 * ( Baseline!B$89 * Baseline!B$7 )</f>
        <v>0.002070818385</v>
      </c>
      <c r="AG439" s="86">
        <f>N439 * ( Baseline!D$89 * Baseline!B$11 )</f>
        <v>0.0003041778823</v>
      </c>
      <c r="AH439" s="86">
        <f>O439 * ( Baseline!F$89 * Baseline!B$16 )</f>
        <v>0.05520283015</v>
      </c>
      <c r="AI439" s="86">
        <f>P439 * ( Baseline!H$89 * Baseline!B$18 )</f>
        <v>0.0006879993282</v>
      </c>
      <c r="AJ439" s="86">
        <f t="shared" si="3"/>
        <v>0.05826582575</v>
      </c>
      <c r="AK439" s="86">
        <f>Q439 * ( Baseline!B$89 * Baseline!B$7 )</f>
        <v>0.00003735505167</v>
      </c>
      <c r="AL439" s="86">
        <f>R439 * ( Baseline!D$89 * Baseline!B$11 )</f>
        <v>0.000314934608</v>
      </c>
      <c r="AM439" s="86">
        <f>S439 * ( Baseline!F$89 * Baseline!B$16 )</f>
        <v>0.00006795365764</v>
      </c>
      <c r="AN439" s="86">
        <f>T439 * ( Baseline!H$89 * Baseline!B$18 )</f>
        <v>0.03466347382</v>
      </c>
      <c r="AO439" s="86">
        <f t="shared" si="4"/>
        <v>0.03508371714</v>
      </c>
      <c r="AP439" s="62"/>
      <c r="AQ439" s="86">
        <f>V439 * ( (1-Baseline!B$90-Baseline!B$89) + (1-B439)*Baseline!B$90 )</f>
        <v>0.05545835495</v>
      </c>
      <c r="AR439" s="86">
        <f>W439 * ( (1-Baseline!B$90-Baseline!B$89) + (1-B439)*Baseline!B$90 )</f>
        <v>0.001510791112</v>
      </c>
      <c r="AS439" s="86">
        <f>X439 * ( (1-Baseline!B$90-Baseline!B$89) + (1-B439)*Baseline!B$90 )</f>
        <v>0.002377878874</v>
      </c>
      <c r="AT439" s="86">
        <f>Y439 * ( (1-Baseline!B$90-Baseline!B$89) + (1-B439)*Baseline!B$90 )</f>
        <v>0.000434282405</v>
      </c>
      <c r="AU439" s="86">
        <f t="shared" si="5"/>
        <v>0.05978130735</v>
      </c>
      <c r="AV439" s="86">
        <f>AA439 * ( (1-Baseline!D$90-Baseline!D$89) + (1-B439)*Baseline!D$90 )</f>
        <v>0.001663641029</v>
      </c>
      <c r="AW439" s="86">
        <f>AB439 * ( (1-Baseline!D$90-Baseline!D$89) + (1-B439)*Baseline!D$90 )</f>
        <v>0.02621829727</v>
      </c>
      <c r="AX439" s="86">
        <f>AC439 * ( (1-Baseline!D$90-Baseline!D$89) + (1-B439)*Baseline!D$90 )</f>
        <v>0.0003846188364</v>
      </c>
      <c r="AY439" s="86">
        <f>AD439 * ( (1-Baseline!D$90-Baseline!D$89) + (1-B439)*Baseline!D$90 )</f>
        <v>0.0003982202175</v>
      </c>
      <c r="AZ439" s="86">
        <f t="shared" si="6"/>
        <v>0.02866477735</v>
      </c>
      <c r="BA439" s="86">
        <f>AF439 * ( (1-Baseline!F$90-Baseline!F$89) + (1-Baseline!B$36)*Baseline!F$90 )</f>
        <v>0.001490227176</v>
      </c>
      <c r="BB439" s="86">
        <f>AG439 * ( (1-Baseline!F$90-Baseline!F$89) + (1-Baseline!B$36)*Baseline!F$90 )</f>
        <v>0.0002188961378</v>
      </c>
      <c r="BC439" s="86">
        <f>AH439 * ( (1-Baseline!F$90-Baseline!F$89) + (1-Baseline!B$36)*Baseline!F$90 )</f>
        <v>0.03972572307</v>
      </c>
      <c r="BD439" s="86">
        <f>AI439 * ( (1-Baseline!F$90-Baseline!F$89) + (1-Baseline!B$36)*Baseline!F$90 )</f>
        <v>0.0004951063325</v>
      </c>
      <c r="BE439" s="86">
        <f t="shared" si="7"/>
        <v>0.04192995271</v>
      </c>
      <c r="BF439" s="86">
        <f>AK439 * ( (1-Baseline!H$90-Baseline!H$89) + (1-Baseline!B$36)*Baseline!H$90 )</f>
        <v>0.00002959715454</v>
      </c>
      <c r="BG439" s="86">
        <f>AL439 * ( (1-Baseline!H$90-Baseline!H$89) + (1-Baseline!B$36)*Baseline!H$90 )</f>
        <v>0.0002495289886</v>
      </c>
      <c r="BH439" s="86">
        <f>AM439 * ( (1-Baseline!H$90-Baseline!H$89) + (1-Baseline!B$36)*Baseline!H$90 )</f>
        <v>0.00005384104202</v>
      </c>
      <c r="BI439" s="86">
        <f>AN439 * ( (1-Baseline!H$90-Baseline!H$89) + (1-Baseline!B$36)*Baseline!H$90 )</f>
        <v>0.02746456358</v>
      </c>
      <c r="BJ439" s="86">
        <f t="shared" si="8"/>
        <v>0.02779753076</v>
      </c>
      <c r="BK439" s="62"/>
      <c r="BL439" s="86">
        <f t="shared" si="19"/>
        <v>0.9276872223</v>
      </c>
      <c r="BM439" s="86">
        <f t="shared" si="20"/>
        <v>0.02527196509</v>
      </c>
      <c r="BN439" s="86">
        <f t="shared" si="21"/>
        <v>0.03977629429</v>
      </c>
      <c r="BO439" s="86">
        <f t="shared" si="22"/>
        <v>0.007264518363</v>
      </c>
      <c r="BP439" s="86">
        <f t="shared" si="9"/>
        <v>1</v>
      </c>
      <c r="BQ439" s="86">
        <f t="shared" si="23"/>
        <v>0.05803781445</v>
      </c>
      <c r="BR439" s="86">
        <f t="shared" si="24"/>
        <v>0.9146520466</v>
      </c>
      <c r="BS439" s="86">
        <f t="shared" si="25"/>
        <v>0.01341782047</v>
      </c>
      <c r="BT439" s="86">
        <f t="shared" si="26"/>
        <v>0.01389231853</v>
      </c>
      <c r="BU439" s="86">
        <f t="shared" si="10"/>
        <v>1</v>
      </c>
      <c r="BV439" s="86">
        <f t="shared" si="27"/>
        <v>0.03554087424</v>
      </c>
      <c r="BW439" s="86">
        <f t="shared" si="28"/>
        <v>0.005220519548</v>
      </c>
      <c r="BX439" s="86">
        <f t="shared" si="29"/>
        <v>0.947430667</v>
      </c>
      <c r="BY439" s="86">
        <f t="shared" si="30"/>
        <v>0.01180793921</v>
      </c>
      <c r="BZ439" s="86">
        <f t="shared" si="11"/>
        <v>1</v>
      </c>
      <c r="CA439" s="86">
        <f t="shared" si="31"/>
        <v>0.001064740418</v>
      </c>
      <c r="CB439" s="86">
        <f t="shared" si="32"/>
        <v>0.008976660218</v>
      </c>
      <c r="CC439" s="86">
        <f t="shared" si="33"/>
        <v>0.001936900168</v>
      </c>
      <c r="CD439" s="86">
        <f t="shared" si="34"/>
        <v>0.9880216992</v>
      </c>
      <c r="CE439" s="86">
        <f t="shared" si="12"/>
        <v>1</v>
      </c>
      <c r="CF439" s="62"/>
      <c r="CG439" s="86">
        <f t="shared" si="35"/>
        <v>0.9276872223</v>
      </c>
      <c r="CH439" s="86">
        <f t="shared" si="36"/>
        <v>0.02527196509</v>
      </c>
      <c r="CI439" s="86">
        <f t="shared" si="37"/>
        <v>0.03977629429</v>
      </c>
      <c r="CJ439" s="86">
        <f t="shared" si="38"/>
        <v>0.007264518363</v>
      </c>
      <c r="CK439" s="86">
        <f t="shared" si="13"/>
        <v>1</v>
      </c>
      <c r="CL439" s="86">
        <f t="shared" si="39"/>
        <v>0.05803781445</v>
      </c>
      <c r="CM439" s="86">
        <f t="shared" si="40"/>
        <v>0.9146520466</v>
      </c>
      <c r="CN439" s="86">
        <f t="shared" si="41"/>
        <v>0.01341782047</v>
      </c>
      <c r="CO439" s="86">
        <f t="shared" si="42"/>
        <v>0.01389231853</v>
      </c>
      <c r="CP439" s="86">
        <f t="shared" si="14"/>
        <v>1</v>
      </c>
      <c r="CQ439" s="86">
        <f t="shared" si="43"/>
        <v>0.03554087424</v>
      </c>
      <c r="CR439" s="86">
        <f t="shared" si="44"/>
        <v>0.005220519548</v>
      </c>
      <c r="CS439" s="86">
        <f t="shared" si="45"/>
        <v>0.947430667</v>
      </c>
      <c r="CT439" s="86">
        <f t="shared" si="46"/>
        <v>0.01180793921</v>
      </c>
      <c r="CU439" s="86">
        <f t="shared" si="15"/>
        <v>1</v>
      </c>
      <c r="CV439" s="86">
        <f t="shared" si="47"/>
        <v>0.001064740418</v>
      </c>
      <c r="CW439" s="86">
        <f t="shared" si="48"/>
        <v>0.008976660218</v>
      </c>
      <c r="CX439" s="86">
        <f t="shared" si="49"/>
        <v>0.001936900168</v>
      </c>
      <c r="CY439" s="86">
        <f t="shared" si="50"/>
        <v>0.9880216992</v>
      </c>
      <c r="CZ439" s="86">
        <f t="shared" si="16"/>
        <v>1</v>
      </c>
      <c r="DA439" s="62"/>
      <c r="DB439" s="86">
        <f>(AQ439*Baseline!B$7 + AV439*Baseline!B$11 + BA439*Baseline!B$16 + BF439*Baseline!B$18)</f>
        <v>36812.89222</v>
      </c>
      <c r="DC439" s="86">
        <f>(AR439*Baseline!B$7 + AW439*Baseline!B$11 + BB439*Baseline!B$16 + BG439*Baseline!B$18)</f>
        <v>69118.76763</v>
      </c>
      <c r="DD439" s="86">
        <f>(AS439*Baseline!B$7 + AX439*Baseline!B$11 + BC439*Baseline!B$16 + BH439*Baseline!B$18)</f>
        <v>137532.2525</v>
      </c>
      <c r="DE439" s="86">
        <f>(AT439*Baseline!B$7 + AY439*Baseline!B$11 + BD439*Baseline!B$16 + BI439*Baseline!B$18)</f>
        <v>1260348.109</v>
      </c>
      <c r="DF439" s="86">
        <f t="shared" si="17"/>
        <v>1503812.022</v>
      </c>
      <c r="DG439" s="62"/>
      <c r="DH439" s="86">
        <f t="shared" si="51"/>
        <v>0.02447971667</v>
      </c>
      <c r="DI439" s="86">
        <f t="shared" si="52"/>
        <v>0.04596237204</v>
      </c>
      <c r="DJ439" s="86">
        <f t="shared" si="53"/>
        <v>0.09145574748</v>
      </c>
      <c r="DK439" s="86">
        <f t="shared" si="54"/>
        <v>0.8381021638</v>
      </c>
      <c r="DL439" s="86">
        <f t="shared" si="18"/>
        <v>1</v>
      </c>
      <c r="DM439" s="62"/>
      <c r="DN439" s="86">
        <f>DH439 / (Baseline!B$7/Baseline!B$17)</f>
        <v>2.613048744</v>
      </c>
      <c r="DO439" s="86">
        <f>DI439 / (Baseline!B$11/Baseline!B$17)</f>
        <v>1.10955366</v>
      </c>
      <c r="DP439" s="86">
        <f>DJ439 / (Baseline!B$16/Baseline!B$17)</f>
        <v>1.413267684</v>
      </c>
      <c r="DQ439" s="86">
        <f>DK439 / (Baseline!B$18/Baseline!B$17)</f>
        <v>0.9475484856</v>
      </c>
      <c r="DR439" s="62"/>
      <c r="DS439" s="86">
        <f>DH439 / Baseline!H$117</f>
        <v>0.9793628067</v>
      </c>
      <c r="DT439" s="86">
        <f>DI439 / Baseline!H$118</f>
        <v>1.034615396</v>
      </c>
      <c r="DU439" s="86">
        <f>DJ439 / Baseline!H$119</f>
        <v>1.093299901</v>
      </c>
      <c r="DV439" s="86">
        <f>DK439 / Baseline!H$120</f>
        <v>0.989578135</v>
      </c>
      <c r="DW439" s="87"/>
      <c r="DX439" s="86">
        <f>(AU439*Baseline!B$34)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0.02149672735</v>
      </c>
      <c r="DY439" s="86">
        <f>(AZ439*Baseline!B$34) + (Baseline!D$90*(1-Baseline!D$91)*Baseline!B$35) + (Baseline!D$90*Baseline!D$91*((1-Baseline!D$92)*Baseline!B$40 + Baseline!D$92*Baseline!B$41))</f>
        <v>0.0107132846</v>
      </c>
      <c r="DZ439" s="86">
        <f>(BE439*Baseline!B$34) + (Baseline!F$90*(1-Baseline!F$91)*Baseline!B$35) + (Baseline!F$90*Baseline!F$91*((1-Baseline!F$92)*Baseline!B$40 + Baseline!F$92*Baseline!B$41))</f>
        <v>0.01402013291</v>
      </c>
      <c r="EA439" s="86">
        <f>(BJ439*Baseline!B$34) + (Baseline!H$90*(1-Baseline!H$91)*Baseline!B$35) + (Baseline!H$90*Baseline!H$91*((1-Baseline!H$92)*Baseline!B$40 + Baseline!H$92*Baseline!B$41))</f>
        <v>0.009314629615</v>
      </c>
      <c r="EB439" s="86">
        <f>( DX439*Baseline!B$7 + DY439*Baseline!B$11 + DZ439*Baseline!B$16 + EA439*Baseline!B$18 ) / Baseline!B$17</f>
        <v>0.009791196579</v>
      </c>
    </row>
    <row r="440">
      <c r="A440" s="73" t="s">
        <v>616</v>
      </c>
      <c r="B440" s="85">
        <f>MIN( MAX( NORMINV( MCrands!B440, (B$5+B$4)/2, (B$5-B$4)/3.29 ), 0 ), 1 )</f>
        <v>0.3869461814</v>
      </c>
      <c r="C440" s="85">
        <f>MAX( NORMINV( MCrands!C440, (C$5+C$4)/2, (C$5-C$4)/3.29 ), 0 )</f>
        <v>2.797804496</v>
      </c>
      <c r="D440" s="83"/>
      <c r="E440" s="84">
        <f>Baseline!B$33 * (C440 * Baseline!B$68*Baseline!B$68/Baseline!B$75 + Baseline!B$46 * Baseline!B$54*Baseline!B$54/Baseline!B$76 + Baseline!B$47 * Baseline!B$55*Baseline!B$55/Baseline!B$77 + Baseline!B$56*Baseline!B$56/Baseline!B$78)</f>
        <v>0.00001985801407</v>
      </c>
      <c r="F440" s="84">
        <f>Baseline!B$33 * (C440 * Baseline!B$68*Baseline!B$59/Baseline!B$75 + Baseline!B$46 * Baseline!B$54*Baseline!B$69/Baseline!B$76 + Baseline!B$47 * Baseline!B$55*Baseline!B$57/Baseline!B$77 + Baseline!B$56*Baseline!B$58/Baseline!B$78)</f>
        <v>0.0000002393749144</v>
      </c>
      <c r="G440" s="85">
        <f>Baseline!B$33 * (C440 * Baseline!B$68*Baseline!B$60/Baseline!B$75 + Baseline!B$46 * Baseline!B$54*Baseline!B$61/Baseline!B$76 + Baseline!B$47 * Baseline!B$55*Baseline!B$70/Baseline!B$77 + Baseline!B$56*Baseline!B$62/Baseline!B$78)</f>
        <v>0.0000002011832861</v>
      </c>
      <c r="H440" s="84">
        <f>Baseline!B$33 * (C440 * Baseline!B$68*Baseline!B$63/Baseline!B$75 + Baseline!B$46 * Baseline!B$54*Baseline!B$64/Baseline!B$76 + Baseline!B$47 * Baseline!B$55*Baseline!B$65/Baseline!B$77 + Baseline!B$56*Baseline!B$71/Baseline!B$78)</f>
        <v>0.000000003765424971</v>
      </c>
      <c r="I440" s="84">
        <f>Baseline!B$33 * (C440 * Baseline!B$59*Baseline!B$68/Baseline!B$75 + Baseline!B$46 * Baseline!B$69*Baseline!B$54/Baseline!B$76 + Baseline!B$47 * Baseline!B$57*Baseline!B$55/Baseline!B$77 + Baseline!B$58*Baseline!B$56/Baseline!B$78)</f>
        <v>0.0000002393749144</v>
      </c>
      <c r="J440" s="85">
        <f>Baseline!B$33 * (C440 * Baseline!B$59*Baseline!B$59/Baseline!B$75 + Baseline!B$46 * Baseline!B$69*Baseline!B$69/Baseline!B$76 + Baseline!B$47 * Baseline!B$57*Baseline!B$57/Baseline!B$77 + Baseline!B$58*Baseline!B$58/Baseline!B$78)</f>
        <v>0.000002116574483</v>
      </c>
      <c r="K440" s="84">
        <f>Baseline!B$33 * (C440 * Baseline!B$59*Baseline!B$60/Baseline!B$75 + Baseline!B$46 * Baseline!B$69*Baseline!B$61/Baseline!B$76 + Baseline!B$47 * Baseline!B$57*Baseline!B$70/Baseline!B$77 + Baseline!B$58*Baseline!B$62/Baseline!B$78)</f>
        <v>0.0000000164899113</v>
      </c>
      <c r="L440" s="85">
        <f>Baseline!B$33 * (C440 * Baseline!B$59*Baseline!B$63/Baseline!B$75 + Baseline!B$46 * Baseline!B$69*Baseline!B$64/Baseline!B$76 + Baseline!B$47 * Baseline!B$57*Baseline!B$65/Baseline!B$77 + Baseline!B$58*Baseline!B$71/Baseline!B$78)</f>
        <v>0.0000000170728029</v>
      </c>
      <c r="M440" s="84">
        <f>Baseline!B$33 * (C440 * Baseline!B$60*Baseline!B$68/Baseline!B$75 + Baseline!B$46 * Baseline!B$61*Baseline!B$54/Baseline!B$76 + Baseline!B$47 * Baseline!B$70*Baseline!B$55/Baseline!B$77 + Baseline!B$62*Baseline!B$56/Baseline!B$78)</f>
        <v>0.0000002011832861</v>
      </c>
      <c r="N440" s="85">
        <f>Baseline!B$33 * (C440 * Baseline!B$60*Baseline!B$59/Baseline!B$75 + Baseline!B$46 * Baseline!B$61*Baseline!B$69/Baseline!B$76 + Baseline!B$47 * Baseline!B$70*Baseline!B$57/Baseline!B$77 + Baseline!B$62*Baseline!B$58/Baseline!B$78)</f>
        <v>0.0000000164899113</v>
      </c>
      <c r="O440" s="85">
        <f>Baseline!B$33 * (C440 * Baseline!B$60*Baseline!B$60/Baseline!B$75 + Baseline!B$46 * Baseline!B$61*Baseline!B$61/Baseline!B$76 + Baseline!B$47 * Baseline!B$70*Baseline!B$70/Baseline!B$77 + Baseline!B$62*Baseline!B$62/Baseline!B$78)</f>
        <v>0.000001589267835</v>
      </c>
      <c r="P440" s="84">
        <f>Baseline!B$33 * (C440 * Baseline!B$60*Baseline!B$63/Baseline!B$75 + Baseline!B$46 * Baseline!B$61*Baseline!B$64/Baseline!B$76 + Baseline!B$47 * Baseline!B$70*Baseline!B$65/Baseline!B$77 + Baseline!B$62*Baseline!B$71/Baseline!B$78)</f>
        <v>0.000000001956422924</v>
      </c>
      <c r="Q440" s="84">
        <f>Baseline!B$33 * (C440 * Baseline!B$63*Baseline!B$68/Baseline!B$75 + Baseline!B$46 * Baseline!B$64*Baseline!B$54/Baseline!B$76 + Baseline!B$47 * Baseline!B$65*Baseline!B$55/Baseline!B$77 + Baseline!B$71*Baseline!B$56/Baseline!B$78)</f>
        <v>0.000000003765424971</v>
      </c>
      <c r="R440" s="84">
        <f>Baseline!B$33 * (C440 * Baseline!B$63*Baseline!B$59/Baseline!B$75 + Baseline!B$46 * Baseline!B$64*Baseline!B$69/Baseline!B$76 + Baseline!B$47 * Baseline!B$65*Baseline!B$57/Baseline!B$77 + Baseline!B$71*Baseline!B$58/Baseline!B$78)</f>
        <v>0.0000000170728029</v>
      </c>
      <c r="S440" s="84">
        <f>Baseline!B$33 * (C440 * Baseline!B$63*Baseline!B$60/Baseline!B$75 + Baseline!B$46 * Baseline!B$64*Baseline!B$61/Baseline!B$76 + Baseline!B$47 * Baseline!B$65*Baseline!B$70/Baseline!B$77 + Baseline!B$71*Baseline!B$62/Baseline!B$78)</f>
        <v>0.000000001956422924</v>
      </c>
      <c r="T440" s="84">
        <f>Baseline!B$33 * (C440 * Baseline!B$63*Baseline!B$63/Baseline!B$75 + Baseline!B$46 * Baseline!B$64*Baseline!B$64/Baseline!B$76 + Baseline!B$47 * Baseline!B$65*Baseline!B$65/Baseline!B$77 + Baseline!B$71*Baseline!B$71/Baseline!B$78)</f>
        <v>0.00000009856722033</v>
      </c>
      <c r="U440" s="83"/>
      <c r="V440" s="84">
        <f>E440 * ( Baseline!B$89 * Baseline!B$7 )</f>
        <v>0.206106328</v>
      </c>
      <c r="W440" s="84">
        <f>F440 * ( Baseline!D$89 * Baseline!B$11 )</f>
        <v>0.004415652264</v>
      </c>
      <c r="X440" s="84">
        <f>G440 * ( Baseline!F$89 * Baseline!B$16 )</f>
        <v>0.006988055154</v>
      </c>
      <c r="Y440" s="84">
        <f>H440 * ( Baseline!H$89 * Baseline!B$18 )</f>
        <v>0.001324200054</v>
      </c>
      <c r="Z440" s="86">
        <f t="shared" si="1"/>
        <v>0.2188342355</v>
      </c>
      <c r="AA440" s="84">
        <f>I440 * ( Baseline!B$89 * Baseline!B$7 )</f>
        <v>0.002484472237</v>
      </c>
      <c r="AB440" s="85">
        <f>J440 * ( Baseline!D$89 * Baseline!B$11 )</f>
        <v>0.03904359373</v>
      </c>
      <c r="AC440" s="85">
        <f>K440 * ( Baseline!F$89 * Baseline!B$16 )</f>
        <v>0.0005727732752</v>
      </c>
      <c r="AD440" s="85">
        <f>L440 * ( Baseline!F$89 * Baseline!B$16 )</f>
        <v>0.0005930198808</v>
      </c>
      <c r="AE440" s="86">
        <f t="shared" si="2"/>
        <v>0.04269385913</v>
      </c>
      <c r="AF440" s="86">
        <f>M440 * ( Baseline!B$89 * Baseline!B$7 )</f>
        <v>0.002088081326</v>
      </c>
      <c r="AG440" s="86">
        <f>N440 * ( Baseline!D$89 * Baseline!B$11 )</f>
        <v>0.0003041827267</v>
      </c>
      <c r="AH440" s="86">
        <f>O440 * ( Baseline!F$89 * Baseline!B$16 )</f>
        <v>0.05520285257</v>
      </c>
      <c r="AI440" s="86">
        <f>P440 * ( Baseline!H$89 * Baseline!B$18 )</f>
        <v>0.0006880220324</v>
      </c>
      <c r="AJ440" s="86">
        <f t="shared" si="3"/>
        <v>0.05828313866</v>
      </c>
      <c r="AK440" s="86">
        <f>Q440 * ( Baseline!B$89 * Baseline!B$7 )</f>
        <v>0.00003908134577</v>
      </c>
      <c r="AL440" s="86">
        <f>R440 * ( Baseline!D$89 * Baseline!B$11 )</f>
        <v>0.0003149350924</v>
      </c>
      <c r="AM440" s="86">
        <f>S440 * ( Baseline!F$89 * Baseline!B$16 )</f>
        <v>0.00006795590014</v>
      </c>
      <c r="AN440" s="86">
        <f>T440 * ( Baseline!H$89 * Baseline!B$18 )</f>
        <v>0.03466347609</v>
      </c>
      <c r="AO440" s="86">
        <f t="shared" si="4"/>
        <v>0.03508544843</v>
      </c>
      <c r="AP440" s="62"/>
      <c r="AQ440" s="86">
        <f>V440 * ( (1-Baseline!B$90-Baseline!B$89) + (1-B440)*Baseline!B$90 )</f>
        <v>0.1307163222</v>
      </c>
      <c r="AR440" s="86">
        <f>W440 * ( (1-Baseline!B$90-Baseline!B$89) + (1-B440)*Baseline!B$90 )</f>
        <v>0.002800485699</v>
      </c>
      <c r="AS440" s="86">
        <f>X440 * ( (1-Baseline!B$90-Baseline!B$89) + (1-B440)*Baseline!B$90 )</f>
        <v>0.004431949654</v>
      </c>
      <c r="AT440" s="86">
        <f>Y440 * ( (1-Baseline!B$90-Baseline!B$89) + (1-B440)*Baseline!B$90 )</f>
        <v>0.0008398313753</v>
      </c>
      <c r="AU440" s="86">
        <f t="shared" si="5"/>
        <v>0.138788589</v>
      </c>
      <c r="AV440" s="86">
        <f>AA440 * ( (1-Baseline!D$90-Baseline!D$89) + (1-B440)*Baseline!D$90 )</f>
        <v>0.002032413844</v>
      </c>
      <c r="AW440" s="86">
        <f>AB440 * ( (1-Baseline!D$90-Baseline!D$89) + (1-B440)*Baseline!D$90 )</f>
        <v>0.03193947562</v>
      </c>
      <c r="AX440" s="86">
        <f>AC440 * ( (1-Baseline!D$90-Baseline!D$89) + (1-B440)*Baseline!D$90 )</f>
        <v>0.0004685551792</v>
      </c>
      <c r="AY440" s="86">
        <f>AD440 * ( (1-Baseline!D$90-Baseline!D$89) + (1-B440)*Baseline!D$90 )</f>
        <v>0.0004851178443</v>
      </c>
      <c r="AZ440" s="86">
        <f t="shared" si="6"/>
        <v>0.03492556249</v>
      </c>
      <c r="BA440" s="86">
        <f>AF440 * ( (1-Baseline!F$90-Baseline!F$89) + (1-Baseline!B$36)*Baseline!F$90 )</f>
        <v>0.001502650141</v>
      </c>
      <c r="BB440" s="86">
        <f>AG440 * ( (1-Baseline!F$90-Baseline!F$89) + (1-Baseline!B$36)*Baseline!F$90 )</f>
        <v>0.000218899624</v>
      </c>
      <c r="BC440" s="86">
        <f>AH440 * ( (1-Baseline!F$90-Baseline!F$89) + (1-Baseline!B$36)*Baseline!F$90 )</f>
        <v>0.0397257392</v>
      </c>
      <c r="BD440" s="86">
        <f>AI440 * ( (1-Baseline!F$90-Baseline!F$89) + (1-Baseline!B$36)*Baseline!F$90 )</f>
        <v>0.0004951226712</v>
      </c>
      <c r="BE440" s="86">
        <f t="shared" si="7"/>
        <v>0.04194241164</v>
      </c>
      <c r="BF440" s="86">
        <f>AK440 * ( (1-Baseline!H$90-Baseline!H$89) + (1-Baseline!B$36)*Baseline!H$90 )</f>
        <v>0.00003096493188</v>
      </c>
      <c r="BG440" s="86">
        <f>AL440 * ( (1-Baseline!H$90-Baseline!H$89) + (1-Baseline!B$36)*Baseline!H$90 )</f>
        <v>0.0002495293724</v>
      </c>
      <c r="BH440" s="86">
        <f>AM440 * ( (1-Baseline!H$90-Baseline!H$89) + (1-Baseline!B$36)*Baseline!H$90 )</f>
        <v>0.0000538428188</v>
      </c>
      <c r="BI440" s="86">
        <f>AN440 * ( (1-Baseline!H$90-Baseline!H$89) + (1-Baseline!B$36)*Baseline!H$90 )</f>
        <v>0.02746456538</v>
      </c>
      <c r="BJ440" s="86">
        <f t="shared" si="8"/>
        <v>0.0277989025</v>
      </c>
      <c r="BK440" s="62"/>
      <c r="BL440" s="86">
        <f t="shared" si="19"/>
        <v>0.9418376771</v>
      </c>
      <c r="BM440" s="86">
        <f t="shared" si="20"/>
        <v>0.02017806882</v>
      </c>
      <c r="BN440" s="86">
        <f t="shared" si="21"/>
        <v>0.0319330983</v>
      </c>
      <c r="BO440" s="86">
        <f t="shared" si="22"/>
        <v>0.006051155802</v>
      </c>
      <c r="BP440" s="86">
        <f t="shared" si="9"/>
        <v>1</v>
      </c>
      <c r="BQ440" s="86">
        <f t="shared" si="23"/>
        <v>0.05819273047</v>
      </c>
      <c r="BR440" s="86">
        <f t="shared" si="24"/>
        <v>0.9145013951</v>
      </c>
      <c r="BS440" s="86">
        <f t="shared" si="25"/>
        <v>0.01341582342</v>
      </c>
      <c r="BT440" s="86">
        <f t="shared" si="26"/>
        <v>0.013890051</v>
      </c>
      <c r="BU440" s="86">
        <f t="shared" si="10"/>
        <v>1</v>
      </c>
      <c r="BV440" s="86">
        <f t="shared" si="27"/>
        <v>0.03582650788</v>
      </c>
      <c r="BW440" s="86">
        <f t="shared" si="28"/>
        <v>0.00521905192</v>
      </c>
      <c r="BX440" s="86">
        <f t="shared" si="29"/>
        <v>0.947149619</v>
      </c>
      <c r="BY440" s="86">
        <f t="shared" si="30"/>
        <v>0.01180482123</v>
      </c>
      <c r="BZ440" s="86">
        <f t="shared" si="11"/>
        <v>1</v>
      </c>
      <c r="CA440" s="86">
        <f t="shared" si="31"/>
        <v>0.001113890445</v>
      </c>
      <c r="CB440" s="86">
        <f t="shared" si="32"/>
        <v>0.008976231073</v>
      </c>
      <c r="CC440" s="86">
        <f t="shared" si="33"/>
        <v>0.001936868507</v>
      </c>
      <c r="CD440" s="86">
        <f t="shared" si="34"/>
        <v>0.98797301</v>
      </c>
      <c r="CE440" s="86">
        <f t="shared" si="12"/>
        <v>1</v>
      </c>
      <c r="CF440" s="62"/>
      <c r="CG440" s="86">
        <f t="shared" si="35"/>
        <v>0.9418376771</v>
      </c>
      <c r="CH440" s="86">
        <f t="shared" si="36"/>
        <v>0.02017806882</v>
      </c>
      <c r="CI440" s="86">
        <f t="shared" si="37"/>
        <v>0.0319330983</v>
      </c>
      <c r="CJ440" s="86">
        <f t="shared" si="38"/>
        <v>0.006051155802</v>
      </c>
      <c r="CK440" s="86">
        <f t="shared" si="13"/>
        <v>1</v>
      </c>
      <c r="CL440" s="86">
        <f t="shared" si="39"/>
        <v>0.05819273047</v>
      </c>
      <c r="CM440" s="86">
        <f t="shared" si="40"/>
        <v>0.9145013951</v>
      </c>
      <c r="CN440" s="86">
        <f t="shared" si="41"/>
        <v>0.01341582342</v>
      </c>
      <c r="CO440" s="86">
        <f t="shared" si="42"/>
        <v>0.013890051</v>
      </c>
      <c r="CP440" s="86">
        <f t="shared" si="14"/>
        <v>1</v>
      </c>
      <c r="CQ440" s="86">
        <f t="shared" si="43"/>
        <v>0.03582650788</v>
      </c>
      <c r="CR440" s="86">
        <f t="shared" si="44"/>
        <v>0.00521905192</v>
      </c>
      <c r="CS440" s="86">
        <f t="shared" si="45"/>
        <v>0.947149619</v>
      </c>
      <c r="CT440" s="86">
        <f t="shared" si="46"/>
        <v>0.01180482123</v>
      </c>
      <c r="CU440" s="86">
        <f t="shared" si="15"/>
        <v>1</v>
      </c>
      <c r="CV440" s="86">
        <f t="shared" si="47"/>
        <v>0.001113890445</v>
      </c>
      <c r="CW440" s="86">
        <f t="shared" si="48"/>
        <v>0.008976231073</v>
      </c>
      <c r="CX440" s="86">
        <f t="shared" si="49"/>
        <v>0.001936868507</v>
      </c>
      <c r="CY440" s="86">
        <f t="shared" si="50"/>
        <v>0.98797301</v>
      </c>
      <c r="CZ440" s="86">
        <f t="shared" si="16"/>
        <v>1</v>
      </c>
      <c r="DA440" s="62"/>
      <c r="DB440" s="86">
        <f>(AQ440*Baseline!B$7 + AV440*Baseline!B$11 + BA440*Baseline!B$16 + BF440*Baseline!B$18)</f>
        <v>74208.11049</v>
      </c>
      <c r="DC440" s="86">
        <f>(AR440*Baseline!B$7 + AW440*Baseline!B$11 + BB440*Baseline!B$16 + BG440*Baseline!B$18)</f>
        <v>82013.67467</v>
      </c>
      <c r="DD440" s="86">
        <f>(AS440*Baseline!B$7 + AX440*Baseline!B$11 + BC440*Baseline!B$16 + BH440*Baseline!B$18)</f>
        <v>138708.6183</v>
      </c>
      <c r="DE440" s="86">
        <f>(AT440*Baseline!B$7 + AY440*Baseline!B$11 + BD440*Baseline!B$16 + BI440*Baseline!B$18)</f>
        <v>1260731.294</v>
      </c>
      <c r="DF440" s="86">
        <f t="shared" si="17"/>
        <v>1555661.698</v>
      </c>
      <c r="DG440" s="62"/>
      <c r="DH440" s="86">
        <f t="shared" si="51"/>
        <v>0.04770195898</v>
      </c>
      <c r="DI440" s="86">
        <f t="shared" si="52"/>
        <v>0.0527194793</v>
      </c>
      <c r="DJ440" s="86">
        <f t="shared" si="53"/>
        <v>0.08916374202</v>
      </c>
      <c r="DK440" s="86">
        <f t="shared" si="54"/>
        <v>0.8104148197</v>
      </c>
      <c r="DL440" s="86">
        <f t="shared" si="18"/>
        <v>1</v>
      </c>
      <c r="DM440" s="62"/>
      <c r="DN440" s="86">
        <f>DH440 / (Baseline!B$7/Baseline!B$17)</f>
        <v>5.09187037</v>
      </c>
      <c r="DO440" s="86">
        <f>DI440 / (Baseline!B$11/Baseline!B$17)</f>
        <v>1.272673463</v>
      </c>
      <c r="DP440" s="86">
        <f>DJ440 / (Baseline!B$16/Baseline!B$17)</f>
        <v>1.377849273</v>
      </c>
      <c r="DQ440" s="86">
        <f>DK440 / (Baseline!B$18/Baseline!B$17)</f>
        <v>0.9162454988</v>
      </c>
      <c r="DR440" s="62"/>
      <c r="DS440" s="86">
        <f>DH440 / Baseline!H$117</f>
        <v>1.908417694</v>
      </c>
      <c r="DT440" s="86">
        <f>DI440 / Baseline!H$118</f>
        <v>1.186718233</v>
      </c>
      <c r="DU440" s="86">
        <f>DJ440 / Baseline!H$119</f>
        <v>1.065900318</v>
      </c>
      <c r="DV440" s="86">
        <f>DK440 / Baseline!H$120</f>
        <v>0.9568866667</v>
      </c>
      <c r="DW440" s="87"/>
      <c r="DX440" s="86">
        <f>(AU440*Baseline!B$34)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0.03334781959</v>
      </c>
      <c r="DY440" s="86">
        <f>(AZ440*Baseline!B$34) + (Baseline!D$90*(1-Baseline!D$91)*Baseline!B$35) + (Baseline!D$90*Baseline!D$91*((1-Baseline!D$92)*Baseline!B$40 + Baseline!D$92*Baseline!B$41))</f>
        <v>0.01165240237</v>
      </c>
      <c r="DZ440" s="86">
        <f>(BE440*Baseline!B$34) + (Baseline!F$90*(1-Baseline!F$91)*Baseline!B$35) + (Baseline!F$90*Baseline!F$91*((1-Baseline!F$92)*Baseline!B$40 + Baseline!F$92*Baseline!B$41))</f>
        <v>0.01402200175</v>
      </c>
      <c r="EA440" s="86">
        <f>(BJ440*Baseline!B$34) + (Baseline!H$90*(1-Baseline!H$91)*Baseline!B$35) + (Baseline!H$90*Baseline!H$91*((1-Baseline!H$92)*Baseline!B$40 + Baseline!H$92*Baseline!B$41))</f>
        <v>0.009314835375</v>
      </c>
      <c r="EB440" s="86">
        <f>( DX440*Baseline!B$7 + DY440*Baseline!B$11 + DZ440*Baseline!B$16 + EA440*Baseline!B$18 ) / Baseline!B$17</f>
        <v>0.00994142581</v>
      </c>
    </row>
    <row r="441">
      <c r="A441" s="73" t="s">
        <v>617</v>
      </c>
      <c r="B441" s="85">
        <f>MIN( MAX( NORMINV( MCrands!B441, (B$5+B$4)/2, (B$5-B$4)/3.29 ), 0 ), 1 )</f>
        <v>0.5084897209</v>
      </c>
      <c r="C441" s="85">
        <f>MAX( NORMINV( MCrands!C441, (C$5+C$4)/2, (C$5-C$4)/3.29 ), 0 )</f>
        <v>2.477477324</v>
      </c>
      <c r="D441" s="83"/>
      <c r="E441" s="84">
        <f>Baseline!B$33 * (C441 * Baseline!B$68*Baseline!B$68/Baseline!B$75 + Baseline!B$46 * Baseline!B$54*Baseline!B$54/Baseline!B$76 + Baseline!B$47 * Baseline!B$55*Baseline!B$55/Baseline!B$77 + Baseline!B$56*Baseline!B$56/Baseline!B$78)</f>
        <v>0.00001759009</v>
      </c>
      <c r="F441" s="84">
        <f>Baseline!B$33 * (C441 * Baseline!B$68*Baseline!B$59/Baseline!B$75 + Baseline!B$46 * Baseline!B$54*Baseline!B$69/Baseline!B$76 + Baseline!B$47 * Baseline!B$55*Baseline!B$57/Baseline!B$77 + Baseline!B$56*Baseline!B$58/Baseline!B$78)</f>
        <v>0.0000002390168211</v>
      </c>
      <c r="G441" s="85">
        <f>Baseline!B$33 * (C441 * Baseline!B$68*Baseline!B$60/Baseline!B$75 + Baseline!B$46 * Baseline!B$54*Baseline!B$61/Baseline!B$76 + Baseline!B$47 * Baseline!B$55*Baseline!B$70/Baseline!B$77 + Baseline!B$56*Baseline!B$62/Baseline!B$78)</f>
        <v>0.0000002003029734</v>
      </c>
      <c r="H441" s="84">
        <f>Baseline!B$33 * (C441 * Baseline!B$68*Baseline!B$63/Baseline!B$75 + Baseline!B$46 * Baseline!B$54*Baseline!B$64/Baseline!B$76 + Baseline!B$47 * Baseline!B$55*Baseline!B$65/Baseline!B$77 + Baseline!B$56*Baseline!B$71/Baseline!B$78)</f>
        <v>0.000000003677393708</v>
      </c>
      <c r="I441" s="84">
        <f>Baseline!B$33 * (C441 * Baseline!B$59*Baseline!B$68/Baseline!B$75 + Baseline!B$46 * Baseline!B$69*Baseline!B$54/Baseline!B$76 + Baseline!B$47 * Baseline!B$57*Baseline!B$55/Baseline!B$77 + Baseline!B$58*Baseline!B$56/Baseline!B$78)</f>
        <v>0.0000002390168211</v>
      </c>
      <c r="J441" s="85">
        <f>Baseline!B$33 * (C441 * Baseline!B$59*Baseline!B$59/Baseline!B$75 + Baseline!B$46 * Baseline!B$69*Baseline!B$69/Baseline!B$76 + Baseline!B$47 * Baseline!B$57*Baseline!B$57/Baseline!B$77 + Baseline!B$58*Baseline!B$58/Baseline!B$78)</f>
        <v>0.000002116574427</v>
      </c>
      <c r="K441" s="84">
        <f>Baseline!B$33 * (C441 * Baseline!B$59*Baseline!B$60/Baseline!B$75 + Baseline!B$46 * Baseline!B$69*Baseline!B$61/Baseline!B$76 + Baseline!B$47 * Baseline!B$57*Baseline!B$70/Baseline!B$77 + Baseline!B$58*Baseline!B$62/Baseline!B$78)</f>
        <v>0.00000001648977231</v>
      </c>
      <c r="L441" s="85">
        <f>Baseline!B$33 * (C441 * Baseline!B$59*Baseline!B$63/Baseline!B$75 + Baseline!B$46 * Baseline!B$69*Baseline!B$64/Baseline!B$76 + Baseline!B$47 * Baseline!B$57*Baseline!B$65/Baseline!B$77 + Baseline!B$58*Baseline!B$71/Baseline!B$78)</f>
        <v>0.000000017072789</v>
      </c>
      <c r="M441" s="84">
        <f>Baseline!B$33 * (C441 * Baseline!B$60*Baseline!B$68/Baseline!B$75 + Baseline!B$46 * Baseline!B$61*Baseline!B$54/Baseline!B$76 + Baseline!B$47 * Baseline!B$70*Baseline!B$55/Baseline!B$77 + Baseline!B$62*Baseline!B$56/Baseline!B$78)</f>
        <v>0.0000002003029734</v>
      </c>
      <c r="N441" s="85">
        <f>Baseline!B$33 * (C441 * Baseline!B$60*Baseline!B$59/Baseline!B$75 + Baseline!B$46 * Baseline!B$61*Baseline!B$69/Baseline!B$76 + Baseline!B$47 * Baseline!B$70*Baseline!B$57/Baseline!B$77 + Baseline!B$62*Baseline!B$58/Baseline!B$78)</f>
        <v>0.00000001648977231</v>
      </c>
      <c r="O441" s="85">
        <f>Baseline!B$33 * (C441 * Baseline!B$60*Baseline!B$60/Baseline!B$75 + Baseline!B$46 * Baseline!B$61*Baseline!B$61/Baseline!B$76 + Baseline!B$47 * Baseline!B$70*Baseline!B$70/Baseline!B$77 + Baseline!B$62*Baseline!B$62/Baseline!B$78)</f>
        <v>0.000001589267493</v>
      </c>
      <c r="P441" s="84">
        <f>Baseline!B$33 * (C441 * Baseline!B$60*Baseline!B$63/Baseline!B$75 + Baseline!B$46 * Baseline!B$61*Baseline!B$64/Baseline!B$76 + Baseline!B$47 * Baseline!B$70*Baseline!B$65/Baseline!B$77 + Baseline!B$62*Baseline!B$71/Baseline!B$78)</f>
        <v>0.000000001956388754</v>
      </c>
      <c r="Q441" s="84">
        <f>Baseline!B$33 * (C441 * Baseline!B$63*Baseline!B$68/Baseline!B$75 + Baseline!B$46 * Baseline!B$64*Baseline!B$54/Baseline!B$76 + Baseline!B$47 * Baseline!B$65*Baseline!B$55/Baseline!B$77 + Baseline!B$71*Baseline!B$56/Baseline!B$78)</f>
        <v>0.000000003677393708</v>
      </c>
      <c r="R441" s="84">
        <f>Baseline!B$33 * (C441 * Baseline!B$63*Baseline!B$59/Baseline!B$75 + Baseline!B$46 * Baseline!B$64*Baseline!B$69/Baseline!B$76 + Baseline!B$47 * Baseline!B$65*Baseline!B$57/Baseline!B$77 + Baseline!B$71*Baseline!B$58/Baseline!B$78)</f>
        <v>0.000000017072789</v>
      </c>
      <c r="S441" s="84">
        <f>Baseline!B$33 * (C441 * Baseline!B$63*Baseline!B$60/Baseline!B$75 + Baseline!B$46 * Baseline!B$64*Baseline!B$61/Baseline!B$76 + Baseline!B$47 * Baseline!B$65*Baseline!B$70/Baseline!B$77 + Baseline!B$71*Baseline!B$62/Baseline!B$78)</f>
        <v>0.000000001956388754</v>
      </c>
      <c r="T441" s="84">
        <f>Baseline!B$33 * (C441 * Baseline!B$63*Baseline!B$63/Baseline!B$75 + Baseline!B$46 * Baseline!B$64*Baseline!B$64/Baseline!B$76 + Baseline!B$47 * Baseline!B$65*Baseline!B$65/Baseline!B$77 + Baseline!B$71*Baseline!B$71/Baseline!B$78)</f>
        <v>0.00000009856721691</v>
      </c>
      <c r="U441" s="83"/>
      <c r="V441" s="84">
        <f>E441 * ( Baseline!B$89 * Baseline!B$7 )</f>
        <v>0.1825675441</v>
      </c>
      <c r="W441" s="84">
        <f>F441 * ( Baseline!D$89 * Baseline!B$11 )</f>
        <v>0.004409046662</v>
      </c>
      <c r="X441" s="84">
        <f>G441 * ( Baseline!F$89 * Baseline!B$16 )</f>
        <v>0.006957477697</v>
      </c>
      <c r="Y441" s="84">
        <f>H441 * ( Baseline!H$89 * Baseline!B$18 )</f>
        <v>0.001293241794</v>
      </c>
      <c r="Z441" s="86">
        <f t="shared" si="1"/>
        <v>0.1952273103</v>
      </c>
      <c r="AA441" s="84">
        <f>I441 * ( Baseline!B$89 * Baseline!B$7 )</f>
        <v>0.002480755587</v>
      </c>
      <c r="AB441" s="85">
        <f>J441 * ( Baseline!D$89 * Baseline!B$11 )</f>
        <v>0.03904359269</v>
      </c>
      <c r="AC441" s="85">
        <f>K441 * ( Baseline!F$89 * Baseline!B$16 )</f>
        <v>0.0005727684471</v>
      </c>
      <c r="AD441" s="85">
        <f>L441 * ( Baseline!F$89 * Baseline!B$16 )</f>
        <v>0.000593019398</v>
      </c>
      <c r="AE441" s="86">
        <f t="shared" si="2"/>
        <v>0.04269013612</v>
      </c>
      <c r="AF441" s="86">
        <f>M441 * ( Baseline!B$89 * Baseline!B$7 )</f>
        <v>0.002078944561</v>
      </c>
      <c r="AG441" s="86">
        <f>N441 * ( Baseline!D$89 * Baseline!B$11 )</f>
        <v>0.0003041801627</v>
      </c>
      <c r="AH441" s="86">
        <f>O441 * ( Baseline!F$89 * Baseline!B$16 )</f>
        <v>0.05520284071</v>
      </c>
      <c r="AI441" s="86">
        <f>P441 * ( Baseline!H$89 * Baseline!B$18 )</f>
        <v>0.0006880100157</v>
      </c>
      <c r="AJ441" s="86">
        <f t="shared" si="3"/>
        <v>0.05827397545</v>
      </c>
      <c r="AK441" s="86">
        <f>Q441 * ( Baseline!B$89 * Baseline!B$7 )</f>
        <v>0.00003816766929</v>
      </c>
      <c r="AL441" s="86">
        <f>R441 * ( Baseline!D$89 * Baseline!B$11 )</f>
        <v>0.000314934836</v>
      </c>
      <c r="AM441" s="86">
        <f>S441 * ( Baseline!F$89 * Baseline!B$16 )</f>
        <v>0.00006795471325</v>
      </c>
      <c r="AN441" s="86">
        <f>T441 * ( Baseline!H$89 * Baseline!B$18 )</f>
        <v>0.03466347489</v>
      </c>
      <c r="AO441" s="86">
        <f t="shared" si="4"/>
        <v>0.03508453211</v>
      </c>
      <c r="AP441" s="62"/>
      <c r="AQ441" s="86">
        <f>V441 * ( (1-Baseline!B$90-Baseline!B$89) + (1-B441)*Baseline!B$90 )</f>
        <v>0.09603858828</v>
      </c>
      <c r="AR441" s="86">
        <f>W441 * ( (1-Baseline!B$90-Baseline!B$89) + (1-B441)*Baseline!B$90 )</f>
        <v>0.002319353196</v>
      </c>
      <c r="AS441" s="86">
        <f>X441 * ( (1-Baseline!B$90-Baseline!B$89) + (1-B441)*Baseline!B$90 )</f>
        <v>0.00365994043</v>
      </c>
      <c r="AT441" s="86">
        <f>Y441 * ( (1-Baseline!B$90-Baseline!B$89) + (1-B441)*Baseline!B$90 )</f>
        <v>0.0006803022783</v>
      </c>
      <c r="AU441" s="86">
        <f t="shared" si="5"/>
        <v>0.1026981842</v>
      </c>
      <c r="AV441" s="86">
        <f>AA441 * ( (1-Baseline!D$90-Baseline!D$89) + (1-B441)*Baseline!D$90 )</f>
        <v>0.001894292575</v>
      </c>
      <c r="AW441" s="86">
        <f>AB441 * ( (1-Baseline!D$90-Baseline!D$89) + (1-B441)*Baseline!D$90 )</f>
        <v>0.02981349236</v>
      </c>
      <c r="AX441" s="86">
        <f>AC441 * ( (1-Baseline!D$90-Baseline!D$89) + (1-B441)*Baseline!D$90 )</f>
        <v>0.0004373631253</v>
      </c>
      <c r="AY441" s="86">
        <f>AD441 * ( (1-Baseline!D$90-Baseline!D$89) + (1-B441)*Baseline!D$90 )</f>
        <v>0.0004528266502</v>
      </c>
      <c r="AZ441" s="86">
        <f t="shared" si="6"/>
        <v>0.03259797471</v>
      </c>
      <c r="BA441" s="86">
        <f>AF441 * ( (1-Baseline!F$90-Baseline!F$89) + (1-Baseline!B$36)*Baseline!F$90 )</f>
        <v>0.001496075033</v>
      </c>
      <c r="BB441" s="86">
        <f>AG441 * ( (1-Baseline!F$90-Baseline!F$89) + (1-Baseline!B$36)*Baseline!F$90 )</f>
        <v>0.0002188977789</v>
      </c>
      <c r="BC441" s="86">
        <f>AH441 * ( (1-Baseline!F$90-Baseline!F$89) + (1-Baseline!B$36)*Baseline!F$90 )</f>
        <v>0.03972573066</v>
      </c>
      <c r="BD441" s="86">
        <f>AI441 * ( (1-Baseline!F$90-Baseline!F$89) + (1-Baseline!B$36)*Baseline!F$90 )</f>
        <v>0.0004951140236</v>
      </c>
      <c r="BE441" s="86">
        <f t="shared" si="7"/>
        <v>0.0419358175</v>
      </c>
      <c r="BF441" s="86">
        <f>AK441 * ( (1-Baseline!H$90-Baseline!H$89) + (1-Baseline!B$36)*Baseline!H$90 )</f>
        <v>0.00003024100773</v>
      </c>
      <c r="BG441" s="86">
        <f>AL441 * ( (1-Baseline!H$90-Baseline!H$89) + (1-Baseline!B$36)*Baseline!H$90 )</f>
        <v>0.0002495291693</v>
      </c>
      <c r="BH441" s="86">
        <f>AM441 * ( (1-Baseline!H$90-Baseline!H$89) + (1-Baseline!B$36)*Baseline!H$90 )</f>
        <v>0.0000538418784</v>
      </c>
      <c r="BI441" s="86">
        <f>AN441 * ( (1-Baseline!H$90-Baseline!H$89) + (1-Baseline!B$36)*Baseline!H$90 )</f>
        <v>0.02746456443</v>
      </c>
      <c r="BJ441" s="86">
        <f t="shared" si="8"/>
        <v>0.02779817648</v>
      </c>
      <c r="BK441" s="62"/>
      <c r="BL441" s="86">
        <f t="shared" si="19"/>
        <v>0.9351537132</v>
      </c>
      <c r="BM441" s="86">
        <f t="shared" si="20"/>
        <v>0.02258416948</v>
      </c>
      <c r="BN441" s="86">
        <f t="shared" si="21"/>
        <v>0.03563783001</v>
      </c>
      <c r="BO441" s="86">
        <f t="shared" si="22"/>
        <v>0.00662428731</v>
      </c>
      <c r="BP441" s="86">
        <f t="shared" si="9"/>
        <v>1</v>
      </c>
      <c r="BQ441" s="86">
        <f t="shared" si="23"/>
        <v>0.05811074435</v>
      </c>
      <c r="BR441" s="86">
        <f t="shared" si="24"/>
        <v>0.9145811243</v>
      </c>
      <c r="BS441" s="86">
        <f t="shared" si="25"/>
        <v>0.01341688032</v>
      </c>
      <c r="BT441" s="86">
        <f t="shared" si="26"/>
        <v>0.01389125104</v>
      </c>
      <c r="BU441" s="86">
        <f t="shared" si="10"/>
        <v>1</v>
      </c>
      <c r="BV441" s="86">
        <f t="shared" si="27"/>
        <v>0.03567535157</v>
      </c>
      <c r="BW441" s="86">
        <f t="shared" si="28"/>
        <v>0.005219828584</v>
      </c>
      <c r="BX441" s="86">
        <f t="shared" si="29"/>
        <v>0.9472983486</v>
      </c>
      <c r="BY441" s="86">
        <f t="shared" si="30"/>
        <v>0.01180647125</v>
      </c>
      <c r="BZ441" s="86">
        <f t="shared" si="11"/>
        <v>1</v>
      </c>
      <c r="CA441" s="86">
        <f t="shared" si="31"/>
        <v>0.001087877392</v>
      </c>
      <c r="CB441" s="86">
        <f t="shared" si="32"/>
        <v>0.008976458202</v>
      </c>
      <c r="CC441" s="86">
        <f t="shared" si="33"/>
        <v>0.001936885264</v>
      </c>
      <c r="CD441" s="86">
        <f t="shared" si="34"/>
        <v>0.9879987791</v>
      </c>
      <c r="CE441" s="86">
        <f t="shared" si="12"/>
        <v>1</v>
      </c>
      <c r="CF441" s="62"/>
      <c r="CG441" s="86">
        <f t="shared" si="35"/>
        <v>0.9351537132</v>
      </c>
      <c r="CH441" s="86">
        <f t="shared" si="36"/>
        <v>0.02258416948</v>
      </c>
      <c r="CI441" s="86">
        <f t="shared" si="37"/>
        <v>0.03563783001</v>
      </c>
      <c r="CJ441" s="86">
        <f t="shared" si="38"/>
        <v>0.00662428731</v>
      </c>
      <c r="CK441" s="86">
        <f t="shared" si="13"/>
        <v>1</v>
      </c>
      <c r="CL441" s="86">
        <f t="shared" si="39"/>
        <v>0.05811074435</v>
      </c>
      <c r="CM441" s="86">
        <f t="shared" si="40"/>
        <v>0.9145811243</v>
      </c>
      <c r="CN441" s="86">
        <f t="shared" si="41"/>
        <v>0.01341688032</v>
      </c>
      <c r="CO441" s="86">
        <f t="shared" si="42"/>
        <v>0.01389125104</v>
      </c>
      <c r="CP441" s="86">
        <f t="shared" si="14"/>
        <v>1</v>
      </c>
      <c r="CQ441" s="86">
        <f t="shared" si="43"/>
        <v>0.03567535157</v>
      </c>
      <c r="CR441" s="86">
        <f t="shared" si="44"/>
        <v>0.005219828584</v>
      </c>
      <c r="CS441" s="86">
        <f t="shared" si="45"/>
        <v>0.9472983486</v>
      </c>
      <c r="CT441" s="86">
        <f t="shared" si="46"/>
        <v>0.01180647125</v>
      </c>
      <c r="CU441" s="86">
        <f t="shared" si="15"/>
        <v>1</v>
      </c>
      <c r="CV441" s="86">
        <f t="shared" si="47"/>
        <v>0.001087877392</v>
      </c>
      <c r="CW441" s="86">
        <f t="shared" si="48"/>
        <v>0.008976458202</v>
      </c>
      <c r="CX441" s="86">
        <f t="shared" si="49"/>
        <v>0.001936885264</v>
      </c>
      <c r="CY441" s="86">
        <f t="shared" si="50"/>
        <v>0.9879987791</v>
      </c>
      <c r="CZ441" s="86">
        <f t="shared" si="16"/>
        <v>1</v>
      </c>
      <c r="DA441" s="62"/>
      <c r="DB441" s="86">
        <f>(AQ441*Baseline!B$7 + AV441*Baseline!B$11 + BA441*Baseline!B$16 + BF441*Baseline!B$18)</f>
        <v>57038.02407</v>
      </c>
      <c r="DC441" s="86">
        <f>(AR441*Baseline!B$7 + AW441*Baseline!B$11 + BB441*Baseline!B$16 + BG441*Baseline!B$18)</f>
        <v>77221.02402</v>
      </c>
      <c r="DD441" s="86">
        <f>(AS441*Baseline!B$7 + AX441*Baseline!B$11 + BC441*Baseline!B$16 + BH441*Baseline!B$18)</f>
        <v>138267.2291</v>
      </c>
      <c r="DE441" s="86">
        <f>(AT441*Baseline!B$7 + AY441*Baseline!B$11 + BD441*Baseline!B$16 + BI441*Baseline!B$18)</f>
        <v>1260584.6</v>
      </c>
      <c r="DF441" s="86">
        <f t="shared" si="17"/>
        <v>1533110.877</v>
      </c>
      <c r="DG441" s="62"/>
      <c r="DH441" s="86">
        <f t="shared" si="51"/>
        <v>0.03720410892</v>
      </c>
      <c r="DI441" s="86">
        <f t="shared" si="52"/>
        <v>0.05036884492</v>
      </c>
      <c r="DJ441" s="86">
        <f t="shared" si="53"/>
        <v>0.09018736424</v>
      </c>
      <c r="DK441" s="86">
        <f t="shared" si="54"/>
        <v>0.8222396819</v>
      </c>
      <c r="DL441" s="86">
        <f t="shared" si="18"/>
        <v>1</v>
      </c>
      <c r="DM441" s="62"/>
      <c r="DN441" s="86">
        <f>DH441 / (Baseline!B$7/Baseline!B$17)</f>
        <v>3.971293924</v>
      </c>
      <c r="DO441" s="86">
        <f>DI441 / (Baseline!B$11/Baseline!B$17)</f>
        <v>1.215928024</v>
      </c>
      <c r="DP441" s="86">
        <f>DJ441 / (Baseline!B$16/Baseline!B$17)</f>
        <v>1.39366733</v>
      </c>
      <c r="DQ441" s="86">
        <f>DK441 / (Baseline!B$18/Baseline!B$17)</f>
        <v>0.9296145495</v>
      </c>
      <c r="DR441" s="62"/>
      <c r="DS441" s="86">
        <f>DH441 / Baseline!H$117</f>
        <v>1.488429014</v>
      </c>
      <c r="DT441" s="86">
        <f>DI441 / Baseline!H$118</f>
        <v>1.13380533</v>
      </c>
      <c r="DU441" s="86">
        <f>DJ441 / Baseline!H$119</f>
        <v>1.078137123</v>
      </c>
      <c r="DV441" s="86">
        <f>DK441 / Baseline!H$120</f>
        <v>0.9708487176</v>
      </c>
      <c r="DW441" s="87"/>
      <c r="DX441" s="86">
        <f>(AU441*Baseline!B$34)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0.02793425888</v>
      </c>
      <c r="DY441" s="86">
        <f>(AZ441*Baseline!B$34) + (Baseline!D$90*(1-Baseline!D$91)*Baseline!B$35) + (Baseline!D$90*Baseline!D$91*((1-Baseline!D$92)*Baseline!B$40 + Baseline!D$92*Baseline!B$41))</f>
        <v>0.01130326421</v>
      </c>
      <c r="DZ441" s="86">
        <f>(BE441*Baseline!B$34) + (Baseline!F$90*(1-Baseline!F$91)*Baseline!B$35) + (Baseline!F$90*Baseline!F$91*((1-Baseline!F$92)*Baseline!B$40 + Baseline!F$92*Baseline!B$41))</f>
        <v>0.01402101262</v>
      </c>
      <c r="EA441" s="86">
        <f>(BJ441*Baseline!B$34) + (Baseline!H$90*(1-Baseline!H$91)*Baseline!B$35) + (Baseline!H$90*Baseline!H$91*((1-Baseline!H$92)*Baseline!B$40 + Baseline!H$92*Baseline!B$41))</f>
        <v>0.009314726472</v>
      </c>
      <c r="EB441" s="86">
        <f>( DX441*Baseline!B$7 + DY441*Baseline!B$11 + DZ441*Baseline!B$16 + EA441*Baseline!B$18 ) / Baseline!B$17</f>
        <v>0.009876087071</v>
      </c>
    </row>
    <row r="442">
      <c r="A442" s="73" t="s">
        <v>618</v>
      </c>
      <c r="B442" s="85">
        <f>MIN( MAX( NORMINV( MCrands!B442, (B$5+B$4)/2, (B$5-B$4)/3.29 ), 0 ), 1 )</f>
        <v>0.5479110436</v>
      </c>
      <c r="C442" s="85">
        <f>MAX( NORMINV( MCrands!C442, (C$5+C$4)/2, (C$5-C$4)/3.29 ), 0 )</f>
        <v>2.366515223</v>
      </c>
      <c r="D442" s="83"/>
      <c r="E442" s="84">
        <f>Baseline!B$33 * (C442 * Baseline!B$68*Baseline!B$68/Baseline!B$75 + Baseline!B$46 * Baseline!B$54*Baseline!B$54/Baseline!B$76 + Baseline!B$47 * Baseline!B$55*Baseline!B$55/Baseline!B$77 + Baseline!B$56*Baseline!B$56/Baseline!B$78)</f>
        <v>0.00001680447566</v>
      </c>
      <c r="F442" s="84">
        <f>Baseline!B$33 * (C442 * Baseline!B$68*Baseline!B$59/Baseline!B$75 + Baseline!B$46 * Baseline!B$54*Baseline!B$69/Baseline!B$76 + Baseline!B$47 * Baseline!B$55*Baseline!B$57/Baseline!B$77 + Baseline!B$56*Baseline!B$58/Baseline!B$78)</f>
        <v>0.0000002388927768</v>
      </c>
      <c r="G442" s="85">
        <f>Baseline!B$33 * (C442 * Baseline!B$68*Baseline!B$60/Baseline!B$75 + Baseline!B$46 * Baseline!B$54*Baseline!B$61/Baseline!B$76 + Baseline!B$47 * Baseline!B$55*Baseline!B$70/Baseline!B$77 + Baseline!B$56*Baseline!B$62/Baseline!B$78)</f>
        <v>0.000000199998031</v>
      </c>
      <c r="H442" s="84">
        <f>Baseline!B$33 * (C442 * Baseline!B$68*Baseline!B$63/Baseline!B$75 + Baseline!B$46 * Baseline!B$54*Baseline!B$64/Baseline!B$76 + Baseline!B$47 * Baseline!B$55*Baseline!B$65/Baseline!B$77 + Baseline!B$56*Baseline!B$71/Baseline!B$78)</f>
        <v>0.000000003646899467</v>
      </c>
      <c r="I442" s="84">
        <f>Baseline!B$33 * (C442 * Baseline!B$59*Baseline!B$68/Baseline!B$75 + Baseline!B$46 * Baseline!B$69*Baseline!B$54/Baseline!B$76 + Baseline!B$47 * Baseline!B$57*Baseline!B$55/Baseline!B$77 + Baseline!B$58*Baseline!B$56/Baseline!B$78)</f>
        <v>0.0000002388927768</v>
      </c>
      <c r="J442" s="85">
        <f>Baseline!B$33 * (C442 * Baseline!B$59*Baseline!B$59/Baseline!B$75 + Baseline!B$46 * Baseline!B$69*Baseline!B$69/Baseline!B$76 + Baseline!B$47 * Baseline!B$57*Baseline!B$57/Baseline!B$77 + Baseline!B$58*Baseline!B$58/Baseline!B$78)</f>
        <v>0.000002116574407</v>
      </c>
      <c r="K442" s="84">
        <f>Baseline!B$33 * (C442 * Baseline!B$59*Baseline!B$60/Baseline!B$75 + Baseline!B$46 * Baseline!B$69*Baseline!B$61/Baseline!B$76 + Baseline!B$47 * Baseline!B$57*Baseline!B$70/Baseline!B$77 + Baseline!B$58*Baseline!B$62/Baseline!B$78)</f>
        <v>0.00000001648972416</v>
      </c>
      <c r="L442" s="85">
        <f>Baseline!B$33 * (C442 * Baseline!B$59*Baseline!B$63/Baseline!B$75 + Baseline!B$46 * Baseline!B$69*Baseline!B$64/Baseline!B$76 + Baseline!B$47 * Baseline!B$57*Baseline!B$65/Baseline!B$77 + Baseline!B$58*Baseline!B$71/Baseline!B$78)</f>
        <v>0.00000001707278419</v>
      </c>
      <c r="M442" s="84">
        <f>Baseline!B$33 * (C442 * Baseline!B$60*Baseline!B$68/Baseline!B$75 + Baseline!B$46 * Baseline!B$61*Baseline!B$54/Baseline!B$76 + Baseline!B$47 * Baseline!B$70*Baseline!B$55/Baseline!B$77 + Baseline!B$62*Baseline!B$56/Baseline!B$78)</f>
        <v>0.000000199998031</v>
      </c>
      <c r="N442" s="85">
        <f>Baseline!B$33 * (C442 * Baseline!B$60*Baseline!B$59/Baseline!B$75 + Baseline!B$46 * Baseline!B$61*Baseline!B$69/Baseline!B$76 + Baseline!B$47 * Baseline!B$70*Baseline!B$57/Baseline!B$77 + Baseline!B$62*Baseline!B$58/Baseline!B$78)</f>
        <v>0.00000001648972416</v>
      </c>
      <c r="O442" s="85">
        <f>Baseline!B$33 * (C442 * Baseline!B$60*Baseline!B$60/Baseline!B$75 + Baseline!B$46 * Baseline!B$61*Baseline!B$61/Baseline!B$76 + Baseline!B$47 * Baseline!B$70*Baseline!B$70/Baseline!B$77 + Baseline!B$62*Baseline!B$62/Baseline!B$78)</f>
        <v>0.000001589267374</v>
      </c>
      <c r="P442" s="84">
        <f>Baseline!B$33 * (C442 * Baseline!B$60*Baseline!B$63/Baseline!B$75 + Baseline!B$46 * Baseline!B$61*Baseline!B$64/Baseline!B$76 + Baseline!B$47 * Baseline!B$70*Baseline!B$65/Baseline!B$77 + Baseline!B$62*Baseline!B$71/Baseline!B$78)</f>
        <v>0.000000001956376918</v>
      </c>
      <c r="Q442" s="84">
        <f>Baseline!B$33 * (C442 * Baseline!B$63*Baseline!B$68/Baseline!B$75 + Baseline!B$46 * Baseline!B$64*Baseline!B$54/Baseline!B$76 + Baseline!B$47 * Baseline!B$65*Baseline!B$55/Baseline!B$77 + Baseline!B$71*Baseline!B$56/Baseline!B$78)</f>
        <v>0.000000003646899467</v>
      </c>
      <c r="R442" s="84">
        <f>Baseline!B$33 * (C442 * Baseline!B$63*Baseline!B$59/Baseline!B$75 + Baseline!B$46 * Baseline!B$64*Baseline!B$69/Baseline!B$76 + Baseline!B$47 * Baseline!B$65*Baseline!B$57/Baseline!B$77 + Baseline!B$71*Baseline!B$58/Baseline!B$78)</f>
        <v>0.00000001707278419</v>
      </c>
      <c r="S442" s="84">
        <f>Baseline!B$33 * (C442 * Baseline!B$63*Baseline!B$60/Baseline!B$75 + Baseline!B$46 * Baseline!B$64*Baseline!B$61/Baseline!B$76 + Baseline!B$47 * Baseline!B$65*Baseline!B$70/Baseline!B$77 + Baseline!B$71*Baseline!B$62/Baseline!B$78)</f>
        <v>0.000000001956376918</v>
      </c>
      <c r="T442" s="84">
        <f>Baseline!B$33 * (C442 * Baseline!B$63*Baseline!B$63/Baseline!B$75 + Baseline!B$46 * Baseline!B$64*Baseline!B$64/Baseline!B$76 + Baseline!B$47 * Baseline!B$65*Baseline!B$65/Baseline!B$77 + Baseline!B$71*Baseline!B$71/Baseline!B$78)</f>
        <v>0.00000009856721573</v>
      </c>
      <c r="U442" s="83"/>
      <c r="V442" s="84">
        <f>E442 * ( Baseline!B$89 * Baseline!B$7 )</f>
        <v>0.1744136529</v>
      </c>
      <c r="W442" s="84">
        <f>F442 * ( Baseline!D$89 * Baseline!B$11 )</f>
        <v>0.004406758466</v>
      </c>
      <c r="X442" s="84">
        <f>G442 * ( Baseline!F$89 * Baseline!B$16 )</f>
        <v>0.006946885593</v>
      </c>
      <c r="Y442" s="84">
        <f>H442 * ( Baseline!H$89 * Baseline!B$18 )</f>
        <v>0.001282517779</v>
      </c>
      <c r="Z442" s="86">
        <f t="shared" si="1"/>
        <v>0.1870498147</v>
      </c>
      <c r="AA442" s="84">
        <f>I442 * ( Baseline!B$89 * Baseline!B$7 )</f>
        <v>0.00247946813</v>
      </c>
      <c r="AB442" s="85">
        <f>J442 * ( Baseline!D$89 * Baseline!B$11 )</f>
        <v>0.03904359233</v>
      </c>
      <c r="AC442" s="85">
        <f>K442 * ( Baseline!F$89 * Baseline!B$16 )</f>
        <v>0.0005727667747</v>
      </c>
      <c r="AD442" s="85">
        <f>L442 * ( Baseline!F$89 * Baseline!B$16 )</f>
        <v>0.0005930192307</v>
      </c>
      <c r="AE442" s="86">
        <f t="shared" si="2"/>
        <v>0.04268884647</v>
      </c>
      <c r="AF442" s="86">
        <f>M442 * ( Baseline!B$89 * Baseline!B$7 )</f>
        <v>0.002075779564</v>
      </c>
      <c r="AG442" s="86">
        <f>N442 * ( Baseline!D$89 * Baseline!B$11 )</f>
        <v>0.0003041792745</v>
      </c>
      <c r="AH442" s="86">
        <f>O442 * ( Baseline!F$89 * Baseline!B$16 )</f>
        <v>0.05520283659</v>
      </c>
      <c r="AI442" s="86">
        <f>P442 * ( Baseline!H$89 * Baseline!B$18 )</f>
        <v>0.0006880058531</v>
      </c>
      <c r="AJ442" s="86">
        <f t="shared" si="3"/>
        <v>0.05827080129</v>
      </c>
      <c r="AK442" s="86">
        <f>Q442 * ( Baseline!B$89 * Baseline!B$7 )</f>
        <v>0.00003785116956</v>
      </c>
      <c r="AL442" s="86">
        <f>R442 * ( Baseline!D$89 * Baseline!B$11 )</f>
        <v>0.0003149347472</v>
      </c>
      <c r="AM442" s="86">
        <f>S442 * ( Baseline!F$89 * Baseline!B$16 )</f>
        <v>0.00006795430211</v>
      </c>
      <c r="AN442" s="86">
        <f>T442 * ( Baseline!H$89 * Baseline!B$18 )</f>
        <v>0.03466347448</v>
      </c>
      <c r="AO442" s="86">
        <f t="shared" si="4"/>
        <v>0.03508421469</v>
      </c>
      <c r="AP442" s="62"/>
      <c r="AQ442" s="86">
        <f>V442 * ( (1-Baseline!B$90-Baseline!B$89) + (1-B442)*Baseline!B$90 )</f>
        <v>0.08562998246</v>
      </c>
      <c r="AR442" s="86">
        <f>W442 * ( (1-Baseline!B$90-Baseline!B$89) + (1-B442)*Baseline!B$90 )</f>
        <v>0.002163538484</v>
      </c>
      <c r="AS442" s="86">
        <f>X442 * ( (1-Baseline!B$90-Baseline!B$89) + (1-B442)*Baseline!B$90 )</f>
        <v>0.003410637193</v>
      </c>
      <c r="AT442" s="86">
        <f>Y442 * ( (1-Baseline!B$90-Baseline!B$89) + (1-B442)*Baseline!B$90 )</f>
        <v>0.0006296638658</v>
      </c>
      <c r="AU442" s="86">
        <f t="shared" si="5"/>
        <v>0.09183382201</v>
      </c>
      <c r="AV442" s="86">
        <f>AA442 * ( (1-Baseline!D$90-Baseline!D$89) + (1-B442)*Baseline!D$90 )</f>
        <v>0.001849520206</v>
      </c>
      <c r="AW442" s="86">
        <f>AB442 * ( (1-Baseline!D$90-Baseline!D$89) + (1-B442)*Baseline!D$90 )</f>
        <v>0.02912395286</v>
      </c>
      <c r="AX442" s="86">
        <f>AC442 * ( (1-Baseline!D$90-Baseline!D$89) + (1-B442)*Baseline!D$90 )</f>
        <v>0.0004272463559</v>
      </c>
      <c r="AY442" s="86">
        <f>AD442 * ( (1-Baseline!D$90-Baseline!D$89) + (1-B442)*Baseline!D$90 )</f>
        <v>0.0004423533566</v>
      </c>
      <c r="AZ442" s="86">
        <f t="shared" si="6"/>
        <v>0.03184307278</v>
      </c>
      <c r="BA442" s="86">
        <f>AF442 * ( (1-Baseline!F$90-Baseline!F$89) + (1-Baseline!B$36)*Baseline!F$90 )</f>
        <v>0.001493797399</v>
      </c>
      <c r="BB442" s="86">
        <f>AG442 * ( (1-Baseline!F$90-Baseline!F$89) + (1-Baseline!B$36)*Baseline!F$90 )</f>
        <v>0.0002188971397</v>
      </c>
      <c r="BC442" s="86">
        <f>AH442 * ( (1-Baseline!F$90-Baseline!F$89) + (1-Baseline!B$36)*Baseline!F$90 )</f>
        <v>0.0397257277</v>
      </c>
      <c r="BD442" s="86">
        <f>AI442 * ( (1-Baseline!F$90-Baseline!F$89) + (1-Baseline!B$36)*Baseline!F$90 )</f>
        <v>0.0004951110281</v>
      </c>
      <c r="BE442" s="86">
        <f t="shared" si="7"/>
        <v>0.04193353327</v>
      </c>
      <c r="BF442" s="86">
        <f>AK442 * ( (1-Baseline!H$90-Baseline!H$89) + (1-Baseline!B$36)*Baseline!H$90 )</f>
        <v>0.00002999023867</v>
      </c>
      <c r="BG442" s="86">
        <f>AL442 * ( (1-Baseline!H$90-Baseline!H$89) + (1-Baseline!B$36)*Baseline!H$90 )</f>
        <v>0.0002495290989</v>
      </c>
      <c r="BH442" s="86">
        <f>AM442 * ( (1-Baseline!H$90-Baseline!H$89) + (1-Baseline!B$36)*Baseline!H$90 )</f>
        <v>0.00005384155265</v>
      </c>
      <c r="BI442" s="86">
        <f>AN442 * ( (1-Baseline!H$90-Baseline!H$89) + (1-Baseline!B$36)*Baseline!H$90 )</f>
        <v>0.0274645641</v>
      </c>
      <c r="BJ442" s="86">
        <f t="shared" si="8"/>
        <v>0.02779792499</v>
      </c>
      <c r="BK442" s="62"/>
      <c r="BL442" s="86">
        <f t="shared" si="19"/>
        <v>0.932444938</v>
      </c>
      <c r="BM442" s="86">
        <f t="shared" si="20"/>
        <v>0.02355927736</v>
      </c>
      <c r="BN442" s="86">
        <f t="shared" si="21"/>
        <v>0.03713922734</v>
      </c>
      <c r="BO442" s="86">
        <f t="shared" si="22"/>
        <v>0.006856557334</v>
      </c>
      <c r="BP442" s="86">
        <f t="shared" si="9"/>
        <v>1</v>
      </c>
      <c r="BQ442" s="86">
        <f t="shared" si="23"/>
        <v>0.05808234083</v>
      </c>
      <c r="BR442" s="86">
        <f t="shared" si="24"/>
        <v>0.9146087459</v>
      </c>
      <c r="BS442" s="86">
        <f t="shared" si="25"/>
        <v>0.01341724647</v>
      </c>
      <c r="BT442" s="86">
        <f t="shared" si="26"/>
        <v>0.01389166679</v>
      </c>
      <c r="BU442" s="86">
        <f t="shared" si="10"/>
        <v>1</v>
      </c>
      <c r="BV442" s="86">
        <f t="shared" si="27"/>
        <v>0.03562297958</v>
      </c>
      <c r="BW442" s="86">
        <f t="shared" si="28"/>
        <v>0.005220097679</v>
      </c>
      <c r="BX442" s="86">
        <f t="shared" si="29"/>
        <v>0.9473498798</v>
      </c>
      <c r="BY442" s="86">
        <f t="shared" si="30"/>
        <v>0.01180704294</v>
      </c>
      <c r="BZ442" s="86">
        <f t="shared" si="11"/>
        <v>1</v>
      </c>
      <c r="CA442" s="86">
        <f t="shared" si="31"/>
        <v>0.001078866091</v>
      </c>
      <c r="CB442" s="86">
        <f t="shared" si="32"/>
        <v>0.008976536882</v>
      </c>
      <c r="CC442" s="86">
        <f t="shared" si="33"/>
        <v>0.001936891069</v>
      </c>
      <c r="CD442" s="86">
        <f t="shared" si="34"/>
        <v>0.988007706</v>
      </c>
      <c r="CE442" s="86">
        <f t="shared" si="12"/>
        <v>1</v>
      </c>
      <c r="CF442" s="62"/>
      <c r="CG442" s="86">
        <f t="shared" si="35"/>
        <v>0.932444938</v>
      </c>
      <c r="CH442" s="86">
        <f t="shared" si="36"/>
        <v>0.02355927736</v>
      </c>
      <c r="CI442" s="86">
        <f t="shared" si="37"/>
        <v>0.03713922734</v>
      </c>
      <c r="CJ442" s="86">
        <f t="shared" si="38"/>
        <v>0.006856557334</v>
      </c>
      <c r="CK442" s="86">
        <f t="shared" si="13"/>
        <v>1</v>
      </c>
      <c r="CL442" s="86">
        <f t="shared" si="39"/>
        <v>0.05808234083</v>
      </c>
      <c r="CM442" s="86">
        <f t="shared" si="40"/>
        <v>0.9146087459</v>
      </c>
      <c r="CN442" s="86">
        <f t="shared" si="41"/>
        <v>0.01341724647</v>
      </c>
      <c r="CO442" s="86">
        <f t="shared" si="42"/>
        <v>0.01389166679</v>
      </c>
      <c r="CP442" s="86">
        <f t="shared" si="14"/>
        <v>1</v>
      </c>
      <c r="CQ442" s="86">
        <f t="shared" si="43"/>
        <v>0.03562297958</v>
      </c>
      <c r="CR442" s="86">
        <f t="shared" si="44"/>
        <v>0.005220097679</v>
      </c>
      <c r="CS442" s="86">
        <f t="shared" si="45"/>
        <v>0.9473498798</v>
      </c>
      <c r="CT442" s="86">
        <f t="shared" si="46"/>
        <v>0.01180704294</v>
      </c>
      <c r="CU442" s="86">
        <f t="shared" si="15"/>
        <v>1</v>
      </c>
      <c r="CV442" s="86">
        <f t="shared" si="47"/>
        <v>0.001078866091</v>
      </c>
      <c r="CW442" s="86">
        <f t="shared" si="48"/>
        <v>0.008976536882</v>
      </c>
      <c r="CX442" s="86">
        <f t="shared" si="49"/>
        <v>0.001936891069</v>
      </c>
      <c r="CY442" s="86">
        <f t="shared" si="50"/>
        <v>0.988007706</v>
      </c>
      <c r="CZ442" s="86">
        <f t="shared" si="16"/>
        <v>1</v>
      </c>
      <c r="DA442" s="62"/>
      <c r="DB442" s="86">
        <f>(AQ442*Baseline!B$7 + AV442*Baseline!B$11 + BA442*Baseline!B$16 + BF442*Baseline!B$18)</f>
        <v>51874.72006</v>
      </c>
      <c r="DC442" s="86">
        <f>(AR442*Baseline!B$7 + AW442*Baseline!B$11 + BB442*Baseline!B$16 + BG442*Baseline!B$18)</f>
        <v>75666.69383</v>
      </c>
      <c r="DD442" s="86">
        <f>(AS442*Baseline!B$7 + AX442*Baseline!B$11 + BC442*Baseline!B$16 + BH442*Baseline!B$18)</f>
        <v>138124.5962</v>
      </c>
      <c r="DE442" s="86">
        <f>(AT442*Baseline!B$7 + AY442*Baseline!B$11 + BD442*Baseline!B$16 + BI442*Baseline!B$18)</f>
        <v>1260537.555</v>
      </c>
      <c r="DF442" s="86">
        <f t="shared" si="17"/>
        <v>1526203.565</v>
      </c>
      <c r="DG442" s="62"/>
      <c r="DH442" s="86">
        <f t="shared" si="51"/>
        <v>0.03398938468</v>
      </c>
      <c r="DI442" s="86">
        <f t="shared" si="52"/>
        <v>0.04957837576</v>
      </c>
      <c r="DJ442" s="86">
        <f t="shared" si="53"/>
        <v>0.09050207943</v>
      </c>
      <c r="DK442" s="86">
        <f t="shared" si="54"/>
        <v>0.8259301601</v>
      </c>
      <c r="DL442" s="86">
        <f t="shared" si="18"/>
        <v>1</v>
      </c>
      <c r="DM442" s="62"/>
      <c r="DN442" s="86">
        <f>DH442 / (Baseline!B$7/Baseline!B$17)</f>
        <v>3.628143255</v>
      </c>
      <c r="DO442" s="86">
        <f>DI442 / (Baseline!B$11/Baseline!B$17)</f>
        <v>1.19684572</v>
      </c>
      <c r="DP442" s="86">
        <f>DJ442 / (Baseline!B$16/Baseline!B$17)</f>
        <v>1.398530631</v>
      </c>
      <c r="DQ442" s="86">
        <f>DK442 / (Baseline!B$18/Baseline!B$17)</f>
        <v>0.9337869609</v>
      </c>
      <c r="DR442" s="62"/>
      <c r="DS442" s="86">
        <f>DH442 / Baseline!H$117</f>
        <v>1.359817175</v>
      </c>
      <c r="DT442" s="86">
        <f>DI442 / Baseline!H$118</f>
        <v>1.116011828</v>
      </c>
      <c r="DU442" s="86">
        <f>DJ442 / Baseline!H$119</f>
        <v>1.081899358</v>
      </c>
      <c r="DV442" s="86">
        <f>DK442 / Baseline!H$120</f>
        <v>0.9752062014</v>
      </c>
      <c r="DW442" s="87"/>
      <c r="DX442" s="86">
        <f>(AU442*Baseline!B$34)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0.02630460455</v>
      </c>
      <c r="DY442" s="86">
        <f>(AZ442*Baseline!B$34) + (Baseline!D$90*(1-Baseline!D$91)*Baseline!B$35) + (Baseline!D$90*Baseline!D$91*((1-Baseline!D$92)*Baseline!B$40 + Baseline!D$92*Baseline!B$41))</f>
        <v>0.01119002892</v>
      </c>
      <c r="DZ442" s="86">
        <f>(BE442*Baseline!B$34) + (Baseline!F$90*(1-Baseline!F$91)*Baseline!B$35) + (Baseline!F$90*Baseline!F$91*((1-Baseline!F$92)*Baseline!B$40 + Baseline!F$92*Baseline!B$41))</f>
        <v>0.01402066999</v>
      </c>
      <c r="EA442" s="86">
        <f>(BJ442*Baseline!B$34) + (Baseline!H$90*(1-Baseline!H$91)*Baseline!B$35) + (Baseline!H$90*Baseline!H$91*((1-Baseline!H$92)*Baseline!B$40 + Baseline!H$92*Baseline!B$41))</f>
        <v>0.009314688748</v>
      </c>
      <c r="EB442" s="86">
        <f>( DX442*Baseline!B$7 + DY442*Baseline!B$11 + DZ442*Baseline!B$16 + EA442*Baseline!B$18 ) / Baseline!B$17</f>
        <v>0.009856073827</v>
      </c>
    </row>
    <row r="443">
      <c r="A443" s="73" t="s">
        <v>619</v>
      </c>
      <c r="B443" s="85">
        <f>MIN( MAX( NORMINV( MCrands!B443, (B$5+B$4)/2, (B$5-B$4)/3.29 ), 0 ), 1 )</f>
        <v>0.2669138885</v>
      </c>
      <c r="C443" s="85">
        <f>MAX( NORMINV( MCrands!C443, (C$5+C$4)/2, (C$5-C$4)/3.29 ), 0 )</f>
        <v>2.149507704</v>
      </c>
      <c r="D443" s="83"/>
      <c r="E443" s="84">
        <f>Baseline!B$33 * (C443 * Baseline!B$68*Baseline!B$68/Baseline!B$75 + Baseline!B$46 * Baseline!B$54*Baseline!B$54/Baseline!B$76 + Baseline!B$47 * Baseline!B$55*Baseline!B$55/Baseline!B$77 + Baseline!B$56*Baseline!B$56/Baseline!B$78)</f>
        <v>0.00001526805722</v>
      </c>
      <c r="F443" s="84">
        <f>Baseline!B$33 * (C443 * Baseline!B$68*Baseline!B$59/Baseline!B$75 + Baseline!B$46 * Baseline!B$54*Baseline!B$69/Baseline!B$76 + Baseline!B$47 * Baseline!B$55*Baseline!B$57/Baseline!B$77 + Baseline!B$56*Baseline!B$58/Baseline!B$78)</f>
        <v>0.0000002386501844</v>
      </c>
      <c r="G443" s="85">
        <f>Baseline!B$33 * (C443 * Baseline!B$68*Baseline!B$60/Baseline!B$75 + Baseline!B$46 * Baseline!B$54*Baseline!B$61/Baseline!B$76 + Baseline!B$47 * Baseline!B$55*Baseline!B$70/Baseline!B$77 + Baseline!B$56*Baseline!B$62/Baseline!B$78)</f>
        <v>0.0000001994016581</v>
      </c>
      <c r="H443" s="84">
        <f>Baseline!B$33 * (C443 * Baseline!B$68*Baseline!B$63/Baseline!B$75 + Baseline!B$46 * Baseline!B$54*Baseline!B$64/Baseline!B$76 + Baseline!B$47 * Baseline!B$55*Baseline!B$65/Baseline!B$77 + Baseline!B$56*Baseline!B$71/Baseline!B$78)</f>
        <v>0.000000003587262172</v>
      </c>
      <c r="I443" s="84">
        <f>Baseline!B$33 * (C443 * Baseline!B$59*Baseline!B$68/Baseline!B$75 + Baseline!B$46 * Baseline!B$69*Baseline!B$54/Baseline!B$76 + Baseline!B$47 * Baseline!B$57*Baseline!B$55/Baseline!B$77 + Baseline!B$58*Baseline!B$56/Baseline!B$78)</f>
        <v>0.0000002386501844</v>
      </c>
      <c r="J443" s="85">
        <f>Baseline!B$33 * (C443 * Baseline!B$59*Baseline!B$59/Baseline!B$75 + Baseline!B$46 * Baseline!B$69*Baseline!B$69/Baseline!B$76 + Baseline!B$47 * Baseline!B$57*Baseline!B$57/Baseline!B$77 + Baseline!B$58*Baseline!B$58/Baseline!B$78)</f>
        <v>0.000002116574369</v>
      </c>
      <c r="K443" s="84">
        <f>Baseline!B$33 * (C443 * Baseline!B$59*Baseline!B$60/Baseline!B$75 + Baseline!B$46 * Baseline!B$69*Baseline!B$61/Baseline!B$76 + Baseline!B$47 * Baseline!B$57*Baseline!B$70/Baseline!B$77 + Baseline!B$58*Baseline!B$62/Baseline!B$78)</f>
        <v>0.00000001648962999</v>
      </c>
      <c r="L443" s="85">
        <f>Baseline!B$33 * (C443 * Baseline!B$59*Baseline!B$63/Baseline!B$75 + Baseline!B$46 * Baseline!B$69*Baseline!B$64/Baseline!B$76 + Baseline!B$47 * Baseline!B$57*Baseline!B$65/Baseline!B$77 + Baseline!B$58*Baseline!B$71/Baseline!B$78)</f>
        <v>0.00000001707277477</v>
      </c>
      <c r="M443" s="84">
        <f>Baseline!B$33 * (C443 * Baseline!B$60*Baseline!B$68/Baseline!B$75 + Baseline!B$46 * Baseline!B$61*Baseline!B$54/Baseline!B$76 + Baseline!B$47 * Baseline!B$70*Baseline!B$55/Baseline!B$77 + Baseline!B$62*Baseline!B$56/Baseline!B$78)</f>
        <v>0.0000001994016581</v>
      </c>
      <c r="N443" s="85">
        <f>Baseline!B$33 * (C443 * Baseline!B$60*Baseline!B$59/Baseline!B$75 + Baseline!B$46 * Baseline!B$61*Baseline!B$69/Baseline!B$76 + Baseline!B$47 * Baseline!B$70*Baseline!B$57/Baseline!B$77 + Baseline!B$62*Baseline!B$58/Baseline!B$78)</f>
        <v>0.00000001648962999</v>
      </c>
      <c r="O443" s="85">
        <f>Baseline!B$33 * (C443 * Baseline!B$60*Baseline!B$60/Baseline!B$75 + Baseline!B$46 * Baseline!B$61*Baseline!B$61/Baseline!B$76 + Baseline!B$47 * Baseline!B$70*Baseline!B$70/Baseline!B$77 + Baseline!B$62*Baseline!B$62/Baseline!B$78)</f>
        <v>0.000001589267143</v>
      </c>
      <c r="P443" s="84">
        <f>Baseline!B$33 * (C443 * Baseline!B$60*Baseline!B$63/Baseline!B$75 + Baseline!B$46 * Baseline!B$61*Baseline!B$64/Baseline!B$76 + Baseline!B$47 * Baseline!B$70*Baseline!B$65/Baseline!B$77 + Baseline!B$62*Baseline!B$71/Baseline!B$78)</f>
        <v>0.000000001956353769</v>
      </c>
      <c r="Q443" s="84">
        <f>Baseline!B$33 * (C443 * Baseline!B$63*Baseline!B$68/Baseline!B$75 + Baseline!B$46 * Baseline!B$64*Baseline!B$54/Baseline!B$76 + Baseline!B$47 * Baseline!B$65*Baseline!B$55/Baseline!B$77 + Baseline!B$71*Baseline!B$56/Baseline!B$78)</f>
        <v>0.000000003587262172</v>
      </c>
      <c r="R443" s="84">
        <f>Baseline!B$33 * (C443 * Baseline!B$63*Baseline!B$59/Baseline!B$75 + Baseline!B$46 * Baseline!B$64*Baseline!B$69/Baseline!B$76 + Baseline!B$47 * Baseline!B$65*Baseline!B$57/Baseline!B$77 + Baseline!B$71*Baseline!B$58/Baseline!B$78)</f>
        <v>0.00000001707277477</v>
      </c>
      <c r="S443" s="84">
        <f>Baseline!B$33 * (C443 * Baseline!B$63*Baseline!B$60/Baseline!B$75 + Baseline!B$46 * Baseline!B$64*Baseline!B$61/Baseline!B$76 + Baseline!B$47 * Baseline!B$65*Baseline!B$70/Baseline!B$77 + Baseline!B$71*Baseline!B$62/Baseline!B$78)</f>
        <v>0.000000001956353769</v>
      </c>
      <c r="T443" s="84">
        <f>Baseline!B$33 * (C443 * Baseline!B$63*Baseline!B$63/Baseline!B$75 + Baseline!B$46 * Baseline!B$64*Baseline!B$64/Baseline!B$76 + Baseline!B$47 * Baseline!B$65*Baseline!B$65/Baseline!B$77 + Baseline!B$71*Baseline!B$71/Baseline!B$78)</f>
        <v>0.00000009856721341</v>
      </c>
      <c r="U443" s="83"/>
      <c r="V443" s="84">
        <f>E443 * ( Baseline!B$89 * Baseline!B$7 )</f>
        <v>0.1584671659</v>
      </c>
      <c r="W443" s="84">
        <f>F443 * ( Baseline!D$89 * Baseline!B$11 )</f>
        <v>0.004402283462</v>
      </c>
      <c r="X443" s="84">
        <f>G443 * ( Baseline!F$89 * Baseline!B$16 )</f>
        <v>0.006926170715</v>
      </c>
      <c r="Y443" s="84">
        <f>H443 * ( Baseline!H$89 * Baseline!B$18 )</f>
        <v>0.001261544925</v>
      </c>
      <c r="Z443" s="86">
        <f t="shared" si="1"/>
        <v>0.171057165</v>
      </c>
      <c r="AA443" s="84">
        <f>I443 * ( Baseline!B$89 * Baseline!B$7 )</f>
        <v>0.002476950264</v>
      </c>
      <c r="AB443" s="85">
        <f>J443 * ( Baseline!D$89 * Baseline!B$11 )</f>
        <v>0.03904359162</v>
      </c>
      <c r="AC443" s="85">
        <f>K443 * ( Baseline!F$89 * Baseline!B$16 )</f>
        <v>0.0005727635039</v>
      </c>
      <c r="AD443" s="85">
        <f>L443 * ( Baseline!F$89 * Baseline!B$16 )</f>
        <v>0.0005930189037</v>
      </c>
      <c r="AE443" s="86">
        <f t="shared" si="2"/>
        <v>0.0426863243</v>
      </c>
      <c r="AF443" s="86">
        <f>M443 * ( Baseline!B$89 * Baseline!B$7 )</f>
        <v>0.002069589809</v>
      </c>
      <c r="AG443" s="86">
        <f>N443 * ( Baseline!D$89 * Baseline!B$11 )</f>
        <v>0.0003041775375</v>
      </c>
      <c r="AH443" s="86">
        <f>O443 * ( Baseline!F$89 * Baseline!B$16 )</f>
        <v>0.05520282855</v>
      </c>
      <c r="AI443" s="86">
        <f>P443 * ( Baseline!H$89 * Baseline!B$18 )</f>
        <v>0.0006879977123</v>
      </c>
      <c r="AJ443" s="86">
        <f t="shared" si="3"/>
        <v>0.05826459361</v>
      </c>
      <c r="AK443" s="86">
        <f>Q443 * ( Baseline!B$89 * Baseline!B$7 )</f>
        <v>0.00003723219408</v>
      </c>
      <c r="AL443" s="86">
        <f>R443 * ( Baseline!D$89 * Baseline!B$11 )</f>
        <v>0.0003149345735</v>
      </c>
      <c r="AM443" s="86">
        <f>S443 * ( Baseline!F$89 * Baseline!B$16 )</f>
        <v>0.00006795349804</v>
      </c>
      <c r="AN443" s="86">
        <f>T443 * ( Baseline!H$89 * Baseline!B$18 )</f>
        <v>0.03466347366</v>
      </c>
      <c r="AO443" s="86">
        <f t="shared" si="4"/>
        <v>0.03508359393</v>
      </c>
      <c r="AP443" s="62"/>
      <c r="AQ443" s="86">
        <f>V443 * ( (1-Baseline!B$90-Baseline!B$89) + (1-B443)*Baseline!B$90 )</f>
        <v>0.1174315607</v>
      </c>
      <c r="AR443" s="86">
        <f>W443 * ( (1-Baseline!B$90-Baseline!B$89) + (1-B443)*Baseline!B$90 )</f>
        <v>0.003262297364</v>
      </c>
      <c r="AS443" s="86">
        <f>X443 * ( (1-Baseline!B$90-Baseline!B$89) + (1-B443)*Baseline!B$90 )</f>
        <v>0.005132615531</v>
      </c>
      <c r="AT443" s="86">
        <f>Y443 * ( (1-Baseline!B$90-Baseline!B$89) + (1-B443)*Baseline!B$90 )</f>
        <v>0.0009348636266</v>
      </c>
      <c r="AU443" s="86">
        <f t="shared" si="5"/>
        <v>0.1267613372</v>
      </c>
      <c r="AV443" s="86">
        <f>AA443 * ( (1-Baseline!D$90-Baseline!D$89) + (1-B443)*Baseline!D$90 )</f>
        <v>0.002159457201</v>
      </c>
      <c r="AW443" s="86">
        <f>AB443 * ( (1-Baseline!D$90-Baseline!D$89) + (1-B443)*Baseline!D$90 )</f>
        <v>0.03403902223</v>
      </c>
      <c r="AX443" s="86">
        <f>AC443 * ( (1-Baseline!D$90-Baseline!D$89) + (1-B443)*Baseline!D$90 )</f>
        <v>0.0004993472381</v>
      </c>
      <c r="AY443" s="86">
        <f>AD443 * ( (1-Baseline!D$90-Baseline!D$89) + (1-B443)*Baseline!D$90 )</f>
        <v>0.0005170063205</v>
      </c>
      <c r="AZ443" s="86">
        <f t="shared" si="6"/>
        <v>0.03721483299</v>
      </c>
      <c r="BA443" s="86">
        <f>AF443 * ( (1-Baseline!F$90-Baseline!F$89) + (1-Baseline!B$36)*Baseline!F$90 )</f>
        <v>0.001489343054</v>
      </c>
      <c r="BB443" s="86">
        <f>AG443 * ( (1-Baseline!F$90-Baseline!F$89) + (1-Baseline!B$36)*Baseline!F$90 )</f>
        <v>0.0002188958897</v>
      </c>
      <c r="BC443" s="86">
        <f>AH443 * ( (1-Baseline!F$90-Baseline!F$89) + (1-Baseline!B$36)*Baseline!F$90 )</f>
        <v>0.03972572192</v>
      </c>
      <c r="BD443" s="86">
        <f>AI443 * ( (1-Baseline!F$90-Baseline!F$89) + (1-Baseline!B$36)*Baseline!F$90 )</f>
        <v>0.0004951051697</v>
      </c>
      <c r="BE443" s="86">
        <f t="shared" si="7"/>
        <v>0.04192906603</v>
      </c>
      <c r="BF443" s="86">
        <f>AK443 * ( (1-Baseline!H$90-Baseline!H$89) + (1-Baseline!B$36)*Baseline!H$90 )</f>
        <v>0.00002949981202</v>
      </c>
      <c r="BG443" s="86">
        <f>AL443 * ( (1-Baseline!H$90-Baseline!H$89) + (1-Baseline!B$36)*Baseline!H$90 )</f>
        <v>0.0002495289613</v>
      </c>
      <c r="BH443" s="86">
        <f>AM443 * ( (1-Baseline!H$90-Baseline!H$89) + (1-Baseline!B$36)*Baseline!H$90 )</f>
        <v>0.00005384091557</v>
      </c>
      <c r="BI443" s="86">
        <f>AN443 * ( (1-Baseline!H$90-Baseline!H$89) + (1-Baseline!B$36)*Baseline!H$90 )</f>
        <v>0.02746456345</v>
      </c>
      <c r="BJ443" s="86">
        <f t="shared" si="8"/>
        <v>0.02779743314</v>
      </c>
      <c r="BK443" s="62"/>
      <c r="BL443" s="86">
        <f t="shared" si="19"/>
        <v>0.926398879</v>
      </c>
      <c r="BM443" s="86">
        <f t="shared" si="20"/>
        <v>0.02573574432</v>
      </c>
      <c r="BN443" s="86">
        <f t="shared" si="21"/>
        <v>0.04049038645</v>
      </c>
      <c r="BO443" s="86">
        <f t="shared" si="22"/>
        <v>0.007374990254</v>
      </c>
      <c r="BP443" s="86">
        <f t="shared" si="9"/>
        <v>1</v>
      </c>
      <c r="BQ443" s="86">
        <f t="shared" si="23"/>
        <v>0.05802678738</v>
      </c>
      <c r="BR443" s="86">
        <f t="shared" si="24"/>
        <v>0.9146627701</v>
      </c>
      <c r="BS443" s="86">
        <f t="shared" si="25"/>
        <v>0.01341796262</v>
      </c>
      <c r="BT443" s="86">
        <f t="shared" si="26"/>
        <v>0.01389247993</v>
      </c>
      <c r="BU443" s="86">
        <f t="shared" si="10"/>
        <v>1</v>
      </c>
      <c r="BV443" s="86">
        <f t="shared" si="27"/>
        <v>0.03552053968</v>
      </c>
      <c r="BW443" s="86">
        <f t="shared" si="28"/>
        <v>0.00522062403</v>
      </c>
      <c r="BX443" s="86">
        <f t="shared" si="29"/>
        <v>0.9474506751</v>
      </c>
      <c r="BY443" s="86">
        <f t="shared" si="30"/>
        <v>0.01180816118</v>
      </c>
      <c r="BZ443" s="86">
        <f t="shared" si="11"/>
        <v>1</v>
      </c>
      <c r="CA443" s="86">
        <f t="shared" si="31"/>
        <v>0.001061242305</v>
      </c>
      <c r="CB443" s="86">
        <f t="shared" si="32"/>
        <v>0.008976690762</v>
      </c>
      <c r="CC443" s="86">
        <f t="shared" si="33"/>
        <v>0.001936902422</v>
      </c>
      <c r="CD443" s="86">
        <f t="shared" si="34"/>
        <v>0.9880251645</v>
      </c>
      <c r="CE443" s="86">
        <f t="shared" si="12"/>
        <v>1</v>
      </c>
      <c r="CF443" s="62"/>
      <c r="CG443" s="86">
        <f t="shared" si="35"/>
        <v>0.926398879</v>
      </c>
      <c r="CH443" s="86">
        <f t="shared" si="36"/>
        <v>0.02573574432</v>
      </c>
      <c r="CI443" s="86">
        <f t="shared" si="37"/>
        <v>0.04049038645</v>
      </c>
      <c r="CJ443" s="86">
        <f t="shared" si="38"/>
        <v>0.007374990254</v>
      </c>
      <c r="CK443" s="86">
        <f t="shared" si="13"/>
        <v>1</v>
      </c>
      <c r="CL443" s="86">
        <f t="shared" si="39"/>
        <v>0.05802678738</v>
      </c>
      <c r="CM443" s="86">
        <f t="shared" si="40"/>
        <v>0.9146627701</v>
      </c>
      <c r="CN443" s="86">
        <f t="shared" si="41"/>
        <v>0.01341796262</v>
      </c>
      <c r="CO443" s="86">
        <f t="shared" si="42"/>
        <v>0.01389247993</v>
      </c>
      <c r="CP443" s="86">
        <f t="shared" si="14"/>
        <v>1</v>
      </c>
      <c r="CQ443" s="86">
        <f t="shared" si="43"/>
        <v>0.03552053968</v>
      </c>
      <c r="CR443" s="86">
        <f t="shared" si="44"/>
        <v>0.00522062403</v>
      </c>
      <c r="CS443" s="86">
        <f t="shared" si="45"/>
        <v>0.9474506751</v>
      </c>
      <c r="CT443" s="86">
        <f t="shared" si="46"/>
        <v>0.01180816118</v>
      </c>
      <c r="CU443" s="86">
        <f t="shared" si="15"/>
        <v>1</v>
      </c>
      <c r="CV443" s="86">
        <f t="shared" si="47"/>
        <v>0.001061242305</v>
      </c>
      <c r="CW443" s="86">
        <f t="shared" si="48"/>
        <v>0.008976690762</v>
      </c>
      <c r="CX443" s="86">
        <f t="shared" si="49"/>
        <v>0.001936902422</v>
      </c>
      <c r="CY443" s="86">
        <f t="shared" si="50"/>
        <v>0.9880251645</v>
      </c>
      <c r="CZ443" s="86">
        <f t="shared" si="16"/>
        <v>1</v>
      </c>
      <c r="DA443" s="62"/>
      <c r="DB443" s="86">
        <f>(AQ443*Baseline!B$7 + AV443*Baseline!B$11 + BA443*Baseline!B$16 + BF443*Baseline!B$18)</f>
        <v>67925.78219</v>
      </c>
      <c r="DC443" s="86">
        <f>(AR443*Baseline!B$7 + AW443*Baseline!B$11 + BB443*Baseline!B$16 + BG443*Baseline!B$18)</f>
        <v>86740.21308</v>
      </c>
      <c r="DD443" s="86">
        <f>(AS443*Baseline!B$7 + AX443*Baseline!B$11 + BC443*Baseline!B$16 + BH443*Baseline!B$18)</f>
        <v>139114.3314</v>
      </c>
      <c r="DE443" s="86">
        <f>(AT443*Baseline!B$7 + AY443*Baseline!B$11 + BD443*Baseline!B$16 + BI443*Baseline!B$18)</f>
        <v>1260845.625</v>
      </c>
      <c r="DF443" s="86">
        <f t="shared" si="17"/>
        <v>1554625.951</v>
      </c>
      <c r="DG443" s="62"/>
      <c r="DH443" s="86">
        <f t="shared" si="51"/>
        <v>0.04369268513</v>
      </c>
      <c r="DI443" s="86">
        <f t="shared" si="52"/>
        <v>0.05579490874</v>
      </c>
      <c r="DJ443" s="86">
        <f t="shared" si="53"/>
        <v>0.08948411757</v>
      </c>
      <c r="DK443" s="86">
        <f t="shared" si="54"/>
        <v>0.8110282886</v>
      </c>
      <c r="DL443" s="86">
        <f t="shared" si="18"/>
        <v>1</v>
      </c>
      <c r="DM443" s="62"/>
      <c r="DN443" s="86">
        <f>DH443 / (Baseline!B$7/Baseline!B$17)</f>
        <v>4.663906757</v>
      </c>
      <c r="DO443" s="86">
        <f>DI443 / (Baseline!B$11/Baseline!B$17)</f>
        <v>1.346915802</v>
      </c>
      <c r="DP443" s="86">
        <f>DJ443 / (Baseline!B$16/Baseline!B$17)</f>
        <v>1.382800044</v>
      </c>
      <c r="DQ443" s="86">
        <f>DK443 / (Baseline!B$18/Baseline!B$17)</f>
        <v>0.9169390795</v>
      </c>
      <c r="DR443" s="62"/>
      <c r="DS443" s="86">
        <f>DH443 / Baseline!H$117</f>
        <v>1.748018219</v>
      </c>
      <c r="DT443" s="86">
        <f>DI443 / Baseline!H$118</f>
        <v>1.25594631</v>
      </c>
      <c r="DU443" s="86">
        <f>DJ443 / Baseline!H$119</f>
        <v>1.069730221</v>
      </c>
      <c r="DV443" s="86">
        <f>DK443 / Baseline!H$120</f>
        <v>0.957611012</v>
      </c>
      <c r="DW443" s="87"/>
      <c r="DX443" s="86">
        <f>(AU443*Baseline!B$34)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0.03154373183</v>
      </c>
      <c r="DY443" s="86">
        <f>(AZ443*Baseline!B$34) + (Baseline!D$90*(1-Baseline!D$91)*Baseline!B$35) + (Baseline!D$90*Baseline!D$91*((1-Baseline!D$92)*Baseline!B$40 + Baseline!D$92*Baseline!B$41))</f>
        <v>0.01199579295</v>
      </c>
      <c r="DZ443" s="86">
        <f>(BE443*Baseline!B$34) + (Baseline!F$90*(1-Baseline!F$91)*Baseline!B$35) + (Baseline!F$90*Baseline!F$91*((1-Baseline!F$92)*Baseline!B$40 + Baseline!F$92*Baseline!B$41))</f>
        <v>0.0140199999</v>
      </c>
      <c r="EA443" s="86">
        <f>(BJ443*Baseline!B$34) + (Baseline!H$90*(1-Baseline!H$91)*Baseline!B$35) + (Baseline!H$90*Baseline!H$91*((1-Baseline!H$92)*Baseline!B$40 + Baseline!H$92*Baseline!B$41))</f>
        <v>0.009314614971</v>
      </c>
      <c r="EB443" s="86">
        <f>( DX443*Baseline!B$7 + DY443*Baseline!B$11 + DZ443*Baseline!B$16 + EA443*Baseline!B$18 ) / Baseline!B$17</f>
        <v>0.009938424839</v>
      </c>
    </row>
    <row r="444">
      <c r="A444" s="73" t="s">
        <v>620</v>
      </c>
      <c r="B444" s="85">
        <f>MIN( MAX( NORMINV( MCrands!B444, (B$5+B$4)/2, (B$5-B$4)/3.29 ), 0 ), 1 )</f>
        <v>0.5386771268</v>
      </c>
      <c r="C444" s="85">
        <f>MAX( NORMINV( MCrands!C444, (C$5+C$4)/2, (C$5-C$4)/3.29 ), 0 )</f>
        <v>2.688387646</v>
      </c>
      <c r="D444" s="83"/>
      <c r="E444" s="84">
        <f>Baseline!B$33 * (C444 * Baseline!B$68*Baseline!B$68/Baseline!B$75 + Baseline!B$46 * Baseline!B$54*Baseline!B$54/Baseline!B$76 + Baseline!B$47 * Baseline!B$55*Baseline!B$55/Baseline!B$77 + Baseline!B$56*Baseline!B$56/Baseline!B$78)</f>
        <v>0.00001908334015</v>
      </c>
      <c r="F444" s="84">
        <f>Baseline!B$33 * (C444 * Baseline!B$68*Baseline!B$59/Baseline!B$75 + Baseline!B$46 * Baseline!B$54*Baseline!B$69/Baseline!B$76 + Baseline!B$47 * Baseline!B$55*Baseline!B$57/Baseline!B$77 + Baseline!B$56*Baseline!B$58/Baseline!B$78)</f>
        <v>0.0000002392525975</v>
      </c>
      <c r="G444" s="85">
        <f>Baseline!B$33 * (C444 * Baseline!B$68*Baseline!B$60/Baseline!B$75 + Baseline!B$46 * Baseline!B$54*Baseline!B$61/Baseline!B$76 + Baseline!B$47 * Baseline!B$55*Baseline!B$70/Baseline!B$77 + Baseline!B$56*Baseline!B$62/Baseline!B$78)</f>
        <v>0.0000002008825903</v>
      </c>
      <c r="H444" s="84">
        <f>Baseline!B$33 * (C444 * Baseline!B$68*Baseline!B$63/Baseline!B$75 + Baseline!B$46 * Baseline!B$54*Baseline!B$64/Baseline!B$76 + Baseline!B$47 * Baseline!B$55*Baseline!B$65/Baseline!B$77 + Baseline!B$56*Baseline!B$71/Baseline!B$78)</f>
        <v>0.000000003735355391</v>
      </c>
      <c r="I444" s="84">
        <f>Baseline!B$33 * (C444 * Baseline!B$59*Baseline!B$68/Baseline!B$75 + Baseline!B$46 * Baseline!B$69*Baseline!B$54/Baseline!B$76 + Baseline!B$47 * Baseline!B$57*Baseline!B$55/Baseline!B$77 + Baseline!B$58*Baseline!B$56/Baseline!B$78)</f>
        <v>0.0000002392525975</v>
      </c>
      <c r="J444" s="85">
        <f>Baseline!B$33 * (C444 * Baseline!B$59*Baseline!B$59/Baseline!B$75 + Baseline!B$46 * Baseline!B$69*Baseline!B$69/Baseline!B$76 + Baseline!B$47 * Baseline!B$57*Baseline!B$57/Baseline!B$77 + Baseline!B$58*Baseline!B$58/Baseline!B$78)</f>
        <v>0.000002116574464</v>
      </c>
      <c r="K444" s="84">
        <f>Baseline!B$33 * (C444 * Baseline!B$59*Baseline!B$60/Baseline!B$75 + Baseline!B$46 * Baseline!B$69*Baseline!B$61/Baseline!B$76 + Baseline!B$47 * Baseline!B$57*Baseline!B$70/Baseline!B$77 + Baseline!B$58*Baseline!B$62/Baseline!B$78)</f>
        <v>0.00000001648986383</v>
      </c>
      <c r="L444" s="85">
        <f>Baseline!B$33 * (C444 * Baseline!B$59*Baseline!B$63/Baseline!B$75 + Baseline!B$46 * Baseline!B$69*Baseline!B$64/Baseline!B$76 + Baseline!B$47 * Baseline!B$57*Baseline!B$65/Baseline!B$77 + Baseline!B$58*Baseline!B$71/Baseline!B$78)</f>
        <v>0.00000001707279816</v>
      </c>
      <c r="M444" s="84">
        <f>Baseline!B$33 * (C444 * Baseline!B$60*Baseline!B$68/Baseline!B$75 + Baseline!B$46 * Baseline!B$61*Baseline!B$54/Baseline!B$76 + Baseline!B$47 * Baseline!B$70*Baseline!B$55/Baseline!B$77 + Baseline!B$62*Baseline!B$56/Baseline!B$78)</f>
        <v>0.0000002008825903</v>
      </c>
      <c r="N444" s="85">
        <f>Baseline!B$33 * (C444 * Baseline!B$60*Baseline!B$59/Baseline!B$75 + Baseline!B$46 * Baseline!B$61*Baseline!B$69/Baseline!B$76 + Baseline!B$47 * Baseline!B$70*Baseline!B$57/Baseline!B$77 + Baseline!B$62*Baseline!B$58/Baseline!B$78)</f>
        <v>0.00000001648986383</v>
      </c>
      <c r="O444" s="85">
        <f>Baseline!B$33 * (C444 * Baseline!B$60*Baseline!B$60/Baseline!B$75 + Baseline!B$46 * Baseline!B$61*Baseline!B$61/Baseline!B$76 + Baseline!B$47 * Baseline!B$70*Baseline!B$70/Baseline!B$77 + Baseline!B$62*Baseline!B$62/Baseline!B$78)</f>
        <v>0.000001589267718</v>
      </c>
      <c r="P444" s="84">
        <f>Baseline!B$33 * (C444 * Baseline!B$60*Baseline!B$63/Baseline!B$75 + Baseline!B$46 * Baseline!B$61*Baseline!B$64/Baseline!B$76 + Baseline!B$47 * Baseline!B$70*Baseline!B$65/Baseline!B$77 + Baseline!B$62*Baseline!B$71/Baseline!B$78)</f>
        <v>0.000000001956411252</v>
      </c>
      <c r="Q444" s="84">
        <f>Baseline!B$33 * (C444 * Baseline!B$63*Baseline!B$68/Baseline!B$75 + Baseline!B$46 * Baseline!B$64*Baseline!B$54/Baseline!B$76 + Baseline!B$47 * Baseline!B$65*Baseline!B$55/Baseline!B$77 + Baseline!B$71*Baseline!B$56/Baseline!B$78)</f>
        <v>0.000000003735355391</v>
      </c>
      <c r="R444" s="84">
        <f>Baseline!B$33 * (C444 * Baseline!B$63*Baseline!B$59/Baseline!B$75 + Baseline!B$46 * Baseline!B$64*Baseline!B$69/Baseline!B$76 + Baseline!B$47 * Baseline!B$65*Baseline!B$57/Baseline!B$77 + Baseline!B$71*Baseline!B$58/Baseline!B$78)</f>
        <v>0.00000001707279816</v>
      </c>
      <c r="S444" s="84">
        <f>Baseline!B$33 * (C444 * Baseline!B$63*Baseline!B$60/Baseline!B$75 + Baseline!B$46 * Baseline!B$64*Baseline!B$61/Baseline!B$76 + Baseline!B$47 * Baseline!B$65*Baseline!B$70/Baseline!B$77 + Baseline!B$71*Baseline!B$62/Baseline!B$78)</f>
        <v>0.000000001956411252</v>
      </c>
      <c r="T444" s="84">
        <f>Baseline!B$33 * (C444 * Baseline!B$63*Baseline!B$63/Baseline!B$75 + Baseline!B$46 * Baseline!B$64*Baseline!B$64/Baseline!B$76 + Baseline!B$47 * Baseline!B$65*Baseline!B$65/Baseline!B$77 + Baseline!B$71*Baseline!B$71/Baseline!B$78)</f>
        <v>0.00000009856721916</v>
      </c>
      <c r="U444" s="83"/>
      <c r="V444" s="84">
        <f>E444 * ( Baseline!B$89 * Baseline!B$7 )</f>
        <v>0.1980659874</v>
      </c>
      <c r="W444" s="84">
        <f>F444 * ( Baseline!D$89 * Baseline!B$11 )</f>
        <v>0.004413395933</v>
      </c>
      <c r="X444" s="84">
        <f>G444 * ( Baseline!F$89 * Baseline!B$16 )</f>
        <v>0.006977610554</v>
      </c>
      <c r="Y444" s="84">
        <f>H444 * ( Baseline!H$89 * Baseline!B$18 )</f>
        <v>0.00131362538</v>
      </c>
      <c r="Z444" s="86">
        <f t="shared" si="1"/>
        <v>0.2107706192</v>
      </c>
      <c r="AA444" s="84">
        <f>I444 * ( Baseline!B$89 * Baseline!B$7 )</f>
        <v>0.002483202709</v>
      </c>
      <c r="AB444" s="85">
        <f>J444 * ( Baseline!D$89 * Baseline!B$11 )</f>
        <v>0.03904359338</v>
      </c>
      <c r="AC444" s="85">
        <f>K444 * ( Baseline!F$89 * Baseline!B$16 )</f>
        <v>0.000572771626</v>
      </c>
      <c r="AD444" s="85">
        <f>L444 * ( Baseline!F$89 * Baseline!B$16 )</f>
        <v>0.0005930197159</v>
      </c>
      <c r="AE444" s="86">
        <f t="shared" si="2"/>
        <v>0.04269258743</v>
      </c>
      <c r="AF444" s="86">
        <f>M444 * ( Baseline!B$89 * Baseline!B$7 )</f>
        <v>0.002084960405</v>
      </c>
      <c r="AG444" s="86">
        <f>N444 * ( Baseline!D$89 * Baseline!B$11 )</f>
        <v>0.0003041818509</v>
      </c>
      <c r="AH444" s="86">
        <f>O444 * ( Baseline!F$89 * Baseline!B$16 )</f>
        <v>0.05520284852</v>
      </c>
      <c r="AI444" s="86">
        <f>P444 * ( Baseline!H$89 * Baseline!B$18 )</f>
        <v>0.0006880179278</v>
      </c>
      <c r="AJ444" s="86">
        <f t="shared" si="3"/>
        <v>0.0582800087</v>
      </c>
      <c r="AK444" s="86">
        <f>Q444 * ( Baseline!B$89 * Baseline!B$7 )</f>
        <v>0.0000387692536</v>
      </c>
      <c r="AL444" s="86">
        <f>R444 * ( Baseline!D$89 * Baseline!B$11 )</f>
        <v>0.0003149350048</v>
      </c>
      <c r="AM444" s="86">
        <f>S444 * ( Baseline!F$89 * Baseline!B$16 )</f>
        <v>0.00006795549472</v>
      </c>
      <c r="AN444" s="86">
        <f>T444 * ( Baseline!H$89 * Baseline!B$18 )</f>
        <v>0.03466347568</v>
      </c>
      <c r="AO444" s="86">
        <f t="shared" si="4"/>
        <v>0.03508513544</v>
      </c>
      <c r="AP444" s="62"/>
      <c r="AQ444" s="86">
        <f>V444 * ( (1-Baseline!B$90-Baseline!B$89) + (1-B444)*Baseline!B$90 )</f>
        <v>0.09887005612</v>
      </c>
      <c r="AR444" s="86">
        <f>W444 * ( (1-Baseline!B$90-Baseline!B$89) + (1-B444)*Baseline!B$90 )</f>
        <v>0.002203067318</v>
      </c>
      <c r="AS444" s="86">
        <f>X444 * ( (1-Baseline!B$90-Baseline!B$89) + (1-B444)*Baseline!B$90 )</f>
        <v>0.003483065196</v>
      </c>
      <c r="AT444" s="86">
        <f>Y444 * ( (1-Baseline!B$90-Baseline!B$89) + (1-B444)*Baseline!B$90 )</f>
        <v>0.0006557320456</v>
      </c>
      <c r="AU444" s="86">
        <f t="shared" si="5"/>
        <v>0.1052119207</v>
      </c>
      <c r="AV444" s="86">
        <f>AA444 * ( (1-Baseline!D$90-Baseline!D$89) + (1-B444)*Baseline!D$90 )</f>
        <v>0.001862578457</v>
      </c>
      <c r="AW444" s="86">
        <f>AB444 * ( (1-Baseline!D$90-Baseline!D$89) + (1-B444)*Baseline!D$90 )</f>
        <v>0.02928546897</v>
      </c>
      <c r="AX444" s="86">
        <f>AC444 * ( (1-Baseline!D$90-Baseline!D$89) + (1-B444)*Baseline!D$90 )</f>
        <v>0.0004296194133</v>
      </c>
      <c r="AY444" s="86">
        <f>AD444 * ( (1-Baseline!D$90-Baseline!D$89) + (1-B444)*Baseline!D$90 )</f>
        <v>0.0004448069193</v>
      </c>
      <c r="AZ444" s="86">
        <f t="shared" si="6"/>
        <v>0.03202247376</v>
      </c>
      <c r="BA444" s="86">
        <f>AF444 * ( (1-Baseline!F$90-Baseline!F$89) + (1-Baseline!B$36)*Baseline!F$90 )</f>
        <v>0.001500404226</v>
      </c>
      <c r="BB444" s="86">
        <f>AG444 * ( (1-Baseline!F$90-Baseline!F$89) + (1-Baseline!B$36)*Baseline!F$90 )</f>
        <v>0.0002188989937</v>
      </c>
      <c r="BC444" s="86">
        <f>AH444 * ( (1-Baseline!F$90-Baseline!F$89) + (1-Baseline!B$36)*Baseline!F$90 )</f>
        <v>0.03972573629</v>
      </c>
      <c r="BD444" s="86">
        <f>AI444 * ( (1-Baseline!F$90-Baseline!F$89) + (1-Baseline!B$36)*Baseline!F$90 )</f>
        <v>0.0004951197174</v>
      </c>
      <c r="BE444" s="86">
        <f t="shared" si="7"/>
        <v>0.04194015922</v>
      </c>
      <c r="BF444" s="86">
        <f>AK444 * ( (1-Baseline!H$90-Baseline!H$89) + (1-Baseline!B$36)*Baseline!H$90 )</f>
        <v>0.00003071765501</v>
      </c>
      <c r="BG444" s="86">
        <f>AL444 * ( (1-Baseline!H$90-Baseline!H$89) + (1-Baseline!B$36)*Baseline!H$90 )</f>
        <v>0.000249529303</v>
      </c>
      <c r="BH444" s="86">
        <f>AM444 * ( (1-Baseline!H$90-Baseline!H$89) + (1-Baseline!B$36)*Baseline!H$90 )</f>
        <v>0.00005384249758</v>
      </c>
      <c r="BI444" s="86">
        <f>AN444 * ( (1-Baseline!H$90-Baseline!H$89) + (1-Baseline!B$36)*Baseline!H$90 )</f>
        <v>0.02746456505</v>
      </c>
      <c r="BJ444" s="86">
        <f t="shared" si="8"/>
        <v>0.02779865451</v>
      </c>
      <c r="BK444" s="62"/>
      <c r="BL444" s="86">
        <f t="shared" si="19"/>
        <v>0.9397229466</v>
      </c>
      <c r="BM444" s="86">
        <f t="shared" si="20"/>
        <v>0.02093933181</v>
      </c>
      <c r="BN444" s="86">
        <f t="shared" si="21"/>
        <v>0.03310523345</v>
      </c>
      <c r="BO444" s="86">
        <f t="shared" si="22"/>
        <v>0.006232488119</v>
      </c>
      <c r="BP444" s="86">
        <f t="shared" si="9"/>
        <v>1</v>
      </c>
      <c r="BQ444" s="86">
        <f t="shared" si="23"/>
        <v>0.05816472739</v>
      </c>
      <c r="BR444" s="86">
        <f t="shared" si="24"/>
        <v>0.9145286273</v>
      </c>
      <c r="BS444" s="86">
        <f t="shared" si="25"/>
        <v>0.01341618441</v>
      </c>
      <c r="BT444" s="86">
        <f t="shared" si="26"/>
        <v>0.01389046089</v>
      </c>
      <c r="BU444" s="86">
        <f t="shared" si="10"/>
        <v>1</v>
      </c>
      <c r="BV444" s="86">
        <f t="shared" si="27"/>
        <v>0.03577488149</v>
      </c>
      <c r="BW444" s="86">
        <f t="shared" si="28"/>
        <v>0.005219317184</v>
      </c>
      <c r="BX444" s="86">
        <f t="shared" si="29"/>
        <v>0.9472004165</v>
      </c>
      <c r="BY444" s="86">
        <f t="shared" si="30"/>
        <v>0.01180538478</v>
      </c>
      <c r="BZ444" s="86">
        <f t="shared" si="11"/>
        <v>1</v>
      </c>
      <c r="CA444" s="86">
        <f t="shared" si="31"/>
        <v>0.0011050051</v>
      </c>
      <c r="CB444" s="86">
        <f t="shared" si="32"/>
        <v>0.008976308654</v>
      </c>
      <c r="CC444" s="86">
        <f t="shared" si="33"/>
        <v>0.001936874231</v>
      </c>
      <c r="CD444" s="86">
        <f t="shared" si="34"/>
        <v>0.987981812</v>
      </c>
      <c r="CE444" s="86">
        <f t="shared" si="12"/>
        <v>1</v>
      </c>
      <c r="CF444" s="62"/>
      <c r="CG444" s="86">
        <f t="shared" si="35"/>
        <v>0.9397229466</v>
      </c>
      <c r="CH444" s="86">
        <f t="shared" si="36"/>
        <v>0.02093933181</v>
      </c>
      <c r="CI444" s="86">
        <f t="shared" si="37"/>
        <v>0.03310523345</v>
      </c>
      <c r="CJ444" s="86">
        <f t="shared" si="38"/>
        <v>0.006232488119</v>
      </c>
      <c r="CK444" s="86">
        <f t="shared" si="13"/>
        <v>1</v>
      </c>
      <c r="CL444" s="86">
        <f t="shared" si="39"/>
        <v>0.05816472739</v>
      </c>
      <c r="CM444" s="86">
        <f t="shared" si="40"/>
        <v>0.9145286273</v>
      </c>
      <c r="CN444" s="86">
        <f t="shared" si="41"/>
        <v>0.01341618441</v>
      </c>
      <c r="CO444" s="86">
        <f t="shared" si="42"/>
        <v>0.01389046089</v>
      </c>
      <c r="CP444" s="86">
        <f t="shared" si="14"/>
        <v>1</v>
      </c>
      <c r="CQ444" s="86">
        <f t="shared" si="43"/>
        <v>0.03577488149</v>
      </c>
      <c r="CR444" s="86">
        <f t="shared" si="44"/>
        <v>0.005219317184</v>
      </c>
      <c r="CS444" s="86">
        <f t="shared" si="45"/>
        <v>0.9472004165</v>
      </c>
      <c r="CT444" s="86">
        <f t="shared" si="46"/>
        <v>0.01180538478</v>
      </c>
      <c r="CU444" s="86">
        <f t="shared" si="15"/>
        <v>1</v>
      </c>
      <c r="CV444" s="86">
        <f t="shared" si="47"/>
        <v>0.0011050051</v>
      </c>
      <c r="CW444" s="86">
        <f t="shared" si="48"/>
        <v>0.008976308654</v>
      </c>
      <c r="CX444" s="86">
        <f t="shared" si="49"/>
        <v>0.001936874231</v>
      </c>
      <c r="CY444" s="86">
        <f t="shared" si="50"/>
        <v>0.987981812</v>
      </c>
      <c r="CZ444" s="86">
        <f t="shared" si="16"/>
        <v>1</v>
      </c>
      <c r="DA444" s="62"/>
      <c r="DB444" s="86">
        <f>(AQ444*Baseline!B$7 + AV444*Baseline!B$11 + BA444*Baseline!B$16 + BF444*Baseline!B$18)</f>
        <v>58379.60302</v>
      </c>
      <c r="DC444" s="86">
        <f>(AR444*Baseline!B$7 + AW444*Baseline!B$11 + BB444*Baseline!B$16 + BG444*Baseline!B$18)</f>
        <v>76032.2609</v>
      </c>
      <c r="DD444" s="86">
        <f>(AS444*Baseline!B$7 + AX444*Baseline!B$11 + BC444*Baseline!B$16 + BH444*Baseline!B$18)</f>
        <v>138164.885</v>
      </c>
      <c r="DE444" s="86">
        <f>(AT444*Baseline!B$7 + AY444*Baseline!B$11 + BD444*Baseline!B$16 + BI444*Baseline!B$18)</f>
        <v>1260555.533</v>
      </c>
      <c r="DF444" s="86">
        <f t="shared" si="17"/>
        <v>1533132.281</v>
      </c>
      <c r="DG444" s="62"/>
      <c r="DH444" s="86">
        <f t="shared" si="51"/>
        <v>0.03807864704</v>
      </c>
      <c r="DI444" s="86">
        <f t="shared" si="52"/>
        <v>0.04959275975</v>
      </c>
      <c r="DJ444" s="86">
        <f t="shared" si="53"/>
        <v>0.09011935022</v>
      </c>
      <c r="DK444" s="86">
        <f t="shared" si="54"/>
        <v>0.822209243</v>
      </c>
      <c r="DL444" s="86">
        <f t="shared" si="18"/>
        <v>1</v>
      </c>
      <c r="DM444" s="62"/>
      <c r="DN444" s="86">
        <f>DH444 / (Baseline!B$7/Baseline!B$17)</f>
        <v>4.064645117</v>
      </c>
      <c r="DO444" s="86">
        <f>DI444 / (Baseline!B$11/Baseline!B$17)</f>
        <v>1.197192957</v>
      </c>
      <c r="DP444" s="86">
        <f>DJ444 / (Baseline!B$16/Baseline!B$17)</f>
        <v>1.392616308</v>
      </c>
      <c r="DQ444" s="86">
        <f>DK444 / (Baseline!B$18/Baseline!B$17)</f>
        <v>0.9295801356</v>
      </c>
      <c r="DR444" s="62"/>
      <c r="DS444" s="86">
        <f>DH444 / Baseline!H$117</f>
        <v>1.52341676</v>
      </c>
      <c r="DT444" s="86">
        <f>DI444 / Baseline!H$118</f>
        <v>1.116335612</v>
      </c>
      <c r="DU444" s="86">
        <f>DJ444 / Baseline!H$119</f>
        <v>1.077324055</v>
      </c>
      <c r="DV444" s="86">
        <f>DK444 / Baseline!H$120</f>
        <v>0.9708127773</v>
      </c>
      <c r="DW444" s="87"/>
      <c r="DX444" s="86">
        <f>(AU444*Baseline!B$34)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0.02831131935</v>
      </c>
      <c r="DY444" s="86">
        <f>(AZ444*Baseline!B$34) + (Baseline!D$90*(1-Baseline!D$91)*Baseline!B$35) + (Baseline!D$90*Baseline!D$91*((1-Baseline!D$92)*Baseline!B$40 + Baseline!D$92*Baseline!B$41))</f>
        <v>0.01121693906</v>
      </c>
      <c r="DZ444" s="86">
        <f>(BE444*Baseline!B$34) + (Baseline!F$90*(1-Baseline!F$91)*Baseline!B$35) + (Baseline!F$90*Baseline!F$91*((1-Baseline!F$92)*Baseline!B$40 + Baseline!F$92*Baseline!B$41))</f>
        <v>0.01402166388</v>
      </c>
      <c r="EA444" s="86">
        <f>(BJ444*Baseline!B$34) + (Baseline!H$90*(1-Baseline!H$91)*Baseline!B$35) + (Baseline!H$90*Baseline!H$91*((1-Baseline!H$92)*Baseline!B$40 + Baseline!H$92*Baseline!B$41))</f>
        <v>0.009314798176</v>
      </c>
      <c r="EB444" s="86">
        <f>( DX444*Baseline!B$7 + DY444*Baseline!B$11 + DZ444*Baseline!B$16 + EA444*Baseline!B$18 ) / Baseline!B$17</f>
        <v>0.009876149088</v>
      </c>
    </row>
    <row r="445">
      <c r="A445" s="73" t="s">
        <v>621</v>
      </c>
      <c r="B445" s="85">
        <f>MIN( MAX( NORMINV( MCrands!B445, (B$5+B$4)/2, (B$5-B$4)/3.29 ), 0 ), 1 )</f>
        <v>0.6044779305</v>
      </c>
      <c r="C445" s="85">
        <f>MAX( NORMINV( MCrands!C445, (C$5+C$4)/2, (C$5-C$4)/3.29 ), 0 )</f>
        <v>2.220963007</v>
      </c>
      <c r="D445" s="83"/>
      <c r="E445" s="84">
        <f>Baseline!B$33 * (C445 * Baseline!B$68*Baseline!B$68/Baseline!B$75 + Baseline!B$46 * Baseline!B$54*Baseline!B$54/Baseline!B$76 + Baseline!B$47 * Baseline!B$55*Baseline!B$55/Baseline!B$77 + Baseline!B$56*Baseline!B$56/Baseline!B$78)</f>
        <v>0.00001577396248</v>
      </c>
      <c r="F445" s="84">
        <f>Baseline!B$33 * (C445 * Baseline!B$68*Baseline!B$59/Baseline!B$75 + Baseline!B$46 * Baseline!B$54*Baseline!B$69/Baseline!B$76 + Baseline!B$47 * Baseline!B$55*Baseline!B$57/Baseline!B$77 + Baseline!B$56*Baseline!B$58/Baseline!B$78)</f>
        <v>0.0000002387300642</v>
      </c>
      <c r="G445" s="85">
        <f>Baseline!B$33 * (C445 * Baseline!B$68*Baseline!B$60/Baseline!B$75 + Baseline!B$46 * Baseline!B$54*Baseline!B$61/Baseline!B$76 + Baseline!B$47 * Baseline!B$55*Baseline!B$70/Baseline!B$77 + Baseline!B$56*Baseline!B$62/Baseline!B$78)</f>
        <v>0.0000001995980292</v>
      </c>
      <c r="H445" s="84">
        <f>Baseline!B$33 * (C445 * Baseline!B$68*Baseline!B$63/Baseline!B$75 + Baseline!B$46 * Baseline!B$54*Baseline!B$64/Baseline!B$76 + Baseline!B$47 * Baseline!B$55*Baseline!B$65/Baseline!B$77 + Baseline!B$56*Baseline!B$71/Baseline!B$78)</f>
        <v>0.000000003606899284</v>
      </c>
      <c r="I445" s="84">
        <f>Baseline!B$33 * (C445 * Baseline!B$59*Baseline!B$68/Baseline!B$75 + Baseline!B$46 * Baseline!B$69*Baseline!B$54/Baseline!B$76 + Baseline!B$47 * Baseline!B$57*Baseline!B$55/Baseline!B$77 + Baseline!B$58*Baseline!B$56/Baseline!B$78)</f>
        <v>0.0000002387300642</v>
      </c>
      <c r="J445" s="85">
        <f>Baseline!B$33 * (C445 * Baseline!B$59*Baseline!B$59/Baseline!B$75 + Baseline!B$46 * Baseline!B$69*Baseline!B$69/Baseline!B$76 + Baseline!B$47 * Baseline!B$57*Baseline!B$57/Baseline!B$77 + Baseline!B$58*Baseline!B$58/Baseline!B$78)</f>
        <v>0.000002116574382</v>
      </c>
      <c r="K445" s="84">
        <f>Baseline!B$33 * (C445 * Baseline!B$59*Baseline!B$60/Baseline!B$75 + Baseline!B$46 * Baseline!B$69*Baseline!B$61/Baseline!B$76 + Baseline!B$47 * Baseline!B$57*Baseline!B$70/Baseline!B$77 + Baseline!B$58*Baseline!B$62/Baseline!B$78)</f>
        <v>0.000000016489661</v>
      </c>
      <c r="L445" s="85">
        <f>Baseline!B$33 * (C445 * Baseline!B$59*Baseline!B$63/Baseline!B$75 + Baseline!B$46 * Baseline!B$69*Baseline!B$64/Baseline!B$76 + Baseline!B$47 * Baseline!B$57*Baseline!B$65/Baseline!B$77 + Baseline!B$58*Baseline!B$71/Baseline!B$78)</f>
        <v>0.00000001707277787</v>
      </c>
      <c r="M445" s="84">
        <f>Baseline!B$33 * (C445 * Baseline!B$60*Baseline!B$68/Baseline!B$75 + Baseline!B$46 * Baseline!B$61*Baseline!B$54/Baseline!B$76 + Baseline!B$47 * Baseline!B$70*Baseline!B$55/Baseline!B$77 + Baseline!B$62*Baseline!B$56/Baseline!B$78)</f>
        <v>0.0000001995980292</v>
      </c>
      <c r="N445" s="85">
        <f>Baseline!B$33 * (C445 * Baseline!B$60*Baseline!B$59/Baseline!B$75 + Baseline!B$46 * Baseline!B$61*Baseline!B$69/Baseline!B$76 + Baseline!B$47 * Baseline!B$70*Baseline!B$57/Baseline!B$77 + Baseline!B$62*Baseline!B$58/Baseline!B$78)</f>
        <v>0.000000016489661</v>
      </c>
      <c r="O445" s="85">
        <f>Baseline!B$33 * (C445 * Baseline!B$60*Baseline!B$60/Baseline!B$75 + Baseline!B$46 * Baseline!B$61*Baseline!B$61/Baseline!B$76 + Baseline!B$47 * Baseline!B$70*Baseline!B$70/Baseline!B$77 + Baseline!B$62*Baseline!B$62/Baseline!B$78)</f>
        <v>0.000001589267219</v>
      </c>
      <c r="P445" s="84">
        <f>Baseline!B$33 * (C445 * Baseline!B$60*Baseline!B$63/Baseline!B$75 + Baseline!B$46 * Baseline!B$61*Baseline!B$64/Baseline!B$76 + Baseline!B$47 * Baseline!B$70*Baseline!B$65/Baseline!B$77 + Baseline!B$62*Baseline!B$71/Baseline!B$78)</f>
        <v>0.000000001956361391</v>
      </c>
      <c r="Q445" s="84">
        <f>Baseline!B$33 * (C445 * Baseline!B$63*Baseline!B$68/Baseline!B$75 + Baseline!B$46 * Baseline!B$64*Baseline!B$54/Baseline!B$76 + Baseline!B$47 * Baseline!B$65*Baseline!B$55/Baseline!B$77 + Baseline!B$71*Baseline!B$56/Baseline!B$78)</f>
        <v>0.000000003606899284</v>
      </c>
      <c r="R445" s="84">
        <f>Baseline!B$33 * (C445 * Baseline!B$63*Baseline!B$59/Baseline!B$75 + Baseline!B$46 * Baseline!B$64*Baseline!B$69/Baseline!B$76 + Baseline!B$47 * Baseline!B$65*Baseline!B$57/Baseline!B$77 + Baseline!B$71*Baseline!B$58/Baseline!B$78)</f>
        <v>0.00000001707277787</v>
      </c>
      <c r="S445" s="84">
        <f>Baseline!B$33 * (C445 * Baseline!B$63*Baseline!B$60/Baseline!B$75 + Baseline!B$46 * Baseline!B$64*Baseline!B$61/Baseline!B$76 + Baseline!B$47 * Baseline!B$65*Baseline!B$70/Baseline!B$77 + Baseline!B$71*Baseline!B$62/Baseline!B$78)</f>
        <v>0.000000001956361391</v>
      </c>
      <c r="T445" s="84">
        <f>Baseline!B$33 * (C445 * Baseline!B$63*Baseline!B$63/Baseline!B$75 + Baseline!B$46 * Baseline!B$64*Baseline!B$64/Baseline!B$76 + Baseline!B$47 * Baseline!B$65*Baseline!B$65/Baseline!B$77 + Baseline!B$71*Baseline!B$71/Baseline!B$78)</f>
        <v>0.00000009856721418</v>
      </c>
      <c r="U445" s="83"/>
      <c r="V445" s="84">
        <f>E445 * ( Baseline!B$89 * Baseline!B$7 )</f>
        <v>0.1637179566</v>
      </c>
      <c r="W445" s="84">
        <f>F445 * ( Baseline!D$89 * Baseline!B$11 )</f>
        <v>0.004403756972</v>
      </c>
      <c r="X445" s="84">
        <f>G445 * ( Baseline!F$89 * Baseline!B$16 )</f>
        <v>0.006932991621</v>
      </c>
      <c r="Y445" s="84">
        <f>H445 * ( Baseline!H$89 * Baseline!B$18 )</f>
        <v>0.001268450776</v>
      </c>
      <c r="Z445" s="86">
        <f t="shared" si="1"/>
        <v>0.1763231559</v>
      </c>
      <c r="AA445" s="84">
        <f>I445 * ( Baseline!B$89 * Baseline!B$7 )</f>
        <v>0.002477779336</v>
      </c>
      <c r="AB445" s="85">
        <f>J445 * ( Baseline!D$89 * Baseline!B$11 )</f>
        <v>0.03904359186</v>
      </c>
      <c r="AC445" s="85">
        <f>K445 * ( Baseline!F$89 * Baseline!B$16 )</f>
        <v>0.0005727645809</v>
      </c>
      <c r="AD445" s="85">
        <f>L445 * ( Baseline!F$89 * Baseline!B$16 )</f>
        <v>0.0005930190114</v>
      </c>
      <c r="AE445" s="86">
        <f t="shared" si="2"/>
        <v>0.04268715478</v>
      </c>
      <c r="AF445" s="86">
        <f>M445 * ( Baseline!B$89 * Baseline!B$7 )</f>
        <v>0.002071627945</v>
      </c>
      <c r="AG445" s="86">
        <f>N445 * ( Baseline!D$89 * Baseline!B$11 )</f>
        <v>0.0003041781095</v>
      </c>
      <c r="AH445" s="86">
        <f>O445 * ( Baseline!F$89 * Baseline!B$16 )</f>
        <v>0.0552028312</v>
      </c>
      <c r="AI445" s="86">
        <f>P445 * ( Baseline!H$89 * Baseline!B$18 )</f>
        <v>0.0006880003929</v>
      </c>
      <c r="AJ445" s="86">
        <f t="shared" si="3"/>
        <v>0.05826663765</v>
      </c>
      <c r="AK445" s="86">
        <f>Q445 * ( Baseline!B$89 * Baseline!B$7 )</f>
        <v>0.00003743600767</v>
      </c>
      <c r="AL445" s="86">
        <f>R445 * ( Baseline!D$89 * Baseline!B$11 )</f>
        <v>0.0003149346307</v>
      </c>
      <c r="AM445" s="86">
        <f>S445 * ( Baseline!F$89 * Baseline!B$16 )</f>
        <v>0.0000679537628</v>
      </c>
      <c r="AN445" s="86">
        <f>T445 * ( Baseline!H$89 * Baseline!B$18 )</f>
        <v>0.03466347393</v>
      </c>
      <c r="AO445" s="86">
        <f t="shared" si="4"/>
        <v>0.03508379833</v>
      </c>
      <c r="AP445" s="62"/>
      <c r="AQ445" s="86">
        <f>V445 * ( (1-Baseline!B$90-Baseline!B$89) + (1-B445)*Baseline!B$90 )</f>
        <v>0.07213652879</v>
      </c>
      <c r="AR445" s="86">
        <f>W445 * ( (1-Baseline!B$90-Baseline!B$89) + (1-B445)*Baseline!B$90 )</f>
        <v>0.001940359801</v>
      </c>
      <c r="AS445" s="86">
        <f>X445 * ( (1-Baseline!B$90-Baseline!B$89) + (1-B445)*Baseline!B$90 )</f>
        <v>0.00305477762</v>
      </c>
      <c r="AT445" s="86">
        <f>Y445 * ( (1-Baseline!B$90-Baseline!B$89) + (1-B445)*Baseline!B$90 )</f>
        <v>0.0005588979843</v>
      </c>
      <c r="AU445" s="86">
        <f t="shared" si="5"/>
        <v>0.0776905642</v>
      </c>
      <c r="AV445" s="86">
        <f>AA445 * ( (1-Baseline!D$90-Baseline!D$89) + (1-B445)*Baseline!D$90 )</f>
        <v>0.001785468679</v>
      </c>
      <c r="AW445" s="86">
        <f>AB445 * ( (1-Baseline!D$90-Baseline!D$89) + (1-B445)*Baseline!D$90 )</f>
        <v>0.02813451115</v>
      </c>
      <c r="AX445" s="86">
        <f>AC445 * ( (1-Baseline!D$90-Baseline!D$89) + (1-B445)*Baseline!D$90 )</f>
        <v>0.0004127297393</v>
      </c>
      <c r="AY445" s="86">
        <f>AD445 * ( (1-Baseline!D$90-Baseline!D$89) + (1-B445)*Baseline!D$90 )</f>
        <v>0.0004273249257</v>
      </c>
      <c r="AZ445" s="86">
        <f t="shared" si="6"/>
        <v>0.0307600345</v>
      </c>
      <c r="BA445" s="86">
        <f>AF445 * ( (1-Baseline!F$90-Baseline!F$89) + (1-Baseline!B$36)*Baseline!F$90 )</f>
        <v>0.001490809761</v>
      </c>
      <c r="BB445" s="86">
        <f>AG445 * ( (1-Baseline!F$90-Baseline!F$89) + (1-Baseline!B$36)*Baseline!F$90 )</f>
        <v>0.0002188963013</v>
      </c>
      <c r="BC445" s="86">
        <f>AH445 * ( (1-Baseline!F$90-Baseline!F$89) + (1-Baseline!B$36)*Baseline!F$90 )</f>
        <v>0.03972572382</v>
      </c>
      <c r="BD445" s="86">
        <f>AI445 * ( (1-Baseline!F$90-Baseline!F$89) + (1-Baseline!B$36)*Baseline!F$90 )</f>
        <v>0.0004951070987</v>
      </c>
      <c r="BE445" s="86">
        <f t="shared" si="7"/>
        <v>0.04193053698</v>
      </c>
      <c r="BF445" s="86">
        <f>AK445 * ( (1-Baseline!H$90-Baseline!H$89) + (1-Baseline!B$36)*Baseline!H$90 )</f>
        <v>0.0000296612976</v>
      </c>
      <c r="BG445" s="86">
        <f>AL445 * ( (1-Baseline!H$90-Baseline!H$89) + (1-Baseline!B$36)*Baseline!H$90 )</f>
        <v>0.0002495290066</v>
      </c>
      <c r="BH445" s="86">
        <f>AM445 * ( (1-Baseline!H$90-Baseline!H$89) + (1-Baseline!B$36)*Baseline!H$90 )</f>
        <v>0.00005384112534</v>
      </c>
      <c r="BI445" s="86">
        <f>AN445 * ( (1-Baseline!H$90-Baseline!H$89) + (1-Baseline!B$36)*Baseline!H$90 )</f>
        <v>0.02746456366</v>
      </c>
      <c r="BJ445" s="86">
        <f t="shared" si="8"/>
        <v>0.02779759509</v>
      </c>
      <c r="BK445" s="62"/>
      <c r="BL445" s="86">
        <f t="shared" si="19"/>
        <v>0.9285108113</v>
      </c>
      <c r="BM445" s="86">
        <f t="shared" si="20"/>
        <v>0.02497548861</v>
      </c>
      <c r="BN445" s="86">
        <f t="shared" si="21"/>
        <v>0.03931980224</v>
      </c>
      <c r="BO445" s="86">
        <f t="shared" si="22"/>
        <v>0.00719389787</v>
      </c>
      <c r="BP445" s="86">
        <f t="shared" si="9"/>
        <v>1</v>
      </c>
      <c r="BQ445" s="86">
        <f t="shared" si="23"/>
        <v>0.05804508051</v>
      </c>
      <c r="BR445" s="86">
        <f t="shared" si="24"/>
        <v>0.9146449805</v>
      </c>
      <c r="BS445" s="86">
        <f t="shared" si="25"/>
        <v>0.0134177268</v>
      </c>
      <c r="BT445" s="86">
        <f t="shared" si="26"/>
        <v>0.01389221217</v>
      </c>
      <c r="BU445" s="86">
        <f t="shared" si="10"/>
        <v>1</v>
      </c>
      <c r="BV445" s="86">
        <f t="shared" si="27"/>
        <v>0.03555427306</v>
      </c>
      <c r="BW445" s="86">
        <f t="shared" si="28"/>
        <v>0.005220450703</v>
      </c>
      <c r="BX445" s="86">
        <f t="shared" si="29"/>
        <v>0.9474174833</v>
      </c>
      <c r="BY445" s="86">
        <f t="shared" si="30"/>
        <v>0.01180779294</v>
      </c>
      <c r="BZ445" s="86">
        <f t="shared" si="11"/>
        <v>1</v>
      </c>
      <c r="CA445" s="86">
        <f t="shared" si="31"/>
        <v>0.001067045458</v>
      </c>
      <c r="CB445" s="86">
        <f t="shared" si="32"/>
        <v>0.008976640092</v>
      </c>
      <c r="CC445" s="86">
        <f t="shared" si="33"/>
        <v>0.001936898684</v>
      </c>
      <c r="CD445" s="86">
        <f t="shared" si="34"/>
        <v>0.9880194158</v>
      </c>
      <c r="CE445" s="86">
        <f t="shared" si="12"/>
        <v>1</v>
      </c>
      <c r="CF445" s="62"/>
      <c r="CG445" s="86">
        <f t="shared" si="35"/>
        <v>0.9285108113</v>
      </c>
      <c r="CH445" s="86">
        <f t="shared" si="36"/>
        <v>0.02497548861</v>
      </c>
      <c r="CI445" s="86">
        <f t="shared" si="37"/>
        <v>0.03931980224</v>
      </c>
      <c r="CJ445" s="86">
        <f t="shared" si="38"/>
        <v>0.00719389787</v>
      </c>
      <c r="CK445" s="86">
        <f t="shared" si="13"/>
        <v>1</v>
      </c>
      <c r="CL445" s="86">
        <f t="shared" si="39"/>
        <v>0.05804508051</v>
      </c>
      <c r="CM445" s="86">
        <f t="shared" si="40"/>
        <v>0.9146449805</v>
      </c>
      <c r="CN445" s="86">
        <f t="shared" si="41"/>
        <v>0.0134177268</v>
      </c>
      <c r="CO445" s="86">
        <f t="shared" si="42"/>
        <v>0.01389221217</v>
      </c>
      <c r="CP445" s="86">
        <f t="shared" si="14"/>
        <v>1</v>
      </c>
      <c r="CQ445" s="86">
        <f t="shared" si="43"/>
        <v>0.03555427306</v>
      </c>
      <c r="CR445" s="86">
        <f t="shared" si="44"/>
        <v>0.005220450703</v>
      </c>
      <c r="CS445" s="86">
        <f t="shared" si="45"/>
        <v>0.9474174833</v>
      </c>
      <c r="CT445" s="86">
        <f t="shared" si="46"/>
        <v>0.01180779294</v>
      </c>
      <c r="CU445" s="86">
        <f t="shared" si="15"/>
        <v>1</v>
      </c>
      <c r="CV445" s="86">
        <f t="shared" si="47"/>
        <v>0.001067045458</v>
      </c>
      <c r="CW445" s="86">
        <f t="shared" si="48"/>
        <v>0.008976640092</v>
      </c>
      <c r="CX445" s="86">
        <f t="shared" si="49"/>
        <v>0.001936898684</v>
      </c>
      <c r="CY445" s="86">
        <f t="shared" si="50"/>
        <v>0.9880194158</v>
      </c>
      <c r="CZ445" s="86">
        <f t="shared" si="16"/>
        <v>1</v>
      </c>
      <c r="DA445" s="62"/>
      <c r="DB445" s="86">
        <f>(AQ445*Baseline!B$7 + AV445*Baseline!B$11 + BA445*Baseline!B$16 + BF445*Baseline!B$18)</f>
        <v>45167.96144</v>
      </c>
      <c r="DC445" s="86">
        <f>(AR445*Baseline!B$7 + AW445*Baseline!B$11 + BB445*Baseline!B$16 + BG445*Baseline!B$18)</f>
        <v>73436.53396</v>
      </c>
      <c r="DD445" s="86">
        <f>(AS445*Baseline!B$7 + AX445*Baseline!B$11 + BC445*Baseline!B$16 + BH445*Baseline!B$18)</f>
        <v>137920.8401</v>
      </c>
      <c r="DE445" s="86">
        <f>(AT445*Baseline!B$7 + AY445*Baseline!B$11 + BD445*Baseline!B$16 + BI445*Baseline!B$18)</f>
        <v>1260470.971</v>
      </c>
      <c r="DF445" s="86">
        <f t="shared" si="17"/>
        <v>1516996.307</v>
      </c>
      <c r="DG445" s="62"/>
      <c r="DH445" s="86">
        <f t="shared" si="51"/>
        <v>0.02977460212</v>
      </c>
      <c r="DI445" s="86">
        <f t="shared" si="52"/>
        <v>0.04840917123</v>
      </c>
      <c r="DJ445" s="86">
        <f t="shared" si="53"/>
        <v>0.0909170573</v>
      </c>
      <c r="DK445" s="86">
        <f t="shared" si="54"/>
        <v>0.8308991694</v>
      </c>
      <c r="DL445" s="86">
        <f t="shared" si="18"/>
        <v>1</v>
      </c>
      <c r="DM445" s="62"/>
      <c r="DN445" s="86">
        <f>DH445 / (Baseline!B$7/Baseline!B$17)</f>
        <v>3.178242939</v>
      </c>
      <c r="DO445" s="86">
        <f>DI445 / (Baseline!B$11/Baseline!B$17)</f>
        <v>1.168620563</v>
      </c>
      <c r="DP445" s="86">
        <f>DJ445 / (Baseline!B$16/Baseline!B$17)</f>
        <v>1.404943293</v>
      </c>
      <c r="DQ445" s="86">
        <f>DK445 / (Baseline!B$18/Baseline!B$17)</f>
        <v>0.9394048645</v>
      </c>
      <c r="DR445" s="62"/>
      <c r="DS445" s="86">
        <f>DH445 / Baseline!H$117</f>
        <v>1.19119589</v>
      </c>
      <c r="DT445" s="86">
        <f>DI445 / Baseline!H$118</f>
        <v>1.089692973</v>
      </c>
      <c r="DU445" s="86">
        <f>DJ445 / Baseline!H$119</f>
        <v>1.086860176</v>
      </c>
      <c r="DV445" s="86">
        <f>DK445 / Baseline!H$120</f>
        <v>0.9810732938</v>
      </c>
      <c r="DW445" s="87"/>
      <c r="DX445" s="86">
        <f>(AU445*Baseline!B$34)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0.02418311588</v>
      </c>
      <c r="DY445" s="86">
        <f>(AZ445*Baseline!B$34) + (Baseline!D$90*(1-Baseline!D$91)*Baseline!B$35) + (Baseline!D$90*Baseline!D$91*((1-Baseline!D$92)*Baseline!B$40 + Baseline!D$92*Baseline!B$41))</f>
        <v>0.01102757317</v>
      </c>
      <c r="DZ445" s="86">
        <f>(BE445*Baseline!B$34) + (Baseline!F$90*(1-Baseline!F$91)*Baseline!B$35) + (Baseline!F$90*Baseline!F$91*((1-Baseline!F$92)*Baseline!B$40 + Baseline!F$92*Baseline!B$41))</f>
        <v>0.01402022055</v>
      </c>
      <c r="EA445" s="86">
        <f>(BJ445*Baseline!B$34) + (Baseline!H$90*(1-Baseline!H$91)*Baseline!B$35) + (Baseline!H$90*Baseline!H$91*((1-Baseline!H$92)*Baseline!B$40 + Baseline!H$92*Baseline!B$41))</f>
        <v>0.009314639264</v>
      </c>
      <c r="EB445" s="86">
        <f>( DX445*Baseline!B$7 + DY445*Baseline!B$11 + DZ445*Baseline!B$16 + EA445*Baseline!B$18 ) / Baseline!B$17</f>
        <v>0.009829396721</v>
      </c>
    </row>
    <row r="446">
      <c r="A446" s="73" t="s">
        <v>622</v>
      </c>
      <c r="B446" s="85">
        <f>MIN( MAX( NORMINV( MCrands!B446, (B$5+B$4)/2, (B$5-B$4)/3.29 ), 0 ), 1 )</f>
        <v>0.5668702457</v>
      </c>
      <c r="C446" s="85">
        <f>MAX( NORMINV( MCrands!C446, (C$5+C$4)/2, (C$5-C$4)/3.29 ), 0 )</f>
        <v>3.212062606</v>
      </c>
      <c r="D446" s="83"/>
      <c r="E446" s="84">
        <f>Baseline!B$33 * (C446 * Baseline!B$68*Baseline!B$68/Baseline!B$75 + Baseline!B$46 * Baseline!B$54*Baseline!B$54/Baseline!B$76 + Baseline!B$47 * Baseline!B$55*Baseline!B$55/Baseline!B$77 + Baseline!B$56*Baseline!B$56/Baseline!B$78)</f>
        <v>0.00002279097143</v>
      </c>
      <c r="F446" s="84">
        <f>Baseline!B$33 * (C446 * Baseline!B$68*Baseline!B$59/Baseline!B$75 + Baseline!B$46 * Baseline!B$54*Baseline!B$69/Baseline!B$76 + Baseline!B$47 * Baseline!B$55*Baseline!B$57/Baseline!B$77 + Baseline!B$56*Baseline!B$58/Baseline!B$78)</f>
        <v>0.000000239838013</v>
      </c>
      <c r="G446" s="85">
        <f>Baseline!B$33 * (C446 * Baseline!B$68*Baseline!B$60/Baseline!B$75 + Baseline!B$46 * Baseline!B$54*Baseline!B$61/Baseline!B$76 + Baseline!B$47 * Baseline!B$55*Baseline!B$70/Baseline!B$77 + Baseline!B$56*Baseline!B$62/Baseline!B$78)</f>
        <v>0.0000002023217366</v>
      </c>
      <c r="H446" s="84">
        <f>Baseline!B$33 * (C446 * Baseline!B$68*Baseline!B$63/Baseline!B$75 + Baseline!B$46 * Baseline!B$54*Baseline!B$64/Baseline!B$76 + Baseline!B$47 * Baseline!B$55*Baseline!B$65/Baseline!B$77 + Baseline!B$56*Baseline!B$71/Baseline!B$78)</f>
        <v>0.000000003879270026</v>
      </c>
      <c r="I446" s="84">
        <f>Baseline!B$33 * (C446 * Baseline!B$59*Baseline!B$68/Baseline!B$75 + Baseline!B$46 * Baseline!B$69*Baseline!B$54/Baseline!B$76 + Baseline!B$47 * Baseline!B$57*Baseline!B$55/Baseline!B$77 + Baseline!B$58*Baseline!B$56/Baseline!B$78)</f>
        <v>0.000000239838013</v>
      </c>
      <c r="J446" s="85">
        <f>Baseline!B$33 * (C446 * Baseline!B$59*Baseline!B$59/Baseline!B$75 + Baseline!B$46 * Baseline!B$69*Baseline!B$69/Baseline!B$76 + Baseline!B$47 * Baseline!B$57*Baseline!B$57/Baseline!B$77 + Baseline!B$58*Baseline!B$58/Baseline!B$78)</f>
        <v>0.000002116574556</v>
      </c>
      <c r="K446" s="84">
        <f>Baseline!B$33 * (C446 * Baseline!B$59*Baseline!B$60/Baseline!B$75 + Baseline!B$46 * Baseline!B$69*Baseline!B$61/Baseline!B$76 + Baseline!B$47 * Baseline!B$57*Baseline!B$70/Baseline!B$77 + Baseline!B$58*Baseline!B$62/Baseline!B$78)</f>
        <v>0.00000001649009106</v>
      </c>
      <c r="L446" s="85">
        <f>Baseline!B$33 * (C446 * Baseline!B$59*Baseline!B$63/Baseline!B$75 + Baseline!B$46 * Baseline!B$69*Baseline!B$64/Baseline!B$76 + Baseline!B$47 * Baseline!B$57*Baseline!B$65/Baseline!B$77 + Baseline!B$58*Baseline!B$71/Baseline!B$78)</f>
        <v>0.00000001707282088</v>
      </c>
      <c r="M446" s="84">
        <f>Baseline!B$33 * (C446 * Baseline!B$60*Baseline!B$68/Baseline!B$75 + Baseline!B$46 * Baseline!B$61*Baseline!B$54/Baseline!B$76 + Baseline!B$47 * Baseline!B$70*Baseline!B$55/Baseline!B$77 + Baseline!B$62*Baseline!B$56/Baseline!B$78)</f>
        <v>0.0000002023217366</v>
      </c>
      <c r="N446" s="85">
        <f>Baseline!B$33 * (C446 * Baseline!B$60*Baseline!B$59/Baseline!B$75 + Baseline!B$46 * Baseline!B$61*Baseline!B$69/Baseline!B$76 + Baseline!B$47 * Baseline!B$70*Baseline!B$57/Baseline!B$77 + Baseline!B$62*Baseline!B$58/Baseline!B$78)</f>
        <v>0.00000001649009106</v>
      </c>
      <c r="O446" s="85">
        <f>Baseline!B$33 * (C446 * Baseline!B$60*Baseline!B$60/Baseline!B$75 + Baseline!B$46 * Baseline!B$61*Baseline!B$61/Baseline!B$76 + Baseline!B$47 * Baseline!B$70*Baseline!B$70/Baseline!B$77 + Baseline!B$62*Baseline!B$62/Baseline!B$78)</f>
        <v>0.000001589268276</v>
      </c>
      <c r="P446" s="84">
        <f>Baseline!B$33 * (C446 * Baseline!B$60*Baseline!B$63/Baseline!B$75 + Baseline!B$46 * Baseline!B$61*Baseline!B$64/Baseline!B$76 + Baseline!B$47 * Baseline!B$70*Baseline!B$65/Baseline!B$77 + Baseline!B$62*Baseline!B$71/Baseline!B$78)</f>
        <v>0.000000001956467114</v>
      </c>
      <c r="Q446" s="84">
        <f>Baseline!B$33 * (C446 * Baseline!B$63*Baseline!B$68/Baseline!B$75 + Baseline!B$46 * Baseline!B$64*Baseline!B$54/Baseline!B$76 + Baseline!B$47 * Baseline!B$65*Baseline!B$55/Baseline!B$77 + Baseline!B$71*Baseline!B$56/Baseline!B$78)</f>
        <v>0.000000003879270026</v>
      </c>
      <c r="R446" s="84">
        <f>Baseline!B$33 * (C446 * Baseline!B$63*Baseline!B$59/Baseline!B$75 + Baseline!B$46 * Baseline!B$64*Baseline!B$69/Baseline!B$76 + Baseline!B$47 * Baseline!B$65*Baseline!B$57/Baseline!B$77 + Baseline!B$71*Baseline!B$58/Baseline!B$78)</f>
        <v>0.00000001707282088</v>
      </c>
      <c r="S446" s="84">
        <f>Baseline!B$33 * (C446 * Baseline!B$63*Baseline!B$60/Baseline!B$75 + Baseline!B$46 * Baseline!B$64*Baseline!B$61/Baseline!B$76 + Baseline!B$47 * Baseline!B$65*Baseline!B$70/Baseline!B$77 + Baseline!B$71*Baseline!B$62/Baseline!B$78)</f>
        <v>0.000000001956467114</v>
      </c>
      <c r="T446" s="84">
        <f>Baseline!B$33 * (C446 * Baseline!B$63*Baseline!B$63/Baseline!B$75 + Baseline!B$46 * Baseline!B$64*Baseline!B$64/Baseline!B$76 + Baseline!B$47 * Baseline!B$65*Baseline!B$65/Baseline!B$77 + Baseline!B$71*Baseline!B$71/Baseline!B$78)</f>
        <v>0.00000009856722475</v>
      </c>
      <c r="U446" s="83"/>
      <c r="V446" s="84">
        <f>E446 * ( Baseline!B$89 * Baseline!B$7 )</f>
        <v>0.2365474925</v>
      </c>
      <c r="W446" s="84">
        <f>F446 * ( Baseline!D$89 * Baseline!B$11 )</f>
        <v>0.004424194855</v>
      </c>
      <c r="X446" s="84">
        <f>G446 * ( Baseline!F$89 * Baseline!B$16 )</f>
        <v>0.007027598972</v>
      </c>
      <c r="Y446" s="84">
        <f>H446 * ( Baseline!H$89 * Baseline!B$18 )</f>
        <v>0.001364236339</v>
      </c>
      <c r="Z446" s="86">
        <f t="shared" si="1"/>
        <v>0.2493635226</v>
      </c>
      <c r="AA446" s="84">
        <f>I446 * ( Baseline!B$89 * Baseline!B$7 )</f>
        <v>0.002489278736</v>
      </c>
      <c r="AB446" s="85">
        <f>J446 * ( Baseline!D$89 * Baseline!B$11 )</f>
        <v>0.03904359508</v>
      </c>
      <c r="AC446" s="85">
        <f>K446 * ( Baseline!F$89 * Baseline!B$16 )</f>
        <v>0.0005727795189</v>
      </c>
      <c r="AD446" s="85">
        <f>L446 * ( Baseline!F$89 * Baseline!B$16 )</f>
        <v>0.0005930205052</v>
      </c>
      <c r="AE446" s="86">
        <f t="shared" si="2"/>
        <v>0.04269867384</v>
      </c>
      <c r="AF446" s="86">
        <f>M446 * ( Baseline!B$89 * Baseline!B$7 )</f>
        <v>0.002099897305</v>
      </c>
      <c r="AG446" s="86">
        <f>N446 * ( Baseline!D$89 * Baseline!B$11 )</f>
        <v>0.0003041860426</v>
      </c>
      <c r="AH446" s="86">
        <f>O446 * ( Baseline!F$89 * Baseline!B$16 )</f>
        <v>0.05520286792</v>
      </c>
      <c r="AI446" s="86">
        <f>P446 * ( Baseline!H$89 * Baseline!B$18 )</f>
        <v>0.0006880375728</v>
      </c>
      <c r="AJ446" s="86">
        <f t="shared" si="3"/>
        <v>0.05829498884</v>
      </c>
      <c r="AK446" s="86">
        <f>Q446 * ( Baseline!B$89 * Baseline!B$7 )</f>
        <v>0.0000402629436</v>
      </c>
      <c r="AL446" s="86">
        <f>R446 * ( Baseline!D$89 * Baseline!B$11 )</f>
        <v>0.000314935424</v>
      </c>
      <c r="AM446" s="86">
        <f>S446 * ( Baseline!F$89 * Baseline!B$16 )</f>
        <v>0.00006795743506</v>
      </c>
      <c r="AN446" s="86">
        <f>T446 * ( Baseline!H$89 * Baseline!B$18 )</f>
        <v>0.03466347765</v>
      </c>
      <c r="AO446" s="86">
        <f t="shared" si="4"/>
        <v>0.03508663345</v>
      </c>
      <c r="AP446" s="62"/>
      <c r="AQ446" s="86">
        <f>V446 * ( (1-Baseline!B$90-Baseline!B$89) + (1-B446)*Baseline!B$90 )</f>
        <v>0.1121437318</v>
      </c>
      <c r="AR446" s="86">
        <f>W446 * ( (1-Baseline!B$90-Baseline!B$89) + (1-B446)*Baseline!B$90 )</f>
        <v>0.002097446547</v>
      </c>
      <c r="AS446" s="86">
        <f>X446 * ( (1-Baseline!B$90-Baseline!B$89) + (1-B446)*Baseline!B$90 )</f>
        <v>0.003331682641</v>
      </c>
      <c r="AT446" s="86">
        <f>Y446 * ( (1-Baseline!B$90-Baseline!B$89) + (1-B446)*Baseline!B$90 )</f>
        <v>0.0006467646414</v>
      </c>
      <c r="AU446" s="86">
        <f t="shared" si="5"/>
        <v>0.1182196256</v>
      </c>
      <c r="AV446" s="86">
        <f>AA446 * ( (1-Baseline!D$90-Baseline!D$89) + (1-B446)*Baseline!D$90 )</f>
        <v>0.001835695031</v>
      </c>
      <c r="AW446" s="86">
        <f>AB446 * ( (1-Baseline!D$90-Baseline!D$89) + (1-B446)*Baseline!D$90 )</f>
        <v>0.02879232945</v>
      </c>
      <c r="AX446" s="86">
        <f>AC446 * ( (1-Baseline!D$90-Baseline!D$89) + (1-B446)*Baseline!D$90 )</f>
        <v>0.000422390832</v>
      </c>
      <c r="AY446" s="86">
        <f>AD446 * ( (1-Baseline!D$90-Baseline!D$89) + (1-B446)*Baseline!D$90 )</f>
        <v>0.0004373173556</v>
      </c>
      <c r="AZ446" s="86">
        <f t="shared" si="6"/>
        <v>0.03148773267</v>
      </c>
      <c r="BA446" s="86">
        <f>AF446 * ( (1-Baseline!F$90-Baseline!F$89) + (1-Baseline!B$36)*Baseline!F$90 )</f>
        <v>0.001511153297</v>
      </c>
      <c r="BB446" s="86">
        <f>AG446 * ( (1-Baseline!F$90-Baseline!F$89) + (1-Baseline!B$36)*Baseline!F$90 )</f>
        <v>0.0002189020102</v>
      </c>
      <c r="BC446" s="86">
        <f>AH446 * ( (1-Baseline!F$90-Baseline!F$89) + (1-Baseline!B$36)*Baseline!F$90 )</f>
        <v>0.03972575025</v>
      </c>
      <c r="BD446" s="86">
        <f>AI446 * ( (1-Baseline!F$90-Baseline!F$89) + (1-Baseline!B$36)*Baseline!F$90 )</f>
        <v>0.0004951338546</v>
      </c>
      <c r="BE446" s="86">
        <f t="shared" si="7"/>
        <v>0.04195093941</v>
      </c>
      <c r="BF446" s="86">
        <f>AK446 * ( (1-Baseline!H$90-Baseline!H$89) + (1-Baseline!B$36)*Baseline!H$90 )</f>
        <v>0.00003190113547</v>
      </c>
      <c r="BG446" s="86">
        <f>AL446 * ( (1-Baseline!H$90-Baseline!H$89) + (1-Baseline!B$36)*Baseline!H$90 )</f>
        <v>0.0002495296351</v>
      </c>
      <c r="BH446" s="86">
        <f>AM446 * ( (1-Baseline!H$90-Baseline!H$89) + (1-Baseline!B$36)*Baseline!H$90 )</f>
        <v>0.00005384403495</v>
      </c>
      <c r="BI446" s="86">
        <f>AN446 * ( (1-Baseline!H$90-Baseline!H$89) + (1-Baseline!B$36)*Baseline!H$90 )</f>
        <v>0.02746456661</v>
      </c>
      <c r="BJ446" s="86">
        <f t="shared" si="8"/>
        <v>0.02779984142</v>
      </c>
      <c r="BK446" s="62"/>
      <c r="BL446" s="86">
        <f t="shared" si="19"/>
        <v>0.9486050324</v>
      </c>
      <c r="BM446" s="86">
        <f t="shared" si="20"/>
        <v>0.01774194882</v>
      </c>
      <c r="BN446" s="86">
        <f t="shared" si="21"/>
        <v>0.02818214508</v>
      </c>
      <c r="BO446" s="86">
        <f t="shared" si="22"/>
        <v>0.005470873706</v>
      </c>
      <c r="BP446" s="86">
        <f t="shared" si="9"/>
        <v>1</v>
      </c>
      <c r="BQ446" s="86">
        <f t="shared" si="23"/>
        <v>0.05829873653</v>
      </c>
      <c r="BR446" s="86">
        <f t="shared" si="24"/>
        <v>0.9143983072</v>
      </c>
      <c r="BS446" s="86">
        <f t="shared" si="25"/>
        <v>0.01341445688</v>
      </c>
      <c r="BT446" s="86">
        <f t="shared" si="26"/>
        <v>0.01388849938</v>
      </c>
      <c r="BU446" s="86">
        <f t="shared" si="10"/>
        <v>1</v>
      </c>
      <c r="BV446" s="86">
        <f t="shared" si="27"/>
        <v>0.03602191794</v>
      </c>
      <c r="BW446" s="86">
        <f t="shared" si="28"/>
        <v>0.005218047874</v>
      </c>
      <c r="BX446" s="86">
        <f t="shared" si="29"/>
        <v>0.9469573461</v>
      </c>
      <c r="BY446" s="86">
        <f t="shared" si="30"/>
        <v>0.01180268813</v>
      </c>
      <c r="BZ446" s="86">
        <f t="shared" si="11"/>
        <v>1</v>
      </c>
      <c r="CA446" s="86">
        <f t="shared" si="31"/>
        <v>0.001147529405</v>
      </c>
      <c r="CB446" s="86">
        <f t="shared" si="32"/>
        <v>0.008975937359</v>
      </c>
      <c r="CC446" s="86">
        <f t="shared" si="33"/>
        <v>0.001936846838</v>
      </c>
      <c r="CD446" s="86">
        <f t="shared" si="34"/>
        <v>0.9879396864</v>
      </c>
      <c r="CE446" s="86">
        <f t="shared" si="12"/>
        <v>1</v>
      </c>
      <c r="CF446" s="62"/>
      <c r="CG446" s="86">
        <f t="shared" si="35"/>
        <v>0.9486050324</v>
      </c>
      <c r="CH446" s="86">
        <f t="shared" si="36"/>
        <v>0.01774194882</v>
      </c>
      <c r="CI446" s="86">
        <f t="shared" si="37"/>
        <v>0.02818214508</v>
      </c>
      <c r="CJ446" s="86">
        <f t="shared" si="38"/>
        <v>0.005470873706</v>
      </c>
      <c r="CK446" s="86">
        <f t="shared" si="13"/>
        <v>1</v>
      </c>
      <c r="CL446" s="86">
        <f t="shared" si="39"/>
        <v>0.05829873653</v>
      </c>
      <c r="CM446" s="86">
        <f t="shared" si="40"/>
        <v>0.9143983072</v>
      </c>
      <c r="CN446" s="86">
        <f t="shared" si="41"/>
        <v>0.01341445688</v>
      </c>
      <c r="CO446" s="86">
        <f t="shared" si="42"/>
        <v>0.01388849938</v>
      </c>
      <c r="CP446" s="86">
        <f t="shared" si="14"/>
        <v>1</v>
      </c>
      <c r="CQ446" s="86">
        <f t="shared" si="43"/>
        <v>0.03602191794</v>
      </c>
      <c r="CR446" s="86">
        <f t="shared" si="44"/>
        <v>0.005218047874</v>
      </c>
      <c r="CS446" s="86">
        <f t="shared" si="45"/>
        <v>0.9469573461</v>
      </c>
      <c r="CT446" s="86">
        <f t="shared" si="46"/>
        <v>0.01180268813</v>
      </c>
      <c r="CU446" s="86">
        <f t="shared" si="15"/>
        <v>1</v>
      </c>
      <c r="CV446" s="86">
        <f t="shared" si="47"/>
        <v>0.001147529405</v>
      </c>
      <c r="CW446" s="86">
        <f t="shared" si="48"/>
        <v>0.008975937359</v>
      </c>
      <c r="CX446" s="86">
        <f t="shared" si="49"/>
        <v>0.001936846838</v>
      </c>
      <c r="CY446" s="86">
        <f t="shared" si="50"/>
        <v>0.9879396864</v>
      </c>
      <c r="CZ446" s="86">
        <f t="shared" si="16"/>
        <v>1</v>
      </c>
      <c r="DA446" s="62"/>
      <c r="DB446" s="86">
        <f>(AQ446*Baseline!B$7 + AV446*Baseline!B$11 + BA446*Baseline!B$16 + BF446*Baseline!B$18)</f>
        <v>64849.88674</v>
      </c>
      <c r="DC446" s="86">
        <f>(AR446*Baseline!B$7 + AW446*Baseline!B$11 + BB446*Baseline!B$16 + BG446*Baseline!B$18)</f>
        <v>74923.4958</v>
      </c>
      <c r="DD446" s="86">
        <f>(AS446*Baseline!B$7 + AX446*Baseline!B$11 + BC446*Baseline!B$16 + BH446*Baseline!B$18)</f>
        <v>138076.0796</v>
      </c>
      <c r="DE446" s="86">
        <f>(AT446*Baseline!B$7 + AY446*Baseline!B$11 + BD446*Baseline!B$16 + BI446*Baseline!B$18)</f>
        <v>1260535.24</v>
      </c>
      <c r="DF446" s="86">
        <f t="shared" si="17"/>
        <v>1538384.702</v>
      </c>
      <c r="DG446" s="62"/>
      <c r="DH446" s="86">
        <f t="shared" si="51"/>
        <v>0.04215453173</v>
      </c>
      <c r="DI446" s="86">
        <f t="shared" si="52"/>
        <v>0.04870270465</v>
      </c>
      <c r="DJ446" s="86">
        <f t="shared" si="53"/>
        <v>0.08975393434</v>
      </c>
      <c r="DK446" s="86">
        <f t="shared" si="54"/>
        <v>0.8193888293</v>
      </c>
      <c r="DL446" s="86">
        <f t="shared" si="18"/>
        <v>1</v>
      </c>
      <c r="DM446" s="62"/>
      <c r="DN446" s="86">
        <f>DH446 / (Baseline!B$7/Baseline!B$17)</f>
        <v>4.499718998</v>
      </c>
      <c r="DO446" s="86">
        <f>DI446 / (Baseline!B$11/Baseline!B$17)</f>
        <v>1.175706601</v>
      </c>
      <c r="DP446" s="86">
        <f>DJ446 / (Baseline!B$16/Baseline!B$17)</f>
        <v>1.386969528</v>
      </c>
      <c r="DQ446" s="86">
        <f>DK446 / (Baseline!B$18/Baseline!B$17)</f>
        <v>0.9263914089</v>
      </c>
      <c r="DR446" s="62"/>
      <c r="DS446" s="86">
        <f>DH446 / Baseline!H$117</f>
        <v>1.686481141</v>
      </c>
      <c r="DT446" s="86">
        <f>DI446 / Baseline!H$118</f>
        <v>1.096300426</v>
      </c>
      <c r="DU446" s="86">
        <f>DJ446 / Baseline!H$119</f>
        <v>1.072955722</v>
      </c>
      <c r="DV446" s="86">
        <f>DK446 / Baseline!H$120</f>
        <v>0.9674826108</v>
      </c>
      <c r="DW446" s="87"/>
      <c r="DX446" s="86">
        <f>(AU446*Baseline!B$34)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0.0302624751</v>
      </c>
      <c r="DY446" s="86">
        <f>(AZ446*Baseline!B$34) + (Baseline!D$90*(1-Baseline!D$91)*Baseline!B$35) + (Baseline!D$90*Baseline!D$91*((1-Baseline!D$92)*Baseline!B$40 + Baseline!D$92*Baseline!B$41))</f>
        <v>0.0111367279</v>
      </c>
      <c r="DZ446" s="86">
        <f>(BE446*Baseline!B$34) + (Baseline!F$90*(1-Baseline!F$91)*Baseline!B$35) + (Baseline!F$90*Baseline!F$91*((1-Baseline!F$92)*Baseline!B$40 + Baseline!F$92*Baseline!B$41))</f>
        <v>0.01402328091</v>
      </c>
      <c r="EA446" s="86">
        <f>(BJ446*Baseline!B$34) + (Baseline!H$90*(1-Baseline!H$91)*Baseline!B$35) + (Baseline!H$90*Baseline!H$91*((1-Baseline!H$92)*Baseline!B$40 + Baseline!H$92*Baseline!B$41))</f>
        <v>0.009314976212</v>
      </c>
      <c r="EB446" s="86">
        <f>( DX446*Baseline!B$7 + DY446*Baseline!B$11 + DZ446*Baseline!B$16 + EA446*Baseline!B$18 ) / Baseline!B$17</f>
        <v>0.00989136745</v>
      </c>
    </row>
    <row r="447">
      <c r="A447" s="73" t="s">
        <v>623</v>
      </c>
      <c r="B447" s="85">
        <f>MIN( MAX( NORMINV( MCrands!B447, (B$5+B$4)/2, (B$5-B$4)/3.29 ), 0 ), 1 )</f>
        <v>0.6143051903</v>
      </c>
      <c r="C447" s="85">
        <f>MAX( NORMINV( MCrands!C447, (C$5+C$4)/2, (C$5-C$4)/3.29 ), 0 )</f>
        <v>2.4032747</v>
      </c>
      <c r="D447" s="83"/>
      <c r="E447" s="84">
        <f>Baseline!B$33 * (C447 * Baseline!B$68*Baseline!B$68/Baseline!B$75 + Baseline!B$46 * Baseline!B$54*Baseline!B$54/Baseline!B$76 + Baseline!B$47 * Baseline!B$55*Baseline!B$55/Baseline!B$77 + Baseline!B$56*Baseline!B$56/Baseline!B$78)</f>
        <v>0.00001706473364</v>
      </c>
      <c r="F447" s="84">
        <f>Baseline!B$33 * (C447 * Baseline!B$68*Baseline!B$59/Baseline!B$75 + Baseline!B$46 * Baseline!B$54*Baseline!B$69/Baseline!B$76 + Baseline!B$47 * Baseline!B$55*Baseline!B$57/Baseline!B$77 + Baseline!B$56*Baseline!B$58/Baseline!B$78)</f>
        <v>0.0000002389338701</v>
      </c>
      <c r="G447" s="85">
        <f>Baseline!B$33 * (C447 * Baseline!B$68*Baseline!B$60/Baseline!B$75 + Baseline!B$46 * Baseline!B$54*Baseline!B$61/Baseline!B$76 + Baseline!B$47 * Baseline!B$55*Baseline!B$70/Baseline!B$77 + Baseline!B$56*Baseline!B$62/Baseline!B$78)</f>
        <v>0.0000002000990522</v>
      </c>
      <c r="H447" s="84">
        <f>Baseline!B$33 * (C447 * Baseline!B$68*Baseline!B$63/Baseline!B$75 + Baseline!B$46 * Baseline!B$54*Baseline!B$64/Baseline!B$76 + Baseline!B$47 * Baseline!B$55*Baseline!B$65/Baseline!B$77 + Baseline!B$56*Baseline!B$71/Baseline!B$78)</f>
        <v>0.000000003657001586</v>
      </c>
      <c r="I447" s="84">
        <f>Baseline!B$33 * (C447 * Baseline!B$59*Baseline!B$68/Baseline!B$75 + Baseline!B$46 * Baseline!B$69*Baseline!B$54/Baseline!B$76 + Baseline!B$47 * Baseline!B$57*Baseline!B$55/Baseline!B$77 + Baseline!B$58*Baseline!B$56/Baseline!B$78)</f>
        <v>0.0000002389338701</v>
      </c>
      <c r="J447" s="85">
        <f>Baseline!B$33 * (C447 * Baseline!B$59*Baseline!B$59/Baseline!B$75 + Baseline!B$46 * Baseline!B$69*Baseline!B$69/Baseline!B$76 + Baseline!B$47 * Baseline!B$57*Baseline!B$57/Baseline!B$77 + Baseline!B$58*Baseline!B$58/Baseline!B$78)</f>
        <v>0.000002116574414</v>
      </c>
      <c r="K447" s="84">
        <f>Baseline!B$33 * (C447 * Baseline!B$59*Baseline!B$60/Baseline!B$75 + Baseline!B$46 * Baseline!B$69*Baseline!B$61/Baseline!B$76 + Baseline!B$47 * Baseline!B$57*Baseline!B$70/Baseline!B$77 + Baseline!B$58*Baseline!B$62/Baseline!B$78)</f>
        <v>0.00000001648974011</v>
      </c>
      <c r="L447" s="85">
        <f>Baseline!B$33 * (C447 * Baseline!B$59*Baseline!B$63/Baseline!B$75 + Baseline!B$46 * Baseline!B$69*Baseline!B$64/Baseline!B$76 + Baseline!B$47 * Baseline!B$57*Baseline!B$65/Baseline!B$77 + Baseline!B$58*Baseline!B$71/Baseline!B$78)</f>
        <v>0.00000001707278579</v>
      </c>
      <c r="M447" s="84">
        <f>Baseline!B$33 * (C447 * Baseline!B$60*Baseline!B$68/Baseline!B$75 + Baseline!B$46 * Baseline!B$61*Baseline!B$54/Baseline!B$76 + Baseline!B$47 * Baseline!B$70*Baseline!B$55/Baseline!B$77 + Baseline!B$62*Baseline!B$56/Baseline!B$78)</f>
        <v>0.0000002000990522</v>
      </c>
      <c r="N447" s="85">
        <f>Baseline!B$33 * (C447 * Baseline!B$60*Baseline!B$59/Baseline!B$75 + Baseline!B$46 * Baseline!B$61*Baseline!B$69/Baseline!B$76 + Baseline!B$47 * Baseline!B$70*Baseline!B$57/Baseline!B$77 + Baseline!B$62*Baseline!B$58/Baseline!B$78)</f>
        <v>0.00000001648974011</v>
      </c>
      <c r="O447" s="85">
        <f>Baseline!B$33 * (C447 * Baseline!B$60*Baseline!B$60/Baseline!B$75 + Baseline!B$46 * Baseline!B$61*Baseline!B$61/Baseline!B$76 + Baseline!B$47 * Baseline!B$70*Baseline!B$70/Baseline!B$77 + Baseline!B$62*Baseline!B$62/Baseline!B$78)</f>
        <v>0.000001589267414</v>
      </c>
      <c r="P447" s="84">
        <f>Baseline!B$33 * (C447 * Baseline!B$60*Baseline!B$63/Baseline!B$75 + Baseline!B$46 * Baseline!B$61*Baseline!B$64/Baseline!B$76 + Baseline!B$47 * Baseline!B$70*Baseline!B$65/Baseline!B$77 + Baseline!B$62*Baseline!B$71/Baseline!B$78)</f>
        <v>0.000000001956380839</v>
      </c>
      <c r="Q447" s="84">
        <f>Baseline!B$33 * (C447 * Baseline!B$63*Baseline!B$68/Baseline!B$75 + Baseline!B$46 * Baseline!B$64*Baseline!B$54/Baseline!B$76 + Baseline!B$47 * Baseline!B$65*Baseline!B$55/Baseline!B$77 + Baseline!B$71*Baseline!B$56/Baseline!B$78)</f>
        <v>0.000000003657001586</v>
      </c>
      <c r="R447" s="84">
        <f>Baseline!B$33 * (C447 * Baseline!B$63*Baseline!B$59/Baseline!B$75 + Baseline!B$46 * Baseline!B$64*Baseline!B$69/Baseline!B$76 + Baseline!B$47 * Baseline!B$65*Baseline!B$57/Baseline!B$77 + Baseline!B$71*Baseline!B$58/Baseline!B$78)</f>
        <v>0.00000001707278579</v>
      </c>
      <c r="S447" s="84">
        <f>Baseline!B$33 * (C447 * Baseline!B$63*Baseline!B$60/Baseline!B$75 + Baseline!B$46 * Baseline!B$64*Baseline!B$61/Baseline!B$76 + Baseline!B$47 * Baseline!B$65*Baseline!B$70/Baseline!B$77 + Baseline!B$71*Baseline!B$62/Baseline!B$78)</f>
        <v>0.000000001956380839</v>
      </c>
      <c r="T447" s="84">
        <f>Baseline!B$33 * (C447 * Baseline!B$63*Baseline!B$63/Baseline!B$75 + Baseline!B$46 * Baseline!B$64*Baseline!B$64/Baseline!B$76 + Baseline!B$47 * Baseline!B$65*Baseline!B$65/Baseline!B$77 + Baseline!B$71*Baseline!B$71/Baseline!B$78)</f>
        <v>0.00000009856721612</v>
      </c>
      <c r="U447" s="83"/>
      <c r="V447" s="84">
        <f>E447 * ( Baseline!B$89 * Baseline!B$7 )</f>
        <v>0.1771148705</v>
      </c>
      <c r="W447" s="84">
        <f>F447 * ( Baseline!D$89 * Baseline!B$11 )</f>
        <v>0.004407516498</v>
      </c>
      <c r="X447" s="84">
        <f>G447 * ( Baseline!F$89 * Baseline!B$16 )</f>
        <v>0.00695039454</v>
      </c>
      <c r="Y447" s="84">
        <f>H447 * ( Baseline!H$89 * Baseline!B$18 )</f>
        <v>0.001286070426</v>
      </c>
      <c r="Z447" s="86">
        <f t="shared" si="1"/>
        <v>0.1897588519</v>
      </c>
      <c r="AA447" s="84">
        <f>I447 * ( Baseline!B$89 * Baseline!B$7 )</f>
        <v>0.002479894638</v>
      </c>
      <c r="AB447" s="85">
        <f>J447 * ( Baseline!D$89 * Baseline!B$11 )</f>
        <v>0.03904359245</v>
      </c>
      <c r="AC447" s="85">
        <f>K447 * ( Baseline!F$89 * Baseline!B$16 )</f>
        <v>0.0005727673288</v>
      </c>
      <c r="AD447" s="85">
        <f>L447 * ( Baseline!F$89 * Baseline!B$16 )</f>
        <v>0.0005930192861</v>
      </c>
      <c r="AE447" s="86">
        <f t="shared" si="2"/>
        <v>0.0426892737</v>
      </c>
      <c r="AF447" s="86">
        <f>M447 * ( Baseline!B$89 * Baseline!B$7 )</f>
        <v>0.002076828063</v>
      </c>
      <c r="AG447" s="86">
        <f>N447 * ( Baseline!D$89 * Baseline!B$11 )</f>
        <v>0.0003041795688</v>
      </c>
      <c r="AH447" s="86">
        <f>O447 * ( Baseline!F$89 * Baseline!B$16 )</f>
        <v>0.05520283796</v>
      </c>
      <c r="AI447" s="86">
        <f>P447 * ( Baseline!H$89 * Baseline!B$18 )</f>
        <v>0.0006880072321</v>
      </c>
      <c r="AJ447" s="86">
        <f t="shared" si="3"/>
        <v>0.05827185282</v>
      </c>
      <c r="AK447" s="86">
        <f>Q447 * ( Baseline!B$89 * Baseline!B$7 )</f>
        <v>0.00003795601946</v>
      </c>
      <c r="AL447" s="86">
        <f>R447 * ( Baseline!D$89 * Baseline!B$11 )</f>
        <v>0.0003149347766</v>
      </c>
      <c r="AM447" s="86">
        <f>S447 * ( Baseline!F$89 * Baseline!B$16 )</f>
        <v>0.00006795443831</v>
      </c>
      <c r="AN447" s="86">
        <f>T447 * ( Baseline!H$89 * Baseline!B$18 )</f>
        <v>0.03466347461</v>
      </c>
      <c r="AO447" s="86">
        <f t="shared" si="4"/>
        <v>0.03508431985</v>
      </c>
      <c r="AP447" s="62"/>
      <c r="AQ447" s="86">
        <f>V447 * ( (1-Baseline!B$90-Baseline!B$89) + (1-B447)*Baseline!B$90 )</f>
        <v>0.0764903123</v>
      </c>
      <c r="AR447" s="86">
        <f>W447 * ( (1-Baseline!B$90-Baseline!B$89) + (1-B447)*Baseline!B$90 )</f>
        <v>0.001903467013</v>
      </c>
      <c r="AS447" s="86">
        <f>X447 * ( (1-Baseline!B$90-Baseline!B$89) + (1-B447)*Baseline!B$90 )</f>
        <v>0.003001655635</v>
      </c>
      <c r="AT447" s="86">
        <f>Y447 * ( (1-Baseline!B$90-Baseline!B$89) + (1-B447)*Baseline!B$90 )</f>
        <v>0.0005554131523</v>
      </c>
      <c r="AU447" s="86">
        <f t="shared" si="5"/>
        <v>0.0819508481</v>
      </c>
      <c r="AV447" s="86">
        <f>AA447 * ( (1-Baseline!D$90-Baseline!D$89) + (1-B447)*Baseline!D$90 )</f>
        <v>0.001776074934</v>
      </c>
      <c r="AW447" s="86">
        <f>AB447 * ( (1-Baseline!D$90-Baseline!D$89) + (1-B447)*Baseline!D$90 )</f>
        <v>0.02796261778</v>
      </c>
      <c r="AX447" s="86">
        <f>AC447 * ( (1-Baseline!D$90-Baseline!D$89) + (1-B447)*Baseline!D$90 )</f>
        <v>0.0004102100469</v>
      </c>
      <c r="AY447" s="86">
        <f>AD447 * ( (1-Baseline!D$90-Baseline!D$89) + (1-B447)*Baseline!D$90 )</f>
        <v>0.0004247142897</v>
      </c>
      <c r="AZ447" s="86">
        <f t="shared" si="6"/>
        <v>0.03057361705</v>
      </c>
      <c r="BA447" s="86">
        <f>AF447 * ( (1-Baseline!F$90-Baseline!F$89) + (1-Baseline!B$36)*Baseline!F$90 )</f>
        <v>0.001494551933</v>
      </c>
      <c r="BB447" s="86">
        <f>AG447 * ( (1-Baseline!F$90-Baseline!F$89) + (1-Baseline!B$36)*Baseline!F$90 )</f>
        <v>0.0002188973514</v>
      </c>
      <c r="BC447" s="86">
        <f>AH447 * ( (1-Baseline!F$90-Baseline!F$89) + (1-Baseline!B$36)*Baseline!F$90 )</f>
        <v>0.03972572868</v>
      </c>
      <c r="BD447" s="86">
        <f>AI447 * ( (1-Baseline!F$90-Baseline!F$89) + (1-Baseline!B$36)*Baseline!F$90 )</f>
        <v>0.0004951120205</v>
      </c>
      <c r="BE447" s="86">
        <f t="shared" si="7"/>
        <v>0.04193428999</v>
      </c>
      <c r="BF447" s="86">
        <f>AK447 * ( (1-Baseline!H$90-Baseline!H$89) + (1-Baseline!B$36)*Baseline!H$90 )</f>
        <v>0.00003007331334</v>
      </c>
      <c r="BG447" s="86">
        <f>AL447 * ( (1-Baseline!H$90-Baseline!H$89) + (1-Baseline!B$36)*Baseline!H$90 )</f>
        <v>0.0002495291222</v>
      </c>
      <c r="BH447" s="86">
        <f>AM447 * ( (1-Baseline!H$90-Baseline!H$89) + (1-Baseline!B$36)*Baseline!H$90 )</f>
        <v>0.00005384166056</v>
      </c>
      <c r="BI447" s="86">
        <f>AN447 * ( (1-Baseline!H$90-Baseline!H$89) + (1-Baseline!B$36)*Baseline!H$90 )</f>
        <v>0.02746456421</v>
      </c>
      <c r="BJ447" s="86">
        <f t="shared" si="8"/>
        <v>0.0277980083</v>
      </c>
      <c r="BK447" s="62"/>
      <c r="BL447" s="86">
        <f t="shared" si="19"/>
        <v>0.93336816</v>
      </c>
      <c r="BM447" s="86">
        <f t="shared" si="20"/>
        <v>0.02322693489</v>
      </c>
      <c r="BN447" s="86">
        <f t="shared" si="21"/>
        <v>0.03662751155</v>
      </c>
      <c r="BO447" s="86">
        <f t="shared" si="22"/>
        <v>0.006777393586</v>
      </c>
      <c r="BP447" s="86">
        <f t="shared" si="9"/>
        <v>1</v>
      </c>
      <c r="BQ447" s="86">
        <f t="shared" si="23"/>
        <v>0.05809175053</v>
      </c>
      <c r="BR447" s="86">
        <f t="shared" si="24"/>
        <v>0.9145995952</v>
      </c>
      <c r="BS447" s="86">
        <f t="shared" si="25"/>
        <v>0.01341712517</v>
      </c>
      <c r="BT447" s="86">
        <f t="shared" si="26"/>
        <v>0.01389152906</v>
      </c>
      <c r="BU447" s="86">
        <f t="shared" si="10"/>
        <v>1</v>
      </c>
      <c r="BV447" s="86">
        <f t="shared" si="27"/>
        <v>0.03564032998</v>
      </c>
      <c r="BW447" s="86">
        <f t="shared" si="28"/>
        <v>0.00522000853</v>
      </c>
      <c r="BX447" s="86">
        <f t="shared" si="29"/>
        <v>0.9473328079</v>
      </c>
      <c r="BY447" s="86">
        <f t="shared" si="30"/>
        <v>0.01180685355</v>
      </c>
      <c r="BZ447" s="86">
        <f t="shared" si="11"/>
        <v>1</v>
      </c>
      <c r="CA447" s="86">
        <f t="shared" si="31"/>
        <v>0.001081851369</v>
      </c>
      <c r="CB447" s="86">
        <f t="shared" si="32"/>
        <v>0.008976510817</v>
      </c>
      <c r="CC447" s="86">
        <f t="shared" si="33"/>
        <v>0.001936889146</v>
      </c>
      <c r="CD447" s="86">
        <f t="shared" si="34"/>
        <v>0.9880047487</v>
      </c>
      <c r="CE447" s="86">
        <f t="shared" si="12"/>
        <v>1</v>
      </c>
      <c r="CF447" s="62"/>
      <c r="CG447" s="86">
        <f t="shared" si="35"/>
        <v>0.93336816</v>
      </c>
      <c r="CH447" s="86">
        <f t="shared" si="36"/>
        <v>0.02322693489</v>
      </c>
      <c r="CI447" s="86">
        <f t="shared" si="37"/>
        <v>0.03662751155</v>
      </c>
      <c r="CJ447" s="86">
        <f t="shared" si="38"/>
        <v>0.006777393586</v>
      </c>
      <c r="CK447" s="86">
        <f t="shared" si="13"/>
        <v>1</v>
      </c>
      <c r="CL447" s="86">
        <f t="shared" si="39"/>
        <v>0.05809175053</v>
      </c>
      <c r="CM447" s="86">
        <f t="shared" si="40"/>
        <v>0.9145995952</v>
      </c>
      <c r="CN447" s="86">
        <f t="shared" si="41"/>
        <v>0.01341712517</v>
      </c>
      <c r="CO447" s="86">
        <f t="shared" si="42"/>
        <v>0.01389152906</v>
      </c>
      <c r="CP447" s="86">
        <f t="shared" si="14"/>
        <v>1</v>
      </c>
      <c r="CQ447" s="86">
        <f t="shared" si="43"/>
        <v>0.03564032998</v>
      </c>
      <c r="CR447" s="86">
        <f t="shared" si="44"/>
        <v>0.00522000853</v>
      </c>
      <c r="CS447" s="86">
        <f t="shared" si="45"/>
        <v>0.9473328079</v>
      </c>
      <c r="CT447" s="86">
        <f t="shared" si="46"/>
        <v>0.01180685355</v>
      </c>
      <c r="CU447" s="86">
        <f t="shared" si="15"/>
        <v>1</v>
      </c>
      <c r="CV447" s="86">
        <f t="shared" si="47"/>
        <v>0.001081851369</v>
      </c>
      <c r="CW447" s="86">
        <f t="shared" si="48"/>
        <v>0.008976510817</v>
      </c>
      <c r="CX447" s="86">
        <f t="shared" si="49"/>
        <v>0.001936889146</v>
      </c>
      <c r="CY447" s="86">
        <f t="shared" si="50"/>
        <v>0.9880047487</v>
      </c>
      <c r="CZ447" s="86">
        <f t="shared" si="16"/>
        <v>1</v>
      </c>
      <c r="DA447" s="62"/>
      <c r="DB447" s="86">
        <f>(AQ447*Baseline!B$7 + AV447*Baseline!B$11 + BA447*Baseline!B$16 + BF447*Baseline!B$18)</f>
        <v>47290.80457</v>
      </c>
      <c r="DC447" s="86">
        <f>(AR447*Baseline!B$7 + AW447*Baseline!B$11 + BB447*Baseline!B$16 + BG447*Baseline!B$18)</f>
        <v>73050.01515</v>
      </c>
      <c r="DD447" s="86">
        <f>(AS447*Baseline!B$7 + AX447*Baseline!B$11 + BC447*Baseline!B$16 + BH447*Baseline!B$18)</f>
        <v>137889.7131</v>
      </c>
      <c r="DE447" s="86">
        <f>(AT447*Baseline!B$7 + AY447*Baseline!B$11 + BD447*Baseline!B$16 + BI447*Baseline!B$18)</f>
        <v>1260463.724</v>
      </c>
      <c r="DF447" s="86">
        <f t="shared" si="17"/>
        <v>1518694.256</v>
      </c>
      <c r="DG447" s="62"/>
      <c r="DH447" s="86">
        <f t="shared" si="51"/>
        <v>0.03113912123</v>
      </c>
      <c r="DI447" s="86">
        <f t="shared" si="52"/>
        <v>0.04810054087</v>
      </c>
      <c r="DJ447" s="86">
        <f t="shared" si="53"/>
        <v>0.09079491317</v>
      </c>
      <c r="DK447" s="86">
        <f t="shared" si="54"/>
        <v>0.8299654247</v>
      </c>
      <c r="DL447" s="86">
        <f t="shared" si="18"/>
        <v>1</v>
      </c>
      <c r="DM447" s="62"/>
      <c r="DN447" s="86">
        <f>DH447 / (Baseline!B$7/Baseline!B$17)</f>
        <v>3.32389638</v>
      </c>
      <c r="DO447" s="86">
        <f>DI447 / (Baseline!B$11/Baseline!B$17)</f>
        <v>1.161170079</v>
      </c>
      <c r="DP447" s="86">
        <f>DJ447 / (Baseline!B$16/Baseline!B$17)</f>
        <v>1.403055797</v>
      </c>
      <c r="DQ447" s="86">
        <f>DK447 / (Baseline!B$18/Baseline!B$17)</f>
        <v>0.9383491838</v>
      </c>
      <c r="DR447" s="62"/>
      <c r="DS447" s="86">
        <f>DH447 / Baseline!H$117</f>
        <v>1.245786362</v>
      </c>
      <c r="DT447" s="86">
        <f>DI447 / Baseline!H$118</f>
        <v>1.082745688</v>
      </c>
      <c r="DU447" s="86">
        <f>DJ447 / Baseline!H$119</f>
        <v>1.085400014</v>
      </c>
      <c r="DV447" s="86">
        <f>DK447 / Baseline!H$120</f>
        <v>0.9799707871</v>
      </c>
      <c r="DW447" s="87"/>
      <c r="DX447" s="86">
        <f>(AU447*Baseline!B$34)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0.02482215846</v>
      </c>
      <c r="DY447" s="86">
        <f>(AZ447*Baseline!B$34) + (Baseline!D$90*(1-Baseline!D$91)*Baseline!B$35) + (Baseline!D$90*Baseline!D$91*((1-Baseline!D$92)*Baseline!B$40 + Baseline!D$92*Baseline!B$41))</f>
        <v>0.01099961056</v>
      </c>
      <c r="DZ447" s="86">
        <f>(BE447*Baseline!B$34) + (Baseline!F$90*(1-Baseline!F$91)*Baseline!B$35) + (Baseline!F$90*Baseline!F$91*((1-Baseline!F$92)*Baseline!B$40 + Baseline!F$92*Baseline!B$41))</f>
        <v>0.0140207835</v>
      </c>
      <c r="EA447" s="86">
        <f>(BJ447*Baseline!B$34) + (Baseline!H$90*(1-Baseline!H$91)*Baseline!B$35) + (Baseline!H$90*Baseline!H$91*((1-Baseline!H$92)*Baseline!B$40 + Baseline!H$92*Baseline!B$41))</f>
        <v>0.009314701245</v>
      </c>
      <c r="EB447" s="86">
        <f>( DX447*Baseline!B$7 + DY447*Baseline!B$11 + DZ447*Baseline!B$16 + EA447*Baseline!B$18 ) / Baseline!B$17</f>
        <v>0.00983431636</v>
      </c>
    </row>
    <row r="448">
      <c r="A448" s="73" t="s">
        <v>624</v>
      </c>
      <c r="B448" s="85">
        <f>MIN( MAX( NORMINV( MCrands!B448, (B$5+B$4)/2, (B$5-B$4)/3.29 ), 0 ), 1 )</f>
        <v>0.7724472475</v>
      </c>
      <c r="C448" s="85">
        <f>MAX( NORMINV( MCrands!C448, (C$5+C$4)/2, (C$5-C$4)/3.29 ), 0 )</f>
        <v>2.535374825</v>
      </c>
      <c r="D448" s="83"/>
      <c r="E448" s="84">
        <f>Baseline!B$33 * (C448 * Baseline!B$68*Baseline!B$68/Baseline!B$75 + Baseline!B$46 * Baseline!B$54*Baseline!B$54/Baseline!B$76 + Baseline!B$47 * Baseline!B$55*Baseline!B$55/Baseline!B$77 + Baseline!B$56*Baseline!B$56/Baseline!B$78)</f>
        <v>0.0000180000057</v>
      </c>
      <c r="F448" s="84">
        <f>Baseline!B$33 * (C448 * Baseline!B$68*Baseline!B$59/Baseline!B$75 + Baseline!B$46 * Baseline!B$54*Baseline!B$69/Baseline!B$76 + Baseline!B$47 * Baseline!B$55*Baseline!B$57/Baseline!B$77 + Baseline!B$56*Baseline!B$58/Baseline!B$78)</f>
        <v>0.0000002390815447</v>
      </c>
      <c r="G448" s="85">
        <f>Baseline!B$33 * (C448 * Baseline!B$68*Baseline!B$60/Baseline!B$75 + Baseline!B$46 * Baseline!B$54*Baseline!B$61/Baseline!B$76 + Baseline!B$47 * Baseline!B$55*Baseline!B$70/Baseline!B$77 + Baseline!B$56*Baseline!B$62/Baseline!B$78)</f>
        <v>0.0000002004620855</v>
      </c>
      <c r="H448" s="84">
        <f>Baseline!B$33 * (C448 * Baseline!B$68*Baseline!B$63/Baseline!B$75 + Baseline!B$46 * Baseline!B$54*Baseline!B$64/Baseline!B$76 + Baseline!B$47 * Baseline!B$55*Baseline!B$65/Baseline!B$77 + Baseline!B$56*Baseline!B$71/Baseline!B$78)</f>
        <v>0.000000003693304909</v>
      </c>
      <c r="I448" s="84">
        <f>Baseline!B$33 * (C448 * Baseline!B$59*Baseline!B$68/Baseline!B$75 + Baseline!B$46 * Baseline!B$69*Baseline!B$54/Baseline!B$76 + Baseline!B$47 * Baseline!B$57*Baseline!B$55/Baseline!B$77 + Baseline!B$58*Baseline!B$56/Baseline!B$78)</f>
        <v>0.0000002390815447</v>
      </c>
      <c r="J448" s="85">
        <f>Baseline!B$33 * (C448 * Baseline!B$59*Baseline!B$59/Baseline!B$75 + Baseline!B$46 * Baseline!B$69*Baseline!B$69/Baseline!B$76 + Baseline!B$47 * Baseline!B$57*Baseline!B$57/Baseline!B$77 + Baseline!B$58*Baseline!B$58/Baseline!B$78)</f>
        <v>0.000002116574437</v>
      </c>
      <c r="K448" s="84">
        <f>Baseline!B$33 * (C448 * Baseline!B$59*Baseline!B$60/Baseline!B$75 + Baseline!B$46 * Baseline!B$69*Baseline!B$61/Baseline!B$76 + Baseline!B$47 * Baseline!B$57*Baseline!B$70/Baseline!B$77 + Baseline!B$58*Baseline!B$62/Baseline!B$78)</f>
        <v>0.00000001648979743</v>
      </c>
      <c r="L448" s="85">
        <f>Baseline!B$33 * (C448 * Baseline!B$59*Baseline!B$63/Baseline!B$75 + Baseline!B$46 * Baseline!B$69*Baseline!B$64/Baseline!B$76 + Baseline!B$47 * Baseline!B$57*Baseline!B$65/Baseline!B$77 + Baseline!B$58*Baseline!B$71/Baseline!B$78)</f>
        <v>0.00000001707279152</v>
      </c>
      <c r="M448" s="84">
        <f>Baseline!B$33 * (C448 * Baseline!B$60*Baseline!B$68/Baseline!B$75 + Baseline!B$46 * Baseline!B$61*Baseline!B$54/Baseline!B$76 + Baseline!B$47 * Baseline!B$70*Baseline!B$55/Baseline!B$77 + Baseline!B$62*Baseline!B$56/Baseline!B$78)</f>
        <v>0.0000002004620855</v>
      </c>
      <c r="N448" s="85">
        <f>Baseline!B$33 * (C448 * Baseline!B$60*Baseline!B$59/Baseline!B$75 + Baseline!B$46 * Baseline!B$61*Baseline!B$69/Baseline!B$76 + Baseline!B$47 * Baseline!B$70*Baseline!B$57/Baseline!B$77 + Baseline!B$62*Baseline!B$58/Baseline!B$78)</f>
        <v>0.00000001648979743</v>
      </c>
      <c r="O448" s="85">
        <f>Baseline!B$33 * (C448 * Baseline!B$60*Baseline!B$60/Baseline!B$75 + Baseline!B$46 * Baseline!B$61*Baseline!B$61/Baseline!B$76 + Baseline!B$47 * Baseline!B$70*Baseline!B$70/Baseline!B$77 + Baseline!B$62*Baseline!B$62/Baseline!B$78)</f>
        <v>0.000001589267555</v>
      </c>
      <c r="P448" s="84">
        <f>Baseline!B$33 * (C448 * Baseline!B$60*Baseline!B$63/Baseline!B$75 + Baseline!B$46 * Baseline!B$61*Baseline!B$64/Baseline!B$76 + Baseline!B$47 * Baseline!B$70*Baseline!B$65/Baseline!B$77 + Baseline!B$62*Baseline!B$71/Baseline!B$78)</f>
        <v>0.00000000195639493</v>
      </c>
      <c r="Q448" s="84">
        <f>Baseline!B$33 * (C448 * Baseline!B$63*Baseline!B$68/Baseline!B$75 + Baseline!B$46 * Baseline!B$64*Baseline!B$54/Baseline!B$76 + Baseline!B$47 * Baseline!B$65*Baseline!B$55/Baseline!B$77 + Baseline!B$71*Baseline!B$56/Baseline!B$78)</f>
        <v>0.000000003693304909</v>
      </c>
      <c r="R448" s="84">
        <f>Baseline!B$33 * (C448 * Baseline!B$63*Baseline!B$59/Baseline!B$75 + Baseline!B$46 * Baseline!B$64*Baseline!B$69/Baseline!B$76 + Baseline!B$47 * Baseline!B$65*Baseline!B$57/Baseline!B$77 + Baseline!B$71*Baseline!B$58/Baseline!B$78)</f>
        <v>0.00000001707279152</v>
      </c>
      <c r="S448" s="84">
        <f>Baseline!B$33 * (C448 * Baseline!B$63*Baseline!B$60/Baseline!B$75 + Baseline!B$46 * Baseline!B$64*Baseline!B$61/Baseline!B$76 + Baseline!B$47 * Baseline!B$65*Baseline!B$70/Baseline!B$77 + Baseline!B$71*Baseline!B$62/Baseline!B$78)</f>
        <v>0.00000000195639493</v>
      </c>
      <c r="T448" s="84">
        <f>Baseline!B$33 * (C448 * Baseline!B$63*Baseline!B$63/Baseline!B$75 + Baseline!B$46 * Baseline!B$64*Baseline!B$64/Baseline!B$76 + Baseline!B$47 * Baseline!B$65*Baseline!B$65/Baseline!B$77 + Baseline!B$71*Baseline!B$71/Baseline!B$78)</f>
        <v>0.00000009856721753</v>
      </c>
      <c r="U448" s="83"/>
      <c r="V448" s="84">
        <f>E448 * ( Baseline!B$89 * Baseline!B$7 )</f>
        <v>0.1868220592</v>
      </c>
      <c r="W448" s="84">
        <f>F448 * ( Baseline!D$89 * Baseline!B$11 )</f>
        <v>0.004410240591</v>
      </c>
      <c r="X448" s="84">
        <f>G448 * ( Baseline!F$89 * Baseline!B$16 )</f>
        <v>0.006963004416</v>
      </c>
      <c r="Y448" s="84">
        <f>H448 * ( Baseline!H$89 * Baseline!B$18 )</f>
        <v>0.001298837342</v>
      </c>
      <c r="Z448" s="86">
        <f t="shared" si="1"/>
        <v>0.1994941415</v>
      </c>
      <c r="AA448" s="84">
        <f>I448 * ( Baseline!B$89 * Baseline!B$7 )</f>
        <v>0.002481427352</v>
      </c>
      <c r="AB448" s="85">
        <f>J448 * ( Baseline!D$89 * Baseline!B$11 )</f>
        <v>0.03904359288</v>
      </c>
      <c r="AC448" s="85">
        <f>K448 * ( Baseline!F$89 * Baseline!B$16 )</f>
        <v>0.0005727693198</v>
      </c>
      <c r="AD448" s="85">
        <f>L448 * ( Baseline!F$89 * Baseline!B$16 )</f>
        <v>0.0005930194852</v>
      </c>
      <c r="AE448" s="86">
        <f t="shared" si="2"/>
        <v>0.04269080904</v>
      </c>
      <c r="AF448" s="86">
        <f>M448 * ( Baseline!B$89 * Baseline!B$7 )</f>
        <v>0.002080595985</v>
      </c>
      <c r="AG448" s="86">
        <f>N448 * ( Baseline!D$89 * Baseline!B$11 )</f>
        <v>0.0003041806262</v>
      </c>
      <c r="AH448" s="86">
        <f>O448 * ( Baseline!F$89 * Baseline!B$16 )</f>
        <v>0.05520284285</v>
      </c>
      <c r="AI448" s="86">
        <f>P448 * ( Baseline!H$89 * Baseline!B$18 )</f>
        <v>0.0006880121877</v>
      </c>
      <c r="AJ448" s="86">
        <f t="shared" si="3"/>
        <v>0.05827563165</v>
      </c>
      <c r="AK448" s="86">
        <f>Q448 * ( Baseline!B$89 * Baseline!B$7 )</f>
        <v>0.00003833281165</v>
      </c>
      <c r="AL448" s="86">
        <f>R448 * ( Baseline!D$89 * Baseline!B$11 )</f>
        <v>0.0003149348824</v>
      </c>
      <c r="AM448" s="86">
        <f>S448 * ( Baseline!F$89 * Baseline!B$16 )</f>
        <v>0.00006795492777</v>
      </c>
      <c r="AN448" s="86">
        <f>T448 * ( Baseline!H$89 * Baseline!B$18 )</f>
        <v>0.03466347511</v>
      </c>
      <c r="AO448" s="86">
        <f t="shared" si="4"/>
        <v>0.03508469773</v>
      </c>
      <c r="AP448" s="62"/>
      <c r="AQ448" s="86">
        <f>V448 * ( (1-Baseline!B$90-Baseline!B$89) + (1-B448)*Baseline!B$90 )</f>
        <v>0.05438800211</v>
      </c>
      <c r="AR448" s="86">
        <f>W448 * ( (1-Baseline!B$90-Baseline!B$89) + (1-B448)*Baseline!B$90 )</f>
        <v>0.00128391784</v>
      </c>
      <c r="AS448" s="86">
        <f>X448 * ( (1-Baseline!B$90-Baseline!B$89) + (1-B448)*Baseline!B$90 )</f>
        <v>0.002027083422</v>
      </c>
      <c r="AT448" s="86">
        <f>Y448 * ( (1-Baseline!B$90-Baseline!B$89) + (1-B448)*Baseline!B$90 )</f>
        <v>0.0003781200593</v>
      </c>
      <c r="AU448" s="86">
        <f t="shared" si="5"/>
        <v>0.05807712344</v>
      </c>
      <c r="AV448" s="86">
        <f>AA448 * ( (1-Baseline!D$90-Baseline!D$89) + (1-B448)*Baseline!D$90 )</f>
        <v>0.001601369373</v>
      </c>
      <c r="AW448" s="86">
        <f>AB448 * ( (1-Baseline!D$90-Baseline!D$89) + (1-B448)*Baseline!D$90 )</f>
        <v>0.02519647161</v>
      </c>
      <c r="AX448" s="86">
        <f>AC448 * ( (1-Baseline!D$90-Baseline!D$89) + (1-B448)*Baseline!D$90 )</f>
        <v>0.0003696321173</v>
      </c>
      <c r="AY448" s="86">
        <f>AD448 * ( (1-Baseline!D$90-Baseline!D$89) + (1-B448)*Baseline!D$90 )</f>
        <v>0.0003827004003</v>
      </c>
      <c r="AZ448" s="86">
        <f t="shared" si="6"/>
        <v>0.0275501735</v>
      </c>
      <c r="BA448" s="86">
        <f>AF448 * ( (1-Baseline!F$90-Baseline!F$89) + (1-Baseline!B$36)*Baseline!F$90 )</f>
        <v>0.00149726345</v>
      </c>
      <c r="BB448" s="86">
        <f>AG448 * ( (1-Baseline!F$90-Baseline!F$89) + (1-Baseline!B$36)*Baseline!F$90 )</f>
        <v>0.0002188981124</v>
      </c>
      <c r="BC448" s="86">
        <f>AH448 * ( (1-Baseline!F$90-Baseline!F$89) + (1-Baseline!B$36)*Baseline!F$90 )</f>
        <v>0.03972573221</v>
      </c>
      <c r="BD448" s="86">
        <f>AI448 * ( (1-Baseline!F$90-Baseline!F$89) + (1-Baseline!B$36)*Baseline!F$90 )</f>
        <v>0.0004951155866</v>
      </c>
      <c r="BE448" s="86">
        <f t="shared" si="7"/>
        <v>0.04193700936</v>
      </c>
      <c r="BF448" s="86">
        <f>AK448 * ( (1-Baseline!H$90-Baseline!H$89) + (1-Baseline!B$36)*Baseline!H$90 )</f>
        <v>0.00003037185333</v>
      </c>
      <c r="BG448" s="86">
        <f>AL448 * ( (1-Baseline!H$90-Baseline!H$89) + (1-Baseline!B$36)*Baseline!H$90 )</f>
        <v>0.000249529206</v>
      </c>
      <c r="BH448" s="86">
        <f>AM448 * ( (1-Baseline!H$90-Baseline!H$89) + (1-Baseline!B$36)*Baseline!H$90 )</f>
        <v>0.00005384204837</v>
      </c>
      <c r="BI448" s="86">
        <f>AN448 * ( (1-Baseline!H$90-Baseline!H$89) + (1-Baseline!B$36)*Baseline!H$90 )</f>
        <v>0.0274645646</v>
      </c>
      <c r="BJ448" s="86">
        <f t="shared" si="8"/>
        <v>0.02779830771</v>
      </c>
      <c r="BK448" s="62"/>
      <c r="BL448" s="86">
        <f t="shared" si="19"/>
        <v>0.9364789249</v>
      </c>
      <c r="BM448" s="86">
        <f t="shared" si="20"/>
        <v>0.02210711832</v>
      </c>
      <c r="BN448" s="86">
        <f t="shared" si="21"/>
        <v>0.03490330274</v>
      </c>
      <c r="BO448" s="86">
        <f t="shared" si="22"/>
        <v>0.006510654056</v>
      </c>
      <c r="BP448" s="86">
        <f t="shared" si="9"/>
        <v>1</v>
      </c>
      <c r="BQ448" s="86">
        <f t="shared" si="23"/>
        <v>0.05812556398</v>
      </c>
      <c r="BR448" s="86">
        <f t="shared" si="24"/>
        <v>0.9145667126</v>
      </c>
      <c r="BS448" s="86">
        <f t="shared" si="25"/>
        <v>0.01341668928</v>
      </c>
      <c r="BT448" s="86">
        <f t="shared" si="26"/>
        <v>0.01389103413</v>
      </c>
      <c r="BU448" s="86">
        <f t="shared" si="10"/>
        <v>1</v>
      </c>
      <c r="BV448" s="86">
        <f t="shared" si="27"/>
        <v>0.03570267582</v>
      </c>
      <c r="BW448" s="86">
        <f t="shared" si="28"/>
        <v>0.005219688188</v>
      </c>
      <c r="BX448" s="86">
        <f t="shared" si="29"/>
        <v>0.947271463</v>
      </c>
      <c r="BY448" s="86">
        <f t="shared" si="30"/>
        <v>0.01180617298</v>
      </c>
      <c r="BZ448" s="86">
        <f t="shared" si="11"/>
        <v>1</v>
      </c>
      <c r="CA448" s="86">
        <f t="shared" si="31"/>
        <v>0.001092579219</v>
      </c>
      <c r="CB448" s="86">
        <f t="shared" si="32"/>
        <v>0.008976417148</v>
      </c>
      <c r="CC448" s="86">
        <f t="shared" si="33"/>
        <v>0.001936882235</v>
      </c>
      <c r="CD448" s="86">
        <f t="shared" si="34"/>
        <v>0.9879941214</v>
      </c>
      <c r="CE448" s="86">
        <f t="shared" si="12"/>
        <v>1</v>
      </c>
      <c r="CF448" s="62"/>
      <c r="CG448" s="86">
        <f t="shared" si="35"/>
        <v>0.9364789249</v>
      </c>
      <c r="CH448" s="86">
        <f t="shared" si="36"/>
        <v>0.02210711832</v>
      </c>
      <c r="CI448" s="86">
        <f t="shared" si="37"/>
        <v>0.03490330274</v>
      </c>
      <c r="CJ448" s="86">
        <f t="shared" si="38"/>
        <v>0.006510654056</v>
      </c>
      <c r="CK448" s="86">
        <f t="shared" si="13"/>
        <v>1</v>
      </c>
      <c r="CL448" s="86">
        <f t="shared" si="39"/>
        <v>0.05812556398</v>
      </c>
      <c r="CM448" s="86">
        <f t="shared" si="40"/>
        <v>0.9145667126</v>
      </c>
      <c r="CN448" s="86">
        <f t="shared" si="41"/>
        <v>0.01341668928</v>
      </c>
      <c r="CO448" s="86">
        <f t="shared" si="42"/>
        <v>0.01389103413</v>
      </c>
      <c r="CP448" s="86">
        <f t="shared" si="14"/>
        <v>1</v>
      </c>
      <c r="CQ448" s="86">
        <f t="shared" si="43"/>
        <v>0.03570267582</v>
      </c>
      <c r="CR448" s="86">
        <f t="shared" si="44"/>
        <v>0.005219688188</v>
      </c>
      <c r="CS448" s="86">
        <f t="shared" si="45"/>
        <v>0.947271463</v>
      </c>
      <c r="CT448" s="86">
        <f t="shared" si="46"/>
        <v>0.01180617298</v>
      </c>
      <c r="CU448" s="86">
        <f t="shared" si="15"/>
        <v>1</v>
      </c>
      <c r="CV448" s="86">
        <f t="shared" si="47"/>
        <v>0.001092579219</v>
      </c>
      <c r="CW448" s="86">
        <f t="shared" si="48"/>
        <v>0.008976417148</v>
      </c>
      <c r="CX448" s="86">
        <f t="shared" si="49"/>
        <v>0.001936882235</v>
      </c>
      <c r="CY448" s="86">
        <f t="shared" si="50"/>
        <v>0.9879941214</v>
      </c>
      <c r="CZ448" s="86">
        <f t="shared" si="16"/>
        <v>1</v>
      </c>
      <c r="DA448" s="62"/>
      <c r="DB448" s="86">
        <f>(AQ448*Baseline!B$7 + AV448*Baseline!B$11 + BA448*Baseline!B$16 + BF448*Baseline!B$18)</f>
        <v>36219.2731</v>
      </c>
      <c r="DC448" s="86">
        <f>(AR448*Baseline!B$7 + AW448*Baseline!B$11 + BB448*Baseline!B$16 + BG448*Baseline!B$18)</f>
        <v>66817.39035</v>
      </c>
      <c r="DD448" s="86">
        <f>(AS448*Baseline!B$7 + AX448*Baseline!B$11 + BC448*Baseline!B$16 + BH448*Baseline!B$18)</f>
        <v>137330.0536</v>
      </c>
      <c r="DE448" s="86">
        <f>(AT448*Baseline!B$7 + AY448*Baseline!B$11 + BD448*Baseline!B$16 + BI448*Baseline!B$18)</f>
        <v>1260287.665</v>
      </c>
      <c r="DF448" s="86">
        <f t="shared" si="17"/>
        <v>1500654.382</v>
      </c>
      <c r="DG448" s="62"/>
      <c r="DH448" s="86">
        <f t="shared" si="51"/>
        <v>0.02413565277</v>
      </c>
      <c r="DI448" s="86">
        <f t="shared" si="52"/>
        <v>0.04452550244</v>
      </c>
      <c r="DJ448" s="86">
        <f t="shared" si="53"/>
        <v>0.09151344588</v>
      </c>
      <c r="DK448" s="86">
        <f t="shared" si="54"/>
        <v>0.8398253989</v>
      </c>
      <c r="DL448" s="86">
        <f t="shared" si="18"/>
        <v>1</v>
      </c>
      <c r="DM448" s="62"/>
      <c r="DN448" s="86">
        <f>DH448 / (Baseline!B$7/Baseline!B$17)</f>
        <v>2.576322186</v>
      </c>
      <c r="DO448" s="86">
        <f>DI448 / (Baseline!B$11/Baseline!B$17)</f>
        <v>1.07486694</v>
      </c>
      <c r="DP448" s="86">
        <f>DJ448 / (Baseline!B$16/Baseline!B$17)</f>
        <v>1.414159299</v>
      </c>
      <c r="DQ448" s="86">
        <f>DK448 / (Baseline!B$18/Baseline!B$17)</f>
        <v>0.9494967551</v>
      </c>
      <c r="DR448" s="62"/>
      <c r="DS448" s="86">
        <f>DH448 / Baseline!H$117</f>
        <v>0.9655978033</v>
      </c>
      <c r="DT448" s="86">
        <f>DI448 / Baseline!H$118</f>
        <v>1.002271386</v>
      </c>
      <c r="DU448" s="86">
        <f>DJ448 / Baseline!H$119</f>
        <v>1.093989652</v>
      </c>
      <c r="DV448" s="86">
        <f>DK448 / Baseline!H$120</f>
        <v>0.9916128223</v>
      </c>
      <c r="DW448" s="87"/>
      <c r="DX448" s="86">
        <f>(AU448*Baseline!B$34)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0.02124109977</v>
      </c>
      <c r="DY448" s="86">
        <f>(AZ448*Baseline!B$34) + (Baseline!D$90*(1-Baseline!D$91)*Baseline!B$35) + (Baseline!D$90*Baseline!D$91*((1-Baseline!D$92)*Baseline!B$40 + Baseline!D$92*Baseline!B$41))</f>
        <v>0.01054609403</v>
      </c>
      <c r="DZ448" s="86">
        <f>(BE448*Baseline!B$34) + (Baseline!F$90*(1-Baseline!F$91)*Baseline!B$35) + (Baseline!F$90*Baseline!F$91*((1-Baseline!F$92)*Baseline!B$40 + Baseline!F$92*Baseline!B$41))</f>
        <v>0.0140211914</v>
      </c>
      <c r="EA448" s="86">
        <f>(BJ448*Baseline!B$34) + (Baseline!H$90*(1-Baseline!H$91)*Baseline!B$35) + (Baseline!H$90*Baseline!H$91*((1-Baseline!H$92)*Baseline!B$40 + Baseline!H$92*Baseline!B$41))</f>
        <v>0.009314746156</v>
      </c>
      <c r="EB448" s="86">
        <f>( DX448*Baseline!B$7 + DY448*Baseline!B$11 + DZ448*Baseline!B$16 + EA448*Baseline!B$18 ) / Baseline!B$17</f>
        <v>0.009782047636</v>
      </c>
    </row>
    <row r="449">
      <c r="A449" s="73" t="s">
        <v>625</v>
      </c>
      <c r="B449" s="85">
        <f>MIN( MAX( NORMINV( MCrands!B449, (B$5+B$4)/2, (B$5-B$4)/3.29 ), 0 ), 1 )</f>
        <v>0.4544460681</v>
      </c>
      <c r="C449" s="85">
        <f>MAX( NORMINV( MCrands!C449, (C$5+C$4)/2, (C$5-C$4)/3.29 ), 0 )</f>
        <v>2.263088503</v>
      </c>
      <c r="D449" s="83"/>
      <c r="E449" s="84">
        <f>Baseline!B$33 * (C449 * Baseline!B$68*Baseline!B$68/Baseline!B$75 + Baseline!B$46 * Baseline!B$54*Baseline!B$54/Baseline!B$76 + Baseline!B$47 * Baseline!B$55*Baseline!B$55/Baseline!B$77 + Baseline!B$56*Baseline!B$56/Baseline!B$78)</f>
        <v>0.000016072212</v>
      </c>
      <c r="F449" s="84">
        <f>Baseline!B$33 * (C449 * Baseline!B$68*Baseline!B$59/Baseline!B$75 + Baseline!B$46 * Baseline!B$54*Baseline!B$69/Baseline!B$76 + Baseline!B$47 * Baseline!B$55*Baseline!B$57/Baseline!B$77 + Baseline!B$56*Baseline!B$58/Baseline!B$78)</f>
        <v>0.0000002387771562</v>
      </c>
      <c r="G449" s="85">
        <f>Baseline!B$33 * (C449 * Baseline!B$68*Baseline!B$60/Baseline!B$75 + Baseline!B$46 * Baseline!B$54*Baseline!B$61/Baseline!B$76 + Baseline!B$47 * Baseline!B$55*Baseline!B$70/Baseline!B$77 + Baseline!B$56*Baseline!B$62/Baseline!B$78)</f>
        <v>0.0000001997137971</v>
      </c>
      <c r="H449" s="84">
        <f>Baseline!B$33 * (C449 * Baseline!B$68*Baseline!B$63/Baseline!B$75 + Baseline!B$46 * Baseline!B$54*Baseline!B$64/Baseline!B$76 + Baseline!B$47 * Baseline!B$55*Baseline!B$65/Baseline!B$77 + Baseline!B$56*Baseline!B$71/Baseline!B$78)</f>
        <v>0.000000003618476075</v>
      </c>
      <c r="I449" s="84">
        <f>Baseline!B$33 * (C449 * Baseline!B$59*Baseline!B$68/Baseline!B$75 + Baseline!B$46 * Baseline!B$69*Baseline!B$54/Baseline!B$76 + Baseline!B$47 * Baseline!B$57*Baseline!B$55/Baseline!B$77 + Baseline!B$58*Baseline!B$56/Baseline!B$78)</f>
        <v>0.0000002387771562</v>
      </c>
      <c r="J449" s="85">
        <f>Baseline!B$33 * (C449 * Baseline!B$59*Baseline!B$59/Baseline!B$75 + Baseline!B$46 * Baseline!B$69*Baseline!B$69/Baseline!B$76 + Baseline!B$47 * Baseline!B$57*Baseline!B$57/Baseline!B$77 + Baseline!B$58*Baseline!B$58/Baseline!B$78)</f>
        <v>0.000002116574389</v>
      </c>
      <c r="K449" s="84">
        <f>Baseline!B$33 * (C449 * Baseline!B$59*Baseline!B$60/Baseline!B$75 + Baseline!B$46 * Baseline!B$69*Baseline!B$61/Baseline!B$76 + Baseline!B$47 * Baseline!B$57*Baseline!B$70/Baseline!B$77 + Baseline!B$58*Baseline!B$62/Baseline!B$78)</f>
        <v>0.00000001648967928</v>
      </c>
      <c r="L449" s="85">
        <f>Baseline!B$33 * (C449 * Baseline!B$59*Baseline!B$63/Baseline!B$75 + Baseline!B$46 * Baseline!B$69*Baseline!B$64/Baseline!B$76 + Baseline!B$47 * Baseline!B$57*Baseline!B$65/Baseline!B$77 + Baseline!B$58*Baseline!B$71/Baseline!B$78)</f>
        <v>0.0000000170727797</v>
      </c>
      <c r="M449" s="84">
        <f>Baseline!B$33 * (C449 * Baseline!B$60*Baseline!B$68/Baseline!B$75 + Baseline!B$46 * Baseline!B$61*Baseline!B$54/Baseline!B$76 + Baseline!B$47 * Baseline!B$70*Baseline!B$55/Baseline!B$77 + Baseline!B$62*Baseline!B$56/Baseline!B$78)</f>
        <v>0.0000001997137971</v>
      </c>
      <c r="N449" s="85">
        <f>Baseline!B$33 * (C449 * Baseline!B$60*Baseline!B$59/Baseline!B$75 + Baseline!B$46 * Baseline!B$61*Baseline!B$69/Baseline!B$76 + Baseline!B$47 * Baseline!B$70*Baseline!B$57/Baseline!B$77 + Baseline!B$62*Baseline!B$58/Baseline!B$78)</f>
        <v>0.00000001648967928</v>
      </c>
      <c r="O449" s="85">
        <f>Baseline!B$33 * (C449 * Baseline!B$60*Baseline!B$60/Baseline!B$75 + Baseline!B$46 * Baseline!B$61*Baseline!B$61/Baseline!B$76 + Baseline!B$47 * Baseline!B$70*Baseline!B$70/Baseline!B$77 + Baseline!B$62*Baseline!B$62/Baseline!B$78)</f>
        <v>0.000001589267264</v>
      </c>
      <c r="P449" s="84">
        <f>Baseline!B$33 * (C449 * Baseline!B$60*Baseline!B$63/Baseline!B$75 + Baseline!B$46 * Baseline!B$61*Baseline!B$64/Baseline!B$76 + Baseline!B$47 * Baseline!B$70*Baseline!B$65/Baseline!B$77 + Baseline!B$62*Baseline!B$71/Baseline!B$78)</f>
        <v>0.000000001956365885</v>
      </c>
      <c r="Q449" s="84">
        <f>Baseline!B$33 * (C449 * Baseline!B$63*Baseline!B$68/Baseline!B$75 + Baseline!B$46 * Baseline!B$64*Baseline!B$54/Baseline!B$76 + Baseline!B$47 * Baseline!B$65*Baseline!B$55/Baseline!B$77 + Baseline!B$71*Baseline!B$56/Baseline!B$78)</f>
        <v>0.000000003618476075</v>
      </c>
      <c r="R449" s="84">
        <f>Baseline!B$33 * (C449 * Baseline!B$63*Baseline!B$59/Baseline!B$75 + Baseline!B$46 * Baseline!B$64*Baseline!B$69/Baseline!B$76 + Baseline!B$47 * Baseline!B$65*Baseline!B$57/Baseline!B$77 + Baseline!B$71*Baseline!B$58/Baseline!B$78)</f>
        <v>0.0000000170727797</v>
      </c>
      <c r="S449" s="84">
        <f>Baseline!B$33 * (C449 * Baseline!B$63*Baseline!B$60/Baseline!B$75 + Baseline!B$46 * Baseline!B$64*Baseline!B$61/Baseline!B$76 + Baseline!B$47 * Baseline!B$65*Baseline!B$70/Baseline!B$77 + Baseline!B$71*Baseline!B$62/Baseline!B$78)</f>
        <v>0.000000001956365885</v>
      </c>
      <c r="T449" s="84">
        <f>Baseline!B$33 * (C449 * Baseline!B$63*Baseline!B$63/Baseline!B$75 + Baseline!B$46 * Baseline!B$64*Baseline!B$64/Baseline!B$76 + Baseline!B$47 * Baseline!B$65*Baseline!B$65/Baseline!B$77 + Baseline!B$71*Baseline!B$71/Baseline!B$78)</f>
        <v>0.00000009856721462</v>
      </c>
      <c r="U449" s="83"/>
      <c r="V449" s="84">
        <f>E449 * ( Baseline!B$89 * Baseline!B$7 )</f>
        <v>0.1668134884</v>
      </c>
      <c r="W449" s="84">
        <f>F449 * ( Baseline!D$89 * Baseline!B$11 )</f>
        <v>0.00440462566</v>
      </c>
      <c r="X449" s="84">
        <f>G449 * ( Baseline!F$89 * Baseline!B$16 )</f>
        <v>0.006937012793</v>
      </c>
      <c r="Y449" s="84">
        <f>H449 * ( Baseline!H$89 * Baseline!B$18 )</f>
        <v>0.001272522026</v>
      </c>
      <c r="Z449" s="86">
        <f t="shared" si="1"/>
        <v>0.1794276489</v>
      </c>
      <c r="AA449" s="84">
        <f>I449 * ( Baseline!B$89 * Baseline!B$7 )</f>
        <v>0.002478268104</v>
      </c>
      <c r="AB449" s="85">
        <f>J449 * ( Baseline!D$89 * Baseline!B$11 )</f>
        <v>0.03904359199</v>
      </c>
      <c r="AC449" s="85">
        <f>K449 * ( Baseline!F$89 * Baseline!B$16 )</f>
        <v>0.0005727652158</v>
      </c>
      <c r="AD449" s="85">
        <f>L449 * ( Baseline!F$89 * Baseline!B$16 )</f>
        <v>0.0005930190748</v>
      </c>
      <c r="AE449" s="86">
        <f t="shared" si="2"/>
        <v>0.04268764439</v>
      </c>
      <c r="AF449" s="86">
        <f>M449 * ( Baseline!B$89 * Baseline!B$7 )</f>
        <v>0.0020728295</v>
      </c>
      <c r="AG449" s="86">
        <f>N449 * ( Baseline!D$89 * Baseline!B$11 )</f>
        <v>0.0003041784467</v>
      </c>
      <c r="AH449" s="86">
        <f>O449 * ( Baseline!F$89 * Baseline!B$16 )</f>
        <v>0.05520283276</v>
      </c>
      <c r="AI449" s="86">
        <f>P449 * ( Baseline!H$89 * Baseline!B$18 )</f>
        <v>0.0006880019732</v>
      </c>
      <c r="AJ449" s="86">
        <f t="shared" si="3"/>
        <v>0.05826784268</v>
      </c>
      <c r="AK449" s="86">
        <f>Q449 * ( Baseline!B$89 * Baseline!B$7 )</f>
        <v>0.00003755616318</v>
      </c>
      <c r="AL449" s="86">
        <f>R449 * ( Baseline!D$89 * Baseline!B$11 )</f>
        <v>0.0003149346644</v>
      </c>
      <c r="AM449" s="86">
        <f>S449 * ( Baseline!F$89 * Baseline!B$16 )</f>
        <v>0.00006795391889</v>
      </c>
      <c r="AN449" s="86">
        <f>T449 * ( Baseline!H$89 * Baseline!B$18 )</f>
        <v>0.03466347409</v>
      </c>
      <c r="AO449" s="86">
        <f t="shared" si="4"/>
        <v>0.03508391883</v>
      </c>
      <c r="AP449" s="62"/>
      <c r="AQ449" s="86">
        <f>V449 * ( (1-Baseline!B$90-Baseline!B$89) + (1-B449)*Baseline!B$90 )</f>
        <v>0.09577479655</v>
      </c>
      <c r="AR449" s="86">
        <f>W449 * ( (1-Baseline!B$90-Baseline!B$89) + (1-B449)*Baseline!B$90 )</f>
        <v>0.002528884987</v>
      </c>
      <c r="AS449" s="86">
        <f>X449 * ( (1-Baseline!B$90-Baseline!B$89) + (1-B449)*Baseline!B$90 )</f>
        <v>0.003982837332</v>
      </c>
      <c r="AT449" s="86">
        <f>Y449 * ( (1-Baseline!B$90-Baseline!B$89) + (1-B449)*Baseline!B$90 )</f>
        <v>0.0007306096128</v>
      </c>
      <c r="AU449" s="86">
        <f t="shared" si="5"/>
        <v>0.1030171285</v>
      </c>
      <c r="AV449" s="86">
        <f>AA449 * ( (1-Baseline!D$90-Baseline!D$89) + (1-B449)*Baseline!D$90 )</f>
        <v>0.001952395874</v>
      </c>
      <c r="AW449" s="86">
        <f>AB449 * ( (1-Baseline!D$90-Baseline!D$89) + (1-B449)*Baseline!D$90 )</f>
        <v>0.03075879796</v>
      </c>
      <c r="AX449" s="86">
        <f>AC449 * ( (1-Baseline!D$90-Baseline!D$89) + (1-B449)*Baseline!D$90 )</f>
        <v>0.0004512281952</v>
      </c>
      <c r="AY449" s="86">
        <f>AD449 * ( (1-Baseline!D$90-Baseline!D$89) + (1-B449)*Baseline!D$90 )</f>
        <v>0.0004671843182</v>
      </c>
      <c r="AZ449" s="86">
        <f t="shared" si="6"/>
        <v>0.03362960634</v>
      </c>
      <c r="BA449" s="86">
        <f>AF449 * ( (1-Baseline!F$90-Baseline!F$89) + (1-Baseline!B$36)*Baseline!F$90 )</f>
        <v>0.001491674439</v>
      </c>
      <c r="BB449" s="86">
        <f>AG449 * ( (1-Baseline!F$90-Baseline!F$89) + (1-Baseline!B$36)*Baseline!F$90 )</f>
        <v>0.0002188965439</v>
      </c>
      <c r="BC449" s="86">
        <f>AH449 * ( (1-Baseline!F$90-Baseline!F$89) + (1-Baseline!B$36)*Baseline!F$90 )</f>
        <v>0.03972572495</v>
      </c>
      <c r="BD449" s="86">
        <f>AI449 * ( (1-Baseline!F$90-Baseline!F$89) + (1-Baseline!B$36)*Baseline!F$90 )</f>
        <v>0.000495108236</v>
      </c>
      <c r="BE449" s="86">
        <f t="shared" si="7"/>
        <v>0.04193140417</v>
      </c>
      <c r="BF449" s="86">
        <f>AK449 * ( (1-Baseline!H$90-Baseline!H$89) + (1-Baseline!B$36)*Baseline!H$90 )</f>
        <v>0.00002975649921</v>
      </c>
      <c r="BG449" s="86">
        <f>AL449 * ( (1-Baseline!H$90-Baseline!H$89) + (1-Baseline!B$36)*Baseline!H$90 )</f>
        <v>0.0002495290333</v>
      </c>
      <c r="BH449" s="86">
        <f>AM449 * ( (1-Baseline!H$90-Baseline!H$89) + (1-Baseline!B$36)*Baseline!H$90 )</f>
        <v>0.00005384124901</v>
      </c>
      <c r="BI449" s="86">
        <f>AN449 * ( (1-Baseline!H$90-Baseline!H$89) + (1-Baseline!B$36)*Baseline!H$90 )</f>
        <v>0.02746456379</v>
      </c>
      <c r="BJ449" s="86">
        <f t="shared" si="8"/>
        <v>0.02779769057</v>
      </c>
      <c r="BK449" s="62"/>
      <c r="BL449" s="86">
        <f t="shared" si="19"/>
        <v>0.9296977887</v>
      </c>
      <c r="BM449" s="86">
        <f t="shared" si="20"/>
        <v>0.02454819916</v>
      </c>
      <c r="BN449" s="86">
        <f t="shared" si="21"/>
        <v>0.03866189429</v>
      </c>
      <c r="BO449" s="86">
        <f t="shared" si="22"/>
        <v>0.007092117821</v>
      </c>
      <c r="BP449" s="86">
        <f t="shared" si="9"/>
        <v>1</v>
      </c>
      <c r="BQ449" s="86">
        <f t="shared" si="23"/>
        <v>0.05805586464</v>
      </c>
      <c r="BR449" s="86">
        <f t="shared" si="24"/>
        <v>0.9146344933</v>
      </c>
      <c r="BS449" s="86">
        <f t="shared" si="25"/>
        <v>0.01341758778</v>
      </c>
      <c r="BT449" s="86">
        <f t="shared" si="26"/>
        <v>0.01389205432</v>
      </c>
      <c r="BU449" s="86">
        <f t="shared" si="10"/>
        <v>1</v>
      </c>
      <c r="BV449" s="86">
        <f t="shared" si="27"/>
        <v>0.035574159</v>
      </c>
      <c r="BW449" s="86">
        <f t="shared" si="28"/>
        <v>0.005220348526</v>
      </c>
      <c r="BX449" s="86">
        <f t="shared" si="29"/>
        <v>0.9473979166</v>
      </c>
      <c r="BY449" s="86">
        <f t="shared" si="30"/>
        <v>0.01180757587</v>
      </c>
      <c r="BZ449" s="86">
        <f t="shared" si="11"/>
        <v>1</v>
      </c>
      <c r="CA449" s="86">
        <f t="shared" si="31"/>
        <v>0.001070466596</v>
      </c>
      <c r="CB449" s="86">
        <f t="shared" si="32"/>
        <v>0.008976610221</v>
      </c>
      <c r="CC449" s="86">
        <f t="shared" si="33"/>
        <v>0.00193689648</v>
      </c>
      <c r="CD449" s="86">
        <f t="shared" si="34"/>
        <v>0.9880160267</v>
      </c>
      <c r="CE449" s="86">
        <f t="shared" si="12"/>
        <v>1</v>
      </c>
      <c r="CF449" s="62"/>
      <c r="CG449" s="86">
        <f t="shared" si="35"/>
        <v>0.9296977887</v>
      </c>
      <c r="CH449" s="86">
        <f t="shared" si="36"/>
        <v>0.02454819916</v>
      </c>
      <c r="CI449" s="86">
        <f t="shared" si="37"/>
        <v>0.03866189429</v>
      </c>
      <c r="CJ449" s="86">
        <f t="shared" si="38"/>
        <v>0.007092117821</v>
      </c>
      <c r="CK449" s="86">
        <f t="shared" si="13"/>
        <v>1</v>
      </c>
      <c r="CL449" s="86">
        <f t="shared" si="39"/>
        <v>0.05805586464</v>
      </c>
      <c r="CM449" s="86">
        <f t="shared" si="40"/>
        <v>0.9146344933</v>
      </c>
      <c r="CN449" s="86">
        <f t="shared" si="41"/>
        <v>0.01341758778</v>
      </c>
      <c r="CO449" s="86">
        <f t="shared" si="42"/>
        <v>0.01389205432</v>
      </c>
      <c r="CP449" s="86">
        <f t="shared" si="14"/>
        <v>1</v>
      </c>
      <c r="CQ449" s="86">
        <f t="shared" si="43"/>
        <v>0.035574159</v>
      </c>
      <c r="CR449" s="86">
        <f t="shared" si="44"/>
        <v>0.005220348526</v>
      </c>
      <c r="CS449" s="86">
        <f t="shared" si="45"/>
        <v>0.9473979166</v>
      </c>
      <c r="CT449" s="86">
        <f t="shared" si="46"/>
        <v>0.01180757587</v>
      </c>
      <c r="CU449" s="86">
        <f t="shared" si="15"/>
        <v>1</v>
      </c>
      <c r="CV449" s="86">
        <f t="shared" si="47"/>
        <v>0.001070466596</v>
      </c>
      <c r="CW449" s="86">
        <f t="shared" si="48"/>
        <v>0.008976610221</v>
      </c>
      <c r="CX449" s="86">
        <f t="shared" si="49"/>
        <v>0.00193689648</v>
      </c>
      <c r="CY449" s="86">
        <f t="shared" si="50"/>
        <v>0.9880160267</v>
      </c>
      <c r="CZ449" s="86">
        <f t="shared" si="16"/>
        <v>1</v>
      </c>
      <c r="DA449" s="62"/>
      <c r="DB449" s="86">
        <f>(AQ449*Baseline!B$7 + AV449*Baseline!B$11 + BA449*Baseline!B$16 + BF449*Baseline!B$18)</f>
        <v>56997.76188</v>
      </c>
      <c r="DC449" s="86">
        <f>(AR449*Baseline!B$7 + AW449*Baseline!B$11 + BB449*Baseline!B$16 + BG449*Baseline!B$18)</f>
        <v>79349.89548</v>
      </c>
      <c r="DD449" s="86">
        <f>(AS449*Baseline!B$7 + AX449*Baseline!B$11 + BC449*Baseline!B$16 + BH449*Baseline!B$18)</f>
        <v>138453.5205</v>
      </c>
      <c r="DE449" s="86">
        <f>(AT449*Baseline!B$7 + AY449*Baseline!B$11 + BD449*Baseline!B$16 + BI449*Baseline!B$18)</f>
        <v>1260639.741</v>
      </c>
      <c r="DF449" s="86">
        <f t="shared" si="17"/>
        <v>1535440.919</v>
      </c>
      <c r="DG449" s="62"/>
      <c r="DH449" s="86">
        <f t="shared" si="51"/>
        <v>0.03712142953</v>
      </c>
      <c r="DI449" s="86">
        <f t="shared" si="52"/>
        <v>0.05167889854</v>
      </c>
      <c r="DJ449" s="86">
        <f t="shared" si="53"/>
        <v>0.09017183194</v>
      </c>
      <c r="DK449" s="86">
        <f t="shared" si="54"/>
        <v>0.82102784</v>
      </c>
      <c r="DL449" s="86">
        <f t="shared" si="18"/>
        <v>1</v>
      </c>
      <c r="DM449" s="62"/>
      <c r="DN449" s="86">
        <f>DH449 / (Baseline!B$7/Baseline!B$17)</f>
        <v>3.962468443</v>
      </c>
      <c r="DO449" s="86">
        <f>DI449 / (Baseline!B$11/Baseline!B$17)</f>
        <v>1.247553346</v>
      </c>
      <c r="DP449" s="86">
        <f>DJ449 / (Baseline!B$16/Baseline!B$17)</f>
        <v>1.393427309</v>
      </c>
      <c r="DQ449" s="86">
        <f>DK449 / (Baseline!B$18/Baseline!B$17)</f>
        <v>0.9282444552</v>
      </c>
      <c r="DR449" s="62"/>
      <c r="DS449" s="86">
        <f>DH449 / Baseline!H$117</f>
        <v>1.48512125</v>
      </c>
      <c r="DT449" s="86">
        <f>DI449 / Baseline!H$118</f>
        <v>1.163294706</v>
      </c>
      <c r="DU449" s="86">
        <f>DJ449 / Baseline!H$119</f>
        <v>1.077951443</v>
      </c>
      <c r="DV449" s="86">
        <f>DK449 / Baseline!H$120</f>
        <v>0.9694178512</v>
      </c>
      <c r="DW449" s="87"/>
      <c r="DX449" s="86">
        <f>(AU449*Baseline!B$34)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0.02798210052</v>
      </c>
      <c r="DY449" s="86">
        <f>(AZ449*Baseline!B$34) + (Baseline!D$90*(1-Baseline!D$91)*Baseline!B$35) + (Baseline!D$90*Baseline!D$91*((1-Baseline!D$92)*Baseline!B$40 + Baseline!D$92*Baseline!B$41))</f>
        <v>0.01145800895</v>
      </c>
      <c r="DZ449" s="86">
        <f>(BE449*Baseline!B$34) + (Baseline!F$90*(1-Baseline!F$91)*Baseline!B$35) + (Baseline!F$90*Baseline!F$91*((1-Baseline!F$92)*Baseline!B$40 + Baseline!F$92*Baseline!B$41))</f>
        <v>0.01402035062</v>
      </c>
      <c r="EA449" s="86">
        <f>(BJ449*Baseline!B$34) + (Baseline!H$90*(1-Baseline!H$91)*Baseline!B$35) + (Baseline!H$90*Baseline!H$91*((1-Baseline!H$92)*Baseline!B$40 + Baseline!H$92*Baseline!B$41))</f>
        <v>0.009314653586</v>
      </c>
      <c r="EB449" s="86">
        <f>( DX449*Baseline!B$7 + DY449*Baseline!B$11 + DZ449*Baseline!B$16 + EA449*Baseline!B$18 ) / Baseline!B$17</f>
        <v>0.009882838134</v>
      </c>
    </row>
    <row r="450">
      <c r="A450" s="73" t="s">
        <v>626</v>
      </c>
      <c r="B450" s="85">
        <f>MIN( MAX( NORMINV( MCrands!B450, (B$5+B$4)/2, (B$5-B$4)/3.29 ), 0 ), 1 )</f>
        <v>0.3971617494</v>
      </c>
      <c r="C450" s="85">
        <f>MAX( NORMINV( MCrands!C450, (C$5+C$4)/2, (C$5-C$4)/3.29 ), 0 )</f>
        <v>2.540605211</v>
      </c>
      <c r="D450" s="83"/>
      <c r="E450" s="84">
        <f>Baseline!B$33 * (C450 * Baseline!B$68*Baseline!B$68/Baseline!B$75 + Baseline!B$46 * Baseline!B$54*Baseline!B$54/Baseline!B$76 + Baseline!B$47 * Baseline!B$55*Baseline!B$55/Baseline!B$77 + Baseline!B$56*Baseline!B$56/Baseline!B$78)</f>
        <v>0.00001803703695</v>
      </c>
      <c r="F450" s="84">
        <f>Baseline!B$33 * (C450 * Baseline!B$68*Baseline!B$59/Baseline!B$75 + Baseline!B$46 * Baseline!B$54*Baseline!B$69/Baseline!B$76 + Baseline!B$47 * Baseline!B$55*Baseline!B$57/Baseline!B$77 + Baseline!B$56*Baseline!B$58/Baseline!B$78)</f>
        <v>0.0000002390873917</v>
      </c>
      <c r="G450" s="85">
        <f>Baseline!B$33 * (C450 * Baseline!B$68*Baseline!B$60/Baseline!B$75 + Baseline!B$46 * Baseline!B$54*Baseline!B$61/Baseline!B$76 + Baseline!B$47 * Baseline!B$55*Baseline!B$70/Baseline!B$77 + Baseline!B$56*Baseline!B$62/Baseline!B$78)</f>
        <v>0.0000002004764594</v>
      </c>
      <c r="H450" s="84">
        <f>Baseline!B$33 * (C450 * Baseline!B$68*Baseline!B$63/Baseline!B$75 + Baseline!B$46 * Baseline!B$54*Baseline!B$64/Baseline!B$76 + Baseline!B$47 * Baseline!B$55*Baseline!B$65/Baseline!B$77 + Baseline!B$56*Baseline!B$71/Baseline!B$78)</f>
        <v>0.000000003694742306</v>
      </c>
      <c r="I450" s="84">
        <f>Baseline!B$33 * (C450 * Baseline!B$59*Baseline!B$68/Baseline!B$75 + Baseline!B$46 * Baseline!B$69*Baseline!B$54/Baseline!B$76 + Baseline!B$47 * Baseline!B$57*Baseline!B$55/Baseline!B$77 + Baseline!B$58*Baseline!B$56/Baseline!B$78)</f>
        <v>0.0000002390873917</v>
      </c>
      <c r="J450" s="85">
        <f>Baseline!B$33 * (C450 * Baseline!B$59*Baseline!B$59/Baseline!B$75 + Baseline!B$46 * Baseline!B$69*Baseline!B$69/Baseline!B$76 + Baseline!B$47 * Baseline!B$57*Baseline!B$57/Baseline!B$77 + Baseline!B$58*Baseline!B$58/Baseline!B$78)</f>
        <v>0.000002116574438</v>
      </c>
      <c r="K450" s="84">
        <f>Baseline!B$33 * (C450 * Baseline!B$59*Baseline!B$60/Baseline!B$75 + Baseline!B$46 * Baseline!B$69*Baseline!B$61/Baseline!B$76 + Baseline!B$47 * Baseline!B$57*Baseline!B$70/Baseline!B$77 + Baseline!B$58*Baseline!B$62/Baseline!B$78)</f>
        <v>0.0000000164897997</v>
      </c>
      <c r="L450" s="85">
        <f>Baseline!B$33 * (C450 * Baseline!B$59*Baseline!B$63/Baseline!B$75 + Baseline!B$46 * Baseline!B$69*Baseline!B$64/Baseline!B$76 + Baseline!B$47 * Baseline!B$57*Baseline!B$65/Baseline!B$77 + Baseline!B$58*Baseline!B$71/Baseline!B$78)</f>
        <v>0.00000001707279174</v>
      </c>
      <c r="M450" s="84">
        <f>Baseline!B$33 * (C450 * Baseline!B$60*Baseline!B$68/Baseline!B$75 + Baseline!B$46 * Baseline!B$61*Baseline!B$54/Baseline!B$76 + Baseline!B$47 * Baseline!B$70*Baseline!B$55/Baseline!B$77 + Baseline!B$62*Baseline!B$56/Baseline!B$78)</f>
        <v>0.0000002004764594</v>
      </c>
      <c r="N450" s="85">
        <f>Baseline!B$33 * (C450 * Baseline!B$60*Baseline!B$59/Baseline!B$75 + Baseline!B$46 * Baseline!B$61*Baseline!B$69/Baseline!B$76 + Baseline!B$47 * Baseline!B$70*Baseline!B$57/Baseline!B$77 + Baseline!B$62*Baseline!B$58/Baseline!B$78)</f>
        <v>0.0000000164897997</v>
      </c>
      <c r="O450" s="85">
        <f>Baseline!B$33 * (C450 * Baseline!B$60*Baseline!B$60/Baseline!B$75 + Baseline!B$46 * Baseline!B$61*Baseline!B$61/Baseline!B$76 + Baseline!B$47 * Baseline!B$70*Baseline!B$70/Baseline!B$77 + Baseline!B$62*Baseline!B$62/Baseline!B$78)</f>
        <v>0.00000158926756</v>
      </c>
      <c r="P450" s="84">
        <f>Baseline!B$33 * (C450 * Baseline!B$60*Baseline!B$63/Baseline!B$75 + Baseline!B$46 * Baseline!B$61*Baseline!B$64/Baseline!B$76 + Baseline!B$47 * Baseline!B$70*Baseline!B$65/Baseline!B$77 + Baseline!B$62*Baseline!B$71/Baseline!B$78)</f>
        <v>0.000000001956395488</v>
      </c>
      <c r="Q450" s="84">
        <f>Baseline!B$33 * (C450 * Baseline!B$63*Baseline!B$68/Baseline!B$75 + Baseline!B$46 * Baseline!B$64*Baseline!B$54/Baseline!B$76 + Baseline!B$47 * Baseline!B$65*Baseline!B$55/Baseline!B$77 + Baseline!B$71*Baseline!B$56/Baseline!B$78)</f>
        <v>0.000000003694742306</v>
      </c>
      <c r="R450" s="84">
        <f>Baseline!B$33 * (C450 * Baseline!B$63*Baseline!B$59/Baseline!B$75 + Baseline!B$46 * Baseline!B$64*Baseline!B$69/Baseline!B$76 + Baseline!B$47 * Baseline!B$65*Baseline!B$57/Baseline!B$77 + Baseline!B$71*Baseline!B$58/Baseline!B$78)</f>
        <v>0.00000001707279174</v>
      </c>
      <c r="S450" s="84">
        <f>Baseline!B$33 * (C450 * Baseline!B$63*Baseline!B$60/Baseline!B$75 + Baseline!B$46 * Baseline!B$64*Baseline!B$61/Baseline!B$76 + Baseline!B$47 * Baseline!B$65*Baseline!B$70/Baseline!B$77 + Baseline!B$71*Baseline!B$62/Baseline!B$78)</f>
        <v>0.000000001956395488</v>
      </c>
      <c r="T450" s="84">
        <f>Baseline!B$33 * (C450 * Baseline!B$63*Baseline!B$63/Baseline!B$75 + Baseline!B$46 * Baseline!B$64*Baseline!B$64/Baseline!B$76 + Baseline!B$47 * Baseline!B$65*Baseline!B$65/Baseline!B$77 + Baseline!B$71*Baseline!B$71/Baseline!B$78)</f>
        <v>0.00000009856721759</v>
      </c>
      <c r="U450" s="83"/>
      <c r="V450" s="84">
        <f>E450 * ( Baseline!B$89 * Baseline!B$7 )</f>
        <v>0.1872064065</v>
      </c>
      <c r="W450" s="84">
        <f>F450 * ( Baseline!D$89 * Baseline!B$11 )</f>
        <v>0.004410348449</v>
      </c>
      <c r="X450" s="84">
        <f>G450 * ( Baseline!F$89 * Baseline!B$16 )</f>
        <v>0.006963503693</v>
      </c>
      <c r="Y450" s="84">
        <f>H450 * ( Baseline!H$89 * Baseline!B$18 )</f>
        <v>0.001299342836</v>
      </c>
      <c r="Z450" s="86">
        <f t="shared" si="1"/>
        <v>0.1998796015</v>
      </c>
      <c r="AA450" s="84">
        <f>I450 * ( Baseline!B$89 * Baseline!B$7 )</f>
        <v>0.002481488039</v>
      </c>
      <c r="AB450" s="85">
        <f>J450 * ( Baseline!D$89 * Baseline!B$11 )</f>
        <v>0.0390435929</v>
      </c>
      <c r="AC450" s="85">
        <f>K450 * ( Baseline!F$89 * Baseline!B$16 )</f>
        <v>0.0005727693986</v>
      </c>
      <c r="AD450" s="85">
        <f>L450 * ( Baseline!F$89 * Baseline!B$16 )</f>
        <v>0.0005930194931</v>
      </c>
      <c r="AE450" s="86">
        <f t="shared" si="2"/>
        <v>0.04269086983</v>
      </c>
      <c r="AF450" s="86">
        <f>M450 * ( Baseline!B$89 * Baseline!B$7 )</f>
        <v>0.002080745172</v>
      </c>
      <c r="AG450" s="86">
        <f>N450 * ( Baseline!D$89 * Baseline!B$11 )</f>
        <v>0.000304180668</v>
      </c>
      <c r="AH450" s="86">
        <f>O450 * ( Baseline!F$89 * Baseline!B$16 )</f>
        <v>0.05520284305</v>
      </c>
      <c r="AI450" s="86">
        <f>P450 * ( Baseline!H$89 * Baseline!B$18 )</f>
        <v>0.0006880123839</v>
      </c>
      <c r="AJ450" s="86">
        <f t="shared" si="3"/>
        <v>0.05827578127</v>
      </c>
      <c r="AK450" s="86">
        <f>Q450 * ( Baseline!B$89 * Baseline!B$7 )</f>
        <v>0.0000383477304</v>
      </c>
      <c r="AL450" s="86">
        <f>R450 * ( Baseline!D$89 * Baseline!B$11 )</f>
        <v>0.0003149348865</v>
      </c>
      <c r="AM450" s="86">
        <f>S450 * ( Baseline!F$89 * Baseline!B$16 )</f>
        <v>0.00006795494715</v>
      </c>
      <c r="AN450" s="86">
        <f>T450 * ( Baseline!H$89 * Baseline!B$18 )</f>
        <v>0.03466347513</v>
      </c>
      <c r="AO450" s="86">
        <f t="shared" si="4"/>
        <v>0.03508471269</v>
      </c>
      <c r="AP450" s="62"/>
      <c r="AQ450" s="86">
        <f>V450 * ( (1-Baseline!B$90-Baseline!B$89) + (1-B450)*Baseline!B$90 )</f>
        <v>0.1170276001</v>
      </c>
      <c r="AR450" s="86">
        <f>W450 * ( (1-Baseline!B$90-Baseline!B$89) + (1-B450)*Baseline!B$90 )</f>
        <v>0.002757023674</v>
      </c>
      <c r="AS450" s="86">
        <f>X450 * ( (1-Baseline!B$90-Baseline!B$89) + (1-B450)*Baseline!B$90 )</f>
        <v>0.004353067509</v>
      </c>
      <c r="AT450" s="86">
        <f>Y450 * ( (1-Baseline!B$90-Baseline!B$89) + (1-B450)*Baseline!B$90 )</f>
        <v>0.0008122530456</v>
      </c>
      <c r="AU450" s="86">
        <f t="shared" si="5"/>
        <v>0.1249499444</v>
      </c>
      <c r="AV450" s="86">
        <f>AA450 * ( (1-Baseline!D$90-Baseline!D$89) + (1-B450)*Baseline!D$90 )</f>
        <v>0.002018615917</v>
      </c>
      <c r="AW450" s="86">
        <f>AB450 * ( (1-Baseline!D$90-Baseline!D$89) + (1-B450)*Baseline!D$90 )</f>
        <v>0.03176078903</v>
      </c>
      <c r="AX450" s="86">
        <f>AC450 * ( (1-Baseline!D$90-Baseline!D$89) + (1-B450)*Baseline!D$90 )</f>
        <v>0.0004659306862</v>
      </c>
      <c r="AY450" s="86">
        <f>AD450 * ( (1-Baseline!D$90-Baseline!D$89) + (1-B450)*Baseline!D$90 )</f>
        <v>0.0004824035293</v>
      </c>
      <c r="AZ450" s="86">
        <f t="shared" si="6"/>
        <v>0.03472773916</v>
      </c>
      <c r="BA450" s="86">
        <f>AF450 * ( (1-Baseline!F$90-Baseline!F$89) + (1-Baseline!B$36)*Baseline!F$90 )</f>
        <v>0.00149737081</v>
      </c>
      <c r="BB450" s="86">
        <f>AG450 * ( (1-Baseline!F$90-Baseline!F$89) + (1-Baseline!B$36)*Baseline!F$90 )</f>
        <v>0.0002188981425</v>
      </c>
      <c r="BC450" s="86">
        <f>AH450 * ( (1-Baseline!F$90-Baseline!F$89) + (1-Baseline!B$36)*Baseline!F$90 )</f>
        <v>0.03972573235</v>
      </c>
      <c r="BD450" s="86">
        <f>AI450 * ( (1-Baseline!F$90-Baseline!F$89) + (1-Baseline!B$36)*Baseline!F$90 )</f>
        <v>0.0004951157278</v>
      </c>
      <c r="BE450" s="86">
        <f t="shared" si="7"/>
        <v>0.04193711703</v>
      </c>
      <c r="BF450" s="86">
        <f>AK450 * ( (1-Baseline!H$90-Baseline!H$89) + (1-Baseline!B$36)*Baseline!H$90 )</f>
        <v>0.00003038367375</v>
      </c>
      <c r="BG450" s="86">
        <f>AL450 * ( (1-Baseline!H$90-Baseline!H$89) + (1-Baseline!B$36)*Baseline!H$90 )</f>
        <v>0.0002495292093</v>
      </c>
      <c r="BH450" s="86">
        <f>AM450 * ( (1-Baseline!H$90-Baseline!H$89) + (1-Baseline!B$36)*Baseline!H$90 )</f>
        <v>0.00005384206373</v>
      </c>
      <c r="BI450" s="86">
        <f>AN450 * ( (1-Baseline!H$90-Baseline!H$89) + (1-Baseline!B$36)*Baseline!H$90 )</f>
        <v>0.02746456461</v>
      </c>
      <c r="BJ450" s="86">
        <f t="shared" si="8"/>
        <v>0.02779831956</v>
      </c>
      <c r="BK450" s="62"/>
      <c r="BL450" s="86">
        <f t="shared" si="19"/>
        <v>0.9365958563</v>
      </c>
      <c r="BM450" s="86">
        <f t="shared" si="20"/>
        <v>0.02206502522</v>
      </c>
      <c r="BN450" s="86">
        <f t="shared" si="21"/>
        <v>0.03483849097</v>
      </c>
      <c r="BO450" s="86">
        <f t="shared" si="22"/>
        <v>0.006500627509</v>
      </c>
      <c r="BP450" s="86">
        <f t="shared" si="9"/>
        <v>1</v>
      </c>
      <c r="BQ450" s="86">
        <f t="shared" si="23"/>
        <v>0.05812690275</v>
      </c>
      <c r="BR450" s="86">
        <f t="shared" si="24"/>
        <v>0.9145654107</v>
      </c>
      <c r="BS450" s="86">
        <f t="shared" si="25"/>
        <v>0.01341667202</v>
      </c>
      <c r="BT450" s="86">
        <f t="shared" si="26"/>
        <v>0.01389101453</v>
      </c>
      <c r="BU450" s="86">
        <f t="shared" si="10"/>
        <v>1</v>
      </c>
      <c r="BV450" s="86">
        <f t="shared" si="27"/>
        <v>0.03570514418</v>
      </c>
      <c r="BW450" s="86">
        <f t="shared" si="28"/>
        <v>0.005219675505</v>
      </c>
      <c r="BX450" s="86">
        <f t="shared" si="29"/>
        <v>0.9472690343</v>
      </c>
      <c r="BY450" s="86">
        <f t="shared" si="30"/>
        <v>0.01180614603</v>
      </c>
      <c r="BZ450" s="86">
        <f t="shared" si="11"/>
        <v>1</v>
      </c>
      <c r="CA450" s="86">
        <f t="shared" si="31"/>
        <v>0.001093003974</v>
      </c>
      <c r="CB450" s="86">
        <f t="shared" si="32"/>
        <v>0.00897641344</v>
      </c>
      <c r="CC450" s="86">
        <f t="shared" si="33"/>
        <v>0.001936881962</v>
      </c>
      <c r="CD450" s="86">
        <f t="shared" si="34"/>
        <v>0.9879937006</v>
      </c>
      <c r="CE450" s="86">
        <f t="shared" si="12"/>
        <v>1</v>
      </c>
      <c r="CF450" s="62"/>
      <c r="CG450" s="86">
        <f t="shared" si="35"/>
        <v>0.9365958563</v>
      </c>
      <c r="CH450" s="86">
        <f t="shared" si="36"/>
        <v>0.02206502522</v>
      </c>
      <c r="CI450" s="86">
        <f t="shared" si="37"/>
        <v>0.03483849097</v>
      </c>
      <c r="CJ450" s="86">
        <f t="shared" si="38"/>
        <v>0.006500627509</v>
      </c>
      <c r="CK450" s="86">
        <f t="shared" si="13"/>
        <v>1</v>
      </c>
      <c r="CL450" s="86">
        <f t="shared" si="39"/>
        <v>0.05812690275</v>
      </c>
      <c r="CM450" s="86">
        <f t="shared" si="40"/>
        <v>0.9145654107</v>
      </c>
      <c r="CN450" s="86">
        <f t="shared" si="41"/>
        <v>0.01341667202</v>
      </c>
      <c r="CO450" s="86">
        <f t="shared" si="42"/>
        <v>0.01389101453</v>
      </c>
      <c r="CP450" s="86">
        <f t="shared" si="14"/>
        <v>1</v>
      </c>
      <c r="CQ450" s="86">
        <f t="shared" si="43"/>
        <v>0.03570514418</v>
      </c>
      <c r="CR450" s="86">
        <f t="shared" si="44"/>
        <v>0.005219675505</v>
      </c>
      <c r="CS450" s="86">
        <f t="shared" si="45"/>
        <v>0.9472690343</v>
      </c>
      <c r="CT450" s="86">
        <f t="shared" si="46"/>
        <v>0.01180614603</v>
      </c>
      <c r="CU450" s="86">
        <f t="shared" si="15"/>
        <v>1</v>
      </c>
      <c r="CV450" s="86">
        <f t="shared" si="47"/>
        <v>0.001093003974</v>
      </c>
      <c r="CW450" s="86">
        <f t="shared" si="48"/>
        <v>0.00897641344</v>
      </c>
      <c r="CX450" s="86">
        <f t="shared" si="49"/>
        <v>0.001936881962</v>
      </c>
      <c r="CY450" s="86">
        <f t="shared" si="50"/>
        <v>0.9879937006</v>
      </c>
      <c r="CZ450" s="86">
        <f t="shared" si="16"/>
        <v>1</v>
      </c>
      <c r="DA450" s="62"/>
      <c r="DB450" s="86">
        <f>(AQ450*Baseline!B$7 + AV450*Baseline!B$11 + BA450*Baseline!B$16 + BF450*Baseline!B$18)</f>
        <v>67495.18684</v>
      </c>
      <c r="DC450" s="86">
        <f>(AR450*Baseline!B$7 + AW450*Baseline!B$11 + BB450*Baseline!B$16 + BG450*Baseline!B$18)</f>
        <v>81609.38011</v>
      </c>
      <c r="DD450" s="86">
        <f>(AS450*Baseline!B$7 + AX450*Baseline!B$11 + BC450*Baseline!B$16 + BH450*Baseline!B$18)</f>
        <v>138664.6745</v>
      </c>
      <c r="DE450" s="86">
        <f>(AT450*Baseline!B$7 + AY450*Baseline!B$11 + BD450*Baseline!B$16 + BI450*Baseline!B$18)</f>
        <v>1260712.04</v>
      </c>
      <c r="DF450" s="86">
        <f t="shared" si="17"/>
        <v>1548481.281</v>
      </c>
      <c r="DG450" s="62"/>
      <c r="DH450" s="86">
        <f t="shared" si="51"/>
        <v>0.04358799016</v>
      </c>
      <c r="DI450" s="86">
        <f t="shared" si="52"/>
        <v>0.05270285221</v>
      </c>
      <c r="DJ450" s="86">
        <f t="shared" si="53"/>
        <v>0.08954882195</v>
      </c>
      <c r="DK450" s="86">
        <f t="shared" si="54"/>
        <v>0.8141603357</v>
      </c>
      <c r="DL450" s="86">
        <f t="shared" si="18"/>
        <v>1</v>
      </c>
      <c r="DM450" s="62"/>
      <c r="DN450" s="86">
        <f>DH450 / (Baseline!B$7/Baseline!B$17)</f>
        <v>4.652731257</v>
      </c>
      <c r="DO450" s="86">
        <f>DI450 / (Baseline!B$11/Baseline!B$17)</f>
        <v>1.272272077</v>
      </c>
      <c r="DP450" s="86">
        <f>DJ450 / (Baseline!B$16/Baseline!B$17)</f>
        <v>1.383799922</v>
      </c>
      <c r="DQ450" s="86">
        <f>DK450 / (Baseline!B$18/Baseline!B$17)</f>
        <v>0.9204801353</v>
      </c>
      <c r="DR450" s="62"/>
      <c r="DS450" s="86">
        <f>DH450 / Baseline!H$117</f>
        <v>1.743829676</v>
      </c>
      <c r="DT450" s="86">
        <f>DI450 / Baseline!H$118</f>
        <v>1.186343956</v>
      </c>
      <c r="DU450" s="86">
        <f>DJ450 / Baseline!H$119</f>
        <v>1.070503723</v>
      </c>
      <c r="DV450" s="86">
        <f>DK450 / Baseline!H$120</f>
        <v>0.9613091356</v>
      </c>
      <c r="DW450" s="87"/>
      <c r="DX450" s="86">
        <f>(AU450*Baseline!B$34)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0.03127202291</v>
      </c>
      <c r="DY450" s="86">
        <f>(AZ450*Baseline!B$34) + (Baseline!D$90*(1-Baseline!D$91)*Baseline!B$35) + (Baseline!D$90*Baseline!D$91*((1-Baseline!D$92)*Baseline!B$40 + Baseline!D$92*Baseline!B$41))</f>
        <v>0.01162272887</v>
      </c>
      <c r="DZ450" s="86">
        <f>(BE450*Baseline!B$34) + (Baseline!F$90*(1-Baseline!F$91)*Baseline!B$35) + (Baseline!F$90*Baseline!F$91*((1-Baseline!F$92)*Baseline!B$40 + Baseline!F$92*Baseline!B$41))</f>
        <v>0.01402120755</v>
      </c>
      <c r="EA450" s="86">
        <f>(BJ450*Baseline!B$34) + (Baseline!H$90*(1-Baseline!H$91)*Baseline!B$35) + (Baseline!H$90*Baseline!H$91*((1-Baseline!H$92)*Baseline!B$40 + Baseline!H$92*Baseline!B$41))</f>
        <v>0.009314747934</v>
      </c>
      <c r="EB450" s="86">
        <f>( DX450*Baseline!B$7 + DY450*Baseline!B$11 + DZ450*Baseline!B$16 + EA450*Baseline!B$18 ) / Baseline!B$17</f>
        <v>0.009920621274</v>
      </c>
    </row>
    <row r="451">
      <c r="A451" s="73" t="s">
        <v>627</v>
      </c>
      <c r="B451" s="85">
        <f>MIN( MAX( NORMINV( MCrands!B451, (B$5+B$4)/2, (B$5-B$4)/3.29 ), 0 ), 1 )</f>
        <v>0.4359221366</v>
      </c>
      <c r="C451" s="85">
        <f>MAX( NORMINV( MCrands!C451, (C$5+C$4)/2, (C$5-C$4)/3.29 ), 0 )</f>
        <v>3.561900029</v>
      </c>
      <c r="D451" s="83"/>
      <c r="E451" s="84">
        <f>Baseline!B$33 * (C451 * Baseline!B$68*Baseline!B$68/Baseline!B$75 + Baseline!B$46 * Baseline!B$54*Baseline!B$54/Baseline!B$76 + Baseline!B$47 * Baseline!B$55*Baseline!B$55/Baseline!B$77 + Baseline!B$56*Baseline!B$56/Baseline!B$78)</f>
        <v>0.00002526782878</v>
      </c>
      <c r="F451" s="84">
        <f>Baseline!B$33 * (C451 * Baseline!B$68*Baseline!B$59/Baseline!B$75 + Baseline!B$46 * Baseline!B$54*Baseline!B$69/Baseline!B$76 + Baseline!B$47 * Baseline!B$55*Baseline!B$57/Baseline!B$77 + Baseline!B$56*Baseline!B$58/Baseline!B$78)</f>
        <v>0.0000002402290957</v>
      </c>
      <c r="G451" s="85">
        <f>Baseline!B$33 * (C451 * Baseline!B$68*Baseline!B$60/Baseline!B$75 + Baseline!B$46 * Baseline!B$54*Baseline!B$61/Baseline!B$76 + Baseline!B$47 * Baseline!B$55*Baseline!B$70/Baseline!B$77 + Baseline!B$56*Baseline!B$62/Baseline!B$78)</f>
        <v>0.0000002032831484</v>
      </c>
      <c r="H451" s="84">
        <f>Baseline!B$33 * (C451 * Baseline!B$68*Baseline!B$63/Baseline!B$75 + Baseline!B$46 * Baseline!B$54*Baseline!B$64/Baseline!B$76 + Baseline!B$47 * Baseline!B$55*Baseline!B$65/Baseline!B$77 + Baseline!B$56*Baseline!B$71/Baseline!B$78)</f>
        <v>0.0000000039754112</v>
      </c>
      <c r="I451" s="84">
        <f>Baseline!B$33 * (C451 * Baseline!B$59*Baseline!B$68/Baseline!B$75 + Baseline!B$46 * Baseline!B$69*Baseline!B$54/Baseline!B$76 + Baseline!B$47 * Baseline!B$57*Baseline!B$55/Baseline!B$77 + Baseline!B$58*Baseline!B$56/Baseline!B$78)</f>
        <v>0.0000002402290957</v>
      </c>
      <c r="J451" s="85">
        <f>Baseline!B$33 * (C451 * Baseline!B$59*Baseline!B$59/Baseline!B$75 + Baseline!B$46 * Baseline!B$69*Baseline!B$69/Baseline!B$76 + Baseline!B$47 * Baseline!B$57*Baseline!B$57/Baseline!B$77 + Baseline!B$58*Baseline!B$58/Baseline!B$78)</f>
        <v>0.000002116574618</v>
      </c>
      <c r="K451" s="84">
        <f>Baseline!B$33 * (C451 * Baseline!B$59*Baseline!B$60/Baseline!B$75 + Baseline!B$46 * Baseline!B$69*Baseline!B$61/Baseline!B$76 + Baseline!B$47 * Baseline!B$57*Baseline!B$70/Baseline!B$77 + Baseline!B$58*Baseline!B$62/Baseline!B$78)</f>
        <v>0.00000001649024286</v>
      </c>
      <c r="L451" s="85">
        <f>Baseline!B$33 * (C451 * Baseline!B$59*Baseline!B$63/Baseline!B$75 + Baseline!B$46 * Baseline!B$69*Baseline!B$64/Baseline!B$76 + Baseline!B$47 * Baseline!B$57*Baseline!B$65/Baseline!B$77 + Baseline!B$58*Baseline!B$71/Baseline!B$78)</f>
        <v>0.00000001707283606</v>
      </c>
      <c r="M451" s="84">
        <f>Baseline!B$33 * (C451 * Baseline!B$60*Baseline!B$68/Baseline!B$75 + Baseline!B$46 * Baseline!B$61*Baseline!B$54/Baseline!B$76 + Baseline!B$47 * Baseline!B$70*Baseline!B$55/Baseline!B$77 + Baseline!B$62*Baseline!B$56/Baseline!B$78)</f>
        <v>0.0000002032831484</v>
      </c>
      <c r="N451" s="85">
        <f>Baseline!B$33 * (C451 * Baseline!B$60*Baseline!B$59/Baseline!B$75 + Baseline!B$46 * Baseline!B$61*Baseline!B$69/Baseline!B$76 + Baseline!B$47 * Baseline!B$70*Baseline!B$57/Baseline!B$77 + Baseline!B$62*Baseline!B$58/Baseline!B$78)</f>
        <v>0.00000001649024286</v>
      </c>
      <c r="O451" s="85">
        <f>Baseline!B$33 * (C451 * Baseline!B$60*Baseline!B$60/Baseline!B$75 + Baseline!B$46 * Baseline!B$61*Baseline!B$61/Baseline!B$76 + Baseline!B$47 * Baseline!B$70*Baseline!B$70/Baseline!B$77 + Baseline!B$62*Baseline!B$62/Baseline!B$78)</f>
        <v>0.00000158926865</v>
      </c>
      <c r="P451" s="84">
        <f>Baseline!B$33 * (C451 * Baseline!B$60*Baseline!B$63/Baseline!B$75 + Baseline!B$46 * Baseline!B$61*Baseline!B$64/Baseline!B$76 + Baseline!B$47 * Baseline!B$70*Baseline!B$65/Baseline!B$77 + Baseline!B$62*Baseline!B$71/Baseline!B$78)</f>
        <v>0.000000001956504432</v>
      </c>
      <c r="Q451" s="84">
        <f>Baseline!B$33 * (C451 * Baseline!B$63*Baseline!B$68/Baseline!B$75 + Baseline!B$46 * Baseline!B$64*Baseline!B$54/Baseline!B$76 + Baseline!B$47 * Baseline!B$65*Baseline!B$55/Baseline!B$77 + Baseline!B$71*Baseline!B$56/Baseline!B$78)</f>
        <v>0.0000000039754112</v>
      </c>
      <c r="R451" s="84">
        <f>Baseline!B$33 * (C451 * Baseline!B$63*Baseline!B$59/Baseline!B$75 + Baseline!B$46 * Baseline!B$64*Baseline!B$69/Baseline!B$76 + Baseline!B$47 * Baseline!B$65*Baseline!B$57/Baseline!B$77 + Baseline!B$71*Baseline!B$58/Baseline!B$78)</f>
        <v>0.00000001707283606</v>
      </c>
      <c r="S451" s="84">
        <f>Baseline!B$33 * (C451 * Baseline!B$63*Baseline!B$60/Baseline!B$75 + Baseline!B$46 * Baseline!B$64*Baseline!B$61/Baseline!B$76 + Baseline!B$47 * Baseline!B$65*Baseline!B$70/Baseline!B$77 + Baseline!B$71*Baseline!B$62/Baseline!B$78)</f>
        <v>0.000000001956504432</v>
      </c>
      <c r="T451" s="84">
        <f>Baseline!B$33 * (C451 * Baseline!B$63*Baseline!B$63/Baseline!B$75 + Baseline!B$46 * Baseline!B$64*Baseline!B$64/Baseline!B$76 + Baseline!B$47 * Baseline!B$65*Baseline!B$65/Baseline!B$77 + Baseline!B$71*Baseline!B$71/Baseline!B$78)</f>
        <v>0.00000009856722848</v>
      </c>
      <c r="U451" s="83"/>
      <c r="V451" s="84">
        <f>E451 * ( Baseline!B$89 * Baseline!B$7 )</f>
        <v>0.2622547949</v>
      </c>
      <c r="W451" s="84">
        <f>F451 * ( Baseline!D$89 * Baseline!B$11 )</f>
        <v>0.004431409</v>
      </c>
      <c r="X451" s="84">
        <f>G451 * ( Baseline!F$89 * Baseline!B$16 )</f>
        <v>0.007060993387</v>
      </c>
      <c r="Y451" s="84">
        <f>H451 * ( Baseline!H$89 * Baseline!B$18 )</f>
        <v>0.001398046639</v>
      </c>
      <c r="Z451" s="86">
        <f t="shared" si="1"/>
        <v>0.275145244</v>
      </c>
      <c r="AA451" s="84">
        <f>I451 * ( Baseline!B$89 * Baseline!B$7 )</f>
        <v>0.002493337784</v>
      </c>
      <c r="AB451" s="85">
        <f>J451 * ( Baseline!D$89 * Baseline!B$11 )</f>
        <v>0.03904359622</v>
      </c>
      <c r="AC451" s="85">
        <f>K451 * ( Baseline!F$89 * Baseline!B$16 )</f>
        <v>0.0005727847917</v>
      </c>
      <c r="AD451" s="85">
        <f>L451 * ( Baseline!F$89 * Baseline!B$16 )</f>
        <v>0.0005930210324</v>
      </c>
      <c r="AE451" s="86">
        <f t="shared" si="2"/>
        <v>0.04270273983</v>
      </c>
      <c r="AF451" s="86">
        <f>M451 * ( Baseline!B$89 * Baseline!B$7 )</f>
        <v>0.002109875797</v>
      </c>
      <c r="AG451" s="86">
        <f>N451 * ( Baseline!D$89 * Baseline!B$11 )</f>
        <v>0.0003041888428</v>
      </c>
      <c r="AH451" s="86">
        <f>O451 * ( Baseline!F$89 * Baseline!B$16 )</f>
        <v>0.05520288089</v>
      </c>
      <c r="AI451" s="86">
        <f>P451 * ( Baseline!H$89 * Baseline!B$18 )</f>
        <v>0.0006880506966</v>
      </c>
      <c r="AJ451" s="86">
        <f t="shared" si="3"/>
        <v>0.05830499622</v>
      </c>
      <c r="AK451" s="86">
        <f>Q451 * ( Baseline!B$89 * Baseline!B$7 )</f>
        <v>0.00004126079284</v>
      </c>
      <c r="AL451" s="86">
        <f>R451 * ( Baseline!D$89 * Baseline!B$11 )</f>
        <v>0.000314935704</v>
      </c>
      <c r="AM451" s="86">
        <f>S451 * ( Baseline!F$89 * Baseline!B$16 )</f>
        <v>0.00006795873129</v>
      </c>
      <c r="AN451" s="86">
        <f>T451 * ( Baseline!H$89 * Baseline!B$18 )</f>
        <v>0.03466347896</v>
      </c>
      <c r="AO451" s="86">
        <f t="shared" si="4"/>
        <v>0.03508763419</v>
      </c>
      <c r="AP451" s="62"/>
      <c r="AQ451" s="86">
        <f>V451 * ( (1-Baseline!B$90-Baseline!B$89) + (1-B451)*Baseline!B$90 )</f>
        <v>0.1548953655</v>
      </c>
      <c r="AR451" s="86">
        <f>W451 * ( (1-Baseline!B$90-Baseline!B$89) + (1-B451)*Baseline!B$90 )</f>
        <v>0.002617319989</v>
      </c>
      <c r="AS451" s="86">
        <f>X451 * ( (1-Baseline!B$90-Baseline!B$89) + (1-B451)*Baseline!B$90 )</f>
        <v>0.00417042957</v>
      </c>
      <c r="AT451" s="86">
        <f>Y451 * ( (1-Baseline!B$90-Baseline!B$89) + (1-B451)*Baseline!B$90 )</f>
        <v>0.0008257273055</v>
      </c>
      <c r="AU451" s="86">
        <f t="shared" si="5"/>
        <v>0.1625088424</v>
      </c>
      <c r="AV451" s="86">
        <f>AA451 * ( (1-Baseline!D$90-Baseline!D$89) + (1-B451)*Baseline!D$90 )</f>
        <v>0.001984959382</v>
      </c>
      <c r="AW451" s="86">
        <f>AB451 * ( (1-Baseline!D$90-Baseline!D$89) + (1-B451)*Baseline!D$90 )</f>
        <v>0.03108281321</v>
      </c>
      <c r="AX451" s="86">
        <f>AC451 * ( (1-Baseline!D$90-Baseline!D$89) + (1-B451)*Baseline!D$90 )</f>
        <v>0.0004559969986</v>
      </c>
      <c r="AY451" s="86">
        <f>AD451 * ( (1-Baseline!D$90-Baseline!D$89) + (1-B451)*Baseline!D$90 )</f>
        <v>0.0004721071767</v>
      </c>
      <c r="AZ451" s="86">
        <f t="shared" si="6"/>
        <v>0.03399587677</v>
      </c>
      <c r="BA451" s="86">
        <f>AF451 * ( (1-Baseline!F$90-Baseline!F$89) + (1-Baseline!B$36)*Baseline!F$90 )</f>
        <v>0.001518334139</v>
      </c>
      <c r="BB451" s="86">
        <f>AG451 * ( (1-Baseline!F$90-Baseline!F$89) + (1-Baseline!B$36)*Baseline!F$90 )</f>
        <v>0.0002189040254</v>
      </c>
      <c r="BC451" s="86">
        <f>AH451 * ( (1-Baseline!F$90-Baseline!F$89) + (1-Baseline!B$36)*Baseline!F$90 )</f>
        <v>0.03972575958</v>
      </c>
      <c r="BD451" s="86">
        <f>AI451 * ( (1-Baseline!F$90-Baseline!F$89) + (1-Baseline!B$36)*Baseline!F$90 )</f>
        <v>0.0004951432989</v>
      </c>
      <c r="BE451" s="86">
        <f t="shared" si="7"/>
        <v>0.04195814104</v>
      </c>
      <c r="BF451" s="86">
        <f>AK451 * ( (1-Baseline!H$90-Baseline!H$89) + (1-Baseline!B$36)*Baseline!H$90 )</f>
        <v>0.00003269175138</v>
      </c>
      <c r="BG451" s="86">
        <f>AL451 * ( (1-Baseline!H$90-Baseline!H$89) + (1-Baseline!B$36)*Baseline!H$90 )</f>
        <v>0.000249529857</v>
      </c>
      <c r="BH451" s="86">
        <f>AM451 * ( (1-Baseline!H$90-Baseline!H$89) + (1-Baseline!B$36)*Baseline!H$90 )</f>
        <v>0.00005384506198</v>
      </c>
      <c r="BI451" s="86">
        <f>AN451 * ( (1-Baseline!H$90-Baseline!H$89) + (1-Baseline!B$36)*Baseline!H$90 )</f>
        <v>0.02746456765</v>
      </c>
      <c r="BJ451" s="86">
        <f t="shared" si="8"/>
        <v>0.02780063432</v>
      </c>
      <c r="BK451" s="62"/>
      <c r="BL451" s="86">
        <f t="shared" si="19"/>
        <v>0.953150384</v>
      </c>
      <c r="BM451" s="86">
        <f t="shared" si="20"/>
        <v>0.01610570816</v>
      </c>
      <c r="BN451" s="86">
        <f t="shared" si="21"/>
        <v>0.02566278554</v>
      </c>
      <c r="BO451" s="86">
        <f t="shared" si="22"/>
        <v>0.005081122315</v>
      </c>
      <c r="BP451" s="86">
        <f t="shared" si="9"/>
        <v>1</v>
      </c>
      <c r="BQ451" s="86">
        <f t="shared" si="23"/>
        <v>0.05838823912</v>
      </c>
      <c r="BR451" s="86">
        <f t="shared" si="24"/>
        <v>0.9143112685</v>
      </c>
      <c r="BS451" s="86">
        <f t="shared" si="25"/>
        <v>0.01341330308</v>
      </c>
      <c r="BT451" s="86">
        <f t="shared" si="26"/>
        <v>0.01388718932</v>
      </c>
      <c r="BU451" s="86">
        <f t="shared" si="10"/>
        <v>1</v>
      </c>
      <c r="BV451" s="86">
        <f t="shared" si="27"/>
        <v>0.0361868782</v>
      </c>
      <c r="BW451" s="86">
        <f t="shared" si="28"/>
        <v>0.005217200284</v>
      </c>
      <c r="BX451" s="86">
        <f t="shared" si="29"/>
        <v>0.9467950341</v>
      </c>
      <c r="BY451" s="86">
        <f t="shared" si="30"/>
        <v>0.01180088742</v>
      </c>
      <c r="BZ451" s="86">
        <f t="shared" si="11"/>
        <v>1</v>
      </c>
      <c r="CA451" s="86">
        <f t="shared" si="31"/>
        <v>0.001175935448</v>
      </c>
      <c r="CB451" s="86">
        <f t="shared" si="32"/>
        <v>0.008975689336</v>
      </c>
      <c r="CC451" s="86">
        <f t="shared" si="33"/>
        <v>0.00193682854</v>
      </c>
      <c r="CD451" s="86">
        <f t="shared" si="34"/>
        <v>0.9879115467</v>
      </c>
      <c r="CE451" s="86">
        <f t="shared" si="12"/>
        <v>1</v>
      </c>
      <c r="CF451" s="62"/>
      <c r="CG451" s="86">
        <f t="shared" si="35"/>
        <v>0.953150384</v>
      </c>
      <c r="CH451" s="86">
        <f t="shared" si="36"/>
        <v>0.01610570816</v>
      </c>
      <c r="CI451" s="86">
        <f t="shared" si="37"/>
        <v>0.02566278554</v>
      </c>
      <c r="CJ451" s="86">
        <f t="shared" si="38"/>
        <v>0.005081122315</v>
      </c>
      <c r="CK451" s="86">
        <f t="shared" si="13"/>
        <v>1</v>
      </c>
      <c r="CL451" s="86">
        <f t="shared" si="39"/>
        <v>0.05838823912</v>
      </c>
      <c r="CM451" s="86">
        <f t="shared" si="40"/>
        <v>0.9143112685</v>
      </c>
      <c r="CN451" s="86">
        <f t="shared" si="41"/>
        <v>0.01341330308</v>
      </c>
      <c r="CO451" s="86">
        <f t="shared" si="42"/>
        <v>0.01388718932</v>
      </c>
      <c r="CP451" s="86">
        <f t="shared" si="14"/>
        <v>1</v>
      </c>
      <c r="CQ451" s="86">
        <f t="shared" si="43"/>
        <v>0.0361868782</v>
      </c>
      <c r="CR451" s="86">
        <f t="shared" si="44"/>
        <v>0.005217200284</v>
      </c>
      <c r="CS451" s="86">
        <f t="shared" si="45"/>
        <v>0.9467950341</v>
      </c>
      <c r="CT451" s="86">
        <f t="shared" si="46"/>
        <v>0.01180088742</v>
      </c>
      <c r="CU451" s="86">
        <f t="shared" si="15"/>
        <v>1</v>
      </c>
      <c r="CV451" s="86">
        <f t="shared" si="47"/>
        <v>0.001175935448</v>
      </c>
      <c r="CW451" s="86">
        <f t="shared" si="48"/>
        <v>0.008975689336</v>
      </c>
      <c r="CX451" s="86">
        <f t="shared" si="49"/>
        <v>0.00193682854</v>
      </c>
      <c r="CY451" s="86">
        <f t="shared" si="50"/>
        <v>0.9879115467</v>
      </c>
      <c r="CZ451" s="86">
        <f t="shared" si="16"/>
        <v>1</v>
      </c>
      <c r="DA451" s="62"/>
      <c r="DB451" s="86">
        <f>(AQ451*Baseline!B$7 + AV451*Baseline!B$11 + BA451*Baseline!B$16 + BF451*Baseline!B$18)</f>
        <v>85964.79469</v>
      </c>
      <c r="DC451" s="86">
        <f>(AR451*Baseline!B$7 + AW451*Baseline!B$11 + BB451*Baseline!B$16 + BG451*Baseline!B$18)</f>
        <v>80087.71745</v>
      </c>
      <c r="DD451" s="86">
        <f>(AS451*Baseline!B$7 + AX451*Baseline!B$11 + BC451*Baseline!B$16 + BH451*Baseline!B$18)</f>
        <v>138555.0203</v>
      </c>
      <c r="DE451" s="86">
        <f>(AT451*Baseline!B$7 + AY451*Baseline!B$11 + BD451*Baseline!B$16 + BI451*Baseline!B$18)</f>
        <v>1260696.725</v>
      </c>
      <c r="DF451" s="86">
        <f t="shared" si="17"/>
        <v>1565304.257</v>
      </c>
      <c r="DG451" s="62"/>
      <c r="DH451" s="86">
        <f t="shared" si="51"/>
        <v>0.05491890429</v>
      </c>
      <c r="DI451" s="86">
        <f t="shared" si="52"/>
        <v>0.05116431331</v>
      </c>
      <c r="DJ451" s="86">
        <f t="shared" si="53"/>
        <v>0.08851635053</v>
      </c>
      <c r="DK451" s="86">
        <f t="shared" si="54"/>
        <v>0.8054004319</v>
      </c>
      <c r="DL451" s="86">
        <f t="shared" si="18"/>
        <v>1</v>
      </c>
      <c r="DM451" s="62"/>
      <c r="DN451" s="86">
        <f>DH451 / (Baseline!B$7/Baseline!B$17)</f>
        <v>5.862231813</v>
      </c>
      <c r="DO451" s="86">
        <f>DI451 / (Baseline!B$11/Baseline!B$17)</f>
        <v>1.235131012</v>
      </c>
      <c r="DP451" s="86">
        <f>DJ451 / (Baseline!B$16/Baseline!B$17)</f>
        <v>1.367845118</v>
      </c>
      <c r="DQ451" s="86">
        <f>DK451 / (Baseline!B$18/Baseline!B$17)</f>
        <v>0.9105762907</v>
      </c>
      <c r="DR451" s="62"/>
      <c r="DS451" s="86">
        <f>DH451 / Baseline!H$117</f>
        <v>2.197146845</v>
      </c>
      <c r="DT451" s="86">
        <f>DI451 / Baseline!H$118</f>
        <v>1.151711365</v>
      </c>
      <c r="DU451" s="86">
        <f>DJ451 / Baseline!H$119</f>
        <v>1.058161132</v>
      </c>
      <c r="DV451" s="86">
        <f>DK451 / Baseline!H$120</f>
        <v>0.9509659941</v>
      </c>
      <c r="DW451" s="87"/>
      <c r="DX451" s="86">
        <f>(AU451*Baseline!B$34)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0.03690585761</v>
      </c>
      <c r="DY451" s="86">
        <f>(AZ451*Baseline!B$34) + (Baseline!D$90*(1-Baseline!D$91)*Baseline!B$35) + (Baseline!D$90*Baseline!D$91*((1-Baseline!D$92)*Baseline!B$40 + Baseline!D$92*Baseline!B$41))</f>
        <v>0.01151294952</v>
      </c>
      <c r="DZ451" s="86">
        <f>(BE451*Baseline!B$34) + (Baseline!F$90*(1-Baseline!F$91)*Baseline!B$35) + (Baseline!F$90*Baseline!F$91*((1-Baseline!F$92)*Baseline!B$40 + Baseline!F$92*Baseline!B$41))</f>
        <v>0.01402436116</v>
      </c>
      <c r="EA451" s="86">
        <f>(BJ451*Baseline!B$34) + (Baseline!H$90*(1-Baseline!H$91)*Baseline!B$35) + (Baseline!H$90*Baseline!H$91*((1-Baseline!H$92)*Baseline!B$40 + Baseline!H$92*Baseline!B$41))</f>
        <v>0.009315095148</v>
      </c>
      <c r="EB451" s="86">
        <f>( DX451*Baseline!B$7 + DY451*Baseline!B$11 + DZ451*Baseline!B$16 + EA451*Baseline!B$18 ) / Baseline!B$17</f>
        <v>0.009969364158</v>
      </c>
    </row>
    <row r="452">
      <c r="A452" s="73" t="s">
        <v>628</v>
      </c>
      <c r="B452" s="85">
        <f>MIN( MAX( NORMINV( MCrands!B452, (B$5+B$4)/2, (B$5-B$4)/3.29 ), 0 ), 1 )</f>
        <v>0.5581148856</v>
      </c>
      <c r="C452" s="85">
        <f>MAX( NORMINV( MCrands!C452, (C$5+C$4)/2, (C$5-C$4)/3.29 ), 0 )</f>
        <v>2.370071268</v>
      </c>
      <c r="D452" s="83"/>
      <c r="E452" s="84">
        <f>Baseline!B$33 * (C452 * Baseline!B$68*Baseline!B$68/Baseline!B$75 + Baseline!B$46 * Baseline!B$54*Baseline!B$54/Baseline!B$76 + Baseline!B$47 * Baseline!B$55*Baseline!B$55/Baseline!B$77 + Baseline!B$56*Baseline!B$56/Baseline!B$78)</f>
        <v>0.00001682965255</v>
      </c>
      <c r="F452" s="84">
        <f>Baseline!B$33 * (C452 * Baseline!B$68*Baseline!B$59/Baseline!B$75 + Baseline!B$46 * Baseline!B$54*Baseline!B$69/Baseline!B$76 + Baseline!B$47 * Baseline!B$55*Baseline!B$57/Baseline!B$77 + Baseline!B$56*Baseline!B$58/Baseline!B$78)</f>
        <v>0.0000002388967521</v>
      </c>
      <c r="G452" s="85">
        <f>Baseline!B$33 * (C452 * Baseline!B$68*Baseline!B$60/Baseline!B$75 + Baseline!B$46 * Baseline!B$54*Baseline!B$61/Baseline!B$76 + Baseline!B$47 * Baseline!B$55*Baseline!B$70/Baseline!B$77 + Baseline!B$56*Baseline!B$62/Baseline!B$78)</f>
        <v>0.0000002000078036</v>
      </c>
      <c r="H452" s="84">
        <f>Baseline!B$33 * (C452 * Baseline!B$68*Baseline!B$63/Baseline!B$75 + Baseline!B$46 * Baseline!B$54*Baseline!B$64/Baseline!B$76 + Baseline!B$47 * Baseline!B$55*Baseline!B$65/Baseline!B$77 + Baseline!B$56*Baseline!B$71/Baseline!B$78)</f>
        <v>0.000000003647876727</v>
      </c>
      <c r="I452" s="84">
        <f>Baseline!B$33 * (C452 * Baseline!B$59*Baseline!B$68/Baseline!B$75 + Baseline!B$46 * Baseline!B$69*Baseline!B$54/Baseline!B$76 + Baseline!B$47 * Baseline!B$57*Baseline!B$55/Baseline!B$77 + Baseline!B$58*Baseline!B$56/Baseline!B$78)</f>
        <v>0.0000002388967521</v>
      </c>
      <c r="J452" s="85">
        <f>Baseline!B$33 * (C452 * Baseline!B$59*Baseline!B$59/Baseline!B$75 + Baseline!B$46 * Baseline!B$69*Baseline!B$69/Baseline!B$76 + Baseline!B$47 * Baseline!B$57*Baseline!B$57/Baseline!B$77 + Baseline!B$58*Baseline!B$58/Baseline!B$78)</f>
        <v>0.000002116574408</v>
      </c>
      <c r="K452" s="84">
        <f>Baseline!B$33 * (C452 * Baseline!B$59*Baseline!B$60/Baseline!B$75 + Baseline!B$46 * Baseline!B$69*Baseline!B$61/Baseline!B$76 + Baseline!B$47 * Baseline!B$57*Baseline!B$70/Baseline!B$77 + Baseline!B$58*Baseline!B$62/Baseline!B$78)</f>
        <v>0.0000000164897257</v>
      </c>
      <c r="L452" s="85">
        <f>Baseline!B$33 * (C452 * Baseline!B$59*Baseline!B$63/Baseline!B$75 + Baseline!B$46 * Baseline!B$69*Baseline!B$64/Baseline!B$76 + Baseline!B$47 * Baseline!B$57*Baseline!B$65/Baseline!B$77 + Baseline!B$58*Baseline!B$71/Baseline!B$78)</f>
        <v>0.00000001707278434</v>
      </c>
      <c r="M452" s="84">
        <f>Baseline!B$33 * (C452 * Baseline!B$60*Baseline!B$68/Baseline!B$75 + Baseline!B$46 * Baseline!B$61*Baseline!B$54/Baseline!B$76 + Baseline!B$47 * Baseline!B$70*Baseline!B$55/Baseline!B$77 + Baseline!B$62*Baseline!B$56/Baseline!B$78)</f>
        <v>0.0000002000078036</v>
      </c>
      <c r="N452" s="85">
        <f>Baseline!B$33 * (C452 * Baseline!B$60*Baseline!B$59/Baseline!B$75 + Baseline!B$46 * Baseline!B$61*Baseline!B$69/Baseline!B$76 + Baseline!B$47 * Baseline!B$70*Baseline!B$57/Baseline!B$77 + Baseline!B$62*Baseline!B$58/Baseline!B$78)</f>
        <v>0.0000000164897257</v>
      </c>
      <c r="O452" s="85">
        <f>Baseline!B$33 * (C452 * Baseline!B$60*Baseline!B$60/Baseline!B$75 + Baseline!B$46 * Baseline!B$61*Baseline!B$61/Baseline!B$76 + Baseline!B$47 * Baseline!B$70*Baseline!B$70/Baseline!B$77 + Baseline!B$62*Baseline!B$62/Baseline!B$78)</f>
        <v>0.000001589267378</v>
      </c>
      <c r="P452" s="84">
        <f>Baseline!B$33 * (C452 * Baseline!B$60*Baseline!B$63/Baseline!B$75 + Baseline!B$46 * Baseline!B$61*Baseline!B$64/Baseline!B$76 + Baseline!B$47 * Baseline!B$70*Baseline!B$65/Baseline!B$77 + Baseline!B$62*Baseline!B$71/Baseline!B$78)</f>
        <v>0.000000001956377297</v>
      </c>
      <c r="Q452" s="84">
        <f>Baseline!B$33 * (C452 * Baseline!B$63*Baseline!B$68/Baseline!B$75 + Baseline!B$46 * Baseline!B$64*Baseline!B$54/Baseline!B$76 + Baseline!B$47 * Baseline!B$65*Baseline!B$55/Baseline!B$77 + Baseline!B$71*Baseline!B$56/Baseline!B$78)</f>
        <v>0.000000003647876727</v>
      </c>
      <c r="R452" s="84">
        <f>Baseline!B$33 * (C452 * Baseline!B$63*Baseline!B$59/Baseline!B$75 + Baseline!B$46 * Baseline!B$64*Baseline!B$69/Baseline!B$76 + Baseline!B$47 * Baseline!B$65*Baseline!B$57/Baseline!B$77 + Baseline!B$71*Baseline!B$58/Baseline!B$78)</f>
        <v>0.00000001707278434</v>
      </c>
      <c r="S452" s="84">
        <f>Baseline!B$33 * (C452 * Baseline!B$63*Baseline!B$60/Baseline!B$75 + Baseline!B$46 * Baseline!B$64*Baseline!B$61/Baseline!B$76 + Baseline!B$47 * Baseline!B$65*Baseline!B$70/Baseline!B$77 + Baseline!B$71*Baseline!B$62/Baseline!B$78)</f>
        <v>0.000000001956377297</v>
      </c>
      <c r="T452" s="84">
        <f>Baseline!B$33 * (C452 * Baseline!B$63*Baseline!B$63/Baseline!B$75 + Baseline!B$46 * Baseline!B$64*Baseline!B$64/Baseline!B$76 + Baseline!B$47 * Baseline!B$65*Baseline!B$65/Baseline!B$77 + Baseline!B$71*Baseline!B$71/Baseline!B$78)</f>
        <v>0.00000009856721577</v>
      </c>
      <c r="U452" s="83"/>
      <c r="V452" s="84">
        <f>E452 * ( Baseline!B$89 * Baseline!B$7 )</f>
        <v>0.1746749638</v>
      </c>
      <c r="W452" s="84">
        <f>F452 * ( Baseline!D$89 * Baseline!B$11 )</f>
        <v>0.004406831796</v>
      </c>
      <c r="X452" s="84">
        <f>G452 * ( Baseline!F$89 * Baseline!B$16 )</f>
        <v>0.006947225042</v>
      </c>
      <c r="Y452" s="84">
        <f>H452 * ( Baseline!H$89 * Baseline!B$18 )</f>
        <v>0.001282861455</v>
      </c>
      <c r="Z452" s="86">
        <f t="shared" si="1"/>
        <v>0.1873118821</v>
      </c>
      <c r="AA452" s="84">
        <f>I452 * ( Baseline!B$89 * Baseline!B$7 )</f>
        <v>0.00247950939</v>
      </c>
      <c r="AB452" s="85">
        <f>J452 * ( Baseline!D$89 * Baseline!B$11 )</f>
        <v>0.03904359234</v>
      </c>
      <c r="AC452" s="85">
        <f>K452 * ( Baseline!F$89 * Baseline!B$16 )</f>
        <v>0.0005727668283</v>
      </c>
      <c r="AD452" s="85">
        <f>L452 * ( Baseline!F$89 * Baseline!B$16 )</f>
        <v>0.0005930192361</v>
      </c>
      <c r="AE452" s="86">
        <f t="shared" si="2"/>
        <v>0.0426888878</v>
      </c>
      <c r="AF452" s="86">
        <f>M452 * ( Baseline!B$89 * Baseline!B$7 )</f>
        <v>0.002075880994</v>
      </c>
      <c r="AG452" s="86">
        <f>N452 * ( Baseline!D$89 * Baseline!B$11 )</f>
        <v>0.000304179303</v>
      </c>
      <c r="AH452" s="86">
        <f>O452 * ( Baseline!F$89 * Baseline!B$16 )</f>
        <v>0.05520283673</v>
      </c>
      <c r="AI452" s="86">
        <f>P452 * ( Baseline!H$89 * Baseline!B$18 )</f>
        <v>0.0006880059865</v>
      </c>
      <c r="AJ452" s="86">
        <f t="shared" si="3"/>
        <v>0.05827090301</v>
      </c>
      <c r="AK452" s="86">
        <f>Q452 * ( Baseline!B$89 * Baseline!B$7 )</f>
        <v>0.00003786131255</v>
      </c>
      <c r="AL452" s="86">
        <f>R452 * ( Baseline!D$89 * Baseline!B$11 )</f>
        <v>0.00031493475</v>
      </c>
      <c r="AM452" s="86">
        <f>S452 * ( Baseline!F$89 * Baseline!B$16 )</f>
        <v>0.00006795431528</v>
      </c>
      <c r="AN452" s="86">
        <f>T452 * ( Baseline!H$89 * Baseline!B$18 )</f>
        <v>0.03466347449</v>
      </c>
      <c r="AO452" s="86">
        <f t="shared" si="4"/>
        <v>0.03508422487</v>
      </c>
      <c r="AP452" s="62"/>
      <c r="AQ452" s="86">
        <f>V452 * ( (1-Baseline!B$90-Baseline!B$89) + (1-B452)*Baseline!B$90 )</f>
        <v>0.08417197885</v>
      </c>
      <c r="AR452" s="86">
        <f>W452 * ( (1-Baseline!B$90-Baseline!B$89) + (1-B452)*Baseline!B$90 )</f>
        <v>0.002123554199</v>
      </c>
      <c r="AS452" s="86">
        <f>X452 * ( (1-Baseline!B$90-Baseline!B$89) + (1-B452)*Baseline!B$90 )</f>
        <v>0.003347713184</v>
      </c>
      <c r="AT452" s="86">
        <f>Y452 * ( (1-Baseline!B$90-Baseline!B$89) + (1-B452)*Baseline!B$90 )</f>
        <v>0.000618182394</v>
      </c>
      <c r="AU452" s="86">
        <f t="shared" si="5"/>
        <v>0.09026142863</v>
      </c>
      <c r="AV452" s="86">
        <f>AA452 * ( (1-Baseline!D$90-Baseline!D$89) + (1-B452)*Baseline!D$90 )</f>
        <v>0.001838216349</v>
      </c>
      <c r="AW452" s="86">
        <f>AB452 * ( (1-Baseline!D$90-Baseline!D$89) + (1-B452)*Baseline!D$90 )</f>
        <v>0.02894547206</v>
      </c>
      <c r="AX452" s="86">
        <f>AC452 * ( (1-Baseline!D$90-Baseline!D$89) + (1-B452)*Baseline!D$90 )</f>
        <v>0.0004246280947</v>
      </c>
      <c r="AY452" s="86">
        <f>AD452 * ( (1-Baseline!D$90-Baseline!D$89) + (1-B452)*Baseline!D$90 )</f>
        <v>0.0004396424792</v>
      </c>
      <c r="AZ452" s="86">
        <f t="shared" si="6"/>
        <v>0.03164795899</v>
      </c>
      <c r="BA452" s="86">
        <f>AF452 * ( (1-Baseline!F$90-Baseline!F$89) + (1-Baseline!B$36)*Baseline!F$90 )</f>
        <v>0.001493870392</v>
      </c>
      <c r="BB452" s="86">
        <f>AG452 * ( (1-Baseline!F$90-Baseline!F$89) + (1-Baseline!B$36)*Baseline!F$90 )</f>
        <v>0.0002188971602</v>
      </c>
      <c r="BC452" s="86">
        <f>AH452 * ( (1-Baseline!F$90-Baseline!F$89) + (1-Baseline!B$36)*Baseline!F$90 )</f>
        <v>0.0397257278</v>
      </c>
      <c r="BD452" s="86">
        <f>AI452 * ( (1-Baseline!F$90-Baseline!F$89) + (1-Baseline!B$36)*Baseline!F$90 )</f>
        <v>0.0004951111241</v>
      </c>
      <c r="BE452" s="86">
        <f t="shared" si="7"/>
        <v>0.04193360647</v>
      </c>
      <c r="BF452" s="86">
        <f>AK452 * ( (1-Baseline!H$90-Baseline!H$89) + (1-Baseline!B$36)*Baseline!H$90 )</f>
        <v>0.00002999827516</v>
      </c>
      <c r="BG452" s="86">
        <f>AL452 * ( (1-Baseline!H$90-Baseline!H$89) + (1-Baseline!B$36)*Baseline!H$90 )</f>
        <v>0.0002495291012</v>
      </c>
      <c r="BH452" s="86">
        <f>AM452 * ( (1-Baseline!H$90-Baseline!H$89) + (1-Baseline!B$36)*Baseline!H$90 )</f>
        <v>0.00005384156309</v>
      </c>
      <c r="BI452" s="86">
        <f>AN452 * ( (1-Baseline!H$90-Baseline!H$89) + (1-Baseline!B$36)*Baseline!H$90 )</f>
        <v>0.02746456411</v>
      </c>
      <c r="BJ452" s="86">
        <f t="shared" si="8"/>
        <v>0.02779793305</v>
      </c>
      <c r="BK452" s="62"/>
      <c r="BL452" s="86">
        <f t="shared" si="19"/>
        <v>0.9325354155</v>
      </c>
      <c r="BM452" s="86">
        <f t="shared" si="20"/>
        <v>0.02352670715</v>
      </c>
      <c r="BN452" s="86">
        <f t="shared" si="21"/>
        <v>0.03708907819</v>
      </c>
      <c r="BO452" s="86">
        <f t="shared" si="22"/>
        <v>0.006848799132</v>
      </c>
      <c r="BP452" s="86">
        <f t="shared" si="9"/>
        <v>1</v>
      </c>
      <c r="BQ452" s="86">
        <f t="shared" si="23"/>
        <v>0.05808325112</v>
      </c>
      <c r="BR452" s="86">
        <f t="shared" si="24"/>
        <v>0.9146078607</v>
      </c>
      <c r="BS452" s="86">
        <f t="shared" si="25"/>
        <v>0.01341723474</v>
      </c>
      <c r="BT452" s="86">
        <f t="shared" si="26"/>
        <v>0.01389165347</v>
      </c>
      <c r="BU452" s="86">
        <f t="shared" si="10"/>
        <v>1</v>
      </c>
      <c r="BV452" s="86">
        <f t="shared" si="27"/>
        <v>0.03562465805</v>
      </c>
      <c r="BW452" s="86">
        <f t="shared" si="28"/>
        <v>0.005220089055</v>
      </c>
      <c r="BX452" s="86">
        <f t="shared" si="29"/>
        <v>0.9473482283</v>
      </c>
      <c r="BY452" s="86">
        <f t="shared" si="30"/>
        <v>0.01180702462</v>
      </c>
      <c r="BZ452" s="86">
        <f t="shared" si="11"/>
        <v>1</v>
      </c>
      <c r="CA452" s="86">
        <f t="shared" si="31"/>
        <v>0.001079154882</v>
      </c>
      <c r="CB452" s="86">
        <f t="shared" si="32"/>
        <v>0.008976534361</v>
      </c>
      <c r="CC452" s="86">
        <f t="shared" si="33"/>
        <v>0.001936890883</v>
      </c>
      <c r="CD452" s="86">
        <f t="shared" si="34"/>
        <v>0.9880074199</v>
      </c>
      <c r="CE452" s="86">
        <f t="shared" si="12"/>
        <v>1</v>
      </c>
      <c r="CF452" s="62"/>
      <c r="CG452" s="86">
        <f t="shared" si="35"/>
        <v>0.9325354155</v>
      </c>
      <c r="CH452" s="86">
        <f t="shared" si="36"/>
        <v>0.02352670715</v>
      </c>
      <c r="CI452" s="86">
        <f t="shared" si="37"/>
        <v>0.03708907819</v>
      </c>
      <c r="CJ452" s="86">
        <f t="shared" si="38"/>
        <v>0.006848799132</v>
      </c>
      <c r="CK452" s="86">
        <f t="shared" si="13"/>
        <v>1</v>
      </c>
      <c r="CL452" s="86">
        <f t="shared" si="39"/>
        <v>0.05808325112</v>
      </c>
      <c r="CM452" s="86">
        <f t="shared" si="40"/>
        <v>0.9146078607</v>
      </c>
      <c r="CN452" s="86">
        <f t="shared" si="41"/>
        <v>0.01341723474</v>
      </c>
      <c r="CO452" s="86">
        <f t="shared" si="42"/>
        <v>0.01389165347</v>
      </c>
      <c r="CP452" s="86">
        <f t="shared" si="14"/>
        <v>1</v>
      </c>
      <c r="CQ452" s="86">
        <f t="shared" si="43"/>
        <v>0.03562465805</v>
      </c>
      <c r="CR452" s="86">
        <f t="shared" si="44"/>
        <v>0.005220089055</v>
      </c>
      <c r="CS452" s="86">
        <f t="shared" si="45"/>
        <v>0.9473482283</v>
      </c>
      <c r="CT452" s="86">
        <f t="shared" si="46"/>
        <v>0.01180702462</v>
      </c>
      <c r="CU452" s="86">
        <f t="shared" si="15"/>
        <v>1</v>
      </c>
      <c r="CV452" s="86">
        <f t="shared" si="47"/>
        <v>0.001079154882</v>
      </c>
      <c r="CW452" s="86">
        <f t="shared" si="48"/>
        <v>0.008976534361</v>
      </c>
      <c r="CX452" s="86">
        <f t="shared" si="49"/>
        <v>0.001936890883</v>
      </c>
      <c r="CY452" s="86">
        <f t="shared" si="50"/>
        <v>0.9880074199</v>
      </c>
      <c r="CZ452" s="86">
        <f t="shared" si="16"/>
        <v>1</v>
      </c>
      <c r="DA452" s="62"/>
      <c r="DB452" s="86">
        <f>(AQ452*Baseline!B$7 + AV452*Baseline!B$11 + BA452*Baseline!B$16 + BF452*Baseline!B$18)</f>
        <v>51143.95911</v>
      </c>
      <c r="DC452" s="86">
        <f>(AR452*Baseline!B$7 + AW452*Baseline!B$11 + BB452*Baseline!B$16 + BG452*Baseline!B$18)</f>
        <v>75264.53992</v>
      </c>
      <c r="DD452" s="86">
        <f>(AS452*Baseline!B$7 + AX452*Baseline!B$11 + BC452*Baseline!B$16 + BH452*Baseline!B$18)</f>
        <v>138088.4639</v>
      </c>
      <c r="DE452" s="86">
        <f>(AT452*Baseline!B$7 + AY452*Baseline!B$11 + BD452*Baseline!B$16 + BI452*Baseline!B$18)</f>
        <v>1260526.173</v>
      </c>
      <c r="DF452" s="86">
        <f t="shared" si="17"/>
        <v>1525023.136</v>
      </c>
      <c r="DG452" s="62"/>
      <c r="DH452" s="86">
        <f t="shared" si="51"/>
        <v>0.03353651357</v>
      </c>
      <c r="DI452" s="86">
        <f t="shared" si="52"/>
        <v>0.04935304792</v>
      </c>
      <c r="DJ452" s="86">
        <f t="shared" si="53"/>
        <v>0.09054843865</v>
      </c>
      <c r="DK452" s="86">
        <f t="shared" si="54"/>
        <v>0.8265619999</v>
      </c>
      <c r="DL452" s="86">
        <f t="shared" si="18"/>
        <v>1</v>
      </c>
      <c r="DM452" s="62"/>
      <c r="DN452" s="86">
        <f>DH452 / (Baseline!B$7/Baseline!B$17)</f>
        <v>3.579802244</v>
      </c>
      <c r="DO452" s="86">
        <f>DI452 / (Baseline!B$11/Baseline!B$17)</f>
        <v>1.191406198</v>
      </c>
      <c r="DP452" s="86">
        <f>DJ452 / (Baseline!B$16/Baseline!B$17)</f>
        <v>1.399247021</v>
      </c>
      <c r="DQ452" s="86">
        <f>DK452 / (Baseline!B$18/Baseline!B$17)</f>
        <v>0.9345013115</v>
      </c>
      <c r="DR452" s="62"/>
      <c r="DS452" s="86">
        <f>DH452 / Baseline!H$117</f>
        <v>1.34169911</v>
      </c>
      <c r="DT452" s="86">
        <f>DI452 / Baseline!H$118</f>
        <v>1.110939687</v>
      </c>
      <c r="DU452" s="86">
        <f>DJ452 / Baseline!H$119</f>
        <v>1.082453556</v>
      </c>
      <c r="DV452" s="86">
        <f>DK452 / Baseline!H$120</f>
        <v>0.9759522378</v>
      </c>
      <c r="DW452" s="87"/>
      <c r="DX452" s="86">
        <f>(AU452*Baseline!B$34)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0.02606874554</v>
      </c>
      <c r="DY452" s="86">
        <f>(AZ452*Baseline!B$34) + (Baseline!D$90*(1-Baseline!D$91)*Baseline!B$35) + (Baseline!D$90*Baseline!D$91*((1-Baseline!D$92)*Baseline!B$40 + Baseline!D$92*Baseline!B$41))</f>
        <v>0.01116076185</v>
      </c>
      <c r="DZ452" s="86">
        <f>(BE452*Baseline!B$34) + (Baseline!F$90*(1-Baseline!F$91)*Baseline!B$35) + (Baseline!F$90*Baseline!F$91*((1-Baseline!F$92)*Baseline!B$40 + Baseline!F$92*Baseline!B$41))</f>
        <v>0.01402068097</v>
      </c>
      <c r="EA452" s="86">
        <f>(BJ452*Baseline!B$34) + (Baseline!H$90*(1-Baseline!H$91)*Baseline!B$35) + (Baseline!H$90*Baseline!H$91*((1-Baseline!H$92)*Baseline!B$40 + Baseline!H$92*Baseline!B$41))</f>
        <v>0.009314689957</v>
      </c>
      <c r="EB452" s="86">
        <f>( DX452*Baseline!B$7 + DY452*Baseline!B$11 + DZ452*Baseline!B$16 + EA452*Baseline!B$18 ) / Baseline!B$17</f>
        <v>0.009852653654</v>
      </c>
    </row>
    <row r="453">
      <c r="A453" s="73" t="s">
        <v>629</v>
      </c>
      <c r="B453" s="85">
        <f>MIN( MAX( NORMINV( MCrands!B453, (B$5+B$4)/2, (B$5-B$4)/3.29 ), 0 ), 1 )</f>
        <v>0.5392057023</v>
      </c>
      <c r="C453" s="85">
        <f>MAX( NORMINV( MCrands!C453, (C$5+C$4)/2, (C$5-C$4)/3.29 ), 0 )</f>
        <v>2.728754797</v>
      </c>
      <c r="D453" s="83"/>
      <c r="E453" s="84">
        <f>Baseline!B$33 * (C453 * Baseline!B$68*Baseline!B$68/Baseline!B$75 + Baseline!B$46 * Baseline!B$54*Baseline!B$54/Baseline!B$76 + Baseline!B$47 * Baseline!B$55*Baseline!B$55/Baseline!B$77 + Baseline!B$56*Baseline!B$56/Baseline!B$78)</f>
        <v>0.00001936914054</v>
      </c>
      <c r="F453" s="84">
        <f>Baseline!B$33 * (C453 * Baseline!B$68*Baseline!B$59/Baseline!B$75 + Baseline!B$46 * Baseline!B$54*Baseline!B$69/Baseline!B$76 + Baseline!B$47 * Baseline!B$55*Baseline!B$57/Baseline!B$77 + Baseline!B$56*Baseline!B$58/Baseline!B$78)</f>
        <v>0.0000002392977239</v>
      </c>
      <c r="G453" s="85">
        <f>Baseline!B$33 * (C453 * Baseline!B$68*Baseline!B$60/Baseline!B$75 + Baseline!B$46 * Baseline!B$54*Baseline!B$61/Baseline!B$76 + Baseline!B$47 * Baseline!B$55*Baseline!B$70/Baseline!B$77 + Baseline!B$56*Baseline!B$62/Baseline!B$78)</f>
        <v>0.000000200993526</v>
      </c>
      <c r="H453" s="84">
        <f>Baseline!B$33 * (C453 * Baseline!B$68*Baseline!B$63/Baseline!B$75 + Baseline!B$46 * Baseline!B$54*Baseline!B$64/Baseline!B$76 + Baseline!B$47 * Baseline!B$55*Baseline!B$65/Baseline!B$77 + Baseline!B$56*Baseline!B$71/Baseline!B$78)</f>
        <v>0.000000003746448959</v>
      </c>
      <c r="I453" s="84">
        <f>Baseline!B$33 * (C453 * Baseline!B$59*Baseline!B$68/Baseline!B$75 + Baseline!B$46 * Baseline!B$69*Baseline!B$54/Baseline!B$76 + Baseline!B$47 * Baseline!B$57*Baseline!B$55/Baseline!B$77 + Baseline!B$58*Baseline!B$56/Baseline!B$78)</f>
        <v>0.0000002392977239</v>
      </c>
      <c r="J453" s="85">
        <f>Baseline!B$33 * (C453 * Baseline!B$59*Baseline!B$59/Baseline!B$75 + Baseline!B$46 * Baseline!B$69*Baseline!B$69/Baseline!B$76 + Baseline!B$47 * Baseline!B$57*Baseline!B$57/Baseline!B$77 + Baseline!B$58*Baseline!B$58/Baseline!B$78)</f>
        <v>0.000002116574471</v>
      </c>
      <c r="K453" s="84">
        <f>Baseline!B$33 * (C453 * Baseline!B$59*Baseline!B$60/Baseline!B$75 + Baseline!B$46 * Baseline!B$69*Baseline!B$61/Baseline!B$76 + Baseline!B$47 * Baseline!B$57*Baseline!B$70/Baseline!B$77 + Baseline!B$58*Baseline!B$62/Baseline!B$78)</f>
        <v>0.00000001648988134</v>
      </c>
      <c r="L453" s="85">
        <f>Baseline!B$33 * (C453 * Baseline!B$59*Baseline!B$63/Baseline!B$75 + Baseline!B$46 * Baseline!B$69*Baseline!B$64/Baseline!B$76 + Baseline!B$47 * Baseline!B$57*Baseline!B$65/Baseline!B$77 + Baseline!B$58*Baseline!B$71/Baseline!B$78)</f>
        <v>0.00000001707279991</v>
      </c>
      <c r="M453" s="84">
        <f>Baseline!B$33 * (C453 * Baseline!B$60*Baseline!B$68/Baseline!B$75 + Baseline!B$46 * Baseline!B$61*Baseline!B$54/Baseline!B$76 + Baseline!B$47 * Baseline!B$70*Baseline!B$55/Baseline!B$77 + Baseline!B$62*Baseline!B$56/Baseline!B$78)</f>
        <v>0.000000200993526</v>
      </c>
      <c r="N453" s="85">
        <f>Baseline!B$33 * (C453 * Baseline!B$60*Baseline!B$59/Baseline!B$75 + Baseline!B$46 * Baseline!B$61*Baseline!B$69/Baseline!B$76 + Baseline!B$47 * Baseline!B$70*Baseline!B$57/Baseline!B$77 + Baseline!B$62*Baseline!B$58/Baseline!B$78)</f>
        <v>0.00000001648988134</v>
      </c>
      <c r="O453" s="85">
        <f>Baseline!B$33 * (C453 * Baseline!B$60*Baseline!B$60/Baseline!B$75 + Baseline!B$46 * Baseline!B$61*Baseline!B$61/Baseline!B$76 + Baseline!B$47 * Baseline!B$70*Baseline!B$70/Baseline!B$77 + Baseline!B$62*Baseline!B$62/Baseline!B$78)</f>
        <v>0.000001589267761</v>
      </c>
      <c r="P453" s="84">
        <f>Baseline!B$33 * (C453 * Baseline!B$60*Baseline!B$63/Baseline!B$75 + Baseline!B$46 * Baseline!B$61*Baseline!B$64/Baseline!B$76 + Baseline!B$47 * Baseline!B$70*Baseline!B$65/Baseline!B$77 + Baseline!B$62*Baseline!B$71/Baseline!B$78)</f>
        <v>0.000000001956415558</v>
      </c>
      <c r="Q453" s="84">
        <f>Baseline!B$33 * (C453 * Baseline!B$63*Baseline!B$68/Baseline!B$75 + Baseline!B$46 * Baseline!B$64*Baseline!B$54/Baseline!B$76 + Baseline!B$47 * Baseline!B$65*Baseline!B$55/Baseline!B$77 + Baseline!B$71*Baseline!B$56/Baseline!B$78)</f>
        <v>0.000000003746448959</v>
      </c>
      <c r="R453" s="84">
        <f>Baseline!B$33 * (C453 * Baseline!B$63*Baseline!B$59/Baseline!B$75 + Baseline!B$46 * Baseline!B$64*Baseline!B$69/Baseline!B$76 + Baseline!B$47 * Baseline!B$65*Baseline!B$57/Baseline!B$77 + Baseline!B$71*Baseline!B$58/Baseline!B$78)</f>
        <v>0.00000001707279991</v>
      </c>
      <c r="S453" s="84">
        <f>Baseline!B$33 * (C453 * Baseline!B$63*Baseline!B$60/Baseline!B$75 + Baseline!B$46 * Baseline!B$64*Baseline!B$61/Baseline!B$76 + Baseline!B$47 * Baseline!B$65*Baseline!B$70/Baseline!B$77 + Baseline!B$71*Baseline!B$62/Baseline!B$78)</f>
        <v>0.000000001956415558</v>
      </c>
      <c r="T453" s="84">
        <f>Baseline!B$33 * (C453 * Baseline!B$63*Baseline!B$63/Baseline!B$75 + Baseline!B$46 * Baseline!B$64*Baseline!B$64/Baseline!B$76 + Baseline!B$47 * Baseline!B$65*Baseline!B$65/Baseline!B$77 + Baseline!B$71*Baseline!B$71/Baseline!B$78)</f>
        <v>0.00000009856721959</v>
      </c>
      <c r="U453" s="83"/>
      <c r="V453" s="84">
        <f>E453 * ( Baseline!B$89 * Baseline!B$7 )</f>
        <v>0.2010323097</v>
      </c>
      <c r="W453" s="84">
        <f>F453 * ( Baseline!D$89 * Baseline!B$11 )</f>
        <v>0.004414228361</v>
      </c>
      <c r="X453" s="84">
        <f>G453 * ( Baseline!F$89 * Baseline!B$16 )</f>
        <v>0.00698146388</v>
      </c>
      <c r="Y453" s="84">
        <f>H453 * ( Baseline!H$89 * Baseline!B$18 )</f>
        <v>0.001317526694</v>
      </c>
      <c r="Z453" s="86">
        <f t="shared" si="1"/>
        <v>0.2137455286</v>
      </c>
      <c r="AA453" s="84">
        <f>I453 * ( Baseline!B$89 * Baseline!B$7 )</f>
        <v>0.002483671076</v>
      </c>
      <c r="AB453" s="85">
        <f>J453 * ( Baseline!D$89 * Baseline!B$11 )</f>
        <v>0.03904359351</v>
      </c>
      <c r="AC453" s="85">
        <f>K453 * ( Baseline!F$89 * Baseline!B$16 )</f>
        <v>0.0005727722344</v>
      </c>
      <c r="AD453" s="85">
        <f>L453 * ( Baseline!F$89 * Baseline!B$16 )</f>
        <v>0.0005930197767</v>
      </c>
      <c r="AE453" s="86">
        <f t="shared" si="2"/>
        <v>0.0426930566</v>
      </c>
      <c r="AF453" s="86">
        <f>M453 * ( Baseline!B$89 * Baseline!B$7 )</f>
        <v>0.002086111806</v>
      </c>
      <c r="AG453" s="86">
        <f>N453 * ( Baseline!D$89 * Baseline!B$11 )</f>
        <v>0.000304182174</v>
      </c>
      <c r="AH453" s="86">
        <f>O453 * ( Baseline!F$89 * Baseline!B$16 )</f>
        <v>0.05520285002</v>
      </c>
      <c r="AI453" s="86">
        <f>P453 * ( Baseline!H$89 * Baseline!B$18 )</f>
        <v>0.0006880194421</v>
      </c>
      <c r="AJ453" s="86">
        <f t="shared" si="3"/>
        <v>0.05828116344</v>
      </c>
      <c r="AK453" s="86">
        <f>Q453 * ( Baseline!B$89 * Baseline!B$7 )</f>
        <v>0.00003888439374</v>
      </c>
      <c r="AL453" s="86">
        <f>R453 * ( Baseline!D$89 * Baseline!B$11 )</f>
        <v>0.0003149350371</v>
      </c>
      <c r="AM453" s="86">
        <f>S453 * ( Baseline!F$89 * Baseline!B$16 )</f>
        <v>0.00006795564429</v>
      </c>
      <c r="AN453" s="86">
        <f>T453 * ( Baseline!H$89 * Baseline!B$18 )</f>
        <v>0.03466347583</v>
      </c>
      <c r="AO453" s="86">
        <f t="shared" si="4"/>
        <v>0.03508525091</v>
      </c>
      <c r="AP453" s="62"/>
      <c r="AQ453" s="86">
        <f>V453 * ( (1-Baseline!B$90-Baseline!B$89) + (1-B453)*Baseline!B$90 )</f>
        <v>0.100256205</v>
      </c>
      <c r="AR453" s="86">
        <f>W453 * ( (1-Baseline!B$90-Baseline!B$89) + (1-B453)*Baseline!B$90 )</f>
        <v>0.002201406252</v>
      </c>
      <c r="AS453" s="86">
        <f>X453 * ( (1-Baseline!B$90-Baseline!B$89) + (1-B453)*Baseline!B$90 )</f>
        <v>0.003481704383</v>
      </c>
      <c r="AT453" s="86">
        <f>Y453 * ( (1-Baseline!B$90-Baseline!B$89) + (1-B453)*Baseline!B$90 )</f>
        <v>0.000657059686</v>
      </c>
      <c r="AU453" s="86">
        <f t="shared" si="5"/>
        <v>0.1065963753</v>
      </c>
      <c r="AV453" s="86">
        <f>AA453 * ( (1-Baseline!D$90-Baseline!D$89) + (1-B453)*Baseline!D$90 )</f>
        <v>0.001862341627</v>
      </c>
      <c r="AW453" s="86">
        <f>AB453 * ( (1-Baseline!D$90-Baseline!D$89) + (1-B453)*Baseline!D$90 )</f>
        <v>0.02927622348</v>
      </c>
      <c r="AX453" s="86">
        <f>AC453 * ( (1-Baseline!D$90-Baseline!D$89) + (1-B453)*Baseline!D$90 )</f>
        <v>0.0004294842362</v>
      </c>
      <c r="AY453" s="86">
        <f>AD453 * ( (1-Baseline!D$90-Baseline!D$89) + (1-B453)*Baseline!D$90 )</f>
        <v>0.0004446665367</v>
      </c>
      <c r="AZ453" s="86">
        <f t="shared" si="6"/>
        <v>0.03201271588</v>
      </c>
      <c r="BA453" s="86">
        <f>AF453 * ( (1-Baseline!F$90-Baseline!F$89) + (1-Baseline!B$36)*Baseline!F$90 )</f>
        <v>0.001501232811</v>
      </c>
      <c r="BB453" s="86">
        <f>AG453 * ( (1-Baseline!F$90-Baseline!F$89) + (1-Baseline!B$36)*Baseline!F$90 )</f>
        <v>0.0002188992263</v>
      </c>
      <c r="BC453" s="86">
        <f>AH453 * ( (1-Baseline!F$90-Baseline!F$89) + (1-Baseline!B$36)*Baseline!F$90 )</f>
        <v>0.03972573736</v>
      </c>
      <c r="BD453" s="86">
        <f>AI453 * ( (1-Baseline!F$90-Baseline!F$89) + (1-Baseline!B$36)*Baseline!F$90 )</f>
        <v>0.0004951208072</v>
      </c>
      <c r="BE453" s="86">
        <f t="shared" si="7"/>
        <v>0.04194099021</v>
      </c>
      <c r="BF453" s="86">
        <f>AK453 * ( (1-Baseline!H$90-Baseline!H$89) + (1-Baseline!B$36)*Baseline!H$90 )</f>
        <v>0.00003080888285</v>
      </c>
      <c r="BG453" s="86">
        <f>AL453 * ( (1-Baseline!H$90-Baseline!H$89) + (1-Baseline!B$36)*Baseline!H$90 )</f>
        <v>0.0002495293286</v>
      </c>
      <c r="BH453" s="86">
        <f>AM453 * ( (1-Baseline!H$90-Baseline!H$89) + (1-Baseline!B$36)*Baseline!H$90 )</f>
        <v>0.00005384261608</v>
      </c>
      <c r="BI453" s="86">
        <f>AN453 * ( (1-Baseline!H$90-Baseline!H$89) + (1-Baseline!B$36)*Baseline!H$90 )</f>
        <v>0.02746456517</v>
      </c>
      <c r="BJ453" s="86">
        <f t="shared" si="8"/>
        <v>0.027798746</v>
      </c>
      <c r="BK453" s="62"/>
      <c r="BL453" s="86">
        <f t="shared" si="19"/>
        <v>0.9405217081</v>
      </c>
      <c r="BM453" s="86">
        <f t="shared" si="20"/>
        <v>0.02065179276</v>
      </c>
      <c r="BN453" s="86">
        <f t="shared" si="21"/>
        <v>0.03266250258</v>
      </c>
      <c r="BO453" s="86">
        <f t="shared" si="22"/>
        <v>0.006163996516</v>
      </c>
      <c r="BP453" s="86">
        <f t="shared" si="9"/>
        <v>1</v>
      </c>
      <c r="BQ453" s="86">
        <f t="shared" si="23"/>
        <v>0.05817505876</v>
      </c>
      <c r="BR453" s="86">
        <f t="shared" si="24"/>
        <v>0.9145185803</v>
      </c>
      <c r="BS453" s="86">
        <f t="shared" si="25"/>
        <v>0.01341605123</v>
      </c>
      <c r="BT453" s="86">
        <f t="shared" si="26"/>
        <v>0.01389030967</v>
      </c>
      <c r="BU453" s="86">
        <f t="shared" si="10"/>
        <v>1</v>
      </c>
      <c r="BV453" s="86">
        <f t="shared" si="27"/>
        <v>0.03579392865</v>
      </c>
      <c r="BW453" s="86">
        <f t="shared" si="28"/>
        <v>0.005219219317</v>
      </c>
      <c r="BX453" s="86">
        <f t="shared" si="29"/>
        <v>0.9471816752</v>
      </c>
      <c r="BY453" s="86">
        <f t="shared" si="30"/>
        <v>0.01180517686</v>
      </c>
      <c r="BZ453" s="86">
        <f t="shared" si="11"/>
        <v>1</v>
      </c>
      <c r="CA453" s="86">
        <f t="shared" si="31"/>
        <v>0.001108283188</v>
      </c>
      <c r="CB453" s="86">
        <f t="shared" si="32"/>
        <v>0.008976280032</v>
      </c>
      <c r="CC453" s="86">
        <f t="shared" si="33"/>
        <v>0.001936872119</v>
      </c>
      <c r="CD453" s="86">
        <f t="shared" si="34"/>
        <v>0.9879785647</v>
      </c>
      <c r="CE453" s="86">
        <f t="shared" si="12"/>
        <v>1</v>
      </c>
      <c r="CF453" s="62"/>
      <c r="CG453" s="86">
        <f t="shared" si="35"/>
        <v>0.9405217081</v>
      </c>
      <c r="CH453" s="86">
        <f t="shared" si="36"/>
        <v>0.02065179276</v>
      </c>
      <c r="CI453" s="86">
        <f t="shared" si="37"/>
        <v>0.03266250258</v>
      </c>
      <c r="CJ453" s="86">
        <f t="shared" si="38"/>
        <v>0.006163996516</v>
      </c>
      <c r="CK453" s="86">
        <f t="shared" si="13"/>
        <v>1</v>
      </c>
      <c r="CL453" s="86">
        <f t="shared" si="39"/>
        <v>0.05817505876</v>
      </c>
      <c r="CM453" s="86">
        <f t="shared" si="40"/>
        <v>0.9145185803</v>
      </c>
      <c r="CN453" s="86">
        <f t="shared" si="41"/>
        <v>0.01341605123</v>
      </c>
      <c r="CO453" s="86">
        <f t="shared" si="42"/>
        <v>0.01389030967</v>
      </c>
      <c r="CP453" s="86">
        <f t="shared" si="14"/>
        <v>1</v>
      </c>
      <c r="CQ453" s="86">
        <f t="shared" si="43"/>
        <v>0.03579392865</v>
      </c>
      <c r="CR453" s="86">
        <f t="shared" si="44"/>
        <v>0.005219219317</v>
      </c>
      <c r="CS453" s="86">
        <f t="shared" si="45"/>
        <v>0.9471816752</v>
      </c>
      <c r="CT453" s="86">
        <f t="shared" si="46"/>
        <v>0.01180517686</v>
      </c>
      <c r="CU453" s="86">
        <f t="shared" si="15"/>
        <v>1</v>
      </c>
      <c r="CV453" s="86">
        <f t="shared" si="47"/>
        <v>0.001108283188</v>
      </c>
      <c r="CW453" s="86">
        <f t="shared" si="48"/>
        <v>0.008976280032</v>
      </c>
      <c r="CX453" s="86">
        <f t="shared" si="49"/>
        <v>0.001936872119</v>
      </c>
      <c r="CY453" s="86">
        <f t="shared" si="50"/>
        <v>0.9879785647</v>
      </c>
      <c r="CZ453" s="86">
        <f t="shared" si="16"/>
        <v>1</v>
      </c>
      <c r="DA453" s="62"/>
      <c r="DB453" s="86">
        <f>(AQ453*Baseline!B$7 + AV453*Baseline!B$11 + BA453*Baseline!B$16 + BF453*Baseline!B$18)</f>
        <v>59058.33064</v>
      </c>
      <c r="DC453" s="86">
        <f>(AR453*Baseline!B$7 + AW453*Baseline!B$11 + BB453*Baseline!B$16 + BG453*Baseline!B$18)</f>
        <v>76011.62976</v>
      </c>
      <c r="DD453" s="86">
        <f>(AS453*Baseline!B$7 + AX453*Baseline!B$11 + BC453*Baseline!B$16 + BH453*Baseline!B$18)</f>
        <v>138163.9441</v>
      </c>
      <c r="DE453" s="86">
        <f>(AT453*Baseline!B$7 + AY453*Baseline!B$11 + BD453*Baseline!B$16 + BI453*Baseline!B$18)</f>
        <v>1260555.885</v>
      </c>
      <c r="DF453" s="86">
        <f t="shared" si="17"/>
        <v>1533789.789</v>
      </c>
      <c r="DG453" s="62"/>
      <c r="DH453" s="86">
        <f t="shared" si="51"/>
        <v>0.03850484014</v>
      </c>
      <c r="DI453" s="86">
        <f t="shared" si="52"/>
        <v>0.04955804916</v>
      </c>
      <c r="DJ453" s="86">
        <f t="shared" si="53"/>
        <v>0.09008010428</v>
      </c>
      <c r="DK453" s="86">
        <f t="shared" si="54"/>
        <v>0.8218570064</v>
      </c>
      <c r="DL453" s="86">
        <f t="shared" si="18"/>
        <v>1</v>
      </c>
      <c r="DM453" s="62"/>
      <c r="DN453" s="86">
        <f>DH453 / (Baseline!B$7/Baseline!B$17)</f>
        <v>4.110138426</v>
      </c>
      <c r="DO453" s="86">
        <f>DI453 / (Baseline!B$11/Baseline!B$17)</f>
        <v>1.196355026</v>
      </c>
      <c r="DP453" s="86">
        <f>DJ453 / (Baseline!B$16/Baseline!B$17)</f>
        <v>1.392009839</v>
      </c>
      <c r="DQ453" s="86">
        <f>DK453 / (Baseline!B$18/Baseline!B$17)</f>
        <v>0.9291819011</v>
      </c>
      <c r="DR453" s="62"/>
      <c r="DS453" s="86">
        <f>DH453 / Baseline!H$117</f>
        <v>1.540467515</v>
      </c>
      <c r="DT453" s="86">
        <f>DI453 / Baseline!H$118</f>
        <v>1.115554275</v>
      </c>
      <c r="DU453" s="86">
        <f>DJ453 / Baseline!H$119</f>
        <v>1.076854893</v>
      </c>
      <c r="DV453" s="86">
        <f>DK453 / Baseline!H$120</f>
        <v>0.9703968786</v>
      </c>
      <c r="DW453" s="87"/>
      <c r="DX453" s="86">
        <f>(AU453*Baseline!B$34)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0.02851898755</v>
      </c>
      <c r="DY453" s="86">
        <f>(AZ453*Baseline!B$34) + (Baseline!D$90*(1-Baseline!D$91)*Baseline!B$35) + (Baseline!D$90*Baseline!D$91*((1-Baseline!D$92)*Baseline!B$40 + Baseline!D$92*Baseline!B$41))</f>
        <v>0.01121547538</v>
      </c>
      <c r="DZ453" s="86">
        <f>(BE453*Baseline!B$34) + (Baseline!F$90*(1-Baseline!F$91)*Baseline!B$35) + (Baseline!F$90*Baseline!F$91*((1-Baseline!F$92)*Baseline!B$40 + Baseline!F$92*Baseline!B$41))</f>
        <v>0.01402178853</v>
      </c>
      <c r="EA453" s="86">
        <f>(BJ453*Baseline!B$34) + (Baseline!H$90*(1-Baseline!H$91)*Baseline!B$35) + (Baseline!H$90*Baseline!H$91*((1-Baseline!H$92)*Baseline!B$40 + Baseline!H$92*Baseline!B$41))</f>
        <v>0.0093148119</v>
      </c>
      <c r="EB453" s="86">
        <f>( DX453*Baseline!B$7 + DY453*Baseline!B$11 + DZ453*Baseline!B$16 + EA453*Baseline!B$18 ) / Baseline!B$17</f>
        <v>0.00987805415</v>
      </c>
    </row>
    <row r="454">
      <c r="A454" s="73" t="s">
        <v>630</v>
      </c>
      <c r="B454" s="85">
        <f>MIN( MAX( NORMINV( MCrands!B454, (B$5+B$4)/2, (B$5-B$4)/3.29 ), 0 ), 1 )</f>
        <v>0.3451558864</v>
      </c>
      <c r="C454" s="85">
        <f>MAX( NORMINV( MCrands!C454, (C$5+C$4)/2, (C$5-C$4)/3.29 ), 0 )</f>
        <v>2.787008382</v>
      </c>
      <c r="D454" s="83"/>
      <c r="E454" s="84">
        <f>Baseline!B$33 * (C454 * Baseline!B$68*Baseline!B$68/Baseline!B$75 + Baseline!B$46 * Baseline!B$54*Baseline!B$54/Baseline!B$76 + Baseline!B$47 * Baseline!B$55*Baseline!B$55/Baseline!B$77 + Baseline!B$56*Baseline!B$56/Baseline!B$78)</f>
        <v>0.00001978157732</v>
      </c>
      <c r="F454" s="84">
        <f>Baseline!B$33 * (C454 * Baseline!B$68*Baseline!B$59/Baseline!B$75 + Baseline!B$46 * Baseline!B$54*Baseline!B$69/Baseline!B$76 + Baseline!B$47 * Baseline!B$55*Baseline!B$57/Baseline!B$77 + Baseline!B$56*Baseline!B$58/Baseline!B$78)</f>
        <v>0.0000002393628455</v>
      </c>
      <c r="G454" s="85">
        <f>Baseline!B$33 * (C454 * Baseline!B$68*Baseline!B$60/Baseline!B$75 + Baseline!B$46 * Baseline!B$54*Baseline!B$61/Baseline!B$76 + Baseline!B$47 * Baseline!B$55*Baseline!B$70/Baseline!B$77 + Baseline!B$56*Baseline!B$62/Baseline!B$78)</f>
        <v>0.0000002011536166</v>
      </c>
      <c r="H454" s="84">
        <f>Baseline!B$33 * (C454 * Baseline!B$68*Baseline!B$63/Baseline!B$75 + Baseline!B$46 * Baseline!B$54*Baseline!B$64/Baseline!B$76 + Baseline!B$47 * Baseline!B$55*Baseline!B$65/Baseline!B$77 + Baseline!B$56*Baseline!B$71/Baseline!B$78)</f>
        <v>0.000000003762458018</v>
      </c>
      <c r="I454" s="84">
        <f>Baseline!B$33 * (C454 * Baseline!B$59*Baseline!B$68/Baseline!B$75 + Baseline!B$46 * Baseline!B$69*Baseline!B$54/Baseline!B$76 + Baseline!B$47 * Baseline!B$57*Baseline!B$55/Baseline!B$77 + Baseline!B$58*Baseline!B$56/Baseline!B$78)</f>
        <v>0.0000002393628455</v>
      </c>
      <c r="J454" s="85">
        <f>Baseline!B$33 * (C454 * Baseline!B$59*Baseline!B$59/Baseline!B$75 + Baseline!B$46 * Baseline!B$69*Baseline!B$69/Baseline!B$76 + Baseline!B$47 * Baseline!B$57*Baseline!B$57/Baseline!B$77 + Baseline!B$58*Baseline!B$58/Baseline!B$78)</f>
        <v>0.000002116574481</v>
      </c>
      <c r="K454" s="84">
        <f>Baseline!B$33 * (C454 * Baseline!B$59*Baseline!B$60/Baseline!B$75 + Baseline!B$46 * Baseline!B$69*Baseline!B$61/Baseline!B$76 + Baseline!B$47 * Baseline!B$57*Baseline!B$70/Baseline!B$77 + Baseline!B$58*Baseline!B$62/Baseline!B$78)</f>
        <v>0.00000001648990662</v>
      </c>
      <c r="L454" s="85">
        <f>Baseline!B$33 * (C454 * Baseline!B$59*Baseline!B$63/Baseline!B$75 + Baseline!B$46 * Baseline!B$69*Baseline!B$64/Baseline!B$76 + Baseline!B$47 * Baseline!B$57*Baseline!B$65/Baseline!B$77 + Baseline!B$58*Baseline!B$71/Baseline!B$78)</f>
        <v>0.00000001707280244</v>
      </c>
      <c r="M454" s="84">
        <f>Baseline!B$33 * (C454 * Baseline!B$60*Baseline!B$68/Baseline!B$75 + Baseline!B$46 * Baseline!B$61*Baseline!B$54/Baseline!B$76 + Baseline!B$47 * Baseline!B$70*Baseline!B$55/Baseline!B$77 + Baseline!B$62*Baseline!B$56/Baseline!B$78)</f>
        <v>0.0000002011536166</v>
      </c>
      <c r="N454" s="85">
        <f>Baseline!B$33 * (C454 * Baseline!B$60*Baseline!B$59/Baseline!B$75 + Baseline!B$46 * Baseline!B$61*Baseline!B$69/Baseline!B$76 + Baseline!B$47 * Baseline!B$70*Baseline!B$57/Baseline!B$77 + Baseline!B$62*Baseline!B$58/Baseline!B$78)</f>
        <v>0.00000001648990662</v>
      </c>
      <c r="O454" s="85">
        <f>Baseline!B$33 * (C454 * Baseline!B$60*Baseline!B$60/Baseline!B$75 + Baseline!B$46 * Baseline!B$61*Baseline!B$61/Baseline!B$76 + Baseline!B$47 * Baseline!B$70*Baseline!B$70/Baseline!B$77 + Baseline!B$62*Baseline!B$62/Baseline!B$78)</f>
        <v>0.000001589267823</v>
      </c>
      <c r="P454" s="84">
        <f>Baseline!B$33 * (C454 * Baseline!B$60*Baseline!B$63/Baseline!B$75 + Baseline!B$46 * Baseline!B$61*Baseline!B$64/Baseline!B$76 + Baseline!B$47 * Baseline!B$70*Baseline!B$65/Baseline!B$77 + Baseline!B$62*Baseline!B$71/Baseline!B$78)</f>
        <v>0.000000001956421773</v>
      </c>
      <c r="Q454" s="84">
        <f>Baseline!B$33 * (C454 * Baseline!B$63*Baseline!B$68/Baseline!B$75 + Baseline!B$46 * Baseline!B$64*Baseline!B$54/Baseline!B$76 + Baseline!B$47 * Baseline!B$65*Baseline!B$55/Baseline!B$77 + Baseline!B$71*Baseline!B$56/Baseline!B$78)</f>
        <v>0.000000003762458018</v>
      </c>
      <c r="R454" s="84">
        <f>Baseline!B$33 * (C454 * Baseline!B$63*Baseline!B$59/Baseline!B$75 + Baseline!B$46 * Baseline!B$64*Baseline!B$69/Baseline!B$76 + Baseline!B$47 * Baseline!B$65*Baseline!B$57/Baseline!B$77 + Baseline!B$71*Baseline!B$58/Baseline!B$78)</f>
        <v>0.00000001707280244</v>
      </c>
      <c r="S454" s="84">
        <f>Baseline!B$33 * (C454 * Baseline!B$63*Baseline!B$60/Baseline!B$75 + Baseline!B$46 * Baseline!B$64*Baseline!B$61/Baseline!B$76 + Baseline!B$47 * Baseline!B$65*Baseline!B$70/Baseline!B$77 + Baseline!B$71*Baseline!B$62/Baseline!B$78)</f>
        <v>0.000000001956421773</v>
      </c>
      <c r="T454" s="84">
        <f>Baseline!B$33 * (C454 * Baseline!B$63*Baseline!B$63/Baseline!B$75 + Baseline!B$46 * Baseline!B$64*Baseline!B$64/Baseline!B$76 + Baseline!B$47 * Baseline!B$65*Baseline!B$65/Baseline!B$77 + Baseline!B$71*Baseline!B$71/Baseline!B$78)</f>
        <v>0.00000009856722021</v>
      </c>
      <c r="U454" s="83"/>
      <c r="V454" s="84">
        <f>E454 * ( Baseline!B$89 * Baseline!B$7 )</f>
        <v>0.205312991</v>
      </c>
      <c r="W454" s="84">
        <f>F454 * ( Baseline!D$89 * Baseline!B$11 )</f>
        <v>0.004415429633</v>
      </c>
      <c r="X454" s="84">
        <f>G454 * ( Baseline!F$89 * Baseline!B$16 )</f>
        <v>0.006987024589</v>
      </c>
      <c r="Y454" s="84">
        <f>H454 * ( Baseline!H$89 * Baseline!B$18 )</f>
        <v>0.001323156655</v>
      </c>
      <c r="Z454" s="86">
        <f t="shared" si="1"/>
        <v>0.2180386019</v>
      </c>
      <c r="AA454" s="84">
        <f>I454 * ( Baseline!B$89 * Baseline!B$7 )</f>
        <v>0.002484346973</v>
      </c>
      <c r="AB454" s="85">
        <f>J454 * ( Baseline!D$89 * Baseline!B$11 )</f>
        <v>0.0390435937</v>
      </c>
      <c r="AC454" s="85">
        <f>K454 * ( Baseline!F$89 * Baseline!B$16 )</f>
        <v>0.0005727731124</v>
      </c>
      <c r="AD454" s="85">
        <f>L454 * ( Baseline!F$89 * Baseline!B$16 )</f>
        <v>0.0005930198645</v>
      </c>
      <c r="AE454" s="86">
        <f t="shared" si="2"/>
        <v>0.04269373365</v>
      </c>
      <c r="AF454" s="86">
        <f>M454 * ( Baseline!B$89 * Baseline!B$7 )</f>
        <v>0.002087773386</v>
      </c>
      <c r="AG454" s="86">
        <f>N454 * ( Baseline!D$89 * Baseline!B$11 )</f>
        <v>0.0003041826403</v>
      </c>
      <c r="AH454" s="86">
        <f>O454 * ( Baseline!F$89 * Baseline!B$16 )</f>
        <v>0.05520285217</v>
      </c>
      <c r="AI454" s="86">
        <f>P454 * ( Baseline!H$89 * Baseline!B$18 )</f>
        <v>0.0006880216274</v>
      </c>
      <c r="AJ454" s="86">
        <f t="shared" si="3"/>
        <v>0.05828282983</v>
      </c>
      <c r="AK454" s="86">
        <f>Q454 * ( Baseline!B$89 * Baseline!B$7 )</f>
        <v>0.00003905055177</v>
      </c>
      <c r="AL454" s="86">
        <f>R454 * ( Baseline!D$89 * Baseline!B$11 )</f>
        <v>0.0003149350838</v>
      </c>
      <c r="AM454" s="86">
        <f>S454 * ( Baseline!F$89 * Baseline!B$16 )</f>
        <v>0.00006795586013</v>
      </c>
      <c r="AN454" s="86">
        <f>T454 * ( Baseline!H$89 * Baseline!B$18 )</f>
        <v>0.03466347605</v>
      </c>
      <c r="AO454" s="86">
        <f t="shared" si="4"/>
        <v>0.03508541755</v>
      </c>
      <c r="AP454" s="62"/>
      <c r="AQ454" s="86">
        <f>V454 * ( (1-Baseline!B$90-Baseline!B$89) + (1-B454)*Baseline!B$90 )</f>
        <v>0.1378494542</v>
      </c>
      <c r="AR454" s="86">
        <f>W454 * ( (1-Baseline!B$90-Baseline!B$89) + (1-B454)*Baseline!B$90 )</f>
        <v>0.002964569178</v>
      </c>
      <c r="AS454" s="86">
        <f>X454 * ( (1-Baseline!B$90-Baseline!B$89) + (1-B454)*Baseline!B$90 )</f>
        <v>0.004691166991</v>
      </c>
      <c r="AT454" s="86">
        <f>Y454 * ( (1-Baseline!B$90-Baseline!B$89) + (1-B454)*Baseline!B$90 )</f>
        <v>0.0008883822785</v>
      </c>
      <c r="AU454" s="86">
        <f t="shared" si="5"/>
        <v>0.1463935727</v>
      </c>
      <c r="AV454" s="86">
        <f>AA454 * ( (1-Baseline!D$90-Baseline!D$89) + (1-B454)*Baseline!D$90 )</f>
        <v>0.002078823446</v>
      </c>
      <c r="AW454" s="86">
        <f>AB454 * ( (1-Baseline!D$90-Baseline!D$89) + (1-B454)*Baseline!D$90 )</f>
        <v>0.03267045179</v>
      </c>
      <c r="AX454" s="86">
        <f>AC454 * ( (1-Baseline!D$90-Baseline!D$89) + (1-B454)*Baseline!D$90 )</f>
        <v>0.0004792785342</v>
      </c>
      <c r="AY454" s="86">
        <f>AD454 * ( (1-Baseline!D$90-Baseline!D$89) + (1-B454)*Baseline!D$90 )</f>
        <v>0.0004962203798</v>
      </c>
      <c r="AZ454" s="86">
        <f t="shared" si="6"/>
        <v>0.03572477415</v>
      </c>
      <c r="BA454" s="86">
        <f>AF454 * ( (1-Baseline!F$90-Baseline!F$89) + (1-Baseline!B$36)*Baseline!F$90 )</f>
        <v>0.001502428537</v>
      </c>
      <c r="BB454" s="86">
        <f>AG454 * ( (1-Baseline!F$90-Baseline!F$89) + (1-Baseline!B$36)*Baseline!F$90 )</f>
        <v>0.0002188995618</v>
      </c>
      <c r="BC454" s="86">
        <f>AH454 * ( (1-Baseline!F$90-Baseline!F$89) + (1-Baseline!B$36)*Baseline!F$90 )</f>
        <v>0.03972573892</v>
      </c>
      <c r="BD454" s="86">
        <f>AI454 * ( (1-Baseline!F$90-Baseline!F$89) + (1-Baseline!B$36)*Baseline!F$90 )</f>
        <v>0.0004951223798</v>
      </c>
      <c r="BE454" s="86">
        <f t="shared" si="7"/>
        <v>0.0419421894</v>
      </c>
      <c r="BF454" s="86">
        <f>AK454 * ( (1-Baseline!H$90-Baseline!H$89) + (1-Baseline!B$36)*Baseline!H$90 )</f>
        <v>0.00003094053318</v>
      </c>
      <c r="BG454" s="86">
        <f>AL454 * ( (1-Baseline!H$90-Baseline!H$89) + (1-Baseline!B$36)*Baseline!H$90 )</f>
        <v>0.0002495293656</v>
      </c>
      <c r="BH454" s="86">
        <f>AM454 * ( (1-Baseline!H$90-Baseline!H$89) + (1-Baseline!B$36)*Baseline!H$90 )</f>
        <v>0.0000538427871</v>
      </c>
      <c r="BI454" s="86">
        <f>AN454 * ( (1-Baseline!H$90-Baseline!H$89) + (1-Baseline!B$36)*Baseline!H$90 )</f>
        <v>0.02746456535</v>
      </c>
      <c r="BJ454" s="86">
        <f t="shared" si="8"/>
        <v>0.02779887803</v>
      </c>
      <c r="BK454" s="62"/>
      <c r="BL454" s="86">
        <f t="shared" si="19"/>
        <v>0.9416359729</v>
      </c>
      <c r="BM454" s="86">
        <f t="shared" si="20"/>
        <v>0.02025067852</v>
      </c>
      <c r="BN454" s="86">
        <f t="shared" si="21"/>
        <v>0.03204489722</v>
      </c>
      <c r="BO454" s="86">
        <f t="shared" si="22"/>
        <v>0.006068451382</v>
      </c>
      <c r="BP454" s="86">
        <f t="shared" si="9"/>
        <v>1</v>
      </c>
      <c r="BQ454" s="86">
        <f t="shared" si="23"/>
        <v>0.05818996749</v>
      </c>
      <c r="BR454" s="86">
        <f t="shared" si="24"/>
        <v>0.914504082</v>
      </c>
      <c r="BS454" s="86">
        <f t="shared" si="25"/>
        <v>0.01341585904</v>
      </c>
      <c r="BT454" s="86">
        <f t="shared" si="26"/>
        <v>0.01389009144</v>
      </c>
      <c r="BU454" s="86">
        <f t="shared" si="10"/>
        <v>1</v>
      </c>
      <c r="BV454" s="86">
        <f t="shared" si="27"/>
        <v>0.03582141417</v>
      </c>
      <c r="BW454" s="86">
        <f t="shared" si="28"/>
        <v>0.005219078092</v>
      </c>
      <c r="BX454" s="86">
        <f t="shared" si="29"/>
        <v>0.9471546309</v>
      </c>
      <c r="BY454" s="86">
        <f t="shared" si="30"/>
        <v>0.01180487683</v>
      </c>
      <c r="BZ454" s="86">
        <f t="shared" si="11"/>
        <v>1</v>
      </c>
      <c r="CA454" s="86">
        <f t="shared" si="31"/>
        <v>0.001113013739</v>
      </c>
      <c r="CB454" s="86">
        <f t="shared" si="32"/>
        <v>0.008976238727</v>
      </c>
      <c r="CC454" s="86">
        <f t="shared" si="33"/>
        <v>0.001936869072</v>
      </c>
      <c r="CD454" s="86">
        <f t="shared" si="34"/>
        <v>0.9879738785</v>
      </c>
      <c r="CE454" s="86">
        <f t="shared" si="12"/>
        <v>1</v>
      </c>
      <c r="CF454" s="62"/>
      <c r="CG454" s="86">
        <f t="shared" si="35"/>
        <v>0.9416359729</v>
      </c>
      <c r="CH454" s="86">
        <f t="shared" si="36"/>
        <v>0.02025067852</v>
      </c>
      <c r="CI454" s="86">
        <f t="shared" si="37"/>
        <v>0.03204489722</v>
      </c>
      <c r="CJ454" s="86">
        <f t="shared" si="38"/>
        <v>0.006068451382</v>
      </c>
      <c r="CK454" s="86">
        <f t="shared" si="13"/>
        <v>1</v>
      </c>
      <c r="CL454" s="86">
        <f t="shared" si="39"/>
        <v>0.05818996749</v>
      </c>
      <c r="CM454" s="86">
        <f t="shared" si="40"/>
        <v>0.914504082</v>
      </c>
      <c r="CN454" s="86">
        <f t="shared" si="41"/>
        <v>0.01341585904</v>
      </c>
      <c r="CO454" s="86">
        <f t="shared" si="42"/>
        <v>0.01389009144</v>
      </c>
      <c r="CP454" s="86">
        <f t="shared" si="14"/>
        <v>1</v>
      </c>
      <c r="CQ454" s="86">
        <f t="shared" si="43"/>
        <v>0.03582141417</v>
      </c>
      <c r="CR454" s="86">
        <f t="shared" si="44"/>
        <v>0.005219078092</v>
      </c>
      <c r="CS454" s="86">
        <f t="shared" si="45"/>
        <v>0.9471546309</v>
      </c>
      <c r="CT454" s="86">
        <f t="shared" si="46"/>
        <v>0.01180487683</v>
      </c>
      <c r="CU454" s="86">
        <f t="shared" si="15"/>
        <v>1</v>
      </c>
      <c r="CV454" s="86">
        <f t="shared" si="47"/>
        <v>0.001113013739</v>
      </c>
      <c r="CW454" s="86">
        <f t="shared" si="48"/>
        <v>0.008976238727</v>
      </c>
      <c r="CX454" s="86">
        <f t="shared" si="49"/>
        <v>0.001936869072</v>
      </c>
      <c r="CY454" s="86">
        <f t="shared" si="50"/>
        <v>0.9879738785</v>
      </c>
      <c r="CZ454" s="86">
        <f t="shared" si="16"/>
        <v>1</v>
      </c>
      <c r="DA454" s="62"/>
      <c r="DB454" s="86">
        <f>(AQ454*Baseline!B$7 + AV454*Baseline!B$11 + BA454*Baseline!B$16 + BF454*Baseline!B$18)</f>
        <v>77765.34777</v>
      </c>
      <c r="DC454" s="86">
        <f>(AR454*Baseline!B$7 + AW454*Baseline!B$11 + BB454*Baseline!B$16 + BG454*Baseline!B$18)</f>
        <v>83660.87251</v>
      </c>
      <c r="DD454" s="86">
        <f>(AS454*Baseline!B$7 + AX454*Baseline!B$11 + BC454*Baseline!B$16 + BH454*Baseline!B$18)</f>
        <v>138857.3331</v>
      </c>
      <c r="DE454" s="86">
        <f>(AT454*Baseline!B$7 + AY454*Baseline!B$11 + BD454*Baseline!B$16 + BI454*Baseline!B$18)</f>
        <v>1260778.649</v>
      </c>
      <c r="DF454" s="86">
        <f t="shared" si="17"/>
        <v>1561062.203</v>
      </c>
      <c r="DG454" s="62"/>
      <c r="DH454" s="86">
        <f t="shared" si="51"/>
        <v>0.04981566246</v>
      </c>
      <c r="DI454" s="86">
        <f t="shared" si="52"/>
        <v>0.0535922735</v>
      </c>
      <c r="DJ454" s="86">
        <f t="shared" si="53"/>
        <v>0.08895054462</v>
      </c>
      <c r="DK454" s="86">
        <f t="shared" si="54"/>
        <v>0.8076415194</v>
      </c>
      <c r="DL454" s="86">
        <f t="shared" si="18"/>
        <v>1</v>
      </c>
      <c r="DM454" s="62"/>
      <c r="DN454" s="86">
        <f>DH454 / (Baseline!B$7/Baseline!B$17)</f>
        <v>5.317494315</v>
      </c>
      <c r="DO454" s="86">
        <f>DI454 / (Baseline!B$11/Baseline!B$17)</f>
        <v>1.293743133</v>
      </c>
      <c r="DP454" s="86">
        <f>DJ454 / (Baseline!B$16/Baseline!B$17)</f>
        <v>1.374554729</v>
      </c>
      <c r="DQ454" s="86">
        <f>DK454 / (Baseline!B$18/Baseline!B$17)</f>
        <v>0.913110038</v>
      </c>
      <c r="DR454" s="62"/>
      <c r="DS454" s="86">
        <f>DH454 / Baseline!H$117</f>
        <v>1.992980869</v>
      </c>
      <c r="DT454" s="86">
        <f>DI454 / Baseline!H$118</f>
        <v>1.206364876</v>
      </c>
      <c r="DU454" s="86">
        <f>DJ454 / Baseline!H$119</f>
        <v>1.063351668</v>
      </c>
      <c r="DV454" s="86">
        <f>DK454 / Baseline!H$120</f>
        <v>0.9536121288</v>
      </c>
      <c r="DW454" s="87"/>
      <c r="DX454" s="86">
        <f>(AU454*Baseline!B$34)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0.03448856715</v>
      </c>
      <c r="DY454" s="86">
        <f>(AZ454*Baseline!B$34) + (Baseline!D$90*(1-Baseline!D$91)*Baseline!B$35) + (Baseline!D$90*Baseline!D$91*((1-Baseline!D$92)*Baseline!B$40 + Baseline!D$92*Baseline!B$41))</f>
        <v>0.01177228412</v>
      </c>
      <c r="DZ454" s="86">
        <f>(BE454*Baseline!B$34) + (Baseline!F$90*(1-Baseline!F$91)*Baseline!B$35) + (Baseline!F$90*Baseline!F$91*((1-Baseline!F$92)*Baseline!B$40 + Baseline!F$92*Baseline!B$41))</f>
        <v>0.01402196841</v>
      </c>
      <c r="EA454" s="86">
        <f>(BJ454*Baseline!B$34) + (Baseline!H$90*(1-Baseline!H$91)*Baseline!B$35) + (Baseline!H$90*Baseline!H$91*((1-Baseline!H$92)*Baseline!B$40 + Baseline!H$92*Baseline!B$41))</f>
        <v>0.009314831705</v>
      </c>
      <c r="EB454" s="86">
        <f>( DX454*Baseline!B$7 + DY454*Baseline!B$11 + DZ454*Baseline!B$16 + EA454*Baseline!B$18 ) / Baseline!B$17</f>
        <v>0.00995707323</v>
      </c>
    </row>
    <row r="455">
      <c r="A455" s="73" t="s">
        <v>631</v>
      </c>
      <c r="B455" s="85">
        <f>MIN( MAX( NORMINV( MCrands!B455, (B$5+B$4)/2, (B$5-B$4)/3.29 ), 0 ), 1 )</f>
        <v>0.3946029357</v>
      </c>
      <c r="C455" s="85">
        <f>MAX( NORMINV( MCrands!C455, (C$5+C$4)/2, (C$5-C$4)/3.29 ), 0 )</f>
        <v>2.117733725</v>
      </c>
      <c r="D455" s="83"/>
      <c r="E455" s="84">
        <f>Baseline!B$33 * (C455 * Baseline!B$68*Baseline!B$68/Baseline!B$75 + Baseline!B$46 * Baseline!B$54*Baseline!B$54/Baseline!B$76 + Baseline!B$47 * Baseline!B$55*Baseline!B$55/Baseline!B$77 + Baseline!B$56*Baseline!B$56/Baseline!B$78)</f>
        <v>0.00001504309668</v>
      </c>
      <c r="F455" s="84">
        <f>Baseline!B$33 * (C455 * Baseline!B$68*Baseline!B$59/Baseline!B$75 + Baseline!B$46 * Baseline!B$54*Baseline!B$69/Baseline!B$76 + Baseline!B$47 * Baseline!B$55*Baseline!B$57/Baseline!B$77 + Baseline!B$56*Baseline!B$58/Baseline!B$78)</f>
        <v>0.0000002386146643</v>
      </c>
      <c r="G455" s="85">
        <f>Baseline!B$33 * (C455 * Baseline!B$68*Baseline!B$60/Baseline!B$75 + Baseline!B$46 * Baseline!B$54*Baseline!B$61/Baseline!B$76 + Baseline!B$47 * Baseline!B$55*Baseline!B$70/Baseline!B$77 + Baseline!B$56*Baseline!B$62/Baseline!B$78)</f>
        <v>0.0000001993143379</v>
      </c>
      <c r="H455" s="84">
        <f>Baseline!B$33 * (C455 * Baseline!B$68*Baseline!B$63/Baseline!B$75 + Baseline!B$46 * Baseline!B$54*Baseline!B$64/Baseline!B$76 + Baseline!B$47 * Baseline!B$55*Baseline!B$65/Baseline!B$77 + Baseline!B$56*Baseline!B$71/Baseline!B$78)</f>
        <v>0.000000003578530151</v>
      </c>
      <c r="I455" s="84">
        <f>Baseline!B$33 * (C455 * Baseline!B$59*Baseline!B$68/Baseline!B$75 + Baseline!B$46 * Baseline!B$69*Baseline!B$54/Baseline!B$76 + Baseline!B$47 * Baseline!B$57*Baseline!B$55/Baseline!B$77 + Baseline!B$58*Baseline!B$56/Baseline!B$78)</f>
        <v>0.0000002386146643</v>
      </c>
      <c r="J455" s="85">
        <f>Baseline!B$33 * (C455 * Baseline!B$59*Baseline!B$59/Baseline!B$75 + Baseline!B$46 * Baseline!B$69*Baseline!B$69/Baseline!B$76 + Baseline!B$47 * Baseline!B$57*Baseline!B$57/Baseline!B$77 + Baseline!B$58*Baseline!B$58/Baseline!B$78)</f>
        <v>0.000002116574363</v>
      </c>
      <c r="K455" s="84">
        <f>Baseline!B$33 * (C455 * Baseline!B$59*Baseline!B$60/Baseline!B$75 + Baseline!B$46 * Baseline!B$69*Baseline!B$61/Baseline!B$76 + Baseline!B$47 * Baseline!B$57*Baseline!B$70/Baseline!B$77 + Baseline!B$58*Baseline!B$62/Baseline!B$78)</f>
        <v>0.00000001648961621</v>
      </c>
      <c r="L455" s="85">
        <f>Baseline!B$33 * (C455 * Baseline!B$59*Baseline!B$63/Baseline!B$75 + Baseline!B$46 * Baseline!B$69*Baseline!B$64/Baseline!B$76 + Baseline!B$47 * Baseline!B$57*Baseline!B$65/Baseline!B$77 + Baseline!B$58*Baseline!B$71/Baseline!B$78)</f>
        <v>0.00000001707277339</v>
      </c>
      <c r="M455" s="84">
        <f>Baseline!B$33 * (C455 * Baseline!B$60*Baseline!B$68/Baseline!B$75 + Baseline!B$46 * Baseline!B$61*Baseline!B$54/Baseline!B$76 + Baseline!B$47 * Baseline!B$70*Baseline!B$55/Baseline!B$77 + Baseline!B$62*Baseline!B$56/Baseline!B$78)</f>
        <v>0.0000001993143379</v>
      </c>
      <c r="N455" s="85">
        <f>Baseline!B$33 * (C455 * Baseline!B$60*Baseline!B$59/Baseline!B$75 + Baseline!B$46 * Baseline!B$61*Baseline!B$69/Baseline!B$76 + Baseline!B$47 * Baseline!B$70*Baseline!B$57/Baseline!B$77 + Baseline!B$62*Baseline!B$58/Baseline!B$78)</f>
        <v>0.00000001648961621</v>
      </c>
      <c r="O455" s="85">
        <f>Baseline!B$33 * (C455 * Baseline!B$60*Baseline!B$60/Baseline!B$75 + Baseline!B$46 * Baseline!B$61*Baseline!B$61/Baseline!B$76 + Baseline!B$47 * Baseline!B$70*Baseline!B$70/Baseline!B$77 + Baseline!B$62*Baseline!B$62/Baseline!B$78)</f>
        <v>0.000001589267109</v>
      </c>
      <c r="P455" s="84">
        <f>Baseline!B$33 * (C455 * Baseline!B$60*Baseline!B$63/Baseline!B$75 + Baseline!B$46 * Baseline!B$61*Baseline!B$64/Baseline!B$76 + Baseline!B$47 * Baseline!B$70*Baseline!B$65/Baseline!B$77 + Baseline!B$62*Baseline!B$71/Baseline!B$78)</f>
        <v>0.000000001956350379</v>
      </c>
      <c r="Q455" s="84">
        <f>Baseline!B$33 * (C455 * Baseline!B$63*Baseline!B$68/Baseline!B$75 + Baseline!B$46 * Baseline!B$64*Baseline!B$54/Baseline!B$76 + Baseline!B$47 * Baseline!B$65*Baseline!B$55/Baseline!B$77 + Baseline!B$71*Baseline!B$56/Baseline!B$78)</f>
        <v>0.000000003578530151</v>
      </c>
      <c r="R455" s="84">
        <f>Baseline!B$33 * (C455 * Baseline!B$63*Baseline!B$59/Baseline!B$75 + Baseline!B$46 * Baseline!B$64*Baseline!B$69/Baseline!B$76 + Baseline!B$47 * Baseline!B$65*Baseline!B$57/Baseline!B$77 + Baseline!B$71*Baseline!B$58/Baseline!B$78)</f>
        <v>0.00000001707277339</v>
      </c>
      <c r="S455" s="84">
        <f>Baseline!B$33 * (C455 * Baseline!B$63*Baseline!B$60/Baseline!B$75 + Baseline!B$46 * Baseline!B$64*Baseline!B$61/Baseline!B$76 + Baseline!B$47 * Baseline!B$65*Baseline!B$70/Baseline!B$77 + Baseline!B$71*Baseline!B$62/Baseline!B$78)</f>
        <v>0.000000001956350379</v>
      </c>
      <c r="T455" s="84">
        <f>Baseline!B$33 * (C455 * Baseline!B$63*Baseline!B$63/Baseline!B$75 + Baseline!B$46 * Baseline!B$64*Baseline!B$64/Baseline!B$76 + Baseline!B$47 * Baseline!B$65*Baseline!B$65/Baseline!B$77 + Baseline!B$71*Baseline!B$71/Baseline!B$78)</f>
        <v>0.00000009856721307</v>
      </c>
      <c r="U455" s="83"/>
      <c r="V455" s="84">
        <f>E455 * ( Baseline!B$89 * Baseline!B$7 )</f>
        <v>0.1561323005</v>
      </c>
      <c r="W455" s="84">
        <f>F455 * ( Baseline!D$89 * Baseline!B$11 )</f>
        <v>0.004401628237</v>
      </c>
      <c r="X455" s="84">
        <f>G455 * ( Baseline!F$89 * Baseline!B$16 )</f>
        <v>0.006923137668</v>
      </c>
      <c r="Y455" s="84">
        <f>H455 * ( Baseline!H$89 * Baseline!B$18 )</f>
        <v>0.001258474105</v>
      </c>
      <c r="Z455" s="86">
        <f t="shared" si="1"/>
        <v>0.1687155405</v>
      </c>
      <c r="AA455" s="84">
        <f>I455 * ( Baseline!B$89 * Baseline!B$7 )</f>
        <v>0.002476581601</v>
      </c>
      <c r="AB455" s="85">
        <f>J455 * ( Baseline!D$89 * Baseline!B$11 )</f>
        <v>0.03904359152</v>
      </c>
      <c r="AC455" s="85">
        <f>K455 * ( Baseline!F$89 * Baseline!B$16 )</f>
        <v>0.000572763025</v>
      </c>
      <c r="AD455" s="85">
        <f>L455 * ( Baseline!F$89 * Baseline!B$16 )</f>
        <v>0.0005930188558</v>
      </c>
      <c r="AE455" s="86">
        <f t="shared" si="2"/>
        <v>0.042685955</v>
      </c>
      <c r="AF455" s="86">
        <f>M455 * ( Baseline!B$89 * Baseline!B$7 )</f>
        <v>0.002068683513</v>
      </c>
      <c r="AG455" s="86">
        <f>N455 * ( Baseline!D$89 * Baseline!B$11 )</f>
        <v>0.0003041772832</v>
      </c>
      <c r="AH455" s="86">
        <f>O455 * ( Baseline!F$89 * Baseline!B$16 )</f>
        <v>0.05520282738</v>
      </c>
      <c r="AI455" s="86">
        <f>P455 * ( Baseline!H$89 * Baseline!B$18 )</f>
        <v>0.0006879965204</v>
      </c>
      <c r="AJ455" s="86">
        <f t="shared" si="3"/>
        <v>0.05826368469</v>
      </c>
      <c r="AK455" s="86">
        <f>Q455 * ( Baseline!B$89 * Baseline!B$7 )</f>
        <v>0.00003714156444</v>
      </c>
      <c r="AL455" s="86">
        <f>R455 * ( Baseline!D$89 * Baseline!B$11 )</f>
        <v>0.0003149345481</v>
      </c>
      <c r="AM455" s="86">
        <f>S455 * ( Baseline!F$89 * Baseline!B$16 )</f>
        <v>0.00006795338031</v>
      </c>
      <c r="AN455" s="86">
        <f>T455 * ( Baseline!H$89 * Baseline!B$18 )</f>
        <v>0.03466347354</v>
      </c>
      <c r="AO455" s="86">
        <f t="shared" si="4"/>
        <v>0.03508350304</v>
      </c>
      <c r="AP455" s="62"/>
      <c r="AQ455" s="86">
        <f>V455 * ( (1-Baseline!B$90-Baseline!B$89) + (1-B455)*Baseline!B$90 )</f>
        <v>0.09795793417</v>
      </c>
      <c r="AR455" s="86">
        <f>W455 * ( (1-Baseline!B$90-Baseline!B$89) + (1-B455)*Baseline!B$90 )</f>
        <v>0.002761596465</v>
      </c>
      <c r="AS455" s="86">
        <f>X455 * ( (1-Baseline!B$90-Baseline!B$89) + (1-B455)*Baseline!B$90 )</f>
        <v>0.004343600023</v>
      </c>
      <c r="AT455" s="86">
        <f>Y455 * ( (1-Baseline!B$90-Baseline!B$89) + (1-B455)*Baseline!B$90 )</f>
        <v>0.0007895709159</v>
      </c>
      <c r="AU455" s="86">
        <f t="shared" si="5"/>
        <v>0.1058527016</v>
      </c>
      <c r="AV455" s="86">
        <f>AA455 * ( (1-Baseline!D$90-Baseline!D$89) + (1-B455)*Baseline!D$90 )</f>
        <v>0.002017463703</v>
      </c>
      <c r="AW455" s="86">
        <f>AB455 * ( (1-Baseline!D$90-Baseline!D$89) + (1-B455)*Baseline!D$90 )</f>
        <v>0.03180554547</v>
      </c>
      <c r="AX455" s="86">
        <f>AC455 * ( (1-Baseline!D$90-Baseline!D$89) + (1-B455)*Baseline!D$90 )</f>
        <v>0.0004665820875</v>
      </c>
      <c r="AY455" s="86">
        <f>AD455 * ( (1-Baseline!D$90-Baseline!D$89) + (1-B455)*Baseline!D$90 )</f>
        <v>0.0004830828171</v>
      </c>
      <c r="AZ455" s="86">
        <f t="shared" si="6"/>
        <v>0.03477267408</v>
      </c>
      <c r="BA455" s="86">
        <f>AF455 * ( (1-Baseline!F$90-Baseline!F$89) + (1-Baseline!B$36)*Baseline!F$90 )</f>
        <v>0.001488690854</v>
      </c>
      <c r="BB455" s="86">
        <f>AG455 * ( (1-Baseline!F$90-Baseline!F$89) + (1-Baseline!B$36)*Baseline!F$90 )</f>
        <v>0.0002188957067</v>
      </c>
      <c r="BC455" s="86">
        <f>AH455 * ( (1-Baseline!F$90-Baseline!F$89) + (1-Baseline!B$36)*Baseline!F$90 )</f>
        <v>0.03972572107</v>
      </c>
      <c r="BD455" s="86">
        <f>AI455 * ( (1-Baseline!F$90-Baseline!F$89) + (1-Baseline!B$36)*Baseline!F$90 )</f>
        <v>0.000495104312</v>
      </c>
      <c r="BE455" s="86">
        <f t="shared" si="7"/>
        <v>0.04192841194</v>
      </c>
      <c r="BF455" s="86">
        <f>AK455 * ( (1-Baseline!H$90-Baseline!H$89) + (1-Baseline!B$36)*Baseline!H$90 )</f>
        <v>0.00002942800434</v>
      </c>
      <c r="BG455" s="86">
        <f>AL455 * ( (1-Baseline!H$90-Baseline!H$89) + (1-Baseline!B$36)*Baseline!H$90 )</f>
        <v>0.0002495289411</v>
      </c>
      <c r="BH455" s="86">
        <f>AM455 * ( (1-Baseline!H$90-Baseline!H$89) + (1-Baseline!B$36)*Baseline!H$90 )</f>
        <v>0.00005384082229</v>
      </c>
      <c r="BI455" s="86">
        <f>AN455 * ( (1-Baseline!H$90-Baseline!H$89) + (1-Baseline!B$36)*Baseline!H$90 )</f>
        <v>0.02746456336</v>
      </c>
      <c r="BJ455" s="86">
        <f t="shared" si="8"/>
        <v>0.02779736113</v>
      </c>
      <c r="BK455" s="62"/>
      <c r="BL455" s="86">
        <f t="shared" si="19"/>
        <v>0.9254174217</v>
      </c>
      <c r="BM455" s="86">
        <f t="shared" si="20"/>
        <v>0.02608905039</v>
      </c>
      <c r="BN455" s="86">
        <f t="shared" si="21"/>
        <v>0.0410343804</v>
      </c>
      <c r="BO455" s="86">
        <f t="shared" si="22"/>
        <v>0.007459147515</v>
      </c>
      <c r="BP455" s="86">
        <f t="shared" si="9"/>
        <v>1</v>
      </c>
      <c r="BQ455" s="86">
        <f t="shared" si="23"/>
        <v>0.05801865276</v>
      </c>
      <c r="BR455" s="86">
        <f t="shared" si="24"/>
        <v>0.9146706808</v>
      </c>
      <c r="BS455" s="86">
        <f t="shared" si="25"/>
        <v>0.01341806749</v>
      </c>
      <c r="BT455" s="86">
        <f t="shared" si="26"/>
        <v>0.013892599</v>
      </c>
      <c r="BU455" s="86">
        <f t="shared" si="10"/>
        <v>1</v>
      </c>
      <c r="BV455" s="86">
        <f t="shared" si="27"/>
        <v>0.03550553872</v>
      </c>
      <c r="BW455" s="86">
        <f t="shared" si="28"/>
        <v>0.005220701107</v>
      </c>
      <c r="BX455" s="86">
        <f t="shared" si="29"/>
        <v>0.9474654352</v>
      </c>
      <c r="BY455" s="86">
        <f t="shared" si="30"/>
        <v>0.01180832493</v>
      </c>
      <c r="BZ455" s="86">
        <f t="shared" si="11"/>
        <v>1</v>
      </c>
      <c r="CA455" s="86">
        <f t="shared" si="31"/>
        <v>0.001058661799</v>
      </c>
      <c r="CB455" s="86">
        <f t="shared" si="32"/>
        <v>0.008976713293</v>
      </c>
      <c r="CC455" s="86">
        <f t="shared" si="33"/>
        <v>0.001936904084</v>
      </c>
      <c r="CD455" s="86">
        <f t="shared" si="34"/>
        <v>0.9880277208</v>
      </c>
      <c r="CE455" s="86">
        <f t="shared" si="12"/>
        <v>1</v>
      </c>
      <c r="CF455" s="62"/>
      <c r="CG455" s="86">
        <f t="shared" si="35"/>
        <v>0.9254174217</v>
      </c>
      <c r="CH455" s="86">
        <f t="shared" si="36"/>
        <v>0.02608905039</v>
      </c>
      <c r="CI455" s="86">
        <f t="shared" si="37"/>
        <v>0.0410343804</v>
      </c>
      <c r="CJ455" s="86">
        <f t="shared" si="38"/>
        <v>0.007459147515</v>
      </c>
      <c r="CK455" s="86">
        <f t="shared" si="13"/>
        <v>1</v>
      </c>
      <c r="CL455" s="86">
        <f t="shared" si="39"/>
        <v>0.05801865276</v>
      </c>
      <c r="CM455" s="86">
        <f t="shared" si="40"/>
        <v>0.9146706808</v>
      </c>
      <c r="CN455" s="86">
        <f t="shared" si="41"/>
        <v>0.01341806749</v>
      </c>
      <c r="CO455" s="86">
        <f t="shared" si="42"/>
        <v>0.013892599</v>
      </c>
      <c r="CP455" s="86">
        <f t="shared" si="14"/>
        <v>1</v>
      </c>
      <c r="CQ455" s="86">
        <f t="shared" si="43"/>
        <v>0.03550553872</v>
      </c>
      <c r="CR455" s="86">
        <f t="shared" si="44"/>
        <v>0.005220701107</v>
      </c>
      <c r="CS455" s="86">
        <f t="shared" si="45"/>
        <v>0.9474654352</v>
      </c>
      <c r="CT455" s="86">
        <f t="shared" si="46"/>
        <v>0.01180832493</v>
      </c>
      <c r="CU455" s="86">
        <f t="shared" si="15"/>
        <v>1</v>
      </c>
      <c r="CV455" s="86">
        <f t="shared" si="47"/>
        <v>0.001058661799</v>
      </c>
      <c r="CW455" s="86">
        <f t="shared" si="48"/>
        <v>0.008976713293</v>
      </c>
      <c r="CX455" s="86">
        <f t="shared" si="49"/>
        <v>0.001936904084</v>
      </c>
      <c r="CY455" s="86">
        <f t="shared" si="50"/>
        <v>0.9880277208</v>
      </c>
      <c r="CZ455" s="86">
        <f t="shared" si="16"/>
        <v>1</v>
      </c>
      <c r="DA455" s="62"/>
      <c r="DB455" s="86">
        <f>(AQ455*Baseline!B$7 + AV455*Baseline!B$11 + BA455*Baseline!B$16 + BF455*Baseline!B$18)</f>
        <v>58171.08747</v>
      </c>
      <c r="DC455" s="86">
        <f>(AR455*Baseline!B$7 + AW455*Baseline!B$11 + BB455*Baseline!B$16 + BG455*Baseline!B$18)</f>
        <v>81707.56008</v>
      </c>
      <c r="DD455" s="86">
        <f>(AS455*Baseline!B$7 + AX455*Baseline!B$11 + BC455*Baseline!B$16 + BH455*Baseline!B$18)</f>
        <v>138661.3852</v>
      </c>
      <c r="DE455" s="86">
        <f>(AT455*Baseline!B$7 + AY455*Baseline!B$11 + BD455*Baseline!B$16 + BI455*Baseline!B$18)</f>
        <v>1260702.4</v>
      </c>
      <c r="DF455" s="86">
        <f t="shared" si="17"/>
        <v>1539242.433</v>
      </c>
      <c r="DG455" s="62"/>
      <c r="DH455" s="86">
        <f t="shared" si="51"/>
        <v>0.03779202434</v>
      </c>
      <c r="DI455" s="86">
        <f t="shared" si="52"/>
        <v>0.05308297014</v>
      </c>
      <c r="DJ455" s="86">
        <f t="shared" si="53"/>
        <v>0.09008417532</v>
      </c>
      <c r="DK455" s="86">
        <f t="shared" si="54"/>
        <v>0.8190408302</v>
      </c>
      <c r="DL455" s="86">
        <f t="shared" si="18"/>
        <v>1</v>
      </c>
      <c r="DM455" s="62"/>
      <c r="DN455" s="86">
        <f>DH455 / (Baseline!B$7/Baseline!B$17)</f>
        <v>4.034050028</v>
      </c>
      <c r="DO455" s="86">
        <f>DI455 / (Baseline!B$11/Baseline!B$17)</f>
        <v>1.281448306</v>
      </c>
      <c r="DP455" s="86">
        <f>DJ455 / (Baseline!B$16/Baseline!B$17)</f>
        <v>1.392072749</v>
      </c>
      <c r="DQ455" s="86">
        <f>DK455 / (Baseline!B$18/Baseline!B$17)</f>
        <v>0.9259979652</v>
      </c>
      <c r="DR455" s="62"/>
      <c r="DS455" s="86">
        <f>DH455 / Baseline!H$117</f>
        <v>1.511949812</v>
      </c>
      <c r="DT455" s="86">
        <f>DI455 / Baseline!H$118</f>
        <v>1.194900431</v>
      </c>
      <c r="DU455" s="86">
        <f>DJ455 / Baseline!H$119</f>
        <v>1.07690356</v>
      </c>
      <c r="DV455" s="86">
        <f>DK455 / Baseline!H$120</f>
        <v>0.9670717154</v>
      </c>
      <c r="DW455" s="87"/>
      <c r="DX455" s="86">
        <f>(AU455*Baseline!B$34)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0.02840743649</v>
      </c>
      <c r="DY455" s="86">
        <f>(AZ455*Baseline!B$34) + (Baseline!D$90*(1-Baseline!D$91)*Baseline!B$35) + (Baseline!D$90*Baseline!D$91*((1-Baseline!D$92)*Baseline!B$40 + Baseline!D$92*Baseline!B$41))</f>
        <v>0.01162946911</v>
      </c>
      <c r="DZ455" s="86">
        <f>(BE455*Baseline!B$34) + (Baseline!F$90*(1-Baseline!F$91)*Baseline!B$35) + (Baseline!F$90*Baseline!F$91*((1-Baseline!F$92)*Baseline!B$40 + Baseline!F$92*Baseline!B$41))</f>
        <v>0.01401990179</v>
      </c>
      <c r="EA455" s="86">
        <f>(BJ455*Baseline!B$34) + (Baseline!H$90*(1-Baseline!H$91)*Baseline!B$35) + (Baseline!H$90*Baseline!H$91*((1-Baseline!H$92)*Baseline!B$40 + Baseline!H$92*Baseline!B$41))</f>
        <v>0.009314604169</v>
      </c>
      <c r="EB455" s="86">
        <f>( DX455*Baseline!B$7 + DY455*Baseline!B$11 + DZ455*Baseline!B$16 + EA455*Baseline!B$18 ) / Baseline!B$17</f>
        <v>0.009893852637</v>
      </c>
    </row>
    <row r="456">
      <c r="A456" s="73" t="s">
        <v>632</v>
      </c>
      <c r="B456" s="85">
        <f>MIN( MAX( NORMINV( MCrands!B456, (B$5+B$4)/2, (B$5-B$4)/3.29 ), 0 ), 1 )</f>
        <v>0.2666927983</v>
      </c>
      <c r="C456" s="85">
        <f>MAX( NORMINV( MCrands!C456, (C$5+C$4)/2, (C$5-C$4)/3.29 ), 0 )</f>
        <v>3.361820066</v>
      </c>
      <c r="D456" s="83"/>
      <c r="E456" s="84">
        <f>Baseline!B$33 * (C456 * Baseline!B$68*Baseline!B$68/Baseline!B$75 + Baseline!B$46 * Baseline!B$54*Baseline!B$54/Baseline!B$76 + Baseline!B$47 * Baseline!B$55*Baseline!B$55/Baseline!B$77 + Baseline!B$56*Baseline!B$56/Baseline!B$78)</f>
        <v>0.00002385125784</v>
      </c>
      <c r="F456" s="84">
        <f>Baseline!B$33 * (C456 * Baseline!B$68*Baseline!B$59/Baseline!B$75 + Baseline!B$46 * Baseline!B$54*Baseline!B$69/Baseline!B$76 + Baseline!B$47 * Baseline!B$55*Baseline!B$57/Baseline!B$77 + Baseline!B$56*Baseline!B$58/Baseline!B$78)</f>
        <v>0.0000002400054266</v>
      </c>
      <c r="G456" s="85">
        <f>Baseline!B$33 * (C456 * Baseline!B$68*Baseline!B$60/Baseline!B$75 + Baseline!B$46 * Baseline!B$54*Baseline!B$61/Baseline!B$76 + Baseline!B$47 * Baseline!B$55*Baseline!B$70/Baseline!B$77 + Baseline!B$56*Baseline!B$62/Baseline!B$78)</f>
        <v>0.0000002027332952</v>
      </c>
      <c r="H456" s="84">
        <f>Baseline!B$33 * (C456 * Baseline!B$68*Baseline!B$63/Baseline!B$75 + Baseline!B$46 * Baseline!B$54*Baseline!B$64/Baseline!B$76 + Baseline!B$47 * Baseline!B$55*Baseline!B$65/Baseline!B$77 + Baseline!B$56*Baseline!B$71/Baseline!B$78)</f>
        <v>0.00000000392042588</v>
      </c>
      <c r="I456" s="84">
        <f>Baseline!B$33 * (C456 * Baseline!B$59*Baseline!B$68/Baseline!B$75 + Baseline!B$46 * Baseline!B$69*Baseline!B$54/Baseline!B$76 + Baseline!B$47 * Baseline!B$57*Baseline!B$55/Baseline!B$77 + Baseline!B$58*Baseline!B$56/Baseline!B$78)</f>
        <v>0.0000002400054266</v>
      </c>
      <c r="J456" s="85">
        <f>Baseline!B$33 * (C456 * Baseline!B$59*Baseline!B$59/Baseline!B$75 + Baseline!B$46 * Baseline!B$69*Baseline!B$69/Baseline!B$76 + Baseline!B$47 * Baseline!B$57*Baseline!B$57/Baseline!B$77 + Baseline!B$58*Baseline!B$58/Baseline!B$78)</f>
        <v>0.000002116574583</v>
      </c>
      <c r="K456" s="84">
        <f>Baseline!B$33 * (C456 * Baseline!B$59*Baseline!B$60/Baseline!B$75 + Baseline!B$46 * Baseline!B$69*Baseline!B$61/Baseline!B$76 + Baseline!B$47 * Baseline!B$57*Baseline!B$70/Baseline!B$77 + Baseline!B$58*Baseline!B$62/Baseline!B$78)</f>
        <v>0.00000001649015604</v>
      </c>
      <c r="L456" s="85">
        <f>Baseline!B$33 * (C456 * Baseline!B$59*Baseline!B$63/Baseline!B$75 + Baseline!B$46 * Baseline!B$69*Baseline!B$64/Baseline!B$76 + Baseline!B$47 * Baseline!B$57*Baseline!B$65/Baseline!B$77 + Baseline!B$58*Baseline!B$71/Baseline!B$78)</f>
        <v>0.00000001707282738</v>
      </c>
      <c r="M456" s="84">
        <f>Baseline!B$33 * (C456 * Baseline!B$60*Baseline!B$68/Baseline!B$75 + Baseline!B$46 * Baseline!B$61*Baseline!B$54/Baseline!B$76 + Baseline!B$47 * Baseline!B$70*Baseline!B$55/Baseline!B$77 + Baseline!B$62*Baseline!B$56/Baseline!B$78)</f>
        <v>0.0000002027332952</v>
      </c>
      <c r="N456" s="85">
        <f>Baseline!B$33 * (C456 * Baseline!B$60*Baseline!B$59/Baseline!B$75 + Baseline!B$46 * Baseline!B$61*Baseline!B$69/Baseline!B$76 + Baseline!B$47 * Baseline!B$70*Baseline!B$57/Baseline!B$77 + Baseline!B$62*Baseline!B$58/Baseline!B$78)</f>
        <v>0.00000001649015604</v>
      </c>
      <c r="O456" s="85">
        <f>Baseline!B$33 * (C456 * Baseline!B$60*Baseline!B$60/Baseline!B$75 + Baseline!B$46 * Baseline!B$61*Baseline!B$61/Baseline!B$76 + Baseline!B$47 * Baseline!B$70*Baseline!B$70/Baseline!B$77 + Baseline!B$62*Baseline!B$62/Baseline!B$78)</f>
        <v>0.000001589268436</v>
      </c>
      <c r="P456" s="84">
        <f>Baseline!B$33 * (C456 * Baseline!B$60*Baseline!B$63/Baseline!B$75 + Baseline!B$46 * Baseline!B$61*Baseline!B$64/Baseline!B$76 + Baseline!B$47 * Baseline!B$70*Baseline!B$65/Baseline!B$77 + Baseline!B$62*Baseline!B$71/Baseline!B$78)</f>
        <v>0.000000001956483089</v>
      </c>
      <c r="Q456" s="84">
        <f>Baseline!B$33 * (C456 * Baseline!B$63*Baseline!B$68/Baseline!B$75 + Baseline!B$46 * Baseline!B$64*Baseline!B$54/Baseline!B$76 + Baseline!B$47 * Baseline!B$65*Baseline!B$55/Baseline!B$77 + Baseline!B$71*Baseline!B$56/Baseline!B$78)</f>
        <v>0.00000000392042588</v>
      </c>
      <c r="R456" s="84">
        <f>Baseline!B$33 * (C456 * Baseline!B$63*Baseline!B$59/Baseline!B$75 + Baseline!B$46 * Baseline!B$64*Baseline!B$69/Baseline!B$76 + Baseline!B$47 * Baseline!B$65*Baseline!B$57/Baseline!B$77 + Baseline!B$71*Baseline!B$58/Baseline!B$78)</f>
        <v>0.00000001707282738</v>
      </c>
      <c r="S456" s="84">
        <f>Baseline!B$33 * (C456 * Baseline!B$63*Baseline!B$60/Baseline!B$75 + Baseline!B$46 * Baseline!B$64*Baseline!B$61/Baseline!B$76 + Baseline!B$47 * Baseline!B$65*Baseline!B$70/Baseline!B$77 + Baseline!B$71*Baseline!B$62/Baseline!B$78)</f>
        <v>0.000000001956483089</v>
      </c>
      <c r="T456" s="84">
        <f>Baseline!B$33 * (C456 * Baseline!B$63*Baseline!B$63/Baseline!B$75 + Baseline!B$46 * Baseline!B$64*Baseline!B$64/Baseline!B$76 + Baseline!B$47 * Baseline!B$65*Baseline!B$65/Baseline!B$77 + Baseline!B$71*Baseline!B$71/Baseline!B$78)</f>
        <v>0.00000009856722635</v>
      </c>
      <c r="U456" s="83"/>
      <c r="V456" s="84">
        <f>E456 * ( Baseline!B$89 * Baseline!B$7 )</f>
        <v>0.2475522051</v>
      </c>
      <c r="W456" s="84">
        <f>F456 * ( Baseline!D$89 * Baseline!B$11 )</f>
        <v>0.004427283067</v>
      </c>
      <c r="X456" s="84">
        <f>G456 * ( Baseline!F$89 * Baseline!B$16 )</f>
        <v>0.007041894363</v>
      </c>
      <c r="Y456" s="84">
        <f>H456 * ( Baseline!H$89 * Baseline!B$18 )</f>
        <v>0.001378709761</v>
      </c>
      <c r="Z456" s="86">
        <f t="shared" si="1"/>
        <v>0.2604000923</v>
      </c>
      <c r="AA456" s="84">
        <f>I456 * ( Baseline!B$89 * Baseline!B$7 )</f>
        <v>0.002491016323</v>
      </c>
      <c r="AB456" s="85">
        <f>J456 * ( Baseline!D$89 * Baseline!B$11 )</f>
        <v>0.03904359557</v>
      </c>
      <c r="AC456" s="85">
        <f>K456 * ( Baseline!F$89 * Baseline!B$16 )</f>
        <v>0.0005727817761</v>
      </c>
      <c r="AD456" s="85">
        <f>L456 * ( Baseline!F$89 * Baseline!B$16 )</f>
        <v>0.0005930207309</v>
      </c>
      <c r="AE456" s="86">
        <f t="shared" si="2"/>
        <v>0.0427004144</v>
      </c>
      <c r="AF456" s="86">
        <f>M456 * ( Baseline!B$89 * Baseline!B$7 )</f>
        <v>0.002104168871</v>
      </c>
      <c r="AG456" s="86">
        <f>N456 * ( Baseline!D$89 * Baseline!B$11 )</f>
        <v>0.0003041872413</v>
      </c>
      <c r="AH456" s="86">
        <f>O456 * ( Baseline!F$89 * Baseline!B$16 )</f>
        <v>0.05520287347</v>
      </c>
      <c r="AI456" s="86">
        <f>P456 * ( Baseline!H$89 * Baseline!B$18 )</f>
        <v>0.0006880431908</v>
      </c>
      <c r="AJ456" s="86">
        <f t="shared" si="3"/>
        <v>0.05829927278</v>
      </c>
      <c r="AK456" s="86">
        <f>Q456 * ( Baseline!B$89 * Baseline!B$7 )</f>
        <v>0.00004069010021</v>
      </c>
      <c r="AL456" s="86">
        <f>R456 * ( Baseline!D$89 * Baseline!B$11 )</f>
        <v>0.0003149355439</v>
      </c>
      <c r="AM456" s="86">
        <f>S456 * ( Baseline!F$89 * Baseline!B$16 )</f>
        <v>0.00006795798995</v>
      </c>
      <c r="AN456" s="86">
        <f>T456 * ( Baseline!H$89 * Baseline!B$18 )</f>
        <v>0.03466347821</v>
      </c>
      <c r="AO456" s="86">
        <f t="shared" si="4"/>
        <v>0.03508706184</v>
      </c>
      <c r="AP456" s="62"/>
      <c r="AQ456" s="86">
        <f>V456 * ( (1-Baseline!B$90-Baseline!B$89) + (1-B456)*Baseline!B$90 )</f>
        <v>0.1834964406</v>
      </c>
      <c r="AR456" s="86">
        <f>W456 * ( (1-Baseline!B$90-Baseline!B$89) + (1-B456)*Baseline!B$90 )</f>
        <v>0.003281694396</v>
      </c>
      <c r="AS456" s="86">
        <f>X456 * ( (1-Baseline!B$90-Baseline!B$89) + (1-B456)*Baseline!B$90 )</f>
        <v>0.005219757787</v>
      </c>
      <c r="AT456" s="86">
        <f>Y456 * ( (1-Baseline!B$90-Baseline!B$89) + (1-B456)*Baseline!B$90 )</f>
        <v>0.001021959524</v>
      </c>
      <c r="AU456" s="86">
        <f t="shared" si="5"/>
        <v>0.1930198523</v>
      </c>
      <c r="AV456" s="86">
        <f>AA456 * ( (1-Baseline!D$90-Baseline!D$89) + (1-B456)*Baseline!D$90 )</f>
        <v>0.002171967018</v>
      </c>
      <c r="AW456" s="86">
        <f>AB456 * ( (1-Baseline!D$90-Baseline!D$89) + (1-B456)*Baseline!D$90 )</f>
        <v>0.03404289288</v>
      </c>
      <c r="AX456" s="86">
        <f>AC456 * ( (1-Baseline!D$90-Baseline!D$89) + (1-B456)*Baseline!D$90 )</f>
        <v>0.0004994199013</v>
      </c>
      <c r="AY456" s="86">
        <f>AD456 * ( (1-Baseline!D$90-Baseline!D$89) + (1-B456)*Baseline!D$90 )</f>
        <v>0.0005170666513</v>
      </c>
      <c r="AZ456" s="86">
        <f t="shared" si="6"/>
        <v>0.03723134645</v>
      </c>
      <c r="BA456" s="86">
        <f>AF456 * ( (1-Baseline!F$90-Baseline!F$89) + (1-Baseline!B$36)*Baseline!F$90 )</f>
        <v>0.001514227253</v>
      </c>
      <c r="BB456" s="86">
        <f>AG456 * ( (1-Baseline!F$90-Baseline!F$89) + (1-Baseline!B$36)*Baseline!F$90 )</f>
        <v>0.0002189028729</v>
      </c>
      <c r="BC456" s="86">
        <f>AH456 * ( (1-Baseline!F$90-Baseline!F$89) + (1-Baseline!B$36)*Baseline!F$90 )</f>
        <v>0.03972575424</v>
      </c>
      <c r="BD456" s="86">
        <f>AI456 * ( (1-Baseline!F$90-Baseline!F$89) + (1-Baseline!B$36)*Baseline!F$90 )</f>
        <v>0.0004951378975</v>
      </c>
      <c r="BE456" s="86">
        <f t="shared" si="7"/>
        <v>0.04195402227</v>
      </c>
      <c r="BF456" s="86">
        <f>AK456 * ( (1-Baseline!H$90-Baseline!H$89) + (1-Baseline!B$36)*Baseline!H$90 )</f>
        <v>0.0000322395802</v>
      </c>
      <c r="BG456" s="86">
        <f>AL456 * ( (1-Baseline!H$90-Baseline!H$89) + (1-Baseline!B$36)*Baseline!H$90 )</f>
        <v>0.0002495297301</v>
      </c>
      <c r="BH456" s="86">
        <f>AM456 * ( (1-Baseline!H$90-Baseline!H$89) + (1-Baseline!B$36)*Baseline!H$90 )</f>
        <v>0.0000538444746</v>
      </c>
      <c r="BI456" s="86">
        <f>AN456 * ( (1-Baseline!H$90-Baseline!H$89) + (1-Baseline!B$36)*Baseline!H$90 )</f>
        <v>0.02746456706</v>
      </c>
      <c r="BJ456" s="86">
        <f t="shared" si="8"/>
        <v>0.02780018084</v>
      </c>
      <c r="BK456" s="62"/>
      <c r="BL456" s="86">
        <f t="shared" si="19"/>
        <v>0.950660973</v>
      </c>
      <c r="BM456" s="86">
        <f t="shared" si="20"/>
        <v>0.01700184907</v>
      </c>
      <c r="BN456" s="86">
        <f t="shared" si="21"/>
        <v>0.02704259549</v>
      </c>
      <c r="BO456" s="86">
        <f t="shared" si="22"/>
        <v>0.005294582458</v>
      </c>
      <c r="BP456" s="86">
        <f t="shared" si="9"/>
        <v>1</v>
      </c>
      <c r="BQ456" s="86">
        <f t="shared" si="23"/>
        <v>0.05833705264</v>
      </c>
      <c r="BR456" s="86">
        <f t="shared" si="24"/>
        <v>0.9143610459</v>
      </c>
      <c r="BS456" s="86">
        <f t="shared" si="25"/>
        <v>0.01341396294</v>
      </c>
      <c r="BT456" s="86">
        <f t="shared" si="26"/>
        <v>0.01388793854</v>
      </c>
      <c r="BU456" s="86">
        <f t="shared" si="10"/>
        <v>1</v>
      </c>
      <c r="BV456" s="86">
        <f t="shared" si="27"/>
        <v>0.03609254062</v>
      </c>
      <c r="BW456" s="86">
        <f t="shared" si="28"/>
        <v>0.005217685004</v>
      </c>
      <c r="BX456" s="86">
        <f t="shared" si="29"/>
        <v>0.9468878572</v>
      </c>
      <c r="BY456" s="86">
        <f t="shared" si="30"/>
        <v>0.01180191721</v>
      </c>
      <c r="BZ456" s="86">
        <f t="shared" si="11"/>
        <v>1</v>
      </c>
      <c r="CA456" s="86">
        <f t="shared" si="31"/>
        <v>0.001159689586</v>
      </c>
      <c r="CB456" s="86">
        <f t="shared" si="32"/>
        <v>0.008975831185</v>
      </c>
      <c r="CC456" s="86">
        <f t="shared" si="33"/>
        <v>0.001936839005</v>
      </c>
      <c r="CD456" s="86">
        <f t="shared" si="34"/>
        <v>0.9879276402</v>
      </c>
      <c r="CE456" s="86">
        <f t="shared" si="12"/>
        <v>1</v>
      </c>
      <c r="CF456" s="62"/>
      <c r="CG456" s="86">
        <f t="shared" si="35"/>
        <v>0.950660973</v>
      </c>
      <c r="CH456" s="86">
        <f t="shared" si="36"/>
        <v>0.01700184907</v>
      </c>
      <c r="CI456" s="86">
        <f t="shared" si="37"/>
        <v>0.02704259549</v>
      </c>
      <c r="CJ456" s="86">
        <f t="shared" si="38"/>
        <v>0.005294582458</v>
      </c>
      <c r="CK456" s="86">
        <f t="shared" si="13"/>
        <v>1</v>
      </c>
      <c r="CL456" s="86">
        <f t="shared" si="39"/>
        <v>0.05833705264</v>
      </c>
      <c r="CM456" s="86">
        <f t="shared" si="40"/>
        <v>0.9143610459</v>
      </c>
      <c r="CN456" s="86">
        <f t="shared" si="41"/>
        <v>0.01341396294</v>
      </c>
      <c r="CO456" s="86">
        <f t="shared" si="42"/>
        <v>0.01388793854</v>
      </c>
      <c r="CP456" s="86">
        <f t="shared" si="14"/>
        <v>1</v>
      </c>
      <c r="CQ456" s="86">
        <f t="shared" si="43"/>
        <v>0.03609254062</v>
      </c>
      <c r="CR456" s="86">
        <f t="shared" si="44"/>
        <v>0.005217685004</v>
      </c>
      <c r="CS456" s="86">
        <f t="shared" si="45"/>
        <v>0.9468878572</v>
      </c>
      <c r="CT456" s="86">
        <f t="shared" si="46"/>
        <v>0.01180191721</v>
      </c>
      <c r="CU456" s="86">
        <f t="shared" si="15"/>
        <v>1</v>
      </c>
      <c r="CV456" s="86">
        <f t="shared" si="47"/>
        <v>0.001159689586</v>
      </c>
      <c r="CW456" s="86">
        <f t="shared" si="48"/>
        <v>0.008975831185</v>
      </c>
      <c r="CX456" s="86">
        <f t="shared" si="49"/>
        <v>0.001936839005</v>
      </c>
      <c r="CY456" s="86">
        <f t="shared" si="50"/>
        <v>0.9879276402</v>
      </c>
      <c r="CZ456" s="86">
        <f t="shared" si="16"/>
        <v>1</v>
      </c>
      <c r="DA456" s="62"/>
      <c r="DB456" s="86">
        <f>(AQ456*Baseline!B$7 + AV456*Baseline!B$11 + BA456*Baseline!B$16 + BF456*Baseline!B$18)</f>
        <v>100202.8999</v>
      </c>
      <c r="DC456" s="86">
        <f>(AR456*Baseline!B$7 + AW456*Baseline!B$11 + BB456*Baseline!B$16 + BG456*Baseline!B$18)</f>
        <v>86757.98005</v>
      </c>
      <c r="DD456" s="86">
        <f>(AS456*Baseline!B$7 + AX456*Baseline!B$11 + BC456*Baseline!B$16 + BH456*Baseline!B$18)</f>
        <v>139157.0225</v>
      </c>
      <c r="DE456" s="86">
        <f>(AT456*Baseline!B$7 + AY456*Baseline!B$11 + BD456*Baseline!B$16 + BI456*Baseline!B$18)</f>
        <v>1260888.27</v>
      </c>
      <c r="DF456" s="86">
        <f t="shared" si="17"/>
        <v>1587006.173</v>
      </c>
      <c r="DG456" s="62"/>
      <c r="DH456" s="86">
        <f t="shared" si="51"/>
        <v>0.06313957793</v>
      </c>
      <c r="DI456" s="86">
        <f t="shared" si="52"/>
        <v>0.0546677017</v>
      </c>
      <c r="DJ456" s="86">
        <f t="shared" si="53"/>
        <v>0.08768524338</v>
      </c>
      <c r="DK456" s="86">
        <f t="shared" si="54"/>
        <v>0.794507477</v>
      </c>
      <c r="DL456" s="86">
        <f t="shared" si="18"/>
        <v>1</v>
      </c>
      <c r="DM456" s="62"/>
      <c r="DN456" s="86">
        <f>DH456 / (Baseline!B$7/Baseline!B$17)</f>
        <v>6.739734655</v>
      </c>
      <c r="DO456" s="86">
        <f>DI456 / (Baseline!B$11/Baseline!B$17)</f>
        <v>1.319704485</v>
      </c>
      <c r="DP456" s="86">
        <f>DJ456 / (Baseline!B$16/Baseline!B$17)</f>
        <v>1.355002001</v>
      </c>
      <c r="DQ456" s="86">
        <f>DK456 / (Baseline!B$18/Baseline!B$17)</f>
        <v>0.8982608436</v>
      </c>
      <c r="DR456" s="62"/>
      <c r="DS456" s="86">
        <f>DH456 / Baseline!H$117</f>
        <v>2.52603227</v>
      </c>
      <c r="DT456" s="86">
        <f>DI456 / Baseline!H$118</f>
        <v>1.230572821</v>
      </c>
      <c r="DU456" s="86">
        <f>DJ456 / Baseline!H$119</f>
        <v>1.048225733</v>
      </c>
      <c r="DV456" s="86">
        <f>DK456 / Baseline!H$120</f>
        <v>0.9381042805</v>
      </c>
      <c r="DW456" s="87"/>
      <c r="DX456" s="86">
        <f>(AU456*Baseline!B$34)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0.04148250909</v>
      </c>
      <c r="DY456" s="86">
        <f>(AZ456*Baseline!B$34) + (Baseline!D$90*(1-Baseline!D$91)*Baseline!B$35) + (Baseline!D$90*Baseline!D$91*((1-Baseline!D$92)*Baseline!B$40 + Baseline!D$92*Baseline!B$41))</f>
        <v>0.01199826997</v>
      </c>
      <c r="DZ456" s="86">
        <f>(BE456*Baseline!B$34) + (Baseline!F$90*(1-Baseline!F$91)*Baseline!B$35) + (Baseline!F$90*Baseline!F$91*((1-Baseline!F$92)*Baseline!B$40 + Baseline!F$92*Baseline!B$41))</f>
        <v>0.01402374334</v>
      </c>
      <c r="EA456" s="86">
        <f>(BJ456*Baseline!B$34) + (Baseline!H$90*(1-Baseline!H$91)*Baseline!B$35) + (Baseline!H$90*Baseline!H$91*((1-Baseline!H$92)*Baseline!B$40 + Baseline!H$92*Baseline!B$41))</f>
        <v>0.009315027126</v>
      </c>
      <c r="EB456" s="86">
        <f>( DX456*Baseline!B$7 + DY456*Baseline!B$11 + DZ456*Baseline!B$16 + EA456*Baseline!B$18 ) / Baseline!B$17</f>
        <v>0.01003224328</v>
      </c>
    </row>
    <row r="457">
      <c r="A457" s="73" t="s">
        <v>633</v>
      </c>
      <c r="B457" s="85">
        <f>MIN( MAX( NORMINV( MCrands!B457, (B$5+B$4)/2, (B$5-B$4)/3.29 ), 0 ), 1 )</f>
        <v>0.6198304473</v>
      </c>
      <c r="C457" s="85">
        <f>MAX( NORMINV( MCrands!C457, (C$5+C$4)/2, (C$5-C$4)/3.29 ), 0 )</f>
        <v>2.559340859</v>
      </c>
      <c r="D457" s="83"/>
      <c r="E457" s="84">
        <f>Baseline!B$33 * (C457 * Baseline!B$68*Baseline!B$68/Baseline!B$75 + Baseline!B$46 * Baseline!B$54*Baseline!B$54/Baseline!B$76 + Baseline!B$47 * Baseline!B$55*Baseline!B$55/Baseline!B$77 + Baseline!B$56*Baseline!B$56/Baseline!B$78)</f>
        <v>0.0000181696858</v>
      </c>
      <c r="F457" s="84">
        <f>Baseline!B$33 * (C457 * Baseline!B$68*Baseline!B$59/Baseline!B$75 + Baseline!B$46 * Baseline!B$54*Baseline!B$69/Baseline!B$76 + Baseline!B$47 * Baseline!B$55*Baseline!B$57/Baseline!B$77 + Baseline!B$56*Baseline!B$58/Baseline!B$78)</f>
        <v>0.0000002391083363</v>
      </c>
      <c r="G457" s="85">
        <f>Baseline!B$33 * (C457 * Baseline!B$68*Baseline!B$60/Baseline!B$75 + Baseline!B$46 * Baseline!B$54*Baseline!B$61/Baseline!B$76 + Baseline!B$47 * Baseline!B$55*Baseline!B$70/Baseline!B$77 + Baseline!B$56*Baseline!B$62/Baseline!B$78)</f>
        <v>0.0000002005279481</v>
      </c>
      <c r="H457" s="84">
        <f>Baseline!B$33 * (C457 * Baseline!B$68*Baseline!B$63/Baseline!B$75 + Baseline!B$46 * Baseline!B$54*Baseline!B$64/Baseline!B$76 + Baseline!B$47 * Baseline!B$55*Baseline!B$65/Baseline!B$77 + Baseline!B$56*Baseline!B$71/Baseline!B$78)</f>
        <v>0.000000003699891176</v>
      </c>
      <c r="I457" s="84">
        <f>Baseline!B$33 * (C457 * Baseline!B$59*Baseline!B$68/Baseline!B$75 + Baseline!B$46 * Baseline!B$69*Baseline!B$54/Baseline!B$76 + Baseline!B$47 * Baseline!B$57*Baseline!B$55/Baseline!B$77 + Baseline!B$58*Baseline!B$56/Baseline!B$78)</f>
        <v>0.0000002391083363</v>
      </c>
      <c r="J457" s="85">
        <f>Baseline!B$33 * (C457 * Baseline!B$59*Baseline!B$59/Baseline!B$75 + Baseline!B$46 * Baseline!B$69*Baseline!B$69/Baseline!B$76 + Baseline!B$47 * Baseline!B$57*Baseline!B$57/Baseline!B$77 + Baseline!B$58*Baseline!B$58/Baseline!B$78)</f>
        <v>0.000002116574441</v>
      </c>
      <c r="K457" s="84">
        <f>Baseline!B$33 * (C457 * Baseline!B$59*Baseline!B$60/Baseline!B$75 + Baseline!B$46 * Baseline!B$69*Baseline!B$61/Baseline!B$76 + Baseline!B$47 * Baseline!B$57*Baseline!B$70/Baseline!B$77 + Baseline!B$58*Baseline!B$62/Baseline!B$78)</f>
        <v>0.00000001648980783</v>
      </c>
      <c r="L457" s="85">
        <f>Baseline!B$33 * (C457 * Baseline!B$59*Baseline!B$63/Baseline!B$75 + Baseline!B$46 * Baseline!B$69*Baseline!B$64/Baseline!B$76 + Baseline!B$47 * Baseline!B$57*Baseline!B$65/Baseline!B$77 + Baseline!B$58*Baseline!B$71/Baseline!B$78)</f>
        <v>0.00000001707279256</v>
      </c>
      <c r="M457" s="84">
        <f>Baseline!B$33 * (C457 * Baseline!B$60*Baseline!B$68/Baseline!B$75 + Baseline!B$46 * Baseline!B$61*Baseline!B$54/Baseline!B$76 + Baseline!B$47 * Baseline!B$70*Baseline!B$55/Baseline!B$77 + Baseline!B$62*Baseline!B$56/Baseline!B$78)</f>
        <v>0.0000002005279481</v>
      </c>
      <c r="N457" s="85">
        <f>Baseline!B$33 * (C457 * Baseline!B$60*Baseline!B$59/Baseline!B$75 + Baseline!B$46 * Baseline!B$61*Baseline!B$69/Baseline!B$76 + Baseline!B$47 * Baseline!B$70*Baseline!B$57/Baseline!B$77 + Baseline!B$62*Baseline!B$58/Baseline!B$78)</f>
        <v>0.00000001648980783</v>
      </c>
      <c r="O457" s="85">
        <f>Baseline!B$33 * (C457 * Baseline!B$60*Baseline!B$60/Baseline!B$75 + Baseline!B$46 * Baseline!B$61*Baseline!B$61/Baseline!B$76 + Baseline!B$47 * Baseline!B$70*Baseline!B$70/Baseline!B$77 + Baseline!B$62*Baseline!B$62/Baseline!B$78)</f>
        <v>0.00000158926758</v>
      </c>
      <c r="P457" s="84">
        <f>Baseline!B$33 * (C457 * Baseline!B$60*Baseline!B$63/Baseline!B$75 + Baseline!B$46 * Baseline!B$61*Baseline!B$64/Baseline!B$76 + Baseline!B$47 * Baseline!B$70*Baseline!B$65/Baseline!B$77 + Baseline!B$62*Baseline!B$71/Baseline!B$78)</f>
        <v>0.000000001956397487</v>
      </c>
      <c r="Q457" s="84">
        <f>Baseline!B$33 * (C457 * Baseline!B$63*Baseline!B$68/Baseline!B$75 + Baseline!B$46 * Baseline!B$64*Baseline!B$54/Baseline!B$76 + Baseline!B$47 * Baseline!B$65*Baseline!B$55/Baseline!B$77 + Baseline!B$71*Baseline!B$56/Baseline!B$78)</f>
        <v>0.000000003699891176</v>
      </c>
      <c r="R457" s="84">
        <f>Baseline!B$33 * (C457 * Baseline!B$63*Baseline!B$59/Baseline!B$75 + Baseline!B$46 * Baseline!B$64*Baseline!B$69/Baseline!B$76 + Baseline!B$47 * Baseline!B$65*Baseline!B$57/Baseline!B$77 + Baseline!B$71*Baseline!B$58/Baseline!B$78)</f>
        <v>0.00000001707279256</v>
      </c>
      <c r="S457" s="84">
        <f>Baseline!B$33 * (C457 * Baseline!B$63*Baseline!B$60/Baseline!B$75 + Baseline!B$46 * Baseline!B$64*Baseline!B$61/Baseline!B$76 + Baseline!B$47 * Baseline!B$65*Baseline!B$70/Baseline!B$77 + Baseline!B$71*Baseline!B$62/Baseline!B$78)</f>
        <v>0.000000001956397487</v>
      </c>
      <c r="T457" s="84">
        <f>Baseline!B$33 * (C457 * Baseline!B$63*Baseline!B$63/Baseline!B$75 + Baseline!B$46 * Baseline!B$64*Baseline!B$64/Baseline!B$76 + Baseline!B$47 * Baseline!B$65*Baseline!B$65/Baseline!B$77 + Baseline!B$71*Baseline!B$71/Baseline!B$78)</f>
        <v>0.00000009856721779</v>
      </c>
      <c r="U457" s="83"/>
      <c r="V457" s="84">
        <f>E457 * ( Baseline!B$89 * Baseline!B$7 )</f>
        <v>0.1885831689</v>
      </c>
      <c r="W457" s="84">
        <f>F457 * ( Baseline!D$89 * Baseline!B$11 )</f>
        <v>0.004410734805</v>
      </c>
      <c r="X457" s="84">
        <f>G457 * ( Baseline!F$89 * Baseline!B$16 )</f>
        <v>0.006965292141</v>
      </c>
      <c r="Y457" s="84">
        <f>H457 * ( Baseline!H$89 * Baseline!B$18 )</f>
        <v>0.001301153557</v>
      </c>
      <c r="Z457" s="86">
        <f t="shared" si="1"/>
        <v>0.2012603494</v>
      </c>
      <c r="AA457" s="84">
        <f>I457 * ( Baseline!B$89 * Baseline!B$7 )</f>
        <v>0.002481705422</v>
      </c>
      <c r="AB457" s="85">
        <f>J457 * ( Baseline!D$89 * Baseline!B$11 )</f>
        <v>0.03904359296</v>
      </c>
      <c r="AC457" s="85">
        <f>K457 * ( Baseline!F$89 * Baseline!B$16 )</f>
        <v>0.000572769681</v>
      </c>
      <c r="AD457" s="85">
        <f>L457 * ( Baseline!F$89 * Baseline!B$16 )</f>
        <v>0.0005930195214</v>
      </c>
      <c r="AE457" s="86">
        <f t="shared" si="2"/>
        <v>0.04269108758</v>
      </c>
      <c r="AF457" s="86">
        <f>M457 * ( Baseline!B$89 * Baseline!B$7 )</f>
        <v>0.002081279574</v>
      </c>
      <c r="AG457" s="86">
        <f>N457 * ( Baseline!D$89 * Baseline!B$11 )</f>
        <v>0.000304180818</v>
      </c>
      <c r="AH457" s="86">
        <f>O457 * ( Baseline!F$89 * Baseline!B$16 )</f>
        <v>0.05520284374</v>
      </c>
      <c r="AI457" s="86">
        <f>P457 * ( Baseline!H$89 * Baseline!B$18 )</f>
        <v>0.0006880130867</v>
      </c>
      <c r="AJ457" s="86">
        <f t="shared" si="3"/>
        <v>0.05827631722</v>
      </c>
      <c r="AK457" s="86">
        <f>Q457 * ( Baseline!B$89 * Baseline!B$7 )</f>
        <v>0.00003840117051</v>
      </c>
      <c r="AL457" s="86">
        <f>R457 * ( Baseline!D$89 * Baseline!B$11 )</f>
        <v>0.0003149349015</v>
      </c>
      <c r="AM457" s="86">
        <f>S457 * ( Baseline!F$89 * Baseline!B$16 )</f>
        <v>0.00006795501657</v>
      </c>
      <c r="AN457" s="86">
        <f>T457 * ( Baseline!H$89 * Baseline!B$18 )</f>
        <v>0.0346634752</v>
      </c>
      <c r="AO457" s="86">
        <f t="shared" si="4"/>
        <v>0.03508476629</v>
      </c>
      <c r="AP457" s="62"/>
      <c r="AQ457" s="86">
        <f>V457 * ( (1-Baseline!B$90-Baseline!B$89) + (1-B457)*Baseline!B$90 )</f>
        <v>0.08051575403</v>
      </c>
      <c r="AR457" s="86">
        <f>W457 * ( (1-Baseline!B$90-Baseline!B$89) + (1-B457)*Baseline!B$90 )</f>
        <v>0.001883167203</v>
      </c>
      <c r="AS457" s="86">
        <f>X457 * ( (1-Baseline!B$90-Baseline!B$89) + (1-B457)*Baseline!B$90 )</f>
        <v>0.002973837761</v>
      </c>
      <c r="AT457" s="86">
        <f>Y457 * ( (1-Baseline!B$90-Baseline!B$89) + (1-B457)*Baseline!B$90 )</f>
        <v>0.0005555286846</v>
      </c>
      <c r="AU457" s="86">
        <f t="shared" si="5"/>
        <v>0.08592828768</v>
      </c>
      <c r="AV457" s="86">
        <f>AA457 * ( (1-Baseline!D$90-Baseline!D$89) + (1-B457)*Baseline!D$90 )</f>
        <v>0.001771228796</v>
      </c>
      <c r="AW457" s="86">
        <f>AB457 * ( (1-Baseline!D$90-Baseline!D$89) + (1-B457)*Baseline!D$90 )</f>
        <v>0.02786597294</v>
      </c>
      <c r="AX457" s="86">
        <f>AC457 * ( (1-Baseline!D$90-Baseline!D$89) + (1-B457)*Baseline!D$90 )</f>
        <v>0.0004087939461</v>
      </c>
      <c r="AY457" s="86">
        <f>AD457 * ( (1-Baseline!D$90-Baseline!D$89) + (1-B457)*Baseline!D$90 )</f>
        <v>0.0004232465479</v>
      </c>
      <c r="AZ457" s="86">
        <f t="shared" si="6"/>
        <v>0.03046924223</v>
      </c>
      <c r="BA457" s="86">
        <f>AF457 * ( (1-Baseline!F$90-Baseline!F$89) + (1-Baseline!B$36)*Baseline!F$90 )</f>
        <v>0.001497755382</v>
      </c>
      <c r="BB457" s="86">
        <f>AG457 * ( (1-Baseline!F$90-Baseline!F$89) + (1-Baseline!B$36)*Baseline!F$90 )</f>
        <v>0.0002188982504</v>
      </c>
      <c r="BC457" s="86">
        <f>AH457 * ( (1-Baseline!F$90-Baseline!F$89) + (1-Baseline!B$36)*Baseline!F$90 )</f>
        <v>0.03972573285</v>
      </c>
      <c r="BD457" s="86">
        <f>AI457 * ( (1-Baseline!F$90-Baseline!F$89) + (1-Baseline!B$36)*Baseline!F$90 )</f>
        <v>0.0004951162336</v>
      </c>
      <c r="BE457" s="86">
        <f t="shared" si="7"/>
        <v>0.04193750271</v>
      </c>
      <c r="BF457" s="86">
        <f>AK457 * ( (1-Baseline!H$90-Baseline!H$89) + (1-Baseline!B$36)*Baseline!H$90 )</f>
        <v>0.00003042601542</v>
      </c>
      <c r="BG457" s="86">
        <f>AL457 * ( (1-Baseline!H$90-Baseline!H$89) + (1-Baseline!B$36)*Baseline!H$90 )</f>
        <v>0.0002495292212</v>
      </c>
      <c r="BH457" s="86">
        <f>AM457 * ( (1-Baseline!H$90-Baseline!H$89) + (1-Baseline!B$36)*Baseline!H$90 )</f>
        <v>0.00005384211873</v>
      </c>
      <c r="BI457" s="86">
        <f>AN457 * ( (1-Baseline!H$90-Baseline!H$89) + (1-Baseline!B$36)*Baseline!H$90 )</f>
        <v>0.02746456467</v>
      </c>
      <c r="BJ457" s="86">
        <f t="shared" si="8"/>
        <v>0.02779836203</v>
      </c>
      <c r="BK457" s="62"/>
      <c r="BL457" s="86">
        <f t="shared" si="19"/>
        <v>0.937011038</v>
      </c>
      <c r="BM457" s="86">
        <f t="shared" si="20"/>
        <v>0.02191556766</v>
      </c>
      <c r="BN457" s="86">
        <f t="shared" si="21"/>
        <v>0.03460836753</v>
      </c>
      <c r="BO457" s="86">
        <f t="shared" si="22"/>
        <v>0.006465026822</v>
      </c>
      <c r="BP457" s="86">
        <f t="shared" si="9"/>
        <v>1</v>
      </c>
      <c r="BQ457" s="86">
        <f t="shared" si="23"/>
        <v>0.05813169827</v>
      </c>
      <c r="BR457" s="86">
        <f t="shared" si="24"/>
        <v>0.9145607472</v>
      </c>
      <c r="BS457" s="86">
        <f t="shared" si="25"/>
        <v>0.0134166102</v>
      </c>
      <c r="BT457" s="86">
        <f t="shared" si="26"/>
        <v>0.01389094434</v>
      </c>
      <c r="BU457" s="86">
        <f t="shared" si="10"/>
        <v>1</v>
      </c>
      <c r="BV457" s="86">
        <f t="shared" si="27"/>
        <v>0.03571398594</v>
      </c>
      <c r="BW457" s="86">
        <f t="shared" si="28"/>
        <v>0.005219630075</v>
      </c>
      <c r="BX457" s="86">
        <f t="shared" si="29"/>
        <v>0.9472603345</v>
      </c>
      <c r="BY457" s="86">
        <f t="shared" si="30"/>
        <v>0.01180604952</v>
      </c>
      <c r="BZ457" s="86">
        <f t="shared" si="11"/>
        <v>1</v>
      </c>
      <c r="CA457" s="86">
        <f t="shared" si="31"/>
        <v>0.001094525476</v>
      </c>
      <c r="CB457" s="86">
        <f t="shared" si="32"/>
        <v>0.008976400155</v>
      </c>
      <c r="CC457" s="86">
        <f t="shared" si="33"/>
        <v>0.001936880982</v>
      </c>
      <c r="CD457" s="86">
        <f t="shared" si="34"/>
        <v>0.9879921934</v>
      </c>
      <c r="CE457" s="86">
        <f t="shared" si="12"/>
        <v>1</v>
      </c>
      <c r="CF457" s="62"/>
      <c r="CG457" s="86">
        <f t="shared" si="35"/>
        <v>0.937011038</v>
      </c>
      <c r="CH457" s="86">
        <f t="shared" si="36"/>
        <v>0.02191556766</v>
      </c>
      <c r="CI457" s="86">
        <f t="shared" si="37"/>
        <v>0.03460836753</v>
      </c>
      <c r="CJ457" s="86">
        <f t="shared" si="38"/>
        <v>0.006465026822</v>
      </c>
      <c r="CK457" s="86">
        <f t="shared" si="13"/>
        <v>1</v>
      </c>
      <c r="CL457" s="86">
        <f t="shared" si="39"/>
        <v>0.05813169827</v>
      </c>
      <c r="CM457" s="86">
        <f t="shared" si="40"/>
        <v>0.9145607472</v>
      </c>
      <c r="CN457" s="86">
        <f t="shared" si="41"/>
        <v>0.0134166102</v>
      </c>
      <c r="CO457" s="86">
        <f t="shared" si="42"/>
        <v>0.01389094434</v>
      </c>
      <c r="CP457" s="86">
        <f t="shared" si="14"/>
        <v>1</v>
      </c>
      <c r="CQ457" s="86">
        <f t="shared" si="43"/>
        <v>0.03571398594</v>
      </c>
      <c r="CR457" s="86">
        <f t="shared" si="44"/>
        <v>0.005219630075</v>
      </c>
      <c r="CS457" s="86">
        <f t="shared" si="45"/>
        <v>0.9472603345</v>
      </c>
      <c r="CT457" s="86">
        <f t="shared" si="46"/>
        <v>0.01180604952</v>
      </c>
      <c r="CU457" s="86">
        <f t="shared" si="15"/>
        <v>1</v>
      </c>
      <c r="CV457" s="86">
        <f t="shared" si="47"/>
        <v>0.001094525476</v>
      </c>
      <c r="CW457" s="86">
        <f t="shared" si="48"/>
        <v>0.008976400155</v>
      </c>
      <c r="CX457" s="86">
        <f t="shared" si="49"/>
        <v>0.001936880982</v>
      </c>
      <c r="CY457" s="86">
        <f t="shared" si="50"/>
        <v>0.9879921934</v>
      </c>
      <c r="CZ457" s="86">
        <f t="shared" si="16"/>
        <v>1</v>
      </c>
      <c r="DA457" s="62"/>
      <c r="DB457" s="86">
        <f>(AQ457*Baseline!B$7 + AV457*Baseline!B$11 + BA457*Baseline!B$16 + BF457*Baseline!B$18)</f>
        <v>49259.63368</v>
      </c>
      <c r="DC457" s="86">
        <f>(AR457*Baseline!B$7 + AW457*Baseline!B$11 + BB457*Baseline!B$16 + BG457*Baseline!B$18)</f>
        <v>72832.91722</v>
      </c>
      <c r="DD457" s="86">
        <f>(AS457*Baseline!B$7 + AX457*Baseline!B$11 + BC457*Baseline!B$16 + BH457*Baseline!B$18)</f>
        <v>137873.2195</v>
      </c>
      <c r="DE457" s="86">
        <f>(AT457*Baseline!B$7 + AY457*Baseline!B$11 + BD457*Baseline!B$16 + BI457*Baseline!B$18)</f>
        <v>1260460.667</v>
      </c>
      <c r="DF457" s="86">
        <f t="shared" si="17"/>
        <v>1520426.438</v>
      </c>
      <c r="DG457" s="62"/>
      <c r="DH457" s="86">
        <f t="shared" si="51"/>
        <v>0.03239856428</v>
      </c>
      <c r="DI457" s="86">
        <f t="shared" si="52"/>
        <v>0.04790295368</v>
      </c>
      <c r="DJ457" s="86">
        <f t="shared" si="53"/>
        <v>0.0906806249</v>
      </c>
      <c r="DK457" s="86">
        <f t="shared" si="54"/>
        <v>0.8290178571</v>
      </c>
      <c r="DL457" s="86">
        <f t="shared" si="18"/>
        <v>1</v>
      </c>
      <c r="DM457" s="62"/>
      <c r="DN457" s="86">
        <f>DH457 / (Baseline!B$7/Baseline!B$17)</f>
        <v>3.458333642</v>
      </c>
      <c r="DO457" s="86">
        <f>DI457 / (Baseline!B$11/Baseline!B$17)</f>
        <v>1.156400229</v>
      </c>
      <c r="DP457" s="86">
        <f>DJ457 / (Baseline!B$16/Baseline!B$17)</f>
        <v>1.401289698</v>
      </c>
      <c r="DQ457" s="86">
        <f>DK457 / (Baseline!B$18/Baseline!B$17)</f>
        <v>0.937277875</v>
      </c>
      <c r="DR457" s="62"/>
      <c r="DS457" s="86">
        <f>DH457 / Baseline!H$117</f>
        <v>1.296173043</v>
      </c>
      <c r="DT457" s="86">
        <f>DI457 / Baseline!H$118</f>
        <v>1.07829799</v>
      </c>
      <c r="DU457" s="86">
        <f>DJ457 / Baseline!H$119</f>
        <v>1.084033765</v>
      </c>
      <c r="DV457" s="86">
        <f>DK457 / Baseline!H$120</f>
        <v>0.9788519591</v>
      </c>
      <c r="DW457" s="87"/>
      <c r="DX457" s="86">
        <f>(AU457*Baseline!B$34)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0.0254187744</v>
      </c>
      <c r="DY457" s="86">
        <f>(AZ457*Baseline!B$34) + (Baseline!D$90*(1-Baseline!D$91)*Baseline!B$35) + (Baseline!D$90*Baseline!D$91*((1-Baseline!D$92)*Baseline!B$40 + Baseline!D$92*Baseline!B$41))</f>
        <v>0.01098395434</v>
      </c>
      <c r="DZ457" s="86">
        <f>(BE457*Baseline!B$34) + (Baseline!F$90*(1-Baseline!F$91)*Baseline!B$35) + (Baseline!F$90*Baseline!F$91*((1-Baseline!F$92)*Baseline!B$40 + Baseline!F$92*Baseline!B$41))</f>
        <v>0.01402126541</v>
      </c>
      <c r="EA457" s="86">
        <f>(BJ457*Baseline!B$34) + (Baseline!H$90*(1-Baseline!H$91)*Baseline!B$35) + (Baseline!H$90*Baseline!H$91*((1-Baseline!H$92)*Baseline!B$40 + Baseline!H$92*Baseline!B$41))</f>
        <v>0.009314754304</v>
      </c>
      <c r="EB457" s="86">
        <f>( DX457*Baseline!B$7 + DY457*Baseline!B$11 + DZ457*Baseline!B$16 + EA457*Baseline!B$18 ) / Baseline!B$17</f>
        <v>0.009839335181</v>
      </c>
    </row>
    <row r="458">
      <c r="A458" s="73" t="s">
        <v>634</v>
      </c>
      <c r="B458" s="85">
        <f>MIN( MAX( NORMINV( MCrands!B458, (B$5+B$4)/2, (B$5-B$4)/3.29 ), 0 ), 1 )</f>
        <v>0.5154264113</v>
      </c>
      <c r="C458" s="85">
        <f>MAX( NORMINV( MCrands!C458, (C$5+C$4)/2, (C$5-C$4)/3.29 ), 0 )</f>
        <v>2.630850541</v>
      </c>
      <c r="D458" s="83"/>
      <c r="E458" s="84">
        <f>Baseline!B$33 * (C458 * Baseline!B$68*Baseline!B$68/Baseline!B$75 + Baseline!B$46 * Baseline!B$54*Baseline!B$54/Baseline!B$76 + Baseline!B$47 * Baseline!B$55*Baseline!B$55/Baseline!B$77 + Baseline!B$56*Baseline!B$56/Baseline!B$78)</f>
        <v>0.00001867597605</v>
      </c>
      <c r="F458" s="84">
        <f>Baseline!B$33 * (C458 * Baseline!B$68*Baseline!B$59/Baseline!B$75 + Baseline!B$46 * Baseline!B$54*Baseline!B$69/Baseline!B$76 + Baseline!B$47 * Baseline!B$55*Baseline!B$57/Baseline!B$77 + Baseline!B$56*Baseline!B$58/Baseline!B$78)</f>
        <v>0.0000002391882768</v>
      </c>
      <c r="G458" s="85">
        <f>Baseline!B$33 * (C458 * Baseline!B$68*Baseline!B$60/Baseline!B$75 + Baseline!B$46 * Baseline!B$54*Baseline!B$61/Baseline!B$76 + Baseline!B$47 * Baseline!B$55*Baseline!B$70/Baseline!B$77 + Baseline!B$56*Baseline!B$62/Baseline!B$78)</f>
        <v>0.0000002007244687</v>
      </c>
      <c r="H458" s="84">
        <f>Baseline!B$33 * (C458 * Baseline!B$68*Baseline!B$63/Baseline!B$75 + Baseline!B$46 * Baseline!B$54*Baseline!B$64/Baseline!B$76 + Baseline!B$47 * Baseline!B$55*Baseline!B$65/Baseline!B$77 + Baseline!B$56*Baseline!B$71/Baseline!B$78)</f>
        <v>0.000000003719543232</v>
      </c>
      <c r="I458" s="84">
        <f>Baseline!B$33 * (C458 * Baseline!B$59*Baseline!B$68/Baseline!B$75 + Baseline!B$46 * Baseline!B$69*Baseline!B$54/Baseline!B$76 + Baseline!B$47 * Baseline!B$57*Baseline!B$55/Baseline!B$77 + Baseline!B$58*Baseline!B$56/Baseline!B$78)</f>
        <v>0.0000002391882768</v>
      </c>
      <c r="J458" s="85">
        <f>Baseline!B$33 * (C458 * Baseline!B$59*Baseline!B$59/Baseline!B$75 + Baseline!B$46 * Baseline!B$69*Baseline!B$69/Baseline!B$76 + Baseline!B$47 * Baseline!B$57*Baseline!B$57/Baseline!B$77 + Baseline!B$58*Baseline!B$58/Baseline!B$78)</f>
        <v>0.000002116574454</v>
      </c>
      <c r="K458" s="84">
        <f>Baseline!B$33 * (C458 * Baseline!B$59*Baseline!B$60/Baseline!B$75 + Baseline!B$46 * Baseline!B$69*Baseline!B$61/Baseline!B$76 + Baseline!B$47 * Baseline!B$57*Baseline!B$70/Baseline!B$77 + Baseline!B$58*Baseline!B$62/Baseline!B$78)</f>
        <v>0.00000001648983886</v>
      </c>
      <c r="L458" s="85">
        <f>Baseline!B$33 * (C458 * Baseline!B$59*Baseline!B$63/Baseline!B$75 + Baseline!B$46 * Baseline!B$69*Baseline!B$64/Baseline!B$76 + Baseline!B$47 * Baseline!B$57*Baseline!B$65/Baseline!B$77 + Baseline!B$58*Baseline!B$71/Baseline!B$78)</f>
        <v>0.00000001707279566</v>
      </c>
      <c r="M458" s="84">
        <f>Baseline!B$33 * (C458 * Baseline!B$60*Baseline!B$68/Baseline!B$75 + Baseline!B$46 * Baseline!B$61*Baseline!B$54/Baseline!B$76 + Baseline!B$47 * Baseline!B$70*Baseline!B$55/Baseline!B$77 + Baseline!B$62*Baseline!B$56/Baseline!B$78)</f>
        <v>0.0000002007244687</v>
      </c>
      <c r="N458" s="85">
        <f>Baseline!B$33 * (C458 * Baseline!B$60*Baseline!B$59/Baseline!B$75 + Baseline!B$46 * Baseline!B$61*Baseline!B$69/Baseline!B$76 + Baseline!B$47 * Baseline!B$70*Baseline!B$57/Baseline!B$77 + Baseline!B$62*Baseline!B$58/Baseline!B$78)</f>
        <v>0.00000001648983886</v>
      </c>
      <c r="O458" s="85">
        <f>Baseline!B$33 * (C458 * Baseline!B$60*Baseline!B$60/Baseline!B$75 + Baseline!B$46 * Baseline!B$61*Baseline!B$61/Baseline!B$76 + Baseline!B$47 * Baseline!B$70*Baseline!B$70/Baseline!B$77 + Baseline!B$62*Baseline!B$62/Baseline!B$78)</f>
        <v>0.000001589267656</v>
      </c>
      <c r="P458" s="84">
        <f>Baseline!B$33 * (C458 * Baseline!B$60*Baseline!B$63/Baseline!B$75 + Baseline!B$46 * Baseline!B$61*Baseline!B$64/Baseline!B$76 + Baseline!B$47 * Baseline!B$70*Baseline!B$65/Baseline!B$77 + Baseline!B$62*Baseline!B$71/Baseline!B$78)</f>
        <v>0.000000001956405115</v>
      </c>
      <c r="Q458" s="84">
        <f>Baseline!B$33 * (C458 * Baseline!B$63*Baseline!B$68/Baseline!B$75 + Baseline!B$46 * Baseline!B$64*Baseline!B$54/Baseline!B$76 + Baseline!B$47 * Baseline!B$65*Baseline!B$55/Baseline!B$77 + Baseline!B$71*Baseline!B$56/Baseline!B$78)</f>
        <v>0.000000003719543232</v>
      </c>
      <c r="R458" s="84">
        <f>Baseline!B$33 * (C458 * Baseline!B$63*Baseline!B$59/Baseline!B$75 + Baseline!B$46 * Baseline!B$64*Baseline!B$69/Baseline!B$76 + Baseline!B$47 * Baseline!B$65*Baseline!B$57/Baseline!B$77 + Baseline!B$71*Baseline!B$58/Baseline!B$78)</f>
        <v>0.00000001707279566</v>
      </c>
      <c r="S458" s="84">
        <f>Baseline!B$33 * (C458 * Baseline!B$63*Baseline!B$60/Baseline!B$75 + Baseline!B$46 * Baseline!B$64*Baseline!B$61/Baseline!B$76 + Baseline!B$47 * Baseline!B$65*Baseline!B$70/Baseline!B$77 + Baseline!B$71*Baseline!B$62/Baseline!B$78)</f>
        <v>0.000000001956405115</v>
      </c>
      <c r="T458" s="84">
        <f>Baseline!B$33 * (C458 * Baseline!B$63*Baseline!B$63/Baseline!B$75 + Baseline!B$46 * Baseline!B$64*Baseline!B$64/Baseline!B$76 + Baseline!B$47 * Baseline!B$65*Baseline!B$65/Baseline!B$77 + Baseline!B$71*Baseline!B$71/Baseline!B$78)</f>
        <v>0.00000009856721855</v>
      </c>
      <c r="U458" s="83"/>
      <c r="V458" s="84">
        <f>E458 * ( Baseline!B$89 * Baseline!B$7 )</f>
        <v>0.1938379555</v>
      </c>
      <c r="W458" s="84">
        <f>F458 * ( Baseline!D$89 * Baseline!B$11 )</f>
        <v>0.004412209436</v>
      </c>
      <c r="X458" s="84">
        <f>G458 * ( Baseline!F$89 * Baseline!B$16 )</f>
        <v>0.006972118237</v>
      </c>
      <c r="Y458" s="84">
        <f>H458 * ( Baseline!H$89 * Baseline!B$18 )</f>
        <v>0.001308064664</v>
      </c>
      <c r="Z458" s="86">
        <f t="shared" si="1"/>
        <v>0.2065303478</v>
      </c>
      <c r="AA458" s="84">
        <f>I458 * ( Baseline!B$89 * Baseline!B$7 )</f>
        <v>0.002482535125</v>
      </c>
      <c r="AB458" s="85">
        <f>J458 * ( Baseline!D$89 * Baseline!B$11 )</f>
        <v>0.03904359319</v>
      </c>
      <c r="AC458" s="85">
        <f>K458 * ( Baseline!F$89 * Baseline!B$16 )</f>
        <v>0.0005727707588</v>
      </c>
      <c r="AD458" s="85">
        <f>L458 * ( Baseline!F$89 * Baseline!B$16 )</f>
        <v>0.0005930196291</v>
      </c>
      <c r="AE458" s="86">
        <f t="shared" si="2"/>
        <v>0.0426919187</v>
      </c>
      <c r="AF458" s="86">
        <f>M458 * ( Baseline!B$89 * Baseline!B$7 )</f>
        <v>0.002083319261</v>
      </c>
      <c r="AG458" s="86">
        <f>N458 * ( Baseline!D$89 * Baseline!B$11 )</f>
        <v>0.0003041813904</v>
      </c>
      <c r="AH458" s="86">
        <f>O458 * ( Baseline!F$89 * Baseline!B$16 )</f>
        <v>0.05520284639</v>
      </c>
      <c r="AI458" s="86">
        <f>P458 * ( Baseline!H$89 * Baseline!B$18 )</f>
        <v>0.0006880157693</v>
      </c>
      <c r="AJ458" s="86">
        <f t="shared" si="3"/>
        <v>0.05827836281</v>
      </c>
      <c r="AK458" s="86">
        <f>Q458 * ( Baseline!B$89 * Baseline!B$7 )</f>
        <v>0.0000386051392</v>
      </c>
      <c r="AL458" s="86">
        <f>R458 * ( Baseline!D$89 * Baseline!B$11 )</f>
        <v>0.0003149349588</v>
      </c>
      <c r="AM458" s="86">
        <f>S458 * ( Baseline!F$89 * Baseline!B$16 )</f>
        <v>0.00006795528153</v>
      </c>
      <c r="AN458" s="86">
        <f>T458 * ( Baseline!H$89 * Baseline!B$18 )</f>
        <v>0.03466347547</v>
      </c>
      <c r="AO458" s="86">
        <f t="shared" si="4"/>
        <v>0.03508497085</v>
      </c>
      <c r="AP458" s="62"/>
      <c r="AQ458" s="86">
        <f>V458 * ( (1-Baseline!B$90-Baseline!B$89) + (1-B458)*Baseline!B$90 )</f>
        <v>0.1007706337</v>
      </c>
      <c r="AR458" s="86">
        <f>W458 * ( (1-Baseline!B$90-Baseline!B$89) + (1-B458)*Baseline!B$90 )</f>
        <v>0.002293777499</v>
      </c>
      <c r="AS458" s="86">
        <f>X458 * ( (1-Baseline!B$90-Baseline!B$89) + (1-B458)*Baseline!B$90 )</f>
        <v>0.003624598552</v>
      </c>
      <c r="AT458" s="86">
        <f>Y458 * ( (1-Baseline!B$90-Baseline!B$89) + (1-B458)*Baseline!B$90 )</f>
        <v>0.0006800242228</v>
      </c>
      <c r="AU458" s="86">
        <f t="shared" si="5"/>
        <v>0.1073690339</v>
      </c>
      <c r="AV458" s="86">
        <f>AA458 * ( (1-Baseline!D$90-Baseline!D$89) + (1-B458)*Baseline!D$90 )</f>
        <v>0.001887936603</v>
      </c>
      <c r="AW458" s="86">
        <f>AB458 * ( (1-Baseline!D$90-Baseline!D$89) + (1-B458)*Baseline!D$90 )</f>
        <v>0.02969215941</v>
      </c>
      <c r="AX458" s="86">
        <f>AC458 * ( (1-Baseline!D$90-Baseline!D$89) + (1-B458)*Baseline!D$90 )</f>
        <v>0.0004355849267</v>
      </c>
      <c r="AY458" s="86">
        <f>AD458 * ( (1-Baseline!D$90-Baseline!D$89) + (1-B458)*Baseline!D$90 )</f>
        <v>0.0004509839368</v>
      </c>
      <c r="AZ458" s="86">
        <f t="shared" si="6"/>
        <v>0.03246666488</v>
      </c>
      <c r="BA458" s="86">
        <f>AF458 * ( (1-Baseline!F$90-Baseline!F$89) + (1-Baseline!B$36)*Baseline!F$90 )</f>
        <v>0.001499223206</v>
      </c>
      <c r="BB458" s="86">
        <f>AG458 * ( (1-Baseline!F$90-Baseline!F$89) + (1-Baseline!B$36)*Baseline!F$90 )</f>
        <v>0.0002188986623</v>
      </c>
      <c r="BC458" s="86">
        <f>AH458 * ( (1-Baseline!F$90-Baseline!F$89) + (1-Baseline!B$36)*Baseline!F$90 )</f>
        <v>0.03972573475</v>
      </c>
      <c r="BD458" s="86">
        <f>AI458 * ( (1-Baseline!F$90-Baseline!F$89) + (1-Baseline!B$36)*Baseline!F$90 )</f>
        <v>0.0004951181641</v>
      </c>
      <c r="BE458" s="86">
        <f t="shared" si="7"/>
        <v>0.04193897479</v>
      </c>
      <c r="BF458" s="86">
        <f>AK458 * ( (1-Baseline!H$90-Baseline!H$89) + (1-Baseline!B$36)*Baseline!H$90 )</f>
        <v>0.00003058762389</v>
      </c>
      <c r="BG458" s="86">
        <f>AL458 * ( (1-Baseline!H$90-Baseline!H$89) + (1-Baseline!B$36)*Baseline!H$90 )</f>
        <v>0.0002495292665</v>
      </c>
      <c r="BH458" s="86">
        <f>AM458 * ( (1-Baseline!H$90-Baseline!H$89) + (1-Baseline!B$36)*Baseline!H$90 )</f>
        <v>0.00005384232866</v>
      </c>
      <c r="BI458" s="86">
        <f>AN458 * ( (1-Baseline!H$90-Baseline!H$89) + (1-Baseline!B$36)*Baseline!H$90 )</f>
        <v>0.02746456488</v>
      </c>
      <c r="BJ458" s="86">
        <f t="shared" si="8"/>
        <v>0.0277985241</v>
      </c>
      <c r="BK458" s="62"/>
      <c r="BL458" s="86">
        <f t="shared" si="19"/>
        <v>0.938544662</v>
      </c>
      <c r="BM458" s="86">
        <f t="shared" si="20"/>
        <v>0.02136349201</v>
      </c>
      <c r="BN458" s="86">
        <f t="shared" si="21"/>
        <v>0.03375832323</v>
      </c>
      <c r="BO458" s="86">
        <f t="shared" si="22"/>
        <v>0.006333522785</v>
      </c>
      <c r="BP458" s="86">
        <f t="shared" si="9"/>
        <v>1</v>
      </c>
      <c r="BQ458" s="86">
        <f t="shared" si="23"/>
        <v>0.05815000123</v>
      </c>
      <c r="BR458" s="86">
        <f t="shared" si="24"/>
        <v>0.9145429481</v>
      </c>
      <c r="BS458" s="86">
        <f t="shared" si="25"/>
        <v>0.01341637425</v>
      </c>
      <c r="BT458" s="86">
        <f t="shared" si="26"/>
        <v>0.01389067644</v>
      </c>
      <c r="BU458" s="86">
        <f t="shared" si="10"/>
        <v>1</v>
      </c>
      <c r="BV458" s="86">
        <f t="shared" si="27"/>
        <v>0.03574773141</v>
      </c>
      <c r="BW458" s="86">
        <f t="shared" si="28"/>
        <v>0.005219456685</v>
      </c>
      <c r="BX458" s="86">
        <f t="shared" si="29"/>
        <v>0.9472271308</v>
      </c>
      <c r="BY458" s="86">
        <f t="shared" si="30"/>
        <v>0.01180568115</v>
      </c>
      <c r="BZ458" s="86">
        <f t="shared" si="11"/>
        <v>1</v>
      </c>
      <c r="CA458" s="86">
        <f t="shared" si="31"/>
        <v>0.001100332657</v>
      </c>
      <c r="CB458" s="86">
        <f t="shared" si="32"/>
        <v>0.00897634945</v>
      </c>
      <c r="CC458" s="86">
        <f t="shared" si="33"/>
        <v>0.001936877241</v>
      </c>
      <c r="CD458" s="86">
        <f t="shared" si="34"/>
        <v>0.9879864407</v>
      </c>
      <c r="CE458" s="86">
        <f t="shared" si="12"/>
        <v>1</v>
      </c>
      <c r="CF458" s="62"/>
      <c r="CG458" s="86">
        <f t="shared" si="35"/>
        <v>0.938544662</v>
      </c>
      <c r="CH458" s="86">
        <f t="shared" si="36"/>
        <v>0.02136349201</v>
      </c>
      <c r="CI458" s="86">
        <f t="shared" si="37"/>
        <v>0.03375832323</v>
      </c>
      <c r="CJ458" s="86">
        <f t="shared" si="38"/>
        <v>0.006333522785</v>
      </c>
      <c r="CK458" s="86">
        <f t="shared" si="13"/>
        <v>1</v>
      </c>
      <c r="CL458" s="86">
        <f t="shared" si="39"/>
        <v>0.05815000123</v>
      </c>
      <c r="CM458" s="86">
        <f t="shared" si="40"/>
        <v>0.9145429481</v>
      </c>
      <c r="CN458" s="86">
        <f t="shared" si="41"/>
        <v>0.01341637425</v>
      </c>
      <c r="CO458" s="86">
        <f t="shared" si="42"/>
        <v>0.01389067644</v>
      </c>
      <c r="CP458" s="86">
        <f t="shared" si="14"/>
        <v>1</v>
      </c>
      <c r="CQ458" s="86">
        <f t="shared" si="43"/>
        <v>0.03574773141</v>
      </c>
      <c r="CR458" s="86">
        <f t="shared" si="44"/>
        <v>0.005219456685</v>
      </c>
      <c r="CS458" s="86">
        <f t="shared" si="45"/>
        <v>0.9472271308</v>
      </c>
      <c r="CT458" s="86">
        <f t="shared" si="46"/>
        <v>0.01180568115</v>
      </c>
      <c r="CU458" s="86">
        <f t="shared" si="15"/>
        <v>1</v>
      </c>
      <c r="CV458" s="86">
        <f t="shared" si="47"/>
        <v>0.001100332657</v>
      </c>
      <c r="CW458" s="86">
        <f t="shared" si="48"/>
        <v>0.00897634945</v>
      </c>
      <c r="CX458" s="86">
        <f t="shared" si="49"/>
        <v>0.001936877241</v>
      </c>
      <c r="CY458" s="86">
        <f t="shared" si="50"/>
        <v>0.9879864407</v>
      </c>
      <c r="CZ458" s="86">
        <f t="shared" si="16"/>
        <v>1</v>
      </c>
      <c r="DA458" s="62"/>
      <c r="DB458" s="86">
        <f>(AQ458*Baseline!B$7 + AV458*Baseline!B$11 + BA458*Baseline!B$16 + BF458*Baseline!B$18)</f>
        <v>59345.85417</v>
      </c>
      <c r="DC458" s="86">
        <f>(AR458*Baseline!B$7 + AW458*Baseline!B$11 + BB458*Baseline!B$16 + BG458*Baseline!B$18)</f>
        <v>76948.42217</v>
      </c>
      <c r="DD458" s="86">
        <f>(AS458*Baseline!B$7 + AX458*Baseline!B$11 + BC458*Baseline!B$16 + BH458*Baseline!B$18)</f>
        <v>138246.3092</v>
      </c>
      <c r="DE458" s="86">
        <f>(AT458*Baseline!B$7 + AY458*Baseline!B$11 + BD458*Baseline!B$16 + BI458*Baseline!B$18)</f>
        <v>1260580.548</v>
      </c>
      <c r="DF458" s="86">
        <f t="shared" si="17"/>
        <v>1535121.134</v>
      </c>
      <c r="DG458" s="62"/>
      <c r="DH458" s="86">
        <f t="shared" si="51"/>
        <v>0.03865874351</v>
      </c>
      <c r="DI458" s="86">
        <f t="shared" si="52"/>
        <v>0.05012530965</v>
      </c>
      <c r="DJ458" s="86">
        <f t="shared" si="53"/>
        <v>0.09005563544</v>
      </c>
      <c r="DK458" s="86">
        <f t="shared" si="54"/>
        <v>0.8211603114</v>
      </c>
      <c r="DL458" s="86">
        <f t="shared" si="18"/>
        <v>1</v>
      </c>
      <c r="DM458" s="62"/>
      <c r="DN458" s="86">
        <f>DH458 / (Baseline!B$7/Baseline!B$17)</f>
        <v>4.126566599</v>
      </c>
      <c r="DO458" s="86">
        <f>DI458 / (Baseline!B$11/Baseline!B$17)</f>
        <v>1.210048966</v>
      </c>
      <c r="DP458" s="86">
        <f>DJ458 / (Baseline!B$16/Baseline!B$17)</f>
        <v>1.391631722</v>
      </c>
      <c r="DQ458" s="86">
        <f>DK458 / (Baseline!B$18/Baseline!B$17)</f>
        <v>0.9283942258</v>
      </c>
      <c r="DR458" s="62"/>
      <c r="DS458" s="86">
        <f>DH458 / Baseline!H$117</f>
        <v>1.546624745</v>
      </c>
      <c r="DT458" s="86">
        <f>DI458 / Baseline!H$118</f>
        <v>1.128323338</v>
      </c>
      <c r="DU458" s="86">
        <f>DJ458 / Baseline!H$119</f>
        <v>1.076562382</v>
      </c>
      <c r="DV458" s="86">
        <f>DK458 / Baseline!H$120</f>
        <v>0.969574265</v>
      </c>
      <c r="DW458" s="87"/>
      <c r="DX458" s="86">
        <f>(AU458*Baseline!B$34)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0.02863488634</v>
      </c>
      <c r="DY458" s="86">
        <f>(AZ458*Baseline!B$34) + (Baseline!D$90*(1-Baseline!D$91)*Baseline!B$35) + (Baseline!D$90*Baseline!D$91*((1-Baseline!D$92)*Baseline!B$40 + Baseline!D$92*Baseline!B$41))</f>
        <v>0.01128356773</v>
      </c>
      <c r="DZ458" s="86">
        <f>(BE458*Baseline!B$34) + (Baseline!F$90*(1-Baseline!F$91)*Baseline!B$35) + (Baseline!F$90*Baseline!F$91*((1-Baseline!F$92)*Baseline!B$40 + Baseline!F$92*Baseline!B$41))</f>
        <v>0.01402148622</v>
      </c>
      <c r="EA458" s="86">
        <f>(BJ458*Baseline!B$34) + (Baseline!H$90*(1-Baseline!H$91)*Baseline!B$35) + (Baseline!H$90*Baseline!H$91*((1-Baseline!H$92)*Baseline!B$40 + Baseline!H$92*Baseline!B$41))</f>
        <v>0.009314778615</v>
      </c>
      <c r="EB458" s="86">
        <f>( DX458*Baseline!B$7 + DY458*Baseline!B$11 + DZ458*Baseline!B$16 + EA458*Baseline!B$18 ) / Baseline!B$17</f>
        <v>0.009881911587</v>
      </c>
    </row>
    <row r="459">
      <c r="A459" s="73" t="s">
        <v>635</v>
      </c>
      <c r="B459" s="85">
        <f>MIN( MAX( NORMINV( MCrands!B459, (B$5+B$4)/2, (B$5-B$4)/3.29 ), 0 ), 1 )</f>
        <v>0.4596201292</v>
      </c>
      <c r="C459" s="85">
        <f>MAX( NORMINV( MCrands!C459, (C$5+C$4)/2, (C$5-C$4)/3.29 ), 0 )</f>
        <v>2.588425867</v>
      </c>
      <c r="D459" s="83"/>
      <c r="E459" s="84">
        <f>Baseline!B$33 * (C459 * Baseline!B$68*Baseline!B$68/Baseline!B$75 + Baseline!B$46 * Baseline!B$54*Baseline!B$54/Baseline!B$76 + Baseline!B$47 * Baseline!B$55*Baseline!B$55/Baseline!B$77 + Baseline!B$56*Baseline!B$56/Baseline!B$78)</f>
        <v>0.00001837560835</v>
      </c>
      <c r="F459" s="84">
        <f>Baseline!B$33 * (C459 * Baseline!B$68*Baseline!B$59/Baseline!B$75 + Baseline!B$46 * Baseline!B$54*Baseline!B$69/Baseline!B$76 + Baseline!B$47 * Baseline!B$55*Baseline!B$57/Baseline!B$77 + Baseline!B$56*Baseline!B$58/Baseline!B$78)</f>
        <v>0.0000002391408504</v>
      </c>
      <c r="G459" s="85">
        <f>Baseline!B$33 * (C459 * Baseline!B$68*Baseline!B$60/Baseline!B$75 + Baseline!B$46 * Baseline!B$54*Baseline!B$61/Baseline!B$76 + Baseline!B$47 * Baseline!B$55*Baseline!B$70/Baseline!B$77 + Baseline!B$56*Baseline!B$62/Baseline!B$78)</f>
        <v>0.0000002006078786</v>
      </c>
      <c r="H459" s="84">
        <f>Baseline!B$33 * (C459 * Baseline!B$68*Baseline!B$63/Baseline!B$75 + Baseline!B$46 * Baseline!B$54*Baseline!B$64/Baseline!B$76 + Baseline!B$47 * Baseline!B$55*Baseline!B$65/Baseline!B$77 + Baseline!B$56*Baseline!B$71/Baseline!B$78)</f>
        <v>0.000000003707884222</v>
      </c>
      <c r="I459" s="84">
        <f>Baseline!B$33 * (C459 * Baseline!B$59*Baseline!B$68/Baseline!B$75 + Baseline!B$46 * Baseline!B$69*Baseline!B$54/Baseline!B$76 + Baseline!B$47 * Baseline!B$57*Baseline!B$55/Baseline!B$77 + Baseline!B$58*Baseline!B$56/Baseline!B$78)</f>
        <v>0.0000002391408504</v>
      </c>
      <c r="J459" s="85">
        <f>Baseline!B$33 * (C459 * Baseline!B$59*Baseline!B$59/Baseline!B$75 + Baseline!B$46 * Baseline!B$69*Baseline!B$69/Baseline!B$76 + Baseline!B$47 * Baseline!B$57*Baseline!B$57/Baseline!B$77 + Baseline!B$58*Baseline!B$58/Baseline!B$78)</f>
        <v>0.000002116574446</v>
      </c>
      <c r="K459" s="84">
        <f>Baseline!B$33 * (C459 * Baseline!B$59*Baseline!B$60/Baseline!B$75 + Baseline!B$46 * Baseline!B$69*Baseline!B$61/Baseline!B$76 + Baseline!B$47 * Baseline!B$57*Baseline!B$70/Baseline!B$77 + Baseline!B$58*Baseline!B$62/Baseline!B$78)</f>
        <v>0.00000001648982045</v>
      </c>
      <c r="L459" s="85">
        <f>Baseline!B$33 * (C459 * Baseline!B$59*Baseline!B$63/Baseline!B$75 + Baseline!B$46 * Baseline!B$69*Baseline!B$64/Baseline!B$76 + Baseline!B$47 * Baseline!B$57*Baseline!B$65/Baseline!B$77 + Baseline!B$58*Baseline!B$71/Baseline!B$78)</f>
        <v>0.00000001707279382</v>
      </c>
      <c r="M459" s="84">
        <f>Baseline!B$33 * (C459 * Baseline!B$60*Baseline!B$68/Baseline!B$75 + Baseline!B$46 * Baseline!B$61*Baseline!B$54/Baseline!B$76 + Baseline!B$47 * Baseline!B$70*Baseline!B$55/Baseline!B$77 + Baseline!B$62*Baseline!B$56/Baseline!B$78)</f>
        <v>0.0000002006078786</v>
      </c>
      <c r="N459" s="85">
        <f>Baseline!B$33 * (C459 * Baseline!B$60*Baseline!B$59/Baseline!B$75 + Baseline!B$46 * Baseline!B$61*Baseline!B$69/Baseline!B$76 + Baseline!B$47 * Baseline!B$70*Baseline!B$57/Baseline!B$77 + Baseline!B$62*Baseline!B$58/Baseline!B$78)</f>
        <v>0.00000001648982045</v>
      </c>
      <c r="O459" s="85">
        <f>Baseline!B$33 * (C459 * Baseline!B$60*Baseline!B$60/Baseline!B$75 + Baseline!B$46 * Baseline!B$61*Baseline!B$61/Baseline!B$76 + Baseline!B$47 * Baseline!B$70*Baseline!B$70/Baseline!B$77 + Baseline!B$62*Baseline!B$62/Baseline!B$78)</f>
        <v>0.000001589267611</v>
      </c>
      <c r="P459" s="84">
        <f>Baseline!B$33 * (C459 * Baseline!B$60*Baseline!B$63/Baseline!B$75 + Baseline!B$46 * Baseline!B$61*Baseline!B$64/Baseline!B$76 + Baseline!B$47 * Baseline!B$70*Baseline!B$65/Baseline!B$77 + Baseline!B$62*Baseline!B$71/Baseline!B$78)</f>
        <v>0.000000001956400589</v>
      </c>
      <c r="Q459" s="84">
        <f>Baseline!B$33 * (C459 * Baseline!B$63*Baseline!B$68/Baseline!B$75 + Baseline!B$46 * Baseline!B$64*Baseline!B$54/Baseline!B$76 + Baseline!B$47 * Baseline!B$65*Baseline!B$55/Baseline!B$77 + Baseline!B$71*Baseline!B$56/Baseline!B$78)</f>
        <v>0.000000003707884222</v>
      </c>
      <c r="R459" s="84">
        <f>Baseline!B$33 * (C459 * Baseline!B$63*Baseline!B$59/Baseline!B$75 + Baseline!B$46 * Baseline!B$64*Baseline!B$69/Baseline!B$76 + Baseline!B$47 * Baseline!B$65*Baseline!B$57/Baseline!B$77 + Baseline!B$71*Baseline!B$58/Baseline!B$78)</f>
        <v>0.00000001707279382</v>
      </c>
      <c r="S459" s="84">
        <f>Baseline!B$33 * (C459 * Baseline!B$63*Baseline!B$60/Baseline!B$75 + Baseline!B$46 * Baseline!B$64*Baseline!B$61/Baseline!B$76 + Baseline!B$47 * Baseline!B$65*Baseline!B$70/Baseline!B$77 + Baseline!B$71*Baseline!B$62/Baseline!B$78)</f>
        <v>0.000000001956400589</v>
      </c>
      <c r="T459" s="84">
        <f>Baseline!B$33 * (C459 * Baseline!B$63*Baseline!B$63/Baseline!B$75 + Baseline!B$46 * Baseline!B$64*Baseline!B$64/Baseline!B$76 + Baseline!B$47 * Baseline!B$65*Baseline!B$65/Baseline!B$77 + Baseline!B$71*Baseline!B$71/Baseline!B$78)</f>
        <v>0.0000000985672181</v>
      </c>
      <c r="U459" s="83"/>
      <c r="V459" s="84">
        <f>E459 * ( Baseline!B$89 * Baseline!B$7 )</f>
        <v>0.190720439</v>
      </c>
      <c r="W459" s="84">
        <f>F459 * ( Baseline!D$89 * Baseline!B$11 )</f>
        <v>0.004411334579</v>
      </c>
      <c r="X459" s="84">
        <f>G459 * ( Baseline!F$89 * Baseline!B$16 )</f>
        <v>0.006968068507</v>
      </c>
      <c r="Y459" s="84">
        <f>H459 * ( Baseline!H$89 * Baseline!B$18 )</f>
        <v>0.001303964499</v>
      </c>
      <c r="Z459" s="86">
        <f t="shared" si="1"/>
        <v>0.2034038066</v>
      </c>
      <c r="AA459" s="84">
        <f>I459 * ( Baseline!B$89 * Baseline!B$7 )</f>
        <v>0.002482042886</v>
      </c>
      <c r="AB459" s="85">
        <f>J459 * ( Baseline!D$89 * Baseline!B$11 )</f>
        <v>0.03904359305</v>
      </c>
      <c r="AC459" s="85">
        <f>K459 * ( Baseline!F$89 * Baseline!B$16 )</f>
        <v>0.0005727701194</v>
      </c>
      <c r="AD459" s="85">
        <f>L459 * ( Baseline!F$89 * Baseline!B$16 )</f>
        <v>0.0005930195652</v>
      </c>
      <c r="AE459" s="86">
        <f t="shared" si="2"/>
        <v>0.04269142562</v>
      </c>
      <c r="AF459" s="86">
        <f>M459 * ( Baseline!B$89 * Baseline!B$7 )</f>
        <v>0.002082109172</v>
      </c>
      <c r="AG459" s="86">
        <f>N459 * ( Baseline!D$89 * Baseline!B$11 )</f>
        <v>0.0003041810508</v>
      </c>
      <c r="AH459" s="86">
        <f>O459 * ( Baseline!F$89 * Baseline!B$16 )</f>
        <v>0.05520284482</v>
      </c>
      <c r="AI459" s="86">
        <f>P459 * ( Baseline!H$89 * Baseline!B$18 )</f>
        <v>0.0006880141778</v>
      </c>
      <c r="AJ459" s="86">
        <f t="shared" si="3"/>
        <v>0.05827714922</v>
      </c>
      <c r="AK459" s="86">
        <f>Q459 * ( Baseline!B$89 * Baseline!B$7 )</f>
        <v>0.00003848413034</v>
      </c>
      <c r="AL459" s="86">
        <f>R459 * ( Baseline!D$89 * Baseline!B$11 )</f>
        <v>0.0003149349248</v>
      </c>
      <c r="AM459" s="86">
        <f>S459 * ( Baseline!F$89 * Baseline!B$16 )</f>
        <v>0.00006795512434</v>
      </c>
      <c r="AN459" s="86">
        <f>T459 * ( Baseline!H$89 * Baseline!B$18 )</f>
        <v>0.03466347531</v>
      </c>
      <c r="AO459" s="86">
        <f t="shared" si="4"/>
        <v>0.03508484949</v>
      </c>
      <c r="AP459" s="62"/>
      <c r="AQ459" s="86">
        <f>V459 * ( (1-Baseline!B$90-Baseline!B$89) + (1-B459)*Baseline!B$90 )</f>
        <v>0.1086225536</v>
      </c>
      <c r="AR459" s="86">
        <f>W459 * ( (1-Baseline!B$90-Baseline!B$89) + (1-B459)*Baseline!B$90 )</f>
        <v>0.002512423048</v>
      </c>
      <c r="AS459" s="86">
        <f>X459 * ( (1-Baseline!B$90-Baseline!B$89) + (1-B459)*Baseline!B$90 )</f>
        <v>0.003968580394</v>
      </c>
      <c r="AT459" s="86">
        <f>Y459 * ( (1-Baseline!B$90-Baseline!B$89) + (1-B459)*Baseline!B$90 )</f>
        <v>0.0007426574438</v>
      </c>
      <c r="AU459" s="86">
        <f t="shared" si="5"/>
        <v>0.1158462145</v>
      </c>
      <c r="AV459" s="86">
        <f>AA459 * ( (1-Baseline!D$90-Baseline!D$89) + (1-B459)*Baseline!D$90 )</f>
        <v>0.001949616347</v>
      </c>
      <c r="AW459" s="86">
        <f>AB459 * ( (1-Baseline!D$90-Baseline!D$89) + (1-B459)*Baseline!D$90 )</f>
        <v>0.03066829655</v>
      </c>
      <c r="AX459" s="86">
        <f>AC459 * ( (1-Baseline!D$90-Baseline!D$89) + (1-B459)*Baseline!D$90 )</f>
        <v>0.000449904389</v>
      </c>
      <c r="AY459" s="86">
        <f>AD459 * ( (1-Baseline!D$90-Baseline!D$89) + (1-B459)*Baseline!D$90 )</f>
        <v>0.0004658100974</v>
      </c>
      <c r="AZ459" s="86">
        <f t="shared" si="6"/>
        <v>0.03353362738</v>
      </c>
      <c r="BA459" s="86">
        <f>AF459 * ( (1-Baseline!F$90-Baseline!F$89) + (1-Baseline!B$36)*Baseline!F$90 )</f>
        <v>0.001498352388</v>
      </c>
      <c r="BB459" s="86">
        <f>AG459 * ( (1-Baseline!F$90-Baseline!F$89) + (1-Baseline!B$36)*Baseline!F$90 )</f>
        <v>0.0002188984179</v>
      </c>
      <c r="BC459" s="86">
        <f>AH459 * ( (1-Baseline!F$90-Baseline!F$89) + (1-Baseline!B$36)*Baseline!F$90 )</f>
        <v>0.03972573362</v>
      </c>
      <c r="BD459" s="86">
        <f>AI459 * ( (1-Baseline!F$90-Baseline!F$89) + (1-Baseline!B$36)*Baseline!F$90 )</f>
        <v>0.0004951170188</v>
      </c>
      <c r="BE459" s="86">
        <f t="shared" si="7"/>
        <v>0.04193810145</v>
      </c>
      <c r="BF459" s="86">
        <f>AK459 * ( (1-Baseline!H$90-Baseline!H$89) + (1-Baseline!B$36)*Baseline!H$90 )</f>
        <v>0.00003049174615</v>
      </c>
      <c r="BG459" s="86">
        <f>AL459 * ( (1-Baseline!H$90-Baseline!H$89) + (1-Baseline!B$36)*Baseline!H$90 )</f>
        <v>0.0002495292396</v>
      </c>
      <c r="BH459" s="86">
        <f>AM459 * ( (1-Baseline!H$90-Baseline!H$89) + (1-Baseline!B$36)*Baseline!H$90 )</f>
        <v>0.00005384220412</v>
      </c>
      <c r="BI459" s="86">
        <f>AN459 * ( (1-Baseline!H$90-Baseline!H$89) + (1-Baseline!B$36)*Baseline!H$90 )</f>
        <v>0.02746456476</v>
      </c>
      <c r="BJ459" s="86">
        <f t="shared" si="8"/>
        <v>0.02779842795</v>
      </c>
      <c r="BK459" s="62"/>
      <c r="BL459" s="86">
        <f t="shared" si="19"/>
        <v>0.9376443942</v>
      </c>
      <c r="BM459" s="86">
        <f t="shared" si="20"/>
        <v>0.0216875714</v>
      </c>
      <c r="BN459" s="86">
        <f t="shared" si="21"/>
        <v>0.03425731614</v>
      </c>
      <c r="BO459" s="86">
        <f t="shared" si="22"/>
        <v>0.00641071827</v>
      </c>
      <c r="BP459" s="86">
        <f t="shared" si="9"/>
        <v>1</v>
      </c>
      <c r="BQ459" s="86">
        <f t="shared" si="23"/>
        <v>0.05813914269</v>
      </c>
      <c r="BR459" s="86">
        <f t="shared" si="24"/>
        <v>0.9145535077</v>
      </c>
      <c r="BS459" s="86">
        <f t="shared" si="25"/>
        <v>0.01341651423</v>
      </c>
      <c r="BT459" s="86">
        <f t="shared" si="26"/>
        <v>0.01389083537</v>
      </c>
      <c r="BU459" s="86">
        <f t="shared" si="10"/>
        <v>1</v>
      </c>
      <c r="BV459" s="86">
        <f t="shared" si="27"/>
        <v>0.03572771146</v>
      </c>
      <c r="BW459" s="86">
        <f t="shared" si="28"/>
        <v>0.005219559551</v>
      </c>
      <c r="BX459" s="86">
        <f t="shared" si="29"/>
        <v>0.9472468293</v>
      </c>
      <c r="BY459" s="86">
        <f t="shared" si="30"/>
        <v>0.01180589969</v>
      </c>
      <c r="BZ459" s="86">
        <f t="shared" si="11"/>
        <v>1</v>
      </c>
      <c r="CA459" s="86">
        <f t="shared" si="31"/>
        <v>0.001096887429</v>
      </c>
      <c r="CB459" s="86">
        <f t="shared" si="32"/>
        <v>0.008976379532</v>
      </c>
      <c r="CC459" s="86">
        <f t="shared" si="33"/>
        <v>0.00193687946</v>
      </c>
      <c r="CD459" s="86">
        <f t="shared" si="34"/>
        <v>0.9879898536</v>
      </c>
      <c r="CE459" s="86">
        <f t="shared" si="12"/>
        <v>1</v>
      </c>
      <c r="CF459" s="62"/>
      <c r="CG459" s="86">
        <f t="shared" si="35"/>
        <v>0.9376443942</v>
      </c>
      <c r="CH459" s="86">
        <f t="shared" si="36"/>
        <v>0.0216875714</v>
      </c>
      <c r="CI459" s="86">
        <f t="shared" si="37"/>
        <v>0.03425731614</v>
      </c>
      <c r="CJ459" s="86">
        <f t="shared" si="38"/>
        <v>0.00641071827</v>
      </c>
      <c r="CK459" s="86">
        <f t="shared" si="13"/>
        <v>1</v>
      </c>
      <c r="CL459" s="86">
        <f t="shared" si="39"/>
        <v>0.05813914269</v>
      </c>
      <c r="CM459" s="86">
        <f t="shared" si="40"/>
        <v>0.9145535077</v>
      </c>
      <c r="CN459" s="86">
        <f t="shared" si="41"/>
        <v>0.01341651423</v>
      </c>
      <c r="CO459" s="86">
        <f t="shared" si="42"/>
        <v>0.01389083537</v>
      </c>
      <c r="CP459" s="86">
        <f t="shared" si="14"/>
        <v>1</v>
      </c>
      <c r="CQ459" s="86">
        <f t="shared" si="43"/>
        <v>0.03572771146</v>
      </c>
      <c r="CR459" s="86">
        <f t="shared" si="44"/>
        <v>0.005219559551</v>
      </c>
      <c r="CS459" s="86">
        <f t="shared" si="45"/>
        <v>0.9472468293</v>
      </c>
      <c r="CT459" s="86">
        <f t="shared" si="46"/>
        <v>0.01180589969</v>
      </c>
      <c r="CU459" s="86">
        <f t="shared" si="15"/>
        <v>1</v>
      </c>
      <c r="CV459" s="86">
        <f t="shared" si="47"/>
        <v>0.001096887429</v>
      </c>
      <c r="CW459" s="86">
        <f t="shared" si="48"/>
        <v>0.008976379532</v>
      </c>
      <c r="CX459" s="86">
        <f t="shared" si="49"/>
        <v>0.00193687946</v>
      </c>
      <c r="CY459" s="86">
        <f t="shared" si="50"/>
        <v>0.9879898536</v>
      </c>
      <c r="CZ459" s="86">
        <f t="shared" si="16"/>
        <v>1</v>
      </c>
      <c r="DA459" s="62"/>
      <c r="DB459" s="86">
        <f>(AQ459*Baseline!B$7 + AV459*Baseline!B$11 + BA459*Baseline!B$16 + BF459*Baseline!B$18)</f>
        <v>63279.00316</v>
      </c>
      <c r="DC459" s="86">
        <f>(AR459*Baseline!B$7 + AW459*Baseline!B$11 + BB459*Baseline!B$16 + BG459*Baseline!B$18)</f>
        <v>79147.842</v>
      </c>
      <c r="DD459" s="86">
        <f>(AS459*Baseline!B$7 + AX459*Baseline!B$11 + BC459*Baseline!B$16 + BH459*Baseline!B$18)</f>
        <v>138443.8397</v>
      </c>
      <c r="DE459" s="86">
        <f>(AT459*Baseline!B$7 + AY459*Baseline!B$11 + BD459*Baseline!B$16 + BI459*Baseline!B$18)</f>
        <v>1260642.711</v>
      </c>
      <c r="DF459" s="86">
        <f t="shared" si="17"/>
        <v>1541513.396</v>
      </c>
      <c r="DG459" s="62"/>
      <c r="DH459" s="86">
        <f t="shared" si="51"/>
        <v>0.04104992102</v>
      </c>
      <c r="DI459" s="86">
        <f t="shared" si="52"/>
        <v>0.05134424534</v>
      </c>
      <c r="DJ459" s="86">
        <f t="shared" si="53"/>
        <v>0.08981033839</v>
      </c>
      <c r="DK459" s="86">
        <f t="shared" si="54"/>
        <v>0.8177954952</v>
      </c>
      <c r="DL459" s="86">
        <f t="shared" si="18"/>
        <v>1</v>
      </c>
      <c r="DM459" s="62"/>
      <c r="DN459" s="86">
        <f>DH459 / (Baseline!B$7/Baseline!B$17)</f>
        <v>4.381809071</v>
      </c>
      <c r="DO459" s="86">
        <f>DI459 / (Baseline!B$11/Baseline!B$17)</f>
        <v>1.239474657</v>
      </c>
      <c r="DP459" s="86">
        <f>DJ459 / (Baseline!B$16/Baseline!B$17)</f>
        <v>1.387841141</v>
      </c>
      <c r="DQ459" s="86">
        <f>DK459 / (Baseline!B$18/Baseline!B$17)</f>
        <v>0.9245900041</v>
      </c>
      <c r="DR459" s="62"/>
      <c r="DS459" s="86">
        <f>DH459 / Baseline!H$117</f>
        <v>1.642288855</v>
      </c>
      <c r="DT459" s="86">
        <f>DI459 / Baseline!H$118</f>
        <v>1.155761645</v>
      </c>
      <c r="DU459" s="86">
        <f>DJ459 / Baseline!H$119</f>
        <v>1.073629999</v>
      </c>
      <c r="DV459" s="86">
        <f>DK459 / Baseline!H$120</f>
        <v>0.9656013025</v>
      </c>
      <c r="DW459" s="87"/>
      <c r="DX459" s="86">
        <f>(AU459*Baseline!B$34)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0.02990646343</v>
      </c>
      <c r="DY459" s="86">
        <f>(AZ459*Baseline!B$34) + (Baseline!D$90*(1-Baseline!D$91)*Baseline!B$35) + (Baseline!D$90*Baseline!D$91*((1-Baseline!D$92)*Baseline!B$40 + Baseline!D$92*Baseline!B$41))</f>
        <v>0.01144361211</v>
      </c>
      <c r="DZ459" s="86">
        <f>(BE459*Baseline!B$34) + (Baseline!F$90*(1-Baseline!F$91)*Baseline!B$35) + (Baseline!F$90*Baseline!F$91*((1-Baseline!F$92)*Baseline!B$40 + Baseline!F$92*Baseline!B$41))</f>
        <v>0.01402135522</v>
      </c>
      <c r="EA459" s="86">
        <f>(BJ459*Baseline!B$34) + (Baseline!H$90*(1-Baseline!H$91)*Baseline!B$35) + (Baseline!H$90*Baseline!H$91*((1-Baseline!H$92)*Baseline!B$40 + Baseline!H$92*Baseline!B$41))</f>
        <v>0.009314764192</v>
      </c>
      <c r="EB459" s="86">
        <f>( DX459*Baseline!B$7 + DY459*Baseline!B$11 + DZ459*Baseline!B$16 + EA459*Baseline!B$18 ) / Baseline!B$17</f>
        <v>0.009900432526</v>
      </c>
    </row>
    <row r="460">
      <c r="A460" s="73" t="s">
        <v>636</v>
      </c>
      <c r="B460" s="85">
        <f>MIN( MAX( NORMINV( MCrands!B460, (B$5+B$4)/2, (B$5-B$4)/3.29 ), 0 ), 1 )</f>
        <v>0.6537237138</v>
      </c>
      <c r="C460" s="85">
        <f>MAX( NORMINV( MCrands!C460, (C$5+C$4)/2, (C$5-C$4)/3.29 ), 0 )</f>
        <v>3.173881125</v>
      </c>
      <c r="D460" s="83"/>
      <c r="E460" s="84">
        <f>Baseline!B$33 * (C460 * Baseline!B$68*Baseline!B$68/Baseline!B$75 + Baseline!B$46 * Baseline!B$54*Baseline!B$54/Baseline!B$76 + Baseline!B$47 * Baseline!B$55*Baseline!B$55/Baseline!B$77 + Baseline!B$56*Baseline!B$56/Baseline!B$78)</f>
        <v>0.00002252064563</v>
      </c>
      <c r="F460" s="84">
        <f>Baseline!B$33 * (C460 * Baseline!B$68*Baseline!B$59/Baseline!B$75 + Baseline!B$46 * Baseline!B$54*Baseline!B$69/Baseline!B$76 + Baseline!B$47 * Baseline!B$55*Baseline!B$57/Baseline!B$77 + Baseline!B$56*Baseline!B$58/Baseline!B$78)</f>
        <v>0.0000002397953299</v>
      </c>
      <c r="G460" s="85">
        <f>Baseline!B$33 * (C460 * Baseline!B$68*Baseline!B$60/Baseline!B$75 + Baseline!B$46 * Baseline!B$54*Baseline!B$61/Baseline!B$76 + Baseline!B$47 * Baseline!B$55*Baseline!B$70/Baseline!B$77 + Baseline!B$56*Baseline!B$62/Baseline!B$78)</f>
        <v>0.0000002022168075</v>
      </c>
      <c r="H460" s="84">
        <f>Baseline!B$33 * (C460 * Baseline!B$68*Baseline!B$63/Baseline!B$75 + Baseline!B$46 * Baseline!B$54*Baseline!B$64/Baseline!B$76 + Baseline!B$47 * Baseline!B$55*Baseline!B$65/Baseline!B$77 + Baseline!B$56*Baseline!B$71/Baseline!B$78)</f>
        <v>0.000000003868777117</v>
      </c>
      <c r="I460" s="84">
        <f>Baseline!B$33 * (C460 * Baseline!B$59*Baseline!B$68/Baseline!B$75 + Baseline!B$46 * Baseline!B$69*Baseline!B$54/Baseline!B$76 + Baseline!B$47 * Baseline!B$57*Baseline!B$55/Baseline!B$77 + Baseline!B$58*Baseline!B$56/Baseline!B$78)</f>
        <v>0.0000002397953299</v>
      </c>
      <c r="J460" s="85">
        <f>Baseline!B$33 * (C460 * Baseline!B$59*Baseline!B$59/Baseline!B$75 + Baseline!B$46 * Baseline!B$69*Baseline!B$69/Baseline!B$76 + Baseline!B$47 * Baseline!B$57*Baseline!B$57/Baseline!B$77 + Baseline!B$58*Baseline!B$58/Baseline!B$78)</f>
        <v>0.00000211657455</v>
      </c>
      <c r="K460" s="84">
        <f>Baseline!B$33 * (C460 * Baseline!B$59*Baseline!B$60/Baseline!B$75 + Baseline!B$46 * Baseline!B$69*Baseline!B$61/Baseline!B$76 + Baseline!B$47 * Baseline!B$57*Baseline!B$70/Baseline!B$77 + Baseline!B$58*Baseline!B$62/Baseline!B$78)</f>
        <v>0.00000001649007449</v>
      </c>
      <c r="L460" s="85">
        <f>Baseline!B$33 * (C460 * Baseline!B$59*Baseline!B$63/Baseline!B$75 + Baseline!B$46 * Baseline!B$69*Baseline!B$64/Baseline!B$76 + Baseline!B$47 * Baseline!B$57*Baseline!B$65/Baseline!B$77 + Baseline!B$58*Baseline!B$71/Baseline!B$78)</f>
        <v>0.00000001707281922</v>
      </c>
      <c r="M460" s="84">
        <f>Baseline!B$33 * (C460 * Baseline!B$60*Baseline!B$68/Baseline!B$75 + Baseline!B$46 * Baseline!B$61*Baseline!B$54/Baseline!B$76 + Baseline!B$47 * Baseline!B$70*Baseline!B$55/Baseline!B$77 + Baseline!B$62*Baseline!B$56/Baseline!B$78)</f>
        <v>0.0000002022168075</v>
      </c>
      <c r="N460" s="85">
        <f>Baseline!B$33 * (C460 * Baseline!B$60*Baseline!B$59/Baseline!B$75 + Baseline!B$46 * Baseline!B$61*Baseline!B$69/Baseline!B$76 + Baseline!B$47 * Baseline!B$70*Baseline!B$57/Baseline!B$77 + Baseline!B$62*Baseline!B$58/Baseline!B$78)</f>
        <v>0.00000001649007449</v>
      </c>
      <c r="O460" s="85">
        <f>Baseline!B$33 * (C460 * Baseline!B$60*Baseline!B$60/Baseline!B$75 + Baseline!B$46 * Baseline!B$61*Baseline!B$61/Baseline!B$76 + Baseline!B$47 * Baseline!B$70*Baseline!B$70/Baseline!B$77 + Baseline!B$62*Baseline!B$62/Baseline!B$78)</f>
        <v>0.000001589268236</v>
      </c>
      <c r="P460" s="84">
        <f>Baseline!B$33 * (C460 * Baseline!B$60*Baseline!B$63/Baseline!B$75 + Baseline!B$46 * Baseline!B$61*Baseline!B$64/Baseline!B$76 + Baseline!B$47 * Baseline!B$70*Baseline!B$65/Baseline!B$77 + Baseline!B$62*Baseline!B$71/Baseline!B$78)</f>
        <v>0.000000001956463041</v>
      </c>
      <c r="Q460" s="84">
        <f>Baseline!B$33 * (C460 * Baseline!B$63*Baseline!B$68/Baseline!B$75 + Baseline!B$46 * Baseline!B$64*Baseline!B$54/Baseline!B$76 + Baseline!B$47 * Baseline!B$65*Baseline!B$55/Baseline!B$77 + Baseline!B$71*Baseline!B$56/Baseline!B$78)</f>
        <v>0.000000003868777117</v>
      </c>
      <c r="R460" s="84">
        <f>Baseline!B$33 * (C460 * Baseline!B$63*Baseline!B$59/Baseline!B$75 + Baseline!B$46 * Baseline!B$64*Baseline!B$69/Baseline!B$76 + Baseline!B$47 * Baseline!B$65*Baseline!B$57/Baseline!B$77 + Baseline!B$71*Baseline!B$58/Baseline!B$78)</f>
        <v>0.00000001707281922</v>
      </c>
      <c r="S460" s="84">
        <f>Baseline!B$33 * (C460 * Baseline!B$63*Baseline!B$60/Baseline!B$75 + Baseline!B$46 * Baseline!B$64*Baseline!B$61/Baseline!B$76 + Baseline!B$47 * Baseline!B$65*Baseline!B$70/Baseline!B$77 + Baseline!B$71*Baseline!B$62/Baseline!B$78)</f>
        <v>0.000000001956463041</v>
      </c>
      <c r="T460" s="84">
        <f>Baseline!B$33 * (C460 * Baseline!B$63*Baseline!B$63/Baseline!B$75 + Baseline!B$46 * Baseline!B$64*Baseline!B$64/Baseline!B$76 + Baseline!B$47 * Baseline!B$65*Baseline!B$65/Baseline!B$77 + Baseline!B$71*Baseline!B$71/Baseline!B$78)</f>
        <v>0.00000009856722434</v>
      </c>
      <c r="U460" s="83"/>
      <c r="V460" s="84">
        <f>E460 * ( Baseline!B$89 * Baseline!B$7 )</f>
        <v>0.233741781</v>
      </c>
      <c r="W460" s="84">
        <f>F460 * ( Baseline!D$89 * Baseline!B$11 )</f>
        <v>0.004423407499</v>
      </c>
      <c r="X460" s="84">
        <f>G460 * ( Baseline!F$89 * Baseline!B$16 )</f>
        <v>0.007023954284</v>
      </c>
      <c r="Y460" s="84">
        <f>H460 * ( Baseline!H$89 * Baseline!B$18 )</f>
        <v>0.001360546261</v>
      </c>
      <c r="Z460" s="86">
        <f t="shared" si="1"/>
        <v>0.246549689</v>
      </c>
      <c r="AA460" s="84">
        <f>I460 * ( Baseline!B$89 * Baseline!B$7 )</f>
        <v>0.002488835729</v>
      </c>
      <c r="AB460" s="85">
        <f>J460 * ( Baseline!D$89 * Baseline!B$11 )</f>
        <v>0.03904359496</v>
      </c>
      <c r="AC460" s="85">
        <f>K460 * ( Baseline!F$89 * Baseline!B$16 )</f>
        <v>0.0005727789434</v>
      </c>
      <c r="AD460" s="85">
        <f>L460 * ( Baseline!F$89 * Baseline!B$16 )</f>
        <v>0.0005930204476</v>
      </c>
      <c r="AE460" s="86">
        <f t="shared" si="2"/>
        <v>0.04269823008</v>
      </c>
      <c r="AF460" s="86">
        <f>M460 * ( Baseline!B$89 * Baseline!B$7 )</f>
        <v>0.002098808245</v>
      </c>
      <c r="AG460" s="86">
        <f>N460 * ( Baseline!D$89 * Baseline!B$11 )</f>
        <v>0.000304185737</v>
      </c>
      <c r="AH460" s="86">
        <f>O460 * ( Baseline!F$89 * Baseline!B$16 )</f>
        <v>0.05520286651</v>
      </c>
      <c r="AI460" s="86">
        <f>P460 * ( Baseline!H$89 * Baseline!B$18 )</f>
        <v>0.0006880361405</v>
      </c>
      <c r="AJ460" s="86">
        <f t="shared" si="3"/>
        <v>0.05829389663</v>
      </c>
      <c r="AK460" s="86">
        <f>Q460 * ( Baseline!B$89 * Baseline!B$7 )</f>
        <v>0.00004015403769</v>
      </c>
      <c r="AL460" s="86">
        <f>R460 * ( Baseline!D$89 * Baseline!B$11 )</f>
        <v>0.0003149353934</v>
      </c>
      <c r="AM460" s="86">
        <f>S460 * ( Baseline!F$89 * Baseline!B$16 )</f>
        <v>0.00006795729359</v>
      </c>
      <c r="AN460" s="86">
        <f>T460 * ( Baseline!H$89 * Baseline!B$18 )</f>
        <v>0.0346634775</v>
      </c>
      <c r="AO460" s="86">
        <f t="shared" si="4"/>
        <v>0.03508652423</v>
      </c>
      <c r="AP460" s="62"/>
      <c r="AQ460" s="86">
        <f>V460 * ( (1-Baseline!B$90-Baseline!B$89) + (1-B460)*Baseline!B$90 )</f>
        <v>0.0927454417</v>
      </c>
      <c r="AR460" s="86">
        <f>W460 * ( (1-Baseline!B$90-Baseline!B$89) + (1-B460)*Baseline!B$90 )</f>
        <v>0.001755145702</v>
      </c>
      <c r="AS460" s="86">
        <f>X460 * ( (1-Baseline!B$90-Baseline!B$89) + (1-B460)*Baseline!B$90 )</f>
        <v>0.002787005985</v>
      </c>
      <c r="AT460" s="86">
        <f>Y460 * ( (1-Baseline!B$90-Baseline!B$89) + (1-B460)*Baseline!B$90 )</f>
        <v>0.0005398455656</v>
      </c>
      <c r="AU460" s="86">
        <f t="shared" si="5"/>
        <v>0.09782743895</v>
      </c>
      <c r="AV460" s="86">
        <f>AA460 * ( (1-Baseline!D$90-Baseline!D$89) + (1-B460)*Baseline!D$90 )</f>
        <v>0.001738526861</v>
      </c>
      <c r="AW460" s="86">
        <f>AB460 * ( (1-Baseline!D$90-Baseline!D$89) + (1-B460)*Baseline!D$90 )</f>
        <v>0.02727312927</v>
      </c>
      <c r="AX460" s="86">
        <f>AC460 * ( (1-Baseline!D$90-Baseline!D$89) + (1-B460)*Baseline!D$90 )</f>
        <v>0.0004001033763</v>
      </c>
      <c r="AY460" s="86">
        <f>AD460 * ( (1-Baseline!D$90-Baseline!D$89) + (1-B460)*Baseline!D$90 )</f>
        <v>0.0004142426778</v>
      </c>
      <c r="AZ460" s="86">
        <f t="shared" si="6"/>
        <v>0.02982600218</v>
      </c>
      <c r="BA460" s="86">
        <f>AF460 * ( (1-Baseline!F$90-Baseline!F$89) + (1-Baseline!B$36)*Baseline!F$90 )</f>
        <v>0.001510369575</v>
      </c>
      <c r="BB460" s="86">
        <f>AG460 * ( (1-Baseline!F$90-Baseline!F$89) + (1-Baseline!B$36)*Baseline!F$90 )</f>
        <v>0.0002189017903</v>
      </c>
      <c r="BC460" s="86">
        <f>AH460 * ( (1-Baseline!F$90-Baseline!F$89) + (1-Baseline!B$36)*Baseline!F$90 )</f>
        <v>0.03972574923</v>
      </c>
      <c r="BD460" s="86">
        <f>AI460 * ( (1-Baseline!F$90-Baseline!F$89) + (1-Baseline!B$36)*Baseline!F$90 )</f>
        <v>0.0004951328239</v>
      </c>
      <c r="BE460" s="86">
        <f t="shared" si="7"/>
        <v>0.04195015342</v>
      </c>
      <c r="BF460" s="86">
        <f>AK460 * ( (1-Baseline!H$90-Baseline!H$89) + (1-Baseline!B$36)*Baseline!H$90 )</f>
        <v>0.00003181484715</v>
      </c>
      <c r="BG460" s="86">
        <f>AL460 * ( (1-Baseline!H$90-Baseline!H$89) + (1-Baseline!B$36)*Baseline!H$90 )</f>
        <v>0.0002495296109</v>
      </c>
      <c r="BH460" s="86">
        <f>AM460 * ( (1-Baseline!H$90-Baseline!H$89) + (1-Baseline!B$36)*Baseline!H$90 )</f>
        <v>0.00005384392286</v>
      </c>
      <c r="BI460" s="86">
        <f>AN460 * ( (1-Baseline!H$90-Baseline!H$89) + (1-Baseline!B$36)*Baseline!H$90 )</f>
        <v>0.0274645665</v>
      </c>
      <c r="BJ460" s="86">
        <f t="shared" si="8"/>
        <v>0.02779975488</v>
      </c>
      <c r="BK460" s="62"/>
      <c r="BL460" s="86">
        <f t="shared" si="19"/>
        <v>0.9480514127</v>
      </c>
      <c r="BM460" s="86">
        <f t="shared" si="20"/>
        <v>0.01794124144</v>
      </c>
      <c r="BN460" s="86">
        <f t="shared" si="21"/>
        <v>0.02848900078</v>
      </c>
      <c r="BO460" s="86">
        <f t="shared" si="22"/>
        <v>0.005518345071</v>
      </c>
      <c r="BP460" s="86">
        <f t="shared" si="9"/>
        <v>1</v>
      </c>
      <c r="BQ460" s="86">
        <f t="shared" si="23"/>
        <v>0.05828896712</v>
      </c>
      <c r="BR460" s="86">
        <f t="shared" si="24"/>
        <v>0.9144078077</v>
      </c>
      <c r="BS460" s="86">
        <f t="shared" si="25"/>
        <v>0.01341458281</v>
      </c>
      <c r="BT460" s="86">
        <f t="shared" si="26"/>
        <v>0.01388864237</v>
      </c>
      <c r="BU460" s="86">
        <f t="shared" si="10"/>
        <v>1</v>
      </c>
      <c r="BV460" s="86">
        <f t="shared" si="27"/>
        <v>0.03600391064</v>
      </c>
      <c r="BW460" s="86">
        <f t="shared" si="28"/>
        <v>0.005218140398</v>
      </c>
      <c r="BX460" s="86">
        <f t="shared" si="29"/>
        <v>0.9469750643</v>
      </c>
      <c r="BY460" s="86">
        <f t="shared" si="30"/>
        <v>0.0118028847</v>
      </c>
      <c r="BZ460" s="86">
        <f t="shared" si="11"/>
        <v>1</v>
      </c>
      <c r="CA460" s="86">
        <f t="shared" si="31"/>
        <v>0.001144429053</v>
      </c>
      <c r="CB460" s="86">
        <f t="shared" si="32"/>
        <v>0.00897596443</v>
      </c>
      <c r="CC460" s="86">
        <f t="shared" si="33"/>
        <v>0.001936848835</v>
      </c>
      <c r="CD460" s="86">
        <f t="shared" si="34"/>
        <v>0.9879427577</v>
      </c>
      <c r="CE460" s="86">
        <f t="shared" si="12"/>
        <v>1</v>
      </c>
      <c r="CF460" s="62"/>
      <c r="CG460" s="86">
        <f t="shared" si="35"/>
        <v>0.9480514127</v>
      </c>
      <c r="CH460" s="86">
        <f t="shared" si="36"/>
        <v>0.01794124144</v>
      </c>
      <c r="CI460" s="86">
        <f t="shared" si="37"/>
        <v>0.02848900078</v>
      </c>
      <c r="CJ460" s="86">
        <f t="shared" si="38"/>
        <v>0.005518345071</v>
      </c>
      <c r="CK460" s="86">
        <f t="shared" si="13"/>
        <v>1</v>
      </c>
      <c r="CL460" s="86">
        <f t="shared" si="39"/>
        <v>0.05828896712</v>
      </c>
      <c r="CM460" s="86">
        <f t="shared" si="40"/>
        <v>0.9144078077</v>
      </c>
      <c r="CN460" s="86">
        <f t="shared" si="41"/>
        <v>0.01341458281</v>
      </c>
      <c r="CO460" s="86">
        <f t="shared" si="42"/>
        <v>0.01388864237</v>
      </c>
      <c r="CP460" s="86">
        <f t="shared" si="14"/>
        <v>1</v>
      </c>
      <c r="CQ460" s="86">
        <f t="shared" si="43"/>
        <v>0.03600391064</v>
      </c>
      <c r="CR460" s="86">
        <f t="shared" si="44"/>
        <v>0.005218140398</v>
      </c>
      <c r="CS460" s="86">
        <f t="shared" si="45"/>
        <v>0.9469750643</v>
      </c>
      <c r="CT460" s="86">
        <f t="shared" si="46"/>
        <v>0.0118028847</v>
      </c>
      <c r="CU460" s="86">
        <f t="shared" si="15"/>
        <v>1</v>
      </c>
      <c r="CV460" s="86">
        <f t="shared" si="47"/>
        <v>0.001144429053</v>
      </c>
      <c r="CW460" s="86">
        <f t="shared" si="48"/>
        <v>0.00897596443</v>
      </c>
      <c r="CX460" s="86">
        <f t="shared" si="49"/>
        <v>0.001936848835</v>
      </c>
      <c r="CY460" s="86">
        <f t="shared" si="50"/>
        <v>0.9879427577</v>
      </c>
      <c r="CZ460" s="86">
        <f t="shared" si="16"/>
        <v>1</v>
      </c>
      <c r="DA460" s="62"/>
      <c r="DB460" s="86">
        <f>(AQ460*Baseline!B$7 + AV460*Baseline!B$11 + BA460*Baseline!B$16 + BF460*Baseline!B$18)</f>
        <v>55226.75682</v>
      </c>
      <c r="DC460" s="86">
        <f>(AR460*Baseline!B$7 + AW460*Baseline!B$11 + BB460*Baseline!B$16 + BG460*Baseline!B$18)</f>
        <v>71499.47122</v>
      </c>
      <c r="DD460" s="86">
        <f>(AS460*Baseline!B$7 + AX460*Baseline!B$11 + BC460*Baseline!B$16 + BH460*Baseline!B$18)</f>
        <v>137764.1062</v>
      </c>
      <c r="DE460" s="86">
        <f>(AT460*Baseline!B$7 + AY460*Baseline!B$11 + BD460*Baseline!B$16 + BI460*Baseline!B$18)</f>
        <v>1260433.891</v>
      </c>
      <c r="DF460" s="86">
        <f t="shared" si="17"/>
        <v>1524924.225</v>
      </c>
      <c r="DG460" s="62"/>
      <c r="DH460" s="86">
        <f t="shared" si="51"/>
        <v>0.03621606629</v>
      </c>
      <c r="DI460" s="86">
        <f t="shared" si="52"/>
        <v>0.04688722891</v>
      </c>
      <c r="DJ460" s="86">
        <f t="shared" si="53"/>
        <v>0.09034160774</v>
      </c>
      <c r="DK460" s="86">
        <f t="shared" si="54"/>
        <v>0.8265550971</v>
      </c>
      <c r="DL460" s="86">
        <f t="shared" si="18"/>
        <v>1</v>
      </c>
      <c r="DM460" s="62"/>
      <c r="DN460" s="86">
        <f>DH460 / (Baseline!B$7/Baseline!B$17)</f>
        <v>3.865826871</v>
      </c>
      <c r="DO460" s="86">
        <f>DI460 / (Baseline!B$11/Baseline!B$17)</f>
        <v>1.131880147</v>
      </c>
      <c r="DP460" s="86">
        <f>DJ460 / (Baseline!B$16/Baseline!B$17)</f>
        <v>1.396050858</v>
      </c>
      <c r="DQ460" s="86">
        <f>DK460 / (Baseline!B$18/Baseline!B$17)</f>
        <v>0.9344935073</v>
      </c>
      <c r="DR460" s="62"/>
      <c r="DS460" s="86">
        <f>DH460 / Baseline!H$117</f>
        <v>1.44890028</v>
      </c>
      <c r="DT460" s="86">
        <f>DI460 / Baseline!H$118</f>
        <v>1.055433972</v>
      </c>
      <c r="DU460" s="86">
        <f>DJ460 / Baseline!H$119</f>
        <v>1.079981013</v>
      </c>
      <c r="DV460" s="86">
        <f>DK460 / Baseline!H$120</f>
        <v>0.9759440874</v>
      </c>
      <c r="DW460" s="87"/>
      <c r="DX460" s="86">
        <f>(AU460*Baseline!B$34)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0.02720364709</v>
      </c>
      <c r="DY460" s="86">
        <f>(AZ460*Baseline!B$34) + (Baseline!D$90*(1-Baseline!D$91)*Baseline!B$35) + (Baseline!D$90*Baseline!D$91*((1-Baseline!D$92)*Baseline!B$40 + Baseline!D$92*Baseline!B$41))</f>
        <v>0.01088746833</v>
      </c>
      <c r="DZ460" s="86">
        <f>(BE460*Baseline!B$34) + (Baseline!F$90*(1-Baseline!F$91)*Baseline!B$35) + (Baseline!F$90*Baseline!F$91*((1-Baseline!F$92)*Baseline!B$40 + Baseline!F$92*Baseline!B$41))</f>
        <v>0.01402316301</v>
      </c>
      <c r="EA460" s="86">
        <f>(BJ460*Baseline!B$34) + (Baseline!H$90*(1-Baseline!H$91)*Baseline!B$35) + (Baseline!H$90*Baseline!H$91*((1-Baseline!H$92)*Baseline!B$40 + Baseline!H$92*Baseline!B$41))</f>
        <v>0.009314963232</v>
      </c>
      <c r="EB460" s="86">
        <f>( DX460*Baseline!B$7 + DY460*Baseline!B$11 + DZ460*Baseline!B$16 + EA460*Baseline!B$18 ) / Baseline!B$17</f>
        <v>0.009852367069</v>
      </c>
    </row>
    <row r="461">
      <c r="A461" s="73" t="s">
        <v>637</v>
      </c>
      <c r="B461" s="85">
        <f>MIN( MAX( NORMINV( MCrands!B461, (B$5+B$4)/2, (B$5-B$4)/3.29 ), 0 ), 1 )</f>
        <v>0.4498972311</v>
      </c>
      <c r="C461" s="85">
        <f>MAX( NORMINV( MCrands!C461, (C$5+C$4)/2, (C$5-C$4)/3.29 ), 0 )</f>
        <v>2.678963386</v>
      </c>
      <c r="D461" s="83"/>
      <c r="E461" s="84">
        <f>Baseline!B$33 * (C461 * Baseline!B$68*Baseline!B$68/Baseline!B$75 + Baseline!B$46 * Baseline!B$54*Baseline!B$54/Baseline!B$76 + Baseline!B$47 * Baseline!B$55*Baseline!B$55/Baseline!B$77 + Baseline!B$56*Baseline!B$56/Baseline!B$78)</f>
        <v>0.00001901661615</v>
      </c>
      <c r="F461" s="84">
        <f>Baseline!B$33 * (C461 * Baseline!B$68*Baseline!B$59/Baseline!B$75 + Baseline!B$46 * Baseline!B$54*Baseline!B$69/Baseline!B$76 + Baseline!B$47 * Baseline!B$55*Baseline!B$57/Baseline!B$77 + Baseline!B$56*Baseline!B$58/Baseline!B$78)</f>
        <v>0.0000002392420621</v>
      </c>
      <c r="G461" s="85">
        <f>Baseline!B$33 * (C461 * Baseline!B$68*Baseline!B$60/Baseline!B$75 + Baseline!B$46 * Baseline!B$54*Baseline!B$61/Baseline!B$76 + Baseline!B$47 * Baseline!B$55*Baseline!B$70/Baseline!B$77 + Baseline!B$56*Baseline!B$62/Baseline!B$78)</f>
        <v>0.0000002008566908</v>
      </c>
      <c r="H461" s="84">
        <f>Baseline!B$33 * (C461 * Baseline!B$68*Baseline!B$63/Baseline!B$75 + Baseline!B$46 * Baseline!B$54*Baseline!B$64/Baseline!B$76 + Baseline!B$47 * Baseline!B$55*Baseline!B$65/Baseline!B$77 + Baseline!B$56*Baseline!B$71/Baseline!B$78)</f>
        <v>0.000000003732765446</v>
      </c>
      <c r="I461" s="84">
        <f>Baseline!B$33 * (C461 * Baseline!B$59*Baseline!B$68/Baseline!B$75 + Baseline!B$46 * Baseline!B$69*Baseline!B$54/Baseline!B$76 + Baseline!B$47 * Baseline!B$57*Baseline!B$55/Baseline!B$77 + Baseline!B$58*Baseline!B$56/Baseline!B$78)</f>
        <v>0.0000002392420621</v>
      </c>
      <c r="J461" s="85">
        <f>Baseline!B$33 * (C461 * Baseline!B$59*Baseline!B$59/Baseline!B$75 + Baseline!B$46 * Baseline!B$69*Baseline!B$69/Baseline!B$76 + Baseline!B$47 * Baseline!B$57*Baseline!B$57/Baseline!B$77 + Baseline!B$58*Baseline!B$58/Baseline!B$78)</f>
        <v>0.000002116574462</v>
      </c>
      <c r="K461" s="84">
        <f>Baseline!B$33 * (C461 * Baseline!B$59*Baseline!B$60/Baseline!B$75 + Baseline!B$46 * Baseline!B$69*Baseline!B$61/Baseline!B$76 + Baseline!B$47 * Baseline!B$57*Baseline!B$70/Baseline!B$77 + Baseline!B$58*Baseline!B$62/Baseline!B$78)</f>
        <v>0.00000001648985974</v>
      </c>
      <c r="L461" s="85">
        <f>Baseline!B$33 * (C461 * Baseline!B$59*Baseline!B$63/Baseline!B$75 + Baseline!B$46 * Baseline!B$69*Baseline!B$64/Baseline!B$76 + Baseline!B$47 * Baseline!B$57*Baseline!B$65/Baseline!B$77 + Baseline!B$58*Baseline!B$71/Baseline!B$78)</f>
        <v>0.00000001707279775</v>
      </c>
      <c r="M461" s="84">
        <f>Baseline!B$33 * (C461 * Baseline!B$60*Baseline!B$68/Baseline!B$75 + Baseline!B$46 * Baseline!B$61*Baseline!B$54/Baseline!B$76 + Baseline!B$47 * Baseline!B$70*Baseline!B$55/Baseline!B$77 + Baseline!B$62*Baseline!B$56/Baseline!B$78)</f>
        <v>0.0000002008566908</v>
      </c>
      <c r="N461" s="85">
        <f>Baseline!B$33 * (C461 * Baseline!B$60*Baseline!B$59/Baseline!B$75 + Baseline!B$46 * Baseline!B$61*Baseline!B$69/Baseline!B$76 + Baseline!B$47 * Baseline!B$70*Baseline!B$57/Baseline!B$77 + Baseline!B$62*Baseline!B$58/Baseline!B$78)</f>
        <v>0.00000001648985974</v>
      </c>
      <c r="O461" s="85">
        <f>Baseline!B$33 * (C461 * Baseline!B$60*Baseline!B$60/Baseline!B$75 + Baseline!B$46 * Baseline!B$61*Baseline!B$61/Baseline!B$76 + Baseline!B$47 * Baseline!B$70*Baseline!B$70/Baseline!B$77 + Baseline!B$62*Baseline!B$62/Baseline!B$78)</f>
        <v>0.000001589267708</v>
      </c>
      <c r="P461" s="84">
        <f>Baseline!B$33 * (C461 * Baseline!B$60*Baseline!B$63/Baseline!B$75 + Baseline!B$46 * Baseline!B$61*Baseline!B$64/Baseline!B$76 + Baseline!B$47 * Baseline!B$70*Baseline!B$65/Baseline!B$77 + Baseline!B$62*Baseline!B$71/Baseline!B$78)</f>
        <v>0.000000001956410247</v>
      </c>
      <c r="Q461" s="84">
        <f>Baseline!B$33 * (C461 * Baseline!B$63*Baseline!B$68/Baseline!B$75 + Baseline!B$46 * Baseline!B$64*Baseline!B$54/Baseline!B$76 + Baseline!B$47 * Baseline!B$65*Baseline!B$55/Baseline!B$77 + Baseline!B$71*Baseline!B$56/Baseline!B$78)</f>
        <v>0.000000003732765446</v>
      </c>
      <c r="R461" s="84">
        <f>Baseline!B$33 * (C461 * Baseline!B$63*Baseline!B$59/Baseline!B$75 + Baseline!B$46 * Baseline!B$64*Baseline!B$69/Baseline!B$76 + Baseline!B$47 * Baseline!B$65*Baseline!B$57/Baseline!B$77 + Baseline!B$71*Baseline!B$58/Baseline!B$78)</f>
        <v>0.00000001707279775</v>
      </c>
      <c r="S461" s="84">
        <f>Baseline!B$33 * (C461 * Baseline!B$63*Baseline!B$60/Baseline!B$75 + Baseline!B$46 * Baseline!B$64*Baseline!B$61/Baseline!B$76 + Baseline!B$47 * Baseline!B$65*Baseline!B$70/Baseline!B$77 + Baseline!B$71*Baseline!B$62/Baseline!B$78)</f>
        <v>0.000000001956410247</v>
      </c>
      <c r="T461" s="84">
        <f>Baseline!B$33 * (C461 * Baseline!B$63*Baseline!B$63/Baseline!B$75 + Baseline!B$46 * Baseline!B$64*Baseline!B$64/Baseline!B$76 + Baseline!B$47 * Baseline!B$65*Baseline!B$65/Baseline!B$77 + Baseline!B$71*Baseline!B$71/Baseline!B$78)</f>
        <v>0.00000009856721906</v>
      </c>
      <c r="U461" s="83"/>
      <c r="V461" s="84">
        <f>E461 * ( Baseline!B$89 * Baseline!B$7 )</f>
        <v>0.1973734591</v>
      </c>
      <c r="W461" s="84">
        <f>F461 * ( Baseline!D$89 * Baseline!B$11 )</f>
        <v>0.004413201591</v>
      </c>
      <c r="X461" s="84">
        <f>G461 * ( Baseline!F$89 * Baseline!B$16 )</f>
        <v>0.006976710943</v>
      </c>
      <c r="Y461" s="84">
        <f>H461 * ( Baseline!H$89 * Baseline!B$18 )</f>
        <v>0.001312714566</v>
      </c>
      <c r="Z461" s="86">
        <f t="shared" si="1"/>
        <v>0.2100760862</v>
      </c>
      <c r="AA461" s="84">
        <f>I461 * ( Baseline!B$89 * Baseline!B$7 )</f>
        <v>0.002483093363</v>
      </c>
      <c r="AB461" s="85">
        <f>J461 * ( Baseline!D$89 * Baseline!B$11 )</f>
        <v>0.03904359335</v>
      </c>
      <c r="AC461" s="85">
        <f>K461 * ( Baseline!F$89 * Baseline!B$16 )</f>
        <v>0.000572771484</v>
      </c>
      <c r="AD461" s="85">
        <f>L461 * ( Baseline!F$89 * Baseline!B$16 )</f>
        <v>0.0005930197017</v>
      </c>
      <c r="AE461" s="86">
        <f t="shared" si="2"/>
        <v>0.0426924779</v>
      </c>
      <c r="AF461" s="86">
        <f>M461 * ( Baseline!B$89 * Baseline!B$7 )</f>
        <v>0.002084691594</v>
      </c>
      <c r="AG461" s="86">
        <f>N461 * ( Baseline!D$89 * Baseline!B$11 )</f>
        <v>0.0003041817755</v>
      </c>
      <c r="AH461" s="86">
        <f>O461 * ( Baseline!F$89 * Baseline!B$16 )</f>
        <v>0.05520284817</v>
      </c>
      <c r="AI461" s="86">
        <f>P461 * ( Baseline!H$89 * Baseline!B$18 )</f>
        <v>0.0006880175742</v>
      </c>
      <c r="AJ461" s="86">
        <f t="shared" si="3"/>
        <v>0.05827973912</v>
      </c>
      <c r="AK461" s="86">
        <f>Q461 * ( Baseline!B$89 * Baseline!B$7 )</f>
        <v>0.00003874237257</v>
      </c>
      <c r="AL461" s="86">
        <f>R461 * ( Baseline!D$89 * Baseline!B$11 )</f>
        <v>0.0003149349973</v>
      </c>
      <c r="AM461" s="86">
        <f>S461 * ( Baseline!F$89 * Baseline!B$16 )</f>
        <v>0.0000679554598</v>
      </c>
      <c r="AN461" s="86">
        <f>T461 * ( Baseline!H$89 * Baseline!B$18 )</f>
        <v>0.03466347565</v>
      </c>
      <c r="AO461" s="86">
        <f t="shared" si="4"/>
        <v>0.03508510848</v>
      </c>
      <c r="AP461" s="62"/>
      <c r="AQ461" s="86">
        <f>V461 * ( (1-Baseline!B$90-Baseline!B$89) + (1-B461)*Baseline!B$90 )</f>
        <v>0.1141196493</v>
      </c>
      <c r="AR461" s="86">
        <f>W461 * ( (1-Baseline!B$90-Baseline!B$89) + (1-B461)*Baseline!B$90 )</f>
        <v>0.00255167549</v>
      </c>
      <c r="AS461" s="86">
        <f>X461 * ( (1-Baseline!B$90-Baseline!B$89) + (1-B461)*Baseline!B$90 )</f>
        <v>0.004033874716</v>
      </c>
      <c r="AT461" s="86">
        <f>Y461 * ( (1-Baseline!B$90-Baseline!B$89) + (1-B461)*Baseline!B$90 )</f>
        <v>0.0007590003569</v>
      </c>
      <c r="AU461" s="86">
        <f t="shared" si="5"/>
        <v>0.1214641999</v>
      </c>
      <c r="AV461" s="86">
        <f>AA461 * ( (1-Baseline!D$90-Baseline!D$89) + (1-B461)*Baseline!D$90 )</f>
        <v>0.001961257488</v>
      </c>
      <c r="AW461" s="86">
        <f>AB461 * ( (1-Baseline!D$90-Baseline!D$89) + (1-B461)*Baseline!D$90 )</f>
        <v>0.03083836514</v>
      </c>
      <c r="AX461" s="86">
        <f>AC461 * ( (1-Baseline!D$90-Baseline!D$89) + (1-B461)*Baseline!D$90 )</f>
        <v>0.0004524003723</v>
      </c>
      <c r="AY461" s="86">
        <f>AD461 * ( (1-Baseline!D$90-Baseline!D$89) + (1-B461)*Baseline!D$90 )</f>
        <v>0.0004683933144</v>
      </c>
      <c r="AZ461" s="86">
        <f t="shared" si="6"/>
        <v>0.03372041632</v>
      </c>
      <c r="BA461" s="86">
        <f>AF461 * ( (1-Baseline!F$90-Baseline!F$89) + (1-Baseline!B$36)*Baseline!F$90 )</f>
        <v>0.001500210781</v>
      </c>
      <c r="BB461" s="86">
        <f>AG461 * ( (1-Baseline!F$90-Baseline!F$89) + (1-Baseline!B$36)*Baseline!F$90 )</f>
        <v>0.0002188989395</v>
      </c>
      <c r="BC461" s="86">
        <f>AH461 * ( (1-Baseline!F$90-Baseline!F$89) + (1-Baseline!B$36)*Baseline!F$90 )</f>
        <v>0.03972573604</v>
      </c>
      <c r="BD461" s="86">
        <f>AI461 * ( (1-Baseline!F$90-Baseline!F$89) + (1-Baseline!B$36)*Baseline!F$90 )</f>
        <v>0.000495119463</v>
      </c>
      <c r="BE461" s="86">
        <f t="shared" si="7"/>
        <v>0.04193996522</v>
      </c>
      <c r="BF461" s="86">
        <f>AK461 * ( (1-Baseline!H$90-Baseline!H$89) + (1-Baseline!B$36)*Baseline!H$90 )</f>
        <v>0.00003069635663</v>
      </c>
      <c r="BG461" s="86">
        <f>AL461 * ( (1-Baseline!H$90-Baseline!H$89) + (1-Baseline!B$36)*Baseline!H$90 )</f>
        <v>0.0002495292971</v>
      </c>
      <c r="BH461" s="86">
        <f>AM461 * ( (1-Baseline!H$90-Baseline!H$89) + (1-Baseline!B$36)*Baseline!H$90 )</f>
        <v>0.00005384246991</v>
      </c>
      <c r="BI461" s="86">
        <f>AN461 * ( (1-Baseline!H$90-Baseline!H$89) + (1-Baseline!B$36)*Baseline!H$90 )</f>
        <v>0.02746456503</v>
      </c>
      <c r="BJ461" s="86">
        <f t="shared" si="8"/>
        <v>0.02779863315</v>
      </c>
      <c r="BK461" s="62"/>
      <c r="BL461" s="86">
        <f t="shared" si="19"/>
        <v>0.9395332076</v>
      </c>
      <c r="BM461" s="86">
        <f t="shared" si="20"/>
        <v>0.02100763429</v>
      </c>
      <c r="BN461" s="86">
        <f t="shared" si="21"/>
        <v>0.03321040043</v>
      </c>
      <c r="BO461" s="86">
        <f t="shared" si="22"/>
        <v>0.006248757722</v>
      </c>
      <c r="BP461" s="86">
        <f t="shared" si="9"/>
        <v>1</v>
      </c>
      <c r="BQ461" s="86">
        <f t="shared" si="23"/>
        <v>0.05816231536</v>
      </c>
      <c r="BR461" s="86">
        <f t="shared" si="24"/>
        <v>0.9145309729</v>
      </c>
      <c r="BS461" s="86">
        <f t="shared" si="25"/>
        <v>0.01341621551</v>
      </c>
      <c r="BT461" s="86">
        <f t="shared" si="26"/>
        <v>0.01389049619</v>
      </c>
      <c r="BU461" s="86">
        <f t="shared" si="10"/>
        <v>1</v>
      </c>
      <c r="BV461" s="86">
        <f t="shared" si="27"/>
        <v>0.03577043456</v>
      </c>
      <c r="BW461" s="86">
        <f t="shared" si="28"/>
        <v>0.005219340033</v>
      </c>
      <c r="BX461" s="86">
        <f t="shared" si="29"/>
        <v>0.9472047921</v>
      </c>
      <c r="BY461" s="86">
        <f t="shared" si="30"/>
        <v>0.01180543332</v>
      </c>
      <c r="BZ461" s="86">
        <f t="shared" si="11"/>
        <v>1</v>
      </c>
      <c r="CA461" s="86">
        <f t="shared" si="31"/>
        <v>0.001104239783</v>
      </c>
      <c r="CB461" s="86">
        <f t="shared" si="32"/>
        <v>0.008976315336</v>
      </c>
      <c r="CC461" s="86">
        <f t="shared" si="33"/>
        <v>0.001936874724</v>
      </c>
      <c r="CD461" s="86">
        <f t="shared" si="34"/>
        <v>0.9879825702</v>
      </c>
      <c r="CE461" s="86">
        <f t="shared" si="12"/>
        <v>1</v>
      </c>
      <c r="CF461" s="62"/>
      <c r="CG461" s="86">
        <f t="shared" si="35"/>
        <v>0.9395332076</v>
      </c>
      <c r="CH461" s="86">
        <f t="shared" si="36"/>
        <v>0.02100763429</v>
      </c>
      <c r="CI461" s="86">
        <f t="shared" si="37"/>
        <v>0.03321040043</v>
      </c>
      <c r="CJ461" s="86">
        <f t="shared" si="38"/>
        <v>0.006248757722</v>
      </c>
      <c r="CK461" s="86">
        <f t="shared" si="13"/>
        <v>1</v>
      </c>
      <c r="CL461" s="86">
        <f t="shared" si="39"/>
        <v>0.05816231536</v>
      </c>
      <c r="CM461" s="86">
        <f t="shared" si="40"/>
        <v>0.9145309729</v>
      </c>
      <c r="CN461" s="86">
        <f t="shared" si="41"/>
        <v>0.01341621551</v>
      </c>
      <c r="CO461" s="86">
        <f t="shared" si="42"/>
        <v>0.01389049619</v>
      </c>
      <c r="CP461" s="86">
        <f t="shared" si="14"/>
        <v>1</v>
      </c>
      <c r="CQ461" s="86">
        <f t="shared" si="43"/>
        <v>0.03577043456</v>
      </c>
      <c r="CR461" s="86">
        <f t="shared" si="44"/>
        <v>0.005219340033</v>
      </c>
      <c r="CS461" s="86">
        <f t="shared" si="45"/>
        <v>0.9472047921</v>
      </c>
      <c r="CT461" s="86">
        <f t="shared" si="46"/>
        <v>0.01180543332</v>
      </c>
      <c r="CU461" s="86">
        <f t="shared" si="15"/>
        <v>1</v>
      </c>
      <c r="CV461" s="86">
        <f t="shared" si="47"/>
        <v>0.001104239783</v>
      </c>
      <c r="CW461" s="86">
        <f t="shared" si="48"/>
        <v>0.008976315336</v>
      </c>
      <c r="CX461" s="86">
        <f t="shared" si="49"/>
        <v>0.001936874724</v>
      </c>
      <c r="CY461" s="86">
        <f t="shared" si="50"/>
        <v>0.9879825702</v>
      </c>
      <c r="CZ461" s="86">
        <f t="shared" si="16"/>
        <v>1</v>
      </c>
      <c r="DA461" s="62"/>
      <c r="DB461" s="86">
        <f>(AQ461*Baseline!B$7 + AV461*Baseline!B$11 + BA461*Baseline!B$16 + BF461*Baseline!B$18)</f>
        <v>65985.65489</v>
      </c>
      <c r="DC461" s="86">
        <f>(AR461*Baseline!B$7 + AW461*Baseline!B$11 + BB461*Baseline!B$16 + BG461*Baseline!B$18)</f>
        <v>79531.6051</v>
      </c>
      <c r="DD461" s="86">
        <f>(AS461*Baseline!B$7 + AX461*Baseline!B$11 + BC461*Baseline!B$16 + BH461*Baseline!B$18)</f>
        <v>138480.8805</v>
      </c>
      <c r="DE461" s="86">
        <f>(AT461*Baseline!B$7 + AY461*Baseline!B$11 + BD461*Baseline!B$16 + BI461*Baseline!B$18)</f>
        <v>1260656.198</v>
      </c>
      <c r="DF461" s="86">
        <f t="shared" si="17"/>
        <v>1544654.338</v>
      </c>
      <c r="DG461" s="62"/>
      <c r="DH461" s="86">
        <f t="shared" si="51"/>
        <v>0.04271871917</v>
      </c>
      <c r="DI461" s="86">
        <f t="shared" si="52"/>
        <v>0.05148828649</v>
      </c>
      <c r="DJ461" s="86">
        <f t="shared" si="53"/>
        <v>0.08965169558</v>
      </c>
      <c r="DK461" s="86">
        <f t="shared" si="54"/>
        <v>0.8161412988</v>
      </c>
      <c r="DL461" s="86">
        <f t="shared" si="18"/>
        <v>1</v>
      </c>
      <c r="DM461" s="62"/>
      <c r="DN461" s="86">
        <f>DH461 / (Baseline!B$7/Baseline!B$17)</f>
        <v>4.559942296</v>
      </c>
      <c r="DO461" s="86">
        <f>DI461 / (Baseline!B$11/Baseline!B$17)</f>
        <v>1.24295188</v>
      </c>
      <c r="DP461" s="86">
        <f>DJ461 / (Baseline!B$16/Baseline!B$17)</f>
        <v>1.38538963</v>
      </c>
      <c r="DQ461" s="86">
        <f>DK461 / (Baseline!B$18/Baseline!B$17)</f>
        <v>0.922719789</v>
      </c>
      <c r="DR461" s="62"/>
      <c r="DS461" s="86">
        <f>DH461 / Baseline!H$117</f>
        <v>1.709052652</v>
      </c>
      <c r="DT461" s="86">
        <f>DI461 / Baseline!H$118</f>
        <v>1.159004018</v>
      </c>
      <c r="DU461" s="86">
        <f>DJ461 / Baseline!H$119</f>
        <v>1.071733517</v>
      </c>
      <c r="DV461" s="86">
        <f>DK461 / Baseline!H$120</f>
        <v>0.9636481317</v>
      </c>
      <c r="DW461" s="87"/>
      <c r="DX461" s="86">
        <f>(AU461*Baseline!B$34)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0.03074916123</v>
      </c>
      <c r="DY461" s="86">
        <f>(AZ461*Baseline!B$34) + (Baseline!D$90*(1-Baseline!D$91)*Baseline!B$35) + (Baseline!D$90*Baseline!D$91*((1-Baseline!D$92)*Baseline!B$40 + Baseline!D$92*Baseline!B$41))</f>
        <v>0.01147163045</v>
      </c>
      <c r="DZ461" s="86">
        <f>(BE461*Baseline!B$34) + (Baseline!F$90*(1-Baseline!F$91)*Baseline!B$35) + (Baseline!F$90*Baseline!F$91*((1-Baseline!F$92)*Baseline!B$40 + Baseline!F$92*Baseline!B$41))</f>
        <v>0.01402163478</v>
      </c>
      <c r="EA461" s="86">
        <f>(BJ461*Baseline!B$34) + (Baseline!H$90*(1-Baseline!H$91)*Baseline!B$35) + (Baseline!H$90*Baseline!H$91*((1-Baseline!H$92)*Baseline!B$40 + Baseline!H$92*Baseline!B$41))</f>
        <v>0.009314794972</v>
      </c>
      <c r="EB461" s="86">
        <f>( DX461*Baseline!B$7 + DY461*Baseline!B$11 + DZ461*Baseline!B$16 + EA461*Baseline!B$18 ) / Baseline!B$17</f>
        <v>0.009909533091</v>
      </c>
    </row>
    <row r="462">
      <c r="A462" s="73" t="s">
        <v>638</v>
      </c>
      <c r="B462" s="85">
        <f>MIN( MAX( NORMINV( MCrands!B462, (B$5+B$4)/2, (B$5-B$4)/3.29 ), 0 ), 1 )</f>
        <v>0.6800632315</v>
      </c>
      <c r="C462" s="85">
        <f>MAX( NORMINV( MCrands!C462, (C$5+C$4)/2, (C$5-C$4)/3.29 ), 0 )</f>
        <v>2.241415941</v>
      </c>
      <c r="D462" s="83"/>
      <c r="E462" s="84">
        <f>Baseline!B$33 * (C462 * Baseline!B$68*Baseline!B$68/Baseline!B$75 + Baseline!B$46 * Baseline!B$54*Baseline!B$54/Baseline!B$76 + Baseline!B$47 * Baseline!B$55*Baseline!B$55/Baseline!B$77 + Baseline!B$56*Baseline!B$56/Baseline!B$78)</f>
        <v>0.00001591876974</v>
      </c>
      <c r="F462" s="84">
        <f>Baseline!B$33 * (C462 * Baseline!B$68*Baseline!B$59/Baseline!B$75 + Baseline!B$46 * Baseline!B$54*Baseline!B$69/Baseline!B$76 + Baseline!B$47 * Baseline!B$55*Baseline!B$57/Baseline!B$77 + Baseline!B$56*Baseline!B$58/Baseline!B$78)</f>
        <v>0.0000002387529285</v>
      </c>
      <c r="G462" s="85">
        <f>Baseline!B$33 * (C462 * Baseline!B$68*Baseline!B$60/Baseline!B$75 + Baseline!B$46 * Baseline!B$54*Baseline!B$61/Baseline!B$76 + Baseline!B$47 * Baseline!B$55*Baseline!B$70/Baseline!B$77 + Baseline!B$56*Baseline!B$62/Baseline!B$78)</f>
        <v>0.0000001996542373</v>
      </c>
      <c r="H462" s="84">
        <f>Baseline!B$33 * (C462 * Baseline!B$68*Baseline!B$63/Baseline!B$75 + Baseline!B$46 * Baseline!B$54*Baseline!B$64/Baseline!B$76 + Baseline!B$47 * Baseline!B$55*Baseline!B$65/Baseline!B$77 + Baseline!B$56*Baseline!B$71/Baseline!B$78)</f>
        <v>0.000000003612520092</v>
      </c>
      <c r="I462" s="84">
        <f>Baseline!B$33 * (C462 * Baseline!B$59*Baseline!B$68/Baseline!B$75 + Baseline!B$46 * Baseline!B$69*Baseline!B$54/Baseline!B$76 + Baseline!B$47 * Baseline!B$57*Baseline!B$55/Baseline!B$77 + Baseline!B$58*Baseline!B$56/Baseline!B$78)</f>
        <v>0.0000002387529285</v>
      </c>
      <c r="J462" s="85">
        <f>Baseline!B$33 * (C462 * Baseline!B$59*Baseline!B$59/Baseline!B$75 + Baseline!B$46 * Baseline!B$69*Baseline!B$69/Baseline!B$76 + Baseline!B$47 * Baseline!B$57*Baseline!B$57/Baseline!B$77 + Baseline!B$58*Baseline!B$58/Baseline!B$78)</f>
        <v>0.000002116574385</v>
      </c>
      <c r="K462" s="84">
        <f>Baseline!B$33 * (C462 * Baseline!B$59*Baseline!B$60/Baseline!B$75 + Baseline!B$46 * Baseline!B$69*Baseline!B$61/Baseline!B$76 + Baseline!B$47 * Baseline!B$57*Baseline!B$70/Baseline!B$77 + Baseline!B$58*Baseline!B$62/Baseline!B$78)</f>
        <v>0.00000001648966988</v>
      </c>
      <c r="L462" s="85">
        <f>Baseline!B$33 * (C462 * Baseline!B$59*Baseline!B$63/Baseline!B$75 + Baseline!B$46 * Baseline!B$69*Baseline!B$64/Baseline!B$76 + Baseline!B$47 * Baseline!B$57*Baseline!B$65/Baseline!B$77 + Baseline!B$58*Baseline!B$71/Baseline!B$78)</f>
        <v>0.00000001707277876</v>
      </c>
      <c r="M462" s="84">
        <f>Baseline!B$33 * (C462 * Baseline!B$60*Baseline!B$68/Baseline!B$75 + Baseline!B$46 * Baseline!B$61*Baseline!B$54/Baseline!B$76 + Baseline!B$47 * Baseline!B$70*Baseline!B$55/Baseline!B$77 + Baseline!B$62*Baseline!B$56/Baseline!B$78)</f>
        <v>0.0000001996542373</v>
      </c>
      <c r="N462" s="85">
        <f>Baseline!B$33 * (C462 * Baseline!B$60*Baseline!B$59/Baseline!B$75 + Baseline!B$46 * Baseline!B$61*Baseline!B$69/Baseline!B$76 + Baseline!B$47 * Baseline!B$70*Baseline!B$57/Baseline!B$77 + Baseline!B$62*Baseline!B$58/Baseline!B$78)</f>
        <v>0.00000001648966988</v>
      </c>
      <c r="O462" s="85">
        <f>Baseline!B$33 * (C462 * Baseline!B$60*Baseline!B$60/Baseline!B$75 + Baseline!B$46 * Baseline!B$61*Baseline!B$61/Baseline!B$76 + Baseline!B$47 * Baseline!B$70*Baseline!B$70/Baseline!B$77 + Baseline!B$62*Baseline!B$62/Baseline!B$78)</f>
        <v>0.000001589267241</v>
      </c>
      <c r="P462" s="84">
        <f>Baseline!B$33 * (C462 * Baseline!B$60*Baseline!B$63/Baseline!B$75 + Baseline!B$46 * Baseline!B$61*Baseline!B$64/Baseline!B$76 + Baseline!B$47 * Baseline!B$70*Baseline!B$65/Baseline!B$77 + Baseline!B$62*Baseline!B$71/Baseline!B$78)</f>
        <v>0.000000001956363573</v>
      </c>
      <c r="Q462" s="84">
        <f>Baseline!B$33 * (C462 * Baseline!B$63*Baseline!B$68/Baseline!B$75 + Baseline!B$46 * Baseline!B$64*Baseline!B$54/Baseline!B$76 + Baseline!B$47 * Baseline!B$65*Baseline!B$55/Baseline!B$77 + Baseline!B$71*Baseline!B$56/Baseline!B$78)</f>
        <v>0.000000003612520092</v>
      </c>
      <c r="R462" s="84">
        <f>Baseline!B$33 * (C462 * Baseline!B$63*Baseline!B$59/Baseline!B$75 + Baseline!B$46 * Baseline!B$64*Baseline!B$69/Baseline!B$76 + Baseline!B$47 * Baseline!B$65*Baseline!B$57/Baseline!B$77 + Baseline!B$71*Baseline!B$58/Baseline!B$78)</f>
        <v>0.00000001707277876</v>
      </c>
      <c r="S462" s="84">
        <f>Baseline!B$33 * (C462 * Baseline!B$63*Baseline!B$60/Baseline!B$75 + Baseline!B$46 * Baseline!B$64*Baseline!B$61/Baseline!B$76 + Baseline!B$47 * Baseline!B$65*Baseline!B$70/Baseline!B$77 + Baseline!B$71*Baseline!B$62/Baseline!B$78)</f>
        <v>0.000000001956363573</v>
      </c>
      <c r="T462" s="84">
        <f>Baseline!B$33 * (C462 * Baseline!B$63*Baseline!B$63/Baseline!B$75 + Baseline!B$46 * Baseline!B$64*Baseline!B$64/Baseline!B$76 + Baseline!B$47 * Baseline!B$65*Baseline!B$65/Baseline!B$77 + Baseline!B$71*Baseline!B$71/Baseline!B$78)</f>
        <v>0.00000009856721439</v>
      </c>
      <c r="U462" s="83"/>
      <c r="V462" s="84">
        <f>E462 * ( Baseline!B$89 * Baseline!B$7 )</f>
        <v>0.1652209112</v>
      </c>
      <c r="W462" s="84">
        <f>F462 * ( Baseline!D$89 * Baseline!B$11 )</f>
        <v>0.004404178741</v>
      </c>
      <c r="X462" s="84">
        <f>G462 * ( Baseline!F$89 * Baseline!B$16 )</f>
        <v>0.006934943996</v>
      </c>
      <c r="Y462" s="84">
        <f>H462 * ( Baseline!H$89 * Baseline!B$18 )</f>
        <v>0.001270427465</v>
      </c>
      <c r="Z462" s="86">
        <f t="shared" si="1"/>
        <v>0.1778304614</v>
      </c>
      <c r="AA462" s="84">
        <f>I462 * ( Baseline!B$89 * Baseline!B$7 )</f>
        <v>0.002478016645</v>
      </c>
      <c r="AB462" s="85">
        <f>J462 * ( Baseline!D$89 * Baseline!B$11 )</f>
        <v>0.03904359192</v>
      </c>
      <c r="AC462" s="85">
        <f>K462 * ( Baseline!F$89 * Baseline!B$16 )</f>
        <v>0.0005727648892</v>
      </c>
      <c r="AD462" s="85">
        <f>L462 * ( Baseline!F$89 * Baseline!B$16 )</f>
        <v>0.0005930190422</v>
      </c>
      <c r="AE462" s="86">
        <f t="shared" si="2"/>
        <v>0.0426873925</v>
      </c>
      <c r="AF462" s="86">
        <f>M462 * ( Baseline!B$89 * Baseline!B$7 )</f>
        <v>0.002072211329</v>
      </c>
      <c r="AG462" s="86">
        <f>N462 * ( Baseline!D$89 * Baseline!B$11 )</f>
        <v>0.0003041782732</v>
      </c>
      <c r="AH462" s="86">
        <f>O462 * ( Baseline!F$89 * Baseline!B$16 )</f>
        <v>0.05520283196</v>
      </c>
      <c r="AI462" s="86">
        <f>P462 * ( Baseline!H$89 * Baseline!B$18 )</f>
        <v>0.0006880011602</v>
      </c>
      <c r="AJ462" s="86">
        <f t="shared" si="3"/>
        <v>0.05826722272</v>
      </c>
      <c r="AK462" s="86">
        <f>Q462 * ( Baseline!B$89 * Baseline!B$7 )</f>
        <v>0.00003749434604</v>
      </c>
      <c r="AL462" s="86">
        <f>R462 * ( Baseline!D$89 * Baseline!B$11 )</f>
        <v>0.0003149346471</v>
      </c>
      <c r="AM462" s="86">
        <f>S462 * ( Baseline!F$89 * Baseline!B$16 )</f>
        <v>0.00006795383859</v>
      </c>
      <c r="AN462" s="86">
        <f>T462 * ( Baseline!H$89 * Baseline!B$18 )</f>
        <v>0.03466347401</v>
      </c>
      <c r="AO462" s="86">
        <f t="shared" si="4"/>
        <v>0.03508385684</v>
      </c>
      <c r="AP462" s="62"/>
      <c r="AQ462" s="86">
        <f>V462 * ( (1-Baseline!B$90-Baseline!B$89) + (1-B462)*Baseline!B$90 )</f>
        <v>0.06168419025</v>
      </c>
      <c r="AR462" s="86">
        <f>W462 * ( (1-Baseline!B$90-Baseline!B$89) + (1-B462)*Baseline!B$90 )</f>
        <v>0.001644272492</v>
      </c>
      <c r="AS462" s="86">
        <f>X462 * ( (1-Baseline!B$90-Baseline!B$89) + (1-B462)*Baseline!B$90 )</f>
        <v>0.002589117817</v>
      </c>
      <c r="AT462" s="86">
        <f>Y462 * ( (1-Baseline!B$90-Baseline!B$89) + (1-B462)*Baseline!B$90 )</f>
        <v>0.0004743061209</v>
      </c>
      <c r="AU462" s="86">
        <f t="shared" si="5"/>
        <v>0.06639188668</v>
      </c>
      <c r="AV462" s="86">
        <f>AA462 * ( (1-Baseline!D$90-Baseline!D$89) + (1-B462)*Baseline!D$90 )</f>
        <v>0.00170172855</v>
      </c>
      <c r="AW462" s="86">
        <f>AB462 * ( (1-Baseline!D$90-Baseline!D$89) + (1-B462)*Baseline!D$90 )</f>
        <v>0.0268124087</v>
      </c>
      <c r="AX462" s="86">
        <f>AC462 * ( (1-Baseline!D$90-Baseline!D$89) + (1-B462)*Baseline!D$90 )</f>
        <v>0.0003933348738</v>
      </c>
      <c r="AY462" s="86">
        <f>AD462 * ( (1-Baseline!D$90-Baseline!D$89) + (1-B462)*Baseline!D$90 )</f>
        <v>0.0004072440097</v>
      </c>
      <c r="AZ462" s="86">
        <f t="shared" si="6"/>
        <v>0.02931471614</v>
      </c>
      <c r="BA462" s="86">
        <f>AF462 * ( (1-Baseline!F$90-Baseline!F$89) + (1-Baseline!B$36)*Baseline!F$90 )</f>
        <v>0.001491229583</v>
      </c>
      <c r="BB462" s="86">
        <f>AG462 * ( (1-Baseline!F$90-Baseline!F$89) + (1-Baseline!B$36)*Baseline!F$90 )</f>
        <v>0.0002188964191</v>
      </c>
      <c r="BC462" s="86">
        <f>AH462 * ( (1-Baseline!F$90-Baseline!F$89) + (1-Baseline!B$36)*Baseline!F$90 )</f>
        <v>0.03972572437</v>
      </c>
      <c r="BD462" s="86">
        <f>AI462 * ( (1-Baseline!F$90-Baseline!F$89) + (1-Baseline!B$36)*Baseline!F$90 )</f>
        <v>0.0004951076509</v>
      </c>
      <c r="BE462" s="86">
        <f t="shared" si="7"/>
        <v>0.04193095802</v>
      </c>
      <c r="BF462" s="86">
        <f>AK462 * ( (1-Baseline!H$90-Baseline!H$89) + (1-Baseline!B$36)*Baseline!H$90 )</f>
        <v>0.00002970752025</v>
      </c>
      <c r="BG462" s="86">
        <f>AL462 * ( (1-Baseline!H$90-Baseline!H$89) + (1-Baseline!B$36)*Baseline!H$90 )</f>
        <v>0.0002495290196</v>
      </c>
      <c r="BH462" s="86">
        <f>AM462 * ( (1-Baseline!H$90-Baseline!H$89) + (1-Baseline!B$36)*Baseline!H$90 )</f>
        <v>0.00005384118539</v>
      </c>
      <c r="BI462" s="86">
        <f>AN462 * ( (1-Baseline!H$90-Baseline!H$89) + (1-Baseline!B$36)*Baseline!H$90 )</f>
        <v>0.02746456372</v>
      </c>
      <c r="BJ462" s="86">
        <f t="shared" si="8"/>
        <v>0.02779764145</v>
      </c>
      <c r="BK462" s="62"/>
      <c r="BL462" s="86">
        <f t="shared" si="19"/>
        <v>0.9290922933</v>
      </c>
      <c r="BM462" s="86">
        <f t="shared" si="20"/>
        <v>0.02476616608</v>
      </c>
      <c r="BN462" s="86">
        <f t="shared" si="21"/>
        <v>0.03899750326</v>
      </c>
      <c r="BO462" s="86">
        <f t="shared" si="22"/>
        <v>0.00714403739</v>
      </c>
      <c r="BP462" s="86">
        <f t="shared" si="9"/>
        <v>1</v>
      </c>
      <c r="BQ462" s="86">
        <f t="shared" si="23"/>
        <v>0.05805031649</v>
      </c>
      <c r="BR462" s="86">
        <f t="shared" si="24"/>
        <v>0.9146398887</v>
      </c>
      <c r="BS462" s="86">
        <f t="shared" si="25"/>
        <v>0.01341765931</v>
      </c>
      <c r="BT462" s="86">
        <f t="shared" si="26"/>
        <v>0.01389213553</v>
      </c>
      <c r="BU462" s="86">
        <f t="shared" si="10"/>
        <v>1</v>
      </c>
      <c r="BV462" s="86">
        <f t="shared" si="27"/>
        <v>0.03556392826</v>
      </c>
      <c r="BW462" s="86">
        <f t="shared" si="28"/>
        <v>0.005220401093</v>
      </c>
      <c r="BX462" s="86">
        <f t="shared" si="29"/>
        <v>0.9474079831</v>
      </c>
      <c r="BY462" s="86">
        <f t="shared" si="30"/>
        <v>0.01180768755</v>
      </c>
      <c r="BZ462" s="86">
        <f t="shared" si="11"/>
        <v>1</v>
      </c>
      <c r="CA462" s="86">
        <f t="shared" si="31"/>
        <v>0.001068706505</v>
      </c>
      <c r="CB462" s="86">
        <f t="shared" si="32"/>
        <v>0.008976625589</v>
      </c>
      <c r="CC462" s="86">
        <f t="shared" si="33"/>
        <v>0.001936897614</v>
      </c>
      <c r="CD462" s="86">
        <f t="shared" si="34"/>
        <v>0.9880177703</v>
      </c>
      <c r="CE462" s="86">
        <f t="shared" si="12"/>
        <v>1</v>
      </c>
      <c r="CF462" s="62"/>
      <c r="CG462" s="86">
        <f t="shared" si="35"/>
        <v>0.9290922933</v>
      </c>
      <c r="CH462" s="86">
        <f t="shared" si="36"/>
        <v>0.02476616608</v>
      </c>
      <c r="CI462" s="86">
        <f t="shared" si="37"/>
        <v>0.03899750326</v>
      </c>
      <c r="CJ462" s="86">
        <f t="shared" si="38"/>
        <v>0.00714403739</v>
      </c>
      <c r="CK462" s="86">
        <f t="shared" si="13"/>
        <v>1</v>
      </c>
      <c r="CL462" s="86">
        <f t="shared" si="39"/>
        <v>0.05805031649</v>
      </c>
      <c r="CM462" s="86">
        <f t="shared" si="40"/>
        <v>0.9146398887</v>
      </c>
      <c r="CN462" s="86">
        <f t="shared" si="41"/>
        <v>0.01341765931</v>
      </c>
      <c r="CO462" s="86">
        <f t="shared" si="42"/>
        <v>0.01389213553</v>
      </c>
      <c r="CP462" s="86">
        <f t="shared" si="14"/>
        <v>1</v>
      </c>
      <c r="CQ462" s="86">
        <f t="shared" si="43"/>
        <v>0.03556392826</v>
      </c>
      <c r="CR462" s="86">
        <f t="shared" si="44"/>
        <v>0.005220401093</v>
      </c>
      <c r="CS462" s="86">
        <f t="shared" si="45"/>
        <v>0.9474079831</v>
      </c>
      <c r="CT462" s="86">
        <f t="shared" si="46"/>
        <v>0.01180768755</v>
      </c>
      <c r="CU462" s="86">
        <f t="shared" si="15"/>
        <v>1</v>
      </c>
      <c r="CV462" s="86">
        <f t="shared" si="47"/>
        <v>0.001068706505</v>
      </c>
      <c r="CW462" s="86">
        <f t="shared" si="48"/>
        <v>0.008976625589</v>
      </c>
      <c r="CX462" s="86">
        <f t="shared" si="49"/>
        <v>0.001936897614</v>
      </c>
      <c r="CY462" s="86">
        <f t="shared" si="50"/>
        <v>0.9880177703</v>
      </c>
      <c r="CZ462" s="86">
        <f t="shared" si="16"/>
        <v>1</v>
      </c>
      <c r="DA462" s="62"/>
      <c r="DB462" s="86">
        <f>(AQ462*Baseline!B$7 + AV462*Baseline!B$11 + BA462*Baseline!B$16 + BF462*Baseline!B$18)</f>
        <v>39922.51507</v>
      </c>
      <c r="DC462" s="86">
        <f>(AR462*Baseline!B$7 + AW462*Baseline!B$11 + BB462*Baseline!B$16 + BG462*Baseline!B$18)</f>
        <v>70457.61251</v>
      </c>
      <c r="DD462" s="86">
        <f>(AS462*Baseline!B$7 + AX462*Baseline!B$11 + BC462*Baseline!B$16 + BH462*Baseline!B$18)</f>
        <v>137653.4064</v>
      </c>
      <c r="DE462" s="86">
        <f>(AT462*Baseline!B$7 + AY462*Baseline!B$11 + BD462*Baseline!B$16 + BI462*Baseline!B$18)</f>
        <v>1260386.884</v>
      </c>
      <c r="DF462" s="86">
        <f t="shared" si="17"/>
        <v>1508420.418</v>
      </c>
      <c r="DG462" s="62"/>
      <c r="DH462" s="86">
        <f t="shared" si="51"/>
        <v>0.02646643774</v>
      </c>
      <c r="DI462" s="86">
        <f t="shared" si="52"/>
        <v>0.04670953248</v>
      </c>
      <c r="DJ462" s="86">
        <f t="shared" si="53"/>
        <v>0.0912566581</v>
      </c>
      <c r="DK462" s="86">
        <f t="shared" si="54"/>
        <v>0.8355673717</v>
      </c>
      <c r="DL462" s="86">
        <f t="shared" si="18"/>
        <v>1</v>
      </c>
      <c r="DM462" s="62"/>
      <c r="DN462" s="86">
        <f>DH462 / (Baseline!B$7/Baseline!B$17)</f>
        <v>2.82511815</v>
      </c>
      <c r="DO462" s="86">
        <f>DI462 / (Baseline!B$11/Baseline!B$17)</f>
        <v>1.127590471</v>
      </c>
      <c r="DP462" s="86">
        <f>DJ462 / (Baseline!B$16/Baseline!B$17)</f>
        <v>1.410191151</v>
      </c>
      <c r="DQ462" s="86">
        <f>DK462 / (Baseline!B$18/Baseline!B$17)</f>
        <v>0.9446826794</v>
      </c>
      <c r="DR462" s="62"/>
      <c r="DS462" s="86">
        <f>DH462 / Baseline!H$117</f>
        <v>1.058845782</v>
      </c>
      <c r="DT462" s="86">
        <f>DI462 / Baseline!H$118</f>
        <v>1.051434016</v>
      </c>
      <c r="DU462" s="86">
        <f>DJ462 / Baseline!H$119</f>
        <v>1.090919905</v>
      </c>
      <c r="DV462" s="86">
        <f>DK462 / Baseline!H$120</f>
        <v>0.9865852125</v>
      </c>
      <c r="DW462" s="87"/>
      <c r="DX462" s="86">
        <f>(AU462*Baseline!B$34)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0.02248831425</v>
      </c>
      <c r="DY462" s="86">
        <f>(AZ462*Baseline!B$34) + (Baseline!D$90*(1-Baseline!D$91)*Baseline!B$35) + (Baseline!D$90*Baseline!D$91*((1-Baseline!D$92)*Baseline!B$40 + Baseline!D$92*Baseline!B$41))</f>
        <v>0.01081077542</v>
      </c>
      <c r="DZ462" s="86">
        <f>(BE462*Baseline!B$34) + (Baseline!F$90*(1-Baseline!F$91)*Baseline!B$35) + (Baseline!F$90*Baseline!F$91*((1-Baseline!F$92)*Baseline!B$40 + Baseline!F$92*Baseline!B$41))</f>
        <v>0.0140202837</v>
      </c>
      <c r="EA462" s="86">
        <f>(BJ462*Baseline!B$34) + (Baseline!H$90*(1-Baseline!H$91)*Baseline!B$35) + (Baseline!H$90*Baseline!H$91*((1-Baseline!H$92)*Baseline!B$40 + Baseline!H$92*Baseline!B$41))</f>
        <v>0.009314646218</v>
      </c>
      <c r="EB462" s="86">
        <f>( DX462*Baseline!B$7 + DY462*Baseline!B$11 + DZ462*Baseline!B$16 + EA462*Baseline!B$18 ) / Baseline!B$17</f>
        <v>0.009804548944</v>
      </c>
    </row>
    <row r="463">
      <c r="A463" s="73" t="s">
        <v>639</v>
      </c>
      <c r="B463" s="85">
        <f>MIN( MAX( NORMINV( MCrands!B463, (B$5+B$4)/2, (B$5-B$4)/3.29 ), 0 ), 1 )</f>
        <v>0.3632293268</v>
      </c>
      <c r="C463" s="85">
        <f>MAX( NORMINV( MCrands!C463, (C$5+C$4)/2, (C$5-C$4)/3.29 ), 0 )</f>
        <v>2.677539281</v>
      </c>
      <c r="D463" s="83"/>
      <c r="E463" s="84">
        <f>Baseline!B$33 * (C463 * Baseline!B$68*Baseline!B$68/Baseline!B$75 + Baseline!B$46 * Baseline!B$54*Baseline!B$54/Baseline!B$76 + Baseline!B$47 * Baseline!B$55*Baseline!B$55/Baseline!B$77 + Baseline!B$56*Baseline!B$56/Baseline!B$78)</f>
        <v>0.00001900653346</v>
      </c>
      <c r="F463" s="84">
        <f>Baseline!B$33 * (C463 * Baseline!B$68*Baseline!B$59/Baseline!B$75 + Baseline!B$46 * Baseline!B$54*Baseline!B$69/Baseline!B$76 + Baseline!B$47 * Baseline!B$55*Baseline!B$57/Baseline!B$77 + Baseline!B$56*Baseline!B$58/Baseline!B$78)</f>
        <v>0.0000002392404701</v>
      </c>
      <c r="G463" s="85">
        <f>Baseline!B$33 * (C463 * Baseline!B$68*Baseline!B$60/Baseline!B$75 + Baseline!B$46 * Baseline!B$54*Baseline!B$61/Baseline!B$76 + Baseline!B$47 * Baseline!B$55*Baseline!B$70/Baseline!B$77 + Baseline!B$56*Baseline!B$62/Baseline!B$78)</f>
        <v>0.0000002008527772</v>
      </c>
      <c r="H463" s="84">
        <f>Baseline!B$33 * (C463 * Baseline!B$68*Baseline!B$63/Baseline!B$75 + Baseline!B$46 * Baseline!B$54*Baseline!B$64/Baseline!B$76 + Baseline!B$47 * Baseline!B$55*Baseline!B$65/Baseline!B$77 + Baseline!B$56*Baseline!B$71/Baseline!B$78)</f>
        <v>0.000000003732374079</v>
      </c>
      <c r="I463" s="84">
        <f>Baseline!B$33 * (C463 * Baseline!B$59*Baseline!B$68/Baseline!B$75 + Baseline!B$46 * Baseline!B$69*Baseline!B$54/Baseline!B$76 + Baseline!B$47 * Baseline!B$57*Baseline!B$55/Baseline!B$77 + Baseline!B$58*Baseline!B$56/Baseline!B$78)</f>
        <v>0.0000002392404701</v>
      </c>
      <c r="J463" s="85">
        <f>Baseline!B$33 * (C463 * Baseline!B$59*Baseline!B$59/Baseline!B$75 + Baseline!B$46 * Baseline!B$69*Baseline!B$69/Baseline!B$76 + Baseline!B$47 * Baseline!B$57*Baseline!B$57/Baseline!B$77 + Baseline!B$58*Baseline!B$58/Baseline!B$78)</f>
        <v>0.000002116574462</v>
      </c>
      <c r="K463" s="84">
        <f>Baseline!B$33 * (C463 * Baseline!B$59*Baseline!B$60/Baseline!B$75 + Baseline!B$46 * Baseline!B$69*Baseline!B$61/Baseline!B$76 + Baseline!B$47 * Baseline!B$57*Baseline!B$70/Baseline!B$77 + Baseline!B$58*Baseline!B$62/Baseline!B$78)</f>
        <v>0.00000001648985912</v>
      </c>
      <c r="L463" s="85">
        <f>Baseline!B$33 * (C463 * Baseline!B$59*Baseline!B$63/Baseline!B$75 + Baseline!B$46 * Baseline!B$69*Baseline!B$64/Baseline!B$76 + Baseline!B$47 * Baseline!B$57*Baseline!B$65/Baseline!B$77 + Baseline!B$58*Baseline!B$71/Baseline!B$78)</f>
        <v>0.00000001707279769</v>
      </c>
      <c r="M463" s="84">
        <f>Baseline!B$33 * (C463 * Baseline!B$60*Baseline!B$68/Baseline!B$75 + Baseline!B$46 * Baseline!B$61*Baseline!B$54/Baseline!B$76 + Baseline!B$47 * Baseline!B$70*Baseline!B$55/Baseline!B$77 + Baseline!B$62*Baseline!B$56/Baseline!B$78)</f>
        <v>0.0000002008527772</v>
      </c>
      <c r="N463" s="85">
        <f>Baseline!B$33 * (C463 * Baseline!B$60*Baseline!B$59/Baseline!B$75 + Baseline!B$46 * Baseline!B$61*Baseline!B$69/Baseline!B$76 + Baseline!B$47 * Baseline!B$70*Baseline!B$57/Baseline!B$77 + Baseline!B$62*Baseline!B$58/Baseline!B$78)</f>
        <v>0.00000001648985912</v>
      </c>
      <c r="O463" s="85">
        <f>Baseline!B$33 * (C463 * Baseline!B$60*Baseline!B$60/Baseline!B$75 + Baseline!B$46 * Baseline!B$61*Baseline!B$61/Baseline!B$76 + Baseline!B$47 * Baseline!B$70*Baseline!B$70/Baseline!B$77 + Baseline!B$62*Baseline!B$62/Baseline!B$78)</f>
        <v>0.000001589267706</v>
      </c>
      <c r="P463" s="84">
        <f>Baseline!B$33 * (C463 * Baseline!B$60*Baseline!B$63/Baseline!B$75 + Baseline!B$46 * Baseline!B$61*Baseline!B$64/Baseline!B$76 + Baseline!B$47 * Baseline!B$70*Baseline!B$65/Baseline!B$77 + Baseline!B$62*Baseline!B$71/Baseline!B$78)</f>
        <v>0.000000001956410095</v>
      </c>
      <c r="Q463" s="84">
        <f>Baseline!B$33 * (C463 * Baseline!B$63*Baseline!B$68/Baseline!B$75 + Baseline!B$46 * Baseline!B$64*Baseline!B$54/Baseline!B$76 + Baseline!B$47 * Baseline!B$65*Baseline!B$55/Baseline!B$77 + Baseline!B$71*Baseline!B$56/Baseline!B$78)</f>
        <v>0.000000003732374079</v>
      </c>
      <c r="R463" s="84">
        <f>Baseline!B$33 * (C463 * Baseline!B$63*Baseline!B$59/Baseline!B$75 + Baseline!B$46 * Baseline!B$64*Baseline!B$69/Baseline!B$76 + Baseline!B$47 * Baseline!B$65*Baseline!B$57/Baseline!B$77 + Baseline!B$71*Baseline!B$58/Baseline!B$78)</f>
        <v>0.00000001707279769</v>
      </c>
      <c r="S463" s="84">
        <f>Baseline!B$33 * (C463 * Baseline!B$63*Baseline!B$60/Baseline!B$75 + Baseline!B$46 * Baseline!B$64*Baseline!B$61/Baseline!B$76 + Baseline!B$47 * Baseline!B$65*Baseline!B$70/Baseline!B$77 + Baseline!B$71*Baseline!B$62/Baseline!B$78)</f>
        <v>0.000000001956410095</v>
      </c>
      <c r="T463" s="84">
        <f>Baseline!B$33 * (C463 * Baseline!B$63*Baseline!B$63/Baseline!B$75 + Baseline!B$46 * Baseline!B$64*Baseline!B$64/Baseline!B$76 + Baseline!B$47 * Baseline!B$65*Baseline!B$65/Baseline!B$77 + Baseline!B$71*Baseline!B$71/Baseline!B$78)</f>
        <v>0.00000009856721905</v>
      </c>
      <c r="U463" s="83"/>
      <c r="V463" s="84">
        <f>E463 * ( Baseline!B$89 * Baseline!B$7 )</f>
        <v>0.1972688108</v>
      </c>
      <c r="W463" s="84">
        <f>F463 * ( Baseline!D$89 * Baseline!B$11 )</f>
        <v>0.004413172224</v>
      </c>
      <c r="X463" s="84">
        <f>G463 * ( Baseline!F$89 * Baseline!B$16 )</f>
        <v>0.006976575002</v>
      </c>
      <c r="Y463" s="84">
        <f>H463 * ( Baseline!H$89 * Baseline!B$18 )</f>
        <v>0.001312576932</v>
      </c>
      <c r="Z463" s="86">
        <f t="shared" si="1"/>
        <v>0.2099711349</v>
      </c>
      <c r="AA463" s="84">
        <f>I463 * ( Baseline!B$89 * Baseline!B$7 )</f>
        <v>0.002483076839</v>
      </c>
      <c r="AB463" s="85">
        <f>J463 * ( Baseline!D$89 * Baseline!B$11 )</f>
        <v>0.03904359334</v>
      </c>
      <c r="AC463" s="85">
        <f>K463 * ( Baseline!F$89 * Baseline!B$16 )</f>
        <v>0.0005727714625</v>
      </c>
      <c r="AD463" s="85">
        <f>L463 * ( Baseline!F$89 * Baseline!B$16 )</f>
        <v>0.0005930196995</v>
      </c>
      <c r="AE463" s="86">
        <f t="shared" si="2"/>
        <v>0.04269246134</v>
      </c>
      <c r="AF463" s="86">
        <f>M463 * ( Baseline!B$89 * Baseline!B$7 )</f>
        <v>0.002084650974</v>
      </c>
      <c r="AG463" s="86">
        <f>N463 * ( Baseline!D$89 * Baseline!B$11 )</f>
        <v>0.0003041817641</v>
      </c>
      <c r="AH463" s="86">
        <f>O463 * ( Baseline!F$89 * Baseline!B$16 )</f>
        <v>0.05520284812</v>
      </c>
      <c r="AI463" s="86">
        <f>P463 * ( Baseline!H$89 * Baseline!B$18 )</f>
        <v>0.0006880175208</v>
      </c>
      <c r="AJ463" s="86">
        <f t="shared" si="3"/>
        <v>0.05827969838</v>
      </c>
      <c r="AK463" s="86">
        <f>Q463 * ( Baseline!B$89 * Baseline!B$7 )</f>
        <v>0.00003873831056</v>
      </c>
      <c r="AL463" s="86">
        <f>R463 * ( Baseline!D$89 * Baseline!B$11 )</f>
        <v>0.0003149349961</v>
      </c>
      <c r="AM463" s="86">
        <f>S463 * ( Baseline!F$89 * Baseline!B$16 )</f>
        <v>0.00006795545453</v>
      </c>
      <c r="AN463" s="86">
        <f>T463 * ( Baseline!H$89 * Baseline!B$18 )</f>
        <v>0.03466347564</v>
      </c>
      <c r="AO463" s="86">
        <f t="shared" si="4"/>
        <v>0.0350851044</v>
      </c>
      <c r="AP463" s="62"/>
      <c r="AQ463" s="86">
        <f>V463 * ( (1-Baseline!B$90-Baseline!B$89) + (1-B463)*Baseline!B$90 )</f>
        <v>0.1292753608</v>
      </c>
      <c r="AR463" s="86">
        <f>W463 * ( (1-Baseline!B$90-Baseline!B$89) + (1-B463)*Baseline!B$90 )</f>
        <v>0.002892066056</v>
      </c>
      <c r="AS463" s="86">
        <f>X463 * ( (1-Baseline!B$90-Baseline!B$89) + (1-B463)*Baseline!B$90 )</f>
        <v>0.004571930286</v>
      </c>
      <c r="AT463" s="86">
        <f>Y463 * ( (1-Baseline!B$90-Baseline!B$89) + (1-B463)*Baseline!B$90 )</f>
        <v>0.0008601656581</v>
      </c>
      <c r="AU463" s="86">
        <f t="shared" si="5"/>
        <v>0.1375995228</v>
      </c>
      <c r="AV463" s="86">
        <f>AA463 * ( (1-Baseline!D$90-Baseline!D$89) + (1-B463)*Baseline!D$90 )</f>
        <v>0.00205765541</v>
      </c>
      <c r="AW463" s="86">
        <f>AB463 * ( (1-Baseline!D$90-Baseline!D$89) + (1-B463)*Baseline!D$90 )</f>
        <v>0.03235431937</v>
      </c>
      <c r="AX463" s="86">
        <f>AC463 * ( (1-Baseline!D$90-Baseline!D$89) + (1-B463)*Baseline!D$90 )</f>
        <v>0.0004746394795</v>
      </c>
      <c r="AY463" s="86">
        <f>AD463 * ( (1-Baseline!D$90-Baseline!D$89) + (1-B463)*Baseline!D$90 )</f>
        <v>0.0004914186197</v>
      </c>
      <c r="AZ463" s="86">
        <f t="shared" si="6"/>
        <v>0.03537803288</v>
      </c>
      <c r="BA463" s="86">
        <f>AF463 * ( (1-Baseline!F$90-Baseline!F$89) + (1-Baseline!B$36)*Baseline!F$90 )</f>
        <v>0.00150018155</v>
      </c>
      <c r="BB463" s="86">
        <f>AG463 * ( (1-Baseline!F$90-Baseline!F$89) + (1-Baseline!B$36)*Baseline!F$90 )</f>
        <v>0.0002188989313</v>
      </c>
      <c r="BC463" s="86">
        <f>AH463 * ( (1-Baseline!F$90-Baseline!F$89) + (1-Baseline!B$36)*Baseline!F$90 )</f>
        <v>0.039725736</v>
      </c>
      <c r="BD463" s="86">
        <f>AI463 * ( (1-Baseline!F$90-Baseline!F$89) + (1-Baseline!B$36)*Baseline!F$90 )</f>
        <v>0.0004951194245</v>
      </c>
      <c r="BE463" s="86">
        <f t="shared" si="7"/>
        <v>0.0419399359</v>
      </c>
      <c r="BF463" s="86">
        <f>AK463 * ( (1-Baseline!H$90-Baseline!H$89) + (1-Baseline!B$36)*Baseline!H$90 )</f>
        <v>0.00003069313822</v>
      </c>
      <c r="BG463" s="86">
        <f>AL463 * ( (1-Baseline!H$90-Baseline!H$89) + (1-Baseline!B$36)*Baseline!H$90 )</f>
        <v>0.0002495292961</v>
      </c>
      <c r="BH463" s="86">
        <f>AM463 * ( (1-Baseline!H$90-Baseline!H$89) + (1-Baseline!B$36)*Baseline!H$90 )</f>
        <v>0.00005384246573</v>
      </c>
      <c r="BI463" s="86">
        <f>AN463 * ( (1-Baseline!H$90-Baseline!H$89) + (1-Baseline!B$36)*Baseline!H$90 )</f>
        <v>0.02746456502</v>
      </c>
      <c r="BJ463" s="86">
        <f t="shared" si="8"/>
        <v>0.02779862992</v>
      </c>
      <c r="BK463" s="62"/>
      <c r="BL463" s="86">
        <f t="shared" si="19"/>
        <v>0.9395044268</v>
      </c>
      <c r="BM463" s="86">
        <f t="shared" si="20"/>
        <v>0.02101799481</v>
      </c>
      <c r="BN463" s="86">
        <f t="shared" si="21"/>
        <v>0.03322635278</v>
      </c>
      <c r="BO463" s="86">
        <f t="shared" si="22"/>
        <v>0.00625122559</v>
      </c>
      <c r="BP463" s="86">
        <f t="shared" si="9"/>
        <v>1</v>
      </c>
      <c r="BQ463" s="86">
        <f t="shared" si="23"/>
        <v>0.05816195087</v>
      </c>
      <c r="BR463" s="86">
        <f t="shared" si="24"/>
        <v>0.9145313274</v>
      </c>
      <c r="BS463" s="86">
        <f t="shared" si="25"/>
        <v>0.01341622021</v>
      </c>
      <c r="BT463" s="86">
        <f t="shared" si="26"/>
        <v>0.01389050153</v>
      </c>
      <c r="BU463" s="86">
        <f t="shared" si="10"/>
        <v>1</v>
      </c>
      <c r="BV463" s="86">
        <f t="shared" si="27"/>
        <v>0.03576976258</v>
      </c>
      <c r="BW463" s="86">
        <f t="shared" si="28"/>
        <v>0.005219343486</v>
      </c>
      <c r="BX463" s="86">
        <f t="shared" si="29"/>
        <v>0.9472054533</v>
      </c>
      <c r="BY463" s="86">
        <f t="shared" si="30"/>
        <v>0.01180544066</v>
      </c>
      <c r="BZ463" s="86">
        <f t="shared" si="11"/>
        <v>1</v>
      </c>
      <c r="CA463" s="86">
        <f t="shared" si="31"/>
        <v>0.001104124135</v>
      </c>
      <c r="CB463" s="86">
        <f t="shared" si="32"/>
        <v>0.008976316346</v>
      </c>
      <c r="CC463" s="86">
        <f t="shared" si="33"/>
        <v>0.001936874799</v>
      </c>
      <c r="CD463" s="86">
        <f t="shared" si="34"/>
        <v>0.9879826847</v>
      </c>
      <c r="CE463" s="86">
        <f t="shared" si="12"/>
        <v>1</v>
      </c>
      <c r="CF463" s="62"/>
      <c r="CG463" s="86">
        <f t="shared" si="35"/>
        <v>0.9395044268</v>
      </c>
      <c r="CH463" s="86">
        <f t="shared" si="36"/>
        <v>0.02101799481</v>
      </c>
      <c r="CI463" s="86">
        <f t="shared" si="37"/>
        <v>0.03322635278</v>
      </c>
      <c r="CJ463" s="86">
        <f t="shared" si="38"/>
        <v>0.00625122559</v>
      </c>
      <c r="CK463" s="86">
        <f t="shared" si="13"/>
        <v>1</v>
      </c>
      <c r="CL463" s="86">
        <f t="shared" si="39"/>
        <v>0.05816195087</v>
      </c>
      <c r="CM463" s="86">
        <f t="shared" si="40"/>
        <v>0.9145313274</v>
      </c>
      <c r="CN463" s="86">
        <f t="shared" si="41"/>
        <v>0.01341622021</v>
      </c>
      <c r="CO463" s="86">
        <f t="shared" si="42"/>
        <v>0.01389050153</v>
      </c>
      <c r="CP463" s="86">
        <f t="shared" si="14"/>
        <v>1</v>
      </c>
      <c r="CQ463" s="86">
        <f t="shared" si="43"/>
        <v>0.03576976258</v>
      </c>
      <c r="CR463" s="86">
        <f t="shared" si="44"/>
        <v>0.005219343486</v>
      </c>
      <c r="CS463" s="86">
        <f t="shared" si="45"/>
        <v>0.9472054533</v>
      </c>
      <c r="CT463" s="86">
        <f t="shared" si="46"/>
        <v>0.01180544066</v>
      </c>
      <c r="CU463" s="86">
        <f t="shared" si="15"/>
        <v>1</v>
      </c>
      <c r="CV463" s="86">
        <f t="shared" si="47"/>
        <v>0.001104124135</v>
      </c>
      <c r="CW463" s="86">
        <f t="shared" si="48"/>
        <v>0.008976316346</v>
      </c>
      <c r="CX463" s="86">
        <f t="shared" si="49"/>
        <v>0.001936874799</v>
      </c>
      <c r="CY463" s="86">
        <f t="shared" si="50"/>
        <v>0.9879826847</v>
      </c>
      <c r="CZ463" s="86">
        <f t="shared" si="16"/>
        <v>1</v>
      </c>
      <c r="DA463" s="62"/>
      <c r="DB463" s="86">
        <f>(AQ463*Baseline!B$7 + AV463*Baseline!B$11 + BA463*Baseline!B$16 + BF463*Baseline!B$18)</f>
        <v>73542.66019</v>
      </c>
      <c r="DC463" s="86">
        <f>(AR463*Baseline!B$7 + AW463*Baseline!B$11 + BB463*Baseline!B$16 + BG463*Baseline!B$18)</f>
        <v>82947.74016</v>
      </c>
      <c r="DD463" s="86">
        <f>(AS463*Baseline!B$7 + AX463*Baseline!B$11 + BC463*Baseline!B$16 + BH463*Baseline!B$18)</f>
        <v>138789.5301</v>
      </c>
      <c r="DE463" s="86">
        <f>(AT463*Baseline!B$7 + AY463*Baseline!B$11 + BD463*Baseline!B$16 + BI463*Baseline!B$18)</f>
        <v>1260754.642</v>
      </c>
      <c r="DF463" s="86">
        <f t="shared" si="17"/>
        <v>1556034.572</v>
      </c>
      <c r="DG463" s="62"/>
      <c r="DH463" s="86">
        <f t="shared" si="51"/>
        <v>0.04726287032</v>
      </c>
      <c r="DI463" s="86">
        <f t="shared" si="52"/>
        <v>0.05330713189</v>
      </c>
      <c r="DJ463" s="86">
        <f t="shared" si="53"/>
        <v>0.08919437434</v>
      </c>
      <c r="DK463" s="86">
        <f t="shared" si="54"/>
        <v>0.8102356235</v>
      </c>
      <c r="DL463" s="86">
        <f t="shared" si="18"/>
        <v>1</v>
      </c>
      <c r="DM463" s="62"/>
      <c r="DN463" s="86">
        <f>DH463 / (Baseline!B$7/Baseline!B$17)</f>
        <v>5.045000544</v>
      </c>
      <c r="DO463" s="86">
        <f>DI463 / (Baseline!B$11/Baseline!B$17)</f>
        <v>1.286859678</v>
      </c>
      <c r="DP463" s="86">
        <f>DJ463 / (Baseline!B$16/Baseline!B$17)</f>
        <v>1.378322635</v>
      </c>
      <c r="DQ463" s="86">
        <f>DK463 / (Baseline!B$18/Baseline!B$17)</f>
        <v>0.9160429017</v>
      </c>
      <c r="DR463" s="62"/>
      <c r="DS463" s="86">
        <f>DH463 / Baseline!H$117</f>
        <v>1.890851024</v>
      </c>
      <c r="DT463" s="86">
        <f>DI463 / Baseline!H$118</f>
        <v>1.199946323</v>
      </c>
      <c r="DU463" s="86">
        <f>DJ463 / Baseline!H$119</f>
        <v>1.06626651</v>
      </c>
      <c r="DV463" s="86">
        <f>DK463 / Baseline!H$120</f>
        <v>0.9566750831</v>
      </c>
      <c r="DW463" s="87"/>
      <c r="DX463" s="86">
        <f>(AU463*Baseline!B$34)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0.03316945967</v>
      </c>
      <c r="DY463" s="86">
        <f>(AZ463*Baseline!B$34) + (Baseline!D$90*(1-Baseline!D$91)*Baseline!B$35) + (Baseline!D$90*Baseline!D$91*((1-Baseline!D$92)*Baseline!B$40 + Baseline!D$92*Baseline!B$41))</f>
        <v>0.01172027293</v>
      </c>
      <c r="DZ463" s="86">
        <f>(BE463*Baseline!B$34) + (Baseline!F$90*(1-Baseline!F$91)*Baseline!B$35) + (Baseline!F$90*Baseline!F$91*((1-Baseline!F$92)*Baseline!B$40 + Baseline!F$92*Baseline!B$41))</f>
        <v>0.01402163039</v>
      </c>
      <c r="EA463" s="86">
        <f>(BJ463*Baseline!B$34) + (Baseline!H$90*(1-Baseline!H$91)*Baseline!B$35) + (Baseline!H$90*Baseline!H$91*((1-Baseline!H$92)*Baseline!B$40 + Baseline!H$92*Baseline!B$41))</f>
        <v>0.009314794488</v>
      </c>
      <c r="EB463" s="86">
        <f>( DX463*Baseline!B$7 + DY463*Baseline!B$11 + DZ463*Baseline!B$16 + EA463*Baseline!B$18 ) / Baseline!B$17</f>
        <v>0.009942506176</v>
      </c>
    </row>
    <row r="464">
      <c r="A464" s="73" t="s">
        <v>640</v>
      </c>
      <c r="B464" s="85">
        <f>MIN( MAX( NORMINV( MCrands!B464, (B$5+B$4)/2, (B$5-B$4)/3.29 ), 0 ), 1 )</f>
        <v>0.3412249984</v>
      </c>
      <c r="C464" s="85">
        <f>MAX( NORMINV( MCrands!C464, (C$5+C$4)/2, (C$5-C$4)/3.29 ), 0 )</f>
        <v>2.893353737</v>
      </c>
      <c r="D464" s="83"/>
      <c r="E464" s="84">
        <f>Baseline!B$33 * (C464 * Baseline!B$68*Baseline!B$68/Baseline!B$75 + Baseline!B$46 * Baseline!B$54*Baseline!B$54/Baseline!B$76 + Baseline!B$47 * Baseline!B$55*Baseline!B$55/Baseline!B$77 + Baseline!B$56*Baseline!B$56/Baseline!B$78)</f>
        <v>0.00002053450498</v>
      </c>
      <c r="F464" s="84">
        <f>Baseline!B$33 * (C464 * Baseline!B$68*Baseline!B$59/Baseline!B$75 + Baseline!B$46 * Baseline!B$54*Baseline!B$69/Baseline!B$76 + Baseline!B$47 * Baseline!B$55*Baseline!B$57/Baseline!B$77 + Baseline!B$56*Baseline!B$58/Baseline!B$78)</f>
        <v>0.0000002394817288</v>
      </c>
      <c r="G464" s="85">
        <f>Baseline!B$33 * (C464 * Baseline!B$68*Baseline!B$60/Baseline!B$75 + Baseline!B$46 * Baseline!B$54*Baseline!B$61/Baseline!B$76 + Baseline!B$47 * Baseline!B$55*Baseline!B$70/Baseline!B$77 + Baseline!B$56*Baseline!B$62/Baseline!B$78)</f>
        <v>0.0000002014458714</v>
      </c>
      <c r="H464" s="84">
        <f>Baseline!B$33 * (C464 * Baseline!B$68*Baseline!B$63/Baseline!B$75 + Baseline!B$46 * Baseline!B$54*Baseline!B$64/Baseline!B$76 + Baseline!B$47 * Baseline!B$55*Baseline!B$65/Baseline!B$77 + Baseline!B$56*Baseline!B$71/Baseline!B$78)</f>
        <v>0.0000000037916835</v>
      </c>
      <c r="I464" s="84">
        <f>Baseline!B$33 * (C464 * Baseline!B$59*Baseline!B$68/Baseline!B$75 + Baseline!B$46 * Baseline!B$69*Baseline!B$54/Baseline!B$76 + Baseline!B$47 * Baseline!B$57*Baseline!B$55/Baseline!B$77 + Baseline!B$58*Baseline!B$56/Baseline!B$78)</f>
        <v>0.0000002394817288</v>
      </c>
      <c r="J464" s="85">
        <f>Baseline!B$33 * (C464 * Baseline!B$59*Baseline!B$59/Baseline!B$75 + Baseline!B$46 * Baseline!B$69*Baseline!B$69/Baseline!B$76 + Baseline!B$47 * Baseline!B$57*Baseline!B$57/Baseline!B$77 + Baseline!B$58*Baseline!B$58/Baseline!B$78)</f>
        <v>0.0000021165745</v>
      </c>
      <c r="K464" s="84">
        <f>Baseline!B$33 * (C464 * Baseline!B$59*Baseline!B$60/Baseline!B$75 + Baseline!B$46 * Baseline!B$69*Baseline!B$61/Baseline!B$76 + Baseline!B$47 * Baseline!B$57*Baseline!B$70/Baseline!B$77 + Baseline!B$58*Baseline!B$62/Baseline!B$78)</f>
        <v>0.00000001648995277</v>
      </c>
      <c r="L464" s="85">
        <f>Baseline!B$33 * (C464 * Baseline!B$59*Baseline!B$63/Baseline!B$75 + Baseline!B$46 * Baseline!B$69*Baseline!B$64/Baseline!B$76 + Baseline!B$47 * Baseline!B$57*Baseline!B$65/Baseline!B$77 + Baseline!B$58*Baseline!B$71/Baseline!B$78)</f>
        <v>0.00000001707280705</v>
      </c>
      <c r="M464" s="84">
        <f>Baseline!B$33 * (C464 * Baseline!B$60*Baseline!B$68/Baseline!B$75 + Baseline!B$46 * Baseline!B$61*Baseline!B$54/Baseline!B$76 + Baseline!B$47 * Baseline!B$70*Baseline!B$55/Baseline!B$77 + Baseline!B$62*Baseline!B$56/Baseline!B$78)</f>
        <v>0.0000002014458714</v>
      </c>
      <c r="N464" s="85">
        <f>Baseline!B$33 * (C464 * Baseline!B$60*Baseline!B$59/Baseline!B$75 + Baseline!B$46 * Baseline!B$61*Baseline!B$69/Baseline!B$76 + Baseline!B$47 * Baseline!B$70*Baseline!B$57/Baseline!B$77 + Baseline!B$62*Baseline!B$58/Baseline!B$78)</f>
        <v>0.00000001648995277</v>
      </c>
      <c r="O464" s="85">
        <f>Baseline!B$33 * (C464 * Baseline!B$60*Baseline!B$60/Baseline!B$75 + Baseline!B$46 * Baseline!B$61*Baseline!B$61/Baseline!B$76 + Baseline!B$47 * Baseline!B$70*Baseline!B$70/Baseline!B$77 + Baseline!B$62*Baseline!B$62/Baseline!B$78)</f>
        <v>0.000001589267936</v>
      </c>
      <c r="P464" s="84">
        <f>Baseline!B$33 * (C464 * Baseline!B$60*Baseline!B$63/Baseline!B$75 + Baseline!B$46 * Baseline!B$61*Baseline!B$64/Baseline!B$76 + Baseline!B$47 * Baseline!B$70*Baseline!B$65/Baseline!B$77 + Baseline!B$62*Baseline!B$71/Baseline!B$78)</f>
        <v>0.000000001956433117</v>
      </c>
      <c r="Q464" s="84">
        <f>Baseline!B$33 * (C464 * Baseline!B$63*Baseline!B$68/Baseline!B$75 + Baseline!B$46 * Baseline!B$64*Baseline!B$54/Baseline!B$76 + Baseline!B$47 * Baseline!B$65*Baseline!B$55/Baseline!B$77 + Baseline!B$71*Baseline!B$56/Baseline!B$78)</f>
        <v>0.0000000037916835</v>
      </c>
      <c r="R464" s="84">
        <f>Baseline!B$33 * (C464 * Baseline!B$63*Baseline!B$59/Baseline!B$75 + Baseline!B$46 * Baseline!B$64*Baseline!B$69/Baseline!B$76 + Baseline!B$47 * Baseline!B$65*Baseline!B$57/Baseline!B$77 + Baseline!B$71*Baseline!B$58/Baseline!B$78)</f>
        <v>0.00000001707280705</v>
      </c>
      <c r="S464" s="84">
        <f>Baseline!B$33 * (C464 * Baseline!B$63*Baseline!B$60/Baseline!B$75 + Baseline!B$46 * Baseline!B$64*Baseline!B$61/Baseline!B$76 + Baseline!B$47 * Baseline!B$65*Baseline!B$70/Baseline!B$77 + Baseline!B$71*Baseline!B$62/Baseline!B$78)</f>
        <v>0.000000001956433117</v>
      </c>
      <c r="T464" s="84">
        <f>Baseline!B$33 * (C464 * Baseline!B$63*Baseline!B$63/Baseline!B$75 + Baseline!B$46 * Baseline!B$64*Baseline!B$64/Baseline!B$76 + Baseline!B$47 * Baseline!B$65*Baseline!B$65/Baseline!B$77 + Baseline!B$71*Baseline!B$71/Baseline!B$78)</f>
        <v>0.00000009856722135</v>
      </c>
      <c r="U464" s="83"/>
      <c r="V464" s="84">
        <f>E464 * ( Baseline!B$89 * Baseline!B$7 )</f>
        <v>0.2131276272</v>
      </c>
      <c r="W464" s="84">
        <f>F464 * ( Baseline!D$89 * Baseline!B$11 )</f>
        <v>0.004417622625</v>
      </c>
      <c r="X464" s="84">
        <f>G464 * ( Baseline!F$89 * Baseline!B$16 )</f>
        <v>0.006997175993</v>
      </c>
      <c r="Y464" s="84">
        <f>H464 * ( Baseline!H$89 * Baseline!B$18 )</f>
        <v>0.001333434482</v>
      </c>
      <c r="Z464" s="86">
        <f t="shared" si="1"/>
        <v>0.2258758603</v>
      </c>
      <c r="AA464" s="84">
        <f>I464 * ( Baseline!B$89 * Baseline!B$7 )</f>
        <v>0.002485580863</v>
      </c>
      <c r="AB464" s="85">
        <f>J464 * ( Baseline!D$89 * Baseline!B$11 )</f>
        <v>0.03904359405</v>
      </c>
      <c r="AC464" s="85">
        <f>K464 * ( Baseline!F$89 * Baseline!B$16 )</f>
        <v>0.0005727747153</v>
      </c>
      <c r="AD464" s="85">
        <f>L464 * ( Baseline!F$89 * Baseline!B$16 )</f>
        <v>0.0005930200248</v>
      </c>
      <c r="AE464" s="86">
        <f t="shared" si="2"/>
        <v>0.04269496965</v>
      </c>
      <c r="AF464" s="86">
        <f>M464 * ( Baseline!B$89 * Baseline!B$7 )</f>
        <v>0.002090806699</v>
      </c>
      <c r="AG464" s="86">
        <f>N464 * ( Baseline!D$89 * Baseline!B$11 )</f>
        <v>0.0003041834916</v>
      </c>
      <c r="AH464" s="86">
        <f>O464 * ( Baseline!F$89 * Baseline!B$16 )</f>
        <v>0.05520285612</v>
      </c>
      <c r="AI464" s="86">
        <f>P464 * ( Baseline!H$89 * Baseline!B$18 )</f>
        <v>0.0006880256168</v>
      </c>
      <c r="AJ464" s="86">
        <f t="shared" si="3"/>
        <v>0.05828587192</v>
      </c>
      <c r="AK464" s="86">
        <f>Q464 * ( Baseline!B$89 * Baseline!B$7 )</f>
        <v>0.00003935388304</v>
      </c>
      <c r="AL464" s="86">
        <f>R464 * ( Baseline!D$89 * Baseline!B$11 )</f>
        <v>0.0003149351689</v>
      </c>
      <c r="AM464" s="86">
        <f>S464 * ( Baseline!F$89 * Baseline!B$16 )</f>
        <v>0.00006795625417</v>
      </c>
      <c r="AN464" s="86">
        <f>T464 * ( Baseline!H$89 * Baseline!B$18 )</f>
        <v>0.03466347645</v>
      </c>
      <c r="AO464" s="86">
        <f t="shared" si="4"/>
        <v>0.03508572176</v>
      </c>
      <c r="AP464" s="62"/>
      <c r="AQ464" s="86">
        <f>V464 * ( (1-Baseline!B$90-Baseline!B$89) + (1-B464)*Baseline!B$90 )</f>
        <v>0.1438419139</v>
      </c>
      <c r="AR464" s="86">
        <f>W464 * ( (1-Baseline!B$90-Baseline!B$89) + (1-B464)*Baseline!B$90 )</f>
        <v>0.002981496588</v>
      </c>
      <c r="AS464" s="86">
        <f>X464 * ( (1-Baseline!B$90-Baseline!B$89) + (1-B464)*Baseline!B$90 )</f>
        <v>0.00472246231</v>
      </c>
      <c r="AT464" s="86">
        <f>Y464 * ( (1-Baseline!B$90-Baseline!B$89) + (1-B464)*Baseline!B$90 )</f>
        <v>0.0008999479345</v>
      </c>
      <c r="AU464" s="86">
        <f t="shared" si="5"/>
        <v>0.1524458207</v>
      </c>
      <c r="AV464" s="86">
        <f>AA464 * ( (1-Baseline!D$90-Baseline!D$89) + (1-B464)*Baseline!D$90 )</f>
        <v>0.002084233129</v>
      </c>
      <c r="AW464" s="86">
        <f>AB464 * ( (1-Baseline!D$90-Baseline!D$89) + (1-B464)*Baseline!D$90 )</f>
        <v>0.03273920933</v>
      </c>
      <c r="AX464" s="86">
        <f>AC464 * ( (1-Baseline!D$90-Baseline!D$89) + (1-B464)*Baseline!D$90 )</f>
        <v>0.0004802885533</v>
      </c>
      <c r="AY464" s="86">
        <f>AD464 * ( (1-Baseline!D$90-Baseline!D$89) + (1-B464)*Baseline!D$90 )</f>
        <v>0.0004972648446</v>
      </c>
      <c r="AZ464" s="86">
        <f t="shared" si="6"/>
        <v>0.03580099585</v>
      </c>
      <c r="BA464" s="86">
        <f>AF464 * ( (1-Baseline!F$90-Baseline!F$89) + (1-Baseline!B$36)*Baseline!F$90 )</f>
        <v>0.001504611406</v>
      </c>
      <c r="BB464" s="86">
        <f>AG464 * ( (1-Baseline!F$90-Baseline!F$89) + (1-Baseline!B$36)*Baseline!F$90 )</f>
        <v>0.0002189001744</v>
      </c>
      <c r="BC464" s="86">
        <f>AH464 * ( (1-Baseline!F$90-Baseline!F$89) + (1-Baseline!B$36)*Baseline!F$90 )</f>
        <v>0.03972574175</v>
      </c>
      <c r="BD464" s="86">
        <f>AI464 * ( (1-Baseline!F$90-Baseline!F$89) + (1-Baseline!B$36)*Baseline!F$90 )</f>
        <v>0.0004951252507</v>
      </c>
      <c r="BE464" s="86">
        <f t="shared" si="7"/>
        <v>0.04194437858</v>
      </c>
      <c r="BF464" s="86">
        <f>AK464 * ( (1-Baseline!H$90-Baseline!H$89) + (1-Baseline!B$36)*Baseline!H$90 )</f>
        <v>0.00003118086861</v>
      </c>
      <c r="BG464" s="86">
        <f>AL464 * ( (1-Baseline!H$90-Baseline!H$89) + (1-Baseline!B$36)*Baseline!H$90 )</f>
        <v>0.000249529433</v>
      </c>
      <c r="BH464" s="86">
        <f>AM464 * ( (1-Baseline!H$90-Baseline!H$89) + (1-Baseline!B$36)*Baseline!H$90 )</f>
        <v>0.0000538430993</v>
      </c>
      <c r="BI464" s="86">
        <f>AN464 * ( (1-Baseline!H$90-Baseline!H$89) + (1-Baseline!B$36)*Baseline!H$90 )</f>
        <v>0.02746456566</v>
      </c>
      <c r="BJ464" s="86">
        <f t="shared" si="8"/>
        <v>0.02779911906</v>
      </c>
      <c r="BK464" s="62"/>
      <c r="BL464" s="86">
        <f t="shared" si="19"/>
        <v>0.9435608875</v>
      </c>
      <c r="BM464" s="86">
        <f t="shared" si="20"/>
        <v>0.01955774565</v>
      </c>
      <c r="BN464" s="86">
        <f t="shared" si="21"/>
        <v>0.03097797163</v>
      </c>
      <c r="BO464" s="86">
        <f t="shared" si="22"/>
        <v>0.005903395253</v>
      </c>
      <c r="BP464" s="86">
        <f t="shared" si="9"/>
        <v>1</v>
      </c>
      <c r="BQ464" s="86">
        <f t="shared" si="23"/>
        <v>0.05821718304</v>
      </c>
      <c r="BR464" s="86">
        <f t="shared" si="24"/>
        <v>0.9144776157</v>
      </c>
      <c r="BS464" s="86">
        <f t="shared" si="25"/>
        <v>0.0134155082</v>
      </c>
      <c r="BT464" s="86">
        <f t="shared" si="26"/>
        <v>0.01388969309</v>
      </c>
      <c r="BU464" s="86">
        <f t="shared" si="10"/>
        <v>1</v>
      </c>
      <c r="BV464" s="86">
        <f t="shared" si="27"/>
        <v>0.03587158654</v>
      </c>
      <c r="BW464" s="86">
        <f t="shared" si="28"/>
        <v>0.005218820299</v>
      </c>
      <c r="BX464" s="86">
        <f t="shared" si="29"/>
        <v>0.947105264</v>
      </c>
      <c r="BY464" s="86">
        <f t="shared" si="30"/>
        <v>0.01180432915</v>
      </c>
      <c r="BZ464" s="86">
        <f t="shared" si="11"/>
        <v>1</v>
      </c>
      <c r="CA464" s="86">
        <f t="shared" si="31"/>
        <v>0.001121649522</v>
      </c>
      <c r="CB464" s="86">
        <f t="shared" si="32"/>
        <v>0.008976163325</v>
      </c>
      <c r="CC464" s="86">
        <f t="shared" si="33"/>
        <v>0.001936863509</v>
      </c>
      <c r="CD464" s="86">
        <f t="shared" si="34"/>
        <v>0.9879653236</v>
      </c>
      <c r="CE464" s="86">
        <f t="shared" si="12"/>
        <v>1</v>
      </c>
      <c r="CF464" s="62"/>
      <c r="CG464" s="86">
        <f t="shared" si="35"/>
        <v>0.9435608875</v>
      </c>
      <c r="CH464" s="86">
        <f t="shared" si="36"/>
        <v>0.01955774565</v>
      </c>
      <c r="CI464" s="86">
        <f t="shared" si="37"/>
        <v>0.03097797163</v>
      </c>
      <c r="CJ464" s="86">
        <f t="shared" si="38"/>
        <v>0.005903395253</v>
      </c>
      <c r="CK464" s="86">
        <f t="shared" si="13"/>
        <v>1</v>
      </c>
      <c r="CL464" s="86">
        <f t="shared" si="39"/>
        <v>0.05821718304</v>
      </c>
      <c r="CM464" s="86">
        <f t="shared" si="40"/>
        <v>0.9144776157</v>
      </c>
      <c r="CN464" s="86">
        <f t="shared" si="41"/>
        <v>0.0134155082</v>
      </c>
      <c r="CO464" s="86">
        <f t="shared" si="42"/>
        <v>0.01388969309</v>
      </c>
      <c r="CP464" s="86">
        <f t="shared" si="14"/>
        <v>1</v>
      </c>
      <c r="CQ464" s="86">
        <f t="shared" si="43"/>
        <v>0.03587158654</v>
      </c>
      <c r="CR464" s="86">
        <f t="shared" si="44"/>
        <v>0.005218820299</v>
      </c>
      <c r="CS464" s="86">
        <f t="shared" si="45"/>
        <v>0.947105264</v>
      </c>
      <c r="CT464" s="86">
        <f t="shared" si="46"/>
        <v>0.01180432915</v>
      </c>
      <c r="CU464" s="86">
        <f t="shared" si="15"/>
        <v>1</v>
      </c>
      <c r="CV464" s="86">
        <f t="shared" si="47"/>
        <v>0.001121649522</v>
      </c>
      <c r="CW464" s="86">
        <f t="shared" si="48"/>
        <v>0.008976163325</v>
      </c>
      <c r="CX464" s="86">
        <f t="shared" si="49"/>
        <v>0.001936863509</v>
      </c>
      <c r="CY464" s="86">
        <f t="shared" si="50"/>
        <v>0.9879653236</v>
      </c>
      <c r="CZ464" s="86">
        <f t="shared" si="16"/>
        <v>1</v>
      </c>
      <c r="DA464" s="62"/>
      <c r="DB464" s="86">
        <f>(AQ464*Baseline!B$7 + AV464*Baseline!B$11 + BA464*Baseline!B$16 + BF464*Baseline!B$18)</f>
        <v>80701.61025</v>
      </c>
      <c r="DC464" s="86">
        <f>(AR464*Baseline!B$7 + AW464*Baseline!B$11 + BB464*Baseline!B$16 + BG464*Baseline!B$18)</f>
        <v>83816.54169</v>
      </c>
      <c r="DD464" s="86">
        <f>(AS464*Baseline!B$7 + AX464*Baseline!B$11 + BC464*Baseline!B$16 + BH464*Baseline!B$18)</f>
        <v>138874.7012</v>
      </c>
      <c r="DE464" s="86">
        <f>(AT464*Baseline!B$7 + AY464*Baseline!B$11 + BD464*Baseline!B$16 + BI464*Baseline!B$18)</f>
        <v>1260786.523</v>
      </c>
      <c r="DF464" s="86">
        <f t="shared" si="17"/>
        <v>1564179.376</v>
      </c>
      <c r="DG464" s="62"/>
      <c r="DH464" s="86">
        <f t="shared" si="51"/>
        <v>0.05159357776</v>
      </c>
      <c r="DI464" s="86">
        <f t="shared" si="52"/>
        <v>0.05358499351</v>
      </c>
      <c r="DJ464" s="86">
        <f t="shared" si="53"/>
        <v>0.08878438326</v>
      </c>
      <c r="DK464" s="86">
        <f t="shared" si="54"/>
        <v>0.8060370455</v>
      </c>
      <c r="DL464" s="86">
        <f t="shared" si="18"/>
        <v>1</v>
      </c>
      <c r="DM464" s="62"/>
      <c r="DN464" s="86">
        <f>DH464 / (Baseline!B$7/Baseline!B$17)</f>
        <v>5.507275078</v>
      </c>
      <c r="DO464" s="86">
        <f>DI464 / (Baseline!B$11/Baseline!B$17)</f>
        <v>1.293567391</v>
      </c>
      <c r="DP464" s="86">
        <f>DJ464 / (Baseline!B$16/Baseline!B$17)</f>
        <v>1.371987034</v>
      </c>
      <c r="DQ464" s="86">
        <f>DK464 / (Baseline!B$18/Baseline!B$17)</f>
        <v>0.9112960386</v>
      </c>
      <c r="DR464" s="62"/>
      <c r="DS464" s="86">
        <f>DH464 / Baseline!H$117</f>
        <v>2.064110129</v>
      </c>
      <c r="DT464" s="86">
        <f>DI464 / Baseline!H$118</f>
        <v>1.206201003</v>
      </c>
      <c r="DU464" s="86">
        <f>DJ464 / Baseline!H$119</f>
        <v>1.061365307</v>
      </c>
      <c r="DV464" s="86">
        <f>DK464 / Baseline!H$120</f>
        <v>0.9517176672</v>
      </c>
      <c r="DW464" s="87"/>
      <c r="DX464" s="86">
        <f>(AU464*Baseline!B$34)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0.03539640436</v>
      </c>
      <c r="DY464" s="86">
        <f>(AZ464*Baseline!B$34) + (Baseline!D$90*(1-Baseline!D$91)*Baseline!B$35) + (Baseline!D$90*Baseline!D$91*((1-Baseline!D$92)*Baseline!B$40 + Baseline!D$92*Baseline!B$41))</f>
        <v>0.01178371738</v>
      </c>
      <c r="DZ464" s="86">
        <f>(BE464*Baseline!B$34) + (Baseline!F$90*(1-Baseline!F$91)*Baseline!B$35) + (Baseline!F$90*Baseline!F$91*((1-Baseline!F$92)*Baseline!B$40 + Baseline!F$92*Baseline!B$41))</f>
        <v>0.01402229679</v>
      </c>
      <c r="EA464" s="86">
        <f>(BJ464*Baseline!B$34) + (Baseline!H$90*(1-Baseline!H$91)*Baseline!B$35) + (Baseline!H$90*Baseline!H$91*((1-Baseline!H$92)*Baseline!B$40 + Baseline!H$92*Baseline!B$41))</f>
        <v>0.00931486786</v>
      </c>
      <c r="EB464" s="86">
        <f>( DX464*Baseline!B$7 + DY464*Baseline!B$11 + DZ464*Baseline!B$16 + EA464*Baseline!B$18 ) / Baseline!B$17</f>
        <v>0.009966104926</v>
      </c>
    </row>
    <row r="465">
      <c r="A465" s="73" t="s">
        <v>641</v>
      </c>
      <c r="B465" s="85">
        <f>MIN( MAX( NORMINV( MCrands!B465, (B$5+B$4)/2, (B$5-B$4)/3.29 ), 0 ), 1 )</f>
        <v>0.6914130423</v>
      </c>
      <c r="C465" s="85">
        <f>MAX( NORMINV( MCrands!C465, (C$5+C$4)/2, (C$5-C$4)/3.29 ), 0 )</f>
        <v>2.799608271</v>
      </c>
      <c r="D465" s="83"/>
      <c r="E465" s="84">
        <f>Baseline!B$33 * (C465 * Baseline!B$68*Baseline!B$68/Baseline!B$75 + Baseline!B$46 * Baseline!B$54*Baseline!B$54/Baseline!B$76 + Baseline!B$47 * Baseline!B$55*Baseline!B$55/Baseline!B$77 + Baseline!B$56*Baseline!B$56/Baseline!B$78)</f>
        <v>0.00001987078483</v>
      </c>
      <c r="F465" s="84">
        <f>Baseline!B$33 * (C465 * Baseline!B$68*Baseline!B$59/Baseline!B$75 + Baseline!B$46 * Baseline!B$54*Baseline!B$69/Baseline!B$76 + Baseline!B$47 * Baseline!B$55*Baseline!B$57/Baseline!B$77 + Baseline!B$56*Baseline!B$58/Baseline!B$78)</f>
        <v>0.0000002393769309</v>
      </c>
      <c r="G465" s="85">
        <f>Baseline!B$33 * (C465 * Baseline!B$68*Baseline!B$60/Baseline!B$75 + Baseline!B$46 * Baseline!B$54*Baseline!B$61/Baseline!B$76 + Baseline!B$47 * Baseline!B$55*Baseline!B$70/Baseline!B$77 + Baseline!B$56*Baseline!B$62/Baseline!B$78)</f>
        <v>0.0000002011882432</v>
      </c>
      <c r="H465" s="84">
        <f>Baseline!B$33 * (C465 * Baseline!B$68*Baseline!B$63/Baseline!B$75 + Baseline!B$46 * Baseline!B$54*Baseline!B$64/Baseline!B$76 + Baseline!B$47 * Baseline!B$55*Baseline!B$65/Baseline!B$77 + Baseline!B$56*Baseline!B$71/Baseline!B$78)</f>
        <v>0.000000003765920678</v>
      </c>
      <c r="I465" s="84">
        <f>Baseline!B$33 * (C465 * Baseline!B$59*Baseline!B$68/Baseline!B$75 + Baseline!B$46 * Baseline!B$69*Baseline!B$54/Baseline!B$76 + Baseline!B$47 * Baseline!B$57*Baseline!B$55/Baseline!B$77 + Baseline!B$58*Baseline!B$56/Baseline!B$78)</f>
        <v>0.0000002393769309</v>
      </c>
      <c r="J465" s="85">
        <f>Baseline!B$33 * (C465 * Baseline!B$59*Baseline!B$59/Baseline!B$75 + Baseline!B$46 * Baseline!B$69*Baseline!B$69/Baseline!B$76 + Baseline!B$47 * Baseline!B$57*Baseline!B$57/Baseline!B$77 + Baseline!B$58*Baseline!B$58/Baseline!B$78)</f>
        <v>0.000002116574484</v>
      </c>
      <c r="K465" s="84">
        <f>Baseline!B$33 * (C465 * Baseline!B$59*Baseline!B$60/Baseline!B$75 + Baseline!B$46 * Baseline!B$69*Baseline!B$61/Baseline!B$76 + Baseline!B$47 * Baseline!B$57*Baseline!B$70/Baseline!B$77 + Baseline!B$58*Baseline!B$62/Baseline!B$78)</f>
        <v>0.00000001648991209</v>
      </c>
      <c r="L465" s="85">
        <f>Baseline!B$33 * (C465 * Baseline!B$59*Baseline!B$63/Baseline!B$75 + Baseline!B$46 * Baseline!B$69*Baseline!B$64/Baseline!B$76 + Baseline!B$47 * Baseline!B$57*Baseline!B$65/Baseline!B$77 + Baseline!B$58*Baseline!B$71/Baseline!B$78)</f>
        <v>0.00000001707280298</v>
      </c>
      <c r="M465" s="84">
        <f>Baseline!B$33 * (C465 * Baseline!B$60*Baseline!B$68/Baseline!B$75 + Baseline!B$46 * Baseline!B$61*Baseline!B$54/Baseline!B$76 + Baseline!B$47 * Baseline!B$70*Baseline!B$55/Baseline!B$77 + Baseline!B$62*Baseline!B$56/Baseline!B$78)</f>
        <v>0.0000002011882432</v>
      </c>
      <c r="N465" s="85">
        <f>Baseline!B$33 * (C465 * Baseline!B$60*Baseline!B$59/Baseline!B$75 + Baseline!B$46 * Baseline!B$61*Baseline!B$69/Baseline!B$76 + Baseline!B$47 * Baseline!B$70*Baseline!B$57/Baseline!B$77 + Baseline!B$62*Baseline!B$58/Baseline!B$78)</f>
        <v>0.00000001648991209</v>
      </c>
      <c r="O465" s="85">
        <f>Baseline!B$33 * (C465 * Baseline!B$60*Baseline!B$60/Baseline!B$75 + Baseline!B$46 * Baseline!B$61*Baseline!B$61/Baseline!B$76 + Baseline!B$47 * Baseline!B$70*Baseline!B$70/Baseline!B$77 + Baseline!B$62*Baseline!B$62/Baseline!B$78)</f>
        <v>0.000001589267836</v>
      </c>
      <c r="P465" s="84">
        <f>Baseline!B$33 * (C465 * Baseline!B$60*Baseline!B$63/Baseline!B$75 + Baseline!B$46 * Baseline!B$61*Baseline!B$64/Baseline!B$76 + Baseline!B$47 * Baseline!B$70*Baseline!B$65/Baseline!B$77 + Baseline!B$62*Baseline!B$71/Baseline!B$78)</f>
        <v>0.000000001956423117</v>
      </c>
      <c r="Q465" s="84">
        <f>Baseline!B$33 * (C465 * Baseline!B$63*Baseline!B$68/Baseline!B$75 + Baseline!B$46 * Baseline!B$64*Baseline!B$54/Baseline!B$76 + Baseline!B$47 * Baseline!B$65*Baseline!B$55/Baseline!B$77 + Baseline!B$71*Baseline!B$56/Baseline!B$78)</f>
        <v>0.000000003765920678</v>
      </c>
      <c r="R465" s="84">
        <f>Baseline!B$33 * (C465 * Baseline!B$63*Baseline!B$59/Baseline!B$75 + Baseline!B$46 * Baseline!B$64*Baseline!B$69/Baseline!B$76 + Baseline!B$47 * Baseline!B$65*Baseline!B$57/Baseline!B$77 + Baseline!B$71*Baseline!B$58/Baseline!B$78)</f>
        <v>0.00000001707280298</v>
      </c>
      <c r="S465" s="84">
        <f>Baseline!B$33 * (C465 * Baseline!B$63*Baseline!B$60/Baseline!B$75 + Baseline!B$46 * Baseline!B$64*Baseline!B$61/Baseline!B$76 + Baseline!B$47 * Baseline!B$65*Baseline!B$70/Baseline!B$77 + Baseline!B$71*Baseline!B$62/Baseline!B$78)</f>
        <v>0.000000001956423117</v>
      </c>
      <c r="T465" s="84">
        <f>Baseline!B$33 * (C465 * Baseline!B$63*Baseline!B$63/Baseline!B$75 + Baseline!B$46 * Baseline!B$64*Baseline!B$64/Baseline!B$76 + Baseline!B$47 * Baseline!B$65*Baseline!B$65/Baseline!B$77 + Baseline!B$71*Baseline!B$71/Baseline!B$78)</f>
        <v>0.00000009856722035</v>
      </c>
      <c r="U465" s="83"/>
      <c r="V465" s="84">
        <f>E465 * ( Baseline!B$89 * Baseline!B$7 )</f>
        <v>0.2062388758</v>
      </c>
      <c r="W465" s="84">
        <f>F465 * ( Baseline!D$89 * Baseline!B$11 )</f>
        <v>0.00441568946</v>
      </c>
      <c r="X465" s="84">
        <f>G465 * ( Baseline!F$89 * Baseline!B$16 )</f>
        <v>0.006988227336</v>
      </c>
      <c r="Y465" s="84">
        <f>H465 * ( Baseline!H$89 * Baseline!B$18 )</f>
        <v>0.001324374381</v>
      </c>
      <c r="Z465" s="86">
        <f t="shared" si="1"/>
        <v>0.218967167</v>
      </c>
      <c r="AA465" s="84">
        <f>I465 * ( Baseline!B$89 * Baseline!B$7 )</f>
        <v>0.002484493165</v>
      </c>
      <c r="AB465" s="85">
        <f>J465 * ( Baseline!D$89 * Baseline!B$11 )</f>
        <v>0.03904359374</v>
      </c>
      <c r="AC465" s="85">
        <f>K465 * ( Baseline!F$89 * Baseline!B$16 )</f>
        <v>0.0005727733024</v>
      </c>
      <c r="AD465" s="85">
        <f>L465 * ( Baseline!F$89 * Baseline!B$16 )</f>
        <v>0.0005930198835</v>
      </c>
      <c r="AE465" s="86">
        <f t="shared" si="2"/>
        <v>0.04269388009</v>
      </c>
      <c r="AF465" s="86">
        <f>M465 * ( Baseline!B$89 * Baseline!B$7 )</f>
        <v>0.002088132776</v>
      </c>
      <c r="AG465" s="86">
        <f>N465 * ( Baseline!D$89 * Baseline!B$11 )</f>
        <v>0.0003041827412</v>
      </c>
      <c r="AH465" s="86">
        <f>O465 * ( Baseline!F$89 * Baseline!B$16 )</f>
        <v>0.05520285264</v>
      </c>
      <c r="AI465" s="86">
        <f>P465 * ( Baseline!H$89 * Baseline!B$18 )</f>
        <v>0.0006880221001</v>
      </c>
      <c r="AJ465" s="86">
        <f t="shared" si="3"/>
        <v>0.05828319026</v>
      </c>
      <c r="AK465" s="86">
        <f>Q465 * ( Baseline!B$89 * Baseline!B$7 )</f>
        <v>0.00003908649072</v>
      </c>
      <c r="AL465" s="86">
        <f>R465 * ( Baseline!D$89 * Baseline!B$11 )</f>
        <v>0.0003149350939</v>
      </c>
      <c r="AM465" s="86">
        <f>S465 * ( Baseline!F$89 * Baseline!B$16 )</f>
        <v>0.00006795590682</v>
      </c>
      <c r="AN465" s="86">
        <f>T465 * ( Baseline!H$89 * Baseline!B$18 )</f>
        <v>0.0346634761</v>
      </c>
      <c r="AO465" s="86">
        <f t="shared" si="4"/>
        <v>0.03508545359</v>
      </c>
      <c r="AP465" s="62"/>
      <c r="AQ465" s="86">
        <f>V465 * ( (1-Baseline!B$90-Baseline!B$89) + (1-B465)*Baseline!B$90 )</f>
        <v>0.07491470264</v>
      </c>
      <c r="AR465" s="86">
        <f>W465 * ( (1-Baseline!B$90-Baseline!B$89) + (1-B465)*Baseline!B$90 )</f>
        <v>0.001603965603</v>
      </c>
      <c r="AS465" s="86">
        <f>X465 * ( (1-Baseline!B$90-Baseline!B$89) + (1-B465)*Baseline!B$90 )</f>
        <v>0.002538420416</v>
      </c>
      <c r="AT465" s="86">
        <f>Y465 * ( (1-Baseline!B$90-Baseline!B$89) + (1-B465)*Baseline!B$90 )</f>
        <v>0.0004810689185</v>
      </c>
      <c r="AU465" s="86">
        <f t="shared" si="5"/>
        <v>0.07953815758</v>
      </c>
      <c r="AV465" s="86">
        <f>AA465 * ( (1-Baseline!D$90-Baseline!D$89) + (1-B465)*Baseline!D$90 )</f>
        <v>0.001693543231</v>
      </c>
      <c r="AW465" s="86">
        <f>AB465 * ( (1-Baseline!D$90-Baseline!D$89) + (1-B465)*Baseline!D$90 )</f>
        <v>0.0266138844</v>
      </c>
      <c r="AX465" s="86">
        <f>AC465 * ( (1-Baseline!D$90-Baseline!D$89) + (1-B465)*Baseline!D$90 )</f>
        <v>0.0003904282622</v>
      </c>
      <c r="AY465" s="86">
        <f>AD465 * ( (1-Baseline!D$90-Baseline!D$89) + (1-B465)*Baseline!D$90 )</f>
        <v>0.0004042292502</v>
      </c>
      <c r="AZ465" s="86">
        <f t="shared" si="6"/>
        <v>0.02910208514</v>
      </c>
      <c r="BA465" s="86">
        <f>AF465 * ( (1-Baseline!F$90-Baseline!F$89) + (1-Baseline!B$36)*Baseline!F$90 )</f>
        <v>0.001502687166</v>
      </c>
      <c r="BB465" s="86">
        <f>AG465 * ( (1-Baseline!F$90-Baseline!F$89) + (1-Baseline!B$36)*Baseline!F$90 )</f>
        <v>0.0002188996344</v>
      </c>
      <c r="BC465" s="86">
        <f>AH465 * ( (1-Baseline!F$90-Baseline!F$89) + (1-Baseline!B$36)*Baseline!F$90 )</f>
        <v>0.03972573925</v>
      </c>
      <c r="BD465" s="86">
        <f>AI465 * ( (1-Baseline!F$90-Baseline!F$89) + (1-Baseline!B$36)*Baseline!F$90 )</f>
        <v>0.0004951227199</v>
      </c>
      <c r="BE465" s="86">
        <f t="shared" si="7"/>
        <v>0.04194244877</v>
      </c>
      <c r="BF465" s="86">
        <f>AK465 * ( (1-Baseline!H$90-Baseline!H$89) + (1-Baseline!B$36)*Baseline!H$90 )</f>
        <v>0.00003096900832</v>
      </c>
      <c r="BG465" s="86">
        <f>AL465 * ( (1-Baseline!H$90-Baseline!H$89) + (1-Baseline!B$36)*Baseline!H$90 )</f>
        <v>0.0002495293736</v>
      </c>
      <c r="BH465" s="86">
        <f>AM465 * ( (1-Baseline!H$90-Baseline!H$89) + (1-Baseline!B$36)*Baseline!H$90 )</f>
        <v>0.00005384282409</v>
      </c>
      <c r="BI465" s="86">
        <f>AN465 * ( (1-Baseline!H$90-Baseline!H$89) + (1-Baseline!B$36)*Baseline!H$90 )</f>
        <v>0.02746456538</v>
      </c>
      <c r="BJ465" s="86">
        <f t="shared" si="8"/>
        <v>0.02779890659</v>
      </c>
      <c r="BK465" s="62"/>
      <c r="BL465" s="86">
        <f t="shared" si="19"/>
        <v>0.9418712342</v>
      </c>
      <c r="BM465" s="86">
        <f t="shared" si="20"/>
        <v>0.02016598891</v>
      </c>
      <c r="BN465" s="86">
        <f t="shared" si="21"/>
        <v>0.03191449857</v>
      </c>
      <c r="BO465" s="86">
        <f t="shared" si="22"/>
        <v>0.006048278375</v>
      </c>
      <c r="BP465" s="86">
        <f t="shared" si="9"/>
        <v>1</v>
      </c>
      <c r="BQ465" s="86">
        <f t="shared" si="23"/>
        <v>0.05819319209</v>
      </c>
      <c r="BR465" s="86">
        <f t="shared" si="24"/>
        <v>0.9145009462</v>
      </c>
      <c r="BS465" s="86">
        <f t="shared" si="25"/>
        <v>0.01341581747</v>
      </c>
      <c r="BT465" s="86">
        <f t="shared" si="26"/>
        <v>0.01389004425</v>
      </c>
      <c r="BU465" s="86">
        <f t="shared" si="10"/>
        <v>1</v>
      </c>
      <c r="BV465" s="86">
        <f t="shared" si="27"/>
        <v>0.03582735891</v>
      </c>
      <c r="BW465" s="86">
        <f t="shared" si="28"/>
        <v>0.005219047547</v>
      </c>
      <c r="BX465" s="86">
        <f t="shared" si="29"/>
        <v>0.9471487816</v>
      </c>
      <c r="BY465" s="86">
        <f t="shared" si="30"/>
        <v>0.01180481194</v>
      </c>
      <c r="BZ465" s="86">
        <f t="shared" si="11"/>
        <v>1</v>
      </c>
      <c r="CA465" s="86">
        <f t="shared" si="31"/>
        <v>0.001114036922</v>
      </c>
      <c r="CB465" s="86">
        <f t="shared" si="32"/>
        <v>0.008976229794</v>
      </c>
      <c r="CC465" s="86">
        <f t="shared" si="33"/>
        <v>0.001936868413</v>
      </c>
      <c r="CD465" s="86">
        <f t="shared" si="34"/>
        <v>0.9879728649</v>
      </c>
      <c r="CE465" s="86">
        <f t="shared" si="12"/>
        <v>1</v>
      </c>
      <c r="CF465" s="62"/>
      <c r="CG465" s="86">
        <f t="shared" si="35"/>
        <v>0.9418712342</v>
      </c>
      <c r="CH465" s="86">
        <f t="shared" si="36"/>
        <v>0.02016598891</v>
      </c>
      <c r="CI465" s="86">
        <f t="shared" si="37"/>
        <v>0.03191449857</v>
      </c>
      <c r="CJ465" s="86">
        <f t="shared" si="38"/>
        <v>0.006048278375</v>
      </c>
      <c r="CK465" s="86">
        <f t="shared" si="13"/>
        <v>1</v>
      </c>
      <c r="CL465" s="86">
        <f t="shared" si="39"/>
        <v>0.05819319209</v>
      </c>
      <c r="CM465" s="86">
        <f t="shared" si="40"/>
        <v>0.9145009462</v>
      </c>
      <c r="CN465" s="86">
        <f t="shared" si="41"/>
        <v>0.01341581747</v>
      </c>
      <c r="CO465" s="86">
        <f t="shared" si="42"/>
        <v>0.01389004425</v>
      </c>
      <c r="CP465" s="86">
        <f t="shared" si="14"/>
        <v>1</v>
      </c>
      <c r="CQ465" s="86">
        <f t="shared" si="43"/>
        <v>0.03582735891</v>
      </c>
      <c r="CR465" s="86">
        <f t="shared" si="44"/>
        <v>0.005219047547</v>
      </c>
      <c r="CS465" s="86">
        <f t="shared" si="45"/>
        <v>0.9471487816</v>
      </c>
      <c r="CT465" s="86">
        <f t="shared" si="46"/>
        <v>0.01180481194</v>
      </c>
      <c r="CU465" s="86">
        <f t="shared" si="15"/>
        <v>1</v>
      </c>
      <c r="CV465" s="86">
        <f t="shared" si="47"/>
        <v>0.001114036922</v>
      </c>
      <c r="CW465" s="86">
        <f t="shared" si="48"/>
        <v>0.008976229794</v>
      </c>
      <c r="CX465" s="86">
        <f t="shared" si="49"/>
        <v>0.001936868413</v>
      </c>
      <c r="CY465" s="86">
        <f t="shared" si="50"/>
        <v>0.9879728649</v>
      </c>
      <c r="CZ465" s="86">
        <f t="shared" si="16"/>
        <v>1</v>
      </c>
      <c r="DA465" s="62"/>
      <c r="DB465" s="86">
        <f>(AQ465*Baseline!B$7 + AV465*Baseline!B$11 + BA465*Baseline!B$16 + BF465*Baseline!B$18)</f>
        <v>46417.90937</v>
      </c>
      <c r="DC465" s="86">
        <f>(AR465*Baseline!B$7 + AW465*Baseline!B$11 + BB465*Baseline!B$16 + BG465*Baseline!B$18)</f>
        <v>70012.34455</v>
      </c>
      <c r="DD465" s="86">
        <f>(AS465*Baseline!B$7 + AX465*Baseline!B$11 + BC465*Baseline!B$16 + BH465*Baseline!B$18)</f>
        <v>137622.7096</v>
      </c>
      <c r="DE465" s="86">
        <f>(AT465*Baseline!B$7 + AY465*Baseline!B$11 + BD465*Baseline!B$16 + BI465*Baseline!B$18)</f>
        <v>1260383.825</v>
      </c>
      <c r="DF465" s="86">
        <f t="shared" si="17"/>
        <v>1514436.789</v>
      </c>
      <c r="DG465" s="62"/>
      <c r="DH465" s="86">
        <f t="shared" si="51"/>
        <v>0.03065027852</v>
      </c>
      <c r="DI465" s="86">
        <f t="shared" si="52"/>
        <v>0.04622995498</v>
      </c>
      <c r="DJ465" s="86">
        <f t="shared" si="53"/>
        <v>0.09087385533</v>
      </c>
      <c r="DK465" s="86">
        <f t="shared" si="54"/>
        <v>0.8322459112</v>
      </c>
      <c r="DL465" s="86">
        <f t="shared" si="18"/>
        <v>1</v>
      </c>
      <c r="DM465" s="62"/>
      <c r="DN465" s="86">
        <f>DH465 / (Baseline!B$7/Baseline!B$17)</f>
        <v>3.271715635</v>
      </c>
      <c r="DO465" s="86">
        <f>DI465 / (Baseline!B$11/Baseline!B$17)</f>
        <v>1.11601324</v>
      </c>
      <c r="DP465" s="86">
        <f>DJ465 / (Baseline!B$16/Baseline!B$17)</f>
        <v>1.404275692</v>
      </c>
      <c r="DQ465" s="86">
        <f>DK465 / (Baseline!B$18/Baseline!B$17)</f>
        <v>0.9409274751</v>
      </c>
      <c r="DR465" s="62"/>
      <c r="DS465" s="86">
        <f>DH465 / Baseline!H$117</f>
        <v>1.226229176</v>
      </c>
      <c r="DT465" s="86">
        <f>DI465 / Baseline!H$118</f>
        <v>1.040638701</v>
      </c>
      <c r="DU465" s="86">
        <f>DJ465 / Baseline!H$119</f>
        <v>1.086343721</v>
      </c>
      <c r="DV465" s="86">
        <f>DK465 / Baseline!H$120</f>
        <v>0.9826634416</v>
      </c>
      <c r="DW465" s="87"/>
      <c r="DX465" s="86">
        <f>(AU465*Baseline!B$34)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0.02446025489</v>
      </c>
      <c r="DY465" s="86">
        <f>(AZ465*Baseline!B$34) + (Baseline!D$90*(1-Baseline!D$91)*Baseline!B$35) + (Baseline!D$90*Baseline!D$91*((1-Baseline!D$92)*Baseline!B$40 + Baseline!D$92*Baseline!B$41))</f>
        <v>0.01077888077</v>
      </c>
      <c r="DZ465" s="86">
        <f>(BE465*Baseline!B$34) + (Baseline!F$90*(1-Baseline!F$91)*Baseline!B$35) + (Baseline!F$90*Baseline!F$91*((1-Baseline!F$92)*Baseline!B$40 + Baseline!F$92*Baseline!B$41))</f>
        <v>0.01402200732</v>
      </c>
      <c r="EA465" s="86">
        <f>(BJ465*Baseline!B$34) + (Baseline!H$90*(1-Baseline!H$91)*Baseline!B$35) + (Baseline!H$90*Baseline!H$91*((1-Baseline!H$92)*Baseline!B$40 + Baseline!H$92*Baseline!B$41))</f>
        <v>0.009314835988</v>
      </c>
      <c r="EB465" s="86">
        <f>( DX465*Baseline!B$7 + DY465*Baseline!B$11 + DZ465*Baseline!B$16 + EA465*Baseline!B$18 ) / Baseline!B$17</f>
        <v>0.009821980774</v>
      </c>
    </row>
    <row r="466">
      <c r="A466" s="73" t="s">
        <v>642</v>
      </c>
      <c r="B466" s="85">
        <f>MIN( MAX( NORMINV( MCrands!B466, (B$5+B$4)/2, (B$5-B$4)/3.29 ), 0 ), 1 )</f>
        <v>0.1676423218</v>
      </c>
      <c r="C466" s="85">
        <f>MAX( NORMINV( MCrands!C466, (C$5+C$4)/2, (C$5-C$4)/3.29 ), 0 )</f>
        <v>2.78750961</v>
      </c>
      <c r="D466" s="83"/>
      <c r="E466" s="84">
        <f>Baseline!B$33 * (C466 * Baseline!B$68*Baseline!B$68/Baseline!B$75 + Baseline!B$46 * Baseline!B$54*Baseline!B$54/Baseline!B$76 + Baseline!B$47 * Baseline!B$55*Baseline!B$55/Baseline!B$77 + Baseline!B$56*Baseline!B$56/Baseline!B$78)</f>
        <v>0.00001978512602</v>
      </c>
      <c r="F466" s="84">
        <f>Baseline!B$33 * (C466 * Baseline!B$68*Baseline!B$59/Baseline!B$75 + Baseline!B$46 * Baseline!B$54*Baseline!B$69/Baseline!B$76 + Baseline!B$47 * Baseline!B$55*Baseline!B$57/Baseline!B$77 + Baseline!B$56*Baseline!B$58/Baseline!B$78)</f>
        <v>0.0000002393634058</v>
      </c>
      <c r="G466" s="85">
        <f>Baseline!B$33 * (C466 * Baseline!B$68*Baseline!B$60/Baseline!B$75 + Baseline!B$46 * Baseline!B$54*Baseline!B$61/Baseline!B$76 + Baseline!B$47 * Baseline!B$55*Baseline!B$70/Baseline!B$77 + Baseline!B$56*Baseline!B$62/Baseline!B$78)</f>
        <v>0.000000201154994</v>
      </c>
      <c r="H466" s="84">
        <f>Baseline!B$33 * (C466 * Baseline!B$68*Baseline!B$63/Baseline!B$75 + Baseline!B$46 * Baseline!B$54*Baseline!B$64/Baseline!B$76 + Baseline!B$47 * Baseline!B$55*Baseline!B$65/Baseline!B$77 + Baseline!B$56*Baseline!B$71/Baseline!B$78)</f>
        <v>0.000000003762595764</v>
      </c>
      <c r="I466" s="84">
        <f>Baseline!B$33 * (C466 * Baseline!B$59*Baseline!B$68/Baseline!B$75 + Baseline!B$46 * Baseline!B$69*Baseline!B$54/Baseline!B$76 + Baseline!B$47 * Baseline!B$57*Baseline!B$55/Baseline!B$77 + Baseline!B$58*Baseline!B$56/Baseline!B$78)</f>
        <v>0.0000002393634058</v>
      </c>
      <c r="J466" s="85">
        <f>Baseline!B$33 * (C466 * Baseline!B$59*Baseline!B$59/Baseline!B$75 + Baseline!B$46 * Baseline!B$69*Baseline!B$69/Baseline!B$76 + Baseline!B$47 * Baseline!B$57*Baseline!B$57/Baseline!B$77 + Baseline!B$58*Baseline!B$58/Baseline!B$78)</f>
        <v>0.000002116574482</v>
      </c>
      <c r="K466" s="84">
        <f>Baseline!B$33 * (C466 * Baseline!B$59*Baseline!B$60/Baseline!B$75 + Baseline!B$46 * Baseline!B$69*Baseline!B$61/Baseline!B$76 + Baseline!B$47 * Baseline!B$57*Baseline!B$70/Baseline!B$77 + Baseline!B$58*Baseline!B$62/Baseline!B$78)</f>
        <v>0.00000001648990684</v>
      </c>
      <c r="L466" s="85">
        <f>Baseline!B$33 * (C466 * Baseline!B$59*Baseline!B$63/Baseline!B$75 + Baseline!B$46 * Baseline!B$69*Baseline!B$64/Baseline!B$76 + Baseline!B$47 * Baseline!B$57*Baseline!B$65/Baseline!B$77 + Baseline!B$58*Baseline!B$71/Baseline!B$78)</f>
        <v>0.00000001707280246</v>
      </c>
      <c r="M466" s="84">
        <f>Baseline!B$33 * (C466 * Baseline!B$60*Baseline!B$68/Baseline!B$75 + Baseline!B$46 * Baseline!B$61*Baseline!B$54/Baseline!B$76 + Baseline!B$47 * Baseline!B$70*Baseline!B$55/Baseline!B$77 + Baseline!B$62*Baseline!B$56/Baseline!B$78)</f>
        <v>0.000000201154994</v>
      </c>
      <c r="N466" s="85">
        <f>Baseline!B$33 * (C466 * Baseline!B$60*Baseline!B$59/Baseline!B$75 + Baseline!B$46 * Baseline!B$61*Baseline!B$69/Baseline!B$76 + Baseline!B$47 * Baseline!B$70*Baseline!B$57/Baseline!B$77 + Baseline!B$62*Baseline!B$58/Baseline!B$78)</f>
        <v>0.00000001648990684</v>
      </c>
      <c r="O466" s="85">
        <f>Baseline!B$33 * (C466 * Baseline!B$60*Baseline!B$60/Baseline!B$75 + Baseline!B$46 * Baseline!B$61*Baseline!B$61/Baseline!B$76 + Baseline!B$47 * Baseline!B$70*Baseline!B$70/Baseline!B$77 + Baseline!B$62*Baseline!B$62/Baseline!B$78)</f>
        <v>0.000001589267824</v>
      </c>
      <c r="P466" s="84">
        <f>Baseline!B$33 * (C466 * Baseline!B$60*Baseline!B$63/Baseline!B$75 + Baseline!B$46 * Baseline!B$61*Baseline!B$64/Baseline!B$76 + Baseline!B$47 * Baseline!B$70*Baseline!B$65/Baseline!B$77 + Baseline!B$62*Baseline!B$71/Baseline!B$78)</f>
        <v>0.000000001956421826</v>
      </c>
      <c r="Q466" s="84">
        <f>Baseline!B$33 * (C466 * Baseline!B$63*Baseline!B$68/Baseline!B$75 + Baseline!B$46 * Baseline!B$64*Baseline!B$54/Baseline!B$76 + Baseline!B$47 * Baseline!B$65*Baseline!B$55/Baseline!B$77 + Baseline!B$71*Baseline!B$56/Baseline!B$78)</f>
        <v>0.000000003762595764</v>
      </c>
      <c r="R466" s="84">
        <f>Baseline!B$33 * (C466 * Baseline!B$63*Baseline!B$59/Baseline!B$75 + Baseline!B$46 * Baseline!B$64*Baseline!B$69/Baseline!B$76 + Baseline!B$47 * Baseline!B$65*Baseline!B$57/Baseline!B$77 + Baseline!B$71*Baseline!B$58/Baseline!B$78)</f>
        <v>0.00000001707280246</v>
      </c>
      <c r="S466" s="84">
        <f>Baseline!B$33 * (C466 * Baseline!B$63*Baseline!B$60/Baseline!B$75 + Baseline!B$46 * Baseline!B$64*Baseline!B$61/Baseline!B$76 + Baseline!B$47 * Baseline!B$65*Baseline!B$70/Baseline!B$77 + Baseline!B$71*Baseline!B$62/Baseline!B$78)</f>
        <v>0.000000001956421826</v>
      </c>
      <c r="T466" s="84">
        <f>Baseline!B$33 * (C466 * Baseline!B$63*Baseline!B$63/Baseline!B$75 + Baseline!B$46 * Baseline!B$64*Baseline!B$64/Baseline!B$76 + Baseline!B$47 * Baseline!B$65*Baseline!B$65/Baseline!B$77 + Baseline!B$71*Baseline!B$71/Baseline!B$78)</f>
        <v>0.00000009856722022</v>
      </c>
      <c r="U466" s="83"/>
      <c r="V466" s="84">
        <f>E466 * ( Baseline!B$89 * Baseline!B$7 )</f>
        <v>0.205349823</v>
      </c>
      <c r="W466" s="84">
        <f>F466 * ( Baseline!D$89 * Baseline!B$11 )</f>
        <v>0.004415439969</v>
      </c>
      <c r="X466" s="84">
        <f>G466 * ( Baseline!F$89 * Baseline!B$16 )</f>
        <v>0.006987072435</v>
      </c>
      <c r="Y466" s="84">
        <f>H466 * ( Baseline!H$89 * Baseline!B$18 )</f>
        <v>0.001323205097</v>
      </c>
      <c r="Z466" s="86">
        <f t="shared" si="1"/>
        <v>0.2180755405</v>
      </c>
      <c r="AA466" s="84">
        <f>I466 * ( Baseline!B$89 * Baseline!B$7 )</f>
        <v>0.002484352789</v>
      </c>
      <c r="AB466" s="85">
        <f>J466 * ( Baseline!D$89 * Baseline!B$11 )</f>
        <v>0.0390435937</v>
      </c>
      <c r="AC466" s="85">
        <f>K466 * ( Baseline!F$89 * Baseline!B$16 )</f>
        <v>0.00057277312</v>
      </c>
      <c r="AD466" s="85">
        <f>L466 * ( Baseline!F$89 * Baseline!B$16 )</f>
        <v>0.0005930198653</v>
      </c>
      <c r="AE466" s="86">
        <f t="shared" si="2"/>
        <v>0.04269373948</v>
      </c>
      <c r="AF466" s="86">
        <f>M466 * ( Baseline!B$89 * Baseline!B$7 )</f>
        <v>0.002087787683</v>
      </c>
      <c r="AG466" s="86">
        <f>N466 * ( Baseline!D$89 * Baseline!B$11 )</f>
        <v>0.0003041826443</v>
      </c>
      <c r="AH466" s="86">
        <f>O466 * ( Baseline!F$89 * Baseline!B$16 )</f>
        <v>0.05520285219</v>
      </c>
      <c r="AI466" s="86">
        <f>P466 * ( Baseline!H$89 * Baseline!B$18 )</f>
        <v>0.0006880216462</v>
      </c>
      <c r="AJ466" s="86">
        <f t="shared" si="3"/>
        <v>0.05828284417</v>
      </c>
      <c r="AK466" s="86">
        <f>Q466 * ( Baseline!B$89 * Baseline!B$7 )</f>
        <v>0.00003905198143</v>
      </c>
      <c r="AL466" s="86">
        <f>R466 * ( Baseline!D$89 * Baseline!B$11 )</f>
        <v>0.0003149350842</v>
      </c>
      <c r="AM466" s="86">
        <f>S466 * ( Baseline!F$89 * Baseline!B$16 )</f>
        <v>0.00006795586199</v>
      </c>
      <c r="AN466" s="86">
        <f>T466 * ( Baseline!H$89 * Baseline!B$18 )</f>
        <v>0.03466347606</v>
      </c>
      <c r="AO466" s="86">
        <f t="shared" si="4"/>
        <v>0.03508541898</v>
      </c>
      <c r="AP466" s="62"/>
      <c r="AQ466" s="86">
        <f>V466 * ( (1-Baseline!B$90-Baseline!B$89) + (1-B466)*Baseline!B$90 )</f>
        <v>0.170316801</v>
      </c>
      <c r="AR466" s="86">
        <f>W466 * ( (1-Baseline!B$90-Baseline!B$89) + (1-B466)*Baseline!B$90 )</f>
        <v>0.003662158552</v>
      </c>
      <c r="AS466" s="86">
        <f>X466 * ( (1-Baseline!B$90-Baseline!B$89) + (1-B466)*Baseline!B$90 )</f>
        <v>0.005795066234</v>
      </c>
      <c r="AT466" s="86">
        <f>Y466 * ( (1-Baseline!B$90-Baseline!B$89) + (1-B466)*Baseline!B$90 )</f>
        <v>0.001097464102</v>
      </c>
      <c r="AU466" s="86">
        <f t="shared" si="5"/>
        <v>0.1808714899</v>
      </c>
      <c r="AV466" s="86">
        <f>AA466 * ( (1-Baseline!D$90-Baseline!D$89) + (1-B466)*Baseline!D$90 )</f>
        <v>0.002276399144</v>
      </c>
      <c r="AW466" s="86">
        <f>AB466 * ( (1-Baseline!D$90-Baseline!D$89) + (1-B466)*Baseline!D$90 )</f>
        <v>0.03577543563</v>
      </c>
      <c r="AX466" s="86">
        <f>AC466 * ( (1-Baseline!D$90-Baseline!D$89) + (1-B466)*Baseline!D$90 )</f>
        <v>0.0005248289397</v>
      </c>
      <c r="AY466" s="86">
        <f>AD466 * ( (1-Baseline!D$90-Baseline!D$89) + (1-B466)*Baseline!D$90 )</f>
        <v>0.0005433809239</v>
      </c>
      <c r="AZ466" s="86">
        <f t="shared" si="6"/>
        <v>0.03912004464</v>
      </c>
      <c r="BA466" s="86">
        <f>AF466 * ( (1-Baseline!F$90-Baseline!F$89) + (1-Baseline!B$36)*Baseline!F$90 )</f>
        <v>0.001502438826</v>
      </c>
      <c r="BB466" s="86">
        <f>AG466 * ( (1-Baseline!F$90-Baseline!F$89) + (1-Baseline!B$36)*Baseline!F$90 )</f>
        <v>0.0002188995647</v>
      </c>
      <c r="BC466" s="86">
        <f>AH466 * ( (1-Baseline!F$90-Baseline!F$89) + (1-Baseline!B$36)*Baseline!F$90 )</f>
        <v>0.03972573893</v>
      </c>
      <c r="BD466" s="86">
        <f>AI466 * ( (1-Baseline!F$90-Baseline!F$89) + (1-Baseline!B$36)*Baseline!F$90 )</f>
        <v>0.0004951223933</v>
      </c>
      <c r="BE466" s="86">
        <f t="shared" si="7"/>
        <v>0.04194219971</v>
      </c>
      <c r="BF466" s="86">
        <f>AK466 * ( (1-Baseline!H$90-Baseline!H$89) + (1-Baseline!B$36)*Baseline!H$90 )</f>
        <v>0.00003094166593</v>
      </c>
      <c r="BG466" s="86">
        <f>AL466 * ( (1-Baseline!H$90-Baseline!H$89) + (1-Baseline!B$36)*Baseline!H$90 )</f>
        <v>0.0002495293659</v>
      </c>
      <c r="BH466" s="86">
        <f>AM466 * ( (1-Baseline!H$90-Baseline!H$89) + (1-Baseline!B$36)*Baseline!H$90 )</f>
        <v>0.00005384278857</v>
      </c>
      <c r="BI466" s="86">
        <f>AN466 * ( (1-Baseline!H$90-Baseline!H$89) + (1-Baseline!B$36)*Baseline!H$90 )</f>
        <v>0.02746456535</v>
      </c>
      <c r="BJ466" s="86">
        <f t="shared" si="8"/>
        <v>0.02779887917</v>
      </c>
      <c r="BK466" s="62"/>
      <c r="BL466" s="86">
        <f t="shared" si="19"/>
        <v>0.9416453699</v>
      </c>
      <c r="BM466" s="86">
        <f t="shared" si="20"/>
        <v>0.02024729577</v>
      </c>
      <c r="BN466" s="86">
        <f t="shared" si="21"/>
        <v>0.03203968872</v>
      </c>
      <c r="BO466" s="86">
        <f t="shared" si="22"/>
        <v>0.006067645613</v>
      </c>
      <c r="BP466" s="86">
        <f t="shared" si="9"/>
        <v>1</v>
      </c>
      <c r="BQ466" s="86">
        <f t="shared" si="23"/>
        <v>0.05819009577</v>
      </c>
      <c r="BR466" s="86">
        <f t="shared" si="24"/>
        <v>0.9145039573</v>
      </c>
      <c r="BS466" s="86">
        <f t="shared" si="25"/>
        <v>0.01341585738</v>
      </c>
      <c r="BT466" s="86">
        <f t="shared" si="26"/>
        <v>0.01389008957</v>
      </c>
      <c r="BU466" s="86">
        <f t="shared" si="10"/>
        <v>1</v>
      </c>
      <c r="BV466" s="86">
        <f t="shared" si="27"/>
        <v>0.03582165065</v>
      </c>
      <c r="BW466" s="86">
        <f t="shared" si="28"/>
        <v>0.005219076877</v>
      </c>
      <c r="BX466" s="86">
        <f t="shared" si="29"/>
        <v>0.9471543982</v>
      </c>
      <c r="BY466" s="86">
        <f t="shared" si="30"/>
        <v>0.01180487425</v>
      </c>
      <c r="BZ466" s="86">
        <f t="shared" si="11"/>
        <v>1</v>
      </c>
      <c r="CA466" s="86">
        <f t="shared" si="31"/>
        <v>0.001113054442</v>
      </c>
      <c r="CB466" s="86">
        <f t="shared" si="32"/>
        <v>0.008976238372</v>
      </c>
      <c r="CC466" s="86">
        <f t="shared" si="33"/>
        <v>0.001936869046</v>
      </c>
      <c r="CD466" s="86">
        <f t="shared" si="34"/>
        <v>0.9879738381</v>
      </c>
      <c r="CE466" s="86">
        <f t="shared" si="12"/>
        <v>1</v>
      </c>
      <c r="CF466" s="62"/>
      <c r="CG466" s="86">
        <f t="shared" si="35"/>
        <v>0.9416453699</v>
      </c>
      <c r="CH466" s="86">
        <f t="shared" si="36"/>
        <v>0.02024729577</v>
      </c>
      <c r="CI466" s="86">
        <f t="shared" si="37"/>
        <v>0.03203968872</v>
      </c>
      <c r="CJ466" s="86">
        <f t="shared" si="38"/>
        <v>0.006067645613</v>
      </c>
      <c r="CK466" s="86">
        <f t="shared" si="13"/>
        <v>1</v>
      </c>
      <c r="CL466" s="86">
        <f t="shared" si="39"/>
        <v>0.05819009577</v>
      </c>
      <c r="CM466" s="86">
        <f t="shared" si="40"/>
        <v>0.9145039573</v>
      </c>
      <c r="CN466" s="86">
        <f t="shared" si="41"/>
        <v>0.01341585738</v>
      </c>
      <c r="CO466" s="86">
        <f t="shared" si="42"/>
        <v>0.01389008957</v>
      </c>
      <c r="CP466" s="86">
        <f t="shared" si="14"/>
        <v>1</v>
      </c>
      <c r="CQ466" s="86">
        <f t="shared" si="43"/>
        <v>0.03582165065</v>
      </c>
      <c r="CR466" s="86">
        <f t="shared" si="44"/>
        <v>0.005219076877</v>
      </c>
      <c r="CS466" s="86">
        <f t="shared" si="45"/>
        <v>0.9471543982</v>
      </c>
      <c r="CT466" s="86">
        <f t="shared" si="46"/>
        <v>0.01180487425</v>
      </c>
      <c r="CU466" s="86">
        <f t="shared" si="15"/>
        <v>1</v>
      </c>
      <c r="CV466" s="86">
        <f t="shared" si="47"/>
        <v>0.001113054442</v>
      </c>
      <c r="CW466" s="86">
        <f t="shared" si="48"/>
        <v>0.008976238372</v>
      </c>
      <c r="CX466" s="86">
        <f t="shared" si="49"/>
        <v>0.001936869046</v>
      </c>
      <c r="CY466" s="86">
        <f t="shared" si="50"/>
        <v>0.9879738381</v>
      </c>
      <c r="CZ466" s="86">
        <f t="shared" si="16"/>
        <v>1</v>
      </c>
      <c r="DA466" s="62"/>
      <c r="DB466" s="86">
        <f>(AQ466*Baseline!B$7 + AV466*Baseline!B$11 + BA466*Baseline!B$16 + BF466*Baseline!B$18)</f>
        <v>93935.80904</v>
      </c>
      <c r="DC466" s="86">
        <f>(AR466*Baseline!B$7 + AW466*Baseline!B$11 + BB466*Baseline!B$16 + BG466*Baseline!B$18)</f>
        <v>90658.00889</v>
      </c>
      <c r="DD466" s="86">
        <f>(AS466*Baseline!B$7 + AX466*Baseline!B$11 + BC466*Baseline!B$16 + BH466*Baseline!B$18)</f>
        <v>139490.4097</v>
      </c>
      <c r="DE466" s="86">
        <f>(AT466*Baseline!B$7 + AY466*Baseline!B$11 + BD466*Baseline!B$16 + BI466*Baseline!B$18)</f>
        <v>1260981.192</v>
      </c>
      <c r="DF466" s="86">
        <f t="shared" si="17"/>
        <v>1585065.42</v>
      </c>
      <c r="DG466" s="62"/>
      <c r="DH466" s="86">
        <f t="shared" si="51"/>
        <v>0.05926304862</v>
      </c>
      <c r="DI466" s="86">
        <f t="shared" si="52"/>
        <v>0.05719512126</v>
      </c>
      <c r="DJ466" s="86">
        <f t="shared" si="53"/>
        <v>0.08800293534</v>
      </c>
      <c r="DK466" s="86">
        <f t="shared" si="54"/>
        <v>0.7955388948</v>
      </c>
      <c r="DL466" s="86">
        <f t="shared" si="18"/>
        <v>1</v>
      </c>
      <c r="DM466" s="62"/>
      <c r="DN466" s="86">
        <f>DH466 / (Baseline!B$7/Baseline!B$17)</f>
        <v>6.325940648</v>
      </c>
      <c r="DO466" s="86">
        <f>DI466 / (Baseline!B$11/Baseline!B$17)</f>
        <v>1.380717602</v>
      </c>
      <c r="DP466" s="86">
        <f>DJ466 / (Baseline!B$16/Baseline!B$17)</f>
        <v>1.359911302</v>
      </c>
      <c r="DQ466" s="86">
        <f>DK466 / (Baseline!B$18/Baseline!B$17)</f>
        <v>0.8994269524</v>
      </c>
      <c r="DR466" s="62"/>
      <c r="DS466" s="86">
        <f>DH466 / Baseline!H$117</f>
        <v>2.370943521</v>
      </c>
      <c r="DT466" s="86">
        <f>DI466 / Baseline!H$118</f>
        <v>1.287465167</v>
      </c>
      <c r="DU466" s="86">
        <f>DJ466 / Baseline!H$119</f>
        <v>1.052023554</v>
      </c>
      <c r="DV466" s="86">
        <f>DK466 / Baseline!H$120</f>
        <v>0.9393221135</v>
      </c>
      <c r="DW466" s="87"/>
      <c r="DX466" s="86">
        <f>(AU466*Baseline!B$34)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0.03966025473</v>
      </c>
      <c r="DY466" s="86">
        <f>(AZ466*Baseline!B$34) + (Baseline!D$90*(1-Baseline!D$91)*Baseline!B$35) + (Baseline!D$90*Baseline!D$91*((1-Baseline!D$92)*Baseline!B$40 + Baseline!D$92*Baseline!B$41))</f>
        <v>0.0122815747</v>
      </c>
      <c r="DZ466" s="86">
        <f>(BE466*Baseline!B$34) + (Baseline!F$90*(1-Baseline!F$91)*Baseline!B$35) + (Baseline!F$90*Baseline!F$91*((1-Baseline!F$92)*Baseline!B$40 + Baseline!F$92*Baseline!B$41))</f>
        <v>0.01402196996</v>
      </c>
      <c r="EA466" s="86">
        <f>(BJ466*Baseline!B$34) + (Baseline!H$90*(1-Baseline!H$91)*Baseline!B$35) + (Baseline!H$90*Baseline!H$91*((1-Baseline!H$92)*Baseline!B$40 + Baseline!H$92*Baseline!B$41))</f>
        <v>0.009314831875</v>
      </c>
      <c r="EB466" s="86">
        <f>( DX466*Baseline!B$7 + DY466*Baseline!B$11 + DZ466*Baseline!B$16 + EA466*Baseline!B$18 ) / Baseline!B$17</f>
        <v>0.01002662014</v>
      </c>
    </row>
    <row r="467">
      <c r="A467" s="73" t="s">
        <v>643</v>
      </c>
      <c r="B467" s="85">
        <f>MIN( MAX( NORMINV( MCrands!B467, (B$5+B$4)/2, (B$5-B$4)/3.29 ), 0 ), 1 )</f>
        <v>0.5744515116</v>
      </c>
      <c r="C467" s="85">
        <f>MAX( NORMINV( MCrands!C467, (C$5+C$4)/2, (C$5-C$4)/3.29 ), 0 )</f>
        <v>2.314287773</v>
      </c>
      <c r="D467" s="83"/>
      <c r="E467" s="84">
        <f>Baseline!B$33 * (C467 * Baseline!B$68*Baseline!B$68/Baseline!B$75 + Baseline!B$46 * Baseline!B$54*Baseline!B$54/Baseline!B$76 + Baseline!B$47 * Baseline!B$55*Baseline!B$55/Baseline!B$77 + Baseline!B$56*Baseline!B$56/Baseline!B$78)</f>
        <v>0.00001643470406</v>
      </c>
      <c r="F467" s="84">
        <f>Baseline!B$33 * (C467 * Baseline!B$68*Baseline!B$59/Baseline!B$75 + Baseline!B$46 * Baseline!B$54*Baseline!B$69/Baseline!B$76 + Baseline!B$47 * Baseline!B$55*Baseline!B$57/Baseline!B$77 + Baseline!B$56*Baseline!B$58/Baseline!B$78)</f>
        <v>0.0000002388343918</v>
      </c>
      <c r="G467" s="85">
        <f>Baseline!B$33 * (C467 * Baseline!B$68*Baseline!B$60/Baseline!B$75 + Baseline!B$46 * Baseline!B$54*Baseline!B$61/Baseline!B$76 + Baseline!B$47 * Baseline!B$55*Baseline!B$70/Baseline!B$77 + Baseline!B$56*Baseline!B$62/Baseline!B$78)</f>
        <v>0.0000001998545013</v>
      </c>
      <c r="H467" s="84">
        <f>Baseline!B$33 * (C467 * Baseline!B$68*Baseline!B$63/Baseline!B$75 + Baseline!B$46 * Baseline!B$54*Baseline!B$64/Baseline!B$76 + Baseline!B$47 * Baseline!B$55*Baseline!B$65/Baseline!B$77 + Baseline!B$56*Baseline!B$71/Baseline!B$78)</f>
        <v>0.00000000363254649</v>
      </c>
      <c r="I467" s="84">
        <f>Baseline!B$33 * (C467 * Baseline!B$59*Baseline!B$68/Baseline!B$75 + Baseline!B$46 * Baseline!B$69*Baseline!B$54/Baseline!B$76 + Baseline!B$47 * Baseline!B$57*Baseline!B$55/Baseline!B$77 + Baseline!B$58*Baseline!B$56/Baseline!B$78)</f>
        <v>0.0000002388343918</v>
      </c>
      <c r="J467" s="85">
        <f>Baseline!B$33 * (C467 * Baseline!B$59*Baseline!B$59/Baseline!B$75 + Baseline!B$46 * Baseline!B$69*Baseline!B$69/Baseline!B$76 + Baseline!B$47 * Baseline!B$57*Baseline!B$57/Baseline!B$77 + Baseline!B$58*Baseline!B$58/Baseline!B$78)</f>
        <v>0.000002116574398</v>
      </c>
      <c r="K467" s="84">
        <f>Baseline!B$33 * (C467 * Baseline!B$59*Baseline!B$60/Baseline!B$75 + Baseline!B$46 * Baseline!B$69*Baseline!B$61/Baseline!B$76 + Baseline!B$47 * Baseline!B$57*Baseline!B$70/Baseline!B$77 + Baseline!B$58*Baseline!B$62/Baseline!B$78)</f>
        <v>0.0000000164897015</v>
      </c>
      <c r="L467" s="85">
        <f>Baseline!B$33 * (C467 * Baseline!B$59*Baseline!B$63/Baseline!B$75 + Baseline!B$46 * Baseline!B$69*Baseline!B$64/Baseline!B$76 + Baseline!B$47 * Baseline!B$57*Baseline!B$65/Baseline!B$77 + Baseline!B$58*Baseline!B$71/Baseline!B$78)</f>
        <v>0.00000001707278192</v>
      </c>
      <c r="M467" s="84">
        <f>Baseline!B$33 * (C467 * Baseline!B$60*Baseline!B$68/Baseline!B$75 + Baseline!B$46 * Baseline!B$61*Baseline!B$54/Baseline!B$76 + Baseline!B$47 * Baseline!B$70*Baseline!B$55/Baseline!B$77 + Baseline!B$62*Baseline!B$56/Baseline!B$78)</f>
        <v>0.0000001998545013</v>
      </c>
      <c r="N467" s="85">
        <f>Baseline!B$33 * (C467 * Baseline!B$60*Baseline!B$59/Baseline!B$75 + Baseline!B$46 * Baseline!B$61*Baseline!B$69/Baseline!B$76 + Baseline!B$47 * Baseline!B$70*Baseline!B$57/Baseline!B$77 + Baseline!B$62*Baseline!B$58/Baseline!B$78)</f>
        <v>0.0000000164897015</v>
      </c>
      <c r="O467" s="85">
        <f>Baseline!B$33 * (C467 * Baseline!B$60*Baseline!B$60/Baseline!B$75 + Baseline!B$46 * Baseline!B$61*Baseline!B$61/Baseline!B$76 + Baseline!B$47 * Baseline!B$70*Baseline!B$70/Baseline!B$77 + Baseline!B$62*Baseline!B$62/Baseline!B$78)</f>
        <v>0.000001589267319</v>
      </c>
      <c r="P467" s="84">
        <f>Baseline!B$33 * (C467 * Baseline!B$60*Baseline!B$63/Baseline!B$75 + Baseline!B$46 * Baseline!B$61*Baseline!B$64/Baseline!B$76 + Baseline!B$47 * Baseline!B$70*Baseline!B$65/Baseline!B$77 + Baseline!B$62*Baseline!B$71/Baseline!B$78)</f>
        <v>0.000000001956371346</v>
      </c>
      <c r="Q467" s="84">
        <f>Baseline!B$33 * (C467 * Baseline!B$63*Baseline!B$68/Baseline!B$75 + Baseline!B$46 * Baseline!B$64*Baseline!B$54/Baseline!B$76 + Baseline!B$47 * Baseline!B$65*Baseline!B$55/Baseline!B$77 + Baseline!B$71*Baseline!B$56/Baseline!B$78)</f>
        <v>0.00000000363254649</v>
      </c>
      <c r="R467" s="84">
        <f>Baseline!B$33 * (C467 * Baseline!B$63*Baseline!B$59/Baseline!B$75 + Baseline!B$46 * Baseline!B$64*Baseline!B$69/Baseline!B$76 + Baseline!B$47 * Baseline!B$65*Baseline!B$57/Baseline!B$77 + Baseline!B$71*Baseline!B$58/Baseline!B$78)</f>
        <v>0.00000001707278192</v>
      </c>
      <c r="S467" s="84">
        <f>Baseline!B$33 * (C467 * Baseline!B$63*Baseline!B$60/Baseline!B$75 + Baseline!B$46 * Baseline!B$64*Baseline!B$61/Baseline!B$76 + Baseline!B$47 * Baseline!B$65*Baseline!B$70/Baseline!B$77 + Baseline!B$71*Baseline!B$62/Baseline!B$78)</f>
        <v>0.000000001956371346</v>
      </c>
      <c r="T467" s="84">
        <f>Baseline!B$33 * (C467 * Baseline!B$63*Baseline!B$63/Baseline!B$75 + Baseline!B$46 * Baseline!B$64*Baseline!B$64/Baseline!B$76 + Baseline!B$47 * Baseline!B$65*Baseline!B$65/Baseline!B$77 + Baseline!B$71*Baseline!B$71/Baseline!B$78)</f>
        <v>0.00000009856721517</v>
      </c>
      <c r="U467" s="83"/>
      <c r="V467" s="84">
        <f>E467 * ( Baseline!B$89 * Baseline!B$7 )</f>
        <v>0.1705757934</v>
      </c>
      <c r="W467" s="84">
        <f>F467 * ( Baseline!D$89 * Baseline!B$11 )</f>
        <v>0.004405681461</v>
      </c>
      <c r="X467" s="84">
        <f>G467 * ( Baseline!F$89 * Baseline!B$16 )</f>
        <v>0.006941900119</v>
      </c>
      <c r="Y467" s="84">
        <f>H467 * ( Baseline!H$89 * Baseline!B$18 )</f>
        <v>0.001277470218</v>
      </c>
      <c r="Z467" s="86">
        <f t="shared" si="1"/>
        <v>0.1832008452</v>
      </c>
      <c r="AA467" s="84">
        <f>I467 * ( Baseline!B$89 * Baseline!B$7 )</f>
        <v>0.002478862152</v>
      </c>
      <c r="AB467" s="85">
        <f>J467 * ( Baseline!D$89 * Baseline!B$11 )</f>
        <v>0.03904359216</v>
      </c>
      <c r="AC467" s="85">
        <f>K467 * ( Baseline!F$89 * Baseline!B$16 )</f>
        <v>0.0005727659875</v>
      </c>
      <c r="AD467" s="85">
        <f>L467 * ( Baseline!F$89 * Baseline!B$16 )</f>
        <v>0.000593019152</v>
      </c>
      <c r="AE467" s="86">
        <f t="shared" si="2"/>
        <v>0.04268823945</v>
      </c>
      <c r="AF467" s="86">
        <f>M467 * ( Baseline!B$89 * Baseline!B$7 )</f>
        <v>0.002074289869</v>
      </c>
      <c r="AG467" s="86">
        <f>N467 * ( Baseline!D$89 * Baseline!B$11 )</f>
        <v>0.0003041788565</v>
      </c>
      <c r="AH467" s="86">
        <f>O467 * ( Baseline!F$89 * Baseline!B$16 )</f>
        <v>0.05520283466</v>
      </c>
      <c r="AI467" s="86">
        <f>P467 * ( Baseline!H$89 * Baseline!B$18 )</f>
        <v>0.0006880038939</v>
      </c>
      <c r="AJ467" s="86">
        <f t="shared" si="3"/>
        <v>0.05826930728</v>
      </c>
      <c r="AK467" s="86">
        <f>Q467 * ( Baseline!B$89 * Baseline!B$7 )</f>
        <v>0.00003770220002</v>
      </c>
      <c r="AL467" s="86">
        <f>R467 * ( Baseline!D$89 * Baseline!B$11 )</f>
        <v>0.0003149347054</v>
      </c>
      <c r="AM467" s="86">
        <f>S467 * ( Baseline!F$89 * Baseline!B$16 )</f>
        <v>0.00006795410859</v>
      </c>
      <c r="AN467" s="86">
        <f>T467 * ( Baseline!H$89 * Baseline!B$18 )</f>
        <v>0.03466347428</v>
      </c>
      <c r="AO467" s="86">
        <f t="shared" si="4"/>
        <v>0.03508406529</v>
      </c>
      <c r="AP467" s="62"/>
      <c r="AQ467" s="86">
        <f>V467 * ( (1-Baseline!B$90-Baseline!B$89) + (1-B467)*Baseline!B$90 )</f>
        <v>0.07971657654</v>
      </c>
      <c r="AR467" s="86">
        <f>W467 * ( (1-Baseline!B$90-Baseline!B$89) + (1-B467)*Baseline!B$90 )</f>
        <v>0.002058943044</v>
      </c>
      <c r="AS467" s="86">
        <f>X467 * ( (1-Baseline!B$90-Baseline!B$89) + (1-B467)*Baseline!B$90 )</f>
        <v>0.003244214792</v>
      </c>
      <c r="AT467" s="86">
        <f>Y467 * ( (1-Baseline!B$90-Baseline!B$89) + (1-B467)*Baseline!B$90 )</f>
        <v>0.0005970105742</v>
      </c>
      <c r="AU467" s="86">
        <f t="shared" si="5"/>
        <v>0.08561674495</v>
      </c>
      <c r="AV467" s="86">
        <f>AA467 * ( (1-Baseline!D$90-Baseline!D$89) + (1-B467)*Baseline!D$90 )</f>
        <v>0.001819594194</v>
      </c>
      <c r="AW467" s="86">
        <f>AB467 * ( (1-Baseline!D$90-Baseline!D$89) + (1-B467)*Baseline!D$90 )</f>
        <v>0.02865971936</v>
      </c>
      <c r="AX467" s="86">
        <f>AC467 * ( (1-Baseline!D$90-Baseline!D$89) + (1-B467)*Baseline!D$90 )</f>
        <v>0.0004204355069</v>
      </c>
      <c r="AY467" s="86">
        <f>AD467 * ( (1-Baseline!D$90-Baseline!D$89) + (1-B467)*Baseline!D$90 )</f>
        <v>0.0004353022232</v>
      </c>
      <c r="AZ467" s="86">
        <f t="shared" si="6"/>
        <v>0.03133505128</v>
      </c>
      <c r="BA467" s="86">
        <f>AF467 * ( (1-Baseline!F$90-Baseline!F$89) + (1-Baseline!B$36)*Baseline!F$90 )</f>
        <v>0.001492725367</v>
      </c>
      <c r="BB467" s="86">
        <f>AG467 * ( (1-Baseline!F$90-Baseline!F$89) + (1-Baseline!B$36)*Baseline!F$90 )</f>
        <v>0.0002188968389</v>
      </c>
      <c r="BC467" s="86">
        <f>AH467 * ( (1-Baseline!F$90-Baseline!F$89) + (1-Baseline!B$36)*Baseline!F$90 )</f>
        <v>0.03972572631</v>
      </c>
      <c r="BD467" s="86">
        <f>AI467 * ( (1-Baseline!F$90-Baseline!F$89) + (1-Baseline!B$36)*Baseline!F$90 )</f>
        <v>0.0004951096182</v>
      </c>
      <c r="BE467" s="86">
        <f t="shared" si="7"/>
        <v>0.04193245814</v>
      </c>
      <c r="BF467" s="86">
        <f>AK467 * ( (1-Baseline!H$90-Baseline!H$89) + (1-Baseline!B$36)*Baseline!H$90 )</f>
        <v>0.00002987220712</v>
      </c>
      <c r="BG467" s="86">
        <f>AL467 * ( (1-Baseline!H$90-Baseline!H$89) + (1-Baseline!B$36)*Baseline!H$90 )</f>
        <v>0.0002495290658</v>
      </c>
      <c r="BH467" s="86">
        <f>AM467 * ( (1-Baseline!H$90-Baseline!H$89) + (1-Baseline!B$36)*Baseline!H$90 )</f>
        <v>0.00005384139932</v>
      </c>
      <c r="BI467" s="86">
        <f>AN467 * ( (1-Baseline!H$90-Baseline!H$89) + (1-Baseline!B$36)*Baseline!H$90 )</f>
        <v>0.02746456394</v>
      </c>
      <c r="BJ467" s="86">
        <f t="shared" si="8"/>
        <v>0.02779780661</v>
      </c>
      <c r="BK467" s="62"/>
      <c r="BL467" s="86">
        <f t="shared" si="19"/>
        <v>0.9310862797</v>
      </c>
      <c r="BM467" s="86">
        <f t="shared" si="20"/>
        <v>0.02404836864</v>
      </c>
      <c r="BN467" s="86">
        <f t="shared" si="21"/>
        <v>0.03789229308</v>
      </c>
      <c r="BO467" s="86">
        <f t="shared" si="22"/>
        <v>0.006973058537</v>
      </c>
      <c r="BP467" s="86">
        <f t="shared" si="9"/>
        <v>1</v>
      </c>
      <c r="BQ467" s="86">
        <f t="shared" si="23"/>
        <v>0.05806897132</v>
      </c>
      <c r="BR467" s="86">
        <f t="shared" si="24"/>
        <v>0.9146217474</v>
      </c>
      <c r="BS467" s="86">
        <f t="shared" si="25"/>
        <v>0.01341741882</v>
      </c>
      <c r="BT467" s="86">
        <f t="shared" si="26"/>
        <v>0.01389186248</v>
      </c>
      <c r="BU467" s="86">
        <f t="shared" si="10"/>
        <v>1</v>
      </c>
      <c r="BV467" s="86">
        <f t="shared" si="27"/>
        <v>0.03559832724</v>
      </c>
      <c r="BW467" s="86">
        <f t="shared" si="28"/>
        <v>0.005220224346</v>
      </c>
      <c r="BX467" s="86">
        <f t="shared" si="29"/>
        <v>0.9473741364</v>
      </c>
      <c r="BY467" s="86">
        <f t="shared" si="30"/>
        <v>0.01180731205</v>
      </c>
      <c r="BZ467" s="86">
        <f t="shared" si="11"/>
        <v>1</v>
      </c>
      <c r="CA467" s="86">
        <f t="shared" si="31"/>
        <v>0.001074624611</v>
      </c>
      <c r="CB467" s="86">
        <f t="shared" si="32"/>
        <v>0.008976573916</v>
      </c>
      <c r="CC467" s="86">
        <f t="shared" si="33"/>
        <v>0.001936893801</v>
      </c>
      <c r="CD467" s="86">
        <f t="shared" si="34"/>
        <v>0.9880119077</v>
      </c>
      <c r="CE467" s="86">
        <f t="shared" si="12"/>
        <v>1</v>
      </c>
      <c r="CF467" s="62"/>
      <c r="CG467" s="86">
        <f t="shared" si="35"/>
        <v>0.9310862797</v>
      </c>
      <c r="CH467" s="86">
        <f t="shared" si="36"/>
        <v>0.02404836864</v>
      </c>
      <c r="CI467" s="86">
        <f t="shared" si="37"/>
        <v>0.03789229308</v>
      </c>
      <c r="CJ467" s="86">
        <f t="shared" si="38"/>
        <v>0.006973058537</v>
      </c>
      <c r="CK467" s="86">
        <f t="shared" si="13"/>
        <v>1</v>
      </c>
      <c r="CL467" s="86">
        <f t="shared" si="39"/>
        <v>0.05806897132</v>
      </c>
      <c r="CM467" s="86">
        <f t="shared" si="40"/>
        <v>0.9146217474</v>
      </c>
      <c r="CN467" s="86">
        <f t="shared" si="41"/>
        <v>0.01341741882</v>
      </c>
      <c r="CO467" s="86">
        <f t="shared" si="42"/>
        <v>0.01389186248</v>
      </c>
      <c r="CP467" s="86">
        <f t="shared" si="14"/>
        <v>1</v>
      </c>
      <c r="CQ467" s="86">
        <f t="shared" si="43"/>
        <v>0.03559832724</v>
      </c>
      <c r="CR467" s="86">
        <f t="shared" si="44"/>
        <v>0.005220224346</v>
      </c>
      <c r="CS467" s="86">
        <f t="shared" si="45"/>
        <v>0.9473741364</v>
      </c>
      <c r="CT467" s="86">
        <f t="shared" si="46"/>
        <v>0.01180731205</v>
      </c>
      <c r="CU467" s="86">
        <f t="shared" si="15"/>
        <v>1</v>
      </c>
      <c r="CV467" s="86">
        <f t="shared" si="47"/>
        <v>0.001074624611</v>
      </c>
      <c r="CW467" s="86">
        <f t="shared" si="48"/>
        <v>0.008976573916</v>
      </c>
      <c r="CX467" s="86">
        <f t="shared" si="49"/>
        <v>0.001936893801</v>
      </c>
      <c r="CY467" s="86">
        <f t="shared" si="50"/>
        <v>0.9880119077</v>
      </c>
      <c r="CZ467" s="86">
        <f t="shared" si="16"/>
        <v>1</v>
      </c>
      <c r="DA467" s="62"/>
      <c r="DB467" s="86">
        <f>(AQ467*Baseline!B$7 + AV467*Baseline!B$11 + BA467*Baseline!B$16 + BF467*Baseline!B$18)</f>
        <v>48933.54396</v>
      </c>
      <c r="DC467" s="86">
        <f>(AR467*Baseline!B$7 + AW467*Baseline!B$11 + BB467*Baseline!B$16 + BG467*Baseline!B$18)</f>
        <v>74620.3887</v>
      </c>
      <c r="DD467" s="86">
        <f>(AS467*Baseline!B$7 + AX467*Baseline!B$11 + BC467*Baseline!B$16 + BH467*Baseline!B$18)</f>
        <v>138029.2635</v>
      </c>
      <c r="DE467" s="86">
        <f>(AT467*Baseline!B$7 + AY467*Baseline!B$11 + BD467*Baseline!B$16 + BI467*Baseline!B$18)</f>
        <v>1260506.585</v>
      </c>
      <c r="DF467" s="86">
        <f t="shared" si="17"/>
        <v>1522089.781</v>
      </c>
      <c r="DG467" s="62"/>
      <c r="DH467" s="86">
        <f t="shared" si="51"/>
        <v>0.0321489209</v>
      </c>
      <c r="DI467" s="86">
        <f t="shared" si="52"/>
        <v>0.04902495875</v>
      </c>
      <c r="DJ467" s="86">
        <f t="shared" si="53"/>
        <v>0.09068404848</v>
      </c>
      <c r="DK467" s="86">
        <f t="shared" si="54"/>
        <v>0.8281420719</v>
      </c>
      <c r="DL467" s="86">
        <f t="shared" si="18"/>
        <v>1</v>
      </c>
      <c r="DM467" s="62"/>
      <c r="DN467" s="86">
        <f>DH467 / (Baseline!B$7/Baseline!B$17)</f>
        <v>3.431685853</v>
      </c>
      <c r="DO467" s="86">
        <f>DI467 / (Baseline!B$11/Baseline!B$17)</f>
        <v>1.183485969</v>
      </c>
      <c r="DP467" s="86">
        <f>DJ467 / (Baseline!B$16/Baseline!B$17)</f>
        <v>1.401342602</v>
      </c>
      <c r="DQ467" s="86">
        <f>DK467 / (Baseline!B$18/Baseline!B$17)</f>
        <v>0.9362877224</v>
      </c>
      <c r="DR467" s="62"/>
      <c r="DS467" s="86">
        <f>DH467 / Baseline!H$117</f>
        <v>1.286185532</v>
      </c>
      <c r="DT467" s="86">
        <f>DI467 / Baseline!H$118</f>
        <v>1.103554382</v>
      </c>
      <c r="DU467" s="86">
        <f>DJ467 / Baseline!H$119</f>
        <v>1.084074692</v>
      </c>
      <c r="DV467" s="86">
        <f>DK467 / Baseline!H$120</f>
        <v>0.9778178871</v>
      </c>
      <c r="DW467" s="87"/>
      <c r="DX467" s="86">
        <f>(AU467*Baseline!B$34)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0.02537204299</v>
      </c>
      <c r="DY467" s="86">
        <f>(AZ467*Baseline!B$34) + (Baseline!D$90*(1-Baseline!D$91)*Baseline!B$35) + (Baseline!D$90*Baseline!D$91*((1-Baseline!D$92)*Baseline!B$40 + Baseline!D$92*Baseline!B$41))</f>
        <v>0.01111382569</v>
      </c>
      <c r="DZ467" s="86">
        <f>(BE467*Baseline!B$34) + (Baseline!F$90*(1-Baseline!F$91)*Baseline!B$35) + (Baseline!F$90*Baseline!F$91*((1-Baseline!F$92)*Baseline!B$40 + Baseline!F$92*Baseline!B$41))</f>
        <v>0.01402050872</v>
      </c>
      <c r="EA467" s="86">
        <f>(BJ467*Baseline!B$34) + (Baseline!H$90*(1-Baseline!H$91)*Baseline!B$35) + (Baseline!H$90*Baseline!H$91*((1-Baseline!H$92)*Baseline!B$40 + Baseline!H$92*Baseline!B$41))</f>
        <v>0.009314670992</v>
      </c>
      <c r="EB467" s="86">
        <f>( DX467*Baseline!B$7 + DY467*Baseline!B$11 + DZ467*Baseline!B$16 + EA467*Baseline!B$18 ) / Baseline!B$17</f>
        <v>0.00984415455</v>
      </c>
    </row>
    <row r="468">
      <c r="A468" s="73" t="s">
        <v>644</v>
      </c>
      <c r="B468" s="85">
        <f>MIN( MAX( NORMINV( MCrands!B468, (B$5+B$4)/2, (B$5-B$4)/3.29 ), 0 ), 1 )</f>
        <v>0.4680374617</v>
      </c>
      <c r="C468" s="85">
        <f>MAX( NORMINV( MCrands!C468, (C$5+C$4)/2, (C$5-C$4)/3.29 ), 0 )</f>
        <v>2.970061131</v>
      </c>
      <c r="D468" s="83"/>
      <c r="E468" s="84">
        <f>Baseline!B$33 * (C468 * Baseline!B$68*Baseline!B$68/Baseline!B$75 + Baseline!B$46 * Baseline!B$54*Baseline!B$54/Baseline!B$76 + Baseline!B$47 * Baseline!B$55*Baseline!B$55/Baseline!B$77 + Baseline!B$56*Baseline!B$56/Baseline!B$78)</f>
        <v>0.00002107759518</v>
      </c>
      <c r="F468" s="84">
        <f>Baseline!B$33 * (C468 * Baseline!B$68*Baseline!B$59/Baseline!B$75 + Baseline!B$46 * Baseline!B$54*Baseline!B$69/Baseline!B$76 + Baseline!B$47 * Baseline!B$55*Baseline!B$57/Baseline!B$77 + Baseline!B$56*Baseline!B$58/Baseline!B$78)</f>
        <v>0.0000002395674799</v>
      </c>
      <c r="G468" s="85">
        <f>Baseline!B$33 * (C468 * Baseline!B$68*Baseline!B$60/Baseline!B$75 + Baseline!B$46 * Baseline!B$54*Baseline!B$61/Baseline!B$76 + Baseline!B$47 * Baseline!B$55*Baseline!B$70/Baseline!B$77 + Baseline!B$56*Baseline!B$62/Baseline!B$78)</f>
        <v>0.0000002016566761</v>
      </c>
      <c r="H468" s="84">
        <f>Baseline!B$33 * (C468 * Baseline!B$68*Baseline!B$63/Baseline!B$75 + Baseline!B$46 * Baseline!B$54*Baseline!B$64/Baseline!B$76 + Baseline!B$47 * Baseline!B$55*Baseline!B$65/Baseline!B$77 + Baseline!B$56*Baseline!B$71/Baseline!B$78)</f>
        <v>0.000000003812763974</v>
      </c>
      <c r="I468" s="84">
        <f>Baseline!B$33 * (C468 * Baseline!B$59*Baseline!B$68/Baseline!B$75 + Baseline!B$46 * Baseline!B$69*Baseline!B$54/Baseline!B$76 + Baseline!B$47 * Baseline!B$57*Baseline!B$55/Baseline!B$77 + Baseline!B$58*Baseline!B$56/Baseline!B$78)</f>
        <v>0.0000002395674799</v>
      </c>
      <c r="J468" s="85">
        <f>Baseline!B$33 * (C468 * Baseline!B$59*Baseline!B$59/Baseline!B$75 + Baseline!B$46 * Baseline!B$69*Baseline!B$69/Baseline!B$76 + Baseline!B$47 * Baseline!B$57*Baseline!B$57/Baseline!B$77 + Baseline!B$58*Baseline!B$58/Baseline!B$78)</f>
        <v>0.000002116574514</v>
      </c>
      <c r="K468" s="84">
        <f>Baseline!B$33 * (C468 * Baseline!B$59*Baseline!B$60/Baseline!B$75 + Baseline!B$46 * Baseline!B$69*Baseline!B$61/Baseline!B$76 + Baseline!B$47 * Baseline!B$57*Baseline!B$70/Baseline!B$77 + Baseline!B$58*Baseline!B$62/Baseline!B$78)</f>
        <v>0.00000001648998605</v>
      </c>
      <c r="L468" s="85">
        <f>Baseline!B$33 * (C468 * Baseline!B$59*Baseline!B$63/Baseline!B$75 + Baseline!B$46 * Baseline!B$69*Baseline!B$64/Baseline!B$76 + Baseline!B$47 * Baseline!B$57*Baseline!B$65/Baseline!B$77 + Baseline!B$58*Baseline!B$71/Baseline!B$78)</f>
        <v>0.00000001707281038</v>
      </c>
      <c r="M468" s="84">
        <f>Baseline!B$33 * (C468 * Baseline!B$60*Baseline!B$68/Baseline!B$75 + Baseline!B$46 * Baseline!B$61*Baseline!B$54/Baseline!B$76 + Baseline!B$47 * Baseline!B$70*Baseline!B$55/Baseline!B$77 + Baseline!B$62*Baseline!B$56/Baseline!B$78)</f>
        <v>0.0000002016566761</v>
      </c>
      <c r="N468" s="85">
        <f>Baseline!B$33 * (C468 * Baseline!B$60*Baseline!B$59/Baseline!B$75 + Baseline!B$46 * Baseline!B$61*Baseline!B$69/Baseline!B$76 + Baseline!B$47 * Baseline!B$70*Baseline!B$57/Baseline!B$77 + Baseline!B$62*Baseline!B$58/Baseline!B$78)</f>
        <v>0.00000001648998605</v>
      </c>
      <c r="O468" s="85">
        <f>Baseline!B$33 * (C468 * Baseline!B$60*Baseline!B$60/Baseline!B$75 + Baseline!B$46 * Baseline!B$61*Baseline!B$61/Baseline!B$76 + Baseline!B$47 * Baseline!B$70*Baseline!B$70/Baseline!B$77 + Baseline!B$62*Baseline!B$62/Baseline!B$78)</f>
        <v>0.000001589268018</v>
      </c>
      <c r="P468" s="84">
        <f>Baseline!B$33 * (C468 * Baseline!B$60*Baseline!B$63/Baseline!B$75 + Baseline!B$46 * Baseline!B$61*Baseline!B$64/Baseline!B$76 + Baseline!B$47 * Baseline!B$70*Baseline!B$65/Baseline!B$77 + Baseline!B$62*Baseline!B$71/Baseline!B$78)</f>
        <v>0.000000001956441299</v>
      </c>
      <c r="Q468" s="84">
        <f>Baseline!B$33 * (C468 * Baseline!B$63*Baseline!B$68/Baseline!B$75 + Baseline!B$46 * Baseline!B$64*Baseline!B$54/Baseline!B$76 + Baseline!B$47 * Baseline!B$65*Baseline!B$55/Baseline!B$77 + Baseline!B$71*Baseline!B$56/Baseline!B$78)</f>
        <v>0.000000003812763974</v>
      </c>
      <c r="R468" s="84">
        <f>Baseline!B$33 * (C468 * Baseline!B$63*Baseline!B$59/Baseline!B$75 + Baseline!B$46 * Baseline!B$64*Baseline!B$69/Baseline!B$76 + Baseline!B$47 * Baseline!B$65*Baseline!B$57/Baseline!B$77 + Baseline!B$71*Baseline!B$58/Baseline!B$78)</f>
        <v>0.00000001707281038</v>
      </c>
      <c r="S468" s="84">
        <f>Baseline!B$33 * (C468 * Baseline!B$63*Baseline!B$60/Baseline!B$75 + Baseline!B$46 * Baseline!B$64*Baseline!B$61/Baseline!B$76 + Baseline!B$47 * Baseline!B$65*Baseline!B$70/Baseline!B$77 + Baseline!B$71*Baseline!B$62/Baseline!B$78)</f>
        <v>0.000000001956441299</v>
      </c>
      <c r="T468" s="84">
        <f>Baseline!B$33 * (C468 * Baseline!B$63*Baseline!B$63/Baseline!B$75 + Baseline!B$46 * Baseline!B$64*Baseline!B$64/Baseline!B$76 + Baseline!B$47 * Baseline!B$65*Baseline!B$65/Baseline!B$77 + Baseline!B$71*Baseline!B$71/Baseline!B$78)</f>
        <v>0.00000009856722217</v>
      </c>
      <c r="U468" s="83"/>
      <c r="V468" s="84">
        <f>E468 * ( Baseline!B$89 * Baseline!B$7 )</f>
        <v>0.2187643604</v>
      </c>
      <c r="W468" s="84">
        <f>F468 * ( Baseline!D$89 * Baseline!B$11 )</f>
        <v>0.004419204441</v>
      </c>
      <c r="X468" s="84">
        <f>G468 * ( Baseline!F$89 * Baseline!B$16 )</f>
        <v>0.007004498248</v>
      </c>
      <c r="Y468" s="84">
        <f>H468 * ( Baseline!H$89 * Baseline!B$18 )</f>
        <v>0.001340847925</v>
      </c>
      <c r="Z468" s="86">
        <f t="shared" si="1"/>
        <v>0.231528911</v>
      </c>
      <c r="AA468" s="84">
        <f>I468 * ( Baseline!B$89 * Baseline!B$7 )</f>
        <v>0.002486470873</v>
      </c>
      <c r="AB468" s="85">
        <f>J468 * ( Baseline!D$89 * Baseline!B$11 )</f>
        <v>0.0390435943</v>
      </c>
      <c r="AC468" s="85">
        <f>K468 * ( Baseline!F$89 * Baseline!B$16 )</f>
        <v>0.0005727758714</v>
      </c>
      <c r="AD468" s="85">
        <f>L468 * ( Baseline!F$89 * Baseline!B$16 )</f>
        <v>0.0005930201404</v>
      </c>
      <c r="AE468" s="86">
        <f t="shared" si="2"/>
        <v>0.04269586118</v>
      </c>
      <c r="AF468" s="86">
        <f>M468 * ( Baseline!B$89 * Baseline!B$7 )</f>
        <v>0.002092994641</v>
      </c>
      <c r="AG468" s="86">
        <f>N468 * ( Baseline!D$89 * Baseline!B$11 )</f>
        <v>0.0003041841055</v>
      </c>
      <c r="AH468" s="86">
        <f>O468 * ( Baseline!F$89 * Baseline!B$16 )</f>
        <v>0.05520285896</v>
      </c>
      <c r="AI468" s="86">
        <f>P468 * ( Baseline!H$89 * Baseline!B$18 )</f>
        <v>0.0006880284944</v>
      </c>
      <c r="AJ468" s="86">
        <f t="shared" si="3"/>
        <v>0.0582880662</v>
      </c>
      <c r="AK468" s="86">
        <f>Q468 * ( Baseline!B$89 * Baseline!B$7 )</f>
        <v>0.00003957267729</v>
      </c>
      <c r="AL468" s="86">
        <f>R468 * ( Baseline!D$89 * Baseline!B$11 )</f>
        <v>0.0003149352303</v>
      </c>
      <c r="AM468" s="86">
        <f>S468 * ( Baseline!F$89 * Baseline!B$16 )</f>
        <v>0.00006795653839</v>
      </c>
      <c r="AN468" s="86">
        <f>T468 * ( Baseline!H$89 * Baseline!B$18 )</f>
        <v>0.03466347674</v>
      </c>
      <c r="AO468" s="86">
        <f t="shared" si="4"/>
        <v>0.03508594119</v>
      </c>
      <c r="AP468" s="62"/>
      <c r="AQ468" s="86">
        <f>V468 * ( (1-Baseline!B$90-Baseline!B$89) + (1-B468)*Baseline!B$90 )</f>
        <v>0.1229557779</v>
      </c>
      <c r="AR468" s="86">
        <f>W468 * ( (1-Baseline!B$90-Baseline!B$89) + (1-B468)*Baseline!B$90 )</f>
        <v>0.002483799092</v>
      </c>
      <c r="AS468" s="86">
        <f>X468 * ( (1-Baseline!B$90-Baseline!B$89) + (1-B468)*Baseline!B$90 )</f>
        <v>0.003936854839</v>
      </c>
      <c r="AT468" s="86">
        <f>Y468 * ( (1-Baseline!B$90-Baseline!B$89) + (1-B468)*Baseline!B$90 )</f>
        <v>0.0007536190968</v>
      </c>
      <c r="AU468" s="86">
        <f t="shared" si="5"/>
        <v>0.1301300509</v>
      </c>
      <c r="AV468" s="86">
        <f>AA468 * ( (1-Baseline!D$90-Baseline!D$89) + (1-B468)*Baseline!D$90 )</f>
        <v>0.001943718086</v>
      </c>
      <c r="AW468" s="86">
        <f>AB468 * ( (1-Baseline!D$90-Baseline!D$89) + (1-B468)*Baseline!D$90 )</f>
        <v>0.0305210655</v>
      </c>
      <c r="AX468" s="86">
        <f>AC468 * ( (1-Baseline!D$90-Baseline!D$89) + (1-B468)*Baseline!D$90 )</f>
        <v>0.0004477489894</v>
      </c>
      <c r="AY468" s="86">
        <f>AD468 * ( (1-Baseline!D$90-Baseline!D$89) + (1-B468)*Baseline!D$90 )</f>
        <v>0.0004635742911</v>
      </c>
      <c r="AZ468" s="86">
        <f t="shared" si="6"/>
        <v>0.03337610687</v>
      </c>
      <c r="BA468" s="86">
        <f>AF468 * ( (1-Baseline!F$90-Baseline!F$89) + (1-Baseline!B$36)*Baseline!F$90 )</f>
        <v>0.00150618592</v>
      </c>
      <c r="BB468" s="86">
        <f>AG468 * ( (1-Baseline!F$90-Baseline!F$89) + (1-Baseline!B$36)*Baseline!F$90 )</f>
        <v>0.0002189006162</v>
      </c>
      <c r="BC468" s="86">
        <f>AH468 * ( (1-Baseline!F$90-Baseline!F$89) + (1-Baseline!B$36)*Baseline!F$90 )</f>
        <v>0.0397257438</v>
      </c>
      <c r="BD468" s="86">
        <f>AI468 * ( (1-Baseline!F$90-Baseline!F$89) + (1-Baseline!B$36)*Baseline!F$90 )</f>
        <v>0.0004951273215</v>
      </c>
      <c r="BE468" s="86">
        <f t="shared" si="7"/>
        <v>0.04194595765</v>
      </c>
      <c r="BF468" s="86">
        <f>AK468 * ( (1-Baseline!H$90-Baseline!H$89) + (1-Baseline!B$36)*Baseline!H$90 )</f>
        <v>0.00003135422367</v>
      </c>
      <c r="BG468" s="86">
        <f>AL468 * ( (1-Baseline!H$90-Baseline!H$89) + (1-Baseline!B$36)*Baseline!H$90 )</f>
        <v>0.0002495294817</v>
      </c>
      <c r="BH468" s="86">
        <f>AM468 * ( (1-Baseline!H$90-Baseline!H$89) + (1-Baseline!B$36)*Baseline!H$90 )</f>
        <v>0.0000538433245</v>
      </c>
      <c r="BI468" s="86">
        <f>AN468 * ( (1-Baseline!H$90-Baseline!H$89) + (1-Baseline!B$36)*Baseline!H$90 )</f>
        <v>0.02746456589</v>
      </c>
      <c r="BJ468" s="86">
        <f t="shared" si="8"/>
        <v>0.02779929292</v>
      </c>
      <c r="BK468" s="62"/>
      <c r="BL468" s="86">
        <f t="shared" si="19"/>
        <v>0.9448684376</v>
      </c>
      <c r="BM468" s="86">
        <f t="shared" si="20"/>
        <v>0.01908705233</v>
      </c>
      <c r="BN468" s="86">
        <f t="shared" si="21"/>
        <v>0.03025323368</v>
      </c>
      <c r="BO468" s="86">
        <f t="shared" si="22"/>
        <v>0.005791276431</v>
      </c>
      <c r="BP468" s="86">
        <f t="shared" si="9"/>
        <v>1</v>
      </c>
      <c r="BQ468" s="86">
        <f t="shared" si="23"/>
        <v>0.05823681277</v>
      </c>
      <c r="BR468" s="86">
        <f t="shared" si="24"/>
        <v>0.9144585263</v>
      </c>
      <c r="BS468" s="86">
        <f t="shared" si="25"/>
        <v>0.01341525515</v>
      </c>
      <c r="BT468" s="86">
        <f t="shared" si="26"/>
        <v>0.01388940576</v>
      </c>
      <c r="BU468" s="86">
        <f t="shared" si="10"/>
        <v>1</v>
      </c>
      <c r="BV468" s="86">
        <f t="shared" si="27"/>
        <v>0.03590777286</v>
      </c>
      <c r="BW468" s="86">
        <f t="shared" si="28"/>
        <v>0.005218634369</v>
      </c>
      <c r="BX468" s="86">
        <f t="shared" si="29"/>
        <v>0.9470696586</v>
      </c>
      <c r="BY468" s="86">
        <f t="shared" si="30"/>
        <v>0.01180393414</v>
      </c>
      <c r="BZ468" s="86">
        <f t="shared" si="11"/>
        <v>1</v>
      </c>
      <c r="CA468" s="86">
        <f t="shared" si="31"/>
        <v>0.001127878459</v>
      </c>
      <c r="CB468" s="86">
        <f t="shared" si="32"/>
        <v>0.008976108938</v>
      </c>
      <c r="CC468" s="86">
        <f t="shared" si="33"/>
        <v>0.001936859497</v>
      </c>
      <c r="CD468" s="86">
        <f t="shared" si="34"/>
        <v>0.9879591531</v>
      </c>
      <c r="CE468" s="86">
        <f t="shared" si="12"/>
        <v>1</v>
      </c>
      <c r="CF468" s="62"/>
      <c r="CG468" s="86">
        <f t="shared" si="35"/>
        <v>0.9448684376</v>
      </c>
      <c r="CH468" s="86">
        <f t="shared" si="36"/>
        <v>0.01908705233</v>
      </c>
      <c r="CI468" s="86">
        <f t="shared" si="37"/>
        <v>0.03025323368</v>
      </c>
      <c r="CJ468" s="86">
        <f t="shared" si="38"/>
        <v>0.005791276431</v>
      </c>
      <c r="CK468" s="86">
        <f t="shared" si="13"/>
        <v>1</v>
      </c>
      <c r="CL468" s="86">
        <f t="shared" si="39"/>
        <v>0.05823681277</v>
      </c>
      <c r="CM468" s="86">
        <f t="shared" si="40"/>
        <v>0.9144585263</v>
      </c>
      <c r="CN468" s="86">
        <f t="shared" si="41"/>
        <v>0.01341525515</v>
      </c>
      <c r="CO468" s="86">
        <f t="shared" si="42"/>
        <v>0.01388940576</v>
      </c>
      <c r="CP468" s="86">
        <f t="shared" si="14"/>
        <v>1</v>
      </c>
      <c r="CQ468" s="86">
        <f t="shared" si="43"/>
        <v>0.03590777286</v>
      </c>
      <c r="CR468" s="86">
        <f t="shared" si="44"/>
        <v>0.005218634369</v>
      </c>
      <c r="CS468" s="86">
        <f t="shared" si="45"/>
        <v>0.9470696586</v>
      </c>
      <c r="CT468" s="86">
        <f t="shared" si="46"/>
        <v>0.01180393414</v>
      </c>
      <c r="CU468" s="86">
        <f t="shared" si="15"/>
        <v>1</v>
      </c>
      <c r="CV468" s="86">
        <f t="shared" si="47"/>
        <v>0.001127878459</v>
      </c>
      <c r="CW468" s="86">
        <f t="shared" si="48"/>
        <v>0.008976108938</v>
      </c>
      <c r="CX468" s="86">
        <f t="shared" si="49"/>
        <v>0.001936859497</v>
      </c>
      <c r="CY468" s="86">
        <f t="shared" si="50"/>
        <v>0.9879591531</v>
      </c>
      <c r="CZ468" s="86">
        <f t="shared" si="16"/>
        <v>1</v>
      </c>
      <c r="DA468" s="62"/>
      <c r="DB468" s="86">
        <f>(AQ468*Baseline!B$7 + AV468*Baseline!B$11 + BA468*Baseline!B$16 + BF468*Baseline!B$18)</f>
        <v>70283.70516</v>
      </c>
      <c r="DC468" s="86">
        <f>(AR468*Baseline!B$7 + AW468*Baseline!B$11 + BB468*Baseline!B$16 + BG468*Baseline!B$18)</f>
        <v>78818.2329</v>
      </c>
      <c r="DD468" s="86">
        <f>(AS468*Baseline!B$7 + AX468*Baseline!B$11 + BC468*Baseline!B$16 + BH468*Baseline!B$18)</f>
        <v>138423.9159</v>
      </c>
      <c r="DE468" s="86">
        <f>(AT468*Baseline!B$7 + AY468*Baseline!B$11 + BD468*Baseline!B$16 + BI468*Baseline!B$18)</f>
        <v>1260643.319</v>
      </c>
      <c r="DF468" s="86">
        <f t="shared" si="17"/>
        <v>1548169.173</v>
      </c>
      <c r="DG468" s="62"/>
      <c r="DH468" s="86">
        <f t="shared" si="51"/>
        <v>0.045397949</v>
      </c>
      <c r="DI468" s="86">
        <f t="shared" si="52"/>
        <v>0.05091060736</v>
      </c>
      <c r="DJ468" s="86">
        <f t="shared" si="53"/>
        <v>0.08941136296</v>
      </c>
      <c r="DK468" s="86">
        <f t="shared" si="54"/>
        <v>0.8142800807</v>
      </c>
      <c r="DL468" s="86">
        <f t="shared" si="18"/>
        <v>1</v>
      </c>
      <c r="DM468" s="62"/>
      <c r="DN468" s="86">
        <f>DH468 / (Baseline!B$7/Baseline!B$17)</f>
        <v>4.845932459</v>
      </c>
      <c r="DO468" s="86">
        <f>DI468 / (Baseline!B$11/Baseline!B$17)</f>
        <v>1.229006429</v>
      </c>
      <c r="DP468" s="86">
        <f>DJ468 / (Baseline!B$16/Baseline!B$17)</f>
        <v>1.381675765</v>
      </c>
      <c r="DQ468" s="86">
        <f>DK468 / (Baseline!B$18/Baseline!B$17)</f>
        <v>0.9206155176</v>
      </c>
      <c r="DR468" s="62"/>
      <c r="DS468" s="86">
        <f>DH468 / Baseline!H$117</f>
        <v>1.816240905</v>
      </c>
      <c r="DT468" s="86">
        <f>DI468 / Baseline!H$118</f>
        <v>1.146000431</v>
      </c>
      <c r="DU468" s="86">
        <f>DJ468 / Baseline!H$119</f>
        <v>1.068860482</v>
      </c>
      <c r="DV468" s="86">
        <f>DK468 / Baseline!H$120</f>
        <v>0.9614505229</v>
      </c>
      <c r="DW468" s="87"/>
      <c r="DX468" s="86">
        <f>(AU468*Baseline!B$34)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0.03204903889</v>
      </c>
      <c r="DY468" s="86">
        <f>(AZ468*Baseline!B$34) + (Baseline!D$90*(1-Baseline!D$91)*Baseline!B$35) + (Baseline!D$90*Baseline!D$91*((1-Baseline!D$92)*Baseline!B$40 + Baseline!D$92*Baseline!B$41))</f>
        <v>0.01141998403</v>
      </c>
      <c r="DZ468" s="86">
        <f>(BE468*Baseline!B$34) + (Baseline!F$90*(1-Baseline!F$91)*Baseline!B$35) + (Baseline!F$90*Baseline!F$91*((1-Baseline!F$92)*Baseline!B$40 + Baseline!F$92*Baseline!B$41))</f>
        <v>0.01402253365</v>
      </c>
      <c r="EA468" s="86">
        <f>(BJ468*Baseline!B$34) + (Baseline!H$90*(1-Baseline!H$91)*Baseline!B$35) + (Baseline!H$90*Baseline!H$91*((1-Baseline!H$92)*Baseline!B$40 + Baseline!H$92*Baseline!B$41))</f>
        <v>0.009314893938</v>
      </c>
      <c r="EB468" s="86">
        <f>( DX468*Baseline!B$7 + DY468*Baseline!B$11 + DZ468*Baseline!B$16 + EA468*Baseline!B$18 ) / Baseline!B$17</f>
        <v>0.009919716972</v>
      </c>
    </row>
    <row r="469">
      <c r="A469" s="73" t="s">
        <v>645</v>
      </c>
      <c r="B469" s="85">
        <f>MIN( MAX( NORMINV( MCrands!B469, (B$5+B$4)/2, (B$5-B$4)/3.29 ), 0 ), 1 )</f>
        <v>0.7469306418</v>
      </c>
      <c r="C469" s="85">
        <f>MAX( NORMINV( MCrands!C469, (C$5+C$4)/2, (C$5-C$4)/3.29 ), 0 )</f>
        <v>2.266970954</v>
      </c>
      <c r="D469" s="83"/>
      <c r="E469" s="84">
        <f>Baseline!B$33 * (C469 * Baseline!B$68*Baseline!B$68/Baseline!B$75 + Baseline!B$46 * Baseline!B$54*Baseline!B$54/Baseline!B$76 + Baseline!B$47 * Baseline!B$55*Baseline!B$55/Baseline!B$77 + Baseline!B$56*Baseline!B$56/Baseline!B$78)</f>
        <v>0.00001609969984</v>
      </c>
      <c r="F469" s="84">
        <f>Baseline!B$33 * (C469 * Baseline!B$68*Baseline!B$59/Baseline!B$75 + Baseline!B$46 * Baseline!B$54*Baseline!B$69/Baseline!B$76 + Baseline!B$47 * Baseline!B$55*Baseline!B$57/Baseline!B$77 + Baseline!B$56*Baseline!B$58/Baseline!B$78)</f>
        <v>0.0000002387814964</v>
      </c>
      <c r="G469" s="85">
        <f>Baseline!B$33 * (C469 * Baseline!B$68*Baseline!B$60/Baseline!B$75 + Baseline!B$46 * Baseline!B$54*Baseline!B$61/Baseline!B$76 + Baseline!B$47 * Baseline!B$55*Baseline!B$70/Baseline!B$77 + Baseline!B$56*Baseline!B$62/Baseline!B$78)</f>
        <v>0.0000001997244667</v>
      </c>
      <c r="H469" s="84">
        <f>Baseline!B$33 * (C469 * Baseline!B$68*Baseline!B$63/Baseline!B$75 + Baseline!B$46 * Baseline!B$54*Baseline!B$64/Baseline!B$76 + Baseline!B$47 * Baseline!B$55*Baseline!B$65/Baseline!B$77 + Baseline!B$56*Baseline!B$71/Baseline!B$78)</f>
        <v>0.000000003619543037</v>
      </c>
      <c r="I469" s="84">
        <f>Baseline!B$33 * (C469 * Baseline!B$59*Baseline!B$68/Baseline!B$75 + Baseline!B$46 * Baseline!B$69*Baseline!B$54/Baseline!B$76 + Baseline!B$47 * Baseline!B$57*Baseline!B$55/Baseline!B$77 + Baseline!B$58*Baseline!B$56/Baseline!B$78)</f>
        <v>0.0000002387814964</v>
      </c>
      <c r="J469" s="85">
        <f>Baseline!B$33 * (C469 * Baseline!B$59*Baseline!B$59/Baseline!B$75 + Baseline!B$46 * Baseline!B$69*Baseline!B$69/Baseline!B$76 + Baseline!B$47 * Baseline!B$57*Baseline!B$57/Baseline!B$77 + Baseline!B$58*Baseline!B$58/Baseline!B$78)</f>
        <v>0.00000211657439</v>
      </c>
      <c r="K469" s="84">
        <f>Baseline!B$33 * (C469 * Baseline!B$59*Baseline!B$60/Baseline!B$75 + Baseline!B$46 * Baseline!B$69*Baseline!B$61/Baseline!B$76 + Baseline!B$47 * Baseline!B$57*Baseline!B$70/Baseline!B$77 + Baseline!B$58*Baseline!B$62/Baseline!B$78)</f>
        <v>0.00000001648968096</v>
      </c>
      <c r="L469" s="85">
        <f>Baseline!B$33 * (C469 * Baseline!B$59*Baseline!B$63/Baseline!B$75 + Baseline!B$46 * Baseline!B$69*Baseline!B$64/Baseline!B$76 + Baseline!B$47 * Baseline!B$57*Baseline!B$65/Baseline!B$77 + Baseline!B$58*Baseline!B$71/Baseline!B$78)</f>
        <v>0.00000001707277987</v>
      </c>
      <c r="M469" s="84">
        <f>Baseline!B$33 * (C469 * Baseline!B$60*Baseline!B$68/Baseline!B$75 + Baseline!B$46 * Baseline!B$61*Baseline!B$54/Baseline!B$76 + Baseline!B$47 * Baseline!B$70*Baseline!B$55/Baseline!B$77 + Baseline!B$62*Baseline!B$56/Baseline!B$78)</f>
        <v>0.0000001997244667</v>
      </c>
      <c r="N469" s="85">
        <f>Baseline!B$33 * (C469 * Baseline!B$60*Baseline!B$59/Baseline!B$75 + Baseline!B$46 * Baseline!B$61*Baseline!B$69/Baseline!B$76 + Baseline!B$47 * Baseline!B$70*Baseline!B$57/Baseline!B$77 + Baseline!B$62*Baseline!B$58/Baseline!B$78)</f>
        <v>0.00000001648968096</v>
      </c>
      <c r="O469" s="85">
        <f>Baseline!B$33 * (C469 * Baseline!B$60*Baseline!B$60/Baseline!B$75 + Baseline!B$46 * Baseline!B$61*Baseline!B$61/Baseline!B$76 + Baseline!B$47 * Baseline!B$70*Baseline!B$70/Baseline!B$77 + Baseline!B$62*Baseline!B$62/Baseline!B$78)</f>
        <v>0.000001589267268</v>
      </c>
      <c r="P469" s="84">
        <f>Baseline!B$33 * (C469 * Baseline!B$60*Baseline!B$63/Baseline!B$75 + Baseline!B$46 * Baseline!B$61*Baseline!B$64/Baseline!B$76 + Baseline!B$47 * Baseline!B$70*Baseline!B$65/Baseline!B$77 + Baseline!B$62*Baseline!B$71/Baseline!B$78)</f>
        <v>0.000000001956366299</v>
      </c>
      <c r="Q469" s="84">
        <f>Baseline!B$33 * (C469 * Baseline!B$63*Baseline!B$68/Baseline!B$75 + Baseline!B$46 * Baseline!B$64*Baseline!B$54/Baseline!B$76 + Baseline!B$47 * Baseline!B$65*Baseline!B$55/Baseline!B$77 + Baseline!B$71*Baseline!B$56/Baseline!B$78)</f>
        <v>0.000000003619543037</v>
      </c>
      <c r="R469" s="84">
        <f>Baseline!B$33 * (C469 * Baseline!B$63*Baseline!B$59/Baseline!B$75 + Baseline!B$46 * Baseline!B$64*Baseline!B$69/Baseline!B$76 + Baseline!B$47 * Baseline!B$65*Baseline!B$57/Baseline!B$77 + Baseline!B$71*Baseline!B$58/Baseline!B$78)</f>
        <v>0.00000001707277987</v>
      </c>
      <c r="S469" s="84">
        <f>Baseline!B$33 * (C469 * Baseline!B$63*Baseline!B$60/Baseline!B$75 + Baseline!B$46 * Baseline!B$64*Baseline!B$61/Baseline!B$76 + Baseline!B$47 * Baseline!B$65*Baseline!B$70/Baseline!B$77 + Baseline!B$71*Baseline!B$62/Baseline!B$78)</f>
        <v>0.000000001956366299</v>
      </c>
      <c r="T469" s="84">
        <f>Baseline!B$33 * (C469 * Baseline!B$63*Baseline!B$63/Baseline!B$75 + Baseline!B$46 * Baseline!B$64*Baseline!B$64/Baseline!B$76 + Baseline!B$47 * Baseline!B$65*Baseline!B$65/Baseline!B$77 + Baseline!B$71*Baseline!B$71/Baseline!B$78)</f>
        <v>0.00000009856721467</v>
      </c>
      <c r="U469" s="83"/>
      <c r="V469" s="84">
        <f>E469 * ( Baseline!B$89 * Baseline!B$7 )</f>
        <v>0.1670987847</v>
      </c>
      <c r="W469" s="84">
        <f>F469 * ( Baseline!D$89 * Baseline!B$11 )</f>
        <v>0.004404705721</v>
      </c>
      <c r="X469" s="84">
        <f>G469 * ( Baseline!F$89 * Baseline!B$16 )</f>
        <v>0.0069373834</v>
      </c>
      <c r="Y469" s="84">
        <f>H469 * ( Baseline!H$89 * Baseline!B$18 )</f>
        <v>0.001272897248</v>
      </c>
      <c r="Z469" s="86">
        <f t="shared" si="1"/>
        <v>0.1797137711</v>
      </c>
      <c r="AA469" s="84">
        <f>I469 * ( Baseline!B$89 * Baseline!B$7 )</f>
        <v>0.002478313151</v>
      </c>
      <c r="AB469" s="85">
        <f>J469 * ( Baseline!D$89 * Baseline!B$11 )</f>
        <v>0.03904359201</v>
      </c>
      <c r="AC469" s="85">
        <f>K469 * ( Baseline!F$89 * Baseline!B$16 )</f>
        <v>0.0005727652744</v>
      </c>
      <c r="AD469" s="85">
        <f>L469 * ( Baseline!F$89 * Baseline!B$16 )</f>
        <v>0.0005930190807</v>
      </c>
      <c r="AE469" s="86">
        <f t="shared" si="2"/>
        <v>0.04268768951</v>
      </c>
      <c r="AF469" s="86">
        <f>M469 * ( Baseline!B$89 * Baseline!B$7 )</f>
        <v>0.00207294024</v>
      </c>
      <c r="AG469" s="86">
        <f>N469 * ( Baseline!D$89 * Baseline!B$11 )</f>
        <v>0.0003041784778</v>
      </c>
      <c r="AH469" s="86">
        <f>O469 * ( Baseline!F$89 * Baseline!B$16 )</f>
        <v>0.05520283291</v>
      </c>
      <c r="AI469" s="86">
        <f>P469 * ( Baseline!H$89 * Baseline!B$18 )</f>
        <v>0.0006880021188</v>
      </c>
      <c r="AJ469" s="86">
        <f t="shared" si="3"/>
        <v>0.05826795374</v>
      </c>
      <c r="AK469" s="86">
        <f>Q469 * ( Baseline!B$89 * Baseline!B$7 )</f>
        <v>0.00003756723718</v>
      </c>
      <c r="AL469" s="86">
        <f>R469 * ( Baseline!D$89 * Baseline!B$11 )</f>
        <v>0.0003149346675</v>
      </c>
      <c r="AM469" s="86">
        <f>S469 * ( Baseline!F$89 * Baseline!B$16 )</f>
        <v>0.00006795393327</v>
      </c>
      <c r="AN469" s="86">
        <f>T469 * ( Baseline!H$89 * Baseline!B$18 )</f>
        <v>0.0346634741</v>
      </c>
      <c r="AO469" s="86">
        <f t="shared" si="4"/>
        <v>0.03508392994</v>
      </c>
      <c r="AP469" s="62"/>
      <c r="AQ469" s="86">
        <f>V469 * ( (1-Baseline!B$90-Baseline!B$89) + (1-B469)*Baseline!B$90 )</f>
        <v>0.05244090047</v>
      </c>
      <c r="AR469" s="86">
        <f>W469 * ( (1-Baseline!B$90-Baseline!B$89) + (1-B469)*Baseline!B$90 )</f>
        <v>0.001382336411</v>
      </c>
      <c r="AS469" s="86">
        <f>X469 * ( (1-Baseline!B$90-Baseline!B$89) + (1-B469)*Baseline!B$90 )</f>
        <v>0.002177171025</v>
      </c>
      <c r="AT469" s="86">
        <f>Y469 * ( (1-Baseline!B$90-Baseline!B$89) + (1-B469)*Baseline!B$90 )</f>
        <v>0.000399475544</v>
      </c>
      <c r="AU469" s="86">
        <f t="shared" si="5"/>
        <v>0.05639988345</v>
      </c>
      <c r="AV469" s="86">
        <f>AA469 * ( (1-Baseline!D$90-Baseline!D$89) + (1-B469)*Baseline!D$90 )</f>
        <v>0.001627690334</v>
      </c>
      <c r="AW469" s="86">
        <f>AB469 * ( (1-Baseline!D$90-Baseline!D$89) + (1-B469)*Baseline!D$90 )</f>
        <v>0.0256427955</v>
      </c>
      <c r="AX469" s="86">
        <f>AC469 * ( (1-Baseline!D$90-Baseline!D$89) + (1-B469)*Baseline!D$90 )</f>
        <v>0.0003761770381</v>
      </c>
      <c r="AY469" s="86">
        <f>AD469 * ( (1-Baseline!D$90-Baseline!D$89) + (1-B469)*Baseline!D$90 )</f>
        <v>0.0003894792009</v>
      </c>
      <c r="AZ469" s="86">
        <f t="shared" si="6"/>
        <v>0.02803614207</v>
      </c>
      <c r="BA469" s="86">
        <f>AF469 * ( (1-Baseline!F$90-Baseline!F$89) + (1-Baseline!B$36)*Baseline!F$90 )</f>
        <v>0.001491754131</v>
      </c>
      <c r="BB469" s="86">
        <f>AG469 * ( (1-Baseline!F$90-Baseline!F$89) + (1-Baseline!B$36)*Baseline!F$90 )</f>
        <v>0.0002188965663</v>
      </c>
      <c r="BC469" s="86">
        <f>AH469 * ( (1-Baseline!F$90-Baseline!F$89) + (1-Baseline!B$36)*Baseline!F$90 )</f>
        <v>0.03972572505</v>
      </c>
      <c r="BD469" s="86">
        <f>AI469 * ( (1-Baseline!F$90-Baseline!F$89) + (1-Baseline!B$36)*Baseline!F$90 )</f>
        <v>0.0004951083408</v>
      </c>
      <c r="BE469" s="86">
        <f t="shared" si="7"/>
        <v>0.04193148409</v>
      </c>
      <c r="BF469" s="86">
        <f>AK469 * ( (1-Baseline!H$90-Baseline!H$89) + (1-Baseline!B$36)*Baseline!H$90 )</f>
        <v>0.00002976527336</v>
      </c>
      <c r="BG469" s="86">
        <f>AL469 * ( (1-Baseline!H$90-Baseline!H$89) + (1-Baseline!B$36)*Baseline!H$90 )</f>
        <v>0.0002495290358</v>
      </c>
      <c r="BH469" s="86">
        <f>AM469 * ( (1-Baseline!H$90-Baseline!H$89) + (1-Baseline!B$36)*Baseline!H$90 )</f>
        <v>0.00005384126041</v>
      </c>
      <c r="BI469" s="86">
        <f>AN469 * ( (1-Baseline!H$90-Baseline!H$89) + (1-Baseline!B$36)*Baseline!H$90 )</f>
        <v>0.0274645638</v>
      </c>
      <c r="BJ469" s="86">
        <f t="shared" si="8"/>
        <v>0.02779769937</v>
      </c>
      <c r="BK469" s="62"/>
      <c r="BL469" s="86">
        <f t="shared" si="19"/>
        <v>0.9298051212</v>
      </c>
      <c r="BM469" s="86">
        <f t="shared" si="20"/>
        <v>0.02450956148</v>
      </c>
      <c r="BN469" s="86">
        <f t="shared" si="21"/>
        <v>0.03860240292</v>
      </c>
      <c r="BO469" s="86">
        <f t="shared" si="22"/>
        <v>0.007082914352</v>
      </c>
      <c r="BP469" s="86">
        <f t="shared" si="9"/>
        <v>1</v>
      </c>
      <c r="BQ469" s="86">
        <f t="shared" si="23"/>
        <v>0.05805685853</v>
      </c>
      <c r="BR469" s="86">
        <f t="shared" si="24"/>
        <v>0.9146335267</v>
      </c>
      <c r="BS469" s="86">
        <f t="shared" si="25"/>
        <v>0.01341757497</v>
      </c>
      <c r="BT469" s="86">
        <f t="shared" si="26"/>
        <v>0.01389203978</v>
      </c>
      <c r="BU469" s="86">
        <f t="shared" si="10"/>
        <v>1</v>
      </c>
      <c r="BV469" s="86">
        <f t="shared" si="27"/>
        <v>0.03557599173</v>
      </c>
      <c r="BW469" s="86">
        <f t="shared" si="28"/>
        <v>0.005220339109</v>
      </c>
      <c r="BX469" s="86">
        <f t="shared" si="29"/>
        <v>0.9473961133</v>
      </c>
      <c r="BY469" s="86">
        <f t="shared" si="30"/>
        <v>0.01180755586</v>
      </c>
      <c r="BZ469" s="86">
        <f t="shared" si="11"/>
        <v>1</v>
      </c>
      <c r="CA469" s="86">
        <f t="shared" si="31"/>
        <v>0.001070781901</v>
      </c>
      <c r="CB469" s="86">
        <f t="shared" si="32"/>
        <v>0.008976607468</v>
      </c>
      <c r="CC469" s="86">
        <f t="shared" si="33"/>
        <v>0.001936896277</v>
      </c>
      <c r="CD469" s="86">
        <f t="shared" si="34"/>
        <v>0.9880157144</v>
      </c>
      <c r="CE469" s="86">
        <f t="shared" si="12"/>
        <v>1</v>
      </c>
      <c r="CF469" s="62"/>
      <c r="CG469" s="86">
        <f t="shared" si="35"/>
        <v>0.9298051212</v>
      </c>
      <c r="CH469" s="86">
        <f t="shared" si="36"/>
        <v>0.02450956148</v>
      </c>
      <c r="CI469" s="86">
        <f t="shared" si="37"/>
        <v>0.03860240292</v>
      </c>
      <c r="CJ469" s="86">
        <f t="shared" si="38"/>
        <v>0.007082914352</v>
      </c>
      <c r="CK469" s="86">
        <f t="shared" si="13"/>
        <v>1</v>
      </c>
      <c r="CL469" s="86">
        <f t="shared" si="39"/>
        <v>0.05805685853</v>
      </c>
      <c r="CM469" s="86">
        <f t="shared" si="40"/>
        <v>0.9146335267</v>
      </c>
      <c r="CN469" s="86">
        <f t="shared" si="41"/>
        <v>0.01341757497</v>
      </c>
      <c r="CO469" s="86">
        <f t="shared" si="42"/>
        <v>0.01389203978</v>
      </c>
      <c r="CP469" s="86">
        <f t="shared" si="14"/>
        <v>1</v>
      </c>
      <c r="CQ469" s="86">
        <f t="shared" si="43"/>
        <v>0.03557599173</v>
      </c>
      <c r="CR469" s="86">
        <f t="shared" si="44"/>
        <v>0.005220339109</v>
      </c>
      <c r="CS469" s="86">
        <f t="shared" si="45"/>
        <v>0.9473961133</v>
      </c>
      <c r="CT469" s="86">
        <f t="shared" si="46"/>
        <v>0.01180755586</v>
      </c>
      <c r="CU469" s="86">
        <f t="shared" si="15"/>
        <v>1</v>
      </c>
      <c r="CV469" s="86">
        <f t="shared" si="47"/>
        <v>0.001070781901</v>
      </c>
      <c r="CW469" s="86">
        <f t="shared" si="48"/>
        <v>0.008976607468</v>
      </c>
      <c r="CX469" s="86">
        <f t="shared" si="49"/>
        <v>0.001936896277</v>
      </c>
      <c r="CY469" s="86">
        <f t="shared" si="50"/>
        <v>0.9880157144</v>
      </c>
      <c r="CZ469" s="86">
        <f t="shared" si="16"/>
        <v>1</v>
      </c>
      <c r="DA469" s="62"/>
      <c r="DB469" s="86">
        <f>(AQ469*Baseline!B$7 + AV469*Baseline!B$11 + BA469*Baseline!B$16 + BF469*Baseline!B$18)</f>
        <v>35285.14247</v>
      </c>
      <c r="DC469" s="86">
        <f>(AR469*Baseline!B$7 + AW469*Baseline!B$11 + BB469*Baseline!B$16 + BG469*Baseline!B$18)</f>
        <v>67822.27607</v>
      </c>
      <c r="DD469" s="86">
        <f>(AS469*Baseline!B$7 + AX469*Baseline!B$11 + BC469*Baseline!B$16 + BH469*Baseline!B$18)</f>
        <v>137416.822</v>
      </c>
      <c r="DE469" s="86">
        <f>(AT469*Baseline!B$7 + AY469*Baseline!B$11 + BD469*Baseline!B$16 + BI469*Baseline!B$18)</f>
        <v>1260312.499</v>
      </c>
      <c r="DF469" s="86">
        <f t="shared" si="17"/>
        <v>1500836.74</v>
      </c>
      <c r="DG469" s="62"/>
      <c r="DH469" s="86">
        <f t="shared" si="51"/>
        <v>0.02351031364</v>
      </c>
      <c r="DI469" s="86">
        <f t="shared" si="52"/>
        <v>0.04518964273</v>
      </c>
      <c r="DJ469" s="86">
        <f t="shared" si="53"/>
        <v>0.09156013997</v>
      </c>
      <c r="DK469" s="86">
        <f t="shared" si="54"/>
        <v>0.8397399037</v>
      </c>
      <c r="DL469" s="86">
        <f t="shared" si="18"/>
        <v>1</v>
      </c>
      <c r="DM469" s="62"/>
      <c r="DN469" s="86">
        <f>DH469 / (Baseline!B$7/Baseline!B$17)</f>
        <v>2.509571346</v>
      </c>
      <c r="DO469" s="86">
        <f>DI469 / (Baseline!B$11/Baseline!B$17)</f>
        <v>1.090899604</v>
      </c>
      <c r="DP469" s="86">
        <f>DJ469 / (Baseline!B$16/Baseline!B$17)</f>
        <v>1.414880863</v>
      </c>
      <c r="DQ469" s="86">
        <f>DK469 / (Baseline!B$18/Baseline!B$17)</f>
        <v>0.9494000951</v>
      </c>
      <c r="DR469" s="62"/>
      <c r="DS469" s="86">
        <f>DH469 / Baseline!H$117</f>
        <v>0.9405797895</v>
      </c>
      <c r="DT469" s="86">
        <f>DI469 / Baseline!H$118</f>
        <v>1.017221218</v>
      </c>
      <c r="DU469" s="86">
        <f>DJ469 / Baseline!H$119</f>
        <v>1.094547852</v>
      </c>
      <c r="DV469" s="86">
        <f>DK469 / Baseline!H$120</f>
        <v>0.9915118749</v>
      </c>
      <c r="DW469" s="87"/>
      <c r="DX469" s="86">
        <f>(AU469*Baseline!B$34)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0.02098951377</v>
      </c>
      <c r="DY469" s="86">
        <f>(AZ469*Baseline!B$34) + (Baseline!D$90*(1-Baseline!D$91)*Baseline!B$35) + (Baseline!D$90*Baseline!D$91*((1-Baseline!D$92)*Baseline!B$40 + Baseline!D$92*Baseline!B$41))</f>
        <v>0.01061898931</v>
      </c>
      <c r="DZ469" s="86">
        <f>(BE469*Baseline!B$34) + (Baseline!F$90*(1-Baseline!F$91)*Baseline!B$35) + (Baseline!F$90*Baseline!F$91*((1-Baseline!F$92)*Baseline!B$40 + Baseline!F$92*Baseline!B$41))</f>
        <v>0.01402036261</v>
      </c>
      <c r="EA469" s="86">
        <f>(BJ469*Baseline!B$34) + (Baseline!H$90*(1-Baseline!H$91)*Baseline!B$35) + (Baseline!H$90*Baseline!H$91*((1-Baseline!H$92)*Baseline!B$40 + Baseline!H$92*Baseline!B$41))</f>
        <v>0.009314654906</v>
      </c>
      <c r="EB469" s="86">
        <f>( DX469*Baseline!B$7 + DY469*Baseline!B$11 + DZ469*Baseline!B$16 + EA469*Baseline!B$18 ) / Baseline!B$17</f>
        <v>0.009782575999</v>
      </c>
    </row>
    <row r="470">
      <c r="A470" s="73" t="s">
        <v>646</v>
      </c>
      <c r="B470" s="85">
        <f>MIN( MAX( NORMINV( MCrands!B470, (B$5+B$4)/2, (B$5-B$4)/3.29 ), 0 ), 1 )</f>
        <v>0.5551151399</v>
      </c>
      <c r="C470" s="85">
        <f>MAX( NORMINV( MCrands!C470, (C$5+C$4)/2, (C$5-C$4)/3.29 ), 0 )</f>
        <v>2.703381053</v>
      </c>
      <c r="D470" s="83"/>
      <c r="E470" s="84">
        <f>Baseline!B$33 * (C470 * Baseline!B$68*Baseline!B$68/Baseline!B$75 + Baseline!B$46 * Baseline!B$54*Baseline!B$54/Baseline!B$76 + Baseline!B$47 * Baseline!B$55*Baseline!B$55/Baseline!B$77 + Baseline!B$56*Baseline!B$56/Baseline!B$78)</f>
        <v>0.00001918949383</v>
      </c>
      <c r="F470" s="84">
        <f>Baseline!B$33 * (C470 * Baseline!B$68*Baseline!B$59/Baseline!B$75 + Baseline!B$46 * Baseline!B$54*Baseline!B$69/Baseline!B$76 + Baseline!B$47 * Baseline!B$55*Baseline!B$57/Baseline!B$77 + Baseline!B$56*Baseline!B$58/Baseline!B$78)</f>
        <v>0.0000002392693586</v>
      </c>
      <c r="G470" s="85">
        <f>Baseline!B$33 * (C470 * Baseline!B$68*Baseline!B$60/Baseline!B$75 + Baseline!B$46 * Baseline!B$54*Baseline!B$61/Baseline!B$76 + Baseline!B$47 * Baseline!B$55*Baseline!B$70/Baseline!B$77 + Baseline!B$56*Baseline!B$62/Baseline!B$78)</f>
        <v>0.0000002009237947</v>
      </c>
      <c r="H470" s="84">
        <f>Baseline!B$33 * (C470 * Baseline!B$68*Baseline!B$63/Baseline!B$75 + Baseline!B$46 * Baseline!B$54*Baseline!B$64/Baseline!B$76 + Baseline!B$47 * Baseline!B$55*Baseline!B$65/Baseline!B$77 + Baseline!B$56*Baseline!B$71/Baseline!B$78)</f>
        <v>0.00000000373947583</v>
      </c>
      <c r="I470" s="84">
        <f>Baseline!B$33 * (C470 * Baseline!B$59*Baseline!B$68/Baseline!B$75 + Baseline!B$46 * Baseline!B$69*Baseline!B$54/Baseline!B$76 + Baseline!B$47 * Baseline!B$57*Baseline!B$55/Baseline!B$77 + Baseline!B$58*Baseline!B$56/Baseline!B$78)</f>
        <v>0.0000002392693586</v>
      </c>
      <c r="J470" s="85">
        <f>Baseline!B$33 * (C470 * Baseline!B$59*Baseline!B$59/Baseline!B$75 + Baseline!B$46 * Baseline!B$69*Baseline!B$69/Baseline!B$76 + Baseline!B$47 * Baseline!B$57*Baseline!B$57/Baseline!B$77 + Baseline!B$58*Baseline!B$58/Baseline!B$78)</f>
        <v>0.000002116574467</v>
      </c>
      <c r="K470" s="84">
        <f>Baseline!B$33 * (C470 * Baseline!B$59*Baseline!B$60/Baseline!B$75 + Baseline!B$46 * Baseline!B$69*Baseline!B$61/Baseline!B$76 + Baseline!B$47 * Baseline!B$57*Baseline!B$70/Baseline!B$77 + Baseline!B$58*Baseline!B$62/Baseline!B$78)</f>
        <v>0.00000001648987033</v>
      </c>
      <c r="L470" s="85">
        <f>Baseline!B$33 * (C470 * Baseline!B$59*Baseline!B$63/Baseline!B$75 + Baseline!B$46 * Baseline!B$69*Baseline!B$64/Baseline!B$76 + Baseline!B$47 * Baseline!B$57*Baseline!B$65/Baseline!B$77 + Baseline!B$58*Baseline!B$71/Baseline!B$78)</f>
        <v>0.00000001707279881</v>
      </c>
      <c r="M470" s="84">
        <f>Baseline!B$33 * (C470 * Baseline!B$60*Baseline!B$68/Baseline!B$75 + Baseline!B$46 * Baseline!B$61*Baseline!B$54/Baseline!B$76 + Baseline!B$47 * Baseline!B$70*Baseline!B$55/Baseline!B$77 + Baseline!B$62*Baseline!B$56/Baseline!B$78)</f>
        <v>0.0000002009237947</v>
      </c>
      <c r="N470" s="85">
        <f>Baseline!B$33 * (C470 * Baseline!B$60*Baseline!B$59/Baseline!B$75 + Baseline!B$46 * Baseline!B$61*Baseline!B$69/Baseline!B$76 + Baseline!B$47 * Baseline!B$70*Baseline!B$57/Baseline!B$77 + Baseline!B$62*Baseline!B$58/Baseline!B$78)</f>
        <v>0.00000001648987033</v>
      </c>
      <c r="O470" s="85">
        <f>Baseline!B$33 * (C470 * Baseline!B$60*Baseline!B$60/Baseline!B$75 + Baseline!B$46 * Baseline!B$61*Baseline!B$61/Baseline!B$76 + Baseline!B$47 * Baseline!B$70*Baseline!B$70/Baseline!B$77 + Baseline!B$62*Baseline!B$62/Baseline!B$78)</f>
        <v>0.000001589267734</v>
      </c>
      <c r="P470" s="84">
        <f>Baseline!B$33 * (C470 * Baseline!B$60*Baseline!B$63/Baseline!B$75 + Baseline!B$46 * Baseline!B$61*Baseline!B$64/Baseline!B$76 + Baseline!B$47 * Baseline!B$70*Baseline!B$65/Baseline!B$77 + Baseline!B$62*Baseline!B$71/Baseline!B$78)</f>
        <v>0.000000001956412852</v>
      </c>
      <c r="Q470" s="84">
        <f>Baseline!B$33 * (C470 * Baseline!B$63*Baseline!B$68/Baseline!B$75 + Baseline!B$46 * Baseline!B$64*Baseline!B$54/Baseline!B$76 + Baseline!B$47 * Baseline!B$65*Baseline!B$55/Baseline!B$77 + Baseline!B$71*Baseline!B$56/Baseline!B$78)</f>
        <v>0.00000000373947583</v>
      </c>
      <c r="R470" s="84">
        <f>Baseline!B$33 * (C470 * Baseline!B$63*Baseline!B$59/Baseline!B$75 + Baseline!B$46 * Baseline!B$64*Baseline!B$69/Baseline!B$76 + Baseline!B$47 * Baseline!B$65*Baseline!B$57/Baseline!B$77 + Baseline!B$71*Baseline!B$58/Baseline!B$78)</f>
        <v>0.00000001707279881</v>
      </c>
      <c r="S470" s="84">
        <f>Baseline!B$33 * (C470 * Baseline!B$63*Baseline!B$60/Baseline!B$75 + Baseline!B$46 * Baseline!B$64*Baseline!B$61/Baseline!B$76 + Baseline!B$47 * Baseline!B$65*Baseline!B$70/Baseline!B$77 + Baseline!B$71*Baseline!B$62/Baseline!B$78)</f>
        <v>0.000000001956412852</v>
      </c>
      <c r="T470" s="84">
        <f>Baseline!B$33 * (C470 * Baseline!B$63*Baseline!B$63/Baseline!B$75 + Baseline!B$46 * Baseline!B$64*Baseline!B$64/Baseline!B$76 + Baseline!B$47 * Baseline!B$65*Baseline!B$65/Baseline!B$77 + Baseline!B$71*Baseline!B$71/Baseline!B$78)</f>
        <v>0.00000009856721932</v>
      </c>
      <c r="U470" s="83"/>
      <c r="V470" s="84">
        <f>E470 * ( Baseline!B$89 * Baseline!B$7 )</f>
        <v>0.1991677564</v>
      </c>
      <c r="W470" s="84">
        <f>F470 * ( Baseline!D$89 * Baseline!B$11 )</f>
        <v>0.004413705118</v>
      </c>
      <c r="X470" s="84">
        <f>G470 * ( Baseline!F$89 * Baseline!B$16 )</f>
        <v>0.006979041779</v>
      </c>
      <c r="Y470" s="84">
        <f>H470 * ( Baseline!H$89 * Baseline!B$18 )</f>
        <v>0.001315074429</v>
      </c>
      <c r="Z470" s="86">
        <f t="shared" si="1"/>
        <v>0.2118755778</v>
      </c>
      <c r="AA470" s="84">
        <f>I470 * ( Baseline!B$89 * Baseline!B$7 )</f>
        <v>0.002483376673</v>
      </c>
      <c r="AB470" s="85">
        <f>J470 * ( Baseline!D$89 * Baseline!B$11 )</f>
        <v>0.03904359343</v>
      </c>
      <c r="AC470" s="85">
        <f>K470 * ( Baseline!F$89 * Baseline!B$16 )</f>
        <v>0.000572771852</v>
      </c>
      <c r="AD470" s="85">
        <f>L470 * ( Baseline!F$89 * Baseline!B$16 )</f>
        <v>0.0005930197385</v>
      </c>
      <c r="AE470" s="86">
        <f t="shared" si="2"/>
        <v>0.04269276169</v>
      </c>
      <c r="AF470" s="86">
        <f>M470 * ( Baseline!B$89 * Baseline!B$7 )</f>
        <v>0.002085388065</v>
      </c>
      <c r="AG470" s="86">
        <f>N470 * ( Baseline!D$89 * Baseline!B$11 )</f>
        <v>0.0003041819709</v>
      </c>
      <c r="AH470" s="86">
        <f>O470 * ( Baseline!F$89 * Baseline!B$16 )</f>
        <v>0.05520284908</v>
      </c>
      <c r="AI470" s="86">
        <f>P470 * ( Baseline!H$89 * Baseline!B$18 )</f>
        <v>0.0006880184902</v>
      </c>
      <c r="AJ470" s="86">
        <f t="shared" si="3"/>
        <v>0.0582804376</v>
      </c>
      <c r="AK470" s="86">
        <f>Q470 * ( Baseline!B$89 * Baseline!B$7 )</f>
        <v>0.00003881201964</v>
      </c>
      <c r="AL470" s="86">
        <f>R470 * ( Baseline!D$89 * Baseline!B$11 )</f>
        <v>0.0003149350168</v>
      </c>
      <c r="AM470" s="86">
        <f>S470 * ( Baseline!F$89 * Baseline!B$16 )</f>
        <v>0.00006795555028</v>
      </c>
      <c r="AN470" s="86">
        <f>T470 * ( Baseline!H$89 * Baseline!B$18 )</f>
        <v>0.03466347574</v>
      </c>
      <c r="AO470" s="86">
        <f t="shared" si="4"/>
        <v>0.03508517833</v>
      </c>
      <c r="AP470" s="62"/>
      <c r="AQ470" s="86">
        <f>V470 * ( (1-Baseline!B$90-Baseline!B$89) + (1-B470)*Baseline!B$90 )</f>
        <v>0.09650624354</v>
      </c>
      <c r="AR470" s="86">
        <f>W470 * ( (1-Baseline!B$90-Baseline!B$89) + (1-B470)*Baseline!B$90 )</f>
        <v>0.002138649893</v>
      </c>
      <c r="AS470" s="86">
        <f>X470 * ( (1-Baseline!B$90-Baseline!B$89) + (1-B470)*Baseline!B$90 )</f>
        <v>0.003381677425</v>
      </c>
      <c r="AT470" s="86">
        <f>Y470 * ( (1-Baseline!B$90-Baseline!B$89) + (1-B470)*Baseline!B$90 )</f>
        <v>0.0006372160606</v>
      </c>
      <c r="AU470" s="86">
        <f t="shared" si="5"/>
        <v>0.1026637869</v>
      </c>
      <c r="AV470" s="86">
        <f>AA470 * ( (1-Baseline!D$90-Baseline!D$89) + (1-B470)*Baseline!D$90 )</f>
        <v>0.001844420785</v>
      </c>
      <c r="AW470" s="86">
        <f>AB470 * ( (1-Baseline!D$90-Baseline!D$89) + (1-B470)*Baseline!D$90 )</f>
        <v>0.02899794301</v>
      </c>
      <c r="AX470" s="86">
        <f>AC470 * ( (1-Baseline!D$90-Baseline!D$89) + (1-B470)*Baseline!D$90 )</f>
        <v>0.0004254015593</v>
      </c>
      <c r="AY470" s="86">
        <f>AD470 * ( (1-Baseline!D$90-Baseline!D$89) + (1-B470)*Baseline!D$90 )</f>
        <v>0.0004404398026</v>
      </c>
      <c r="AZ470" s="86">
        <f t="shared" si="6"/>
        <v>0.03170820516</v>
      </c>
      <c r="BA470" s="86">
        <f>AF470 * ( (1-Baseline!F$90-Baseline!F$89) + (1-Baseline!B$36)*Baseline!F$90 )</f>
        <v>0.001500711984</v>
      </c>
      <c r="BB470" s="86">
        <f>AG470 * ( (1-Baseline!F$90-Baseline!F$89) + (1-Baseline!B$36)*Baseline!F$90 )</f>
        <v>0.0002188990801</v>
      </c>
      <c r="BC470" s="86">
        <f>AH470 * ( (1-Baseline!F$90-Baseline!F$89) + (1-Baseline!B$36)*Baseline!F$90 )</f>
        <v>0.03972573669</v>
      </c>
      <c r="BD470" s="86">
        <f>AI470 * ( (1-Baseline!F$90-Baseline!F$89) + (1-Baseline!B$36)*Baseline!F$90 )</f>
        <v>0.0004951201222</v>
      </c>
      <c r="BE470" s="86">
        <f t="shared" si="7"/>
        <v>0.04194046787</v>
      </c>
      <c r="BF470" s="86">
        <f>AK470 * ( (1-Baseline!H$90-Baseline!H$89) + (1-Baseline!B$36)*Baseline!H$90 )</f>
        <v>0.0000307515394</v>
      </c>
      <c r="BG470" s="86">
        <f>AL470 * ( (1-Baseline!H$90-Baseline!H$89) + (1-Baseline!B$36)*Baseline!H$90 )</f>
        <v>0.0002495293125</v>
      </c>
      <c r="BH470" s="86">
        <f>AM470 * ( (1-Baseline!H$90-Baseline!H$89) + (1-Baseline!B$36)*Baseline!H$90 )</f>
        <v>0.00005384254159</v>
      </c>
      <c r="BI470" s="86">
        <f>AN470 * ( (1-Baseline!H$90-Baseline!H$89) + (1-Baseline!B$36)*Baseline!H$90 )</f>
        <v>0.0274645651</v>
      </c>
      <c r="BJ470" s="86">
        <f t="shared" si="8"/>
        <v>0.02779868849</v>
      </c>
      <c r="BK470" s="62"/>
      <c r="BL470" s="86">
        <f t="shared" si="19"/>
        <v>0.9400222458</v>
      </c>
      <c r="BM470" s="86">
        <f t="shared" si="20"/>
        <v>0.02083158977</v>
      </c>
      <c r="BN470" s="86">
        <f t="shared" si="21"/>
        <v>0.03293934041</v>
      </c>
      <c r="BO470" s="86">
        <f t="shared" si="22"/>
        <v>0.006206824039</v>
      </c>
      <c r="BP470" s="86">
        <f t="shared" si="9"/>
        <v>1</v>
      </c>
      <c r="BQ470" s="86">
        <f t="shared" si="23"/>
        <v>0.05816856475</v>
      </c>
      <c r="BR470" s="86">
        <f t="shared" si="24"/>
        <v>0.9145248956</v>
      </c>
      <c r="BS470" s="86">
        <f t="shared" si="25"/>
        <v>0.01341613494</v>
      </c>
      <c r="BT470" s="86">
        <f t="shared" si="26"/>
        <v>0.01389040472</v>
      </c>
      <c r="BU470" s="86">
        <f t="shared" si="10"/>
        <v>1</v>
      </c>
      <c r="BV470" s="86">
        <f t="shared" si="27"/>
        <v>0.03578195619</v>
      </c>
      <c r="BW470" s="86">
        <f t="shared" si="28"/>
        <v>0.005219280833</v>
      </c>
      <c r="BX470" s="86">
        <f t="shared" si="29"/>
        <v>0.9471934554</v>
      </c>
      <c r="BY470" s="86">
        <f t="shared" si="30"/>
        <v>0.01180530755</v>
      </c>
      <c r="BZ470" s="86">
        <f t="shared" si="11"/>
        <v>1</v>
      </c>
      <c r="CA470" s="86">
        <f t="shared" si="31"/>
        <v>0.00110622267</v>
      </c>
      <c r="CB470" s="86">
        <f t="shared" si="32"/>
        <v>0.008976298023</v>
      </c>
      <c r="CC470" s="86">
        <f t="shared" si="33"/>
        <v>0.001936873447</v>
      </c>
      <c r="CD470" s="86">
        <f t="shared" si="34"/>
        <v>0.9879806059</v>
      </c>
      <c r="CE470" s="86">
        <f t="shared" si="12"/>
        <v>1</v>
      </c>
      <c r="CF470" s="62"/>
      <c r="CG470" s="86">
        <f t="shared" si="35"/>
        <v>0.9400222458</v>
      </c>
      <c r="CH470" s="86">
        <f t="shared" si="36"/>
        <v>0.02083158977</v>
      </c>
      <c r="CI470" s="86">
        <f t="shared" si="37"/>
        <v>0.03293934041</v>
      </c>
      <c r="CJ470" s="86">
        <f t="shared" si="38"/>
        <v>0.006206824039</v>
      </c>
      <c r="CK470" s="86">
        <f t="shared" si="13"/>
        <v>1</v>
      </c>
      <c r="CL470" s="86">
        <f t="shared" si="39"/>
        <v>0.05816856475</v>
      </c>
      <c r="CM470" s="86">
        <f t="shared" si="40"/>
        <v>0.9145248956</v>
      </c>
      <c r="CN470" s="86">
        <f t="shared" si="41"/>
        <v>0.01341613494</v>
      </c>
      <c r="CO470" s="86">
        <f t="shared" si="42"/>
        <v>0.01389040472</v>
      </c>
      <c r="CP470" s="86">
        <f t="shared" si="14"/>
        <v>1</v>
      </c>
      <c r="CQ470" s="86">
        <f t="shared" si="43"/>
        <v>0.03578195619</v>
      </c>
      <c r="CR470" s="86">
        <f t="shared" si="44"/>
        <v>0.005219280833</v>
      </c>
      <c r="CS470" s="86">
        <f t="shared" si="45"/>
        <v>0.9471934554</v>
      </c>
      <c r="CT470" s="86">
        <f t="shared" si="46"/>
        <v>0.01180530755</v>
      </c>
      <c r="CU470" s="86">
        <f t="shared" si="15"/>
        <v>1</v>
      </c>
      <c r="CV470" s="86">
        <f t="shared" si="47"/>
        <v>0.00110622267</v>
      </c>
      <c r="CW470" s="86">
        <f t="shared" si="48"/>
        <v>0.008976298023</v>
      </c>
      <c r="CX470" s="86">
        <f t="shared" si="49"/>
        <v>0.001936873447</v>
      </c>
      <c r="CY470" s="86">
        <f t="shared" si="50"/>
        <v>0.9879806059</v>
      </c>
      <c r="CZ470" s="86">
        <f t="shared" si="16"/>
        <v>1</v>
      </c>
      <c r="DA470" s="62"/>
      <c r="DB470" s="86">
        <f>(AQ470*Baseline!B$7 + AV470*Baseline!B$11 + BA470*Baseline!B$16 + BF470*Baseline!B$18)</f>
        <v>57196.79645</v>
      </c>
      <c r="DC470" s="86">
        <f>(AR470*Baseline!B$7 + AW470*Baseline!B$11 + BB470*Baseline!B$16 + BG470*Baseline!B$18)</f>
        <v>75384.40422</v>
      </c>
      <c r="DD470" s="86">
        <f>(AS470*Baseline!B$7 + AX470*Baseline!B$11 + BC470*Baseline!B$16 + BH470*Baseline!B$18)</f>
        <v>138106.6699</v>
      </c>
      <c r="DE470" s="86">
        <f>(AT470*Baseline!B$7 + AY470*Baseline!B$11 + BD470*Baseline!B$16 + BI470*Baseline!B$18)</f>
        <v>1260537.19</v>
      </c>
      <c r="DF470" s="86">
        <f t="shared" si="17"/>
        <v>1531225.061</v>
      </c>
      <c r="DG470" s="62"/>
      <c r="DH470" s="86">
        <f t="shared" si="51"/>
        <v>0.0373536183</v>
      </c>
      <c r="DI470" s="86">
        <f t="shared" si="52"/>
        <v>0.04923143316</v>
      </c>
      <c r="DJ470" s="86">
        <f t="shared" si="53"/>
        <v>0.09019357991</v>
      </c>
      <c r="DK470" s="86">
        <f t="shared" si="54"/>
        <v>0.8232213686</v>
      </c>
      <c r="DL470" s="86">
        <f t="shared" si="18"/>
        <v>1</v>
      </c>
      <c r="DM470" s="62"/>
      <c r="DN470" s="86">
        <f>DH470 / (Baseline!B$7/Baseline!B$17)</f>
        <v>3.987253067</v>
      </c>
      <c r="DO470" s="86">
        <f>DI470 / (Baseline!B$11/Baseline!B$17)</f>
        <v>1.18847036</v>
      </c>
      <c r="DP470" s="86">
        <f>DJ470 / (Baseline!B$16/Baseline!B$17)</f>
        <v>1.393763381</v>
      </c>
      <c r="DQ470" s="86">
        <f>DK470 / (Baseline!B$18/Baseline!B$17)</f>
        <v>0.930724433</v>
      </c>
      <c r="DR470" s="62"/>
      <c r="DS470" s="86">
        <f>DH470 / Baseline!H$117</f>
        <v>1.494410452</v>
      </c>
      <c r="DT470" s="86">
        <f>DI470 / Baseline!H$118</f>
        <v>1.108202132</v>
      </c>
      <c r="DU470" s="86">
        <f>DJ470 / Baseline!H$119</f>
        <v>1.078211427</v>
      </c>
      <c r="DV470" s="86">
        <f>DK470 / Baseline!H$120</f>
        <v>0.9720078313</v>
      </c>
      <c r="DW470" s="87"/>
      <c r="DX470" s="86">
        <f>(AU470*Baseline!B$34)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0.02792909929</v>
      </c>
      <c r="DY470" s="86">
        <f>(AZ470*Baseline!B$34) + (Baseline!D$90*(1-Baseline!D$91)*Baseline!B$35) + (Baseline!D$90*Baseline!D$91*((1-Baseline!D$92)*Baseline!B$40 + Baseline!D$92*Baseline!B$41))</f>
        <v>0.01116979877</v>
      </c>
      <c r="DZ470" s="86">
        <f>(BE470*Baseline!B$34) + (Baseline!F$90*(1-Baseline!F$91)*Baseline!B$35) + (Baseline!F$90*Baseline!F$91*((1-Baseline!F$92)*Baseline!B$40 + Baseline!F$92*Baseline!B$41))</f>
        <v>0.01402171018</v>
      </c>
      <c r="EA470" s="86">
        <f>(BJ470*Baseline!B$34) + (Baseline!H$90*(1-Baseline!H$91)*Baseline!B$35) + (Baseline!H$90*Baseline!H$91*((1-Baseline!H$92)*Baseline!B$40 + Baseline!H$92*Baseline!B$41))</f>
        <v>0.009314803274</v>
      </c>
      <c r="EB470" s="86">
        <f>( DX470*Baseline!B$7 + DY470*Baseline!B$11 + DZ470*Baseline!B$16 + EA470*Baseline!B$18 ) / Baseline!B$17</f>
        <v>0.009870623107</v>
      </c>
    </row>
    <row r="471">
      <c r="A471" s="73" t="s">
        <v>647</v>
      </c>
      <c r="B471" s="85">
        <f>MIN( MAX( NORMINV( MCrands!B471, (B$5+B$4)/2, (B$5-B$4)/3.29 ), 0 ), 1 )</f>
        <v>0.5039603181</v>
      </c>
      <c r="C471" s="85">
        <f>MAX( NORMINV( MCrands!C471, (C$5+C$4)/2, (C$5-C$4)/3.29 ), 0 )</f>
        <v>2.984289693</v>
      </c>
      <c r="D471" s="83"/>
      <c r="E471" s="84">
        <f>Baseline!B$33 * (C471 * Baseline!B$68*Baseline!B$68/Baseline!B$75 + Baseline!B$46 * Baseline!B$54*Baseline!B$54/Baseline!B$76 + Baseline!B$47 * Baseline!B$55*Baseline!B$55/Baseline!B$77 + Baseline!B$56*Baseline!B$56/Baseline!B$78)</f>
        <v>0.00002117833374</v>
      </c>
      <c r="F471" s="84">
        <f>Baseline!B$33 * (C471 * Baseline!B$68*Baseline!B$59/Baseline!B$75 + Baseline!B$46 * Baseline!B$54*Baseline!B$69/Baseline!B$76 + Baseline!B$47 * Baseline!B$55*Baseline!B$57/Baseline!B$77 + Baseline!B$56*Baseline!B$58/Baseline!B$78)</f>
        <v>0.0000002395833859</v>
      </c>
      <c r="G471" s="85">
        <f>Baseline!B$33 * (C471 * Baseline!B$68*Baseline!B$60/Baseline!B$75 + Baseline!B$46 * Baseline!B$54*Baseline!B$61/Baseline!B$76 + Baseline!B$47 * Baseline!B$55*Baseline!B$70/Baseline!B$77 + Baseline!B$56*Baseline!B$62/Baseline!B$78)</f>
        <v>0.0000002016957786</v>
      </c>
      <c r="H471" s="84">
        <f>Baseline!B$33 * (C471 * Baseline!B$68*Baseline!B$63/Baseline!B$75 + Baseline!B$46 * Baseline!B$54*Baseline!B$64/Baseline!B$76 + Baseline!B$47 * Baseline!B$55*Baseline!B$65/Baseline!B$77 + Baseline!B$56*Baseline!B$71/Baseline!B$78)</f>
        <v>0.000000003816674221</v>
      </c>
      <c r="I471" s="84">
        <f>Baseline!B$33 * (C471 * Baseline!B$59*Baseline!B$68/Baseline!B$75 + Baseline!B$46 * Baseline!B$69*Baseline!B$54/Baseline!B$76 + Baseline!B$47 * Baseline!B$57*Baseline!B$55/Baseline!B$77 + Baseline!B$58*Baseline!B$56/Baseline!B$78)</f>
        <v>0.0000002395833859</v>
      </c>
      <c r="J471" s="85">
        <f>Baseline!B$33 * (C471 * Baseline!B$59*Baseline!B$59/Baseline!B$75 + Baseline!B$46 * Baseline!B$69*Baseline!B$69/Baseline!B$76 + Baseline!B$47 * Baseline!B$57*Baseline!B$57/Baseline!B$77 + Baseline!B$58*Baseline!B$58/Baseline!B$78)</f>
        <v>0.000002116574516</v>
      </c>
      <c r="K471" s="84">
        <f>Baseline!B$33 * (C471 * Baseline!B$59*Baseline!B$60/Baseline!B$75 + Baseline!B$46 * Baseline!B$69*Baseline!B$61/Baseline!B$76 + Baseline!B$47 * Baseline!B$57*Baseline!B$70/Baseline!B$77 + Baseline!B$58*Baseline!B$62/Baseline!B$78)</f>
        <v>0.00000001648999222</v>
      </c>
      <c r="L471" s="85">
        <f>Baseline!B$33 * (C471 * Baseline!B$59*Baseline!B$63/Baseline!B$75 + Baseline!B$46 * Baseline!B$69*Baseline!B$64/Baseline!B$76 + Baseline!B$47 * Baseline!B$57*Baseline!B$65/Baseline!B$77 + Baseline!B$58*Baseline!B$71/Baseline!B$78)</f>
        <v>0.000000017072811</v>
      </c>
      <c r="M471" s="84">
        <f>Baseline!B$33 * (C471 * Baseline!B$60*Baseline!B$68/Baseline!B$75 + Baseline!B$46 * Baseline!B$61*Baseline!B$54/Baseline!B$76 + Baseline!B$47 * Baseline!B$70*Baseline!B$55/Baseline!B$77 + Baseline!B$62*Baseline!B$56/Baseline!B$78)</f>
        <v>0.0000002016957786</v>
      </c>
      <c r="N471" s="85">
        <f>Baseline!B$33 * (C471 * Baseline!B$60*Baseline!B$59/Baseline!B$75 + Baseline!B$46 * Baseline!B$61*Baseline!B$69/Baseline!B$76 + Baseline!B$47 * Baseline!B$70*Baseline!B$57/Baseline!B$77 + Baseline!B$62*Baseline!B$58/Baseline!B$78)</f>
        <v>0.00000001648999222</v>
      </c>
      <c r="O471" s="85">
        <f>Baseline!B$33 * (C471 * Baseline!B$60*Baseline!B$60/Baseline!B$75 + Baseline!B$46 * Baseline!B$61*Baseline!B$61/Baseline!B$76 + Baseline!B$47 * Baseline!B$70*Baseline!B$70/Baseline!B$77 + Baseline!B$62*Baseline!B$62/Baseline!B$78)</f>
        <v>0.000001589268033</v>
      </c>
      <c r="P471" s="84">
        <f>Baseline!B$33 * (C471 * Baseline!B$60*Baseline!B$63/Baseline!B$75 + Baseline!B$46 * Baseline!B$61*Baseline!B$64/Baseline!B$76 + Baseline!B$47 * Baseline!B$70*Baseline!B$65/Baseline!B$77 + Baseline!B$62*Baseline!B$71/Baseline!B$78)</f>
        <v>0.000000001956442817</v>
      </c>
      <c r="Q471" s="84">
        <f>Baseline!B$33 * (C471 * Baseline!B$63*Baseline!B$68/Baseline!B$75 + Baseline!B$46 * Baseline!B$64*Baseline!B$54/Baseline!B$76 + Baseline!B$47 * Baseline!B$65*Baseline!B$55/Baseline!B$77 + Baseline!B$71*Baseline!B$56/Baseline!B$78)</f>
        <v>0.000000003816674221</v>
      </c>
      <c r="R471" s="84">
        <f>Baseline!B$33 * (C471 * Baseline!B$63*Baseline!B$59/Baseline!B$75 + Baseline!B$46 * Baseline!B$64*Baseline!B$69/Baseline!B$76 + Baseline!B$47 * Baseline!B$65*Baseline!B$57/Baseline!B$77 + Baseline!B$71*Baseline!B$58/Baseline!B$78)</f>
        <v>0.000000017072811</v>
      </c>
      <c r="S471" s="84">
        <f>Baseline!B$33 * (C471 * Baseline!B$63*Baseline!B$60/Baseline!B$75 + Baseline!B$46 * Baseline!B$64*Baseline!B$61/Baseline!B$76 + Baseline!B$47 * Baseline!B$65*Baseline!B$70/Baseline!B$77 + Baseline!B$71*Baseline!B$62/Baseline!B$78)</f>
        <v>0.000000001956442817</v>
      </c>
      <c r="T471" s="84">
        <f>Baseline!B$33 * (C471 * Baseline!B$63*Baseline!B$63/Baseline!B$75 + Baseline!B$46 * Baseline!B$64*Baseline!B$64/Baseline!B$76 + Baseline!B$47 * Baseline!B$65*Baseline!B$65/Baseline!B$77 + Baseline!B$71*Baseline!B$71/Baseline!B$78)</f>
        <v>0.00000009856722232</v>
      </c>
      <c r="U471" s="83"/>
      <c r="V471" s="84">
        <f>E471 * ( Baseline!B$89 * Baseline!B$7 )</f>
        <v>0.2198099258</v>
      </c>
      <c r="W471" s="84">
        <f>F471 * ( Baseline!D$89 * Baseline!B$11 )</f>
        <v>0.004419497854</v>
      </c>
      <c r="X471" s="84">
        <f>G471 * ( Baseline!F$89 * Baseline!B$16 )</f>
        <v>0.007005856463</v>
      </c>
      <c r="Y471" s="84">
        <f>H471 * ( Baseline!H$89 * Baseline!B$18 )</f>
        <v>0.001342223055</v>
      </c>
      <c r="Z471" s="86">
        <f t="shared" si="1"/>
        <v>0.2325775032</v>
      </c>
      <c r="AA471" s="84">
        <f>I471 * ( Baseline!B$89 * Baseline!B$7 )</f>
        <v>0.002486635963</v>
      </c>
      <c r="AB471" s="85">
        <f>J471 * ( Baseline!D$89 * Baseline!B$11 )</f>
        <v>0.03904359434</v>
      </c>
      <c r="AC471" s="85">
        <f>K471 * ( Baseline!F$89 * Baseline!B$16 )</f>
        <v>0.0005727760859</v>
      </c>
      <c r="AD471" s="85">
        <f>L471 * ( Baseline!F$89 * Baseline!B$16 )</f>
        <v>0.0005930201619</v>
      </c>
      <c r="AE471" s="86">
        <f t="shared" si="2"/>
        <v>0.04269602655</v>
      </c>
      <c r="AF471" s="86">
        <f>M471 * ( Baseline!B$89 * Baseline!B$7 )</f>
        <v>0.002093400486</v>
      </c>
      <c r="AG471" s="86">
        <f>N471 * ( Baseline!D$89 * Baseline!B$11 )</f>
        <v>0.0003041842194</v>
      </c>
      <c r="AH471" s="86">
        <f>O471 * ( Baseline!F$89 * Baseline!B$16 )</f>
        <v>0.05520285948</v>
      </c>
      <c r="AI471" s="86">
        <f>P471 * ( Baseline!H$89 * Baseline!B$18 )</f>
        <v>0.0006880290282</v>
      </c>
      <c r="AJ471" s="86">
        <f t="shared" si="3"/>
        <v>0.05828847322</v>
      </c>
      <c r="AK471" s="86">
        <f>Q471 * ( Baseline!B$89 * Baseline!B$7 )</f>
        <v>0.00003961326174</v>
      </c>
      <c r="AL471" s="86">
        <f>R471 * ( Baseline!D$89 * Baseline!B$11 )</f>
        <v>0.0003149352417</v>
      </c>
      <c r="AM471" s="86">
        <f>S471 * ( Baseline!F$89 * Baseline!B$16 )</f>
        <v>0.00006795659111</v>
      </c>
      <c r="AN471" s="86">
        <f>T471 * ( Baseline!H$89 * Baseline!B$18 )</f>
        <v>0.03466347679</v>
      </c>
      <c r="AO471" s="86">
        <f t="shared" si="4"/>
        <v>0.03508598189</v>
      </c>
      <c r="AP471" s="62"/>
      <c r="AQ471" s="86">
        <f>V471 * ( (1-Baseline!B$90-Baseline!B$89) + (1-B471)*Baseline!B$90 )</f>
        <v>0.1165158161</v>
      </c>
      <c r="AR471" s="86">
        <f>W471 * ( (1-Baseline!B$90-Baseline!B$89) + (1-B471)*Baseline!B$90 )</f>
        <v>0.002342666725</v>
      </c>
      <c r="AS471" s="86">
        <f>X471 * ( (1-Baseline!B$90-Baseline!B$89) + (1-B471)*Baseline!B$90 )</f>
        <v>0.003713631585</v>
      </c>
      <c r="AT471" s="86">
        <f>Y471 * ( (1-Baseline!B$90-Baseline!B$89) + (1-B471)*Baseline!B$90 )</f>
        <v>0.0007114793113</v>
      </c>
      <c r="AU471" s="86">
        <f t="shared" si="5"/>
        <v>0.1232835937</v>
      </c>
      <c r="AV471" s="86">
        <f>AA471 * ( (1-Baseline!D$90-Baseline!D$89) + (1-B471)*Baseline!D$90 )</f>
        <v>0.001903828614</v>
      </c>
      <c r="AW471" s="86">
        <f>AB471 * ( (1-Baseline!D$90-Baseline!D$89) + (1-B471)*Baseline!D$90 )</f>
        <v>0.0298927198</v>
      </c>
      <c r="AX471" s="86">
        <f>AC471 * ( (1-Baseline!D$90-Baseline!D$89) + (1-B471)*Baseline!D$90 )</f>
        <v>0.0004385312197</v>
      </c>
      <c r="AY471" s="86">
        <f>AD471 * ( (1-Baseline!D$90-Baseline!D$89) + (1-B471)*Baseline!D$90 )</f>
        <v>0.0004540305737</v>
      </c>
      <c r="AZ471" s="86">
        <f t="shared" si="6"/>
        <v>0.03268911021</v>
      </c>
      <c r="BA471" s="86">
        <f>AF471 * ( (1-Baseline!F$90-Baseline!F$89) + (1-Baseline!B$36)*Baseline!F$90 )</f>
        <v>0.001506477978</v>
      </c>
      <c r="BB471" s="86">
        <f>AG471 * ( (1-Baseline!F$90-Baseline!F$89) + (1-Baseline!B$36)*Baseline!F$90 )</f>
        <v>0.0002189006982</v>
      </c>
      <c r="BC471" s="86">
        <f>AH471 * ( (1-Baseline!F$90-Baseline!F$89) + (1-Baseline!B$36)*Baseline!F$90 )</f>
        <v>0.03972574418</v>
      </c>
      <c r="BD471" s="86">
        <f>AI471 * ( (1-Baseline!F$90-Baseline!F$89) + (1-Baseline!B$36)*Baseline!F$90 )</f>
        <v>0.0004951277056</v>
      </c>
      <c r="BE471" s="86">
        <f t="shared" si="7"/>
        <v>0.04194625056</v>
      </c>
      <c r="BF471" s="86">
        <f>AK471 * ( (1-Baseline!H$90-Baseline!H$89) + (1-Baseline!B$36)*Baseline!H$90 )</f>
        <v>0.00003138637954</v>
      </c>
      <c r="BG471" s="86">
        <f>AL471 * ( (1-Baseline!H$90-Baseline!H$89) + (1-Baseline!B$36)*Baseline!H$90 )</f>
        <v>0.0002495294907</v>
      </c>
      <c r="BH471" s="86">
        <f>AM471 * ( (1-Baseline!H$90-Baseline!H$89) + (1-Baseline!B$36)*Baseline!H$90 )</f>
        <v>0.00005384336627</v>
      </c>
      <c r="BI471" s="86">
        <f>AN471 * ( (1-Baseline!H$90-Baseline!H$89) + (1-Baseline!B$36)*Baseline!H$90 )</f>
        <v>0.02746456593</v>
      </c>
      <c r="BJ471" s="86">
        <f t="shared" si="8"/>
        <v>0.02779932517</v>
      </c>
      <c r="BK471" s="62"/>
      <c r="BL471" s="86">
        <f t="shared" si="19"/>
        <v>0.9451039882</v>
      </c>
      <c r="BM471" s="86">
        <f t="shared" si="20"/>
        <v>0.01900225857</v>
      </c>
      <c r="BN471" s="86">
        <f t="shared" si="21"/>
        <v>0.03012267466</v>
      </c>
      <c r="BO471" s="86">
        <f t="shared" si="22"/>
        <v>0.005771078615</v>
      </c>
      <c r="BP471" s="86">
        <f t="shared" si="9"/>
        <v>1</v>
      </c>
      <c r="BQ471" s="86">
        <f t="shared" si="23"/>
        <v>0.05824045382</v>
      </c>
      <c r="BR471" s="86">
        <f t="shared" si="24"/>
        <v>0.9144549855</v>
      </c>
      <c r="BS471" s="86">
        <f t="shared" si="25"/>
        <v>0.01341520821</v>
      </c>
      <c r="BT471" s="86">
        <f t="shared" si="26"/>
        <v>0.01388935247</v>
      </c>
      <c r="BU471" s="86">
        <f t="shared" si="10"/>
        <v>1</v>
      </c>
      <c r="BV471" s="86">
        <f t="shared" si="27"/>
        <v>0.03591448481</v>
      </c>
      <c r="BW471" s="86">
        <f t="shared" si="28"/>
        <v>0.005218599882</v>
      </c>
      <c r="BX471" s="86">
        <f t="shared" si="29"/>
        <v>0.9470630544</v>
      </c>
      <c r="BY471" s="86">
        <f t="shared" si="30"/>
        <v>0.01180386087</v>
      </c>
      <c r="BZ471" s="86">
        <f t="shared" si="11"/>
        <v>1</v>
      </c>
      <c r="CA471" s="86">
        <f t="shared" si="31"/>
        <v>0.001129033865</v>
      </c>
      <c r="CB471" s="86">
        <f t="shared" si="32"/>
        <v>0.00897609885</v>
      </c>
      <c r="CC471" s="86">
        <f t="shared" si="33"/>
        <v>0.001936858752</v>
      </c>
      <c r="CD471" s="86">
        <f t="shared" si="34"/>
        <v>0.9879580085</v>
      </c>
      <c r="CE471" s="86">
        <f t="shared" si="12"/>
        <v>1</v>
      </c>
      <c r="CF471" s="62"/>
      <c r="CG471" s="86">
        <f t="shared" si="35"/>
        <v>0.9451039882</v>
      </c>
      <c r="CH471" s="86">
        <f t="shared" si="36"/>
        <v>0.01900225857</v>
      </c>
      <c r="CI471" s="86">
        <f t="shared" si="37"/>
        <v>0.03012267466</v>
      </c>
      <c r="CJ471" s="86">
        <f t="shared" si="38"/>
        <v>0.005771078615</v>
      </c>
      <c r="CK471" s="86">
        <f t="shared" si="13"/>
        <v>1</v>
      </c>
      <c r="CL471" s="86">
        <f t="shared" si="39"/>
        <v>0.05824045382</v>
      </c>
      <c r="CM471" s="86">
        <f t="shared" si="40"/>
        <v>0.9144549855</v>
      </c>
      <c r="CN471" s="86">
        <f t="shared" si="41"/>
        <v>0.01341520821</v>
      </c>
      <c r="CO471" s="86">
        <f t="shared" si="42"/>
        <v>0.01388935247</v>
      </c>
      <c r="CP471" s="86">
        <f t="shared" si="14"/>
        <v>1</v>
      </c>
      <c r="CQ471" s="86">
        <f t="shared" si="43"/>
        <v>0.03591448481</v>
      </c>
      <c r="CR471" s="86">
        <f t="shared" si="44"/>
        <v>0.005218599882</v>
      </c>
      <c r="CS471" s="86">
        <f t="shared" si="45"/>
        <v>0.9470630544</v>
      </c>
      <c r="CT471" s="86">
        <f t="shared" si="46"/>
        <v>0.01180386087</v>
      </c>
      <c r="CU471" s="86">
        <f t="shared" si="15"/>
        <v>1</v>
      </c>
      <c r="CV471" s="86">
        <f t="shared" si="47"/>
        <v>0.001129033865</v>
      </c>
      <c r="CW471" s="86">
        <f t="shared" si="48"/>
        <v>0.00897609885</v>
      </c>
      <c r="CX471" s="86">
        <f t="shared" si="49"/>
        <v>0.001936858752</v>
      </c>
      <c r="CY471" s="86">
        <f t="shared" si="50"/>
        <v>0.9879580085</v>
      </c>
      <c r="CZ471" s="86">
        <f t="shared" si="16"/>
        <v>1</v>
      </c>
      <c r="DA471" s="62"/>
      <c r="DB471" s="86">
        <f>(AQ471*Baseline!B$7 + AV471*Baseline!B$11 + BA471*Baseline!B$16 + BF471*Baseline!B$18)</f>
        <v>67077.22946</v>
      </c>
      <c r="DC471" s="86">
        <f>(AR471*Baseline!B$7 + AW471*Baseline!B$11 + BB471*Baseline!B$16 + BG471*Baseline!B$18)</f>
        <v>77402.26311</v>
      </c>
      <c r="DD471" s="86">
        <f>(AS471*Baseline!B$7 + AX471*Baseline!B$11 + BC471*Baseline!B$16 + BH471*Baseline!B$18)</f>
        <v>138295.8878</v>
      </c>
      <c r="DE471" s="86">
        <f>(AT471*Baseline!B$7 + AY471*Baseline!B$11 + BD471*Baseline!B$16 + BI471*Baseline!B$18)</f>
        <v>1260602.418</v>
      </c>
      <c r="DF471" s="86">
        <f t="shared" si="17"/>
        <v>1543377.798</v>
      </c>
      <c r="DG471" s="62"/>
      <c r="DH471" s="86">
        <f t="shared" si="51"/>
        <v>0.04346131553</v>
      </c>
      <c r="DI471" s="86">
        <f t="shared" si="52"/>
        <v>0.05015120939</v>
      </c>
      <c r="DJ471" s="86">
        <f t="shared" si="53"/>
        <v>0.08960598497</v>
      </c>
      <c r="DK471" s="86">
        <f t="shared" si="54"/>
        <v>0.8167814901</v>
      </c>
      <c r="DL471" s="86">
        <f t="shared" si="18"/>
        <v>1</v>
      </c>
      <c r="DM471" s="62"/>
      <c r="DN471" s="86">
        <f>DH471 / (Baseline!B$7/Baseline!B$17)</f>
        <v>4.639209574</v>
      </c>
      <c r="DO471" s="86">
        <f>DI471 / (Baseline!B$11/Baseline!B$17)</f>
        <v>1.210674198</v>
      </c>
      <c r="DP471" s="86">
        <f>DJ471 / (Baseline!B$16/Baseline!B$17)</f>
        <v>1.384683263</v>
      </c>
      <c r="DQ471" s="86">
        <f>DK471 / (Baseline!B$18/Baseline!B$17)</f>
        <v>0.9234435818</v>
      </c>
      <c r="DR471" s="62"/>
      <c r="DS471" s="86">
        <f>DH471 / Baseline!H$117</f>
        <v>1.73876179</v>
      </c>
      <c r="DT471" s="86">
        <f>DI471 / Baseline!H$118</f>
        <v>1.128906343</v>
      </c>
      <c r="DU471" s="86">
        <f>DJ471 / Baseline!H$119</f>
        <v>1.071187074</v>
      </c>
      <c r="DV471" s="86">
        <f>DK471 / Baseline!H$120</f>
        <v>0.9644040293</v>
      </c>
      <c r="DW471" s="87"/>
      <c r="DX471" s="86">
        <f>(AU471*Baseline!B$34)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0.03102207031</v>
      </c>
      <c r="DY471" s="86">
        <f>(AZ471*Baseline!B$34) + (Baseline!D$90*(1-Baseline!D$91)*Baseline!B$35) + (Baseline!D$90*Baseline!D$91*((1-Baseline!D$92)*Baseline!B$40 + Baseline!D$92*Baseline!B$41))</f>
        <v>0.01131693453</v>
      </c>
      <c r="DZ471" s="86">
        <f>(BE471*Baseline!B$34) + (Baseline!F$90*(1-Baseline!F$91)*Baseline!B$35) + (Baseline!F$90*Baseline!F$91*((1-Baseline!F$92)*Baseline!B$40 + Baseline!F$92*Baseline!B$41))</f>
        <v>0.01402257758</v>
      </c>
      <c r="EA471" s="86">
        <f>(BJ471*Baseline!B$34) + (Baseline!H$90*(1-Baseline!H$91)*Baseline!B$35) + (Baseline!H$90*Baseline!H$91*((1-Baseline!H$92)*Baseline!B$40 + Baseline!H$92*Baseline!B$41))</f>
        <v>0.009314898775</v>
      </c>
      <c r="EB471" s="86">
        <f>( DX471*Baseline!B$7 + DY471*Baseline!B$11 + DZ471*Baseline!B$16 + EA471*Baseline!B$18 ) / Baseline!B$17</f>
        <v>0.009905834443</v>
      </c>
    </row>
    <row r="472">
      <c r="A472" s="73" t="s">
        <v>648</v>
      </c>
      <c r="B472" s="85">
        <f>MIN( MAX( NORMINV( MCrands!B472, (B$5+B$4)/2, (B$5-B$4)/3.29 ), 0 ), 1 )</f>
        <v>0.5004560765</v>
      </c>
      <c r="C472" s="85">
        <f>MAX( NORMINV( MCrands!C472, (C$5+C$4)/2, (C$5-C$4)/3.29 ), 0 )</f>
        <v>2.441872115</v>
      </c>
      <c r="D472" s="83"/>
      <c r="E472" s="84">
        <f>Baseline!B$33 * (C472 * Baseline!B$68*Baseline!B$68/Baseline!B$75 + Baseline!B$46 * Baseline!B$54*Baseline!B$54/Baseline!B$76 + Baseline!B$47 * Baseline!B$55*Baseline!B$55/Baseline!B$77 + Baseline!B$56*Baseline!B$56/Baseline!B$78)</f>
        <v>0.00001733800426</v>
      </c>
      <c r="F472" s="84">
        <f>Baseline!B$33 * (C472 * Baseline!B$68*Baseline!B$59/Baseline!B$75 + Baseline!B$46 * Baseline!B$54*Baseline!B$69/Baseline!B$76 + Baseline!B$47 * Baseline!B$55*Baseline!B$57/Baseline!B$77 + Baseline!B$56*Baseline!B$58/Baseline!B$78)</f>
        <v>0.0000002389770181</v>
      </c>
      <c r="G472" s="85">
        <f>Baseline!B$33 * (C472 * Baseline!B$68*Baseline!B$60/Baseline!B$75 + Baseline!B$46 * Baseline!B$54*Baseline!B$61/Baseline!B$76 + Baseline!B$47 * Baseline!B$55*Baseline!B$70/Baseline!B$77 + Baseline!B$56*Baseline!B$62/Baseline!B$78)</f>
        <v>0.0000002002051244</v>
      </c>
      <c r="H472" s="84">
        <f>Baseline!B$33 * (C472 * Baseline!B$68*Baseline!B$63/Baseline!B$75 + Baseline!B$46 * Baseline!B$54*Baseline!B$64/Baseline!B$76 + Baseline!B$47 * Baseline!B$55*Baseline!B$65/Baseline!B$77 + Baseline!B$56*Baseline!B$71/Baseline!B$78)</f>
        <v>0.000000003667608801</v>
      </c>
      <c r="I472" s="84">
        <f>Baseline!B$33 * (C472 * Baseline!B$59*Baseline!B$68/Baseline!B$75 + Baseline!B$46 * Baseline!B$69*Baseline!B$54/Baseline!B$76 + Baseline!B$47 * Baseline!B$57*Baseline!B$55/Baseline!B$77 + Baseline!B$58*Baseline!B$56/Baseline!B$78)</f>
        <v>0.0000002389770181</v>
      </c>
      <c r="J472" s="85">
        <f>Baseline!B$33 * (C472 * Baseline!B$59*Baseline!B$59/Baseline!B$75 + Baseline!B$46 * Baseline!B$69*Baseline!B$69/Baseline!B$76 + Baseline!B$47 * Baseline!B$57*Baseline!B$57/Baseline!B$77 + Baseline!B$58*Baseline!B$58/Baseline!B$78)</f>
        <v>0.000002116574421</v>
      </c>
      <c r="K472" s="84">
        <f>Baseline!B$33 * (C472 * Baseline!B$59*Baseline!B$60/Baseline!B$75 + Baseline!B$46 * Baseline!B$69*Baseline!B$61/Baseline!B$76 + Baseline!B$47 * Baseline!B$57*Baseline!B$70/Baseline!B$77 + Baseline!B$58*Baseline!B$62/Baseline!B$78)</f>
        <v>0.00000001648975686</v>
      </c>
      <c r="L472" s="85">
        <f>Baseline!B$33 * (C472 * Baseline!B$59*Baseline!B$63/Baseline!B$75 + Baseline!B$46 * Baseline!B$69*Baseline!B$64/Baseline!B$76 + Baseline!B$47 * Baseline!B$57*Baseline!B$65/Baseline!B$77 + Baseline!B$58*Baseline!B$71/Baseline!B$78)</f>
        <v>0.00000001707278746</v>
      </c>
      <c r="M472" s="84">
        <f>Baseline!B$33 * (C472 * Baseline!B$60*Baseline!B$68/Baseline!B$75 + Baseline!B$46 * Baseline!B$61*Baseline!B$54/Baseline!B$76 + Baseline!B$47 * Baseline!B$70*Baseline!B$55/Baseline!B$77 + Baseline!B$62*Baseline!B$56/Baseline!B$78)</f>
        <v>0.0000002002051244</v>
      </c>
      <c r="N472" s="85">
        <f>Baseline!B$33 * (C472 * Baseline!B$60*Baseline!B$59/Baseline!B$75 + Baseline!B$46 * Baseline!B$61*Baseline!B$69/Baseline!B$76 + Baseline!B$47 * Baseline!B$70*Baseline!B$57/Baseline!B$77 + Baseline!B$62*Baseline!B$58/Baseline!B$78)</f>
        <v>0.00000001648975686</v>
      </c>
      <c r="O472" s="85">
        <f>Baseline!B$33 * (C472 * Baseline!B$60*Baseline!B$60/Baseline!B$75 + Baseline!B$46 * Baseline!B$61*Baseline!B$61/Baseline!B$76 + Baseline!B$47 * Baseline!B$70*Baseline!B$70/Baseline!B$77 + Baseline!B$62*Baseline!B$62/Baseline!B$78)</f>
        <v>0.000001589267455</v>
      </c>
      <c r="P472" s="84">
        <f>Baseline!B$33 * (C472 * Baseline!B$60*Baseline!B$63/Baseline!B$75 + Baseline!B$46 * Baseline!B$61*Baseline!B$64/Baseline!B$76 + Baseline!B$47 * Baseline!B$70*Baseline!B$65/Baseline!B$77 + Baseline!B$62*Baseline!B$71/Baseline!B$78)</f>
        <v>0.000000001956384956</v>
      </c>
      <c r="Q472" s="84">
        <f>Baseline!B$33 * (C472 * Baseline!B$63*Baseline!B$68/Baseline!B$75 + Baseline!B$46 * Baseline!B$64*Baseline!B$54/Baseline!B$76 + Baseline!B$47 * Baseline!B$65*Baseline!B$55/Baseline!B$77 + Baseline!B$71*Baseline!B$56/Baseline!B$78)</f>
        <v>0.000000003667608801</v>
      </c>
      <c r="R472" s="84">
        <f>Baseline!B$33 * (C472 * Baseline!B$63*Baseline!B$59/Baseline!B$75 + Baseline!B$46 * Baseline!B$64*Baseline!B$69/Baseline!B$76 + Baseline!B$47 * Baseline!B$65*Baseline!B$57/Baseline!B$77 + Baseline!B$71*Baseline!B$58/Baseline!B$78)</f>
        <v>0.00000001707278746</v>
      </c>
      <c r="S472" s="84">
        <f>Baseline!B$33 * (C472 * Baseline!B$63*Baseline!B$60/Baseline!B$75 + Baseline!B$46 * Baseline!B$64*Baseline!B$61/Baseline!B$76 + Baseline!B$47 * Baseline!B$65*Baseline!B$70/Baseline!B$77 + Baseline!B$71*Baseline!B$62/Baseline!B$78)</f>
        <v>0.000000001956384956</v>
      </c>
      <c r="T472" s="84">
        <f>Baseline!B$33 * (C472 * Baseline!B$63*Baseline!B$63/Baseline!B$75 + Baseline!B$46 * Baseline!B$64*Baseline!B$64/Baseline!B$76 + Baseline!B$47 * Baseline!B$65*Baseline!B$65/Baseline!B$77 + Baseline!B$71*Baseline!B$71/Baseline!B$78)</f>
        <v>0.00000009856721653</v>
      </c>
      <c r="U472" s="83"/>
      <c r="V472" s="84">
        <f>E472 * ( Baseline!B$89 * Baseline!B$7 )</f>
        <v>0.1799511462</v>
      </c>
      <c r="W472" s="84">
        <f>F472 * ( Baseline!D$89 * Baseline!B$11 )</f>
        <v>0.004408312432</v>
      </c>
      <c r="X472" s="84">
        <f>G472 * ( Baseline!F$89 * Baseline!B$16 )</f>
        <v>0.006954078932</v>
      </c>
      <c r="Y472" s="84">
        <f>H472 * ( Baseline!H$89 * Baseline!B$18 )</f>
        <v>0.001289800702</v>
      </c>
      <c r="Z472" s="86">
        <f t="shared" si="1"/>
        <v>0.1926033383</v>
      </c>
      <c r="AA472" s="84">
        <f>I472 * ( Baseline!B$89 * Baseline!B$7 )</f>
        <v>0.002480342471</v>
      </c>
      <c r="AB472" s="85">
        <f>J472 * ( Baseline!D$89 * Baseline!B$11 )</f>
        <v>0.03904359258</v>
      </c>
      <c r="AC472" s="85">
        <f>K472 * ( Baseline!F$89 * Baseline!B$16 )</f>
        <v>0.0005727679105</v>
      </c>
      <c r="AD472" s="85">
        <f>L472 * ( Baseline!F$89 * Baseline!B$16 )</f>
        <v>0.0005930193443</v>
      </c>
      <c r="AE472" s="86">
        <f t="shared" si="2"/>
        <v>0.0426897223</v>
      </c>
      <c r="AF472" s="86">
        <f>M472 * ( Baseline!B$89 * Baseline!B$7 )</f>
        <v>0.002077928986</v>
      </c>
      <c r="AG472" s="86">
        <f>N472 * ( Baseline!D$89 * Baseline!B$11 )</f>
        <v>0.0003041798777</v>
      </c>
      <c r="AH472" s="86">
        <f>O472 * ( Baseline!F$89 * Baseline!B$16 )</f>
        <v>0.05520283939</v>
      </c>
      <c r="AI472" s="86">
        <f>P472 * ( Baseline!H$89 * Baseline!B$18 )</f>
        <v>0.00068800868</v>
      </c>
      <c r="AJ472" s="86">
        <f t="shared" si="3"/>
        <v>0.05827295693</v>
      </c>
      <c r="AK472" s="86">
        <f>Q472 * ( Baseline!B$89 * Baseline!B$7 )</f>
        <v>0.00003806611174</v>
      </c>
      <c r="AL472" s="86">
        <f>R472 * ( Baseline!D$89 * Baseline!B$11 )</f>
        <v>0.0003149348075</v>
      </c>
      <c r="AM472" s="86">
        <f>S472 * ( Baseline!F$89 * Baseline!B$16 )</f>
        <v>0.00006795458132</v>
      </c>
      <c r="AN472" s="86">
        <f>T472 * ( Baseline!H$89 * Baseline!B$18 )</f>
        <v>0.03466347476</v>
      </c>
      <c r="AO472" s="86">
        <f t="shared" si="4"/>
        <v>0.03508443026</v>
      </c>
      <c r="AP472" s="62"/>
      <c r="AQ472" s="86">
        <f>V472 * ( (1-Baseline!B$90-Baseline!B$89) + (1-B472)*Baseline!B$90 )</f>
        <v>0.095948888</v>
      </c>
      <c r="AR472" s="86">
        <f>W472 * ( (1-Baseline!B$90-Baseline!B$89) + (1-B472)*Baseline!B$90 )</f>
        <v>0.002350486144</v>
      </c>
      <c r="AS472" s="86">
        <f>X472 * ( (1-Baseline!B$90-Baseline!B$89) + (1-B472)*Baseline!B$90 )</f>
        <v>0.003707873801</v>
      </c>
      <c r="AT472" s="86">
        <f>Y472 * ( (1-Baseline!B$90-Baseline!B$89) + (1-B472)*Baseline!B$90 )</f>
        <v>0.0006877141141</v>
      </c>
      <c r="AU472" s="86">
        <f t="shared" si="5"/>
        <v>0.1026949621</v>
      </c>
      <c r="AV472" s="86">
        <f>AA472 * ( (1-Baseline!D$90-Baseline!D$89) + (1-B472)*Baseline!D$90 )</f>
        <v>0.001902904055</v>
      </c>
      <c r="AW472" s="86">
        <f>AB472 * ( (1-Baseline!D$90-Baseline!D$89) + (1-B472)*Baseline!D$90 )</f>
        <v>0.029954013</v>
      </c>
      <c r="AX472" s="86">
        <f>AC472 * ( (1-Baseline!D$90-Baseline!D$89) + (1-B472)*Baseline!D$90 )</f>
        <v>0.0004394241488</v>
      </c>
      <c r="AY472" s="86">
        <f>AD472 * ( (1-Baseline!D$90-Baseline!D$89) + (1-B472)*Baseline!D$90 )</f>
        <v>0.0004549609289</v>
      </c>
      <c r="AZ472" s="86">
        <f t="shared" si="6"/>
        <v>0.03275130213</v>
      </c>
      <c r="BA472" s="86">
        <f>AF472 * ( (1-Baseline!F$90-Baseline!F$89) + (1-Baseline!B$36)*Baseline!F$90 )</f>
        <v>0.001495344192</v>
      </c>
      <c r="BB472" s="86">
        <f>AG472 * ( (1-Baseline!F$90-Baseline!F$89) + (1-Baseline!B$36)*Baseline!F$90 )</f>
        <v>0.0002188975738</v>
      </c>
      <c r="BC472" s="86">
        <f>AH472 * ( (1-Baseline!F$90-Baseline!F$89) + (1-Baseline!B$36)*Baseline!F$90 )</f>
        <v>0.03972572971</v>
      </c>
      <c r="BD472" s="86">
        <f>AI472 * ( (1-Baseline!F$90-Baseline!F$89) + (1-Baseline!B$36)*Baseline!F$90 )</f>
        <v>0.0004951130624</v>
      </c>
      <c r="BE472" s="86">
        <f t="shared" si="7"/>
        <v>0.04193508454</v>
      </c>
      <c r="BF472" s="86">
        <f>AK472 * ( (1-Baseline!H$90-Baseline!H$89) + (1-Baseline!B$36)*Baseline!H$90 )</f>
        <v>0.00003016054165</v>
      </c>
      <c r="BG472" s="86">
        <f>AL472 * ( (1-Baseline!H$90-Baseline!H$89) + (1-Baseline!B$36)*Baseline!H$90 )</f>
        <v>0.0002495291467</v>
      </c>
      <c r="BH472" s="86">
        <f>AM472 * ( (1-Baseline!H$90-Baseline!H$89) + (1-Baseline!B$36)*Baseline!H$90 )</f>
        <v>0.00005384177387</v>
      </c>
      <c r="BI472" s="86">
        <f>AN472 * ( (1-Baseline!H$90-Baseline!H$89) + (1-Baseline!B$36)*Baseline!H$90 )</f>
        <v>0.02746456432</v>
      </c>
      <c r="BJ472" s="86">
        <f t="shared" si="8"/>
        <v>0.02779809578</v>
      </c>
      <c r="BK472" s="62"/>
      <c r="BL472" s="86">
        <f t="shared" si="19"/>
        <v>0.934309591</v>
      </c>
      <c r="BM472" s="86">
        <f t="shared" si="20"/>
        <v>0.02288803751</v>
      </c>
      <c r="BN472" s="86">
        <f t="shared" si="21"/>
        <v>0.03610570301</v>
      </c>
      <c r="BO472" s="86">
        <f t="shared" si="22"/>
        <v>0.006696668466</v>
      </c>
      <c r="BP472" s="86">
        <f t="shared" si="9"/>
        <v>1</v>
      </c>
      <c r="BQ472" s="86">
        <f t="shared" si="23"/>
        <v>0.0581016305</v>
      </c>
      <c r="BR472" s="86">
        <f t="shared" si="24"/>
        <v>0.9145899873</v>
      </c>
      <c r="BS472" s="86">
        <f t="shared" si="25"/>
        <v>0.01341699781</v>
      </c>
      <c r="BT472" s="86">
        <f t="shared" si="26"/>
        <v>0.01389138444</v>
      </c>
      <c r="BU472" s="86">
        <f t="shared" si="10"/>
        <v>1</v>
      </c>
      <c r="BV472" s="86">
        <f t="shared" si="27"/>
        <v>0.03565854721</v>
      </c>
      <c r="BW472" s="86">
        <f t="shared" si="28"/>
        <v>0.005219914927</v>
      </c>
      <c r="BX472" s="86">
        <f t="shared" si="29"/>
        <v>0.9473148832</v>
      </c>
      <c r="BY472" s="86">
        <f t="shared" si="30"/>
        <v>0.01180665469</v>
      </c>
      <c r="BZ472" s="86">
        <f t="shared" si="11"/>
        <v>1</v>
      </c>
      <c r="CA472" s="86">
        <f t="shared" si="31"/>
        <v>0.001084985889</v>
      </c>
      <c r="CB472" s="86">
        <f t="shared" si="32"/>
        <v>0.008976483448</v>
      </c>
      <c r="CC472" s="86">
        <f t="shared" si="33"/>
        <v>0.001936887127</v>
      </c>
      <c r="CD472" s="86">
        <f t="shared" si="34"/>
        <v>0.9880016435</v>
      </c>
      <c r="CE472" s="86">
        <f t="shared" si="12"/>
        <v>1</v>
      </c>
      <c r="CF472" s="62"/>
      <c r="CG472" s="86">
        <f t="shared" si="35"/>
        <v>0.934309591</v>
      </c>
      <c r="CH472" s="86">
        <f t="shared" si="36"/>
        <v>0.02288803751</v>
      </c>
      <c r="CI472" s="86">
        <f t="shared" si="37"/>
        <v>0.03610570301</v>
      </c>
      <c r="CJ472" s="86">
        <f t="shared" si="38"/>
        <v>0.006696668466</v>
      </c>
      <c r="CK472" s="86">
        <f t="shared" si="13"/>
        <v>1</v>
      </c>
      <c r="CL472" s="86">
        <f t="shared" si="39"/>
        <v>0.0581016305</v>
      </c>
      <c r="CM472" s="86">
        <f t="shared" si="40"/>
        <v>0.9145899873</v>
      </c>
      <c r="CN472" s="86">
        <f t="shared" si="41"/>
        <v>0.01341699781</v>
      </c>
      <c r="CO472" s="86">
        <f t="shared" si="42"/>
        <v>0.01389138444</v>
      </c>
      <c r="CP472" s="86">
        <f t="shared" si="14"/>
        <v>1</v>
      </c>
      <c r="CQ472" s="86">
        <f t="shared" si="43"/>
        <v>0.03565854721</v>
      </c>
      <c r="CR472" s="86">
        <f t="shared" si="44"/>
        <v>0.005219914927</v>
      </c>
      <c r="CS472" s="86">
        <f t="shared" si="45"/>
        <v>0.9473148832</v>
      </c>
      <c r="CT472" s="86">
        <f t="shared" si="46"/>
        <v>0.01180665469</v>
      </c>
      <c r="CU472" s="86">
        <f t="shared" si="15"/>
        <v>1</v>
      </c>
      <c r="CV472" s="86">
        <f t="shared" si="47"/>
        <v>0.001084985889</v>
      </c>
      <c r="CW472" s="86">
        <f t="shared" si="48"/>
        <v>0.008976483448</v>
      </c>
      <c r="CX472" s="86">
        <f t="shared" si="49"/>
        <v>0.001936887127</v>
      </c>
      <c r="CY472" s="86">
        <f t="shared" si="50"/>
        <v>0.9880016435</v>
      </c>
      <c r="CZ472" s="86">
        <f t="shared" si="16"/>
        <v>1</v>
      </c>
      <c r="DA472" s="62"/>
      <c r="DB472" s="86">
        <f>(AQ472*Baseline!B$7 + AV472*Baseline!B$11 + BA472*Baseline!B$16 + BF472*Baseline!B$18)</f>
        <v>57006.85416</v>
      </c>
      <c r="DC472" s="86">
        <f>(AR472*Baseline!B$7 + AW472*Baseline!B$11 + BB472*Baseline!B$16 + BG472*Baseline!B$18)</f>
        <v>77537.47587</v>
      </c>
      <c r="DD472" s="86">
        <f>(AS472*Baseline!B$7 + AX472*Baseline!B$11 + BC472*Baseline!B$16 + BH472*Baseline!B$18)</f>
        <v>138294.8888</v>
      </c>
      <c r="DE472" s="86">
        <f>(AT472*Baseline!B$7 + AY472*Baseline!B$11 + BD472*Baseline!B$16 + BI472*Baseline!B$18)</f>
        <v>1260592.764</v>
      </c>
      <c r="DF472" s="86">
        <f t="shared" si="17"/>
        <v>1533431.983</v>
      </c>
      <c r="DG472" s="62"/>
      <c r="DH472" s="86">
        <f t="shared" si="51"/>
        <v>0.03717599137</v>
      </c>
      <c r="DI472" s="86">
        <f t="shared" si="52"/>
        <v>0.0505646659</v>
      </c>
      <c r="DJ472" s="86">
        <f t="shared" si="53"/>
        <v>0.0901865165</v>
      </c>
      <c r="DK472" s="86">
        <f t="shared" si="54"/>
        <v>0.8220728262</v>
      </c>
      <c r="DL472" s="86">
        <f t="shared" si="18"/>
        <v>1</v>
      </c>
      <c r="DM472" s="62"/>
      <c r="DN472" s="86">
        <f>DH472 / (Baseline!B$7/Baseline!B$17)</f>
        <v>3.968292561</v>
      </c>
      <c r="DO472" s="86">
        <f>DI472 / (Baseline!B$11/Baseline!B$17)</f>
        <v>1.220655236</v>
      </c>
      <c r="DP472" s="86">
        <f>DJ472 / (Baseline!B$16/Baseline!B$17)</f>
        <v>1.39365423</v>
      </c>
      <c r="DQ472" s="86">
        <f>DK472 / (Baseline!B$18/Baseline!B$17)</f>
        <v>0.9294259044</v>
      </c>
      <c r="DR472" s="62"/>
      <c r="DS472" s="86">
        <f>DH472 / Baseline!H$117</f>
        <v>1.487304112</v>
      </c>
      <c r="DT472" s="86">
        <f>DI472 / Baseline!H$118</f>
        <v>1.138213271</v>
      </c>
      <c r="DU472" s="86">
        <f>DJ472 / Baseline!H$119</f>
        <v>1.078126988</v>
      </c>
      <c r="DV472" s="86">
        <f>DK472 / Baseline!H$120</f>
        <v>0.970651705</v>
      </c>
      <c r="DW472" s="87"/>
      <c r="DX472" s="86">
        <f>(AU472*Baseline!B$34)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0.02793377556</v>
      </c>
      <c r="DY472" s="86">
        <f>(AZ472*Baseline!B$34) + (Baseline!D$90*(1-Baseline!D$91)*Baseline!B$35) + (Baseline!D$90*Baseline!D$91*((1-Baseline!D$92)*Baseline!B$40 + Baseline!D$92*Baseline!B$41))</f>
        <v>0.01132626332</v>
      </c>
      <c r="DZ472" s="86">
        <f>(BE472*Baseline!B$34) + (Baseline!F$90*(1-Baseline!F$91)*Baseline!B$35) + (Baseline!F$90*Baseline!F$91*((1-Baseline!F$92)*Baseline!B$40 + Baseline!F$92*Baseline!B$41))</f>
        <v>0.01402090268</v>
      </c>
      <c r="EA472" s="86">
        <f>(BJ472*Baseline!B$34) + (Baseline!H$90*(1-Baseline!H$91)*Baseline!B$35) + (Baseline!H$90*Baseline!H$91*((1-Baseline!H$92)*Baseline!B$40 + Baseline!H$92*Baseline!B$41))</f>
        <v>0.009314714367</v>
      </c>
      <c r="EB472" s="86">
        <f>( DX472*Baseline!B$7 + DY472*Baseline!B$11 + DZ472*Baseline!B$16 + EA472*Baseline!B$18 ) / Baseline!B$17</f>
        <v>0.009877017442</v>
      </c>
    </row>
    <row r="473">
      <c r="A473" s="73" t="s">
        <v>649</v>
      </c>
      <c r="B473" s="85">
        <f>MIN( MAX( NORMINV( MCrands!B473, (B$5+B$4)/2, (B$5-B$4)/3.29 ), 0 ), 1 )</f>
        <v>0.3876772768</v>
      </c>
      <c r="C473" s="85">
        <f>MAX( NORMINV( MCrands!C473, (C$5+C$4)/2, (C$5-C$4)/3.29 ), 0 )</f>
        <v>2.74783493</v>
      </c>
      <c r="D473" s="83"/>
      <c r="E473" s="84">
        <f>Baseline!B$33 * (C473 * Baseline!B$68*Baseline!B$68/Baseline!B$75 + Baseline!B$46 * Baseline!B$54*Baseline!B$54/Baseline!B$76 + Baseline!B$47 * Baseline!B$55*Baseline!B$55/Baseline!B$77 + Baseline!B$56*Baseline!B$56/Baseline!B$78)</f>
        <v>0.00001950422834</v>
      </c>
      <c r="F473" s="84">
        <f>Baseline!B$33 * (C473 * Baseline!B$68*Baseline!B$59/Baseline!B$75 + Baseline!B$46 * Baseline!B$54*Baseline!B$69/Baseline!B$76 + Baseline!B$47 * Baseline!B$55*Baseline!B$57/Baseline!B$77 + Baseline!B$56*Baseline!B$58/Baseline!B$78)</f>
        <v>0.0000002393190535</v>
      </c>
      <c r="G473" s="85">
        <f>Baseline!B$33 * (C473 * Baseline!B$68*Baseline!B$60/Baseline!B$75 + Baseline!B$46 * Baseline!B$54*Baseline!B$61/Baseline!B$76 + Baseline!B$47 * Baseline!B$55*Baseline!B$70/Baseline!B$77 + Baseline!B$56*Baseline!B$62/Baseline!B$78)</f>
        <v>0.0000002010459614</v>
      </c>
      <c r="H473" s="84">
        <f>Baseline!B$33 * (C473 * Baseline!B$68*Baseline!B$63/Baseline!B$75 + Baseline!B$46 * Baseline!B$54*Baseline!B$64/Baseline!B$76 + Baseline!B$47 * Baseline!B$55*Baseline!B$65/Baseline!B$77 + Baseline!B$56*Baseline!B$71/Baseline!B$78)</f>
        <v>0.000000003751692498</v>
      </c>
      <c r="I473" s="84">
        <f>Baseline!B$33 * (C473 * Baseline!B$59*Baseline!B$68/Baseline!B$75 + Baseline!B$46 * Baseline!B$69*Baseline!B$54/Baseline!B$76 + Baseline!B$47 * Baseline!B$57*Baseline!B$55/Baseline!B$77 + Baseline!B$58*Baseline!B$56/Baseline!B$78)</f>
        <v>0.0000002393190535</v>
      </c>
      <c r="J473" s="85">
        <f>Baseline!B$33 * (C473 * Baseline!B$59*Baseline!B$59/Baseline!B$75 + Baseline!B$46 * Baseline!B$69*Baseline!B$69/Baseline!B$76 + Baseline!B$47 * Baseline!B$57*Baseline!B$57/Baseline!B$77 + Baseline!B$58*Baseline!B$58/Baseline!B$78)</f>
        <v>0.000002116574475</v>
      </c>
      <c r="K473" s="84">
        <f>Baseline!B$33 * (C473 * Baseline!B$59*Baseline!B$60/Baseline!B$75 + Baseline!B$46 * Baseline!B$69*Baseline!B$61/Baseline!B$76 + Baseline!B$47 * Baseline!B$57*Baseline!B$70/Baseline!B$77 + Baseline!B$58*Baseline!B$62/Baseline!B$78)</f>
        <v>0.00000001648988962</v>
      </c>
      <c r="L473" s="85">
        <f>Baseline!B$33 * (C473 * Baseline!B$59*Baseline!B$63/Baseline!B$75 + Baseline!B$46 * Baseline!B$69*Baseline!B$64/Baseline!B$76 + Baseline!B$47 * Baseline!B$57*Baseline!B$65/Baseline!B$77 + Baseline!B$58*Baseline!B$71/Baseline!B$78)</f>
        <v>0.00000001707280074</v>
      </c>
      <c r="M473" s="84">
        <f>Baseline!B$33 * (C473 * Baseline!B$60*Baseline!B$68/Baseline!B$75 + Baseline!B$46 * Baseline!B$61*Baseline!B$54/Baseline!B$76 + Baseline!B$47 * Baseline!B$70*Baseline!B$55/Baseline!B$77 + Baseline!B$62*Baseline!B$56/Baseline!B$78)</f>
        <v>0.0000002010459614</v>
      </c>
      <c r="N473" s="85">
        <f>Baseline!B$33 * (C473 * Baseline!B$60*Baseline!B$59/Baseline!B$75 + Baseline!B$46 * Baseline!B$61*Baseline!B$69/Baseline!B$76 + Baseline!B$47 * Baseline!B$70*Baseline!B$57/Baseline!B$77 + Baseline!B$62*Baseline!B$58/Baseline!B$78)</f>
        <v>0.00000001648988962</v>
      </c>
      <c r="O473" s="85">
        <f>Baseline!B$33 * (C473 * Baseline!B$60*Baseline!B$60/Baseline!B$75 + Baseline!B$46 * Baseline!B$61*Baseline!B$61/Baseline!B$76 + Baseline!B$47 * Baseline!B$70*Baseline!B$70/Baseline!B$77 + Baseline!B$62*Baseline!B$62/Baseline!B$78)</f>
        <v>0.000001589267781</v>
      </c>
      <c r="P473" s="84">
        <f>Baseline!B$33 * (C473 * Baseline!B$60*Baseline!B$63/Baseline!B$75 + Baseline!B$46 * Baseline!B$61*Baseline!B$64/Baseline!B$76 + Baseline!B$47 * Baseline!B$70*Baseline!B$65/Baseline!B$77 + Baseline!B$62*Baseline!B$71/Baseline!B$78)</f>
        <v>0.000000001956417594</v>
      </c>
      <c r="Q473" s="84">
        <f>Baseline!B$33 * (C473 * Baseline!B$63*Baseline!B$68/Baseline!B$75 + Baseline!B$46 * Baseline!B$64*Baseline!B$54/Baseline!B$76 + Baseline!B$47 * Baseline!B$65*Baseline!B$55/Baseline!B$77 + Baseline!B$71*Baseline!B$56/Baseline!B$78)</f>
        <v>0.000000003751692498</v>
      </c>
      <c r="R473" s="84">
        <f>Baseline!B$33 * (C473 * Baseline!B$63*Baseline!B$59/Baseline!B$75 + Baseline!B$46 * Baseline!B$64*Baseline!B$69/Baseline!B$76 + Baseline!B$47 * Baseline!B$65*Baseline!B$57/Baseline!B$77 + Baseline!B$71*Baseline!B$58/Baseline!B$78)</f>
        <v>0.00000001707280074</v>
      </c>
      <c r="S473" s="84">
        <f>Baseline!B$33 * (C473 * Baseline!B$63*Baseline!B$60/Baseline!B$75 + Baseline!B$46 * Baseline!B$64*Baseline!B$61/Baseline!B$76 + Baseline!B$47 * Baseline!B$65*Baseline!B$70/Baseline!B$77 + Baseline!B$71*Baseline!B$62/Baseline!B$78)</f>
        <v>0.000000001956417594</v>
      </c>
      <c r="T473" s="84">
        <f>Baseline!B$33 * (C473 * Baseline!B$63*Baseline!B$63/Baseline!B$75 + Baseline!B$46 * Baseline!B$64*Baseline!B$64/Baseline!B$76 + Baseline!B$47 * Baseline!B$65*Baseline!B$65/Baseline!B$77 + Baseline!B$71*Baseline!B$71/Baseline!B$78)</f>
        <v>0.0000000985672198</v>
      </c>
      <c r="U473" s="83"/>
      <c r="V473" s="84">
        <f>E473 * ( Baseline!B$89 * Baseline!B$7 )</f>
        <v>0.2024343859</v>
      </c>
      <c r="W473" s="84">
        <f>F473 * ( Baseline!D$89 * Baseline!B$11 )</f>
        <v>0.00441462182</v>
      </c>
      <c r="X473" s="84">
        <f>G473 * ( Baseline!F$89 * Baseline!B$16 )</f>
        <v>0.006983285211</v>
      </c>
      <c r="Y473" s="84">
        <f>H473 * ( Baseline!H$89 * Baseline!B$18 )</f>
        <v>0.001319370708</v>
      </c>
      <c r="Z473" s="86">
        <f t="shared" si="1"/>
        <v>0.2151516637</v>
      </c>
      <c r="AA473" s="84">
        <f>I473 * ( Baseline!B$89 * Baseline!B$7 )</f>
        <v>0.002483892456</v>
      </c>
      <c r="AB473" s="85">
        <f>J473 * ( Baseline!D$89 * Baseline!B$11 )</f>
        <v>0.03904359357</v>
      </c>
      <c r="AC473" s="85">
        <f>K473 * ( Baseline!F$89 * Baseline!B$16 )</f>
        <v>0.000572772522</v>
      </c>
      <c r="AD473" s="85">
        <f>L473 * ( Baseline!F$89 * Baseline!B$16 )</f>
        <v>0.0005930198055</v>
      </c>
      <c r="AE473" s="86">
        <f t="shared" si="2"/>
        <v>0.04269327836</v>
      </c>
      <c r="AF473" s="86">
        <f>M473 * ( Baseline!B$89 * Baseline!B$7 )</f>
        <v>0.002086656033</v>
      </c>
      <c r="AG473" s="86">
        <f>N473 * ( Baseline!D$89 * Baseline!B$11 )</f>
        <v>0.0003041823268</v>
      </c>
      <c r="AH473" s="86">
        <f>O473 * ( Baseline!F$89 * Baseline!B$16 )</f>
        <v>0.05520285072</v>
      </c>
      <c r="AI473" s="86">
        <f>P473 * ( Baseline!H$89 * Baseline!B$18 )</f>
        <v>0.0006880201579</v>
      </c>
      <c r="AJ473" s="86">
        <f t="shared" si="3"/>
        <v>0.05828170924</v>
      </c>
      <c r="AK473" s="86">
        <f>Q473 * ( Baseline!B$89 * Baseline!B$7 )</f>
        <v>0.00003893881644</v>
      </c>
      <c r="AL473" s="86">
        <f>R473 * ( Baseline!D$89 * Baseline!B$11 )</f>
        <v>0.0003149350524</v>
      </c>
      <c r="AM473" s="86">
        <f>S473 * ( Baseline!F$89 * Baseline!B$16 )</f>
        <v>0.00006795571499</v>
      </c>
      <c r="AN473" s="86">
        <f>T473 * ( Baseline!H$89 * Baseline!B$18 )</f>
        <v>0.03466347591</v>
      </c>
      <c r="AO473" s="86">
        <f t="shared" si="4"/>
        <v>0.03508530549</v>
      </c>
      <c r="AP473" s="62"/>
      <c r="AQ473" s="86">
        <f>V473 * ( (1-Baseline!B$90-Baseline!B$89) + (1-B473)*Baseline!B$90 )</f>
        <v>0.1282557918</v>
      </c>
      <c r="AR473" s="86">
        <f>W473 * ( (1-Baseline!B$90-Baseline!B$89) + (1-B473)*Baseline!B$90 )</f>
        <v>0.00279695969</v>
      </c>
      <c r="AS473" s="86">
        <f>X473 * ( (1-Baseline!B$90-Baseline!B$89) + (1-B473)*Baseline!B$90 )</f>
        <v>0.004424380623</v>
      </c>
      <c r="AT473" s="86">
        <f>Y473 * ( (1-Baseline!B$90-Baseline!B$89) + (1-B473)*Baseline!B$90 )</f>
        <v>0.0008359100361</v>
      </c>
      <c r="AU473" s="86">
        <f t="shared" si="5"/>
        <v>0.1363130422</v>
      </c>
      <c r="AV473" s="86">
        <f>AA473 * ( (1-Baseline!D$90-Baseline!D$89) + (1-B473)*Baseline!D$90 )</f>
        <v>0.002031126006</v>
      </c>
      <c r="AW473" s="86">
        <f>AB473 * ( (1-Baseline!D$90-Baseline!D$89) + (1-B473)*Baseline!D$90 )</f>
        <v>0.03192668751</v>
      </c>
      <c r="AX473" s="86">
        <f>AC473 * ( (1-Baseline!D$90-Baseline!D$89) + (1-B473)*Baseline!D$90 )</f>
        <v>0.0004683669625</v>
      </c>
      <c r="AY473" s="86">
        <f>AD473 * ( (1-Baseline!D$90-Baseline!D$89) + (1-B473)*Baseline!D$90 )</f>
        <v>0.0004849235504</v>
      </c>
      <c r="AZ473" s="86">
        <f t="shared" si="6"/>
        <v>0.03491110403</v>
      </c>
      <c r="BA473" s="86">
        <f>AF473 * ( (1-Baseline!F$90-Baseline!F$89) + (1-Baseline!B$36)*Baseline!F$90 )</f>
        <v>0.001501624454</v>
      </c>
      <c r="BB473" s="86">
        <f>AG473 * ( (1-Baseline!F$90-Baseline!F$89) + (1-Baseline!B$36)*Baseline!F$90 )</f>
        <v>0.0002188993362</v>
      </c>
      <c r="BC473" s="86">
        <f>AH473 * ( (1-Baseline!F$90-Baseline!F$89) + (1-Baseline!B$36)*Baseline!F$90 )</f>
        <v>0.03972573787</v>
      </c>
      <c r="BD473" s="86">
        <f>AI473 * ( (1-Baseline!F$90-Baseline!F$89) + (1-Baseline!B$36)*Baseline!F$90 )</f>
        <v>0.0004951213223</v>
      </c>
      <c r="BE473" s="86">
        <f t="shared" si="7"/>
        <v>0.04194138298</v>
      </c>
      <c r="BF473" s="86">
        <f>AK473 * ( (1-Baseline!H$90-Baseline!H$89) + (1-Baseline!B$36)*Baseline!H$90 )</f>
        <v>0.00003085200304</v>
      </c>
      <c r="BG473" s="86">
        <f>AL473 * ( (1-Baseline!H$90-Baseline!H$89) + (1-Baseline!B$36)*Baseline!H$90 )</f>
        <v>0.0002495293407</v>
      </c>
      <c r="BH473" s="86">
        <f>AM473 * ( (1-Baseline!H$90-Baseline!H$89) + (1-Baseline!B$36)*Baseline!H$90 )</f>
        <v>0.0000538426721</v>
      </c>
      <c r="BI473" s="86">
        <f>AN473 * ( (1-Baseline!H$90-Baseline!H$89) + (1-Baseline!B$36)*Baseline!H$90 )</f>
        <v>0.02746456523</v>
      </c>
      <c r="BJ473" s="86">
        <f t="shared" si="8"/>
        <v>0.02779878925</v>
      </c>
      <c r="BK473" s="62"/>
      <c r="BL473" s="86">
        <f t="shared" si="19"/>
        <v>0.9408915668</v>
      </c>
      <c r="BM473" s="86">
        <f t="shared" si="20"/>
        <v>0.02051865064</v>
      </c>
      <c r="BN473" s="86">
        <f t="shared" si="21"/>
        <v>0.03245750041</v>
      </c>
      <c r="BO473" s="86">
        <f t="shared" si="22"/>
        <v>0.006132282154</v>
      </c>
      <c r="BP473" s="86">
        <f t="shared" si="9"/>
        <v>1</v>
      </c>
      <c r="BQ473" s="86">
        <f t="shared" si="23"/>
        <v>0.05817994195</v>
      </c>
      <c r="BR473" s="86">
        <f t="shared" si="24"/>
        <v>0.9145138316</v>
      </c>
      <c r="BS473" s="86">
        <f t="shared" si="25"/>
        <v>0.01341598828</v>
      </c>
      <c r="BT473" s="86">
        <f t="shared" si="26"/>
        <v>0.01389023819</v>
      </c>
      <c r="BU473" s="86">
        <f t="shared" si="10"/>
        <v>1</v>
      </c>
      <c r="BV473" s="86">
        <f t="shared" si="27"/>
        <v>0.03580293132</v>
      </c>
      <c r="BW473" s="86">
        <f t="shared" si="28"/>
        <v>0.00521917306</v>
      </c>
      <c r="BX473" s="86">
        <f t="shared" si="29"/>
        <v>0.947172817</v>
      </c>
      <c r="BY473" s="86">
        <f t="shared" si="30"/>
        <v>0.01180507859</v>
      </c>
      <c r="BZ473" s="86">
        <f t="shared" si="11"/>
        <v>1</v>
      </c>
      <c r="CA473" s="86">
        <f t="shared" si="31"/>
        <v>0.001109832618</v>
      </c>
      <c r="CB473" s="86">
        <f t="shared" si="32"/>
        <v>0.008976266503</v>
      </c>
      <c r="CC473" s="86">
        <f t="shared" si="33"/>
        <v>0.001936871121</v>
      </c>
      <c r="CD473" s="86">
        <f t="shared" si="34"/>
        <v>0.9879770298</v>
      </c>
      <c r="CE473" s="86">
        <f t="shared" si="12"/>
        <v>1</v>
      </c>
      <c r="CF473" s="62"/>
      <c r="CG473" s="86">
        <f t="shared" si="35"/>
        <v>0.9408915668</v>
      </c>
      <c r="CH473" s="86">
        <f t="shared" si="36"/>
        <v>0.02051865064</v>
      </c>
      <c r="CI473" s="86">
        <f t="shared" si="37"/>
        <v>0.03245750041</v>
      </c>
      <c r="CJ473" s="86">
        <f t="shared" si="38"/>
        <v>0.006132282154</v>
      </c>
      <c r="CK473" s="86">
        <f t="shared" si="13"/>
        <v>1</v>
      </c>
      <c r="CL473" s="86">
        <f t="shared" si="39"/>
        <v>0.05817994195</v>
      </c>
      <c r="CM473" s="86">
        <f t="shared" si="40"/>
        <v>0.9145138316</v>
      </c>
      <c r="CN473" s="86">
        <f t="shared" si="41"/>
        <v>0.01341598828</v>
      </c>
      <c r="CO473" s="86">
        <f t="shared" si="42"/>
        <v>0.01389023819</v>
      </c>
      <c r="CP473" s="86">
        <f t="shared" si="14"/>
        <v>1</v>
      </c>
      <c r="CQ473" s="86">
        <f t="shared" si="43"/>
        <v>0.03580293132</v>
      </c>
      <c r="CR473" s="86">
        <f t="shared" si="44"/>
        <v>0.00521917306</v>
      </c>
      <c r="CS473" s="86">
        <f t="shared" si="45"/>
        <v>0.947172817</v>
      </c>
      <c r="CT473" s="86">
        <f t="shared" si="46"/>
        <v>0.01180507859</v>
      </c>
      <c r="CU473" s="86">
        <f t="shared" si="15"/>
        <v>1</v>
      </c>
      <c r="CV473" s="86">
        <f t="shared" si="47"/>
        <v>0.001109832618</v>
      </c>
      <c r="CW473" s="86">
        <f t="shared" si="48"/>
        <v>0.008976266503</v>
      </c>
      <c r="CX473" s="86">
        <f t="shared" si="49"/>
        <v>0.001936871121</v>
      </c>
      <c r="CY473" s="86">
        <f t="shared" si="50"/>
        <v>0.9879770298</v>
      </c>
      <c r="CZ473" s="86">
        <f t="shared" si="16"/>
        <v>1</v>
      </c>
      <c r="DA473" s="62"/>
      <c r="DB473" s="86">
        <f>(AQ473*Baseline!B$7 + AV473*Baseline!B$11 + BA473*Baseline!B$16 + BF473*Baseline!B$18)</f>
        <v>73003.38407</v>
      </c>
      <c r="DC473" s="86">
        <f>(AR473*Baseline!B$7 + AW473*Baseline!B$11 + BB473*Baseline!B$16 + BG473*Baseline!B$18)</f>
        <v>81984.53735</v>
      </c>
      <c r="DD473" s="86">
        <f>(AS473*Baseline!B$7 + AX473*Baseline!B$11 + BC473*Baseline!B$16 + BH473*Baseline!B$18)</f>
        <v>138704.5325</v>
      </c>
      <c r="DE473" s="86">
        <f>(AT473*Baseline!B$7 + AY473*Baseline!B$11 + BD473*Baseline!B$16 + BI473*Baseline!B$18)</f>
        <v>1260728.965</v>
      </c>
      <c r="DF473" s="86">
        <f t="shared" si="17"/>
        <v>1554421.419</v>
      </c>
      <c r="DG473" s="62"/>
      <c r="DH473" s="86">
        <f t="shared" si="51"/>
        <v>0.04696498852</v>
      </c>
      <c r="DI473" s="86">
        <f t="shared" si="52"/>
        <v>0.05274279959</v>
      </c>
      <c r="DJ473" s="86">
        <f t="shared" si="53"/>
        <v>0.08923225764</v>
      </c>
      <c r="DK473" s="86">
        <f t="shared" si="54"/>
        <v>0.8110599543</v>
      </c>
      <c r="DL473" s="86">
        <f t="shared" si="18"/>
        <v>1</v>
      </c>
      <c r="DM473" s="62"/>
      <c r="DN473" s="86">
        <f>DH473 / (Baseline!B$7/Baseline!B$17)</f>
        <v>5.013203621</v>
      </c>
      <c r="DO473" s="86">
        <f>DI473 / (Baseline!B$11/Baseline!B$17)</f>
        <v>1.273236426</v>
      </c>
      <c r="DP473" s="86">
        <f>DJ473 / (Baseline!B$16/Baseline!B$17)</f>
        <v>1.378908046</v>
      </c>
      <c r="DQ473" s="86">
        <f>DK473 / (Baseline!B$18/Baseline!B$17)</f>
        <v>0.9169748804</v>
      </c>
      <c r="DR473" s="62"/>
      <c r="DS473" s="86">
        <f>DH473 / Baseline!H$117</f>
        <v>1.878933633</v>
      </c>
      <c r="DT473" s="86">
        <f>DI473 / Baseline!H$118</f>
        <v>1.187243174</v>
      </c>
      <c r="DU473" s="86">
        <f>DJ473 / Baseline!H$119</f>
        <v>1.066719383</v>
      </c>
      <c r="DV473" s="86">
        <f>DK473 / Baseline!H$120</f>
        <v>0.9576484009</v>
      </c>
      <c r="DW473" s="87"/>
      <c r="DX473" s="86">
        <f>(AU473*Baseline!B$34)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0.03297648758</v>
      </c>
      <c r="DY473" s="86">
        <f>(AZ473*Baseline!B$34) + (Baseline!D$90*(1-Baseline!D$91)*Baseline!B$35) + (Baseline!D$90*Baseline!D$91*((1-Baseline!D$92)*Baseline!B$40 + Baseline!D$92*Baseline!B$41))</f>
        <v>0.0116502336</v>
      </c>
      <c r="DZ473" s="86">
        <f>(BE473*Baseline!B$34) + (Baseline!F$90*(1-Baseline!F$91)*Baseline!B$35) + (Baseline!F$90*Baseline!F$91*((1-Baseline!F$92)*Baseline!B$40 + Baseline!F$92*Baseline!B$41))</f>
        <v>0.01402184745</v>
      </c>
      <c r="EA473" s="86">
        <f>(BJ473*Baseline!B$34) + (Baseline!H$90*(1-Baseline!H$91)*Baseline!B$35) + (Baseline!H$90*Baseline!H$91*((1-Baseline!H$92)*Baseline!B$40 + Baseline!H$92*Baseline!B$41))</f>
        <v>0.009314818387</v>
      </c>
      <c r="EB473" s="86">
        <f>( DX473*Baseline!B$7 + DY473*Baseline!B$11 + DZ473*Baseline!B$16 + EA473*Baseline!B$18 ) / Baseline!B$17</f>
        <v>0.009937832225</v>
      </c>
    </row>
    <row r="474">
      <c r="A474" s="73" t="s">
        <v>650</v>
      </c>
      <c r="B474" s="85">
        <f>MIN( MAX( NORMINV( MCrands!B474, (B$5+B$4)/2, (B$5-B$4)/3.29 ), 0 ), 1 )</f>
        <v>0.4275262565</v>
      </c>
      <c r="C474" s="85">
        <f>MAX( NORMINV( MCrands!C474, (C$5+C$4)/2, (C$5-C$4)/3.29 ), 0 )</f>
        <v>2.384308539</v>
      </c>
      <c r="D474" s="83"/>
      <c r="E474" s="84">
        <f>Baseline!B$33 * (C474 * Baseline!B$68*Baseline!B$68/Baseline!B$75 + Baseline!B$46 * Baseline!B$54*Baseline!B$54/Baseline!B$76 + Baseline!B$47 * Baseline!B$55*Baseline!B$55/Baseline!B$77 + Baseline!B$56*Baseline!B$56/Baseline!B$78)</f>
        <v>0.00001693045276</v>
      </c>
      <c r="F474" s="84">
        <f>Baseline!B$33 * (C474 * Baseline!B$68*Baseline!B$59/Baseline!B$75 + Baseline!B$46 * Baseline!B$54*Baseline!B$69/Baseline!B$76 + Baseline!B$47 * Baseline!B$55*Baseline!B$57/Baseline!B$77 + Baseline!B$56*Baseline!B$58/Baseline!B$78)</f>
        <v>0.0000002389126679</v>
      </c>
      <c r="G474" s="85">
        <f>Baseline!B$33 * (C474 * Baseline!B$68*Baseline!B$60/Baseline!B$75 + Baseline!B$46 * Baseline!B$54*Baseline!B$61/Baseline!B$76 + Baseline!B$47 * Baseline!B$55*Baseline!B$70/Baseline!B$77 + Baseline!B$56*Baseline!B$62/Baseline!B$78)</f>
        <v>0.00000020004693</v>
      </c>
      <c r="H474" s="84">
        <f>Baseline!B$33 * (C474 * Baseline!B$68*Baseline!B$63/Baseline!B$75 + Baseline!B$46 * Baseline!B$54*Baseline!B$64/Baseline!B$76 + Baseline!B$47 * Baseline!B$55*Baseline!B$65/Baseline!B$77 + Baseline!B$56*Baseline!B$71/Baseline!B$78)</f>
        <v>0.000000003651789367</v>
      </c>
      <c r="I474" s="84">
        <f>Baseline!B$33 * (C474 * Baseline!B$59*Baseline!B$68/Baseline!B$75 + Baseline!B$46 * Baseline!B$69*Baseline!B$54/Baseline!B$76 + Baseline!B$47 * Baseline!B$57*Baseline!B$55/Baseline!B$77 + Baseline!B$58*Baseline!B$56/Baseline!B$78)</f>
        <v>0.0000002389126679</v>
      </c>
      <c r="J474" s="85">
        <f>Baseline!B$33 * (C474 * Baseline!B$59*Baseline!B$59/Baseline!B$75 + Baseline!B$46 * Baseline!B$69*Baseline!B$69/Baseline!B$76 + Baseline!B$47 * Baseline!B$57*Baseline!B$57/Baseline!B$77 + Baseline!B$58*Baseline!B$58/Baseline!B$78)</f>
        <v>0.00000211657441</v>
      </c>
      <c r="K474" s="84">
        <f>Baseline!B$33 * (C474 * Baseline!B$59*Baseline!B$60/Baseline!B$75 + Baseline!B$46 * Baseline!B$69*Baseline!B$61/Baseline!B$76 + Baseline!B$47 * Baseline!B$57*Baseline!B$70/Baseline!B$77 + Baseline!B$58*Baseline!B$62/Baseline!B$78)</f>
        <v>0.00000001648973188</v>
      </c>
      <c r="L474" s="85">
        <f>Baseline!B$33 * (C474 * Baseline!B$59*Baseline!B$63/Baseline!B$75 + Baseline!B$46 * Baseline!B$69*Baseline!B$64/Baseline!B$76 + Baseline!B$47 * Baseline!B$57*Baseline!B$65/Baseline!B$77 + Baseline!B$58*Baseline!B$71/Baseline!B$78)</f>
        <v>0.00000001707278496</v>
      </c>
      <c r="M474" s="84">
        <f>Baseline!B$33 * (C474 * Baseline!B$60*Baseline!B$68/Baseline!B$75 + Baseline!B$46 * Baseline!B$61*Baseline!B$54/Baseline!B$76 + Baseline!B$47 * Baseline!B$70*Baseline!B$55/Baseline!B$77 + Baseline!B$62*Baseline!B$56/Baseline!B$78)</f>
        <v>0.00000020004693</v>
      </c>
      <c r="N474" s="85">
        <f>Baseline!B$33 * (C474 * Baseline!B$60*Baseline!B$59/Baseline!B$75 + Baseline!B$46 * Baseline!B$61*Baseline!B$69/Baseline!B$76 + Baseline!B$47 * Baseline!B$70*Baseline!B$57/Baseline!B$77 + Baseline!B$62*Baseline!B$58/Baseline!B$78)</f>
        <v>0.00000001648973188</v>
      </c>
      <c r="O474" s="85">
        <f>Baseline!B$33 * (C474 * Baseline!B$60*Baseline!B$60/Baseline!B$75 + Baseline!B$46 * Baseline!B$61*Baseline!B$61/Baseline!B$76 + Baseline!B$47 * Baseline!B$70*Baseline!B$70/Baseline!B$77 + Baseline!B$62*Baseline!B$62/Baseline!B$78)</f>
        <v>0.000001589267393</v>
      </c>
      <c r="P474" s="84">
        <f>Baseline!B$33 * (C474 * Baseline!B$60*Baseline!B$63/Baseline!B$75 + Baseline!B$46 * Baseline!B$61*Baseline!B$64/Baseline!B$76 + Baseline!B$47 * Baseline!B$70*Baseline!B$65/Baseline!B$77 + Baseline!B$62*Baseline!B$71/Baseline!B$78)</f>
        <v>0.000000001956378816</v>
      </c>
      <c r="Q474" s="84">
        <f>Baseline!B$33 * (C474 * Baseline!B$63*Baseline!B$68/Baseline!B$75 + Baseline!B$46 * Baseline!B$64*Baseline!B$54/Baseline!B$76 + Baseline!B$47 * Baseline!B$65*Baseline!B$55/Baseline!B$77 + Baseline!B$71*Baseline!B$56/Baseline!B$78)</f>
        <v>0.000000003651789367</v>
      </c>
      <c r="R474" s="84">
        <f>Baseline!B$33 * (C474 * Baseline!B$63*Baseline!B$59/Baseline!B$75 + Baseline!B$46 * Baseline!B$64*Baseline!B$69/Baseline!B$76 + Baseline!B$47 * Baseline!B$65*Baseline!B$57/Baseline!B$77 + Baseline!B$71*Baseline!B$58/Baseline!B$78)</f>
        <v>0.00000001707278496</v>
      </c>
      <c r="S474" s="84">
        <f>Baseline!B$33 * (C474 * Baseline!B$63*Baseline!B$60/Baseline!B$75 + Baseline!B$46 * Baseline!B$64*Baseline!B$61/Baseline!B$76 + Baseline!B$47 * Baseline!B$65*Baseline!B$70/Baseline!B$77 + Baseline!B$71*Baseline!B$62/Baseline!B$78)</f>
        <v>0.000000001956378816</v>
      </c>
      <c r="T474" s="84">
        <f>Baseline!B$33 * (C474 * Baseline!B$63*Baseline!B$63/Baseline!B$75 + Baseline!B$46 * Baseline!B$64*Baseline!B$64/Baseline!B$76 + Baseline!B$47 * Baseline!B$65*Baseline!B$65/Baseline!B$77 + Baseline!B$71*Baseline!B$71/Baseline!B$78)</f>
        <v>0.00000009856721592</v>
      </c>
      <c r="U474" s="83"/>
      <c r="V474" s="84">
        <f>E474 * ( Baseline!B$89 * Baseline!B$7 )</f>
        <v>0.1757211692</v>
      </c>
      <c r="W474" s="84">
        <f>F474 * ( Baseline!D$89 * Baseline!B$11 )</f>
        <v>0.004407125389</v>
      </c>
      <c r="X474" s="84">
        <f>G474 * ( Baseline!F$89 * Baseline!B$16 )</f>
        <v>0.006948584088</v>
      </c>
      <c r="Y474" s="84">
        <f>H474 * ( Baseline!H$89 * Baseline!B$18 )</f>
        <v>0.001284237427</v>
      </c>
      <c r="Z474" s="86">
        <f t="shared" si="1"/>
        <v>0.1883611161</v>
      </c>
      <c r="AA474" s="84">
        <f>I474 * ( Baseline!B$89 * Baseline!B$7 )</f>
        <v>0.00247967458</v>
      </c>
      <c r="AB474" s="85">
        <f>J474 * ( Baseline!D$89 * Baseline!B$11 )</f>
        <v>0.03904359239</v>
      </c>
      <c r="AC474" s="85">
        <f>K474 * ( Baseline!F$89 * Baseline!B$16 )</f>
        <v>0.0005727670429</v>
      </c>
      <c r="AD474" s="85">
        <f>L474 * ( Baseline!F$89 * Baseline!B$16 )</f>
        <v>0.0005930192576</v>
      </c>
      <c r="AE474" s="86">
        <f t="shared" si="2"/>
        <v>0.04268905327</v>
      </c>
      <c r="AF474" s="86">
        <f>M474 * ( Baseline!B$89 * Baseline!B$7 )</f>
        <v>0.002076287087</v>
      </c>
      <c r="AG474" s="86">
        <f>N474 * ( Baseline!D$89 * Baseline!B$11 )</f>
        <v>0.000304179417</v>
      </c>
      <c r="AH474" s="86">
        <f>O474 * ( Baseline!F$89 * Baseline!B$16 )</f>
        <v>0.05520283725</v>
      </c>
      <c r="AI474" s="86">
        <f>P474 * ( Baseline!H$89 * Baseline!B$18 )</f>
        <v>0.0006880065206</v>
      </c>
      <c r="AJ474" s="86">
        <f t="shared" si="3"/>
        <v>0.05827131028</v>
      </c>
      <c r="AK474" s="86">
        <f>Q474 * ( Baseline!B$89 * Baseline!B$7 )</f>
        <v>0.00003790192184</v>
      </c>
      <c r="AL474" s="86">
        <f>R474 * ( Baseline!D$89 * Baseline!B$11 )</f>
        <v>0.0003149347614</v>
      </c>
      <c r="AM474" s="86">
        <f>S474 * ( Baseline!F$89 * Baseline!B$16 )</f>
        <v>0.00006795436804</v>
      </c>
      <c r="AN474" s="86">
        <f>T474 * ( Baseline!H$89 * Baseline!B$18 )</f>
        <v>0.03466347454</v>
      </c>
      <c r="AO474" s="86">
        <f t="shared" si="4"/>
        <v>0.03508426559</v>
      </c>
      <c r="AP474" s="62"/>
      <c r="AQ474" s="86">
        <f>V474 * ( (1-Baseline!B$90-Baseline!B$89) + (1-B474)*Baseline!B$90 )</f>
        <v>0.1050991181</v>
      </c>
      <c r="AR474" s="86">
        <f>W474 * ( (1-Baseline!B$90-Baseline!B$89) + (1-B474)*Baseline!B$90 )</f>
        <v>0.002635908886</v>
      </c>
      <c r="AS474" s="86">
        <f>X474 * ( (1-Baseline!B$90-Baseline!B$89) + (1-B474)*Baseline!B$90 )</f>
        <v>0.004155959481</v>
      </c>
      <c r="AT474" s="86">
        <f>Y474 * ( (1-Baseline!B$90-Baseline!B$89) + (1-B474)*Baseline!B$90 )</f>
        <v>0.0007681045007</v>
      </c>
      <c r="AU474" s="86">
        <f t="shared" si="5"/>
        <v>0.1126590909</v>
      </c>
      <c r="AV474" s="86">
        <f>AA474 * ( (1-Baseline!D$90-Baseline!D$89) + (1-B474)*Baseline!D$90 )</f>
        <v>0.001983408968</v>
      </c>
      <c r="AW474" s="86">
        <f>AB474 * ( (1-Baseline!D$90-Baseline!D$89) + (1-B474)*Baseline!D$90 )</f>
        <v>0.03122966694</v>
      </c>
      <c r="AX474" s="86">
        <f>AC474 * ( (1-Baseline!D$90-Baseline!D$89) + (1-B474)*Baseline!D$90 )</f>
        <v>0.0004581372484</v>
      </c>
      <c r="AY474" s="86">
        <f>AD474 * ( (1-Baseline!D$90-Baseline!D$89) + (1-B474)*Baseline!D$90 )</f>
        <v>0.0004743363193</v>
      </c>
      <c r="AZ474" s="86">
        <f t="shared" si="6"/>
        <v>0.03414554948</v>
      </c>
      <c r="BA474" s="86">
        <f>AF474 * ( (1-Baseline!F$90-Baseline!F$89) + (1-Baseline!B$36)*Baseline!F$90 )</f>
        <v>0.001494162629</v>
      </c>
      <c r="BB474" s="86">
        <f>AG474 * ( (1-Baseline!F$90-Baseline!F$89) + (1-Baseline!B$36)*Baseline!F$90 )</f>
        <v>0.0002188972422</v>
      </c>
      <c r="BC474" s="86">
        <f>AH474 * ( (1-Baseline!F$90-Baseline!F$89) + (1-Baseline!B$36)*Baseline!F$90 )</f>
        <v>0.03972572818</v>
      </c>
      <c r="BD474" s="86">
        <f>AI474 * ( (1-Baseline!F$90-Baseline!F$89) + (1-Baseline!B$36)*Baseline!F$90 )</f>
        <v>0.0004951115084</v>
      </c>
      <c r="BE474" s="86">
        <f t="shared" si="7"/>
        <v>0.04193389956</v>
      </c>
      <c r="BF474" s="86">
        <f>AK474 * ( (1-Baseline!H$90-Baseline!H$89) + (1-Baseline!B$36)*Baseline!H$90 )</f>
        <v>0.00003003045072</v>
      </c>
      <c r="BG474" s="86">
        <f>AL474 * ( (1-Baseline!H$90-Baseline!H$89) + (1-Baseline!B$36)*Baseline!H$90 )</f>
        <v>0.0002495291102</v>
      </c>
      <c r="BH474" s="86">
        <f>AM474 * ( (1-Baseline!H$90-Baseline!H$89) + (1-Baseline!B$36)*Baseline!H$90 )</f>
        <v>0.00005384160488</v>
      </c>
      <c r="BI474" s="86">
        <f>AN474 * ( (1-Baseline!H$90-Baseline!H$89) + (1-Baseline!B$36)*Baseline!H$90 )</f>
        <v>0.02746456415</v>
      </c>
      <c r="BJ474" s="86">
        <f t="shared" si="8"/>
        <v>0.02779796532</v>
      </c>
      <c r="BK474" s="62"/>
      <c r="BL474" s="86">
        <f t="shared" si="19"/>
        <v>0.9328951369</v>
      </c>
      <c r="BM474" s="86">
        <f t="shared" si="20"/>
        <v>0.02339721424</v>
      </c>
      <c r="BN474" s="86">
        <f t="shared" si="21"/>
        <v>0.03688969481</v>
      </c>
      <c r="BO474" s="86">
        <f t="shared" si="22"/>
        <v>0.00681795401</v>
      </c>
      <c r="BP474" s="86">
        <f t="shared" si="9"/>
        <v>1</v>
      </c>
      <c r="BQ474" s="86">
        <f t="shared" si="23"/>
        <v>0.05808689559</v>
      </c>
      <c r="BR474" s="86">
        <f t="shared" si="24"/>
        <v>0.9146043165</v>
      </c>
      <c r="BS474" s="86">
        <f t="shared" si="25"/>
        <v>0.01341718776</v>
      </c>
      <c r="BT474" s="86">
        <f t="shared" si="26"/>
        <v>0.01389160012</v>
      </c>
      <c r="BU474" s="86">
        <f t="shared" si="10"/>
        <v>1</v>
      </c>
      <c r="BV474" s="86">
        <f t="shared" si="27"/>
        <v>0.03563137807</v>
      </c>
      <c r="BW474" s="86">
        <f t="shared" si="28"/>
        <v>0.005220054526</v>
      </c>
      <c r="BX474" s="86">
        <f t="shared" si="29"/>
        <v>0.9473416161</v>
      </c>
      <c r="BY474" s="86">
        <f t="shared" si="30"/>
        <v>0.01180695127</v>
      </c>
      <c r="BZ474" s="86">
        <f t="shared" si="11"/>
        <v>1</v>
      </c>
      <c r="CA474" s="86">
        <f t="shared" si="31"/>
        <v>0.001080311108</v>
      </c>
      <c r="CB474" s="86">
        <f t="shared" si="32"/>
        <v>0.008976524265</v>
      </c>
      <c r="CC474" s="86">
        <f t="shared" si="33"/>
        <v>0.001936890138</v>
      </c>
      <c r="CD474" s="86">
        <f t="shared" si="34"/>
        <v>0.9880062745</v>
      </c>
      <c r="CE474" s="86">
        <f t="shared" si="12"/>
        <v>1</v>
      </c>
      <c r="CF474" s="62"/>
      <c r="CG474" s="86">
        <f t="shared" si="35"/>
        <v>0.9328951369</v>
      </c>
      <c r="CH474" s="86">
        <f t="shared" si="36"/>
        <v>0.02339721424</v>
      </c>
      <c r="CI474" s="86">
        <f t="shared" si="37"/>
        <v>0.03688969481</v>
      </c>
      <c r="CJ474" s="86">
        <f t="shared" si="38"/>
        <v>0.00681795401</v>
      </c>
      <c r="CK474" s="86">
        <f t="shared" si="13"/>
        <v>1</v>
      </c>
      <c r="CL474" s="86">
        <f t="shared" si="39"/>
        <v>0.05808689559</v>
      </c>
      <c r="CM474" s="86">
        <f t="shared" si="40"/>
        <v>0.9146043165</v>
      </c>
      <c r="CN474" s="86">
        <f t="shared" si="41"/>
        <v>0.01341718776</v>
      </c>
      <c r="CO474" s="86">
        <f t="shared" si="42"/>
        <v>0.01389160012</v>
      </c>
      <c r="CP474" s="86">
        <f t="shared" si="14"/>
        <v>1</v>
      </c>
      <c r="CQ474" s="86">
        <f t="shared" si="43"/>
        <v>0.03563137807</v>
      </c>
      <c r="CR474" s="86">
        <f t="shared" si="44"/>
        <v>0.005220054526</v>
      </c>
      <c r="CS474" s="86">
        <f t="shared" si="45"/>
        <v>0.9473416161</v>
      </c>
      <c r="CT474" s="86">
        <f t="shared" si="46"/>
        <v>0.01180695127</v>
      </c>
      <c r="CU474" s="86">
        <f t="shared" si="15"/>
        <v>1</v>
      </c>
      <c r="CV474" s="86">
        <f t="shared" si="47"/>
        <v>0.001080311108</v>
      </c>
      <c r="CW474" s="86">
        <f t="shared" si="48"/>
        <v>0.008976524265</v>
      </c>
      <c r="CX474" s="86">
        <f t="shared" si="49"/>
        <v>0.001936890138</v>
      </c>
      <c r="CY474" s="86">
        <f t="shared" si="50"/>
        <v>0.9880062745</v>
      </c>
      <c r="CZ474" s="86">
        <f t="shared" si="16"/>
        <v>1</v>
      </c>
      <c r="DA474" s="62"/>
      <c r="DB474" s="86">
        <f>(AQ474*Baseline!B$7 + AV474*Baseline!B$11 + BA474*Baseline!B$16 + BF474*Baseline!B$18)</f>
        <v>61607.44743</v>
      </c>
      <c r="DC474" s="86">
        <f>(AR474*Baseline!B$7 + AW474*Baseline!B$11 + BB474*Baseline!B$16 + BG474*Baseline!B$18)</f>
        <v>80411.6119</v>
      </c>
      <c r="DD474" s="86">
        <f>(AS474*Baseline!B$7 + AX474*Baseline!B$11 + BC474*Baseline!B$16 + BH474*Baseline!B$18)</f>
        <v>138552.3287</v>
      </c>
      <c r="DE474" s="86">
        <f>(AT474*Baseline!B$7 + AY474*Baseline!B$11 + BD474*Baseline!B$16 + BI474*Baseline!B$18)</f>
        <v>1260673.292</v>
      </c>
      <c r="DF474" s="86">
        <f t="shared" si="17"/>
        <v>1541244.68</v>
      </c>
      <c r="DG474" s="62"/>
      <c r="DH474" s="86">
        <f t="shared" si="51"/>
        <v>0.03997252885</v>
      </c>
      <c r="DI474" s="86">
        <f t="shared" si="52"/>
        <v>0.0521731643</v>
      </c>
      <c r="DJ474" s="86">
        <f t="shared" si="53"/>
        <v>0.08989638735</v>
      </c>
      <c r="DK474" s="86">
        <f t="shared" si="54"/>
        <v>0.8179579195</v>
      </c>
      <c r="DL474" s="86">
        <f t="shared" si="18"/>
        <v>1</v>
      </c>
      <c r="DM474" s="62"/>
      <c r="DN474" s="86">
        <f>DH474 / (Baseline!B$7/Baseline!B$17)</f>
        <v>4.266804543</v>
      </c>
      <c r="DO474" s="86">
        <f>DI474 / (Baseline!B$11/Baseline!B$17)</f>
        <v>1.259485158</v>
      </c>
      <c r="DP474" s="86">
        <f>DJ474 / (Baseline!B$16/Baseline!B$17)</f>
        <v>1.389170857</v>
      </c>
      <c r="DQ474" s="86">
        <f>DK474 / (Baseline!B$18/Baseline!B$17)</f>
        <v>0.9247736391</v>
      </c>
      <c r="DR474" s="62"/>
      <c r="DS474" s="86">
        <f>DH474 / Baseline!H$117</f>
        <v>1.599185504</v>
      </c>
      <c r="DT474" s="86">
        <f>DI474 / Baseline!H$118</f>
        <v>1.174420654</v>
      </c>
      <c r="DU474" s="86">
        <f>DJ474 / Baseline!H$119</f>
        <v>1.074658664</v>
      </c>
      <c r="DV474" s="86">
        <f>DK474 / Baseline!H$120</f>
        <v>0.9657930828</v>
      </c>
      <c r="DW474" s="87"/>
      <c r="DX474" s="86">
        <f>(AU474*Baseline!B$34)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0.02942839489</v>
      </c>
      <c r="DY474" s="86">
        <f>(AZ474*Baseline!B$34) + (Baseline!D$90*(1-Baseline!D$91)*Baseline!B$35) + (Baseline!D$90*Baseline!D$91*((1-Baseline!D$92)*Baseline!B$40 + Baseline!D$92*Baseline!B$41))</f>
        <v>0.01153540042</v>
      </c>
      <c r="DZ474" s="86">
        <f>(BE474*Baseline!B$34) + (Baseline!F$90*(1-Baseline!F$91)*Baseline!B$35) + (Baseline!F$90*Baseline!F$91*((1-Baseline!F$92)*Baseline!B$40 + Baseline!F$92*Baseline!B$41))</f>
        <v>0.01402072493</v>
      </c>
      <c r="EA474" s="86">
        <f>(BJ474*Baseline!B$34) + (Baseline!H$90*(1-Baseline!H$91)*Baseline!B$35) + (Baseline!H$90*Baseline!H$91*((1-Baseline!H$92)*Baseline!B$40 + Baseline!H$92*Baseline!B$41))</f>
        <v>0.009314694797</v>
      </c>
      <c r="EB474" s="86">
        <f>( DX474*Baseline!B$7 + DY474*Baseline!B$11 + DZ474*Baseline!B$16 + EA474*Baseline!B$18 ) / Baseline!B$17</f>
        <v>0.009899653947</v>
      </c>
    </row>
    <row r="475">
      <c r="A475" s="73" t="s">
        <v>651</v>
      </c>
      <c r="B475" s="85">
        <f>MIN( MAX( NORMINV( MCrands!B475, (B$5+B$4)/2, (B$5-B$4)/3.29 ), 0 ), 1 )</f>
        <v>0.4498745478</v>
      </c>
      <c r="C475" s="85">
        <f>MAX( NORMINV( MCrands!C475, (C$5+C$4)/2, (C$5-C$4)/3.29 ), 0 )</f>
        <v>2.974158003</v>
      </c>
      <c r="D475" s="83"/>
      <c r="E475" s="84">
        <f>Baseline!B$33 * (C475 * Baseline!B$68*Baseline!B$68/Baseline!B$75 + Baseline!B$46 * Baseline!B$54*Baseline!B$54/Baseline!B$76 + Baseline!B$47 * Baseline!B$55*Baseline!B$55/Baseline!B$77 + Baseline!B$56*Baseline!B$56/Baseline!B$78)</f>
        <v>0.00002110660113</v>
      </c>
      <c r="F475" s="84">
        <f>Baseline!B$33 * (C475 * Baseline!B$68*Baseline!B$59/Baseline!B$75 + Baseline!B$46 * Baseline!B$54*Baseline!B$69/Baseline!B$76 + Baseline!B$47 * Baseline!B$55*Baseline!B$57/Baseline!B$77 + Baseline!B$56*Baseline!B$58/Baseline!B$78)</f>
        <v>0.0000002395720597</v>
      </c>
      <c r="G475" s="85">
        <f>Baseline!B$33 * (C475 * Baseline!B$68*Baseline!B$60/Baseline!B$75 + Baseline!B$46 * Baseline!B$54*Baseline!B$61/Baseline!B$76 + Baseline!B$47 * Baseline!B$55*Baseline!B$70/Baseline!B$77 + Baseline!B$56*Baseline!B$62/Baseline!B$78)</f>
        <v>0.000000201667935</v>
      </c>
      <c r="H475" s="84">
        <f>Baseline!B$33 * (C475 * Baseline!B$68*Baseline!B$63/Baseline!B$75 + Baseline!B$46 * Baseline!B$54*Baseline!B$64/Baseline!B$76 + Baseline!B$47 * Baseline!B$55*Baseline!B$65/Baseline!B$77 + Baseline!B$56*Baseline!B$71/Baseline!B$78)</f>
        <v>0.000000003813889863</v>
      </c>
      <c r="I475" s="84">
        <f>Baseline!B$33 * (C475 * Baseline!B$59*Baseline!B$68/Baseline!B$75 + Baseline!B$46 * Baseline!B$69*Baseline!B$54/Baseline!B$76 + Baseline!B$47 * Baseline!B$57*Baseline!B$55/Baseline!B$77 + Baseline!B$58*Baseline!B$56/Baseline!B$78)</f>
        <v>0.0000002395720597</v>
      </c>
      <c r="J475" s="85">
        <f>Baseline!B$33 * (C475 * Baseline!B$59*Baseline!B$59/Baseline!B$75 + Baseline!B$46 * Baseline!B$69*Baseline!B$69/Baseline!B$76 + Baseline!B$47 * Baseline!B$57*Baseline!B$57/Baseline!B$77 + Baseline!B$58*Baseline!B$58/Baseline!B$78)</f>
        <v>0.000002116574514</v>
      </c>
      <c r="K475" s="84">
        <f>Baseline!B$33 * (C475 * Baseline!B$59*Baseline!B$60/Baseline!B$75 + Baseline!B$46 * Baseline!B$69*Baseline!B$61/Baseline!B$76 + Baseline!B$47 * Baseline!B$57*Baseline!B$70/Baseline!B$77 + Baseline!B$58*Baseline!B$62/Baseline!B$78)</f>
        <v>0.00000001648998783</v>
      </c>
      <c r="L475" s="85">
        <f>Baseline!B$33 * (C475 * Baseline!B$59*Baseline!B$63/Baseline!B$75 + Baseline!B$46 * Baseline!B$69*Baseline!B$64/Baseline!B$76 + Baseline!B$47 * Baseline!B$57*Baseline!B$65/Baseline!B$77 + Baseline!B$58*Baseline!B$71/Baseline!B$78)</f>
        <v>0.00000001707281056</v>
      </c>
      <c r="M475" s="84">
        <f>Baseline!B$33 * (C475 * Baseline!B$60*Baseline!B$68/Baseline!B$75 + Baseline!B$46 * Baseline!B$61*Baseline!B$54/Baseline!B$76 + Baseline!B$47 * Baseline!B$70*Baseline!B$55/Baseline!B$77 + Baseline!B$62*Baseline!B$56/Baseline!B$78)</f>
        <v>0.000000201667935</v>
      </c>
      <c r="N475" s="85">
        <f>Baseline!B$33 * (C475 * Baseline!B$60*Baseline!B$59/Baseline!B$75 + Baseline!B$46 * Baseline!B$61*Baseline!B$69/Baseline!B$76 + Baseline!B$47 * Baseline!B$70*Baseline!B$57/Baseline!B$77 + Baseline!B$62*Baseline!B$58/Baseline!B$78)</f>
        <v>0.00000001648998783</v>
      </c>
      <c r="O475" s="85">
        <f>Baseline!B$33 * (C475 * Baseline!B$60*Baseline!B$60/Baseline!B$75 + Baseline!B$46 * Baseline!B$61*Baseline!B$61/Baseline!B$76 + Baseline!B$47 * Baseline!B$70*Baseline!B$70/Baseline!B$77 + Baseline!B$62*Baseline!B$62/Baseline!B$78)</f>
        <v>0.000001589268023</v>
      </c>
      <c r="P475" s="84">
        <f>Baseline!B$33 * (C475 * Baseline!B$60*Baseline!B$63/Baseline!B$75 + Baseline!B$46 * Baseline!B$61*Baseline!B$64/Baseline!B$76 + Baseline!B$47 * Baseline!B$70*Baseline!B$65/Baseline!B$77 + Baseline!B$62*Baseline!B$71/Baseline!B$78)</f>
        <v>0.000000001956441736</v>
      </c>
      <c r="Q475" s="84">
        <f>Baseline!B$33 * (C475 * Baseline!B$63*Baseline!B$68/Baseline!B$75 + Baseline!B$46 * Baseline!B$64*Baseline!B$54/Baseline!B$76 + Baseline!B$47 * Baseline!B$65*Baseline!B$55/Baseline!B$77 + Baseline!B$71*Baseline!B$56/Baseline!B$78)</f>
        <v>0.000000003813889863</v>
      </c>
      <c r="R475" s="84">
        <f>Baseline!B$33 * (C475 * Baseline!B$63*Baseline!B$59/Baseline!B$75 + Baseline!B$46 * Baseline!B$64*Baseline!B$69/Baseline!B$76 + Baseline!B$47 * Baseline!B$65*Baseline!B$57/Baseline!B$77 + Baseline!B$71*Baseline!B$58/Baseline!B$78)</f>
        <v>0.00000001707281056</v>
      </c>
      <c r="S475" s="84">
        <f>Baseline!B$33 * (C475 * Baseline!B$63*Baseline!B$60/Baseline!B$75 + Baseline!B$46 * Baseline!B$64*Baseline!B$61/Baseline!B$76 + Baseline!B$47 * Baseline!B$65*Baseline!B$70/Baseline!B$77 + Baseline!B$71*Baseline!B$62/Baseline!B$78)</f>
        <v>0.000000001956441736</v>
      </c>
      <c r="T475" s="84">
        <f>Baseline!B$33 * (C475 * Baseline!B$63*Baseline!B$63/Baseline!B$75 + Baseline!B$46 * Baseline!B$64*Baseline!B$64/Baseline!B$76 + Baseline!B$47 * Baseline!B$65*Baseline!B$65/Baseline!B$77 + Baseline!B$71*Baseline!B$71/Baseline!B$78)</f>
        <v>0.00000009856722221</v>
      </c>
      <c r="U475" s="83"/>
      <c r="V475" s="84">
        <f>E475 * ( Baseline!B$89 * Baseline!B$7 )</f>
        <v>0.2190654131</v>
      </c>
      <c r="W475" s="84">
        <f>F475 * ( Baseline!D$89 * Baseline!B$11 )</f>
        <v>0.004419288924</v>
      </c>
      <c r="X475" s="84">
        <f>G475 * ( Baseline!F$89 * Baseline!B$16 )</f>
        <v>0.007004889323</v>
      </c>
      <c r="Y475" s="84">
        <f>H475 * ( Baseline!H$89 * Baseline!B$18 )</f>
        <v>0.00134124387</v>
      </c>
      <c r="Z475" s="86">
        <f t="shared" si="1"/>
        <v>0.2318308352</v>
      </c>
      <c r="AA475" s="84">
        <f>I475 * ( Baseline!B$89 * Baseline!B$7 )</f>
        <v>0.002486518408</v>
      </c>
      <c r="AB475" s="85">
        <f>J475 * ( Baseline!D$89 * Baseline!B$11 )</f>
        <v>0.03904359431</v>
      </c>
      <c r="AC475" s="85">
        <f>K475 * ( Baseline!F$89 * Baseline!B$16 )</f>
        <v>0.0005727759332</v>
      </c>
      <c r="AD475" s="85">
        <f>L475 * ( Baseline!F$89 * Baseline!B$16 )</f>
        <v>0.0005930201466</v>
      </c>
      <c r="AE475" s="86">
        <f t="shared" si="2"/>
        <v>0.0426959088</v>
      </c>
      <c r="AF475" s="86">
        <f>M475 * ( Baseline!B$89 * Baseline!B$7 )</f>
        <v>0.002093111497</v>
      </c>
      <c r="AG475" s="86">
        <f>N475 * ( Baseline!D$89 * Baseline!B$11 )</f>
        <v>0.0003041841383</v>
      </c>
      <c r="AH475" s="86">
        <f>O475 * ( Baseline!F$89 * Baseline!B$16 )</f>
        <v>0.05520285911</v>
      </c>
      <c r="AI475" s="86">
        <f>P475 * ( Baseline!H$89 * Baseline!B$18 )</f>
        <v>0.0006880286481</v>
      </c>
      <c r="AJ475" s="86">
        <f t="shared" si="3"/>
        <v>0.05828818339</v>
      </c>
      <c r="AK475" s="86">
        <f>Q475 * ( Baseline!B$89 * Baseline!B$7 )</f>
        <v>0.00003958436289</v>
      </c>
      <c r="AL475" s="86">
        <f>R475 * ( Baseline!D$89 * Baseline!B$11 )</f>
        <v>0.0003149352336</v>
      </c>
      <c r="AM475" s="86">
        <f>S475 * ( Baseline!F$89 * Baseline!B$16 )</f>
        <v>0.00006795655357</v>
      </c>
      <c r="AN475" s="86">
        <f>T475 * ( Baseline!H$89 * Baseline!B$18 )</f>
        <v>0.03466347676</v>
      </c>
      <c r="AO475" s="86">
        <f t="shared" si="4"/>
        <v>0.03508595291</v>
      </c>
      <c r="AP475" s="62"/>
      <c r="AQ475" s="86">
        <f>V475 * ( (1-Baseline!B$90-Baseline!B$89) + (1-B475)*Baseline!B$90 )</f>
        <v>0.1266661745</v>
      </c>
      <c r="AR475" s="86">
        <f>W475 * ( (1-Baseline!B$90-Baseline!B$89) + (1-B475)*Baseline!B$90 )</f>
        <v>0.002555284351</v>
      </c>
      <c r="AS475" s="86">
        <f>X475 * ( (1-Baseline!B$90-Baseline!B$89) + (1-B475)*Baseline!B$90 )</f>
        <v>0.004050308631</v>
      </c>
      <c r="AT475" s="86">
        <f>Y475 * ( (1-Baseline!B$90-Baseline!B$89) + (1-B475)*Baseline!B$90 )</f>
        <v>0.0007755228347</v>
      </c>
      <c r="AU475" s="86">
        <f t="shared" si="5"/>
        <v>0.1340472903</v>
      </c>
      <c r="AV475" s="86">
        <f>AA475 * ( (1-Baseline!D$90-Baseline!D$89) + (1-B475)*Baseline!D$90 )</f>
        <v>0.001963988009</v>
      </c>
      <c r="AW475" s="86">
        <f>AB475 * ( (1-Baseline!D$90-Baseline!D$89) + (1-B475)*Baseline!D$90 )</f>
        <v>0.03083876267</v>
      </c>
      <c r="AX475" s="86">
        <f>AC475 * ( (1-Baseline!D$90-Baseline!D$89) + (1-B475)*Baseline!D$90 )</f>
        <v>0.0004524097071</v>
      </c>
      <c r="AY475" s="86">
        <f>AD475 * ( (1-Baseline!D$90-Baseline!D$89) + (1-B475)*Baseline!D$90 )</f>
        <v>0.0004683996922</v>
      </c>
      <c r="AZ475" s="86">
        <f t="shared" si="6"/>
        <v>0.03372356007</v>
      </c>
      <c r="BA475" s="86">
        <f>AF475 * ( (1-Baseline!F$90-Baseline!F$89) + (1-Baseline!B$36)*Baseline!F$90 )</f>
        <v>0.001506270013</v>
      </c>
      <c r="BB475" s="86">
        <f>AG475 * ( (1-Baseline!F$90-Baseline!F$89) + (1-Baseline!B$36)*Baseline!F$90 )</f>
        <v>0.0002189006398</v>
      </c>
      <c r="BC475" s="86">
        <f>AH475 * ( (1-Baseline!F$90-Baseline!F$89) + (1-Baseline!B$36)*Baseline!F$90 )</f>
        <v>0.03972574391</v>
      </c>
      <c r="BD475" s="86">
        <f>AI475 * ( (1-Baseline!F$90-Baseline!F$89) + (1-Baseline!B$36)*Baseline!F$90 )</f>
        <v>0.0004951274321</v>
      </c>
      <c r="BE475" s="86">
        <f t="shared" si="7"/>
        <v>0.04194604199</v>
      </c>
      <c r="BF475" s="86">
        <f>AK475 * ( (1-Baseline!H$90-Baseline!H$89) + (1-Baseline!B$36)*Baseline!H$90 )</f>
        <v>0.0000313634824</v>
      </c>
      <c r="BG475" s="86">
        <f>AL475 * ( (1-Baseline!H$90-Baseline!H$89) + (1-Baseline!B$36)*Baseline!H$90 )</f>
        <v>0.0002495294843</v>
      </c>
      <c r="BH475" s="86">
        <f>AM475 * ( (1-Baseline!H$90-Baseline!H$89) + (1-Baseline!B$36)*Baseline!H$90 )</f>
        <v>0.00005384333652</v>
      </c>
      <c r="BI475" s="86">
        <f>AN475 * ( (1-Baseline!H$90-Baseline!H$89) + (1-Baseline!B$36)*Baseline!H$90 )</f>
        <v>0.0274645659</v>
      </c>
      <c r="BJ475" s="86">
        <f t="shared" si="8"/>
        <v>0.02779930221</v>
      </c>
      <c r="BK475" s="62"/>
      <c r="BL475" s="86">
        <f t="shared" si="19"/>
        <v>0.9449364788</v>
      </c>
      <c r="BM475" s="86">
        <f t="shared" si="20"/>
        <v>0.01906255878</v>
      </c>
      <c r="BN475" s="86">
        <f t="shared" si="21"/>
        <v>0.03021552036</v>
      </c>
      <c r="BO475" s="86">
        <f t="shared" si="22"/>
        <v>0.005785442084</v>
      </c>
      <c r="BP475" s="86">
        <f t="shared" si="9"/>
        <v>1</v>
      </c>
      <c r="BQ475" s="86">
        <f t="shared" si="23"/>
        <v>0.05823786115</v>
      </c>
      <c r="BR475" s="86">
        <f t="shared" si="24"/>
        <v>0.9144575068</v>
      </c>
      <c r="BS475" s="86">
        <f t="shared" si="25"/>
        <v>0.01341524163</v>
      </c>
      <c r="BT475" s="86">
        <f t="shared" si="26"/>
        <v>0.01388939042</v>
      </c>
      <c r="BU475" s="86">
        <f t="shared" si="10"/>
        <v>1</v>
      </c>
      <c r="BV475" s="86">
        <f t="shared" si="27"/>
        <v>0.03590970546</v>
      </c>
      <c r="BW475" s="86">
        <f t="shared" si="28"/>
        <v>0.005218624439</v>
      </c>
      <c r="BX475" s="86">
        <f t="shared" si="29"/>
        <v>0.9470677571</v>
      </c>
      <c r="BY475" s="86">
        <f t="shared" si="30"/>
        <v>0.01180391304</v>
      </c>
      <c r="BZ475" s="86">
        <f t="shared" si="11"/>
        <v>1</v>
      </c>
      <c r="CA475" s="86">
        <f t="shared" si="31"/>
        <v>0.001128211139</v>
      </c>
      <c r="CB475" s="86">
        <f t="shared" si="32"/>
        <v>0.008976106034</v>
      </c>
      <c r="CC475" s="86">
        <f t="shared" si="33"/>
        <v>0.001936859282</v>
      </c>
      <c r="CD475" s="86">
        <f t="shared" si="34"/>
        <v>0.9879588235</v>
      </c>
      <c r="CE475" s="86">
        <f t="shared" si="12"/>
        <v>1</v>
      </c>
      <c r="CF475" s="62"/>
      <c r="CG475" s="86">
        <f t="shared" si="35"/>
        <v>0.9449364788</v>
      </c>
      <c r="CH475" s="86">
        <f t="shared" si="36"/>
        <v>0.01906255878</v>
      </c>
      <c r="CI475" s="86">
        <f t="shared" si="37"/>
        <v>0.03021552036</v>
      </c>
      <c r="CJ475" s="86">
        <f t="shared" si="38"/>
        <v>0.005785442084</v>
      </c>
      <c r="CK475" s="86">
        <f t="shared" si="13"/>
        <v>1</v>
      </c>
      <c r="CL475" s="86">
        <f t="shared" si="39"/>
        <v>0.05823786115</v>
      </c>
      <c r="CM475" s="86">
        <f t="shared" si="40"/>
        <v>0.9144575068</v>
      </c>
      <c r="CN475" s="86">
        <f t="shared" si="41"/>
        <v>0.01341524163</v>
      </c>
      <c r="CO475" s="86">
        <f t="shared" si="42"/>
        <v>0.01388939042</v>
      </c>
      <c r="CP475" s="86">
        <f t="shared" si="14"/>
        <v>1</v>
      </c>
      <c r="CQ475" s="86">
        <f t="shared" si="43"/>
        <v>0.03590970546</v>
      </c>
      <c r="CR475" s="86">
        <f t="shared" si="44"/>
        <v>0.005218624439</v>
      </c>
      <c r="CS475" s="86">
        <f t="shared" si="45"/>
        <v>0.9470677571</v>
      </c>
      <c r="CT475" s="86">
        <f t="shared" si="46"/>
        <v>0.01180391304</v>
      </c>
      <c r="CU475" s="86">
        <f t="shared" si="15"/>
        <v>1</v>
      </c>
      <c r="CV475" s="86">
        <f t="shared" si="47"/>
        <v>0.001128211139</v>
      </c>
      <c r="CW475" s="86">
        <f t="shared" si="48"/>
        <v>0.008976106034</v>
      </c>
      <c r="CX475" s="86">
        <f t="shared" si="49"/>
        <v>0.001936859282</v>
      </c>
      <c r="CY475" s="86">
        <f t="shared" si="50"/>
        <v>0.9879588235</v>
      </c>
      <c r="CZ475" s="86">
        <f t="shared" si="16"/>
        <v>1</v>
      </c>
      <c r="DA475" s="62"/>
      <c r="DB475" s="86">
        <f>(AQ475*Baseline!B$7 + AV475*Baseline!B$11 + BA475*Baseline!B$16 + BF475*Baseline!B$18)</f>
        <v>72127.42316</v>
      </c>
      <c r="DC475" s="86">
        <f>(AR475*Baseline!B$7 + AW475*Baseline!B$11 + BB475*Baseline!B$16 + BG475*Baseline!B$18)</f>
        <v>79534.22218</v>
      </c>
      <c r="DD475" s="86">
        <f>(AS475*Baseline!B$7 + AX475*Baseline!B$11 + BC475*Baseline!B$16 + BH475*Baseline!B$18)</f>
        <v>138488.937</v>
      </c>
      <c r="DE475" s="86">
        <f>(AT475*Baseline!B$7 + AY475*Baseline!B$11 + BD475*Baseline!B$16 + BI475*Baseline!B$18)</f>
        <v>1260664.292</v>
      </c>
      <c r="DF475" s="86">
        <f t="shared" si="17"/>
        <v>1550814.874</v>
      </c>
      <c r="DG475" s="62"/>
      <c r="DH475" s="86">
        <f t="shared" si="51"/>
        <v>0.04650937025</v>
      </c>
      <c r="DI475" s="86">
        <f t="shared" si="52"/>
        <v>0.05128543935</v>
      </c>
      <c r="DJ475" s="86">
        <f t="shared" si="53"/>
        <v>0.08930075365</v>
      </c>
      <c r="DK475" s="86">
        <f t="shared" si="54"/>
        <v>0.8129044368</v>
      </c>
      <c r="DL475" s="86">
        <f t="shared" si="18"/>
        <v>1</v>
      </c>
      <c r="DM475" s="62"/>
      <c r="DN475" s="86">
        <f>DH475 / (Baseline!B$7/Baseline!B$17)</f>
        <v>4.964569367</v>
      </c>
      <c r="DO475" s="86">
        <f>DI475 / (Baseline!B$11/Baseline!B$17)</f>
        <v>1.238055053</v>
      </c>
      <c r="DP475" s="86">
        <f>DJ475 / (Baseline!B$16/Baseline!B$17)</f>
        <v>1.379966517</v>
      </c>
      <c r="DQ475" s="86">
        <f>DK475 / (Baseline!B$18/Baseline!B$17)</f>
        <v>0.9190602307</v>
      </c>
      <c r="DR475" s="62"/>
      <c r="DS475" s="86">
        <f>DH475 / Baseline!H$117</f>
        <v>1.860705661</v>
      </c>
      <c r="DT475" s="86">
        <f>DI475 / Baseline!H$118</f>
        <v>1.154437919</v>
      </c>
      <c r="DU475" s="86">
        <f>DJ475 / Baseline!H$119</f>
        <v>1.067538212</v>
      </c>
      <c r="DV475" s="86">
        <f>DK475 / Baseline!H$120</f>
        <v>0.9598262494</v>
      </c>
      <c r="DW475" s="87"/>
      <c r="DX475" s="86">
        <f>(AU475*Baseline!B$34)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0.0326366248</v>
      </c>
      <c r="DY475" s="86">
        <f>(AZ475*Baseline!B$34) + (Baseline!D$90*(1-Baseline!D$91)*Baseline!B$35) + (Baseline!D$90*Baseline!D$91*((1-Baseline!D$92)*Baseline!B$40 + Baseline!D$92*Baseline!B$41))</f>
        <v>0.01147210201</v>
      </c>
      <c r="DZ475" s="86">
        <f>(BE475*Baseline!B$34) + (Baseline!F$90*(1-Baseline!F$91)*Baseline!B$35) + (Baseline!F$90*Baseline!F$91*((1-Baseline!F$92)*Baseline!B$40 + Baseline!F$92*Baseline!B$41))</f>
        <v>0.0140225463</v>
      </c>
      <c r="EA475" s="86">
        <f>(BJ475*Baseline!B$34) + (Baseline!H$90*(1-Baseline!H$91)*Baseline!B$35) + (Baseline!H$90*Baseline!H$91*((1-Baseline!H$92)*Baseline!B$40 + Baseline!H$92*Baseline!B$41))</f>
        <v>0.009314895331</v>
      </c>
      <c r="EB475" s="86">
        <f>( DX475*Baseline!B$7 + DY475*Baseline!B$11 + DZ475*Baseline!B$16 + EA475*Baseline!B$18 ) / Baseline!B$17</f>
        <v>0.009927382625</v>
      </c>
    </row>
    <row r="476">
      <c r="A476" s="73" t="s">
        <v>652</v>
      </c>
      <c r="B476" s="85">
        <f>MIN( MAX( NORMINV( MCrands!B476, (B$5+B$4)/2, (B$5-B$4)/3.29 ), 0 ), 1 )</f>
        <v>0.4737551521</v>
      </c>
      <c r="C476" s="85">
        <f>MAX( NORMINV( MCrands!C476, (C$5+C$4)/2, (C$5-C$4)/3.29 ), 0 )</f>
        <v>2.887770509</v>
      </c>
      <c r="D476" s="83"/>
      <c r="E476" s="84">
        <f>Baseline!B$33 * (C476 * Baseline!B$68*Baseline!B$68/Baseline!B$75 + Baseline!B$46 * Baseline!B$54*Baseline!B$54/Baseline!B$76 + Baseline!B$47 * Baseline!B$55*Baseline!B$55/Baseline!B$77 + Baseline!B$56*Baseline!B$56/Baseline!B$78)</f>
        <v>0.0000204949756</v>
      </c>
      <c r="F476" s="84">
        <f>Baseline!B$33 * (C476 * Baseline!B$68*Baseline!B$59/Baseline!B$75 + Baseline!B$46 * Baseline!B$54*Baseline!B$69/Baseline!B$76 + Baseline!B$47 * Baseline!B$55*Baseline!B$57/Baseline!B$77 + Baseline!B$56*Baseline!B$58/Baseline!B$78)</f>
        <v>0.0000002394754873</v>
      </c>
      <c r="G476" s="85">
        <f>Baseline!B$33 * (C476 * Baseline!B$68*Baseline!B$60/Baseline!B$75 + Baseline!B$46 * Baseline!B$54*Baseline!B$61/Baseline!B$76 + Baseline!B$47 * Baseline!B$55*Baseline!B$70/Baseline!B$77 + Baseline!B$56*Baseline!B$62/Baseline!B$78)</f>
        <v>0.0000002014305277</v>
      </c>
      <c r="H476" s="84">
        <f>Baseline!B$33 * (C476 * Baseline!B$68*Baseline!B$63/Baseline!B$75 + Baseline!B$46 * Baseline!B$54*Baseline!B$64/Baseline!B$76 + Baseline!B$47 * Baseline!B$55*Baseline!B$65/Baseline!B$77 + Baseline!B$56*Baseline!B$71/Baseline!B$78)</f>
        <v>0.000000003790149135</v>
      </c>
      <c r="I476" s="84">
        <f>Baseline!B$33 * (C476 * Baseline!B$59*Baseline!B$68/Baseline!B$75 + Baseline!B$46 * Baseline!B$69*Baseline!B$54/Baseline!B$76 + Baseline!B$47 * Baseline!B$57*Baseline!B$55/Baseline!B$77 + Baseline!B$58*Baseline!B$56/Baseline!B$78)</f>
        <v>0.0000002394754873</v>
      </c>
      <c r="J476" s="85">
        <f>Baseline!B$33 * (C476 * Baseline!B$59*Baseline!B$59/Baseline!B$75 + Baseline!B$46 * Baseline!B$69*Baseline!B$69/Baseline!B$76 + Baseline!B$47 * Baseline!B$57*Baseline!B$57/Baseline!B$77 + Baseline!B$58*Baseline!B$58/Baseline!B$78)</f>
        <v>0.000002116574499</v>
      </c>
      <c r="K476" s="84">
        <f>Baseline!B$33 * (C476 * Baseline!B$59*Baseline!B$60/Baseline!B$75 + Baseline!B$46 * Baseline!B$69*Baseline!B$61/Baseline!B$76 + Baseline!B$47 * Baseline!B$57*Baseline!B$70/Baseline!B$77 + Baseline!B$58*Baseline!B$62/Baseline!B$78)</f>
        <v>0.00000001648995034</v>
      </c>
      <c r="L476" s="85">
        <f>Baseline!B$33 * (C476 * Baseline!B$59*Baseline!B$63/Baseline!B$75 + Baseline!B$46 * Baseline!B$69*Baseline!B$64/Baseline!B$76 + Baseline!B$47 * Baseline!B$57*Baseline!B$65/Baseline!B$77 + Baseline!B$58*Baseline!B$71/Baseline!B$78)</f>
        <v>0.00000001707280681</v>
      </c>
      <c r="M476" s="84">
        <f>Baseline!B$33 * (C476 * Baseline!B$60*Baseline!B$68/Baseline!B$75 + Baseline!B$46 * Baseline!B$61*Baseline!B$54/Baseline!B$76 + Baseline!B$47 * Baseline!B$70*Baseline!B$55/Baseline!B$77 + Baseline!B$62*Baseline!B$56/Baseline!B$78)</f>
        <v>0.0000002014305277</v>
      </c>
      <c r="N476" s="85">
        <f>Baseline!B$33 * (C476 * Baseline!B$60*Baseline!B$59/Baseline!B$75 + Baseline!B$46 * Baseline!B$61*Baseline!B$69/Baseline!B$76 + Baseline!B$47 * Baseline!B$70*Baseline!B$57/Baseline!B$77 + Baseline!B$62*Baseline!B$58/Baseline!B$78)</f>
        <v>0.00000001648995034</v>
      </c>
      <c r="O476" s="85">
        <f>Baseline!B$33 * (C476 * Baseline!B$60*Baseline!B$60/Baseline!B$75 + Baseline!B$46 * Baseline!B$61*Baseline!B$61/Baseline!B$76 + Baseline!B$47 * Baseline!B$70*Baseline!B$70/Baseline!B$77 + Baseline!B$62*Baseline!B$62/Baseline!B$78)</f>
        <v>0.000001589267931</v>
      </c>
      <c r="P476" s="84">
        <f>Baseline!B$33 * (C476 * Baseline!B$60*Baseline!B$63/Baseline!B$75 + Baseline!B$46 * Baseline!B$61*Baseline!B$64/Baseline!B$76 + Baseline!B$47 * Baseline!B$70*Baseline!B$65/Baseline!B$77 + Baseline!B$62*Baseline!B$71/Baseline!B$78)</f>
        <v>0.000000001956432521</v>
      </c>
      <c r="Q476" s="84">
        <f>Baseline!B$33 * (C476 * Baseline!B$63*Baseline!B$68/Baseline!B$75 + Baseline!B$46 * Baseline!B$64*Baseline!B$54/Baseline!B$76 + Baseline!B$47 * Baseline!B$65*Baseline!B$55/Baseline!B$77 + Baseline!B$71*Baseline!B$56/Baseline!B$78)</f>
        <v>0.000000003790149135</v>
      </c>
      <c r="R476" s="84">
        <f>Baseline!B$33 * (C476 * Baseline!B$63*Baseline!B$59/Baseline!B$75 + Baseline!B$46 * Baseline!B$64*Baseline!B$69/Baseline!B$76 + Baseline!B$47 * Baseline!B$65*Baseline!B$57/Baseline!B$77 + Baseline!B$71*Baseline!B$58/Baseline!B$78)</f>
        <v>0.00000001707280681</v>
      </c>
      <c r="S476" s="84">
        <f>Baseline!B$33 * (C476 * Baseline!B$63*Baseline!B$60/Baseline!B$75 + Baseline!B$46 * Baseline!B$64*Baseline!B$61/Baseline!B$76 + Baseline!B$47 * Baseline!B$65*Baseline!B$70/Baseline!B$77 + Baseline!B$71*Baseline!B$62/Baseline!B$78)</f>
        <v>0.000000001956432521</v>
      </c>
      <c r="T476" s="84">
        <f>Baseline!B$33 * (C476 * Baseline!B$63*Baseline!B$63/Baseline!B$75 + Baseline!B$46 * Baseline!B$64*Baseline!B$64/Baseline!B$76 + Baseline!B$47 * Baseline!B$65*Baseline!B$65/Baseline!B$77 + Baseline!B$71*Baseline!B$71/Baseline!B$78)</f>
        <v>0.00000009856722129</v>
      </c>
      <c r="U476" s="83"/>
      <c r="V476" s="84">
        <f>E476 * ( Baseline!B$89 * Baseline!B$7 )</f>
        <v>0.2127173517</v>
      </c>
      <c r="W476" s="84">
        <f>F476 * ( Baseline!D$89 * Baseline!B$11 )</f>
        <v>0.004417507491</v>
      </c>
      <c r="X476" s="84">
        <f>G476 * ( Baseline!F$89 * Baseline!B$16 )</f>
        <v>0.006996643035</v>
      </c>
      <c r="Y476" s="84">
        <f>H476 * ( Baseline!H$89 * Baseline!B$18 )</f>
        <v>0.001332894886</v>
      </c>
      <c r="Z476" s="86">
        <f t="shared" si="1"/>
        <v>0.2254643971</v>
      </c>
      <c r="AA476" s="84">
        <f>I476 * ( Baseline!B$89 * Baseline!B$7 )</f>
        <v>0.002485516083</v>
      </c>
      <c r="AB476" s="85">
        <f>J476 * ( Baseline!D$89 * Baseline!B$11 )</f>
        <v>0.03904359403</v>
      </c>
      <c r="AC476" s="85">
        <f>K476 * ( Baseline!F$89 * Baseline!B$16 )</f>
        <v>0.0005727746311</v>
      </c>
      <c r="AD476" s="85">
        <f>L476 * ( Baseline!F$89 * Baseline!B$16 )</f>
        <v>0.0005930200164</v>
      </c>
      <c r="AE476" s="86">
        <f t="shared" si="2"/>
        <v>0.04269490476</v>
      </c>
      <c r="AF476" s="86">
        <f>M476 * ( Baseline!B$89 * Baseline!B$7 )</f>
        <v>0.002090647447</v>
      </c>
      <c r="AG476" s="86">
        <f>N476 * ( Baseline!D$89 * Baseline!B$11 )</f>
        <v>0.0003041834469</v>
      </c>
      <c r="AH476" s="86">
        <f>O476 * ( Baseline!F$89 * Baseline!B$16 )</f>
        <v>0.05520285591</v>
      </c>
      <c r="AI476" s="86">
        <f>P476 * ( Baseline!H$89 * Baseline!B$18 )</f>
        <v>0.0006880254074</v>
      </c>
      <c r="AJ476" s="86">
        <f t="shared" si="3"/>
        <v>0.05828571221</v>
      </c>
      <c r="AK476" s="86">
        <f>Q476 * ( Baseline!B$89 * Baseline!B$7 )</f>
        <v>0.00003933795787</v>
      </c>
      <c r="AL476" s="86">
        <f>R476 * ( Baseline!D$89 * Baseline!B$11 )</f>
        <v>0.0003149351644</v>
      </c>
      <c r="AM476" s="86">
        <f>S476 * ( Baseline!F$89 * Baseline!B$16 )</f>
        <v>0.00006795623348</v>
      </c>
      <c r="AN476" s="86">
        <f>T476 * ( Baseline!H$89 * Baseline!B$18 )</f>
        <v>0.03466347643</v>
      </c>
      <c r="AO476" s="86">
        <f t="shared" si="4"/>
        <v>0.03508570579</v>
      </c>
      <c r="AP476" s="62"/>
      <c r="AQ476" s="86">
        <f>V476 * ( (1-Baseline!B$90-Baseline!B$89) + (1-B476)*Baseline!B$90 )</f>
        <v>0.1184746126</v>
      </c>
      <c r="AR476" s="86">
        <f>W476 * ( (1-Baseline!B$90-Baseline!B$89) + (1-B476)*Baseline!B$90 )</f>
        <v>0.00246036576</v>
      </c>
      <c r="AS476" s="86">
        <f>X476 * ( (1-Baseline!B$90-Baseline!B$89) + (1-B476)*Baseline!B$90 )</f>
        <v>0.003896835715</v>
      </c>
      <c r="AT476" s="86">
        <f>Y476 * ( (1-Baseline!B$90-Baseline!B$89) + (1-B476)*Baseline!B$90 )</f>
        <v>0.0007423663564</v>
      </c>
      <c r="AU476" s="86">
        <f t="shared" si="5"/>
        <v>0.1255741804</v>
      </c>
      <c r="AV476" s="86">
        <f>AA476 * ( (1-Baseline!D$90-Baseline!D$89) + (1-B476)*Baseline!D$90 )</f>
        <v>0.001936604997</v>
      </c>
      <c r="AW476" s="86">
        <f>AB476 * ( (1-Baseline!D$90-Baseline!D$89) + (1-B476)*Baseline!D$90 )</f>
        <v>0.03042105414</v>
      </c>
      <c r="AX476" s="86">
        <f>AC476 * ( (1-Baseline!D$90-Baseline!D$89) + (1-B476)*Baseline!D$90 )</f>
        <v>0.0004462808431</v>
      </c>
      <c r="AY476" s="86">
        <f>AD476 * ( (1-Baseline!D$90-Baseline!D$89) + (1-B476)*Baseline!D$90 )</f>
        <v>0.0004620551584</v>
      </c>
      <c r="AZ476" s="86">
        <f t="shared" si="6"/>
        <v>0.03326599513</v>
      </c>
      <c r="BA476" s="86">
        <f>AF476 * ( (1-Baseline!F$90-Baseline!F$89) + (1-Baseline!B$36)*Baseline!F$90 )</f>
        <v>0.001504496804</v>
      </c>
      <c r="BB476" s="86">
        <f>AG476 * ( (1-Baseline!F$90-Baseline!F$89) + (1-Baseline!B$36)*Baseline!F$90 )</f>
        <v>0.0002189001422</v>
      </c>
      <c r="BC476" s="86">
        <f>AH476 * ( (1-Baseline!F$90-Baseline!F$89) + (1-Baseline!B$36)*Baseline!F$90 )</f>
        <v>0.0397257416</v>
      </c>
      <c r="BD476" s="86">
        <f>AI476 * ( (1-Baseline!F$90-Baseline!F$89) + (1-Baseline!B$36)*Baseline!F$90 )</f>
        <v>0.0004951251</v>
      </c>
      <c r="BE476" s="86">
        <f t="shared" si="7"/>
        <v>0.04194426365</v>
      </c>
      <c r="BF476" s="86">
        <f>AK476 * ( (1-Baseline!H$90-Baseline!H$89) + (1-Baseline!B$36)*Baseline!H$90 )</f>
        <v>0.00003116825078</v>
      </c>
      <c r="BG476" s="86">
        <f>AL476 * ( (1-Baseline!H$90-Baseline!H$89) + (1-Baseline!B$36)*Baseline!H$90 )</f>
        <v>0.0002495294295</v>
      </c>
      <c r="BH476" s="86">
        <f>AM476 * ( (1-Baseline!H$90-Baseline!H$89) + (1-Baseline!B$36)*Baseline!H$90 )</f>
        <v>0.00005384308291</v>
      </c>
      <c r="BI476" s="86">
        <f>AN476 * ( (1-Baseline!H$90-Baseline!H$89) + (1-Baseline!B$36)*Baseline!H$90 )</f>
        <v>0.02746456565</v>
      </c>
      <c r="BJ476" s="86">
        <f t="shared" si="8"/>
        <v>0.02779910641</v>
      </c>
      <c r="BK476" s="62"/>
      <c r="BL476" s="86">
        <f t="shared" si="19"/>
        <v>0.9434631562</v>
      </c>
      <c r="BM476" s="86">
        <f t="shared" si="20"/>
        <v>0.01959292708</v>
      </c>
      <c r="BN476" s="86">
        <f t="shared" si="21"/>
        <v>0.03103214133</v>
      </c>
      <c r="BO476" s="86">
        <f t="shared" si="22"/>
        <v>0.005911775444</v>
      </c>
      <c r="BP476" s="86">
        <f t="shared" si="9"/>
        <v>1</v>
      </c>
      <c r="BQ476" s="86">
        <f t="shared" si="23"/>
        <v>0.05821575424</v>
      </c>
      <c r="BR476" s="86">
        <f t="shared" si="24"/>
        <v>0.9144790051</v>
      </c>
      <c r="BS476" s="86">
        <f t="shared" si="25"/>
        <v>0.01341552662</v>
      </c>
      <c r="BT476" s="86">
        <f t="shared" si="26"/>
        <v>0.013889714</v>
      </c>
      <c r="BU476" s="86">
        <f t="shared" si="10"/>
        <v>1</v>
      </c>
      <c r="BV476" s="86">
        <f t="shared" si="27"/>
        <v>0.03586895258</v>
      </c>
      <c r="BW476" s="86">
        <f t="shared" si="28"/>
        <v>0.005218833833</v>
      </c>
      <c r="BX476" s="86">
        <f t="shared" si="29"/>
        <v>0.9471078557</v>
      </c>
      <c r="BY476" s="86">
        <f t="shared" si="30"/>
        <v>0.0118043579</v>
      </c>
      <c r="BZ476" s="86">
        <f t="shared" si="11"/>
        <v>1</v>
      </c>
      <c r="CA476" s="86">
        <f t="shared" si="31"/>
        <v>0.001121196139</v>
      </c>
      <c r="CB476" s="86">
        <f t="shared" si="32"/>
        <v>0.008976167284</v>
      </c>
      <c r="CC476" s="86">
        <f t="shared" si="33"/>
        <v>0.001936863801</v>
      </c>
      <c r="CD476" s="86">
        <f t="shared" si="34"/>
        <v>0.9879657728</v>
      </c>
      <c r="CE476" s="86">
        <f t="shared" si="12"/>
        <v>1</v>
      </c>
      <c r="CF476" s="62"/>
      <c r="CG476" s="86">
        <f t="shared" si="35"/>
        <v>0.9434631562</v>
      </c>
      <c r="CH476" s="86">
        <f t="shared" si="36"/>
        <v>0.01959292708</v>
      </c>
      <c r="CI476" s="86">
        <f t="shared" si="37"/>
        <v>0.03103214133</v>
      </c>
      <c r="CJ476" s="86">
        <f t="shared" si="38"/>
        <v>0.005911775444</v>
      </c>
      <c r="CK476" s="86">
        <f t="shared" si="13"/>
        <v>1</v>
      </c>
      <c r="CL476" s="86">
        <f t="shared" si="39"/>
        <v>0.05821575424</v>
      </c>
      <c r="CM476" s="86">
        <f t="shared" si="40"/>
        <v>0.9144790051</v>
      </c>
      <c r="CN476" s="86">
        <f t="shared" si="41"/>
        <v>0.01341552662</v>
      </c>
      <c r="CO476" s="86">
        <f t="shared" si="42"/>
        <v>0.013889714</v>
      </c>
      <c r="CP476" s="86">
        <f t="shared" si="14"/>
        <v>1</v>
      </c>
      <c r="CQ476" s="86">
        <f t="shared" si="43"/>
        <v>0.03586895258</v>
      </c>
      <c r="CR476" s="86">
        <f t="shared" si="44"/>
        <v>0.005218833833</v>
      </c>
      <c r="CS476" s="86">
        <f t="shared" si="45"/>
        <v>0.9471078557</v>
      </c>
      <c r="CT476" s="86">
        <f t="shared" si="46"/>
        <v>0.0118043579</v>
      </c>
      <c r="CU476" s="86">
        <f t="shared" si="15"/>
        <v>1</v>
      </c>
      <c r="CV476" s="86">
        <f t="shared" si="47"/>
        <v>0.001121196139</v>
      </c>
      <c r="CW476" s="86">
        <f t="shared" si="48"/>
        <v>0.008976167284</v>
      </c>
      <c r="CX476" s="86">
        <f t="shared" si="49"/>
        <v>0.001936863801</v>
      </c>
      <c r="CY476" s="86">
        <f t="shared" si="50"/>
        <v>0.9879657728</v>
      </c>
      <c r="CZ476" s="86">
        <f t="shared" si="16"/>
        <v>1</v>
      </c>
      <c r="DA476" s="62"/>
      <c r="DB476" s="86">
        <f>(AQ476*Baseline!B$7 + AV476*Baseline!B$11 + BA476*Baseline!B$16 + BF476*Baseline!B$18)</f>
        <v>68080.91089</v>
      </c>
      <c r="DC476" s="86">
        <f>(AR476*Baseline!B$7 + AW476*Baseline!B$11 + BB476*Baseline!B$16 + BG476*Baseline!B$18)</f>
        <v>78592.38398</v>
      </c>
      <c r="DD476" s="86">
        <f>(AS476*Baseline!B$7 + AX476*Baseline!B$11 + BC476*Baseline!B$16 + BH476*Baseline!B$18)</f>
        <v>138401.3397</v>
      </c>
      <c r="DE476" s="86">
        <f>(AT476*Baseline!B$7 + AY476*Baseline!B$11 + BD476*Baseline!B$16 + BI476*Baseline!B$18)</f>
        <v>1260634.585</v>
      </c>
      <c r="DF476" s="86">
        <f t="shared" si="17"/>
        <v>1545709.22</v>
      </c>
      <c r="DG476" s="62"/>
      <c r="DH476" s="86">
        <f t="shared" si="51"/>
        <v>0.04404509595</v>
      </c>
      <c r="DI476" s="86">
        <f t="shared" si="52"/>
        <v>0.05084551673</v>
      </c>
      <c r="DJ476" s="86">
        <f t="shared" si="53"/>
        <v>0.08953905294</v>
      </c>
      <c r="DK476" s="86">
        <f t="shared" si="54"/>
        <v>0.8155703344</v>
      </c>
      <c r="DL476" s="86">
        <f t="shared" si="18"/>
        <v>1</v>
      </c>
      <c r="DM476" s="62"/>
      <c r="DN476" s="86">
        <f>DH476 / (Baseline!B$7/Baseline!B$17)</f>
        <v>4.701524294</v>
      </c>
      <c r="DO476" s="86">
        <f>DI476 / (Baseline!B$11/Baseline!B$17)</f>
        <v>1.22743511</v>
      </c>
      <c r="DP476" s="86">
        <f>DJ476 / (Baseline!B$16/Baseline!B$17)</f>
        <v>1.383648961</v>
      </c>
      <c r="DQ476" s="86">
        <f>DK476 / (Baseline!B$18/Baseline!B$17)</f>
        <v>0.9220742633</v>
      </c>
      <c r="DR476" s="62"/>
      <c r="DS476" s="86">
        <f>DH476 / Baseline!H$117</f>
        <v>1.762117159</v>
      </c>
      <c r="DT476" s="86">
        <f>DI476 / Baseline!H$118</f>
        <v>1.144535238</v>
      </c>
      <c r="DU476" s="86">
        <f>DJ476 / Baseline!H$119</f>
        <v>1.070386941</v>
      </c>
      <c r="DV476" s="86">
        <f>DK476 / Baseline!H$120</f>
        <v>0.962973973</v>
      </c>
      <c r="DW476" s="87"/>
      <c r="DX476" s="86">
        <f>(AU476*Baseline!B$34)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0.03136565832</v>
      </c>
      <c r="DY476" s="86">
        <f>(AZ476*Baseline!B$34) + (Baseline!D$90*(1-Baseline!D$91)*Baseline!B$35) + (Baseline!D$90*Baseline!D$91*((1-Baseline!D$92)*Baseline!B$40 + Baseline!D$92*Baseline!B$41))</f>
        <v>0.01140346727</v>
      </c>
      <c r="DZ476" s="86">
        <f>(BE476*Baseline!B$34) + (Baseline!F$90*(1-Baseline!F$91)*Baseline!B$35) + (Baseline!F$90*Baseline!F$91*((1-Baseline!F$92)*Baseline!B$40 + Baseline!F$92*Baseline!B$41))</f>
        <v>0.01402227955</v>
      </c>
      <c r="EA476" s="86">
        <f>(BJ476*Baseline!B$34) + (Baseline!H$90*(1-Baseline!H$91)*Baseline!B$35) + (Baseline!H$90*Baseline!H$91*((1-Baseline!H$92)*Baseline!B$40 + Baseline!H$92*Baseline!B$41))</f>
        <v>0.009314865961</v>
      </c>
      <c r="EB476" s="86">
        <f>( DX476*Baseline!B$7 + DY476*Baseline!B$11 + DZ476*Baseline!B$16 + EA476*Baseline!B$18 ) / Baseline!B$17</f>
        <v>0.009912589504</v>
      </c>
    </row>
    <row r="477">
      <c r="A477" s="73" t="s">
        <v>653</v>
      </c>
      <c r="B477" s="85">
        <f>MIN( MAX( NORMINV( MCrands!B477, (B$5+B$4)/2, (B$5-B$4)/3.29 ), 0 ), 1 )</f>
        <v>0.5397173174</v>
      </c>
      <c r="C477" s="85">
        <f>MAX( NORMINV( MCrands!C477, (C$5+C$4)/2, (C$5-C$4)/3.29 ), 0 )</f>
        <v>3.253286858</v>
      </c>
      <c r="D477" s="83"/>
      <c r="E477" s="84">
        <f>Baseline!B$33 * (C477 * Baseline!B$68*Baseline!B$68/Baseline!B$75 + Baseline!B$46 * Baseline!B$54*Baseline!B$54/Baseline!B$76 + Baseline!B$47 * Baseline!B$55*Baseline!B$55/Baseline!B$77 + Baseline!B$56*Baseline!B$56/Baseline!B$78)</f>
        <v>0.00002308284012</v>
      </c>
      <c r="F477" s="84">
        <f>Baseline!B$33 * (C477 * Baseline!B$68*Baseline!B$59/Baseline!B$75 + Baseline!B$46 * Baseline!B$54*Baseline!B$69/Baseline!B$76 + Baseline!B$47 * Baseline!B$55*Baseline!B$57/Baseline!B$77 + Baseline!B$56*Baseline!B$58/Baseline!B$78)</f>
        <v>0.0000002398840975</v>
      </c>
      <c r="G477" s="85">
        <f>Baseline!B$33 * (C477 * Baseline!B$68*Baseline!B$60/Baseline!B$75 + Baseline!B$46 * Baseline!B$54*Baseline!B$61/Baseline!B$76 + Baseline!B$47 * Baseline!B$55*Baseline!B$70/Baseline!B$77 + Baseline!B$56*Baseline!B$62/Baseline!B$78)</f>
        <v>0.0000002024350278</v>
      </c>
      <c r="H477" s="84">
        <f>Baseline!B$33 * (C477 * Baseline!B$68*Baseline!B$63/Baseline!B$75 + Baseline!B$46 * Baseline!B$54*Baseline!B$64/Baseline!B$76 + Baseline!B$47 * Baseline!B$55*Baseline!B$65/Baseline!B$77 + Baseline!B$56*Baseline!B$71/Baseline!B$78)</f>
        <v>0.00000000389059914</v>
      </c>
      <c r="I477" s="84">
        <f>Baseline!B$33 * (C477 * Baseline!B$59*Baseline!B$68/Baseline!B$75 + Baseline!B$46 * Baseline!B$69*Baseline!B$54/Baseline!B$76 + Baseline!B$47 * Baseline!B$57*Baseline!B$55/Baseline!B$77 + Baseline!B$58*Baseline!B$56/Baseline!B$78)</f>
        <v>0.0000002398840975</v>
      </c>
      <c r="J477" s="85">
        <f>Baseline!B$33 * (C477 * Baseline!B$59*Baseline!B$59/Baseline!B$75 + Baseline!B$46 * Baseline!B$69*Baseline!B$69/Baseline!B$76 + Baseline!B$47 * Baseline!B$57*Baseline!B$57/Baseline!B$77 + Baseline!B$58*Baseline!B$58/Baseline!B$78)</f>
        <v>0.000002116574564</v>
      </c>
      <c r="K477" s="84">
        <f>Baseline!B$33 * (C477 * Baseline!B$59*Baseline!B$60/Baseline!B$75 + Baseline!B$46 * Baseline!B$69*Baseline!B$61/Baseline!B$76 + Baseline!B$47 * Baseline!B$57*Baseline!B$70/Baseline!B$77 + Baseline!B$58*Baseline!B$62/Baseline!B$78)</f>
        <v>0.00000001649010895</v>
      </c>
      <c r="L477" s="85">
        <f>Baseline!B$33 * (C477 * Baseline!B$59*Baseline!B$63/Baseline!B$75 + Baseline!B$46 * Baseline!B$69*Baseline!B$64/Baseline!B$76 + Baseline!B$47 * Baseline!B$57*Baseline!B$65/Baseline!B$77 + Baseline!B$58*Baseline!B$71/Baseline!B$78)</f>
        <v>0.00000001707282267</v>
      </c>
      <c r="M477" s="84">
        <f>Baseline!B$33 * (C477 * Baseline!B$60*Baseline!B$68/Baseline!B$75 + Baseline!B$46 * Baseline!B$61*Baseline!B$54/Baseline!B$76 + Baseline!B$47 * Baseline!B$70*Baseline!B$55/Baseline!B$77 + Baseline!B$62*Baseline!B$56/Baseline!B$78)</f>
        <v>0.0000002024350278</v>
      </c>
      <c r="N477" s="85">
        <f>Baseline!B$33 * (C477 * Baseline!B$60*Baseline!B$59/Baseline!B$75 + Baseline!B$46 * Baseline!B$61*Baseline!B$69/Baseline!B$76 + Baseline!B$47 * Baseline!B$70*Baseline!B$57/Baseline!B$77 + Baseline!B$62*Baseline!B$58/Baseline!B$78)</f>
        <v>0.00000001649010895</v>
      </c>
      <c r="O477" s="85">
        <f>Baseline!B$33 * (C477 * Baseline!B$60*Baseline!B$60/Baseline!B$75 + Baseline!B$46 * Baseline!B$61*Baseline!B$61/Baseline!B$76 + Baseline!B$47 * Baseline!B$70*Baseline!B$70/Baseline!B$77 + Baseline!B$62*Baseline!B$62/Baseline!B$78)</f>
        <v>0.00000158926832</v>
      </c>
      <c r="P477" s="84">
        <f>Baseline!B$33 * (C477 * Baseline!B$60*Baseline!B$63/Baseline!B$75 + Baseline!B$46 * Baseline!B$61*Baseline!B$64/Baseline!B$76 + Baseline!B$47 * Baseline!B$70*Baseline!B$65/Baseline!B$77 + Baseline!B$62*Baseline!B$71/Baseline!B$78)</f>
        <v>0.000000001956471511</v>
      </c>
      <c r="Q477" s="84">
        <f>Baseline!B$33 * (C477 * Baseline!B$63*Baseline!B$68/Baseline!B$75 + Baseline!B$46 * Baseline!B$64*Baseline!B$54/Baseline!B$76 + Baseline!B$47 * Baseline!B$65*Baseline!B$55/Baseline!B$77 + Baseline!B$71*Baseline!B$56/Baseline!B$78)</f>
        <v>0.00000000389059914</v>
      </c>
      <c r="R477" s="84">
        <f>Baseline!B$33 * (C477 * Baseline!B$63*Baseline!B$59/Baseline!B$75 + Baseline!B$46 * Baseline!B$64*Baseline!B$69/Baseline!B$76 + Baseline!B$47 * Baseline!B$65*Baseline!B$57/Baseline!B$77 + Baseline!B$71*Baseline!B$58/Baseline!B$78)</f>
        <v>0.00000001707282267</v>
      </c>
      <c r="S477" s="84">
        <f>Baseline!B$33 * (C477 * Baseline!B$63*Baseline!B$60/Baseline!B$75 + Baseline!B$46 * Baseline!B$64*Baseline!B$61/Baseline!B$76 + Baseline!B$47 * Baseline!B$65*Baseline!B$70/Baseline!B$77 + Baseline!B$71*Baseline!B$62/Baseline!B$78)</f>
        <v>0.000000001956471511</v>
      </c>
      <c r="T477" s="84">
        <f>Baseline!B$33 * (C477 * Baseline!B$63*Baseline!B$63/Baseline!B$75 + Baseline!B$46 * Baseline!B$64*Baseline!B$64/Baseline!B$76 + Baseline!B$47 * Baseline!B$65*Baseline!B$65/Baseline!B$77 + Baseline!B$71*Baseline!B$71/Baseline!B$78)</f>
        <v>0.00000009856722519</v>
      </c>
      <c r="U477" s="83"/>
      <c r="V477" s="84">
        <f>E477 * ( Baseline!B$89 * Baseline!B$7 )</f>
        <v>0.2395767977</v>
      </c>
      <c r="W477" s="84">
        <f>F477 * ( Baseline!D$89 * Baseline!B$11 )</f>
        <v>0.004425044958</v>
      </c>
      <c r="X477" s="84">
        <f>G477 * ( Baseline!F$89 * Baseline!B$16 )</f>
        <v>0.007031534113</v>
      </c>
      <c r="Y477" s="84">
        <f>H477 * ( Baseline!H$89 * Baseline!B$18 )</f>
        <v>0.001368220488</v>
      </c>
      <c r="Z477" s="86">
        <f t="shared" si="1"/>
        <v>0.2524015972</v>
      </c>
      <c r="AA477" s="84">
        <f>I477 * ( Baseline!B$89 * Baseline!B$7 )</f>
        <v>0.002489757048</v>
      </c>
      <c r="AB477" s="85">
        <f>J477 * ( Baseline!D$89 * Baseline!B$11 )</f>
        <v>0.03904359522</v>
      </c>
      <c r="AC477" s="85">
        <f>K477 * ( Baseline!F$89 * Baseline!B$16 )</f>
        <v>0.0005727801403</v>
      </c>
      <c r="AD477" s="85">
        <f>L477 * ( Baseline!F$89 * Baseline!B$16 )</f>
        <v>0.0005930205673</v>
      </c>
      <c r="AE477" s="86">
        <f t="shared" si="2"/>
        <v>0.04269915297</v>
      </c>
      <c r="AF477" s="86">
        <f>M477 * ( Baseline!B$89 * Baseline!B$7 )</f>
        <v>0.002101073153</v>
      </c>
      <c r="AG477" s="86">
        <f>N477 * ( Baseline!D$89 * Baseline!B$11 )</f>
        <v>0.0003041863726</v>
      </c>
      <c r="AH477" s="86">
        <f>O477 * ( Baseline!F$89 * Baseline!B$16 )</f>
        <v>0.05520286945</v>
      </c>
      <c r="AI477" s="86">
        <f>P477 * ( Baseline!H$89 * Baseline!B$18 )</f>
        <v>0.0006880391193</v>
      </c>
      <c r="AJ477" s="86">
        <f t="shared" si="3"/>
        <v>0.0582961681</v>
      </c>
      <c r="AK477" s="86">
        <f>Q477 * ( Baseline!B$89 * Baseline!B$7 )</f>
        <v>0.00004038052847</v>
      </c>
      <c r="AL477" s="86">
        <f>R477 * ( Baseline!D$89 * Baseline!B$11 )</f>
        <v>0.000314935457</v>
      </c>
      <c r="AM477" s="86">
        <f>S477 * ( Baseline!F$89 * Baseline!B$16 )</f>
        <v>0.00006795758781</v>
      </c>
      <c r="AN477" s="86">
        <f>T477 * ( Baseline!H$89 * Baseline!B$18 )</f>
        <v>0.0346634778</v>
      </c>
      <c r="AO477" s="86">
        <f t="shared" si="4"/>
        <v>0.03508675138</v>
      </c>
      <c r="AP477" s="62"/>
      <c r="AQ477" s="86">
        <f>V477 * ( (1-Baseline!B$90-Baseline!B$89) + (1-B477)*Baseline!B$90 )</f>
        <v>0.1193695198</v>
      </c>
      <c r="AR477" s="86">
        <f>W477 * ( (1-Baseline!B$90-Baseline!B$89) + (1-B477)*Baseline!B$90 )</f>
        <v>0.002204785675</v>
      </c>
      <c r="AS477" s="86">
        <f>X477 * ( (1-Baseline!B$90-Baseline!B$89) + (1-B477)*Baseline!B$90 )</f>
        <v>0.003503473034</v>
      </c>
      <c r="AT477" s="86">
        <f>Y477 * ( (1-Baseline!B$90-Baseline!B$89) + (1-B477)*Baseline!B$90 )</f>
        <v>0.0006817180301</v>
      </c>
      <c r="AU477" s="86">
        <f t="shared" si="5"/>
        <v>0.1257594965</v>
      </c>
      <c r="AV477" s="86">
        <f>AA477 * ( (1-Baseline!D$90-Baseline!D$89) + (1-B477)*Baseline!D$90 )</f>
        <v>0.001866334436</v>
      </c>
      <c r="AW477" s="86">
        <f>AB477 * ( (1-Baseline!D$90-Baseline!D$89) + (1-B477)*Baseline!D$90 )</f>
        <v>0.02926727582</v>
      </c>
      <c r="AX477" s="86">
        <f>AC477 * ( (1-Baseline!D$90-Baseline!D$89) + (1-B477)*Baseline!D$90 )</f>
        <v>0.000429358881</v>
      </c>
      <c r="AY477" s="86">
        <f>AD477 * ( (1-Baseline!D$90-Baseline!D$89) + (1-B477)*Baseline!D$90 )</f>
        <v>0.0004445312071</v>
      </c>
      <c r="AZ477" s="86">
        <f t="shared" si="6"/>
        <v>0.03200750035</v>
      </c>
      <c r="BA477" s="86">
        <f>AF477 * ( (1-Baseline!F$90-Baseline!F$89) + (1-Baseline!B$36)*Baseline!F$90 )</f>
        <v>0.001511999475</v>
      </c>
      <c r="BB477" s="86">
        <f>AG477 * ( (1-Baseline!F$90-Baseline!F$89) + (1-Baseline!B$36)*Baseline!F$90 )</f>
        <v>0.0002189022477</v>
      </c>
      <c r="BC477" s="86">
        <f>AH477 * ( (1-Baseline!F$90-Baseline!F$89) + (1-Baseline!B$36)*Baseline!F$90 )</f>
        <v>0.03972575135</v>
      </c>
      <c r="BD477" s="86">
        <f>AI477 * ( (1-Baseline!F$90-Baseline!F$89) + (1-Baseline!B$36)*Baseline!F$90 )</f>
        <v>0.0004951349675</v>
      </c>
      <c r="BE477" s="86">
        <f t="shared" si="7"/>
        <v>0.04195178804</v>
      </c>
      <c r="BF477" s="86">
        <f>AK477 * ( (1-Baseline!H$90-Baseline!H$89) + (1-Baseline!B$36)*Baseline!H$90 )</f>
        <v>0.00003199430032</v>
      </c>
      <c r="BG477" s="86">
        <f>AL477 * ( (1-Baseline!H$90-Baseline!H$89) + (1-Baseline!B$36)*Baseline!H$90 )</f>
        <v>0.0002495296613</v>
      </c>
      <c r="BH477" s="86">
        <f>AM477 * ( (1-Baseline!H$90-Baseline!H$89) + (1-Baseline!B$36)*Baseline!H$90 )</f>
        <v>0.00005384415597</v>
      </c>
      <c r="BI477" s="86">
        <f>AN477 * ( (1-Baseline!H$90-Baseline!H$89) + (1-Baseline!B$36)*Baseline!H$90 )</f>
        <v>0.02746456673</v>
      </c>
      <c r="BJ477" s="86">
        <f t="shared" si="8"/>
        <v>0.02779993485</v>
      </c>
      <c r="BK477" s="62"/>
      <c r="BL477" s="86">
        <f t="shared" si="19"/>
        <v>0.9491889128</v>
      </c>
      <c r="BM477" s="86">
        <f t="shared" si="20"/>
        <v>0.0175317629</v>
      </c>
      <c r="BN477" s="86">
        <f t="shared" si="21"/>
        <v>0.02785851671</v>
      </c>
      <c r="BO477" s="86">
        <f t="shared" si="22"/>
        <v>0.005420807566</v>
      </c>
      <c r="BP477" s="86">
        <f t="shared" si="9"/>
        <v>1</v>
      </c>
      <c r="BQ477" s="86">
        <f t="shared" si="23"/>
        <v>0.05830928425</v>
      </c>
      <c r="BR477" s="86">
        <f t="shared" si="24"/>
        <v>0.9143880499</v>
      </c>
      <c r="BS477" s="86">
        <f t="shared" si="25"/>
        <v>0.0134143209</v>
      </c>
      <c r="BT477" s="86">
        <f t="shared" si="26"/>
        <v>0.01388834499</v>
      </c>
      <c r="BU477" s="86">
        <f t="shared" si="10"/>
        <v>1</v>
      </c>
      <c r="BV477" s="86">
        <f t="shared" si="27"/>
        <v>0.03604135952</v>
      </c>
      <c r="BW477" s="86">
        <f t="shared" si="28"/>
        <v>0.00521794798</v>
      </c>
      <c r="BX477" s="86">
        <f t="shared" si="29"/>
        <v>0.9469382166</v>
      </c>
      <c r="BY477" s="86">
        <f t="shared" si="30"/>
        <v>0.0118024759</v>
      </c>
      <c r="BZ477" s="86">
        <f t="shared" si="11"/>
        <v>1</v>
      </c>
      <c r="CA477" s="86">
        <f t="shared" si="31"/>
        <v>0.001150876809</v>
      </c>
      <c r="CB477" s="86">
        <f t="shared" si="32"/>
        <v>0.008975908132</v>
      </c>
      <c r="CC477" s="86">
        <f t="shared" si="33"/>
        <v>0.001936844682</v>
      </c>
      <c r="CD477" s="86">
        <f t="shared" si="34"/>
        <v>0.9879363704</v>
      </c>
      <c r="CE477" s="86">
        <f t="shared" si="12"/>
        <v>1</v>
      </c>
      <c r="CF477" s="62"/>
      <c r="CG477" s="86">
        <f t="shared" si="35"/>
        <v>0.9491889128</v>
      </c>
      <c r="CH477" s="86">
        <f t="shared" si="36"/>
        <v>0.0175317629</v>
      </c>
      <c r="CI477" s="86">
        <f t="shared" si="37"/>
        <v>0.02785851671</v>
      </c>
      <c r="CJ477" s="86">
        <f t="shared" si="38"/>
        <v>0.005420807566</v>
      </c>
      <c r="CK477" s="86">
        <f t="shared" si="13"/>
        <v>1</v>
      </c>
      <c r="CL477" s="86">
        <f t="shared" si="39"/>
        <v>0.05830928425</v>
      </c>
      <c r="CM477" s="86">
        <f t="shared" si="40"/>
        <v>0.9143880499</v>
      </c>
      <c r="CN477" s="86">
        <f t="shared" si="41"/>
        <v>0.0134143209</v>
      </c>
      <c r="CO477" s="86">
        <f t="shared" si="42"/>
        <v>0.01388834499</v>
      </c>
      <c r="CP477" s="86">
        <f t="shared" si="14"/>
        <v>1</v>
      </c>
      <c r="CQ477" s="86">
        <f t="shared" si="43"/>
        <v>0.03604135952</v>
      </c>
      <c r="CR477" s="86">
        <f t="shared" si="44"/>
        <v>0.00521794798</v>
      </c>
      <c r="CS477" s="86">
        <f t="shared" si="45"/>
        <v>0.9469382166</v>
      </c>
      <c r="CT477" s="86">
        <f t="shared" si="46"/>
        <v>0.0118024759</v>
      </c>
      <c r="CU477" s="86">
        <f t="shared" si="15"/>
        <v>1</v>
      </c>
      <c r="CV477" s="86">
        <f t="shared" si="47"/>
        <v>0.001150876809</v>
      </c>
      <c r="CW477" s="86">
        <f t="shared" si="48"/>
        <v>0.008975908132</v>
      </c>
      <c r="CX477" s="86">
        <f t="shared" si="49"/>
        <v>0.001936844682</v>
      </c>
      <c r="CY477" s="86">
        <f t="shared" si="50"/>
        <v>0.9879363704</v>
      </c>
      <c r="CZ477" s="86">
        <f t="shared" si="16"/>
        <v>1</v>
      </c>
      <c r="DA477" s="62"/>
      <c r="DB477" s="86">
        <f>(AQ477*Baseline!B$7 + AV477*Baseline!B$11 + BA477*Baseline!B$16 + BF477*Baseline!B$18)</f>
        <v>68427.2027</v>
      </c>
      <c r="DC477" s="86">
        <f>(AR477*Baseline!B$7 + AW477*Baseline!B$11 + BB477*Baseline!B$16 + BG477*Baseline!B$18)</f>
        <v>75994.10542</v>
      </c>
      <c r="DD477" s="86">
        <f>(AS477*Baseline!B$7 + AX477*Baseline!B$11 + BC477*Baseline!B$16 + BH477*Baseline!B$18)</f>
        <v>138174.3505</v>
      </c>
      <c r="DE477" s="86">
        <f>(AT477*Baseline!B$7 + AY477*Baseline!B$11 + BD477*Baseline!B$16 + BI477*Baseline!B$18)</f>
        <v>1260567.672</v>
      </c>
      <c r="DF477" s="86">
        <f t="shared" si="17"/>
        <v>1543163.331</v>
      </c>
      <c r="DG477" s="62"/>
      <c r="DH477" s="86">
        <f t="shared" si="51"/>
        <v>0.04434216478</v>
      </c>
      <c r="DI477" s="86">
        <f t="shared" si="52"/>
        <v>0.04924566564</v>
      </c>
      <c r="DJ477" s="86">
        <f t="shared" si="53"/>
        <v>0.08953967976</v>
      </c>
      <c r="DK477" s="86">
        <f t="shared" si="54"/>
        <v>0.8168724898</v>
      </c>
      <c r="DL477" s="86">
        <f t="shared" si="18"/>
        <v>1</v>
      </c>
      <c r="DM477" s="62"/>
      <c r="DN477" s="86">
        <f>DH477 / (Baseline!B$7/Baseline!B$17)</f>
        <v>4.733234437</v>
      </c>
      <c r="DO477" s="86">
        <f>DI477 / (Baseline!B$11/Baseline!B$17)</f>
        <v>1.188813939</v>
      </c>
      <c r="DP477" s="86">
        <f>DJ477 / (Baseline!B$16/Baseline!B$17)</f>
        <v>1.383658647</v>
      </c>
      <c r="DQ477" s="86">
        <f>DK477 / (Baseline!B$18/Baseline!B$17)</f>
        <v>0.923546465</v>
      </c>
      <c r="DR477" s="62"/>
      <c r="DS477" s="86">
        <f>DH477 / Baseline!H$117</f>
        <v>1.774002025</v>
      </c>
      <c r="DT477" s="86">
        <f>DI477 / Baseline!H$118</f>
        <v>1.108522506</v>
      </c>
      <c r="DU477" s="86">
        <f>DJ477 / Baseline!H$119</f>
        <v>1.070394434</v>
      </c>
      <c r="DV477" s="86">
        <f>DK477 / Baseline!H$120</f>
        <v>0.964511476</v>
      </c>
      <c r="DW477" s="87"/>
      <c r="DX477" s="86">
        <f>(AU477*Baseline!B$34)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0.03139345572</v>
      </c>
      <c r="DY477" s="86">
        <f>(AZ477*Baseline!B$34) + (Baseline!D$90*(1-Baseline!D$91)*Baseline!B$35) + (Baseline!D$90*Baseline!D$91*((1-Baseline!D$92)*Baseline!B$40 + Baseline!D$92*Baseline!B$41))</f>
        <v>0.01121469305</v>
      </c>
      <c r="DZ477" s="86">
        <f>(BE477*Baseline!B$34) + (Baseline!F$90*(1-Baseline!F$91)*Baseline!B$35) + (Baseline!F$90*Baseline!F$91*((1-Baseline!F$92)*Baseline!B$40 + Baseline!F$92*Baseline!B$41))</f>
        <v>0.01402340821</v>
      </c>
      <c r="EA477" s="86">
        <f>(BJ477*Baseline!B$34) + (Baseline!H$90*(1-Baseline!H$91)*Baseline!B$35) + (Baseline!H$90*Baseline!H$91*((1-Baseline!H$92)*Baseline!B$40 + Baseline!H$92*Baseline!B$41))</f>
        <v>0.009314990228</v>
      </c>
      <c r="EB477" s="86">
        <f>( DX477*Baseline!B$7 + DY477*Baseline!B$11 + DZ477*Baseline!B$16 + EA477*Baseline!B$18 ) / Baseline!B$17</f>
        <v>0.009905213047</v>
      </c>
    </row>
    <row r="478">
      <c r="A478" s="73" t="s">
        <v>654</v>
      </c>
      <c r="B478" s="85">
        <f>MIN( MAX( NORMINV( MCrands!B478, (B$5+B$4)/2, (B$5-B$4)/3.29 ), 0 ), 1 )</f>
        <v>0.486187248</v>
      </c>
      <c r="C478" s="85">
        <f>MAX( NORMINV( MCrands!C478, (C$5+C$4)/2, (C$5-C$4)/3.29 ), 0 )</f>
        <v>2.827802889</v>
      </c>
      <c r="D478" s="83"/>
      <c r="E478" s="84">
        <f>Baseline!B$33 * (C478 * Baseline!B$68*Baseline!B$68/Baseline!B$75 + Baseline!B$46 * Baseline!B$54*Baseline!B$54/Baseline!B$76 + Baseline!B$47 * Baseline!B$55*Baseline!B$55/Baseline!B$77 + Baseline!B$56*Baseline!B$56/Baseline!B$78)</f>
        <v>0.00002007040341</v>
      </c>
      <c r="F478" s="84">
        <f>Baseline!B$33 * (C478 * Baseline!B$68*Baseline!B$59/Baseline!B$75 + Baseline!B$46 * Baseline!B$54*Baseline!B$69/Baseline!B$76 + Baseline!B$47 * Baseline!B$55*Baseline!B$57/Baseline!B$77 + Baseline!B$56*Baseline!B$58/Baseline!B$78)</f>
        <v>0.0000002394084496</v>
      </c>
      <c r="G478" s="85">
        <f>Baseline!B$33 * (C478 * Baseline!B$68*Baseline!B$60/Baseline!B$75 + Baseline!B$46 * Baseline!B$54*Baseline!B$61/Baseline!B$76 + Baseline!B$47 * Baseline!B$55*Baseline!B$70/Baseline!B$77 + Baseline!B$56*Baseline!B$62/Baseline!B$78)</f>
        <v>0.0000002012657267</v>
      </c>
      <c r="H478" s="84">
        <f>Baseline!B$33 * (C478 * Baseline!B$68*Baseline!B$63/Baseline!B$75 + Baseline!B$46 * Baseline!B$54*Baseline!B$64/Baseline!B$76 + Baseline!B$47 * Baseline!B$55*Baseline!B$65/Baseline!B$77 + Baseline!B$56*Baseline!B$71/Baseline!B$78)</f>
        <v>0.00000000377366903</v>
      </c>
      <c r="I478" s="84">
        <f>Baseline!B$33 * (C478 * Baseline!B$59*Baseline!B$68/Baseline!B$75 + Baseline!B$46 * Baseline!B$69*Baseline!B$54/Baseline!B$76 + Baseline!B$47 * Baseline!B$57*Baseline!B$55/Baseline!B$77 + Baseline!B$58*Baseline!B$56/Baseline!B$78)</f>
        <v>0.0000002394084496</v>
      </c>
      <c r="J478" s="85">
        <f>Baseline!B$33 * (C478 * Baseline!B$59*Baseline!B$59/Baseline!B$75 + Baseline!B$46 * Baseline!B$69*Baseline!B$69/Baseline!B$76 + Baseline!B$47 * Baseline!B$57*Baseline!B$57/Baseline!B$77 + Baseline!B$58*Baseline!B$58/Baseline!B$78)</f>
        <v>0.000002116574489</v>
      </c>
      <c r="K478" s="84">
        <f>Baseline!B$33 * (C478 * Baseline!B$59*Baseline!B$60/Baseline!B$75 + Baseline!B$46 * Baseline!B$69*Baseline!B$61/Baseline!B$76 + Baseline!B$47 * Baseline!B$57*Baseline!B$70/Baseline!B$77 + Baseline!B$58*Baseline!B$62/Baseline!B$78)</f>
        <v>0.00000001648992432</v>
      </c>
      <c r="L478" s="85">
        <f>Baseline!B$33 * (C478 * Baseline!B$59*Baseline!B$63/Baseline!B$75 + Baseline!B$46 * Baseline!B$69*Baseline!B$64/Baseline!B$76 + Baseline!B$47 * Baseline!B$57*Baseline!B$65/Baseline!B$77 + Baseline!B$58*Baseline!B$71/Baseline!B$78)</f>
        <v>0.00000001707280421</v>
      </c>
      <c r="M478" s="84">
        <f>Baseline!B$33 * (C478 * Baseline!B$60*Baseline!B$68/Baseline!B$75 + Baseline!B$46 * Baseline!B$61*Baseline!B$54/Baseline!B$76 + Baseline!B$47 * Baseline!B$70*Baseline!B$55/Baseline!B$77 + Baseline!B$62*Baseline!B$56/Baseline!B$78)</f>
        <v>0.0000002012657267</v>
      </c>
      <c r="N478" s="85">
        <f>Baseline!B$33 * (C478 * Baseline!B$60*Baseline!B$59/Baseline!B$75 + Baseline!B$46 * Baseline!B$61*Baseline!B$69/Baseline!B$76 + Baseline!B$47 * Baseline!B$70*Baseline!B$57/Baseline!B$77 + Baseline!B$62*Baseline!B$58/Baseline!B$78)</f>
        <v>0.00000001648992432</v>
      </c>
      <c r="O478" s="85">
        <f>Baseline!B$33 * (C478 * Baseline!B$60*Baseline!B$60/Baseline!B$75 + Baseline!B$46 * Baseline!B$61*Baseline!B$61/Baseline!B$76 + Baseline!B$47 * Baseline!B$70*Baseline!B$70/Baseline!B$77 + Baseline!B$62*Baseline!B$62/Baseline!B$78)</f>
        <v>0.000001589267867</v>
      </c>
      <c r="P478" s="84">
        <f>Baseline!B$33 * (C478 * Baseline!B$60*Baseline!B$63/Baseline!B$75 + Baseline!B$46 * Baseline!B$61*Baseline!B$64/Baseline!B$76 + Baseline!B$47 * Baseline!B$70*Baseline!B$65/Baseline!B$77 + Baseline!B$62*Baseline!B$71/Baseline!B$78)</f>
        <v>0.000000001956426124</v>
      </c>
      <c r="Q478" s="84">
        <f>Baseline!B$33 * (C478 * Baseline!B$63*Baseline!B$68/Baseline!B$75 + Baseline!B$46 * Baseline!B$64*Baseline!B$54/Baseline!B$76 + Baseline!B$47 * Baseline!B$65*Baseline!B$55/Baseline!B$77 + Baseline!B$71*Baseline!B$56/Baseline!B$78)</f>
        <v>0.00000000377366903</v>
      </c>
      <c r="R478" s="84">
        <f>Baseline!B$33 * (C478 * Baseline!B$63*Baseline!B$59/Baseline!B$75 + Baseline!B$46 * Baseline!B$64*Baseline!B$69/Baseline!B$76 + Baseline!B$47 * Baseline!B$65*Baseline!B$57/Baseline!B$77 + Baseline!B$71*Baseline!B$58/Baseline!B$78)</f>
        <v>0.00000001707280421</v>
      </c>
      <c r="S478" s="84">
        <f>Baseline!B$33 * (C478 * Baseline!B$63*Baseline!B$60/Baseline!B$75 + Baseline!B$46 * Baseline!B$64*Baseline!B$61/Baseline!B$76 + Baseline!B$47 * Baseline!B$65*Baseline!B$70/Baseline!B$77 + Baseline!B$71*Baseline!B$62/Baseline!B$78)</f>
        <v>0.000000001956426124</v>
      </c>
      <c r="T478" s="84">
        <f>Baseline!B$33 * (C478 * Baseline!B$63*Baseline!B$63/Baseline!B$75 + Baseline!B$46 * Baseline!B$64*Baseline!B$64/Baseline!B$76 + Baseline!B$47 * Baseline!B$65*Baseline!B$65/Baseline!B$77 + Baseline!B$71*Baseline!B$71/Baseline!B$78)</f>
        <v>0.00000009856722065</v>
      </c>
      <c r="U478" s="83"/>
      <c r="V478" s="84">
        <f>E478 * ( Baseline!B$89 * Baseline!B$7 )</f>
        <v>0.208310717</v>
      </c>
      <c r="W478" s="84">
        <f>F478 * ( Baseline!D$89 * Baseline!B$11 )</f>
        <v>0.004416270873</v>
      </c>
      <c r="X478" s="84">
        <f>G478 * ( Baseline!F$89 * Baseline!B$16 )</f>
        <v>0.006990918709</v>
      </c>
      <c r="Y478" s="84">
        <f>H478 * ( Baseline!H$89 * Baseline!B$18 )</f>
        <v>0.001327099271</v>
      </c>
      <c r="Z478" s="86">
        <f t="shared" si="1"/>
        <v>0.2210450058</v>
      </c>
      <c r="AA478" s="84">
        <f>I478 * ( Baseline!B$89 * Baseline!B$7 )</f>
        <v>0.002484820298</v>
      </c>
      <c r="AB478" s="85">
        <f>J478 * ( Baseline!D$89 * Baseline!B$11 )</f>
        <v>0.03904359383</v>
      </c>
      <c r="AC478" s="85">
        <f>K478 * ( Baseline!F$89 * Baseline!B$16 )</f>
        <v>0.0005727737273</v>
      </c>
      <c r="AD478" s="85">
        <f>L478 * ( Baseline!F$89 * Baseline!B$16 )</f>
        <v>0.000593019926</v>
      </c>
      <c r="AE478" s="86">
        <f t="shared" si="2"/>
        <v>0.04269420778</v>
      </c>
      <c r="AF478" s="86">
        <f>M478 * ( Baseline!B$89 * Baseline!B$7 )</f>
        <v>0.002088936977</v>
      </c>
      <c r="AG478" s="86">
        <f>N478 * ( Baseline!D$89 * Baseline!B$11 )</f>
        <v>0.0003041829669</v>
      </c>
      <c r="AH478" s="86">
        <f>O478 * ( Baseline!F$89 * Baseline!B$16 )</f>
        <v>0.05520285369</v>
      </c>
      <c r="AI478" s="86">
        <f>P478 * ( Baseline!H$89 * Baseline!B$18 )</f>
        <v>0.0006880231578</v>
      </c>
      <c r="AJ478" s="86">
        <f t="shared" si="3"/>
        <v>0.05828399679</v>
      </c>
      <c r="AK478" s="86">
        <f>Q478 * ( Baseline!B$89 * Baseline!B$7 )</f>
        <v>0.00003916691087</v>
      </c>
      <c r="AL478" s="86">
        <f>R478 * ( Baseline!D$89 * Baseline!B$11 )</f>
        <v>0.0003149351164</v>
      </c>
      <c r="AM478" s="86">
        <f>S478 * ( Baseline!F$89 * Baseline!B$16 )</f>
        <v>0.00006795601129</v>
      </c>
      <c r="AN478" s="86">
        <f>T478 * ( Baseline!H$89 * Baseline!B$18 )</f>
        <v>0.03466347621</v>
      </c>
      <c r="AO478" s="86">
        <f t="shared" si="4"/>
        <v>0.03508553424</v>
      </c>
      <c r="AP478" s="62"/>
      <c r="AQ478" s="86">
        <f>V478 * ( (1-Baseline!B$90-Baseline!B$89) + (1-B478)*Baseline!B$90 )</f>
        <v>0.113715435</v>
      </c>
      <c r="AR478" s="86">
        <f>W478 * ( (1-Baseline!B$90-Baseline!B$89) + (1-B478)*Baseline!B$90 )</f>
        <v>0.002410812898</v>
      </c>
      <c r="AS478" s="86">
        <f>X478 * ( (1-Baseline!B$90-Baseline!B$89) + (1-B478)*Baseline!B$90 )</f>
        <v>0.003816296029</v>
      </c>
      <c r="AT478" s="86">
        <f>Y478 * ( (1-Baseline!B$90-Baseline!B$89) + (1-B478)*Baseline!B$90 )</f>
        <v>0.0007244546658</v>
      </c>
      <c r="AU478" s="86">
        <f t="shared" si="5"/>
        <v>0.1206669986</v>
      </c>
      <c r="AV478" s="86">
        <f>AA478 * ( (1-Baseline!D$90-Baseline!D$89) + (1-B478)*Baseline!D$90 )</f>
        <v>0.00192222347</v>
      </c>
      <c r="AW478" s="86">
        <f>AB478 * ( (1-Baseline!D$90-Baseline!D$89) + (1-B478)*Baseline!D$90 )</f>
        <v>0.0302035976</v>
      </c>
      <c r="AX478" s="86">
        <f>AC478 * ( (1-Baseline!D$90-Baseline!D$89) + (1-B478)*Baseline!D$90 )</f>
        <v>0.0004430900304</v>
      </c>
      <c r="AY478" s="86">
        <f>AD478 * ( (1-Baseline!D$90-Baseline!D$89) + (1-B478)*Baseline!D$90 )</f>
        <v>0.0004587522166</v>
      </c>
      <c r="AZ478" s="86">
        <f t="shared" si="6"/>
        <v>0.03302766332</v>
      </c>
      <c r="BA478" s="86">
        <f>AF478 * ( (1-Baseline!F$90-Baseline!F$89) + (1-Baseline!B$36)*Baseline!F$90 )</f>
        <v>0.001503265895</v>
      </c>
      <c r="BB478" s="86">
        <f>AG478 * ( (1-Baseline!F$90-Baseline!F$89) + (1-Baseline!B$36)*Baseline!F$90 )</f>
        <v>0.0002188997968</v>
      </c>
      <c r="BC478" s="86">
        <f>AH478 * ( (1-Baseline!F$90-Baseline!F$89) + (1-Baseline!B$36)*Baseline!F$90 )</f>
        <v>0.03972574</v>
      </c>
      <c r="BD478" s="86">
        <f>AI478 * ( (1-Baseline!F$90-Baseline!F$89) + (1-Baseline!B$36)*Baseline!F$90 )</f>
        <v>0.0004951234811</v>
      </c>
      <c r="BE478" s="86">
        <f t="shared" si="7"/>
        <v>0.04194302918</v>
      </c>
      <c r="BF478" s="86">
        <f>AK478 * ( (1-Baseline!H$90-Baseline!H$89) + (1-Baseline!B$36)*Baseline!H$90 )</f>
        <v>0.00003103272682</v>
      </c>
      <c r="BG478" s="86">
        <f>AL478 * ( (1-Baseline!H$90-Baseline!H$89) + (1-Baseline!B$36)*Baseline!H$90 )</f>
        <v>0.0002495293914</v>
      </c>
      <c r="BH478" s="86">
        <f>AM478 * ( (1-Baseline!H$90-Baseline!H$89) + (1-Baseline!B$36)*Baseline!H$90 )</f>
        <v>0.00005384290686</v>
      </c>
      <c r="BI478" s="86">
        <f>AN478 * ( (1-Baseline!H$90-Baseline!H$89) + (1-Baseline!B$36)*Baseline!H$90 )</f>
        <v>0.02746456547</v>
      </c>
      <c r="BJ478" s="86">
        <f t="shared" si="8"/>
        <v>0.02779897049</v>
      </c>
      <c r="BK478" s="62"/>
      <c r="BL478" s="86">
        <f t="shared" si="19"/>
        <v>0.9423905154</v>
      </c>
      <c r="BM478" s="86">
        <f t="shared" si="20"/>
        <v>0.01997905746</v>
      </c>
      <c r="BN478" s="86">
        <f t="shared" si="21"/>
        <v>0.03162667568</v>
      </c>
      <c r="BO478" s="86">
        <f t="shared" si="22"/>
        <v>0.006003751435</v>
      </c>
      <c r="BP478" s="86">
        <f t="shared" si="9"/>
        <v>1</v>
      </c>
      <c r="BQ478" s="86">
        <f t="shared" si="23"/>
        <v>0.05820040767</v>
      </c>
      <c r="BR478" s="86">
        <f t="shared" si="24"/>
        <v>0.9144939292</v>
      </c>
      <c r="BS478" s="86">
        <f t="shared" si="25"/>
        <v>0.01341572445</v>
      </c>
      <c r="BT478" s="86">
        <f t="shared" si="26"/>
        <v>0.01388993863</v>
      </c>
      <c r="BU478" s="86">
        <f t="shared" si="10"/>
        <v>1</v>
      </c>
      <c r="BV478" s="86">
        <f t="shared" si="27"/>
        <v>0.03584066111</v>
      </c>
      <c r="BW478" s="86">
        <f t="shared" si="28"/>
        <v>0.005218979199</v>
      </c>
      <c r="BX478" s="86">
        <f t="shared" si="29"/>
        <v>0.947135693</v>
      </c>
      <c r="BY478" s="86">
        <f t="shared" si="30"/>
        <v>0.01180466673</v>
      </c>
      <c r="BZ478" s="86">
        <f t="shared" si="11"/>
        <v>1</v>
      </c>
      <c r="CA478" s="86">
        <f t="shared" si="31"/>
        <v>0.001116326478</v>
      </c>
      <c r="CB478" s="86">
        <f t="shared" si="32"/>
        <v>0.008976209803</v>
      </c>
      <c r="CC478" s="86">
        <f t="shared" si="33"/>
        <v>0.001936866938</v>
      </c>
      <c r="CD478" s="86">
        <f t="shared" si="34"/>
        <v>0.9879705968</v>
      </c>
      <c r="CE478" s="86">
        <f t="shared" si="12"/>
        <v>1</v>
      </c>
      <c r="CF478" s="62"/>
      <c r="CG478" s="86">
        <f t="shared" si="35"/>
        <v>0.9423905154</v>
      </c>
      <c r="CH478" s="86">
        <f t="shared" si="36"/>
        <v>0.01997905746</v>
      </c>
      <c r="CI478" s="86">
        <f t="shared" si="37"/>
        <v>0.03162667568</v>
      </c>
      <c r="CJ478" s="86">
        <f t="shared" si="38"/>
        <v>0.006003751435</v>
      </c>
      <c r="CK478" s="86">
        <f t="shared" si="13"/>
        <v>1</v>
      </c>
      <c r="CL478" s="86">
        <f t="shared" si="39"/>
        <v>0.05820040767</v>
      </c>
      <c r="CM478" s="86">
        <f t="shared" si="40"/>
        <v>0.9144939292</v>
      </c>
      <c r="CN478" s="86">
        <f t="shared" si="41"/>
        <v>0.01341572445</v>
      </c>
      <c r="CO478" s="86">
        <f t="shared" si="42"/>
        <v>0.01388993863</v>
      </c>
      <c r="CP478" s="86">
        <f t="shared" si="14"/>
        <v>1</v>
      </c>
      <c r="CQ478" s="86">
        <f t="shared" si="43"/>
        <v>0.03584066111</v>
      </c>
      <c r="CR478" s="86">
        <f t="shared" si="44"/>
        <v>0.005218979199</v>
      </c>
      <c r="CS478" s="86">
        <f t="shared" si="45"/>
        <v>0.947135693</v>
      </c>
      <c r="CT478" s="86">
        <f t="shared" si="46"/>
        <v>0.01180466673</v>
      </c>
      <c r="CU478" s="86">
        <f t="shared" si="15"/>
        <v>1</v>
      </c>
      <c r="CV478" s="86">
        <f t="shared" si="47"/>
        <v>0.001116326478</v>
      </c>
      <c r="CW478" s="86">
        <f t="shared" si="48"/>
        <v>0.008976209803</v>
      </c>
      <c r="CX478" s="86">
        <f t="shared" si="49"/>
        <v>0.001936866938</v>
      </c>
      <c r="CY478" s="86">
        <f t="shared" si="50"/>
        <v>0.9879705968</v>
      </c>
      <c r="CZ478" s="86">
        <f t="shared" si="16"/>
        <v>1</v>
      </c>
      <c r="DA478" s="62"/>
      <c r="DB478" s="86">
        <f>(AQ478*Baseline!B$7 + AV478*Baseline!B$11 + BA478*Baseline!B$16 + BF478*Baseline!B$18)</f>
        <v>65731.53825</v>
      </c>
      <c r="DC478" s="86">
        <f>(AR478*Baseline!B$7 + AW478*Baseline!B$11 + BB478*Baseline!B$16 + BG478*Baseline!B$18)</f>
        <v>78102.00067</v>
      </c>
      <c r="DD478" s="86">
        <f>(AS478*Baseline!B$7 + AX478*Baseline!B$11 + BC478*Baseline!B$16 + BH478*Baseline!B$18)</f>
        <v>138355.4216</v>
      </c>
      <c r="DE478" s="86">
        <f>(AT478*Baseline!B$7 + AY478*Baseline!B$11 + BD478*Baseline!B$16 + BI478*Baseline!B$18)</f>
        <v>1260618.801</v>
      </c>
      <c r="DF478" s="86">
        <f t="shared" si="17"/>
        <v>1542807.762</v>
      </c>
      <c r="DG478" s="62"/>
      <c r="DH478" s="86">
        <f t="shared" si="51"/>
        <v>0.04260513843</v>
      </c>
      <c r="DI478" s="86">
        <f t="shared" si="52"/>
        <v>0.05062328737</v>
      </c>
      <c r="DJ478" s="86">
        <f t="shared" si="53"/>
        <v>0.08967768057</v>
      </c>
      <c r="DK478" s="86">
        <f t="shared" si="54"/>
        <v>0.8170938936</v>
      </c>
      <c r="DL478" s="86">
        <f t="shared" si="18"/>
        <v>1</v>
      </c>
      <c r="DM478" s="62"/>
      <c r="DN478" s="86">
        <f>DH478 / (Baseline!B$7/Baseline!B$17)</f>
        <v>4.547818299</v>
      </c>
      <c r="DO478" s="86">
        <f>DI478 / (Baseline!B$11/Baseline!B$17)</f>
        <v>1.222070387</v>
      </c>
      <c r="DP478" s="86">
        <f>DJ478 / (Baseline!B$16/Baseline!B$17)</f>
        <v>1.385791177</v>
      </c>
      <c r="DQ478" s="86">
        <f>DK478 / (Baseline!B$18/Baseline!B$17)</f>
        <v>0.9237967816</v>
      </c>
      <c r="DR478" s="62"/>
      <c r="DS478" s="86">
        <f>DH478 / Baseline!H$117</f>
        <v>1.704508615</v>
      </c>
      <c r="DT478" s="86">
        <f>DI478 / Baseline!H$118</f>
        <v>1.139532843</v>
      </c>
      <c r="DU478" s="86">
        <f>DJ478 / Baseline!H$119</f>
        <v>1.072044153</v>
      </c>
      <c r="DV478" s="86">
        <f>DK478 / Baseline!H$120</f>
        <v>0.9647728956</v>
      </c>
      <c r="DW478" s="87"/>
      <c r="DX478" s="86">
        <f>(AU478*Baseline!B$34)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0.03062958104</v>
      </c>
      <c r="DY478" s="86">
        <f>(AZ478*Baseline!B$34) + (Baseline!D$90*(1-Baseline!D$91)*Baseline!B$35) + (Baseline!D$90*Baseline!D$91*((1-Baseline!D$92)*Baseline!B$40 + Baseline!D$92*Baseline!B$41))</f>
        <v>0.0113677175</v>
      </c>
      <c r="DZ478" s="86">
        <f>(BE478*Baseline!B$34) + (Baseline!F$90*(1-Baseline!F$91)*Baseline!B$35) + (Baseline!F$90*Baseline!F$91*((1-Baseline!F$92)*Baseline!B$40 + Baseline!F$92*Baseline!B$41))</f>
        <v>0.01402209438</v>
      </c>
      <c r="EA478" s="86">
        <f>(BJ478*Baseline!B$34) + (Baseline!H$90*(1-Baseline!H$91)*Baseline!B$35) + (Baseline!H$90*Baseline!H$91*((1-Baseline!H$92)*Baseline!B$40 + Baseline!H$92*Baseline!B$41))</f>
        <v>0.009314845574</v>
      </c>
      <c r="EB478" s="86">
        <f>( DX478*Baseline!B$7 + DY478*Baseline!B$11 + DZ478*Baseline!B$16 + EA478*Baseline!B$18 ) / Baseline!B$17</f>
        <v>0.00990418282</v>
      </c>
    </row>
    <row r="479">
      <c r="A479" s="73" t="s">
        <v>655</v>
      </c>
      <c r="B479" s="85">
        <f>MIN( MAX( NORMINV( MCrands!B479, (B$5+B$4)/2, (B$5-B$4)/3.29 ), 0 ), 1 )</f>
        <v>0.4115121953</v>
      </c>
      <c r="C479" s="85">
        <f>MAX( NORMINV( MCrands!C479, (C$5+C$4)/2, (C$5-C$4)/3.29 ), 0 )</f>
        <v>3.217650343</v>
      </c>
      <c r="D479" s="83"/>
      <c r="E479" s="84">
        <f>Baseline!B$33 * (C479 * Baseline!B$68*Baseline!B$68/Baseline!B$75 + Baseline!B$46 * Baseline!B$54*Baseline!B$54/Baseline!B$76 + Baseline!B$47 * Baseline!B$55*Baseline!B$55/Baseline!B$77 + Baseline!B$56*Baseline!B$56/Baseline!B$78)</f>
        <v>0.00002283053274</v>
      </c>
      <c r="F479" s="84">
        <f>Baseline!B$33 * (C479 * Baseline!B$68*Baseline!B$59/Baseline!B$75 + Baseline!B$46 * Baseline!B$54*Baseline!B$69/Baseline!B$76 + Baseline!B$47 * Baseline!B$55*Baseline!B$57/Baseline!B$77 + Baseline!B$56*Baseline!B$58/Baseline!B$78)</f>
        <v>0.0000002398442595</v>
      </c>
      <c r="G479" s="85">
        <f>Baseline!B$33 * (C479 * Baseline!B$68*Baseline!B$60/Baseline!B$75 + Baseline!B$46 * Baseline!B$54*Baseline!B$61/Baseline!B$76 + Baseline!B$47 * Baseline!B$55*Baseline!B$70/Baseline!B$77 + Baseline!B$56*Baseline!B$62/Baseline!B$78)</f>
        <v>0.0000002023370927</v>
      </c>
      <c r="H479" s="84">
        <f>Baseline!B$33 * (C479 * Baseline!B$68*Baseline!B$63/Baseline!B$75 + Baseline!B$46 * Baseline!B$54*Baseline!B$64/Baseline!B$76 + Baseline!B$47 * Baseline!B$55*Baseline!B$65/Baseline!B$77 + Baseline!B$56*Baseline!B$71/Baseline!B$78)</f>
        <v>0.00000000388080563</v>
      </c>
      <c r="I479" s="84">
        <f>Baseline!B$33 * (C479 * Baseline!B$59*Baseline!B$68/Baseline!B$75 + Baseline!B$46 * Baseline!B$69*Baseline!B$54/Baseline!B$76 + Baseline!B$47 * Baseline!B$57*Baseline!B$55/Baseline!B$77 + Baseline!B$58*Baseline!B$56/Baseline!B$78)</f>
        <v>0.0000002398442595</v>
      </c>
      <c r="J479" s="85">
        <f>Baseline!B$33 * (C479 * Baseline!B$59*Baseline!B$59/Baseline!B$75 + Baseline!B$46 * Baseline!B$69*Baseline!B$69/Baseline!B$76 + Baseline!B$47 * Baseline!B$57*Baseline!B$57/Baseline!B$77 + Baseline!B$58*Baseline!B$58/Baseline!B$78)</f>
        <v>0.000002116574557</v>
      </c>
      <c r="K479" s="84">
        <f>Baseline!B$33 * (C479 * Baseline!B$59*Baseline!B$60/Baseline!B$75 + Baseline!B$46 * Baseline!B$69*Baseline!B$61/Baseline!B$76 + Baseline!B$47 * Baseline!B$57*Baseline!B$70/Baseline!B$77 + Baseline!B$58*Baseline!B$62/Baseline!B$78)</f>
        <v>0.00000001649009348</v>
      </c>
      <c r="L479" s="85">
        <f>Baseline!B$33 * (C479 * Baseline!B$59*Baseline!B$63/Baseline!B$75 + Baseline!B$46 * Baseline!B$69*Baseline!B$64/Baseline!B$76 + Baseline!B$47 * Baseline!B$57*Baseline!B$65/Baseline!B$77 + Baseline!B$58*Baseline!B$71/Baseline!B$78)</f>
        <v>0.00000001707282112</v>
      </c>
      <c r="M479" s="84">
        <f>Baseline!B$33 * (C479 * Baseline!B$60*Baseline!B$68/Baseline!B$75 + Baseline!B$46 * Baseline!B$61*Baseline!B$54/Baseline!B$76 + Baseline!B$47 * Baseline!B$70*Baseline!B$55/Baseline!B$77 + Baseline!B$62*Baseline!B$56/Baseline!B$78)</f>
        <v>0.0000002023370927</v>
      </c>
      <c r="N479" s="85">
        <f>Baseline!B$33 * (C479 * Baseline!B$60*Baseline!B$59/Baseline!B$75 + Baseline!B$46 * Baseline!B$61*Baseline!B$69/Baseline!B$76 + Baseline!B$47 * Baseline!B$70*Baseline!B$57/Baseline!B$77 + Baseline!B$62*Baseline!B$58/Baseline!B$78)</f>
        <v>0.00000001649009348</v>
      </c>
      <c r="O479" s="85">
        <f>Baseline!B$33 * (C479 * Baseline!B$60*Baseline!B$60/Baseline!B$75 + Baseline!B$46 * Baseline!B$61*Baseline!B$61/Baseline!B$76 + Baseline!B$47 * Baseline!B$70*Baseline!B$70/Baseline!B$77 + Baseline!B$62*Baseline!B$62/Baseline!B$78)</f>
        <v>0.000001589268282</v>
      </c>
      <c r="P479" s="84">
        <f>Baseline!B$33 * (C479 * Baseline!B$60*Baseline!B$63/Baseline!B$75 + Baseline!B$46 * Baseline!B$61*Baseline!B$64/Baseline!B$76 + Baseline!B$47 * Baseline!B$70*Baseline!B$65/Baseline!B$77 + Baseline!B$62*Baseline!B$71/Baseline!B$78)</f>
        <v>0.00000000195646771</v>
      </c>
      <c r="Q479" s="84">
        <f>Baseline!B$33 * (C479 * Baseline!B$63*Baseline!B$68/Baseline!B$75 + Baseline!B$46 * Baseline!B$64*Baseline!B$54/Baseline!B$76 + Baseline!B$47 * Baseline!B$65*Baseline!B$55/Baseline!B$77 + Baseline!B$71*Baseline!B$56/Baseline!B$78)</f>
        <v>0.00000000388080563</v>
      </c>
      <c r="R479" s="84">
        <f>Baseline!B$33 * (C479 * Baseline!B$63*Baseline!B$59/Baseline!B$75 + Baseline!B$46 * Baseline!B$64*Baseline!B$69/Baseline!B$76 + Baseline!B$47 * Baseline!B$65*Baseline!B$57/Baseline!B$77 + Baseline!B$71*Baseline!B$58/Baseline!B$78)</f>
        <v>0.00000001707282112</v>
      </c>
      <c r="S479" s="84">
        <f>Baseline!B$33 * (C479 * Baseline!B$63*Baseline!B$60/Baseline!B$75 + Baseline!B$46 * Baseline!B$64*Baseline!B$61/Baseline!B$76 + Baseline!B$47 * Baseline!B$65*Baseline!B$70/Baseline!B$77 + Baseline!B$71*Baseline!B$62/Baseline!B$78)</f>
        <v>0.00000000195646771</v>
      </c>
      <c r="T479" s="84">
        <f>Baseline!B$33 * (C479 * Baseline!B$63*Baseline!B$63/Baseline!B$75 + Baseline!B$46 * Baseline!B$64*Baseline!B$64/Baseline!B$76 + Baseline!B$47 * Baseline!B$65*Baseline!B$65/Baseline!B$77 + Baseline!B$71*Baseline!B$71/Baseline!B$78)</f>
        <v>0.00000009856722481</v>
      </c>
      <c r="U479" s="83"/>
      <c r="V479" s="84">
        <f>E479 * ( Baseline!B$89 * Baseline!B$7 )</f>
        <v>0.2369580993</v>
      </c>
      <c r="W479" s="84">
        <f>F479 * ( Baseline!D$89 * Baseline!B$11 )</f>
        <v>0.004424310082</v>
      </c>
      <c r="X479" s="84">
        <f>G479 * ( Baseline!F$89 * Baseline!B$16 )</f>
        <v>0.00702813236</v>
      </c>
      <c r="Y479" s="84">
        <f>H479 * ( Baseline!H$89 * Baseline!B$18 )</f>
        <v>0.00136477637</v>
      </c>
      <c r="Z479" s="86">
        <f t="shared" si="1"/>
        <v>0.2497753182</v>
      </c>
      <c r="AA479" s="84">
        <f>I479 * ( Baseline!B$89 * Baseline!B$7 )</f>
        <v>0.002489343569</v>
      </c>
      <c r="AB479" s="85">
        <f>J479 * ( Baseline!D$89 * Baseline!B$11 )</f>
        <v>0.0390435951</v>
      </c>
      <c r="AC479" s="85">
        <f>K479 * ( Baseline!F$89 * Baseline!B$16 )</f>
        <v>0.0005727796031</v>
      </c>
      <c r="AD479" s="85">
        <f>L479 * ( Baseline!F$89 * Baseline!B$16 )</f>
        <v>0.0005930205136</v>
      </c>
      <c r="AE479" s="86">
        <f t="shared" si="2"/>
        <v>0.04269873879</v>
      </c>
      <c r="AF479" s="86">
        <f>M479 * ( Baseline!B$89 * Baseline!B$7 )</f>
        <v>0.002100056685</v>
      </c>
      <c r="AG479" s="86">
        <f>N479 * ( Baseline!D$89 * Baseline!B$11 )</f>
        <v>0.0003041860873</v>
      </c>
      <c r="AH479" s="86">
        <f>O479 * ( Baseline!F$89 * Baseline!B$16 )</f>
        <v>0.05520286813</v>
      </c>
      <c r="AI479" s="86">
        <f>P479 * ( Baseline!H$89 * Baseline!B$18 )</f>
        <v>0.0006880377824</v>
      </c>
      <c r="AJ479" s="86">
        <f t="shared" si="3"/>
        <v>0.05829514869</v>
      </c>
      <c r="AK479" s="86">
        <f>Q479 * ( Baseline!B$89 * Baseline!B$7 )</f>
        <v>0.00004027888163</v>
      </c>
      <c r="AL479" s="86">
        <f>R479 * ( Baseline!D$89 * Baseline!B$11 )</f>
        <v>0.0003149354285</v>
      </c>
      <c r="AM479" s="86">
        <f>S479 * ( Baseline!F$89 * Baseline!B$16 )</f>
        <v>0.00006795745577</v>
      </c>
      <c r="AN479" s="86">
        <f>T479 * ( Baseline!H$89 * Baseline!B$18 )</f>
        <v>0.03466347767</v>
      </c>
      <c r="AO479" s="86">
        <f t="shared" si="4"/>
        <v>0.03508664943</v>
      </c>
      <c r="AP479" s="62"/>
      <c r="AQ479" s="86">
        <f>V479 * ( (1-Baseline!B$90-Baseline!B$89) + (1-B479)*Baseline!B$90 )</f>
        <v>0.1451022746</v>
      </c>
      <c r="AR479" s="86">
        <f>W479 * ( (1-Baseline!B$90-Baseline!B$89) + (1-B479)*Baseline!B$90 )</f>
        <v>0.002709244623</v>
      </c>
      <c r="AS479" s="86">
        <f>X479 * ( (1-Baseline!B$90-Baseline!B$89) + (1-B479)*Baseline!B$90 )</f>
        <v>0.00430370599</v>
      </c>
      <c r="AT479" s="86">
        <f>Y479 * ( (1-Baseline!B$90-Baseline!B$89) + (1-B479)*Baseline!B$90 )</f>
        <v>0.0008357264688</v>
      </c>
      <c r="AU479" s="86">
        <f t="shared" si="5"/>
        <v>0.1529509517</v>
      </c>
      <c r="AV479" s="86">
        <f>AA479 * ( (1-Baseline!D$90-Baseline!D$89) + (1-B479)*Baseline!D$90 )</f>
        <v>0.002009002165</v>
      </c>
      <c r="AW479" s="86">
        <f>AB479 * ( (1-Baseline!D$90-Baseline!D$89) + (1-B479)*Baseline!D$90 )</f>
        <v>0.03150977956</v>
      </c>
      <c r="AX479" s="86">
        <f>AC479 * ( (1-Baseline!D$90-Baseline!D$89) + (1-B479)*Baseline!D$90 )</f>
        <v>0.0004622565873</v>
      </c>
      <c r="AY479" s="86">
        <f>AD479 * ( (1-Baseline!D$90-Baseline!D$89) + (1-B479)*Baseline!D$90 )</f>
        <v>0.0004785918306</v>
      </c>
      <c r="AZ479" s="86">
        <f t="shared" si="6"/>
        <v>0.03445963014</v>
      </c>
      <c r="BA479" s="86">
        <f>AF479 * ( (1-Baseline!F$90-Baseline!F$89) + (1-Baseline!B$36)*Baseline!F$90 )</f>
        <v>0.001511267992</v>
      </c>
      <c r="BB479" s="86">
        <f>AG479 * ( (1-Baseline!F$90-Baseline!F$89) + (1-Baseline!B$36)*Baseline!F$90 )</f>
        <v>0.0002189020424</v>
      </c>
      <c r="BC479" s="86">
        <f>AH479 * ( (1-Baseline!F$90-Baseline!F$89) + (1-Baseline!B$36)*Baseline!F$90 )</f>
        <v>0.0397257504</v>
      </c>
      <c r="BD479" s="86">
        <f>AI479 * ( (1-Baseline!F$90-Baseline!F$89) + (1-Baseline!B$36)*Baseline!F$90 )</f>
        <v>0.0004951340055</v>
      </c>
      <c r="BE479" s="86">
        <f t="shared" si="7"/>
        <v>0.04195105444</v>
      </c>
      <c r="BF479" s="86">
        <f>AK479 * ( (1-Baseline!H$90-Baseline!H$89) + (1-Baseline!B$36)*Baseline!H$90 )</f>
        <v>0.00003191376349</v>
      </c>
      <c r="BG479" s="86">
        <f>AL479 * ( (1-Baseline!H$90-Baseline!H$89) + (1-Baseline!B$36)*Baseline!H$90 )</f>
        <v>0.0002495296387</v>
      </c>
      <c r="BH479" s="86">
        <f>AM479 * ( (1-Baseline!H$90-Baseline!H$89) + (1-Baseline!B$36)*Baseline!H$90 )</f>
        <v>0.00005384405135</v>
      </c>
      <c r="BI479" s="86">
        <f>AN479 * ( (1-Baseline!H$90-Baseline!H$89) + (1-Baseline!B$36)*Baseline!H$90 )</f>
        <v>0.02746456663</v>
      </c>
      <c r="BJ479" s="86">
        <f t="shared" si="8"/>
        <v>0.02779985408</v>
      </c>
      <c r="BK479" s="62"/>
      <c r="BL479" s="86">
        <f t="shared" si="19"/>
        <v>0.9486850066</v>
      </c>
      <c r="BM479" s="86">
        <f t="shared" si="20"/>
        <v>0.01771315963</v>
      </c>
      <c r="BN479" s="86">
        <f t="shared" si="21"/>
        <v>0.02813781767</v>
      </c>
      <c r="BO479" s="86">
        <f t="shared" si="22"/>
        <v>0.005464016141</v>
      </c>
      <c r="BP479" s="86">
        <f t="shared" si="9"/>
        <v>1</v>
      </c>
      <c r="BQ479" s="86">
        <f t="shared" si="23"/>
        <v>0.05830016623</v>
      </c>
      <c r="BR479" s="86">
        <f t="shared" si="24"/>
        <v>0.9143969169</v>
      </c>
      <c r="BS479" s="86">
        <f t="shared" si="25"/>
        <v>0.01341443844</v>
      </c>
      <c r="BT479" s="86">
        <f t="shared" si="26"/>
        <v>0.01388847845</v>
      </c>
      <c r="BU479" s="86">
        <f t="shared" si="10"/>
        <v>1</v>
      </c>
      <c r="BV479" s="86">
        <f t="shared" si="27"/>
        <v>0.03602455319</v>
      </c>
      <c r="BW479" s="86">
        <f t="shared" si="28"/>
        <v>0.005218034334</v>
      </c>
      <c r="BX479" s="86">
        <f t="shared" si="29"/>
        <v>0.9469547531</v>
      </c>
      <c r="BY479" s="86">
        <f t="shared" si="30"/>
        <v>0.01180265936</v>
      </c>
      <c r="BZ479" s="86">
        <f t="shared" si="11"/>
        <v>1</v>
      </c>
      <c r="CA479" s="86">
        <f t="shared" si="31"/>
        <v>0.00114798313</v>
      </c>
      <c r="CB479" s="86">
        <f t="shared" si="32"/>
        <v>0.008975933398</v>
      </c>
      <c r="CC479" s="86">
        <f t="shared" si="33"/>
        <v>0.001936846546</v>
      </c>
      <c r="CD479" s="86">
        <f t="shared" si="34"/>
        <v>0.9879392369</v>
      </c>
      <c r="CE479" s="86">
        <f t="shared" si="12"/>
        <v>1</v>
      </c>
      <c r="CF479" s="62"/>
      <c r="CG479" s="86">
        <f t="shared" si="35"/>
        <v>0.9486850066</v>
      </c>
      <c r="CH479" s="86">
        <f t="shared" si="36"/>
        <v>0.01771315963</v>
      </c>
      <c r="CI479" s="86">
        <f t="shared" si="37"/>
        <v>0.02813781767</v>
      </c>
      <c r="CJ479" s="86">
        <f t="shared" si="38"/>
        <v>0.005464016141</v>
      </c>
      <c r="CK479" s="86">
        <f t="shared" si="13"/>
        <v>1</v>
      </c>
      <c r="CL479" s="86">
        <f t="shared" si="39"/>
        <v>0.05830016623</v>
      </c>
      <c r="CM479" s="86">
        <f t="shared" si="40"/>
        <v>0.9143969169</v>
      </c>
      <c r="CN479" s="86">
        <f t="shared" si="41"/>
        <v>0.01341443844</v>
      </c>
      <c r="CO479" s="86">
        <f t="shared" si="42"/>
        <v>0.01388847845</v>
      </c>
      <c r="CP479" s="86">
        <f t="shared" si="14"/>
        <v>1</v>
      </c>
      <c r="CQ479" s="86">
        <f t="shared" si="43"/>
        <v>0.03602455319</v>
      </c>
      <c r="CR479" s="86">
        <f t="shared" si="44"/>
        <v>0.005218034334</v>
      </c>
      <c r="CS479" s="86">
        <f t="shared" si="45"/>
        <v>0.9469547531</v>
      </c>
      <c r="CT479" s="86">
        <f t="shared" si="46"/>
        <v>0.01180265936</v>
      </c>
      <c r="CU479" s="86">
        <f t="shared" si="15"/>
        <v>1</v>
      </c>
      <c r="CV479" s="86">
        <f t="shared" si="47"/>
        <v>0.00114798313</v>
      </c>
      <c r="CW479" s="86">
        <f t="shared" si="48"/>
        <v>0.008975933398</v>
      </c>
      <c r="CX479" s="86">
        <f t="shared" si="49"/>
        <v>0.001936846546</v>
      </c>
      <c r="CY479" s="86">
        <f t="shared" si="50"/>
        <v>0.9879392369</v>
      </c>
      <c r="CZ479" s="86">
        <f t="shared" si="16"/>
        <v>1</v>
      </c>
      <c r="DA479" s="62"/>
      <c r="DB479" s="86">
        <f>(AQ479*Baseline!B$7 + AV479*Baseline!B$11 + BA479*Baseline!B$16 + BF479*Baseline!B$18)</f>
        <v>81207.409</v>
      </c>
      <c r="DC479" s="86">
        <f>(AR479*Baseline!B$7 + AW479*Baseline!B$11 + BB479*Baseline!B$16 + BG479*Baseline!B$18)</f>
        <v>81047.93663</v>
      </c>
      <c r="DD479" s="86">
        <f>(AS479*Baseline!B$7 + AX479*Baseline!B$11 + BC479*Baseline!B$16 + BH479*Baseline!B$18)</f>
        <v>138633.0064</v>
      </c>
      <c r="DE479" s="86">
        <f>(AT479*Baseline!B$7 + AY479*Baseline!B$11 + BD479*Baseline!B$16 + BI479*Baseline!B$18)</f>
        <v>1260715.403</v>
      </c>
      <c r="DF479" s="86">
        <f t="shared" si="17"/>
        <v>1561603.755</v>
      </c>
      <c r="DG479" s="62"/>
      <c r="DH479" s="86">
        <f t="shared" si="51"/>
        <v>0.05200257026</v>
      </c>
      <c r="DI479" s="86">
        <f t="shared" si="52"/>
        <v>0.05190044937</v>
      </c>
      <c r="DJ479" s="86">
        <f t="shared" si="53"/>
        <v>0.08877604573</v>
      </c>
      <c r="DK479" s="86">
        <f t="shared" si="54"/>
        <v>0.8073209346</v>
      </c>
      <c r="DL479" s="86">
        <f t="shared" si="18"/>
        <v>1</v>
      </c>
      <c r="DM479" s="62"/>
      <c r="DN479" s="86">
        <f>DH479 / (Baseline!B$7/Baseline!B$17)</f>
        <v>5.550932337</v>
      </c>
      <c r="DO479" s="86">
        <f>DI479 / (Baseline!B$11/Baseline!B$17)</f>
        <v>1.252901689</v>
      </c>
      <c r="DP479" s="86">
        <f>DJ479 / (Baseline!B$16/Baseline!B$17)</f>
        <v>1.371858194</v>
      </c>
      <c r="DQ479" s="86">
        <f>DK479 / (Baseline!B$18/Baseline!B$17)</f>
        <v>0.9127475887</v>
      </c>
      <c r="DR479" s="62"/>
      <c r="DS479" s="86">
        <f>DH479 / Baseline!H$117</f>
        <v>2.080472738</v>
      </c>
      <c r="DT479" s="86">
        <f>DI479 / Baseline!H$118</f>
        <v>1.168281826</v>
      </c>
      <c r="DU479" s="86">
        <f>DJ479 / Baseline!H$119</f>
        <v>1.061265636</v>
      </c>
      <c r="DV479" s="86">
        <f>DK479 / Baseline!H$120</f>
        <v>0.9532336025</v>
      </c>
      <c r="DW479" s="87"/>
      <c r="DX479" s="86">
        <f>(AU479*Baseline!B$34)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0.035472174</v>
      </c>
      <c r="DY479" s="86">
        <f>(AZ479*Baseline!B$34) + (Baseline!D$90*(1-Baseline!D$91)*Baseline!B$35) + (Baseline!D$90*Baseline!D$91*((1-Baseline!D$92)*Baseline!B$40 + Baseline!D$92*Baseline!B$41))</f>
        <v>0.01158251252</v>
      </c>
      <c r="DZ479" s="86">
        <f>(BE479*Baseline!B$34) + (Baseline!F$90*(1-Baseline!F$91)*Baseline!B$35) + (Baseline!F$90*Baseline!F$91*((1-Baseline!F$92)*Baseline!B$40 + Baseline!F$92*Baseline!B$41))</f>
        <v>0.01402329817</v>
      </c>
      <c r="EA479" s="86">
        <f>(BJ479*Baseline!B$34) + (Baseline!H$90*(1-Baseline!H$91)*Baseline!B$35) + (Baseline!H$90*Baseline!H$91*((1-Baseline!H$92)*Baseline!B$40 + Baseline!H$92*Baseline!B$41))</f>
        <v>0.009314978112</v>
      </c>
      <c r="EB479" s="86">
        <f>( DX479*Baseline!B$7 + DY479*Baseline!B$11 + DZ479*Baseline!B$16 + EA479*Baseline!B$18 ) / Baseline!B$17</f>
        <v>0.009958642325</v>
      </c>
    </row>
    <row r="480">
      <c r="A480" s="73" t="s">
        <v>656</v>
      </c>
      <c r="B480" s="85">
        <f>MIN( MAX( NORMINV( MCrands!B480, (B$5+B$4)/2, (B$5-B$4)/3.29 ), 0 ), 1 )</f>
        <v>0.7053235186</v>
      </c>
      <c r="C480" s="85">
        <f>MAX( NORMINV( MCrands!C480, (C$5+C$4)/2, (C$5-C$4)/3.29 ), 0 )</f>
        <v>2.517837809</v>
      </c>
      <c r="D480" s="83"/>
      <c r="E480" s="84">
        <f>Baseline!B$33 * (C480 * Baseline!B$68*Baseline!B$68/Baseline!B$75 + Baseline!B$46 * Baseline!B$54*Baseline!B$54/Baseline!B$76 + Baseline!B$47 * Baseline!B$55*Baseline!B$55/Baseline!B$77 + Baseline!B$56*Baseline!B$56/Baseline!B$78)</f>
        <v>0.0000178758432</v>
      </c>
      <c r="F480" s="84">
        <f>Baseline!B$33 * (C480 * Baseline!B$68*Baseline!B$59/Baseline!B$75 + Baseline!B$46 * Baseline!B$54*Baseline!B$69/Baseline!B$76 + Baseline!B$47 * Baseline!B$55*Baseline!B$57/Baseline!B$77 + Baseline!B$56*Baseline!B$58/Baseline!B$78)</f>
        <v>0.0000002390619401</v>
      </c>
      <c r="G480" s="85">
        <f>Baseline!B$33 * (C480 * Baseline!B$68*Baseline!B$60/Baseline!B$75 + Baseline!B$46 * Baseline!B$54*Baseline!B$61/Baseline!B$76 + Baseline!B$47 * Baseline!B$55*Baseline!B$70/Baseline!B$77 + Baseline!B$56*Baseline!B$62/Baseline!B$78)</f>
        <v>0.0000002004138908</v>
      </c>
      <c r="H480" s="84">
        <f>Baseline!B$33 * (C480 * Baseline!B$68*Baseline!B$63/Baseline!B$75 + Baseline!B$46 * Baseline!B$54*Baseline!B$64/Baseline!B$76 + Baseline!B$47 * Baseline!B$55*Baseline!B$65/Baseline!B$77 + Baseline!B$56*Baseline!B$71/Baseline!B$78)</f>
        <v>0.000000003688485444</v>
      </c>
      <c r="I480" s="84">
        <f>Baseline!B$33 * (C480 * Baseline!B$59*Baseline!B$68/Baseline!B$75 + Baseline!B$46 * Baseline!B$69*Baseline!B$54/Baseline!B$76 + Baseline!B$47 * Baseline!B$57*Baseline!B$55/Baseline!B$77 + Baseline!B$58*Baseline!B$56/Baseline!B$78)</f>
        <v>0.0000002390619401</v>
      </c>
      <c r="J480" s="85">
        <f>Baseline!B$33 * (C480 * Baseline!B$59*Baseline!B$59/Baseline!B$75 + Baseline!B$46 * Baseline!B$69*Baseline!B$69/Baseline!B$76 + Baseline!B$47 * Baseline!B$57*Baseline!B$57/Baseline!B$77 + Baseline!B$58*Baseline!B$58/Baseline!B$78)</f>
        <v>0.000002116574434</v>
      </c>
      <c r="K480" s="84">
        <f>Baseline!B$33 * (C480 * Baseline!B$59*Baseline!B$60/Baseline!B$75 + Baseline!B$46 * Baseline!B$69*Baseline!B$61/Baseline!B$76 + Baseline!B$47 * Baseline!B$57*Baseline!B$70/Baseline!B$77 + Baseline!B$58*Baseline!B$62/Baseline!B$78)</f>
        <v>0.00000001648978982</v>
      </c>
      <c r="L480" s="85">
        <f>Baseline!B$33 * (C480 * Baseline!B$59*Baseline!B$63/Baseline!B$75 + Baseline!B$46 * Baseline!B$69*Baseline!B$64/Baseline!B$76 + Baseline!B$47 * Baseline!B$57*Baseline!B$65/Baseline!B$77 + Baseline!B$58*Baseline!B$71/Baseline!B$78)</f>
        <v>0.00000001707279076</v>
      </c>
      <c r="M480" s="84">
        <f>Baseline!B$33 * (C480 * Baseline!B$60*Baseline!B$68/Baseline!B$75 + Baseline!B$46 * Baseline!B$61*Baseline!B$54/Baseline!B$76 + Baseline!B$47 * Baseline!B$70*Baseline!B$55/Baseline!B$77 + Baseline!B$62*Baseline!B$56/Baseline!B$78)</f>
        <v>0.0000002004138908</v>
      </c>
      <c r="N480" s="85">
        <f>Baseline!B$33 * (C480 * Baseline!B$60*Baseline!B$59/Baseline!B$75 + Baseline!B$46 * Baseline!B$61*Baseline!B$69/Baseline!B$76 + Baseline!B$47 * Baseline!B$70*Baseline!B$57/Baseline!B$77 + Baseline!B$62*Baseline!B$58/Baseline!B$78)</f>
        <v>0.00000001648978982</v>
      </c>
      <c r="O480" s="85">
        <f>Baseline!B$33 * (C480 * Baseline!B$60*Baseline!B$60/Baseline!B$75 + Baseline!B$46 * Baseline!B$61*Baseline!B$61/Baseline!B$76 + Baseline!B$47 * Baseline!B$70*Baseline!B$70/Baseline!B$77 + Baseline!B$62*Baseline!B$62/Baseline!B$78)</f>
        <v>0.000001589267536</v>
      </c>
      <c r="P480" s="84">
        <f>Baseline!B$33 * (C480 * Baseline!B$60*Baseline!B$63/Baseline!B$75 + Baseline!B$46 * Baseline!B$61*Baseline!B$64/Baseline!B$76 + Baseline!B$47 * Baseline!B$70*Baseline!B$65/Baseline!B$77 + Baseline!B$62*Baseline!B$71/Baseline!B$78)</f>
        <v>0.000000001956393059</v>
      </c>
      <c r="Q480" s="84">
        <f>Baseline!B$33 * (C480 * Baseline!B$63*Baseline!B$68/Baseline!B$75 + Baseline!B$46 * Baseline!B$64*Baseline!B$54/Baseline!B$76 + Baseline!B$47 * Baseline!B$65*Baseline!B$55/Baseline!B$77 + Baseline!B$71*Baseline!B$56/Baseline!B$78)</f>
        <v>0.000000003688485444</v>
      </c>
      <c r="R480" s="84">
        <f>Baseline!B$33 * (C480 * Baseline!B$63*Baseline!B$59/Baseline!B$75 + Baseline!B$46 * Baseline!B$64*Baseline!B$69/Baseline!B$76 + Baseline!B$47 * Baseline!B$65*Baseline!B$57/Baseline!B$77 + Baseline!B$71*Baseline!B$58/Baseline!B$78)</f>
        <v>0.00000001707279076</v>
      </c>
      <c r="S480" s="84">
        <f>Baseline!B$33 * (C480 * Baseline!B$63*Baseline!B$60/Baseline!B$75 + Baseline!B$46 * Baseline!B$64*Baseline!B$61/Baseline!B$76 + Baseline!B$47 * Baseline!B$65*Baseline!B$70/Baseline!B$77 + Baseline!B$71*Baseline!B$62/Baseline!B$78)</f>
        <v>0.000000001956393059</v>
      </c>
      <c r="T480" s="84">
        <f>Baseline!B$33 * (C480 * Baseline!B$63*Baseline!B$63/Baseline!B$75 + Baseline!B$46 * Baseline!B$64*Baseline!B$64/Baseline!B$76 + Baseline!B$47 * Baseline!B$65*Baseline!B$65/Baseline!B$77 + Baseline!B$71*Baseline!B$71/Baseline!B$78)</f>
        <v>0.00000009856721734</v>
      </c>
      <c r="U480" s="83"/>
      <c r="V480" s="84">
        <f>E480 * ( Baseline!B$89 * Baseline!B$7 )</f>
        <v>0.1855333766</v>
      </c>
      <c r="W480" s="84">
        <f>F480 * ( Baseline!D$89 * Baseline!B$11 )</f>
        <v>0.004409878953</v>
      </c>
      <c r="X480" s="84">
        <f>G480 * ( Baseline!F$89 * Baseline!B$16 )</f>
        <v>0.006961330386</v>
      </c>
      <c r="Y480" s="84">
        <f>H480 * ( Baseline!H$89 * Baseline!B$18 )</f>
        <v>0.001297142464</v>
      </c>
      <c r="Z480" s="86">
        <f t="shared" si="1"/>
        <v>0.1982017284</v>
      </c>
      <c r="AA480" s="84">
        <f>I480 * ( Baseline!B$89 * Baseline!B$7 )</f>
        <v>0.002481223876</v>
      </c>
      <c r="AB480" s="85">
        <f>J480 * ( Baseline!D$89 * Baseline!B$11 )</f>
        <v>0.03904359282</v>
      </c>
      <c r="AC480" s="85">
        <f>K480 * ( Baseline!F$89 * Baseline!B$16 )</f>
        <v>0.0005727690555</v>
      </c>
      <c r="AD480" s="85">
        <f>L480 * ( Baseline!F$89 * Baseline!B$16 )</f>
        <v>0.0005930194588</v>
      </c>
      <c r="AE480" s="86">
        <f t="shared" si="2"/>
        <v>0.04269060521</v>
      </c>
      <c r="AF480" s="86">
        <f>M480 * ( Baseline!B$89 * Baseline!B$7 )</f>
        <v>0.002080095773</v>
      </c>
      <c r="AG480" s="86">
        <f>N480 * ( Baseline!D$89 * Baseline!B$11 )</f>
        <v>0.0003041804858</v>
      </c>
      <c r="AH480" s="86">
        <f>O480 * ( Baseline!F$89 * Baseline!B$16 )</f>
        <v>0.0552028422</v>
      </c>
      <c r="AI480" s="86">
        <f>P480 * ( Baseline!H$89 * Baseline!B$18 )</f>
        <v>0.0006880115298</v>
      </c>
      <c r="AJ480" s="86">
        <f t="shared" si="3"/>
        <v>0.05827512999</v>
      </c>
      <c r="AK480" s="86">
        <f>Q480 * ( Baseline!B$89 * Baseline!B$7 )</f>
        <v>0.00003828279042</v>
      </c>
      <c r="AL480" s="86">
        <f>R480 * ( Baseline!D$89 * Baseline!B$11 )</f>
        <v>0.0003149348683</v>
      </c>
      <c r="AM480" s="86">
        <f>S480 * ( Baseline!F$89 * Baseline!B$16 )</f>
        <v>0.00006795486279</v>
      </c>
      <c r="AN480" s="86">
        <f>T480 * ( Baseline!H$89 * Baseline!B$18 )</f>
        <v>0.03466347504</v>
      </c>
      <c r="AO480" s="86">
        <f t="shared" si="4"/>
        <v>0.03508464757</v>
      </c>
      <c r="AP480" s="62"/>
      <c r="AQ480" s="86">
        <f>V480 * ( (1-Baseline!B$90-Baseline!B$89) + (1-B480)*Baseline!B$90 )</f>
        <v>0.06509662428</v>
      </c>
      <c r="AR480" s="86">
        <f>W480 * ( (1-Baseline!B$90-Baseline!B$89) + (1-B480)*Baseline!B$90 )</f>
        <v>0.001547259251</v>
      </c>
      <c r="AS480" s="86">
        <f>X480 * ( (1-Baseline!B$90-Baseline!B$89) + (1-B480)*Baseline!B$90 )</f>
        <v>0.002442466778</v>
      </c>
      <c r="AT480" s="86">
        <f>Y480 * ( (1-Baseline!B$90-Baseline!B$89) + (1-B480)*Baseline!B$90 )</f>
        <v>0.0004551180878</v>
      </c>
      <c r="AU480" s="86">
        <f t="shared" si="5"/>
        <v>0.0695414684</v>
      </c>
      <c r="AV480" s="86">
        <f>AA480 * ( (1-Baseline!D$90-Baseline!D$89) + (1-B480)*Baseline!D$90 )</f>
        <v>0.001675852012</v>
      </c>
      <c r="AW480" s="86">
        <f>AB480 * ( (1-Baseline!D$90-Baseline!D$89) + (1-B480)*Baseline!D$90 )</f>
        <v>0.02637056826</v>
      </c>
      <c r="AX480" s="86">
        <f>AC480 * ( (1-Baseline!D$90-Baseline!D$89) + (1-B480)*Baseline!D$90 )</f>
        <v>0.0003868559316</v>
      </c>
      <c r="AY480" s="86">
        <f>AD480 * ( (1-Baseline!D$90-Baseline!D$89) + (1-B480)*Baseline!D$90 )</f>
        <v>0.0004005333267</v>
      </c>
      <c r="AZ480" s="86">
        <f t="shared" si="6"/>
        <v>0.02883380953</v>
      </c>
      <c r="BA480" s="86">
        <f>AF480 * ( (1-Baseline!F$90-Baseline!F$89) + (1-Baseline!B$36)*Baseline!F$90 )</f>
        <v>0.001496903481</v>
      </c>
      <c r="BB480" s="86">
        <f>AG480 * ( (1-Baseline!F$90-Baseline!F$89) + (1-Baseline!B$36)*Baseline!F$90 )</f>
        <v>0.0002188980113</v>
      </c>
      <c r="BC480" s="86">
        <f>AH480 * ( (1-Baseline!F$90-Baseline!F$89) + (1-Baseline!B$36)*Baseline!F$90 )</f>
        <v>0.03972573174</v>
      </c>
      <c r="BD480" s="86">
        <f>AI480 * ( (1-Baseline!F$90-Baseline!F$89) + (1-Baseline!B$36)*Baseline!F$90 )</f>
        <v>0.0004951151132</v>
      </c>
      <c r="BE480" s="86">
        <f t="shared" si="7"/>
        <v>0.04193664834</v>
      </c>
      <c r="BF480" s="86">
        <f>AK480 * ( (1-Baseline!H$90-Baseline!H$89) + (1-Baseline!B$36)*Baseline!H$90 )</f>
        <v>0.00003033222051</v>
      </c>
      <c r="BG480" s="86">
        <f>AL480 * ( (1-Baseline!H$90-Baseline!H$89) + (1-Baseline!B$36)*Baseline!H$90 )</f>
        <v>0.0002495291949</v>
      </c>
      <c r="BH480" s="86">
        <f>AM480 * ( (1-Baseline!H$90-Baseline!H$89) + (1-Baseline!B$36)*Baseline!H$90 )</f>
        <v>0.00005384199689</v>
      </c>
      <c r="BI480" s="86">
        <f>AN480 * ( (1-Baseline!H$90-Baseline!H$89) + (1-Baseline!B$36)*Baseline!H$90 )</f>
        <v>0.02746456455</v>
      </c>
      <c r="BJ480" s="86">
        <f t="shared" si="8"/>
        <v>0.02779826796</v>
      </c>
      <c r="BK480" s="62"/>
      <c r="BL480" s="86">
        <f t="shared" si="19"/>
        <v>0.9360835453</v>
      </c>
      <c r="BM480" s="86">
        <f t="shared" si="20"/>
        <v>0.02224944751</v>
      </c>
      <c r="BN480" s="86">
        <f t="shared" si="21"/>
        <v>0.03512245045</v>
      </c>
      <c r="BO480" s="86">
        <f t="shared" si="22"/>
        <v>0.00654455677</v>
      </c>
      <c r="BP480" s="86">
        <f t="shared" si="9"/>
        <v>1</v>
      </c>
      <c r="BQ480" s="86">
        <f t="shared" si="23"/>
        <v>0.0581210752</v>
      </c>
      <c r="BR480" s="86">
        <f t="shared" si="24"/>
        <v>0.9145710778</v>
      </c>
      <c r="BS480" s="86">
        <f t="shared" si="25"/>
        <v>0.01341674714</v>
      </c>
      <c r="BT480" s="86">
        <f t="shared" si="26"/>
        <v>0.01389109983</v>
      </c>
      <c r="BU480" s="86">
        <f t="shared" si="10"/>
        <v>1</v>
      </c>
      <c r="BV480" s="86">
        <f t="shared" si="27"/>
        <v>0.03569439953</v>
      </c>
      <c r="BW480" s="86">
        <f t="shared" si="28"/>
        <v>0.005219730713</v>
      </c>
      <c r="BX480" s="86">
        <f t="shared" si="29"/>
        <v>0.9472796064</v>
      </c>
      <c r="BY480" s="86">
        <f t="shared" si="30"/>
        <v>0.01180626332</v>
      </c>
      <c r="BZ480" s="86">
        <f t="shared" si="11"/>
        <v>1</v>
      </c>
      <c r="CA480" s="86">
        <f t="shared" si="31"/>
        <v>0.001091155051</v>
      </c>
      <c r="CB480" s="86">
        <f t="shared" si="32"/>
        <v>0.008976429583</v>
      </c>
      <c r="CC480" s="86">
        <f t="shared" si="33"/>
        <v>0.001936883153</v>
      </c>
      <c r="CD480" s="86">
        <f t="shared" si="34"/>
        <v>0.9879955322</v>
      </c>
      <c r="CE480" s="86">
        <f t="shared" si="12"/>
        <v>1</v>
      </c>
      <c r="CF480" s="62"/>
      <c r="CG480" s="86">
        <f t="shared" si="35"/>
        <v>0.9360835453</v>
      </c>
      <c r="CH480" s="86">
        <f t="shared" si="36"/>
        <v>0.02224944751</v>
      </c>
      <c r="CI480" s="86">
        <f t="shared" si="37"/>
        <v>0.03512245045</v>
      </c>
      <c r="CJ480" s="86">
        <f t="shared" si="38"/>
        <v>0.00654455677</v>
      </c>
      <c r="CK480" s="86">
        <f t="shared" si="13"/>
        <v>1</v>
      </c>
      <c r="CL480" s="86">
        <f t="shared" si="39"/>
        <v>0.0581210752</v>
      </c>
      <c r="CM480" s="86">
        <f t="shared" si="40"/>
        <v>0.9145710778</v>
      </c>
      <c r="CN480" s="86">
        <f t="shared" si="41"/>
        <v>0.01341674714</v>
      </c>
      <c r="CO480" s="86">
        <f t="shared" si="42"/>
        <v>0.01389109983</v>
      </c>
      <c r="CP480" s="86">
        <f t="shared" si="14"/>
        <v>1</v>
      </c>
      <c r="CQ480" s="86">
        <f t="shared" si="43"/>
        <v>0.03569439953</v>
      </c>
      <c r="CR480" s="86">
        <f t="shared" si="44"/>
        <v>0.005219730713</v>
      </c>
      <c r="CS480" s="86">
        <f t="shared" si="45"/>
        <v>0.9472796064</v>
      </c>
      <c r="CT480" s="86">
        <f t="shared" si="46"/>
        <v>0.01180626332</v>
      </c>
      <c r="CU480" s="86">
        <f t="shared" si="15"/>
        <v>1</v>
      </c>
      <c r="CV480" s="86">
        <f t="shared" si="47"/>
        <v>0.001091155051</v>
      </c>
      <c r="CW480" s="86">
        <f t="shared" si="48"/>
        <v>0.008976429583</v>
      </c>
      <c r="CX480" s="86">
        <f t="shared" si="49"/>
        <v>0.001936883153</v>
      </c>
      <c r="CY480" s="86">
        <f t="shared" si="50"/>
        <v>0.9879955322</v>
      </c>
      <c r="CZ480" s="86">
        <f t="shared" si="16"/>
        <v>1</v>
      </c>
      <c r="DA480" s="62"/>
      <c r="DB480" s="86">
        <f>(AQ480*Baseline!B$7 + AV480*Baseline!B$11 + BA480*Baseline!B$16 + BF480*Baseline!B$18)</f>
        <v>41569.66612</v>
      </c>
      <c r="DC480" s="86">
        <f>(AR480*Baseline!B$7 + AW480*Baseline!B$11 + BB480*Baseline!B$16 + BG480*Baseline!B$18)</f>
        <v>69463.02376</v>
      </c>
      <c r="DD480" s="86">
        <f>(AS480*Baseline!B$7 + AX480*Baseline!B$11 + BC480*Baseline!B$16 + BH480*Baseline!B$18)</f>
        <v>137568.448</v>
      </c>
      <c r="DE480" s="86">
        <f>(AT480*Baseline!B$7 + AY480*Baseline!B$11 + BD480*Baseline!B$16 + BI480*Baseline!B$18)</f>
        <v>1260363.249</v>
      </c>
      <c r="DF480" s="86">
        <f t="shared" si="17"/>
        <v>1508964.387</v>
      </c>
      <c r="DG480" s="62"/>
      <c r="DH480" s="86">
        <f t="shared" si="51"/>
        <v>0.02754847396</v>
      </c>
      <c r="DI480" s="86">
        <f t="shared" si="52"/>
        <v>0.046033574</v>
      </c>
      <c r="DJ480" s="86">
        <f t="shared" si="53"/>
        <v>0.09116745843</v>
      </c>
      <c r="DK480" s="86">
        <f t="shared" si="54"/>
        <v>0.8352504936</v>
      </c>
      <c r="DL480" s="86">
        <f t="shared" si="18"/>
        <v>1</v>
      </c>
      <c r="DM480" s="62"/>
      <c r="DN480" s="86">
        <f>DH480 / (Baseline!B$7/Baseline!B$17)</f>
        <v>2.9406184</v>
      </c>
      <c r="DO480" s="86">
        <f>DI480 / (Baseline!B$11/Baseline!B$17)</f>
        <v>1.111272509</v>
      </c>
      <c r="DP480" s="86">
        <f>DJ480 / (Baseline!B$16/Baseline!B$17)</f>
        <v>1.408812747</v>
      </c>
      <c r="DQ480" s="86">
        <f>DK480 / (Baseline!B$18/Baseline!B$17)</f>
        <v>0.9443244207</v>
      </c>
      <c r="DR480" s="62"/>
      <c r="DS480" s="86">
        <f>DH480 / Baseline!H$117</f>
        <v>1.102134928</v>
      </c>
      <c r="DT480" s="86">
        <f>DI480 / Baseline!H$118</f>
        <v>1.036218155</v>
      </c>
      <c r="DU480" s="86">
        <f>DJ480 / Baseline!H$119</f>
        <v>1.089853575</v>
      </c>
      <c r="DV480" s="86">
        <f>DK480 / Baseline!H$120</f>
        <v>0.9862110629</v>
      </c>
      <c r="DW480" s="87"/>
      <c r="DX480" s="86">
        <f>(AU480*Baseline!B$34)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0.02296075151</v>
      </c>
      <c r="DY480" s="86">
        <f>(AZ480*Baseline!B$34) + (Baseline!D$90*(1-Baseline!D$91)*Baseline!B$35) + (Baseline!D$90*Baseline!D$91*((1-Baseline!D$92)*Baseline!B$40 + Baseline!D$92*Baseline!B$41))</f>
        <v>0.01073863943</v>
      </c>
      <c r="DZ480" s="86">
        <f>(BE480*Baseline!B$34) + (Baseline!F$90*(1-Baseline!F$91)*Baseline!B$35) + (Baseline!F$90*Baseline!F$91*((1-Baseline!F$92)*Baseline!B$40 + Baseline!F$92*Baseline!B$41))</f>
        <v>0.01402113725</v>
      </c>
      <c r="EA480" s="86">
        <f>(BJ480*Baseline!B$34) + (Baseline!H$90*(1-Baseline!H$91)*Baseline!B$35) + (Baseline!H$90*Baseline!H$91*((1-Baseline!H$92)*Baseline!B$40 + Baseline!H$92*Baseline!B$41))</f>
        <v>0.009314740194</v>
      </c>
      <c r="EB480" s="86">
        <f>( DX480*Baseline!B$7 + DY480*Baseline!B$11 + DZ480*Baseline!B$16 + EA480*Baseline!B$18 ) / Baseline!B$17</f>
        <v>0.00980612504</v>
      </c>
    </row>
    <row r="481">
      <c r="A481" s="73" t="s">
        <v>657</v>
      </c>
      <c r="B481" s="85">
        <f>MIN( MAX( NORMINV( MCrands!B481, (B$5+B$4)/2, (B$5-B$4)/3.29 ), 0 ), 1 )</f>
        <v>0.4686235519</v>
      </c>
      <c r="C481" s="85">
        <f>MAX( NORMINV( MCrands!C481, (C$5+C$4)/2, (C$5-C$4)/3.29 ), 0 )</f>
        <v>2.74554601</v>
      </c>
      <c r="D481" s="83"/>
      <c r="E481" s="84">
        <f>Baseline!B$33 * (C481 * Baseline!B$68*Baseline!B$68/Baseline!B$75 + Baseline!B$46 * Baseline!B$54*Baseline!B$54/Baseline!B$76 + Baseline!B$47 * Baseline!B$55*Baseline!B$55/Baseline!B$77 + Baseline!B$56*Baseline!B$56/Baseline!B$78)</f>
        <v>0.00001948802273</v>
      </c>
      <c r="F481" s="84">
        <f>Baseline!B$33 * (C481 * Baseline!B$68*Baseline!B$59/Baseline!B$75 + Baseline!B$46 * Baseline!B$54*Baseline!B$69/Baseline!B$76 + Baseline!B$47 * Baseline!B$55*Baseline!B$57/Baseline!B$77 + Baseline!B$56*Baseline!B$58/Baseline!B$78)</f>
        <v>0.0000002393164947</v>
      </c>
      <c r="G481" s="85">
        <f>Baseline!B$33 * (C481 * Baseline!B$68*Baseline!B$60/Baseline!B$75 + Baseline!B$46 * Baseline!B$54*Baseline!B$61/Baseline!B$76 + Baseline!B$47 * Baseline!B$55*Baseline!B$70/Baseline!B$77 + Baseline!B$56*Baseline!B$62/Baseline!B$78)</f>
        <v>0.000000201039671</v>
      </c>
      <c r="H481" s="84">
        <f>Baseline!B$33 * (C481 * Baseline!B$68*Baseline!B$63/Baseline!B$75 + Baseline!B$46 * Baseline!B$54*Baseline!B$64/Baseline!B$76 + Baseline!B$47 * Baseline!B$55*Baseline!B$65/Baseline!B$77 + Baseline!B$56*Baseline!B$71/Baseline!B$78)</f>
        <v>0.000000003751063465</v>
      </c>
      <c r="I481" s="84">
        <f>Baseline!B$33 * (C481 * Baseline!B$59*Baseline!B$68/Baseline!B$75 + Baseline!B$46 * Baseline!B$69*Baseline!B$54/Baseline!B$76 + Baseline!B$47 * Baseline!B$57*Baseline!B$55/Baseline!B$77 + Baseline!B$58*Baseline!B$56/Baseline!B$78)</f>
        <v>0.0000002393164947</v>
      </c>
      <c r="J481" s="85">
        <f>Baseline!B$33 * (C481 * Baseline!B$59*Baseline!B$59/Baseline!B$75 + Baseline!B$46 * Baseline!B$69*Baseline!B$69/Baseline!B$76 + Baseline!B$47 * Baseline!B$57*Baseline!B$57/Baseline!B$77 + Baseline!B$58*Baseline!B$58/Baseline!B$78)</f>
        <v>0.000002116574474</v>
      </c>
      <c r="K481" s="84">
        <f>Baseline!B$33 * (C481 * Baseline!B$59*Baseline!B$60/Baseline!B$75 + Baseline!B$46 * Baseline!B$69*Baseline!B$61/Baseline!B$76 + Baseline!B$47 * Baseline!B$57*Baseline!B$70/Baseline!B$77 + Baseline!B$58*Baseline!B$62/Baseline!B$78)</f>
        <v>0.00000001648988863</v>
      </c>
      <c r="L481" s="85">
        <f>Baseline!B$33 * (C481 * Baseline!B$59*Baseline!B$63/Baseline!B$75 + Baseline!B$46 * Baseline!B$69*Baseline!B$64/Baseline!B$76 + Baseline!B$47 * Baseline!B$57*Baseline!B$65/Baseline!B$77 + Baseline!B$58*Baseline!B$71/Baseline!B$78)</f>
        <v>0.00000001707280064</v>
      </c>
      <c r="M481" s="84">
        <f>Baseline!B$33 * (C481 * Baseline!B$60*Baseline!B$68/Baseline!B$75 + Baseline!B$46 * Baseline!B$61*Baseline!B$54/Baseline!B$76 + Baseline!B$47 * Baseline!B$70*Baseline!B$55/Baseline!B$77 + Baseline!B$62*Baseline!B$56/Baseline!B$78)</f>
        <v>0.000000201039671</v>
      </c>
      <c r="N481" s="85">
        <f>Baseline!B$33 * (C481 * Baseline!B$60*Baseline!B$59/Baseline!B$75 + Baseline!B$46 * Baseline!B$61*Baseline!B$69/Baseline!B$76 + Baseline!B$47 * Baseline!B$70*Baseline!B$57/Baseline!B$77 + Baseline!B$62*Baseline!B$58/Baseline!B$78)</f>
        <v>0.00000001648988863</v>
      </c>
      <c r="O481" s="85">
        <f>Baseline!B$33 * (C481 * Baseline!B$60*Baseline!B$60/Baseline!B$75 + Baseline!B$46 * Baseline!B$61*Baseline!B$61/Baseline!B$76 + Baseline!B$47 * Baseline!B$70*Baseline!B$70/Baseline!B$77 + Baseline!B$62*Baseline!B$62/Baseline!B$78)</f>
        <v>0.000001589267779</v>
      </c>
      <c r="P481" s="84">
        <f>Baseline!B$33 * (C481 * Baseline!B$60*Baseline!B$63/Baseline!B$75 + Baseline!B$46 * Baseline!B$61*Baseline!B$64/Baseline!B$76 + Baseline!B$47 * Baseline!B$70*Baseline!B$65/Baseline!B$77 + Baseline!B$62*Baseline!B$71/Baseline!B$78)</f>
        <v>0.00000000195641735</v>
      </c>
      <c r="Q481" s="84">
        <f>Baseline!B$33 * (C481 * Baseline!B$63*Baseline!B$68/Baseline!B$75 + Baseline!B$46 * Baseline!B$64*Baseline!B$54/Baseline!B$76 + Baseline!B$47 * Baseline!B$65*Baseline!B$55/Baseline!B$77 + Baseline!B$71*Baseline!B$56/Baseline!B$78)</f>
        <v>0.000000003751063465</v>
      </c>
      <c r="R481" s="84">
        <f>Baseline!B$33 * (C481 * Baseline!B$63*Baseline!B$59/Baseline!B$75 + Baseline!B$46 * Baseline!B$64*Baseline!B$69/Baseline!B$76 + Baseline!B$47 * Baseline!B$65*Baseline!B$57/Baseline!B$77 + Baseline!B$71*Baseline!B$58/Baseline!B$78)</f>
        <v>0.00000001707280064</v>
      </c>
      <c r="S481" s="84">
        <f>Baseline!B$33 * (C481 * Baseline!B$63*Baseline!B$60/Baseline!B$75 + Baseline!B$46 * Baseline!B$64*Baseline!B$61/Baseline!B$76 + Baseline!B$47 * Baseline!B$65*Baseline!B$70/Baseline!B$77 + Baseline!B$71*Baseline!B$62/Baseline!B$78)</f>
        <v>0.00000000195641735</v>
      </c>
      <c r="T481" s="84">
        <f>Baseline!B$33 * (C481 * Baseline!B$63*Baseline!B$63/Baseline!B$75 + Baseline!B$46 * Baseline!B$64*Baseline!B$64/Baseline!B$76 + Baseline!B$47 * Baseline!B$65*Baseline!B$65/Baseline!B$77 + Baseline!B$71*Baseline!B$71/Baseline!B$78)</f>
        <v>0.00000009856721977</v>
      </c>
      <c r="U481" s="83"/>
      <c r="V481" s="84">
        <f>E481 * ( Baseline!B$89 * Baseline!B$7 )</f>
        <v>0.2022661879</v>
      </c>
      <c r="W481" s="84">
        <f>F481 * ( Baseline!D$89 * Baseline!B$11 )</f>
        <v>0.00441457462</v>
      </c>
      <c r="X481" s="84">
        <f>G481 * ( Baseline!F$89 * Baseline!B$16 )</f>
        <v>0.006983066718</v>
      </c>
      <c r="Y481" s="84">
        <f>H481 * ( Baseline!H$89 * Baseline!B$18 )</f>
        <v>0.001319149493</v>
      </c>
      <c r="Z481" s="86">
        <f t="shared" si="1"/>
        <v>0.2149829788</v>
      </c>
      <c r="AA481" s="84">
        <f>I481 * ( Baseline!B$89 * Baseline!B$7 )</f>
        <v>0.002483865899</v>
      </c>
      <c r="AB481" s="85">
        <f>J481 * ( Baseline!D$89 * Baseline!B$11 )</f>
        <v>0.03904359356</v>
      </c>
      <c r="AC481" s="85">
        <f>K481 * ( Baseline!F$89 * Baseline!B$16 )</f>
        <v>0.0005727724875</v>
      </c>
      <c r="AD481" s="85">
        <f>L481 * ( Baseline!F$89 * Baseline!B$16 )</f>
        <v>0.000593019802</v>
      </c>
      <c r="AE481" s="86">
        <f t="shared" si="2"/>
        <v>0.04269325175</v>
      </c>
      <c r="AF481" s="86">
        <f>M481 * ( Baseline!B$89 * Baseline!B$7 )</f>
        <v>0.002086590746</v>
      </c>
      <c r="AG481" s="86">
        <f>N481 * ( Baseline!D$89 * Baseline!B$11 )</f>
        <v>0.0003041823084</v>
      </c>
      <c r="AH481" s="86">
        <f>O481 * ( Baseline!F$89 * Baseline!B$16 )</f>
        <v>0.05520285064</v>
      </c>
      <c r="AI481" s="86">
        <f>P481 * ( Baseline!H$89 * Baseline!B$18 )</f>
        <v>0.000688020072</v>
      </c>
      <c r="AJ481" s="86">
        <f t="shared" si="3"/>
        <v>0.05828164376</v>
      </c>
      <c r="AK481" s="86">
        <f>Q481 * ( Baseline!B$89 * Baseline!B$7 )</f>
        <v>0.0000389322877</v>
      </c>
      <c r="AL481" s="86">
        <f>R481 * ( Baseline!D$89 * Baseline!B$11 )</f>
        <v>0.0003149350506</v>
      </c>
      <c r="AM481" s="86">
        <f>S481 * ( Baseline!F$89 * Baseline!B$16 )</f>
        <v>0.00006795570651</v>
      </c>
      <c r="AN481" s="86">
        <f>T481 * ( Baseline!H$89 * Baseline!B$18 )</f>
        <v>0.0346634759</v>
      </c>
      <c r="AO481" s="86">
        <f t="shared" si="4"/>
        <v>0.03508529894</v>
      </c>
      <c r="AP481" s="62"/>
      <c r="AQ481" s="86">
        <f>V481 * ( (1-Baseline!B$90-Baseline!B$89) + (1-B481)*Baseline!B$90 )</f>
        <v>0.113577529</v>
      </c>
      <c r="AR481" s="86">
        <f>W481 * ( (1-Baseline!B$90-Baseline!B$89) + (1-B481)*Baseline!B$90 )</f>
        <v>0.002478894185</v>
      </c>
      <c r="AS481" s="86">
        <f>X481 * ( (1-Baseline!B$90-Baseline!B$89) + (1-B481)*Baseline!B$90 )</f>
        <v>0.00392116681</v>
      </c>
      <c r="AT481" s="86">
        <f>Y481 * ( (1-Baseline!B$90-Baseline!B$89) + (1-B481)*Baseline!B$90 )</f>
        <v>0.0007407354703</v>
      </c>
      <c r="AU481" s="86">
        <f t="shared" si="5"/>
        <v>0.1207183255</v>
      </c>
      <c r="AV481" s="86">
        <f>AA481 * ( (1-Baseline!D$90-Baseline!D$89) + (1-B481)*Baseline!D$90 )</f>
        <v>0.001941029547</v>
      </c>
      <c r="AW481" s="86">
        <f>AB481 * ( (1-Baseline!D$90-Baseline!D$89) + (1-B481)*Baseline!D$90 )</f>
        <v>0.03051081331</v>
      </c>
      <c r="AX481" s="86">
        <f>AC481 * ( (1-Baseline!D$90-Baseline!D$89) + (1-B481)*Baseline!D$90 )</f>
        <v>0.0004475959522</v>
      </c>
      <c r="AY481" s="86">
        <f>AD481 * ( (1-Baseline!D$90-Baseline!D$89) + (1-B481)*Baseline!D$90 )</f>
        <v>0.0004634183183</v>
      </c>
      <c r="AZ481" s="86">
        <f t="shared" si="6"/>
        <v>0.03336285713</v>
      </c>
      <c r="BA481" s="86">
        <f>AF481 * ( (1-Baseline!F$90-Baseline!F$89) + (1-Baseline!B$36)*Baseline!F$90 )</f>
        <v>0.001501577471</v>
      </c>
      <c r="BB481" s="86">
        <f>AG481 * ( (1-Baseline!F$90-Baseline!F$89) + (1-Baseline!B$36)*Baseline!F$90 )</f>
        <v>0.000218899323</v>
      </c>
      <c r="BC481" s="86">
        <f>AH481 * ( (1-Baseline!F$90-Baseline!F$89) + (1-Baseline!B$36)*Baseline!F$90 )</f>
        <v>0.03972573781</v>
      </c>
      <c r="BD481" s="86">
        <f>AI481 * ( (1-Baseline!F$90-Baseline!F$89) + (1-Baseline!B$36)*Baseline!F$90 )</f>
        <v>0.0004951212605</v>
      </c>
      <c r="BE481" s="86">
        <f t="shared" si="7"/>
        <v>0.04194133587</v>
      </c>
      <c r="BF481" s="86">
        <f>AK481 * ( (1-Baseline!H$90-Baseline!H$89) + (1-Baseline!B$36)*Baseline!H$90 )</f>
        <v>0.00003084683019</v>
      </c>
      <c r="BG481" s="86">
        <f>AL481 * ( (1-Baseline!H$90-Baseline!H$89) + (1-Baseline!B$36)*Baseline!H$90 )</f>
        <v>0.0002495293393</v>
      </c>
      <c r="BH481" s="86">
        <f>AM481 * ( (1-Baseline!H$90-Baseline!H$89) + (1-Baseline!B$36)*Baseline!H$90 )</f>
        <v>0.00005384266538</v>
      </c>
      <c r="BI481" s="86">
        <f>AN481 * ( (1-Baseline!H$90-Baseline!H$89) + (1-Baseline!B$36)*Baseline!H$90 )</f>
        <v>0.02746456522</v>
      </c>
      <c r="BJ481" s="86">
        <f t="shared" si="8"/>
        <v>0.02779878406</v>
      </c>
      <c r="BK481" s="62"/>
      <c r="BL481" s="86">
        <f t="shared" si="19"/>
        <v>0.9408474526</v>
      </c>
      <c r="BM481" s="86">
        <f t="shared" si="20"/>
        <v>0.0205345309</v>
      </c>
      <c r="BN481" s="86">
        <f t="shared" si="21"/>
        <v>0.03248195163</v>
      </c>
      <c r="BO481" s="86">
        <f t="shared" si="22"/>
        <v>0.006136064821</v>
      </c>
      <c r="BP481" s="86">
        <f t="shared" si="9"/>
        <v>1</v>
      </c>
      <c r="BQ481" s="86">
        <f t="shared" si="23"/>
        <v>0.05817935615</v>
      </c>
      <c r="BR481" s="86">
        <f t="shared" si="24"/>
        <v>0.9145144013</v>
      </c>
      <c r="BS481" s="86">
        <f t="shared" si="25"/>
        <v>0.01341599583</v>
      </c>
      <c r="BT481" s="86">
        <f t="shared" si="26"/>
        <v>0.01389024676</v>
      </c>
      <c r="BU481" s="86">
        <f t="shared" si="10"/>
        <v>1</v>
      </c>
      <c r="BV481" s="86">
        <f t="shared" si="27"/>
        <v>0.03580185133</v>
      </c>
      <c r="BW481" s="86">
        <f t="shared" si="28"/>
        <v>0.005219178609</v>
      </c>
      <c r="BX481" s="86">
        <f t="shared" si="29"/>
        <v>0.9471738797</v>
      </c>
      <c r="BY481" s="86">
        <f t="shared" si="30"/>
        <v>0.01180509038</v>
      </c>
      <c r="BZ481" s="86">
        <f t="shared" si="11"/>
        <v>1</v>
      </c>
      <c r="CA481" s="86">
        <f t="shared" si="31"/>
        <v>0.001109646743</v>
      </c>
      <c r="CB481" s="86">
        <f t="shared" si="32"/>
        <v>0.008976268126</v>
      </c>
      <c r="CC481" s="86">
        <f t="shared" si="33"/>
        <v>0.001936871241</v>
      </c>
      <c r="CD481" s="86">
        <f t="shared" si="34"/>
        <v>0.9879772139</v>
      </c>
      <c r="CE481" s="86">
        <f t="shared" si="12"/>
        <v>1</v>
      </c>
      <c r="CF481" s="62"/>
      <c r="CG481" s="86">
        <f t="shared" si="35"/>
        <v>0.9408474526</v>
      </c>
      <c r="CH481" s="86">
        <f t="shared" si="36"/>
        <v>0.0205345309</v>
      </c>
      <c r="CI481" s="86">
        <f t="shared" si="37"/>
        <v>0.03248195163</v>
      </c>
      <c r="CJ481" s="86">
        <f t="shared" si="38"/>
        <v>0.006136064821</v>
      </c>
      <c r="CK481" s="86">
        <f t="shared" si="13"/>
        <v>1</v>
      </c>
      <c r="CL481" s="86">
        <f t="shared" si="39"/>
        <v>0.05817935615</v>
      </c>
      <c r="CM481" s="86">
        <f t="shared" si="40"/>
        <v>0.9145144013</v>
      </c>
      <c r="CN481" s="86">
        <f t="shared" si="41"/>
        <v>0.01341599583</v>
      </c>
      <c r="CO481" s="86">
        <f t="shared" si="42"/>
        <v>0.01389024676</v>
      </c>
      <c r="CP481" s="86">
        <f t="shared" si="14"/>
        <v>1</v>
      </c>
      <c r="CQ481" s="86">
        <f t="shared" si="43"/>
        <v>0.03580185133</v>
      </c>
      <c r="CR481" s="86">
        <f t="shared" si="44"/>
        <v>0.005219178609</v>
      </c>
      <c r="CS481" s="86">
        <f t="shared" si="45"/>
        <v>0.9471738797</v>
      </c>
      <c r="CT481" s="86">
        <f t="shared" si="46"/>
        <v>0.01180509038</v>
      </c>
      <c r="CU481" s="86">
        <f t="shared" si="15"/>
        <v>1</v>
      </c>
      <c r="CV481" s="86">
        <f t="shared" si="47"/>
        <v>0.001109646743</v>
      </c>
      <c r="CW481" s="86">
        <f t="shared" si="48"/>
        <v>0.008976268126</v>
      </c>
      <c r="CX481" s="86">
        <f t="shared" si="49"/>
        <v>0.001936871241</v>
      </c>
      <c r="CY481" s="86">
        <f t="shared" si="50"/>
        <v>0.9879772139</v>
      </c>
      <c r="CZ481" s="86">
        <f t="shared" si="16"/>
        <v>1</v>
      </c>
      <c r="DA481" s="62"/>
      <c r="DB481" s="86">
        <f>(AQ481*Baseline!B$7 + AV481*Baseline!B$11 + BA481*Baseline!B$16 + BF481*Baseline!B$18)</f>
        <v>65690.81561</v>
      </c>
      <c r="DC481" s="86">
        <f>(AR481*Baseline!B$7 + AW481*Baseline!B$11 + BB481*Baseline!B$16 + BG481*Baseline!B$18)</f>
        <v>78793.8568</v>
      </c>
      <c r="DD481" s="86">
        <f>(AS481*Baseline!B$7 + AX481*Baseline!B$11 + BC481*Baseline!B$16 + BH481*Baseline!B$18)</f>
        <v>138415.9287</v>
      </c>
      <c r="DE481" s="86">
        <f>(AT481*Baseline!B$7 + AY481*Baseline!B$11 + BD481*Baseline!B$16 + BI481*Baseline!B$18)</f>
        <v>1260636.685</v>
      </c>
      <c r="DF481" s="86">
        <f t="shared" si="17"/>
        <v>1543537.286</v>
      </c>
      <c r="DG481" s="62"/>
      <c r="DH481" s="86">
        <f t="shared" si="51"/>
        <v>0.04255861921</v>
      </c>
      <c r="DI481" s="86">
        <f t="shared" si="52"/>
        <v>0.05104758887</v>
      </c>
      <c r="DJ481" s="86">
        <f t="shared" si="53"/>
        <v>0.08967449633</v>
      </c>
      <c r="DK481" s="86">
        <f t="shared" si="54"/>
        <v>0.8167192956</v>
      </c>
      <c r="DL481" s="86">
        <f t="shared" si="18"/>
        <v>1</v>
      </c>
      <c r="DM481" s="62"/>
      <c r="DN481" s="86">
        <f>DH481 / (Baseline!B$7/Baseline!B$17)</f>
        <v>4.542852679</v>
      </c>
      <c r="DO481" s="86">
        <f>DI481 / (Baseline!B$11/Baseline!B$17)</f>
        <v>1.232313228</v>
      </c>
      <c r="DP481" s="86">
        <f>DJ481 / (Baseline!B$16/Baseline!B$17)</f>
        <v>1.385741971</v>
      </c>
      <c r="DQ481" s="86">
        <f>DK481 / (Baseline!B$18/Baseline!B$17)</f>
        <v>0.9233732654</v>
      </c>
      <c r="DR481" s="62"/>
      <c r="DS481" s="86">
        <f>DH481 / Baseline!H$117</f>
        <v>1.702647515</v>
      </c>
      <c r="DT481" s="86">
        <f>DI481 / Baseline!H$118</f>
        <v>1.149083892</v>
      </c>
      <c r="DU481" s="86">
        <f>DJ481 / Baseline!H$119</f>
        <v>1.072006087</v>
      </c>
      <c r="DV481" s="86">
        <f>DK481 / Baseline!H$120</f>
        <v>0.9643305939</v>
      </c>
      <c r="DW481" s="87"/>
      <c r="DX481" s="86">
        <f>(AU481*Baseline!B$34)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0.03063728007</v>
      </c>
      <c r="DY481" s="86">
        <f>(AZ481*Baseline!B$34) + (Baseline!D$90*(1-Baseline!D$91)*Baseline!B$35) + (Baseline!D$90*Baseline!D$91*((1-Baseline!D$92)*Baseline!B$40 + Baseline!D$92*Baseline!B$41))</f>
        <v>0.01141799657</v>
      </c>
      <c r="DZ481" s="86">
        <f>(BE481*Baseline!B$34) + (Baseline!F$90*(1-Baseline!F$91)*Baseline!B$35) + (Baseline!F$90*Baseline!F$91*((1-Baseline!F$92)*Baseline!B$40 + Baseline!F$92*Baseline!B$41))</f>
        <v>0.01402184038</v>
      </c>
      <c r="EA481" s="86">
        <f>(BJ481*Baseline!B$34) + (Baseline!H$90*(1-Baseline!H$91)*Baseline!B$35) + (Baseline!H$90*Baseline!H$91*((1-Baseline!H$92)*Baseline!B$40 + Baseline!H$92*Baseline!B$41))</f>
        <v>0.009314817609</v>
      </c>
      <c r="EB481" s="86">
        <f>( DX481*Baseline!B$7 + DY481*Baseline!B$11 + DZ481*Baseline!B$16 + EA481*Baseline!B$18 ) / Baseline!B$17</f>
        <v>0.009906296545</v>
      </c>
    </row>
    <row r="482">
      <c r="A482" s="73" t="s">
        <v>658</v>
      </c>
      <c r="B482" s="85">
        <f>MIN( MAX( NORMINV( MCrands!B482, (B$5+B$4)/2, (B$5-B$4)/3.29 ), 0 ), 1 )</f>
        <v>0.313560173</v>
      </c>
      <c r="C482" s="85">
        <f>MAX( NORMINV( MCrands!C482, (C$5+C$4)/2, (C$5-C$4)/3.29 ), 0 )</f>
        <v>2.099947224</v>
      </c>
      <c r="D482" s="83"/>
      <c r="E482" s="84">
        <f>Baseline!B$33 * (C482 * Baseline!B$68*Baseline!B$68/Baseline!B$75 + Baseline!B$46 * Baseline!B$54*Baseline!B$54/Baseline!B$76 + Baseline!B$47 * Baseline!B$55*Baseline!B$55/Baseline!B$77 + Baseline!B$56*Baseline!B$56/Baseline!B$78)</f>
        <v>0.00001491716783</v>
      </c>
      <c r="F482" s="84">
        <f>Baseline!B$33 * (C482 * Baseline!B$68*Baseline!B$59/Baseline!B$75 + Baseline!B$46 * Baseline!B$54*Baseline!B$69/Baseline!B$76 + Baseline!B$47 * Baseline!B$55*Baseline!B$57/Baseline!B$77 + Baseline!B$56*Baseline!B$58/Baseline!B$78)</f>
        <v>0.0000002385947808</v>
      </c>
      <c r="G482" s="85">
        <f>Baseline!B$33 * (C482 * Baseline!B$68*Baseline!B$60/Baseline!B$75 + Baseline!B$46 * Baseline!B$54*Baseline!B$61/Baseline!B$76 + Baseline!B$47 * Baseline!B$55*Baseline!B$70/Baseline!B$77 + Baseline!B$56*Baseline!B$62/Baseline!B$78)</f>
        <v>0.0000001992654576</v>
      </c>
      <c r="H482" s="84">
        <f>Baseline!B$33 * (C482 * Baseline!B$68*Baseline!B$63/Baseline!B$75 + Baseline!B$46 * Baseline!B$54*Baseline!B$64/Baseline!B$76 + Baseline!B$47 * Baseline!B$55*Baseline!B$65/Baseline!B$77 + Baseline!B$56*Baseline!B$71/Baseline!B$78)</f>
        <v>0.000000003573642123</v>
      </c>
      <c r="I482" s="84">
        <f>Baseline!B$33 * (C482 * Baseline!B$59*Baseline!B$68/Baseline!B$75 + Baseline!B$46 * Baseline!B$69*Baseline!B$54/Baseline!B$76 + Baseline!B$47 * Baseline!B$57*Baseline!B$55/Baseline!B$77 + Baseline!B$58*Baseline!B$56/Baseline!B$78)</f>
        <v>0.0000002385947808</v>
      </c>
      <c r="J482" s="85">
        <f>Baseline!B$33 * (C482 * Baseline!B$59*Baseline!B$59/Baseline!B$75 + Baseline!B$46 * Baseline!B$69*Baseline!B$69/Baseline!B$76 + Baseline!B$47 * Baseline!B$57*Baseline!B$57/Baseline!B$77 + Baseline!B$58*Baseline!B$58/Baseline!B$78)</f>
        <v>0.00000211657436</v>
      </c>
      <c r="K482" s="84">
        <f>Baseline!B$33 * (C482 * Baseline!B$59*Baseline!B$60/Baseline!B$75 + Baseline!B$46 * Baseline!B$69*Baseline!B$61/Baseline!B$76 + Baseline!B$47 * Baseline!B$57*Baseline!B$70/Baseline!B$77 + Baseline!B$58*Baseline!B$62/Baseline!B$78)</f>
        <v>0.00000001648960849</v>
      </c>
      <c r="L482" s="85">
        <f>Baseline!B$33 * (C482 * Baseline!B$59*Baseline!B$63/Baseline!B$75 + Baseline!B$46 * Baseline!B$69*Baseline!B$64/Baseline!B$76 + Baseline!B$47 * Baseline!B$57*Baseline!B$65/Baseline!B$77 + Baseline!B$58*Baseline!B$71/Baseline!B$78)</f>
        <v>0.00000001707277262</v>
      </c>
      <c r="M482" s="84">
        <f>Baseline!B$33 * (C482 * Baseline!B$60*Baseline!B$68/Baseline!B$75 + Baseline!B$46 * Baseline!B$61*Baseline!B$54/Baseline!B$76 + Baseline!B$47 * Baseline!B$70*Baseline!B$55/Baseline!B$77 + Baseline!B$62*Baseline!B$56/Baseline!B$78)</f>
        <v>0.0000001992654576</v>
      </c>
      <c r="N482" s="85">
        <f>Baseline!B$33 * (C482 * Baseline!B$60*Baseline!B$59/Baseline!B$75 + Baseline!B$46 * Baseline!B$61*Baseline!B$69/Baseline!B$76 + Baseline!B$47 * Baseline!B$70*Baseline!B$57/Baseline!B$77 + Baseline!B$62*Baseline!B$58/Baseline!B$78)</f>
        <v>0.00000001648960849</v>
      </c>
      <c r="O482" s="85">
        <f>Baseline!B$33 * (C482 * Baseline!B$60*Baseline!B$60/Baseline!B$75 + Baseline!B$46 * Baseline!B$61*Baseline!B$61/Baseline!B$76 + Baseline!B$47 * Baseline!B$70*Baseline!B$70/Baseline!B$77 + Baseline!B$62*Baseline!B$62/Baseline!B$78)</f>
        <v>0.00000158926709</v>
      </c>
      <c r="P482" s="84">
        <f>Baseline!B$33 * (C482 * Baseline!B$60*Baseline!B$63/Baseline!B$75 + Baseline!B$46 * Baseline!B$61*Baseline!B$64/Baseline!B$76 + Baseline!B$47 * Baseline!B$70*Baseline!B$65/Baseline!B$77 + Baseline!B$62*Baseline!B$71/Baseline!B$78)</f>
        <v>0.000000001956348482</v>
      </c>
      <c r="Q482" s="84">
        <f>Baseline!B$33 * (C482 * Baseline!B$63*Baseline!B$68/Baseline!B$75 + Baseline!B$46 * Baseline!B$64*Baseline!B$54/Baseline!B$76 + Baseline!B$47 * Baseline!B$65*Baseline!B$55/Baseline!B$77 + Baseline!B$71*Baseline!B$56/Baseline!B$78)</f>
        <v>0.000000003573642123</v>
      </c>
      <c r="R482" s="84">
        <f>Baseline!B$33 * (C482 * Baseline!B$63*Baseline!B$59/Baseline!B$75 + Baseline!B$46 * Baseline!B$64*Baseline!B$69/Baseline!B$76 + Baseline!B$47 * Baseline!B$65*Baseline!B$57/Baseline!B$77 + Baseline!B$71*Baseline!B$58/Baseline!B$78)</f>
        <v>0.00000001707277262</v>
      </c>
      <c r="S482" s="84">
        <f>Baseline!B$33 * (C482 * Baseline!B$63*Baseline!B$60/Baseline!B$75 + Baseline!B$46 * Baseline!B$64*Baseline!B$61/Baseline!B$76 + Baseline!B$47 * Baseline!B$65*Baseline!B$70/Baseline!B$77 + Baseline!B$71*Baseline!B$62/Baseline!B$78)</f>
        <v>0.000000001956348482</v>
      </c>
      <c r="T482" s="84">
        <f>Baseline!B$33 * (C482 * Baseline!B$63*Baseline!B$63/Baseline!B$75 + Baseline!B$46 * Baseline!B$64*Baseline!B$64/Baseline!B$76 + Baseline!B$47 * Baseline!B$65*Baseline!B$65/Baseline!B$77 + Baseline!B$71*Baseline!B$71/Baseline!B$78)</f>
        <v>0.00000009856721288</v>
      </c>
      <c r="U482" s="83"/>
      <c r="V482" s="84">
        <f>E482 * ( Baseline!B$89 * Baseline!B$7 )</f>
        <v>0.1548252849</v>
      </c>
      <c r="W482" s="84">
        <f>F482 * ( Baseline!D$89 * Baseline!B$11 )</f>
        <v>0.004401261454</v>
      </c>
      <c r="X482" s="84">
        <f>G482 * ( Baseline!F$89 * Baseline!B$16 )</f>
        <v>0.006921439823</v>
      </c>
      <c r="Y482" s="84">
        <f>H482 * ( Baseline!H$89 * Baseline!B$18 )</f>
        <v>0.001256755115</v>
      </c>
      <c r="Z482" s="86">
        <f t="shared" si="1"/>
        <v>0.1674047413</v>
      </c>
      <c r="AA482" s="84">
        <f>I482 * ( Baseline!B$89 * Baseline!B$7 )</f>
        <v>0.00247637523</v>
      </c>
      <c r="AB482" s="85">
        <f>J482 * ( Baseline!D$89 * Baseline!B$11 )</f>
        <v>0.03904359146</v>
      </c>
      <c r="AC482" s="85">
        <f>K482 * ( Baseline!F$89 * Baseline!B$16 )</f>
        <v>0.000572762757</v>
      </c>
      <c r="AD482" s="85">
        <f>L482 * ( Baseline!F$89 * Baseline!B$16 )</f>
        <v>0.000593018829</v>
      </c>
      <c r="AE482" s="86">
        <f t="shared" si="2"/>
        <v>0.04268574828</v>
      </c>
      <c r="AF482" s="86">
        <f>M482 * ( Baseline!B$89 * Baseline!B$7 )</f>
        <v>0.002068176184</v>
      </c>
      <c r="AG482" s="86">
        <f>N482 * ( Baseline!D$89 * Baseline!B$11 )</f>
        <v>0.0003041771408</v>
      </c>
      <c r="AH482" s="86">
        <f>O482 * ( Baseline!F$89 * Baseline!B$16 )</f>
        <v>0.05520282672</v>
      </c>
      <c r="AI482" s="86">
        <f>P482 * ( Baseline!H$89 * Baseline!B$18 )</f>
        <v>0.0006879958531</v>
      </c>
      <c r="AJ482" s="86">
        <f t="shared" si="3"/>
        <v>0.0582631759</v>
      </c>
      <c r="AK482" s="86">
        <f>Q482 * ( Baseline!B$89 * Baseline!B$7 )</f>
        <v>0.0000370908316</v>
      </c>
      <c r="AL482" s="86">
        <f>R482 * ( Baseline!D$89 * Baseline!B$11 )</f>
        <v>0.0003149345338</v>
      </c>
      <c r="AM482" s="86">
        <f>S482 * ( Baseline!F$89 * Baseline!B$16 )</f>
        <v>0.00006795331441</v>
      </c>
      <c r="AN482" s="86">
        <f>T482 * ( Baseline!H$89 * Baseline!B$18 )</f>
        <v>0.03466347348</v>
      </c>
      <c r="AO482" s="86">
        <f t="shared" si="4"/>
        <v>0.03508345216</v>
      </c>
      <c r="AP482" s="62"/>
      <c r="AQ482" s="86">
        <f>V482 * ( (1-Baseline!B$90-Baseline!B$89) + (1-B482)*Baseline!B$90 )</f>
        <v>0.1083051554</v>
      </c>
      <c r="AR482" s="86">
        <f>W482 * ( (1-Baseline!B$90-Baseline!B$89) + (1-B482)*Baseline!B$90 )</f>
        <v>0.00307882079</v>
      </c>
      <c r="AS482" s="86">
        <f>X482 * ( (1-Baseline!B$90-Baseline!B$89) + (1-B482)*Baseline!B$90 )</f>
        <v>0.004841764808</v>
      </c>
      <c r="AT482" s="86">
        <f>Y482 * ( (1-Baseline!B$90-Baseline!B$89) + (1-B482)*Baseline!B$90 )</f>
        <v>0.0008791397228</v>
      </c>
      <c r="AU482" s="86">
        <f t="shared" si="5"/>
        <v>0.1171048808</v>
      </c>
      <c r="AV482" s="86">
        <f>AA482 * ( (1-Baseline!D$90-Baseline!D$89) + (1-B482)*Baseline!D$90 )</f>
        <v>0.002107205736</v>
      </c>
      <c r="AW482" s="86">
        <f>AB482 * ( (1-Baseline!D$90-Baseline!D$89) + (1-B482)*Baseline!D$90 )</f>
        <v>0.03322310726</v>
      </c>
      <c r="AX482" s="86">
        <f>AC482 * ( (1-Baseline!D$90-Baseline!D$89) + (1-B482)*Baseline!D$90 )</f>
        <v>0.0004873772569</v>
      </c>
      <c r="AY482" s="86">
        <f>AD482 * ( (1-Baseline!D$90-Baseline!D$89) + (1-B482)*Baseline!D$90 )</f>
        <v>0.0005046136234</v>
      </c>
      <c r="AZ482" s="86">
        <f t="shared" si="6"/>
        <v>0.03632230387</v>
      </c>
      <c r="BA482" s="86">
        <f>AF482 * ( (1-Baseline!F$90-Baseline!F$89) + (1-Baseline!B$36)*Baseline!F$90 )</f>
        <v>0.001488325764</v>
      </c>
      <c r="BB482" s="86">
        <f>AG482 * ( (1-Baseline!F$90-Baseline!F$89) + (1-Baseline!B$36)*Baseline!F$90 )</f>
        <v>0.0002188956042</v>
      </c>
      <c r="BC482" s="86">
        <f>AH482 * ( (1-Baseline!F$90-Baseline!F$89) + (1-Baseline!B$36)*Baseline!F$90 )</f>
        <v>0.0397257206</v>
      </c>
      <c r="BD482" s="86">
        <f>AI482 * ( (1-Baseline!F$90-Baseline!F$89) + (1-Baseline!B$36)*Baseline!F$90 )</f>
        <v>0.0004951038318</v>
      </c>
      <c r="BE482" s="86">
        <f t="shared" si="7"/>
        <v>0.0419280458</v>
      </c>
      <c r="BF482" s="86">
        <f>AK482 * ( (1-Baseline!H$90-Baseline!H$89) + (1-Baseline!B$36)*Baseline!H$90 )</f>
        <v>0.00002938780769</v>
      </c>
      <c r="BG482" s="86">
        <f>AL482 * ( (1-Baseline!H$90-Baseline!H$89) + (1-Baseline!B$36)*Baseline!H$90 )</f>
        <v>0.0002495289298</v>
      </c>
      <c r="BH482" s="86">
        <f>AM482 * ( (1-Baseline!H$90-Baseline!H$89) + (1-Baseline!B$36)*Baseline!H$90 )</f>
        <v>0.00005384077007</v>
      </c>
      <c r="BI482" s="86">
        <f>AN482 * ( (1-Baseline!H$90-Baseline!H$89) + (1-Baseline!B$36)*Baseline!H$90 )</f>
        <v>0.0274645633</v>
      </c>
      <c r="BJ482" s="86">
        <f t="shared" si="8"/>
        <v>0.02779732081</v>
      </c>
      <c r="BK482" s="62"/>
      <c r="BL482" s="86">
        <f t="shared" si="19"/>
        <v>0.9248560328</v>
      </c>
      <c r="BM482" s="86">
        <f t="shared" si="20"/>
        <v>0.02629113979</v>
      </c>
      <c r="BN482" s="86">
        <f t="shared" si="21"/>
        <v>0.04134554236</v>
      </c>
      <c r="BO482" s="86">
        <f t="shared" si="22"/>
        <v>0.007507285069</v>
      </c>
      <c r="BP482" s="86">
        <f t="shared" si="9"/>
        <v>1</v>
      </c>
      <c r="BQ482" s="86">
        <f t="shared" si="23"/>
        <v>0.05801409908</v>
      </c>
      <c r="BR482" s="86">
        <f t="shared" si="24"/>
        <v>0.9146751091</v>
      </c>
      <c r="BS482" s="86">
        <f t="shared" si="25"/>
        <v>0.01341812619</v>
      </c>
      <c r="BT482" s="86">
        <f t="shared" si="26"/>
        <v>0.01389266565</v>
      </c>
      <c r="BU482" s="86">
        <f t="shared" si="10"/>
        <v>1</v>
      </c>
      <c r="BV482" s="86">
        <f t="shared" si="27"/>
        <v>0.03549714125</v>
      </c>
      <c r="BW482" s="86">
        <f t="shared" si="28"/>
        <v>0.005220744255</v>
      </c>
      <c r="BX482" s="86">
        <f t="shared" si="29"/>
        <v>0.9474736979</v>
      </c>
      <c r="BY482" s="86">
        <f t="shared" si="30"/>
        <v>0.0118084166</v>
      </c>
      <c r="BZ482" s="86">
        <f t="shared" si="11"/>
        <v>1</v>
      </c>
      <c r="CA482" s="86">
        <f t="shared" si="31"/>
        <v>0.001057217272</v>
      </c>
      <c r="CB482" s="86">
        <f t="shared" si="32"/>
        <v>0.008976725906</v>
      </c>
      <c r="CC482" s="86">
        <f t="shared" si="33"/>
        <v>0.001936905015</v>
      </c>
      <c r="CD482" s="86">
        <f t="shared" si="34"/>
        <v>0.9880291518</v>
      </c>
      <c r="CE482" s="86">
        <f t="shared" si="12"/>
        <v>1</v>
      </c>
      <c r="CF482" s="62"/>
      <c r="CG482" s="86">
        <f t="shared" si="35"/>
        <v>0.9248560328</v>
      </c>
      <c r="CH482" s="86">
        <f t="shared" si="36"/>
        <v>0.02629113979</v>
      </c>
      <c r="CI482" s="86">
        <f t="shared" si="37"/>
        <v>0.04134554236</v>
      </c>
      <c r="CJ482" s="86">
        <f t="shared" si="38"/>
        <v>0.007507285069</v>
      </c>
      <c r="CK482" s="86">
        <f t="shared" si="13"/>
        <v>1</v>
      </c>
      <c r="CL482" s="86">
        <f t="shared" si="39"/>
        <v>0.05801409908</v>
      </c>
      <c r="CM482" s="86">
        <f t="shared" si="40"/>
        <v>0.9146751091</v>
      </c>
      <c r="CN482" s="86">
        <f t="shared" si="41"/>
        <v>0.01341812619</v>
      </c>
      <c r="CO482" s="86">
        <f t="shared" si="42"/>
        <v>0.01389266565</v>
      </c>
      <c r="CP482" s="86">
        <f t="shared" si="14"/>
        <v>1</v>
      </c>
      <c r="CQ482" s="86">
        <f t="shared" si="43"/>
        <v>0.03549714125</v>
      </c>
      <c r="CR482" s="86">
        <f t="shared" si="44"/>
        <v>0.005220744255</v>
      </c>
      <c r="CS482" s="86">
        <f t="shared" si="45"/>
        <v>0.9474736979</v>
      </c>
      <c r="CT482" s="86">
        <f t="shared" si="46"/>
        <v>0.0118084166</v>
      </c>
      <c r="CU482" s="86">
        <f t="shared" si="15"/>
        <v>1</v>
      </c>
      <c r="CV482" s="86">
        <f t="shared" si="47"/>
        <v>0.001057217272</v>
      </c>
      <c r="CW482" s="86">
        <f t="shared" si="48"/>
        <v>0.008976725906</v>
      </c>
      <c r="CX482" s="86">
        <f t="shared" si="49"/>
        <v>0.001936905015</v>
      </c>
      <c r="CY482" s="86">
        <f t="shared" si="50"/>
        <v>0.9880291518</v>
      </c>
      <c r="CZ482" s="86">
        <f t="shared" si="16"/>
        <v>1</v>
      </c>
      <c r="DA482" s="62"/>
      <c r="DB482" s="86">
        <f>(AQ482*Baseline!B$7 + AV482*Baseline!B$11 + BA482*Baseline!B$16 + BF482*Baseline!B$18)</f>
        <v>63378.88266</v>
      </c>
      <c r="DC482" s="86">
        <f>(AR482*Baseline!B$7 + AW482*Baseline!B$11 + BB482*Baseline!B$16 + BG482*Baseline!B$18)</f>
        <v>84901.45082</v>
      </c>
      <c r="DD482" s="86">
        <f>(AS482*Baseline!B$7 + AX482*Baseline!B$11 + BC482*Baseline!B$16 + BH482*Baseline!B$18)</f>
        <v>138947.5875</v>
      </c>
      <c r="DE482" s="86">
        <f>(AT482*Baseline!B$7 + AY482*Baseline!B$11 + BD482*Baseline!B$16 + BI482*Baseline!B$18)</f>
        <v>1260792.011</v>
      </c>
      <c r="DF482" s="86">
        <f t="shared" si="17"/>
        <v>1548019.932</v>
      </c>
      <c r="DG482" s="62"/>
      <c r="DH482" s="86">
        <f t="shared" si="51"/>
        <v>0.0409419035</v>
      </c>
      <c r="DI482" s="86">
        <f t="shared" si="52"/>
        <v>0.05484519229</v>
      </c>
      <c r="DJ482" s="86">
        <f t="shared" si="53"/>
        <v>0.08975826772</v>
      </c>
      <c r="DK482" s="86">
        <f t="shared" si="54"/>
        <v>0.8144546365</v>
      </c>
      <c r="DL482" s="86">
        <f t="shared" si="18"/>
        <v>1</v>
      </c>
      <c r="DM482" s="62"/>
      <c r="DN482" s="86">
        <f>DH482 / (Baseline!B$7/Baseline!B$17)</f>
        <v>4.370278911</v>
      </c>
      <c r="DO482" s="86">
        <f>DI482 / (Baseline!B$11/Baseline!B$17)</f>
        <v>1.323989192</v>
      </c>
      <c r="DP482" s="86">
        <f>DJ482 / (Baseline!B$16/Baseline!B$17)</f>
        <v>1.387036492</v>
      </c>
      <c r="DQ482" s="86">
        <f>DK482 / (Baseline!B$18/Baseline!B$17)</f>
        <v>0.9208128684</v>
      </c>
      <c r="DR482" s="62"/>
      <c r="DS482" s="86">
        <f>DH482 / Baseline!H$117</f>
        <v>1.637967386</v>
      </c>
      <c r="DT482" s="86">
        <f>DI482 / Baseline!H$118</f>
        <v>1.234568143</v>
      </c>
      <c r="DU482" s="86">
        <f>DJ482 / Baseline!H$119</f>
        <v>1.073007525</v>
      </c>
      <c r="DV482" s="86">
        <f>DK482 / Baseline!H$120</f>
        <v>0.9616566274</v>
      </c>
      <c r="DW482" s="87"/>
      <c r="DX482" s="86">
        <f>(AU482*Baseline!B$34)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0.03009526336</v>
      </c>
      <c r="DY482" s="86">
        <f>(AZ482*Baseline!B$34) + (Baseline!D$90*(1-Baseline!D$91)*Baseline!B$35) + (Baseline!D$90*Baseline!D$91*((1-Baseline!D$92)*Baseline!B$40 + Baseline!D$92*Baseline!B$41))</f>
        <v>0.01186191358</v>
      </c>
      <c r="DZ482" s="86">
        <f>(BE482*Baseline!B$34) + (Baseline!F$90*(1-Baseline!F$91)*Baseline!B$35) + (Baseline!F$90*Baseline!F$91*((1-Baseline!F$92)*Baseline!B$40 + Baseline!F$92*Baseline!B$41))</f>
        <v>0.01401984687</v>
      </c>
      <c r="EA482" s="86">
        <f>(BJ482*Baseline!B$34) + (Baseline!H$90*(1-Baseline!H$91)*Baseline!B$35) + (Baseline!H$90*Baseline!H$91*((1-Baseline!H$92)*Baseline!B$40 + Baseline!H$92*Baseline!B$41))</f>
        <v>0.009314598122</v>
      </c>
      <c r="EB482" s="86">
        <f>( DX482*Baseline!B$7 + DY482*Baseline!B$11 + DZ482*Baseline!B$16 + EA482*Baseline!B$18 ) / Baseline!B$17</f>
        <v>0.009919284559</v>
      </c>
    </row>
    <row r="483">
      <c r="A483" s="73" t="s">
        <v>659</v>
      </c>
      <c r="B483" s="85">
        <f>MIN( MAX( NORMINV( MCrands!B483, (B$5+B$4)/2, (B$5-B$4)/3.29 ), 0 ), 1 )</f>
        <v>0.4748486751</v>
      </c>
      <c r="C483" s="85">
        <f>MAX( NORMINV( MCrands!C483, (C$5+C$4)/2, (C$5-C$4)/3.29 ), 0 )</f>
        <v>2.897679021</v>
      </c>
      <c r="D483" s="83"/>
      <c r="E483" s="84">
        <f>Baseline!B$33 * (C483 * Baseline!B$68*Baseline!B$68/Baseline!B$75 + Baseline!B$46 * Baseline!B$54*Baseline!B$54/Baseline!B$76 + Baseline!B$47 * Baseline!B$55*Baseline!B$55/Baseline!B$77 + Baseline!B$56*Baseline!B$56/Baseline!B$78)</f>
        <v>0.0000205651281</v>
      </c>
      <c r="F483" s="84">
        <f>Baseline!B$33 * (C483 * Baseline!B$68*Baseline!B$59/Baseline!B$75 + Baseline!B$46 * Baseline!B$54*Baseline!B$69/Baseline!B$76 + Baseline!B$47 * Baseline!B$55*Baseline!B$57/Baseline!B$77 + Baseline!B$56*Baseline!B$58/Baseline!B$78)</f>
        <v>0.000000239486564</v>
      </c>
      <c r="G483" s="85">
        <f>Baseline!B$33 * (C483 * Baseline!B$68*Baseline!B$60/Baseline!B$75 + Baseline!B$46 * Baseline!B$54*Baseline!B$61/Baseline!B$76 + Baseline!B$47 * Baseline!B$55*Baseline!B$70/Baseline!B$77 + Baseline!B$56*Baseline!B$62/Baseline!B$78)</f>
        <v>0.000000201457758</v>
      </c>
      <c r="H483" s="84">
        <f>Baseline!B$33 * (C483 * Baseline!B$68*Baseline!B$63/Baseline!B$75 + Baseline!B$46 * Baseline!B$54*Baseline!B$64/Baseline!B$76 + Baseline!B$47 * Baseline!B$55*Baseline!B$65/Baseline!B$77 + Baseline!B$56*Baseline!B$71/Baseline!B$78)</f>
        <v>0.00000000379287216</v>
      </c>
      <c r="I483" s="84">
        <f>Baseline!B$33 * (C483 * Baseline!B$59*Baseline!B$68/Baseline!B$75 + Baseline!B$46 * Baseline!B$69*Baseline!B$54/Baseline!B$76 + Baseline!B$47 * Baseline!B$57*Baseline!B$55/Baseline!B$77 + Baseline!B$58*Baseline!B$56/Baseline!B$78)</f>
        <v>0.000000239486564</v>
      </c>
      <c r="J483" s="85">
        <f>Baseline!B$33 * (C483 * Baseline!B$59*Baseline!B$59/Baseline!B$75 + Baseline!B$46 * Baseline!B$69*Baseline!B$69/Baseline!B$76 + Baseline!B$47 * Baseline!B$57*Baseline!B$57/Baseline!B$77 + Baseline!B$58*Baseline!B$58/Baseline!B$78)</f>
        <v>0.000002116574501</v>
      </c>
      <c r="K483" s="84">
        <f>Baseline!B$33 * (C483 * Baseline!B$59*Baseline!B$60/Baseline!B$75 + Baseline!B$46 * Baseline!B$69*Baseline!B$61/Baseline!B$76 + Baseline!B$47 * Baseline!B$57*Baseline!B$70/Baseline!B$77 + Baseline!B$58*Baseline!B$62/Baseline!B$78)</f>
        <v>0.00000001648995464</v>
      </c>
      <c r="L483" s="85">
        <f>Baseline!B$33 * (C483 * Baseline!B$59*Baseline!B$63/Baseline!B$75 + Baseline!B$46 * Baseline!B$69*Baseline!B$64/Baseline!B$76 + Baseline!B$47 * Baseline!B$57*Baseline!B$65/Baseline!B$77 + Baseline!B$58*Baseline!B$71/Baseline!B$78)</f>
        <v>0.00000001707280724</v>
      </c>
      <c r="M483" s="84">
        <f>Baseline!B$33 * (C483 * Baseline!B$60*Baseline!B$68/Baseline!B$75 + Baseline!B$46 * Baseline!B$61*Baseline!B$54/Baseline!B$76 + Baseline!B$47 * Baseline!B$70*Baseline!B$55/Baseline!B$77 + Baseline!B$62*Baseline!B$56/Baseline!B$78)</f>
        <v>0.000000201457758</v>
      </c>
      <c r="N483" s="85">
        <f>Baseline!B$33 * (C483 * Baseline!B$60*Baseline!B$59/Baseline!B$75 + Baseline!B$46 * Baseline!B$61*Baseline!B$69/Baseline!B$76 + Baseline!B$47 * Baseline!B$70*Baseline!B$57/Baseline!B$77 + Baseline!B$62*Baseline!B$58/Baseline!B$78)</f>
        <v>0.00000001648995464</v>
      </c>
      <c r="O483" s="85">
        <f>Baseline!B$33 * (C483 * Baseline!B$60*Baseline!B$60/Baseline!B$75 + Baseline!B$46 * Baseline!B$61*Baseline!B$61/Baseline!B$76 + Baseline!B$47 * Baseline!B$70*Baseline!B$70/Baseline!B$77 + Baseline!B$62*Baseline!B$62/Baseline!B$78)</f>
        <v>0.000001589267941</v>
      </c>
      <c r="P483" s="84">
        <f>Baseline!B$33 * (C483 * Baseline!B$60*Baseline!B$63/Baseline!B$75 + Baseline!B$46 * Baseline!B$61*Baseline!B$64/Baseline!B$76 + Baseline!B$47 * Baseline!B$70*Baseline!B$65/Baseline!B$77 + Baseline!B$62*Baseline!B$71/Baseline!B$78)</f>
        <v>0.000000001956433578</v>
      </c>
      <c r="Q483" s="84">
        <f>Baseline!B$33 * (C483 * Baseline!B$63*Baseline!B$68/Baseline!B$75 + Baseline!B$46 * Baseline!B$64*Baseline!B$54/Baseline!B$76 + Baseline!B$47 * Baseline!B$65*Baseline!B$55/Baseline!B$77 + Baseline!B$71*Baseline!B$56/Baseline!B$78)</f>
        <v>0.00000000379287216</v>
      </c>
      <c r="R483" s="84">
        <f>Baseline!B$33 * (C483 * Baseline!B$63*Baseline!B$59/Baseline!B$75 + Baseline!B$46 * Baseline!B$64*Baseline!B$69/Baseline!B$76 + Baseline!B$47 * Baseline!B$65*Baseline!B$57/Baseline!B$77 + Baseline!B$71*Baseline!B$58/Baseline!B$78)</f>
        <v>0.00000001707280724</v>
      </c>
      <c r="S483" s="84">
        <f>Baseline!B$33 * (C483 * Baseline!B$63*Baseline!B$60/Baseline!B$75 + Baseline!B$46 * Baseline!B$64*Baseline!B$61/Baseline!B$76 + Baseline!B$47 * Baseline!B$65*Baseline!B$70/Baseline!B$77 + Baseline!B$71*Baseline!B$62/Baseline!B$78)</f>
        <v>0.000000001956433578</v>
      </c>
      <c r="T483" s="84">
        <f>Baseline!B$33 * (C483 * Baseline!B$63*Baseline!B$63/Baseline!B$75 + Baseline!B$46 * Baseline!B$64*Baseline!B$64/Baseline!B$76 + Baseline!B$47 * Baseline!B$65*Baseline!B$65/Baseline!B$77 + Baseline!B$71*Baseline!B$71/Baseline!B$78)</f>
        <v>0.00000009856722139</v>
      </c>
      <c r="U483" s="83"/>
      <c r="V483" s="84">
        <f>E483 * ( Baseline!B$89 * Baseline!B$7 )</f>
        <v>0.2134454645</v>
      </c>
      <c r="W483" s="84">
        <f>F483 * ( Baseline!D$89 * Baseline!B$11 )</f>
        <v>0.004417711819</v>
      </c>
      <c r="X483" s="84">
        <f>G483 * ( Baseline!F$89 * Baseline!B$16 )</f>
        <v>0.006997588872</v>
      </c>
      <c r="Y483" s="84">
        <f>H483 * ( Baseline!H$89 * Baseline!B$18 )</f>
        <v>0.001333852502</v>
      </c>
      <c r="Z483" s="86">
        <f t="shared" si="1"/>
        <v>0.2261946177</v>
      </c>
      <c r="AA483" s="84">
        <f>I483 * ( Baseline!B$89 * Baseline!B$7 )</f>
        <v>0.002485631048</v>
      </c>
      <c r="AB483" s="85">
        <f>J483 * ( Baseline!D$89 * Baseline!B$11 )</f>
        <v>0.03904359406</v>
      </c>
      <c r="AC483" s="85">
        <f>K483 * ( Baseline!F$89 * Baseline!B$16 )</f>
        <v>0.0005727747805</v>
      </c>
      <c r="AD483" s="85">
        <f>L483 * ( Baseline!F$89 * Baseline!B$16 )</f>
        <v>0.0005930200313</v>
      </c>
      <c r="AE483" s="86">
        <f t="shared" si="2"/>
        <v>0.04269501992</v>
      </c>
      <c r="AF483" s="86">
        <f>M483 * ( Baseline!B$89 * Baseline!B$7 )</f>
        <v>0.00209093007</v>
      </c>
      <c r="AG483" s="86">
        <f>N483 * ( Baseline!D$89 * Baseline!B$11 )</f>
        <v>0.0003041835262</v>
      </c>
      <c r="AH483" s="86">
        <f>O483 * ( Baseline!F$89 * Baseline!B$16 )</f>
        <v>0.05520285628</v>
      </c>
      <c r="AI483" s="86">
        <f>P483 * ( Baseline!H$89 * Baseline!B$18 )</f>
        <v>0.0006880257791</v>
      </c>
      <c r="AJ483" s="86">
        <f t="shared" si="3"/>
        <v>0.05828599565</v>
      </c>
      <c r="AK483" s="86">
        <f>Q483 * ( Baseline!B$89 * Baseline!B$7 )</f>
        <v>0.00003936622015</v>
      </c>
      <c r="AL483" s="86">
        <f>R483 * ( Baseline!D$89 * Baseline!B$11 )</f>
        <v>0.0003149351724</v>
      </c>
      <c r="AM483" s="86">
        <f>S483 * ( Baseline!F$89 * Baseline!B$16 )</f>
        <v>0.0000679562702</v>
      </c>
      <c r="AN483" s="86">
        <f>T483 * ( Baseline!H$89 * Baseline!B$18 )</f>
        <v>0.03466347647</v>
      </c>
      <c r="AO483" s="86">
        <f t="shared" si="4"/>
        <v>0.03508573413</v>
      </c>
      <c r="AP483" s="62"/>
      <c r="AQ483" s="86">
        <f>V483 * ( (1-Baseline!B$90-Baseline!B$89) + (1-B483)*Baseline!B$90 )</f>
        <v>0.1186724081</v>
      </c>
      <c r="AR483" s="86">
        <f>W483 * ( (1-Baseline!B$90-Baseline!B$89) + (1-B483)*Baseline!B$90 )</f>
        <v>0.002456180088</v>
      </c>
      <c r="AS483" s="86">
        <f>X483 * ( (1-Baseline!B$90-Baseline!B$89) + (1-B483)*Baseline!B$90 )</f>
        <v>0.003890552204</v>
      </c>
      <c r="AT483" s="86">
        <f>Y483 * ( (1-Baseline!B$90-Baseline!B$89) + (1-B483)*Baseline!B$90 )</f>
        <v>0.0007416015554</v>
      </c>
      <c r="AU483" s="86">
        <f t="shared" si="5"/>
        <v>0.125760742</v>
      </c>
      <c r="AV483" s="86">
        <f>AA483 * ( (1-Baseline!D$90-Baseline!D$89) + (1-B483)*Baseline!D$90 )</f>
        <v>0.001935476867</v>
      </c>
      <c r="AW483" s="86">
        <f>AB483 * ( (1-Baseline!D$90-Baseline!D$89) + (1-B483)*Baseline!D$90 )</f>
        <v>0.03040192677</v>
      </c>
      <c r="AX483" s="86">
        <f>AC483 * ( (1-Baseline!D$90-Baseline!D$89) + (1-B483)*Baseline!D$90 )</f>
        <v>0.0004460003581</v>
      </c>
      <c r="AY483" s="86">
        <f>AD483 * ( (1-Baseline!D$90-Baseline!D$89) + (1-B483)*Baseline!D$90 )</f>
        <v>0.0004617646505</v>
      </c>
      <c r="AZ483" s="86">
        <f t="shared" si="6"/>
        <v>0.03324516865</v>
      </c>
      <c r="BA483" s="86">
        <f>AF483 * ( (1-Baseline!F$90-Baseline!F$89) + (1-Baseline!B$36)*Baseline!F$90 )</f>
        <v>0.001504700188</v>
      </c>
      <c r="BB483" s="86">
        <f>AG483 * ( (1-Baseline!F$90-Baseline!F$89) + (1-Baseline!B$36)*Baseline!F$90 )</f>
        <v>0.0002189001993</v>
      </c>
      <c r="BC483" s="86">
        <f>AH483 * ( (1-Baseline!F$90-Baseline!F$89) + (1-Baseline!B$36)*Baseline!F$90 )</f>
        <v>0.03972574187</v>
      </c>
      <c r="BD483" s="86">
        <f>AI483 * ( (1-Baseline!F$90-Baseline!F$89) + (1-Baseline!B$36)*Baseline!F$90 )</f>
        <v>0.0004951253675</v>
      </c>
      <c r="BE483" s="86">
        <f t="shared" si="7"/>
        <v>0.04194446762</v>
      </c>
      <c r="BF483" s="86">
        <f>AK483 * ( (1-Baseline!H$90-Baseline!H$89) + (1-Baseline!B$36)*Baseline!H$90 )</f>
        <v>0.00003119064355</v>
      </c>
      <c r="BG483" s="86">
        <f>AL483 * ( (1-Baseline!H$90-Baseline!H$89) + (1-Baseline!B$36)*Baseline!H$90 )</f>
        <v>0.0002495294358</v>
      </c>
      <c r="BH483" s="86">
        <f>AM483 * ( (1-Baseline!H$90-Baseline!H$89) + (1-Baseline!B$36)*Baseline!H$90 )</f>
        <v>0.000053843112</v>
      </c>
      <c r="BI483" s="86">
        <f>AN483 * ( (1-Baseline!H$90-Baseline!H$89) + (1-Baseline!B$36)*Baseline!H$90 )</f>
        <v>0.02746456568</v>
      </c>
      <c r="BJ483" s="86">
        <f t="shared" si="8"/>
        <v>0.02779912887</v>
      </c>
      <c r="BK483" s="62"/>
      <c r="BL483" s="86">
        <f t="shared" si="19"/>
        <v>0.9436363547</v>
      </c>
      <c r="BM483" s="86">
        <f t="shared" si="20"/>
        <v>0.01953057886</v>
      </c>
      <c r="BN483" s="86">
        <f t="shared" si="21"/>
        <v>0.03093614226</v>
      </c>
      <c r="BO483" s="86">
        <f t="shared" si="22"/>
        <v>0.005896924141</v>
      </c>
      <c r="BP483" s="86">
        <f t="shared" si="9"/>
        <v>1</v>
      </c>
      <c r="BQ483" s="86">
        <f t="shared" si="23"/>
        <v>0.05821828992</v>
      </c>
      <c r="BR483" s="86">
        <f t="shared" si="24"/>
        <v>0.9144765393</v>
      </c>
      <c r="BS483" s="86">
        <f t="shared" si="25"/>
        <v>0.01341549393</v>
      </c>
      <c r="BT483" s="86">
        <f t="shared" si="26"/>
        <v>0.01388967689</v>
      </c>
      <c r="BU483" s="86">
        <f t="shared" si="10"/>
        <v>1</v>
      </c>
      <c r="BV483" s="86">
        <f t="shared" si="27"/>
        <v>0.03587362705</v>
      </c>
      <c r="BW483" s="86">
        <f t="shared" si="28"/>
        <v>0.005218809815</v>
      </c>
      <c r="BX483" s="86">
        <f t="shared" si="29"/>
        <v>0.9471032563</v>
      </c>
      <c r="BY483" s="86">
        <f t="shared" si="30"/>
        <v>0.01180430687</v>
      </c>
      <c r="BZ483" s="86">
        <f t="shared" si="11"/>
        <v>1</v>
      </c>
      <c r="CA483" s="86">
        <f t="shared" si="31"/>
        <v>0.001122000754</v>
      </c>
      <c r="CB483" s="86">
        <f t="shared" si="32"/>
        <v>0.008976160259</v>
      </c>
      <c r="CC483" s="86">
        <f t="shared" si="33"/>
        <v>0.001936863283</v>
      </c>
      <c r="CD483" s="86">
        <f t="shared" si="34"/>
        <v>0.9879649757</v>
      </c>
      <c r="CE483" s="86">
        <f t="shared" si="12"/>
        <v>1</v>
      </c>
      <c r="CF483" s="62"/>
      <c r="CG483" s="86">
        <f t="shared" si="35"/>
        <v>0.9436363547</v>
      </c>
      <c r="CH483" s="86">
        <f t="shared" si="36"/>
        <v>0.01953057886</v>
      </c>
      <c r="CI483" s="86">
        <f t="shared" si="37"/>
        <v>0.03093614226</v>
      </c>
      <c r="CJ483" s="86">
        <f t="shared" si="38"/>
        <v>0.005896924141</v>
      </c>
      <c r="CK483" s="86">
        <f t="shared" si="13"/>
        <v>1</v>
      </c>
      <c r="CL483" s="86">
        <f t="shared" si="39"/>
        <v>0.05821828992</v>
      </c>
      <c r="CM483" s="86">
        <f t="shared" si="40"/>
        <v>0.9144765393</v>
      </c>
      <c r="CN483" s="86">
        <f t="shared" si="41"/>
        <v>0.01341549393</v>
      </c>
      <c r="CO483" s="86">
        <f t="shared" si="42"/>
        <v>0.01388967689</v>
      </c>
      <c r="CP483" s="86">
        <f t="shared" si="14"/>
        <v>1</v>
      </c>
      <c r="CQ483" s="86">
        <f t="shared" si="43"/>
        <v>0.03587362705</v>
      </c>
      <c r="CR483" s="86">
        <f t="shared" si="44"/>
        <v>0.005218809815</v>
      </c>
      <c r="CS483" s="86">
        <f t="shared" si="45"/>
        <v>0.9471032563</v>
      </c>
      <c r="CT483" s="86">
        <f t="shared" si="46"/>
        <v>0.01180430687</v>
      </c>
      <c r="CU483" s="86">
        <f t="shared" si="15"/>
        <v>1</v>
      </c>
      <c r="CV483" s="86">
        <f t="shared" si="47"/>
        <v>0.001122000754</v>
      </c>
      <c r="CW483" s="86">
        <f t="shared" si="48"/>
        <v>0.008976160259</v>
      </c>
      <c r="CX483" s="86">
        <f t="shared" si="49"/>
        <v>0.001936863283</v>
      </c>
      <c r="CY483" s="86">
        <f t="shared" si="50"/>
        <v>0.9879649757</v>
      </c>
      <c r="CZ483" s="86">
        <f t="shared" si="16"/>
        <v>1</v>
      </c>
      <c r="DA483" s="62"/>
      <c r="DB483" s="86">
        <f>(AQ483*Baseline!B$7 + AV483*Baseline!B$11 + BA483*Baseline!B$16 + BF483*Baseline!B$18)</f>
        <v>68176.12914</v>
      </c>
      <c r="DC483" s="86">
        <f>(AR483*Baseline!B$7 + AW483*Baseline!B$11 + BB483*Baseline!B$16 + BG483*Baseline!B$18)</f>
        <v>78549.33474</v>
      </c>
      <c r="DD483" s="86">
        <f>(AS483*Baseline!B$7 + AX483*Baseline!B$11 + BC483*Baseline!B$16 + BH483*Baseline!B$18)</f>
        <v>138397.6929</v>
      </c>
      <c r="DE483" s="86">
        <f>(AT483*Baseline!B$7 + AY483*Baseline!B$11 + BD483*Baseline!B$16 + BI483*Baseline!B$18)</f>
        <v>1260633.593</v>
      </c>
      <c r="DF483" s="86">
        <f t="shared" si="17"/>
        <v>1545756.75</v>
      </c>
      <c r="DG483" s="62"/>
      <c r="DH483" s="86">
        <f t="shared" si="51"/>
        <v>0.04410534137</v>
      </c>
      <c r="DI483" s="86">
        <f t="shared" si="52"/>
        <v>0.05081610333</v>
      </c>
      <c r="DJ483" s="86">
        <f t="shared" si="53"/>
        <v>0.08953394047</v>
      </c>
      <c r="DK483" s="86">
        <f t="shared" si="54"/>
        <v>0.8155446148</v>
      </c>
      <c r="DL483" s="86">
        <f t="shared" si="18"/>
        <v>1</v>
      </c>
      <c r="DM483" s="62"/>
      <c r="DN483" s="86">
        <f>DH483 / (Baseline!B$7/Baseline!B$17)</f>
        <v>4.707955096</v>
      </c>
      <c r="DO483" s="86">
        <f>DI483 / (Baseline!B$11/Baseline!B$17)</f>
        <v>1.226725056</v>
      </c>
      <c r="DP483" s="86">
        <f>DJ483 / (Baseline!B$16/Baseline!B$17)</f>
        <v>1.383569958</v>
      </c>
      <c r="DQ483" s="86">
        <f>DK483 / (Baseline!B$18/Baseline!B$17)</f>
        <v>0.9220451851</v>
      </c>
      <c r="DR483" s="62"/>
      <c r="DS483" s="86">
        <f>DH483 / Baseline!H$117</f>
        <v>1.764527404</v>
      </c>
      <c r="DT483" s="86">
        <f>DI483 / Baseline!H$118</f>
        <v>1.14387314</v>
      </c>
      <c r="DU483" s="86">
        <f>DJ483 / Baseline!H$119</f>
        <v>1.070325824</v>
      </c>
      <c r="DV483" s="86">
        <f>DK483 / Baseline!H$120</f>
        <v>0.962943605</v>
      </c>
      <c r="DW483" s="87"/>
      <c r="DX483" s="86">
        <f>(AU483*Baseline!B$34)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0.03139364255</v>
      </c>
      <c r="DY483" s="86">
        <f>(AZ483*Baseline!B$34) + (Baseline!D$90*(1-Baseline!D$91)*Baseline!B$35) + (Baseline!D$90*Baseline!D$91*((1-Baseline!D$92)*Baseline!B$40 + Baseline!D$92*Baseline!B$41))</f>
        <v>0.0114003433</v>
      </c>
      <c r="DZ483" s="86">
        <f>(BE483*Baseline!B$34) + (Baseline!F$90*(1-Baseline!F$91)*Baseline!B$35) + (Baseline!F$90*Baseline!F$91*((1-Baseline!F$92)*Baseline!B$40 + Baseline!F$92*Baseline!B$41))</f>
        <v>0.01402231014</v>
      </c>
      <c r="EA483" s="86">
        <f>(BJ483*Baseline!B$34) + (Baseline!H$90*(1-Baseline!H$91)*Baseline!B$35) + (Baseline!H$90*Baseline!H$91*((1-Baseline!H$92)*Baseline!B$40 + Baseline!H$92*Baseline!B$41))</f>
        <v>0.00931486933</v>
      </c>
      <c r="EB483" s="86">
        <f>( DX483*Baseline!B$7 + DY483*Baseline!B$11 + DZ483*Baseline!B$16 + EA483*Baseline!B$18 ) / Baseline!B$17</f>
        <v>0.009912727218</v>
      </c>
    </row>
    <row r="484">
      <c r="A484" s="73" t="s">
        <v>660</v>
      </c>
      <c r="B484" s="85">
        <f>MIN( MAX( NORMINV( MCrands!B484, (B$5+B$4)/2, (B$5-B$4)/3.29 ), 0 ), 1 )</f>
        <v>0.4707899296</v>
      </c>
      <c r="C484" s="85">
        <f>MAX( NORMINV( MCrands!C484, (C$5+C$4)/2, (C$5-C$4)/3.29 ), 0 )</f>
        <v>2.36896135</v>
      </c>
      <c r="D484" s="83"/>
      <c r="E484" s="84">
        <f>Baseline!B$33 * (C484 * Baseline!B$68*Baseline!B$68/Baseline!B$75 + Baseline!B$46 * Baseline!B$54*Baseline!B$54/Baseline!B$76 + Baseline!B$47 * Baseline!B$55*Baseline!B$55/Baseline!B$77 + Baseline!B$56*Baseline!B$56/Baseline!B$78)</f>
        <v>0.0000168217943</v>
      </c>
      <c r="F484" s="84">
        <f>Baseline!B$33 * (C484 * Baseline!B$68*Baseline!B$59/Baseline!B$75 + Baseline!B$46 * Baseline!B$54*Baseline!B$69/Baseline!B$76 + Baseline!B$47 * Baseline!B$55*Baseline!B$57/Baseline!B$77 + Baseline!B$56*Baseline!B$58/Baseline!B$78)</f>
        <v>0.0000002388955113</v>
      </c>
      <c r="G484" s="85">
        <f>Baseline!B$33 * (C484 * Baseline!B$68*Baseline!B$60/Baseline!B$75 + Baseline!B$46 * Baseline!B$54*Baseline!B$61/Baseline!B$76 + Baseline!B$47 * Baseline!B$55*Baseline!B$70/Baseline!B$77 + Baseline!B$56*Baseline!B$62/Baseline!B$78)</f>
        <v>0.0000002000047534</v>
      </c>
      <c r="H484" s="84">
        <f>Baseline!B$33 * (C484 * Baseline!B$68*Baseline!B$63/Baseline!B$75 + Baseline!B$46 * Baseline!B$54*Baseline!B$64/Baseline!B$76 + Baseline!B$47 * Baseline!B$55*Baseline!B$65/Baseline!B$77 + Baseline!B$56*Baseline!B$71/Baseline!B$78)</f>
        <v>0.000000003647571703</v>
      </c>
      <c r="I484" s="84">
        <f>Baseline!B$33 * (C484 * Baseline!B$59*Baseline!B$68/Baseline!B$75 + Baseline!B$46 * Baseline!B$69*Baseline!B$54/Baseline!B$76 + Baseline!B$47 * Baseline!B$57*Baseline!B$55/Baseline!B$77 + Baseline!B$58*Baseline!B$56/Baseline!B$78)</f>
        <v>0.0000002388955113</v>
      </c>
      <c r="J484" s="85">
        <f>Baseline!B$33 * (C484 * Baseline!B$59*Baseline!B$59/Baseline!B$75 + Baseline!B$46 * Baseline!B$69*Baseline!B$69/Baseline!B$76 + Baseline!B$47 * Baseline!B$57*Baseline!B$57/Baseline!B$77 + Baseline!B$58*Baseline!B$58/Baseline!B$78)</f>
        <v>0.000002116574408</v>
      </c>
      <c r="K484" s="84">
        <f>Baseline!B$33 * (C484 * Baseline!B$59*Baseline!B$60/Baseline!B$75 + Baseline!B$46 * Baseline!B$69*Baseline!B$61/Baseline!B$76 + Baseline!B$47 * Baseline!B$57*Baseline!B$70/Baseline!B$77 + Baseline!B$58*Baseline!B$62/Baseline!B$78)</f>
        <v>0.00000001648972522</v>
      </c>
      <c r="L484" s="85">
        <f>Baseline!B$33 * (C484 * Baseline!B$59*Baseline!B$63/Baseline!B$75 + Baseline!B$46 * Baseline!B$69*Baseline!B$64/Baseline!B$76 + Baseline!B$47 * Baseline!B$57*Baseline!B$65/Baseline!B$77 + Baseline!B$58*Baseline!B$71/Baseline!B$78)</f>
        <v>0.0000000170727843</v>
      </c>
      <c r="M484" s="84">
        <f>Baseline!B$33 * (C484 * Baseline!B$60*Baseline!B$68/Baseline!B$75 + Baseline!B$46 * Baseline!B$61*Baseline!B$54/Baseline!B$76 + Baseline!B$47 * Baseline!B$70*Baseline!B$55/Baseline!B$77 + Baseline!B$62*Baseline!B$56/Baseline!B$78)</f>
        <v>0.0000002000047534</v>
      </c>
      <c r="N484" s="85">
        <f>Baseline!B$33 * (C484 * Baseline!B$60*Baseline!B$59/Baseline!B$75 + Baseline!B$46 * Baseline!B$61*Baseline!B$69/Baseline!B$76 + Baseline!B$47 * Baseline!B$70*Baseline!B$57/Baseline!B$77 + Baseline!B$62*Baseline!B$58/Baseline!B$78)</f>
        <v>0.00000001648972522</v>
      </c>
      <c r="O484" s="85">
        <f>Baseline!B$33 * (C484 * Baseline!B$60*Baseline!B$60/Baseline!B$75 + Baseline!B$46 * Baseline!B$61*Baseline!B$61/Baseline!B$76 + Baseline!B$47 * Baseline!B$70*Baseline!B$70/Baseline!B$77 + Baseline!B$62*Baseline!B$62/Baseline!B$78)</f>
        <v>0.000001589267377</v>
      </c>
      <c r="P484" s="84">
        <f>Baseline!B$33 * (C484 * Baseline!B$60*Baseline!B$63/Baseline!B$75 + Baseline!B$46 * Baseline!B$61*Baseline!B$64/Baseline!B$76 + Baseline!B$47 * Baseline!B$70*Baseline!B$65/Baseline!B$77 + Baseline!B$62*Baseline!B$71/Baseline!B$78)</f>
        <v>0.000000001956377178</v>
      </c>
      <c r="Q484" s="84">
        <f>Baseline!B$33 * (C484 * Baseline!B$63*Baseline!B$68/Baseline!B$75 + Baseline!B$46 * Baseline!B$64*Baseline!B$54/Baseline!B$76 + Baseline!B$47 * Baseline!B$65*Baseline!B$55/Baseline!B$77 + Baseline!B$71*Baseline!B$56/Baseline!B$78)</f>
        <v>0.000000003647571703</v>
      </c>
      <c r="R484" s="84">
        <f>Baseline!B$33 * (C484 * Baseline!B$63*Baseline!B$59/Baseline!B$75 + Baseline!B$46 * Baseline!B$64*Baseline!B$69/Baseline!B$76 + Baseline!B$47 * Baseline!B$65*Baseline!B$57/Baseline!B$77 + Baseline!B$71*Baseline!B$58/Baseline!B$78)</f>
        <v>0.0000000170727843</v>
      </c>
      <c r="S484" s="84">
        <f>Baseline!B$33 * (C484 * Baseline!B$63*Baseline!B$60/Baseline!B$75 + Baseline!B$46 * Baseline!B$64*Baseline!B$61/Baseline!B$76 + Baseline!B$47 * Baseline!B$65*Baseline!B$70/Baseline!B$77 + Baseline!B$71*Baseline!B$62/Baseline!B$78)</f>
        <v>0.000000001956377178</v>
      </c>
      <c r="T484" s="84">
        <f>Baseline!B$33 * (C484 * Baseline!B$63*Baseline!B$63/Baseline!B$75 + Baseline!B$46 * Baseline!B$64*Baseline!B$64/Baseline!B$76 + Baseline!B$47 * Baseline!B$65*Baseline!B$65/Baseline!B$77 + Baseline!B$71*Baseline!B$71/Baseline!B$78)</f>
        <v>0.00000009856721575</v>
      </c>
      <c r="U484" s="83"/>
      <c r="V484" s="84">
        <f>E484 * ( Baseline!B$89 * Baseline!B$7 )</f>
        <v>0.174593403</v>
      </c>
      <c r="W484" s="84">
        <f>F484 * ( Baseline!D$89 * Baseline!B$11 )</f>
        <v>0.004406808908</v>
      </c>
      <c r="X484" s="84">
        <f>G484 * ( Baseline!F$89 * Baseline!B$16 )</f>
        <v>0.006947119092</v>
      </c>
      <c r="Y484" s="84">
        <f>H484 * ( Baseline!H$89 * Baseline!B$18 )</f>
        <v>0.001282754187</v>
      </c>
      <c r="Z484" s="86">
        <f t="shared" si="1"/>
        <v>0.1872300852</v>
      </c>
      <c r="AA484" s="84">
        <f>I484 * ( Baseline!B$89 * Baseline!B$7 )</f>
        <v>0.002479496512</v>
      </c>
      <c r="AB484" s="85">
        <f>J484 * ( Baseline!D$89 * Baseline!B$11 )</f>
        <v>0.03904359234</v>
      </c>
      <c r="AC484" s="85">
        <f>K484 * ( Baseline!F$89 * Baseline!B$16 )</f>
        <v>0.0005727668116</v>
      </c>
      <c r="AD484" s="85">
        <f>L484 * ( Baseline!F$89 * Baseline!B$16 )</f>
        <v>0.0005930192344</v>
      </c>
      <c r="AE484" s="86">
        <f t="shared" si="2"/>
        <v>0.0426888749</v>
      </c>
      <c r="AF484" s="86">
        <f>M484 * ( Baseline!B$89 * Baseline!B$7 )</f>
        <v>0.002075849336</v>
      </c>
      <c r="AG484" s="86">
        <f>N484 * ( Baseline!D$89 * Baseline!B$11 )</f>
        <v>0.0003041792941</v>
      </c>
      <c r="AH484" s="86">
        <f>O484 * ( Baseline!F$89 * Baseline!B$16 )</f>
        <v>0.05520283669</v>
      </c>
      <c r="AI484" s="86">
        <f>P484 * ( Baseline!H$89 * Baseline!B$18 )</f>
        <v>0.0006880059449</v>
      </c>
      <c r="AJ484" s="86">
        <f t="shared" si="3"/>
        <v>0.05827087126</v>
      </c>
      <c r="AK484" s="86">
        <f>Q484 * ( Baseline!B$89 * Baseline!B$7 )</f>
        <v>0.00003785814671</v>
      </c>
      <c r="AL484" s="86">
        <f>R484 * ( Baseline!D$89 * Baseline!B$11 )</f>
        <v>0.0003149347492</v>
      </c>
      <c r="AM484" s="86">
        <f>S484 * ( Baseline!F$89 * Baseline!B$16 )</f>
        <v>0.00006795431117</v>
      </c>
      <c r="AN484" s="86">
        <f>T484 * ( Baseline!H$89 * Baseline!B$18 )</f>
        <v>0.03466347449</v>
      </c>
      <c r="AO484" s="86">
        <f t="shared" si="4"/>
        <v>0.03508422169</v>
      </c>
      <c r="AP484" s="62"/>
      <c r="AQ484" s="86">
        <f>V484 * ( (1-Baseline!B$90-Baseline!B$89) + (1-B484)*Baseline!B$90 )</f>
        <v>0.09770193802</v>
      </c>
      <c r="AR484" s="86">
        <f>W484 * ( (1-Baseline!B$90-Baseline!B$89) + (1-B484)*Baseline!B$90 )</f>
        <v>0.00246603688</v>
      </c>
      <c r="AS484" s="86">
        <f>X484 * ( (1-Baseline!B$90-Baseline!B$89) + (1-B484)*Baseline!B$90 )</f>
        <v>0.003887586743</v>
      </c>
      <c r="AT484" s="86">
        <f>Y484 * ( (1-Baseline!B$90-Baseline!B$89) + (1-B484)*Baseline!B$90 )</f>
        <v>0.0007178253466</v>
      </c>
      <c r="AU484" s="86">
        <f t="shared" si="5"/>
        <v>0.104773387</v>
      </c>
      <c r="AV484" s="86">
        <f>AA484 * ( (1-Baseline!D$90-Baseline!D$89) + (1-B484)*Baseline!D$90 )</f>
        <v>0.001935208624</v>
      </c>
      <c r="AW484" s="86">
        <f>AB484 * ( (1-Baseline!D$90-Baseline!D$89) + (1-B484)*Baseline!D$90 )</f>
        <v>0.0304729191</v>
      </c>
      <c r="AX484" s="86">
        <f>AC484 * ( (1-Baseline!D$90-Baseline!D$89) + (1-B484)*Baseline!D$90 )</f>
        <v>0.0004470356252</v>
      </c>
      <c r="AY484" s="86">
        <f>AD484 * ( (1-Baseline!D$90-Baseline!D$89) + (1-B484)*Baseline!D$90 )</f>
        <v>0.0004628423275</v>
      </c>
      <c r="AZ484" s="86">
        <f t="shared" si="6"/>
        <v>0.03331800567</v>
      </c>
      <c r="BA484" s="86">
        <f>AF484 * ( (1-Baseline!F$90-Baseline!F$89) + (1-Baseline!B$36)*Baseline!F$90 )</f>
        <v>0.001493847609</v>
      </c>
      <c r="BB484" s="86">
        <f>AG484 * ( (1-Baseline!F$90-Baseline!F$89) + (1-Baseline!B$36)*Baseline!F$90 )</f>
        <v>0.0002188971538</v>
      </c>
      <c r="BC484" s="86">
        <f>AH484 * ( (1-Baseline!F$90-Baseline!F$89) + (1-Baseline!B$36)*Baseline!F$90 )</f>
        <v>0.03972572777</v>
      </c>
      <c r="BD484" s="86">
        <f>AI484 * ( (1-Baseline!F$90-Baseline!F$89) + (1-Baseline!B$36)*Baseline!F$90 )</f>
        <v>0.0004951110941</v>
      </c>
      <c r="BE484" s="86">
        <f t="shared" si="7"/>
        <v>0.04193358363</v>
      </c>
      <c r="BF484" s="86">
        <f>AK484 * ( (1-Baseline!H$90-Baseline!H$89) + (1-Baseline!B$36)*Baseline!H$90 )</f>
        <v>0.0000299957668</v>
      </c>
      <c r="BG484" s="86">
        <f>AL484 * ( (1-Baseline!H$90-Baseline!H$89) + (1-Baseline!B$36)*Baseline!H$90 )</f>
        <v>0.0002495291004</v>
      </c>
      <c r="BH484" s="86">
        <f>AM484 * ( (1-Baseline!H$90-Baseline!H$89) + (1-Baseline!B$36)*Baseline!H$90 )</f>
        <v>0.00005384155983</v>
      </c>
      <c r="BI484" s="86">
        <f>AN484 * ( (1-Baseline!H$90-Baseline!H$89) + (1-Baseline!B$36)*Baseline!H$90 )</f>
        <v>0.0274645641</v>
      </c>
      <c r="BJ484" s="86">
        <f t="shared" si="8"/>
        <v>0.02779793053</v>
      </c>
      <c r="BK484" s="62"/>
      <c r="BL484" s="86">
        <f t="shared" si="19"/>
        <v>0.9325072027</v>
      </c>
      <c r="BM484" s="86">
        <f t="shared" si="20"/>
        <v>0.02353686323</v>
      </c>
      <c r="BN484" s="86">
        <f t="shared" si="21"/>
        <v>0.03710471576</v>
      </c>
      <c r="BO484" s="86">
        <f t="shared" si="22"/>
        <v>0.006851218303</v>
      </c>
      <c r="BP484" s="86">
        <f t="shared" si="9"/>
        <v>1</v>
      </c>
      <c r="BQ484" s="86">
        <f t="shared" si="23"/>
        <v>0.058082967</v>
      </c>
      <c r="BR484" s="86">
        <f t="shared" si="24"/>
        <v>0.914608137</v>
      </c>
      <c r="BS484" s="86">
        <f t="shared" si="25"/>
        <v>0.0134172384</v>
      </c>
      <c r="BT484" s="86">
        <f t="shared" si="26"/>
        <v>0.01389165762</v>
      </c>
      <c r="BU484" s="86">
        <f t="shared" si="10"/>
        <v>1</v>
      </c>
      <c r="BV484" s="86">
        <f t="shared" si="27"/>
        <v>0.03562413416</v>
      </c>
      <c r="BW484" s="86">
        <f t="shared" si="28"/>
        <v>0.005220091746</v>
      </c>
      <c r="BX484" s="86">
        <f t="shared" si="29"/>
        <v>0.9473487438</v>
      </c>
      <c r="BY484" s="86">
        <f t="shared" si="30"/>
        <v>0.01180703034</v>
      </c>
      <c r="BZ484" s="86">
        <f t="shared" si="11"/>
        <v>1</v>
      </c>
      <c r="CA484" s="86">
        <f t="shared" si="31"/>
        <v>0.001079064744</v>
      </c>
      <c r="CB484" s="86">
        <f t="shared" si="32"/>
        <v>0.008976535148</v>
      </c>
      <c r="CC484" s="86">
        <f t="shared" si="33"/>
        <v>0.001936890941</v>
      </c>
      <c r="CD484" s="86">
        <f t="shared" si="34"/>
        <v>0.9880075092</v>
      </c>
      <c r="CE484" s="86">
        <f t="shared" si="12"/>
        <v>1</v>
      </c>
      <c r="CF484" s="62"/>
      <c r="CG484" s="86">
        <f t="shared" si="35"/>
        <v>0.9325072027</v>
      </c>
      <c r="CH484" s="86">
        <f t="shared" si="36"/>
        <v>0.02353686323</v>
      </c>
      <c r="CI484" s="86">
        <f t="shared" si="37"/>
        <v>0.03710471576</v>
      </c>
      <c r="CJ484" s="86">
        <f t="shared" si="38"/>
        <v>0.006851218303</v>
      </c>
      <c r="CK484" s="86">
        <f t="shared" si="13"/>
        <v>1</v>
      </c>
      <c r="CL484" s="86">
        <f t="shared" si="39"/>
        <v>0.058082967</v>
      </c>
      <c r="CM484" s="86">
        <f t="shared" si="40"/>
        <v>0.914608137</v>
      </c>
      <c r="CN484" s="86">
        <f t="shared" si="41"/>
        <v>0.0134172384</v>
      </c>
      <c r="CO484" s="86">
        <f t="shared" si="42"/>
        <v>0.01389165762</v>
      </c>
      <c r="CP484" s="86">
        <f t="shared" si="14"/>
        <v>1</v>
      </c>
      <c r="CQ484" s="86">
        <f t="shared" si="43"/>
        <v>0.03562413416</v>
      </c>
      <c r="CR484" s="86">
        <f t="shared" si="44"/>
        <v>0.005220091746</v>
      </c>
      <c r="CS484" s="86">
        <f t="shared" si="45"/>
        <v>0.9473487438</v>
      </c>
      <c r="CT484" s="86">
        <f t="shared" si="46"/>
        <v>0.01180703034</v>
      </c>
      <c r="CU484" s="86">
        <f t="shared" si="15"/>
        <v>1</v>
      </c>
      <c r="CV484" s="86">
        <f t="shared" si="47"/>
        <v>0.001079064744</v>
      </c>
      <c r="CW484" s="86">
        <f t="shared" si="48"/>
        <v>0.008976535148</v>
      </c>
      <c r="CX484" s="86">
        <f t="shared" si="49"/>
        <v>0.001936890941</v>
      </c>
      <c r="CY484" s="86">
        <f t="shared" si="50"/>
        <v>0.9880075092</v>
      </c>
      <c r="CZ484" s="86">
        <f t="shared" si="16"/>
        <v>1</v>
      </c>
      <c r="DA484" s="62"/>
      <c r="DB484" s="86">
        <f>(AQ484*Baseline!B$7 + AV484*Baseline!B$11 + BA484*Baseline!B$16 + BF484*Baseline!B$18)</f>
        <v>57913.8033</v>
      </c>
      <c r="DC484" s="86">
        <f>(AR484*Baseline!B$7 + AW484*Baseline!B$11 + BB484*Baseline!B$16 + BG484*Baseline!B$18)</f>
        <v>78706.33661</v>
      </c>
      <c r="DD484" s="86">
        <f>(AS484*Baseline!B$7 + AX484*Baseline!B$11 + BC484*Baseline!B$16 + BH484*Baseline!B$18)</f>
        <v>138398.3565</v>
      </c>
      <c r="DE484" s="86">
        <f>(AT484*Baseline!B$7 + AY484*Baseline!B$11 + BD484*Baseline!B$16 + BI484*Baseline!B$18)</f>
        <v>1260624.253</v>
      </c>
      <c r="DF484" s="86">
        <f t="shared" si="17"/>
        <v>1535642.75</v>
      </c>
      <c r="DG484" s="62"/>
      <c r="DH484" s="86">
        <f t="shared" si="51"/>
        <v>0.03771307051</v>
      </c>
      <c r="DI484" s="86">
        <f t="shared" si="52"/>
        <v>0.05125302524</v>
      </c>
      <c r="DJ484" s="86">
        <f t="shared" si="53"/>
        <v>0.09012405816</v>
      </c>
      <c r="DK484" s="86">
        <f t="shared" si="54"/>
        <v>0.8209098461</v>
      </c>
      <c r="DL484" s="86">
        <f t="shared" si="18"/>
        <v>1</v>
      </c>
      <c r="DM484" s="62"/>
      <c r="DN484" s="86">
        <f>DH484 / (Baseline!B$7/Baseline!B$17)</f>
        <v>4.025622226</v>
      </c>
      <c r="DO484" s="86">
        <f>DI484 / (Baseline!B$11/Baseline!B$17)</f>
        <v>1.23727256</v>
      </c>
      <c r="DP484" s="86">
        <f>DJ484 / (Baseline!B$16/Baseline!B$17)</f>
        <v>1.39268906</v>
      </c>
      <c r="DQ484" s="86">
        <f>DK484 / (Baseline!B$18/Baseline!B$17)</f>
        <v>0.9281110527</v>
      </c>
      <c r="DR484" s="62"/>
      <c r="DS484" s="86">
        <f>DH484 / Baseline!H$117</f>
        <v>1.508791098</v>
      </c>
      <c r="DT484" s="86">
        <f>DI484 / Baseline!H$118</f>
        <v>1.153708275</v>
      </c>
      <c r="DU484" s="86">
        <f>DJ484 / Baseline!H$119</f>
        <v>1.077380335</v>
      </c>
      <c r="DV484" s="86">
        <f>DK484 / Baseline!H$120</f>
        <v>0.9692785314</v>
      </c>
      <c r="DW484" s="87"/>
      <c r="DX484" s="86">
        <f>(AU484*Baseline!B$34)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0.0282455393</v>
      </c>
      <c r="DY484" s="86">
        <f>(AZ484*Baseline!B$34) + (Baseline!D$90*(1-Baseline!D$91)*Baseline!B$35) + (Baseline!D$90*Baseline!D$91*((1-Baseline!D$92)*Baseline!B$40 + Baseline!D$92*Baseline!B$41))</f>
        <v>0.01141126885</v>
      </c>
      <c r="DZ484" s="86">
        <f>(BE484*Baseline!B$34) + (Baseline!F$90*(1-Baseline!F$91)*Baseline!B$35) + (Baseline!F$90*Baseline!F$91*((1-Baseline!F$92)*Baseline!B$40 + Baseline!F$92*Baseline!B$41))</f>
        <v>0.01402067754</v>
      </c>
      <c r="EA484" s="86">
        <f>(BJ484*Baseline!B$34) + (Baseline!H$90*(1-Baseline!H$91)*Baseline!B$35) + (Baseline!H$90*Baseline!H$91*((1-Baseline!H$92)*Baseline!B$40 + Baseline!H$92*Baseline!B$41))</f>
        <v>0.00931468958</v>
      </c>
      <c r="EB484" s="86">
        <f>( DX484*Baseline!B$7 + DY484*Baseline!B$11 + DZ484*Baseline!B$16 + EA484*Baseline!B$18 ) / Baseline!B$17</f>
        <v>0.009883422918</v>
      </c>
    </row>
    <row r="485">
      <c r="A485" s="73" t="s">
        <v>661</v>
      </c>
      <c r="B485" s="85">
        <f>MIN( MAX( NORMINV( MCrands!B485, (B$5+B$4)/2, (B$5-B$4)/3.29 ), 0 ), 1 )</f>
        <v>0.5327184636</v>
      </c>
      <c r="C485" s="85">
        <f>MAX( NORMINV( MCrands!C485, (C$5+C$4)/2, (C$5-C$4)/3.29 ), 0 )</f>
        <v>2.426796929</v>
      </c>
      <c r="D485" s="83"/>
      <c r="E485" s="84">
        <f>Baseline!B$33 * (C485 * Baseline!B$68*Baseline!B$68/Baseline!B$75 + Baseline!B$46 * Baseline!B$54*Baseline!B$54/Baseline!B$76 + Baseline!B$47 * Baseline!B$55*Baseline!B$55/Baseline!B$77 + Baseline!B$56*Baseline!B$56/Baseline!B$78)</f>
        <v>0.00001723127159</v>
      </c>
      <c r="F485" s="84">
        <f>Baseline!B$33 * (C485 * Baseline!B$68*Baseline!B$59/Baseline!B$75 + Baseline!B$46 * Baseline!B$54*Baseline!B$69/Baseline!B$76 + Baseline!B$47 * Baseline!B$55*Baseline!B$57/Baseline!B$77 + Baseline!B$56*Baseline!B$58/Baseline!B$78)</f>
        <v>0.0000002389601656</v>
      </c>
      <c r="G485" s="85">
        <f>Baseline!B$33 * (C485 * Baseline!B$68*Baseline!B$60/Baseline!B$75 + Baseline!B$46 * Baseline!B$54*Baseline!B$61/Baseline!B$76 + Baseline!B$47 * Baseline!B$55*Baseline!B$70/Baseline!B$77 + Baseline!B$56*Baseline!B$62/Baseline!B$78)</f>
        <v>0.0000002001636952</v>
      </c>
      <c r="H485" s="84">
        <f>Baseline!B$33 * (C485 * Baseline!B$68*Baseline!B$63/Baseline!B$75 + Baseline!B$46 * Baseline!B$54*Baseline!B$64/Baseline!B$76 + Baseline!B$47 * Baseline!B$55*Baseline!B$65/Baseline!B$77 + Baseline!B$56*Baseline!B$71/Baseline!B$78)</f>
        <v>0.000000003663465888</v>
      </c>
      <c r="I485" s="84">
        <f>Baseline!B$33 * (C485 * Baseline!B$59*Baseline!B$68/Baseline!B$75 + Baseline!B$46 * Baseline!B$69*Baseline!B$54/Baseline!B$76 + Baseline!B$47 * Baseline!B$57*Baseline!B$55/Baseline!B$77 + Baseline!B$58*Baseline!B$56/Baseline!B$78)</f>
        <v>0.0000002389601656</v>
      </c>
      <c r="J485" s="85">
        <f>Baseline!B$33 * (C485 * Baseline!B$59*Baseline!B$59/Baseline!B$75 + Baseline!B$46 * Baseline!B$69*Baseline!B$69/Baseline!B$76 + Baseline!B$47 * Baseline!B$57*Baseline!B$57/Baseline!B$77 + Baseline!B$58*Baseline!B$58/Baseline!B$78)</f>
        <v>0.000002116574418</v>
      </c>
      <c r="K485" s="84">
        <f>Baseline!B$33 * (C485 * Baseline!B$59*Baseline!B$60/Baseline!B$75 + Baseline!B$46 * Baseline!B$69*Baseline!B$61/Baseline!B$76 + Baseline!B$47 * Baseline!B$57*Baseline!B$70/Baseline!B$77 + Baseline!B$58*Baseline!B$62/Baseline!B$78)</f>
        <v>0.00000001648975032</v>
      </c>
      <c r="L485" s="85">
        <f>Baseline!B$33 * (C485 * Baseline!B$59*Baseline!B$63/Baseline!B$75 + Baseline!B$46 * Baseline!B$69*Baseline!B$64/Baseline!B$76 + Baseline!B$47 * Baseline!B$57*Baseline!B$65/Baseline!B$77 + Baseline!B$58*Baseline!B$71/Baseline!B$78)</f>
        <v>0.00000001707278681</v>
      </c>
      <c r="M485" s="84">
        <f>Baseline!B$33 * (C485 * Baseline!B$60*Baseline!B$68/Baseline!B$75 + Baseline!B$46 * Baseline!B$61*Baseline!B$54/Baseline!B$76 + Baseline!B$47 * Baseline!B$70*Baseline!B$55/Baseline!B$77 + Baseline!B$62*Baseline!B$56/Baseline!B$78)</f>
        <v>0.0000002001636952</v>
      </c>
      <c r="N485" s="85">
        <f>Baseline!B$33 * (C485 * Baseline!B$60*Baseline!B$59/Baseline!B$75 + Baseline!B$46 * Baseline!B$61*Baseline!B$69/Baseline!B$76 + Baseline!B$47 * Baseline!B$70*Baseline!B$57/Baseline!B$77 + Baseline!B$62*Baseline!B$58/Baseline!B$78)</f>
        <v>0.00000001648975032</v>
      </c>
      <c r="O485" s="85">
        <f>Baseline!B$33 * (C485 * Baseline!B$60*Baseline!B$60/Baseline!B$75 + Baseline!B$46 * Baseline!B$61*Baseline!B$61/Baseline!B$76 + Baseline!B$47 * Baseline!B$70*Baseline!B$70/Baseline!B$77 + Baseline!B$62*Baseline!B$62/Baseline!B$78)</f>
        <v>0.000001589267439</v>
      </c>
      <c r="P485" s="84">
        <f>Baseline!B$33 * (C485 * Baseline!B$60*Baseline!B$63/Baseline!B$75 + Baseline!B$46 * Baseline!B$61*Baseline!B$64/Baseline!B$76 + Baseline!B$47 * Baseline!B$70*Baseline!B$65/Baseline!B$77 + Baseline!B$62*Baseline!B$71/Baseline!B$78)</f>
        <v>0.000000001956383348</v>
      </c>
      <c r="Q485" s="84">
        <f>Baseline!B$33 * (C485 * Baseline!B$63*Baseline!B$68/Baseline!B$75 + Baseline!B$46 * Baseline!B$64*Baseline!B$54/Baseline!B$76 + Baseline!B$47 * Baseline!B$65*Baseline!B$55/Baseline!B$77 + Baseline!B$71*Baseline!B$56/Baseline!B$78)</f>
        <v>0.000000003663465888</v>
      </c>
      <c r="R485" s="84">
        <f>Baseline!B$33 * (C485 * Baseline!B$63*Baseline!B$59/Baseline!B$75 + Baseline!B$46 * Baseline!B$64*Baseline!B$69/Baseline!B$76 + Baseline!B$47 * Baseline!B$65*Baseline!B$57/Baseline!B$77 + Baseline!B$71*Baseline!B$58/Baseline!B$78)</f>
        <v>0.00000001707278681</v>
      </c>
      <c r="S485" s="84">
        <f>Baseline!B$33 * (C485 * Baseline!B$63*Baseline!B$60/Baseline!B$75 + Baseline!B$46 * Baseline!B$64*Baseline!B$61/Baseline!B$76 + Baseline!B$47 * Baseline!B$65*Baseline!B$70/Baseline!B$77 + Baseline!B$71*Baseline!B$62/Baseline!B$78)</f>
        <v>0.000000001956383348</v>
      </c>
      <c r="T485" s="84">
        <f>Baseline!B$33 * (C485 * Baseline!B$63*Baseline!B$63/Baseline!B$75 + Baseline!B$46 * Baseline!B$64*Baseline!B$64/Baseline!B$76 + Baseline!B$47 * Baseline!B$65*Baseline!B$65/Baseline!B$77 + Baseline!B$71*Baseline!B$71/Baseline!B$78)</f>
        <v>0.00000009856721637</v>
      </c>
      <c r="U485" s="83"/>
      <c r="V485" s="84">
        <f>E485 * ( Baseline!B$89 * Baseline!B$7 )</f>
        <v>0.1788433678</v>
      </c>
      <c r="W485" s="84">
        <f>F485 * ( Baseline!D$89 * Baseline!B$11 )</f>
        <v>0.00440800156</v>
      </c>
      <c r="X485" s="84">
        <f>G485 * ( Baseline!F$89 * Baseline!B$16 )</f>
        <v>0.006952639901</v>
      </c>
      <c r="Y485" s="84">
        <f>H485 * ( Baseline!H$89 * Baseline!B$18 )</f>
        <v>0.001288343749</v>
      </c>
      <c r="Z485" s="86">
        <f t="shared" si="1"/>
        <v>0.191492353</v>
      </c>
      <c r="AA485" s="84">
        <f>I485 * ( Baseline!B$89 * Baseline!B$7 )</f>
        <v>0.002480167559</v>
      </c>
      <c r="AB485" s="85">
        <f>J485 * ( Baseline!D$89 * Baseline!B$11 )</f>
        <v>0.03904359253</v>
      </c>
      <c r="AC485" s="85">
        <f>K485 * ( Baseline!F$89 * Baseline!B$16 )</f>
        <v>0.0005727676833</v>
      </c>
      <c r="AD485" s="85">
        <f>L485 * ( Baseline!F$89 * Baseline!B$16 )</f>
        <v>0.0005930193216</v>
      </c>
      <c r="AE485" s="86">
        <f t="shared" si="2"/>
        <v>0.04268954709</v>
      </c>
      <c r="AF485" s="86">
        <f>M485 * ( Baseline!B$89 * Baseline!B$7 )</f>
        <v>0.002077498993</v>
      </c>
      <c r="AG485" s="86">
        <f>N485 * ( Baseline!D$89 * Baseline!B$11 )</f>
        <v>0.0003041797571</v>
      </c>
      <c r="AH485" s="86">
        <f>O485 * ( Baseline!F$89 * Baseline!B$16 )</f>
        <v>0.05520283883</v>
      </c>
      <c r="AI485" s="86">
        <f>P485 * ( Baseline!H$89 * Baseline!B$18 )</f>
        <v>0.0006880081145</v>
      </c>
      <c r="AJ485" s="86">
        <f t="shared" si="3"/>
        <v>0.05827252569</v>
      </c>
      <c r="AK485" s="86">
        <f>Q485 * ( Baseline!B$89 * Baseline!B$7 )</f>
        <v>0.00003802311245</v>
      </c>
      <c r="AL485" s="86">
        <f>R485 * ( Baseline!D$89 * Baseline!B$11 )</f>
        <v>0.0003149347954</v>
      </c>
      <c r="AM485" s="86">
        <f>S485 * ( Baseline!F$89 * Baseline!B$16 )</f>
        <v>0.00006795452547</v>
      </c>
      <c r="AN485" s="86">
        <f>T485 * ( Baseline!H$89 * Baseline!B$18 )</f>
        <v>0.0346634747</v>
      </c>
      <c r="AO485" s="86">
        <f t="shared" si="4"/>
        <v>0.03508438714</v>
      </c>
      <c r="AP485" s="62"/>
      <c r="AQ485" s="86">
        <f>V485 * ( (1-Baseline!B$90-Baseline!B$89) + (1-B485)*Baseline!B$90 )</f>
        <v>0.09022300366</v>
      </c>
      <c r="AR485" s="86">
        <f>W485 * ( (1-Baseline!B$90-Baseline!B$89) + (1-B485)*Baseline!B$90 )</f>
        <v>0.002223751128</v>
      </c>
      <c r="AS485" s="86">
        <f>X485 * ( (1-Baseline!B$90-Baseline!B$89) + (1-B485)*Baseline!B$90 )</f>
        <v>0.003507471722</v>
      </c>
      <c r="AT485" s="86">
        <f>Y485 * ( (1-Baseline!B$90-Baseline!B$89) + (1-B485)*Baseline!B$90 )</f>
        <v>0.0006499443857</v>
      </c>
      <c r="AU485" s="86">
        <f t="shared" si="5"/>
        <v>0.0966041709</v>
      </c>
      <c r="AV485" s="86">
        <f>AA485 * ( (1-Baseline!D$90-Baseline!D$89) + (1-B485)*Baseline!D$90 )</f>
        <v>0.001866922639</v>
      </c>
      <c r="AW485" s="86">
        <f>AB485 * ( (1-Baseline!D$90-Baseline!D$89) + (1-B485)*Baseline!D$90 )</f>
        <v>0.02938969447</v>
      </c>
      <c r="AX485" s="86">
        <f>AC485 * ( (1-Baseline!D$90-Baseline!D$89) + (1-B485)*Baseline!D$90 )</f>
        <v>0.0004311454485</v>
      </c>
      <c r="AY485" s="86">
        <f>AD485 * ( (1-Baseline!D$90-Baseline!D$89) + (1-B485)*Baseline!D$90 )</f>
        <v>0.0004463896774</v>
      </c>
      <c r="AZ485" s="86">
        <f t="shared" si="6"/>
        <v>0.03213415223</v>
      </c>
      <c r="BA485" s="86">
        <f>AF485 * ( (1-Baseline!F$90-Baseline!F$89) + (1-Baseline!B$36)*Baseline!F$90 )</f>
        <v>0.001495034755</v>
      </c>
      <c r="BB485" s="86">
        <f>AG485 * ( (1-Baseline!F$90-Baseline!F$89) + (1-Baseline!B$36)*Baseline!F$90 )</f>
        <v>0.0002188974869</v>
      </c>
      <c r="BC485" s="86">
        <f>AH485 * ( (1-Baseline!F$90-Baseline!F$89) + (1-Baseline!B$36)*Baseline!F$90 )</f>
        <v>0.03972572931</v>
      </c>
      <c r="BD485" s="86">
        <f>AI485 * ( (1-Baseline!F$90-Baseline!F$89) + (1-Baseline!B$36)*Baseline!F$90 )</f>
        <v>0.0004951126555</v>
      </c>
      <c r="BE485" s="86">
        <f t="shared" si="7"/>
        <v>0.04193477421</v>
      </c>
      <c r="BF485" s="86">
        <f>AK485 * ( (1-Baseline!H$90-Baseline!H$89) + (1-Baseline!B$36)*Baseline!H$90 )</f>
        <v>0.00003012647245</v>
      </c>
      <c r="BG485" s="86">
        <f>AL485 * ( (1-Baseline!H$90-Baseline!H$89) + (1-Baseline!B$36)*Baseline!H$90 )</f>
        <v>0.0002495291371</v>
      </c>
      <c r="BH485" s="86">
        <f>AM485 * ( (1-Baseline!H$90-Baseline!H$89) + (1-Baseline!B$36)*Baseline!H$90 )</f>
        <v>0.00005384172962</v>
      </c>
      <c r="BI485" s="86">
        <f>AN485 * ( (1-Baseline!H$90-Baseline!H$89) + (1-Baseline!B$36)*Baseline!H$90 )</f>
        <v>0.02746456428</v>
      </c>
      <c r="BJ485" s="86">
        <f t="shared" si="8"/>
        <v>0.02779806162</v>
      </c>
      <c r="BK485" s="62"/>
      <c r="BL485" s="86">
        <f t="shared" si="19"/>
        <v>0.9339452202</v>
      </c>
      <c r="BM485" s="86">
        <f t="shared" si="20"/>
        <v>0.02301920411</v>
      </c>
      <c r="BN485" s="86">
        <f t="shared" si="21"/>
        <v>0.03630766342</v>
      </c>
      <c r="BO485" s="86">
        <f t="shared" si="22"/>
        <v>0.006727912259</v>
      </c>
      <c r="BP485" s="86">
        <f t="shared" si="9"/>
        <v>1</v>
      </c>
      <c r="BQ485" s="86">
        <f t="shared" si="23"/>
        <v>0.05809777165</v>
      </c>
      <c r="BR485" s="86">
        <f t="shared" si="24"/>
        <v>0.9145937399</v>
      </c>
      <c r="BS485" s="86">
        <f t="shared" si="25"/>
        <v>0.01341704755</v>
      </c>
      <c r="BT485" s="86">
        <f t="shared" si="26"/>
        <v>0.01389144093</v>
      </c>
      <c r="BU485" s="86">
        <f t="shared" si="10"/>
        <v>1</v>
      </c>
      <c r="BV485" s="86">
        <f t="shared" si="27"/>
        <v>0.0356514321</v>
      </c>
      <c r="BW485" s="86">
        <f t="shared" si="28"/>
        <v>0.005219951486</v>
      </c>
      <c r="BX485" s="86">
        <f t="shared" si="29"/>
        <v>0.9473218841</v>
      </c>
      <c r="BY485" s="86">
        <f t="shared" si="30"/>
        <v>0.01180673236</v>
      </c>
      <c r="BZ485" s="86">
        <f t="shared" si="11"/>
        <v>1</v>
      </c>
      <c r="CA485" s="86">
        <f t="shared" si="31"/>
        <v>0.001083761626</v>
      </c>
      <c r="CB485" s="86">
        <f t="shared" si="32"/>
        <v>0.008976494138</v>
      </c>
      <c r="CC485" s="86">
        <f t="shared" si="33"/>
        <v>0.001936887916</v>
      </c>
      <c r="CD485" s="86">
        <f t="shared" si="34"/>
        <v>0.9880028563</v>
      </c>
      <c r="CE485" s="86">
        <f t="shared" si="12"/>
        <v>1</v>
      </c>
      <c r="CF485" s="62"/>
      <c r="CG485" s="86">
        <f t="shared" si="35"/>
        <v>0.9339452202</v>
      </c>
      <c r="CH485" s="86">
        <f t="shared" si="36"/>
        <v>0.02301920411</v>
      </c>
      <c r="CI485" s="86">
        <f t="shared" si="37"/>
        <v>0.03630766342</v>
      </c>
      <c r="CJ485" s="86">
        <f t="shared" si="38"/>
        <v>0.006727912259</v>
      </c>
      <c r="CK485" s="86">
        <f t="shared" si="13"/>
        <v>1</v>
      </c>
      <c r="CL485" s="86">
        <f t="shared" si="39"/>
        <v>0.05809777165</v>
      </c>
      <c r="CM485" s="86">
        <f t="shared" si="40"/>
        <v>0.9145937399</v>
      </c>
      <c r="CN485" s="86">
        <f t="shared" si="41"/>
        <v>0.01341704755</v>
      </c>
      <c r="CO485" s="86">
        <f t="shared" si="42"/>
        <v>0.01389144093</v>
      </c>
      <c r="CP485" s="86">
        <f t="shared" si="14"/>
        <v>1</v>
      </c>
      <c r="CQ485" s="86">
        <f t="shared" si="43"/>
        <v>0.0356514321</v>
      </c>
      <c r="CR485" s="86">
        <f t="shared" si="44"/>
        <v>0.005219951486</v>
      </c>
      <c r="CS485" s="86">
        <f t="shared" si="45"/>
        <v>0.9473218841</v>
      </c>
      <c r="CT485" s="86">
        <f t="shared" si="46"/>
        <v>0.01180673236</v>
      </c>
      <c r="CU485" s="86">
        <f t="shared" si="15"/>
        <v>1</v>
      </c>
      <c r="CV485" s="86">
        <f t="shared" si="47"/>
        <v>0.001083761626</v>
      </c>
      <c r="CW485" s="86">
        <f t="shared" si="48"/>
        <v>0.008976494138</v>
      </c>
      <c r="CX485" s="86">
        <f t="shared" si="49"/>
        <v>0.001936887916</v>
      </c>
      <c r="CY485" s="86">
        <f t="shared" si="50"/>
        <v>0.9880028563</v>
      </c>
      <c r="CZ485" s="86">
        <f t="shared" si="16"/>
        <v>1</v>
      </c>
      <c r="DA485" s="62"/>
      <c r="DB485" s="86">
        <f>(AQ485*Baseline!B$7 + AV485*Baseline!B$11 + BA485*Baseline!B$16 + BF485*Baseline!B$18)</f>
        <v>54150.03943</v>
      </c>
      <c r="DC485" s="86">
        <f>(AR485*Baseline!B$7 + AW485*Baseline!B$11 + BB485*Baseline!B$16 + BG485*Baseline!B$18)</f>
        <v>76265.7971</v>
      </c>
      <c r="DD485" s="86">
        <f>(AS485*Baseline!B$7 + AX485*Baseline!B$11 + BC485*Baseline!B$16 + BH485*Baseline!B$18)</f>
        <v>138179.9363</v>
      </c>
      <c r="DE485" s="86">
        <f>(AT485*Baseline!B$7 + AY485*Baseline!B$11 + BD485*Baseline!B$16 + BI485*Baseline!B$18)</f>
        <v>1260556.061</v>
      </c>
      <c r="DF485" s="86">
        <f t="shared" si="17"/>
        <v>1529151.833</v>
      </c>
      <c r="DG485" s="62"/>
      <c r="DH485" s="86">
        <f t="shared" si="51"/>
        <v>0.03541181343</v>
      </c>
      <c r="DI485" s="86">
        <f t="shared" si="52"/>
        <v>0.04987457454</v>
      </c>
      <c r="DJ485" s="86">
        <f t="shared" si="53"/>
        <v>0.09036377767</v>
      </c>
      <c r="DK485" s="86">
        <f t="shared" si="54"/>
        <v>0.8243498344</v>
      </c>
      <c r="DL485" s="86">
        <f t="shared" si="18"/>
        <v>1</v>
      </c>
      <c r="DM485" s="62"/>
      <c r="DN485" s="86">
        <f>DH485 / (Baseline!B$7/Baseline!B$17)</f>
        <v>3.779978169</v>
      </c>
      <c r="DO485" s="86">
        <f>DI485 / (Baseline!B$11/Baseline!B$17)</f>
        <v>1.203996101</v>
      </c>
      <c r="DP485" s="86">
        <f>DJ485 / (Baseline!B$16/Baseline!B$17)</f>
        <v>1.39639345</v>
      </c>
      <c r="DQ485" s="86">
        <f>DK485 / (Baseline!B$18/Baseline!B$17)</f>
        <v>0.9320002631</v>
      </c>
      <c r="DR485" s="62"/>
      <c r="DS485" s="86">
        <f>DH485 / Baseline!H$117</f>
        <v>1.416724444</v>
      </c>
      <c r="DT485" s="86">
        <f>DI485 / Baseline!H$118</f>
        <v>1.122679278</v>
      </c>
      <c r="DU485" s="86">
        <f>DJ485 / Baseline!H$119</f>
        <v>1.080246042</v>
      </c>
      <c r="DV485" s="86">
        <f>DK485 / Baseline!H$120</f>
        <v>0.9733402524</v>
      </c>
      <c r="DW485" s="87"/>
      <c r="DX485" s="86">
        <f>(AU485*Baseline!B$34)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0.02702015689</v>
      </c>
      <c r="DY485" s="86">
        <f>(AZ485*Baseline!B$34) + (Baseline!D$90*(1-Baseline!D$91)*Baseline!B$35) + (Baseline!D$90*Baseline!D$91*((1-Baseline!D$92)*Baseline!B$40 + Baseline!D$92*Baseline!B$41))</f>
        <v>0.01123369083</v>
      </c>
      <c r="DZ485" s="86">
        <f>(BE485*Baseline!B$34) + (Baseline!F$90*(1-Baseline!F$91)*Baseline!B$35) + (Baseline!F$90*Baseline!F$91*((1-Baseline!F$92)*Baseline!B$40 + Baseline!F$92*Baseline!B$41))</f>
        <v>0.01402085613</v>
      </c>
      <c r="EA485" s="86">
        <f>(BJ485*Baseline!B$34) + (Baseline!H$90*(1-Baseline!H$91)*Baseline!B$35) + (Baseline!H$90*Baseline!H$91*((1-Baseline!H$92)*Baseline!B$40 + Baseline!H$92*Baseline!B$41))</f>
        <v>0.009314709242</v>
      </c>
      <c r="EB485" s="86">
        <f>( DX485*Baseline!B$7 + DY485*Baseline!B$11 + DZ485*Baseline!B$16 + EA485*Baseline!B$18 ) / Baseline!B$17</f>
        <v>0.009864616139</v>
      </c>
    </row>
    <row r="486">
      <c r="A486" s="73" t="s">
        <v>662</v>
      </c>
      <c r="B486" s="85">
        <f>MIN( MAX( NORMINV( MCrands!B486, (B$5+B$4)/2, (B$5-B$4)/3.29 ), 0 ), 1 )</f>
        <v>0.539523378</v>
      </c>
      <c r="C486" s="85">
        <f>MAX( NORMINV( MCrands!C486, (C$5+C$4)/2, (C$5-C$4)/3.29 ), 0 )</f>
        <v>2.916210498</v>
      </c>
      <c r="D486" s="83"/>
      <c r="E486" s="84">
        <f>Baseline!B$33 * (C486 * Baseline!B$68*Baseline!B$68/Baseline!B$75 + Baseline!B$46 * Baseline!B$54*Baseline!B$54/Baseline!B$76 + Baseline!B$47 * Baseline!B$55*Baseline!B$55/Baseline!B$77 + Baseline!B$56*Baseline!B$56/Baseline!B$78)</f>
        <v>0.0000206963314</v>
      </c>
      <c r="F486" s="84">
        <f>Baseline!B$33 * (C486 * Baseline!B$68*Baseline!B$59/Baseline!B$75 + Baseline!B$46 * Baseline!B$54*Baseline!B$69/Baseline!B$76 + Baseline!B$47 * Baseline!B$55*Baseline!B$57/Baseline!B$77 + Baseline!B$56*Baseline!B$58/Baseline!B$78)</f>
        <v>0.0000002395072803</v>
      </c>
      <c r="G486" s="85">
        <f>Baseline!B$33 * (C486 * Baseline!B$68*Baseline!B$60/Baseline!B$75 + Baseline!B$46 * Baseline!B$54*Baseline!B$61/Baseline!B$76 + Baseline!B$47 * Baseline!B$55*Baseline!B$70/Baseline!B$77 + Baseline!B$56*Baseline!B$62/Baseline!B$78)</f>
        <v>0.0000002015086856</v>
      </c>
      <c r="H486" s="84">
        <f>Baseline!B$33 * (C486 * Baseline!B$68*Baseline!B$63/Baseline!B$75 + Baseline!B$46 * Baseline!B$54*Baseline!B$64/Baseline!B$76 + Baseline!B$47 * Baseline!B$55*Baseline!B$65/Baseline!B$77 + Baseline!B$56*Baseline!B$71/Baseline!B$78)</f>
        <v>0.00000000379796492</v>
      </c>
      <c r="I486" s="84">
        <f>Baseline!B$33 * (C486 * Baseline!B$59*Baseline!B$68/Baseline!B$75 + Baseline!B$46 * Baseline!B$69*Baseline!B$54/Baseline!B$76 + Baseline!B$47 * Baseline!B$57*Baseline!B$55/Baseline!B$77 + Baseline!B$58*Baseline!B$56/Baseline!B$78)</f>
        <v>0.0000002395072803</v>
      </c>
      <c r="J486" s="85">
        <f>Baseline!B$33 * (C486 * Baseline!B$59*Baseline!B$59/Baseline!B$75 + Baseline!B$46 * Baseline!B$69*Baseline!B$69/Baseline!B$76 + Baseline!B$47 * Baseline!B$57*Baseline!B$57/Baseline!B$77 + Baseline!B$58*Baseline!B$58/Baseline!B$78)</f>
        <v>0.000002116574504</v>
      </c>
      <c r="K486" s="84">
        <f>Baseline!B$33 * (C486 * Baseline!B$59*Baseline!B$60/Baseline!B$75 + Baseline!B$46 * Baseline!B$69*Baseline!B$61/Baseline!B$76 + Baseline!B$47 * Baseline!B$57*Baseline!B$70/Baseline!B$77 + Baseline!B$58*Baseline!B$62/Baseline!B$78)</f>
        <v>0.00000001648996268</v>
      </c>
      <c r="L486" s="85">
        <f>Baseline!B$33 * (C486 * Baseline!B$59*Baseline!B$63/Baseline!B$75 + Baseline!B$46 * Baseline!B$69*Baseline!B$64/Baseline!B$76 + Baseline!B$47 * Baseline!B$57*Baseline!B$65/Baseline!B$77 + Baseline!B$58*Baseline!B$71/Baseline!B$78)</f>
        <v>0.00000001707280804</v>
      </c>
      <c r="M486" s="84">
        <f>Baseline!B$33 * (C486 * Baseline!B$60*Baseline!B$68/Baseline!B$75 + Baseline!B$46 * Baseline!B$61*Baseline!B$54/Baseline!B$76 + Baseline!B$47 * Baseline!B$70*Baseline!B$55/Baseline!B$77 + Baseline!B$62*Baseline!B$56/Baseline!B$78)</f>
        <v>0.0000002015086856</v>
      </c>
      <c r="N486" s="85">
        <f>Baseline!B$33 * (C486 * Baseline!B$60*Baseline!B$59/Baseline!B$75 + Baseline!B$46 * Baseline!B$61*Baseline!B$69/Baseline!B$76 + Baseline!B$47 * Baseline!B$70*Baseline!B$57/Baseline!B$77 + Baseline!B$62*Baseline!B$58/Baseline!B$78)</f>
        <v>0.00000001648996268</v>
      </c>
      <c r="O486" s="85">
        <f>Baseline!B$33 * (C486 * Baseline!B$60*Baseline!B$60/Baseline!B$75 + Baseline!B$46 * Baseline!B$61*Baseline!B$61/Baseline!B$76 + Baseline!B$47 * Baseline!B$70*Baseline!B$70/Baseline!B$77 + Baseline!B$62*Baseline!B$62/Baseline!B$78)</f>
        <v>0.000001589267961</v>
      </c>
      <c r="P486" s="84">
        <f>Baseline!B$33 * (C486 * Baseline!B$60*Baseline!B$63/Baseline!B$75 + Baseline!B$46 * Baseline!B$61*Baseline!B$64/Baseline!B$76 + Baseline!B$47 * Baseline!B$70*Baseline!B$65/Baseline!B$77 + Baseline!B$62*Baseline!B$71/Baseline!B$78)</f>
        <v>0.000000001956435555</v>
      </c>
      <c r="Q486" s="84">
        <f>Baseline!B$33 * (C486 * Baseline!B$63*Baseline!B$68/Baseline!B$75 + Baseline!B$46 * Baseline!B$64*Baseline!B$54/Baseline!B$76 + Baseline!B$47 * Baseline!B$65*Baseline!B$55/Baseline!B$77 + Baseline!B$71*Baseline!B$56/Baseline!B$78)</f>
        <v>0.00000000379796492</v>
      </c>
      <c r="R486" s="84">
        <f>Baseline!B$33 * (C486 * Baseline!B$63*Baseline!B$59/Baseline!B$75 + Baseline!B$46 * Baseline!B$64*Baseline!B$69/Baseline!B$76 + Baseline!B$47 * Baseline!B$65*Baseline!B$57/Baseline!B$77 + Baseline!B$71*Baseline!B$58/Baseline!B$78)</f>
        <v>0.00000001707280804</v>
      </c>
      <c r="S486" s="84">
        <f>Baseline!B$33 * (C486 * Baseline!B$63*Baseline!B$60/Baseline!B$75 + Baseline!B$46 * Baseline!B$64*Baseline!B$61/Baseline!B$76 + Baseline!B$47 * Baseline!B$65*Baseline!B$70/Baseline!B$77 + Baseline!B$71*Baseline!B$62/Baseline!B$78)</f>
        <v>0.000000001956435555</v>
      </c>
      <c r="T486" s="84">
        <f>Baseline!B$33 * (C486 * Baseline!B$63*Baseline!B$63/Baseline!B$75 + Baseline!B$46 * Baseline!B$64*Baseline!B$64/Baseline!B$76 + Baseline!B$47 * Baseline!B$65*Baseline!B$65/Baseline!B$77 + Baseline!B$71*Baseline!B$71/Baseline!B$78)</f>
        <v>0.00000009856722159</v>
      </c>
      <c r="U486" s="83"/>
      <c r="V486" s="84">
        <f>E486 * ( Baseline!B$89 * Baseline!B$7 )</f>
        <v>0.2148072236</v>
      </c>
      <c r="W486" s="84">
        <f>F486 * ( Baseline!D$89 * Baseline!B$11 )</f>
        <v>0.004418093964</v>
      </c>
      <c r="X486" s="84">
        <f>G486 * ( Baseline!F$89 * Baseline!B$16 )</f>
        <v>0.00699935783</v>
      </c>
      <c r="Y486" s="84">
        <f>H486 * ( Baseline!H$89 * Baseline!B$18 )</f>
        <v>0.00133564349</v>
      </c>
      <c r="Z486" s="86">
        <f t="shared" si="1"/>
        <v>0.2275603189</v>
      </c>
      <c r="AA486" s="84">
        <f>I486 * ( Baseline!B$89 * Baseline!B$7 )</f>
        <v>0.002485846062</v>
      </c>
      <c r="AB486" s="85">
        <f>J486 * ( Baseline!D$89 * Baseline!B$11 )</f>
        <v>0.03904359412</v>
      </c>
      <c r="AC486" s="85">
        <f>K486 * ( Baseline!F$89 * Baseline!B$16 )</f>
        <v>0.0005727750598</v>
      </c>
      <c r="AD486" s="85">
        <f>L486 * ( Baseline!F$89 * Baseline!B$16 )</f>
        <v>0.0005930200592</v>
      </c>
      <c r="AE486" s="86">
        <f t="shared" si="2"/>
        <v>0.0426952353</v>
      </c>
      <c r="AF486" s="86">
        <f>M486 * ( Baseline!B$89 * Baseline!B$7 )</f>
        <v>0.002091458648</v>
      </c>
      <c r="AG486" s="86">
        <f>N486 * ( Baseline!D$89 * Baseline!B$11 )</f>
        <v>0.0003041836745</v>
      </c>
      <c r="AH486" s="86">
        <f>O486 * ( Baseline!F$89 * Baseline!B$16 )</f>
        <v>0.05520285696</v>
      </c>
      <c r="AI486" s="86">
        <f>P486 * ( Baseline!H$89 * Baseline!B$18 )</f>
        <v>0.0006880264743</v>
      </c>
      <c r="AJ486" s="86">
        <f t="shared" si="3"/>
        <v>0.05828652576</v>
      </c>
      <c r="AK486" s="86">
        <f>Q486 * ( Baseline!B$89 * Baseline!B$7 )</f>
        <v>0.0000394190779</v>
      </c>
      <c r="AL486" s="86">
        <f>R486 * ( Baseline!D$89 * Baseline!B$11 )</f>
        <v>0.0003149351872</v>
      </c>
      <c r="AM486" s="86">
        <f>S486 * ( Baseline!F$89 * Baseline!B$16 )</f>
        <v>0.00006795633886</v>
      </c>
      <c r="AN486" s="86">
        <f>T486 * ( Baseline!H$89 * Baseline!B$18 )</f>
        <v>0.03466347654</v>
      </c>
      <c r="AO486" s="86">
        <f t="shared" si="4"/>
        <v>0.03508578714</v>
      </c>
      <c r="AP486" s="62"/>
      <c r="AQ486" s="86">
        <f>V486 * ( (1-Baseline!B$90-Baseline!B$89) + (1-B486)*Baseline!B$90 )</f>
        <v>0.1070651172</v>
      </c>
      <c r="AR486" s="86">
        <f>W486 * ( (1-Baseline!B$90-Baseline!B$89) + (1-B486)*Baseline!B$90 )</f>
        <v>0.002202084921</v>
      </c>
      <c r="AS486" s="86">
        <f>X486 * ( (1-Baseline!B$90-Baseline!B$89) + (1-B486)*Baseline!B$90 )</f>
        <v>0.003488649282</v>
      </c>
      <c r="AT486" s="86">
        <f>Y486 * ( (1-Baseline!B$90-Baseline!B$89) + (1-B486)*Baseline!B$90 )</f>
        <v>0.0006657170297</v>
      </c>
      <c r="AU486" s="86">
        <f t="shared" si="5"/>
        <v>0.1134215685</v>
      </c>
      <c r="AV486" s="86">
        <f>AA486 * ( (1-Baseline!D$90-Baseline!D$89) + (1-B486)*Baseline!D$90 )</f>
        <v>0.001863618724</v>
      </c>
      <c r="AW486" s="86">
        <f>AB486 * ( (1-Baseline!D$90-Baseline!D$89) + (1-B486)*Baseline!D$90 )</f>
        <v>0.0292706673</v>
      </c>
      <c r="AX486" s="86">
        <f>AC486 * ( (1-Baseline!D$90-Baseline!D$89) + (1-B486)*Baseline!D$90 )</f>
        <v>0.0004294048381</v>
      </c>
      <c r="AY486" s="86">
        <f>AD486 * ( (1-Baseline!D$90-Baseline!D$89) + (1-B486)*Baseline!D$90 )</f>
        <v>0.0004445823508</v>
      </c>
      <c r="AZ486" s="86">
        <f t="shared" si="6"/>
        <v>0.03200827321</v>
      </c>
      <c r="BA486" s="86">
        <f>AF486 * ( (1-Baseline!F$90-Baseline!F$89) + (1-Baseline!B$36)*Baseline!F$90 )</f>
        <v>0.001505080569</v>
      </c>
      <c r="BB486" s="86">
        <f>AG486 * ( (1-Baseline!F$90-Baseline!F$89) + (1-Baseline!B$36)*Baseline!F$90 )</f>
        <v>0.0002189003061</v>
      </c>
      <c r="BC486" s="86">
        <f>AH486 * ( (1-Baseline!F$90-Baseline!F$89) + (1-Baseline!B$36)*Baseline!F$90 )</f>
        <v>0.03972574236</v>
      </c>
      <c r="BD486" s="86">
        <f>AI486 * ( (1-Baseline!F$90-Baseline!F$89) + (1-Baseline!B$36)*Baseline!F$90 )</f>
        <v>0.0004951258677</v>
      </c>
      <c r="BE486" s="86">
        <f t="shared" si="7"/>
        <v>0.0419448491</v>
      </c>
      <c r="BF486" s="86">
        <f>AK486 * ( (1-Baseline!H$90-Baseline!H$89) + (1-Baseline!B$36)*Baseline!H$90 )</f>
        <v>0.0000312325238</v>
      </c>
      <c r="BG486" s="86">
        <f>AL486 * ( (1-Baseline!H$90-Baseline!H$89) + (1-Baseline!B$36)*Baseline!H$90 )</f>
        <v>0.0002495294475</v>
      </c>
      <c r="BH486" s="86">
        <f>AM486 * ( (1-Baseline!H$90-Baseline!H$89) + (1-Baseline!B$36)*Baseline!H$90 )</f>
        <v>0.0000538431664</v>
      </c>
      <c r="BI486" s="86">
        <f>AN486 * ( (1-Baseline!H$90-Baseline!H$89) + (1-Baseline!B$36)*Baseline!H$90 )</f>
        <v>0.02746456573</v>
      </c>
      <c r="BJ486" s="86">
        <f t="shared" si="8"/>
        <v>0.02779917087</v>
      </c>
      <c r="BK486" s="62"/>
      <c r="BL486" s="86">
        <f t="shared" si="19"/>
        <v>0.9439572974</v>
      </c>
      <c r="BM486" s="86">
        <f t="shared" si="20"/>
        <v>0.01941504558</v>
      </c>
      <c r="BN486" s="86">
        <f t="shared" si="21"/>
        <v>0.03075825286</v>
      </c>
      <c r="BO486" s="86">
        <f t="shared" si="22"/>
        <v>0.005869404195</v>
      </c>
      <c r="BP486" s="86">
        <f t="shared" si="9"/>
        <v>1</v>
      </c>
      <c r="BQ486" s="86">
        <f t="shared" si="23"/>
        <v>0.05822303226</v>
      </c>
      <c r="BR486" s="86">
        <f t="shared" si="24"/>
        <v>0.9144719275</v>
      </c>
      <c r="BS486" s="86">
        <f t="shared" si="25"/>
        <v>0.01341543279</v>
      </c>
      <c r="BT486" s="86">
        <f t="shared" si="26"/>
        <v>0.01388960747</v>
      </c>
      <c r="BU486" s="86">
        <f t="shared" si="10"/>
        <v>1</v>
      </c>
      <c r="BV486" s="86">
        <f t="shared" si="27"/>
        <v>0.03588236939</v>
      </c>
      <c r="BW486" s="86">
        <f t="shared" si="28"/>
        <v>0.005218764895</v>
      </c>
      <c r="BX486" s="86">
        <f t="shared" si="29"/>
        <v>0.9470946543</v>
      </c>
      <c r="BY486" s="86">
        <f t="shared" si="30"/>
        <v>0.01180421144</v>
      </c>
      <c r="BZ486" s="86">
        <f t="shared" si="11"/>
        <v>1</v>
      </c>
      <c r="CA486" s="86">
        <f t="shared" si="31"/>
        <v>0.001123505588</v>
      </c>
      <c r="CB486" s="86">
        <f t="shared" si="32"/>
        <v>0.00897614712</v>
      </c>
      <c r="CC486" s="86">
        <f t="shared" si="33"/>
        <v>0.001936862314</v>
      </c>
      <c r="CD486" s="86">
        <f t="shared" si="34"/>
        <v>0.987963485</v>
      </c>
      <c r="CE486" s="86">
        <f t="shared" si="12"/>
        <v>1</v>
      </c>
      <c r="CF486" s="62"/>
      <c r="CG486" s="86">
        <f t="shared" si="35"/>
        <v>0.9439572974</v>
      </c>
      <c r="CH486" s="86">
        <f t="shared" si="36"/>
        <v>0.01941504558</v>
      </c>
      <c r="CI486" s="86">
        <f t="shared" si="37"/>
        <v>0.03075825286</v>
      </c>
      <c r="CJ486" s="86">
        <f t="shared" si="38"/>
        <v>0.005869404195</v>
      </c>
      <c r="CK486" s="86">
        <f t="shared" si="13"/>
        <v>1</v>
      </c>
      <c r="CL486" s="86">
        <f t="shared" si="39"/>
        <v>0.05822303226</v>
      </c>
      <c r="CM486" s="86">
        <f t="shared" si="40"/>
        <v>0.9144719275</v>
      </c>
      <c r="CN486" s="86">
        <f t="shared" si="41"/>
        <v>0.01341543279</v>
      </c>
      <c r="CO486" s="86">
        <f t="shared" si="42"/>
        <v>0.01388960747</v>
      </c>
      <c r="CP486" s="86">
        <f t="shared" si="14"/>
        <v>1</v>
      </c>
      <c r="CQ486" s="86">
        <f t="shared" si="43"/>
        <v>0.03588236939</v>
      </c>
      <c r="CR486" s="86">
        <f t="shared" si="44"/>
        <v>0.005218764895</v>
      </c>
      <c r="CS486" s="86">
        <f t="shared" si="45"/>
        <v>0.9470946543</v>
      </c>
      <c r="CT486" s="86">
        <f t="shared" si="46"/>
        <v>0.01180421144</v>
      </c>
      <c r="CU486" s="86">
        <f t="shared" si="15"/>
        <v>1</v>
      </c>
      <c r="CV486" s="86">
        <f t="shared" si="47"/>
        <v>0.001123505588</v>
      </c>
      <c r="CW486" s="86">
        <f t="shared" si="48"/>
        <v>0.00897614712</v>
      </c>
      <c r="CX486" s="86">
        <f t="shared" si="49"/>
        <v>0.001936862314</v>
      </c>
      <c r="CY486" s="86">
        <f t="shared" si="50"/>
        <v>0.987963485</v>
      </c>
      <c r="CZ486" s="86">
        <f t="shared" si="16"/>
        <v>1</v>
      </c>
      <c r="DA486" s="62"/>
      <c r="DB486" s="86">
        <f>(AQ486*Baseline!B$7 + AV486*Baseline!B$11 + BA486*Baseline!B$16 + BF486*Baseline!B$18)</f>
        <v>62395.68147</v>
      </c>
      <c r="DC486" s="86">
        <f>(AR486*Baseline!B$7 + AW486*Baseline!B$11 + BB486*Baseline!B$16 + BG486*Baseline!B$18)</f>
        <v>76000.05246</v>
      </c>
      <c r="DD486" s="86">
        <f>(AS486*Baseline!B$7 + AX486*Baseline!B$11 + BC486*Baseline!B$16 + BH486*Baseline!B$18)</f>
        <v>138167.1841</v>
      </c>
      <c r="DE486" s="86">
        <f>(AT486*Baseline!B$7 + AY486*Baseline!B$11 + BD486*Baseline!B$16 + BI486*Baseline!B$18)</f>
        <v>1260559.945</v>
      </c>
      <c r="DF486" s="86">
        <f t="shared" si="17"/>
        <v>1537122.863</v>
      </c>
      <c r="DG486" s="62"/>
      <c r="DH486" s="86">
        <f t="shared" si="51"/>
        <v>0.04059251408</v>
      </c>
      <c r="DI486" s="86">
        <f t="shared" si="52"/>
        <v>0.04944305643</v>
      </c>
      <c r="DJ486" s="86">
        <f t="shared" si="53"/>
        <v>0.08988688373</v>
      </c>
      <c r="DK486" s="86">
        <f t="shared" si="54"/>
        <v>0.8200775458</v>
      </c>
      <c r="DL486" s="86">
        <f t="shared" si="18"/>
        <v>1</v>
      </c>
      <c r="DM486" s="62"/>
      <c r="DN486" s="86">
        <f>DH486 / (Baseline!B$7/Baseline!B$17)</f>
        <v>4.332983888</v>
      </c>
      <c r="DO486" s="86">
        <f>DI486 / (Baseline!B$11/Baseline!B$17)</f>
        <v>1.193579047</v>
      </c>
      <c r="DP486" s="86">
        <f>DJ486 / (Baseline!B$16/Baseline!B$17)</f>
        <v>1.389023998</v>
      </c>
      <c r="DQ486" s="86">
        <f>DK486 / (Baseline!B$18/Baseline!B$17)</f>
        <v>0.9271700637</v>
      </c>
      <c r="DR486" s="62"/>
      <c r="DS486" s="86">
        <f>DH486 / Baseline!H$117</f>
        <v>1.623989324</v>
      </c>
      <c r="DT486" s="86">
        <f>DI486 / Baseline!H$118</f>
        <v>1.112965783</v>
      </c>
      <c r="DU486" s="86">
        <f>DJ486 / Baseline!H$119</f>
        <v>1.074545054</v>
      </c>
      <c r="DV486" s="86">
        <f>DK486 / Baseline!H$120</f>
        <v>0.9682958037</v>
      </c>
      <c r="DW486" s="87"/>
      <c r="DX486" s="86">
        <f>(AU486*Baseline!B$34)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0.02954276652</v>
      </c>
      <c r="DY486" s="86">
        <f>(AZ486*Baseline!B$34) + (Baseline!D$90*(1-Baseline!D$91)*Baseline!B$35) + (Baseline!D$90*Baseline!D$91*((1-Baseline!D$92)*Baseline!B$40 + Baseline!D$92*Baseline!B$41))</f>
        <v>0.01121480898</v>
      </c>
      <c r="DZ486" s="86">
        <f>(BE486*Baseline!B$34) + (Baseline!F$90*(1-Baseline!F$91)*Baseline!B$35) + (Baseline!F$90*Baseline!F$91*((1-Baseline!F$92)*Baseline!B$40 + Baseline!F$92*Baseline!B$41))</f>
        <v>0.01402236737</v>
      </c>
      <c r="EA486" s="86">
        <f>(BJ486*Baseline!B$34) + (Baseline!H$90*(1-Baseline!H$91)*Baseline!B$35) + (Baseline!H$90*Baseline!H$91*((1-Baseline!H$92)*Baseline!B$40 + Baseline!H$92*Baseline!B$41))</f>
        <v>0.00931487563</v>
      </c>
      <c r="EB486" s="86">
        <f>( DX486*Baseline!B$7 + DY486*Baseline!B$11 + DZ486*Baseline!B$16 + EA486*Baseline!B$18 ) / Baseline!B$17</f>
        <v>0.009887711398</v>
      </c>
    </row>
    <row r="487">
      <c r="A487" s="73" t="s">
        <v>663</v>
      </c>
      <c r="B487" s="85">
        <f>MIN( MAX( NORMINV( MCrands!B487, (B$5+B$4)/2, (B$5-B$4)/3.29 ), 0 ), 1 )</f>
        <v>0.3904253514</v>
      </c>
      <c r="C487" s="85">
        <f>MAX( NORMINV( MCrands!C487, (C$5+C$4)/2, (C$5-C$4)/3.29 ), 0 )</f>
        <v>2.504412797</v>
      </c>
      <c r="D487" s="83"/>
      <c r="E487" s="84">
        <f>Baseline!B$33 * (C487 * Baseline!B$68*Baseline!B$68/Baseline!B$75 + Baseline!B$46 * Baseline!B$54*Baseline!B$54/Baseline!B$76 + Baseline!B$47 * Baseline!B$55*Baseline!B$55/Baseline!B$77 + Baseline!B$56*Baseline!B$56/Baseline!B$78)</f>
        <v>0.0000177807938</v>
      </c>
      <c r="F487" s="84">
        <f>Baseline!B$33 * (C487 * Baseline!B$68*Baseline!B$59/Baseline!B$75 + Baseline!B$46 * Baseline!B$54*Baseline!B$69/Baseline!B$76 + Baseline!B$47 * Baseline!B$55*Baseline!B$57/Baseline!B$77 + Baseline!B$56*Baseline!B$58/Baseline!B$78)</f>
        <v>0.0000002390469323</v>
      </c>
      <c r="G487" s="85">
        <f>Baseline!B$33 * (C487 * Baseline!B$68*Baseline!B$60/Baseline!B$75 + Baseline!B$46 * Baseline!B$54*Baseline!B$61/Baseline!B$76 + Baseline!B$47 * Baseline!B$55*Baseline!B$70/Baseline!B$77 + Baseline!B$56*Baseline!B$62/Baseline!B$78)</f>
        <v>0.0000002003769966</v>
      </c>
      <c r="H487" s="84">
        <f>Baseline!B$33 * (C487 * Baseline!B$68*Baseline!B$63/Baseline!B$75 + Baseline!B$46 * Baseline!B$54*Baseline!B$64/Baseline!B$76 + Baseline!B$47 * Baseline!B$55*Baseline!B$65/Baseline!B$77 + Baseline!B$56*Baseline!B$71/Baseline!B$78)</f>
        <v>0.000000003684796026</v>
      </c>
      <c r="I487" s="84">
        <f>Baseline!B$33 * (C487 * Baseline!B$59*Baseline!B$68/Baseline!B$75 + Baseline!B$46 * Baseline!B$69*Baseline!B$54/Baseline!B$76 + Baseline!B$47 * Baseline!B$57*Baseline!B$55/Baseline!B$77 + Baseline!B$58*Baseline!B$56/Baseline!B$78)</f>
        <v>0.0000002390469323</v>
      </c>
      <c r="J487" s="85">
        <f>Baseline!B$33 * (C487 * Baseline!B$59*Baseline!B$59/Baseline!B$75 + Baseline!B$46 * Baseline!B$69*Baseline!B$69/Baseline!B$76 + Baseline!B$47 * Baseline!B$57*Baseline!B$57/Baseline!B$77 + Baseline!B$58*Baseline!B$58/Baseline!B$78)</f>
        <v>0.000002116574432</v>
      </c>
      <c r="K487" s="84">
        <f>Baseline!B$33 * (C487 * Baseline!B$59*Baseline!B$60/Baseline!B$75 + Baseline!B$46 * Baseline!B$69*Baseline!B$61/Baseline!B$76 + Baseline!B$47 * Baseline!B$57*Baseline!B$70/Baseline!B$77 + Baseline!B$58*Baseline!B$62/Baseline!B$78)</f>
        <v>0.000000016489784</v>
      </c>
      <c r="L487" s="85">
        <f>Baseline!B$33 * (C487 * Baseline!B$59*Baseline!B$63/Baseline!B$75 + Baseline!B$46 * Baseline!B$69*Baseline!B$64/Baseline!B$76 + Baseline!B$47 * Baseline!B$57*Baseline!B$65/Baseline!B$77 + Baseline!B$58*Baseline!B$71/Baseline!B$78)</f>
        <v>0.00000001707279017</v>
      </c>
      <c r="M487" s="84">
        <f>Baseline!B$33 * (C487 * Baseline!B$60*Baseline!B$68/Baseline!B$75 + Baseline!B$46 * Baseline!B$61*Baseline!B$54/Baseline!B$76 + Baseline!B$47 * Baseline!B$70*Baseline!B$55/Baseline!B$77 + Baseline!B$62*Baseline!B$56/Baseline!B$78)</f>
        <v>0.0000002003769966</v>
      </c>
      <c r="N487" s="85">
        <f>Baseline!B$33 * (C487 * Baseline!B$60*Baseline!B$59/Baseline!B$75 + Baseline!B$46 * Baseline!B$61*Baseline!B$69/Baseline!B$76 + Baseline!B$47 * Baseline!B$70*Baseline!B$57/Baseline!B$77 + Baseline!B$62*Baseline!B$58/Baseline!B$78)</f>
        <v>0.000000016489784</v>
      </c>
      <c r="O487" s="85">
        <f>Baseline!B$33 * (C487 * Baseline!B$60*Baseline!B$60/Baseline!B$75 + Baseline!B$46 * Baseline!B$61*Baseline!B$61/Baseline!B$76 + Baseline!B$47 * Baseline!B$70*Baseline!B$70/Baseline!B$77 + Baseline!B$62*Baseline!B$62/Baseline!B$78)</f>
        <v>0.000001589267522</v>
      </c>
      <c r="P487" s="84">
        <f>Baseline!B$33 * (C487 * Baseline!B$60*Baseline!B$63/Baseline!B$75 + Baseline!B$46 * Baseline!B$61*Baseline!B$64/Baseline!B$76 + Baseline!B$47 * Baseline!B$70*Baseline!B$65/Baseline!B$77 + Baseline!B$62*Baseline!B$71/Baseline!B$78)</f>
        <v>0.000000001956391627</v>
      </c>
      <c r="Q487" s="84">
        <f>Baseline!B$33 * (C487 * Baseline!B$63*Baseline!B$68/Baseline!B$75 + Baseline!B$46 * Baseline!B$64*Baseline!B$54/Baseline!B$76 + Baseline!B$47 * Baseline!B$65*Baseline!B$55/Baseline!B$77 + Baseline!B$71*Baseline!B$56/Baseline!B$78)</f>
        <v>0.000000003684796026</v>
      </c>
      <c r="R487" s="84">
        <f>Baseline!B$33 * (C487 * Baseline!B$63*Baseline!B$59/Baseline!B$75 + Baseline!B$46 * Baseline!B$64*Baseline!B$69/Baseline!B$76 + Baseline!B$47 * Baseline!B$65*Baseline!B$57/Baseline!B$77 + Baseline!B$71*Baseline!B$58/Baseline!B$78)</f>
        <v>0.00000001707279017</v>
      </c>
      <c r="S487" s="84">
        <f>Baseline!B$33 * (C487 * Baseline!B$63*Baseline!B$60/Baseline!B$75 + Baseline!B$46 * Baseline!B$64*Baseline!B$61/Baseline!B$76 + Baseline!B$47 * Baseline!B$65*Baseline!B$70/Baseline!B$77 + Baseline!B$71*Baseline!B$62/Baseline!B$78)</f>
        <v>0.000000001956391627</v>
      </c>
      <c r="T487" s="84">
        <f>Baseline!B$33 * (C487 * Baseline!B$63*Baseline!B$63/Baseline!B$75 + Baseline!B$46 * Baseline!B$64*Baseline!B$64/Baseline!B$76 + Baseline!B$47 * Baseline!B$65*Baseline!B$65/Baseline!B$77 + Baseline!B$71*Baseline!B$71/Baseline!B$78)</f>
        <v>0.0000000985672172</v>
      </c>
      <c r="U487" s="83"/>
      <c r="V487" s="84">
        <f>E487 * ( Baseline!B$89 * Baseline!B$7 )</f>
        <v>0.1845468588</v>
      </c>
      <c r="W487" s="84">
        <f>F487 * ( Baseline!D$89 * Baseline!B$11 )</f>
        <v>0.00440960211</v>
      </c>
      <c r="X487" s="84">
        <f>G487 * ( Baseline!F$89 * Baseline!B$16 )</f>
        <v>0.006960048875</v>
      </c>
      <c r="Y487" s="84">
        <f>H487 * ( Baseline!H$89 * Baseline!B$18 )</f>
        <v>0.001295844993</v>
      </c>
      <c r="Z487" s="86">
        <f t="shared" si="1"/>
        <v>0.1972123548</v>
      </c>
      <c r="AA487" s="84">
        <f>I487 * ( Baseline!B$89 * Baseline!B$7 )</f>
        <v>0.00248106811</v>
      </c>
      <c r="AB487" s="85">
        <f>J487 * ( Baseline!D$89 * Baseline!B$11 )</f>
        <v>0.03904359278</v>
      </c>
      <c r="AC487" s="85">
        <f>K487 * ( Baseline!F$89 * Baseline!B$16 )</f>
        <v>0.0005727688531</v>
      </c>
      <c r="AD487" s="85">
        <f>L487 * ( Baseline!F$89 * Baseline!B$16 )</f>
        <v>0.0005930194386</v>
      </c>
      <c r="AE487" s="86">
        <f t="shared" si="2"/>
        <v>0.04269044918</v>
      </c>
      <c r="AF487" s="86">
        <f>M487 * ( Baseline!B$89 * Baseline!B$7 )</f>
        <v>0.002079712848</v>
      </c>
      <c r="AG487" s="86">
        <f>N487 * ( Baseline!D$89 * Baseline!B$11 )</f>
        <v>0.0003041803783</v>
      </c>
      <c r="AH487" s="86">
        <f>O487 * ( Baseline!F$89 * Baseline!B$16 )</f>
        <v>0.0552028417</v>
      </c>
      <c r="AI487" s="86">
        <f>P487 * ( Baseline!H$89 * Baseline!B$18 )</f>
        <v>0.0006880110262</v>
      </c>
      <c r="AJ487" s="86">
        <f t="shared" si="3"/>
        <v>0.05827474596</v>
      </c>
      <c r="AK487" s="86">
        <f>Q487 * ( Baseline!B$89 * Baseline!B$7 )</f>
        <v>0.00003824449795</v>
      </c>
      <c r="AL487" s="86">
        <f>R487 * ( Baseline!D$89 * Baseline!B$11 )</f>
        <v>0.0003149348576</v>
      </c>
      <c r="AM487" s="86">
        <f>S487 * ( Baseline!F$89 * Baseline!B$16 )</f>
        <v>0.00006795481305</v>
      </c>
      <c r="AN487" s="86">
        <f>T487 * ( Baseline!H$89 * Baseline!B$18 )</f>
        <v>0.03466347499</v>
      </c>
      <c r="AO487" s="86">
        <f t="shared" si="4"/>
        <v>0.03508460916</v>
      </c>
      <c r="AP487" s="62"/>
      <c r="AQ487" s="86">
        <f>V487 * ( (1-Baseline!B$90-Baseline!B$89) + (1-B487)*Baseline!B$90 )</f>
        <v>0.1164714788</v>
      </c>
      <c r="AR487" s="86">
        <f>W487 * ( (1-Baseline!B$90-Baseline!B$89) + (1-B487)*Baseline!B$90 )</f>
        <v>0.002782994421</v>
      </c>
      <c r="AS487" s="86">
        <f>X487 * ( (1-Baseline!B$90-Baseline!B$89) + (1-B487)*Baseline!B$90 )</f>
        <v>0.004392636049</v>
      </c>
      <c r="AT487" s="86">
        <f>Y487 * ( (1-Baseline!B$90-Baseline!B$89) + (1-B487)*Baseline!B$90 )</f>
        <v>0.0008178355545</v>
      </c>
      <c r="AU487" s="86">
        <f t="shared" si="5"/>
        <v>0.1244649448</v>
      </c>
      <c r="AV487" s="86">
        <f>AA487 * ( (1-Baseline!D$90-Baseline!D$89) + (1-B487)*Baseline!D$90 )</f>
        <v>0.002025761948</v>
      </c>
      <c r="AW487" s="86">
        <f>AB487 * ( (1-Baseline!D$90-Baseline!D$89) + (1-B487)*Baseline!D$90 )</f>
        <v>0.03187861883</v>
      </c>
      <c r="AX487" s="86">
        <f>AC487 * ( (1-Baseline!D$90-Baseline!D$89) + (1-B487)*Baseline!D$90 )</f>
        <v>0.0004676588052</v>
      </c>
      <c r="AY487" s="86">
        <f>AD487 * ( (1-Baseline!D$90-Baseline!D$89) + (1-B487)*Baseline!D$90 )</f>
        <v>0.000484193162</v>
      </c>
      <c r="AZ487" s="86">
        <f t="shared" si="6"/>
        <v>0.03485623275</v>
      </c>
      <c r="BA487" s="86">
        <f>AF487 * ( (1-Baseline!F$90-Baseline!F$89) + (1-Baseline!B$36)*Baseline!F$90 )</f>
        <v>0.001496627916</v>
      </c>
      <c r="BB487" s="86">
        <f>AG487 * ( (1-Baseline!F$90-Baseline!F$89) + (1-Baseline!B$36)*Baseline!F$90 )</f>
        <v>0.000218897934</v>
      </c>
      <c r="BC487" s="86">
        <f>AH487 * ( (1-Baseline!F$90-Baseline!F$89) + (1-Baseline!B$36)*Baseline!F$90 )</f>
        <v>0.03972573138</v>
      </c>
      <c r="BD487" s="86">
        <f>AI487 * ( (1-Baseline!F$90-Baseline!F$89) + (1-Baseline!B$36)*Baseline!F$90 )</f>
        <v>0.0004951147508</v>
      </c>
      <c r="BE487" s="86">
        <f t="shared" si="7"/>
        <v>0.04193637198</v>
      </c>
      <c r="BF487" s="86">
        <f>AK487 * ( (1-Baseline!H$90-Baseline!H$89) + (1-Baseline!B$36)*Baseline!H$90 )</f>
        <v>0.00003030188062</v>
      </c>
      <c r="BG487" s="86">
        <f>AL487 * ( (1-Baseline!H$90-Baseline!H$89) + (1-Baseline!B$36)*Baseline!H$90 )</f>
        <v>0.0002495291864</v>
      </c>
      <c r="BH487" s="86">
        <f>AM487 * ( (1-Baseline!H$90-Baseline!H$89) + (1-Baseline!B$36)*Baseline!H$90 )</f>
        <v>0.00005384195748</v>
      </c>
      <c r="BI487" s="86">
        <f>AN487 * ( (1-Baseline!H$90-Baseline!H$89) + (1-Baseline!B$36)*Baseline!H$90 )</f>
        <v>0.02746456451</v>
      </c>
      <c r="BJ487" s="86">
        <f t="shared" si="8"/>
        <v>0.02779823753</v>
      </c>
      <c r="BK487" s="62"/>
      <c r="BL487" s="86">
        <f t="shared" si="19"/>
        <v>0.9357773706</v>
      </c>
      <c r="BM487" s="86">
        <f t="shared" si="20"/>
        <v>0.02235966461</v>
      </c>
      <c r="BN487" s="86">
        <f t="shared" si="21"/>
        <v>0.0352921544</v>
      </c>
      <c r="BO487" s="86">
        <f t="shared" si="22"/>
        <v>0.006570810407</v>
      </c>
      <c r="BP487" s="86">
        <f t="shared" si="9"/>
        <v>1</v>
      </c>
      <c r="BQ487" s="86">
        <f t="shared" si="23"/>
        <v>0.0581176389</v>
      </c>
      <c r="BR487" s="86">
        <f t="shared" si="24"/>
        <v>0.9145744195</v>
      </c>
      <c r="BS487" s="86">
        <f t="shared" si="25"/>
        <v>0.01341679144</v>
      </c>
      <c r="BT487" s="86">
        <f t="shared" si="26"/>
        <v>0.01389115013</v>
      </c>
      <c r="BU487" s="86">
        <f t="shared" si="10"/>
        <v>1</v>
      </c>
      <c r="BV487" s="86">
        <f t="shared" si="27"/>
        <v>0.03568806374</v>
      </c>
      <c r="BW487" s="86">
        <f t="shared" si="28"/>
        <v>0.005219763267</v>
      </c>
      <c r="BX487" s="86">
        <f t="shared" si="29"/>
        <v>0.9472858405</v>
      </c>
      <c r="BY487" s="86">
        <f t="shared" si="30"/>
        <v>0.01180633248</v>
      </c>
      <c r="BZ487" s="86">
        <f t="shared" si="11"/>
        <v>1</v>
      </c>
      <c r="CA487" s="86">
        <f t="shared" si="31"/>
        <v>0.001090064814</v>
      </c>
      <c r="CB487" s="86">
        <f t="shared" si="32"/>
        <v>0.008976439102</v>
      </c>
      <c r="CC487" s="86">
        <f t="shared" si="33"/>
        <v>0.001936883855</v>
      </c>
      <c r="CD487" s="86">
        <f t="shared" si="34"/>
        <v>0.9879966122</v>
      </c>
      <c r="CE487" s="86">
        <f t="shared" si="12"/>
        <v>1</v>
      </c>
      <c r="CF487" s="62"/>
      <c r="CG487" s="86">
        <f t="shared" si="35"/>
        <v>0.9357773706</v>
      </c>
      <c r="CH487" s="86">
        <f t="shared" si="36"/>
        <v>0.02235966461</v>
      </c>
      <c r="CI487" s="86">
        <f t="shared" si="37"/>
        <v>0.0352921544</v>
      </c>
      <c r="CJ487" s="86">
        <f t="shared" si="38"/>
        <v>0.006570810407</v>
      </c>
      <c r="CK487" s="86">
        <f t="shared" si="13"/>
        <v>1</v>
      </c>
      <c r="CL487" s="86">
        <f t="shared" si="39"/>
        <v>0.0581176389</v>
      </c>
      <c r="CM487" s="86">
        <f t="shared" si="40"/>
        <v>0.9145744195</v>
      </c>
      <c r="CN487" s="86">
        <f t="shared" si="41"/>
        <v>0.01341679144</v>
      </c>
      <c r="CO487" s="86">
        <f t="shared" si="42"/>
        <v>0.01389115013</v>
      </c>
      <c r="CP487" s="86">
        <f t="shared" si="14"/>
        <v>1</v>
      </c>
      <c r="CQ487" s="86">
        <f t="shared" si="43"/>
        <v>0.03568806374</v>
      </c>
      <c r="CR487" s="86">
        <f t="shared" si="44"/>
        <v>0.005219763267</v>
      </c>
      <c r="CS487" s="86">
        <f t="shared" si="45"/>
        <v>0.9472858405</v>
      </c>
      <c r="CT487" s="86">
        <f t="shared" si="46"/>
        <v>0.01180633248</v>
      </c>
      <c r="CU487" s="86">
        <f t="shared" si="15"/>
        <v>1</v>
      </c>
      <c r="CV487" s="86">
        <f t="shared" si="47"/>
        <v>0.001090064814</v>
      </c>
      <c r="CW487" s="86">
        <f t="shared" si="48"/>
        <v>0.008976439102</v>
      </c>
      <c r="CX487" s="86">
        <f t="shared" si="49"/>
        <v>0.001936883855</v>
      </c>
      <c r="CY487" s="86">
        <f t="shared" si="50"/>
        <v>0.9879966122</v>
      </c>
      <c r="CZ487" s="86">
        <f t="shared" si="16"/>
        <v>1</v>
      </c>
      <c r="DA487" s="62"/>
      <c r="DB487" s="86">
        <f>(AQ487*Baseline!B$7 + AV487*Baseline!B$11 + BA487*Baseline!B$16 + BF487*Baseline!B$18)</f>
        <v>67234.55881</v>
      </c>
      <c r="DC487" s="86">
        <f>(AR487*Baseline!B$7 + AW487*Baseline!B$11 + BB487*Baseline!B$16 + BG487*Baseline!B$18)</f>
        <v>81874.66656</v>
      </c>
      <c r="DD487" s="86">
        <f>(AS487*Baseline!B$7 + AX487*Baseline!B$11 + BC487*Baseline!B$16 + BH487*Baseline!B$18)</f>
        <v>138687.5632</v>
      </c>
      <c r="DE487" s="86">
        <f>(AT487*Baseline!B$7 + AY487*Baseline!B$11 + BD487*Baseline!B$16 + BI487*Baseline!B$18)</f>
        <v>1260718.577</v>
      </c>
      <c r="DF487" s="86">
        <f t="shared" si="17"/>
        <v>1548515.366</v>
      </c>
      <c r="DG487" s="62"/>
      <c r="DH487" s="86">
        <f t="shared" si="51"/>
        <v>0.04341872241</v>
      </c>
      <c r="DI487" s="86">
        <f t="shared" si="52"/>
        <v>0.05287300881</v>
      </c>
      <c r="DJ487" s="86">
        <f t="shared" si="53"/>
        <v>0.08956163194</v>
      </c>
      <c r="DK487" s="86">
        <f t="shared" si="54"/>
        <v>0.8141466368</v>
      </c>
      <c r="DL487" s="86">
        <f t="shared" si="18"/>
        <v>1</v>
      </c>
      <c r="DM487" s="62"/>
      <c r="DN487" s="86">
        <f>DH487 / (Baseline!B$7/Baseline!B$17)</f>
        <v>4.634663039</v>
      </c>
      <c r="DO487" s="86">
        <f>DI487 / (Baseline!B$11/Baseline!B$17)</f>
        <v>1.276379739</v>
      </c>
      <c r="DP487" s="86">
        <f>DJ487 / (Baseline!B$16/Baseline!B$17)</f>
        <v>1.383997875</v>
      </c>
      <c r="DQ487" s="86">
        <f>DK487 / (Baseline!B$18/Baseline!B$17)</f>
        <v>0.9204646476</v>
      </c>
      <c r="DR487" s="62"/>
      <c r="DS487" s="86">
        <f>DH487 / Baseline!H$117</f>
        <v>1.737057762</v>
      </c>
      <c r="DT487" s="86">
        <f>DI487 / Baseline!H$118</f>
        <v>1.19017419</v>
      </c>
      <c r="DU487" s="86">
        <f>DJ487 / Baseline!H$119</f>
        <v>1.070656859</v>
      </c>
      <c r="DV487" s="86">
        <f>DK487 / Baseline!H$120</f>
        <v>0.9612929608</v>
      </c>
      <c r="DW487" s="87"/>
      <c r="DX487" s="86">
        <f>(AU487*Baseline!B$34)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0.03119927297</v>
      </c>
      <c r="DY487" s="86">
        <f>(AZ487*Baseline!B$34) + (Baseline!D$90*(1-Baseline!D$91)*Baseline!B$35) + (Baseline!D$90*Baseline!D$91*((1-Baseline!D$92)*Baseline!B$40 + Baseline!D$92*Baseline!B$41))</f>
        <v>0.01164200291</v>
      </c>
      <c r="DZ487" s="86">
        <f>(BE487*Baseline!B$34) + (Baseline!F$90*(1-Baseline!F$91)*Baseline!B$35) + (Baseline!F$90*Baseline!F$91*((1-Baseline!F$92)*Baseline!B$40 + Baseline!F$92*Baseline!B$41))</f>
        <v>0.0140210958</v>
      </c>
      <c r="EA487" s="86">
        <f>(BJ487*Baseline!B$34) + (Baseline!H$90*(1-Baseline!H$91)*Baseline!B$35) + (Baseline!H$90*Baseline!H$91*((1-Baseline!H$92)*Baseline!B$40 + Baseline!H$92*Baseline!B$41))</f>
        <v>0.00931473563</v>
      </c>
      <c r="EB487" s="86">
        <f>( DX487*Baseline!B$7 + DY487*Baseline!B$11 + DZ487*Baseline!B$16 + EA487*Baseline!B$18 ) / Baseline!B$17</f>
        <v>0.00992072003</v>
      </c>
    </row>
    <row r="488">
      <c r="A488" s="73" t="s">
        <v>664</v>
      </c>
      <c r="B488" s="85">
        <f>MIN( MAX( NORMINV( MCrands!B488, (B$5+B$4)/2, (B$5-B$4)/3.29 ), 0 ), 1 )</f>
        <v>0.51154784</v>
      </c>
      <c r="C488" s="85">
        <f>MAX( NORMINV( MCrands!C488, (C$5+C$4)/2, (C$5-C$4)/3.29 ), 0 )</f>
        <v>2.303281141</v>
      </c>
      <c r="D488" s="83"/>
      <c r="E488" s="84">
        <f>Baseline!B$33 * (C488 * Baseline!B$68*Baseline!B$68/Baseline!B$75 + Baseline!B$46 * Baseline!B$54*Baseline!B$54/Baseline!B$76 + Baseline!B$47 * Baseline!B$55*Baseline!B$55/Baseline!B$77 + Baseline!B$56*Baseline!B$56/Baseline!B$78)</f>
        <v>0.00001635677685</v>
      </c>
      <c r="F488" s="84">
        <f>Baseline!B$33 * (C488 * Baseline!B$68*Baseline!B$59/Baseline!B$75 + Baseline!B$46 * Baseline!B$54*Baseline!B$69/Baseline!B$76 + Baseline!B$47 * Baseline!B$55*Baseline!B$57/Baseline!B$77 + Baseline!B$56*Baseline!B$58/Baseline!B$78)</f>
        <v>0.0000002388220875</v>
      </c>
      <c r="G488" s="85">
        <f>Baseline!B$33 * (C488 * Baseline!B$68*Baseline!B$60/Baseline!B$75 + Baseline!B$46 * Baseline!B$54*Baseline!B$61/Baseline!B$76 + Baseline!B$47 * Baseline!B$55*Baseline!B$70/Baseline!B$77 + Baseline!B$56*Baseline!B$62/Baseline!B$78)</f>
        <v>0.0000001998242532</v>
      </c>
      <c r="H488" s="84">
        <f>Baseline!B$33 * (C488 * Baseline!B$68*Baseline!B$63/Baseline!B$75 + Baseline!B$46 * Baseline!B$54*Baseline!B$64/Baseline!B$76 + Baseline!B$47 * Baseline!B$55*Baseline!B$65/Baseline!B$77 + Baseline!B$56*Baseline!B$71/Baseline!B$78)</f>
        <v>0.000000003629521684</v>
      </c>
      <c r="I488" s="84">
        <f>Baseline!B$33 * (C488 * Baseline!B$59*Baseline!B$68/Baseline!B$75 + Baseline!B$46 * Baseline!B$69*Baseline!B$54/Baseline!B$76 + Baseline!B$47 * Baseline!B$57*Baseline!B$55/Baseline!B$77 + Baseline!B$58*Baseline!B$56/Baseline!B$78)</f>
        <v>0.0000002388220875</v>
      </c>
      <c r="J488" s="85">
        <f>Baseline!B$33 * (C488 * Baseline!B$59*Baseline!B$59/Baseline!B$75 + Baseline!B$46 * Baseline!B$69*Baseline!B$69/Baseline!B$76 + Baseline!B$47 * Baseline!B$57*Baseline!B$57/Baseline!B$77 + Baseline!B$58*Baseline!B$58/Baseline!B$78)</f>
        <v>0.000002116574396</v>
      </c>
      <c r="K488" s="84">
        <f>Baseline!B$33 * (C488 * Baseline!B$59*Baseline!B$60/Baseline!B$75 + Baseline!B$46 * Baseline!B$69*Baseline!B$61/Baseline!B$76 + Baseline!B$47 * Baseline!B$57*Baseline!B$70/Baseline!B$77 + Baseline!B$58*Baseline!B$62/Baseline!B$78)</f>
        <v>0.00000001648969672</v>
      </c>
      <c r="L488" s="85">
        <f>Baseline!B$33 * (C488 * Baseline!B$59*Baseline!B$63/Baseline!B$75 + Baseline!B$46 * Baseline!B$69*Baseline!B$64/Baseline!B$76 + Baseline!B$47 * Baseline!B$57*Baseline!B$65/Baseline!B$77 + Baseline!B$58*Baseline!B$71/Baseline!B$78)</f>
        <v>0.00000001707278145</v>
      </c>
      <c r="M488" s="84">
        <f>Baseline!B$33 * (C488 * Baseline!B$60*Baseline!B$68/Baseline!B$75 + Baseline!B$46 * Baseline!B$61*Baseline!B$54/Baseline!B$76 + Baseline!B$47 * Baseline!B$70*Baseline!B$55/Baseline!B$77 + Baseline!B$62*Baseline!B$56/Baseline!B$78)</f>
        <v>0.0000001998242532</v>
      </c>
      <c r="N488" s="85">
        <f>Baseline!B$33 * (C488 * Baseline!B$60*Baseline!B$59/Baseline!B$75 + Baseline!B$46 * Baseline!B$61*Baseline!B$69/Baseline!B$76 + Baseline!B$47 * Baseline!B$70*Baseline!B$57/Baseline!B$77 + Baseline!B$62*Baseline!B$58/Baseline!B$78)</f>
        <v>0.00000001648969672</v>
      </c>
      <c r="O488" s="85">
        <f>Baseline!B$33 * (C488 * Baseline!B$60*Baseline!B$60/Baseline!B$75 + Baseline!B$46 * Baseline!B$61*Baseline!B$61/Baseline!B$76 + Baseline!B$47 * Baseline!B$70*Baseline!B$70/Baseline!B$77 + Baseline!B$62*Baseline!B$62/Baseline!B$78)</f>
        <v>0.000001589267307</v>
      </c>
      <c r="P488" s="84">
        <f>Baseline!B$33 * (C488 * Baseline!B$60*Baseline!B$63/Baseline!B$75 + Baseline!B$46 * Baseline!B$61*Baseline!B$64/Baseline!B$76 + Baseline!B$47 * Baseline!B$70*Baseline!B$65/Baseline!B$77 + Baseline!B$62*Baseline!B$71/Baseline!B$78)</f>
        <v>0.000000001956370172</v>
      </c>
      <c r="Q488" s="84">
        <f>Baseline!B$33 * (C488 * Baseline!B$63*Baseline!B$68/Baseline!B$75 + Baseline!B$46 * Baseline!B$64*Baseline!B$54/Baseline!B$76 + Baseline!B$47 * Baseline!B$65*Baseline!B$55/Baseline!B$77 + Baseline!B$71*Baseline!B$56/Baseline!B$78)</f>
        <v>0.000000003629521684</v>
      </c>
      <c r="R488" s="84">
        <f>Baseline!B$33 * (C488 * Baseline!B$63*Baseline!B$59/Baseline!B$75 + Baseline!B$46 * Baseline!B$64*Baseline!B$69/Baseline!B$76 + Baseline!B$47 * Baseline!B$65*Baseline!B$57/Baseline!B$77 + Baseline!B$71*Baseline!B$58/Baseline!B$78)</f>
        <v>0.00000001707278145</v>
      </c>
      <c r="S488" s="84">
        <f>Baseline!B$33 * (C488 * Baseline!B$63*Baseline!B$60/Baseline!B$75 + Baseline!B$46 * Baseline!B$64*Baseline!B$61/Baseline!B$76 + Baseline!B$47 * Baseline!B$65*Baseline!B$70/Baseline!B$77 + Baseline!B$71*Baseline!B$62/Baseline!B$78)</f>
        <v>0.000000001956370172</v>
      </c>
      <c r="T488" s="84">
        <f>Baseline!B$33 * (C488 * Baseline!B$63*Baseline!B$63/Baseline!B$75 + Baseline!B$46 * Baseline!B$64*Baseline!B$64/Baseline!B$76 + Baseline!B$47 * Baseline!B$65*Baseline!B$65/Baseline!B$77 + Baseline!B$71*Baseline!B$71/Baseline!B$78)</f>
        <v>0.00000009856721505</v>
      </c>
      <c r="U488" s="83"/>
      <c r="V488" s="84">
        <f>E488 * ( Baseline!B$89 * Baseline!B$7 )</f>
        <v>0.1697669869</v>
      </c>
      <c r="W488" s="84">
        <f>F488 * ( Baseline!D$89 * Baseline!B$11 )</f>
        <v>0.004405454489</v>
      </c>
      <c r="X488" s="84">
        <f>G488 * ( Baseline!F$89 * Baseline!B$16 )</f>
        <v>0.00694084946</v>
      </c>
      <c r="Y488" s="84">
        <f>H488 * ( Baseline!H$89 * Baseline!B$18 )</f>
        <v>0.001276406474</v>
      </c>
      <c r="Z488" s="86">
        <f t="shared" si="1"/>
        <v>0.1823896973</v>
      </c>
      <c r="AA488" s="84">
        <f>I488 * ( Baseline!B$89 * Baseline!B$7 )</f>
        <v>0.002478734446</v>
      </c>
      <c r="AB488" s="85">
        <f>J488 * ( Baseline!D$89 * Baseline!B$11 )</f>
        <v>0.03904359212</v>
      </c>
      <c r="AC488" s="85">
        <f>K488 * ( Baseline!F$89 * Baseline!B$16 )</f>
        <v>0.0005727658216</v>
      </c>
      <c r="AD488" s="85">
        <f>L488 * ( Baseline!F$89 * Baseline!B$16 )</f>
        <v>0.0005930191354</v>
      </c>
      <c r="AE488" s="86">
        <f t="shared" si="2"/>
        <v>0.04268811153</v>
      </c>
      <c r="AF488" s="86">
        <f>M488 * ( Baseline!B$89 * Baseline!B$7 )</f>
        <v>0.002073975924</v>
      </c>
      <c r="AG488" s="86">
        <f>N488 * ( Baseline!D$89 * Baseline!B$11 )</f>
        <v>0.0003041787684</v>
      </c>
      <c r="AH488" s="86">
        <f>O488 * ( Baseline!F$89 * Baseline!B$16 )</f>
        <v>0.05520283425</v>
      </c>
      <c r="AI488" s="86">
        <f>P488 * ( Baseline!H$89 * Baseline!B$18 )</f>
        <v>0.000688003481</v>
      </c>
      <c r="AJ488" s="86">
        <f t="shared" si="3"/>
        <v>0.05826899243</v>
      </c>
      <c r="AK488" s="86">
        <f>Q488 * ( Baseline!B$89 * Baseline!B$7 )</f>
        <v>0.00003767080556</v>
      </c>
      <c r="AL488" s="86">
        <f>R488 * ( Baseline!D$89 * Baseline!B$11 )</f>
        <v>0.0003149346966</v>
      </c>
      <c r="AM488" s="86">
        <f>S488 * ( Baseline!F$89 * Baseline!B$16 )</f>
        <v>0.00006795406781</v>
      </c>
      <c r="AN488" s="86">
        <f>T488 * ( Baseline!H$89 * Baseline!B$18 )</f>
        <v>0.03466347424</v>
      </c>
      <c r="AO488" s="86">
        <f t="shared" si="4"/>
        <v>0.03508403381</v>
      </c>
      <c r="AP488" s="62"/>
      <c r="AQ488" s="86">
        <f>V488 * ( (1-Baseline!B$90-Baseline!B$89) + (1-B488)*Baseline!B$90 )</f>
        <v>0.08884287082</v>
      </c>
      <c r="AR488" s="86">
        <f>W488 * ( (1-Baseline!B$90-Baseline!B$89) + (1-B488)*Baseline!B$90 )</f>
        <v>0.002305473115</v>
      </c>
      <c r="AS488" s="86">
        <f>X488 * ( (1-Baseline!B$90-Baseline!B$89) + (1-B488)*Baseline!B$90 )</f>
        <v>0.003632302153</v>
      </c>
      <c r="AT488" s="86">
        <f>Y488 * ( (1-Baseline!B$90-Baseline!B$89) + (1-B488)*Baseline!B$90 )</f>
        <v>0.0006679721278</v>
      </c>
      <c r="AU488" s="86">
        <f t="shared" si="5"/>
        <v>0.09544861822</v>
      </c>
      <c r="AV488" s="86">
        <f>AA488 * ( (1-Baseline!D$90-Baseline!D$89) + (1-B488)*Baseline!D$90 )</f>
        <v>0.001889353283</v>
      </c>
      <c r="AW488" s="86">
        <f>AB488 * ( (1-Baseline!D$90-Baseline!D$89) + (1-B488)*Baseline!D$90 )</f>
        <v>0.02976000075</v>
      </c>
      <c r="AX488" s="86">
        <f>AC488 * ( (1-Baseline!D$90-Baseline!D$89) + (1-B488)*Baseline!D$90 )</f>
        <v>0.0004365764099</v>
      </c>
      <c r="AY488" s="86">
        <f>AD488 * ( (1-Baseline!D$90-Baseline!D$89) + (1-B488)*Baseline!D$90 )</f>
        <v>0.0004520139913</v>
      </c>
      <c r="AZ488" s="86">
        <f t="shared" si="6"/>
        <v>0.03253794443</v>
      </c>
      <c r="BA488" s="86">
        <f>AF488 * ( (1-Baseline!F$90-Baseline!F$89) + (1-Baseline!B$36)*Baseline!F$90 )</f>
        <v>0.001492499442</v>
      </c>
      <c r="BB488" s="86">
        <f>AG488 * ( (1-Baseline!F$90-Baseline!F$89) + (1-Baseline!B$36)*Baseline!F$90 )</f>
        <v>0.0002188967755</v>
      </c>
      <c r="BC488" s="86">
        <f>AH488 * ( (1-Baseline!F$90-Baseline!F$89) + (1-Baseline!B$36)*Baseline!F$90 )</f>
        <v>0.03972572602</v>
      </c>
      <c r="BD488" s="86">
        <f>AI488 * ( (1-Baseline!F$90-Baseline!F$89) + (1-Baseline!B$36)*Baseline!F$90 )</f>
        <v>0.000495109321</v>
      </c>
      <c r="BE488" s="86">
        <f t="shared" si="7"/>
        <v>0.04193223156</v>
      </c>
      <c r="BF488" s="86">
        <f>AK488 * ( (1-Baseline!H$90-Baseline!H$89) + (1-Baseline!B$36)*Baseline!H$90 )</f>
        <v>0.00002984733266</v>
      </c>
      <c r="BG488" s="86">
        <f>AL488 * ( (1-Baseline!H$90-Baseline!H$89) + (1-Baseline!B$36)*Baseline!H$90 )</f>
        <v>0.0002495290588</v>
      </c>
      <c r="BH488" s="86">
        <f>AM488 * ( (1-Baseline!H$90-Baseline!H$89) + (1-Baseline!B$36)*Baseline!H$90 )</f>
        <v>0.00005384136701</v>
      </c>
      <c r="BI488" s="86">
        <f>AN488 * ( (1-Baseline!H$90-Baseline!H$89) + (1-Baseline!B$36)*Baseline!H$90 )</f>
        <v>0.02746456391</v>
      </c>
      <c r="BJ488" s="86">
        <f t="shared" si="8"/>
        <v>0.02779778167</v>
      </c>
      <c r="BK488" s="62"/>
      <c r="BL488" s="86">
        <f t="shared" si="19"/>
        <v>0.9307926346</v>
      </c>
      <c r="BM488" s="86">
        <f t="shared" si="20"/>
        <v>0.02415407533</v>
      </c>
      <c r="BN488" s="86">
        <f t="shared" si="21"/>
        <v>0.03805505224</v>
      </c>
      <c r="BO488" s="86">
        <f t="shared" si="22"/>
        <v>0.006998237798</v>
      </c>
      <c r="BP488" s="86">
        <f t="shared" si="9"/>
        <v>1</v>
      </c>
      <c r="BQ488" s="86">
        <f t="shared" si="23"/>
        <v>0.05806615372</v>
      </c>
      <c r="BR488" s="86">
        <f t="shared" si="24"/>
        <v>0.9146244874</v>
      </c>
      <c r="BS488" s="86">
        <f t="shared" si="25"/>
        <v>0.01341745514</v>
      </c>
      <c r="BT488" s="86">
        <f t="shared" si="26"/>
        <v>0.01389190372</v>
      </c>
      <c r="BU488" s="86">
        <f t="shared" si="10"/>
        <v>1</v>
      </c>
      <c r="BV488" s="86">
        <f t="shared" si="27"/>
        <v>0.03559313175</v>
      </c>
      <c r="BW488" s="86">
        <f t="shared" si="28"/>
        <v>0.005220251041</v>
      </c>
      <c r="BX488" s="86">
        <f t="shared" si="29"/>
        <v>0.9473792485</v>
      </c>
      <c r="BY488" s="86">
        <f t="shared" si="30"/>
        <v>0.01180736876</v>
      </c>
      <c r="BZ488" s="86">
        <f t="shared" si="11"/>
        <v>1</v>
      </c>
      <c r="CA488" s="86">
        <f t="shared" si="31"/>
        <v>0.001073730739</v>
      </c>
      <c r="CB488" s="86">
        <f t="shared" si="32"/>
        <v>0.008976581721</v>
      </c>
      <c r="CC488" s="86">
        <f t="shared" si="33"/>
        <v>0.001936894377</v>
      </c>
      <c r="CD488" s="86">
        <f t="shared" si="34"/>
        <v>0.9880127932</v>
      </c>
      <c r="CE488" s="86">
        <f t="shared" si="12"/>
        <v>1</v>
      </c>
      <c r="CF488" s="62"/>
      <c r="CG488" s="86">
        <f t="shared" si="35"/>
        <v>0.9307926346</v>
      </c>
      <c r="CH488" s="86">
        <f t="shared" si="36"/>
        <v>0.02415407533</v>
      </c>
      <c r="CI488" s="86">
        <f t="shared" si="37"/>
        <v>0.03805505224</v>
      </c>
      <c r="CJ488" s="86">
        <f t="shared" si="38"/>
        <v>0.006998237798</v>
      </c>
      <c r="CK488" s="86">
        <f t="shared" si="13"/>
        <v>1</v>
      </c>
      <c r="CL488" s="86">
        <f t="shared" si="39"/>
        <v>0.05806615372</v>
      </c>
      <c r="CM488" s="86">
        <f t="shared" si="40"/>
        <v>0.9146244874</v>
      </c>
      <c r="CN488" s="86">
        <f t="shared" si="41"/>
        <v>0.01341745514</v>
      </c>
      <c r="CO488" s="86">
        <f t="shared" si="42"/>
        <v>0.01389190372</v>
      </c>
      <c r="CP488" s="86">
        <f t="shared" si="14"/>
        <v>1</v>
      </c>
      <c r="CQ488" s="86">
        <f t="shared" si="43"/>
        <v>0.03559313175</v>
      </c>
      <c r="CR488" s="86">
        <f t="shared" si="44"/>
        <v>0.005220251041</v>
      </c>
      <c r="CS488" s="86">
        <f t="shared" si="45"/>
        <v>0.9473792485</v>
      </c>
      <c r="CT488" s="86">
        <f t="shared" si="46"/>
        <v>0.01180736876</v>
      </c>
      <c r="CU488" s="86">
        <f t="shared" si="15"/>
        <v>1</v>
      </c>
      <c r="CV488" s="86">
        <f t="shared" si="47"/>
        <v>0.001073730739</v>
      </c>
      <c r="CW488" s="86">
        <f t="shared" si="48"/>
        <v>0.008976581721</v>
      </c>
      <c r="CX488" s="86">
        <f t="shared" si="49"/>
        <v>0.001936894377</v>
      </c>
      <c r="CY488" s="86">
        <f t="shared" si="50"/>
        <v>0.9880127932</v>
      </c>
      <c r="CZ488" s="86">
        <f t="shared" si="16"/>
        <v>1</v>
      </c>
      <c r="DA488" s="62"/>
      <c r="DB488" s="86">
        <f>(AQ488*Baseline!B$7 + AV488*Baseline!B$11 + BA488*Baseline!B$16 + BF488*Baseline!B$18)</f>
        <v>53507.50291</v>
      </c>
      <c r="DC488" s="86">
        <f>(AR488*Baseline!B$7 + AW488*Baseline!B$11 + BB488*Baseline!B$16 + BG488*Baseline!B$18)</f>
        <v>77099.56811</v>
      </c>
      <c r="DD488" s="86">
        <f>(AS488*Baseline!B$7 + AX488*Baseline!B$11 + BC488*Baseline!B$16 + BH488*Baseline!B$18)</f>
        <v>138252.0984</v>
      </c>
      <c r="DE488" s="86">
        <f>(AT488*Baseline!B$7 + AY488*Baseline!B$11 + BD488*Baseline!B$16 + BI488*Baseline!B$18)</f>
        <v>1260576.838</v>
      </c>
      <c r="DF488" s="86">
        <f t="shared" si="17"/>
        <v>1529436.007</v>
      </c>
      <c r="DG488" s="62"/>
      <c r="DH488" s="86">
        <f t="shared" si="51"/>
        <v>0.03498512044</v>
      </c>
      <c r="DI488" s="86">
        <f t="shared" si="52"/>
        <v>0.05041045702</v>
      </c>
      <c r="DJ488" s="86">
        <f t="shared" si="53"/>
        <v>0.09039416999</v>
      </c>
      <c r="DK488" s="86">
        <f t="shared" si="54"/>
        <v>0.8242102525</v>
      </c>
      <c r="DL488" s="86">
        <f t="shared" si="18"/>
        <v>1</v>
      </c>
      <c r="DM488" s="62"/>
      <c r="DN488" s="86">
        <f>DH488 / (Baseline!B$7/Baseline!B$17)</f>
        <v>3.734431499</v>
      </c>
      <c r="DO488" s="86">
        <f>DI488 / (Baseline!B$11/Baseline!B$17)</f>
        <v>1.21693256</v>
      </c>
      <c r="DP488" s="86">
        <f>DJ488 / (Baseline!B$16/Baseline!B$17)</f>
        <v>1.396863104</v>
      </c>
      <c r="DQ488" s="86">
        <f>DK488 / (Baseline!B$18/Baseline!B$17)</f>
        <v>0.9318424536</v>
      </c>
      <c r="DR488" s="62"/>
      <c r="DS488" s="86">
        <f>DH488 / Baseline!H$117</f>
        <v>1.399653689</v>
      </c>
      <c r="DT488" s="86">
        <f>DI488 / Baseline!H$118</f>
        <v>1.134742021</v>
      </c>
      <c r="DU488" s="86">
        <f>DJ488 / Baseline!H$119</f>
        <v>1.080609364</v>
      </c>
      <c r="DV488" s="86">
        <f>DK488 / Baseline!H$120</f>
        <v>0.9731754431</v>
      </c>
      <c r="DW488" s="87"/>
      <c r="DX488" s="86">
        <f>(AU488*Baseline!B$34)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0.02684682398</v>
      </c>
      <c r="DY488" s="86">
        <f>(AZ488*Baseline!B$34) + (Baseline!D$90*(1-Baseline!D$91)*Baseline!B$35) + (Baseline!D$90*Baseline!D$91*((1-Baseline!D$92)*Baseline!B$40 + Baseline!D$92*Baseline!B$41))</f>
        <v>0.01129425966</v>
      </c>
      <c r="DZ488" s="86">
        <f>(BE488*Baseline!B$34) + (Baseline!F$90*(1-Baseline!F$91)*Baseline!B$35) + (Baseline!F$90*Baseline!F$91*((1-Baseline!F$92)*Baseline!B$40 + Baseline!F$92*Baseline!B$41))</f>
        <v>0.01402047473</v>
      </c>
      <c r="EA488" s="86">
        <f>(BJ488*Baseline!B$34) + (Baseline!H$90*(1-Baseline!H$91)*Baseline!B$35) + (Baseline!H$90*Baseline!H$91*((1-Baseline!H$92)*Baseline!B$40 + Baseline!H$92*Baseline!B$41))</f>
        <v>0.00931466725</v>
      </c>
      <c r="EB488" s="86">
        <f>( DX488*Baseline!B$7 + DY488*Baseline!B$11 + DZ488*Baseline!B$16 + EA488*Baseline!B$18 ) / Baseline!B$17</f>
        <v>0.009865439504</v>
      </c>
    </row>
    <row r="489">
      <c r="A489" s="73" t="s">
        <v>665</v>
      </c>
      <c r="B489" s="85">
        <f>MIN( MAX( NORMINV( MCrands!B489, (B$5+B$4)/2, (B$5-B$4)/3.29 ), 0 ), 1 )</f>
        <v>0.788449913</v>
      </c>
      <c r="C489" s="85">
        <f>MAX( NORMINV( MCrands!C489, (C$5+C$4)/2, (C$5-C$4)/3.29 ), 0 )</f>
        <v>2.191796962</v>
      </c>
      <c r="D489" s="83"/>
      <c r="E489" s="84">
        <f>Baseline!B$33 * (C489 * Baseline!B$68*Baseline!B$68/Baseline!B$75 + Baseline!B$46 * Baseline!B$54*Baseline!B$54/Baseline!B$76 + Baseline!B$47 * Baseline!B$55*Baseline!B$55/Baseline!B$77 + Baseline!B$56*Baseline!B$56/Baseline!B$78)</f>
        <v>0.00001556746618</v>
      </c>
      <c r="F489" s="84">
        <f>Baseline!B$33 * (C489 * Baseline!B$68*Baseline!B$59/Baseline!B$75 + Baseline!B$46 * Baseline!B$54*Baseline!B$69/Baseline!B$76 + Baseline!B$47 * Baseline!B$55*Baseline!B$57/Baseline!B$77 + Baseline!B$56*Baseline!B$58/Baseline!B$78)</f>
        <v>0.0000002386974595</v>
      </c>
      <c r="G489" s="85">
        <f>Baseline!B$33 * (C489 * Baseline!B$68*Baseline!B$60/Baseline!B$75 + Baseline!B$46 * Baseline!B$54*Baseline!B$61/Baseline!B$76 + Baseline!B$47 * Baseline!B$55*Baseline!B$70/Baseline!B$77 + Baseline!B$56*Baseline!B$62/Baseline!B$78)</f>
        <v>0.000000199517876</v>
      </c>
      <c r="H489" s="84">
        <f>Baseline!B$33 * (C489 * Baseline!B$68*Baseline!B$63/Baseline!B$75 + Baseline!B$46 * Baseline!B$54*Baseline!B$64/Baseline!B$76 + Baseline!B$47 * Baseline!B$55*Baseline!B$65/Baseline!B$77 + Baseline!B$56*Baseline!B$71/Baseline!B$78)</f>
        <v>0.000000003598883967</v>
      </c>
      <c r="I489" s="84">
        <f>Baseline!B$33 * (C489 * Baseline!B$59*Baseline!B$68/Baseline!B$75 + Baseline!B$46 * Baseline!B$69*Baseline!B$54/Baseline!B$76 + Baseline!B$47 * Baseline!B$57*Baseline!B$55/Baseline!B$77 + Baseline!B$58*Baseline!B$56/Baseline!B$78)</f>
        <v>0.0000002386974595</v>
      </c>
      <c r="J489" s="85">
        <f>Baseline!B$33 * (C489 * Baseline!B$59*Baseline!B$59/Baseline!B$75 + Baseline!B$46 * Baseline!B$69*Baseline!B$69/Baseline!B$76 + Baseline!B$47 * Baseline!B$57*Baseline!B$57/Baseline!B$77 + Baseline!B$58*Baseline!B$58/Baseline!B$78)</f>
        <v>0.000002116574376</v>
      </c>
      <c r="K489" s="84">
        <f>Baseline!B$33 * (C489 * Baseline!B$59*Baseline!B$60/Baseline!B$75 + Baseline!B$46 * Baseline!B$69*Baseline!B$61/Baseline!B$76 + Baseline!B$47 * Baseline!B$57*Baseline!B$70/Baseline!B$77 + Baseline!B$58*Baseline!B$62/Baseline!B$78)</f>
        <v>0.00000001648964835</v>
      </c>
      <c r="L489" s="85">
        <f>Baseline!B$33 * (C489 * Baseline!B$59*Baseline!B$63/Baseline!B$75 + Baseline!B$46 * Baseline!B$69*Baseline!B$64/Baseline!B$76 + Baseline!B$47 * Baseline!B$57*Baseline!B$65/Baseline!B$77 + Baseline!B$58*Baseline!B$71/Baseline!B$78)</f>
        <v>0.00000001707277661</v>
      </c>
      <c r="M489" s="84">
        <f>Baseline!B$33 * (C489 * Baseline!B$60*Baseline!B$68/Baseline!B$75 + Baseline!B$46 * Baseline!B$61*Baseline!B$54/Baseline!B$76 + Baseline!B$47 * Baseline!B$70*Baseline!B$55/Baseline!B$77 + Baseline!B$62*Baseline!B$56/Baseline!B$78)</f>
        <v>0.000000199517876</v>
      </c>
      <c r="N489" s="85">
        <f>Baseline!B$33 * (C489 * Baseline!B$60*Baseline!B$59/Baseline!B$75 + Baseline!B$46 * Baseline!B$61*Baseline!B$69/Baseline!B$76 + Baseline!B$47 * Baseline!B$70*Baseline!B$57/Baseline!B$77 + Baseline!B$62*Baseline!B$58/Baseline!B$78)</f>
        <v>0.00000001648964835</v>
      </c>
      <c r="O489" s="85">
        <f>Baseline!B$33 * (C489 * Baseline!B$60*Baseline!B$60/Baseline!B$75 + Baseline!B$46 * Baseline!B$61*Baseline!B$61/Baseline!B$76 + Baseline!B$47 * Baseline!B$70*Baseline!B$70/Baseline!B$77 + Baseline!B$62*Baseline!B$62/Baseline!B$78)</f>
        <v>0.000001589267188</v>
      </c>
      <c r="P489" s="84">
        <f>Baseline!B$33 * (C489 * Baseline!B$60*Baseline!B$63/Baseline!B$75 + Baseline!B$46 * Baseline!B$61*Baseline!B$64/Baseline!B$76 + Baseline!B$47 * Baseline!B$70*Baseline!B$65/Baseline!B$77 + Baseline!B$62*Baseline!B$71/Baseline!B$78)</f>
        <v>0.00000000195635828</v>
      </c>
      <c r="Q489" s="84">
        <f>Baseline!B$33 * (C489 * Baseline!B$63*Baseline!B$68/Baseline!B$75 + Baseline!B$46 * Baseline!B$64*Baseline!B$54/Baseline!B$76 + Baseline!B$47 * Baseline!B$65*Baseline!B$55/Baseline!B$77 + Baseline!B$71*Baseline!B$56/Baseline!B$78)</f>
        <v>0.000000003598883967</v>
      </c>
      <c r="R489" s="84">
        <f>Baseline!B$33 * (C489 * Baseline!B$63*Baseline!B$59/Baseline!B$75 + Baseline!B$46 * Baseline!B$64*Baseline!B$69/Baseline!B$76 + Baseline!B$47 * Baseline!B$65*Baseline!B$57/Baseline!B$77 + Baseline!B$71*Baseline!B$58/Baseline!B$78)</f>
        <v>0.00000001707277661</v>
      </c>
      <c r="S489" s="84">
        <f>Baseline!B$33 * (C489 * Baseline!B$63*Baseline!B$60/Baseline!B$75 + Baseline!B$46 * Baseline!B$64*Baseline!B$61/Baseline!B$76 + Baseline!B$47 * Baseline!B$65*Baseline!B$70/Baseline!B$77 + Baseline!B$71*Baseline!B$62/Baseline!B$78)</f>
        <v>0.00000000195635828</v>
      </c>
      <c r="T489" s="84">
        <f>Baseline!B$33 * (C489 * Baseline!B$63*Baseline!B$63/Baseline!B$75 + Baseline!B$46 * Baseline!B$64*Baseline!B$64/Baseline!B$76 + Baseline!B$47 * Baseline!B$65*Baseline!B$65/Baseline!B$77 + Baseline!B$71*Baseline!B$71/Baseline!B$78)</f>
        <v>0.00000009856721386</v>
      </c>
      <c r="U489" s="83"/>
      <c r="V489" s="84">
        <f>E489 * ( Baseline!B$89 * Baseline!B$7 )</f>
        <v>0.1615747314</v>
      </c>
      <c r="W489" s="84">
        <f>F489 * ( Baseline!D$89 * Baseline!B$11 )</f>
        <v>0.004403155527</v>
      </c>
      <c r="X489" s="84">
        <f>G489 * ( Baseline!F$89 * Baseline!B$16 )</f>
        <v>0.006930207519</v>
      </c>
      <c r="Y489" s="84">
        <f>H489 * ( Baseline!H$89 * Baseline!B$18 )</f>
        <v>0.001265632002</v>
      </c>
      <c r="Z489" s="86">
        <f t="shared" si="1"/>
        <v>0.1741737265</v>
      </c>
      <c r="AA489" s="84">
        <f>I489 * ( Baseline!B$89 * Baseline!B$7 )</f>
        <v>0.002477440932</v>
      </c>
      <c r="AB489" s="85">
        <f>J489 * ( Baseline!D$89 * Baseline!B$11 )</f>
        <v>0.03904359176</v>
      </c>
      <c r="AC489" s="85">
        <f>K489 * ( Baseline!F$89 * Baseline!B$16 )</f>
        <v>0.0005727641413</v>
      </c>
      <c r="AD489" s="85">
        <f>L489 * ( Baseline!F$89 * Baseline!B$16 )</f>
        <v>0.0005930189674</v>
      </c>
      <c r="AE489" s="86">
        <f t="shared" si="2"/>
        <v>0.0426868158</v>
      </c>
      <c r="AF489" s="86">
        <f>M489 * ( Baseline!B$89 * Baseline!B$7 )</f>
        <v>0.002070796035</v>
      </c>
      <c r="AG489" s="86">
        <f>N489 * ( Baseline!D$89 * Baseline!B$11 )</f>
        <v>0.000304177876</v>
      </c>
      <c r="AH489" s="86">
        <f>O489 * ( Baseline!F$89 * Baseline!B$16 )</f>
        <v>0.05520283012</v>
      </c>
      <c r="AI489" s="86">
        <f>P489 * ( Baseline!H$89 * Baseline!B$18 )</f>
        <v>0.0006879992988</v>
      </c>
      <c r="AJ489" s="86">
        <f t="shared" si="3"/>
        <v>0.05826580333</v>
      </c>
      <c r="AK489" s="86">
        <f>Q489 * ( Baseline!B$89 * Baseline!B$7 )</f>
        <v>0.00003735281669</v>
      </c>
      <c r="AL489" s="86">
        <f>R489 * ( Baseline!D$89 * Baseline!B$11 )</f>
        <v>0.0003149346073</v>
      </c>
      <c r="AM489" s="86">
        <f>S489 * ( Baseline!F$89 * Baseline!B$16 )</f>
        <v>0.00006795365474</v>
      </c>
      <c r="AN489" s="86">
        <f>T489 * ( Baseline!H$89 * Baseline!B$18 )</f>
        <v>0.03466347382</v>
      </c>
      <c r="AO489" s="86">
        <f t="shared" si="4"/>
        <v>0.0350837149</v>
      </c>
      <c r="AP489" s="62"/>
      <c r="AQ489" s="86">
        <f>V489 * ( (1-Baseline!B$90-Baseline!B$89) + (1-B489)*Baseline!B$90 )</f>
        <v>0.04473674337</v>
      </c>
      <c r="AR489" s="86">
        <f>W489 * ( (1-Baseline!B$90-Baseline!B$89) + (1-B489)*Baseline!B$90 )</f>
        <v>0.001219143842</v>
      </c>
      <c r="AS489" s="86">
        <f>X489 * ( (1-Baseline!B$90-Baseline!B$89) + (1-B489)*Baseline!B$90 )</f>
        <v>0.001918832929</v>
      </c>
      <c r="AT489" s="86">
        <f>Y489 * ( (1-Baseline!B$90-Baseline!B$89) + (1-B489)*Baseline!B$90 )</f>
        <v>0.0003504276538</v>
      </c>
      <c r="AU489" s="86">
        <f t="shared" si="5"/>
        <v>0.04822514779</v>
      </c>
      <c r="AV489" s="86">
        <f>AA489 * ( (1-Baseline!D$90-Baseline!D$89) + (1-B489)*Baseline!D$90 )</f>
        <v>0.001581035513</v>
      </c>
      <c r="AW489" s="86">
        <f>AB489 * ( (1-Baseline!D$90-Baseline!D$89) + (1-B489)*Baseline!D$90 )</f>
        <v>0.0249165598</v>
      </c>
      <c r="AX489" s="86">
        <f>AC489 * ( (1-Baseline!D$90-Baseline!D$89) + (1-B489)*Baseline!D$90 )</f>
        <v>0.0003655225181</v>
      </c>
      <c r="AY489" s="86">
        <f>AD489 * ( (1-Baseline!D$90-Baseline!D$89) + (1-B489)*Baseline!D$90 )</f>
        <v>0.000378448598</v>
      </c>
      <c r="AZ489" s="86">
        <f t="shared" si="6"/>
        <v>0.02724156643</v>
      </c>
      <c r="BA489" s="86">
        <f>AF489 * ( (1-Baseline!F$90-Baseline!F$89) + (1-Baseline!B$36)*Baseline!F$90 )</f>
        <v>0.001490211093</v>
      </c>
      <c r="BB489" s="86">
        <f>AG489 * ( (1-Baseline!F$90-Baseline!F$89) + (1-Baseline!B$36)*Baseline!F$90 )</f>
        <v>0.0002188961333</v>
      </c>
      <c r="BC489" s="86">
        <f>AH489 * ( (1-Baseline!F$90-Baseline!F$89) + (1-Baseline!B$36)*Baseline!F$90 )</f>
        <v>0.03972572305</v>
      </c>
      <c r="BD489" s="86">
        <f>AI489 * ( (1-Baseline!F$90-Baseline!F$89) + (1-Baseline!B$36)*Baseline!F$90 )</f>
        <v>0.0004951063114</v>
      </c>
      <c r="BE489" s="86">
        <f t="shared" si="7"/>
        <v>0.04192993658</v>
      </c>
      <c r="BF489" s="86">
        <f>AK489 * ( (1-Baseline!H$90-Baseline!H$89) + (1-Baseline!B$36)*Baseline!H$90 )</f>
        <v>0.00002959538372</v>
      </c>
      <c r="BG489" s="86">
        <f>AL489 * ( (1-Baseline!H$90-Baseline!H$89) + (1-Baseline!B$36)*Baseline!H$90 )</f>
        <v>0.0002495289881</v>
      </c>
      <c r="BH489" s="86">
        <f>AM489 * ( (1-Baseline!H$90-Baseline!H$89) + (1-Baseline!B$36)*Baseline!H$90 )</f>
        <v>0.00005384103972</v>
      </c>
      <c r="BI489" s="86">
        <f>AN489 * ( (1-Baseline!H$90-Baseline!H$89) + (1-Baseline!B$36)*Baseline!H$90 )</f>
        <v>0.02746456358</v>
      </c>
      <c r="BJ489" s="86">
        <f t="shared" si="8"/>
        <v>0.02779752899</v>
      </c>
      <c r="BK489" s="62"/>
      <c r="BL489" s="86">
        <f t="shared" si="19"/>
        <v>0.9276642046</v>
      </c>
      <c r="BM489" s="86">
        <f t="shared" si="20"/>
        <v>0.02528025102</v>
      </c>
      <c r="BN489" s="86">
        <f t="shared" si="21"/>
        <v>0.03978905234</v>
      </c>
      <c r="BO489" s="86">
        <f t="shared" si="22"/>
        <v>0.007266492065</v>
      </c>
      <c r="BP489" s="86">
        <f t="shared" si="9"/>
        <v>1</v>
      </c>
      <c r="BQ489" s="86">
        <f t="shared" si="23"/>
        <v>0.05803761385</v>
      </c>
      <c r="BR489" s="86">
        <f t="shared" si="24"/>
        <v>0.9146522416</v>
      </c>
      <c r="BS489" s="86">
        <f t="shared" si="25"/>
        <v>0.01341782306</v>
      </c>
      <c r="BT489" s="86">
        <f t="shared" si="26"/>
        <v>0.01389232146</v>
      </c>
      <c r="BU489" s="86">
        <f t="shared" si="10"/>
        <v>1</v>
      </c>
      <c r="BV489" s="86">
        <f t="shared" si="27"/>
        <v>0.03554050433</v>
      </c>
      <c r="BW489" s="86">
        <f t="shared" si="28"/>
        <v>0.005220521449</v>
      </c>
      <c r="BX489" s="86">
        <f t="shared" si="29"/>
        <v>0.947431031</v>
      </c>
      <c r="BY489" s="86">
        <f t="shared" si="30"/>
        <v>0.01180794324</v>
      </c>
      <c r="BZ489" s="86">
        <f t="shared" si="11"/>
        <v>1</v>
      </c>
      <c r="CA489" s="86">
        <f t="shared" si="31"/>
        <v>0.001064676782</v>
      </c>
      <c r="CB489" s="86">
        <f t="shared" si="32"/>
        <v>0.008976660774</v>
      </c>
      <c r="CC489" s="86">
        <f t="shared" si="33"/>
        <v>0.001936900209</v>
      </c>
      <c r="CD489" s="86">
        <f t="shared" si="34"/>
        <v>0.9880217622</v>
      </c>
      <c r="CE489" s="86">
        <f t="shared" si="12"/>
        <v>1</v>
      </c>
      <c r="CF489" s="62"/>
      <c r="CG489" s="86">
        <f t="shared" si="35"/>
        <v>0.9276642046</v>
      </c>
      <c r="CH489" s="86">
        <f t="shared" si="36"/>
        <v>0.02528025102</v>
      </c>
      <c r="CI489" s="86">
        <f t="shared" si="37"/>
        <v>0.03978905234</v>
      </c>
      <c r="CJ489" s="86">
        <f t="shared" si="38"/>
        <v>0.007266492065</v>
      </c>
      <c r="CK489" s="86">
        <f t="shared" si="13"/>
        <v>1</v>
      </c>
      <c r="CL489" s="86">
        <f t="shared" si="39"/>
        <v>0.05803761385</v>
      </c>
      <c r="CM489" s="86">
        <f t="shared" si="40"/>
        <v>0.9146522416</v>
      </c>
      <c r="CN489" s="86">
        <f t="shared" si="41"/>
        <v>0.01341782306</v>
      </c>
      <c r="CO489" s="86">
        <f t="shared" si="42"/>
        <v>0.01389232146</v>
      </c>
      <c r="CP489" s="86">
        <f t="shared" si="14"/>
        <v>1</v>
      </c>
      <c r="CQ489" s="86">
        <f t="shared" si="43"/>
        <v>0.03554050433</v>
      </c>
      <c r="CR489" s="86">
        <f t="shared" si="44"/>
        <v>0.005220521449</v>
      </c>
      <c r="CS489" s="86">
        <f t="shared" si="45"/>
        <v>0.947431031</v>
      </c>
      <c r="CT489" s="86">
        <f t="shared" si="46"/>
        <v>0.01180794324</v>
      </c>
      <c r="CU489" s="86">
        <f t="shared" si="15"/>
        <v>1</v>
      </c>
      <c r="CV489" s="86">
        <f t="shared" si="47"/>
        <v>0.001064676782</v>
      </c>
      <c r="CW489" s="86">
        <f t="shared" si="48"/>
        <v>0.008976660774</v>
      </c>
      <c r="CX489" s="86">
        <f t="shared" si="49"/>
        <v>0.001936900209</v>
      </c>
      <c r="CY489" s="86">
        <f t="shared" si="50"/>
        <v>0.9880217622</v>
      </c>
      <c r="CZ489" s="86">
        <f t="shared" si="16"/>
        <v>1</v>
      </c>
      <c r="DA489" s="62"/>
      <c r="DB489" s="86">
        <f>(AQ489*Baseline!B$7 + AV489*Baseline!B$11 + BA489*Baseline!B$16 + BF489*Baseline!B$18)</f>
        <v>31435.62364</v>
      </c>
      <c r="DC489" s="86">
        <f>(AR489*Baseline!B$7 + AW489*Baseline!B$11 + BB489*Baseline!B$16 + BG489*Baseline!B$18)</f>
        <v>66185.67236</v>
      </c>
      <c r="DD489" s="86">
        <f>(AS489*Baseline!B$7 + AX489*Baseline!B$11 + BC489*Baseline!B$16 + BH489*Baseline!B$18)</f>
        <v>137268.662</v>
      </c>
      <c r="DE489" s="86">
        <f>(AT489*Baseline!B$7 + AY489*Baseline!B$11 + BD489*Baseline!B$16 + BI489*Baseline!B$18)</f>
        <v>1260265.038</v>
      </c>
      <c r="DF489" s="86">
        <f t="shared" si="17"/>
        <v>1495154.996</v>
      </c>
      <c r="DG489" s="62"/>
      <c r="DH489" s="86">
        <f t="shared" si="51"/>
        <v>0.0210249932</v>
      </c>
      <c r="DI489" s="86">
        <f t="shared" si="52"/>
        <v>0.04426676333</v>
      </c>
      <c r="DJ489" s="86">
        <f t="shared" si="53"/>
        <v>0.09180898456</v>
      </c>
      <c r="DK489" s="86">
        <f t="shared" si="54"/>
        <v>0.8428992589</v>
      </c>
      <c r="DL489" s="86">
        <f t="shared" si="18"/>
        <v>1</v>
      </c>
      <c r="DM489" s="62"/>
      <c r="DN489" s="86">
        <f>DH489 / (Baseline!B$7/Baseline!B$17)</f>
        <v>2.244279736</v>
      </c>
      <c r="DO489" s="86">
        <f>DI489 / (Baseline!B$11/Baseline!B$17)</f>
        <v>1.068620854</v>
      </c>
      <c r="DP489" s="86">
        <f>DJ489 / (Baseline!B$16/Baseline!B$17)</f>
        <v>1.418726264</v>
      </c>
      <c r="DQ489" s="86">
        <f>DK489 / (Baseline!B$18/Baseline!B$17)</f>
        <v>0.9529720252</v>
      </c>
      <c r="DR489" s="62"/>
      <c r="DS489" s="86">
        <f>DH489 / Baseline!H$117</f>
        <v>0.8411492924</v>
      </c>
      <c r="DT489" s="86">
        <f>DI489 / Baseline!H$118</f>
        <v>0.9964471548</v>
      </c>
      <c r="DU489" s="86">
        <f>DJ489 / Baseline!H$119</f>
        <v>1.097522644</v>
      </c>
      <c r="DV489" s="86">
        <f>DK489 / Baseline!H$120</f>
        <v>0.9952422421</v>
      </c>
      <c r="DW489" s="87"/>
      <c r="DX489" s="86">
        <f>(AU489*Baseline!B$34)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0.01976330342</v>
      </c>
      <c r="DY489" s="86">
        <f>(AZ489*Baseline!B$34) + (Baseline!D$90*(1-Baseline!D$91)*Baseline!B$35) + (Baseline!D$90*Baseline!D$91*((1-Baseline!D$92)*Baseline!B$40 + Baseline!D$92*Baseline!B$41))</f>
        <v>0.01049980296</v>
      </c>
      <c r="DZ489" s="86">
        <f>(BE489*Baseline!B$34) + (Baseline!F$90*(1-Baseline!F$91)*Baseline!B$35) + (Baseline!F$90*Baseline!F$91*((1-Baseline!F$92)*Baseline!B$40 + Baseline!F$92*Baseline!B$41))</f>
        <v>0.01402013049</v>
      </c>
      <c r="EA489" s="86">
        <f>(BJ489*Baseline!B$34) + (Baseline!H$90*(1-Baseline!H$91)*Baseline!B$35) + (Baseline!H$90*Baseline!H$91*((1-Baseline!H$92)*Baseline!B$40 + Baseline!H$92*Baseline!B$41))</f>
        <v>0.009314629348</v>
      </c>
      <c r="EB489" s="86">
        <f>( DX489*Baseline!B$7 + DY489*Baseline!B$11 + DZ489*Baseline!B$16 + EA489*Baseline!B$18 ) / Baseline!B$17</f>
        <v>0.009766113717</v>
      </c>
    </row>
    <row r="490">
      <c r="A490" s="73" t="s">
        <v>666</v>
      </c>
      <c r="B490" s="85">
        <f>MIN( MAX( NORMINV( MCrands!B490, (B$5+B$4)/2, (B$5-B$4)/3.29 ), 0 ), 1 )</f>
        <v>0.434225935</v>
      </c>
      <c r="C490" s="85">
        <f>MAX( NORMINV( MCrands!C490, (C$5+C$4)/2, (C$5-C$4)/3.29 ), 0 )</f>
        <v>2.699816664</v>
      </c>
      <c r="D490" s="83"/>
      <c r="E490" s="84">
        <f>Baseline!B$33 * (C490 * Baseline!B$68*Baseline!B$68/Baseline!B$75 + Baseline!B$46 * Baseline!B$54*Baseline!B$54/Baseline!B$76 + Baseline!B$47 * Baseline!B$55*Baseline!B$55/Baseline!B$77 + Baseline!B$56*Baseline!B$56/Baseline!B$78)</f>
        <v>0.00001916425786</v>
      </c>
      <c r="F490" s="84">
        <f>Baseline!B$33 * (C490 * Baseline!B$68*Baseline!B$59/Baseline!B$75 + Baseline!B$46 * Baseline!B$54*Baseline!B$69/Baseline!B$76 + Baseline!B$47 * Baseline!B$55*Baseline!B$57/Baseline!B$77 + Baseline!B$56*Baseline!B$58/Baseline!B$78)</f>
        <v>0.000000239265374</v>
      </c>
      <c r="G490" s="85">
        <f>Baseline!B$33 * (C490 * Baseline!B$68*Baseline!B$60/Baseline!B$75 + Baseline!B$46 * Baseline!B$54*Baseline!B$61/Baseline!B$76 + Baseline!B$47 * Baseline!B$55*Baseline!B$70/Baseline!B$77 + Baseline!B$56*Baseline!B$62/Baseline!B$78)</f>
        <v>0.0000002009139991</v>
      </c>
      <c r="H490" s="84">
        <f>Baseline!B$33 * (C490 * Baseline!B$68*Baseline!B$63/Baseline!B$75 + Baseline!B$46 * Baseline!B$54*Baseline!B$64/Baseline!B$76 + Baseline!B$47 * Baseline!B$55*Baseline!B$65/Baseline!B$77 + Baseline!B$56*Baseline!B$71/Baseline!B$78)</f>
        <v>0.000000003738496276</v>
      </c>
      <c r="I490" s="84">
        <f>Baseline!B$33 * (C490 * Baseline!B$59*Baseline!B$68/Baseline!B$75 + Baseline!B$46 * Baseline!B$69*Baseline!B$54/Baseline!B$76 + Baseline!B$47 * Baseline!B$57*Baseline!B$55/Baseline!B$77 + Baseline!B$58*Baseline!B$56/Baseline!B$78)</f>
        <v>0.000000239265374</v>
      </c>
      <c r="J490" s="85">
        <f>Baseline!B$33 * (C490 * Baseline!B$59*Baseline!B$59/Baseline!B$75 + Baseline!B$46 * Baseline!B$69*Baseline!B$69/Baseline!B$76 + Baseline!B$47 * Baseline!B$57*Baseline!B$57/Baseline!B$77 + Baseline!B$58*Baseline!B$58/Baseline!B$78)</f>
        <v>0.000002116574466</v>
      </c>
      <c r="K490" s="84">
        <f>Baseline!B$33 * (C490 * Baseline!B$59*Baseline!B$60/Baseline!B$75 + Baseline!B$46 * Baseline!B$69*Baseline!B$61/Baseline!B$76 + Baseline!B$47 * Baseline!B$57*Baseline!B$70/Baseline!B$77 + Baseline!B$58*Baseline!B$62/Baseline!B$78)</f>
        <v>0.00000001648986879</v>
      </c>
      <c r="L490" s="85">
        <f>Baseline!B$33 * (C490 * Baseline!B$59*Baseline!B$63/Baseline!B$75 + Baseline!B$46 * Baseline!B$69*Baseline!B$64/Baseline!B$76 + Baseline!B$47 * Baseline!B$57*Baseline!B$65/Baseline!B$77 + Baseline!B$58*Baseline!B$71/Baseline!B$78)</f>
        <v>0.00000001707279865</v>
      </c>
      <c r="M490" s="84">
        <f>Baseline!B$33 * (C490 * Baseline!B$60*Baseline!B$68/Baseline!B$75 + Baseline!B$46 * Baseline!B$61*Baseline!B$54/Baseline!B$76 + Baseline!B$47 * Baseline!B$70*Baseline!B$55/Baseline!B$77 + Baseline!B$62*Baseline!B$56/Baseline!B$78)</f>
        <v>0.0000002009139991</v>
      </c>
      <c r="N490" s="85">
        <f>Baseline!B$33 * (C490 * Baseline!B$60*Baseline!B$59/Baseline!B$75 + Baseline!B$46 * Baseline!B$61*Baseline!B$69/Baseline!B$76 + Baseline!B$47 * Baseline!B$70*Baseline!B$57/Baseline!B$77 + Baseline!B$62*Baseline!B$58/Baseline!B$78)</f>
        <v>0.00000001648986879</v>
      </c>
      <c r="O490" s="85">
        <f>Baseline!B$33 * (C490 * Baseline!B$60*Baseline!B$60/Baseline!B$75 + Baseline!B$46 * Baseline!B$61*Baseline!B$61/Baseline!B$76 + Baseline!B$47 * Baseline!B$70*Baseline!B$70/Baseline!B$77 + Baseline!B$62*Baseline!B$62/Baseline!B$78)</f>
        <v>0.00000158926773</v>
      </c>
      <c r="P490" s="84">
        <f>Baseline!B$33 * (C490 * Baseline!B$60*Baseline!B$63/Baseline!B$75 + Baseline!B$46 * Baseline!B$61*Baseline!B$64/Baseline!B$76 + Baseline!B$47 * Baseline!B$70*Baseline!B$65/Baseline!B$77 + Baseline!B$62*Baseline!B$71/Baseline!B$78)</f>
        <v>0.000000001956412472</v>
      </c>
      <c r="Q490" s="84">
        <f>Baseline!B$33 * (C490 * Baseline!B$63*Baseline!B$68/Baseline!B$75 + Baseline!B$46 * Baseline!B$64*Baseline!B$54/Baseline!B$76 + Baseline!B$47 * Baseline!B$65*Baseline!B$55/Baseline!B$77 + Baseline!B$71*Baseline!B$56/Baseline!B$78)</f>
        <v>0.000000003738496276</v>
      </c>
      <c r="R490" s="84">
        <f>Baseline!B$33 * (C490 * Baseline!B$63*Baseline!B$59/Baseline!B$75 + Baseline!B$46 * Baseline!B$64*Baseline!B$69/Baseline!B$76 + Baseline!B$47 * Baseline!B$65*Baseline!B$57/Baseline!B$77 + Baseline!B$71*Baseline!B$58/Baseline!B$78)</f>
        <v>0.00000001707279865</v>
      </c>
      <c r="S490" s="84">
        <f>Baseline!B$33 * (C490 * Baseline!B$63*Baseline!B$60/Baseline!B$75 + Baseline!B$46 * Baseline!B$64*Baseline!B$61/Baseline!B$76 + Baseline!B$47 * Baseline!B$65*Baseline!B$70/Baseline!B$77 + Baseline!B$71*Baseline!B$62/Baseline!B$78)</f>
        <v>0.000000001956412472</v>
      </c>
      <c r="T490" s="84">
        <f>Baseline!B$33 * (C490 * Baseline!B$63*Baseline!B$63/Baseline!B$75 + Baseline!B$46 * Baseline!B$64*Baseline!B$64/Baseline!B$76 + Baseline!B$47 * Baseline!B$65*Baseline!B$65/Baseline!B$77 + Baseline!B$71*Baseline!B$71/Baseline!B$78)</f>
        <v>0.00000009856721928</v>
      </c>
      <c r="U490" s="83"/>
      <c r="V490" s="84">
        <f>E490 * ( Baseline!B$89 * Baseline!B$7 )</f>
        <v>0.1989058324</v>
      </c>
      <c r="W490" s="84">
        <f>F490 * ( Baseline!D$89 * Baseline!B$11 )</f>
        <v>0.004413631615</v>
      </c>
      <c r="X490" s="84">
        <f>G490 * ( Baseline!F$89 * Baseline!B$16 )</f>
        <v>0.006978701533</v>
      </c>
      <c r="Y490" s="84">
        <f>H490 * ( Baseline!H$89 * Baseline!B$18 )</f>
        <v>0.001314729946</v>
      </c>
      <c r="Z490" s="86">
        <f t="shared" si="1"/>
        <v>0.2116128955</v>
      </c>
      <c r="AA490" s="84">
        <f>I490 * ( Baseline!B$89 * Baseline!B$7 )</f>
        <v>0.002483335316</v>
      </c>
      <c r="AB490" s="85">
        <f>J490 * ( Baseline!D$89 * Baseline!B$11 )</f>
        <v>0.03904359342</v>
      </c>
      <c r="AC490" s="85">
        <f>K490 * ( Baseline!F$89 * Baseline!B$16 )</f>
        <v>0.0005727717983</v>
      </c>
      <c r="AD490" s="85">
        <f>L490 * ( Baseline!F$89 * Baseline!B$16 )</f>
        <v>0.0005930197331</v>
      </c>
      <c r="AE490" s="86">
        <f t="shared" si="2"/>
        <v>0.04269272026</v>
      </c>
      <c r="AF490" s="86">
        <f>M490 * ( Baseline!B$89 * Baseline!B$7 )</f>
        <v>0.002085286397</v>
      </c>
      <c r="AG490" s="86">
        <f>N490 * ( Baseline!D$89 * Baseline!B$11 )</f>
        <v>0.0003041819424</v>
      </c>
      <c r="AH490" s="86">
        <f>O490 * ( Baseline!F$89 * Baseline!B$16 )</f>
        <v>0.05520284894</v>
      </c>
      <c r="AI490" s="86">
        <f>P490 * ( Baseline!H$89 * Baseline!B$18 )</f>
        <v>0.0006880183565</v>
      </c>
      <c r="AJ490" s="86">
        <f t="shared" si="3"/>
        <v>0.05828033564</v>
      </c>
      <c r="AK490" s="86">
        <f>Q490 * ( Baseline!B$89 * Baseline!B$7 )</f>
        <v>0.00003880185285</v>
      </c>
      <c r="AL490" s="86">
        <f>R490 * ( Baseline!D$89 * Baseline!B$11 )</f>
        <v>0.000314935014</v>
      </c>
      <c r="AM490" s="86">
        <f>S490 * ( Baseline!F$89 * Baseline!B$16 )</f>
        <v>0.00006795553707</v>
      </c>
      <c r="AN490" s="86">
        <f>T490 * ( Baseline!H$89 * Baseline!B$18 )</f>
        <v>0.03466347573</v>
      </c>
      <c r="AO490" s="86">
        <f t="shared" si="4"/>
        <v>0.03508516813</v>
      </c>
      <c r="AP490" s="62"/>
      <c r="AQ490" s="86">
        <f>V490 * ( (1-Baseline!B$90-Baseline!B$89) + (1-B490)*Baseline!B$90 )</f>
        <v>0.1177798843</v>
      </c>
      <c r="AR490" s="86">
        <f>W490 * ( (1-Baseline!B$90-Baseline!B$89) + (1-B490)*Baseline!B$90 )</f>
        <v>0.002613483048</v>
      </c>
      <c r="AS490" s="86">
        <f>X490 * ( (1-Baseline!B$90-Baseline!B$89) + (1-B490)*Baseline!B$90 )</f>
        <v>0.004132360774</v>
      </c>
      <c r="AT490" s="86">
        <f>Y490 * ( (1-Baseline!B$90-Baseline!B$89) + (1-B490)*Baseline!B$90 )</f>
        <v>0.0007785027676</v>
      </c>
      <c r="AU490" s="86">
        <f t="shared" si="5"/>
        <v>0.1253042309</v>
      </c>
      <c r="AV490" s="86">
        <f>AA490 * ( (1-Baseline!D$90-Baseline!D$89) + (1-B490)*Baseline!D$90 )</f>
        <v>0.001978883447</v>
      </c>
      <c r="AW490" s="86">
        <f>AB490 * ( (1-Baseline!D$90-Baseline!D$89) + (1-B490)*Baseline!D$90 )</f>
        <v>0.03111248014</v>
      </c>
      <c r="AX490" s="86">
        <f>AC490 * ( (1-Baseline!D$90-Baseline!D$89) + (1-B490)*Baseline!D$90 )</f>
        <v>0.0004564219028</v>
      </c>
      <c r="AY490" s="86">
        <f>AD490 * ( (1-Baseline!D$90-Baseline!D$89) + (1-B490)*Baseline!D$90 )</f>
        <v>0.000472556777</v>
      </c>
      <c r="AZ490" s="86">
        <f t="shared" si="6"/>
        <v>0.03402034226</v>
      </c>
      <c r="BA490" s="86">
        <f>AF490 * ( (1-Baseline!F$90-Baseline!F$89) + (1-Baseline!B$36)*Baseline!F$90 )</f>
        <v>0.00150063882</v>
      </c>
      <c r="BB490" s="86">
        <f>AG490 * ( (1-Baseline!F$90-Baseline!F$89) + (1-Baseline!B$36)*Baseline!F$90 )</f>
        <v>0.0002188990596</v>
      </c>
      <c r="BC490" s="86">
        <f>AH490 * ( (1-Baseline!F$90-Baseline!F$89) + (1-Baseline!B$36)*Baseline!F$90 )</f>
        <v>0.03972573659</v>
      </c>
      <c r="BD490" s="86">
        <f>AI490 * ( (1-Baseline!F$90-Baseline!F$89) + (1-Baseline!B$36)*Baseline!F$90 )</f>
        <v>0.0004951200259</v>
      </c>
      <c r="BE490" s="86">
        <f t="shared" si="7"/>
        <v>0.0419403945</v>
      </c>
      <c r="BF490" s="86">
        <f>AK490 * ( (1-Baseline!H$90-Baseline!H$89) + (1-Baseline!B$36)*Baseline!H$90 )</f>
        <v>0.00003074348405</v>
      </c>
      <c r="BG490" s="86">
        <f>AL490 * ( (1-Baseline!H$90-Baseline!H$89) + (1-Baseline!B$36)*Baseline!H$90 )</f>
        <v>0.0002495293103</v>
      </c>
      <c r="BH490" s="86">
        <f>AM490 * ( (1-Baseline!H$90-Baseline!H$89) + (1-Baseline!B$36)*Baseline!H$90 )</f>
        <v>0.00005384253113</v>
      </c>
      <c r="BI490" s="86">
        <f>AN490 * ( (1-Baseline!H$90-Baseline!H$89) + (1-Baseline!B$36)*Baseline!H$90 )</f>
        <v>0.02746456509</v>
      </c>
      <c r="BJ490" s="86">
        <f t="shared" si="8"/>
        <v>0.02779868041</v>
      </c>
      <c r="BK490" s="62"/>
      <c r="BL490" s="86">
        <f t="shared" si="19"/>
        <v>0.9399513765</v>
      </c>
      <c r="BM490" s="86">
        <f t="shared" si="20"/>
        <v>0.02085710139</v>
      </c>
      <c r="BN490" s="86">
        <f t="shared" si="21"/>
        <v>0.03297862126</v>
      </c>
      <c r="BO490" s="86">
        <f t="shared" si="22"/>
        <v>0.006212900888</v>
      </c>
      <c r="BP490" s="86">
        <f t="shared" si="9"/>
        <v>1</v>
      </c>
      <c r="BQ490" s="86">
        <f t="shared" si="23"/>
        <v>0.0581676525</v>
      </c>
      <c r="BR490" s="86">
        <f t="shared" si="24"/>
        <v>0.9145257827</v>
      </c>
      <c r="BS490" s="86">
        <f t="shared" si="25"/>
        <v>0.0134161467</v>
      </c>
      <c r="BT490" s="86">
        <f t="shared" si="26"/>
        <v>0.01389041807</v>
      </c>
      <c r="BU490" s="86">
        <f t="shared" si="10"/>
        <v>1</v>
      </c>
      <c r="BV490" s="86">
        <f t="shared" si="27"/>
        <v>0.03578027433</v>
      </c>
      <c r="BW490" s="86">
        <f t="shared" si="28"/>
        <v>0.005219289475</v>
      </c>
      <c r="BX490" s="86">
        <f t="shared" si="29"/>
        <v>0.9471951103</v>
      </c>
      <c r="BY490" s="86">
        <f t="shared" si="30"/>
        <v>0.01180532591</v>
      </c>
      <c r="BZ490" s="86">
        <f t="shared" si="11"/>
        <v>1</v>
      </c>
      <c r="CA490" s="86">
        <f t="shared" si="31"/>
        <v>0.001105933217</v>
      </c>
      <c r="CB490" s="86">
        <f t="shared" si="32"/>
        <v>0.00897630055</v>
      </c>
      <c r="CC490" s="86">
        <f t="shared" si="33"/>
        <v>0.001936873633</v>
      </c>
      <c r="CD490" s="86">
        <f t="shared" si="34"/>
        <v>0.9879808926</v>
      </c>
      <c r="CE490" s="86">
        <f t="shared" si="12"/>
        <v>1</v>
      </c>
      <c r="CF490" s="62"/>
      <c r="CG490" s="86">
        <f t="shared" si="35"/>
        <v>0.9399513765</v>
      </c>
      <c r="CH490" s="86">
        <f t="shared" si="36"/>
        <v>0.02085710139</v>
      </c>
      <c r="CI490" s="86">
        <f t="shared" si="37"/>
        <v>0.03297862126</v>
      </c>
      <c r="CJ490" s="86">
        <f t="shared" si="38"/>
        <v>0.006212900888</v>
      </c>
      <c r="CK490" s="86">
        <f t="shared" si="13"/>
        <v>1</v>
      </c>
      <c r="CL490" s="86">
        <f t="shared" si="39"/>
        <v>0.0581676525</v>
      </c>
      <c r="CM490" s="86">
        <f t="shared" si="40"/>
        <v>0.9145257827</v>
      </c>
      <c r="CN490" s="86">
        <f t="shared" si="41"/>
        <v>0.0134161467</v>
      </c>
      <c r="CO490" s="86">
        <f t="shared" si="42"/>
        <v>0.01389041807</v>
      </c>
      <c r="CP490" s="86">
        <f t="shared" si="14"/>
        <v>1</v>
      </c>
      <c r="CQ490" s="86">
        <f t="shared" si="43"/>
        <v>0.03578027433</v>
      </c>
      <c r="CR490" s="86">
        <f t="shared" si="44"/>
        <v>0.005219289475</v>
      </c>
      <c r="CS490" s="86">
        <f t="shared" si="45"/>
        <v>0.9471951103</v>
      </c>
      <c r="CT490" s="86">
        <f t="shared" si="46"/>
        <v>0.01180532591</v>
      </c>
      <c r="CU490" s="86">
        <f t="shared" si="15"/>
        <v>1</v>
      </c>
      <c r="CV490" s="86">
        <f t="shared" si="47"/>
        <v>0.001105933217</v>
      </c>
      <c r="CW490" s="86">
        <f t="shared" si="48"/>
        <v>0.00897630055</v>
      </c>
      <c r="CX490" s="86">
        <f t="shared" si="49"/>
        <v>0.001936873633</v>
      </c>
      <c r="CY490" s="86">
        <f t="shared" si="50"/>
        <v>0.9879808926</v>
      </c>
      <c r="CZ490" s="86">
        <f t="shared" si="16"/>
        <v>1</v>
      </c>
      <c r="DA490" s="62"/>
      <c r="DB490" s="86">
        <f>(AQ490*Baseline!B$7 + AV490*Baseline!B$11 + BA490*Baseline!B$16 + BF490*Baseline!B$18)</f>
        <v>67802.26071</v>
      </c>
      <c r="DC490" s="86">
        <f>(AR490*Baseline!B$7 + AW490*Baseline!B$11 + BB490*Baseline!B$16 + BG490*Baseline!B$18)</f>
        <v>80149.43718</v>
      </c>
      <c r="DD490" s="86">
        <f>(AS490*Baseline!B$7 + AX490*Baseline!B$11 + BC490*Baseline!B$16 + BH490*Baseline!B$18)</f>
        <v>138537.2753</v>
      </c>
      <c r="DE490" s="86">
        <f>(AT490*Baseline!B$7 + AY490*Baseline!B$11 + BD490*Baseline!B$16 + BI490*Baseline!B$18)</f>
        <v>1260674.59</v>
      </c>
      <c r="DF490" s="86">
        <f t="shared" si="17"/>
        <v>1547163.563</v>
      </c>
      <c r="DG490" s="62"/>
      <c r="DH490" s="86">
        <f t="shared" si="51"/>
        <v>0.04382358939</v>
      </c>
      <c r="DI490" s="86">
        <f t="shared" si="52"/>
        <v>0.05180411373</v>
      </c>
      <c r="DJ490" s="86">
        <f t="shared" si="53"/>
        <v>0.08954274687</v>
      </c>
      <c r="DK490" s="86">
        <f t="shared" si="54"/>
        <v>0.81482955</v>
      </c>
      <c r="DL490" s="86">
        <f t="shared" si="18"/>
        <v>1</v>
      </c>
      <c r="DM490" s="62"/>
      <c r="DN490" s="86">
        <f>DH490 / (Baseline!B$7/Baseline!B$17)</f>
        <v>4.677879925</v>
      </c>
      <c r="DO490" s="86">
        <f>DI490 / (Baseline!B$11/Baseline!B$17)</f>
        <v>1.2505761</v>
      </c>
      <c r="DP490" s="86">
        <f>DJ490 / (Baseline!B$16/Baseline!B$17)</f>
        <v>1.383706043</v>
      </c>
      <c r="DQ490" s="86">
        <f>DK490 / (Baseline!B$18/Baseline!B$17)</f>
        <v>0.9212367412</v>
      </c>
      <c r="DR490" s="62"/>
      <c r="DS490" s="86">
        <f>DH490 / Baseline!H$117</f>
        <v>1.753255321</v>
      </c>
      <c r="DT490" s="86">
        <f>DI490 / Baseline!H$118</f>
        <v>1.166113306</v>
      </c>
      <c r="DU490" s="86">
        <f>DJ490 / Baseline!H$119</f>
        <v>1.070431099</v>
      </c>
      <c r="DV490" s="86">
        <f>DK490 / Baseline!H$120</f>
        <v>0.9620993016</v>
      </c>
      <c r="DW490" s="87"/>
      <c r="DX490" s="86">
        <f>(AU490*Baseline!B$34)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0.03132516589</v>
      </c>
      <c r="DY490" s="86">
        <f>(AZ490*Baseline!B$34) + (Baseline!D$90*(1-Baseline!D$91)*Baseline!B$35) + (Baseline!D$90*Baseline!D$91*((1-Baseline!D$92)*Baseline!B$40 + Baseline!D$92*Baseline!B$41))</f>
        <v>0.01151661934</v>
      </c>
      <c r="DZ490" s="86">
        <f>(BE490*Baseline!B$34) + (Baseline!F$90*(1-Baseline!F$91)*Baseline!B$35) + (Baseline!F$90*Baseline!F$91*((1-Baseline!F$92)*Baseline!B$40 + Baseline!F$92*Baseline!B$41))</f>
        <v>0.01402169917</v>
      </c>
      <c r="EA490" s="86">
        <f>(BJ490*Baseline!B$34) + (Baseline!H$90*(1-Baseline!H$91)*Baseline!B$35) + (Baseline!H$90*Baseline!H$91*((1-Baseline!H$92)*Baseline!B$40 + Baseline!H$92*Baseline!B$41))</f>
        <v>0.009314802062</v>
      </c>
      <c r="EB490" s="86">
        <f>( DX490*Baseline!B$7 + DY490*Baseline!B$11 + DZ490*Baseline!B$16 + EA490*Baseline!B$18 ) / Baseline!B$17</f>
        <v>0.009916803318</v>
      </c>
    </row>
    <row r="491">
      <c r="A491" s="73" t="s">
        <v>667</v>
      </c>
      <c r="B491" s="85">
        <f>MIN( MAX( NORMINV( MCrands!B491, (B$5+B$4)/2, (B$5-B$4)/3.29 ), 0 ), 1 )</f>
        <v>0.415032137</v>
      </c>
      <c r="C491" s="85">
        <f>MAX( NORMINV( MCrands!C491, (C$5+C$4)/2, (C$5-C$4)/3.29 ), 0 )</f>
        <v>2.488311579</v>
      </c>
      <c r="D491" s="83"/>
      <c r="E491" s="84">
        <f>Baseline!B$33 * (C491 * Baseline!B$68*Baseline!B$68/Baseline!B$75 + Baseline!B$46 * Baseline!B$54*Baseline!B$54/Baseline!B$76 + Baseline!B$47 * Baseline!B$55*Baseline!B$55/Baseline!B$77 + Baseline!B$56*Baseline!B$56/Baseline!B$78)</f>
        <v>0.00001766679679</v>
      </c>
      <c r="F491" s="84">
        <f>Baseline!B$33 * (C491 * Baseline!B$68*Baseline!B$59/Baseline!B$75 + Baseline!B$46 * Baseline!B$54*Baseline!B$69/Baseline!B$76 + Baseline!B$47 * Baseline!B$55*Baseline!B$57/Baseline!B$77 + Baseline!B$56*Baseline!B$58/Baseline!B$78)</f>
        <v>0.0000002390289327</v>
      </c>
      <c r="G491" s="85">
        <f>Baseline!B$33 * (C491 * Baseline!B$68*Baseline!B$60/Baseline!B$75 + Baseline!B$46 * Baseline!B$54*Baseline!B$61/Baseline!B$76 + Baseline!B$47 * Baseline!B$55*Baseline!B$70/Baseline!B$77 + Baseline!B$56*Baseline!B$62/Baseline!B$78)</f>
        <v>0.0000002003327478</v>
      </c>
      <c r="H491" s="84">
        <f>Baseline!B$33 * (C491 * Baseline!B$68*Baseline!B$63/Baseline!B$75 + Baseline!B$46 * Baseline!B$54*Baseline!B$64/Baseline!B$76 + Baseline!B$47 * Baseline!B$55*Baseline!B$65/Baseline!B$77 + Baseline!B$56*Baseline!B$71/Baseline!B$78)</f>
        <v>0.000000003680371142</v>
      </c>
      <c r="I491" s="84">
        <f>Baseline!B$33 * (C491 * Baseline!B$59*Baseline!B$68/Baseline!B$75 + Baseline!B$46 * Baseline!B$69*Baseline!B$54/Baseline!B$76 + Baseline!B$47 * Baseline!B$57*Baseline!B$55/Baseline!B$77 + Baseline!B$58*Baseline!B$56/Baseline!B$78)</f>
        <v>0.0000002390289327</v>
      </c>
      <c r="J491" s="85">
        <f>Baseline!B$33 * (C491 * Baseline!B$59*Baseline!B$59/Baseline!B$75 + Baseline!B$46 * Baseline!B$69*Baseline!B$69/Baseline!B$76 + Baseline!B$47 * Baseline!B$57*Baseline!B$57/Baseline!B$77 + Baseline!B$58*Baseline!B$58/Baseline!B$78)</f>
        <v>0.000002116574429</v>
      </c>
      <c r="K491" s="84">
        <f>Baseline!B$33 * (C491 * Baseline!B$59*Baseline!B$60/Baseline!B$75 + Baseline!B$46 * Baseline!B$69*Baseline!B$61/Baseline!B$76 + Baseline!B$47 * Baseline!B$57*Baseline!B$70/Baseline!B$77 + Baseline!B$58*Baseline!B$62/Baseline!B$78)</f>
        <v>0.00000001648977701</v>
      </c>
      <c r="L491" s="85">
        <f>Baseline!B$33 * (C491 * Baseline!B$59*Baseline!B$63/Baseline!B$75 + Baseline!B$46 * Baseline!B$69*Baseline!B$64/Baseline!B$76 + Baseline!B$47 * Baseline!B$57*Baseline!B$65/Baseline!B$77 + Baseline!B$58*Baseline!B$71/Baseline!B$78)</f>
        <v>0.00000001707278947</v>
      </c>
      <c r="M491" s="84">
        <f>Baseline!B$33 * (C491 * Baseline!B$60*Baseline!B$68/Baseline!B$75 + Baseline!B$46 * Baseline!B$61*Baseline!B$54/Baseline!B$76 + Baseline!B$47 * Baseline!B$70*Baseline!B$55/Baseline!B$77 + Baseline!B$62*Baseline!B$56/Baseline!B$78)</f>
        <v>0.0000002003327478</v>
      </c>
      <c r="N491" s="85">
        <f>Baseline!B$33 * (C491 * Baseline!B$60*Baseline!B$59/Baseline!B$75 + Baseline!B$46 * Baseline!B$61*Baseline!B$69/Baseline!B$76 + Baseline!B$47 * Baseline!B$70*Baseline!B$57/Baseline!B$77 + Baseline!B$62*Baseline!B$58/Baseline!B$78)</f>
        <v>0.00000001648977701</v>
      </c>
      <c r="O491" s="85">
        <f>Baseline!B$33 * (C491 * Baseline!B$60*Baseline!B$60/Baseline!B$75 + Baseline!B$46 * Baseline!B$61*Baseline!B$61/Baseline!B$76 + Baseline!B$47 * Baseline!B$70*Baseline!B$70/Baseline!B$77 + Baseline!B$62*Baseline!B$62/Baseline!B$78)</f>
        <v>0.000001589267504</v>
      </c>
      <c r="P491" s="84">
        <f>Baseline!B$33 * (C491 * Baseline!B$60*Baseline!B$63/Baseline!B$75 + Baseline!B$46 * Baseline!B$61*Baseline!B$64/Baseline!B$76 + Baseline!B$47 * Baseline!B$70*Baseline!B$65/Baseline!B$77 + Baseline!B$62*Baseline!B$71/Baseline!B$78)</f>
        <v>0.00000000195638991</v>
      </c>
      <c r="Q491" s="84">
        <f>Baseline!B$33 * (C491 * Baseline!B$63*Baseline!B$68/Baseline!B$75 + Baseline!B$46 * Baseline!B$64*Baseline!B$54/Baseline!B$76 + Baseline!B$47 * Baseline!B$65*Baseline!B$55/Baseline!B$77 + Baseline!B$71*Baseline!B$56/Baseline!B$78)</f>
        <v>0.000000003680371142</v>
      </c>
      <c r="R491" s="84">
        <f>Baseline!B$33 * (C491 * Baseline!B$63*Baseline!B$59/Baseline!B$75 + Baseline!B$46 * Baseline!B$64*Baseline!B$69/Baseline!B$76 + Baseline!B$47 * Baseline!B$65*Baseline!B$57/Baseline!B$77 + Baseline!B$71*Baseline!B$58/Baseline!B$78)</f>
        <v>0.00000001707278947</v>
      </c>
      <c r="S491" s="84">
        <f>Baseline!B$33 * (C491 * Baseline!B$63*Baseline!B$60/Baseline!B$75 + Baseline!B$46 * Baseline!B$64*Baseline!B$61/Baseline!B$76 + Baseline!B$47 * Baseline!B$65*Baseline!B$70/Baseline!B$77 + Baseline!B$71*Baseline!B$62/Baseline!B$78)</f>
        <v>0.00000000195638991</v>
      </c>
      <c r="T491" s="84">
        <f>Baseline!B$33 * (C491 * Baseline!B$63*Baseline!B$63/Baseline!B$75 + Baseline!B$46 * Baseline!B$64*Baseline!B$64/Baseline!B$76 + Baseline!B$47 * Baseline!B$65*Baseline!B$65/Baseline!B$77 + Baseline!B$71*Baseline!B$71/Baseline!B$78)</f>
        <v>0.00000009856721703</v>
      </c>
      <c r="U491" s="83"/>
      <c r="V491" s="84">
        <f>E491 * ( Baseline!B$89 * Baseline!B$7 )</f>
        <v>0.1833636838</v>
      </c>
      <c r="W491" s="84">
        <f>F491 * ( Baseline!D$89 * Baseline!B$11 )</f>
        <v>0.00440927008</v>
      </c>
      <c r="X491" s="84">
        <f>G491 * ( Baseline!F$89 * Baseline!B$16 )</f>
        <v>0.006958511902</v>
      </c>
      <c r="Y491" s="84">
        <f>H491 * ( Baseline!H$89 * Baseline!B$18 )</f>
        <v>0.001294288879</v>
      </c>
      <c r="Z491" s="86">
        <f t="shared" si="1"/>
        <v>0.1960257547</v>
      </c>
      <c r="AA491" s="84">
        <f>I491 * ( Baseline!B$89 * Baseline!B$7 )</f>
        <v>0.002480881293</v>
      </c>
      <c r="AB491" s="85">
        <f>J491 * ( Baseline!D$89 * Baseline!B$11 )</f>
        <v>0.03904359273</v>
      </c>
      <c r="AC491" s="85">
        <f>K491 * ( Baseline!F$89 * Baseline!B$16 )</f>
        <v>0.0005727686104</v>
      </c>
      <c r="AD491" s="85">
        <f>L491 * ( Baseline!F$89 * Baseline!B$16 )</f>
        <v>0.0005930194143</v>
      </c>
      <c r="AE491" s="86">
        <f t="shared" si="2"/>
        <v>0.04269026204</v>
      </c>
      <c r="AF491" s="86">
        <f>M491 * ( Baseline!B$89 * Baseline!B$7 )</f>
        <v>0.002079253589</v>
      </c>
      <c r="AG491" s="86">
        <f>N491 * ( Baseline!D$89 * Baseline!B$11 )</f>
        <v>0.0003041802494</v>
      </c>
      <c r="AH491" s="86">
        <f>O491 * ( Baseline!F$89 * Baseline!B$16 )</f>
        <v>0.05520284111</v>
      </c>
      <c r="AI491" s="86">
        <f>P491 * ( Baseline!H$89 * Baseline!B$18 )</f>
        <v>0.0006880104222</v>
      </c>
      <c r="AJ491" s="86">
        <f t="shared" si="3"/>
        <v>0.05827428537</v>
      </c>
      <c r="AK491" s="86">
        <f>Q491 * ( Baseline!B$89 * Baseline!B$7 )</f>
        <v>0.00003819857208</v>
      </c>
      <c r="AL491" s="86">
        <f>R491 * ( Baseline!D$89 * Baseline!B$11 )</f>
        <v>0.0003149348447</v>
      </c>
      <c r="AM491" s="86">
        <f>S491 * ( Baseline!F$89 * Baseline!B$16 )</f>
        <v>0.00006795475339</v>
      </c>
      <c r="AN491" s="86">
        <f>T491 * ( Baseline!H$89 * Baseline!B$18 )</f>
        <v>0.03466347493</v>
      </c>
      <c r="AO491" s="86">
        <f t="shared" si="4"/>
        <v>0.0350845631</v>
      </c>
      <c r="AP491" s="62"/>
      <c r="AQ491" s="86">
        <f>V491 * ( (1-Baseline!B$90-Baseline!B$89) + (1-B491)*Baseline!B$90 )</f>
        <v>0.1117090798</v>
      </c>
      <c r="AR491" s="86">
        <f>W491 * ( (1-Baseline!B$90-Baseline!B$89) + (1-B491)*Baseline!B$90 )</f>
        <v>0.002686221683</v>
      </c>
      <c r="AS491" s="86">
        <f>X491 * ( (1-Baseline!B$90-Baseline!B$89) + (1-B491)*Baseline!B$90 )</f>
        <v>0.00423927435</v>
      </c>
      <c r="AT491" s="86">
        <f>Y491 * ( (1-Baseline!B$90-Baseline!B$89) + (1-B491)*Baseline!B$90 )</f>
        <v>0.0007885084803</v>
      </c>
      <c r="AU491" s="86">
        <f t="shared" si="5"/>
        <v>0.1194230843</v>
      </c>
      <c r="AV491" s="86">
        <f>AA491 * ( (1-Baseline!D$90-Baseline!D$89) + (1-B491)*Baseline!D$90 )</f>
        <v>0.001998260576</v>
      </c>
      <c r="AW491" s="86">
        <f>AB491 * ( (1-Baseline!D$90-Baseline!D$89) + (1-B491)*Baseline!D$90 )</f>
        <v>0.03144820848</v>
      </c>
      <c r="AX491" s="86">
        <f>AC491 * ( (1-Baseline!D$90-Baseline!D$89) + (1-B491)*Baseline!D$90 )</f>
        <v>0.0004613444975</v>
      </c>
      <c r="AY491" s="86">
        <f>AD491 * ( (1-Baseline!D$90-Baseline!D$89) + (1-B491)*Baseline!D$90 )</f>
        <v>0.0004776557911</v>
      </c>
      <c r="AZ491" s="86">
        <f t="shared" si="6"/>
        <v>0.03438546934</v>
      </c>
      <c r="BA491" s="86">
        <f>AF491 * ( (1-Baseline!F$90-Baseline!F$89) + (1-Baseline!B$36)*Baseline!F$90 )</f>
        <v>0.001496297419</v>
      </c>
      <c r="BB491" s="86">
        <f>AG491 * ( (1-Baseline!F$90-Baseline!F$89) + (1-Baseline!B$36)*Baseline!F$90 )</f>
        <v>0.0002188978413</v>
      </c>
      <c r="BC491" s="86">
        <f>AH491 * ( (1-Baseline!F$90-Baseline!F$89) + (1-Baseline!B$36)*Baseline!F$90 )</f>
        <v>0.03972573095</v>
      </c>
      <c r="BD491" s="86">
        <f>AI491 * ( (1-Baseline!F$90-Baseline!F$89) + (1-Baseline!B$36)*Baseline!F$90 )</f>
        <v>0.0004951143161</v>
      </c>
      <c r="BE491" s="86">
        <f t="shared" si="7"/>
        <v>0.04193604053</v>
      </c>
      <c r="BF491" s="86">
        <f>AK491 * ( (1-Baseline!H$90-Baseline!H$89) + (1-Baseline!B$36)*Baseline!H$90 )</f>
        <v>0.00003026549263</v>
      </c>
      <c r="BG491" s="86">
        <f>AL491 * ( (1-Baseline!H$90-Baseline!H$89) + (1-Baseline!B$36)*Baseline!H$90 )</f>
        <v>0.0002495291761</v>
      </c>
      <c r="BH491" s="86">
        <f>AM491 * ( (1-Baseline!H$90-Baseline!H$89) + (1-Baseline!B$36)*Baseline!H$90 )</f>
        <v>0.00005384191021</v>
      </c>
      <c r="BI491" s="86">
        <f>AN491 * ( (1-Baseline!H$90-Baseline!H$89) + (1-Baseline!B$36)*Baseline!H$90 )</f>
        <v>0.02746456446</v>
      </c>
      <c r="BJ491" s="86">
        <f t="shared" si="8"/>
        <v>0.02779820104</v>
      </c>
      <c r="BK491" s="62"/>
      <c r="BL491" s="86">
        <f t="shared" si="19"/>
        <v>0.9354060854</v>
      </c>
      <c r="BM491" s="86">
        <f t="shared" si="20"/>
        <v>0.02249332026</v>
      </c>
      <c r="BN491" s="86">
        <f t="shared" si="21"/>
        <v>0.03549794726</v>
      </c>
      <c r="BO491" s="86">
        <f t="shared" si="22"/>
        <v>0.00660264709</v>
      </c>
      <c r="BP491" s="86">
        <f t="shared" si="9"/>
        <v>1</v>
      </c>
      <c r="BQ491" s="86">
        <f t="shared" si="23"/>
        <v>0.05811351756</v>
      </c>
      <c r="BR491" s="86">
        <f t="shared" si="24"/>
        <v>0.9145784274</v>
      </c>
      <c r="BS491" s="86">
        <f t="shared" si="25"/>
        <v>0.01341684457</v>
      </c>
      <c r="BT491" s="86">
        <f t="shared" si="26"/>
        <v>0.01389121045</v>
      </c>
      <c r="BU491" s="86">
        <f t="shared" si="10"/>
        <v>1</v>
      </c>
      <c r="BV491" s="86">
        <f t="shared" si="27"/>
        <v>0.03568046483</v>
      </c>
      <c r="BW491" s="86">
        <f t="shared" si="28"/>
        <v>0.005219802311</v>
      </c>
      <c r="BX491" s="86">
        <f t="shared" si="29"/>
        <v>0.9472933174</v>
      </c>
      <c r="BY491" s="86">
        <f t="shared" si="30"/>
        <v>0.01180641543</v>
      </c>
      <c r="BZ491" s="86">
        <f t="shared" si="11"/>
        <v>1</v>
      </c>
      <c r="CA491" s="86">
        <f t="shared" si="31"/>
        <v>0.00108875724</v>
      </c>
      <c r="CB491" s="86">
        <f t="shared" si="32"/>
        <v>0.008976450519</v>
      </c>
      <c r="CC491" s="86">
        <f t="shared" si="33"/>
        <v>0.001936884697</v>
      </c>
      <c r="CD491" s="86">
        <f t="shared" si="34"/>
        <v>0.9879979075</v>
      </c>
      <c r="CE491" s="86">
        <f t="shared" si="12"/>
        <v>1</v>
      </c>
      <c r="CF491" s="62"/>
      <c r="CG491" s="86">
        <f t="shared" si="35"/>
        <v>0.9354060854</v>
      </c>
      <c r="CH491" s="86">
        <f t="shared" si="36"/>
        <v>0.02249332026</v>
      </c>
      <c r="CI491" s="86">
        <f t="shared" si="37"/>
        <v>0.03549794726</v>
      </c>
      <c r="CJ491" s="86">
        <f t="shared" si="38"/>
        <v>0.00660264709</v>
      </c>
      <c r="CK491" s="86">
        <f t="shared" si="13"/>
        <v>1</v>
      </c>
      <c r="CL491" s="86">
        <f t="shared" si="39"/>
        <v>0.05811351756</v>
      </c>
      <c r="CM491" s="86">
        <f t="shared" si="40"/>
        <v>0.9145784274</v>
      </c>
      <c r="CN491" s="86">
        <f t="shared" si="41"/>
        <v>0.01341684457</v>
      </c>
      <c r="CO491" s="86">
        <f t="shared" si="42"/>
        <v>0.01389121045</v>
      </c>
      <c r="CP491" s="86">
        <f t="shared" si="14"/>
        <v>1</v>
      </c>
      <c r="CQ491" s="86">
        <f t="shared" si="43"/>
        <v>0.03568046483</v>
      </c>
      <c r="CR491" s="86">
        <f t="shared" si="44"/>
        <v>0.005219802311</v>
      </c>
      <c r="CS491" s="86">
        <f t="shared" si="45"/>
        <v>0.9472933174</v>
      </c>
      <c r="CT491" s="86">
        <f t="shared" si="46"/>
        <v>0.01180641543</v>
      </c>
      <c r="CU491" s="86">
        <f t="shared" si="15"/>
        <v>1</v>
      </c>
      <c r="CV491" s="86">
        <f t="shared" si="47"/>
        <v>0.00108875724</v>
      </c>
      <c r="CW491" s="86">
        <f t="shared" si="48"/>
        <v>0.008976450519</v>
      </c>
      <c r="CX491" s="86">
        <f t="shared" si="49"/>
        <v>0.001936884697</v>
      </c>
      <c r="CY491" s="86">
        <f t="shared" si="50"/>
        <v>0.9879979075</v>
      </c>
      <c r="CZ491" s="86">
        <f t="shared" si="16"/>
        <v>1</v>
      </c>
      <c r="DA491" s="62"/>
      <c r="DB491" s="86">
        <f>(AQ491*Baseline!B$7 + AV491*Baseline!B$11 + BA491*Baseline!B$16 + BF491*Baseline!B$18)</f>
        <v>64863.04368</v>
      </c>
      <c r="DC491" s="86">
        <f>(AR491*Baseline!B$7 + AW491*Baseline!B$11 + BB491*Baseline!B$16 + BG491*Baseline!B$18)</f>
        <v>80904.69274</v>
      </c>
      <c r="DD491" s="86">
        <f>(AS491*Baseline!B$7 + AX491*Baseline!B$11 + BC491*Baseline!B$16 + BH491*Baseline!B$18)</f>
        <v>138599.6378</v>
      </c>
      <c r="DE491" s="86">
        <f>(AT491*Baseline!B$7 + AY491*Baseline!B$11 + BD491*Baseline!B$16 + BI491*Baseline!B$18)</f>
        <v>1260690.33</v>
      </c>
      <c r="DF491" s="86">
        <f t="shared" si="17"/>
        <v>1545057.704</v>
      </c>
      <c r="DG491" s="62"/>
      <c r="DH491" s="86">
        <f t="shared" si="51"/>
        <v>0.0419809846</v>
      </c>
      <c r="DI491" s="86">
        <f t="shared" si="52"/>
        <v>0.0523635412</v>
      </c>
      <c r="DJ491" s="86">
        <f t="shared" si="53"/>
        <v>0.08970515305</v>
      </c>
      <c r="DK491" s="86">
        <f t="shared" si="54"/>
        <v>0.8159503212</v>
      </c>
      <c r="DL491" s="86">
        <f t="shared" si="18"/>
        <v>1</v>
      </c>
      <c r="DM491" s="62"/>
      <c r="DN491" s="86">
        <f>DH491 / (Baseline!B$7/Baseline!B$17)</f>
        <v>4.481193984</v>
      </c>
      <c r="DO491" s="86">
        <f>DI491 / (Baseline!B$11/Baseline!B$17)</f>
        <v>1.264080947</v>
      </c>
      <c r="DP491" s="86">
        <f>DJ491 / (Baseline!B$16/Baseline!B$17)</f>
        <v>1.38621571</v>
      </c>
      <c r="DQ491" s="86">
        <f>DK491 / (Baseline!B$18/Baseline!B$17)</f>
        <v>0.9225038719</v>
      </c>
      <c r="DR491" s="62"/>
      <c r="DS491" s="86">
        <f>DH491 / Baseline!H$117</f>
        <v>1.679538022</v>
      </c>
      <c r="DT491" s="86">
        <f>DI491 / Baseline!H$118</f>
        <v>1.178706048</v>
      </c>
      <c r="DU491" s="86">
        <f>DJ491 / Baseline!H$119</f>
        <v>1.07237257</v>
      </c>
      <c r="DV491" s="86">
        <f>DK491 / Baseline!H$120</f>
        <v>0.9634226374</v>
      </c>
      <c r="DW491" s="87"/>
      <c r="DX491" s="86">
        <f>(AU491*Baseline!B$34)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0.0304429939</v>
      </c>
      <c r="DY491" s="86">
        <f>(AZ491*Baseline!B$34) + (Baseline!D$90*(1-Baseline!D$91)*Baseline!B$35) + (Baseline!D$90*Baseline!D$91*((1-Baseline!D$92)*Baseline!B$40 + Baseline!D$92*Baseline!B$41))</f>
        <v>0.0115713884</v>
      </c>
      <c r="DZ491" s="86">
        <f>(BE491*Baseline!B$34) + (Baseline!F$90*(1-Baseline!F$91)*Baseline!B$35) + (Baseline!F$90*Baseline!F$91*((1-Baseline!F$92)*Baseline!B$40 + Baseline!F$92*Baseline!B$41))</f>
        <v>0.01402104608</v>
      </c>
      <c r="EA491" s="86">
        <f>(BJ491*Baseline!B$34) + (Baseline!H$90*(1-Baseline!H$91)*Baseline!B$35) + (Baseline!H$90*Baseline!H$91*((1-Baseline!H$92)*Baseline!B$40 + Baseline!H$92*Baseline!B$41))</f>
        <v>0.009314730156</v>
      </c>
      <c r="EB491" s="86">
        <f>( DX491*Baseline!B$7 + DY491*Baseline!B$11 + DZ491*Baseline!B$16 + EA491*Baseline!B$18 ) / Baseline!B$17</f>
        <v>0.009910701803</v>
      </c>
    </row>
    <row r="492">
      <c r="A492" s="73" t="s">
        <v>668</v>
      </c>
      <c r="B492" s="85">
        <f>MIN( MAX( NORMINV( MCrands!B492, (B$5+B$4)/2, (B$5-B$4)/3.29 ), 0 ), 1 )</f>
        <v>0.4980232106</v>
      </c>
      <c r="C492" s="85">
        <f>MAX( NORMINV( MCrands!C492, (C$5+C$4)/2, (C$5-C$4)/3.29 ), 0 )</f>
        <v>2.721550532</v>
      </c>
      <c r="D492" s="83"/>
      <c r="E492" s="84">
        <f>Baseline!B$33 * (C492 * Baseline!B$68*Baseline!B$68/Baseline!B$75 + Baseline!B$46 * Baseline!B$54*Baseline!B$54/Baseline!B$76 + Baseline!B$47 * Baseline!B$55*Baseline!B$55/Baseline!B$77 + Baseline!B$56*Baseline!B$56/Baseline!B$78)</f>
        <v>0.00001931813417</v>
      </c>
      <c r="F492" s="84">
        <f>Baseline!B$33 * (C492 * Baseline!B$68*Baseline!B$59/Baseline!B$75 + Baseline!B$46 * Baseline!B$54*Baseline!B$69/Baseline!B$76 + Baseline!B$47 * Baseline!B$55*Baseline!B$57/Baseline!B$77 + Baseline!B$56*Baseline!B$58/Baseline!B$78)</f>
        <v>0.0000002392896702</v>
      </c>
      <c r="G492" s="85">
        <f>Baseline!B$33 * (C492 * Baseline!B$68*Baseline!B$60/Baseline!B$75 + Baseline!B$46 * Baseline!B$54*Baseline!B$61/Baseline!B$76 + Baseline!B$47 * Baseline!B$55*Baseline!B$70/Baseline!B$77 + Baseline!B$56*Baseline!B$62/Baseline!B$78)</f>
        <v>0.0000002009737274</v>
      </c>
      <c r="H492" s="84">
        <f>Baseline!B$33 * (C492 * Baseline!B$68*Baseline!B$63/Baseline!B$75 + Baseline!B$46 * Baseline!B$54*Baseline!B$64/Baseline!B$76 + Baseline!B$47 * Baseline!B$55*Baseline!B$65/Baseline!B$77 + Baseline!B$56*Baseline!B$71/Baseline!B$78)</f>
        <v>0.000000003744469106</v>
      </c>
      <c r="I492" s="84">
        <f>Baseline!B$33 * (C492 * Baseline!B$59*Baseline!B$68/Baseline!B$75 + Baseline!B$46 * Baseline!B$69*Baseline!B$54/Baseline!B$76 + Baseline!B$47 * Baseline!B$57*Baseline!B$55/Baseline!B$77 + Baseline!B$58*Baseline!B$56/Baseline!B$78)</f>
        <v>0.0000002392896702</v>
      </c>
      <c r="J492" s="85">
        <f>Baseline!B$33 * (C492 * Baseline!B$59*Baseline!B$59/Baseline!B$75 + Baseline!B$46 * Baseline!B$69*Baseline!B$69/Baseline!B$76 + Baseline!B$47 * Baseline!B$57*Baseline!B$57/Baseline!B$77 + Baseline!B$58*Baseline!B$58/Baseline!B$78)</f>
        <v>0.00000211657447</v>
      </c>
      <c r="K492" s="84">
        <f>Baseline!B$33 * (C492 * Baseline!B$59*Baseline!B$60/Baseline!B$75 + Baseline!B$46 * Baseline!B$69*Baseline!B$61/Baseline!B$76 + Baseline!B$47 * Baseline!B$57*Baseline!B$70/Baseline!B$77 + Baseline!B$58*Baseline!B$62/Baseline!B$78)</f>
        <v>0.00000001648987822</v>
      </c>
      <c r="L492" s="85">
        <f>Baseline!B$33 * (C492 * Baseline!B$59*Baseline!B$63/Baseline!B$75 + Baseline!B$46 * Baseline!B$69*Baseline!B$64/Baseline!B$76 + Baseline!B$47 * Baseline!B$57*Baseline!B$65/Baseline!B$77 + Baseline!B$58*Baseline!B$71/Baseline!B$78)</f>
        <v>0.0000000170727996</v>
      </c>
      <c r="M492" s="84">
        <f>Baseline!B$33 * (C492 * Baseline!B$60*Baseline!B$68/Baseline!B$75 + Baseline!B$46 * Baseline!B$61*Baseline!B$54/Baseline!B$76 + Baseline!B$47 * Baseline!B$70*Baseline!B$55/Baseline!B$77 + Baseline!B$62*Baseline!B$56/Baseline!B$78)</f>
        <v>0.0000002009737274</v>
      </c>
      <c r="N492" s="85">
        <f>Baseline!B$33 * (C492 * Baseline!B$60*Baseline!B$59/Baseline!B$75 + Baseline!B$46 * Baseline!B$61*Baseline!B$69/Baseline!B$76 + Baseline!B$47 * Baseline!B$70*Baseline!B$57/Baseline!B$77 + Baseline!B$62*Baseline!B$58/Baseline!B$78)</f>
        <v>0.00000001648987822</v>
      </c>
      <c r="O492" s="85">
        <f>Baseline!B$33 * (C492 * Baseline!B$60*Baseline!B$60/Baseline!B$75 + Baseline!B$46 * Baseline!B$61*Baseline!B$61/Baseline!B$76 + Baseline!B$47 * Baseline!B$70*Baseline!B$70/Baseline!B$77 + Baseline!B$62*Baseline!B$62/Baseline!B$78)</f>
        <v>0.000001589267753</v>
      </c>
      <c r="P492" s="84">
        <f>Baseline!B$33 * (C492 * Baseline!B$60*Baseline!B$63/Baseline!B$75 + Baseline!B$46 * Baseline!B$61*Baseline!B$64/Baseline!B$76 + Baseline!B$47 * Baseline!B$70*Baseline!B$65/Baseline!B$77 + Baseline!B$62*Baseline!B$71/Baseline!B$78)</f>
        <v>0.00000000195641479</v>
      </c>
      <c r="Q492" s="84">
        <f>Baseline!B$33 * (C492 * Baseline!B$63*Baseline!B$68/Baseline!B$75 + Baseline!B$46 * Baseline!B$64*Baseline!B$54/Baseline!B$76 + Baseline!B$47 * Baseline!B$65*Baseline!B$55/Baseline!B$77 + Baseline!B$71*Baseline!B$56/Baseline!B$78)</f>
        <v>0.000000003744469106</v>
      </c>
      <c r="R492" s="84">
        <f>Baseline!B$33 * (C492 * Baseline!B$63*Baseline!B$59/Baseline!B$75 + Baseline!B$46 * Baseline!B$64*Baseline!B$69/Baseline!B$76 + Baseline!B$47 * Baseline!B$65*Baseline!B$57/Baseline!B$77 + Baseline!B$71*Baseline!B$58/Baseline!B$78)</f>
        <v>0.0000000170727996</v>
      </c>
      <c r="S492" s="84">
        <f>Baseline!B$33 * (C492 * Baseline!B$63*Baseline!B$60/Baseline!B$75 + Baseline!B$46 * Baseline!B$64*Baseline!B$61/Baseline!B$76 + Baseline!B$47 * Baseline!B$65*Baseline!B$70/Baseline!B$77 + Baseline!B$71*Baseline!B$62/Baseline!B$78)</f>
        <v>0.00000000195641479</v>
      </c>
      <c r="T492" s="84">
        <f>Baseline!B$33 * (C492 * Baseline!B$63*Baseline!B$63/Baseline!B$75 + Baseline!B$46 * Baseline!B$64*Baseline!B$64/Baseline!B$76 + Baseline!B$47 * Baseline!B$65*Baseline!B$65/Baseline!B$77 + Baseline!B$71*Baseline!B$71/Baseline!B$78)</f>
        <v>0.00000009856721952</v>
      </c>
      <c r="U492" s="83"/>
      <c r="V492" s="84">
        <f>E492 * ( Baseline!B$89 * Baseline!B$7 )</f>
        <v>0.2005029146</v>
      </c>
      <c r="W492" s="84">
        <f>F492 * ( Baseline!D$89 * Baseline!B$11 )</f>
        <v>0.004414079799</v>
      </c>
      <c r="X492" s="84">
        <f>G492 * ( Baseline!F$89 * Baseline!B$16 )</f>
        <v>0.006980776182</v>
      </c>
      <c r="Y492" s="84">
        <f>H492 * ( Baseline!H$89 * Baseline!B$18 )</f>
        <v>0.001316830432</v>
      </c>
      <c r="Z492" s="86">
        <f t="shared" si="1"/>
        <v>0.213214601</v>
      </c>
      <c r="AA492" s="84">
        <f>I492 * ( Baseline!B$89 * Baseline!B$7 )</f>
        <v>0.002483587487</v>
      </c>
      <c r="AB492" s="85">
        <f>J492 * ( Baseline!D$89 * Baseline!B$11 )</f>
        <v>0.03904359349</v>
      </c>
      <c r="AC492" s="85">
        <f>K492 * ( Baseline!F$89 * Baseline!B$16 )</f>
        <v>0.0005727721259</v>
      </c>
      <c r="AD492" s="85">
        <f>L492 * ( Baseline!F$89 * Baseline!B$16 )</f>
        <v>0.0005930197658</v>
      </c>
      <c r="AE492" s="86">
        <f t="shared" si="2"/>
        <v>0.04269297287</v>
      </c>
      <c r="AF492" s="86">
        <f>M492 * ( Baseline!B$89 * Baseline!B$7 )</f>
        <v>0.002085906317</v>
      </c>
      <c r="AG492" s="86">
        <f>N492 * ( Baseline!D$89 * Baseline!B$11 )</f>
        <v>0.0003041821164</v>
      </c>
      <c r="AH492" s="86">
        <f>O492 * ( Baseline!F$89 * Baseline!B$16 )</f>
        <v>0.05520284975</v>
      </c>
      <c r="AI492" s="86">
        <f>P492 * ( Baseline!H$89 * Baseline!B$18 )</f>
        <v>0.0006880191718</v>
      </c>
      <c r="AJ492" s="86">
        <f t="shared" si="3"/>
        <v>0.05828095735</v>
      </c>
      <c r="AK492" s="86">
        <f>Q492 * ( Baseline!B$89 * Baseline!B$7 )</f>
        <v>0.00003886384485</v>
      </c>
      <c r="AL492" s="86">
        <f>R492 * ( Baseline!D$89 * Baseline!B$11 )</f>
        <v>0.0003149350314</v>
      </c>
      <c r="AM492" s="86">
        <f>S492 * ( Baseline!F$89 * Baseline!B$16 )</f>
        <v>0.0000679556176</v>
      </c>
      <c r="AN492" s="86">
        <f>T492 * ( Baseline!H$89 * Baseline!B$18 )</f>
        <v>0.03466347581</v>
      </c>
      <c r="AO492" s="86">
        <f t="shared" si="4"/>
        <v>0.0350852303</v>
      </c>
      <c r="AP492" s="62"/>
      <c r="AQ492" s="86">
        <f>V492 * ( (1-Baseline!B$90-Baseline!B$89) + (1-B492)*Baseline!B$90 )</f>
        <v>0.1073411085</v>
      </c>
      <c r="AR492" s="86">
        <f>W492 * ( (1-Baseline!B$90-Baseline!B$89) + (1-B492)*Baseline!B$90 )</f>
        <v>0.002363118859</v>
      </c>
      <c r="AS492" s="86">
        <f>X492 * ( (1-Baseline!B$90-Baseline!B$89) + (1-B492)*Baseline!B$90 )</f>
        <v>0.003737223748</v>
      </c>
      <c r="AT492" s="86">
        <f>Y492 * ( (1-Baseline!B$90-Baseline!B$89) + (1-B492)*Baseline!B$90 )</f>
        <v>0.0007049774745</v>
      </c>
      <c r="AU492" s="86">
        <f t="shared" si="5"/>
        <v>0.1141464286</v>
      </c>
      <c r="AV492" s="86">
        <f>AA492 * ( (1-Baseline!D$90-Baseline!D$89) + (1-B492)*Baseline!D$90 )</f>
        <v>0.001908100533</v>
      </c>
      <c r="AW492" s="86">
        <f>AB492 * ( (1-Baseline!D$90-Baseline!D$89) + (1-B492)*Baseline!D$90 )</f>
        <v>0.02999656824</v>
      </c>
      <c r="AX492" s="86">
        <f>AC492 * ( (1-Baseline!D$90-Baseline!D$89) + (1-B492)*Baseline!D$90 )</f>
        <v>0.0004400516609</v>
      </c>
      <c r="AY492" s="86">
        <f>AD492 * ( (1-Baseline!D$90-Baseline!D$89) + (1-B492)*Baseline!D$90 )</f>
        <v>0.0004556075988</v>
      </c>
      <c r="AZ492" s="86">
        <f t="shared" si="6"/>
        <v>0.03280032804</v>
      </c>
      <c r="BA492" s="86">
        <f>AF492 * ( (1-Baseline!F$90-Baseline!F$89) + (1-Baseline!B$36)*Baseline!F$90 )</f>
        <v>0.001501084935</v>
      </c>
      <c r="BB492" s="86">
        <f>AG492 * ( (1-Baseline!F$90-Baseline!F$89) + (1-Baseline!B$36)*Baseline!F$90 )</f>
        <v>0.0002188991848</v>
      </c>
      <c r="BC492" s="86">
        <f>AH492 * ( (1-Baseline!F$90-Baseline!F$89) + (1-Baseline!B$36)*Baseline!F$90 )</f>
        <v>0.03972573717</v>
      </c>
      <c r="BD492" s="86">
        <f>AI492 * ( (1-Baseline!F$90-Baseline!F$89) + (1-Baseline!B$36)*Baseline!F$90 )</f>
        <v>0.0004951206127</v>
      </c>
      <c r="BE492" s="86">
        <f t="shared" si="7"/>
        <v>0.0419408419</v>
      </c>
      <c r="BF492" s="86">
        <f>AK492 * ( (1-Baseline!H$90-Baseline!H$89) + (1-Baseline!B$36)*Baseline!H$90 )</f>
        <v>0.00003079260155</v>
      </c>
      <c r="BG492" s="86">
        <f>AL492 * ( (1-Baseline!H$90-Baseline!H$89) + (1-Baseline!B$36)*Baseline!H$90 )</f>
        <v>0.0002495293241</v>
      </c>
      <c r="BH492" s="86">
        <f>AM492 * ( (1-Baseline!H$90-Baseline!H$89) + (1-Baseline!B$36)*Baseline!H$90 )</f>
        <v>0.00005384259494</v>
      </c>
      <c r="BI492" s="86">
        <f>AN492 * ( (1-Baseline!H$90-Baseline!H$89) + (1-Baseline!B$36)*Baseline!H$90 )</f>
        <v>0.02746456515</v>
      </c>
      <c r="BJ492" s="86">
        <f t="shared" si="8"/>
        <v>0.02779872967</v>
      </c>
      <c r="BK492" s="62"/>
      <c r="BL492" s="86">
        <f t="shared" si="19"/>
        <v>0.9403807884</v>
      </c>
      <c r="BM492" s="86">
        <f t="shared" si="20"/>
        <v>0.02070252121</v>
      </c>
      <c r="BN492" s="86">
        <f t="shared" si="21"/>
        <v>0.0327406104</v>
      </c>
      <c r="BO492" s="86">
        <f t="shared" si="22"/>
        <v>0.006176079997</v>
      </c>
      <c r="BP492" s="86">
        <f t="shared" si="9"/>
        <v>1</v>
      </c>
      <c r="BQ492" s="86">
        <f t="shared" si="23"/>
        <v>0.05817321495</v>
      </c>
      <c r="BR492" s="86">
        <f t="shared" si="24"/>
        <v>0.9145203734</v>
      </c>
      <c r="BS492" s="86">
        <f t="shared" si="25"/>
        <v>0.013416075</v>
      </c>
      <c r="BT492" s="86">
        <f t="shared" si="26"/>
        <v>0.01389033665</v>
      </c>
      <c r="BU492" s="86">
        <f t="shared" si="10"/>
        <v>1</v>
      </c>
      <c r="BV492" s="86">
        <f t="shared" si="27"/>
        <v>0.03579052939</v>
      </c>
      <c r="BW492" s="86">
        <f t="shared" si="28"/>
        <v>0.005219236783</v>
      </c>
      <c r="BX492" s="86">
        <f t="shared" si="29"/>
        <v>0.9471850199</v>
      </c>
      <c r="BY492" s="86">
        <f t="shared" si="30"/>
        <v>0.01180521397</v>
      </c>
      <c r="BZ492" s="86">
        <f t="shared" si="11"/>
        <v>1</v>
      </c>
      <c r="CA492" s="86">
        <f t="shared" si="31"/>
        <v>0.001107698154</v>
      </c>
      <c r="CB492" s="86">
        <f t="shared" si="32"/>
        <v>0.00897628514</v>
      </c>
      <c r="CC492" s="86">
        <f t="shared" si="33"/>
        <v>0.001936872496</v>
      </c>
      <c r="CD492" s="86">
        <f t="shared" si="34"/>
        <v>0.9879791442</v>
      </c>
      <c r="CE492" s="86">
        <f t="shared" si="12"/>
        <v>1</v>
      </c>
      <c r="CF492" s="62"/>
      <c r="CG492" s="86">
        <f t="shared" si="35"/>
        <v>0.9403807884</v>
      </c>
      <c r="CH492" s="86">
        <f t="shared" si="36"/>
        <v>0.02070252121</v>
      </c>
      <c r="CI492" s="86">
        <f t="shared" si="37"/>
        <v>0.0327406104</v>
      </c>
      <c r="CJ492" s="86">
        <f t="shared" si="38"/>
        <v>0.006176079997</v>
      </c>
      <c r="CK492" s="86">
        <f t="shared" si="13"/>
        <v>1</v>
      </c>
      <c r="CL492" s="86">
        <f t="shared" si="39"/>
        <v>0.05817321495</v>
      </c>
      <c r="CM492" s="86">
        <f t="shared" si="40"/>
        <v>0.9145203734</v>
      </c>
      <c r="CN492" s="86">
        <f t="shared" si="41"/>
        <v>0.013416075</v>
      </c>
      <c r="CO492" s="86">
        <f t="shared" si="42"/>
        <v>0.01389033665</v>
      </c>
      <c r="CP492" s="86">
        <f t="shared" si="14"/>
        <v>1</v>
      </c>
      <c r="CQ492" s="86">
        <f t="shared" si="43"/>
        <v>0.03579052939</v>
      </c>
      <c r="CR492" s="86">
        <f t="shared" si="44"/>
        <v>0.005219236783</v>
      </c>
      <c r="CS492" s="86">
        <f t="shared" si="45"/>
        <v>0.9471850199</v>
      </c>
      <c r="CT492" s="86">
        <f t="shared" si="46"/>
        <v>0.01180521397</v>
      </c>
      <c r="CU492" s="86">
        <f t="shared" si="15"/>
        <v>1</v>
      </c>
      <c r="CV492" s="86">
        <f t="shared" si="47"/>
        <v>0.001107698154</v>
      </c>
      <c r="CW492" s="86">
        <f t="shared" si="48"/>
        <v>0.00897628514</v>
      </c>
      <c r="CX492" s="86">
        <f t="shared" si="49"/>
        <v>0.001936872496</v>
      </c>
      <c r="CY492" s="86">
        <f t="shared" si="50"/>
        <v>0.9879791442</v>
      </c>
      <c r="CZ492" s="86">
        <f t="shared" si="16"/>
        <v>1</v>
      </c>
      <c r="DA492" s="62"/>
      <c r="DB492" s="86">
        <f>(AQ492*Baseline!B$7 + AV492*Baseline!B$11 + BA492*Baseline!B$16 + BF492*Baseline!B$18)</f>
        <v>62591.40036</v>
      </c>
      <c r="DC492" s="86">
        <f>(AR492*Baseline!B$7 + AW492*Baseline!B$11 + BB492*Baseline!B$16 + BG492*Baseline!B$18)</f>
        <v>77634.87828</v>
      </c>
      <c r="DD492" s="86">
        <f>(AS492*Baseline!B$7 + AX492*Baseline!B$11 + BC492*Baseline!B$16 + BH492*Baseline!B$18)</f>
        <v>138310.5318</v>
      </c>
      <c r="DE492" s="86">
        <f>(AT492*Baseline!B$7 + AY492*Baseline!B$11 + BD492*Baseline!B$16 + BI492*Baseline!B$18)</f>
        <v>1260602.587</v>
      </c>
      <c r="DF492" s="86">
        <f t="shared" si="17"/>
        <v>1539139.397</v>
      </c>
      <c r="DG492" s="62"/>
      <c r="DH492" s="86">
        <f t="shared" si="51"/>
        <v>0.04066649224</v>
      </c>
      <c r="DI492" s="86">
        <f t="shared" si="52"/>
        <v>0.05044044641</v>
      </c>
      <c r="DJ492" s="86">
        <f t="shared" si="53"/>
        <v>0.08986225165</v>
      </c>
      <c r="DK492" s="86">
        <f t="shared" si="54"/>
        <v>0.8190308097</v>
      </c>
      <c r="DL492" s="86">
        <f t="shared" si="18"/>
        <v>1</v>
      </c>
      <c r="DM492" s="62"/>
      <c r="DN492" s="86">
        <f>DH492 / (Baseline!B$7/Baseline!B$17)</f>
        <v>4.340880571</v>
      </c>
      <c r="DO492" s="86">
        <f>DI492 / (Baseline!B$11/Baseline!B$17)</f>
        <v>1.217656519</v>
      </c>
      <c r="DP492" s="86">
        <f>DJ492 / (Baseline!B$16/Baseline!B$17)</f>
        <v>1.388643358</v>
      </c>
      <c r="DQ492" s="86">
        <f>DK492 / (Baseline!B$18/Baseline!B$17)</f>
        <v>0.9259866362</v>
      </c>
      <c r="DR492" s="62"/>
      <c r="DS492" s="86">
        <f>DH492 / Baseline!H$117</f>
        <v>1.626948977</v>
      </c>
      <c r="DT492" s="86">
        <f>DI492 / Baseline!H$118</f>
        <v>1.135417084</v>
      </c>
      <c r="DU492" s="86">
        <f>DJ492 / Baseline!H$119</f>
        <v>1.074250592</v>
      </c>
      <c r="DV492" s="86">
        <f>DK492 / Baseline!H$120</f>
        <v>0.9670598838</v>
      </c>
      <c r="DW492" s="87"/>
      <c r="DX492" s="86">
        <f>(AU492*Baseline!B$34)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0.02965149554</v>
      </c>
      <c r="DY492" s="86">
        <f>(AZ492*Baseline!B$34) + (Baseline!D$90*(1-Baseline!D$91)*Baseline!B$35) + (Baseline!D$90*Baseline!D$91*((1-Baseline!D$92)*Baseline!B$40 + Baseline!D$92*Baseline!B$41))</f>
        <v>0.01133361721</v>
      </c>
      <c r="DZ492" s="86">
        <f>(BE492*Baseline!B$34) + (Baseline!F$90*(1-Baseline!F$91)*Baseline!B$35) + (Baseline!F$90*Baseline!F$91*((1-Baseline!F$92)*Baseline!B$40 + Baseline!F$92*Baseline!B$41))</f>
        <v>0.01402176629</v>
      </c>
      <c r="EA492" s="86">
        <f>(BJ492*Baseline!B$34) + (Baseline!H$90*(1-Baseline!H$91)*Baseline!B$35) + (Baseline!H$90*Baseline!H$91*((1-Baseline!H$92)*Baseline!B$40 + Baseline!H$92*Baseline!B$41))</f>
        <v>0.009314809451</v>
      </c>
      <c r="EB492" s="86">
        <f>( DX492*Baseline!B$7 + DY492*Baseline!B$11 + DZ492*Baseline!B$16 + EA492*Baseline!B$18 ) / Baseline!B$17</f>
        <v>0.009893554103</v>
      </c>
    </row>
    <row r="493">
      <c r="A493" s="73" t="s">
        <v>669</v>
      </c>
      <c r="B493" s="85">
        <f>MIN( MAX( NORMINV( MCrands!B493, (B$5+B$4)/2, (B$5-B$4)/3.29 ), 0 ), 1 )</f>
        <v>0.432563765</v>
      </c>
      <c r="C493" s="85">
        <f>MAX( NORMINV( MCrands!C493, (C$5+C$4)/2, (C$5-C$4)/3.29 ), 0 )</f>
        <v>2.677292332</v>
      </c>
      <c r="D493" s="83"/>
      <c r="E493" s="84">
        <f>Baseline!B$33 * (C493 * Baseline!B$68*Baseline!B$68/Baseline!B$75 + Baseline!B$46 * Baseline!B$54*Baseline!B$54/Baseline!B$76 + Baseline!B$47 * Baseline!B$55*Baseline!B$55/Baseline!B$77 + Baseline!B$56*Baseline!B$56/Baseline!B$78)</f>
        <v>0.00001900478505</v>
      </c>
      <c r="F493" s="84">
        <f>Baseline!B$33 * (C493 * Baseline!B$68*Baseline!B$59/Baseline!B$75 + Baseline!B$46 * Baseline!B$54*Baseline!B$69/Baseline!B$76 + Baseline!B$47 * Baseline!B$55*Baseline!B$57/Baseline!B$77 + Baseline!B$56*Baseline!B$58/Baseline!B$78)</f>
        <v>0.0000002392401941</v>
      </c>
      <c r="G493" s="85">
        <f>Baseline!B$33 * (C493 * Baseline!B$68*Baseline!B$60/Baseline!B$75 + Baseline!B$46 * Baseline!B$54*Baseline!B$61/Baseline!B$76 + Baseline!B$47 * Baseline!B$55*Baseline!B$70/Baseline!B$77 + Baseline!B$56*Baseline!B$62/Baseline!B$78)</f>
        <v>0.0000002008520985</v>
      </c>
      <c r="H493" s="84">
        <f>Baseline!B$33 * (C493 * Baseline!B$68*Baseline!B$63/Baseline!B$75 + Baseline!B$46 * Baseline!B$54*Baseline!B$64/Baseline!B$76 + Baseline!B$47 * Baseline!B$55*Baseline!B$65/Baseline!B$77 + Baseline!B$56*Baseline!B$71/Baseline!B$78)</f>
        <v>0.000000003732306213</v>
      </c>
      <c r="I493" s="84">
        <f>Baseline!B$33 * (C493 * Baseline!B$59*Baseline!B$68/Baseline!B$75 + Baseline!B$46 * Baseline!B$69*Baseline!B$54/Baseline!B$76 + Baseline!B$47 * Baseline!B$57*Baseline!B$55/Baseline!B$77 + Baseline!B$58*Baseline!B$56/Baseline!B$78)</f>
        <v>0.0000002392401941</v>
      </c>
      <c r="J493" s="85">
        <f>Baseline!B$33 * (C493 * Baseline!B$59*Baseline!B$59/Baseline!B$75 + Baseline!B$46 * Baseline!B$69*Baseline!B$69/Baseline!B$76 + Baseline!B$47 * Baseline!B$57*Baseline!B$57/Baseline!B$77 + Baseline!B$58*Baseline!B$58/Baseline!B$78)</f>
        <v>0.000002116574462</v>
      </c>
      <c r="K493" s="84">
        <f>Baseline!B$33 * (C493 * Baseline!B$59*Baseline!B$60/Baseline!B$75 + Baseline!B$46 * Baseline!B$69*Baseline!B$61/Baseline!B$76 + Baseline!B$47 * Baseline!B$57*Baseline!B$70/Baseline!B$77 + Baseline!B$58*Baseline!B$62/Baseline!B$78)</f>
        <v>0.00000001648985901</v>
      </c>
      <c r="L493" s="85">
        <f>Baseline!B$33 * (C493 * Baseline!B$59*Baseline!B$63/Baseline!B$75 + Baseline!B$46 * Baseline!B$69*Baseline!B$64/Baseline!B$76 + Baseline!B$47 * Baseline!B$57*Baseline!B$65/Baseline!B$77 + Baseline!B$58*Baseline!B$71/Baseline!B$78)</f>
        <v>0.00000001707279768</v>
      </c>
      <c r="M493" s="84">
        <f>Baseline!B$33 * (C493 * Baseline!B$60*Baseline!B$68/Baseline!B$75 + Baseline!B$46 * Baseline!B$61*Baseline!B$54/Baseline!B$76 + Baseline!B$47 * Baseline!B$70*Baseline!B$55/Baseline!B$77 + Baseline!B$62*Baseline!B$56/Baseline!B$78)</f>
        <v>0.0000002008520985</v>
      </c>
      <c r="N493" s="85">
        <f>Baseline!B$33 * (C493 * Baseline!B$60*Baseline!B$59/Baseline!B$75 + Baseline!B$46 * Baseline!B$61*Baseline!B$69/Baseline!B$76 + Baseline!B$47 * Baseline!B$70*Baseline!B$57/Baseline!B$77 + Baseline!B$62*Baseline!B$58/Baseline!B$78)</f>
        <v>0.00000001648985901</v>
      </c>
      <c r="O493" s="85">
        <f>Baseline!B$33 * (C493 * Baseline!B$60*Baseline!B$60/Baseline!B$75 + Baseline!B$46 * Baseline!B$61*Baseline!B$61/Baseline!B$76 + Baseline!B$47 * Baseline!B$70*Baseline!B$70/Baseline!B$77 + Baseline!B$62*Baseline!B$62/Baseline!B$78)</f>
        <v>0.000001589267706</v>
      </c>
      <c r="P493" s="84">
        <f>Baseline!B$33 * (C493 * Baseline!B$60*Baseline!B$63/Baseline!B$75 + Baseline!B$46 * Baseline!B$61*Baseline!B$64/Baseline!B$76 + Baseline!B$47 * Baseline!B$70*Baseline!B$65/Baseline!B$77 + Baseline!B$62*Baseline!B$71/Baseline!B$78)</f>
        <v>0.000000001956410069</v>
      </c>
      <c r="Q493" s="84">
        <f>Baseline!B$33 * (C493 * Baseline!B$63*Baseline!B$68/Baseline!B$75 + Baseline!B$46 * Baseline!B$64*Baseline!B$54/Baseline!B$76 + Baseline!B$47 * Baseline!B$65*Baseline!B$55/Baseline!B$77 + Baseline!B$71*Baseline!B$56/Baseline!B$78)</f>
        <v>0.000000003732306213</v>
      </c>
      <c r="R493" s="84">
        <f>Baseline!B$33 * (C493 * Baseline!B$63*Baseline!B$59/Baseline!B$75 + Baseline!B$46 * Baseline!B$64*Baseline!B$69/Baseline!B$76 + Baseline!B$47 * Baseline!B$65*Baseline!B$57/Baseline!B$77 + Baseline!B$71*Baseline!B$58/Baseline!B$78)</f>
        <v>0.00000001707279768</v>
      </c>
      <c r="S493" s="84">
        <f>Baseline!B$33 * (C493 * Baseline!B$63*Baseline!B$60/Baseline!B$75 + Baseline!B$46 * Baseline!B$64*Baseline!B$61/Baseline!B$76 + Baseline!B$47 * Baseline!B$65*Baseline!B$70/Baseline!B$77 + Baseline!B$71*Baseline!B$62/Baseline!B$78)</f>
        <v>0.000000001956410069</v>
      </c>
      <c r="T493" s="84">
        <f>Baseline!B$33 * (C493 * Baseline!B$63*Baseline!B$63/Baseline!B$75 + Baseline!B$46 * Baseline!B$64*Baseline!B$64/Baseline!B$76 + Baseline!B$47 * Baseline!B$65*Baseline!B$65/Baseline!B$77 + Baseline!B$71*Baseline!B$71/Baseline!B$78)</f>
        <v>0.00000009856721904</v>
      </c>
      <c r="U493" s="83"/>
      <c r="V493" s="84">
        <f>E493 * ( Baseline!B$89 * Baseline!B$7 )</f>
        <v>0.197250664</v>
      </c>
      <c r="W493" s="84">
        <f>F493 * ( Baseline!D$89 * Baseline!B$11 )</f>
        <v>0.004413167132</v>
      </c>
      <c r="X493" s="84">
        <f>G493 * ( Baseline!F$89 * Baseline!B$16 )</f>
        <v>0.006976551429</v>
      </c>
      <c r="Y493" s="84">
        <f>H493 * ( Baseline!H$89 * Baseline!B$18 )</f>
        <v>0.001312553065</v>
      </c>
      <c r="Z493" s="86">
        <f t="shared" si="1"/>
        <v>0.2099529357</v>
      </c>
      <c r="AA493" s="84">
        <f>I493 * ( Baseline!B$89 * Baseline!B$7 )</f>
        <v>0.002483073974</v>
      </c>
      <c r="AB493" s="85">
        <f>J493 * ( Baseline!D$89 * Baseline!B$11 )</f>
        <v>0.03904359334</v>
      </c>
      <c r="AC493" s="85">
        <f>K493 * ( Baseline!F$89 * Baseline!B$16 )</f>
        <v>0.0005727714588</v>
      </c>
      <c r="AD493" s="85">
        <f>L493 * ( Baseline!F$89 * Baseline!B$16 )</f>
        <v>0.0005930196991</v>
      </c>
      <c r="AE493" s="86">
        <f t="shared" si="2"/>
        <v>0.04269245847</v>
      </c>
      <c r="AF493" s="86">
        <f>M493 * ( Baseline!B$89 * Baseline!B$7 )</f>
        <v>0.00208464393</v>
      </c>
      <c r="AG493" s="86">
        <f>N493 * ( Baseline!D$89 * Baseline!B$11 )</f>
        <v>0.0003041817621</v>
      </c>
      <c r="AH493" s="86">
        <f>O493 * ( Baseline!F$89 * Baseline!B$16 )</f>
        <v>0.05520284811</v>
      </c>
      <c r="AI493" s="86">
        <f>P493 * ( Baseline!H$89 * Baseline!B$18 )</f>
        <v>0.0006880175116</v>
      </c>
      <c r="AJ493" s="86">
        <f t="shared" si="3"/>
        <v>0.05827969131</v>
      </c>
      <c r="AK493" s="86">
        <f>Q493 * ( Baseline!B$89 * Baseline!B$7 )</f>
        <v>0.00003873760618</v>
      </c>
      <c r="AL493" s="86">
        <f>R493 * ( Baseline!D$89 * Baseline!B$11 )</f>
        <v>0.000314934996</v>
      </c>
      <c r="AM493" s="86">
        <f>S493 * ( Baseline!F$89 * Baseline!B$16 )</f>
        <v>0.00006795545361</v>
      </c>
      <c r="AN493" s="86">
        <f>T493 * ( Baseline!H$89 * Baseline!B$18 )</f>
        <v>0.03466347564</v>
      </c>
      <c r="AO493" s="86">
        <f t="shared" si="4"/>
        <v>0.0350851037</v>
      </c>
      <c r="AP493" s="62"/>
      <c r="AQ493" s="86">
        <f>V493 * ( (1-Baseline!B$90-Baseline!B$89) + (1-B493)*Baseline!B$90 )</f>
        <v>0.1170915938</v>
      </c>
      <c r="AR493" s="86">
        <f>W493 * ( (1-Baseline!B$90-Baseline!B$89) + (1-B493)*Baseline!B$90 )</f>
        <v>0.002619736546</v>
      </c>
      <c r="AS493" s="86">
        <f>X493 * ( (1-Baseline!B$90-Baseline!B$89) + (1-B493)*Baseline!B$90 )</f>
        <v>0.004141408244</v>
      </c>
      <c r="AT493" s="86">
        <f>Y493 * ( (1-Baseline!B$90-Baseline!B$89) + (1-B493)*Baseline!B$90 )</f>
        <v>0.0007791554525</v>
      </c>
      <c r="AU493" s="86">
        <f t="shared" si="5"/>
        <v>0.1246318941</v>
      </c>
      <c r="AV493" s="86">
        <f>AA493 * ( (1-Baseline!D$90-Baseline!D$89) + (1-B493)*Baseline!D$90 )</f>
        <v>0.001980524218</v>
      </c>
      <c r="AW493" s="86">
        <f>AB493 * ( (1-Baseline!D$90-Baseline!D$89) + (1-B493)*Baseline!D$90 )</f>
        <v>0.03114155398</v>
      </c>
      <c r="AX493" s="86">
        <f>AC493 * ( (1-Baseline!D$90-Baseline!D$89) + (1-B493)*Baseline!D$90 )</f>
        <v>0.0004568481477</v>
      </c>
      <c r="AY493" s="86">
        <f>AD493 * ( (1-Baseline!D$90-Baseline!D$89) + (1-B493)*Baseline!D$90 )</f>
        <v>0.0004729983434</v>
      </c>
      <c r="AZ493" s="86">
        <f t="shared" si="6"/>
        <v>0.03405192469</v>
      </c>
      <c r="BA493" s="86">
        <f>AF493 * ( (1-Baseline!F$90-Baseline!F$89) + (1-Baseline!B$36)*Baseline!F$90 )</f>
        <v>0.001500176481</v>
      </c>
      <c r="BB493" s="86">
        <f>AG493 * ( (1-Baseline!F$90-Baseline!F$89) + (1-Baseline!B$36)*Baseline!F$90 )</f>
        <v>0.0002188989298</v>
      </c>
      <c r="BC493" s="86">
        <f>AH493 * ( (1-Baseline!F$90-Baseline!F$89) + (1-Baseline!B$36)*Baseline!F$90 )</f>
        <v>0.03972573599</v>
      </c>
      <c r="BD493" s="86">
        <f>AI493 * ( (1-Baseline!F$90-Baseline!F$89) + (1-Baseline!B$36)*Baseline!F$90 )</f>
        <v>0.0004951194179</v>
      </c>
      <c r="BE493" s="86">
        <f t="shared" si="7"/>
        <v>0.04193993082</v>
      </c>
      <c r="BF493" s="86">
        <f>AK493 * ( (1-Baseline!H$90-Baseline!H$89) + (1-Baseline!B$36)*Baseline!H$90 )</f>
        <v>0.00003069258013</v>
      </c>
      <c r="BG493" s="86">
        <f>AL493 * ( (1-Baseline!H$90-Baseline!H$89) + (1-Baseline!B$36)*Baseline!H$90 )</f>
        <v>0.000249529296</v>
      </c>
      <c r="BH493" s="86">
        <f>AM493 * ( (1-Baseline!H$90-Baseline!H$89) + (1-Baseline!B$36)*Baseline!H$90 )</f>
        <v>0.000053842465</v>
      </c>
      <c r="BI493" s="86">
        <f>AN493 * ( (1-Baseline!H$90-Baseline!H$89) + (1-Baseline!B$36)*Baseline!H$90 )</f>
        <v>0.02746456502</v>
      </c>
      <c r="BJ493" s="86">
        <f t="shared" si="8"/>
        <v>0.02779862936</v>
      </c>
      <c r="BK493" s="62"/>
      <c r="BL493" s="86">
        <f t="shared" si="19"/>
        <v>0.9394994331</v>
      </c>
      <c r="BM493" s="86">
        <f t="shared" si="20"/>
        <v>0.02101979245</v>
      </c>
      <c r="BN493" s="86">
        <f t="shared" si="21"/>
        <v>0.03322912065</v>
      </c>
      <c r="BO493" s="86">
        <f t="shared" si="22"/>
        <v>0.006251653787</v>
      </c>
      <c r="BP493" s="86">
        <f t="shared" si="9"/>
        <v>1</v>
      </c>
      <c r="BQ493" s="86">
        <f t="shared" si="23"/>
        <v>0.05816188767</v>
      </c>
      <c r="BR493" s="86">
        <f t="shared" si="24"/>
        <v>0.9145313889</v>
      </c>
      <c r="BS493" s="86">
        <f t="shared" si="25"/>
        <v>0.01341622102</v>
      </c>
      <c r="BT493" s="86">
        <f t="shared" si="26"/>
        <v>0.01389050245</v>
      </c>
      <c r="BU493" s="86">
        <f t="shared" si="10"/>
        <v>1</v>
      </c>
      <c r="BV493" s="86">
        <f t="shared" si="27"/>
        <v>0.03576964605</v>
      </c>
      <c r="BW493" s="86">
        <f t="shared" si="28"/>
        <v>0.005219344085</v>
      </c>
      <c r="BX493" s="86">
        <f t="shared" si="29"/>
        <v>0.9472055679</v>
      </c>
      <c r="BY493" s="86">
        <f t="shared" si="30"/>
        <v>0.01180544193</v>
      </c>
      <c r="BZ493" s="86">
        <f t="shared" si="11"/>
        <v>1</v>
      </c>
      <c r="CA493" s="86">
        <f t="shared" si="31"/>
        <v>0.001104104081</v>
      </c>
      <c r="CB493" s="86">
        <f t="shared" si="32"/>
        <v>0.008976316521</v>
      </c>
      <c r="CC493" s="86">
        <f t="shared" si="33"/>
        <v>0.001936874812</v>
      </c>
      <c r="CD493" s="86">
        <f t="shared" si="34"/>
        <v>0.9879827046</v>
      </c>
      <c r="CE493" s="86">
        <f t="shared" si="12"/>
        <v>1</v>
      </c>
      <c r="CF493" s="62"/>
      <c r="CG493" s="86">
        <f t="shared" si="35"/>
        <v>0.9394994331</v>
      </c>
      <c r="CH493" s="86">
        <f t="shared" si="36"/>
        <v>0.02101979245</v>
      </c>
      <c r="CI493" s="86">
        <f t="shared" si="37"/>
        <v>0.03322912065</v>
      </c>
      <c r="CJ493" s="86">
        <f t="shared" si="38"/>
        <v>0.006251653787</v>
      </c>
      <c r="CK493" s="86">
        <f t="shared" si="13"/>
        <v>1</v>
      </c>
      <c r="CL493" s="86">
        <f t="shared" si="39"/>
        <v>0.05816188767</v>
      </c>
      <c r="CM493" s="86">
        <f t="shared" si="40"/>
        <v>0.9145313889</v>
      </c>
      <c r="CN493" s="86">
        <f t="shared" si="41"/>
        <v>0.01341622102</v>
      </c>
      <c r="CO493" s="86">
        <f t="shared" si="42"/>
        <v>0.01389050245</v>
      </c>
      <c r="CP493" s="86">
        <f t="shared" si="14"/>
        <v>1</v>
      </c>
      <c r="CQ493" s="86">
        <f t="shared" si="43"/>
        <v>0.03576964605</v>
      </c>
      <c r="CR493" s="86">
        <f t="shared" si="44"/>
        <v>0.005219344085</v>
      </c>
      <c r="CS493" s="86">
        <f t="shared" si="45"/>
        <v>0.9472055679</v>
      </c>
      <c r="CT493" s="86">
        <f t="shared" si="46"/>
        <v>0.01180544193</v>
      </c>
      <c r="CU493" s="86">
        <f t="shared" si="15"/>
        <v>1</v>
      </c>
      <c r="CV493" s="86">
        <f t="shared" si="47"/>
        <v>0.001104104081</v>
      </c>
      <c r="CW493" s="86">
        <f t="shared" si="48"/>
        <v>0.008976316521</v>
      </c>
      <c r="CX493" s="86">
        <f t="shared" si="49"/>
        <v>0.001936874812</v>
      </c>
      <c r="CY493" s="86">
        <f t="shared" si="50"/>
        <v>0.9879827046</v>
      </c>
      <c r="CZ493" s="86">
        <f t="shared" si="16"/>
        <v>1</v>
      </c>
      <c r="DA493" s="62"/>
      <c r="DB493" s="86">
        <f>(AQ493*Baseline!B$7 + AV493*Baseline!B$11 + BA493*Baseline!B$16 + BF493*Baseline!B$18)</f>
        <v>67468.07868</v>
      </c>
      <c r="DC493" s="86">
        <f>(AR493*Baseline!B$7 + AW493*Baseline!B$11 + BB493*Baseline!B$16 + BG493*Baseline!B$18)</f>
        <v>80214.81946</v>
      </c>
      <c r="DD493" s="86">
        <f>(AS493*Baseline!B$7 + AX493*Baseline!B$11 + BC493*Baseline!B$16 + BH493*Baseline!B$18)</f>
        <v>138542.5724</v>
      </c>
      <c r="DE493" s="86">
        <f>(AT493*Baseline!B$7 + AY493*Baseline!B$11 + BD493*Baseline!B$16 + BI493*Baseline!B$18)</f>
        <v>1260675.848</v>
      </c>
      <c r="DF493" s="86">
        <f t="shared" si="17"/>
        <v>1546901.319</v>
      </c>
      <c r="DG493" s="62"/>
      <c r="DH493" s="86">
        <f t="shared" si="51"/>
        <v>0.04361498555</v>
      </c>
      <c r="DI493" s="86">
        <f t="shared" si="52"/>
        <v>0.05185516262</v>
      </c>
      <c r="DJ493" s="86">
        <f t="shared" si="53"/>
        <v>0.08956135126</v>
      </c>
      <c r="DK493" s="86">
        <f t="shared" si="54"/>
        <v>0.8149685006</v>
      </c>
      <c r="DL493" s="86">
        <f t="shared" si="18"/>
        <v>1</v>
      </c>
      <c r="DM493" s="62"/>
      <c r="DN493" s="86">
        <f>DH493 / (Baseline!B$7/Baseline!B$17)</f>
        <v>4.655612838</v>
      </c>
      <c r="DO493" s="86">
        <f>DI493 / (Baseline!B$11/Baseline!B$17)</f>
        <v>1.251808445</v>
      </c>
      <c r="DP493" s="86">
        <f>DJ493 / (Baseline!B$16/Baseline!B$17)</f>
        <v>1.383993537</v>
      </c>
      <c r="DQ493" s="86">
        <f>DK493 / (Baseline!B$18/Baseline!B$17)</f>
        <v>0.9213938371</v>
      </c>
      <c r="DR493" s="62"/>
      <c r="DS493" s="86">
        <f>DH493 / Baseline!H$117</f>
        <v>1.744909683</v>
      </c>
      <c r="DT493" s="86">
        <f>DI493 / Baseline!H$118</f>
        <v>1.167262419</v>
      </c>
      <c r="DU493" s="86">
        <f>DJ493 / Baseline!H$119</f>
        <v>1.070653504</v>
      </c>
      <c r="DV493" s="86">
        <f>DK493 / Baseline!H$120</f>
        <v>0.9622633656</v>
      </c>
      <c r="DW493" s="87"/>
      <c r="DX493" s="86">
        <f>(AU493*Baseline!B$34)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0.03122431536</v>
      </c>
      <c r="DY493" s="86">
        <f>(AZ493*Baseline!B$34) + (Baseline!D$90*(1-Baseline!D$91)*Baseline!B$35) + (Baseline!D$90*Baseline!D$91*((1-Baseline!D$92)*Baseline!B$40 + Baseline!D$92*Baseline!B$41))</f>
        <v>0.0115213567</v>
      </c>
      <c r="DZ493" s="86">
        <f>(BE493*Baseline!B$34) + (Baseline!F$90*(1-Baseline!F$91)*Baseline!B$35) + (Baseline!F$90*Baseline!F$91*((1-Baseline!F$92)*Baseline!B$40 + Baseline!F$92*Baseline!B$41))</f>
        <v>0.01402162962</v>
      </c>
      <c r="EA493" s="86">
        <f>(BJ493*Baseline!B$34) + (Baseline!H$90*(1-Baseline!H$91)*Baseline!B$35) + (Baseline!H$90*Baseline!H$91*((1-Baseline!H$92)*Baseline!B$40 + Baseline!H$92*Baseline!B$41))</f>
        <v>0.009314794404</v>
      </c>
      <c r="EB493" s="86">
        <f>( DX493*Baseline!B$7 + DY493*Baseline!B$11 + DZ493*Baseline!B$16 + EA493*Baseline!B$18 ) / Baseline!B$17</f>
        <v>0.009916043492</v>
      </c>
    </row>
    <row r="494">
      <c r="A494" s="73" t="s">
        <v>670</v>
      </c>
      <c r="B494" s="85">
        <f>MIN( MAX( NORMINV( MCrands!B494, (B$5+B$4)/2, (B$5-B$4)/3.29 ), 0 ), 1 )</f>
        <v>0.4485178829</v>
      </c>
      <c r="C494" s="85">
        <f>MAX( NORMINV( MCrands!C494, (C$5+C$4)/2, (C$5-C$4)/3.29 ), 0 )</f>
        <v>2.907351342</v>
      </c>
      <c r="D494" s="83"/>
      <c r="E494" s="84">
        <f>Baseline!B$33 * (C494 * Baseline!B$68*Baseline!B$68/Baseline!B$75 + Baseline!B$46 * Baseline!B$54*Baseline!B$54/Baseline!B$76 + Baseline!B$47 * Baseline!B$55*Baseline!B$55/Baseline!B$77 + Baseline!B$56*Baseline!B$56/Baseline!B$78)</f>
        <v>0.00002063360837</v>
      </c>
      <c r="F494" s="84">
        <f>Baseline!B$33 * (C494 * Baseline!B$68*Baseline!B$59/Baseline!B$75 + Baseline!B$46 * Baseline!B$54*Baseline!B$69/Baseline!B$76 + Baseline!B$47 * Baseline!B$55*Baseline!B$57/Baseline!B$77 + Baseline!B$56*Baseline!B$58/Baseline!B$78)</f>
        <v>0.0000002394973767</v>
      </c>
      <c r="G494" s="85">
        <f>Baseline!B$33 * (C494 * Baseline!B$68*Baseline!B$60/Baseline!B$75 + Baseline!B$46 * Baseline!B$54*Baseline!B$61/Baseline!B$76 + Baseline!B$47 * Baseline!B$55*Baseline!B$70/Baseline!B$77 + Baseline!B$56*Baseline!B$62/Baseline!B$78)</f>
        <v>0.0000002014843391</v>
      </c>
      <c r="H494" s="84">
        <f>Baseline!B$33 * (C494 * Baseline!B$68*Baseline!B$63/Baseline!B$75 + Baseline!B$46 * Baseline!B$54*Baseline!B$64/Baseline!B$76 + Baseline!B$47 * Baseline!B$55*Baseline!B$65/Baseline!B$77 + Baseline!B$56*Baseline!B$71/Baseline!B$78)</f>
        <v>0.000000003795530276</v>
      </c>
      <c r="I494" s="84">
        <f>Baseline!B$33 * (C494 * Baseline!B$59*Baseline!B$68/Baseline!B$75 + Baseline!B$46 * Baseline!B$69*Baseline!B$54/Baseline!B$76 + Baseline!B$47 * Baseline!B$57*Baseline!B$55/Baseline!B$77 + Baseline!B$58*Baseline!B$56/Baseline!B$78)</f>
        <v>0.0000002394973767</v>
      </c>
      <c r="J494" s="85">
        <f>Baseline!B$33 * (C494 * Baseline!B$59*Baseline!B$59/Baseline!B$75 + Baseline!B$46 * Baseline!B$69*Baseline!B$69/Baseline!B$76 + Baseline!B$47 * Baseline!B$57*Baseline!B$57/Baseline!B$77 + Baseline!B$58*Baseline!B$58/Baseline!B$78)</f>
        <v>0.000002116574503</v>
      </c>
      <c r="K494" s="84">
        <f>Baseline!B$33 * (C494 * Baseline!B$59*Baseline!B$60/Baseline!B$75 + Baseline!B$46 * Baseline!B$69*Baseline!B$61/Baseline!B$76 + Baseline!B$47 * Baseline!B$57*Baseline!B$70/Baseline!B$77 + Baseline!B$58*Baseline!B$62/Baseline!B$78)</f>
        <v>0.00000001648995884</v>
      </c>
      <c r="L494" s="85">
        <f>Baseline!B$33 * (C494 * Baseline!B$59*Baseline!B$63/Baseline!B$75 + Baseline!B$46 * Baseline!B$69*Baseline!B$64/Baseline!B$76 + Baseline!B$47 * Baseline!B$57*Baseline!B$65/Baseline!B$77 + Baseline!B$58*Baseline!B$71/Baseline!B$78)</f>
        <v>0.00000001707280766</v>
      </c>
      <c r="M494" s="84">
        <f>Baseline!B$33 * (C494 * Baseline!B$60*Baseline!B$68/Baseline!B$75 + Baseline!B$46 * Baseline!B$61*Baseline!B$54/Baseline!B$76 + Baseline!B$47 * Baseline!B$70*Baseline!B$55/Baseline!B$77 + Baseline!B$62*Baseline!B$56/Baseline!B$78)</f>
        <v>0.0000002014843391</v>
      </c>
      <c r="N494" s="85">
        <f>Baseline!B$33 * (C494 * Baseline!B$60*Baseline!B$59/Baseline!B$75 + Baseline!B$46 * Baseline!B$61*Baseline!B$69/Baseline!B$76 + Baseline!B$47 * Baseline!B$70*Baseline!B$57/Baseline!B$77 + Baseline!B$62*Baseline!B$58/Baseline!B$78)</f>
        <v>0.00000001648995884</v>
      </c>
      <c r="O494" s="85">
        <f>Baseline!B$33 * (C494 * Baseline!B$60*Baseline!B$60/Baseline!B$75 + Baseline!B$46 * Baseline!B$61*Baseline!B$61/Baseline!B$76 + Baseline!B$47 * Baseline!B$70*Baseline!B$70/Baseline!B$77 + Baseline!B$62*Baseline!B$62/Baseline!B$78)</f>
        <v>0.000001589267951</v>
      </c>
      <c r="P494" s="84">
        <f>Baseline!B$33 * (C494 * Baseline!B$60*Baseline!B$63/Baseline!B$75 + Baseline!B$46 * Baseline!B$61*Baseline!B$64/Baseline!B$76 + Baseline!B$47 * Baseline!B$70*Baseline!B$65/Baseline!B$77 + Baseline!B$62*Baseline!B$71/Baseline!B$78)</f>
        <v>0.00000000195643461</v>
      </c>
      <c r="Q494" s="84">
        <f>Baseline!B$33 * (C494 * Baseline!B$63*Baseline!B$68/Baseline!B$75 + Baseline!B$46 * Baseline!B$64*Baseline!B$54/Baseline!B$76 + Baseline!B$47 * Baseline!B$65*Baseline!B$55/Baseline!B$77 + Baseline!B$71*Baseline!B$56/Baseline!B$78)</f>
        <v>0.000000003795530276</v>
      </c>
      <c r="R494" s="84">
        <f>Baseline!B$33 * (C494 * Baseline!B$63*Baseline!B$59/Baseline!B$75 + Baseline!B$46 * Baseline!B$64*Baseline!B$69/Baseline!B$76 + Baseline!B$47 * Baseline!B$65*Baseline!B$57/Baseline!B$77 + Baseline!B$71*Baseline!B$58/Baseline!B$78)</f>
        <v>0.00000001707280766</v>
      </c>
      <c r="S494" s="84">
        <f>Baseline!B$33 * (C494 * Baseline!B$63*Baseline!B$60/Baseline!B$75 + Baseline!B$46 * Baseline!B$64*Baseline!B$61/Baseline!B$76 + Baseline!B$47 * Baseline!B$65*Baseline!B$70/Baseline!B$77 + Baseline!B$71*Baseline!B$62/Baseline!B$78)</f>
        <v>0.00000000195643461</v>
      </c>
      <c r="T494" s="84">
        <f>Baseline!B$33 * (C494 * Baseline!B$63*Baseline!B$63/Baseline!B$75 + Baseline!B$46 * Baseline!B$64*Baseline!B$64/Baseline!B$76 + Baseline!B$47 * Baseline!B$65*Baseline!B$65/Baseline!B$77 + Baseline!B$71*Baseline!B$71/Baseline!B$78)</f>
        <v>0.0000000985672215</v>
      </c>
      <c r="U494" s="83"/>
      <c r="V494" s="84">
        <f>E494 * ( Baseline!B$89 * Baseline!B$7 )</f>
        <v>0.2141562213</v>
      </c>
      <c r="W494" s="84">
        <f>F494 * ( Baseline!D$89 * Baseline!B$11 )</f>
        <v>0.004417911276</v>
      </c>
      <c r="X494" s="84">
        <f>G494 * ( Baseline!F$89 * Baseline!B$16 )</f>
        <v>0.006998512162</v>
      </c>
      <c r="Y494" s="84">
        <f>H494 * ( Baseline!H$89 * Baseline!B$18 )</f>
        <v>0.001334787291</v>
      </c>
      <c r="Z494" s="86">
        <f t="shared" si="1"/>
        <v>0.226907432</v>
      </c>
      <c r="AA494" s="84">
        <f>I494 * ( Baseline!B$89 * Baseline!B$7 )</f>
        <v>0.002485743273</v>
      </c>
      <c r="AB494" s="85">
        <f>J494 * ( Baseline!D$89 * Baseline!B$11 )</f>
        <v>0.03904359409</v>
      </c>
      <c r="AC494" s="85">
        <f>K494 * ( Baseline!F$89 * Baseline!B$16 )</f>
        <v>0.0005727749263</v>
      </c>
      <c r="AD494" s="85">
        <f>L494 * ( Baseline!F$89 * Baseline!B$16 )</f>
        <v>0.0005930200459</v>
      </c>
      <c r="AE494" s="86">
        <f t="shared" si="2"/>
        <v>0.04269513234</v>
      </c>
      <c r="AF494" s="86">
        <f>M494 * ( Baseline!B$89 * Baseline!B$7 )</f>
        <v>0.002091205956</v>
      </c>
      <c r="AG494" s="86">
        <f>N494 * ( Baseline!D$89 * Baseline!B$11 )</f>
        <v>0.0003041836036</v>
      </c>
      <c r="AH494" s="86">
        <f>O494 * ( Baseline!F$89 * Baseline!B$16 )</f>
        <v>0.05520285663</v>
      </c>
      <c r="AI494" s="86">
        <f>P494 * ( Baseline!H$89 * Baseline!B$18 )</f>
        <v>0.0006880261419</v>
      </c>
      <c r="AJ494" s="86">
        <f t="shared" si="3"/>
        <v>0.05828627234</v>
      </c>
      <c r="AK494" s="86">
        <f>Q494 * ( Baseline!B$89 * Baseline!B$7 )</f>
        <v>0.00003939380873</v>
      </c>
      <c r="AL494" s="86">
        <f>R494 * ( Baseline!D$89 * Baseline!B$11 )</f>
        <v>0.0003149351801</v>
      </c>
      <c r="AM494" s="86">
        <f>S494 * ( Baseline!F$89 * Baseline!B$16 )</f>
        <v>0.00006795630603</v>
      </c>
      <c r="AN494" s="86">
        <f>T494 * ( Baseline!H$89 * Baseline!B$18 )</f>
        <v>0.0346634765</v>
      </c>
      <c r="AO494" s="86">
        <f t="shared" si="4"/>
        <v>0.0350857618</v>
      </c>
      <c r="AP494" s="62"/>
      <c r="AQ494" s="86">
        <f>V494 * ( (1-Baseline!B$90-Baseline!B$89) + (1-B494)*Baseline!B$90 )</f>
        <v>0.1240862016</v>
      </c>
      <c r="AR494" s="86">
        <f>W494 * ( (1-Baseline!B$90-Baseline!B$89) + (1-B494)*Baseline!B$90 )</f>
        <v>0.002559822106</v>
      </c>
      <c r="AS494" s="86">
        <f>X494 * ( (1-Baseline!B$90-Baseline!B$89) + (1-B494)*Baseline!B$90 )</f>
        <v>0.004055071508</v>
      </c>
      <c r="AT494" s="86">
        <f>Y494 * ( (1-Baseline!B$90-Baseline!B$89) + (1-B494)*Baseline!B$90 )</f>
        <v>0.0007734012297</v>
      </c>
      <c r="AU494" s="86">
        <f t="shared" si="5"/>
        <v>0.1314744965</v>
      </c>
      <c r="AV494" s="86">
        <f>AA494 * ( (1-Baseline!D$90-Baseline!D$89) + (1-B494)*Baseline!D$90 )</f>
        <v>0.001964886564</v>
      </c>
      <c r="AW494" s="86">
        <f>AB494 * ( (1-Baseline!D$90-Baseline!D$89) + (1-B494)*Baseline!D$90 )</f>
        <v>0.03086249264</v>
      </c>
      <c r="AX494" s="86">
        <f>AC494 * ( (1-Baseline!D$90-Baseline!D$89) + (1-B494)*Baseline!D$90 )</f>
        <v>0.0004527570363</v>
      </c>
      <c r="AY494" s="86">
        <f>AD494 * ( (1-Baseline!D$90-Baseline!D$89) + (1-B494)*Baseline!D$90 )</f>
        <v>0.0004687600419</v>
      </c>
      <c r="AZ494" s="86">
        <f t="shared" si="6"/>
        <v>0.03374889628</v>
      </c>
      <c r="BA494" s="86">
        <f>AF494 * ( (1-Baseline!F$90-Baseline!F$89) + (1-Baseline!B$36)*Baseline!F$90 )</f>
        <v>0.001504898724</v>
      </c>
      <c r="BB494" s="86">
        <f>AG494 * ( (1-Baseline!F$90-Baseline!F$89) + (1-Baseline!B$36)*Baseline!F$90 )</f>
        <v>0.000218900255</v>
      </c>
      <c r="BC494" s="86">
        <f>AH494 * ( (1-Baseline!F$90-Baseline!F$89) + (1-Baseline!B$36)*Baseline!F$90 )</f>
        <v>0.03972574213</v>
      </c>
      <c r="BD494" s="86">
        <f>AI494 * ( (1-Baseline!F$90-Baseline!F$89) + (1-Baseline!B$36)*Baseline!F$90 )</f>
        <v>0.0004951256286</v>
      </c>
      <c r="BE494" s="86">
        <f t="shared" si="7"/>
        <v>0.04194466673</v>
      </c>
      <c r="BF494" s="86">
        <f>AK494 * ( (1-Baseline!H$90-Baseline!H$89) + (1-Baseline!B$36)*Baseline!H$90 )</f>
        <v>0.00003121250253</v>
      </c>
      <c r="BG494" s="86">
        <f>AL494 * ( (1-Baseline!H$90-Baseline!H$89) + (1-Baseline!B$36)*Baseline!H$90 )</f>
        <v>0.0002495294419</v>
      </c>
      <c r="BH494" s="86">
        <f>AM494 * ( (1-Baseline!H$90-Baseline!H$89) + (1-Baseline!B$36)*Baseline!H$90 )</f>
        <v>0.0000538431404</v>
      </c>
      <c r="BI494" s="86">
        <f>AN494 * ( (1-Baseline!H$90-Baseline!H$89) + (1-Baseline!B$36)*Baseline!H$90 )</f>
        <v>0.0274645657</v>
      </c>
      <c r="BJ494" s="86">
        <f t="shared" si="8"/>
        <v>0.02779915079</v>
      </c>
      <c r="BK494" s="62"/>
      <c r="BL494" s="86">
        <f t="shared" si="19"/>
        <v>0.9438043496</v>
      </c>
      <c r="BM494" s="86">
        <f t="shared" si="20"/>
        <v>0.0194701039</v>
      </c>
      <c r="BN494" s="86">
        <f t="shared" si="21"/>
        <v>0.03084302749</v>
      </c>
      <c r="BO494" s="86">
        <f t="shared" si="22"/>
        <v>0.005882519048</v>
      </c>
      <c r="BP494" s="86">
        <f t="shared" si="9"/>
        <v>1</v>
      </c>
      <c r="BQ494" s="86">
        <f t="shared" si="23"/>
        <v>0.05822076514</v>
      </c>
      <c r="BR494" s="86">
        <f t="shared" si="24"/>
        <v>0.9144741322</v>
      </c>
      <c r="BS494" s="86">
        <f t="shared" si="25"/>
        <v>0.01341546202</v>
      </c>
      <c r="BT494" s="86">
        <f t="shared" si="26"/>
        <v>0.01388964066</v>
      </c>
      <c r="BU494" s="86">
        <f t="shared" si="10"/>
        <v>1</v>
      </c>
      <c r="BV494" s="86">
        <f t="shared" si="27"/>
        <v>0.03587819004</v>
      </c>
      <c r="BW494" s="86">
        <f t="shared" si="28"/>
        <v>0.00521878637</v>
      </c>
      <c r="BX494" s="86">
        <f t="shared" si="29"/>
        <v>0.9470987665</v>
      </c>
      <c r="BY494" s="86">
        <f t="shared" si="30"/>
        <v>0.01180425706</v>
      </c>
      <c r="BZ494" s="86">
        <f t="shared" si="11"/>
        <v>1</v>
      </c>
      <c r="CA494" s="86">
        <f t="shared" si="31"/>
        <v>0.001122786188</v>
      </c>
      <c r="CB494" s="86">
        <f t="shared" si="32"/>
        <v>0.008976153401</v>
      </c>
      <c r="CC494" s="86">
        <f t="shared" si="33"/>
        <v>0.001936862777</v>
      </c>
      <c r="CD494" s="86">
        <f t="shared" si="34"/>
        <v>0.9879641976</v>
      </c>
      <c r="CE494" s="86">
        <f t="shared" si="12"/>
        <v>1</v>
      </c>
      <c r="CF494" s="62"/>
      <c r="CG494" s="86">
        <f t="shared" si="35"/>
        <v>0.9438043496</v>
      </c>
      <c r="CH494" s="86">
        <f t="shared" si="36"/>
        <v>0.0194701039</v>
      </c>
      <c r="CI494" s="86">
        <f t="shared" si="37"/>
        <v>0.03084302749</v>
      </c>
      <c r="CJ494" s="86">
        <f t="shared" si="38"/>
        <v>0.005882519048</v>
      </c>
      <c r="CK494" s="86">
        <f t="shared" si="13"/>
        <v>1</v>
      </c>
      <c r="CL494" s="86">
        <f t="shared" si="39"/>
        <v>0.05822076514</v>
      </c>
      <c r="CM494" s="86">
        <f t="shared" si="40"/>
        <v>0.9144741322</v>
      </c>
      <c r="CN494" s="86">
        <f t="shared" si="41"/>
        <v>0.01341546202</v>
      </c>
      <c r="CO494" s="86">
        <f t="shared" si="42"/>
        <v>0.01388964066</v>
      </c>
      <c r="CP494" s="86">
        <f t="shared" si="14"/>
        <v>1</v>
      </c>
      <c r="CQ494" s="86">
        <f t="shared" si="43"/>
        <v>0.03587819004</v>
      </c>
      <c r="CR494" s="86">
        <f t="shared" si="44"/>
        <v>0.00521878637</v>
      </c>
      <c r="CS494" s="86">
        <f t="shared" si="45"/>
        <v>0.9470987665</v>
      </c>
      <c r="CT494" s="86">
        <f t="shared" si="46"/>
        <v>0.01180425706</v>
      </c>
      <c r="CU494" s="86">
        <f t="shared" si="15"/>
        <v>1</v>
      </c>
      <c r="CV494" s="86">
        <f t="shared" si="47"/>
        <v>0.001122786188</v>
      </c>
      <c r="CW494" s="86">
        <f t="shared" si="48"/>
        <v>0.008976153401</v>
      </c>
      <c r="CX494" s="86">
        <f t="shared" si="49"/>
        <v>0.001936862777</v>
      </c>
      <c r="CY494" s="86">
        <f t="shared" si="50"/>
        <v>0.9879641976</v>
      </c>
      <c r="CZ494" s="86">
        <f t="shared" si="16"/>
        <v>1</v>
      </c>
      <c r="DA494" s="62"/>
      <c r="DB494" s="86">
        <f>(AQ494*Baseline!B$7 + AV494*Baseline!B$11 + BA494*Baseline!B$16 + BF494*Baseline!B$18)</f>
        <v>70866.55574</v>
      </c>
      <c r="DC494" s="86">
        <f>(AR494*Baseline!B$7 + AW494*Baseline!B$11 + BB494*Baseline!B$16 + BG494*Baseline!B$18)</f>
        <v>79587.30997</v>
      </c>
      <c r="DD494" s="86">
        <f>(AS494*Baseline!B$7 + AX494*Baseline!B$11 + BC494*Baseline!B$16 + BH494*Baseline!B$18)</f>
        <v>138491.9769</v>
      </c>
      <c r="DE494" s="86">
        <f>(AT494*Baseline!B$7 + AY494*Baseline!B$11 + BD494*Baseline!B$16 + BI494*Baseline!B$18)</f>
        <v>1260664.02</v>
      </c>
      <c r="DF494" s="86">
        <f t="shared" si="17"/>
        <v>1549609.863</v>
      </c>
      <c r="DG494" s="62"/>
      <c r="DH494" s="86">
        <f t="shared" si="51"/>
        <v>0.04573186931</v>
      </c>
      <c r="DI494" s="86">
        <f t="shared" si="52"/>
        <v>0.05135957886</v>
      </c>
      <c r="DJ494" s="86">
        <f t="shared" si="53"/>
        <v>0.08937215762</v>
      </c>
      <c r="DK494" s="86">
        <f t="shared" si="54"/>
        <v>0.8135363942</v>
      </c>
      <c r="DL494" s="86">
        <f t="shared" si="18"/>
        <v>1</v>
      </c>
      <c r="DM494" s="62"/>
      <c r="DN494" s="86">
        <f>DH494 / (Baseline!B$7/Baseline!B$17)</f>
        <v>4.881576256</v>
      </c>
      <c r="DO494" s="86">
        <f>DI494 / (Baseline!B$11/Baseline!B$17)</f>
        <v>1.239844816</v>
      </c>
      <c r="DP494" s="86">
        <f>DJ494 / (Baseline!B$16/Baseline!B$17)</f>
        <v>1.381069924</v>
      </c>
      <c r="DQ494" s="86">
        <f>DK494 / (Baseline!B$18/Baseline!B$17)</f>
        <v>0.9197747144</v>
      </c>
      <c r="DR494" s="62"/>
      <c r="DS494" s="86">
        <f>DH494 / Baseline!H$117</f>
        <v>1.829600093</v>
      </c>
      <c r="DT494" s="86">
        <f>DI494 / Baseline!H$118</f>
        <v>1.156106803</v>
      </c>
      <c r="DU494" s="86">
        <f>DJ494 / Baseline!H$119</f>
        <v>1.068391805</v>
      </c>
      <c r="DV494" s="86">
        <f>DK494 / Baseline!H$120</f>
        <v>0.9605724248</v>
      </c>
      <c r="DW494" s="87"/>
      <c r="DX494" s="86">
        <f>(AU494*Baseline!B$34)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0.03225070572</v>
      </c>
      <c r="DY494" s="86">
        <f>(AZ494*Baseline!B$34) + (Baseline!D$90*(1-Baseline!D$91)*Baseline!B$35) + (Baseline!D$90*Baseline!D$91*((1-Baseline!D$92)*Baseline!B$40 + Baseline!D$92*Baseline!B$41))</f>
        <v>0.01147590244</v>
      </c>
      <c r="DZ494" s="86">
        <f>(BE494*Baseline!B$34) + (Baseline!F$90*(1-Baseline!F$91)*Baseline!B$35) + (Baseline!F$90*Baseline!F$91*((1-Baseline!F$92)*Baseline!B$40 + Baseline!F$92*Baseline!B$41))</f>
        <v>0.01402234001</v>
      </c>
      <c r="EA494" s="86">
        <f>(BJ494*Baseline!B$34) + (Baseline!H$90*(1-Baseline!H$91)*Baseline!B$35) + (Baseline!H$90*Baseline!H$91*((1-Baseline!H$92)*Baseline!B$40 + Baseline!H$92*Baseline!B$41))</f>
        <v>0.009314872618</v>
      </c>
      <c r="EB494" s="86">
        <f>( DX494*Baseline!B$7 + DY494*Baseline!B$11 + DZ494*Baseline!B$16 + EA494*Baseline!B$18 ) / Baseline!B$17</f>
        <v>0.009923891226</v>
      </c>
    </row>
    <row r="495">
      <c r="A495" s="73" t="s">
        <v>671</v>
      </c>
      <c r="B495" s="85">
        <f>MIN( MAX( NORMINV( MCrands!B495, (B$5+B$4)/2, (B$5-B$4)/3.29 ), 0 ), 1 )</f>
        <v>0.5025131647</v>
      </c>
      <c r="C495" s="85">
        <f>MAX( NORMINV( MCrands!C495, (C$5+C$4)/2, (C$5-C$4)/3.29 ), 0 )</f>
        <v>3.131133275</v>
      </c>
      <c r="D495" s="83"/>
      <c r="E495" s="84">
        <f>Baseline!B$33 * (C495 * Baseline!B$68*Baseline!B$68/Baseline!B$75 + Baseline!B$46 * Baseline!B$54*Baseline!B$54/Baseline!B$76 + Baseline!B$47 * Baseline!B$55*Baseline!B$55/Baseline!B$77 + Baseline!B$56*Baseline!B$56/Baseline!B$78)</f>
        <v>0.00002221798983</v>
      </c>
      <c r="F495" s="84">
        <f>Baseline!B$33 * (C495 * Baseline!B$68*Baseline!B$59/Baseline!B$75 + Baseline!B$46 * Baseline!B$54*Baseline!B$69/Baseline!B$76 + Baseline!B$47 * Baseline!B$55*Baseline!B$57/Baseline!B$77 + Baseline!B$56*Baseline!B$58/Baseline!B$78)</f>
        <v>0.0000002397475422</v>
      </c>
      <c r="G495" s="85">
        <f>Baseline!B$33 * (C495 * Baseline!B$68*Baseline!B$60/Baseline!B$75 + Baseline!B$46 * Baseline!B$54*Baseline!B$61/Baseline!B$76 + Baseline!B$47 * Baseline!B$55*Baseline!B$70/Baseline!B$77 + Baseline!B$56*Baseline!B$62/Baseline!B$78)</f>
        <v>0.0000002020993293</v>
      </c>
      <c r="H495" s="84">
        <f>Baseline!B$33 * (C495 * Baseline!B$68*Baseline!B$63/Baseline!B$75 + Baseline!B$46 * Baseline!B$54*Baseline!B$64/Baseline!B$76 + Baseline!B$47 * Baseline!B$55*Baseline!B$65/Baseline!B$77 + Baseline!B$56*Baseline!B$71/Baseline!B$78)</f>
        <v>0.000000003857029293</v>
      </c>
      <c r="I495" s="84">
        <f>Baseline!B$33 * (C495 * Baseline!B$59*Baseline!B$68/Baseline!B$75 + Baseline!B$46 * Baseline!B$69*Baseline!B$54/Baseline!B$76 + Baseline!B$47 * Baseline!B$57*Baseline!B$55/Baseline!B$77 + Baseline!B$58*Baseline!B$56/Baseline!B$78)</f>
        <v>0.0000002397475422</v>
      </c>
      <c r="J495" s="85">
        <f>Baseline!B$33 * (C495 * Baseline!B$59*Baseline!B$59/Baseline!B$75 + Baseline!B$46 * Baseline!B$69*Baseline!B$69/Baseline!B$76 + Baseline!B$47 * Baseline!B$57*Baseline!B$57/Baseline!B$77 + Baseline!B$58*Baseline!B$58/Baseline!B$78)</f>
        <v>0.000002116574542</v>
      </c>
      <c r="K495" s="84">
        <f>Baseline!B$33 * (C495 * Baseline!B$59*Baseline!B$60/Baseline!B$75 + Baseline!B$46 * Baseline!B$69*Baseline!B$61/Baseline!B$76 + Baseline!B$47 * Baseline!B$57*Baseline!B$70/Baseline!B$77 + Baseline!B$58*Baseline!B$62/Baseline!B$78)</f>
        <v>0.00000001649005594</v>
      </c>
      <c r="L495" s="85">
        <f>Baseline!B$33 * (C495 * Baseline!B$59*Baseline!B$63/Baseline!B$75 + Baseline!B$46 * Baseline!B$69*Baseline!B$64/Baseline!B$76 + Baseline!B$47 * Baseline!B$57*Baseline!B$65/Baseline!B$77 + Baseline!B$58*Baseline!B$71/Baseline!B$78)</f>
        <v>0.00000001707281737</v>
      </c>
      <c r="M495" s="84">
        <f>Baseline!B$33 * (C495 * Baseline!B$60*Baseline!B$68/Baseline!B$75 + Baseline!B$46 * Baseline!B$61*Baseline!B$54/Baseline!B$76 + Baseline!B$47 * Baseline!B$70*Baseline!B$55/Baseline!B$77 + Baseline!B$62*Baseline!B$56/Baseline!B$78)</f>
        <v>0.0000002020993293</v>
      </c>
      <c r="N495" s="85">
        <f>Baseline!B$33 * (C495 * Baseline!B$60*Baseline!B$59/Baseline!B$75 + Baseline!B$46 * Baseline!B$61*Baseline!B$69/Baseline!B$76 + Baseline!B$47 * Baseline!B$70*Baseline!B$57/Baseline!B$77 + Baseline!B$62*Baseline!B$58/Baseline!B$78)</f>
        <v>0.00000001649005594</v>
      </c>
      <c r="O495" s="85">
        <f>Baseline!B$33 * (C495 * Baseline!B$60*Baseline!B$60/Baseline!B$75 + Baseline!B$46 * Baseline!B$61*Baseline!B$61/Baseline!B$76 + Baseline!B$47 * Baseline!B$70*Baseline!B$70/Baseline!B$77 + Baseline!B$62*Baseline!B$62/Baseline!B$78)</f>
        <v>0.00000158926819</v>
      </c>
      <c r="P495" s="84">
        <f>Baseline!B$33 * (C495 * Baseline!B$60*Baseline!B$63/Baseline!B$75 + Baseline!B$46 * Baseline!B$61*Baseline!B$64/Baseline!B$76 + Baseline!B$47 * Baseline!B$70*Baseline!B$65/Baseline!B$77 + Baseline!B$62*Baseline!B$71/Baseline!B$78)</f>
        <v>0.000000001956458481</v>
      </c>
      <c r="Q495" s="84">
        <f>Baseline!B$33 * (C495 * Baseline!B$63*Baseline!B$68/Baseline!B$75 + Baseline!B$46 * Baseline!B$64*Baseline!B$54/Baseline!B$76 + Baseline!B$47 * Baseline!B$65*Baseline!B$55/Baseline!B$77 + Baseline!B$71*Baseline!B$56/Baseline!B$78)</f>
        <v>0.000000003857029293</v>
      </c>
      <c r="R495" s="84">
        <f>Baseline!B$33 * (C495 * Baseline!B$63*Baseline!B$59/Baseline!B$75 + Baseline!B$46 * Baseline!B$64*Baseline!B$69/Baseline!B$76 + Baseline!B$47 * Baseline!B$65*Baseline!B$57/Baseline!B$77 + Baseline!B$71*Baseline!B$58/Baseline!B$78)</f>
        <v>0.00000001707281737</v>
      </c>
      <c r="S495" s="84">
        <f>Baseline!B$33 * (C495 * Baseline!B$63*Baseline!B$60/Baseline!B$75 + Baseline!B$46 * Baseline!B$64*Baseline!B$61/Baseline!B$76 + Baseline!B$47 * Baseline!B$65*Baseline!B$70/Baseline!B$77 + Baseline!B$71*Baseline!B$62/Baseline!B$78)</f>
        <v>0.000000001956458481</v>
      </c>
      <c r="T495" s="84">
        <f>Baseline!B$33 * (C495 * Baseline!B$63*Baseline!B$63/Baseline!B$75 + Baseline!B$46 * Baseline!B$64*Baseline!B$64/Baseline!B$76 + Baseline!B$47 * Baseline!B$65*Baseline!B$65/Baseline!B$77 + Baseline!B$71*Baseline!B$71/Baseline!B$78)</f>
        <v>0.00000009856722388</v>
      </c>
      <c r="U495" s="83"/>
      <c r="V495" s="84">
        <f>E495 * ( Baseline!B$89 * Baseline!B$7 )</f>
        <v>0.2306005164</v>
      </c>
      <c r="W495" s="84">
        <f>F495 * ( Baseline!D$89 * Baseline!B$11 )</f>
        <v>0.004422525977</v>
      </c>
      <c r="X495" s="84">
        <f>G495 * ( Baseline!F$89 * Baseline!B$16 )</f>
        <v>0.007019873704</v>
      </c>
      <c r="Y495" s="84">
        <f>H495 * ( Baseline!H$89 * Baseline!B$18 )</f>
        <v>0.001356414863</v>
      </c>
      <c r="Z495" s="86">
        <f t="shared" si="1"/>
        <v>0.2433993309</v>
      </c>
      <c r="AA495" s="84">
        <f>I495 * ( Baseline!B$89 * Baseline!B$7 )</f>
        <v>0.00248833974</v>
      </c>
      <c r="AB495" s="85">
        <f>J495 * ( Baseline!D$89 * Baseline!B$11 )</f>
        <v>0.03904359482</v>
      </c>
      <c r="AC495" s="85">
        <f>K495 * ( Baseline!F$89 * Baseline!B$16 )</f>
        <v>0.0005727782991</v>
      </c>
      <c r="AD495" s="85">
        <f>L495 * ( Baseline!F$89 * Baseline!B$16 )</f>
        <v>0.0005930203832</v>
      </c>
      <c r="AE495" s="86">
        <f t="shared" si="2"/>
        <v>0.04269773324</v>
      </c>
      <c r="AF495" s="86">
        <f>M495 * ( Baseline!B$89 * Baseline!B$7 )</f>
        <v>0.002097588939</v>
      </c>
      <c r="AG495" s="86">
        <f>N495 * ( Baseline!D$89 * Baseline!B$11 )</f>
        <v>0.0003041853948</v>
      </c>
      <c r="AH495" s="86">
        <f>O495 * ( Baseline!F$89 * Baseline!B$16 )</f>
        <v>0.05520286493</v>
      </c>
      <c r="AI495" s="86">
        <f>P495 * ( Baseline!H$89 * Baseline!B$18 )</f>
        <v>0.0006880345369</v>
      </c>
      <c r="AJ495" s="86">
        <f t="shared" si="3"/>
        <v>0.0582926738</v>
      </c>
      <c r="AK495" s="86">
        <f>Q495 * ( Baseline!B$89 * Baseline!B$7 )</f>
        <v>0.00004003210703</v>
      </c>
      <c r="AL495" s="86">
        <f>R495 * ( Baseline!D$89 * Baseline!B$11 )</f>
        <v>0.0003149353592</v>
      </c>
      <c r="AM495" s="86">
        <f>S495 * ( Baseline!F$89 * Baseline!B$16 )</f>
        <v>0.0000679571352</v>
      </c>
      <c r="AN495" s="86">
        <f>T495 * ( Baseline!H$89 * Baseline!B$18 )</f>
        <v>0.03466347734</v>
      </c>
      <c r="AO495" s="86">
        <f t="shared" si="4"/>
        <v>0.03508640195</v>
      </c>
      <c r="AP495" s="62"/>
      <c r="AQ495" s="86">
        <f>V495 * ( (1-Baseline!B$90-Baseline!B$89) + (1-B495)*Baseline!B$90 )</f>
        <v>0.1225326476</v>
      </c>
      <c r="AR495" s="86">
        <f>W495 * ( (1-Baseline!B$90-Baseline!B$89) + (1-B495)*Baseline!B$90 )</f>
        <v>0.002349967924</v>
      </c>
      <c r="AS495" s="86">
        <f>X495 * ( (1-Baseline!B$90-Baseline!B$89) + (1-B495)*Baseline!B$90 )</f>
        <v>0.003730103141</v>
      </c>
      <c r="AT495" s="86">
        <f>Y495 * ( (1-Baseline!B$90-Baseline!B$89) + (1-B495)*Baseline!B$90 )</f>
        <v>0.0007207490554</v>
      </c>
      <c r="AU495" s="86">
        <f t="shared" si="5"/>
        <v>0.1293334677</v>
      </c>
      <c r="AV495" s="86">
        <f>AA495 * ( (1-Baseline!D$90-Baseline!D$89) + (1-B495)*Baseline!D$90 )</f>
        <v>0.001906746319</v>
      </c>
      <c r="AW495" s="86">
        <f>AB495 * ( (1-Baseline!D$90-Baseline!D$89) + (1-B495)*Baseline!D$90 )</f>
        <v>0.0299180331</v>
      </c>
      <c r="AX495" s="86">
        <f>AC495 * ( (1-Baseline!D$90-Baseline!D$89) + (1-B495)*Baseline!D$90 )</f>
        <v>0.0004389042605</v>
      </c>
      <c r="AY495" s="86">
        <f>AD495 * ( (1-Baseline!D$90-Baseline!D$89) + (1-B495)*Baseline!D$90 )</f>
        <v>0.0004544152129</v>
      </c>
      <c r="AZ495" s="86">
        <f t="shared" si="6"/>
        <v>0.03271809889</v>
      </c>
      <c r="BA495" s="86">
        <f>AF495 * ( (1-Baseline!F$90-Baseline!F$89) + (1-Baseline!B$36)*Baseline!F$90 )</f>
        <v>0.001509492123</v>
      </c>
      <c r="BB495" s="86">
        <f>AG495 * ( (1-Baseline!F$90-Baseline!F$89) + (1-Baseline!B$36)*Baseline!F$90 )</f>
        <v>0.000218901544</v>
      </c>
      <c r="BC495" s="86">
        <f>AH495 * ( (1-Baseline!F$90-Baseline!F$89) + (1-Baseline!B$36)*Baseline!F$90 )</f>
        <v>0.03972574809</v>
      </c>
      <c r="BD495" s="86">
        <f>AI495 * ( (1-Baseline!F$90-Baseline!F$89) + (1-Baseline!B$36)*Baseline!F$90 )</f>
        <v>0.0004951316698</v>
      </c>
      <c r="BE495" s="86">
        <f t="shared" si="7"/>
        <v>0.04194927343</v>
      </c>
      <c r="BF495" s="86">
        <f>AK495 * ( (1-Baseline!H$90-Baseline!H$89) + (1-Baseline!B$36)*Baseline!H$90 )</f>
        <v>0.00003171823904</v>
      </c>
      <c r="BG495" s="86">
        <f>AL495 * ( (1-Baseline!H$90-Baseline!H$89) + (1-Baseline!B$36)*Baseline!H$90 )</f>
        <v>0.0002495295838</v>
      </c>
      <c r="BH495" s="86">
        <f>AM495 * ( (1-Baseline!H$90-Baseline!H$89) + (1-Baseline!B$36)*Baseline!H$90 )</f>
        <v>0.00005384379736</v>
      </c>
      <c r="BI495" s="86">
        <f>AN495 * ( (1-Baseline!H$90-Baseline!H$89) + (1-Baseline!B$36)*Baseline!H$90 )</f>
        <v>0.02746456637</v>
      </c>
      <c r="BJ495" s="86">
        <f t="shared" si="8"/>
        <v>0.02779965799</v>
      </c>
      <c r="BK495" s="62"/>
      <c r="BL495" s="86">
        <f t="shared" si="19"/>
        <v>0.9474163939</v>
      </c>
      <c r="BM495" s="86">
        <f t="shared" si="20"/>
        <v>0.01816983621</v>
      </c>
      <c r="BN495" s="86">
        <f t="shared" si="21"/>
        <v>0.02884097371</v>
      </c>
      <c r="BO495" s="86">
        <f t="shared" si="22"/>
        <v>0.005572796186</v>
      </c>
      <c r="BP495" s="86">
        <f t="shared" si="9"/>
        <v>1</v>
      </c>
      <c r="BQ495" s="86">
        <f t="shared" si="23"/>
        <v>0.0582780291</v>
      </c>
      <c r="BR495" s="86">
        <f t="shared" si="24"/>
        <v>0.9144184446</v>
      </c>
      <c r="BS495" s="86">
        <f t="shared" si="25"/>
        <v>0.01341472382</v>
      </c>
      <c r="BT495" s="86">
        <f t="shared" si="26"/>
        <v>0.01388880248</v>
      </c>
      <c r="BU495" s="86">
        <f t="shared" si="10"/>
        <v>1</v>
      </c>
      <c r="BV495" s="86">
        <f t="shared" si="27"/>
        <v>0.03598374894</v>
      </c>
      <c r="BW495" s="86">
        <f t="shared" si="28"/>
        <v>0.005218243992</v>
      </c>
      <c r="BX495" s="86">
        <f t="shared" si="29"/>
        <v>0.9469949023</v>
      </c>
      <c r="BY495" s="86">
        <f t="shared" si="30"/>
        <v>0.01180310478</v>
      </c>
      <c r="BZ495" s="86">
        <f t="shared" si="11"/>
        <v>1</v>
      </c>
      <c r="CA495" s="86">
        <f t="shared" si="31"/>
        <v>0.001140957887</v>
      </c>
      <c r="CB495" s="86">
        <f t="shared" si="32"/>
        <v>0.008975994737</v>
      </c>
      <c r="CC495" s="86">
        <f t="shared" si="33"/>
        <v>0.001936851071</v>
      </c>
      <c r="CD495" s="86">
        <f t="shared" si="34"/>
        <v>0.9879461963</v>
      </c>
      <c r="CE495" s="86">
        <f t="shared" si="12"/>
        <v>1</v>
      </c>
      <c r="CF495" s="62"/>
      <c r="CG495" s="86">
        <f t="shared" si="35"/>
        <v>0.9474163939</v>
      </c>
      <c r="CH495" s="86">
        <f t="shared" si="36"/>
        <v>0.01816983621</v>
      </c>
      <c r="CI495" s="86">
        <f t="shared" si="37"/>
        <v>0.02884097371</v>
      </c>
      <c r="CJ495" s="86">
        <f t="shared" si="38"/>
        <v>0.005572796186</v>
      </c>
      <c r="CK495" s="86">
        <f t="shared" si="13"/>
        <v>1</v>
      </c>
      <c r="CL495" s="86">
        <f t="shared" si="39"/>
        <v>0.0582780291</v>
      </c>
      <c r="CM495" s="86">
        <f t="shared" si="40"/>
        <v>0.9144184446</v>
      </c>
      <c r="CN495" s="86">
        <f t="shared" si="41"/>
        <v>0.01341472382</v>
      </c>
      <c r="CO495" s="86">
        <f t="shared" si="42"/>
        <v>0.01388880248</v>
      </c>
      <c r="CP495" s="86">
        <f t="shared" si="14"/>
        <v>1</v>
      </c>
      <c r="CQ495" s="86">
        <f t="shared" si="43"/>
        <v>0.03598374894</v>
      </c>
      <c r="CR495" s="86">
        <f t="shared" si="44"/>
        <v>0.005218243992</v>
      </c>
      <c r="CS495" s="86">
        <f t="shared" si="45"/>
        <v>0.9469949023</v>
      </c>
      <c r="CT495" s="86">
        <f t="shared" si="46"/>
        <v>0.01180310478</v>
      </c>
      <c r="CU495" s="86">
        <f t="shared" si="15"/>
        <v>1</v>
      </c>
      <c r="CV495" s="86">
        <f t="shared" si="47"/>
        <v>0.001140957887</v>
      </c>
      <c r="CW495" s="86">
        <f t="shared" si="48"/>
        <v>0.008975994737</v>
      </c>
      <c r="CX495" s="86">
        <f t="shared" si="49"/>
        <v>0.001936851071</v>
      </c>
      <c r="CY495" s="86">
        <f t="shared" si="50"/>
        <v>0.9879461963</v>
      </c>
      <c r="CZ495" s="86">
        <f t="shared" si="16"/>
        <v>1</v>
      </c>
      <c r="DA495" s="62"/>
      <c r="DB495" s="86">
        <f>(AQ495*Baseline!B$7 + AV495*Baseline!B$11 + BA495*Baseline!B$16 + BF495*Baseline!B$18)</f>
        <v>70026.94397</v>
      </c>
      <c r="DC495" s="86">
        <f>(AR495*Baseline!B$7 + AW495*Baseline!B$11 + BB495*Baseline!B$16 + BG495*Baseline!B$18)</f>
        <v>77460.09702</v>
      </c>
      <c r="DD495" s="86">
        <f>(AS495*Baseline!B$7 + AX495*Baseline!B$11 + BC495*Baseline!B$16 + BH495*Baseline!B$18)</f>
        <v>138304.7093</v>
      </c>
      <c r="DE495" s="86">
        <f>(AT495*Baseline!B$7 + AY495*Baseline!B$11 + BD495*Baseline!B$16 + BI495*Baseline!B$18)</f>
        <v>1260607.772</v>
      </c>
      <c r="DF495" s="86">
        <f t="shared" si="17"/>
        <v>1546399.522</v>
      </c>
      <c r="DG495" s="62"/>
      <c r="DH495" s="86">
        <f t="shared" si="51"/>
        <v>0.04528386292</v>
      </c>
      <c r="DI495" s="86">
        <f t="shared" si="52"/>
        <v>0.05009061108</v>
      </c>
      <c r="DJ495" s="86">
        <f t="shared" si="53"/>
        <v>0.08943659602</v>
      </c>
      <c r="DK495" s="86">
        <f t="shared" si="54"/>
        <v>0.81518893</v>
      </c>
      <c r="DL495" s="86">
        <f t="shared" si="18"/>
        <v>1</v>
      </c>
      <c r="DM495" s="62"/>
      <c r="DN495" s="86">
        <f>DH495 / (Baseline!B$7/Baseline!B$17)</f>
        <v>4.833754521</v>
      </c>
      <c r="DO495" s="86">
        <f>DI495 / (Baseline!B$11/Baseline!B$17)</f>
        <v>1.209211326</v>
      </c>
      <c r="DP495" s="86">
        <f>DJ495 / (Baseline!B$16/Baseline!B$17)</f>
        <v>1.382065692</v>
      </c>
      <c r="DQ495" s="86">
        <f>DK495 / (Baseline!B$18/Baseline!B$17)</f>
        <v>0.921643052</v>
      </c>
      <c r="DR495" s="62"/>
      <c r="DS495" s="86">
        <f>DH495 / Baseline!H$117</f>
        <v>1.81167665</v>
      </c>
      <c r="DT495" s="86">
        <f>DI495 / Baseline!H$118</f>
        <v>1.127542272</v>
      </c>
      <c r="DU495" s="86">
        <f>DJ495 / Baseline!H$119</f>
        <v>1.069162128</v>
      </c>
      <c r="DV495" s="86">
        <f>DK495 / Baseline!H$120</f>
        <v>0.9625236348</v>
      </c>
      <c r="DW495" s="87"/>
      <c r="DX495" s="86">
        <f>(AU495*Baseline!B$34)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0.0319295514</v>
      </c>
      <c r="DY495" s="86">
        <f>(AZ495*Baseline!B$34) + (Baseline!D$90*(1-Baseline!D$91)*Baseline!B$35) + (Baseline!D$90*Baseline!D$91*((1-Baseline!D$92)*Baseline!B$40 + Baseline!D$92*Baseline!B$41))</f>
        <v>0.01132128283</v>
      </c>
      <c r="DZ495" s="86">
        <f>(BE495*Baseline!B$34) + (Baseline!F$90*(1-Baseline!F$91)*Baseline!B$35) + (Baseline!F$90*Baseline!F$91*((1-Baseline!F$92)*Baseline!B$40 + Baseline!F$92*Baseline!B$41))</f>
        <v>0.01402303101</v>
      </c>
      <c r="EA495" s="86">
        <f>(BJ495*Baseline!B$34) + (Baseline!H$90*(1-Baseline!H$91)*Baseline!B$35) + (Baseline!H$90*Baseline!H$91*((1-Baseline!H$92)*Baseline!B$40 + Baseline!H$92*Baseline!B$41))</f>
        <v>0.009314948698</v>
      </c>
      <c r="EB495" s="86">
        <f>( DX495*Baseline!B$7 + DY495*Baseline!B$11 + DZ495*Baseline!B$16 + EA495*Baseline!B$18 ) / Baseline!B$17</f>
        <v>0.009914589585</v>
      </c>
    </row>
    <row r="496">
      <c r="A496" s="73" t="s">
        <v>672</v>
      </c>
      <c r="B496" s="85">
        <f>MIN( MAX( NORMINV( MCrands!B496, (B$5+B$4)/2, (B$5-B$4)/3.29 ), 0 ), 1 )</f>
        <v>0.4233035211</v>
      </c>
      <c r="C496" s="85">
        <f>MAX( NORMINV( MCrands!C496, (C$5+C$4)/2, (C$5-C$4)/3.29 ), 0 )</f>
        <v>2.698299521</v>
      </c>
      <c r="D496" s="83"/>
      <c r="E496" s="84">
        <f>Baseline!B$33 * (C496 * Baseline!B$68*Baseline!B$68/Baseline!B$75 + Baseline!B$46 * Baseline!B$54*Baseline!B$54/Baseline!B$76 + Baseline!B$47 * Baseline!B$55*Baseline!B$55/Baseline!B$77 + Baseline!B$56*Baseline!B$56/Baseline!B$78)</f>
        <v>0.00001915351646</v>
      </c>
      <c r="F496" s="84">
        <f>Baseline!B$33 * (C496 * Baseline!B$68*Baseline!B$59/Baseline!B$75 + Baseline!B$46 * Baseline!B$54*Baseline!B$69/Baseline!B$76 + Baseline!B$47 * Baseline!B$55*Baseline!B$57/Baseline!B$77 + Baseline!B$56*Baseline!B$58/Baseline!B$78)</f>
        <v>0.000000239263678</v>
      </c>
      <c r="G496" s="85">
        <f>Baseline!B$33 * (C496 * Baseline!B$68*Baseline!B$60/Baseline!B$75 + Baseline!B$46 * Baseline!B$54*Baseline!B$61/Baseline!B$76 + Baseline!B$47 * Baseline!B$55*Baseline!B$70/Baseline!B$77 + Baseline!B$56*Baseline!B$62/Baseline!B$78)</f>
        <v>0.0000002009098298</v>
      </c>
      <c r="H496" s="84">
        <f>Baseline!B$33 * (C496 * Baseline!B$68*Baseline!B$63/Baseline!B$75 + Baseline!B$46 * Baseline!B$54*Baseline!B$64/Baseline!B$76 + Baseline!B$47 * Baseline!B$55*Baseline!B$65/Baseline!B$77 + Baseline!B$56*Baseline!B$71/Baseline!B$78)</f>
        <v>0.00000000373807934</v>
      </c>
      <c r="I496" s="84">
        <f>Baseline!B$33 * (C496 * Baseline!B$59*Baseline!B$68/Baseline!B$75 + Baseline!B$46 * Baseline!B$69*Baseline!B$54/Baseline!B$76 + Baseline!B$47 * Baseline!B$57*Baseline!B$55/Baseline!B$77 + Baseline!B$58*Baseline!B$56/Baseline!B$78)</f>
        <v>0.000000239263678</v>
      </c>
      <c r="J496" s="85">
        <f>Baseline!B$33 * (C496 * Baseline!B$59*Baseline!B$59/Baseline!B$75 + Baseline!B$46 * Baseline!B$69*Baseline!B$69/Baseline!B$76 + Baseline!B$47 * Baseline!B$57*Baseline!B$57/Baseline!B$77 + Baseline!B$58*Baseline!B$58/Baseline!B$78)</f>
        <v>0.000002116574466</v>
      </c>
      <c r="K496" s="84">
        <f>Baseline!B$33 * (C496 * Baseline!B$59*Baseline!B$60/Baseline!B$75 + Baseline!B$46 * Baseline!B$69*Baseline!B$61/Baseline!B$76 + Baseline!B$47 * Baseline!B$57*Baseline!B$70/Baseline!B$77 + Baseline!B$58*Baseline!B$62/Baseline!B$78)</f>
        <v>0.00000001648986813</v>
      </c>
      <c r="L496" s="85">
        <f>Baseline!B$33 * (C496 * Baseline!B$59*Baseline!B$63/Baseline!B$75 + Baseline!B$46 * Baseline!B$69*Baseline!B$64/Baseline!B$76 + Baseline!B$47 * Baseline!B$57*Baseline!B$65/Baseline!B$77 + Baseline!B$58*Baseline!B$71/Baseline!B$78)</f>
        <v>0.00000001707279859</v>
      </c>
      <c r="M496" s="84">
        <f>Baseline!B$33 * (C496 * Baseline!B$60*Baseline!B$68/Baseline!B$75 + Baseline!B$46 * Baseline!B$61*Baseline!B$54/Baseline!B$76 + Baseline!B$47 * Baseline!B$70*Baseline!B$55/Baseline!B$77 + Baseline!B$62*Baseline!B$56/Baseline!B$78)</f>
        <v>0.0000002009098298</v>
      </c>
      <c r="N496" s="85">
        <f>Baseline!B$33 * (C496 * Baseline!B$60*Baseline!B$59/Baseline!B$75 + Baseline!B$46 * Baseline!B$61*Baseline!B$69/Baseline!B$76 + Baseline!B$47 * Baseline!B$70*Baseline!B$57/Baseline!B$77 + Baseline!B$62*Baseline!B$58/Baseline!B$78)</f>
        <v>0.00000001648986813</v>
      </c>
      <c r="O496" s="85">
        <f>Baseline!B$33 * (C496 * Baseline!B$60*Baseline!B$60/Baseline!B$75 + Baseline!B$46 * Baseline!B$61*Baseline!B$61/Baseline!B$76 + Baseline!B$47 * Baseline!B$70*Baseline!B$70/Baseline!B$77 + Baseline!B$62*Baseline!B$62/Baseline!B$78)</f>
        <v>0.000001589267728</v>
      </c>
      <c r="P496" s="84">
        <f>Baseline!B$33 * (C496 * Baseline!B$60*Baseline!B$63/Baseline!B$75 + Baseline!B$46 * Baseline!B$61*Baseline!B$64/Baseline!B$76 + Baseline!B$47 * Baseline!B$70*Baseline!B$65/Baseline!B$77 + Baseline!B$62*Baseline!B$71/Baseline!B$78)</f>
        <v>0.00000000195641231</v>
      </c>
      <c r="Q496" s="84">
        <f>Baseline!B$33 * (C496 * Baseline!B$63*Baseline!B$68/Baseline!B$75 + Baseline!B$46 * Baseline!B$64*Baseline!B$54/Baseline!B$76 + Baseline!B$47 * Baseline!B$65*Baseline!B$55/Baseline!B$77 + Baseline!B$71*Baseline!B$56/Baseline!B$78)</f>
        <v>0.00000000373807934</v>
      </c>
      <c r="R496" s="84">
        <f>Baseline!B$33 * (C496 * Baseline!B$63*Baseline!B$59/Baseline!B$75 + Baseline!B$46 * Baseline!B$64*Baseline!B$69/Baseline!B$76 + Baseline!B$47 * Baseline!B$65*Baseline!B$57/Baseline!B$77 + Baseline!B$71*Baseline!B$58/Baseline!B$78)</f>
        <v>0.00000001707279859</v>
      </c>
      <c r="S496" s="84">
        <f>Baseline!B$33 * (C496 * Baseline!B$63*Baseline!B$60/Baseline!B$75 + Baseline!B$46 * Baseline!B$64*Baseline!B$61/Baseline!B$76 + Baseline!B$47 * Baseline!B$65*Baseline!B$70/Baseline!B$77 + Baseline!B$71*Baseline!B$62/Baseline!B$78)</f>
        <v>0.00000000195641231</v>
      </c>
      <c r="T496" s="84">
        <f>Baseline!B$33 * (C496 * Baseline!B$63*Baseline!B$63/Baseline!B$75 + Baseline!B$46 * Baseline!B$64*Baseline!B$64/Baseline!B$76 + Baseline!B$47 * Baseline!B$65*Baseline!B$65/Baseline!B$77 + Baseline!B$71*Baseline!B$71/Baseline!B$78)</f>
        <v>0.00000009856721927</v>
      </c>
      <c r="U496" s="83"/>
      <c r="V496" s="84">
        <f>E496 * ( Baseline!B$89 * Baseline!B$7 )</f>
        <v>0.1987943473</v>
      </c>
      <c r="W496" s="84">
        <f>F496 * ( Baseline!D$89 * Baseline!B$11 )</f>
        <v>0.00441360033</v>
      </c>
      <c r="X496" s="84">
        <f>G496 * ( Baseline!F$89 * Baseline!B$16 )</f>
        <v>0.006978556712</v>
      </c>
      <c r="Y496" s="84">
        <f>H496 * ( Baseline!H$89 * Baseline!B$18 )</f>
        <v>0.001314583321</v>
      </c>
      <c r="Z496" s="86">
        <f t="shared" si="1"/>
        <v>0.2115010877</v>
      </c>
      <c r="AA496" s="84">
        <f>I496 * ( Baseline!B$89 * Baseline!B$7 )</f>
        <v>0.002483317714</v>
      </c>
      <c r="AB496" s="85">
        <f>J496 * ( Baseline!D$89 * Baseline!B$11 )</f>
        <v>0.03904359341</v>
      </c>
      <c r="AC496" s="85">
        <f>K496 * ( Baseline!F$89 * Baseline!B$16 )</f>
        <v>0.0005727717754</v>
      </c>
      <c r="AD496" s="85">
        <f>L496 * ( Baseline!F$89 * Baseline!B$16 )</f>
        <v>0.0005930197308</v>
      </c>
      <c r="AE496" s="86">
        <f t="shared" si="2"/>
        <v>0.04269270263</v>
      </c>
      <c r="AF496" s="86">
        <f>M496 * ( Baseline!B$89 * Baseline!B$7 )</f>
        <v>0.002085243123</v>
      </c>
      <c r="AG496" s="86">
        <f>N496 * ( Baseline!D$89 * Baseline!B$11 )</f>
        <v>0.0003041819303</v>
      </c>
      <c r="AH496" s="86">
        <f>O496 * ( Baseline!F$89 * Baseline!B$16 )</f>
        <v>0.05520284889</v>
      </c>
      <c r="AI496" s="86">
        <f>P496 * ( Baseline!H$89 * Baseline!B$18 )</f>
        <v>0.0006880182996</v>
      </c>
      <c r="AJ496" s="86">
        <f t="shared" si="3"/>
        <v>0.05828029224</v>
      </c>
      <c r="AK496" s="86">
        <f>Q496 * ( Baseline!B$89 * Baseline!B$7 )</f>
        <v>0.00003879752547</v>
      </c>
      <c r="AL496" s="86">
        <f>R496 * ( Baseline!D$89 * Baseline!B$11 )</f>
        <v>0.0003149350128</v>
      </c>
      <c r="AM496" s="86">
        <f>S496 * ( Baseline!F$89 * Baseline!B$16 )</f>
        <v>0.00006795553145</v>
      </c>
      <c r="AN496" s="86">
        <f>T496 * ( Baseline!H$89 * Baseline!B$18 )</f>
        <v>0.03466347572</v>
      </c>
      <c r="AO496" s="86">
        <f t="shared" si="4"/>
        <v>0.03508516379</v>
      </c>
      <c r="AP496" s="62"/>
      <c r="AQ496" s="86">
        <f>V496 * ( (1-Baseline!B$90-Baseline!B$89) + (1-B496)*Baseline!B$90 )</f>
        <v>0.1196463393</v>
      </c>
      <c r="AR496" s="86">
        <f>W496 * ( (1-Baseline!B$90-Baseline!B$89) + (1-B496)*Baseline!B$90 )</f>
        <v>0.002656368904</v>
      </c>
      <c r="AS496" s="86">
        <f>X496 * ( (1-Baseline!B$90-Baseline!B$89) + (1-B496)*Baseline!B$90 )</f>
        <v>0.004200113209</v>
      </c>
      <c r="AT496" s="86">
        <f>Y496 * ( (1-Baseline!B$90-Baseline!B$89) + (1-B496)*Baseline!B$90 )</f>
        <v>0.0007911949417</v>
      </c>
      <c r="AU496" s="86">
        <f t="shared" si="5"/>
        <v>0.1272940163</v>
      </c>
      <c r="AV496" s="86">
        <f>AA496 * ( (1-Baseline!D$90-Baseline!D$89) + (1-B496)*Baseline!D$90 )</f>
        <v>0.001991020893</v>
      </c>
      <c r="AW496" s="86">
        <f>AB496 * ( (1-Baseline!D$90-Baseline!D$89) + (1-B496)*Baseline!D$90 )</f>
        <v>0.03130352986</v>
      </c>
      <c r="AX496" s="86">
        <f>AC496 * ( (1-Baseline!D$90-Baseline!D$89) + (1-B496)*Baseline!D$90 )</f>
        <v>0.0004592245951</v>
      </c>
      <c r="AY496" s="86">
        <f>AD496 * ( (1-Baseline!D$90-Baseline!D$89) + (1-B496)*Baseline!D$90 )</f>
        <v>0.0004754585639</v>
      </c>
      <c r="AZ496" s="86">
        <f t="shared" si="6"/>
        <v>0.03422923392</v>
      </c>
      <c r="BA496" s="86">
        <f>AF496 * ( (1-Baseline!F$90-Baseline!F$89) + (1-Baseline!B$36)*Baseline!F$90 )</f>
        <v>0.001500607679</v>
      </c>
      <c r="BB496" s="86">
        <f>AG496 * ( (1-Baseline!F$90-Baseline!F$89) + (1-Baseline!B$36)*Baseline!F$90 )</f>
        <v>0.0002188990508</v>
      </c>
      <c r="BC496" s="86">
        <f>AH496 * ( (1-Baseline!F$90-Baseline!F$89) + (1-Baseline!B$36)*Baseline!F$90 )</f>
        <v>0.03972573655</v>
      </c>
      <c r="BD496" s="86">
        <f>AI496 * ( (1-Baseline!F$90-Baseline!F$89) + (1-Baseline!B$36)*Baseline!F$90 )</f>
        <v>0.000495119985</v>
      </c>
      <c r="BE496" s="86">
        <f t="shared" si="7"/>
        <v>0.04194036327</v>
      </c>
      <c r="BF496" s="86">
        <f>AK496 * ( (1-Baseline!H$90-Baseline!H$89) + (1-Baseline!B$36)*Baseline!H$90 )</f>
        <v>0.00003074005538</v>
      </c>
      <c r="BG496" s="86">
        <f>AL496 * ( (1-Baseline!H$90-Baseline!H$89) + (1-Baseline!B$36)*Baseline!H$90 )</f>
        <v>0.0002495293093</v>
      </c>
      <c r="BH496" s="86">
        <f>AM496 * ( (1-Baseline!H$90-Baseline!H$89) + (1-Baseline!B$36)*Baseline!H$90 )</f>
        <v>0.00005384252668</v>
      </c>
      <c r="BI496" s="86">
        <f>AN496 * ( (1-Baseline!H$90-Baseline!H$89) + (1-Baseline!B$36)*Baseline!H$90 )</f>
        <v>0.02746456508</v>
      </c>
      <c r="BJ496" s="86">
        <f t="shared" si="8"/>
        <v>0.02779867697</v>
      </c>
      <c r="BK496" s="62"/>
      <c r="BL496" s="86">
        <f t="shared" si="19"/>
        <v>0.9399211583</v>
      </c>
      <c r="BM496" s="86">
        <f t="shared" si="20"/>
        <v>0.02086797935</v>
      </c>
      <c r="BN496" s="86">
        <f t="shared" si="21"/>
        <v>0.03299537033</v>
      </c>
      <c r="BO496" s="86">
        <f t="shared" si="22"/>
        <v>0.006215492012</v>
      </c>
      <c r="BP496" s="86">
        <f t="shared" si="9"/>
        <v>1</v>
      </c>
      <c r="BQ496" s="86">
        <f t="shared" si="23"/>
        <v>0.0581672642</v>
      </c>
      <c r="BR496" s="86">
        <f t="shared" si="24"/>
        <v>0.9145261603</v>
      </c>
      <c r="BS496" s="86">
        <f t="shared" si="25"/>
        <v>0.01341615171</v>
      </c>
      <c r="BT496" s="86">
        <f t="shared" si="26"/>
        <v>0.01389042376</v>
      </c>
      <c r="BU496" s="86">
        <f t="shared" si="10"/>
        <v>1</v>
      </c>
      <c r="BV496" s="86">
        <f t="shared" si="27"/>
        <v>0.03577955846</v>
      </c>
      <c r="BW496" s="86">
        <f t="shared" si="28"/>
        <v>0.005219293153</v>
      </c>
      <c r="BX496" s="86">
        <f t="shared" si="29"/>
        <v>0.9471958147</v>
      </c>
      <c r="BY496" s="86">
        <f t="shared" si="30"/>
        <v>0.01180533373</v>
      </c>
      <c r="BZ496" s="86">
        <f t="shared" si="11"/>
        <v>1</v>
      </c>
      <c r="CA496" s="86">
        <f t="shared" si="31"/>
        <v>0.001105810014</v>
      </c>
      <c r="CB496" s="86">
        <f t="shared" si="32"/>
        <v>0.008976301626</v>
      </c>
      <c r="CC496" s="86">
        <f t="shared" si="33"/>
        <v>0.001936873713</v>
      </c>
      <c r="CD496" s="86">
        <f t="shared" si="34"/>
        <v>0.9879810146</v>
      </c>
      <c r="CE496" s="86">
        <f t="shared" si="12"/>
        <v>1</v>
      </c>
      <c r="CF496" s="62"/>
      <c r="CG496" s="86">
        <f t="shared" si="35"/>
        <v>0.9399211583</v>
      </c>
      <c r="CH496" s="86">
        <f t="shared" si="36"/>
        <v>0.02086797935</v>
      </c>
      <c r="CI496" s="86">
        <f t="shared" si="37"/>
        <v>0.03299537033</v>
      </c>
      <c r="CJ496" s="86">
        <f t="shared" si="38"/>
        <v>0.006215492012</v>
      </c>
      <c r="CK496" s="86">
        <f t="shared" si="13"/>
        <v>1</v>
      </c>
      <c r="CL496" s="86">
        <f t="shared" si="39"/>
        <v>0.0581672642</v>
      </c>
      <c r="CM496" s="86">
        <f t="shared" si="40"/>
        <v>0.9145261603</v>
      </c>
      <c r="CN496" s="86">
        <f t="shared" si="41"/>
        <v>0.01341615171</v>
      </c>
      <c r="CO496" s="86">
        <f t="shared" si="42"/>
        <v>0.01389042376</v>
      </c>
      <c r="CP496" s="86">
        <f t="shared" si="14"/>
        <v>1</v>
      </c>
      <c r="CQ496" s="86">
        <f t="shared" si="43"/>
        <v>0.03577955846</v>
      </c>
      <c r="CR496" s="86">
        <f t="shared" si="44"/>
        <v>0.005219293153</v>
      </c>
      <c r="CS496" s="86">
        <f t="shared" si="45"/>
        <v>0.9471958147</v>
      </c>
      <c r="CT496" s="86">
        <f t="shared" si="46"/>
        <v>0.01180533373</v>
      </c>
      <c r="CU496" s="86">
        <f t="shared" si="15"/>
        <v>1</v>
      </c>
      <c r="CV496" s="86">
        <f t="shared" si="47"/>
        <v>0.001105810014</v>
      </c>
      <c r="CW496" s="86">
        <f t="shared" si="48"/>
        <v>0.008976301626</v>
      </c>
      <c r="CX496" s="86">
        <f t="shared" si="49"/>
        <v>0.001936873713</v>
      </c>
      <c r="CY496" s="86">
        <f t="shared" si="50"/>
        <v>0.9879810146</v>
      </c>
      <c r="CZ496" s="86">
        <f t="shared" si="16"/>
        <v>1</v>
      </c>
      <c r="DA496" s="62"/>
      <c r="DB496" s="86">
        <f>(AQ496*Baseline!B$7 + AV496*Baseline!B$11 + BA496*Baseline!B$16 + BF496*Baseline!B$18)</f>
        <v>68733.25943</v>
      </c>
      <c r="DC496" s="86">
        <f>(AR496*Baseline!B$7 + AW496*Baseline!B$11 + BB496*Baseline!B$16 + BG496*Baseline!B$18)</f>
        <v>80579.9532</v>
      </c>
      <c r="DD496" s="86">
        <f>(AS496*Baseline!B$7 + AX496*Baseline!B$11 + BC496*Baseline!B$16 + BH496*Baseline!B$18)</f>
        <v>138576.1454</v>
      </c>
      <c r="DE496" s="86">
        <f>(AT496*Baseline!B$7 + AY496*Baseline!B$11 + BD496*Baseline!B$16 + BI496*Baseline!B$18)</f>
        <v>1260686.968</v>
      </c>
      <c r="DF496" s="86">
        <f t="shared" si="17"/>
        <v>1548576.326</v>
      </c>
      <c r="DG496" s="62"/>
      <c r="DH496" s="86">
        <f t="shared" si="51"/>
        <v>0.04438480575</v>
      </c>
      <c r="DI496" s="86">
        <f t="shared" si="52"/>
        <v>0.05203486056</v>
      </c>
      <c r="DJ496" s="86">
        <f t="shared" si="53"/>
        <v>0.08948615774</v>
      </c>
      <c r="DK496" s="86">
        <f t="shared" si="54"/>
        <v>0.814094176</v>
      </c>
      <c r="DL496" s="86">
        <f t="shared" si="18"/>
        <v>1</v>
      </c>
      <c r="DM496" s="62"/>
      <c r="DN496" s="86">
        <f>DH496 / (Baseline!B$7/Baseline!B$17)</f>
        <v>4.73778608</v>
      </c>
      <c r="DO496" s="86">
        <f>DI496 / (Baseline!B$11/Baseline!B$17)</f>
        <v>1.256146439</v>
      </c>
      <c r="DP496" s="86">
        <f>DJ496 / (Baseline!B$16/Baseline!B$17)</f>
        <v>1.38283157</v>
      </c>
      <c r="DQ496" s="86">
        <f>DK496 / (Baseline!B$18/Baseline!B$17)</f>
        <v>0.9204053359</v>
      </c>
      <c r="DR496" s="62"/>
      <c r="DS496" s="86">
        <f>DH496 / Baseline!H$117</f>
        <v>1.775707967</v>
      </c>
      <c r="DT496" s="86">
        <f>DI496 / Baseline!H$118</f>
        <v>1.171307429</v>
      </c>
      <c r="DU496" s="86">
        <f>DJ496 / Baseline!H$119</f>
        <v>1.06975461</v>
      </c>
      <c r="DV496" s="86">
        <f>DK496 / Baseline!H$120</f>
        <v>0.9612310183</v>
      </c>
      <c r="DW496" s="87"/>
      <c r="DX496" s="86">
        <f>(AU496*Baseline!B$34)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0.0316236337</v>
      </c>
      <c r="DY496" s="86">
        <f>(AZ496*Baseline!B$34) + (Baseline!D$90*(1-Baseline!D$91)*Baseline!B$35) + (Baseline!D$90*Baseline!D$91*((1-Baseline!D$92)*Baseline!B$40 + Baseline!D$92*Baseline!B$41))</f>
        <v>0.01154795309</v>
      </c>
      <c r="DZ496" s="86">
        <f>(BE496*Baseline!B$34) + (Baseline!F$90*(1-Baseline!F$91)*Baseline!B$35) + (Baseline!F$90*Baseline!F$91*((1-Baseline!F$92)*Baseline!B$40 + Baseline!F$92*Baseline!B$41))</f>
        <v>0.01402169449</v>
      </c>
      <c r="EA496" s="86">
        <f>(BJ496*Baseline!B$34) + (Baseline!H$90*(1-Baseline!H$91)*Baseline!B$35) + (Baseline!H$90*Baseline!H$91*((1-Baseline!H$92)*Baseline!B$40 + Baseline!H$92*Baseline!B$41))</f>
        <v>0.009314801546</v>
      </c>
      <c r="EB496" s="86">
        <f>( DX496*Baseline!B$7 + DY496*Baseline!B$11 + DZ496*Baseline!B$16 + EA496*Baseline!B$18 ) / Baseline!B$17</f>
        <v>0.009920896658</v>
      </c>
    </row>
    <row r="497">
      <c r="A497" s="73" t="s">
        <v>673</v>
      </c>
      <c r="B497" s="85">
        <f>MIN( MAX( NORMINV( MCrands!B497, (B$5+B$4)/2, (B$5-B$4)/3.29 ), 0 ), 1 )</f>
        <v>0.7173533849</v>
      </c>
      <c r="C497" s="85">
        <f>MAX( NORMINV( MCrands!C497, (C$5+C$4)/2, (C$5-C$4)/3.29 ), 0 )</f>
        <v>2.917771581</v>
      </c>
      <c r="D497" s="83"/>
      <c r="E497" s="84">
        <f>Baseline!B$33 * (C497 * Baseline!B$68*Baseline!B$68/Baseline!B$75 + Baseline!B$46 * Baseline!B$54*Baseline!B$54/Baseline!B$76 + Baseline!B$47 * Baseline!B$55*Baseline!B$55/Baseline!B$77 + Baseline!B$56*Baseline!B$56/Baseline!B$78)</f>
        <v>0.00002070738391</v>
      </c>
      <c r="F497" s="84">
        <f>Baseline!B$33 * (C497 * Baseline!B$68*Baseline!B$59/Baseline!B$75 + Baseline!B$46 * Baseline!B$54*Baseline!B$69/Baseline!B$76 + Baseline!B$47 * Baseline!B$55*Baseline!B$57/Baseline!B$77 + Baseline!B$56*Baseline!B$58/Baseline!B$78)</f>
        <v>0.0000002395090254</v>
      </c>
      <c r="G497" s="85">
        <f>Baseline!B$33 * (C497 * Baseline!B$68*Baseline!B$60/Baseline!B$75 + Baseline!B$46 * Baseline!B$54*Baseline!B$61/Baseline!B$76 + Baseline!B$47 * Baseline!B$55*Baseline!B$70/Baseline!B$77 + Baseline!B$56*Baseline!B$62/Baseline!B$78)</f>
        <v>0.0000002015129757</v>
      </c>
      <c r="H497" s="84">
        <f>Baseline!B$33 * (C497 * Baseline!B$68*Baseline!B$63/Baseline!B$75 + Baseline!B$46 * Baseline!B$54*Baseline!B$64/Baseline!B$76 + Baseline!B$47 * Baseline!B$55*Baseline!B$65/Baseline!B$77 + Baseline!B$56*Baseline!B$71/Baseline!B$78)</f>
        <v>0.000000003798393931</v>
      </c>
      <c r="I497" s="84">
        <f>Baseline!B$33 * (C497 * Baseline!B$59*Baseline!B$68/Baseline!B$75 + Baseline!B$46 * Baseline!B$69*Baseline!B$54/Baseline!B$76 + Baseline!B$47 * Baseline!B$57*Baseline!B$55/Baseline!B$77 + Baseline!B$58*Baseline!B$56/Baseline!B$78)</f>
        <v>0.0000002395090254</v>
      </c>
      <c r="J497" s="85">
        <f>Baseline!B$33 * (C497 * Baseline!B$59*Baseline!B$59/Baseline!B$75 + Baseline!B$46 * Baseline!B$69*Baseline!B$69/Baseline!B$76 + Baseline!B$47 * Baseline!B$57*Baseline!B$57/Baseline!B$77 + Baseline!B$58*Baseline!B$58/Baseline!B$78)</f>
        <v>0.000002116574505</v>
      </c>
      <c r="K497" s="84">
        <f>Baseline!B$33 * (C497 * Baseline!B$59*Baseline!B$60/Baseline!B$75 + Baseline!B$46 * Baseline!B$69*Baseline!B$61/Baseline!B$76 + Baseline!B$47 * Baseline!B$57*Baseline!B$70/Baseline!B$77 + Baseline!B$58*Baseline!B$62/Baseline!B$78)</f>
        <v>0.00000001648996336</v>
      </c>
      <c r="L497" s="85">
        <f>Baseline!B$33 * (C497 * Baseline!B$59*Baseline!B$63/Baseline!B$75 + Baseline!B$46 * Baseline!B$69*Baseline!B$64/Baseline!B$76 + Baseline!B$47 * Baseline!B$57*Baseline!B$65/Baseline!B$77 + Baseline!B$58*Baseline!B$71/Baseline!B$78)</f>
        <v>0.00000001707280811</v>
      </c>
      <c r="M497" s="84">
        <f>Baseline!B$33 * (C497 * Baseline!B$60*Baseline!B$68/Baseline!B$75 + Baseline!B$46 * Baseline!B$61*Baseline!B$54/Baseline!B$76 + Baseline!B$47 * Baseline!B$70*Baseline!B$55/Baseline!B$77 + Baseline!B$62*Baseline!B$56/Baseline!B$78)</f>
        <v>0.0000002015129757</v>
      </c>
      <c r="N497" s="85">
        <f>Baseline!B$33 * (C497 * Baseline!B$60*Baseline!B$59/Baseline!B$75 + Baseline!B$46 * Baseline!B$61*Baseline!B$69/Baseline!B$76 + Baseline!B$47 * Baseline!B$70*Baseline!B$57/Baseline!B$77 + Baseline!B$62*Baseline!B$58/Baseline!B$78)</f>
        <v>0.00000001648996336</v>
      </c>
      <c r="O497" s="85">
        <f>Baseline!B$33 * (C497 * Baseline!B$60*Baseline!B$60/Baseline!B$75 + Baseline!B$46 * Baseline!B$61*Baseline!B$61/Baseline!B$76 + Baseline!B$47 * Baseline!B$70*Baseline!B$70/Baseline!B$77 + Baseline!B$62*Baseline!B$62/Baseline!B$78)</f>
        <v>0.000001589267963</v>
      </c>
      <c r="P497" s="84">
        <f>Baseline!B$33 * (C497 * Baseline!B$60*Baseline!B$63/Baseline!B$75 + Baseline!B$46 * Baseline!B$61*Baseline!B$64/Baseline!B$76 + Baseline!B$47 * Baseline!B$70*Baseline!B$65/Baseline!B$77 + Baseline!B$62*Baseline!B$71/Baseline!B$78)</f>
        <v>0.000000001956435721</v>
      </c>
      <c r="Q497" s="84">
        <f>Baseline!B$33 * (C497 * Baseline!B$63*Baseline!B$68/Baseline!B$75 + Baseline!B$46 * Baseline!B$64*Baseline!B$54/Baseline!B$76 + Baseline!B$47 * Baseline!B$65*Baseline!B$55/Baseline!B$77 + Baseline!B$71*Baseline!B$56/Baseline!B$78)</f>
        <v>0.000000003798393931</v>
      </c>
      <c r="R497" s="84">
        <f>Baseline!B$33 * (C497 * Baseline!B$63*Baseline!B$59/Baseline!B$75 + Baseline!B$46 * Baseline!B$64*Baseline!B$69/Baseline!B$76 + Baseline!B$47 * Baseline!B$65*Baseline!B$57/Baseline!B$77 + Baseline!B$71*Baseline!B$58/Baseline!B$78)</f>
        <v>0.00000001707280811</v>
      </c>
      <c r="S497" s="84">
        <f>Baseline!B$33 * (C497 * Baseline!B$63*Baseline!B$60/Baseline!B$75 + Baseline!B$46 * Baseline!B$64*Baseline!B$61/Baseline!B$76 + Baseline!B$47 * Baseline!B$65*Baseline!B$70/Baseline!B$77 + Baseline!B$71*Baseline!B$62/Baseline!B$78)</f>
        <v>0.000000001956435721</v>
      </c>
      <c r="T497" s="84">
        <f>Baseline!B$33 * (C497 * Baseline!B$63*Baseline!B$63/Baseline!B$75 + Baseline!B$46 * Baseline!B$64*Baseline!B$64/Baseline!B$76 + Baseline!B$47 * Baseline!B$65*Baseline!B$65/Baseline!B$77 + Baseline!B$71*Baseline!B$71/Baseline!B$78)</f>
        <v>0.00000009856722161</v>
      </c>
      <c r="U497" s="83"/>
      <c r="V497" s="84">
        <f>E497 * ( Baseline!B$89 * Baseline!B$7 )</f>
        <v>0.2149219376</v>
      </c>
      <c r="W497" s="84">
        <f>F497 * ( Baseline!D$89 * Baseline!B$11 )</f>
        <v>0.004418126156</v>
      </c>
      <c r="X497" s="84">
        <f>G497 * ( Baseline!F$89 * Baseline!B$16 )</f>
        <v>0.006999506846</v>
      </c>
      <c r="Y497" s="84">
        <f>H497 * ( Baseline!H$89 * Baseline!B$18 )</f>
        <v>0.001335794362</v>
      </c>
      <c r="Z497" s="86">
        <f t="shared" si="1"/>
        <v>0.2276753649</v>
      </c>
      <c r="AA497" s="84">
        <f>I497 * ( Baseline!B$89 * Baseline!B$7 )</f>
        <v>0.002485864175</v>
      </c>
      <c r="AB497" s="85">
        <f>J497 * ( Baseline!D$89 * Baseline!B$11 )</f>
        <v>0.03904359413</v>
      </c>
      <c r="AC497" s="85">
        <f>K497 * ( Baseline!F$89 * Baseline!B$16 )</f>
        <v>0.0005727750833</v>
      </c>
      <c r="AD497" s="85">
        <f>L497 * ( Baseline!F$89 * Baseline!B$16 )</f>
        <v>0.0005930200616</v>
      </c>
      <c r="AE497" s="86">
        <f t="shared" si="2"/>
        <v>0.04269525345</v>
      </c>
      <c r="AF497" s="86">
        <f>M497 * ( Baseline!B$89 * Baseline!B$7 )</f>
        <v>0.002091503175</v>
      </c>
      <c r="AG497" s="86">
        <f>N497 * ( Baseline!D$89 * Baseline!B$11 )</f>
        <v>0.000304183687</v>
      </c>
      <c r="AH497" s="86">
        <f>O497 * ( Baseline!F$89 * Baseline!B$16 )</f>
        <v>0.05520285702</v>
      </c>
      <c r="AI497" s="86">
        <f>P497 * ( Baseline!H$89 * Baseline!B$18 )</f>
        <v>0.0006880265328</v>
      </c>
      <c r="AJ497" s="86">
        <f t="shared" si="3"/>
        <v>0.05828657041</v>
      </c>
      <c r="AK497" s="86">
        <f>Q497 * ( Baseline!B$89 * Baseline!B$7 )</f>
        <v>0.00003942353061</v>
      </c>
      <c r="AL497" s="86">
        <f>R497 * ( Baseline!D$89 * Baseline!B$11 )</f>
        <v>0.0003149351884</v>
      </c>
      <c r="AM497" s="86">
        <f>S497 * ( Baseline!F$89 * Baseline!B$16 )</f>
        <v>0.00006795634464</v>
      </c>
      <c r="AN497" s="86">
        <f>T497 * ( Baseline!H$89 * Baseline!B$18 )</f>
        <v>0.03466347654</v>
      </c>
      <c r="AO497" s="86">
        <f t="shared" si="4"/>
        <v>0.03508579161</v>
      </c>
      <c r="AP497" s="62"/>
      <c r="AQ497" s="86">
        <f>V497 * ( (1-Baseline!B$90-Baseline!B$89) + (1-B497)*Baseline!B$90 )</f>
        <v>0.07310687643</v>
      </c>
      <c r="AR497" s="86">
        <f>W497 * ( (1-Baseline!B$90-Baseline!B$89) + (1-B497)*Baseline!B$90 )</f>
        <v>0.001502849856</v>
      </c>
      <c r="AS497" s="86">
        <f>X497 * ( (1-Baseline!B$90-Baseline!B$89) + (1-B497)*Baseline!B$90 )</f>
        <v>0.002380920663</v>
      </c>
      <c r="AT497" s="86">
        <f>Y497 * ( (1-Baseline!B$90-Baseline!B$89) + (1-B497)*Baseline!B$90 )</f>
        <v>0.0004543777825</v>
      </c>
      <c r="AU497" s="86">
        <f t="shared" si="5"/>
        <v>0.07744502473</v>
      </c>
      <c r="AV497" s="86">
        <f>AA497 * ( (1-Baseline!D$90-Baseline!D$89) + (1-B497)*Baseline!D$90 )</f>
        <v>0.001665588866</v>
      </c>
      <c r="AW497" s="86">
        <f>AB497 * ( (1-Baseline!D$90-Baseline!D$89) + (1-B497)*Baseline!D$90 )</f>
        <v>0.02616014837</v>
      </c>
      <c r="AX497" s="86">
        <f>AC497 * ( (1-Baseline!D$90-Baseline!D$89) + (1-B497)*Baseline!D$90 )</f>
        <v>0.0003837731003</v>
      </c>
      <c r="AY497" s="86">
        <f>AD497 * ( (1-Baseline!D$90-Baseline!D$89) + (1-B497)*Baseline!D$90 )</f>
        <v>0.0003973377233</v>
      </c>
      <c r="AZ497" s="86">
        <f t="shared" si="6"/>
        <v>0.02860684806</v>
      </c>
      <c r="BA497" s="86">
        <f>AF497 * ( (1-Baseline!F$90-Baseline!F$89) + (1-Baseline!B$36)*Baseline!F$90 )</f>
        <v>0.001505112613</v>
      </c>
      <c r="BB497" s="86">
        <f>AG497 * ( (1-Baseline!F$90-Baseline!F$89) + (1-Baseline!B$36)*Baseline!F$90 )</f>
        <v>0.000218900315</v>
      </c>
      <c r="BC497" s="86">
        <f>AH497 * ( (1-Baseline!F$90-Baseline!F$89) + (1-Baseline!B$36)*Baseline!F$90 )</f>
        <v>0.0397257424</v>
      </c>
      <c r="BD497" s="86">
        <f>AI497 * ( (1-Baseline!F$90-Baseline!F$89) + (1-Baseline!B$36)*Baseline!F$90 )</f>
        <v>0.0004951259099</v>
      </c>
      <c r="BE497" s="86">
        <f t="shared" si="7"/>
        <v>0.04194488124</v>
      </c>
      <c r="BF497" s="86">
        <f>AK497 * ( (1-Baseline!H$90-Baseline!H$89) + (1-Baseline!B$36)*Baseline!H$90 )</f>
        <v>0.00003123605178</v>
      </c>
      <c r="BG497" s="86">
        <f>AL497 * ( (1-Baseline!H$90-Baseline!H$89) + (1-Baseline!B$36)*Baseline!H$90 )</f>
        <v>0.0002495294485</v>
      </c>
      <c r="BH497" s="86">
        <f>AM497 * ( (1-Baseline!H$90-Baseline!H$89) + (1-Baseline!B$36)*Baseline!H$90 )</f>
        <v>0.00005384317099</v>
      </c>
      <c r="BI497" s="86">
        <f>AN497 * ( (1-Baseline!H$90-Baseline!H$89) + (1-Baseline!B$36)*Baseline!H$90 )</f>
        <v>0.02746456574</v>
      </c>
      <c r="BJ497" s="86">
        <f t="shared" si="8"/>
        <v>0.02779917441</v>
      </c>
      <c r="BK497" s="62"/>
      <c r="BL497" s="86">
        <f t="shared" si="19"/>
        <v>0.9439841576</v>
      </c>
      <c r="BM497" s="86">
        <f t="shared" si="20"/>
        <v>0.01940537641</v>
      </c>
      <c r="BN497" s="86">
        <f t="shared" si="21"/>
        <v>0.030743365</v>
      </c>
      <c r="BO497" s="86">
        <f t="shared" si="22"/>
        <v>0.005867101005</v>
      </c>
      <c r="BP497" s="86">
        <f t="shared" si="9"/>
        <v>1</v>
      </c>
      <c r="BQ497" s="86">
        <f t="shared" si="23"/>
        <v>0.05822343175</v>
      </c>
      <c r="BR497" s="86">
        <f t="shared" si="24"/>
        <v>0.914471539</v>
      </c>
      <c r="BS497" s="86">
        <f t="shared" si="25"/>
        <v>0.01341542764</v>
      </c>
      <c r="BT497" s="86">
        <f t="shared" si="26"/>
        <v>0.01388960162</v>
      </c>
      <c r="BU497" s="86">
        <f t="shared" si="10"/>
        <v>1</v>
      </c>
      <c r="BV497" s="86">
        <f t="shared" si="27"/>
        <v>0.03588310583</v>
      </c>
      <c r="BW497" s="86">
        <f t="shared" si="28"/>
        <v>0.005218761111</v>
      </c>
      <c r="BX497" s="86">
        <f t="shared" si="29"/>
        <v>0.9470939297</v>
      </c>
      <c r="BY497" s="86">
        <f t="shared" si="30"/>
        <v>0.0118042034</v>
      </c>
      <c r="BZ497" s="86">
        <f t="shared" si="11"/>
        <v>1</v>
      </c>
      <c r="CA497" s="86">
        <f t="shared" si="31"/>
        <v>0.001123632354</v>
      </c>
      <c r="CB497" s="86">
        <f t="shared" si="32"/>
        <v>0.008976146013</v>
      </c>
      <c r="CC497" s="86">
        <f t="shared" si="33"/>
        <v>0.001936862232</v>
      </c>
      <c r="CD497" s="86">
        <f t="shared" si="34"/>
        <v>0.9879633594</v>
      </c>
      <c r="CE497" s="86">
        <f t="shared" si="12"/>
        <v>1</v>
      </c>
      <c r="CF497" s="62"/>
      <c r="CG497" s="86">
        <f t="shared" si="35"/>
        <v>0.9439841576</v>
      </c>
      <c r="CH497" s="86">
        <f t="shared" si="36"/>
        <v>0.01940537641</v>
      </c>
      <c r="CI497" s="86">
        <f t="shared" si="37"/>
        <v>0.030743365</v>
      </c>
      <c r="CJ497" s="86">
        <f t="shared" si="38"/>
        <v>0.005867101005</v>
      </c>
      <c r="CK497" s="86">
        <f t="shared" si="13"/>
        <v>1</v>
      </c>
      <c r="CL497" s="86">
        <f t="shared" si="39"/>
        <v>0.05822343175</v>
      </c>
      <c r="CM497" s="86">
        <f t="shared" si="40"/>
        <v>0.914471539</v>
      </c>
      <c r="CN497" s="86">
        <f t="shared" si="41"/>
        <v>0.01341542764</v>
      </c>
      <c r="CO497" s="86">
        <f t="shared" si="42"/>
        <v>0.01388960162</v>
      </c>
      <c r="CP497" s="86">
        <f t="shared" si="14"/>
        <v>1</v>
      </c>
      <c r="CQ497" s="86">
        <f t="shared" si="43"/>
        <v>0.03588310583</v>
      </c>
      <c r="CR497" s="86">
        <f t="shared" si="44"/>
        <v>0.005218761111</v>
      </c>
      <c r="CS497" s="86">
        <f t="shared" si="45"/>
        <v>0.9470939297</v>
      </c>
      <c r="CT497" s="86">
        <f t="shared" si="46"/>
        <v>0.0118042034</v>
      </c>
      <c r="CU497" s="86">
        <f t="shared" si="15"/>
        <v>1</v>
      </c>
      <c r="CV497" s="86">
        <f t="shared" si="47"/>
        <v>0.001123632354</v>
      </c>
      <c r="CW497" s="86">
        <f t="shared" si="48"/>
        <v>0.008976146013</v>
      </c>
      <c r="CX497" s="86">
        <f t="shared" si="49"/>
        <v>0.001936862232</v>
      </c>
      <c r="CY497" s="86">
        <f t="shared" si="50"/>
        <v>0.9879633594</v>
      </c>
      <c r="CZ497" s="86">
        <f t="shared" si="16"/>
        <v>1</v>
      </c>
      <c r="DA497" s="62"/>
      <c r="DB497" s="86">
        <f>(AQ497*Baseline!B$7 + AV497*Baseline!B$11 + BA497*Baseline!B$16 + BF497*Baseline!B$18)</f>
        <v>45501.51786</v>
      </c>
      <c r="DC497" s="86">
        <f>(AR497*Baseline!B$7 + AW497*Baseline!B$11 + BB497*Baseline!B$16 + BG497*Baseline!B$18)</f>
        <v>68990.24772</v>
      </c>
      <c r="DD497" s="86">
        <f>(AS497*Baseline!B$7 + AX497*Baseline!B$11 + BC497*Baseline!B$16 + BH497*Baseline!B$18)</f>
        <v>137532.0763</v>
      </c>
      <c r="DE497" s="86">
        <f>(AT497*Baseline!B$7 + AY497*Baseline!B$11 + BD497*Baseline!B$16 + BI497*Baseline!B$18)</f>
        <v>1260356.127</v>
      </c>
      <c r="DF497" s="86">
        <f t="shared" si="17"/>
        <v>1512379.969</v>
      </c>
      <c r="DG497" s="62"/>
      <c r="DH497" s="86">
        <f t="shared" si="51"/>
        <v>0.03008603577</v>
      </c>
      <c r="DI497" s="86">
        <f t="shared" si="52"/>
        <v>0.04561700705</v>
      </c>
      <c r="DJ497" s="86">
        <f t="shared" si="53"/>
        <v>0.09093751513</v>
      </c>
      <c r="DK497" s="86">
        <f t="shared" si="54"/>
        <v>0.8333594421</v>
      </c>
      <c r="DL497" s="86">
        <f t="shared" si="18"/>
        <v>1</v>
      </c>
      <c r="DM497" s="62"/>
      <c r="DN497" s="86">
        <f>DH497 / (Baseline!B$7/Baseline!B$17)</f>
        <v>3.211486433</v>
      </c>
      <c r="DO497" s="86">
        <f>DI497 / (Baseline!B$11/Baseline!B$17)</f>
        <v>1.101216384</v>
      </c>
      <c r="DP497" s="86">
        <f>DJ497 / (Baseline!B$16/Baseline!B$17)</f>
        <v>1.405259428</v>
      </c>
      <c r="DQ497" s="86">
        <f>DK497 / (Baseline!B$18/Baseline!B$17)</f>
        <v>0.94218642</v>
      </c>
      <c r="DR497" s="62"/>
      <c r="DS497" s="86">
        <f>DH497 / Baseline!H$117</f>
        <v>1.203655452</v>
      </c>
      <c r="DT497" s="86">
        <f>DI497 / Baseline!H$118</f>
        <v>1.026841212</v>
      </c>
      <c r="DU497" s="86">
        <f>DJ497 / Baseline!H$119</f>
        <v>1.087104737</v>
      </c>
      <c r="DV497" s="86">
        <f>DK497 / Baseline!H$120</f>
        <v>0.9839782285</v>
      </c>
      <c r="DW497" s="87"/>
      <c r="DX497" s="86">
        <f>(AU497*Baseline!B$34)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0.02414628496</v>
      </c>
      <c r="DY497" s="86">
        <f>(AZ497*Baseline!B$34) + (Baseline!D$90*(1-Baseline!D$91)*Baseline!B$35) + (Baseline!D$90*Baseline!D$91*((1-Baseline!D$92)*Baseline!B$40 + Baseline!D$92*Baseline!B$41))</f>
        <v>0.01070459521</v>
      </c>
      <c r="DZ497" s="86">
        <f>(BE497*Baseline!B$34) + (Baseline!F$90*(1-Baseline!F$91)*Baseline!B$35) + (Baseline!F$90*Baseline!F$91*((1-Baseline!F$92)*Baseline!B$40 + Baseline!F$92*Baseline!B$41))</f>
        <v>0.01402237219</v>
      </c>
      <c r="EA497" s="86">
        <f>(BJ497*Baseline!B$34) + (Baseline!H$90*(1-Baseline!H$91)*Baseline!B$35) + (Baseline!H$90*Baseline!H$91*((1-Baseline!H$92)*Baseline!B$40 + Baseline!H$92*Baseline!B$41))</f>
        <v>0.009314876161</v>
      </c>
      <c r="EB497" s="86">
        <f>( DX497*Baseline!B$7 + DY497*Baseline!B$11 + DZ497*Baseline!B$16 + EA497*Baseline!B$18 ) / Baseline!B$17</f>
        <v>0.009816021347</v>
      </c>
    </row>
    <row r="498">
      <c r="A498" s="73" t="s">
        <v>674</v>
      </c>
      <c r="B498" s="85">
        <f>MIN( MAX( NORMINV( MCrands!B498, (B$5+B$4)/2, (B$5-B$4)/3.29 ), 0 ), 1 )</f>
        <v>0.5314552986</v>
      </c>
      <c r="C498" s="85">
        <f>MAX( NORMINV( MCrands!C498, (C$5+C$4)/2, (C$5-C$4)/3.29 ), 0 )</f>
        <v>2.873651569</v>
      </c>
      <c r="D498" s="83"/>
      <c r="E498" s="84">
        <f>Baseline!B$33 * (C498 * Baseline!B$68*Baseline!B$68/Baseline!B$75 + Baseline!B$46 * Baseline!B$54*Baseline!B$54/Baseline!B$76 + Baseline!B$47 * Baseline!B$55*Baseline!B$55/Baseline!B$77 + Baseline!B$56*Baseline!B$56/Baseline!B$78)</f>
        <v>0.00002039501316</v>
      </c>
      <c r="F498" s="84">
        <f>Baseline!B$33 * (C498 * Baseline!B$68*Baseline!B$59/Baseline!B$75 + Baseline!B$46 * Baseline!B$54*Baseline!B$69/Baseline!B$76 + Baseline!B$47 * Baseline!B$55*Baseline!B$57/Baseline!B$77 + Baseline!B$56*Baseline!B$58/Baseline!B$78)</f>
        <v>0.0000002394597038</v>
      </c>
      <c r="G498" s="85">
        <f>Baseline!B$33 * (C498 * Baseline!B$68*Baseline!B$60/Baseline!B$75 + Baseline!B$46 * Baseline!B$54*Baseline!B$61/Baseline!B$76 + Baseline!B$47 * Baseline!B$55*Baseline!B$70/Baseline!B$77 + Baseline!B$56*Baseline!B$62/Baseline!B$78)</f>
        <v>0.0000002013917265</v>
      </c>
      <c r="H498" s="84">
        <f>Baseline!B$33 * (C498 * Baseline!B$68*Baseline!B$63/Baseline!B$75 + Baseline!B$46 * Baseline!B$54*Baseline!B$64/Baseline!B$76 + Baseline!B$47 * Baseline!B$55*Baseline!B$65/Baseline!B$77 + Baseline!B$56*Baseline!B$71/Baseline!B$78)</f>
        <v>0.000000003786269014</v>
      </c>
      <c r="I498" s="84">
        <f>Baseline!B$33 * (C498 * Baseline!B$59*Baseline!B$68/Baseline!B$75 + Baseline!B$46 * Baseline!B$69*Baseline!B$54/Baseline!B$76 + Baseline!B$47 * Baseline!B$57*Baseline!B$55/Baseline!B$77 + Baseline!B$58*Baseline!B$56/Baseline!B$78)</f>
        <v>0.0000002394597038</v>
      </c>
      <c r="J498" s="85">
        <f>Baseline!B$33 * (C498 * Baseline!B$59*Baseline!B$59/Baseline!B$75 + Baseline!B$46 * Baseline!B$69*Baseline!B$69/Baseline!B$76 + Baseline!B$47 * Baseline!B$57*Baseline!B$57/Baseline!B$77 + Baseline!B$58*Baseline!B$58/Baseline!B$78)</f>
        <v>0.000002116574497</v>
      </c>
      <c r="K498" s="84">
        <f>Baseline!B$33 * (C498 * Baseline!B$59*Baseline!B$60/Baseline!B$75 + Baseline!B$46 * Baseline!B$69*Baseline!B$61/Baseline!B$76 + Baseline!B$47 * Baseline!B$57*Baseline!B$70/Baseline!B$77 + Baseline!B$58*Baseline!B$62/Baseline!B$78)</f>
        <v>0.00000001648994422</v>
      </c>
      <c r="L498" s="85">
        <f>Baseline!B$33 * (C498 * Baseline!B$59*Baseline!B$63/Baseline!B$75 + Baseline!B$46 * Baseline!B$69*Baseline!B$64/Baseline!B$76 + Baseline!B$47 * Baseline!B$57*Baseline!B$65/Baseline!B$77 + Baseline!B$58*Baseline!B$71/Baseline!B$78)</f>
        <v>0.0000000170728062</v>
      </c>
      <c r="M498" s="84">
        <f>Baseline!B$33 * (C498 * Baseline!B$60*Baseline!B$68/Baseline!B$75 + Baseline!B$46 * Baseline!B$61*Baseline!B$54/Baseline!B$76 + Baseline!B$47 * Baseline!B$70*Baseline!B$55/Baseline!B$77 + Baseline!B$62*Baseline!B$56/Baseline!B$78)</f>
        <v>0.0000002013917265</v>
      </c>
      <c r="N498" s="85">
        <f>Baseline!B$33 * (C498 * Baseline!B$60*Baseline!B$59/Baseline!B$75 + Baseline!B$46 * Baseline!B$61*Baseline!B$69/Baseline!B$76 + Baseline!B$47 * Baseline!B$70*Baseline!B$57/Baseline!B$77 + Baseline!B$62*Baseline!B$58/Baseline!B$78)</f>
        <v>0.00000001648994422</v>
      </c>
      <c r="O498" s="85">
        <f>Baseline!B$33 * (C498 * Baseline!B$60*Baseline!B$60/Baseline!B$75 + Baseline!B$46 * Baseline!B$61*Baseline!B$61/Baseline!B$76 + Baseline!B$47 * Baseline!B$70*Baseline!B$70/Baseline!B$77 + Baseline!B$62*Baseline!B$62/Baseline!B$78)</f>
        <v>0.000001589267915</v>
      </c>
      <c r="P498" s="84">
        <f>Baseline!B$33 * (C498 * Baseline!B$60*Baseline!B$63/Baseline!B$75 + Baseline!B$46 * Baseline!B$61*Baseline!B$64/Baseline!B$76 + Baseline!B$47 * Baseline!B$70*Baseline!B$65/Baseline!B$77 + Baseline!B$62*Baseline!B$71/Baseline!B$78)</f>
        <v>0.000000001956431015</v>
      </c>
      <c r="Q498" s="84">
        <f>Baseline!B$33 * (C498 * Baseline!B$63*Baseline!B$68/Baseline!B$75 + Baseline!B$46 * Baseline!B$64*Baseline!B$54/Baseline!B$76 + Baseline!B$47 * Baseline!B$65*Baseline!B$55/Baseline!B$77 + Baseline!B$71*Baseline!B$56/Baseline!B$78)</f>
        <v>0.000000003786269014</v>
      </c>
      <c r="R498" s="84">
        <f>Baseline!B$33 * (C498 * Baseline!B$63*Baseline!B$59/Baseline!B$75 + Baseline!B$46 * Baseline!B$64*Baseline!B$69/Baseline!B$76 + Baseline!B$47 * Baseline!B$65*Baseline!B$57/Baseline!B$77 + Baseline!B$71*Baseline!B$58/Baseline!B$78)</f>
        <v>0.0000000170728062</v>
      </c>
      <c r="S498" s="84">
        <f>Baseline!B$33 * (C498 * Baseline!B$63*Baseline!B$60/Baseline!B$75 + Baseline!B$46 * Baseline!B$64*Baseline!B$61/Baseline!B$76 + Baseline!B$47 * Baseline!B$65*Baseline!B$70/Baseline!B$77 + Baseline!B$71*Baseline!B$62/Baseline!B$78)</f>
        <v>0.000000001956431015</v>
      </c>
      <c r="T498" s="84">
        <f>Baseline!B$33 * (C498 * Baseline!B$63*Baseline!B$63/Baseline!B$75 + Baseline!B$46 * Baseline!B$64*Baseline!B$64/Baseline!B$76 + Baseline!B$47 * Baseline!B$65*Baseline!B$65/Baseline!B$77 + Baseline!B$71*Baseline!B$71/Baseline!B$78)</f>
        <v>0.00000009856722114</v>
      </c>
      <c r="U498" s="83"/>
      <c r="V498" s="84">
        <f>E498 * ( Baseline!B$89 * Baseline!B$7 )</f>
        <v>0.2116798416</v>
      </c>
      <c r="W498" s="84">
        <f>F498 * ( Baseline!D$89 * Baseline!B$11 )</f>
        <v>0.004417216338</v>
      </c>
      <c r="X498" s="84">
        <f>G498 * ( Baseline!F$89 * Baseline!B$16 )</f>
        <v>0.006995295284</v>
      </c>
      <c r="Y498" s="84">
        <f>H498 * ( Baseline!H$89 * Baseline!B$18 )</f>
        <v>0.001331530351</v>
      </c>
      <c r="Z498" s="86">
        <f t="shared" si="1"/>
        <v>0.2244238836</v>
      </c>
      <c r="AA498" s="84">
        <f>I498 * ( Baseline!B$89 * Baseline!B$7 )</f>
        <v>0.002485352265</v>
      </c>
      <c r="AB498" s="85">
        <f>J498 * ( Baseline!D$89 * Baseline!B$11 )</f>
        <v>0.03904359398</v>
      </c>
      <c r="AC498" s="85">
        <f>K498 * ( Baseline!F$89 * Baseline!B$16 )</f>
        <v>0.0005727744183</v>
      </c>
      <c r="AD498" s="85">
        <f>L498 * ( Baseline!F$89 * Baseline!B$16 )</f>
        <v>0.0005930199951</v>
      </c>
      <c r="AE498" s="86">
        <f t="shared" si="2"/>
        <v>0.04269474066</v>
      </c>
      <c r="AF498" s="86">
        <f>M498 * ( Baseline!B$89 * Baseline!B$7 )</f>
        <v>0.00209024473</v>
      </c>
      <c r="AG498" s="86">
        <f>N498 * ( Baseline!D$89 * Baseline!B$11 )</f>
        <v>0.0003041833338</v>
      </c>
      <c r="AH498" s="86">
        <f>O498 * ( Baseline!F$89 * Baseline!B$16 )</f>
        <v>0.05520285539</v>
      </c>
      <c r="AI498" s="86">
        <f>P498 * ( Baseline!H$89 * Baseline!B$18 )</f>
        <v>0.0006880248777</v>
      </c>
      <c r="AJ498" s="86">
        <f t="shared" si="3"/>
        <v>0.05828530833</v>
      </c>
      <c r="AK498" s="86">
        <f>Q498 * ( Baseline!B$89 * Baseline!B$7 )</f>
        <v>0.0000392976861</v>
      </c>
      <c r="AL498" s="86">
        <f>R498 * ( Baseline!D$89 * Baseline!B$11 )</f>
        <v>0.0003149351531</v>
      </c>
      <c r="AM498" s="86">
        <f>S498 * ( Baseline!F$89 * Baseline!B$16 )</f>
        <v>0.00006795618117</v>
      </c>
      <c r="AN498" s="86">
        <f>T498 * ( Baseline!H$89 * Baseline!B$18 )</f>
        <v>0.03466347638</v>
      </c>
      <c r="AO498" s="86">
        <f t="shared" si="4"/>
        <v>0.0350856654</v>
      </c>
      <c r="AP498" s="62"/>
      <c r="AQ498" s="86">
        <f>V498 * ( (1-Baseline!B$90-Baseline!B$89) + (1-B498)*Baseline!B$90 )</f>
        <v>0.1070263406</v>
      </c>
      <c r="AR498" s="86">
        <f>W498 * ( (1-Baseline!B$90-Baseline!B$89) + (1-B498)*Baseline!B$90 )</f>
        <v>0.002233365714</v>
      </c>
      <c r="AS498" s="86">
        <f>X498 * ( (1-Baseline!B$90-Baseline!B$89) + (1-B498)*Baseline!B$90 )</f>
        <v>0.003536854763</v>
      </c>
      <c r="AT498" s="86">
        <f>Y498 * ( (1-Baseline!B$90-Baseline!B$89) + (1-B498)*Baseline!B$90 )</f>
        <v>0.0006732281157</v>
      </c>
      <c r="AU498" s="86">
        <f t="shared" si="5"/>
        <v>0.1134697892</v>
      </c>
      <c r="AV498" s="86">
        <f>AA498 * ( (1-Baseline!D$90-Baseline!D$89) + (1-B498)*Baseline!D$90 )</f>
        <v>0.001872231833</v>
      </c>
      <c r="AW498" s="86">
        <f>AB498 * ( (1-Baseline!D$90-Baseline!D$89) + (1-B498)*Baseline!D$90 )</f>
        <v>0.02941179025</v>
      </c>
      <c r="AX498" s="86">
        <f>AC498 * ( (1-Baseline!D$90-Baseline!D$89) + (1-B498)*Baseline!D$90 )</f>
        <v>0.0004314746501</v>
      </c>
      <c r="AY498" s="86">
        <f>AD498 * ( (1-Baseline!D$90-Baseline!D$89) + (1-B498)*Baseline!D$90 )</f>
        <v>0.0004467257732</v>
      </c>
      <c r="AZ498" s="86">
        <f t="shared" si="6"/>
        <v>0.03216222251</v>
      </c>
      <c r="BA498" s="86">
        <f>AF498 * ( (1-Baseline!F$90-Baseline!F$89) + (1-Baseline!B$36)*Baseline!F$90 )</f>
        <v>0.001504206995</v>
      </c>
      <c r="BB498" s="86">
        <f>AG498 * ( (1-Baseline!F$90-Baseline!F$89) + (1-Baseline!B$36)*Baseline!F$90 )</f>
        <v>0.0002189000609</v>
      </c>
      <c r="BC498" s="86">
        <f>AH498 * ( (1-Baseline!F$90-Baseline!F$89) + (1-Baseline!B$36)*Baseline!F$90 )</f>
        <v>0.03972574123</v>
      </c>
      <c r="BD498" s="86">
        <f>AI498 * ( (1-Baseline!F$90-Baseline!F$89) + (1-Baseline!B$36)*Baseline!F$90 )</f>
        <v>0.0004951247188</v>
      </c>
      <c r="BE498" s="86">
        <f t="shared" si="7"/>
        <v>0.041943973</v>
      </c>
      <c r="BF498" s="86">
        <f>AK498 * ( (1-Baseline!H$90-Baseline!H$89) + (1-Baseline!B$36)*Baseline!H$90 )</f>
        <v>0.00003113634265</v>
      </c>
      <c r="BG498" s="86">
        <f>AL498 * ( (1-Baseline!H$90-Baseline!H$89) + (1-Baseline!B$36)*Baseline!H$90 )</f>
        <v>0.0002495294205</v>
      </c>
      <c r="BH498" s="86">
        <f>AM498 * ( (1-Baseline!H$90-Baseline!H$89) + (1-Baseline!B$36)*Baseline!H$90 )</f>
        <v>0.00005384304146</v>
      </c>
      <c r="BI498" s="86">
        <f>AN498 * ( (1-Baseline!H$90-Baseline!H$89) + (1-Baseline!B$36)*Baseline!H$90 )</f>
        <v>0.0274645656</v>
      </c>
      <c r="BJ498" s="86">
        <f t="shared" si="8"/>
        <v>0.02779907441</v>
      </c>
      <c r="BK498" s="62"/>
      <c r="BL498" s="86">
        <f t="shared" si="19"/>
        <v>0.943214413</v>
      </c>
      <c r="BM498" s="86">
        <f t="shared" si="20"/>
        <v>0.01968246992</v>
      </c>
      <c r="BN498" s="86">
        <f t="shared" si="21"/>
        <v>0.03117001262</v>
      </c>
      <c r="BO498" s="86">
        <f t="shared" si="22"/>
        <v>0.005933104488</v>
      </c>
      <c r="BP498" s="86">
        <f t="shared" si="9"/>
        <v>1</v>
      </c>
      <c r="BQ498" s="86">
        <f t="shared" si="23"/>
        <v>0.05821214105</v>
      </c>
      <c r="BR498" s="86">
        <f t="shared" si="24"/>
        <v>0.9144825189</v>
      </c>
      <c r="BS498" s="86">
        <f t="shared" si="25"/>
        <v>0.01341557319</v>
      </c>
      <c r="BT498" s="86">
        <f t="shared" si="26"/>
        <v>0.01388976689</v>
      </c>
      <c r="BU498" s="86">
        <f t="shared" si="10"/>
        <v>1</v>
      </c>
      <c r="BV498" s="86">
        <f t="shared" si="27"/>
        <v>0.03586229171</v>
      </c>
      <c r="BW498" s="86">
        <f t="shared" si="28"/>
        <v>0.005218868058</v>
      </c>
      <c r="BX498" s="86">
        <f t="shared" si="29"/>
        <v>0.9471144096</v>
      </c>
      <c r="BY498" s="86">
        <f t="shared" si="30"/>
        <v>0.01180443061</v>
      </c>
      <c r="BZ498" s="86">
        <f t="shared" si="11"/>
        <v>1</v>
      </c>
      <c r="CA498" s="86">
        <f t="shared" si="31"/>
        <v>0.001120049617</v>
      </c>
      <c r="CB498" s="86">
        <f t="shared" si="32"/>
        <v>0.008976177295</v>
      </c>
      <c r="CC498" s="86">
        <f t="shared" si="33"/>
        <v>0.00193686454</v>
      </c>
      <c r="CD498" s="86">
        <f t="shared" si="34"/>
        <v>0.9879669085</v>
      </c>
      <c r="CE498" s="86">
        <f t="shared" si="12"/>
        <v>1</v>
      </c>
      <c r="CF498" s="62"/>
      <c r="CG498" s="86">
        <f t="shared" si="35"/>
        <v>0.943214413</v>
      </c>
      <c r="CH498" s="86">
        <f t="shared" si="36"/>
        <v>0.01968246992</v>
      </c>
      <c r="CI498" s="86">
        <f t="shared" si="37"/>
        <v>0.03117001262</v>
      </c>
      <c r="CJ498" s="86">
        <f t="shared" si="38"/>
        <v>0.005933104488</v>
      </c>
      <c r="CK498" s="86">
        <f t="shared" si="13"/>
        <v>1</v>
      </c>
      <c r="CL498" s="86">
        <f t="shared" si="39"/>
        <v>0.05821214105</v>
      </c>
      <c r="CM498" s="86">
        <f t="shared" si="40"/>
        <v>0.9144825189</v>
      </c>
      <c r="CN498" s="86">
        <f t="shared" si="41"/>
        <v>0.01341557319</v>
      </c>
      <c r="CO498" s="86">
        <f t="shared" si="42"/>
        <v>0.01388976689</v>
      </c>
      <c r="CP498" s="86">
        <f t="shared" si="14"/>
        <v>1</v>
      </c>
      <c r="CQ498" s="86">
        <f t="shared" si="43"/>
        <v>0.03586229171</v>
      </c>
      <c r="CR498" s="86">
        <f t="shared" si="44"/>
        <v>0.005218868058</v>
      </c>
      <c r="CS498" s="86">
        <f t="shared" si="45"/>
        <v>0.9471144096</v>
      </c>
      <c r="CT498" s="86">
        <f t="shared" si="46"/>
        <v>0.01180443061</v>
      </c>
      <c r="CU498" s="86">
        <f t="shared" si="15"/>
        <v>1</v>
      </c>
      <c r="CV498" s="86">
        <f t="shared" si="47"/>
        <v>0.001120049617</v>
      </c>
      <c r="CW498" s="86">
        <f t="shared" si="48"/>
        <v>0.008976177295</v>
      </c>
      <c r="CX498" s="86">
        <f t="shared" si="49"/>
        <v>0.00193686454</v>
      </c>
      <c r="CY498" s="86">
        <f t="shared" si="50"/>
        <v>0.9879669085</v>
      </c>
      <c r="CZ498" s="86">
        <f t="shared" si="16"/>
        <v>1</v>
      </c>
      <c r="DA498" s="62"/>
      <c r="DB498" s="86">
        <f>(AQ498*Baseline!B$7 + AV498*Baseline!B$11 + BA498*Baseline!B$16 + BF498*Baseline!B$18)</f>
        <v>62388.01525</v>
      </c>
      <c r="DC498" s="86">
        <f>(AR498*Baseline!B$7 + AW498*Baseline!B$11 + BB498*Baseline!B$16 + BG498*Baseline!B$18)</f>
        <v>76317.86737</v>
      </c>
      <c r="DD498" s="86">
        <f>(AS498*Baseline!B$7 + AX498*Baseline!B$11 + BC498*Baseline!B$16 + BH498*Baseline!B$18)</f>
        <v>138194.9931</v>
      </c>
      <c r="DE498" s="86">
        <f>(AT498*Baseline!B$7 + AY498*Baseline!B$11 + BD498*Baseline!B$16 + BI498*Baseline!B$18)</f>
        <v>1260568.175</v>
      </c>
      <c r="DF498" s="86">
        <f t="shared" si="17"/>
        <v>1537469.051</v>
      </c>
      <c r="DG498" s="62"/>
      <c r="DH498" s="86">
        <f t="shared" si="51"/>
        <v>0.04057838772</v>
      </c>
      <c r="DI498" s="86">
        <f t="shared" si="52"/>
        <v>0.04963863652</v>
      </c>
      <c r="DJ498" s="86">
        <f t="shared" si="53"/>
        <v>0.08988473165</v>
      </c>
      <c r="DK498" s="86">
        <f t="shared" si="54"/>
        <v>0.8198982441</v>
      </c>
      <c r="DL498" s="86">
        <f t="shared" si="18"/>
        <v>1</v>
      </c>
      <c r="DM498" s="62"/>
      <c r="DN498" s="86">
        <f>DH498 / (Baseline!B$7/Baseline!B$17)</f>
        <v>4.331475992</v>
      </c>
      <c r="DO498" s="86">
        <f>DI498 / (Baseline!B$11/Baseline!B$17)</f>
        <v>1.198300444</v>
      </c>
      <c r="DP498" s="86">
        <f>DJ498 / (Baseline!B$16/Baseline!B$17)</f>
        <v>1.388990742</v>
      </c>
      <c r="DQ498" s="86">
        <f>DK498 / (Baseline!B$18/Baseline!B$17)</f>
        <v>0.9269673474</v>
      </c>
      <c r="DR498" s="62"/>
      <c r="DS498" s="86">
        <f>DH498 / Baseline!H$117</f>
        <v>1.623424169</v>
      </c>
      <c r="DT498" s="86">
        <f>DI498 / Baseline!H$118</f>
        <v>1.117368301</v>
      </c>
      <c r="DU498" s="86">
        <f>DJ498 / Baseline!H$119</f>
        <v>1.074519327</v>
      </c>
      <c r="DV498" s="86">
        <f>DK498 / Baseline!H$120</f>
        <v>0.9680840957</v>
      </c>
      <c r="DW498" s="87"/>
      <c r="DX498" s="86">
        <f>(AU498*Baseline!B$34)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0.02954999964</v>
      </c>
      <c r="DY498" s="86">
        <f>(AZ498*Baseline!B$34) + (Baseline!D$90*(1-Baseline!D$91)*Baseline!B$35) + (Baseline!D$90*Baseline!D$91*((1-Baseline!D$92)*Baseline!B$40 + Baseline!D$92*Baseline!B$41))</f>
        <v>0.01123790138</v>
      </c>
      <c r="DZ498" s="86">
        <f>(BE498*Baseline!B$34) + (Baseline!F$90*(1-Baseline!F$91)*Baseline!B$35) + (Baseline!F$90*Baseline!F$91*((1-Baseline!F$92)*Baseline!B$40 + Baseline!F$92*Baseline!B$41))</f>
        <v>0.01402223595</v>
      </c>
      <c r="EA498" s="86">
        <f>(BJ498*Baseline!B$34) + (Baseline!H$90*(1-Baseline!H$91)*Baseline!B$35) + (Baseline!H$90*Baseline!H$91*((1-Baseline!H$92)*Baseline!B$40 + Baseline!H$92*Baseline!B$41))</f>
        <v>0.009314861161</v>
      </c>
      <c r="EB498" s="86">
        <f>( DX498*Baseline!B$7 + DY498*Baseline!B$11 + DZ498*Baseline!B$16 + EA498*Baseline!B$18 ) / Baseline!B$17</f>
        <v>0.009888714442</v>
      </c>
    </row>
    <row r="499">
      <c r="A499" s="73" t="s">
        <v>675</v>
      </c>
      <c r="B499" s="85">
        <f>MIN( MAX( NORMINV( MCrands!B499, (B$5+B$4)/2, (B$5-B$4)/3.29 ), 0 ), 1 )</f>
        <v>0.4928253539</v>
      </c>
      <c r="C499" s="85">
        <f>MAX( NORMINV( MCrands!C499, (C$5+C$4)/2, (C$5-C$4)/3.29 ), 0 )</f>
        <v>2.766792582</v>
      </c>
      <c r="D499" s="83"/>
      <c r="E499" s="84">
        <f>Baseline!B$33 * (C499 * Baseline!B$68*Baseline!B$68/Baseline!B$75 + Baseline!B$46 * Baseline!B$54*Baseline!B$54/Baseline!B$76 + Baseline!B$47 * Baseline!B$55*Baseline!B$55/Baseline!B$77 + Baseline!B$56*Baseline!B$56/Baseline!B$78)</f>
        <v>0.00001963844897</v>
      </c>
      <c r="F499" s="84">
        <f>Baseline!B$33 * (C499 * Baseline!B$68*Baseline!B$59/Baseline!B$75 + Baseline!B$46 * Baseline!B$54*Baseline!B$69/Baseline!B$76 + Baseline!B$47 * Baseline!B$55*Baseline!B$57/Baseline!B$77 + Baseline!B$56*Baseline!B$58/Baseline!B$78)</f>
        <v>0.0000002393402462</v>
      </c>
      <c r="G499" s="85">
        <f>Baseline!B$33 * (C499 * Baseline!B$68*Baseline!B$60/Baseline!B$75 + Baseline!B$46 * Baseline!B$54*Baseline!B$61/Baseline!B$76 + Baseline!B$47 * Baseline!B$55*Baseline!B$70/Baseline!B$77 + Baseline!B$56*Baseline!B$62/Baseline!B$78)</f>
        <v>0.0000002010980602</v>
      </c>
      <c r="H499" s="84">
        <f>Baseline!B$33 * (C499 * Baseline!B$68*Baseline!B$63/Baseline!B$75 + Baseline!B$46 * Baseline!B$54*Baseline!B$64/Baseline!B$76 + Baseline!B$47 * Baseline!B$55*Baseline!B$65/Baseline!B$77 + Baseline!B$56*Baseline!B$71/Baseline!B$78)</f>
        <v>0.000000003756902378</v>
      </c>
      <c r="I499" s="84">
        <f>Baseline!B$33 * (C499 * Baseline!B$59*Baseline!B$68/Baseline!B$75 + Baseline!B$46 * Baseline!B$69*Baseline!B$54/Baseline!B$76 + Baseline!B$47 * Baseline!B$57*Baseline!B$55/Baseline!B$77 + Baseline!B$58*Baseline!B$56/Baseline!B$78)</f>
        <v>0.0000002393402462</v>
      </c>
      <c r="J499" s="85">
        <f>Baseline!B$33 * (C499 * Baseline!B$59*Baseline!B$59/Baseline!B$75 + Baseline!B$46 * Baseline!B$69*Baseline!B$69/Baseline!B$76 + Baseline!B$47 * Baseline!B$57*Baseline!B$57/Baseline!B$77 + Baseline!B$58*Baseline!B$58/Baseline!B$78)</f>
        <v>0.000002116574478</v>
      </c>
      <c r="K499" s="84">
        <f>Baseline!B$33 * (C499 * Baseline!B$59*Baseline!B$60/Baseline!B$75 + Baseline!B$46 * Baseline!B$69*Baseline!B$61/Baseline!B$76 + Baseline!B$47 * Baseline!B$57*Baseline!B$70/Baseline!B$77 + Baseline!B$58*Baseline!B$62/Baseline!B$78)</f>
        <v>0.00000001648989785</v>
      </c>
      <c r="L499" s="85">
        <f>Baseline!B$33 * (C499 * Baseline!B$59*Baseline!B$63/Baseline!B$75 + Baseline!B$46 * Baseline!B$69*Baseline!B$64/Baseline!B$76 + Baseline!B$47 * Baseline!B$57*Baseline!B$65/Baseline!B$77 + Baseline!B$58*Baseline!B$71/Baseline!B$78)</f>
        <v>0.00000001707280156</v>
      </c>
      <c r="M499" s="84">
        <f>Baseline!B$33 * (C499 * Baseline!B$60*Baseline!B$68/Baseline!B$75 + Baseline!B$46 * Baseline!B$61*Baseline!B$54/Baseline!B$76 + Baseline!B$47 * Baseline!B$70*Baseline!B$55/Baseline!B$77 + Baseline!B$62*Baseline!B$56/Baseline!B$78)</f>
        <v>0.0000002010980602</v>
      </c>
      <c r="N499" s="85">
        <f>Baseline!B$33 * (C499 * Baseline!B$60*Baseline!B$59/Baseline!B$75 + Baseline!B$46 * Baseline!B$61*Baseline!B$69/Baseline!B$76 + Baseline!B$47 * Baseline!B$70*Baseline!B$57/Baseline!B$77 + Baseline!B$62*Baseline!B$58/Baseline!B$78)</f>
        <v>0.00000001648989785</v>
      </c>
      <c r="O499" s="85">
        <f>Baseline!B$33 * (C499 * Baseline!B$60*Baseline!B$60/Baseline!B$75 + Baseline!B$46 * Baseline!B$61*Baseline!B$61/Baseline!B$76 + Baseline!B$47 * Baseline!B$70*Baseline!B$70/Baseline!B$77 + Baseline!B$62*Baseline!B$62/Baseline!B$78)</f>
        <v>0.000001589267801</v>
      </c>
      <c r="P499" s="84">
        <f>Baseline!B$33 * (C499 * Baseline!B$60*Baseline!B$63/Baseline!B$75 + Baseline!B$46 * Baseline!B$61*Baseline!B$64/Baseline!B$76 + Baseline!B$47 * Baseline!B$70*Baseline!B$65/Baseline!B$77 + Baseline!B$62*Baseline!B$71/Baseline!B$78)</f>
        <v>0.000000001956419616</v>
      </c>
      <c r="Q499" s="84">
        <f>Baseline!B$33 * (C499 * Baseline!B$63*Baseline!B$68/Baseline!B$75 + Baseline!B$46 * Baseline!B$64*Baseline!B$54/Baseline!B$76 + Baseline!B$47 * Baseline!B$65*Baseline!B$55/Baseline!B$77 + Baseline!B$71*Baseline!B$56/Baseline!B$78)</f>
        <v>0.000000003756902378</v>
      </c>
      <c r="R499" s="84">
        <f>Baseline!B$33 * (C499 * Baseline!B$63*Baseline!B$59/Baseline!B$75 + Baseline!B$46 * Baseline!B$64*Baseline!B$69/Baseline!B$76 + Baseline!B$47 * Baseline!B$65*Baseline!B$57/Baseline!B$77 + Baseline!B$71*Baseline!B$58/Baseline!B$78)</f>
        <v>0.00000001707280156</v>
      </c>
      <c r="S499" s="84">
        <f>Baseline!B$33 * (C499 * Baseline!B$63*Baseline!B$60/Baseline!B$75 + Baseline!B$46 * Baseline!B$64*Baseline!B$61/Baseline!B$76 + Baseline!B$47 * Baseline!B$65*Baseline!B$70/Baseline!B$77 + Baseline!B$71*Baseline!B$62/Baseline!B$78)</f>
        <v>0.000000001956419616</v>
      </c>
      <c r="T499" s="84">
        <f>Baseline!B$33 * (C499 * Baseline!B$63*Baseline!B$63/Baseline!B$75 + Baseline!B$46 * Baseline!B$64*Baseline!B$64/Baseline!B$76 + Baseline!B$47 * Baseline!B$65*Baseline!B$65/Baseline!B$77 + Baseline!B$71*Baseline!B$71/Baseline!B$78)</f>
        <v>0.00000009856722</v>
      </c>
      <c r="U499" s="83"/>
      <c r="V499" s="84">
        <f>E499 * ( Baseline!B$89 * Baseline!B$7 )</f>
        <v>0.2038274618</v>
      </c>
      <c r="W499" s="84">
        <f>F499 * ( Baseline!D$89 * Baseline!B$11 )</f>
        <v>0.004415012754</v>
      </c>
      <c r="X499" s="84">
        <f>G499 * ( Baseline!F$89 * Baseline!B$16 )</f>
        <v>0.006985094851</v>
      </c>
      <c r="Y499" s="84">
        <f>H499 * ( Baseline!H$89 * Baseline!B$18 )</f>
        <v>0.001321202884</v>
      </c>
      <c r="Z499" s="86">
        <f t="shared" si="1"/>
        <v>0.2165487723</v>
      </c>
      <c r="AA499" s="84">
        <f>I499 * ( Baseline!B$89 * Baseline!B$7 )</f>
        <v>0.002484112416</v>
      </c>
      <c r="AB499" s="85">
        <f>J499 * ( Baseline!D$89 * Baseline!B$11 )</f>
        <v>0.03904359363</v>
      </c>
      <c r="AC499" s="85">
        <f>K499 * ( Baseline!F$89 * Baseline!B$16 )</f>
        <v>0.0005727728077</v>
      </c>
      <c r="AD499" s="85">
        <f>L499 * ( Baseline!F$89 * Baseline!B$16 )</f>
        <v>0.000593019834</v>
      </c>
      <c r="AE499" s="86">
        <f t="shared" si="2"/>
        <v>0.04269349869</v>
      </c>
      <c r="AF499" s="86">
        <f>M499 * ( Baseline!B$89 * Baseline!B$7 )</f>
        <v>0.002087196766</v>
      </c>
      <c r="AG499" s="86">
        <f>N499 * ( Baseline!D$89 * Baseline!B$11 )</f>
        <v>0.0003041824785</v>
      </c>
      <c r="AH499" s="86">
        <f>O499 * ( Baseline!F$89 * Baseline!B$16 )</f>
        <v>0.05520285143</v>
      </c>
      <c r="AI499" s="86">
        <f>P499 * ( Baseline!H$89 * Baseline!B$18 )</f>
        <v>0.000688020869</v>
      </c>
      <c r="AJ499" s="86">
        <f t="shared" si="3"/>
        <v>0.05828225154</v>
      </c>
      <c r="AK499" s="86">
        <f>Q499 * ( Baseline!B$89 * Baseline!B$7 )</f>
        <v>0.00003899288978</v>
      </c>
      <c r="AL499" s="86">
        <f>R499 * ( Baseline!D$89 * Baseline!B$11 )</f>
        <v>0.0003149350676</v>
      </c>
      <c r="AM499" s="86">
        <f>S499 * ( Baseline!F$89 * Baseline!B$16 )</f>
        <v>0.00006795578523</v>
      </c>
      <c r="AN499" s="86">
        <f>T499 * ( Baseline!H$89 * Baseline!B$18 )</f>
        <v>0.03466347598</v>
      </c>
      <c r="AO499" s="86">
        <f t="shared" si="4"/>
        <v>0.03508535972</v>
      </c>
      <c r="AP499" s="62"/>
      <c r="AQ499" s="86">
        <f>V499 * ( (1-Baseline!B$90-Baseline!B$89) + (1-B499)*Baseline!B$90 )</f>
        <v>0.1100638607</v>
      </c>
      <c r="AR499" s="86">
        <f>W499 * ( (1-Baseline!B$90-Baseline!B$89) + (1-B499)*Baseline!B$90 )</f>
        <v>0.002384042583</v>
      </c>
      <c r="AS499" s="86">
        <f>X499 * ( (1-Baseline!B$90-Baseline!B$89) + (1-B499)*Baseline!B$90 )</f>
        <v>0.003771849482</v>
      </c>
      <c r="AT499" s="86">
        <f>Y499 * ( (1-Baseline!B$90-Baseline!B$89) + (1-B499)*Baseline!B$90 )</f>
        <v>0.0007134303141</v>
      </c>
      <c r="AU499" s="86">
        <f t="shared" si="5"/>
        <v>0.116933183</v>
      </c>
      <c r="AV499" s="86">
        <f>AA499 * ( (1-Baseline!D$90-Baseline!D$89) + (1-B499)*Baseline!D$90 )</f>
        <v>0.00191428843</v>
      </c>
      <c r="AW499" s="86">
        <f>AB499 * ( (1-Baseline!D$90-Baseline!D$89) + (1-B499)*Baseline!D$90 )</f>
        <v>0.03008748682</v>
      </c>
      <c r="AX499" s="86">
        <f>AC499 * ( (1-Baseline!D$90-Baseline!D$89) + (1-B499)*Baseline!D$90 )</f>
        <v>0.0004413859663</v>
      </c>
      <c r="AY499" s="86">
        <f>AD499 * ( (1-Baseline!D$90-Baseline!D$89) + (1-B499)*Baseline!D$90 )</f>
        <v>0.0004569885807</v>
      </c>
      <c r="AZ499" s="86">
        <f t="shared" si="6"/>
        <v>0.0329001498</v>
      </c>
      <c r="BA499" s="86">
        <f>AF499 * ( (1-Baseline!F$90-Baseline!F$89) + (1-Baseline!B$36)*Baseline!F$90 )</f>
        <v>0.001502013583</v>
      </c>
      <c r="BB499" s="86">
        <f>AG499 * ( (1-Baseline!F$90-Baseline!F$89) + (1-Baseline!B$36)*Baseline!F$90 )</f>
        <v>0.0002188994454</v>
      </c>
      <c r="BC499" s="86">
        <f>AH499 * ( (1-Baseline!F$90-Baseline!F$89) + (1-Baseline!B$36)*Baseline!F$90 )</f>
        <v>0.03972573838</v>
      </c>
      <c r="BD499" s="86">
        <f>AI499 * ( (1-Baseline!F$90-Baseline!F$89) + (1-Baseline!B$36)*Baseline!F$90 )</f>
        <v>0.000495121834</v>
      </c>
      <c r="BE499" s="86">
        <f t="shared" si="7"/>
        <v>0.04194177324</v>
      </c>
      <c r="BF499" s="86">
        <f>AK499 * ( (1-Baseline!H$90-Baseline!H$89) + (1-Baseline!B$36)*Baseline!H$90 )</f>
        <v>0.00003089484643</v>
      </c>
      <c r="BG499" s="86">
        <f>AL499 * ( (1-Baseline!H$90-Baseline!H$89) + (1-Baseline!B$36)*Baseline!H$90 )</f>
        <v>0.0002495293528</v>
      </c>
      <c r="BH499" s="86">
        <f>AM499 * ( (1-Baseline!H$90-Baseline!H$89) + (1-Baseline!B$36)*Baseline!H$90 )</f>
        <v>0.00005384272775</v>
      </c>
      <c r="BI499" s="86">
        <f>AN499 * ( (1-Baseline!H$90-Baseline!H$89) + (1-Baseline!B$36)*Baseline!H$90 )</f>
        <v>0.02746456529</v>
      </c>
      <c r="BJ499" s="86">
        <f t="shared" si="8"/>
        <v>0.02779883221</v>
      </c>
      <c r="BK499" s="62"/>
      <c r="BL499" s="86">
        <f t="shared" si="19"/>
        <v>0.9412542941</v>
      </c>
      <c r="BM499" s="86">
        <f t="shared" si="20"/>
        <v>0.02038807566</v>
      </c>
      <c r="BN499" s="86">
        <f t="shared" si="21"/>
        <v>0.03225645094</v>
      </c>
      <c r="BO499" s="86">
        <f t="shared" si="22"/>
        <v>0.006101179285</v>
      </c>
      <c r="BP499" s="86">
        <f t="shared" si="9"/>
        <v>1</v>
      </c>
      <c r="BQ499" s="86">
        <f t="shared" si="23"/>
        <v>0.05818479375</v>
      </c>
      <c r="BR499" s="86">
        <f t="shared" si="24"/>
        <v>0.9145091133</v>
      </c>
      <c r="BS499" s="86">
        <f t="shared" si="25"/>
        <v>0.01341592573</v>
      </c>
      <c r="BT499" s="86">
        <f t="shared" si="26"/>
        <v>0.01389016717</v>
      </c>
      <c r="BU499" s="86">
        <f t="shared" si="10"/>
        <v>1</v>
      </c>
      <c r="BV499" s="86">
        <f t="shared" si="27"/>
        <v>0.03581187602</v>
      </c>
      <c r="BW499" s="86">
        <f t="shared" si="28"/>
        <v>0.005219127101</v>
      </c>
      <c r="BX499" s="86">
        <f t="shared" si="29"/>
        <v>0.9471640159</v>
      </c>
      <c r="BY499" s="86">
        <f t="shared" si="30"/>
        <v>0.01180498095</v>
      </c>
      <c r="BZ499" s="86">
        <f t="shared" si="11"/>
        <v>1</v>
      </c>
      <c r="CA499" s="86">
        <f t="shared" si="31"/>
        <v>0.001111372096</v>
      </c>
      <c r="CB499" s="86">
        <f t="shared" si="32"/>
        <v>0.008976253061</v>
      </c>
      <c r="CC499" s="86">
        <f t="shared" si="33"/>
        <v>0.00193687013</v>
      </c>
      <c r="CD499" s="86">
        <f t="shared" si="34"/>
        <v>0.9879755047</v>
      </c>
      <c r="CE499" s="86">
        <f t="shared" si="12"/>
        <v>1</v>
      </c>
      <c r="CF499" s="62"/>
      <c r="CG499" s="86">
        <f t="shared" si="35"/>
        <v>0.9412542941</v>
      </c>
      <c r="CH499" s="86">
        <f t="shared" si="36"/>
        <v>0.02038807566</v>
      </c>
      <c r="CI499" s="86">
        <f t="shared" si="37"/>
        <v>0.03225645094</v>
      </c>
      <c r="CJ499" s="86">
        <f t="shared" si="38"/>
        <v>0.006101179285</v>
      </c>
      <c r="CK499" s="86">
        <f t="shared" si="13"/>
        <v>1</v>
      </c>
      <c r="CL499" s="86">
        <f t="shared" si="39"/>
        <v>0.05818479375</v>
      </c>
      <c r="CM499" s="86">
        <f t="shared" si="40"/>
        <v>0.9145091133</v>
      </c>
      <c r="CN499" s="86">
        <f t="shared" si="41"/>
        <v>0.01341592573</v>
      </c>
      <c r="CO499" s="86">
        <f t="shared" si="42"/>
        <v>0.01389016717</v>
      </c>
      <c r="CP499" s="86">
        <f t="shared" si="14"/>
        <v>1</v>
      </c>
      <c r="CQ499" s="86">
        <f t="shared" si="43"/>
        <v>0.03581187602</v>
      </c>
      <c r="CR499" s="86">
        <f t="shared" si="44"/>
        <v>0.005219127101</v>
      </c>
      <c r="CS499" s="86">
        <f t="shared" si="45"/>
        <v>0.9471640159</v>
      </c>
      <c r="CT499" s="86">
        <f t="shared" si="46"/>
        <v>0.01180498095</v>
      </c>
      <c r="CU499" s="86">
        <f t="shared" si="15"/>
        <v>1</v>
      </c>
      <c r="CV499" s="86">
        <f t="shared" si="47"/>
        <v>0.001111372096</v>
      </c>
      <c r="CW499" s="86">
        <f t="shared" si="48"/>
        <v>0.008976253061</v>
      </c>
      <c r="CX499" s="86">
        <f t="shared" si="49"/>
        <v>0.00193687013</v>
      </c>
      <c r="CY499" s="86">
        <f t="shared" si="50"/>
        <v>0.9879755047</v>
      </c>
      <c r="CZ499" s="86">
        <f t="shared" si="16"/>
        <v>1</v>
      </c>
      <c r="DA499" s="62"/>
      <c r="DB499" s="86">
        <f>(AQ499*Baseline!B$7 + AV499*Baseline!B$11 + BA499*Baseline!B$16 + BF499*Baseline!B$18)</f>
        <v>63932.99845</v>
      </c>
      <c r="DC499" s="86">
        <f>(AR499*Baseline!B$7 + AW499*Baseline!B$11 + BB499*Baseline!B$16 + BG499*Baseline!B$18)</f>
        <v>77840.00828</v>
      </c>
      <c r="DD499" s="86">
        <f>(AS499*Baseline!B$7 + AX499*Baseline!B$11 + BC499*Baseline!B$16 + BH499*Baseline!B$18)</f>
        <v>138330.1969</v>
      </c>
      <c r="DE499" s="86">
        <f>(AT499*Baseline!B$7 + AY499*Baseline!B$11 + BD499*Baseline!B$16 + BI499*Baseline!B$18)</f>
        <v>1260609.658</v>
      </c>
      <c r="DF499" s="86">
        <f t="shared" si="17"/>
        <v>1540712.862</v>
      </c>
      <c r="DG499" s="62"/>
      <c r="DH499" s="86">
        <f t="shared" si="51"/>
        <v>0.0414957258</v>
      </c>
      <c r="DI499" s="86">
        <f t="shared" si="52"/>
        <v>0.05052207339</v>
      </c>
      <c r="DJ499" s="86">
        <f t="shared" si="53"/>
        <v>0.08978324278</v>
      </c>
      <c r="DK499" s="86">
        <f t="shared" si="54"/>
        <v>0.818198958</v>
      </c>
      <c r="DL499" s="86">
        <f t="shared" si="18"/>
        <v>1</v>
      </c>
      <c r="DM499" s="62"/>
      <c r="DN499" s="86">
        <f>DH499 / (Baseline!B$7/Baseline!B$17)</f>
        <v>4.429395798</v>
      </c>
      <c r="DO499" s="86">
        <f>DI499 / (Baseline!B$11/Baseline!B$17)</f>
        <v>1.219627033</v>
      </c>
      <c r="DP499" s="86">
        <f>DJ499 / (Baseline!B$16/Baseline!B$17)</f>
        <v>1.387422432</v>
      </c>
      <c r="DQ499" s="86">
        <f>DK499 / (Baseline!B$18/Baseline!B$17)</f>
        <v>0.9250461544</v>
      </c>
      <c r="DR499" s="62"/>
      <c r="DS499" s="86">
        <f>DH499 / Baseline!H$117</f>
        <v>1.660124218</v>
      </c>
      <c r="DT499" s="86">
        <f>DI499 / Baseline!H$118</f>
        <v>1.137254511</v>
      </c>
      <c r="DU499" s="86">
        <f>DJ499 / Baseline!H$119</f>
        <v>1.073306087</v>
      </c>
      <c r="DV499" s="86">
        <f>DK499 / Baseline!H$120</f>
        <v>0.9660776859</v>
      </c>
      <c r="DW499" s="87"/>
      <c r="DX499" s="86">
        <f>(AU499*Baseline!B$34)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0.03006950871</v>
      </c>
      <c r="DY499" s="86">
        <f>(AZ499*Baseline!B$34) + (Baseline!D$90*(1-Baseline!D$91)*Baseline!B$35) + (Baseline!D$90*Baseline!D$91*((1-Baseline!D$92)*Baseline!B$40 + Baseline!D$92*Baseline!B$41))</f>
        <v>0.01134859047</v>
      </c>
      <c r="DZ499" s="86">
        <f>(BE499*Baseline!B$34) + (Baseline!F$90*(1-Baseline!F$91)*Baseline!B$35) + (Baseline!F$90*Baseline!F$91*((1-Baseline!F$92)*Baseline!B$40 + Baseline!F$92*Baseline!B$41))</f>
        <v>0.01402190599</v>
      </c>
      <c r="EA499" s="86">
        <f>(BJ499*Baseline!B$34) + (Baseline!H$90*(1-Baseline!H$91)*Baseline!B$35) + (Baseline!H$90*Baseline!H$91*((1-Baseline!H$92)*Baseline!B$40 + Baseline!H$92*Baseline!B$41))</f>
        <v>0.009314824832</v>
      </c>
      <c r="EB499" s="86">
        <f>( DX499*Baseline!B$7 + DY499*Baseline!B$11 + DZ499*Baseline!B$16 + EA499*Baseline!B$18 ) / Baseline!B$17</f>
        <v>0.009898113058</v>
      </c>
    </row>
    <row r="500">
      <c r="A500" s="73" t="s">
        <v>676</v>
      </c>
      <c r="B500" s="85">
        <f>MIN( MAX( NORMINV( MCrands!B500, (B$5+B$4)/2, (B$5-B$4)/3.29 ), 0 ), 1 )</f>
        <v>0.5863956235</v>
      </c>
      <c r="C500" s="85">
        <f>MAX( NORMINV( MCrands!C500, (C$5+C$4)/2, (C$5-C$4)/3.29 ), 0 )</f>
        <v>3.337588217</v>
      </c>
      <c r="D500" s="83"/>
      <c r="E500" s="84">
        <f>Baseline!B$33 * (C500 * Baseline!B$68*Baseline!B$68/Baseline!B$75 + Baseline!B$46 * Baseline!B$54*Baseline!B$54/Baseline!B$76 + Baseline!B$47 * Baseline!B$55*Baseline!B$55/Baseline!B$77 + Baseline!B$56*Baseline!B$56/Baseline!B$78)</f>
        <v>0.00002367969577</v>
      </c>
      <c r="F500" s="84">
        <f>Baseline!B$33 * (C500 * Baseline!B$68*Baseline!B$59/Baseline!B$75 + Baseline!B$46 * Baseline!B$54*Baseline!B$69/Baseline!B$76 + Baseline!B$47 * Baseline!B$55*Baseline!B$57/Baseline!B$77 + Baseline!B$56*Baseline!B$58/Baseline!B$78)</f>
        <v>0.0000002399783378</v>
      </c>
      <c r="G500" s="85">
        <f>Baseline!B$33 * (C500 * Baseline!B$68*Baseline!B$60/Baseline!B$75 + Baseline!B$46 * Baseline!B$54*Baseline!B$61/Baseline!B$76 + Baseline!B$47 * Baseline!B$55*Baseline!B$70/Baseline!B$77 + Baseline!B$56*Baseline!B$62/Baseline!B$78)</f>
        <v>0.000000202666702</v>
      </c>
      <c r="H500" s="84">
        <f>Baseline!B$33 * (C500 * Baseline!B$68*Baseline!B$63/Baseline!B$75 + Baseline!B$46 * Baseline!B$54*Baseline!B$64/Baseline!B$76 + Baseline!B$47 * Baseline!B$55*Baseline!B$65/Baseline!B$77 + Baseline!B$56*Baseline!B$71/Baseline!B$78)</f>
        <v>0.000000003913766563</v>
      </c>
      <c r="I500" s="84">
        <f>Baseline!B$33 * (C500 * Baseline!B$59*Baseline!B$68/Baseline!B$75 + Baseline!B$46 * Baseline!B$69*Baseline!B$54/Baseline!B$76 + Baseline!B$47 * Baseline!B$57*Baseline!B$55/Baseline!B$77 + Baseline!B$58*Baseline!B$56/Baseline!B$78)</f>
        <v>0.0000002399783378</v>
      </c>
      <c r="J500" s="85">
        <f>Baseline!B$33 * (C500 * Baseline!B$59*Baseline!B$59/Baseline!B$75 + Baseline!B$46 * Baseline!B$69*Baseline!B$69/Baseline!B$76 + Baseline!B$47 * Baseline!B$57*Baseline!B$57/Baseline!B$77 + Baseline!B$58*Baseline!B$58/Baseline!B$78)</f>
        <v>0.000002116574579</v>
      </c>
      <c r="K500" s="84">
        <f>Baseline!B$33 * (C500 * Baseline!B$59*Baseline!B$60/Baseline!B$75 + Baseline!B$46 * Baseline!B$69*Baseline!B$61/Baseline!B$76 + Baseline!B$47 * Baseline!B$57*Baseline!B$70/Baseline!B$77 + Baseline!B$58*Baseline!B$62/Baseline!B$78)</f>
        <v>0.00000001649014553</v>
      </c>
      <c r="L500" s="85">
        <f>Baseline!B$33 * (C500 * Baseline!B$59*Baseline!B$63/Baseline!B$75 + Baseline!B$46 * Baseline!B$69*Baseline!B$64/Baseline!B$76 + Baseline!B$47 * Baseline!B$57*Baseline!B$65/Baseline!B$77 + Baseline!B$58*Baseline!B$71/Baseline!B$78)</f>
        <v>0.00000001707282633</v>
      </c>
      <c r="M500" s="84">
        <f>Baseline!B$33 * (C500 * Baseline!B$60*Baseline!B$68/Baseline!B$75 + Baseline!B$46 * Baseline!B$61*Baseline!B$54/Baseline!B$76 + Baseline!B$47 * Baseline!B$70*Baseline!B$55/Baseline!B$77 + Baseline!B$62*Baseline!B$56/Baseline!B$78)</f>
        <v>0.000000202666702</v>
      </c>
      <c r="N500" s="85">
        <f>Baseline!B$33 * (C500 * Baseline!B$60*Baseline!B$59/Baseline!B$75 + Baseline!B$46 * Baseline!B$61*Baseline!B$69/Baseline!B$76 + Baseline!B$47 * Baseline!B$70*Baseline!B$57/Baseline!B$77 + Baseline!B$62*Baseline!B$58/Baseline!B$78)</f>
        <v>0.00000001649014553</v>
      </c>
      <c r="O500" s="85">
        <f>Baseline!B$33 * (C500 * Baseline!B$60*Baseline!B$60/Baseline!B$75 + Baseline!B$46 * Baseline!B$61*Baseline!B$61/Baseline!B$76 + Baseline!B$47 * Baseline!B$70*Baseline!B$70/Baseline!B$77 + Baseline!B$62*Baseline!B$62/Baseline!B$78)</f>
        <v>0.00000158926841</v>
      </c>
      <c r="P500" s="84">
        <f>Baseline!B$33 * (C500 * Baseline!B$60*Baseline!B$63/Baseline!B$75 + Baseline!B$46 * Baseline!B$61*Baseline!B$64/Baseline!B$76 + Baseline!B$47 * Baseline!B$70*Baseline!B$65/Baseline!B$77 + Baseline!B$62*Baseline!B$71/Baseline!B$78)</f>
        <v>0.000000001956480504</v>
      </c>
      <c r="Q500" s="84">
        <f>Baseline!B$33 * (C500 * Baseline!B$63*Baseline!B$68/Baseline!B$75 + Baseline!B$46 * Baseline!B$64*Baseline!B$54/Baseline!B$76 + Baseline!B$47 * Baseline!B$65*Baseline!B$55/Baseline!B$77 + Baseline!B$71*Baseline!B$56/Baseline!B$78)</f>
        <v>0.000000003913766563</v>
      </c>
      <c r="R500" s="84">
        <f>Baseline!B$33 * (C500 * Baseline!B$63*Baseline!B$59/Baseline!B$75 + Baseline!B$46 * Baseline!B$64*Baseline!B$69/Baseline!B$76 + Baseline!B$47 * Baseline!B$65*Baseline!B$57/Baseline!B$77 + Baseline!B$71*Baseline!B$58/Baseline!B$78)</f>
        <v>0.00000001707282633</v>
      </c>
      <c r="S500" s="84">
        <f>Baseline!B$33 * (C500 * Baseline!B$63*Baseline!B$60/Baseline!B$75 + Baseline!B$46 * Baseline!B$64*Baseline!B$61/Baseline!B$76 + Baseline!B$47 * Baseline!B$65*Baseline!B$70/Baseline!B$77 + Baseline!B$71*Baseline!B$62/Baseline!B$78)</f>
        <v>0.000000001956480504</v>
      </c>
      <c r="T500" s="84">
        <f>Baseline!B$33 * (C500 * Baseline!B$63*Baseline!B$63/Baseline!B$75 + Baseline!B$46 * Baseline!B$64*Baseline!B$64/Baseline!B$76 + Baseline!B$47 * Baseline!B$65*Baseline!B$65/Baseline!B$77 + Baseline!B$71*Baseline!B$71/Baseline!B$78)</f>
        <v>0.00000009856722609</v>
      </c>
      <c r="U500" s="83"/>
      <c r="V500" s="84">
        <f>E500 * ( Baseline!B$89 * Baseline!B$7 )</f>
        <v>0.2457715623</v>
      </c>
      <c r="W500" s="84">
        <f>F500 * ( Baseline!D$89 * Baseline!B$11 )</f>
        <v>0.004426783372</v>
      </c>
      <c r="X500" s="84">
        <f>G500 * ( Baseline!F$89 * Baseline!B$16 )</f>
        <v>0.007039581264</v>
      </c>
      <c r="Y500" s="84">
        <f>H500 * ( Baseline!H$89 * Baseline!B$18 )</f>
        <v>0.001376367856</v>
      </c>
      <c r="Z500" s="86">
        <f t="shared" si="1"/>
        <v>0.2586142948</v>
      </c>
      <c r="AA500" s="84">
        <f>I500 * ( Baseline!B$89 * Baseline!B$7 )</f>
        <v>0.002490735169</v>
      </c>
      <c r="AB500" s="85">
        <f>J500 * ( Baseline!D$89 * Baseline!B$11 )</f>
        <v>0.03904359549</v>
      </c>
      <c r="AC500" s="85">
        <f>K500 * ( Baseline!F$89 * Baseline!B$16 )</f>
        <v>0.0005727814109</v>
      </c>
      <c r="AD500" s="85">
        <f>L500 * ( Baseline!F$89 * Baseline!B$16 )</f>
        <v>0.0005930206943</v>
      </c>
      <c r="AE500" s="86">
        <f t="shared" si="2"/>
        <v>0.04270013277</v>
      </c>
      <c r="AF500" s="86">
        <f>M500 * ( Baseline!B$89 * Baseline!B$7 )</f>
        <v>0.0021034777</v>
      </c>
      <c r="AG500" s="86">
        <f>N500 * ( Baseline!D$89 * Baseline!B$11 )</f>
        <v>0.0003041870474</v>
      </c>
      <c r="AH500" s="86">
        <f>O500 * ( Baseline!F$89 * Baseline!B$16 )</f>
        <v>0.05520287258</v>
      </c>
      <c r="AI500" s="86">
        <f>P500 * ( Baseline!H$89 * Baseline!B$18 )</f>
        <v>0.0006880422818</v>
      </c>
      <c r="AJ500" s="86">
        <f t="shared" si="3"/>
        <v>0.0582985796</v>
      </c>
      <c r="AK500" s="86">
        <f>Q500 * ( Baseline!B$89 * Baseline!B$7 )</f>
        <v>0.00004062098316</v>
      </c>
      <c r="AL500" s="86">
        <f>R500 * ( Baseline!D$89 * Baseline!B$11 )</f>
        <v>0.0003149355245</v>
      </c>
      <c r="AM500" s="86">
        <f>S500 * ( Baseline!F$89 * Baseline!B$16 )</f>
        <v>0.00006795790016</v>
      </c>
      <c r="AN500" s="86">
        <f>T500 * ( Baseline!H$89 * Baseline!B$18 )</f>
        <v>0.03466347812</v>
      </c>
      <c r="AO500" s="86">
        <f t="shared" si="4"/>
        <v>0.03508699253</v>
      </c>
      <c r="AP500" s="62"/>
      <c r="AQ500" s="86">
        <f>V500 * ( (1-Baseline!B$90-Baseline!B$89) + (1-B500)*Baseline!B$90 )</f>
        <v>0.1122458129</v>
      </c>
      <c r="AR500" s="86">
        <f>W500 * ( (1-Baseline!B$90-Baseline!B$89) + (1-B500)*Baseline!B$90 )</f>
        <v>0.002021746916</v>
      </c>
      <c r="AS500" s="86">
        <f>X500 * ( (1-Baseline!B$90-Baseline!B$89) + (1-B500)*Baseline!B$90 )</f>
        <v>0.003215032342</v>
      </c>
      <c r="AT500" s="86">
        <f>Y500 * ( (1-Baseline!B$90-Baseline!B$89) + (1-B500)*Baseline!B$90 )</f>
        <v>0.0006285980663</v>
      </c>
      <c r="AU500" s="86">
        <f t="shared" si="5"/>
        <v>0.1181111902</v>
      </c>
      <c r="AV500" s="86">
        <f>AA500 * ( (1-Baseline!D$90-Baseline!D$89) + (1-B500)*Baseline!D$90 )</f>
        <v>0.001814981682</v>
      </c>
      <c r="AW500" s="86">
        <f>AB500 * ( (1-Baseline!D$90-Baseline!D$89) + (1-B500)*Baseline!D$90 )</f>
        <v>0.028450801</v>
      </c>
      <c r="AX500" s="86">
        <f>AC500 * ( (1-Baseline!D$90-Baseline!D$89) + (1-B500)*Baseline!D$90 )</f>
        <v>0.0004173818967</v>
      </c>
      <c r="AY500" s="86">
        <f>AD500 * ( (1-Baseline!D$90-Baseline!D$89) + (1-B500)*Baseline!D$90 )</f>
        <v>0.0004321301241</v>
      </c>
      <c r="AZ500" s="86">
        <f t="shared" si="6"/>
        <v>0.03111529471</v>
      </c>
      <c r="BA500" s="86">
        <f>AF500 * ( (1-Baseline!F$90-Baseline!F$89) + (1-Baseline!B$36)*Baseline!F$90 )</f>
        <v>0.001513729864</v>
      </c>
      <c r="BB500" s="86">
        <f>AG500 * ( (1-Baseline!F$90-Baseline!F$89) + (1-Baseline!B$36)*Baseline!F$90 )</f>
        <v>0.0002189027333</v>
      </c>
      <c r="BC500" s="86">
        <f>AH500 * ( (1-Baseline!F$90-Baseline!F$89) + (1-Baseline!B$36)*Baseline!F$90 )</f>
        <v>0.0397257536</v>
      </c>
      <c r="BD500" s="86">
        <f>AI500 * ( (1-Baseline!F$90-Baseline!F$89) + (1-Baseline!B$36)*Baseline!F$90 )</f>
        <v>0.0004951372433</v>
      </c>
      <c r="BE500" s="86">
        <f t="shared" si="7"/>
        <v>0.04195352344</v>
      </c>
      <c r="BF500" s="86">
        <f>AK500 * ( (1-Baseline!H$90-Baseline!H$89) + (1-Baseline!B$36)*Baseline!H$90 )</f>
        <v>0.00003218481737</v>
      </c>
      <c r="BG500" s="86">
        <f>AL500 * ( (1-Baseline!H$90-Baseline!H$89) + (1-Baseline!B$36)*Baseline!H$90 )</f>
        <v>0.0002495297148</v>
      </c>
      <c r="BH500" s="86">
        <f>AM500 * ( (1-Baseline!H$90-Baseline!H$89) + (1-Baseline!B$36)*Baseline!H$90 )</f>
        <v>0.00005384440346</v>
      </c>
      <c r="BI500" s="86">
        <f>AN500 * ( (1-Baseline!H$90-Baseline!H$89) + (1-Baseline!B$36)*Baseline!H$90 )</f>
        <v>0.02746456698</v>
      </c>
      <c r="BJ500" s="86">
        <f t="shared" si="8"/>
        <v>0.02780012592</v>
      </c>
      <c r="BK500" s="62"/>
      <c r="BL500" s="86">
        <f t="shared" si="19"/>
        <v>0.9503402064</v>
      </c>
      <c r="BM500" s="86">
        <f t="shared" si="20"/>
        <v>0.01711731896</v>
      </c>
      <c r="BN500" s="86">
        <f t="shared" si="21"/>
        <v>0.02722038729</v>
      </c>
      <c r="BO500" s="86">
        <f t="shared" si="22"/>
        <v>0.005322087306</v>
      </c>
      <c r="BP500" s="86">
        <f t="shared" si="9"/>
        <v>1</v>
      </c>
      <c r="BQ500" s="86">
        <f t="shared" si="23"/>
        <v>0.05833085303</v>
      </c>
      <c r="BR500" s="86">
        <f t="shared" si="24"/>
        <v>0.9143670748</v>
      </c>
      <c r="BS500" s="86">
        <f t="shared" si="25"/>
        <v>0.01341404286</v>
      </c>
      <c r="BT500" s="86">
        <f t="shared" si="26"/>
        <v>0.01388802929</v>
      </c>
      <c r="BU500" s="86">
        <f t="shared" si="10"/>
        <v>1</v>
      </c>
      <c r="BV500" s="86">
        <f t="shared" si="27"/>
        <v>0.03608111406</v>
      </c>
      <c r="BW500" s="86">
        <f t="shared" si="28"/>
        <v>0.005217743716</v>
      </c>
      <c r="BX500" s="86">
        <f t="shared" si="29"/>
        <v>0.9468991003</v>
      </c>
      <c r="BY500" s="86">
        <f t="shared" si="30"/>
        <v>0.01180204194</v>
      </c>
      <c r="BZ500" s="86">
        <f t="shared" si="11"/>
        <v>1</v>
      </c>
      <c r="CA500" s="86">
        <f t="shared" si="31"/>
        <v>0.001157722</v>
      </c>
      <c r="CB500" s="86">
        <f t="shared" si="32"/>
        <v>0.008975848364</v>
      </c>
      <c r="CC500" s="86">
        <f t="shared" si="33"/>
        <v>0.001936840272</v>
      </c>
      <c r="CD500" s="86">
        <f t="shared" si="34"/>
        <v>0.9879295894</v>
      </c>
      <c r="CE500" s="86">
        <f t="shared" si="12"/>
        <v>1</v>
      </c>
      <c r="CF500" s="62"/>
      <c r="CG500" s="86">
        <f t="shared" si="35"/>
        <v>0.9503402064</v>
      </c>
      <c r="CH500" s="86">
        <f t="shared" si="36"/>
        <v>0.01711731896</v>
      </c>
      <c r="CI500" s="86">
        <f t="shared" si="37"/>
        <v>0.02722038729</v>
      </c>
      <c r="CJ500" s="86">
        <f t="shared" si="38"/>
        <v>0.005322087306</v>
      </c>
      <c r="CK500" s="86">
        <f t="shared" si="13"/>
        <v>1</v>
      </c>
      <c r="CL500" s="86">
        <f t="shared" si="39"/>
        <v>0.05833085303</v>
      </c>
      <c r="CM500" s="86">
        <f t="shared" si="40"/>
        <v>0.9143670748</v>
      </c>
      <c r="CN500" s="86">
        <f t="shared" si="41"/>
        <v>0.01341404286</v>
      </c>
      <c r="CO500" s="86">
        <f t="shared" si="42"/>
        <v>0.01388802929</v>
      </c>
      <c r="CP500" s="86">
        <f t="shared" si="14"/>
        <v>1</v>
      </c>
      <c r="CQ500" s="86">
        <f t="shared" si="43"/>
        <v>0.03608111406</v>
      </c>
      <c r="CR500" s="86">
        <f t="shared" si="44"/>
        <v>0.005217743716</v>
      </c>
      <c r="CS500" s="86">
        <f t="shared" si="45"/>
        <v>0.9468991003</v>
      </c>
      <c r="CT500" s="86">
        <f t="shared" si="46"/>
        <v>0.01180204194</v>
      </c>
      <c r="CU500" s="86">
        <f t="shared" si="15"/>
        <v>1</v>
      </c>
      <c r="CV500" s="86">
        <f t="shared" si="47"/>
        <v>0.001157722</v>
      </c>
      <c r="CW500" s="86">
        <f t="shared" si="48"/>
        <v>0.008975848364</v>
      </c>
      <c r="CX500" s="86">
        <f t="shared" si="49"/>
        <v>0.001936840272</v>
      </c>
      <c r="CY500" s="86">
        <f t="shared" si="50"/>
        <v>0.9879295894</v>
      </c>
      <c r="CZ500" s="86">
        <f t="shared" si="16"/>
        <v>1</v>
      </c>
      <c r="DA500" s="62"/>
      <c r="DB500" s="86">
        <f>(AQ500*Baseline!B$7 + AV500*Baseline!B$11 + BA500*Baseline!B$16 + BF500*Baseline!B$18)</f>
        <v>64876.5972</v>
      </c>
      <c r="DC500" s="86">
        <f>(AR500*Baseline!B$7 + AW500*Baseline!B$11 + BB500*Baseline!B$16 + BG500*Baseline!B$18)</f>
        <v>74154.36135</v>
      </c>
      <c r="DD500" s="86">
        <f>(AS500*Baseline!B$7 + AX500*Baseline!B$11 + BC500*Baseline!B$16 + BH500*Baseline!B$18)</f>
        <v>138008.7903</v>
      </c>
      <c r="DE500" s="86">
        <f>(AT500*Baseline!B$7 + AY500*Baseline!B$11 + BD500*Baseline!B$16 + BI500*Baseline!B$18)</f>
        <v>1260515.334</v>
      </c>
      <c r="DF500" s="86">
        <f t="shared" si="17"/>
        <v>1537555.082</v>
      </c>
      <c r="DG500" s="62"/>
      <c r="DH500" s="86">
        <f t="shared" si="51"/>
        <v>0.04219464912</v>
      </c>
      <c r="DI500" s="86">
        <f t="shared" si="52"/>
        <v>0.04822875109</v>
      </c>
      <c r="DJ500" s="86">
        <f t="shared" si="53"/>
        <v>0.08975859915</v>
      </c>
      <c r="DK500" s="86">
        <f t="shared" si="54"/>
        <v>0.8198180006</v>
      </c>
      <c r="DL500" s="86">
        <f t="shared" si="18"/>
        <v>1</v>
      </c>
      <c r="DM500" s="62"/>
      <c r="DN500" s="86">
        <f>DH500 / (Baseline!B$7/Baseline!B$17)</f>
        <v>4.504001265</v>
      </c>
      <c r="DO500" s="86">
        <f>DI500 / (Baseline!B$11/Baseline!B$17)</f>
        <v>1.164265135</v>
      </c>
      <c r="DP500" s="86">
        <f>DJ500 / (Baseline!B$16/Baseline!B$17)</f>
        <v>1.387041613</v>
      </c>
      <c r="DQ500" s="86">
        <f>DK500 / (Baseline!B$18/Baseline!B$17)</f>
        <v>0.926876625</v>
      </c>
      <c r="DR500" s="62"/>
      <c r="DS500" s="86">
        <f>DH500 / Baseline!H$117</f>
        <v>1.688086122</v>
      </c>
      <c r="DT500" s="86">
        <f>DI500 / Baseline!H$118</f>
        <v>1.085631706</v>
      </c>
      <c r="DU500" s="86">
        <f>DJ500 / Baseline!H$119</f>
        <v>1.073011487</v>
      </c>
      <c r="DV500" s="86">
        <f>DK500 / Baseline!H$120</f>
        <v>0.9679893492</v>
      </c>
      <c r="DW500" s="87"/>
      <c r="DX500" s="86">
        <f>(AU500*Baseline!B$34)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0.03024620979</v>
      </c>
      <c r="DY500" s="86">
        <f>(AZ500*Baseline!B$34) + (Baseline!D$90*(1-Baseline!D$91)*Baseline!B$35) + (Baseline!D$90*Baseline!D$91*((1-Baseline!D$92)*Baseline!B$40 + Baseline!D$92*Baseline!B$41))</f>
        <v>0.01108086221</v>
      </c>
      <c r="DZ500" s="86">
        <f>(BE500*Baseline!B$34) + (Baseline!F$90*(1-Baseline!F$91)*Baseline!B$35) + (Baseline!F$90*Baseline!F$91*((1-Baseline!F$92)*Baseline!B$40 + Baseline!F$92*Baseline!B$41))</f>
        <v>0.01402366852</v>
      </c>
      <c r="EA500" s="86">
        <f>(BJ500*Baseline!B$34) + (Baseline!H$90*(1-Baseline!H$91)*Baseline!B$35) + (Baseline!H$90*Baseline!H$91*((1-Baseline!H$92)*Baseline!B$40 + Baseline!H$92*Baseline!B$41))</f>
        <v>0.009315018888</v>
      </c>
      <c r="EB500" s="86">
        <f>( DX500*Baseline!B$7 + DY500*Baseline!B$11 + DZ500*Baseline!B$16 + EA500*Baseline!B$18 ) / Baseline!B$17</f>
        <v>0.00988896371</v>
      </c>
    </row>
    <row r="501">
      <c r="A501" s="73" t="s">
        <v>677</v>
      </c>
      <c r="B501" s="85">
        <f>MIN( MAX( NORMINV( MCrands!B501, (B$5+B$4)/2, (B$5-B$4)/3.29 ), 0 ), 1 )</f>
        <v>0.3314929763</v>
      </c>
      <c r="C501" s="85">
        <f>MAX( NORMINV( MCrands!C501, (C$5+C$4)/2, (C$5-C$4)/3.29 ), 0 )</f>
        <v>3.275715305</v>
      </c>
      <c r="D501" s="83"/>
      <c r="E501" s="84">
        <f>Baseline!B$33 * (C501 * Baseline!B$68*Baseline!B$68/Baseline!B$75 + Baseline!B$46 * Baseline!B$54*Baseline!B$54/Baseline!B$76 + Baseline!B$47 * Baseline!B$55*Baseline!B$55/Baseline!B$77 + Baseline!B$56*Baseline!B$56/Baseline!B$78)</f>
        <v>0.00002324163407</v>
      </c>
      <c r="F501" s="84">
        <f>Baseline!B$33 * (C501 * Baseline!B$68*Baseline!B$59/Baseline!B$75 + Baseline!B$46 * Baseline!B$54*Baseline!B$69/Baseline!B$76 + Baseline!B$47 * Baseline!B$55*Baseline!B$57/Baseline!B$77 + Baseline!B$56*Baseline!B$58/Baseline!B$78)</f>
        <v>0.0000002399091702</v>
      </c>
      <c r="G501" s="85">
        <f>Baseline!B$33 * (C501 * Baseline!B$68*Baseline!B$60/Baseline!B$75 + Baseline!B$46 * Baseline!B$54*Baseline!B$61/Baseline!B$76 + Baseline!B$47 * Baseline!B$55*Baseline!B$70/Baseline!B$77 + Baseline!B$56*Baseline!B$62/Baseline!B$78)</f>
        <v>0.0000002024966649</v>
      </c>
      <c r="H501" s="84">
        <f>Baseline!B$33 * (C501 * Baseline!B$68*Baseline!B$63/Baseline!B$75 + Baseline!B$46 * Baseline!B$54*Baseline!B$64/Baseline!B$76 + Baseline!B$47 * Baseline!B$55*Baseline!B$65/Baseline!B$77 + Baseline!B$56*Baseline!B$71/Baseline!B$78)</f>
        <v>0.000000003896762852</v>
      </c>
      <c r="I501" s="84">
        <f>Baseline!B$33 * (C501 * Baseline!B$59*Baseline!B$68/Baseline!B$75 + Baseline!B$46 * Baseline!B$69*Baseline!B$54/Baseline!B$76 + Baseline!B$47 * Baseline!B$57*Baseline!B$55/Baseline!B$77 + Baseline!B$58*Baseline!B$56/Baseline!B$78)</f>
        <v>0.0000002399091702</v>
      </c>
      <c r="J501" s="85">
        <f>Baseline!B$33 * (C501 * Baseline!B$59*Baseline!B$59/Baseline!B$75 + Baseline!B$46 * Baseline!B$69*Baseline!B$69/Baseline!B$76 + Baseline!B$47 * Baseline!B$57*Baseline!B$57/Baseline!B$77 + Baseline!B$58*Baseline!B$58/Baseline!B$78)</f>
        <v>0.000002116574568</v>
      </c>
      <c r="K501" s="84">
        <f>Baseline!B$33 * (C501 * Baseline!B$59*Baseline!B$60/Baseline!B$75 + Baseline!B$46 * Baseline!B$69*Baseline!B$61/Baseline!B$76 + Baseline!B$47 * Baseline!B$57*Baseline!B$70/Baseline!B$77 + Baseline!B$58*Baseline!B$62/Baseline!B$78)</f>
        <v>0.00000001649011868</v>
      </c>
      <c r="L501" s="85">
        <f>Baseline!B$33 * (C501 * Baseline!B$59*Baseline!B$63/Baseline!B$75 + Baseline!B$46 * Baseline!B$69*Baseline!B$64/Baseline!B$76 + Baseline!B$47 * Baseline!B$57*Baseline!B$65/Baseline!B$77 + Baseline!B$58*Baseline!B$71/Baseline!B$78)</f>
        <v>0.00000001707282364</v>
      </c>
      <c r="M501" s="84">
        <f>Baseline!B$33 * (C501 * Baseline!B$60*Baseline!B$68/Baseline!B$75 + Baseline!B$46 * Baseline!B$61*Baseline!B$54/Baseline!B$76 + Baseline!B$47 * Baseline!B$70*Baseline!B$55/Baseline!B$77 + Baseline!B$62*Baseline!B$56/Baseline!B$78)</f>
        <v>0.0000002024966649</v>
      </c>
      <c r="N501" s="85">
        <f>Baseline!B$33 * (C501 * Baseline!B$60*Baseline!B$59/Baseline!B$75 + Baseline!B$46 * Baseline!B$61*Baseline!B$69/Baseline!B$76 + Baseline!B$47 * Baseline!B$70*Baseline!B$57/Baseline!B$77 + Baseline!B$62*Baseline!B$58/Baseline!B$78)</f>
        <v>0.00000001649011868</v>
      </c>
      <c r="O501" s="85">
        <f>Baseline!B$33 * (C501 * Baseline!B$60*Baseline!B$60/Baseline!B$75 + Baseline!B$46 * Baseline!B$61*Baseline!B$61/Baseline!B$76 + Baseline!B$47 * Baseline!B$70*Baseline!B$70/Baseline!B$77 + Baseline!B$62*Baseline!B$62/Baseline!B$78)</f>
        <v>0.000001589268344</v>
      </c>
      <c r="P501" s="84">
        <f>Baseline!B$33 * (C501 * Baseline!B$60*Baseline!B$63/Baseline!B$75 + Baseline!B$46 * Baseline!B$61*Baseline!B$64/Baseline!B$76 + Baseline!B$47 * Baseline!B$70*Baseline!B$65/Baseline!B$77 + Baseline!B$62*Baseline!B$71/Baseline!B$78)</f>
        <v>0.000000001956473904</v>
      </c>
      <c r="Q501" s="84">
        <f>Baseline!B$33 * (C501 * Baseline!B$63*Baseline!B$68/Baseline!B$75 + Baseline!B$46 * Baseline!B$64*Baseline!B$54/Baseline!B$76 + Baseline!B$47 * Baseline!B$65*Baseline!B$55/Baseline!B$77 + Baseline!B$71*Baseline!B$56/Baseline!B$78)</f>
        <v>0.000000003896762852</v>
      </c>
      <c r="R501" s="84">
        <f>Baseline!B$33 * (C501 * Baseline!B$63*Baseline!B$59/Baseline!B$75 + Baseline!B$46 * Baseline!B$64*Baseline!B$69/Baseline!B$76 + Baseline!B$47 * Baseline!B$65*Baseline!B$57/Baseline!B$77 + Baseline!B$71*Baseline!B$58/Baseline!B$78)</f>
        <v>0.00000001707282364</v>
      </c>
      <c r="S501" s="84">
        <f>Baseline!B$33 * (C501 * Baseline!B$63*Baseline!B$60/Baseline!B$75 + Baseline!B$46 * Baseline!B$64*Baseline!B$61/Baseline!B$76 + Baseline!B$47 * Baseline!B$65*Baseline!B$70/Baseline!B$77 + Baseline!B$71*Baseline!B$62/Baseline!B$78)</f>
        <v>0.000000001956473904</v>
      </c>
      <c r="T501" s="84">
        <f>Baseline!B$33 * (C501 * Baseline!B$63*Baseline!B$63/Baseline!B$75 + Baseline!B$46 * Baseline!B$64*Baseline!B$64/Baseline!B$76 + Baseline!B$47 * Baseline!B$65*Baseline!B$65/Baseline!B$77 + Baseline!B$71*Baseline!B$71/Baseline!B$78)</f>
        <v>0.00000009856722543</v>
      </c>
      <c r="U501" s="83"/>
      <c r="V501" s="84">
        <f>E501 * ( Baseline!B$89 * Baseline!B$7 )</f>
        <v>0.24122492</v>
      </c>
      <c r="W501" s="84">
        <f>F501 * ( Baseline!D$89 * Baseline!B$11 )</f>
        <v>0.004425507464</v>
      </c>
      <c r="X501" s="84">
        <f>G501 * ( Baseline!F$89 * Baseline!B$16 )</f>
        <v>0.007033675065</v>
      </c>
      <c r="Y501" s="84">
        <f>H501 * ( Baseline!H$89 * Baseline!B$18 )</f>
        <v>0.001370388102</v>
      </c>
      <c r="Z501" s="86">
        <f t="shared" si="1"/>
        <v>0.2540544906</v>
      </c>
      <c r="AA501" s="84">
        <f>I501 * ( Baseline!B$89 * Baseline!B$7 )</f>
        <v>0.002490017278</v>
      </c>
      <c r="AB501" s="85">
        <f>J501 * ( Baseline!D$89 * Baseline!B$11 )</f>
        <v>0.03904359529</v>
      </c>
      <c r="AC501" s="85">
        <f>K501 * ( Baseline!F$89 * Baseline!B$16 )</f>
        <v>0.0005727804783</v>
      </c>
      <c r="AD501" s="85">
        <f>L501 * ( Baseline!F$89 * Baseline!B$16 )</f>
        <v>0.0005930206011</v>
      </c>
      <c r="AE501" s="86">
        <f t="shared" si="2"/>
        <v>0.04269941365</v>
      </c>
      <c r="AF501" s="86">
        <f>M501 * ( Baseline!B$89 * Baseline!B$7 )</f>
        <v>0.002101712885</v>
      </c>
      <c r="AG501" s="86">
        <f>N501 * ( Baseline!D$89 * Baseline!B$11 )</f>
        <v>0.0003041865521</v>
      </c>
      <c r="AH501" s="86">
        <f>O501 * ( Baseline!F$89 * Baseline!B$16 )</f>
        <v>0.05520287028</v>
      </c>
      <c r="AI501" s="86">
        <f>P501 * ( Baseline!H$89 * Baseline!B$18 )</f>
        <v>0.0006880399607</v>
      </c>
      <c r="AJ501" s="86">
        <f t="shared" si="3"/>
        <v>0.05829680968</v>
      </c>
      <c r="AK501" s="86">
        <f>Q501 * ( Baseline!B$89 * Baseline!B$7 )</f>
        <v>0.00004044450164</v>
      </c>
      <c r="AL501" s="86">
        <f>R501 * ( Baseline!D$89 * Baseline!B$11 )</f>
        <v>0.000314935475</v>
      </c>
      <c r="AM501" s="86">
        <f>S501 * ( Baseline!F$89 * Baseline!B$16 )</f>
        <v>0.00006795767091</v>
      </c>
      <c r="AN501" s="86">
        <f>T501 * ( Baseline!H$89 * Baseline!B$18 )</f>
        <v>0.03466347789</v>
      </c>
      <c r="AO501" s="86">
        <f t="shared" si="4"/>
        <v>0.03508681553</v>
      </c>
      <c r="AP501" s="62"/>
      <c r="AQ501" s="86">
        <f>V501 * ( (1-Baseline!B$90-Baseline!B$89) + (1-B501)*Baseline!B$90 )</f>
        <v>0.1648944204</v>
      </c>
      <c r="AR501" s="86">
        <f>W501 * ( (1-Baseline!B$90-Baseline!B$89) + (1-B501)*Baseline!B$90 )</f>
        <v>0.003025149674</v>
      </c>
      <c r="AS501" s="86">
        <f>X501 * ( (1-Baseline!B$90-Baseline!B$89) + (1-B501)*Baseline!B$90 )</f>
        <v>0.004808018064</v>
      </c>
      <c r="AT501" s="86">
        <f>Y501 * ( (1-Baseline!B$90-Baseline!B$89) + (1-B501)*Baseline!B$90 )</f>
        <v>0.0009367579093</v>
      </c>
      <c r="AU501" s="86">
        <f t="shared" si="5"/>
        <v>0.173664346</v>
      </c>
      <c r="AV501" s="86">
        <f>AA501 * ( (1-Baseline!D$90-Baseline!D$89) + (1-B501)*Baseline!D$90 )</f>
        <v>0.002098809534</v>
      </c>
      <c r="AW501" s="86">
        <f>AB501 * ( (1-Baseline!D$90-Baseline!D$89) + (1-B501)*Baseline!D$90 )</f>
        <v>0.03290943833</v>
      </c>
      <c r="AX501" s="86">
        <f>AC501 * ( (1-Baseline!D$90-Baseline!D$89) + (1-B501)*Baseline!D$90 )</f>
        <v>0.0004827906777</v>
      </c>
      <c r="AY501" s="86">
        <f>AD501 * ( (1-Baseline!D$90-Baseline!D$89) + (1-B501)*Baseline!D$90 )</f>
        <v>0.0004998508656</v>
      </c>
      <c r="AZ501" s="86">
        <f t="shared" si="6"/>
        <v>0.03599088941</v>
      </c>
      <c r="BA501" s="86">
        <f>AF501 * ( (1-Baseline!F$90-Baseline!F$89) + (1-Baseline!B$36)*Baseline!F$90 )</f>
        <v>0.001512459847</v>
      </c>
      <c r="BB501" s="86">
        <f>AG501 * ( (1-Baseline!F$90-Baseline!F$89) + (1-Baseline!B$36)*Baseline!F$90 )</f>
        <v>0.0002189023769</v>
      </c>
      <c r="BC501" s="86">
        <f>AH501 * ( (1-Baseline!F$90-Baseline!F$89) + (1-Baseline!B$36)*Baseline!F$90 )</f>
        <v>0.03972575195</v>
      </c>
      <c r="BD501" s="86">
        <f>AI501 * ( (1-Baseline!F$90-Baseline!F$89) + (1-Baseline!B$36)*Baseline!F$90 )</f>
        <v>0.000495135573</v>
      </c>
      <c r="BE501" s="86">
        <f t="shared" si="7"/>
        <v>0.04195224974</v>
      </c>
      <c r="BF501" s="86">
        <f>AK501 * ( (1-Baseline!H$90-Baseline!H$89) + (1-Baseline!B$36)*Baseline!H$90 )</f>
        <v>0.00003204498754</v>
      </c>
      <c r="BG501" s="86">
        <f>AL501 * ( (1-Baseline!H$90-Baseline!H$89) + (1-Baseline!B$36)*Baseline!H$90 )</f>
        <v>0.0002495296755</v>
      </c>
      <c r="BH501" s="86">
        <f>AM501 * ( (1-Baseline!H$90-Baseline!H$89) + (1-Baseline!B$36)*Baseline!H$90 )</f>
        <v>0.00005384422182</v>
      </c>
      <c r="BI501" s="86">
        <f>AN501 * ( (1-Baseline!H$90-Baseline!H$89) + (1-Baseline!B$36)*Baseline!H$90 )</f>
        <v>0.0274645668</v>
      </c>
      <c r="BJ501" s="86">
        <f t="shared" si="8"/>
        <v>0.02779998568</v>
      </c>
      <c r="BK501" s="62"/>
      <c r="BL501" s="86">
        <f t="shared" si="19"/>
        <v>0.949500713</v>
      </c>
      <c r="BM501" s="86">
        <f t="shared" si="20"/>
        <v>0.01741952072</v>
      </c>
      <c r="BN501" s="86">
        <f t="shared" si="21"/>
        <v>0.0276856947</v>
      </c>
      <c r="BO501" s="86">
        <f t="shared" si="22"/>
        <v>0.005394071557</v>
      </c>
      <c r="BP501" s="86">
        <f t="shared" si="9"/>
        <v>1</v>
      </c>
      <c r="BQ501" s="86">
        <f t="shared" si="23"/>
        <v>0.05831502273</v>
      </c>
      <c r="BR501" s="86">
        <f t="shared" si="24"/>
        <v>0.9143824693</v>
      </c>
      <c r="BS501" s="86">
        <f t="shared" si="25"/>
        <v>0.01341424693</v>
      </c>
      <c r="BT501" s="86">
        <f t="shared" si="26"/>
        <v>0.013888261</v>
      </c>
      <c r="BU501" s="86">
        <f t="shared" si="10"/>
        <v>1</v>
      </c>
      <c r="BV501" s="86">
        <f t="shared" si="27"/>
        <v>0.03605193657</v>
      </c>
      <c r="BW501" s="86">
        <f t="shared" si="28"/>
        <v>0.005217893634</v>
      </c>
      <c r="BX501" s="86">
        <f t="shared" si="29"/>
        <v>0.9469278093</v>
      </c>
      <c r="BY501" s="86">
        <f t="shared" si="30"/>
        <v>0.01180236045</v>
      </c>
      <c r="BZ501" s="86">
        <f t="shared" si="11"/>
        <v>1</v>
      </c>
      <c r="CA501" s="86">
        <f t="shared" si="31"/>
        <v>0.001152697987</v>
      </c>
      <c r="CB501" s="86">
        <f t="shared" si="32"/>
        <v>0.008975892231</v>
      </c>
      <c r="CC501" s="86">
        <f t="shared" si="33"/>
        <v>0.001936843509</v>
      </c>
      <c r="CD501" s="86">
        <f t="shared" si="34"/>
        <v>0.9879345663</v>
      </c>
      <c r="CE501" s="86">
        <f t="shared" si="12"/>
        <v>1</v>
      </c>
      <c r="CF501" s="62"/>
      <c r="CG501" s="86">
        <f t="shared" si="35"/>
        <v>0.949500713</v>
      </c>
      <c r="CH501" s="86">
        <f t="shared" si="36"/>
        <v>0.01741952072</v>
      </c>
      <c r="CI501" s="86">
        <f t="shared" si="37"/>
        <v>0.0276856947</v>
      </c>
      <c r="CJ501" s="86">
        <f t="shared" si="38"/>
        <v>0.005394071557</v>
      </c>
      <c r="CK501" s="86">
        <f t="shared" si="13"/>
        <v>1</v>
      </c>
      <c r="CL501" s="86">
        <f t="shared" si="39"/>
        <v>0.05831502273</v>
      </c>
      <c r="CM501" s="86">
        <f t="shared" si="40"/>
        <v>0.9143824693</v>
      </c>
      <c r="CN501" s="86">
        <f t="shared" si="41"/>
        <v>0.01341424693</v>
      </c>
      <c r="CO501" s="86">
        <f t="shared" si="42"/>
        <v>0.013888261</v>
      </c>
      <c r="CP501" s="86">
        <f t="shared" si="14"/>
        <v>1</v>
      </c>
      <c r="CQ501" s="86">
        <f t="shared" si="43"/>
        <v>0.03605193657</v>
      </c>
      <c r="CR501" s="86">
        <f t="shared" si="44"/>
        <v>0.005217893634</v>
      </c>
      <c r="CS501" s="86">
        <f t="shared" si="45"/>
        <v>0.9469278093</v>
      </c>
      <c r="CT501" s="86">
        <f t="shared" si="46"/>
        <v>0.01180236045</v>
      </c>
      <c r="CU501" s="86">
        <f t="shared" si="15"/>
        <v>1</v>
      </c>
      <c r="CV501" s="86">
        <f t="shared" si="47"/>
        <v>0.001152697987</v>
      </c>
      <c r="CW501" s="86">
        <f t="shared" si="48"/>
        <v>0.008975892231</v>
      </c>
      <c r="CX501" s="86">
        <f t="shared" si="49"/>
        <v>0.001936843509</v>
      </c>
      <c r="CY501" s="86">
        <f t="shared" si="50"/>
        <v>0.9879345663</v>
      </c>
      <c r="CZ501" s="86">
        <f t="shared" si="16"/>
        <v>1</v>
      </c>
      <c r="DA501" s="62"/>
      <c r="DB501" s="86">
        <f>(AQ501*Baseline!B$7 + AV501*Baseline!B$11 + BA501*Baseline!B$16 + BF501*Baseline!B$18)</f>
        <v>91009.19824</v>
      </c>
      <c r="DC501" s="86">
        <f>(AR501*Baseline!B$7 + AW501*Baseline!B$11 + BB501*Baseline!B$16 + BG501*Baseline!B$18)</f>
        <v>84202.79722</v>
      </c>
      <c r="DD501" s="86">
        <f>(AS501*Baseline!B$7 + AX501*Baseline!B$11 + BC501*Baseline!B$16 + BH501*Baseline!B$18)</f>
        <v>138921.6472</v>
      </c>
      <c r="DE501" s="86">
        <f>(AT501*Baseline!B$7 + AY501*Baseline!B$11 + BD501*Baseline!B$16 + BI501*Baseline!B$18)</f>
        <v>1260810.008</v>
      </c>
      <c r="DF501" s="86">
        <f t="shared" si="17"/>
        <v>1574943.65</v>
      </c>
      <c r="DG501" s="62"/>
      <c r="DH501" s="86">
        <f t="shared" si="51"/>
        <v>0.05778568536</v>
      </c>
      <c r="DI501" s="86">
        <f t="shared" si="52"/>
        <v>0.05346400628</v>
      </c>
      <c r="DJ501" s="86">
        <f t="shared" si="53"/>
        <v>0.08820737629</v>
      </c>
      <c r="DK501" s="86">
        <f t="shared" si="54"/>
        <v>0.8005429321</v>
      </c>
      <c r="DL501" s="86">
        <f t="shared" si="18"/>
        <v>1</v>
      </c>
      <c r="DM501" s="62"/>
      <c r="DN501" s="86">
        <f>DH501 / (Baseline!B$7/Baseline!B$17)</f>
        <v>6.168241837</v>
      </c>
      <c r="DO501" s="86">
        <f>DI501 / (Baseline!B$11/Baseline!B$17)</f>
        <v>1.290646701</v>
      </c>
      <c r="DP501" s="86">
        <f>DJ501 / (Baseline!B$16/Baseline!B$17)</f>
        <v>1.363070532</v>
      </c>
      <c r="DQ501" s="86">
        <f>DK501 / (Baseline!B$18/Baseline!B$17)</f>
        <v>0.9050844584</v>
      </c>
      <c r="DR501" s="62"/>
      <c r="DS501" s="86">
        <f>DH501 / Baseline!H$117</f>
        <v>2.311838481</v>
      </c>
      <c r="DT501" s="86">
        <f>DI501 / Baseline!H$118</f>
        <v>1.203477574</v>
      </c>
      <c r="DU501" s="86">
        <f>DJ501 / Baseline!H$119</f>
        <v>1.054467526</v>
      </c>
      <c r="DV501" s="86">
        <f>DK501 / Baseline!H$120</f>
        <v>0.9452305649</v>
      </c>
      <c r="DW501" s="87"/>
      <c r="DX501" s="86">
        <f>(AU501*Baseline!B$34)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0.03857918315</v>
      </c>
      <c r="DY501" s="86">
        <f>(AZ501*Baseline!B$34) + (Baseline!D$90*(1-Baseline!D$91)*Baseline!B$35) + (Baseline!D$90*Baseline!D$91*((1-Baseline!D$92)*Baseline!B$40 + Baseline!D$92*Baseline!B$41))</f>
        <v>0.01181220141</v>
      </c>
      <c r="DZ501" s="86">
        <f>(BE501*Baseline!B$34) + (Baseline!F$90*(1-Baseline!F$91)*Baseline!B$35) + (Baseline!F$90*Baseline!F$91*((1-Baseline!F$92)*Baseline!B$40 + Baseline!F$92*Baseline!B$41))</f>
        <v>0.01402347746</v>
      </c>
      <c r="EA501" s="86">
        <f>(BJ501*Baseline!B$34) + (Baseline!H$90*(1-Baseline!H$91)*Baseline!B$35) + (Baseline!H$90*Baseline!H$91*((1-Baseline!H$92)*Baseline!B$40 + Baseline!H$92*Baseline!B$41))</f>
        <v>0.009314997853</v>
      </c>
      <c r="EB501" s="86">
        <f>( DX501*Baseline!B$7 + DY501*Baseline!B$11 + DZ501*Baseline!B$16 + EA501*Baseline!B$18 ) / Baseline!B$17</f>
        <v>0.009997293332</v>
      </c>
    </row>
    <row r="502">
      <c r="A502" s="73" t="s">
        <v>678</v>
      </c>
      <c r="B502" s="85">
        <f>MIN( MAX( NORMINV( MCrands!B502, (B$5+B$4)/2, (B$5-B$4)/3.29 ), 0 ), 1 )</f>
        <v>0.5051818029</v>
      </c>
      <c r="C502" s="85">
        <f>MAX( NORMINV( MCrands!C502, (C$5+C$4)/2, (C$5-C$4)/3.29 ), 0 )</f>
        <v>2.768073723</v>
      </c>
      <c r="D502" s="83"/>
      <c r="E502" s="84">
        <f>Baseline!B$33 * (C502 * Baseline!B$68*Baseline!B$68/Baseline!B$75 + Baseline!B$46 * Baseline!B$54*Baseline!B$54/Baseline!B$76 + Baseline!B$47 * Baseline!B$55*Baseline!B$55/Baseline!B$77 + Baseline!B$56*Baseline!B$56/Baseline!B$78)</f>
        <v>0.00001964751948</v>
      </c>
      <c r="F502" s="84">
        <f>Baseline!B$33 * (C502 * Baseline!B$68*Baseline!B$59/Baseline!B$75 + Baseline!B$46 * Baseline!B$54*Baseline!B$69/Baseline!B$76 + Baseline!B$47 * Baseline!B$55*Baseline!B$57/Baseline!B$77 + Baseline!B$56*Baseline!B$58/Baseline!B$78)</f>
        <v>0.0000002393416784</v>
      </c>
      <c r="G502" s="85">
        <f>Baseline!B$33 * (C502 * Baseline!B$68*Baseline!B$60/Baseline!B$75 + Baseline!B$46 * Baseline!B$54*Baseline!B$61/Baseline!B$76 + Baseline!B$47 * Baseline!B$55*Baseline!B$70/Baseline!B$77 + Baseline!B$56*Baseline!B$62/Baseline!B$78)</f>
        <v>0.0000002011015809</v>
      </c>
      <c r="H502" s="84">
        <f>Baseline!B$33 * (C502 * Baseline!B$68*Baseline!B$63/Baseline!B$75 + Baseline!B$46 * Baseline!B$54*Baseline!B$64/Baseline!B$76 + Baseline!B$47 * Baseline!B$55*Baseline!B$65/Baseline!B$77 + Baseline!B$56*Baseline!B$71/Baseline!B$78)</f>
        <v>0.000000003757254457</v>
      </c>
      <c r="I502" s="84">
        <f>Baseline!B$33 * (C502 * Baseline!B$59*Baseline!B$68/Baseline!B$75 + Baseline!B$46 * Baseline!B$69*Baseline!B$54/Baseline!B$76 + Baseline!B$47 * Baseline!B$57*Baseline!B$55/Baseline!B$77 + Baseline!B$58*Baseline!B$56/Baseline!B$78)</f>
        <v>0.0000002393416784</v>
      </c>
      <c r="J502" s="85">
        <f>Baseline!B$33 * (C502 * Baseline!B$59*Baseline!B$59/Baseline!B$75 + Baseline!B$46 * Baseline!B$69*Baseline!B$69/Baseline!B$76 + Baseline!B$47 * Baseline!B$57*Baseline!B$57/Baseline!B$77 + Baseline!B$58*Baseline!B$58/Baseline!B$78)</f>
        <v>0.000002116574478</v>
      </c>
      <c r="K502" s="84">
        <f>Baseline!B$33 * (C502 * Baseline!B$59*Baseline!B$60/Baseline!B$75 + Baseline!B$46 * Baseline!B$69*Baseline!B$61/Baseline!B$76 + Baseline!B$47 * Baseline!B$57*Baseline!B$70/Baseline!B$77 + Baseline!B$58*Baseline!B$62/Baseline!B$78)</f>
        <v>0.0000000164898984</v>
      </c>
      <c r="L502" s="85">
        <f>Baseline!B$33 * (C502 * Baseline!B$59*Baseline!B$63/Baseline!B$75 + Baseline!B$46 * Baseline!B$69*Baseline!B$64/Baseline!B$76 + Baseline!B$47 * Baseline!B$57*Baseline!B$65/Baseline!B$77 + Baseline!B$58*Baseline!B$71/Baseline!B$78)</f>
        <v>0.00000001707280161</v>
      </c>
      <c r="M502" s="84">
        <f>Baseline!B$33 * (C502 * Baseline!B$60*Baseline!B$68/Baseline!B$75 + Baseline!B$46 * Baseline!B$61*Baseline!B$54/Baseline!B$76 + Baseline!B$47 * Baseline!B$70*Baseline!B$55/Baseline!B$77 + Baseline!B$62*Baseline!B$56/Baseline!B$78)</f>
        <v>0.0000002011015809</v>
      </c>
      <c r="N502" s="85">
        <f>Baseline!B$33 * (C502 * Baseline!B$60*Baseline!B$59/Baseline!B$75 + Baseline!B$46 * Baseline!B$61*Baseline!B$69/Baseline!B$76 + Baseline!B$47 * Baseline!B$70*Baseline!B$57/Baseline!B$77 + Baseline!B$62*Baseline!B$58/Baseline!B$78)</f>
        <v>0.0000000164898984</v>
      </c>
      <c r="O502" s="85">
        <f>Baseline!B$33 * (C502 * Baseline!B$60*Baseline!B$60/Baseline!B$75 + Baseline!B$46 * Baseline!B$61*Baseline!B$61/Baseline!B$76 + Baseline!B$47 * Baseline!B$70*Baseline!B$70/Baseline!B$77 + Baseline!B$62*Baseline!B$62/Baseline!B$78)</f>
        <v>0.000001589267803</v>
      </c>
      <c r="P502" s="84">
        <f>Baseline!B$33 * (C502 * Baseline!B$60*Baseline!B$63/Baseline!B$75 + Baseline!B$46 * Baseline!B$61*Baseline!B$64/Baseline!B$76 + Baseline!B$47 * Baseline!B$70*Baseline!B$65/Baseline!B$77 + Baseline!B$62*Baseline!B$71/Baseline!B$78)</f>
        <v>0.000000001956419753</v>
      </c>
      <c r="Q502" s="84">
        <f>Baseline!B$33 * (C502 * Baseline!B$63*Baseline!B$68/Baseline!B$75 + Baseline!B$46 * Baseline!B$64*Baseline!B$54/Baseline!B$76 + Baseline!B$47 * Baseline!B$65*Baseline!B$55/Baseline!B$77 + Baseline!B$71*Baseline!B$56/Baseline!B$78)</f>
        <v>0.000000003757254457</v>
      </c>
      <c r="R502" s="84">
        <f>Baseline!B$33 * (C502 * Baseline!B$63*Baseline!B$59/Baseline!B$75 + Baseline!B$46 * Baseline!B$64*Baseline!B$69/Baseline!B$76 + Baseline!B$47 * Baseline!B$65*Baseline!B$57/Baseline!B$77 + Baseline!B$71*Baseline!B$58/Baseline!B$78)</f>
        <v>0.00000001707280161</v>
      </c>
      <c r="S502" s="84">
        <f>Baseline!B$33 * (C502 * Baseline!B$63*Baseline!B$60/Baseline!B$75 + Baseline!B$46 * Baseline!B$64*Baseline!B$61/Baseline!B$76 + Baseline!B$47 * Baseline!B$65*Baseline!B$70/Baseline!B$77 + Baseline!B$71*Baseline!B$62/Baseline!B$78)</f>
        <v>0.000000001956419753</v>
      </c>
      <c r="T502" s="84">
        <f>Baseline!B$33 * (C502 * Baseline!B$63*Baseline!B$63/Baseline!B$75 + Baseline!B$46 * Baseline!B$64*Baseline!B$64/Baseline!B$76 + Baseline!B$47 * Baseline!B$65*Baseline!B$65/Baseline!B$77 + Baseline!B$71*Baseline!B$71/Baseline!B$78)</f>
        <v>0.00000009856722001</v>
      </c>
      <c r="U502" s="83"/>
      <c r="V502" s="84">
        <f>E502 * ( Baseline!B$89 * Baseline!B$7 )</f>
        <v>0.2039216047</v>
      </c>
      <c r="W502" s="84">
        <f>F502 * ( Baseline!D$89 * Baseline!B$11 )</f>
        <v>0.004415039173</v>
      </c>
      <c r="X502" s="84">
        <f>G502 * ( Baseline!F$89 * Baseline!B$16 )</f>
        <v>0.006985217145</v>
      </c>
      <c r="Y502" s="84">
        <f>H502 * ( Baseline!H$89 * Baseline!B$18 )</f>
        <v>0.001321326701</v>
      </c>
      <c r="Z502" s="86">
        <f t="shared" si="1"/>
        <v>0.2166431877</v>
      </c>
      <c r="AA502" s="84">
        <f>I502 * ( Baseline!B$89 * Baseline!B$7 )</f>
        <v>0.00248412728</v>
      </c>
      <c r="AB502" s="85">
        <f>J502 * ( Baseline!D$89 * Baseline!B$11 )</f>
        <v>0.03904359364</v>
      </c>
      <c r="AC502" s="85">
        <f>K502 * ( Baseline!F$89 * Baseline!B$16 )</f>
        <v>0.0005727728271</v>
      </c>
      <c r="AD502" s="85">
        <f>L502 * ( Baseline!F$89 * Baseline!B$16 )</f>
        <v>0.000593019836</v>
      </c>
      <c r="AE502" s="86">
        <f t="shared" si="2"/>
        <v>0.04269351358</v>
      </c>
      <c r="AF502" s="86">
        <f>M502 * ( Baseline!B$89 * Baseline!B$7 )</f>
        <v>0.002087233309</v>
      </c>
      <c r="AG502" s="86">
        <f>N502 * ( Baseline!D$89 * Baseline!B$11 )</f>
        <v>0.0003041824888</v>
      </c>
      <c r="AH502" s="86">
        <f>O502 * ( Baseline!F$89 * Baseline!B$16 )</f>
        <v>0.05520285147</v>
      </c>
      <c r="AI502" s="86">
        <f>P502 * ( Baseline!H$89 * Baseline!B$18 )</f>
        <v>0.0006880209171</v>
      </c>
      <c r="AJ502" s="86">
        <f t="shared" si="3"/>
        <v>0.05828228819</v>
      </c>
      <c r="AK502" s="86">
        <f>Q502 * ( Baseline!B$89 * Baseline!B$7 )</f>
        <v>0.00003899654401</v>
      </c>
      <c r="AL502" s="86">
        <f>R502 * ( Baseline!D$89 * Baseline!B$11 )</f>
        <v>0.0003149350686</v>
      </c>
      <c r="AM502" s="86">
        <f>S502 * ( Baseline!F$89 * Baseline!B$16 )</f>
        <v>0.00006795578998</v>
      </c>
      <c r="AN502" s="86">
        <f>T502 * ( Baseline!H$89 * Baseline!B$18 )</f>
        <v>0.03466347598</v>
      </c>
      <c r="AO502" s="86">
        <f t="shared" si="4"/>
        <v>0.03508536338</v>
      </c>
      <c r="AP502" s="62"/>
      <c r="AQ502" s="86">
        <f>V502 * ( (1-Baseline!B$90-Baseline!B$89) + (1-B502)*Baseline!B$90 )</f>
        <v>0.1078721217</v>
      </c>
      <c r="AR502" s="86">
        <f>W502 * ( (1-Baseline!B$90-Baseline!B$89) + (1-B502)*Baseline!B$90 )</f>
        <v>0.002335503605</v>
      </c>
      <c r="AS502" s="86">
        <f>X502 * ( (1-Baseline!B$90-Baseline!B$89) + (1-B502)*Baseline!B$90 )</f>
        <v>0.003695097412</v>
      </c>
      <c r="AT502" s="86">
        <f>Y502 * ( (1-Baseline!B$90-Baseline!B$89) + (1-B502)*Baseline!B$90 )</f>
        <v>0.0006989662271</v>
      </c>
      <c r="AU502" s="86">
        <f t="shared" si="5"/>
        <v>0.1146016889</v>
      </c>
      <c r="AV502" s="86">
        <f>AA502 * ( (1-Baseline!D$90-Baseline!D$89) + (1-B502)*Baseline!D$90 )</f>
        <v>0.001900548529</v>
      </c>
      <c r="AW502" s="86">
        <f>AB502 * ( (1-Baseline!D$90-Baseline!D$89) + (1-B502)*Baseline!D$90 )</f>
        <v>0.02987135363</v>
      </c>
      <c r="AX502" s="86">
        <f>AC502 * ( (1-Baseline!D$90-Baseline!D$89) + (1-B502)*Baseline!D$90 )</f>
        <v>0.0004382152889</v>
      </c>
      <c r="AY502" s="86">
        <f>AD502 * ( (1-Baseline!D$90-Baseline!D$89) + (1-B502)*Baseline!D$90 )</f>
        <v>0.0004537058088</v>
      </c>
      <c r="AZ502" s="86">
        <f t="shared" si="6"/>
        <v>0.03266382325</v>
      </c>
      <c r="BA502" s="86">
        <f>AF502 * ( (1-Baseline!F$90-Baseline!F$89) + (1-Baseline!B$36)*Baseline!F$90 )</f>
        <v>0.00150203988</v>
      </c>
      <c r="BB502" s="86">
        <f>AG502 * ( (1-Baseline!F$90-Baseline!F$89) + (1-Baseline!B$36)*Baseline!F$90 )</f>
        <v>0.0002188994528</v>
      </c>
      <c r="BC502" s="86">
        <f>AH502 * ( (1-Baseline!F$90-Baseline!F$89) + (1-Baseline!B$36)*Baseline!F$90 )</f>
        <v>0.03972573841</v>
      </c>
      <c r="BD502" s="86">
        <f>AI502 * ( (1-Baseline!F$90-Baseline!F$89) + (1-Baseline!B$36)*Baseline!F$90 )</f>
        <v>0.0004951218686</v>
      </c>
      <c r="BE502" s="86">
        <f t="shared" si="7"/>
        <v>0.04194179961</v>
      </c>
      <c r="BF502" s="86">
        <f>AK502 * ( (1-Baseline!H$90-Baseline!H$89) + (1-Baseline!B$36)*Baseline!H$90 )</f>
        <v>0.00003089774175</v>
      </c>
      <c r="BG502" s="86">
        <f>AL502 * ( (1-Baseline!H$90-Baseline!H$89) + (1-Baseline!B$36)*Baseline!H$90 )</f>
        <v>0.0002495293536</v>
      </c>
      <c r="BH502" s="86">
        <f>AM502 * ( (1-Baseline!H$90-Baseline!H$89) + (1-Baseline!B$36)*Baseline!H$90 )</f>
        <v>0.00005384273151</v>
      </c>
      <c r="BI502" s="86">
        <f>AN502 * ( (1-Baseline!H$90-Baseline!H$89) + (1-Baseline!B$36)*Baseline!H$90 )</f>
        <v>0.02746456529</v>
      </c>
      <c r="BJ502" s="86">
        <f t="shared" si="8"/>
        <v>0.02779883512</v>
      </c>
      <c r="BK502" s="62"/>
      <c r="BL502" s="86">
        <f t="shared" si="19"/>
        <v>0.9412786381</v>
      </c>
      <c r="BM502" s="86">
        <f t="shared" si="20"/>
        <v>0.02037931227</v>
      </c>
      <c r="BN502" s="86">
        <f t="shared" si="21"/>
        <v>0.03224295773</v>
      </c>
      <c r="BO502" s="86">
        <f t="shared" si="22"/>
        <v>0.006099091852</v>
      </c>
      <c r="BP502" s="86">
        <f t="shared" si="9"/>
        <v>1</v>
      </c>
      <c r="BQ502" s="86">
        <f t="shared" si="23"/>
        <v>0.05818512163</v>
      </c>
      <c r="BR502" s="86">
        <f t="shared" si="24"/>
        <v>0.9145087945</v>
      </c>
      <c r="BS502" s="86">
        <f t="shared" si="25"/>
        <v>0.01341592151</v>
      </c>
      <c r="BT502" s="86">
        <f t="shared" si="26"/>
        <v>0.01389016237</v>
      </c>
      <c r="BU502" s="86">
        <f t="shared" si="10"/>
        <v>1</v>
      </c>
      <c r="BV502" s="86">
        <f t="shared" si="27"/>
        <v>0.03581248049</v>
      </c>
      <c r="BW502" s="86">
        <f t="shared" si="28"/>
        <v>0.005219123995</v>
      </c>
      <c r="BX502" s="86">
        <f t="shared" si="29"/>
        <v>0.9471634212</v>
      </c>
      <c r="BY502" s="86">
        <f t="shared" si="30"/>
        <v>0.01180497435</v>
      </c>
      <c r="BZ502" s="86">
        <f t="shared" si="11"/>
        <v>1</v>
      </c>
      <c r="CA502" s="86">
        <f t="shared" si="31"/>
        <v>0.001111476133</v>
      </c>
      <c r="CB502" s="86">
        <f t="shared" si="32"/>
        <v>0.008976252153</v>
      </c>
      <c r="CC502" s="86">
        <f t="shared" si="33"/>
        <v>0.001936870063</v>
      </c>
      <c r="CD502" s="86">
        <f t="shared" si="34"/>
        <v>0.9879754017</v>
      </c>
      <c r="CE502" s="86">
        <f t="shared" si="12"/>
        <v>1</v>
      </c>
      <c r="CF502" s="62"/>
      <c r="CG502" s="86">
        <f t="shared" si="35"/>
        <v>0.9412786381</v>
      </c>
      <c r="CH502" s="86">
        <f t="shared" si="36"/>
        <v>0.02037931227</v>
      </c>
      <c r="CI502" s="86">
        <f t="shared" si="37"/>
        <v>0.03224295773</v>
      </c>
      <c r="CJ502" s="86">
        <f t="shared" si="38"/>
        <v>0.006099091852</v>
      </c>
      <c r="CK502" s="86">
        <f t="shared" si="13"/>
        <v>1</v>
      </c>
      <c r="CL502" s="86">
        <f t="shared" si="39"/>
        <v>0.05818512163</v>
      </c>
      <c r="CM502" s="86">
        <f t="shared" si="40"/>
        <v>0.9145087945</v>
      </c>
      <c r="CN502" s="86">
        <f t="shared" si="41"/>
        <v>0.01341592151</v>
      </c>
      <c r="CO502" s="86">
        <f t="shared" si="42"/>
        <v>0.01389016237</v>
      </c>
      <c r="CP502" s="86">
        <f t="shared" si="14"/>
        <v>1</v>
      </c>
      <c r="CQ502" s="86">
        <f t="shared" si="43"/>
        <v>0.03581248049</v>
      </c>
      <c r="CR502" s="86">
        <f t="shared" si="44"/>
        <v>0.005219123995</v>
      </c>
      <c r="CS502" s="86">
        <f t="shared" si="45"/>
        <v>0.9471634212</v>
      </c>
      <c r="CT502" s="86">
        <f t="shared" si="46"/>
        <v>0.01180497435</v>
      </c>
      <c r="CU502" s="86">
        <f t="shared" si="15"/>
        <v>1</v>
      </c>
      <c r="CV502" s="86">
        <f t="shared" si="47"/>
        <v>0.001111476133</v>
      </c>
      <c r="CW502" s="86">
        <f t="shared" si="48"/>
        <v>0.008976252153</v>
      </c>
      <c r="CX502" s="86">
        <f t="shared" si="49"/>
        <v>0.001936870063</v>
      </c>
      <c r="CY502" s="86">
        <f t="shared" si="50"/>
        <v>0.9879754017</v>
      </c>
      <c r="CZ502" s="86">
        <f t="shared" si="16"/>
        <v>1</v>
      </c>
      <c r="DA502" s="62"/>
      <c r="DB502" s="86">
        <f>(AQ502*Baseline!B$7 + AV502*Baseline!B$11 + BA502*Baseline!B$16 + BF502*Baseline!B$18)</f>
        <v>62840.75976</v>
      </c>
      <c r="DC502" s="86">
        <f>(AR502*Baseline!B$7 + AW502*Baseline!B$11 + BB502*Baseline!B$16 + BG502*Baseline!B$18)</f>
        <v>77352.95763</v>
      </c>
      <c r="DD502" s="86">
        <f>(AS502*Baseline!B$7 + AX502*Baseline!B$11 + BC502*Baseline!B$16 + BH502*Baseline!B$18)</f>
        <v>138286.1728</v>
      </c>
      <c r="DE502" s="86">
        <f>(AT502*Baseline!B$7 + AY502*Baseline!B$11 + BD502*Baseline!B$16 + BI502*Baseline!B$18)</f>
        <v>1260595.603</v>
      </c>
      <c r="DF502" s="86">
        <f t="shared" si="17"/>
        <v>1539075.493</v>
      </c>
      <c r="DG502" s="62"/>
      <c r="DH502" s="86">
        <f t="shared" si="51"/>
        <v>0.04083019971</v>
      </c>
      <c r="DI502" s="86">
        <f t="shared" si="52"/>
        <v>0.05025936542</v>
      </c>
      <c r="DJ502" s="86">
        <f t="shared" si="53"/>
        <v>0.08985015574</v>
      </c>
      <c r="DK502" s="86">
        <f t="shared" si="54"/>
        <v>0.8190602791</v>
      </c>
      <c r="DL502" s="86">
        <f t="shared" si="18"/>
        <v>1</v>
      </c>
      <c r="DM502" s="62"/>
      <c r="DN502" s="86">
        <f>DH502 / (Baseline!B$7/Baseline!B$17)</f>
        <v>4.358355265</v>
      </c>
      <c r="DO502" s="86">
        <f>DI502 / (Baseline!B$11/Baseline!B$17)</f>
        <v>1.213285137</v>
      </c>
      <c r="DP502" s="86">
        <f>DJ502 / (Baseline!B$16/Baseline!B$17)</f>
        <v>1.388456439</v>
      </c>
      <c r="DQ502" s="86">
        <f>DK502 / (Baseline!B$18/Baseline!B$17)</f>
        <v>0.926019954</v>
      </c>
      <c r="DR502" s="62"/>
      <c r="DS502" s="86">
        <f>DH502 / Baseline!H$117</f>
        <v>1.63349844</v>
      </c>
      <c r="DT502" s="86">
        <f>DI502 / Baseline!H$118</f>
        <v>1.131340941</v>
      </c>
      <c r="DU502" s="86">
        <f>DJ502 / Baseline!H$119</f>
        <v>1.074105992</v>
      </c>
      <c r="DV502" s="86">
        <f>DK502 / Baseline!H$120</f>
        <v>0.9670946795</v>
      </c>
      <c r="DW502" s="87"/>
      <c r="DX502" s="86">
        <f>(AU502*Baseline!B$34)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0.02971978459</v>
      </c>
      <c r="DY502" s="86">
        <f>(AZ502*Baseline!B$34) + (Baseline!D$90*(1-Baseline!D$91)*Baseline!B$35) + (Baseline!D$90*Baseline!D$91*((1-Baseline!D$92)*Baseline!B$40 + Baseline!D$92*Baseline!B$41))</f>
        <v>0.01131314149</v>
      </c>
      <c r="DZ502" s="86">
        <f>(BE502*Baseline!B$34) + (Baseline!F$90*(1-Baseline!F$91)*Baseline!B$35) + (Baseline!F$90*Baseline!F$91*((1-Baseline!F$92)*Baseline!B$40 + Baseline!F$92*Baseline!B$41))</f>
        <v>0.01402190994</v>
      </c>
      <c r="EA502" s="86">
        <f>(BJ502*Baseline!B$34) + (Baseline!H$90*(1-Baseline!H$91)*Baseline!B$35) + (Baseline!H$90*Baseline!H$91*((1-Baseline!H$92)*Baseline!B$40 + Baseline!H$92*Baseline!B$41))</f>
        <v>0.009314825268</v>
      </c>
      <c r="EB502" s="86">
        <f>( DX502*Baseline!B$7 + DY502*Baseline!B$11 + DZ502*Baseline!B$16 + EA502*Baseline!B$18 ) / Baseline!B$17</f>
        <v>0.009893368948</v>
      </c>
    </row>
    <row r="503">
      <c r="A503" s="73" t="s">
        <v>679</v>
      </c>
      <c r="B503" s="85">
        <f>MIN( MAX( NORMINV( MCrands!B503, (B$5+B$4)/2, (B$5-B$4)/3.29 ), 0 ), 1 )</f>
        <v>0.5385274238</v>
      </c>
      <c r="C503" s="85">
        <f>MAX( NORMINV( MCrands!C503, (C$5+C$4)/2, (C$5-C$4)/3.29 ), 0 )</f>
        <v>2.82433064</v>
      </c>
      <c r="D503" s="83"/>
      <c r="E503" s="84">
        <f>Baseline!B$33 * (C503 * Baseline!B$68*Baseline!B$68/Baseline!B$75 + Baseline!B$46 * Baseline!B$54*Baseline!B$54/Baseline!B$76 + Baseline!B$47 * Baseline!B$55*Baseline!B$55/Baseline!B$77 + Baseline!B$56*Baseline!B$56/Baseline!B$78)</f>
        <v>0.0000200458198</v>
      </c>
      <c r="F503" s="84">
        <f>Baseline!B$33 * (C503 * Baseline!B$68*Baseline!B$59/Baseline!B$75 + Baseline!B$46 * Baseline!B$54*Baseline!B$69/Baseline!B$76 + Baseline!B$47 * Baseline!B$55*Baseline!B$57/Baseline!B$77 + Baseline!B$56*Baseline!B$58/Baseline!B$78)</f>
        <v>0.000000239404568</v>
      </c>
      <c r="G503" s="85">
        <f>Baseline!B$33 * (C503 * Baseline!B$68*Baseline!B$60/Baseline!B$75 + Baseline!B$46 * Baseline!B$54*Baseline!B$61/Baseline!B$76 + Baseline!B$47 * Baseline!B$55*Baseline!B$70/Baseline!B$77 + Baseline!B$56*Baseline!B$62/Baseline!B$78)</f>
        <v>0.0000002012561844</v>
      </c>
      <c r="H503" s="84">
        <f>Baseline!B$33 * (C503 * Baseline!B$68*Baseline!B$63/Baseline!B$75 + Baseline!B$46 * Baseline!B$54*Baseline!B$64/Baseline!B$76 + Baseline!B$47 * Baseline!B$55*Baseline!B$65/Baseline!B$77 + Baseline!B$56*Baseline!B$71/Baseline!B$78)</f>
        <v>0.000000003772714798</v>
      </c>
      <c r="I503" s="84">
        <f>Baseline!B$33 * (C503 * Baseline!B$59*Baseline!B$68/Baseline!B$75 + Baseline!B$46 * Baseline!B$69*Baseline!B$54/Baseline!B$76 + Baseline!B$47 * Baseline!B$57*Baseline!B$55/Baseline!B$77 + Baseline!B$58*Baseline!B$56/Baseline!B$78)</f>
        <v>0.000000239404568</v>
      </c>
      <c r="J503" s="85">
        <f>Baseline!B$33 * (C503 * Baseline!B$59*Baseline!B$59/Baseline!B$75 + Baseline!B$46 * Baseline!B$69*Baseline!B$69/Baseline!B$76 + Baseline!B$47 * Baseline!B$57*Baseline!B$57/Baseline!B$77 + Baseline!B$58*Baseline!B$58/Baseline!B$78)</f>
        <v>0.000002116574488</v>
      </c>
      <c r="K503" s="84">
        <f>Baseline!B$33 * (C503 * Baseline!B$59*Baseline!B$60/Baseline!B$75 + Baseline!B$46 * Baseline!B$69*Baseline!B$61/Baseline!B$76 + Baseline!B$47 * Baseline!B$57*Baseline!B$70/Baseline!B$77 + Baseline!B$58*Baseline!B$62/Baseline!B$78)</f>
        <v>0.00000001648992281</v>
      </c>
      <c r="L503" s="85">
        <f>Baseline!B$33 * (C503 * Baseline!B$59*Baseline!B$63/Baseline!B$75 + Baseline!B$46 * Baseline!B$69*Baseline!B$64/Baseline!B$76 + Baseline!B$47 * Baseline!B$57*Baseline!B$65/Baseline!B$77 + Baseline!B$58*Baseline!B$71/Baseline!B$78)</f>
        <v>0.00000001707280406</v>
      </c>
      <c r="M503" s="84">
        <f>Baseline!B$33 * (C503 * Baseline!B$60*Baseline!B$68/Baseline!B$75 + Baseline!B$46 * Baseline!B$61*Baseline!B$54/Baseline!B$76 + Baseline!B$47 * Baseline!B$70*Baseline!B$55/Baseline!B$77 + Baseline!B$62*Baseline!B$56/Baseline!B$78)</f>
        <v>0.0000002012561844</v>
      </c>
      <c r="N503" s="85">
        <f>Baseline!B$33 * (C503 * Baseline!B$60*Baseline!B$59/Baseline!B$75 + Baseline!B$46 * Baseline!B$61*Baseline!B$69/Baseline!B$76 + Baseline!B$47 * Baseline!B$70*Baseline!B$57/Baseline!B$77 + Baseline!B$62*Baseline!B$58/Baseline!B$78)</f>
        <v>0.00000001648992281</v>
      </c>
      <c r="O503" s="85">
        <f>Baseline!B$33 * (C503 * Baseline!B$60*Baseline!B$60/Baseline!B$75 + Baseline!B$46 * Baseline!B$61*Baseline!B$61/Baseline!B$76 + Baseline!B$47 * Baseline!B$70*Baseline!B$70/Baseline!B$77 + Baseline!B$62*Baseline!B$62/Baseline!B$78)</f>
        <v>0.000001589267863</v>
      </c>
      <c r="P503" s="84">
        <f>Baseline!B$33 * (C503 * Baseline!B$60*Baseline!B$63/Baseline!B$75 + Baseline!B$46 * Baseline!B$61*Baseline!B$64/Baseline!B$76 + Baseline!B$47 * Baseline!B$70*Baseline!B$65/Baseline!B$77 + Baseline!B$62*Baseline!B$71/Baseline!B$78)</f>
        <v>0.000000001956425754</v>
      </c>
      <c r="Q503" s="84">
        <f>Baseline!B$33 * (C503 * Baseline!B$63*Baseline!B$68/Baseline!B$75 + Baseline!B$46 * Baseline!B$64*Baseline!B$54/Baseline!B$76 + Baseline!B$47 * Baseline!B$65*Baseline!B$55/Baseline!B$77 + Baseline!B$71*Baseline!B$56/Baseline!B$78)</f>
        <v>0.000000003772714798</v>
      </c>
      <c r="R503" s="84">
        <f>Baseline!B$33 * (C503 * Baseline!B$63*Baseline!B$59/Baseline!B$75 + Baseline!B$46 * Baseline!B$64*Baseline!B$69/Baseline!B$76 + Baseline!B$47 * Baseline!B$65*Baseline!B$57/Baseline!B$77 + Baseline!B$71*Baseline!B$58/Baseline!B$78)</f>
        <v>0.00000001707280406</v>
      </c>
      <c r="S503" s="84">
        <f>Baseline!B$33 * (C503 * Baseline!B$63*Baseline!B$60/Baseline!B$75 + Baseline!B$46 * Baseline!B$64*Baseline!B$61/Baseline!B$76 + Baseline!B$47 * Baseline!B$65*Baseline!B$70/Baseline!B$77 + Baseline!B$71*Baseline!B$62/Baseline!B$78)</f>
        <v>0.000000001956425754</v>
      </c>
      <c r="T503" s="84">
        <f>Baseline!B$33 * (C503 * Baseline!B$63*Baseline!B$63/Baseline!B$75 + Baseline!B$46 * Baseline!B$64*Baseline!B$64/Baseline!B$76 + Baseline!B$47 * Baseline!B$65*Baseline!B$65/Baseline!B$77 + Baseline!B$71*Baseline!B$71/Baseline!B$78)</f>
        <v>0.00000009856722061</v>
      </c>
      <c r="U503" s="83"/>
      <c r="V503" s="84">
        <f>E503 * ( Baseline!B$89 * Baseline!B$7 )</f>
        <v>0.2080555637</v>
      </c>
      <c r="W503" s="84">
        <f>F503 * ( Baseline!D$89 * Baseline!B$11 )</f>
        <v>0.004416199271</v>
      </c>
      <c r="X503" s="84">
        <f>G503 * ( Baseline!F$89 * Baseline!B$16 )</f>
        <v>0.006990587259</v>
      </c>
      <c r="Y503" s="84">
        <f>H503 * ( Baseline!H$89 * Baseline!B$18 )</f>
        <v>0.001326763693</v>
      </c>
      <c r="Z503" s="86">
        <f t="shared" si="1"/>
        <v>0.220789114</v>
      </c>
      <c r="AA503" s="84">
        <f>I503 * ( Baseline!B$89 * Baseline!B$7 )</f>
        <v>0.002484780011</v>
      </c>
      <c r="AB503" s="85">
        <f>J503 * ( Baseline!D$89 * Baseline!B$11 )</f>
        <v>0.03904359382</v>
      </c>
      <c r="AC503" s="85">
        <f>K503 * ( Baseline!F$89 * Baseline!B$16 )</f>
        <v>0.000572773675</v>
      </c>
      <c r="AD503" s="85">
        <f>L503 * ( Baseline!F$89 * Baseline!B$16 )</f>
        <v>0.0005930199208</v>
      </c>
      <c r="AE503" s="86">
        <f t="shared" si="2"/>
        <v>0.04269416743</v>
      </c>
      <c r="AF503" s="86">
        <f>M503 * ( Baseline!B$89 * Baseline!B$7 )</f>
        <v>0.002088837937</v>
      </c>
      <c r="AG503" s="86">
        <f>N503 * ( Baseline!D$89 * Baseline!B$11 )</f>
        <v>0.0003041829391</v>
      </c>
      <c r="AH503" s="86">
        <f>O503 * ( Baseline!F$89 * Baseline!B$16 )</f>
        <v>0.05520285356</v>
      </c>
      <c r="AI503" s="86">
        <f>P503 * ( Baseline!H$89 * Baseline!B$18 )</f>
        <v>0.0006880230275</v>
      </c>
      <c r="AJ503" s="86">
        <f t="shared" si="3"/>
        <v>0.05828389746</v>
      </c>
      <c r="AK503" s="86">
        <f>Q503 * ( Baseline!B$89 * Baseline!B$7 )</f>
        <v>0.00003915700689</v>
      </c>
      <c r="AL503" s="86">
        <f>R503 * ( Baseline!D$89 * Baseline!B$11 )</f>
        <v>0.0003149351136</v>
      </c>
      <c r="AM503" s="86">
        <f>S503 * ( Baseline!F$89 * Baseline!B$16 )</f>
        <v>0.00006795599842</v>
      </c>
      <c r="AN503" s="86">
        <f>T503 * ( Baseline!H$89 * Baseline!B$18 )</f>
        <v>0.03466347619</v>
      </c>
      <c r="AO503" s="86">
        <f t="shared" si="4"/>
        <v>0.03508552431</v>
      </c>
      <c r="AP503" s="62"/>
      <c r="AQ503" s="86">
        <f>V503 * ( (1-Baseline!B$90-Baseline!B$89) + (1-B503)*Baseline!B$90 )</f>
        <v>0.1038843469</v>
      </c>
      <c r="AR503" s="86">
        <f>W503 * ( (1-Baseline!B$90-Baseline!B$89) + (1-B503)*Baseline!B$90 )</f>
        <v>0.002205055076</v>
      </c>
      <c r="AS503" s="86">
        <f>X503 * ( (1-Baseline!B$90-Baseline!B$89) + (1-B503)*Baseline!B$90 )</f>
        <v>0.003490474268</v>
      </c>
      <c r="AT503" s="86">
        <f>Y503 * ( (1-Baseline!B$90-Baseline!B$89) + (1-B503)*Baseline!B$90 )</f>
        <v>0.0006624671659</v>
      </c>
      <c r="AU503" s="86">
        <f t="shared" si="5"/>
        <v>0.1102423434</v>
      </c>
      <c r="AV503" s="86">
        <f>AA503 * ( (1-Baseline!D$90-Baseline!D$89) + (1-B503)*Baseline!D$90 )</f>
        <v>0.001863928191</v>
      </c>
      <c r="AW503" s="86">
        <f>AB503 * ( (1-Baseline!D$90-Baseline!D$89) + (1-B503)*Baseline!D$90 )</f>
        <v>0.02928808784</v>
      </c>
      <c r="AX503" s="86">
        <f>AC503 * ( (1-Baseline!D$90-Baseline!D$89) + (1-B503)*Baseline!D$90 )</f>
        <v>0.0004296593644</v>
      </c>
      <c r="AY503" s="86">
        <f>AD503 * ( (1-Baseline!D$90-Baseline!D$89) + (1-B503)*Baseline!D$90 )</f>
        <v>0.000444846845</v>
      </c>
      <c r="AZ503" s="86">
        <f t="shared" si="6"/>
        <v>0.03202652224</v>
      </c>
      <c r="BA503" s="86">
        <f>AF503 * ( (1-Baseline!F$90-Baseline!F$89) + (1-Baseline!B$36)*Baseline!F$90 )</f>
        <v>0.001503194623</v>
      </c>
      <c r="BB503" s="86">
        <f>AG503 * ( (1-Baseline!F$90-Baseline!F$89) + (1-Baseline!B$36)*Baseline!F$90 )</f>
        <v>0.0002188997768</v>
      </c>
      <c r="BC503" s="86">
        <f>AH503 * ( (1-Baseline!F$90-Baseline!F$89) + (1-Baseline!B$36)*Baseline!F$90 )</f>
        <v>0.03972573991</v>
      </c>
      <c r="BD503" s="86">
        <f>AI503 * ( (1-Baseline!F$90-Baseline!F$89) + (1-Baseline!B$36)*Baseline!F$90 )</f>
        <v>0.0004951233873</v>
      </c>
      <c r="BE503" s="86">
        <f t="shared" si="7"/>
        <v>0.0419429577</v>
      </c>
      <c r="BF503" s="86">
        <f>AK503 * ( (1-Baseline!H$90-Baseline!H$89) + (1-Baseline!B$36)*Baseline!H$90 )</f>
        <v>0.0000310248797</v>
      </c>
      <c r="BG503" s="86">
        <f>AL503 * ( (1-Baseline!H$90-Baseline!H$89) + (1-Baseline!B$36)*Baseline!H$90 )</f>
        <v>0.0002495293892</v>
      </c>
      <c r="BH503" s="86">
        <f>AM503 * ( (1-Baseline!H$90-Baseline!H$89) + (1-Baseline!B$36)*Baseline!H$90 )</f>
        <v>0.00005384289667</v>
      </c>
      <c r="BI503" s="86">
        <f>AN503 * ( (1-Baseline!H$90-Baseline!H$89) + (1-Baseline!B$36)*Baseline!H$90 )</f>
        <v>0.02746456546</v>
      </c>
      <c r="BJ503" s="86">
        <f t="shared" si="8"/>
        <v>0.02779896262</v>
      </c>
      <c r="BK503" s="62"/>
      <c r="BL503" s="86">
        <f t="shared" si="19"/>
        <v>0.9423270922</v>
      </c>
      <c r="BM503" s="86">
        <f t="shared" si="20"/>
        <v>0.02000188864</v>
      </c>
      <c r="BN503" s="86">
        <f t="shared" si="21"/>
        <v>0.0316618294</v>
      </c>
      <c r="BO503" s="86">
        <f t="shared" si="22"/>
        <v>0.006009189805</v>
      </c>
      <c r="BP503" s="86">
        <f t="shared" si="9"/>
        <v>1</v>
      </c>
      <c r="BQ503" s="86">
        <f t="shared" si="23"/>
        <v>0.05819951906</v>
      </c>
      <c r="BR503" s="86">
        <f t="shared" si="24"/>
        <v>0.9144947934</v>
      </c>
      <c r="BS503" s="86">
        <f t="shared" si="25"/>
        <v>0.01341573591</v>
      </c>
      <c r="BT503" s="86">
        <f t="shared" si="26"/>
        <v>0.01388995164</v>
      </c>
      <c r="BU503" s="86">
        <f t="shared" si="10"/>
        <v>1</v>
      </c>
      <c r="BV503" s="86">
        <f t="shared" si="27"/>
        <v>0.03583902293</v>
      </c>
      <c r="BW503" s="86">
        <f t="shared" si="28"/>
        <v>0.005218987616</v>
      </c>
      <c r="BX503" s="86">
        <f t="shared" si="29"/>
        <v>0.9471373048</v>
      </c>
      <c r="BY503" s="86">
        <f t="shared" si="30"/>
        <v>0.01180468461</v>
      </c>
      <c r="BZ503" s="86">
        <f t="shared" si="11"/>
        <v>1</v>
      </c>
      <c r="CA503" s="86">
        <f t="shared" si="31"/>
        <v>0.001116044513</v>
      </c>
      <c r="CB503" s="86">
        <f t="shared" si="32"/>
        <v>0.008976212265</v>
      </c>
      <c r="CC503" s="86">
        <f t="shared" si="33"/>
        <v>0.00193686712</v>
      </c>
      <c r="CD503" s="86">
        <f t="shared" si="34"/>
        <v>0.9879708761</v>
      </c>
      <c r="CE503" s="86">
        <f t="shared" si="12"/>
        <v>1</v>
      </c>
      <c r="CF503" s="62"/>
      <c r="CG503" s="86">
        <f t="shared" si="35"/>
        <v>0.9423270922</v>
      </c>
      <c r="CH503" s="86">
        <f t="shared" si="36"/>
        <v>0.02000188864</v>
      </c>
      <c r="CI503" s="86">
        <f t="shared" si="37"/>
        <v>0.0316618294</v>
      </c>
      <c r="CJ503" s="86">
        <f t="shared" si="38"/>
        <v>0.006009189805</v>
      </c>
      <c r="CK503" s="86">
        <f t="shared" si="13"/>
        <v>1</v>
      </c>
      <c r="CL503" s="86">
        <f t="shared" si="39"/>
        <v>0.05819951906</v>
      </c>
      <c r="CM503" s="86">
        <f t="shared" si="40"/>
        <v>0.9144947934</v>
      </c>
      <c r="CN503" s="86">
        <f t="shared" si="41"/>
        <v>0.01341573591</v>
      </c>
      <c r="CO503" s="86">
        <f t="shared" si="42"/>
        <v>0.01388995164</v>
      </c>
      <c r="CP503" s="86">
        <f t="shared" si="14"/>
        <v>1</v>
      </c>
      <c r="CQ503" s="86">
        <f t="shared" si="43"/>
        <v>0.03583902293</v>
      </c>
      <c r="CR503" s="86">
        <f t="shared" si="44"/>
        <v>0.005218987616</v>
      </c>
      <c r="CS503" s="86">
        <f t="shared" si="45"/>
        <v>0.9471373048</v>
      </c>
      <c r="CT503" s="86">
        <f t="shared" si="46"/>
        <v>0.01180468461</v>
      </c>
      <c r="CU503" s="86">
        <f t="shared" si="15"/>
        <v>1</v>
      </c>
      <c r="CV503" s="86">
        <f t="shared" si="47"/>
        <v>0.001116044513</v>
      </c>
      <c r="CW503" s="86">
        <f t="shared" si="48"/>
        <v>0.008976212265</v>
      </c>
      <c r="CX503" s="86">
        <f t="shared" si="49"/>
        <v>0.00193686712</v>
      </c>
      <c r="CY503" s="86">
        <f t="shared" si="50"/>
        <v>0.9879708761</v>
      </c>
      <c r="CZ503" s="86">
        <f t="shared" si="16"/>
        <v>1</v>
      </c>
      <c r="DA503" s="62"/>
      <c r="DB503" s="86">
        <f>(AQ503*Baseline!B$7 + AV503*Baseline!B$11 + BA503*Baseline!B$16 + BF503*Baseline!B$18)</f>
        <v>60837.84504</v>
      </c>
      <c r="DC503" s="86">
        <f>(AR503*Baseline!B$7 + AW503*Baseline!B$11 + BB503*Baseline!B$16 + BG503*Baseline!B$18)</f>
        <v>76038.84783</v>
      </c>
      <c r="DD503" s="86">
        <f>(AS503*Baseline!B$7 + AX503*Baseline!B$11 + BC503*Baseline!B$16 + BH503*Baseline!B$18)</f>
        <v>138168.5945</v>
      </c>
      <c r="DE503" s="86">
        <f>(AT503*Baseline!B$7 + AY503*Baseline!B$11 + BD503*Baseline!B$16 + BI503*Baseline!B$18)</f>
        <v>1260558.915</v>
      </c>
      <c r="DF503" s="86">
        <f t="shared" si="17"/>
        <v>1535604.203</v>
      </c>
      <c r="DG503" s="62"/>
      <c r="DH503" s="86">
        <f t="shared" si="51"/>
        <v>0.03961818086</v>
      </c>
      <c r="DI503" s="86">
        <f t="shared" si="52"/>
        <v>0.04951721784</v>
      </c>
      <c r="DJ503" s="86">
        <f t="shared" si="53"/>
        <v>0.08997669728</v>
      </c>
      <c r="DK503" s="86">
        <f t="shared" si="54"/>
        <v>0.820887904</v>
      </c>
      <c r="DL503" s="86">
        <f t="shared" si="18"/>
        <v>1</v>
      </c>
      <c r="DM503" s="62"/>
      <c r="DN503" s="86">
        <f>DH503 / (Baseline!B$7/Baseline!B$17)</f>
        <v>4.228980225</v>
      </c>
      <c r="DO503" s="86">
        <f>DI503 / (Baseline!B$11/Baseline!B$17)</f>
        <v>1.195369339</v>
      </c>
      <c r="DP503" s="86">
        <f>DJ503 / (Baseline!B$16/Baseline!B$17)</f>
        <v>1.390411889</v>
      </c>
      <c r="DQ503" s="86">
        <f>DK503 / (Baseline!B$18/Baseline!B$17)</f>
        <v>0.9280862453</v>
      </c>
      <c r="DR503" s="62"/>
      <c r="DS503" s="86">
        <f>DH503 / Baseline!H$117</f>
        <v>1.585009064</v>
      </c>
      <c r="DT503" s="86">
        <f>DI503 / Baseline!H$118</f>
        <v>1.11463516</v>
      </c>
      <c r="DU503" s="86">
        <f>DJ503 / Baseline!H$119</f>
        <v>1.075618722</v>
      </c>
      <c r="DV503" s="86">
        <f>DK503 / Baseline!H$120</f>
        <v>0.9692526236</v>
      </c>
      <c r="DW503" s="87"/>
      <c r="DX503" s="86">
        <f>(AU503*Baseline!B$34)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0.02906588276</v>
      </c>
      <c r="DY503" s="86">
        <f>(AZ503*Baseline!B$34) + (Baseline!D$90*(1-Baseline!D$91)*Baseline!B$35) + (Baseline!D$90*Baseline!D$91*((1-Baseline!D$92)*Baseline!B$40 + Baseline!D$92*Baseline!B$41))</f>
        <v>0.01121754634</v>
      </c>
      <c r="DZ503" s="86">
        <f>(BE503*Baseline!B$34) + (Baseline!F$90*(1-Baseline!F$91)*Baseline!B$35) + (Baseline!F$90*Baseline!F$91*((1-Baseline!F$92)*Baseline!B$40 + Baseline!F$92*Baseline!B$41))</f>
        <v>0.01402208365</v>
      </c>
      <c r="EA503" s="86">
        <f>(BJ503*Baseline!B$34) + (Baseline!H$90*(1-Baseline!H$91)*Baseline!B$35) + (Baseline!H$90*Baseline!H$91*((1-Baseline!H$92)*Baseline!B$40 + Baseline!H$92*Baseline!B$41))</f>
        <v>0.009314844393</v>
      </c>
      <c r="EB503" s="86">
        <f>( DX503*Baseline!B$7 + DY503*Baseline!B$11 + DZ503*Baseline!B$16 + EA503*Baseline!B$18 ) / Baseline!B$17</f>
        <v>0.009883311232</v>
      </c>
    </row>
    <row r="504">
      <c r="A504" s="73" t="s">
        <v>680</v>
      </c>
      <c r="B504" s="85">
        <f>MIN( MAX( NORMINV( MCrands!B504, (B$5+B$4)/2, (B$5-B$4)/3.29 ), 0 ), 1 )</f>
        <v>0.5676900207</v>
      </c>
      <c r="C504" s="85">
        <f>MAX( NORMINV( MCrands!C504, (C$5+C$4)/2, (C$5-C$4)/3.29 ), 0 )</f>
        <v>2.983171382</v>
      </c>
      <c r="D504" s="83"/>
      <c r="E504" s="84">
        <f>Baseline!B$33 * (C504 * Baseline!B$68*Baseline!B$68/Baseline!B$75 + Baseline!B$46 * Baseline!B$54*Baseline!B$54/Baseline!B$76 + Baseline!B$47 * Baseline!B$55*Baseline!B$55/Baseline!B$77 + Baseline!B$56*Baseline!B$56/Baseline!B$78)</f>
        <v>0.00002117041607</v>
      </c>
      <c r="F504" s="84">
        <f>Baseline!B$33 * (C504 * Baseline!B$68*Baseline!B$59/Baseline!B$75 + Baseline!B$46 * Baseline!B$54*Baseline!B$69/Baseline!B$76 + Baseline!B$47 * Baseline!B$55*Baseline!B$57/Baseline!B$77 + Baseline!B$56*Baseline!B$58/Baseline!B$78)</f>
        <v>0.0000002395821358</v>
      </c>
      <c r="G504" s="85">
        <f>Baseline!B$33 * (C504 * Baseline!B$68*Baseline!B$60/Baseline!B$75 + Baseline!B$46 * Baseline!B$54*Baseline!B$61/Baseline!B$76 + Baseline!B$47 * Baseline!B$55*Baseline!B$70/Baseline!B$77 + Baseline!B$56*Baseline!B$62/Baseline!B$78)</f>
        <v>0.0000002016927053</v>
      </c>
      <c r="H504" s="84">
        <f>Baseline!B$33 * (C504 * Baseline!B$68*Baseline!B$63/Baseline!B$75 + Baseline!B$46 * Baseline!B$54*Baseline!B$64/Baseline!B$76 + Baseline!B$47 * Baseline!B$55*Baseline!B$65/Baseline!B$77 + Baseline!B$56*Baseline!B$71/Baseline!B$78)</f>
        <v>0.00000000381636689</v>
      </c>
      <c r="I504" s="84">
        <f>Baseline!B$33 * (C504 * Baseline!B$59*Baseline!B$68/Baseline!B$75 + Baseline!B$46 * Baseline!B$69*Baseline!B$54/Baseline!B$76 + Baseline!B$47 * Baseline!B$57*Baseline!B$55/Baseline!B$77 + Baseline!B$58*Baseline!B$56/Baseline!B$78)</f>
        <v>0.0000002395821358</v>
      </c>
      <c r="J504" s="85">
        <f>Baseline!B$33 * (C504 * Baseline!B$59*Baseline!B$59/Baseline!B$75 + Baseline!B$46 * Baseline!B$69*Baseline!B$69/Baseline!B$76 + Baseline!B$47 * Baseline!B$57*Baseline!B$57/Baseline!B$77 + Baseline!B$58*Baseline!B$58/Baseline!B$78)</f>
        <v>0.000002116574516</v>
      </c>
      <c r="K504" s="84">
        <f>Baseline!B$33 * (C504 * Baseline!B$59*Baseline!B$60/Baseline!B$75 + Baseline!B$46 * Baseline!B$69*Baseline!B$61/Baseline!B$76 + Baseline!B$47 * Baseline!B$57*Baseline!B$70/Baseline!B$77 + Baseline!B$58*Baseline!B$62/Baseline!B$78)</f>
        <v>0.00000001648999174</v>
      </c>
      <c r="L504" s="85">
        <f>Baseline!B$33 * (C504 * Baseline!B$59*Baseline!B$63/Baseline!B$75 + Baseline!B$46 * Baseline!B$69*Baseline!B$64/Baseline!B$76 + Baseline!B$47 * Baseline!B$57*Baseline!B$65/Baseline!B$77 + Baseline!B$58*Baseline!B$71/Baseline!B$78)</f>
        <v>0.00000001707281095</v>
      </c>
      <c r="M504" s="84">
        <f>Baseline!B$33 * (C504 * Baseline!B$60*Baseline!B$68/Baseline!B$75 + Baseline!B$46 * Baseline!B$61*Baseline!B$54/Baseline!B$76 + Baseline!B$47 * Baseline!B$70*Baseline!B$55/Baseline!B$77 + Baseline!B$62*Baseline!B$56/Baseline!B$78)</f>
        <v>0.0000002016927053</v>
      </c>
      <c r="N504" s="85">
        <f>Baseline!B$33 * (C504 * Baseline!B$60*Baseline!B$59/Baseline!B$75 + Baseline!B$46 * Baseline!B$61*Baseline!B$69/Baseline!B$76 + Baseline!B$47 * Baseline!B$70*Baseline!B$57/Baseline!B$77 + Baseline!B$62*Baseline!B$58/Baseline!B$78)</f>
        <v>0.00000001648999174</v>
      </c>
      <c r="O504" s="85">
        <f>Baseline!B$33 * (C504 * Baseline!B$60*Baseline!B$60/Baseline!B$75 + Baseline!B$46 * Baseline!B$61*Baseline!B$61/Baseline!B$76 + Baseline!B$47 * Baseline!B$70*Baseline!B$70/Baseline!B$77 + Baseline!B$62*Baseline!B$62/Baseline!B$78)</f>
        <v>0.000001589268032</v>
      </c>
      <c r="P504" s="84">
        <f>Baseline!B$33 * (C504 * Baseline!B$60*Baseline!B$63/Baseline!B$75 + Baseline!B$46 * Baseline!B$61*Baseline!B$64/Baseline!B$76 + Baseline!B$47 * Baseline!B$70*Baseline!B$65/Baseline!B$77 + Baseline!B$62*Baseline!B$71/Baseline!B$78)</f>
        <v>0.000000001956442698</v>
      </c>
      <c r="Q504" s="84">
        <f>Baseline!B$33 * (C504 * Baseline!B$63*Baseline!B$68/Baseline!B$75 + Baseline!B$46 * Baseline!B$64*Baseline!B$54/Baseline!B$76 + Baseline!B$47 * Baseline!B$65*Baseline!B$55/Baseline!B$77 + Baseline!B$71*Baseline!B$56/Baseline!B$78)</f>
        <v>0.00000000381636689</v>
      </c>
      <c r="R504" s="84">
        <f>Baseline!B$33 * (C504 * Baseline!B$63*Baseline!B$59/Baseline!B$75 + Baseline!B$46 * Baseline!B$64*Baseline!B$69/Baseline!B$76 + Baseline!B$47 * Baseline!B$65*Baseline!B$57/Baseline!B$77 + Baseline!B$71*Baseline!B$58/Baseline!B$78)</f>
        <v>0.00000001707281095</v>
      </c>
      <c r="S504" s="84">
        <f>Baseline!B$33 * (C504 * Baseline!B$63*Baseline!B$60/Baseline!B$75 + Baseline!B$46 * Baseline!B$64*Baseline!B$61/Baseline!B$76 + Baseline!B$47 * Baseline!B$65*Baseline!B$70/Baseline!B$77 + Baseline!B$71*Baseline!B$62/Baseline!B$78)</f>
        <v>0.000000001956442698</v>
      </c>
      <c r="T504" s="84">
        <f>Baseline!B$33 * (C504 * Baseline!B$63*Baseline!B$63/Baseline!B$75 + Baseline!B$46 * Baseline!B$64*Baseline!B$64/Baseline!B$76 + Baseline!B$47 * Baseline!B$65*Baseline!B$65/Baseline!B$77 + Baseline!B$71*Baseline!B$71/Baseline!B$78)</f>
        <v>0.00000009856722231</v>
      </c>
      <c r="U504" s="83"/>
      <c r="V504" s="84">
        <f>E504 * ( Baseline!B$89 * Baseline!B$7 )</f>
        <v>0.2197277484</v>
      </c>
      <c r="W504" s="84">
        <f>F504 * ( Baseline!D$89 * Baseline!B$11 )</f>
        <v>0.004419474793</v>
      </c>
      <c r="X504" s="84">
        <f>G504 * ( Baseline!F$89 * Baseline!B$16 )</f>
        <v>0.007005749712</v>
      </c>
      <c r="Y504" s="84">
        <f>H504 * ( Baseline!H$89 * Baseline!B$18 )</f>
        <v>0.001342114975</v>
      </c>
      <c r="Z504" s="86">
        <f t="shared" si="1"/>
        <v>0.2324950879</v>
      </c>
      <c r="AA504" s="84">
        <f>I504 * ( Baseline!B$89 * Baseline!B$7 )</f>
        <v>0.002486622987</v>
      </c>
      <c r="AB504" s="85">
        <f>J504 * ( Baseline!D$89 * Baseline!B$11 )</f>
        <v>0.03904359434</v>
      </c>
      <c r="AC504" s="85">
        <f>K504 * ( Baseline!F$89 * Baseline!B$16 )</f>
        <v>0.000572776069</v>
      </c>
      <c r="AD504" s="85">
        <f>L504 * ( Baseline!F$89 * Baseline!B$16 )</f>
        <v>0.0005930201602</v>
      </c>
      <c r="AE504" s="86">
        <f t="shared" si="2"/>
        <v>0.04269601355</v>
      </c>
      <c r="AF504" s="86">
        <f>M504 * ( Baseline!B$89 * Baseline!B$7 )</f>
        <v>0.002093368588</v>
      </c>
      <c r="AG504" s="86">
        <f>N504 * ( Baseline!D$89 * Baseline!B$11 )</f>
        <v>0.0003041842105</v>
      </c>
      <c r="AH504" s="86">
        <f>O504 * ( Baseline!F$89 * Baseline!B$16 )</f>
        <v>0.05520285944</v>
      </c>
      <c r="AI504" s="86">
        <f>P504 * ( Baseline!H$89 * Baseline!B$18 )</f>
        <v>0.0006880289862</v>
      </c>
      <c r="AJ504" s="86">
        <f t="shared" si="3"/>
        <v>0.05828844123</v>
      </c>
      <c r="AK504" s="86">
        <f>Q504 * ( Baseline!B$89 * Baseline!B$7 )</f>
        <v>0.00003961007196</v>
      </c>
      <c r="AL504" s="86">
        <f>R504 * ( Baseline!D$89 * Baseline!B$11 )</f>
        <v>0.0003149352408</v>
      </c>
      <c r="AM504" s="86">
        <f>S504 * ( Baseline!F$89 * Baseline!B$16 )</f>
        <v>0.00006795658697</v>
      </c>
      <c r="AN504" s="86">
        <f>T504 * ( Baseline!H$89 * Baseline!B$18 )</f>
        <v>0.03466347679</v>
      </c>
      <c r="AO504" s="86">
        <f t="shared" si="4"/>
        <v>0.03508597869</v>
      </c>
      <c r="AP504" s="62"/>
      <c r="AQ504" s="86">
        <f>V504 * ( (1-Baseline!B$90-Baseline!B$89) + (1-B504)*Baseline!B$90 )</f>
        <v>0.104009422</v>
      </c>
      <c r="AR504" s="86">
        <f>W504 * ( (1-Baseline!B$90-Baseline!B$89) + (1-B504)*Baseline!B$90 )</f>
        <v>0.002091984387</v>
      </c>
      <c r="AS504" s="86">
        <f>X504 * ( (1-Baseline!B$90-Baseline!B$89) + (1-B504)*Baseline!B$90 )</f>
        <v>0.003316212831</v>
      </c>
      <c r="AT504" s="86">
        <f>Y504 * ( (1-Baseline!B$90-Baseline!B$89) + (1-B504)*Baseline!B$90 )</f>
        <v>0.0006352980173</v>
      </c>
      <c r="AU504" s="86">
        <f t="shared" si="5"/>
        <v>0.1100529173</v>
      </c>
      <c r="AV504" s="86">
        <f>AA504 * ( (1-Baseline!D$90-Baseline!D$89) + (1-B504)*Baseline!D$90 )</f>
        <v>0.001832823338</v>
      </c>
      <c r="AW504" s="86">
        <f>AB504 * ( (1-Baseline!D$90-Baseline!D$89) + (1-B504)*Baseline!D$90 )</f>
        <v>0.02877798978</v>
      </c>
      <c r="AX504" s="86">
        <f>AC504 * ( (1-Baseline!D$90-Baseline!D$89) + (1-B504)*Baseline!D$90 )</f>
        <v>0.0004221779306</v>
      </c>
      <c r="AY504" s="86">
        <f>AD504 * ( (1-Baseline!D$90-Baseline!D$89) + (1-B504)*Baseline!D$90 )</f>
        <v>0.0004370993091</v>
      </c>
      <c r="AZ504" s="86">
        <f t="shared" si="6"/>
        <v>0.03147009036</v>
      </c>
      <c r="BA504" s="86">
        <f>AF504 * ( (1-Baseline!F$90-Baseline!F$89) + (1-Baseline!B$36)*Baseline!F$90 )</f>
        <v>0.001506455024</v>
      </c>
      <c r="BB504" s="86">
        <f>AG504 * ( (1-Baseline!F$90-Baseline!F$89) + (1-Baseline!B$36)*Baseline!F$90 )</f>
        <v>0.0002189006918</v>
      </c>
      <c r="BC504" s="86">
        <f>AH504 * ( (1-Baseline!F$90-Baseline!F$89) + (1-Baseline!B$36)*Baseline!F$90 )</f>
        <v>0.03972574415</v>
      </c>
      <c r="BD504" s="86">
        <f>AI504 * ( (1-Baseline!F$90-Baseline!F$89) + (1-Baseline!B$36)*Baseline!F$90 )</f>
        <v>0.0004951276754</v>
      </c>
      <c r="BE504" s="86">
        <f t="shared" si="7"/>
        <v>0.04194622754</v>
      </c>
      <c r="BF504" s="86">
        <f>AK504 * ( (1-Baseline!H$90-Baseline!H$89) + (1-Baseline!B$36)*Baseline!H$90 )</f>
        <v>0.00003138385221</v>
      </c>
      <c r="BG504" s="86">
        <f>AL504 * ( (1-Baseline!H$90-Baseline!H$89) + (1-Baseline!B$36)*Baseline!H$90 )</f>
        <v>0.00024952949</v>
      </c>
      <c r="BH504" s="86">
        <f>AM504 * ( (1-Baseline!H$90-Baseline!H$89) + (1-Baseline!B$36)*Baseline!H$90 )</f>
        <v>0.00005384336298</v>
      </c>
      <c r="BI504" s="86">
        <f>AN504 * ( (1-Baseline!H$90-Baseline!H$89) + (1-Baseline!B$36)*Baseline!H$90 )</f>
        <v>0.02746456593</v>
      </c>
      <c r="BJ504" s="86">
        <f t="shared" si="8"/>
        <v>0.02779932263</v>
      </c>
      <c r="BK504" s="62"/>
      <c r="BL504" s="86">
        <f t="shared" si="19"/>
        <v>0.9450855517</v>
      </c>
      <c r="BM504" s="86">
        <f t="shared" si="20"/>
        <v>0.01900889534</v>
      </c>
      <c r="BN504" s="86">
        <f t="shared" si="21"/>
        <v>0.03013289346</v>
      </c>
      <c r="BO504" s="86">
        <f t="shared" si="22"/>
        <v>0.00577265949</v>
      </c>
      <c r="BP504" s="86">
        <f t="shared" si="9"/>
        <v>1</v>
      </c>
      <c r="BQ504" s="86">
        <f t="shared" si="23"/>
        <v>0.05824016765</v>
      </c>
      <c r="BR504" s="86">
        <f t="shared" si="24"/>
        <v>0.9144552638</v>
      </c>
      <c r="BS504" s="86">
        <f t="shared" si="25"/>
        <v>0.0134152119</v>
      </c>
      <c r="BT504" s="86">
        <f t="shared" si="26"/>
        <v>0.01388935666</v>
      </c>
      <c r="BU504" s="86">
        <f t="shared" si="10"/>
        <v>1</v>
      </c>
      <c r="BV504" s="86">
        <f t="shared" si="27"/>
        <v>0.03591395728</v>
      </c>
      <c r="BW504" s="86">
        <f t="shared" si="28"/>
        <v>0.005218602592</v>
      </c>
      <c r="BX504" s="86">
        <f t="shared" si="29"/>
        <v>0.9470635735</v>
      </c>
      <c r="BY504" s="86">
        <f t="shared" si="30"/>
        <v>0.01180386663</v>
      </c>
      <c r="BZ504" s="86">
        <f t="shared" si="11"/>
        <v>1</v>
      </c>
      <c r="CA504" s="86">
        <f t="shared" si="31"/>
        <v>0.001128943055</v>
      </c>
      <c r="CB504" s="86">
        <f t="shared" si="32"/>
        <v>0.008976099643</v>
      </c>
      <c r="CC504" s="86">
        <f t="shared" si="33"/>
        <v>0.001936858811</v>
      </c>
      <c r="CD504" s="86">
        <f t="shared" si="34"/>
        <v>0.9879580985</v>
      </c>
      <c r="CE504" s="86">
        <f t="shared" si="12"/>
        <v>1</v>
      </c>
      <c r="CF504" s="62"/>
      <c r="CG504" s="86">
        <f t="shared" si="35"/>
        <v>0.9450855517</v>
      </c>
      <c r="CH504" s="86">
        <f t="shared" si="36"/>
        <v>0.01900889534</v>
      </c>
      <c r="CI504" s="86">
        <f t="shared" si="37"/>
        <v>0.03013289346</v>
      </c>
      <c r="CJ504" s="86">
        <f t="shared" si="38"/>
        <v>0.00577265949</v>
      </c>
      <c r="CK504" s="86">
        <f t="shared" si="13"/>
        <v>1</v>
      </c>
      <c r="CL504" s="86">
        <f t="shared" si="39"/>
        <v>0.05824016765</v>
      </c>
      <c r="CM504" s="86">
        <f t="shared" si="40"/>
        <v>0.9144552638</v>
      </c>
      <c r="CN504" s="86">
        <f t="shared" si="41"/>
        <v>0.0134152119</v>
      </c>
      <c r="CO504" s="86">
        <f t="shared" si="42"/>
        <v>0.01388935666</v>
      </c>
      <c r="CP504" s="86">
        <f t="shared" si="14"/>
        <v>1</v>
      </c>
      <c r="CQ504" s="86">
        <f t="shared" si="43"/>
        <v>0.03591395728</v>
      </c>
      <c r="CR504" s="86">
        <f t="shared" si="44"/>
        <v>0.005218602592</v>
      </c>
      <c r="CS504" s="86">
        <f t="shared" si="45"/>
        <v>0.9470635735</v>
      </c>
      <c r="CT504" s="86">
        <f t="shared" si="46"/>
        <v>0.01180386663</v>
      </c>
      <c r="CU504" s="86">
        <f t="shared" si="15"/>
        <v>1</v>
      </c>
      <c r="CV504" s="86">
        <f t="shared" si="47"/>
        <v>0.001128943055</v>
      </c>
      <c r="CW504" s="86">
        <f t="shared" si="48"/>
        <v>0.008976099643</v>
      </c>
      <c r="CX504" s="86">
        <f t="shared" si="49"/>
        <v>0.001936858811</v>
      </c>
      <c r="CY504" s="86">
        <f t="shared" si="50"/>
        <v>0.9879580985</v>
      </c>
      <c r="CZ504" s="86">
        <f t="shared" si="16"/>
        <v>1</v>
      </c>
      <c r="DA504" s="62"/>
      <c r="DB504" s="86">
        <f>(AQ504*Baseline!B$7 + AV504*Baseline!B$11 + BA504*Baseline!B$16 + BF504*Baseline!B$18)</f>
        <v>60859.16107</v>
      </c>
      <c r="DC504" s="86">
        <f>(AR504*Baseline!B$7 + AW504*Baseline!B$11 + BB504*Baseline!B$16 + BG504*Baseline!B$18)</f>
        <v>74890.08339</v>
      </c>
      <c r="DD504" s="86">
        <f>(AS504*Baseline!B$7 + AX504*Baseline!B$11 + BC504*Baseline!B$16 + BH504*Baseline!B$18)</f>
        <v>138068.0689</v>
      </c>
      <c r="DE504" s="86">
        <f>(AT504*Baseline!B$7 + AY504*Baseline!B$11 + BD504*Baseline!B$16 + BI504*Baseline!B$18)</f>
        <v>1260529.159</v>
      </c>
      <c r="DF504" s="86">
        <f t="shared" si="17"/>
        <v>1534346.473</v>
      </c>
      <c r="DG504" s="62"/>
      <c r="DH504" s="86">
        <f t="shared" si="51"/>
        <v>0.03966454914</v>
      </c>
      <c r="DI504" s="86">
        <f t="shared" si="52"/>
        <v>0.04880910845</v>
      </c>
      <c r="DJ504" s="86">
        <f t="shared" si="53"/>
        <v>0.08998493584</v>
      </c>
      <c r="DK504" s="86">
        <f t="shared" si="54"/>
        <v>0.8215414066</v>
      </c>
      <c r="DL504" s="86">
        <f t="shared" si="18"/>
        <v>1</v>
      </c>
      <c r="DM504" s="62"/>
      <c r="DN504" s="86">
        <f>DH504 / (Baseline!B$7/Baseline!B$17)</f>
        <v>4.233929735</v>
      </c>
      <c r="DO504" s="86">
        <f>DI504 / (Baseline!B$11/Baseline!B$17)</f>
        <v>1.178275239</v>
      </c>
      <c r="DP504" s="86">
        <f>DJ504 / (Baseline!B$16/Baseline!B$17)</f>
        <v>1.390539199</v>
      </c>
      <c r="DQ504" s="86">
        <f>DK504 / (Baseline!B$18/Baseline!B$17)</f>
        <v>0.9288250876</v>
      </c>
      <c r="DR504" s="62"/>
      <c r="DS504" s="86">
        <f>DH504 / Baseline!H$117</f>
        <v>1.586864125</v>
      </c>
      <c r="DT504" s="86">
        <f>DI504 / Baseline!H$118</f>
        <v>1.098695581</v>
      </c>
      <c r="DU504" s="86">
        <f>DJ504 / Baseline!H$119</f>
        <v>1.07571721</v>
      </c>
      <c r="DV504" s="86">
        <f>DK504 / Baseline!H$120</f>
        <v>0.9700242382</v>
      </c>
      <c r="DW504" s="87"/>
      <c r="DX504" s="86">
        <f>(AU504*Baseline!B$34)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0.02903746884</v>
      </c>
      <c r="DY504" s="86">
        <f>(AZ504*Baseline!B$34) + (Baseline!D$90*(1-Baseline!D$91)*Baseline!B$35) + (Baseline!D$90*Baseline!D$91*((1-Baseline!D$92)*Baseline!B$40 + Baseline!D$92*Baseline!B$41))</f>
        <v>0.01113408155</v>
      </c>
      <c r="DZ504" s="86">
        <f>(BE504*Baseline!B$34) + (Baseline!F$90*(1-Baseline!F$91)*Baseline!B$35) + (Baseline!F$90*Baseline!F$91*((1-Baseline!F$92)*Baseline!B$40 + Baseline!F$92*Baseline!B$41))</f>
        <v>0.01402257413</v>
      </c>
      <c r="EA504" s="86">
        <f>(BJ504*Baseline!B$34) + (Baseline!H$90*(1-Baseline!H$91)*Baseline!B$35) + (Baseline!H$90*Baseline!H$91*((1-Baseline!H$92)*Baseline!B$40 + Baseline!H$92*Baseline!B$41))</f>
        <v>0.009314898395</v>
      </c>
      <c r="EB504" s="86">
        <f>( DX504*Baseline!B$7 + DY504*Baseline!B$11 + DZ504*Baseline!B$16 + EA504*Baseline!B$18 ) / Baseline!B$17</f>
        <v>0.009879667085</v>
      </c>
    </row>
    <row r="505">
      <c r="A505" s="73" t="s">
        <v>681</v>
      </c>
      <c r="B505" s="85">
        <f>MIN( MAX( NORMINV( MCrands!B505, (B$5+B$4)/2, (B$5-B$4)/3.29 ), 0 ), 1 )</f>
        <v>0.4749391624</v>
      </c>
      <c r="C505" s="85">
        <f>MAX( NORMINV( MCrands!C505, (C$5+C$4)/2, (C$5-C$4)/3.29 ), 0 )</f>
        <v>2.294528609</v>
      </c>
      <c r="D505" s="83"/>
      <c r="E505" s="84">
        <f>Baseline!B$33 * (C505 * Baseline!B$68*Baseline!B$68/Baseline!B$75 + Baseline!B$46 * Baseline!B$54*Baseline!B$54/Baseline!B$76 + Baseline!B$47 * Baseline!B$55*Baseline!B$55/Baseline!B$77 + Baseline!B$56*Baseline!B$56/Baseline!B$78)</f>
        <v>0.0000162948087</v>
      </c>
      <c r="F505" s="84">
        <f>Baseline!B$33 * (C505 * Baseline!B$68*Baseline!B$59/Baseline!B$75 + Baseline!B$46 * Baseline!B$54*Baseline!B$69/Baseline!B$76 + Baseline!B$47 * Baseline!B$55*Baseline!B$57/Baseline!B$77 + Baseline!B$56*Baseline!B$58/Baseline!B$78)</f>
        <v>0.000000238812303</v>
      </c>
      <c r="G505" s="85">
        <f>Baseline!B$33 * (C505 * Baseline!B$68*Baseline!B$60/Baseline!B$75 + Baseline!B$46 * Baseline!B$54*Baseline!B$61/Baseline!B$76 + Baseline!B$47 * Baseline!B$55*Baseline!B$70/Baseline!B$77 + Baseline!B$56*Baseline!B$62/Baseline!B$78)</f>
        <v>0.0000001998001998</v>
      </c>
      <c r="H505" s="84">
        <f>Baseline!B$33 * (C505 * Baseline!B$68*Baseline!B$63/Baseline!B$75 + Baseline!B$46 * Baseline!B$54*Baseline!B$64/Baseline!B$76 + Baseline!B$47 * Baseline!B$55*Baseline!B$65/Baseline!B$77 + Baseline!B$56*Baseline!B$71/Baseline!B$78)</f>
        <v>0.000000003627116341</v>
      </c>
      <c r="I505" s="84">
        <f>Baseline!B$33 * (C505 * Baseline!B$59*Baseline!B$68/Baseline!B$75 + Baseline!B$46 * Baseline!B$69*Baseline!B$54/Baseline!B$76 + Baseline!B$47 * Baseline!B$57*Baseline!B$55/Baseline!B$77 + Baseline!B$58*Baseline!B$56/Baseline!B$78)</f>
        <v>0.000000238812303</v>
      </c>
      <c r="J505" s="85">
        <f>Baseline!B$33 * (C505 * Baseline!B$59*Baseline!B$59/Baseline!B$75 + Baseline!B$46 * Baseline!B$69*Baseline!B$69/Baseline!B$76 + Baseline!B$47 * Baseline!B$57*Baseline!B$57/Baseline!B$77 + Baseline!B$58*Baseline!B$58/Baseline!B$78)</f>
        <v>0.000002116574395</v>
      </c>
      <c r="K505" s="84">
        <f>Baseline!B$33 * (C505 * Baseline!B$59*Baseline!B$60/Baseline!B$75 + Baseline!B$46 * Baseline!B$69*Baseline!B$61/Baseline!B$76 + Baseline!B$47 * Baseline!B$57*Baseline!B$70/Baseline!B$77 + Baseline!B$58*Baseline!B$62/Baseline!B$78)</f>
        <v>0.00000001648969292</v>
      </c>
      <c r="L505" s="85">
        <f>Baseline!B$33 * (C505 * Baseline!B$59*Baseline!B$63/Baseline!B$75 + Baseline!B$46 * Baseline!B$69*Baseline!B$64/Baseline!B$76 + Baseline!B$47 * Baseline!B$57*Baseline!B$65/Baseline!B$77 + Baseline!B$58*Baseline!B$71/Baseline!B$78)</f>
        <v>0.00000001707278107</v>
      </c>
      <c r="M505" s="84">
        <f>Baseline!B$33 * (C505 * Baseline!B$60*Baseline!B$68/Baseline!B$75 + Baseline!B$46 * Baseline!B$61*Baseline!B$54/Baseline!B$76 + Baseline!B$47 * Baseline!B$70*Baseline!B$55/Baseline!B$77 + Baseline!B$62*Baseline!B$56/Baseline!B$78)</f>
        <v>0.0000001998001998</v>
      </c>
      <c r="N505" s="85">
        <f>Baseline!B$33 * (C505 * Baseline!B$60*Baseline!B$59/Baseline!B$75 + Baseline!B$46 * Baseline!B$61*Baseline!B$69/Baseline!B$76 + Baseline!B$47 * Baseline!B$70*Baseline!B$57/Baseline!B$77 + Baseline!B$62*Baseline!B$58/Baseline!B$78)</f>
        <v>0.00000001648969292</v>
      </c>
      <c r="O505" s="85">
        <f>Baseline!B$33 * (C505 * Baseline!B$60*Baseline!B$60/Baseline!B$75 + Baseline!B$46 * Baseline!B$61*Baseline!B$61/Baseline!B$76 + Baseline!B$47 * Baseline!B$70*Baseline!B$70/Baseline!B$77 + Baseline!B$62*Baseline!B$62/Baseline!B$78)</f>
        <v>0.000001589267298</v>
      </c>
      <c r="P505" s="84">
        <f>Baseline!B$33 * (C505 * Baseline!B$60*Baseline!B$63/Baseline!B$75 + Baseline!B$46 * Baseline!B$61*Baseline!B$64/Baseline!B$76 + Baseline!B$47 * Baseline!B$70*Baseline!B$65/Baseline!B$77 + Baseline!B$62*Baseline!B$71/Baseline!B$78)</f>
        <v>0.000000001956369239</v>
      </c>
      <c r="Q505" s="84">
        <f>Baseline!B$33 * (C505 * Baseline!B$63*Baseline!B$68/Baseline!B$75 + Baseline!B$46 * Baseline!B$64*Baseline!B$54/Baseline!B$76 + Baseline!B$47 * Baseline!B$65*Baseline!B$55/Baseline!B$77 + Baseline!B$71*Baseline!B$56/Baseline!B$78)</f>
        <v>0.000000003627116341</v>
      </c>
      <c r="R505" s="84">
        <f>Baseline!B$33 * (C505 * Baseline!B$63*Baseline!B$59/Baseline!B$75 + Baseline!B$46 * Baseline!B$64*Baseline!B$69/Baseline!B$76 + Baseline!B$47 * Baseline!B$65*Baseline!B$57/Baseline!B$77 + Baseline!B$71*Baseline!B$58/Baseline!B$78)</f>
        <v>0.00000001707278107</v>
      </c>
      <c r="S505" s="84">
        <f>Baseline!B$33 * (C505 * Baseline!B$63*Baseline!B$60/Baseline!B$75 + Baseline!B$46 * Baseline!B$64*Baseline!B$61/Baseline!B$76 + Baseline!B$47 * Baseline!B$65*Baseline!B$70/Baseline!B$77 + Baseline!B$71*Baseline!B$62/Baseline!B$78)</f>
        <v>0.000000001956369239</v>
      </c>
      <c r="T505" s="84">
        <f>Baseline!B$33 * (C505 * Baseline!B$63*Baseline!B$63/Baseline!B$75 + Baseline!B$46 * Baseline!B$64*Baseline!B$64/Baseline!B$76 + Baseline!B$47 * Baseline!B$65*Baseline!B$65/Baseline!B$77 + Baseline!B$71*Baseline!B$71/Baseline!B$78)</f>
        <v>0.00000009856721496</v>
      </c>
      <c r="U505" s="83"/>
      <c r="V505" s="84">
        <f>E505 * ( Baseline!B$89 * Baseline!B$7 )</f>
        <v>0.1691238195</v>
      </c>
      <c r="W505" s="84">
        <f>F505 * ( Baseline!D$89 * Baseline!B$11 )</f>
        <v>0.004405273999</v>
      </c>
      <c r="X505" s="84">
        <f>G505 * ( Baseline!F$89 * Baseline!B$16 )</f>
        <v>0.006940013969</v>
      </c>
      <c r="Y505" s="84">
        <f>H505 * ( Baseline!H$89 * Baseline!B$18 )</f>
        <v>0.001275560579</v>
      </c>
      <c r="Z505" s="86">
        <f t="shared" si="1"/>
        <v>0.1817446681</v>
      </c>
      <c r="AA505" s="84">
        <f>I505 * ( Baseline!B$89 * Baseline!B$7 )</f>
        <v>0.002478632893</v>
      </c>
      <c r="AB505" s="85">
        <f>J505 * ( Baseline!D$89 * Baseline!B$11 )</f>
        <v>0.0390435921</v>
      </c>
      <c r="AC505" s="85">
        <f>K505 * ( Baseline!F$89 * Baseline!B$16 )</f>
        <v>0.0005727656897</v>
      </c>
      <c r="AD505" s="85">
        <f>L505 * ( Baseline!F$89 * Baseline!B$16 )</f>
        <v>0.0005930191222</v>
      </c>
      <c r="AE505" s="86">
        <f t="shared" si="2"/>
        <v>0.0426880098</v>
      </c>
      <c r="AF505" s="86">
        <f>M505 * ( Baseline!B$89 * Baseline!B$7 )</f>
        <v>0.002073726274</v>
      </c>
      <c r="AG505" s="86">
        <f>N505 * ( Baseline!D$89 * Baseline!B$11 )</f>
        <v>0.0003041786983</v>
      </c>
      <c r="AH505" s="86">
        <f>O505 * ( Baseline!F$89 * Baseline!B$16 )</f>
        <v>0.05520283393</v>
      </c>
      <c r="AI505" s="86">
        <f>P505 * ( Baseline!H$89 * Baseline!B$18 )</f>
        <v>0.0006880031526</v>
      </c>
      <c r="AJ505" s="86">
        <f t="shared" si="3"/>
        <v>0.05826874205</v>
      </c>
      <c r="AK505" s="86">
        <f>Q505 * ( Baseline!B$89 * Baseline!B$7 )</f>
        <v>0.00003764584051</v>
      </c>
      <c r="AL505" s="86">
        <f>R505 * ( Baseline!D$89 * Baseline!B$11 )</f>
        <v>0.0003149346896</v>
      </c>
      <c r="AM505" s="86">
        <f>S505 * ( Baseline!F$89 * Baseline!B$16 )</f>
        <v>0.00006795403538</v>
      </c>
      <c r="AN505" s="86">
        <f>T505 * ( Baseline!H$89 * Baseline!B$18 )</f>
        <v>0.03466347421</v>
      </c>
      <c r="AO505" s="86">
        <f t="shared" si="4"/>
        <v>0.03508400877</v>
      </c>
      <c r="AP505" s="62"/>
      <c r="AQ505" s="86">
        <f>V505 * ( (1-Baseline!B$90-Baseline!B$89) + (1-B505)*Baseline!B$90 )</f>
        <v>0.09401663237</v>
      </c>
      <c r="AR505" s="86">
        <f>W505 * ( (1-Baseline!B$90-Baseline!B$89) + (1-B505)*Baseline!B$90 )</f>
        <v>0.002448910078</v>
      </c>
      <c r="AS505" s="86">
        <f>X505 * ( (1-Baseline!B$90-Baseline!B$89) + (1-B505)*Baseline!B$90 )</f>
        <v>0.003857982535</v>
      </c>
      <c r="AT505" s="86">
        <f>Y505 * ( (1-Baseline!B$90-Baseline!B$89) + (1-B505)*Baseline!B$90 )</f>
        <v>0.0007090894134</v>
      </c>
      <c r="AU505" s="86">
        <f t="shared" si="5"/>
        <v>0.1010326144</v>
      </c>
      <c r="AV505" s="86">
        <f>AA505 * ( (1-Baseline!D$90-Baseline!D$89) + (1-B505)*Baseline!D$90 )</f>
        <v>0.001929927161</v>
      </c>
      <c r="AW505" s="86">
        <f>AB505 * ( (1-Baseline!D$90-Baseline!D$89) + (1-B505)*Baseline!D$90 )</f>
        <v>0.03040034248</v>
      </c>
      <c r="AX505" s="86">
        <f>AC505 * ( (1-Baseline!D$90-Baseline!D$89) + (1-B505)*Baseline!D$90 )</f>
        <v>0.0004459700604</v>
      </c>
      <c r="AY505" s="86">
        <f>AD505 * ( (1-Baseline!D$90-Baseline!D$89) + (1-B505)*Baseline!D$90 )</f>
        <v>0.0004617399026</v>
      </c>
      <c r="AZ505" s="86">
        <f t="shared" si="6"/>
        <v>0.0332379796</v>
      </c>
      <c r="BA505" s="86">
        <f>AF505 * ( (1-Baseline!F$90-Baseline!F$89) + (1-Baseline!B$36)*Baseline!F$90 )</f>
        <v>0.001492319786</v>
      </c>
      <c r="BB505" s="86">
        <f>AG505 * ( (1-Baseline!F$90-Baseline!F$89) + (1-Baseline!B$36)*Baseline!F$90 )</f>
        <v>0.000218896725</v>
      </c>
      <c r="BC505" s="86">
        <f>AH505 * ( (1-Baseline!F$90-Baseline!F$89) + (1-Baseline!B$36)*Baseline!F$90 )</f>
        <v>0.03972572578</v>
      </c>
      <c r="BD505" s="86">
        <f>AI505 * ( (1-Baseline!F$90-Baseline!F$89) + (1-Baseline!B$36)*Baseline!F$90 )</f>
        <v>0.0004951090847</v>
      </c>
      <c r="BE505" s="86">
        <f t="shared" si="7"/>
        <v>0.04193205138</v>
      </c>
      <c r="BF505" s="86">
        <f>AK505 * ( (1-Baseline!H$90-Baseline!H$89) + (1-Baseline!B$36)*Baseline!H$90 )</f>
        <v>0.00002982755235</v>
      </c>
      <c r="BG505" s="86">
        <f>AL505 * ( (1-Baseline!H$90-Baseline!H$89) + (1-Baseline!B$36)*Baseline!H$90 )</f>
        <v>0.0002495290532</v>
      </c>
      <c r="BH505" s="86">
        <f>AM505 * ( (1-Baseline!H$90-Baseline!H$89) + (1-Baseline!B$36)*Baseline!H$90 )</f>
        <v>0.00005384134131</v>
      </c>
      <c r="BI505" s="86">
        <f>AN505 * ( (1-Baseline!H$90-Baseline!H$89) + (1-Baseline!B$36)*Baseline!H$90 )</f>
        <v>0.02746456388</v>
      </c>
      <c r="BJ505" s="86">
        <f t="shared" si="8"/>
        <v>0.02779776183</v>
      </c>
      <c r="BK505" s="62"/>
      <c r="BL505" s="86">
        <f t="shared" si="19"/>
        <v>0.9305572555</v>
      </c>
      <c r="BM505" s="86">
        <f t="shared" si="20"/>
        <v>0.02423880737</v>
      </c>
      <c r="BN505" s="86">
        <f t="shared" si="21"/>
        <v>0.03818551621</v>
      </c>
      <c r="BO505" s="86">
        <f t="shared" si="22"/>
        <v>0.007018420909</v>
      </c>
      <c r="BP505" s="86">
        <f t="shared" si="9"/>
        <v>1</v>
      </c>
      <c r="BQ505" s="86">
        <f t="shared" si="23"/>
        <v>0.05806391314</v>
      </c>
      <c r="BR505" s="86">
        <f t="shared" si="24"/>
        <v>0.9146266663</v>
      </c>
      <c r="BS505" s="86">
        <f t="shared" si="25"/>
        <v>0.01341748403</v>
      </c>
      <c r="BT505" s="86">
        <f t="shared" si="26"/>
        <v>0.01389193652</v>
      </c>
      <c r="BU505" s="86">
        <f t="shared" si="10"/>
        <v>1</v>
      </c>
      <c r="BV505" s="86">
        <f t="shared" si="27"/>
        <v>0.03558900022</v>
      </c>
      <c r="BW505" s="86">
        <f t="shared" si="28"/>
        <v>0.00522027227</v>
      </c>
      <c r="BX505" s="86">
        <f t="shared" si="29"/>
        <v>0.9473833137</v>
      </c>
      <c r="BY505" s="86">
        <f t="shared" si="30"/>
        <v>0.01180741386</v>
      </c>
      <c r="BZ505" s="86">
        <f t="shared" si="11"/>
        <v>1</v>
      </c>
      <c r="CA505" s="86">
        <f t="shared" si="31"/>
        <v>0.001073019926</v>
      </c>
      <c r="CB505" s="86">
        <f t="shared" si="32"/>
        <v>0.008976587927</v>
      </c>
      <c r="CC505" s="86">
        <f t="shared" si="33"/>
        <v>0.001936894835</v>
      </c>
      <c r="CD505" s="86">
        <f t="shared" si="34"/>
        <v>0.9880134973</v>
      </c>
      <c r="CE505" s="86">
        <f t="shared" si="12"/>
        <v>1</v>
      </c>
      <c r="CF505" s="62"/>
      <c r="CG505" s="86">
        <f t="shared" si="35"/>
        <v>0.9305572555</v>
      </c>
      <c r="CH505" s="86">
        <f t="shared" si="36"/>
        <v>0.02423880737</v>
      </c>
      <c r="CI505" s="86">
        <f t="shared" si="37"/>
        <v>0.03818551621</v>
      </c>
      <c r="CJ505" s="86">
        <f t="shared" si="38"/>
        <v>0.007018420909</v>
      </c>
      <c r="CK505" s="86">
        <f t="shared" si="13"/>
        <v>1</v>
      </c>
      <c r="CL505" s="86">
        <f t="shared" si="39"/>
        <v>0.05806391314</v>
      </c>
      <c r="CM505" s="86">
        <f t="shared" si="40"/>
        <v>0.9146266663</v>
      </c>
      <c r="CN505" s="86">
        <f t="shared" si="41"/>
        <v>0.01341748403</v>
      </c>
      <c r="CO505" s="86">
        <f t="shared" si="42"/>
        <v>0.01389193652</v>
      </c>
      <c r="CP505" s="86">
        <f t="shared" si="14"/>
        <v>1</v>
      </c>
      <c r="CQ505" s="86">
        <f t="shared" si="43"/>
        <v>0.03558900022</v>
      </c>
      <c r="CR505" s="86">
        <f t="shared" si="44"/>
        <v>0.00522027227</v>
      </c>
      <c r="CS505" s="86">
        <f t="shared" si="45"/>
        <v>0.9473833137</v>
      </c>
      <c r="CT505" s="86">
        <f t="shared" si="46"/>
        <v>0.01180741386</v>
      </c>
      <c r="CU505" s="86">
        <f t="shared" si="15"/>
        <v>1</v>
      </c>
      <c r="CV505" s="86">
        <f t="shared" si="47"/>
        <v>0.001073019926</v>
      </c>
      <c r="CW505" s="86">
        <f t="shared" si="48"/>
        <v>0.008976587927</v>
      </c>
      <c r="CX505" s="86">
        <f t="shared" si="49"/>
        <v>0.001936894835</v>
      </c>
      <c r="CY505" s="86">
        <f t="shared" si="50"/>
        <v>0.9880134973</v>
      </c>
      <c r="CZ505" s="86">
        <f t="shared" si="16"/>
        <v>1</v>
      </c>
      <c r="DA505" s="62"/>
      <c r="DB505" s="86">
        <f>(AQ505*Baseline!B$7 + AV505*Baseline!B$11 + BA505*Baseline!B$16 + BF505*Baseline!B$18)</f>
        <v>56102.28249</v>
      </c>
      <c r="DC505" s="86">
        <f>(AR505*Baseline!B$7 + AW505*Baseline!B$11 + BB505*Baseline!B$16 + BG505*Baseline!B$18)</f>
        <v>78542.38203</v>
      </c>
      <c r="DD505" s="86">
        <f>(AS505*Baseline!B$7 + AX505*Baseline!B$11 + BC505*Baseline!B$16 + BH505*Baseline!B$18)</f>
        <v>138381.6966</v>
      </c>
      <c r="DE505" s="86">
        <f>(AT505*Baseline!B$7 + AY505*Baseline!B$11 + BD505*Baseline!B$16 + BI505*Baseline!B$18)</f>
        <v>1260617.635</v>
      </c>
      <c r="DF505" s="86">
        <f t="shared" si="17"/>
        <v>1533643.996</v>
      </c>
      <c r="DG505" s="62"/>
      <c r="DH505" s="86">
        <f t="shared" si="51"/>
        <v>0.03658103355</v>
      </c>
      <c r="DI505" s="86">
        <f t="shared" si="52"/>
        <v>0.05121291657</v>
      </c>
      <c r="DJ505" s="86">
        <f t="shared" si="53"/>
        <v>0.09023065128</v>
      </c>
      <c r="DK505" s="86">
        <f t="shared" si="54"/>
        <v>0.8219753986</v>
      </c>
      <c r="DL505" s="86">
        <f t="shared" si="18"/>
        <v>1</v>
      </c>
      <c r="DM505" s="62"/>
      <c r="DN505" s="86">
        <f>DH505 / (Baseline!B$7/Baseline!B$17)</f>
        <v>3.904784727</v>
      </c>
      <c r="DO505" s="86">
        <f>DI505 / (Baseline!B$11/Baseline!B$17)</f>
        <v>1.236304318</v>
      </c>
      <c r="DP505" s="86">
        <f>DJ505 / (Baseline!B$16/Baseline!B$17)</f>
        <v>1.394336245</v>
      </c>
      <c r="DQ505" s="86">
        <f>DK505 / (Baseline!B$18/Baseline!B$17)</f>
        <v>0.9293157539</v>
      </c>
      <c r="DR505" s="62"/>
      <c r="DS505" s="86">
        <f>DH505 / Baseline!H$117</f>
        <v>1.463501567</v>
      </c>
      <c r="DT505" s="86">
        <f>DI505 / Baseline!H$118</f>
        <v>1.152805427</v>
      </c>
      <c r="DU505" s="86">
        <f>DJ505 / Baseline!H$119</f>
        <v>1.078654594</v>
      </c>
      <c r="DV505" s="86">
        <f>DK505 / Baseline!H$120</f>
        <v>0.9705366686</v>
      </c>
      <c r="DW505" s="87"/>
      <c r="DX505" s="86">
        <f>(AU505*Baseline!B$34)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0.02768442341</v>
      </c>
      <c r="DY505" s="86">
        <f>(AZ505*Baseline!B$34) + (Baseline!D$90*(1-Baseline!D$91)*Baseline!B$35) + (Baseline!D$90*Baseline!D$91*((1-Baseline!D$92)*Baseline!B$40 + Baseline!D$92*Baseline!B$41))</f>
        <v>0.01139926494</v>
      </c>
      <c r="DZ505" s="86">
        <f>(BE505*Baseline!B$34) + (Baseline!F$90*(1-Baseline!F$91)*Baseline!B$35) + (Baseline!F$90*Baseline!F$91*((1-Baseline!F$92)*Baseline!B$40 + Baseline!F$92*Baseline!B$41))</f>
        <v>0.01402044771</v>
      </c>
      <c r="EA505" s="86">
        <f>(BJ505*Baseline!B$34) + (Baseline!H$90*(1-Baseline!H$91)*Baseline!B$35) + (Baseline!H$90*Baseline!H$91*((1-Baseline!H$92)*Baseline!B$40 + Baseline!H$92*Baseline!B$41))</f>
        <v>0.009314664274</v>
      </c>
      <c r="EB505" s="86">
        <f>( DX505*Baseline!B$7 + DY505*Baseline!B$11 + DZ505*Baseline!B$16 + EA505*Baseline!B$18 ) / Baseline!B$17</f>
        <v>0.009877631731</v>
      </c>
    </row>
    <row r="506">
      <c r="A506" s="73" t="s">
        <v>682</v>
      </c>
      <c r="B506" s="85">
        <f>MIN( MAX( NORMINV( MCrands!B506, (B$5+B$4)/2, (B$5-B$4)/3.29 ), 0 ), 1 )</f>
        <v>0.497626245</v>
      </c>
      <c r="C506" s="85">
        <f>MAX( NORMINV( MCrands!C506, (C$5+C$4)/2, (C$5-C$4)/3.29 ), 0 )</f>
        <v>2.545811908</v>
      </c>
      <c r="D506" s="83"/>
      <c r="E506" s="84">
        <f>Baseline!B$33 * (C506 * Baseline!B$68*Baseline!B$68/Baseline!B$75 + Baseline!B$46 * Baseline!B$54*Baseline!B$54/Baseline!B$76 + Baseline!B$47 * Baseline!B$55*Baseline!B$55/Baseline!B$77 + Baseline!B$56*Baseline!B$56/Baseline!B$78)</f>
        <v>0.00001807390049</v>
      </c>
      <c r="F506" s="84">
        <f>Baseline!B$33 * (C506 * Baseline!B$68*Baseline!B$59/Baseline!B$75 + Baseline!B$46 * Baseline!B$54*Baseline!B$69/Baseline!B$76 + Baseline!B$47 * Baseline!B$55*Baseline!B$57/Baseline!B$77 + Baseline!B$56*Baseline!B$58/Baseline!B$78)</f>
        <v>0.0000002390932123</v>
      </c>
      <c r="G506" s="85">
        <f>Baseline!B$33 * (C506 * Baseline!B$68*Baseline!B$60/Baseline!B$75 + Baseline!B$46 * Baseline!B$54*Baseline!B$61/Baseline!B$76 + Baseline!B$47 * Baseline!B$55*Baseline!B$70/Baseline!B$77 + Baseline!B$56*Baseline!B$62/Baseline!B$78)</f>
        <v>0.0000002004907683</v>
      </c>
      <c r="H506" s="84">
        <f>Baseline!B$33 * (C506 * Baseline!B$68*Baseline!B$63/Baseline!B$75 + Baseline!B$46 * Baseline!B$54*Baseline!B$64/Baseline!B$76 + Baseline!B$47 * Baseline!B$55*Baseline!B$65/Baseline!B$77 + Baseline!B$56*Baseline!B$71/Baseline!B$78)</f>
        <v>0.000000003696173194</v>
      </c>
      <c r="I506" s="84">
        <f>Baseline!B$33 * (C506 * Baseline!B$59*Baseline!B$68/Baseline!B$75 + Baseline!B$46 * Baseline!B$69*Baseline!B$54/Baseline!B$76 + Baseline!B$47 * Baseline!B$57*Baseline!B$55/Baseline!B$77 + Baseline!B$58*Baseline!B$56/Baseline!B$78)</f>
        <v>0.0000002390932123</v>
      </c>
      <c r="J506" s="85">
        <f>Baseline!B$33 * (C506 * Baseline!B$59*Baseline!B$59/Baseline!B$75 + Baseline!B$46 * Baseline!B$69*Baseline!B$69/Baseline!B$76 + Baseline!B$47 * Baseline!B$57*Baseline!B$57/Baseline!B$77 + Baseline!B$58*Baseline!B$58/Baseline!B$78)</f>
        <v>0.000002116574439</v>
      </c>
      <c r="K506" s="84">
        <f>Baseline!B$33 * (C506 * Baseline!B$59*Baseline!B$60/Baseline!B$75 + Baseline!B$46 * Baseline!B$69*Baseline!B$61/Baseline!B$76 + Baseline!B$47 * Baseline!B$57*Baseline!B$70/Baseline!B$77 + Baseline!B$58*Baseline!B$62/Baseline!B$78)</f>
        <v>0.00000001648980196</v>
      </c>
      <c r="L506" s="85">
        <f>Baseline!B$33 * (C506 * Baseline!B$59*Baseline!B$63/Baseline!B$75 + Baseline!B$46 * Baseline!B$69*Baseline!B$64/Baseline!B$76 + Baseline!B$47 * Baseline!B$57*Baseline!B$65/Baseline!B$77 + Baseline!B$58*Baseline!B$71/Baseline!B$78)</f>
        <v>0.00000001707279197</v>
      </c>
      <c r="M506" s="84">
        <f>Baseline!B$33 * (C506 * Baseline!B$60*Baseline!B$68/Baseline!B$75 + Baseline!B$46 * Baseline!B$61*Baseline!B$54/Baseline!B$76 + Baseline!B$47 * Baseline!B$70*Baseline!B$55/Baseline!B$77 + Baseline!B$62*Baseline!B$56/Baseline!B$78)</f>
        <v>0.0000002004907683</v>
      </c>
      <c r="N506" s="85">
        <f>Baseline!B$33 * (C506 * Baseline!B$60*Baseline!B$59/Baseline!B$75 + Baseline!B$46 * Baseline!B$61*Baseline!B$69/Baseline!B$76 + Baseline!B$47 * Baseline!B$70*Baseline!B$57/Baseline!B$77 + Baseline!B$62*Baseline!B$58/Baseline!B$78)</f>
        <v>0.00000001648980196</v>
      </c>
      <c r="O506" s="85">
        <f>Baseline!B$33 * (C506 * Baseline!B$60*Baseline!B$60/Baseline!B$75 + Baseline!B$46 * Baseline!B$61*Baseline!B$61/Baseline!B$76 + Baseline!B$47 * Baseline!B$70*Baseline!B$70/Baseline!B$77 + Baseline!B$62*Baseline!B$62/Baseline!B$78)</f>
        <v>0.000001589267566</v>
      </c>
      <c r="P506" s="84">
        <f>Baseline!B$33 * (C506 * Baseline!B$60*Baseline!B$63/Baseline!B$75 + Baseline!B$46 * Baseline!B$61*Baseline!B$64/Baseline!B$76 + Baseline!B$47 * Baseline!B$70*Baseline!B$65/Baseline!B$77 + Baseline!B$62*Baseline!B$71/Baseline!B$78)</f>
        <v>0.000000001956396044</v>
      </c>
      <c r="Q506" s="84">
        <f>Baseline!B$33 * (C506 * Baseline!B$63*Baseline!B$68/Baseline!B$75 + Baseline!B$46 * Baseline!B$64*Baseline!B$54/Baseline!B$76 + Baseline!B$47 * Baseline!B$65*Baseline!B$55/Baseline!B$77 + Baseline!B$71*Baseline!B$56/Baseline!B$78)</f>
        <v>0.000000003696173194</v>
      </c>
      <c r="R506" s="84">
        <f>Baseline!B$33 * (C506 * Baseline!B$63*Baseline!B$59/Baseline!B$75 + Baseline!B$46 * Baseline!B$64*Baseline!B$69/Baseline!B$76 + Baseline!B$47 * Baseline!B$65*Baseline!B$57/Baseline!B$77 + Baseline!B$71*Baseline!B$58/Baseline!B$78)</f>
        <v>0.00000001707279197</v>
      </c>
      <c r="S506" s="84">
        <f>Baseline!B$33 * (C506 * Baseline!B$63*Baseline!B$60/Baseline!B$75 + Baseline!B$46 * Baseline!B$64*Baseline!B$61/Baseline!B$76 + Baseline!B$47 * Baseline!B$65*Baseline!B$70/Baseline!B$77 + Baseline!B$71*Baseline!B$62/Baseline!B$78)</f>
        <v>0.000000001956396044</v>
      </c>
      <c r="T506" s="84">
        <f>Baseline!B$33 * (C506 * Baseline!B$63*Baseline!B$63/Baseline!B$75 + Baseline!B$46 * Baseline!B$64*Baseline!B$64/Baseline!B$76 + Baseline!B$47 * Baseline!B$65*Baseline!B$65/Baseline!B$77 + Baseline!B$71*Baseline!B$71/Baseline!B$78)</f>
        <v>0.00000009856721764</v>
      </c>
      <c r="U506" s="83"/>
      <c r="V506" s="84">
        <f>E506 * ( Baseline!B$89 * Baseline!B$7 )</f>
        <v>0.1875890132</v>
      </c>
      <c r="W506" s="84">
        <f>F506 * ( Baseline!D$89 * Baseline!B$11 )</f>
        <v>0.004410455818</v>
      </c>
      <c r="X506" s="84">
        <f>G506 * ( Baseline!F$89 * Baseline!B$16 )</f>
        <v>0.006964000708</v>
      </c>
      <c r="Y506" s="84">
        <f>H506 * ( Baseline!H$89 * Baseline!B$18 )</f>
        <v>0.001299846041</v>
      </c>
      <c r="Z506" s="86">
        <f t="shared" si="1"/>
        <v>0.2002633158</v>
      </c>
      <c r="AA506" s="84">
        <f>I506 * ( Baseline!B$89 * Baseline!B$7 )</f>
        <v>0.00248154845</v>
      </c>
      <c r="AB506" s="85">
        <f>J506 * ( Baseline!D$89 * Baseline!B$11 )</f>
        <v>0.03904359291</v>
      </c>
      <c r="AC506" s="85">
        <f>K506 * ( Baseline!F$89 * Baseline!B$16 )</f>
        <v>0.0005727694771</v>
      </c>
      <c r="AD506" s="85">
        <f>L506 * ( Baseline!F$89 * Baseline!B$16 )</f>
        <v>0.000593019501</v>
      </c>
      <c r="AE506" s="86">
        <f t="shared" si="2"/>
        <v>0.04269093034</v>
      </c>
      <c r="AF506" s="86">
        <f>M506 * ( Baseline!B$89 * Baseline!B$7 )</f>
        <v>0.002080893684</v>
      </c>
      <c r="AG506" s="86">
        <f>N506 * ( Baseline!D$89 * Baseline!B$11 )</f>
        <v>0.0003041807097</v>
      </c>
      <c r="AH506" s="86">
        <f>O506 * ( Baseline!F$89 * Baseline!B$16 )</f>
        <v>0.05520284324</v>
      </c>
      <c r="AI506" s="86">
        <f>P506 * ( Baseline!H$89 * Baseline!B$18 )</f>
        <v>0.0006880125792</v>
      </c>
      <c r="AJ506" s="86">
        <f t="shared" si="3"/>
        <v>0.05827593021</v>
      </c>
      <c r="AK506" s="86">
        <f>Q506 * ( Baseline!B$89 * Baseline!B$7 )</f>
        <v>0.00003836258158</v>
      </c>
      <c r="AL506" s="86">
        <f>R506 * ( Baseline!D$89 * Baseline!B$11 )</f>
        <v>0.0003149348907</v>
      </c>
      <c r="AM506" s="86">
        <f>S506 * ( Baseline!F$89 * Baseline!B$16 )</f>
        <v>0.00006795496644</v>
      </c>
      <c r="AN506" s="86">
        <f>T506 * ( Baseline!H$89 * Baseline!B$18 )</f>
        <v>0.03466347515</v>
      </c>
      <c r="AO506" s="86">
        <f t="shared" si="4"/>
        <v>0.03508472759</v>
      </c>
      <c r="AP506" s="62"/>
      <c r="AQ506" s="86">
        <f>V506 * ( (1-Baseline!B$90-Baseline!B$89) + (1-B506)*Baseline!B$90 )</f>
        <v>0.1004938059</v>
      </c>
      <c r="AR506" s="86">
        <f>W506 * ( (1-Baseline!B$90-Baseline!B$89) + (1-B506)*Baseline!B$90 )</f>
        <v>0.002362736939</v>
      </c>
      <c r="AS506" s="86">
        <f>X506 * ( (1-Baseline!B$90-Baseline!B$89) + (1-B506)*Baseline!B$90 )</f>
        <v>0.003730703218</v>
      </c>
      <c r="AT506" s="86">
        <f>Y506 * ( (1-Baseline!B$90-Baseline!B$89) + (1-B506)*Baseline!B$90 )</f>
        <v>0.0006963439569</v>
      </c>
      <c r="AU506" s="86">
        <f t="shared" si="5"/>
        <v>0.10728359</v>
      </c>
      <c r="AV506" s="86">
        <f>AA506 * ( (1-Baseline!D$90-Baseline!D$89) + (1-B506)*Baseline!D$90 )</f>
        <v>0.001906975294</v>
      </c>
      <c r="AW506" s="86">
        <f>AB506 * ( (1-Baseline!D$90-Baseline!D$89) + (1-B506)*Baseline!D$90 )</f>
        <v>0.03000351134</v>
      </c>
      <c r="AX506" s="86">
        <f>AC506 * ( (1-Baseline!D$90-Baseline!D$89) + (1-B506)*Baseline!D$90 )</f>
        <v>0.0004401514875</v>
      </c>
      <c r="AY506" s="86">
        <f>AD506 * ( (1-Baseline!D$90-Baseline!D$89) + (1-B506)*Baseline!D$90 )</f>
        <v>0.0004557128582</v>
      </c>
      <c r="AZ506" s="86">
        <f t="shared" si="6"/>
        <v>0.03280635098</v>
      </c>
      <c r="BA506" s="86">
        <f>AF506 * ( (1-Baseline!F$90-Baseline!F$89) + (1-Baseline!B$36)*Baseline!F$90 )</f>
        <v>0.001497477684</v>
      </c>
      <c r="BB506" s="86">
        <f>AG506 * ( (1-Baseline!F$90-Baseline!F$89) + (1-Baseline!B$36)*Baseline!F$90 )</f>
        <v>0.0002188981725</v>
      </c>
      <c r="BC506" s="86">
        <f>AH506 * ( (1-Baseline!F$90-Baseline!F$89) + (1-Baseline!B$36)*Baseline!F$90 )</f>
        <v>0.03972573249</v>
      </c>
      <c r="BD506" s="86">
        <f>AI506 * ( (1-Baseline!F$90-Baseline!F$89) + (1-Baseline!B$36)*Baseline!F$90 )</f>
        <v>0.0004951158684</v>
      </c>
      <c r="BE506" s="86">
        <f t="shared" si="7"/>
        <v>0.04193722421</v>
      </c>
      <c r="BF506" s="86">
        <f>AK506 * ( (1-Baseline!H$90-Baseline!H$89) + (1-Baseline!B$36)*Baseline!H$90 )</f>
        <v>0.00003039544064</v>
      </c>
      <c r="BG506" s="86">
        <f>AL506 * ( (1-Baseline!H$90-Baseline!H$89) + (1-Baseline!B$36)*Baseline!H$90 )</f>
        <v>0.0002495292126</v>
      </c>
      <c r="BH506" s="86">
        <f>AM506 * ( (1-Baseline!H$90-Baseline!H$89) + (1-Baseline!B$36)*Baseline!H$90 )</f>
        <v>0.00005384207901</v>
      </c>
      <c r="BI506" s="86">
        <f>AN506 * ( (1-Baseline!H$90-Baseline!H$89) + (1-Baseline!B$36)*Baseline!H$90 )</f>
        <v>0.02746456463</v>
      </c>
      <c r="BJ506" s="86">
        <f t="shared" si="8"/>
        <v>0.02779833136</v>
      </c>
      <c r="BK506" s="62"/>
      <c r="BL506" s="86">
        <f t="shared" si="19"/>
        <v>0.9367118111</v>
      </c>
      <c r="BM506" s="86">
        <f t="shared" si="20"/>
        <v>0.0220232837</v>
      </c>
      <c r="BN506" s="86">
        <f t="shared" si="21"/>
        <v>0.03477422053</v>
      </c>
      <c r="BO506" s="86">
        <f t="shared" si="22"/>
        <v>0.006490684707</v>
      </c>
      <c r="BP506" s="86">
        <f t="shared" si="9"/>
        <v>1</v>
      </c>
      <c r="BQ506" s="86">
        <f t="shared" si="23"/>
        <v>0.05812823544</v>
      </c>
      <c r="BR506" s="86">
        <f t="shared" si="24"/>
        <v>0.9145641147</v>
      </c>
      <c r="BS506" s="86">
        <f t="shared" si="25"/>
        <v>0.01341665484</v>
      </c>
      <c r="BT506" s="86">
        <f t="shared" si="26"/>
        <v>0.01389099502</v>
      </c>
      <c r="BU506" s="86">
        <f t="shared" si="10"/>
        <v>1</v>
      </c>
      <c r="BV506" s="86">
        <f t="shared" si="27"/>
        <v>0.03570760135</v>
      </c>
      <c r="BW506" s="86">
        <f t="shared" si="28"/>
        <v>0.00521966288</v>
      </c>
      <c r="BX506" s="86">
        <f t="shared" si="29"/>
        <v>0.9472666166</v>
      </c>
      <c r="BY506" s="86">
        <f t="shared" si="30"/>
        <v>0.01180611921</v>
      </c>
      <c r="BZ506" s="86">
        <f t="shared" si="11"/>
        <v>1</v>
      </c>
      <c r="CA506" s="86">
        <f t="shared" si="31"/>
        <v>0.001093426805</v>
      </c>
      <c r="CB506" s="86">
        <f t="shared" si="32"/>
        <v>0.008976409748</v>
      </c>
      <c r="CC506" s="86">
        <f t="shared" si="33"/>
        <v>0.001936881689</v>
      </c>
      <c r="CD506" s="86">
        <f t="shared" si="34"/>
        <v>0.9879932818</v>
      </c>
      <c r="CE506" s="86">
        <f t="shared" si="12"/>
        <v>1</v>
      </c>
      <c r="CF506" s="62"/>
      <c r="CG506" s="86">
        <f t="shared" si="35"/>
        <v>0.9367118111</v>
      </c>
      <c r="CH506" s="86">
        <f t="shared" si="36"/>
        <v>0.0220232837</v>
      </c>
      <c r="CI506" s="86">
        <f t="shared" si="37"/>
        <v>0.03477422053</v>
      </c>
      <c r="CJ506" s="86">
        <f t="shared" si="38"/>
        <v>0.006490684707</v>
      </c>
      <c r="CK506" s="86">
        <f t="shared" si="13"/>
        <v>1</v>
      </c>
      <c r="CL506" s="86">
        <f t="shared" si="39"/>
        <v>0.05812823544</v>
      </c>
      <c r="CM506" s="86">
        <f t="shared" si="40"/>
        <v>0.9145641147</v>
      </c>
      <c r="CN506" s="86">
        <f t="shared" si="41"/>
        <v>0.01341665484</v>
      </c>
      <c r="CO506" s="86">
        <f t="shared" si="42"/>
        <v>0.01389099502</v>
      </c>
      <c r="CP506" s="86">
        <f t="shared" si="14"/>
        <v>1</v>
      </c>
      <c r="CQ506" s="86">
        <f t="shared" si="43"/>
        <v>0.03570760135</v>
      </c>
      <c r="CR506" s="86">
        <f t="shared" si="44"/>
        <v>0.00521966288</v>
      </c>
      <c r="CS506" s="86">
        <f t="shared" si="45"/>
        <v>0.9472666166</v>
      </c>
      <c r="CT506" s="86">
        <f t="shared" si="46"/>
        <v>0.01180611921</v>
      </c>
      <c r="CU506" s="86">
        <f t="shared" si="15"/>
        <v>1</v>
      </c>
      <c r="CV506" s="86">
        <f t="shared" si="47"/>
        <v>0.001093426805</v>
      </c>
      <c r="CW506" s="86">
        <f t="shared" si="48"/>
        <v>0.008976409748</v>
      </c>
      <c r="CX506" s="86">
        <f t="shared" si="49"/>
        <v>0.001936881689</v>
      </c>
      <c r="CY506" s="86">
        <f t="shared" si="50"/>
        <v>0.9879932818</v>
      </c>
      <c r="CZ506" s="86">
        <f t="shared" si="16"/>
        <v>1</v>
      </c>
      <c r="DA506" s="62"/>
      <c r="DB506" s="86">
        <f>(AQ506*Baseline!B$7 + AV506*Baseline!B$11 + BA506*Baseline!B$16 + BF506*Baseline!B$18)</f>
        <v>59237.77414</v>
      </c>
      <c r="DC506" s="86">
        <f>(AR506*Baseline!B$7 + AW506*Baseline!B$11 + BB506*Baseline!B$16 + BG506*Baseline!B$18)</f>
        <v>77649.5744</v>
      </c>
      <c r="DD506" s="86">
        <f>(AS506*Baseline!B$7 + AX506*Baseline!B$11 + BC506*Baseline!B$16 + BH506*Baseline!B$18)</f>
        <v>138307.5441</v>
      </c>
      <c r="DE506" s="86">
        <f>(AT506*Baseline!B$7 + AY506*Baseline!B$11 + BD506*Baseline!B$16 + BI506*Baseline!B$18)</f>
        <v>1260598.585</v>
      </c>
      <c r="DF506" s="86">
        <f t="shared" si="17"/>
        <v>1535793.478</v>
      </c>
      <c r="DG506" s="62"/>
      <c r="DH506" s="86">
        <f t="shared" si="51"/>
        <v>0.0385714453</v>
      </c>
      <c r="DI506" s="86">
        <f t="shared" si="52"/>
        <v>0.05055990634</v>
      </c>
      <c r="DJ506" s="86">
        <f t="shared" si="53"/>
        <v>0.09005608249</v>
      </c>
      <c r="DK506" s="86">
        <f t="shared" si="54"/>
        <v>0.8208125659</v>
      </c>
      <c r="DL506" s="86">
        <f t="shared" si="18"/>
        <v>1</v>
      </c>
      <c r="DM506" s="62"/>
      <c r="DN506" s="86">
        <f>DH506 / (Baseline!B$7/Baseline!B$17)</f>
        <v>4.117248089</v>
      </c>
      <c r="DO506" s="86">
        <f>DI506 / (Baseline!B$11/Baseline!B$17)</f>
        <v>1.220540338</v>
      </c>
      <c r="DP506" s="86">
        <f>DJ506 / (Baseline!B$16/Baseline!B$17)</f>
        <v>1.39163863</v>
      </c>
      <c r="DQ506" s="86">
        <f>DK506 / (Baseline!B$18/Baseline!B$17)</f>
        <v>0.9280010688</v>
      </c>
      <c r="DR506" s="62"/>
      <c r="DS506" s="86">
        <f>DH506 / Baseline!H$117</f>
        <v>1.543132196</v>
      </c>
      <c r="DT506" s="86">
        <f>DI506 / Baseline!H$118</f>
        <v>1.138106133</v>
      </c>
      <c r="DU506" s="86">
        <f>DJ506 / Baseline!H$119</f>
        <v>1.076567726</v>
      </c>
      <c r="DV506" s="86">
        <f>DK506 / Baseline!H$120</f>
        <v>0.9691636691</v>
      </c>
      <c r="DW506" s="87"/>
      <c r="DX506" s="86">
        <f>(AU506*Baseline!B$34)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0.02862206975</v>
      </c>
      <c r="DY506" s="86">
        <f>(AZ506*Baseline!B$34) + (Baseline!D$90*(1-Baseline!D$91)*Baseline!B$35) + (Baseline!D$90*Baseline!D$91*((1-Baseline!D$92)*Baseline!B$40 + Baseline!D$92*Baseline!B$41))</f>
        <v>0.01133452065</v>
      </c>
      <c r="DZ506" s="86">
        <f>(BE506*Baseline!B$34) + (Baseline!F$90*(1-Baseline!F$91)*Baseline!B$35) + (Baseline!F$90*Baseline!F$91*((1-Baseline!F$92)*Baseline!B$40 + Baseline!F$92*Baseline!B$41))</f>
        <v>0.01402122363</v>
      </c>
      <c r="EA506" s="86">
        <f>(BJ506*Baseline!B$34) + (Baseline!H$90*(1-Baseline!H$91)*Baseline!B$35) + (Baseline!H$90*Baseline!H$91*((1-Baseline!H$92)*Baseline!B$40 + Baseline!H$92*Baseline!B$41))</f>
        <v>0.009314749704</v>
      </c>
      <c r="EB506" s="86">
        <f>( DX506*Baseline!B$7 + DY506*Baseline!B$11 + DZ506*Baseline!B$16 + EA506*Baseline!B$18 ) / Baseline!B$17</f>
        <v>0.009883859638</v>
      </c>
    </row>
    <row r="507">
      <c r="A507" s="73" t="s">
        <v>683</v>
      </c>
      <c r="B507" s="85">
        <f>MIN( MAX( NORMINV( MCrands!B507, (B$5+B$4)/2, (B$5-B$4)/3.29 ), 0 ), 1 )</f>
        <v>0.5039314184</v>
      </c>
      <c r="C507" s="85">
        <f>MAX( NORMINV( MCrands!C507, (C$5+C$4)/2, (C$5-C$4)/3.29 ), 0 )</f>
        <v>2.742567706</v>
      </c>
      <c r="D507" s="83"/>
      <c r="E507" s="84">
        <f>Baseline!B$33 * (C507 * Baseline!B$68*Baseline!B$68/Baseline!B$75 + Baseline!B$46 * Baseline!B$54*Baseline!B$54/Baseline!B$76 + Baseline!B$47 * Baseline!B$55*Baseline!B$55/Baseline!B$77 + Baseline!B$56*Baseline!B$56/Baseline!B$78)</f>
        <v>0.00001946693627</v>
      </c>
      <c r="F507" s="84">
        <f>Baseline!B$33 * (C507 * Baseline!B$68*Baseline!B$59/Baseline!B$75 + Baseline!B$46 * Baseline!B$54*Baseline!B$69/Baseline!B$76 + Baseline!B$47 * Baseline!B$55*Baseline!B$57/Baseline!B$77 + Baseline!B$56*Baseline!B$58/Baseline!B$78)</f>
        <v>0.0000002393131653</v>
      </c>
      <c r="G507" s="85">
        <f>Baseline!B$33 * (C507 * Baseline!B$68*Baseline!B$60/Baseline!B$75 + Baseline!B$46 * Baseline!B$54*Baseline!B$61/Baseline!B$76 + Baseline!B$47 * Baseline!B$55*Baseline!B$70/Baseline!B$77 + Baseline!B$56*Baseline!B$62/Baseline!B$78)</f>
        <v>0.0000002010314861</v>
      </c>
      <c r="H507" s="84">
        <f>Baseline!B$33 * (C507 * Baseline!B$68*Baseline!B$63/Baseline!B$75 + Baseline!B$46 * Baseline!B$54*Baseline!B$64/Baseline!B$76 + Baseline!B$47 * Baseline!B$55*Baseline!B$65/Baseline!B$77 + Baseline!B$56*Baseline!B$71/Baseline!B$78)</f>
        <v>0.000000003750244977</v>
      </c>
      <c r="I507" s="84">
        <f>Baseline!B$33 * (C507 * Baseline!B$59*Baseline!B$68/Baseline!B$75 + Baseline!B$46 * Baseline!B$69*Baseline!B$54/Baseline!B$76 + Baseline!B$47 * Baseline!B$57*Baseline!B$55/Baseline!B$77 + Baseline!B$58*Baseline!B$56/Baseline!B$78)</f>
        <v>0.0000002393131653</v>
      </c>
      <c r="J507" s="85">
        <f>Baseline!B$33 * (C507 * Baseline!B$59*Baseline!B$59/Baseline!B$75 + Baseline!B$46 * Baseline!B$69*Baseline!B$69/Baseline!B$76 + Baseline!B$47 * Baseline!B$57*Baseline!B$57/Baseline!B$77 + Baseline!B$58*Baseline!B$58/Baseline!B$78)</f>
        <v>0.000002116574474</v>
      </c>
      <c r="K507" s="84">
        <f>Baseline!B$33 * (C507 * Baseline!B$59*Baseline!B$60/Baseline!B$75 + Baseline!B$46 * Baseline!B$69*Baseline!B$61/Baseline!B$76 + Baseline!B$47 * Baseline!B$57*Baseline!B$70/Baseline!B$77 + Baseline!B$58*Baseline!B$62/Baseline!B$78)</f>
        <v>0.00000001648988734</v>
      </c>
      <c r="L507" s="85">
        <f>Baseline!B$33 * (C507 * Baseline!B$59*Baseline!B$63/Baseline!B$75 + Baseline!B$46 * Baseline!B$69*Baseline!B$64/Baseline!B$76 + Baseline!B$47 * Baseline!B$57*Baseline!B$65/Baseline!B$77 + Baseline!B$58*Baseline!B$71/Baseline!B$78)</f>
        <v>0.00000001707280051</v>
      </c>
      <c r="M507" s="84">
        <f>Baseline!B$33 * (C507 * Baseline!B$60*Baseline!B$68/Baseline!B$75 + Baseline!B$46 * Baseline!B$61*Baseline!B$54/Baseline!B$76 + Baseline!B$47 * Baseline!B$70*Baseline!B$55/Baseline!B$77 + Baseline!B$62*Baseline!B$56/Baseline!B$78)</f>
        <v>0.0000002010314861</v>
      </c>
      <c r="N507" s="85">
        <f>Baseline!B$33 * (C507 * Baseline!B$60*Baseline!B$59/Baseline!B$75 + Baseline!B$46 * Baseline!B$61*Baseline!B$69/Baseline!B$76 + Baseline!B$47 * Baseline!B$70*Baseline!B$57/Baseline!B$77 + Baseline!B$62*Baseline!B$58/Baseline!B$78)</f>
        <v>0.00000001648988734</v>
      </c>
      <c r="O507" s="85">
        <f>Baseline!B$33 * (C507 * Baseline!B$60*Baseline!B$60/Baseline!B$75 + Baseline!B$46 * Baseline!B$61*Baseline!B$61/Baseline!B$76 + Baseline!B$47 * Baseline!B$70*Baseline!B$70/Baseline!B$77 + Baseline!B$62*Baseline!B$62/Baseline!B$78)</f>
        <v>0.000001589267776</v>
      </c>
      <c r="P507" s="84">
        <f>Baseline!B$33 * (C507 * Baseline!B$60*Baseline!B$63/Baseline!B$75 + Baseline!B$46 * Baseline!B$61*Baseline!B$64/Baseline!B$76 + Baseline!B$47 * Baseline!B$70*Baseline!B$65/Baseline!B$77 + Baseline!B$62*Baseline!B$71/Baseline!B$78)</f>
        <v>0.000000001956417032</v>
      </c>
      <c r="Q507" s="84">
        <f>Baseline!B$33 * (C507 * Baseline!B$63*Baseline!B$68/Baseline!B$75 + Baseline!B$46 * Baseline!B$64*Baseline!B$54/Baseline!B$76 + Baseline!B$47 * Baseline!B$65*Baseline!B$55/Baseline!B$77 + Baseline!B$71*Baseline!B$56/Baseline!B$78)</f>
        <v>0.000000003750244977</v>
      </c>
      <c r="R507" s="84">
        <f>Baseline!B$33 * (C507 * Baseline!B$63*Baseline!B$59/Baseline!B$75 + Baseline!B$46 * Baseline!B$64*Baseline!B$69/Baseline!B$76 + Baseline!B$47 * Baseline!B$65*Baseline!B$57/Baseline!B$77 + Baseline!B$71*Baseline!B$58/Baseline!B$78)</f>
        <v>0.00000001707280051</v>
      </c>
      <c r="S507" s="84">
        <f>Baseline!B$33 * (C507 * Baseline!B$63*Baseline!B$60/Baseline!B$75 + Baseline!B$46 * Baseline!B$64*Baseline!B$61/Baseline!B$76 + Baseline!B$47 * Baseline!B$65*Baseline!B$70/Baseline!B$77 + Baseline!B$71*Baseline!B$62/Baseline!B$78)</f>
        <v>0.000000001956417032</v>
      </c>
      <c r="T507" s="84">
        <f>Baseline!B$33 * (C507 * Baseline!B$63*Baseline!B$63/Baseline!B$75 + Baseline!B$46 * Baseline!B$64*Baseline!B$64/Baseline!B$76 + Baseline!B$47 * Baseline!B$65*Baseline!B$65/Baseline!B$77 + Baseline!B$71*Baseline!B$71/Baseline!B$78)</f>
        <v>0.00000009856721974</v>
      </c>
      <c r="U507" s="83"/>
      <c r="V507" s="84">
        <f>E507 * ( Baseline!B$89 * Baseline!B$7 )</f>
        <v>0.2020473315</v>
      </c>
      <c r="W507" s="84">
        <f>F507 * ( Baseline!D$89 * Baseline!B$11 )</f>
        <v>0.004414513203</v>
      </c>
      <c r="X507" s="84">
        <f>G507 * ( Baseline!F$89 * Baseline!B$16 )</f>
        <v>0.006982782418</v>
      </c>
      <c r="Y507" s="84">
        <f>H507 * ( Baseline!H$89 * Baseline!B$18 )</f>
        <v>0.001318861653</v>
      </c>
      <c r="Z507" s="86">
        <f t="shared" si="1"/>
        <v>0.2147634888</v>
      </c>
      <c r="AA507" s="84">
        <f>I507 * ( Baseline!B$89 * Baseline!B$7 )</f>
        <v>0.002483831343</v>
      </c>
      <c r="AB507" s="85">
        <f>J507 * ( Baseline!D$89 * Baseline!B$11 )</f>
        <v>0.03904359355</v>
      </c>
      <c r="AC507" s="85">
        <f>K507 * ( Baseline!F$89 * Baseline!B$16 )</f>
        <v>0.0005727724426</v>
      </c>
      <c r="AD507" s="85">
        <f>L507 * ( Baseline!F$89 * Baseline!B$16 )</f>
        <v>0.0005930197975</v>
      </c>
      <c r="AE507" s="86">
        <f t="shared" si="2"/>
        <v>0.04269321714</v>
      </c>
      <c r="AF507" s="86">
        <f>M507 * ( Baseline!B$89 * Baseline!B$7 )</f>
        <v>0.002086505795</v>
      </c>
      <c r="AG507" s="86">
        <f>N507 * ( Baseline!D$89 * Baseline!B$11 )</f>
        <v>0.0003041822846</v>
      </c>
      <c r="AH507" s="86">
        <f>O507 * ( Baseline!F$89 * Baseline!B$16 )</f>
        <v>0.05520285053</v>
      </c>
      <c r="AI507" s="86">
        <f>P507 * ( Baseline!H$89 * Baseline!B$18 )</f>
        <v>0.0006880199603</v>
      </c>
      <c r="AJ507" s="86">
        <f t="shared" si="3"/>
        <v>0.05828155857</v>
      </c>
      <c r="AK507" s="86">
        <f>Q507 * ( Baseline!B$89 * Baseline!B$7 )</f>
        <v>0.00003892379262</v>
      </c>
      <c r="AL507" s="86">
        <f>R507 * ( Baseline!D$89 * Baseline!B$11 )</f>
        <v>0.0003149350482</v>
      </c>
      <c r="AM507" s="86">
        <f>S507 * ( Baseline!F$89 * Baseline!B$16 )</f>
        <v>0.00006795569547</v>
      </c>
      <c r="AN507" s="86">
        <f>T507 * ( Baseline!H$89 * Baseline!B$18 )</f>
        <v>0.03466347589</v>
      </c>
      <c r="AO507" s="86">
        <f t="shared" si="4"/>
        <v>0.03508529042</v>
      </c>
      <c r="AP507" s="62"/>
      <c r="AQ507" s="86">
        <f>V507 * ( (1-Baseline!B$90-Baseline!B$89) + (1-B507)*Baseline!B$90 )</f>
        <v>0.1071055001</v>
      </c>
      <c r="AR507" s="86">
        <f>W507 * ( (1-Baseline!B$90-Baseline!B$89) + (1-B507)*Baseline!B$90 )</f>
        <v>0.002340138029</v>
      </c>
      <c r="AS507" s="86">
        <f>X507 * ( (1-Baseline!B$90-Baseline!B$89) + (1-B507)*Baseline!B$90 )</f>
        <v>0.003701580205</v>
      </c>
      <c r="AT507" s="86">
        <f>Y507 * ( (1-Baseline!B$90-Baseline!B$89) + (1-B507)*Baseline!B$90 )</f>
        <v>0.0006991299306</v>
      </c>
      <c r="AU507" s="86">
        <f t="shared" si="5"/>
        <v>0.1138463482</v>
      </c>
      <c r="AV507" s="86">
        <f>AA507 * ( (1-Baseline!D$90-Baseline!D$89) + (1-B507)*Baseline!D$90 )</f>
        <v>0.001901713487</v>
      </c>
      <c r="AW507" s="86">
        <f>AB507 * ( (1-Baseline!D$90-Baseline!D$89) + (1-B507)*Baseline!D$90 )</f>
        <v>0.0298932247</v>
      </c>
      <c r="AX507" s="86">
        <f>AC507 * ( (1-Baseline!D$90-Baseline!D$89) + (1-B507)*Baseline!D$90 )</f>
        <v>0.000438535846</v>
      </c>
      <c r="AY507" s="86">
        <f>AD507 * ( (1-Baseline!D$90-Baseline!D$89) + (1-B507)*Baseline!D$90 )</f>
        <v>0.0004540379726</v>
      </c>
      <c r="AZ507" s="86">
        <f t="shared" si="6"/>
        <v>0.03268751201</v>
      </c>
      <c r="BA507" s="86">
        <f>AF507 * ( (1-Baseline!F$90-Baseline!F$89) + (1-Baseline!B$36)*Baseline!F$90 )</f>
        <v>0.001501516338</v>
      </c>
      <c r="BB507" s="86">
        <f>AG507 * ( (1-Baseline!F$90-Baseline!F$89) + (1-Baseline!B$36)*Baseline!F$90 )</f>
        <v>0.0002188993058</v>
      </c>
      <c r="BC507" s="86">
        <f>AH507 * ( (1-Baseline!F$90-Baseline!F$89) + (1-Baseline!B$36)*Baseline!F$90 )</f>
        <v>0.03972573773</v>
      </c>
      <c r="BD507" s="86">
        <f>AI507 * ( (1-Baseline!F$90-Baseline!F$89) + (1-Baseline!B$36)*Baseline!F$90 )</f>
        <v>0.0004951211801</v>
      </c>
      <c r="BE507" s="86">
        <f t="shared" si="7"/>
        <v>0.04194127456</v>
      </c>
      <c r="BF507" s="86">
        <f>AK507 * ( (1-Baseline!H$90-Baseline!H$89) + (1-Baseline!B$36)*Baseline!H$90 )</f>
        <v>0.00003084009937</v>
      </c>
      <c r="BG507" s="86">
        <f>AL507 * ( (1-Baseline!H$90-Baseline!H$89) + (1-Baseline!B$36)*Baseline!H$90 )</f>
        <v>0.0002495293374</v>
      </c>
      <c r="BH507" s="86">
        <f>AM507 * ( (1-Baseline!H$90-Baseline!H$89) + (1-Baseline!B$36)*Baseline!H$90 )</f>
        <v>0.00005384265664</v>
      </c>
      <c r="BI507" s="86">
        <f>AN507 * ( (1-Baseline!H$90-Baseline!H$89) + (1-Baseline!B$36)*Baseline!H$90 )</f>
        <v>0.02746456521</v>
      </c>
      <c r="BJ507" s="86">
        <f t="shared" si="8"/>
        <v>0.02779877731</v>
      </c>
      <c r="BK507" s="62"/>
      <c r="BL507" s="86">
        <f t="shared" si="19"/>
        <v>0.9407899483</v>
      </c>
      <c r="BM507" s="86">
        <f t="shared" si="20"/>
        <v>0.02055523137</v>
      </c>
      <c r="BN507" s="86">
        <f t="shared" si="21"/>
        <v>0.03251382466</v>
      </c>
      <c r="BO507" s="86">
        <f t="shared" si="22"/>
        <v>0.00614099566</v>
      </c>
      <c r="BP507" s="86">
        <f t="shared" si="9"/>
        <v>1</v>
      </c>
      <c r="BQ507" s="86">
        <f t="shared" si="23"/>
        <v>0.05817859391</v>
      </c>
      <c r="BR507" s="86">
        <f t="shared" si="24"/>
        <v>0.9145151425</v>
      </c>
      <c r="BS507" s="86">
        <f t="shared" si="25"/>
        <v>0.01341600566</v>
      </c>
      <c r="BT507" s="86">
        <f t="shared" si="26"/>
        <v>0.01389025792</v>
      </c>
      <c r="BU507" s="86">
        <f t="shared" si="10"/>
        <v>1</v>
      </c>
      <c r="BV507" s="86">
        <f t="shared" si="27"/>
        <v>0.03580044607</v>
      </c>
      <c r="BW507" s="86">
        <f t="shared" si="28"/>
        <v>0.00521918583</v>
      </c>
      <c r="BX507" s="86">
        <f t="shared" si="29"/>
        <v>0.9471752624</v>
      </c>
      <c r="BY507" s="86">
        <f t="shared" si="30"/>
        <v>0.01180510572</v>
      </c>
      <c r="BZ507" s="86">
        <f t="shared" si="11"/>
        <v>1</v>
      </c>
      <c r="CA507" s="86">
        <f t="shared" si="31"/>
        <v>0.001109404886</v>
      </c>
      <c r="CB507" s="86">
        <f t="shared" si="32"/>
        <v>0.008976270238</v>
      </c>
      <c r="CC507" s="86">
        <f t="shared" si="33"/>
        <v>0.001936871397</v>
      </c>
      <c r="CD507" s="86">
        <f t="shared" si="34"/>
        <v>0.9879774535</v>
      </c>
      <c r="CE507" s="86">
        <f t="shared" si="12"/>
        <v>1</v>
      </c>
      <c r="CF507" s="62"/>
      <c r="CG507" s="86">
        <f t="shared" si="35"/>
        <v>0.9407899483</v>
      </c>
      <c r="CH507" s="86">
        <f t="shared" si="36"/>
        <v>0.02055523137</v>
      </c>
      <c r="CI507" s="86">
        <f t="shared" si="37"/>
        <v>0.03251382466</v>
      </c>
      <c r="CJ507" s="86">
        <f t="shared" si="38"/>
        <v>0.00614099566</v>
      </c>
      <c r="CK507" s="86">
        <f t="shared" si="13"/>
        <v>1</v>
      </c>
      <c r="CL507" s="86">
        <f t="shared" si="39"/>
        <v>0.05817859391</v>
      </c>
      <c r="CM507" s="86">
        <f t="shared" si="40"/>
        <v>0.9145151425</v>
      </c>
      <c r="CN507" s="86">
        <f t="shared" si="41"/>
        <v>0.01341600566</v>
      </c>
      <c r="CO507" s="86">
        <f t="shared" si="42"/>
        <v>0.01389025792</v>
      </c>
      <c r="CP507" s="86">
        <f t="shared" si="14"/>
        <v>1</v>
      </c>
      <c r="CQ507" s="86">
        <f t="shared" si="43"/>
        <v>0.03580044607</v>
      </c>
      <c r="CR507" s="86">
        <f t="shared" si="44"/>
        <v>0.00521918583</v>
      </c>
      <c r="CS507" s="86">
        <f t="shared" si="45"/>
        <v>0.9471752624</v>
      </c>
      <c r="CT507" s="86">
        <f t="shared" si="46"/>
        <v>0.01180510572</v>
      </c>
      <c r="CU507" s="86">
        <f t="shared" si="15"/>
        <v>1</v>
      </c>
      <c r="CV507" s="86">
        <f t="shared" si="47"/>
        <v>0.001109404886</v>
      </c>
      <c r="CW507" s="86">
        <f t="shared" si="48"/>
        <v>0.008976270238</v>
      </c>
      <c r="CX507" s="86">
        <f t="shared" si="49"/>
        <v>0.001936871397</v>
      </c>
      <c r="CY507" s="86">
        <f t="shared" si="50"/>
        <v>0.9879774535</v>
      </c>
      <c r="CZ507" s="86">
        <f t="shared" si="16"/>
        <v>1</v>
      </c>
      <c r="DA507" s="62"/>
      <c r="DB507" s="86">
        <f>(AQ507*Baseline!B$7 + AV507*Baseline!B$11 + BA507*Baseline!B$16 + BF507*Baseline!B$18)</f>
        <v>62467.05314</v>
      </c>
      <c r="DC507" s="86">
        <f>(AR507*Baseline!B$7 + AW507*Baseline!B$11 + BB507*Baseline!B$16 + BG507*Baseline!B$18)</f>
        <v>77402.10779</v>
      </c>
      <c r="DD507" s="86">
        <f>(AS507*Baseline!B$7 + AX507*Baseline!B$11 + BC507*Baseline!B$16 + BH507*Baseline!B$18)</f>
        <v>138289.9987</v>
      </c>
      <c r="DE507" s="86">
        <f>(AT507*Baseline!B$7 + AY507*Baseline!B$11 + BD507*Baseline!B$16 + BI507*Baseline!B$18)</f>
        <v>1260596.389</v>
      </c>
      <c r="DF507" s="86">
        <f t="shared" si="17"/>
        <v>1538755.549</v>
      </c>
      <c r="DG507" s="62"/>
      <c r="DH507" s="86">
        <f t="shared" si="51"/>
        <v>0.04059582641</v>
      </c>
      <c r="DI507" s="86">
        <f t="shared" si="52"/>
        <v>0.05030175706</v>
      </c>
      <c r="DJ507" s="86">
        <f t="shared" si="53"/>
        <v>0.08987132412</v>
      </c>
      <c r="DK507" s="86">
        <f t="shared" si="54"/>
        <v>0.8192310924</v>
      </c>
      <c r="DL507" s="86">
        <f t="shared" si="18"/>
        <v>1</v>
      </c>
      <c r="DM507" s="62"/>
      <c r="DN507" s="86">
        <f>DH507 / (Baseline!B$7/Baseline!B$17)</f>
        <v>4.333337457</v>
      </c>
      <c r="DO507" s="86">
        <f>DI507 / (Baseline!B$11/Baseline!B$17)</f>
        <v>1.214308491</v>
      </c>
      <c r="DP507" s="86">
        <f>DJ507 / (Baseline!B$16/Baseline!B$17)</f>
        <v>1.388783555</v>
      </c>
      <c r="DQ507" s="86">
        <f>DK507 / (Baseline!B$18/Baseline!B$17)</f>
        <v>0.9262130735</v>
      </c>
      <c r="DR507" s="62"/>
      <c r="DS507" s="86">
        <f>DH507 / Baseline!H$117</f>
        <v>1.62412184</v>
      </c>
      <c r="DT507" s="86">
        <f>DI507 / Baseline!H$118</f>
        <v>1.132295179</v>
      </c>
      <c r="DU507" s="86">
        <f>DJ507 / Baseline!H$119</f>
        <v>1.074359048</v>
      </c>
      <c r="DV507" s="86">
        <f>DK507 / Baseline!H$120</f>
        <v>0.967296365</v>
      </c>
      <c r="DW507" s="87"/>
      <c r="DX507" s="86">
        <f>(AU507*Baseline!B$34)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0.02960648349</v>
      </c>
      <c r="DY507" s="86">
        <f>(AZ507*Baseline!B$34) + (Baseline!D$90*(1-Baseline!D$91)*Baseline!B$35) + (Baseline!D$90*Baseline!D$91*((1-Baseline!D$92)*Baseline!B$40 + Baseline!D$92*Baseline!B$41))</f>
        <v>0.0113166948</v>
      </c>
      <c r="DZ507" s="86">
        <f>(BE507*Baseline!B$34) + (Baseline!F$90*(1-Baseline!F$91)*Baseline!B$35) + (Baseline!F$90*Baseline!F$91*((1-Baseline!F$92)*Baseline!B$40 + Baseline!F$92*Baseline!B$41))</f>
        <v>0.01402183118</v>
      </c>
      <c r="EA507" s="86">
        <f>(BJ507*Baseline!B$34) + (Baseline!H$90*(1-Baseline!H$91)*Baseline!B$35) + (Baseline!H$90*Baseline!H$91*((1-Baseline!H$92)*Baseline!B$40 + Baseline!H$92*Baseline!B$41))</f>
        <v>0.009314816596</v>
      </c>
      <c r="EB507" s="86">
        <f>( DX507*Baseline!B$7 + DY507*Baseline!B$11 + DZ507*Baseline!B$16 + EA507*Baseline!B$18 ) / Baseline!B$17</f>
        <v>0.009892441941</v>
      </c>
    </row>
    <row r="508">
      <c r="A508" s="73" t="s">
        <v>684</v>
      </c>
      <c r="B508" s="85">
        <f>MIN( MAX( NORMINV( MCrands!B508, (B$5+B$4)/2, (B$5-B$4)/3.29 ), 0 ), 1 )</f>
        <v>0.6321252833</v>
      </c>
      <c r="C508" s="85">
        <f>MAX( NORMINV( MCrands!C508, (C$5+C$4)/2, (C$5-C$4)/3.29 ), 0 )</f>
        <v>2.140260041</v>
      </c>
      <c r="D508" s="83"/>
      <c r="E508" s="84">
        <f>Baseline!B$33 * (C508 * Baseline!B$68*Baseline!B$68/Baseline!B$75 + Baseline!B$46 * Baseline!B$54*Baseline!B$54/Baseline!B$76 + Baseline!B$47 * Baseline!B$55*Baseline!B$55/Baseline!B$77 + Baseline!B$56*Baseline!B$56/Baseline!B$78)</f>
        <v>0.00001520258354</v>
      </c>
      <c r="F508" s="84">
        <f>Baseline!B$33 * (C508 * Baseline!B$68*Baseline!B$59/Baseline!B$75 + Baseline!B$46 * Baseline!B$54*Baseline!B$69/Baseline!B$76 + Baseline!B$47 * Baseline!B$55*Baseline!B$57/Baseline!B$77 + Baseline!B$56*Baseline!B$58/Baseline!B$78)</f>
        <v>0.0000002386398464</v>
      </c>
      <c r="G508" s="85">
        <f>Baseline!B$33 * (C508 * Baseline!B$68*Baseline!B$60/Baseline!B$75 + Baseline!B$46 * Baseline!B$54*Baseline!B$61/Baseline!B$76 + Baseline!B$47 * Baseline!B$55*Baseline!B$70/Baseline!B$77 + Baseline!B$56*Baseline!B$62/Baseline!B$78)</f>
        <v>0.000000199376244</v>
      </c>
      <c r="H508" s="84">
        <f>Baseline!B$33 * (C508 * Baseline!B$68*Baseline!B$63/Baseline!B$75 + Baseline!B$46 * Baseline!B$54*Baseline!B$64/Baseline!B$76 + Baseline!B$47 * Baseline!B$55*Baseline!B$65/Baseline!B$77 + Baseline!B$56*Baseline!B$71/Baseline!B$78)</f>
        <v>0.000000003584720759</v>
      </c>
      <c r="I508" s="84">
        <f>Baseline!B$33 * (C508 * Baseline!B$59*Baseline!B$68/Baseline!B$75 + Baseline!B$46 * Baseline!B$69*Baseline!B$54/Baseline!B$76 + Baseline!B$47 * Baseline!B$57*Baseline!B$55/Baseline!B$77 + Baseline!B$58*Baseline!B$56/Baseline!B$78)</f>
        <v>0.0000002386398464</v>
      </c>
      <c r="J508" s="85">
        <f>Baseline!B$33 * (C508 * Baseline!B$59*Baseline!B$59/Baseline!B$75 + Baseline!B$46 * Baseline!B$69*Baseline!B$69/Baseline!B$76 + Baseline!B$47 * Baseline!B$57*Baseline!B$57/Baseline!B$77 + Baseline!B$58*Baseline!B$58/Baseline!B$78)</f>
        <v>0.000002116574367</v>
      </c>
      <c r="K508" s="84">
        <f>Baseline!B$33 * (C508 * Baseline!B$59*Baseline!B$60/Baseline!B$75 + Baseline!B$46 * Baseline!B$69*Baseline!B$61/Baseline!B$76 + Baseline!B$47 * Baseline!B$57*Baseline!B$70/Baseline!B$77 + Baseline!B$58*Baseline!B$62/Baseline!B$78)</f>
        <v>0.00000001648962598</v>
      </c>
      <c r="L508" s="85">
        <f>Baseline!B$33 * (C508 * Baseline!B$59*Baseline!B$63/Baseline!B$75 + Baseline!B$46 * Baseline!B$69*Baseline!B$64/Baseline!B$76 + Baseline!B$47 * Baseline!B$57*Baseline!B$65/Baseline!B$77 + Baseline!B$58*Baseline!B$71/Baseline!B$78)</f>
        <v>0.00000001707277437</v>
      </c>
      <c r="M508" s="84">
        <f>Baseline!B$33 * (C508 * Baseline!B$60*Baseline!B$68/Baseline!B$75 + Baseline!B$46 * Baseline!B$61*Baseline!B$54/Baseline!B$76 + Baseline!B$47 * Baseline!B$70*Baseline!B$55/Baseline!B$77 + Baseline!B$62*Baseline!B$56/Baseline!B$78)</f>
        <v>0.000000199376244</v>
      </c>
      <c r="N508" s="85">
        <f>Baseline!B$33 * (C508 * Baseline!B$60*Baseline!B$59/Baseline!B$75 + Baseline!B$46 * Baseline!B$61*Baseline!B$69/Baseline!B$76 + Baseline!B$47 * Baseline!B$70*Baseline!B$57/Baseline!B$77 + Baseline!B$62*Baseline!B$58/Baseline!B$78)</f>
        <v>0.00000001648962598</v>
      </c>
      <c r="O508" s="85">
        <f>Baseline!B$33 * (C508 * Baseline!B$60*Baseline!B$60/Baseline!B$75 + Baseline!B$46 * Baseline!B$61*Baseline!B$61/Baseline!B$76 + Baseline!B$47 * Baseline!B$70*Baseline!B$70/Baseline!B$77 + Baseline!B$62*Baseline!B$62/Baseline!B$78)</f>
        <v>0.000001589267133</v>
      </c>
      <c r="P508" s="84">
        <f>Baseline!B$33 * (C508 * Baseline!B$60*Baseline!B$63/Baseline!B$75 + Baseline!B$46 * Baseline!B$61*Baseline!B$64/Baseline!B$76 + Baseline!B$47 * Baseline!B$70*Baseline!B$65/Baseline!B$77 + Baseline!B$62*Baseline!B$71/Baseline!B$78)</f>
        <v>0.000000001956352782</v>
      </c>
      <c r="Q508" s="84">
        <f>Baseline!B$33 * (C508 * Baseline!B$63*Baseline!B$68/Baseline!B$75 + Baseline!B$46 * Baseline!B$64*Baseline!B$54/Baseline!B$76 + Baseline!B$47 * Baseline!B$65*Baseline!B$55/Baseline!B$77 + Baseline!B$71*Baseline!B$56/Baseline!B$78)</f>
        <v>0.000000003584720759</v>
      </c>
      <c r="R508" s="84">
        <f>Baseline!B$33 * (C508 * Baseline!B$63*Baseline!B$59/Baseline!B$75 + Baseline!B$46 * Baseline!B$64*Baseline!B$69/Baseline!B$76 + Baseline!B$47 * Baseline!B$65*Baseline!B$57/Baseline!B$77 + Baseline!B$71*Baseline!B$58/Baseline!B$78)</f>
        <v>0.00000001707277437</v>
      </c>
      <c r="S508" s="84">
        <f>Baseline!B$33 * (C508 * Baseline!B$63*Baseline!B$60/Baseline!B$75 + Baseline!B$46 * Baseline!B$64*Baseline!B$61/Baseline!B$76 + Baseline!B$47 * Baseline!B$65*Baseline!B$70/Baseline!B$77 + Baseline!B$71*Baseline!B$62/Baseline!B$78)</f>
        <v>0.000000001956352782</v>
      </c>
      <c r="T508" s="84">
        <f>Baseline!B$33 * (C508 * Baseline!B$63*Baseline!B$63/Baseline!B$75 + Baseline!B$46 * Baseline!B$64*Baseline!B$64/Baseline!B$76 + Baseline!B$47 * Baseline!B$65*Baseline!B$65/Baseline!B$77 + Baseline!B$71*Baseline!B$71/Baseline!B$78)</f>
        <v>0.00000009856721331</v>
      </c>
      <c r="U508" s="83"/>
      <c r="V508" s="84">
        <f>E508 * ( Baseline!B$89 * Baseline!B$7 )</f>
        <v>0.1577876145</v>
      </c>
      <c r="W508" s="84">
        <f>F508 * ( Baseline!D$89 * Baseline!B$11 )</f>
        <v>0.004402092762</v>
      </c>
      <c r="X508" s="84">
        <f>G508 * ( Baseline!F$89 * Baseline!B$16 )</f>
        <v>0.006925287962</v>
      </c>
      <c r="Y508" s="84">
        <f>H508 * ( Baseline!H$89 * Baseline!B$18 )</f>
        <v>0.001260651177</v>
      </c>
      <c r="Z508" s="86">
        <f t="shared" si="1"/>
        <v>0.1703756464</v>
      </c>
      <c r="AA508" s="84">
        <f>I508 * ( Baseline!B$89 * Baseline!B$7 )</f>
        <v>0.002476842966</v>
      </c>
      <c r="AB508" s="85">
        <f>J508 * ( Baseline!D$89 * Baseline!B$11 )</f>
        <v>0.03904359159</v>
      </c>
      <c r="AC508" s="85">
        <f>K508 * ( Baseline!F$89 * Baseline!B$16 )</f>
        <v>0.0005727633646</v>
      </c>
      <c r="AD508" s="85">
        <f>L508 * ( Baseline!F$89 * Baseline!B$16 )</f>
        <v>0.0005930188897</v>
      </c>
      <c r="AE508" s="86">
        <f t="shared" si="2"/>
        <v>0.04268621681</v>
      </c>
      <c r="AF508" s="86">
        <f>M508 * ( Baseline!B$89 * Baseline!B$7 )</f>
        <v>0.002069326036</v>
      </c>
      <c r="AG508" s="86">
        <f>N508 * ( Baseline!D$89 * Baseline!B$11 )</f>
        <v>0.0003041774635</v>
      </c>
      <c r="AH508" s="86">
        <f>O508 * ( Baseline!F$89 * Baseline!B$16 )</f>
        <v>0.05520282821</v>
      </c>
      <c r="AI508" s="86">
        <f>P508 * ( Baseline!H$89 * Baseline!B$18 )</f>
        <v>0.0006879973654</v>
      </c>
      <c r="AJ508" s="86">
        <f t="shared" si="3"/>
        <v>0.05826432908</v>
      </c>
      <c r="AK508" s="86">
        <f>Q508 * ( Baseline!B$89 * Baseline!B$7 )</f>
        <v>0.00003720581676</v>
      </c>
      <c r="AL508" s="86">
        <f>R508 * ( Baseline!D$89 * Baseline!B$11 )</f>
        <v>0.0003149345661</v>
      </c>
      <c r="AM508" s="86">
        <f>S508 * ( Baseline!F$89 * Baseline!B$16 )</f>
        <v>0.00006795346378</v>
      </c>
      <c r="AN508" s="86">
        <f>T508 * ( Baseline!H$89 * Baseline!B$18 )</f>
        <v>0.03466347363</v>
      </c>
      <c r="AO508" s="86">
        <f t="shared" si="4"/>
        <v>0.03508356747</v>
      </c>
      <c r="AP508" s="62"/>
      <c r="AQ508" s="86">
        <f>V508 * ( (1-Baseline!B$90-Baseline!B$89) + (1-B508)*Baseline!B$90 )</f>
        <v>0.06564098851</v>
      </c>
      <c r="AR508" s="86">
        <f>W508 * ( (1-Baseline!B$90-Baseline!B$89) + (1-B508)*Baseline!B$90 )</f>
        <v>0.001831307997</v>
      </c>
      <c r="AS508" s="86">
        <f>X508 * ( (1-Baseline!B$90-Baseline!B$89) + (1-B508)*Baseline!B$90 )</f>
        <v>0.002880978642</v>
      </c>
      <c r="AT508" s="86">
        <f>Y508 * ( (1-Baseline!B$90-Baseline!B$89) + (1-B508)*Baseline!B$90 )</f>
        <v>0.0005244416026</v>
      </c>
      <c r="AU508" s="86">
        <f t="shared" si="5"/>
        <v>0.07087771675</v>
      </c>
      <c r="AV508" s="86">
        <f>AA508 * ( (1-Baseline!D$90-Baseline!D$89) + (1-B508)*Baseline!D$90 )</f>
        <v>0.001754115726</v>
      </c>
      <c r="AW508" s="86">
        <f>AB508 * ( (1-Baseline!D$90-Baseline!D$89) + (1-B508)*Baseline!D$90 )</f>
        <v>0.02765091649</v>
      </c>
      <c r="AX508" s="86">
        <f>AC508 * ( (1-Baseline!D$90-Baseline!D$89) + (1-B508)*Baseline!D$90 )</f>
        <v>0.0004056346078</v>
      </c>
      <c r="AY508" s="86">
        <f>AD508 * ( (1-Baseline!D$90-Baseline!D$89) + (1-B508)*Baseline!D$90 )</f>
        <v>0.0004199796978</v>
      </c>
      <c r="AZ508" s="86">
        <f t="shared" si="6"/>
        <v>0.03023064652</v>
      </c>
      <c r="BA508" s="86">
        <f>AF508 * ( (1-Baseline!F$90-Baseline!F$89) + (1-Baseline!B$36)*Baseline!F$90 )</f>
        <v>0.001489153234</v>
      </c>
      <c r="BB508" s="86">
        <f>AG508 * ( (1-Baseline!F$90-Baseline!F$89) + (1-Baseline!B$36)*Baseline!F$90 )</f>
        <v>0.0002188958364</v>
      </c>
      <c r="BC508" s="86">
        <f>AH508 * ( (1-Baseline!F$90-Baseline!F$89) + (1-Baseline!B$36)*Baseline!F$90 )</f>
        <v>0.03972572167</v>
      </c>
      <c r="BD508" s="86">
        <f>AI508 * ( (1-Baseline!F$90-Baseline!F$89) + (1-Baseline!B$36)*Baseline!F$90 )</f>
        <v>0.0004951049201</v>
      </c>
      <c r="BE508" s="86">
        <f t="shared" si="7"/>
        <v>0.04192887566</v>
      </c>
      <c r="BF508" s="86">
        <f>AK508 * ( (1-Baseline!H$90-Baseline!H$89) + (1-Baseline!B$36)*Baseline!H$90 )</f>
        <v>0.00002947891274</v>
      </c>
      <c r="BG508" s="86">
        <f>AL508 * ( (1-Baseline!H$90-Baseline!H$89) + (1-Baseline!B$36)*Baseline!H$90 )</f>
        <v>0.0002495289554</v>
      </c>
      <c r="BH508" s="86">
        <f>AM508 * ( (1-Baseline!H$90-Baseline!H$89) + (1-Baseline!B$36)*Baseline!H$90 )</f>
        <v>0.00005384088842</v>
      </c>
      <c r="BI508" s="86">
        <f>AN508 * ( (1-Baseline!H$90-Baseline!H$89) + (1-Baseline!B$36)*Baseline!H$90 )</f>
        <v>0.02746456342</v>
      </c>
      <c r="BJ508" s="86">
        <f t="shared" si="8"/>
        <v>0.02779741218</v>
      </c>
      <c r="BK508" s="62"/>
      <c r="BL508" s="86">
        <f t="shared" si="19"/>
        <v>0.9261160139</v>
      </c>
      <c r="BM508" s="86">
        <f t="shared" si="20"/>
        <v>0.02583757042</v>
      </c>
      <c r="BN508" s="86">
        <f t="shared" si="21"/>
        <v>0.04064717057</v>
      </c>
      <c r="BO508" s="86">
        <f t="shared" si="22"/>
        <v>0.007399245159</v>
      </c>
      <c r="BP508" s="86">
        <f t="shared" si="9"/>
        <v>1</v>
      </c>
      <c r="BQ508" s="86">
        <f t="shared" si="23"/>
        <v>0.05802441985</v>
      </c>
      <c r="BR508" s="86">
        <f t="shared" si="24"/>
        <v>0.9146650724</v>
      </c>
      <c r="BS508" s="86">
        <f t="shared" si="25"/>
        <v>0.01341799314</v>
      </c>
      <c r="BT508" s="86">
        <f t="shared" si="26"/>
        <v>0.01389251459</v>
      </c>
      <c r="BU508" s="86">
        <f t="shared" si="10"/>
        <v>1</v>
      </c>
      <c r="BV508" s="86">
        <f t="shared" si="27"/>
        <v>0.03551617377</v>
      </c>
      <c r="BW508" s="86">
        <f t="shared" si="28"/>
        <v>0.005220646463</v>
      </c>
      <c r="BX508" s="86">
        <f t="shared" si="29"/>
        <v>0.9474549709</v>
      </c>
      <c r="BY508" s="86">
        <f t="shared" si="30"/>
        <v>0.01180820884</v>
      </c>
      <c r="BZ508" s="86">
        <f t="shared" si="11"/>
        <v>1</v>
      </c>
      <c r="CA508" s="86">
        <f t="shared" si="31"/>
        <v>0.001060491262</v>
      </c>
      <c r="CB508" s="86">
        <f t="shared" si="32"/>
        <v>0.008976697319</v>
      </c>
      <c r="CC508" s="86">
        <f t="shared" si="33"/>
        <v>0.001936902906</v>
      </c>
      <c r="CD508" s="86">
        <f t="shared" si="34"/>
        <v>0.9880259085</v>
      </c>
      <c r="CE508" s="86">
        <f t="shared" si="12"/>
        <v>1</v>
      </c>
      <c r="CF508" s="62"/>
      <c r="CG508" s="86">
        <f t="shared" si="35"/>
        <v>0.9261160139</v>
      </c>
      <c r="CH508" s="86">
        <f t="shared" si="36"/>
        <v>0.02583757042</v>
      </c>
      <c r="CI508" s="86">
        <f t="shared" si="37"/>
        <v>0.04064717057</v>
      </c>
      <c r="CJ508" s="86">
        <f t="shared" si="38"/>
        <v>0.007399245159</v>
      </c>
      <c r="CK508" s="86">
        <f t="shared" si="13"/>
        <v>1</v>
      </c>
      <c r="CL508" s="86">
        <f t="shared" si="39"/>
        <v>0.05802441985</v>
      </c>
      <c r="CM508" s="86">
        <f t="shared" si="40"/>
        <v>0.9146650724</v>
      </c>
      <c r="CN508" s="86">
        <f t="shared" si="41"/>
        <v>0.01341799314</v>
      </c>
      <c r="CO508" s="86">
        <f t="shared" si="42"/>
        <v>0.01389251459</v>
      </c>
      <c r="CP508" s="86">
        <f t="shared" si="14"/>
        <v>1</v>
      </c>
      <c r="CQ508" s="86">
        <f t="shared" si="43"/>
        <v>0.03551617377</v>
      </c>
      <c r="CR508" s="86">
        <f t="shared" si="44"/>
        <v>0.005220646463</v>
      </c>
      <c r="CS508" s="86">
        <f t="shared" si="45"/>
        <v>0.9474549709</v>
      </c>
      <c r="CT508" s="86">
        <f t="shared" si="46"/>
        <v>0.01180820884</v>
      </c>
      <c r="CU508" s="86">
        <f t="shared" si="15"/>
        <v>1</v>
      </c>
      <c r="CV508" s="86">
        <f t="shared" si="47"/>
        <v>0.001060491262</v>
      </c>
      <c r="CW508" s="86">
        <f t="shared" si="48"/>
        <v>0.008976697319</v>
      </c>
      <c r="CX508" s="86">
        <f t="shared" si="49"/>
        <v>0.001936902906</v>
      </c>
      <c r="CY508" s="86">
        <f t="shared" si="50"/>
        <v>0.9880259085</v>
      </c>
      <c r="CZ508" s="86">
        <f t="shared" si="16"/>
        <v>1</v>
      </c>
      <c r="DA508" s="62"/>
      <c r="DB508" s="86">
        <f>(AQ508*Baseline!B$7 + AV508*Baseline!B$11 + BA508*Baseline!B$16 + BF508*Baseline!B$18)</f>
        <v>41936.48507</v>
      </c>
      <c r="DC508" s="86">
        <f>(AR508*Baseline!B$7 + AW508*Baseline!B$11 + BB508*Baseline!B$16 + BG508*Baseline!B$18)</f>
        <v>72346.54507</v>
      </c>
      <c r="DD508" s="86">
        <f>(AS508*Baseline!B$7 + AX508*Baseline!B$11 + BC508*Baseline!B$16 + BH508*Baseline!B$18)</f>
        <v>137821.3137</v>
      </c>
      <c r="DE508" s="86">
        <f>(AT508*Baseline!B$7 + AY508*Baseline!B$11 + BD508*Baseline!B$16 + BI508*Baseline!B$18)</f>
        <v>1260438.489</v>
      </c>
      <c r="DF508" s="86">
        <f t="shared" si="17"/>
        <v>1512542.833</v>
      </c>
      <c r="DG508" s="62"/>
      <c r="DH508" s="86">
        <f t="shared" si="51"/>
        <v>0.02772581652</v>
      </c>
      <c r="DI508" s="86">
        <f t="shared" si="52"/>
        <v>0.04783107195</v>
      </c>
      <c r="DJ508" s="86">
        <f t="shared" si="53"/>
        <v>0.09111894927</v>
      </c>
      <c r="DK508" s="86">
        <f t="shared" si="54"/>
        <v>0.8333241623</v>
      </c>
      <c r="DL508" s="86">
        <f t="shared" si="18"/>
        <v>1</v>
      </c>
      <c r="DM508" s="62"/>
      <c r="DN508" s="86">
        <f>DH508 / (Baseline!B$7/Baseline!B$17)</f>
        <v>2.959548552</v>
      </c>
      <c r="DO508" s="86">
        <f>DI508 / (Baseline!B$11/Baseline!B$17)</f>
        <v>1.15466497</v>
      </c>
      <c r="DP508" s="86">
        <f>DJ508 / (Baseline!B$16/Baseline!B$17)</f>
        <v>1.408063134</v>
      </c>
      <c r="DQ508" s="86">
        <f>DK508 / (Baseline!B$18/Baseline!B$17)</f>
        <v>0.9421465331</v>
      </c>
      <c r="DR508" s="62"/>
      <c r="DS508" s="86">
        <f>DH508 / Baseline!H$117</f>
        <v>1.109229892</v>
      </c>
      <c r="DT508" s="86">
        <f>DI508 / Baseline!H$118</f>
        <v>1.076679928</v>
      </c>
      <c r="DU508" s="86">
        <f>DJ508 / Baseline!H$119</f>
        <v>1.089273676</v>
      </c>
      <c r="DV508" s="86">
        <f>DK508 / Baseline!H$120</f>
        <v>0.9839365724</v>
      </c>
      <c r="DW508" s="87"/>
      <c r="DX508" s="86">
        <f>(AU508*Baseline!B$34)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0.02316118876</v>
      </c>
      <c r="DY508" s="86">
        <f>(AZ508*Baseline!B$34) + (Baseline!D$90*(1-Baseline!D$91)*Baseline!B$35) + (Baseline!D$90*Baseline!D$91*((1-Baseline!D$92)*Baseline!B$40 + Baseline!D$92*Baseline!B$41))</f>
        <v>0.01094816498</v>
      </c>
      <c r="DZ508" s="86">
        <f>(BE508*Baseline!B$34) + (Baseline!F$90*(1-Baseline!F$91)*Baseline!B$35) + (Baseline!F$90*Baseline!F$91*((1-Baseline!F$92)*Baseline!B$40 + Baseline!F$92*Baseline!B$41))</f>
        <v>0.01401997135</v>
      </c>
      <c r="EA508" s="86">
        <f>(BJ508*Baseline!B$34) + (Baseline!H$90*(1-Baseline!H$91)*Baseline!B$35) + (Baseline!H$90*Baseline!H$91*((1-Baseline!H$92)*Baseline!B$40 + Baseline!H$92*Baseline!B$41))</f>
        <v>0.009314611827</v>
      </c>
      <c r="EB508" s="86">
        <f>( DX508*Baseline!B$7 + DY508*Baseline!B$11 + DZ508*Baseline!B$16 + EA508*Baseline!B$18 ) / Baseline!B$17</f>
        <v>0.009816493228</v>
      </c>
    </row>
    <row r="509">
      <c r="A509" s="73" t="s">
        <v>685</v>
      </c>
      <c r="B509" s="85">
        <f>MIN( MAX( NORMINV( MCrands!B509, (B$5+B$4)/2, (B$5-B$4)/3.29 ), 0 ), 1 )</f>
        <v>0.2754175696</v>
      </c>
      <c r="C509" s="85">
        <f>MAX( NORMINV( MCrands!C509, (C$5+C$4)/2, (C$5-C$4)/3.29 ), 0 )</f>
        <v>2.399249925</v>
      </c>
      <c r="D509" s="83"/>
      <c r="E509" s="84">
        <f>Baseline!B$33 * (C509 * Baseline!B$68*Baseline!B$68/Baseline!B$75 + Baseline!B$46 * Baseline!B$54*Baseline!B$54/Baseline!B$76 + Baseline!B$47 * Baseline!B$55*Baseline!B$55/Baseline!B$77 + Baseline!B$56*Baseline!B$56/Baseline!B$78)</f>
        <v>0.00001703623814</v>
      </c>
      <c r="F509" s="84">
        <f>Baseline!B$33 * (C509 * Baseline!B$68*Baseline!B$59/Baseline!B$75 + Baseline!B$46 * Baseline!B$54*Baseline!B$69/Baseline!B$76 + Baseline!B$47 * Baseline!B$55*Baseline!B$57/Baseline!B$77 + Baseline!B$56*Baseline!B$58/Baseline!B$78)</f>
        <v>0.0000002389293709</v>
      </c>
      <c r="G509" s="85">
        <f>Baseline!B$33 * (C509 * Baseline!B$68*Baseline!B$60/Baseline!B$75 + Baseline!B$46 * Baseline!B$54*Baseline!B$61/Baseline!B$76 + Baseline!B$47 * Baseline!B$55*Baseline!B$70/Baseline!B$77 + Baseline!B$56*Baseline!B$62/Baseline!B$78)</f>
        <v>0.0000002000879915</v>
      </c>
      <c r="H509" s="84">
        <f>Baseline!B$33 * (C509 * Baseline!B$68*Baseline!B$63/Baseline!B$75 + Baseline!B$46 * Baseline!B$54*Baseline!B$64/Baseline!B$76 + Baseline!B$47 * Baseline!B$55*Baseline!B$65/Baseline!B$77 + Baseline!B$56*Baseline!B$71/Baseline!B$78)</f>
        <v>0.00000000365589551</v>
      </c>
      <c r="I509" s="84">
        <f>Baseline!B$33 * (C509 * Baseline!B$59*Baseline!B$68/Baseline!B$75 + Baseline!B$46 * Baseline!B$69*Baseline!B$54/Baseline!B$76 + Baseline!B$47 * Baseline!B$57*Baseline!B$55/Baseline!B$77 + Baseline!B$58*Baseline!B$56/Baseline!B$78)</f>
        <v>0.0000002389293709</v>
      </c>
      <c r="J509" s="85">
        <f>Baseline!B$33 * (C509 * Baseline!B$59*Baseline!B$59/Baseline!B$75 + Baseline!B$46 * Baseline!B$69*Baseline!B$69/Baseline!B$76 + Baseline!B$47 * Baseline!B$57*Baseline!B$57/Baseline!B$77 + Baseline!B$58*Baseline!B$58/Baseline!B$78)</f>
        <v>0.000002116574413</v>
      </c>
      <c r="K509" s="84">
        <f>Baseline!B$33 * (C509 * Baseline!B$59*Baseline!B$60/Baseline!B$75 + Baseline!B$46 * Baseline!B$69*Baseline!B$61/Baseline!B$76 + Baseline!B$47 * Baseline!B$57*Baseline!B$70/Baseline!B$77 + Baseline!B$58*Baseline!B$62/Baseline!B$78)</f>
        <v>0.00000001648973836</v>
      </c>
      <c r="L509" s="85">
        <f>Baseline!B$33 * (C509 * Baseline!B$59*Baseline!B$63/Baseline!B$75 + Baseline!B$46 * Baseline!B$69*Baseline!B$64/Baseline!B$76 + Baseline!B$47 * Baseline!B$57*Baseline!B$65/Baseline!B$77 + Baseline!B$58*Baseline!B$71/Baseline!B$78)</f>
        <v>0.00000001707278561</v>
      </c>
      <c r="M509" s="84">
        <f>Baseline!B$33 * (C509 * Baseline!B$60*Baseline!B$68/Baseline!B$75 + Baseline!B$46 * Baseline!B$61*Baseline!B$54/Baseline!B$76 + Baseline!B$47 * Baseline!B$70*Baseline!B$55/Baseline!B$77 + Baseline!B$62*Baseline!B$56/Baseline!B$78)</f>
        <v>0.0000002000879915</v>
      </c>
      <c r="N509" s="85">
        <f>Baseline!B$33 * (C509 * Baseline!B$60*Baseline!B$59/Baseline!B$75 + Baseline!B$46 * Baseline!B$61*Baseline!B$69/Baseline!B$76 + Baseline!B$47 * Baseline!B$70*Baseline!B$57/Baseline!B$77 + Baseline!B$62*Baseline!B$58/Baseline!B$78)</f>
        <v>0.00000001648973836</v>
      </c>
      <c r="O509" s="85">
        <f>Baseline!B$33 * (C509 * Baseline!B$60*Baseline!B$60/Baseline!B$75 + Baseline!B$46 * Baseline!B$61*Baseline!B$61/Baseline!B$76 + Baseline!B$47 * Baseline!B$70*Baseline!B$70/Baseline!B$77 + Baseline!B$62*Baseline!B$62/Baseline!B$78)</f>
        <v>0.000001589267409</v>
      </c>
      <c r="P509" s="84">
        <f>Baseline!B$33 * (C509 * Baseline!B$60*Baseline!B$63/Baseline!B$75 + Baseline!B$46 * Baseline!B$61*Baseline!B$64/Baseline!B$76 + Baseline!B$47 * Baseline!B$70*Baseline!B$65/Baseline!B$77 + Baseline!B$62*Baseline!B$71/Baseline!B$78)</f>
        <v>0.000000001956380409</v>
      </c>
      <c r="Q509" s="84">
        <f>Baseline!B$33 * (C509 * Baseline!B$63*Baseline!B$68/Baseline!B$75 + Baseline!B$46 * Baseline!B$64*Baseline!B$54/Baseline!B$76 + Baseline!B$47 * Baseline!B$65*Baseline!B$55/Baseline!B$77 + Baseline!B$71*Baseline!B$56/Baseline!B$78)</f>
        <v>0.00000000365589551</v>
      </c>
      <c r="R509" s="84">
        <f>Baseline!B$33 * (C509 * Baseline!B$63*Baseline!B$59/Baseline!B$75 + Baseline!B$46 * Baseline!B$64*Baseline!B$69/Baseline!B$76 + Baseline!B$47 * Baseline!B$65*Baseline!B$57/Baseline!B$77 + Baseline!B$71*Baseline!B$58/Baseline!B$78)</f>
        <v>0.00000001707278561</v>
      </c>
      <c r="S509" s="84">
        <f>Baseline!B$33 * (C509 * Baseline!B$63*Baseline!B$60/Baseline!B$75 + Baseline!B$46 * Baseline!B$64*Baseline!B$61/Baseline!B$76 + Baseline!B$47 * Baseline!B$65*Baseline!B$70/Baseline!B$77 + Baseline!B$71*Baseline!B$62/Baseline!B$78)</f>
        <v>0.000000001956380409</v>
      </c>
      <c r="T509" s="84">
        <f>Baseline!B$33 * (C509 * Baseline!B$63*Baseline!B$63/Baseline!B$75 + Baseline!B$46 * Baseline!B$64*Baseline!B$64/Baseline!B$76 + Baseline!B$47 * Baseline!B$65*Baseline!B$65/Baseline!B$77 + Baseline!B$71*Baseline!B$71/Baseline!B$78)</f>
        <v>0.00000009856721608</v>
      </c>
      <c r="U509" s="83"/>
      <c r="V509" s="84">
        <f>E509 * ( Baseline!B$89 * Baseline!B$7 )</f>
        <v>0.1768191156</v>
      </c>
      <c r="W509" s="84">
        <f>F509 * ( Baseline!D$89 * Baseline!B$11 )</f>
        <v>0.004407433502</v>
      </c>
      <c r="X509" s="84">
        <f>G509 * ( Baseline!F$89 * Baseline!B$16 )</f>
        <v>0.006950010348</v>
      </c>
      <c r="Y509" s="84">
        <f>H509 * ( Baseline!H$89 * Baseline!B$18 )</f>
        <v>0.001285681449</v>
      </c>
      <c r="Z509" s="86">
        <f t="shared" si="1"/>
        <v>0.1894622409</v>
      </c>
      <c r="AA509" s="84">
        <f>I509 * ( Baseline!B$89 * Baseline!B$7 )</f>
        <v>0.00247984794</v>
      </c>
      <c r="AB509" s="85">
        <f>J509 * ( Baseline!D$89 * Baseline!B$11 )</f>
        <v>0.03904359244</v>
      </c>
      <c r="AC509" s="85">
        <f>K509 * ( Baseline!F$89 * Baseline!B$16 )</f>
        <v>0.0005727672681</v>
      </c>
      <c r="AD509" s="85">
        <f>L509 * ( Baseline!F$89 * Baseline!B$16 )</f>
        <v>0.0005930192801</v>
      </c>
      <c r="AE509" s="86">
        <f t="shared" si="2"/>
        <v>0.04268922693</v>
      </c>
      <c r="AF509" s="86">
        <f>M509 * ( Baseline!B$89 * Baseline!B$7 )</f>
        <v>0.002076713263</v>
      </c>
      <c r="AG509" s="86">
        <f>N509 * ( Baseline!D$89 * Baseline!B$11 )</f>
        <v>0.0003041795366</v>
      </c>
      <c r="AH509" s="86">
        <f>O509 * ( Baseline!F$89 * Baseline!B$16 )</f>
        <v>0.05520283781</v>
      </c>
      <c r="AI509" s="86">
        <f>P509 * ( Baseline!H$89 * Baseline!B$18 )</f>
        <v>0.0006880070811</v>
      </c>
      <c r="AJ509" s="86">
        <f t="shared" si="3"/>
        <v>0.05827173769</v>
      </c>
      <c r="AK509" s="86">
        <f>Q509 * ( Baseline!B$89 * Baseline!B$7 )</f>
        <v>0.0000379445395</v>
      </c>
      <c r="AL509" s="86">
        <f>R509 * ( Baseline!D$89 * Baseline!B$11 )</f>
        <v>0.0003149347734</v>
      </c>
      <c r="AM509" s="86">
        <f>S509 * ( Baseline!F$89 * Baseline!B$16 )</f>
        <v>0.0000679544234</v>
      </c>
      <c r="AN509" s="86">
        <f>T509 * ( Baseline!H$89 * Baseline!B$18 )</f>
        <v>0.0346634746</v>
      </c>
      <c r="AO509" s="86">
        <f t="shared" si="4"/>
        <v>0.03508430833</v>
      </c>
      <c r="AP509" s="62"/>
      <c r="AQ509" s="86">
        <f>V509 * ( (1-Baseline!B$90-Baseline!B$89) + (1-B509)*Baseline!B$90 )</f>
        <v>0.1296929955</v>
      </c>
      <c r="AR509" s="86">
        <f>W509 * ( (1-Baseline!B$90-Baseline!B$89) + (1-B509)*Baseline!B$90 )</f>
        <v>0.00323275711</v>
      </c>
      <c r="AS509" s="86">
        <f>X509 * ( (1-Baseline!B$90-Baseline!B$89) + (1-B509)*Baseline!B$90 )</f>
        <v>0.005097682213</v>
      </c>
      <c r="AT509" s="86">
        <f>Y509 * ( (1-Baseline!B$90-Baseline!B$89) + (1-B509)*Baseline!B$90 )</f>
        <v>0.0009430195243</v>
      </c>
      <c r="AU509" s="86">
        <f t="shared" si="5"/>
        <v>0.1389664543</v>
      </c>
      <c r="AV509" s="86">
        <f>AA509 * ( (1-Baseline!D$90-Baseline!D$89) + (1-B509)*Baseline!D$90 )</f>
        <v>0.002152536106</v>
      </c>
      <c r="AW509" s="86">
        <f>AB509 * ( (1-Baseline!D$90-Baseline!D$89) + (1-B509)*Baseline!D$90 )</f>
        <v>0.03389028055</v>
      </c>
      <c r="AX509" s="86">
        <f>AC509 * ( (1-Baseline!D$90-Baseline!D$89) + (1-B509)*Baseline!D$90 )</f>
        <v>0.0004971684775</v>
      </c>
      <c r="AY509" s="86">
        <f>AD509 * ( (1-Baseline!D$90-Baseline!D$89) + (1-B509)*Baseline!D$90 )</f>
        <v>0.0005147474533</v>
      </c>
      <c r="AZ509" s="86">
        <f t="shared" si="6"/>
        <v>0.03705473259</v>
      </c>
      <c r="BA509" s="86">
        <f>AF509 * ( (1-Baseline!F$90-Baseline!F$89) + (1-Baseline!B$36)*Baseline!F$90 )</f>
        <v>0.001494469319</v>
      </c>
      <c r="BB509" s="86">
        <f>AG509 * ( (1-Baseline!F$90-Baseline!F$89) + (1-Baseline!B$36)*Baseline!F$90 )</f>
        <v>0.0002188973283</v>
      </c>
      <c r="BC509" s="86">
        <f>AH509 * ( (1-Baseline!F$90-Baseline!F$89) + (1-Baseline!B$36)*Baseline!F$90 )</f>
        <v>0.03972572858</v>
      </c>
      <c r="BD509" s="86">
        <f>AI509 * ( (1-Baseline!F$90-Baseline!F$89) + (1-Baseline!B$36)*Baseline!F$90 )</f>
        <v>0.0004951119118</v>
      </c>
      <c r="BE509" s="86">
        <f t="shared" si="7"/>
        <v>0.04193420714</v>
      </c>
      <c r="BF509" s="86">
        <f>AK509 * ( (1-Baseline!H$90-Baseline!H$89) + (1-Baseline!B$36)*Baseline!H$90 )</f>
        <v>0.00003006421754</v>
      </c>
      <c r="BG509" s="86">
        <f>AL509 * ( (1-Baseline!H$90-Baseline!H$89) + (1-Baseline!B$36)*Baseline!H$90 )</f>
        <v>0.0002495291197</v>
      </c>
      <c r="BH509" s="86">
        <f>AM509 * ( (1-Baseline!H$90-Baseline!H$89) + (1-Baseline!B$36)*Baseline!H$90 )</f>
        <v>0.00005384164875</v>
      </c>
      <c r="BI509" s="86">
        <f>AN509 * ( (1-Baseline!H$90-Baseline!H$89) + (1-Baseline!B$36)*Baseline!H$90 )</f>
        <v>0.02746456419</v>
      </c>
      <c r="BJ509" s="86">
        <f t="shared" si="8"/>
        <v>0.02779799918</v>
      </c>
      <c r="BK509" s="62"/>
      <c r="BL509" s="86">
        <f t="shared" si="19"/>
        <v>0.933268364</v>
      </c>
      <c r="BM509" s="86">
        <f t="shared" si="20"/>
        <v>0.02326285956</v>
      </c>
      <c r="BN509" s="86">
        <f t="shared" si="21"/>
        <v>0.03668282563</v>
      </c>
      <c r="BO509" s="86">
        <f t="shared" si="22"/>
        <v>0.006785950817</v>
      </c>
      <c r="BP509" s="86">
        <f t="shared" si="9"/>
        <v>1</v>
      </c>
      <c r="BQ509" s="86">
        <f t="shared" si="23"/>
        <v>0.05809072028</v>
      </c>
      <c r="BR509" s="86">
        <f t="shared" si="24"/>
        <v>0.9146005971</v>
      </c>
      <c r="BS509" s="86">
        <f t="shared" si="25"/>
        <v>0.01341713845</v>
      </c>
      <c r="BT509" s="86">
        <f t="shared" si="26"/>
        <v>0.01389154414</v>
      </c>
      <c r="BU509" s="86">
        <f t="shared" si="10"/>
        <v>1</v>
      </c>
      <c r="BV509" s="86">
        <f t="shared" si="27"/>
        <v>0.03563843032</v>
      </c>
      <c r="BW509" s="86">
        <f t="shared" si="28"/>
        <v>0.005220018291</v>
      </c>
      <c r="BX509" s="86">
        <f t="shared" si="29"/>
        <v>0.9473346771</v>
      </c>
      <c r="BY509" s="86">
        <f t="shared" si="30"/>
        <v>0.01180687428</v>
      </c>
      <c r="BZ509" s="86">
        <f t="shared" si="11"/>
        <v>1</v>
      </c>
      <c r="CA509" s="86">
        <f t="shared" si="31"/>
        <v>0.001081524513</v>
      </c>
      <c r="CB509" s="86">
        <f t="shared" si="32"/>
        <v>0.008976513671</v>
      </c>
      <c r="CC509" s="86">
        <f t="shared" si="33"/>
        <v>0.001936889357</v>
      </c>
      <c r="CD509" s="86">
        <f t="shared" si="34"/>
        <v>0.9880050725</v>
      </c>
      <c r="CE509" s="86">
        <f t="shared" si="12"/>
        <v>1</v>
      </c>
      <c r="CF509" s="62"/>
      <c r="CG509" s="86">
        <f t="shared" si="35"/>
        <v>0.933268364</v>
      </c>
      <c r="CH509" s="86">
        <f t="shared" si="36"/>
        <v>0.02326285956</v>
      </c>
      <c r="CI509" s="86">
        <f t="shared" si="37"/>
        <v>0.03668282563</v>
      </c>
      <c r="CJ509" s="86">
        <f t="shared" si="38"/>
        <v>0.006785950817</v>
      </c>
      <c r="CK509" s="86">
        <f t="shared" si="13"/>
        <v>1</v>
      </c>
      <c r="CL509" s="86">
        <f t="shared" si="39"/>
        <v>0.05809072028</v>
      </c>
      <c r="CM509" s="86">
        <f t="shared" si="40"/>
        <v>0.9146005971</v>
      </c>
      <c r="CN509" s="86">
        <f t="shared" si="41"/>
        <v>0.01341713845</v>
      </c>
      <c r="CO509" s="86">
        <f t="shared" si="42"/>
        <v>0.01389154414</v>
      </c>
      <c r="CP509" s="86">
        <f t="shared" si="14"/>
        <v>1</v>
      </c>
      <c r="CQ509" s="86">
        <f t="shared" si="43"/>
        <v>0.03563843032</v>
      </c>
      <c r="CR509" s="86">
        <f t="shared" si="44"/>
        <v>0.005220018291</v>
      </c>
      <c r="CS509" s="86">
        <f t="shared" si="45"/>
        <v>0.9473346771</v>
      </c>
      <c r="CT509" s="86">
        <f t="shared" si="46"/>
        <v>0.01180687428</v>
      </c>
      <c r="CU509" s="86">
        <f t="shared" si="15"/>
        <v>1</v>
      </c>
      <c r="CV509" s="86">
        <f t="shared" si="47"/>
        <v>0.001081524513</v>
      </c>
      <c r="CW509" s="86">
        <f t="shared" si="48"/>
        <v>0.008976513671</v>
      </c>
      <c r="CX509" s="86">
        <f t="shared" si="49"/>
        <v>0.001936889357</v>
      </c>
      <c r="CY509" s="86">
        <f t="shared" si="50"/>
        <v>0.9880050725</v>
      </c>
      <c r="CZ509" s="86">
        <f t="shared" si="16"/>
        <v>1</v>
      </c>
      <c r="DA509" s="62"/>
      <c r="DB509" s="86">
        <f>(AQ509*Baseline!B$7 + AV509*Baseline!B$11 + BA509*Baseline!B$16 + BF509*Baseline!B$18)</f>
        <v>73900.75394</v>
      </c>
      <c r="DC509" s="86">
        <f>(AR509*Baseline!B$7 + AW509*Baseline!B$11 + BB509*Baseline!B$16 + BG509*Baseline!B$18)</f>
        <v>86406.91356</v>
      </c>
      <c r="DD509" s="86">
        <f>(AS509*Baseline!B$7 + AX509*Baseline!B$11 + BC509*Baseline!B$16 + BH509*Baseline!B$18)</f>
        <v>139092.7722</v>
      </c>
      <c r="DE509" s="86">
        <f>(AT509*Baseline!B$7 + AY509*Baseline!B$11 + BD509*Baseline!B$16 + BI509*Baseline!B$18)</f>
        <v>1260844.793</v>
      </c>
      <c r="DF509" s="86">
        <f t="shared" si="17"/>
        <v>1560245.232</v>
      </c>
      <c r="DG509" s="62"/>
      <c r="DH509" s="86">
        <f t="shared" si="51"/>
        <v>0.04736483241</v>
      </c>
      <c r="DI509" s="86">
        <f t="shared" si="52"/>
        <v>0.05538034135</v>
      </c>
      <c r="DJ509" s="86">
        <f t="shared" si="53"/>
        <v>0.08914801935</v>
      </c>
      <c r="DK509" s="86">
        <f t="shared" si="54"/>
        <v>0.8081068069</v>
      </c>
      <c r="DL509" s="86">
        <f t="shared" si="18"/>
        <v>1</v>
      </c>
      <c r="DM509" s="62"/>
      <c r="DN509" s="86">
        <f>DH509 / (Baseline!B$7/Baseline!B$17)</f>
        <v>5.055884326</v>
      </c>
      <c r="DO509" s="86">
        <f>DI509 / (Baseline!B$11/Baseline!B$17)</f>
        <v>1.336907947</v>
      </c>
      <c r="DP509" s="86">
        <f>DJ509 / (Baseline!B$16/Baseline!B$17)</f>
        <v>1.37760631</v>
      </c>
      <c r="DQ509" s="86">
        <f>DK509 / (Baseline!B$18/Baseline!B$17)</f>
        <v>0.9136360866</v>
      </c>
      <c r="DR509" s="62"/>
      <c r="DS509" s="86">
        <f>DH509 / Baseline!H$117</f>
        <v>1.894930233</v>
      </c>
      <c r="DT509" s="86">
        <f>DI509 / Baseline!H$118</f>
        <v>1.246614377</v>
      </c>
      <c r="DU509" s="86">
        <f>DJ509 / Baseline!H$119</f>
        <v>1.065712363</v>
      </c>
      <c r="DV509" s="86">
        <f>DK509 / Baseline!H$120</f>
        <v>0.9541615108</v>
      </c>
      <c r="DW509" s="87"/>
      <c r="DX509" s="86">
        <f>(AU509*Baseline!B$34)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0.0333744994</v>
      </c>
      <c r="DY509" s="86">
        <f>(AZ509*Baseline!B$34) + (Baseline!D$90*(1-Baseline!D$91)*Baseline!B$35) + (Baseline!D$90*Baseline!D$91*((1-Baseline!D$92)*Baseline!B$40 + Baseline!D$92*Baseline!B$41))</f>
        <v>0.01197177789</v>
      </c>
      <c r="DZ509" s="86">
        <f>(BE509*Baseline!B$34) + (Baseline!F$90*(1-Baseline!F$91)*Baseline!B$35) + (Baseline!F$90*Baseline!F$91*((1-Baseline!F$92)*Baseline!B$40 + Baseline!F$92*Baseline!B$41))</f>
        <v>0.01402077107</v>
      </c>
      <c r="EA509" s="86">
        <f>(BJ509*Baseline!B$34) + (Baseline!H$90*(1-Baseline!H$91)*Baseline!B$35) + (Baseline!H$90*Baseline!H$91*((1-Baseline!H$92)*Baseline!B$40 + Baseline!H$92*Baseline!B$41))</f>
        <v>0.009314699877</v>
      </c>
      <c r="EB509" s="86">
        <f>( DX509*Baseline!B$7 + DY509*Baseline!B$11 + DZ509*Baseline!B$16 + EA509*Baseline!B$18 ) / Baseline!B$17</f>
        <v>0.009954706141</v>
      </c>
    </row>
    <row r="510">
      <c r="A510" s="73" t="s">
        <v>686</v>
      </c>
      <c r="B510" s="85">
        <f>MIN( MAX( NORMINV( MCrands!B510, (B$5+B$4)/2, (B$5-B$4)/3.29 ), 0 ), 1 )</f>
        <v>0.6339733097</v>
      </c>
      <c r="C510" s="85">
        <f>MAX( NORMINV( MCrands!C510, (C$5+C$4)/2, (C$5-C$4)/3.29 ), 0 )</f>
        <v>1.91178054</v>
      </c>
      <c r="D510" s="83"/>
      <c r="E510" s="84">
        <f>Baseline!B$33 * (C510 * Baseline!B$68*Baseline!B$68/Baseline!B$75 + Baseline!B$46 * Baseline!B$54*Baseline!B$54/Baseline!B$76 + Baseline!B$47 * Baseline!B$55*Baseline!B$55/Baseline!B$77 + Baseline!B$56*Baseline!B$56/Baseline!B$78)</f>
        <v>0.00001358494319</v>
      </c>
      <c r="F510" s="84">
        <f>Baseline!B$33 * (C510 * Baseline!B$68*Baseline!B$59/Baseline!B$75 + Baseline!B$46 * Baseline!B$54*Baseline!B$69/Baseline!B$76 + Baseline!B$47 * Baseline!B$55*Baseline!B$57/Baseline!B$77 + Baseline!B$56*Baseline!B$58/Baseline!B$78)</f>
        <v>0.0000002383844295</v>
      </c>
      <c r="G510" s="85">
        <f>Baseline!B$33 * (C510 * Baseline!B$68*Baseline!B$60/Baseline!B$75 + Baseline!B$46 * Baseline!B$54*Baseline!B$61/Baseline!B$76 + Baseline!B$47 * Baseline!B$55*Baseline!B$70/Baseline!B$77 + Baseline!B$56*Baseline!B$62/Baseline!B$78)</f>
        <v>0.0000001987483441</v>
      </c>
      <c r="H510" s="84">
        <f>Baseline!B$33 * (C510 * Baseline!B$68*Baseline!B$63/Baseline!B$75 + Baseline!B$46 * Baseline!B$54*Baseline!B$64/Baseline!B$76 + Baseline!B$47 * Baseline!B$55*Baseline!B$65/Baseline!B$77 + Baseline!B$56*Baseline!B$71/Baseline!B$78)</f>
        <v>0.000000003521930772</v>
      </c>
      <c r="I510" s="84">
        <f>Baseline!B$33 * (C510 * Baseline!B$59*Baseline!B$68/Baseline!B$75 + Baseline!B$46 * Baseline!B$69*Baseline!B$54/Baseline!B$76 + Baseline!B$47 * Baseline!B$57*Baseline!B$55/Baseline!B$77 + Baseline!B$58*Baseline!B$56/Baseline!B$78)</f>
        <v>0.0000002383844295</v>
      </c>
      <c r="J510" s="85">
        <f>Baseline!B$33 * (C510 * Baseline!B$59*Baseline!B$59/Baseline!B$75 + Baseline!B$46 * Baseline!B$69*Baseline!B$69/Baseline!B$76 + Baseline!B$47 * Baseline!B$57*Baseline!B$57/Baseline!B$77 + Baseline!B$58*Baseline!B$58/Baseline!B$78)</f>
        <v>0.000002116574327</v>
      </c>
      <c r="K510" s="84">
        <f>Baseline!B$33 * (C510 * Baseline!B$59*Baseline!B$60/Baseline!B$75 + Baseline!B$46 * Baseline!B$69*Baseline!B$61/Baseline!B$76 + Baseline!B$47 * Baseline!B$57*Baseline!B$70/Baseline!B$77 + Baseline!B$58*Baseline!B$62/Baseline!B$78)</f>
        <v>0.00000001648952684</v>
      </c>
      <c r="L510" s="85">
        <f>Baseline!B$33 * (C510 * Baseline!B$59*Baseline!B$63/Baseline!B$75 + Baseline!B$46 * Baseline!B$69*Baseline!B$64/Baseline!B$76 + Baseline!B$47 * Baseline!B$57*Baseline!B$65/Baseline!B$77 + Baseline!B$58*Baseline!B$71/Baseline!B$78)</f>
        <v>0.00000001707276446</v>
      </c>
      <c r="M510" s="84">
        <f>Baseline!B$33 * (C510 * Baseline!B$60*Baseline!B$68/Baseline!B$75 + Baseline!B$46 * Baseline!B$61*Baseline!B$54/Baseline!B$76 + Baseline!B$47 * Baseline!B$70*Baseline!B$55/Baseline!B$77 + Baseline!B$62*Baseline!B$56/Baseline!B$78)</f>
        <v>0.0000001987483441</v>
      </c>
      <c r="N510" s="85">
        <f>Baseline!B$33 * (C510 * Baseline!B$60*Baseline!B$59/Baseline!B$75 + Baseline!B$46 * Baseline!B$61*Baseline!B$69/Baseline!B$76 + Baseline!B$47 * Baseline!B$70*Baseline!B$57/Baseline!B$77 + Baseline!B$62*Baseline!B$58/Baseline!B$78)</f>
        <v>0.00000001648952684</v>
      </c>
      <c r="O510" s="85">
        <f>Baseline!B$33 * (C510 * Baseline!B$60*Baseline!B$60/Baseline!B$75 + Baseline!B$46 * Baseline!B$61*Baseline!B$61/Baseline!B$76 + Baseline!B$47 * Baseline!B$70*Baseline!B$70/Baseline!B$77 + Baseline!B$62*Baseline!B$62/Baseline!B$78)</f>
        <v>0.000001589266889</v>
      </c>
      <c r="P510" s="84">
        <f>Baseline!B$33 * (C510 * Baseline!B$60*Baseline!B$63/Baseline!B$75 + Baseline!B$46 * Baseline!B$61*Baseline!B$64/Baseline!B$76 + Baseline!B$47 * Baseline!B$70*Baseline!B$65/Baseline!B$77 + Baseline!B$62*Baseline!B$71/Baseline!B$78)</f>
        <v>0.00000000195632841</v>
      </c>
      <c r="Q510" s="84">
        <f>Baseline!B$33 * (C510 * Baseline!B$63*Baseline!B$68/Baseline!B$75 + Baseline!B$46 * Baseline!B$64*Baseline!B$54/Baseline!B$76 + Baseline!B$47 * Baseline!B$65*Baseline!B$55/Baseline!B$77 + Baseline!B$71*Baseline!B$56/Baseline!B$78)</f>
        <v>0.000000003521930772</v>
      </c>
      <c r="R510" s="84">
        <f>Baseline!B$33 * (C510 * Baseline!B$63*Baseline!B$59/Baseline!B$75 + Baseline!B$46 * Baseline!B$64*Baseline!B$69/Baseline!B$76 + Baseline!B$47 * Baseline!B$65*Baseline!B$57/Baseline!B$77 + Baseline!B$71*Baseline!B$58/Baseline!B$78)</f>
        <v>0.00000001707276446</v>
      </c>
      <c r="S510" s="84">
        <f>Baseline!B$33 * (C510 * Baseline!B$63*Baseline!B$60/Baseline!B$75 + Baseline!B$46 * Baseline!B$64*Baseline!B$61/Baseline!B$76 + Baseline!B$47 * Baseline!B$65*Baseline!B$70/Baseline!B$77 + Baseline!B$71*Baseline!B$62/Baseline!B$78)</f>
        <v>0.00000000195632841</v>
      </c>
      <c r="T510" s="84">
        <f>Baseline!B$33 * (C510 * Baseline!B$63*Baseline!B$63/Baseline!B$75 + Baseline!B$46 * Baseline!B$64*Baseline!B$64/Baseline!B$76 + Baseline!B$47 * Baseline!B$65*Baseline!B$65/Baseline!B$77 + Baseline!B$71*Baseline!B$71/Baseline!B$78)</f>
        <v>0.00000009856721088</v>
      </c>
      <c r="U510" s="83"/>
      <c r="V510" s="84">
        <f>E510 * ( Baseline!B$89 * Baseline!B$7 )</f>
        <v>0.1409981253</v>
      </c>
      <c r="W510" s="84">
        <f>F510 * ( Baseline!D$89 * Baseline!B$11 )</f>
        <v>0.00439738119</v>
      </c>
      <c r="X510" s="84">
        <f>G510 * ( Baseline!F$89 * Baseline!B$16 )</f>
        <v>0.006903478004</v>
      </c>
      <c r="Y510" s="84">
        <f>H510 * ( Baseline!H$89 * Baseline!B$18 )</f>
        <v>0.001238569605</v>
      </c>
      <c r="Z510" s="86">
        <f t="shared" si="1"/>
        <v>0.1535375541</v>
      </c>
      <c r="AA510" s="84">
        <f>I510 * ( Baseline!B$89 * Baseline!B$7 )</f>
        <v>0.002474191994</v>
      </c>
      <c r="AB510" s="85">
        <f>J510 * ( Baseline!D$89 * Baseline!B$11 )</f>
        <v>0.03904359085</v>
      </c>
      <c r="AC510" s="85">
        <f>K510 * ( Baseline!F$89 * Baseline!B$16 )</f>
        <v>0.0005727599209</v>
      </c>
      <c r="AD510" s="85">
        <f>L510 * ( Baseline!F$89 * Baseline!B$16 )</f>
        <v>0.0005930185453</v>
      </c>
      <c r="AE510" s="86">
        <f t="shared" si="2"/>
        <v>0.04268356131</v>
      </c>
      <c r="AF510" s="86">
        <f>M510 * ( Baseline!B$89 * Baseline!B$7 )</f>
        <v>0.002062809063</v>
      </c>
      <c r="AG510" s="86">
        <f>N510 * ( Baseline!D$89 * Baseline!B$11 )</f>
        <v>0.0003041756347</v>
      </c>
      <c r="AH510" s="86">
        <f>O510 * ( Baseline!F$89 * Baseline!B$16 )</f>
        <v>0.05520281975</v>
      </c>
      <c r="AI510" s="86">
        <f>P510 * ( Baseline!H$89 * Baseline!B$18 )</f>
        <v>0.0006879887943</v>
      </c>
      <c r="AJ510" s="86">
        <f t="shared" si="3"/>
        <v>0.05825779324</v>
      </c>
      <c r="AK510" s="86">
        <f>Q510 * ( Baseline!B$89 * Baseline!B$7 )</f>
        <v>0.00003655411948</v>
      </c>
      <c r="AL510" s="86">
        <f>R510 * ( Baseline!D$89 * Baseline!B$11 )</f>
        <v>0.0003149343832</v>
      </c>
      <c r="AM510" s="86">
        <f>S510 * ( Baseline!F$89 * Baseline!B$16 )</f>
        <v>0.00006795261721</v>
      </c>
      <c r="AN510" s="86">
        <f>T510 * ( Baseline!H$89 * Baseline!B$18 )</f>
        <v>0.03466347277</v>
      </c>
      <c r="AO510" s="86">
        <f t="shared" si="4"/>
        <v>0.03508291389</v>
      </c>
      <c r="AP510" s="62"/>
      <c r="AQ510" s="86">
        <f>V510 * ( (1-Baseline!B$90-Baseline!B$89) + (1-B510)*Baseline!B$90 )</f>
        <v>0.05842451257</v>
      </c>
      <c r="AR510" s="86">
        <f>W510 * ( (1-Baseline!B$90-Baseline!B$89) + (1-B510)*Baseline!B$90 )</f>
        <v>0.001822115379</v>
      </c>
      <c r="AS510" s="86">
        <f>X510 * ( (1-Baseline!B$90-Baseline!B$89) + (1-B510)*Baseline!B$90 )</f>
        <v>0.002860551064</v>
      </c>
      <c r="AT510" s="86">
        <f>Y510 * ( (1-Baseline!B$90-Baseline!B$89) + (1-B510)*Baseline!B$90 )</f>
        <v>0.0005132183514</v>
      </c>
      <c r="AU510" s="86">
        <f t="shared" si="5"/>
        <v>0.06362039737</v>
      </c>
      <c r="AV510" s="86">
        <f>AA510 * ( (1-Baseline!D$90-Baseline!D$89) + (1-B510)*Baseline!D$90 )</f>
        <v>0.001750189868</v>
      </c>
      <c r="AW510" s="86">
        <f>AB510 * ( (1-Baseline!D$90-Baseline!D$89) + (1-B510)*Baseline!D$90 )</f>
        <v>0.02761859116</v>
      </c>
      <c r="AX510" s="86">
        <f>AC510 * ( (1-Baseline!D$90-Baseline!D$89) + (1-B510)*Baseline!D$90 )</f>
        <v>0.0004051579719</v>
      </c>
      <c r="AY510" s="86">
        <f>AD510 * ( (1-Baseline!D$90-Baseline!D$89) + (1-B510)*Baseline!D$90 )</f>
        <v>0.0004194884844</v>
      </c>
      <c r="AZ510" s="86">
        <f t="shared" si="6"/>
        <v>0.03019342748</v>
      </c>
      <c r="BA510" s="86">
        <f>AF510 * ( (1-Baseline!F$90-Baseline!F$89) + (1-Baseline!B$36)*Baseline!F$90 )</f>
        <v>0.001484463412</v>
      </c>
      <c r="BB510" s="86">
        <f>AG510 * ( (1-Baseline!F$90-Baseline!F$89) + (1-Baseline!B$36)*Baseline!F$90 )</f>
        <v>0.0002188945203</v>
      </c>
      <c r="BC510" s="86">
        <f>AH510 * ( (1-Baseline!F$90-Baseline!F$89) + (1-Baseline!B$36)*Baseline!F$90 )</f>
        <v>0.03972571558</v>
      </c>
      <c r="BD510" s="86">
        <f>AI510 * ( (1-Baseline!F$90-Baseline!F$89) + (1-Baseline!B$36)*Baseline!F$90 )</f>
        <v>0.000495098752</v>
      </c>
      <c r="BE510" s="86">
        <f t="shared" si="7"/>
        <v>0.04192417226</v>
      </c>
      <c r="BF510" s="86">
        <f>AK510 * ( (1-Baseline!H$90-Baseline!H$89) + (1-Baseline!B$36)*Baseline!H$90 )</f>
        <v>0.00002896255995</v>
      </c>
      <c r="BG510" s="86">
        <f>AL510 * ( (1-Baseline!H$90-Baseline!H$89) + (1-Baseline!B$36)*Baseline!H$90 )</f>
        <v>0.0002495288105</v>
      </c>
      <c r="BH510" s="86">
        <f>AM510 * ( (1-Baseline!H$90-Baseline!H$89) + (1-Baseline!B$36)*Baseline!H$90 )</f>
        <v>0.00005384021767</v>
      </c>
      <c r="BI510" s="86">
        <f>AN510 * ( (1-Baseline!H$90-Baseline!H$89) + (1-Baseline!B$36)*Baseline!H$90 )</f>
        <v>0.02746456275</v>
      </c>
      <c r="BJ510" s="86">
        <f t="shared" si="8"/>
        <v>0.02779689433</v>
      </c>
      <c r="BK510" s="62"/>
      <c r="BL510" s="86">
        <f t="shared" si="19"/>
        <v>0.9183298909</v>
      </c>
      <c r="BM510" s="86">
        <f t="shared" si="20"/>
        <v>0.02864042751</v>
      </c>
      <c r="BN510" s="86">
        <f t="shared" si="21"/>
        <v>0.04496279782</v>
      </c>
      <c r="BO510" s="86">
        <f t="shared" si="22"/>
        <v>0.008066883777</v>
      </c>
      <c r="BP510" s="86">
        <f t="shared" si="9"/>
        <v>1</v>
      </c>
      <c r="BQ510" s="86">
        <f t="shared" si="23"/>
        <v>0.0579659222</v>
      </c>
      <c r="BR510" s="86">
        <f t="shared" si="24"/>
        <v>0.9147219597</v>
      </c>
      <c r="BS510" s="86">
        <f t="shared" si="25"/>
        <v>0.01341874725</v>
      </c>
      <c r="BT510" s="86">
        <f t="shared" si="26"/>
        <v>0.01389337082</v>
      </c>
      <c r="BU510" s="86">
        <f t="shared" si="10"/>
        <v>1</v>
      </c>
      <c r="BV510" s="86">
        <f t="shared" si="27"/>
        <v>0.03540829387</v>
      </c>
      <c r="BW510" s="86">
        <f t="shared" si="28"/>
        <v>0.005221200766</v>
      </c>
      <c r="BX510" s="86">
        <f t="shared" si="29"/>
        <v>0.9475611189</v>
      </c>
      <c r="BY510" s="86">
        <f t="shared" si="30"/>
        <v>0.01180938645</v>
      </c>
      <c r="BZ510" s="86">
        <f t="shared" si="11"/>
        <v>1</v>
      </c>
      <c r="CA510" s="86">
        <f t="shared" si="31"/>
        <v>0.001041935103</v>
      </c>
      <c r="CB510" s="86">
        <f t="shared" si="32"/>
        <v>0.008976859339</v>
      </c>
      <c r="CC510" s="86">
        <f t="shared" si="33"/>
        <v>0.001936914859</v>
      </c>
      <c r="CD510" s="86">
        <f t="shared" si="34"/>
        <v>0.9880442907</v>
      </c>
      <c r="CE510" s="86">
        <f t="shared" si="12"/>
        <v>1</v>
      </c>
      <c r="CF510" s="62"/>
      <c r="CG510" s="86">
        <f t="shared" si="35"/>
        <v>0.9183298909</v>
      </c>
      <c r="CH510" s="86">
        <f t="shared" si="36"/>
        <v>0.02864042751</v>
      </c>
      <c r="CI510" s="86">
        <f t="shared" si="37"/>
        <v>0.04496279782</v>
      </c>
      <c r="CJ510" s="86">
        <f t="shared" si="38"/>
        <v>0.008066883777</v>
      </c>
      <c r="CK510" s="86">
        <f t="shared" si="13"/>
        <v>1</v>
      </c>
      <c r="CL510" s="86">
        <f t="shared" si="39"/>
        <v>0.0579659222</v>
      </c>
      <c r="CM510" s="86">
        <f t="shared" si="40"/>
        <v>0.9147219597</v>
      </c>
      <c r="CN510" s="86">
        <f t="shared" si="41"/>
        <v>0.01341874725</v>
      </c>
      <c r="CO510" s="86">
        <f t="shared" si="42"/>
        <v>0.01389337082</v>
      </c>
      <c r="CP510" s="86">
        <f t="shared" si="14"/>
        <v>1</v>
      </c>
      <c r="CQ510" s="86">
        <f t="shared" si="43"/>
        <v>0.03540829387</v>
      </c>
      <c r="CR510" s="86">
        <f t="shared" si="44"/>
        <v>0.005221200766</v>
      </c>
      <c r="CS510" s="86">
        <f t="shared" si="45"/>
        <v>0.9475611189</v>
      </c>
      <c r="CT510" s="86">
        <f t="shared" si="46"/>
        <v>0.01180938645</v>
      </c>
      <c r="CU510" s="86">
        <f t="shared" si="15"/>
        <v>1</v>
      </c>
      <c r="CV510" s="86">
        <f t="shared" si="47"/>
        <v>0.001041935103</v>
      </c>
      <c r="CW510" s="86">
        <f t="shared" si="48"/>
        <v>0.008976859339</v>
      </c>
      <c r="CX510" s="86">
        <f t="shared" si="49"/>
        <v>0.001936914859</v>
      </c>
      <c r="CY510" s="86">
        <f t="shared" si="50"/>
        <v>0.9880442907</v>
      </c>
      <c r="CZ510" s="86">
        <f t="shared" si="16"/>
        <v>1</v>
      </c>
      <c r="DA510" s="62"/>
      <c r="DB510" s="86">
        <f>(AQ510*Baseline!B$7 + AV510*Baseline!B$11 + BA510*Baseline!B$16 + BF510*Baseline!B$18)</f>
        <v>38388.71901</v>
      </c>
      <c r="DC510" s="86">
        <f>(AR510*Baseline!B$7 + AW510*Baseline!B$11 + BB510*Baseline!B$16 + BG510*Baseline!B$18)</f>
        <v>72272.75218</v>
      </c>
      <c r="DD510" s="86">
        <f>(AS510*Baseline!B$7 + AX510*Baseline!B$11 + BC510*Baseline!B$16 + BH510*Baseline!B$18)</f>
        <v>137810.333</v>
      </c>
      <c r="DE510" s="86">
        <f>(AT510*Baseline!B$7 + AY510*Baseline!B$11 + BD510*Baseline!B$16 + BI510*Baseline!B$18)</f>
        <v>1260431.941</v>
      </c>
      <c r="DF510" s="86">
        <f t="shared" si="17"/>
        <v>1508903.745</v>
      </c>
      <c r="DG510" s="62"/>
      <c r="DH510" s="86">
        <f t="shared" si="51"/>
        <v>0.02544146314</v>
      </c>
      <c r="DI510" s="86">
        <f t="shared" si="52"/>
        <v>0.04789752324</v>
      </c>
      <c r="DJ510" s="86">
        <f t="shared" si="53"/>
        <v>0.09133142751</v>
      </c>
      <c r="DK510" s="86">
        <f t="shared" si="54"/>
        <v>0.8353295861</v>
      </c>
      <c r="DL510" s="86">
        <f t="shared" si="18"/>
        <v>1</v>
      </c>
      <c r="DM510" s="62"/>
      <c r="DN510" s="86">
        <f>DH510 / (Baseline!B$7/Baseline!B$17)</f>
        <v>2.715708854</v>
      </c>
      <c r="DO510" s="86">
        <f>DI510 / (Baseline!B$11/Baseline!B$17)</f>
        <v>1.156269136</v>
      </c>
      <c r="DP510" s="86">
        <f>DJ510 / (Baseline!B$16/Baseline!B$17)</f>
        <v>1.411346565</v>
      </c>
      <c r="DQ510" s="86">
        <f>DK510 / (Baseline!B$18/Baseline!B$17)</f>
        <v>0.9444138418</v>
      </c>
      <c r="DR510" s="62"/>
      <c r="DS510" s="86">
        <f>DH510 / Baseline!H$117</f>
        <v>1.017839507</v>
      </c>
      <c r="DT510" s="86">
        <f>DI510 / Baseline!H$118</f>
        <v>1.07817575</v>
      </c>
      <c r="DU510" s="86">
        <f>DJ510 / Baseline!H$119</f>
        <v>1.091813729</v>
      </c>
      <c r="DV510" s="86">
        <f>DK510 / Baseline!H$120</f>
        <v>0.9863044503</v>
      </c>
      <c r="DW510" s="87"/>
      <c r="DX510" s="86">
        <f>(AU510*Baseline!B$34)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0.02207259086</v>
      </c>
      <c r="DY510" s="86">
        <f>(AZ510*Baseline!B$34) + (Baseline!D$90*(1-Baseline!D$91)*Baseline!B$35) + (Baseline!D$90*Baseline!D$91*((1-Baseline!D$92)*Baseline!B$40 + Baseline!D$92*Baseline!B$41))</f>
        <v>0.01094258212</v>
      </c>
      <c r="DZ510" s="86">
        <f>(BE510*Baseline!B$34) + (Baseline!F$90*(1-Baseline!F$91)*Baseline!B$35) + (Baseline!F$90*Baseline!F$91*((1-Baseline!F$92)*Baseline!B$40 + Baseline!F$92*Baseline!B$41))</f>
        <v>0.01401926584</v>
      </c>
      <c r="EA510" s="86">
        <f>(BJ510*Baseline!B$34) + (Baseline!H$90*(1-Baseline!H$91)*Baseline!B$35) + (Baseline!H$90*Baseline!H$91*((1-Baseline!H$92)*Baseline!B$40 + Baseline!H$92*Baseline!B$41))</f>
        <v>0.00931453415</v>
      </c>
      <c r="EB510" s="86">
        <f>( DX510*Baseline!B$7 + DY510*Baseline!B$11 + DZ510*Baseline!B$16 + EA510*Baseline!B$18 ) / Baseline!B$17</f>
        <v>0.009805949336</v>
      </c>
    </row>
    <row r="511">
      <c r="A511" s="73" t="s">
        <v>687</v>
      </c>
      <c r="B511" s="85">
        <f>MIN( MAX( NORMINV( MCrands!B511, (B$5+B$4)/2, (B$5-B$4)/3.29 ), 0 ), 1 )</f>
        <v>0.504142026</v>
      </c>
      <c r="C511" s="85">
        <f>MAX( NORMINV( MCrands!C511, (C$5+C$4)/2, (C$5-C$4)/3.29 ), 0 )</f>
        <v>2.570015368</v>
      </c>
      <c r="D511" s="83"/>
      <c r="E511" s="84">
        <f>Baseline!B$33 * (C511 * Baseline!B$68*Baseline!B$68/Baseline!B$75 + Baseline!B$46 * Baseline!B$54*Baseline!B$54/Baseline!B$76 + Baseline!B$47 * Baseline!B$55*Baseline!B$55/Baseline!B$77 + Baseline!B$56*Baseline!B$56/Baseline!B$78)</f>
        <v>0.00001824526157</v>
      </c>
      <c r="F511" s="84">
        <f>Baseline!B$33 * (C511 * Baseline!B$68*Baseline!B$59/Baseline!B$75 + Baseline!B$46 * Baseline!B$54*Baseline!B$69/Baseline!B$76 + Baseline!B$47 * Baseline!B$55*Baseline!B$57/Baseline!B$77 + Baseline!B$56*Baseline!B$58/Baseline!B$78)</f>
        <v>0.0000002391202693</v>
      </c>
      <c r="G511" s="85">
        <f>Baseline!B$33 * (C511 * Baseline!B$68*Baseline!B$60/Baseline!B$75 + Baseline!B$46 * Baseline!B$54*Baseline!B$61/Baseline!B$76 + Baseline!B$47 * Baseline!B$55*Baseline!B$70/Baseline!B$77 + Baseline!B$56*Baseline!B$62/Baseline!B$78)</f>
        <v>0.0000002005572835</v>
      </c>
      <c r="H511" s="84">
        <f>Baseline!B$33 * (C511 * Baseline!B$68*Baseline!B$63/Baseline!B$75 + Baseline!B$46 * Baseline!B$54*Baseline!B$64/Baseline!B$76 + Baseline!B$47 * Baseline!B$55*Baseline!B$65/Baseline!B$77 + Baseline!B$56*Baseline!B$71/Baseline!B$78)</f>
        <v>0.000000003702824709</v>
      </c>
      <c r="I511" s="84">
        <f>Baseline!B$33 * (C511 * Baseline!B$59*Baseline!B$68/Baseline!B$75 + Baseline!B$46 * Baseline!B$69*Baseline!B$54/Baseline!B$76 + Baseline!B$47 * Baseline!B$57*Baseline!B$55/Baseline!B$77 + Baseline!B$58*Baseline!B$56/Baseline!B$78)</f>
        <v>0.0000002391202693</v>
      </c>
      <c r="J511" s="85">
        <f>Baseline!B$33 * (C511 * Baseline!B$59*Baseline!B$59/Baseline!B$75 + Baseline!B$46 * Baseline!B$69*Baseline!B$69/Baseline!B$76 + Baseline!B$47 * Baseline!B$57*Baseline!B$57/Baseline!B$77 + Baseline!B$58*Baseline!B$58/Baseline!B$78)</f>
        <v>0.000002116574443</v>
      </c>
      <c r="K511" s="84">
        <f>Baseline!B$33 * (C511 * Baseline!B$59*Baseline!B$60/Baseline!B$75 + Baseline!B$46 * Baseline!B$69*Baseline!B$61/Baseline!B$76 + Baseline!B$47 * Baseline!B$57*Baseline!B$70/Baseline!B$77 + Baseline!B$58*Baseline!B$62/Baseline!B$78)</f>
        <v>0.00000001648981246</v>
      </c>
      <c r="L511" s="85">
        <f>Baseline!B$33 * (C511 * Baseline!B$59*Baseline!B$63/Baseline!B$75 + Baseline!B$46 * Baseline!B$69*Baseline!B$64/Baseline!B$76 + Baseline!B$47 * Baseline!B$57*Baseline!B$65/Baseline!B$77 + Baseline!B$58*Baseline!B$71/Baseline!B$78)</f>
        <v>0.00000001707279302</v>
      </c>
      <c r="M511" s="84">
        <f>Baseline!B$33 * (C511 * Baseline!B$60*Baseline!B$68/Baseline!B$75 + Baseline!B$46 * Baseline!B$61*Baseline!B$54/Baseline!B$76 + Baseline!B$47 * Baseline!B$70*Baseline!B$55/Baseline!B$77 + Baseline!B$62*Baseline!B$56/Baseline!B$78)</f>
        <v>0.0000002005572835</v>
      </c>
      <c r="N511" s="85">
        <f>Baseline!B$33 * (C511 * Baseline!B$60*Baseline!B$59/Baseline!B$75 + Baseline!B$46 * Baseline!B$61*Baseline!B$69/Baseline!B$76 + Baseline!B$47 * Baseline!B$70*Baseline!B$57/Baseline!B$77 + Baseline!B$62*Baseline!B$58/Baseline!B$78)</f>
        <v>0.00000001648981246</v>
      </c>
      <c r="O511" s="85">
        <f>Baseline!B$33 * (C511 * Baseline!B$60*Baseline!B$60/Baseline!B$75 + Baseline!B$46 * Baseline!B$61*Baseline!B$61/Baseline!B$76 + Baseline!B$47 * Baseline!B$70*Baseline!B$70/Baseline!B$77 + Baseline!B$62*Baseline!B$62/Baseline!B$78)</f>
        <v>0.000001589267592</v>
      </c>
      <c r="P511" s="84">
        <f>Baseline!B$33 * (C511 * Baseline!B$60*Baseline!B$63/Baseline!B$75 + Baseline!B$46 * Baseline!B$61*Baseline!B$64/Baseline!B$76 + Baseline!B$47 * Baseline!B$70*Baseline!B$65/Baseline!B$77 + Baseline!B$62*Baseline!B$71/Baseline!B$78)</f>
        <v>0.000000001956398625</v>
      </c>
      <c r="Q511" s="84">
        <f>Baseline!B$33 * (C511 * Baseline!B$63*Baseline!B$68/Baseline!B$75 + Baseline!B$46 * Baseline!B$64*Baseline!B$54/Baseline!B$76 + Baseline!B$47 * Baseline!B$65*Baseline!B$55/Baseline!B$77 + Baseline!B$71*Baseline!B$56/Baseline!B$78)</f>
        <v>0.000000003702824709</v>
      </c>
      <c r="R511" s="84">
        <f>Baseline!B$33 * (C511 * Baseline!B$63*Baseline!B$59/Baseline!B$75 + Baseline!B$46 * Baseline!B$64*Baseline!B$69/Baseline!B$76 + Baseline!B$47 * Baseline!B$65*Baseline!B$57/Baseline!B$77 + Baseline!B$71*Baseline!B$58/Baseline!B$78)</f>
        <v>0.00000001707279302</v>
      </c>
      <c r="S511" s="84">
        <f>Baseline!B$33 * (C511 * Baseline!B$63*Baseline!B$60/Baseline!B$75 + Baseline!B$46 * Baseline!B$64*Baseline!B$61/Baseline!B$76 + Baseline!B$47 * Baseline!B$65*Baseline!B$70/Baseline!B$77 + Baseline!B$71*Baseline!B$62/Baseline!B$78)</f>
        <v>0.000000001956398625</v>
      </c>
      <c r="T511" s="84">
        <f>Baseline!B$33 * (C511 * Baseline!B$63*Baseline!B$63/Baseline!B$75 + Baseline!B$46 * Baseline!B$64*Baseline!B$64/Baseline!B$76 + Baseline!B$47 * Baseline!B$65*Baseline!B$65/Baseline!B$77 + Baseline!B$71*Baseline!B$71/Baseline!B$78)</f>
        <v>0.0000000985672179</v>
      </c>
      <c r="U511" s="83"/>
      <c r="V511" s="84">
        <f>E511 * ( Baseline!B$89 * Baseline!B$7 )</f>
        <v>0.1893675699</v>
      </c>
      <c r="W511" s="84">
        <f>F511 * ( Baseline!D$89 * Baseline!B$11 )</f>
        <v>0.004410954928</v>
      </c>
      <c r="X511" s="84">
        <f>G511 * ( Baseline!F$89 * Baseline!B$16 )</f>
        <v>0.006966311097</v>
      </c>
      <c r="Y511" s="84">
        <f>H511 * ( Baseline!H$89 * Baseline!B$18 )</f>
        <v>0.001302185203</v>
      </c>
      <c r="Z511" s="86">
        <f t="shared" si="1"/>
        <v>0.2020470211</v>
      </c>
      <c r="AA511" s="84">
        <f>I511 * ( Baseline!B$89 * Baseline!B$7 )</f>
        <v>0.002481829275</v>
      </c>
      <c r="AB511" s="85">
        <f>J511 * ( Baseline!D$89 * Baseline!B$11 )</f>
        <v>0.03904359299</v>
      </c>
      <c r="AC511" s="85">
        <f>K511 * ( Baseline!F$89 * Baseline!B$16 )</f>
        <v>0.0005727698419</v>
      </c>
      <c r="AD511" s="85">
        <f>L511 * ( Baseline!F$89 * Baseline!B$16 )</f>
        <v>0.0005930195375</v>
      </c>
      <c r="AE511" s="86">
        <f t="shared" si="2"/>
        <v>0.04269121165</v>
      </c>
      <c r="AF511" s="86">
        <f>M511 * ( Baseline!B$89 * Baseline!B$7 )</f>
        <v>0.002081584045</v>
      </c>
      <c r="AG511" s="86">
        <f>N511 * ( Baseline!D$89 * Baseline!B$11 )</f>
        <v>0.0003041809034</v>
      </c>
      <c r="AH511" s="86">
        <f>O511 * ( Baseline!F$89 * Baseline!B$16 )</f>
        <v>0.05520284413</v>
      </c>
      <c r="AI511" s="86">
        <f>P511 * ( Baseline!H$89 * Baseline!B$18 )</f>
        <v>0.0006880134872</v>
      </c>
      <c r="AJ511" s="86">
        <f t="shared" si="3"/>
        <v>0.05827662257</v>
      </c>
      <c r="AK511" s="86">
        <f>Q511 * ( Baseline!B$89 * Baseline!B$7 )</f>
        <v>0.00003843161766</v>
      </c>
      <c r="AL511" s="86">
        <f>R511 * ( Baseline!D$89 * Baseline!B$11 )</f>
        <v>0.0003149349101</v>
      </c>
      <c r="AM511" s="86">
        <f>S511 * ( Baseline!F$89 * Baseline!B$16 )</f>
        <v>0.00006795505612</v>
      </c>
      <c r="AN511" s="86">
        <f>T511 * ( Baseline!H$89 * Baseline!B$18 )</f>
        <v>0.03466347524</v>
      </c>
      <c r="AO511" s="86">
        <f t="shared" si="4"/>
        <v>0.03508479682</v>
      </c>
      <c r="AP511" s="62"/>
      <c r="AQ511" s="86">
        <f>V511 * ( (1-Baseline!B$90-Baseline!B$89) + (1-B511)*Baseline!B$90 )</f>
        <v>0.1003484501</v>
      </c>
      <c r="AR511" s="86">
        <f>W511 * ( (1-Baseline!B$90-Baseline!B$89) + (1-B511)*Baseline!B$90 )</f>
        <v>0.002337424992</v>
      </c>
      <c r="AS511" s="86">
        <f>X511 * ( (1-Baseline!B$90-Baseline!B$89) + (1-B511)*Baseline!B$90 )</f>
        <v>0.00369154297</v>
      </c>
      <c r="AT511" s="86">
        <f>Y511 * ( (1-Baseline!B$90-Baseline!B$89) + (1-B511)*Baseline!B$90 )</f>
        <v>0.0006900456446</v>
      </c>
      <c r="AU511" s="86">
        <f t="shared" si="5"/>
        <v>0.1070674637</v>
      </c>
      <c r="AV511" s="86">
        <f>AA511 * ( (1-Baseline!D$90-Baseline!D$89) + (1-B511)*Baseline!D$90 )</f>
        <v>0.001899946464</v>
      </c>
      <c r="AW511" s="86">
        <f>AB511 * ( (1-Baseline!D$90-Baseline!D$89) + (1-B511)*Baseline!D$90 )</f>
        <v>0.02988954042</v>
      </c>
      <c r="AX511" s="86">
        <f>AC511 * ( (1-Baseline!D$90-Baseline!D$89) + (1-B511)*Baseline!D$90 )</f>
        <v>0.0004384798127</v>
      </c>
      <c r="AY511" s="86">
        <f>AD511 * ( (1-Baseline!D$90-Baseline!D$89) + (1-B511)*Baseline!D$90 )</f>
        <v>0.0004539818208</v>
      </c>
      <c r="AZ511" s="86">
        <f t="shared" si="6"/>
        <v>0.03268194852</v>
      </c>
      <c r="BA511" s="86">
        <f>AF511 * ( (1-Baseline!F$90-Baseline!F$89) + (1-Baseline!B$36)*Baseline!F$90 )</f>
        <v>0.00149797449</v>
      </c>
      <c r="BB511" s="86">
        <f>AG511 * ( (1-Baseline!F$90-Baseline!F$89) + (1-Baseline!B$36)*Baseline!F$90 )</f>
        <v>0.0002188983119</v>
      </c>
      <c r="BC511" s="86">
        <f>AH511 * ( (1-Baseline!F$90-Baseline!F$89) + (1-Baseline!B$36)*Baseline!F$90 )</f>
        <v>0.03972573313</v>
      </c>
      <c r="BD511" s="86">
        <f>AI511 * ( (1-Baseline!F$90-Baseline!F$89) + (1-Baseline!B$36)*Baseline!F$90 )</f>
        <v>0.0004951165218</v>
      </c>
      <c r="BE511" s="86">
        <f t="shared" si="7"/>
        <v>0.04193772245</v>
      </c>
      <c r="BF511" s="86">
        <f>AK511 * ( (1-Baseline!H$90-Baseline!H$89) + (1-Baseline!B$36)*Baseline!H$90 )</f>
        <v>0.0000304501393</v>
      </c>
      <c r="BG511" s="86">
        <f>AL511 * ( (1-Baseline!H$90-Baseline!H$89) + (1-Baseline!B$36)*Baseline!H$90 )</f>
        <v>0.000249529228</v>
      </c>
      <c r="BH511" s="86">
        <f>AM511 * ( (1-Baseline!H$90-Baseline!H$89) + (1-Baseline!B$36)*Baseline!H$90 )</f>
        <v>0.00005384215007</v>
      </c>
      <c r="BI511" s="86">
        <f>AN511 * ( (1-Baseline!H$90-Baseline!H$89) + (1-Baseline!B$36)*Baseline!H$90 )</f>
        <v>0.0274645647</v>
      </c>
      <c r="BJ511" s="86">
        <f t="shared" si="8"/>
        <v>0.02779838622</v>
      </c>
      <c r="BK511" s="62"/>
      <c r="BL511" s="86">
        <f t="shared" si="19"/>
        <v>0.9372450474</v>
      </c>
      <c r="BM511" s="86">
        <f t="shared" si="20"/>
        <v>0.02183132869</v>
      </c>
      <c r="BN511" s="86">
        <f t="shared" si="21"/>
        <v>0.03447866274</v>
      </c>
      <c r="BO511" s="86">
        <f t="shared" si="22"/>
        <v>0.006444961157</v>
      </c>
      <c r="BP511" s="86">
        <f t="shared" si="9"/>
        <v>1</v>
      </c>
      <c r="BQ511" s="86">
        <f t="shared" si="23"/>
        <v>0.05813443046</v>
      </c>
      <c r="BR511" s="86">
        <f t="shared" si="24"/>
        <v>0.9145580902</v>
      </c>
      <c r="BS511" s="86">
        <f t="shared" si="25"/>
        <v>0.01341657498</v>
      </c>
      <c r="BT511" s="86">
        <f t="shared" si="26"/>
        <v>0.01389090435</v>
      </c>
      <c r="BU511" s="86">
        <f t="shared" si="10"/>
        <v>1</v>
      </c>
      <c r="BV511" s="86">
        <f t="shared" si="27"/>
        <v>0.0357190234</v>
      </c>
      <c r="BW511" s="86">
        <f t="shared" si="28"/>
        <v>0.005219604191</v>
      </c>
      <c r="BX511" s="86">
        <f t="shared" si="29"/>
        <v>0.9472553779</v>
      </c>
      <c r="BY511" s="86">
        <f t="shared" si="30"/>
        <v>0.01180599453</v>
      </c>
      <c r="BZ511" s="86">
        <f t="shared" si="11"/>
        <v>1</v>
      </c>
      <c r="CA511" s="86">
        <f t="shared" si="31"/>
        <v>0.001095392339</v>
      </c>
      <c r="CB511" s="86">
        <f t="shared" si="32"/>
        <v>0.008976392586</v>
      </c>
      <c r="CC511" s="86">
        <f t="shared" si="33"/>
        <v>0.001936880423</v>
      </c>
      <c r="CD511" s="86">
        <f t="shared" si="34"/>
        <v>0.9879913347</v>
      </c>
      <c r="CE511" s="86">
        <f t="shared" si="12"/>
        <v>1</v>
      </c>
      <c r="CF511" s="62"/>
      <c r="CG511" s="86">
        <f t="shared" si="35"/>
        <v>0.9372450474</v>
      </c>
      <c r="CH511" s="86">
        <f t="shared" si="36"/>
        <v>0.02183132869</v>
      </c>
      <c r="CI511" s="86">
        <f t="shared" si="37"/>
        <v>0.03447866274</v>
      </c>
      <c r="CJ511" s="86">
        <f t="shared" si="38"/>
        <v>0.006444961157</v>
      </c>
      <c r="CK511" s="86">
        <f t="shared" si="13"/>
        <v>1</v>
      </c>
      <c r="CL511" s="86">
        <f t="shared" si="39"/>
        <v>0.05813443046</v>
      </c>
      <c r="CM511" s="86">
        <f t="shared" si="40"/>
        <v>0.9145580902</v>
      </c>
      <c r="CN511" s="86">
        <f t="shared" si="41"/>
        <v>0.01341657498</v>
      </c>
      <c r="CO511" s="86">
        <f t="shared" si="42"/>
        <v>0.01389090435</v>
      </c>
      <c r="CP511" s="86">
        <f t="shared" si="14"/>
        <v>1</v>
      </c>
      <c r="CQ511" s="86">
        <f t="shared" si="43"/>
        <v>0.0357190234</v>
      </c>
      <c r="CR511" s="86">
        <f t="shared" si="44"/>
        <v>0.005219604191</v>
      </c>
      <c r="CS511" s="86">
        <f t="shared" si="45"/>
        <v>0.9472553779</v>
      </c>
      <c r="CT511" s="86">
        <f t="shared" si="46"/>
        <v>0.01180599453</v>
      </c>
      <c r="CU511" s="86">
        <f t="shared" si="15"/>
        <v>1</v>
      </c>
      <c r="CV511" s="86">
        <f t="shared" si="47"/>
        <v>0.001095392339</v>
      </c>
      <c r="CW511" s="86">
        <f t="shared" si="48"/>
        <v>0.008976392586</v>
      </c>
      <c r="CX511" s="86">
        <f t="shared" si="49"/>
        <v>0.001936880423</v>
      </c>
      <c r="CY511" s="86">
        <f t="shared" si="50"/>
        <v>0.9879913347</v>
      </c>
      <c r="CZ511" s="86">
        <f t="shared" si="16"/>
        <v>1</v>
      </c>
      <c r="DA511" s="62"/>
      <c r="DB511" s="86">
        <f>(AQ511*Baseline!B$7 + AV511*Baseline!B$11 + BA511*Baseline!B$16 + BF511*Baseline!B$18)</f>
        <v>59156.37196</v>
      </c>
      <c r="DC511" s="86">
        <f>(AR511*Baseline!B$7 + AW511*Baseline!B$11 + BB511*Baseline!B$16 + BG511*Baseline!B$18)</f>
        <v>77392.88249</v>
      </c>
      <c r="DD511" s="86">
        <f>(AS511*Baseline!B$7 + AX511*Baseline!B$11 + BC511*Baseline!B$16 + BH511*Baseline!B$18)</f>
        <v>138284.9718</v>
      </c>
      <c r="DE511" s="86">
        <f>(AT511*Baseline!B$7 + AY511*Baseline!B$11 + BD511*Baseline!B$16 + BI511*Baseline!B$18)</f>
        <v>1260591.824</v>
      </c>
      <c r="DF511" s="86">
        <f t="shared" si="17"/>
        <v>1535426.05</v>
      </c>
      <c r="DG511" s="62"/>
      <c r="DH511" s="86">
        <f t="shared" si="51"/>
        <v>0.03852765944</v>
      </c>
      <c r="DI511" s="86">
        <f t="shared" si="52"/>
        <v>0.05040482574</v>
      </c>
      <c r="DJ511" s="86">
        <f t="shared" si="53"/>
        <v>0.09006293193</v>
      </c>
      <c r="DK511" s="86">
        <f t="shared" si="54"/>
        <v>0.8210045829</v>
      </c>
      <c r="DL511" s="86">
        <f t="shared" si="18"/>
        <v>1</v>
      </c>
      <c r="DM511" s="62"/>
      <c r="DN511" s="86">
        <f>DH511 / (Baseline!B$7/Baseline!B$17)</f>
        <v>4.112574237</v>
      </c>
      <c r="DO511" s="86">
        <f>DI511 / (Baseline!B$11/Baseline!B$17)</f>
        <v>1.216796618</v>
      </c>
      <c r="DP511" s="86">
        <f>DJ511 / (Baseline!B$16/Baseline!B$17)</f>
        <v>1.391744475</v>
      </c>
      <c r="DQ511" s="86">
        <f>DK511 / (Baseline!B$18/Baseline!B$17)</f>
        <v>0.928218161</v>
      </c>
      <c r="DR511" s="62"/>
      <c r="DS511" s="86">
        <f>DH511 / Baseline!H$117</f>
        <v>1.54138045</v>
      </c>
      <c r="DT511" s="86">
        <f>DI511 / Baseline!H$118</f>
        <v>1.13461526</v>
      </c>
      <c r="DU511" s="86">
        <f>DJ511 / Baseline!H$119</f>
        <v>1.076649607</v>
      </c>
      <c r="DV511" s="86">
        <f>DK511 / Baseline!H$120</f>
        <v>0.9693903907</v>
      </c>
      <c r="DW511" s="87"/>
      <c r="DX511" s="86">
        <f>(AU511*Baseline!B$34)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0.0285896508</v>
      </c>
      <c r="DY511" s="86">
        <f>(AZ511*Baseline!B$34) + (Baseline!D$90*(1-Baseline!D$91)*Baseline!B$35) + (Baseline!D$90*Baseline!D$91*((1-Baseline!D$92)*Baseline!B$40 + Baseline!D$92*Baseline!B$41))</f>
        <v>0.01131586028</v>
      </c>
      <c r="DZ511" s="86">
        <f>(BE511*Baseline!B$34) + (Baseline!F$90*(1-Baseline!F$91)*Baseline!B$35) + (Baseline!F$90*Baseline!F$91*((1-Baseline!F$92)*Baseline!B$40 + Baseline!F$92*Baseline!B$41))</f>
        <v>0.01402129837</v>
      </c>
      <c r="EA511" s="86">
        <f>(BJ511*Baseline!B$34) + (Baseline!H$90*(1-Baseline!H$91)*Baseline!B$35) + (Baseline!H$90*Baseline!H$91*((1-Baseline!H$92)*Baseline!B$40 + Baseline!H$92*Baseline!B$41))</f>
        <v>0.009314757933</v>
      </c>
      <c r="EB511" s="86">
        <f>( DX511*Baseline!B$7 + DY511*Baseline!B$11 + DZ511*Baseline!B$16 + EA511*Baseline!B$18 ) / Baseline!B$17</f>
        <v>0.009882795052</v>
      </c>
    </row>
    <row r="512">
      <c r="A512" s="73" t="s">
        <v>688</v>
      </c>
      <c r="B512" s="85">
        <f>MIN( MAX( NORMINV( MCrands!B512, (B$5+B$4)/2, (B$5-B$4)/3.29 ), 0 ), 1 )</f>
        <v>0.4149609612</v>
      </c>
      <c r="C512" s="85">
        <f>MAX( NORMINV( MCrands!C512, (C$5+C$4)/2, (C$5-C$4)/3.29 ), 0 )</f>
        <v>3.36450692</v>
      </c>
      <c r="D512" s="83"/>
      <c r="E512" s="84">
        <f>Baseline!B$33 * (C512 * Baseline!B$68*Baseline!B$68/Baseline!B$75 + Baseline!B$46 * Baseline!B$54*Baseline!B$54/Baseline!B$76 + Baseline!B$47 * Baseline!B$55*Baseline!B$55/Baseline!B$77 + Baseline!B$56*Baseline!B$56/Baseline!B$78)</f>
        <v>0.00002387028084</v>
      </c>
      <c r="F512" s="84">
        <f>Baseline!B$33 * (C512 * Baseline!B$68*Baseline!B$59/Baseline!B$75 + Baseline!B$46 * Baseline!B$54*Baseline!B$69/Baseline!B$76 + Baseline!B$47 * Baseline!B$55*Baseline!B$57/Baseline!B$77 + Baseline!B$56*Baseline!B$58/Baseline!B$78)</f>
        <v>0.0000002400084302</v>
      </c>
      <c r="G512" s="85">
        <f>Baseline!B$33 * (C512 * Baseline!B$68*Baseline!B$60/Baseline!B$75 + Baseline!B$46 * Baseline!B$54*Baseline!B$61/Baseline!B$76 + Baseline!B$47 * Baseline!B$55*Baseline!B$70/Baseline!B$77 + Baseline!B$56*Baseline!B$62/Baseline!B$78)</f>
        <v>0.0000002027406791</v>
      </c>
      <c r="H512" s="84">
        <f>Baseline!B$33 * (C512 * Baseline!B$68*Baseline!B$63/Baseline!B$75 + Baseline!B$46 * Baseline!B$54*Baseline!B$64/Baseline!B$76 + Baseline!B$47 * Baseline!B$55*Baseline!B$65/Baseline!B$77 + Baseline!B$56*Baseline!B$71/Baseline!B$78)</f>
        <v>0.000000003921164273</v>
      </c>
      <c r="I512" s="84">
        <f>Baseline!B$33 * (C512 * Baseline!B$59*Baseline!B$68/Baseline!B$75 + Baseline!B$46 * Baseline!B$69*Baseline!B$54/Baseline!B$76 + Baseline!B$47 * Baseline!B$57*Baseline!B$55/Baseline!B$77 + Baseline!B$58*Baseline!B$56/Baseline!B$78)</f>
        <v>0.0000002400084302</v>
      </c>
      <c r="J512" s="85">
        <f>Baseline!B$33 * (C512 * Baseline!B$59*Baseline!B$59/Baseline!B$75 + Baseline!B$46 * Baseline!B$69*Baseline!B$69/Baseline!B$76 + Baseline!B$47 * Baseline!B$57*Baseline!B$57/Baseline!B$77 + Baseline!B$58*Baseline!B$58/Baseline!B$78)</f>
        <v>0.000002116574583</v>
      </c>
      <c r="K512" s="84">
        <f>Baseline!B$33 * (C512 * Baseline!B$59*Baseline!B$60/Baseline!B$75 + Baseline!B$46 * Baseline!B$69*Baseline!B$61/Baseline!B$76 + Baseline!B$47 * Baseline!B$57*Baseline!B$70/Baseline!B$77 + Baseline!B$58*Baseline!B$62/Baseline!B$78)</f>
        <v>0.00000001649015721</v>
      </c>
      <c r="L512" s="85">
        <f>Baseline!B$33 * (C512 * Baseline!B$59*Baseline!B$63/Baseline!B$75 + Baseline!B$46 * Baseline!B$69*Baseline!B$64/Baseline!B$76 + Baseline!B$47 * Baseline!B$57*Baseline!B$65/Baseline!B$77 + Baseline!B$58*Baseline!B$71/Baseline!B$78)</f>
        <v>0.00000001707282749</v>
      </c>
      <c r="M512" s="84">
        <f>Baseline!B$33 * (C512 * Baseline!B$60*Baseline!B$68/Baseline!B$75 + Baseline!B$46 * Baseline!B$61*Baseline!B$54/Baseline!B$76 + Baseline!B$47 * Baseline!B$70*Baseline!B$55/Baseline!B$77 + Baseline!B$62*Baseline!B$56/Baseline!B$78)</f>
        <v>0.0000002027406791</v>
      </c>
      <c r="N512" s="85">
        <f>Baseline!B$33 * (C512 * Baseline!B$60*Baseline!B$59/Baseline!B$75 + Baseline!B$46 * Baseline!B$61*Baseline!B$69/Baseline!B$76 + Baseline!B$47 * Baseline!B$70*Baseline!B$57/Baseline!B$77 + Baseline!B$62*Baseline!B$58/Baseline!B$78)</f>
        <v>0.00000001649015721</v>
      </c>
      <c r="O512" s="85">
        <f>Baseline!B$33 * (C512 * Baseline!B$60*Baseline!B$60/Baseline!B$75 + Baseline!B$46 * Baseline!B$61*Baseline!B$61/Baseline!B$76 + Baseline!B$47 * Baseline!B$70*Baseline!B$70/Baseline!B$77 + Baseline!B$62*Baseline!B$62/Baseline!B$78)</f>
        <v>0.000001589268439</v>
      </c>
      <c r="P512" s="84">
        <f>Baseline!B$33 * (C512 * Baseline!B$60*Baseline!B$63/Baseline!B$75 + Baseline!B$46 * Baseline!B$61*Baseline!B$64/Baseline!B$76 + Baseline!B$47 * Baseline!B$70*Baseline!B$65/Baseline!B$77 + Baseline!B$62*Baseline!B$71/Baseline!B$78)</f>
        <v>0.000000001956483376</v>
      </c>
      <c r="Q512" s="84">
        <f>Baseline!B$33 * (C512 * Baseline!B$63*Baseline!B$68/Baseline!B$75 + Baseline!B$46 * Baseline!B$64*Baseline!B$54/Baseline!B$76 + Baseline!B$47 * Baseline!B$65*Baseline!B$55/Baseline!B$77 + Baseline!B$71*Baseline!B$56/Baseline!B$78)</f>
        <v>0.000000003921164273</v>
      </c>
      <c r="R512" s="84">
        <f>Baseline!B$33 * (C512 * Baseline!B$63*Baseline!B$59/Baseline!B$75 + Baseline!B$46 * Baseline!B$64*Baseline!B$69/Baseline!B$76 + Baseline!B$47 * Baseline!B$65*Baseline!B$57/Baseline!B$77 + Baseline!B$71*Baseline!B$58/Baseline!B$78)</f>
        <v>0.00000001707282749</v>
      </c>
      <c r="S512" s="84">
        <f>Baseline!B$33 * (C512 * Baseline!B$63*Baseline!B$60/Baseline!B$75 + Baseline!B$46 * Baseline!B$64*Baseline!B$61/Baseline!B$76 + Baseline!B$47 * Baseline!B$65*Baseline!B$70/Baseline!B$77 + Baseline!B$71*Baseline!B$62/Baseline!B$78)</f>
        <v>0.000000001956483376</v>
      </c>
      <c r="T512" s="84">
        <f>Baseline!B$33 * (C512 * Baseline!B$63*Baseline!B$63/Baseline!B$75 + Baseline!B$46 * Baseline!B$64*Baseline!B$64/Baseline!B$76 + Baseline!B$47 * Baseline!B$65*Baseline!B$65/Baseline!B$77 + Baseline!B$71*Baseline!B$71/Baseline!B$78)</f>
        <v>0.00000009856722637</v>
      </c>
      <c r="U512" s="83"/>
      <c r="V512" s="84">
        <f>E512 * ( Baseline!B$89 * Baseline!B$7 )</f>
        <v>0.2477496448</v>
      </c>
      <c r="W512" s="84">
        <f>F512 * ( Baseline!D$89 * Baseline!B$11 )</f>
        <v>0.004427338474</v>
      </c>
      <c r="X512" s="84">
        <f>G512 * ( Baseline!F$89 * Baseline!B$16 )</f>
        <v>0.007042150842</v>
      </c>
      <c r="Y512" s="84">
        <f>H512 * ( Baseline!H$89 * Baseline!B$18 )</f>
        <v>0.001378969434</v>
      </c>
      <c r="Z512" s="86">
        <f t="shared" si="1"/>
        <v>0.2605981035</v>
      </c>
      <c r="AA512" s="84">
        <f>I512 * ( Baseline!B$89 * Baseline!B$7 )</f>
        <v>0.002491047497</v>
      </c>
      <c r="AB512" s="85">
        <f>J512 * ( Baseline!D$89 * Baseline!B$11 )</f>
        <v>0.03904359558</v>
      </c>
      <c r="AC512" s="85">
        <f>K512 * ( Baseline!F$89 * Baseline!B$16 )</f>
        <v>0.0005727818166</v>
      </c>
      <c r="AD512" s="85">
        <f>L512 * ( Baseline!F$89 * Baseline!B$16 )</f>
        <v>0.0005930207349</v>
      </c>
      <c r="AE512" s="86">
        <f t="shared" si="2"/>
        <v>0.04270044563</v>
      </c>
      <c r="AF512" s="86">
        <f>M512 * ( Baseline!B$89 * Baseline!B$7 )</f>
        <v>0.002104245508</v>
      </c>
      <c r="AG512" s="86">
        <f>N512 * ( Baseline!D$89 * Baseline!B$11 )</f>
        <v>0.0003041872628</v>
      </c>
      <c r="AH512" s="86">
        <f>O512 * ( Baseline!F$89 * Baseline!B$16 )</f>
        <v>0.05520287357</v>
      </c>
      <c r="AI512" s="86">
        <f>P512 * ( Baseline!H$89 * Baseline!B$18 )</f>
        <v>0.0006880432916</v>
      </c>
      <c r="AJ512" s="86">
        <f t="shared" si="3"/>
        <v>0.05829934964</v>
      </c>
      <c r="AK512" s="86">
        <f>Q512 * ( Baseline!B$89 * Baseline!B$7 )</f>
        <v>0.00004069776399</v>
      </c>
      <c r="AL512" s="86">
        <f>R512 * ( Baseline!D$89 * Baseline!B$11 )</f>
        <v>0.000314935546</v>
      </c>
      <c r="AM512" s="86">
        <f>S512 * ( Baseline!F$89 * Baseline!B$16 )</f>
        <v>0.0000679579999</v>
      </c>
      <c r="AN512" s="86">
        <f>T512 * ( Baseline!H$89 * Baseline!B$18 )</f>
        <v>0.03466347822</v>
      </c>
      <c r="AO512" s="86">
        <f t="shared" si="4"/>
        <v>0.03508706953</v>
      </c>
      <c r="AP512" s="62"/>
      <c r="AQ512" s="86">
        <f>V512 * ( (1-Baseline!B$90-Baseline!B$89) + (1-B512)*Baseline!B$90 )</f>
        <v>0.150950079</v>
      </c>
      <c r="AR512" s="86">
        <f>W512 * ( (1-Baseline!B$90-Baseline!B$89) + (1-B512)*Baseline!B$90 )</f>
        <v>0.002697509791</v>
      </c>
      <c r="AS512" s="86">
        <f>X512 * ( (1-Baseline!B$90-Baseline!B$89) + (1-B512)*Baseline!B$90 )</f>
        <v>0.004290675077</v>
      </c>
      <c r="AT512" s="86">
        <f>Y512 * ( (1-Baseline!B$90-Baseline!B$89) + (1-B512)*Baseline!B$90 )</f>
        <v>0.0008401850394</v>
      </c>
      <c r="AU512" s="86">
        <f t="shared" si="5"/>
        <v>0.1587784489</v>
      </c>
      <c r="AV512" s="86">
        <f>AA512 * ( (1-Baseline!D$90-Baseline!D$89) + (1-B512)*Baseline!D$90 )</f>
        <v>0.002006528519</v>
      </c>
      <c r="AW512" s="86">
        <f>AB512 * ( (1-Baseline!D$90-Baseline!D$89) + (1-B512)*Baseline!D$90 )</f>
        <v>0.03144945575</v>
      </c>
      <c r="AX512" s="86">
        <f>AC512 * ( (1-Baseline!D$90-Baseline!D$89) + (1-B512)*Baseline!D$90 )</f>
        <v>0.0004613733988</v>
      </c>
      <c r="AY512" s="86">
        <f>AD512 * ( (1-Baseline!D$90-Baseline!D$89) + (1-B512)*Baseline!D$90 )</f>
        <v>0.0004776757643</v>
      </c>
      <c r="AZ512" s="86">
        <f t="shared" si="6"/>
        <v>0.03439503343</v>
      </c>
      <c r="BA512" s="86">
        <f>AF512 * ( (1-Baseline!F$90-Baseline!F$89) + (1-Baseline!B$36)*Baseline!F$90 )</f>
        <v>0.001514282404</v>
      </c>
      <c r="BB512" s="86">
        <f>AG512 * ( (1-Baseline!F$90-Baseline!F$89) + (1-Baseline!B$36)*Baseline!F$90 )</f>
        <v>0.0002189028883</v>
      </c>
      <c r="BC512" s="86">
        <f>AH512 * ( (1-Baseline!F$90-Baseline!F$89) + (1-Baseline!B$36)*Baseline!F$90 )</f>
        <v>0.03972575431</v>
      </c>
      <c r="BD512" s="86">
        <f>AI512 * ( (1-Baseline!F$90-Baseline!F$89) + (1-Baseline!B$36)*Baseline!F$90 )</f>
        <v>0.00049513797</v>
      </c>
      <c r="BE512" s="86">
        <f t="shared" si="7"/>
        <v>0.04195407758</v>
      </c>
      <c r="BF512" s="86">
        <f>AK512 * ( (1-Baseline!H$90-Baseline!H$89) + (1-Baseline!B$36)*Baseline!H$90 )</f>
        <v>0.00003224565236</v>
      </c>
      <c r="BG512" s="86">
        <f>AL512 * ( (1-Baseline!H$90-Baseline!H$89) + (1-Baseline!B$36)*Baseline!H$90 )</f>
        <v>0.0002495297318</v>
      </c>
      <c r="BH512" s="86">
        <f>AM512 * ( (1-Baseline!H$90-Baseline!H$89) + (1-Baseline!B$36)*Baseline!H$90 )</f>
        <v>0.00005384448248</v>
      </c>
      <c r="BI512" s="86">
        <f>AN512 * ( (1-Baseline!H$90-Baseline!H$89) + (1-Baseline!B$36)*Baseline!H$90 )</f>
        <v>0.02746456706</v>
      </c>
      <c r="BJ512" s="86">
        <f t="shared" si="8"/>
        <v>0.02780018693</v>
      </c>
      <c r="BK512" s="62"/>
      <c r="BL512" s="86">
        <f t="shared" si="19"/>
        <v>0.9506962692</v>
      </c>
      <c r="BM512" s="86">
        <f t="shared" si="20"/>
        <v>0.0169891431</v>
      </c>
      <c r="BN512" s="86">
        <f t="shared" si="21"/>
        <v>0.02702303181</v>
      </c>
      <c r="BO512" s="86">
        <f t="shared" si="22"/>
        <v>0.005291555907</v>
      </c>
      <c r="BP512" s="86">
        <f t="shared" si="9"/>
        <v>1</v>
      </c>
      <c r="BQ512" s="86">
        <f t="shared" si="23"/>
        <v>0.05833774006</v>
      </c>
      <c r="BR512" s="86">
        <f t="shared" si="24"/>
        <v>0.9143603774</v>
      </c>
      <c r="BS512" s="86">
        <f t="shared" si="25"/>
        <v>0.01341395407</v>
      </c>
      <c r="BT512" s="86">
        <f t="shared" si="26"/>
        <v>0.01388792848</v>
      </c>
      <c r="BU512" s="86">
        <f t="shared" si="10"/>
        <v>1</v>
      </c>
      <c r="BV512" s="86">
        <f t="shared" si="27"/>
        <v>0.03609380759</v>
      </c>
      <c r="BW512" s="86">
        <f t="shared" si="28"/>
        <v>0.005217678494</v>
      </c>
      <c r="BX512" s="86">
        <f t="shared" si="29"/>
        <v>0.9468866105</v>
      </c>
      <c r="BY512" s="86">
        <f t="shared" si="30"/>
        <v>0.01180190338</v>
      </c>
      <c r="BZ512" s="86">
        <f t="shared" si="11"/>
        <v>1</v>
      </c>
      <c r="CA512" s="86">
        <f t="shared" si="31"/>
        <v>0.001159907753</v>
      </c>
      <c r="CB512" s="86">
        <f t="shared" si="32"/>
        <v>0.00897582928</v>
      </c>
      <c r="CC512" s="86">
        <f t="shared" si="33"/>
        <v>0.001936838864</v>
      </c>
      <c r="CD512" s="86">
        <f t="shared" si="34"/>
        <v>0.9879274241</v>
      </c>
      <c r="CE512" s="86">
        <f t="shared" si="12"/>
        <v>1</v>
      </c>
      <c r="CF512" s="62"/>
      <c r="CG512" s="86">
        <f t="shared" si="35"/>
        <v>0.9506962692</v>
      </c>
      <c r="CH512" s="86">
        <f t="shared" si="36"/>
        <v>0.0169891431</v>
      </c>
      <c r="CI512" s="86">
        <f t="shared" si="37"/>
        <v>0.02702303181</v>
      </c>
      <c r="CJ512" s="86">
        <f t="shared" si="38"/>
        <v>0.005291555907</v>
      </c>
      <c r="CK512" s="86">
        <f t="shared" si="13"/>
        <v>1</v>
      </c>
      <c r="CL512" s="86">
        <f t="shared" si="39"/>
        <v>0.05833774006</v>
      </c>
      <c r="CM512" s="86">
        <f t="shared" si="40"/>
        <v>0.9143603774</v>
      </c>
      <c r="CN512" s="86">
        <f t="shared" si="41"/>
        <v>0.01341395407</v>
      </c>
      <c r="CO512" s="86">
        <f t="shared" si="42"/>
        <v>0.01388792848</v>
      </c>
      <c r="CP512" s="86">
        <f t="shared" si="14"/>
        <v>1</v>
      </c>
      <c r="CQ512" s="86">
        <f t="shared" si="43"/>
        <v>0.03609380759</v>
      </c>
      <c r="CR512" s="86">
        <f t="shared" si="44"/>
        <v>0.005217678494</v>
      </c>
      <c r="CS512" s="86">
        <f t="shared" si="45"/>
        <v>0.9468866105</v>
      </c>
      <c r="CT512" s="86">
        <f t="shared" si="46"/>
        <v>0.01180190338</v>
      </c>
      <c r="CU512" s="86">
        <f t="shared" si="15"/>
        <v>1</v>
      </c>
      <c r="CV512" s="86">
        <f t="shared" si="47"/>
        <v>0.001159907753</v>
      </c>
      <c r="CW512" s="86">
        <f t="shared" si="48"/>
        <v>0.00897582928</v>
      </c>
      <c r="CX512" s="86">
        <f t="shared" si="49"/>
        <v>0.001936838864</v>
      </c>
      <c r="CY512" s="86">
        <f t="shared" si="50"/>
        <v>0.9879274241</v>
      </c>
      <c r="CZ512" s="86">
        <f t="shared" si="16"/>
        <v>1</v>
      </c>
      <c r="DA512" s="62"/>
      <c r="DB512" s="86">
        <f>(AQ512*Baseline!B$7 + AV512*Baseline!B$11 + BA512*Baseline!B$16 + BF512*Baseline!B$18)</f>
        <v>84063.5856</v>
      </c>
      <c r="DC512" s="86">
        <f>(AR512*Baseline!B$7 + AW512*Baseline!B$11 + BB512*Baseline!B$16 + BG512*Baseline!B$18)</f>
        <v>80912.88467</v>
      </c>
      <c r="DD512" s="86">
        <f>(AS512*Baseline!B$7 + AX512*Baseline!B$11 + BC512*Baseline!B$16 + BH512*Baseline!B$18)</f>
        <v>138624.8252</v>
      </c>
      <c r="DE512" s="86">
        <f>(AT512*Baseline!B$7 + AY512*Baseline!B$11 + BD512*Baseline!B$16 + BI512*Baseline!B$18)</f>
        <v>1260715.634</v>
      </c>
      <c r="DF512" s="86">
        <f t="shared" si="17"/>
        <v>1564316.93</v>
      </c>
      <c r="DG512" s="62"/>
      <c r="DH512" s="86">
        <f t="shared" si="51"/>
        <v>0.05373820611</v>
      </c>
      <c r="DI512" s="86">
        <f t="shared" si="52"/>
        <v>0.05172409959</v>
      </c>
      <c r="DJ512" s="86">
        <f t="shared" si="53"/>
        <v>0.08861684136</v>
      </c>
      <c r="DK512" s="86">
        <f t="shared" si="54"/>
        <v>0.8059208529</v>
      </c>
      <c r="DL512" s="86">
        <f t="shared" si="18"/>
        <v>1</v>
      </c>
      <c r="DM512" s="62"/>
      <c r="DN512" s="86">
        <f>DH512 / (Baseline!B$7/Baseline!B$17)</f>
        <v>5.736200049</v>
      </c>
      <c r="DO512" s="86">
        <f>DI512 / (Baseline!B$11/Baseline!B$17)</f>
        <v>1.248644521</v>
      </c>
      <c r="DP512" s="86">
        <f>DJ512 / (Baseline!B$16/Baseline!B$17)</f>
        <v>1.369398005</v>
      </c>
      <c r="DQ512" s="86">
        <f>DK512 / (Baseline!B$18/Baseline!B$17)</f>
        <v>0.9111646727</v>
      </c>
      <c r="DR512" s="62"/>
      <c r="DS512" s="86">
        <f>DH512 / Baseline!H$117</f>
        <v>2.149910519</v>
      </c>
      <c r="DT512" s="86">
        <f>DI512 / Baseline!H$118</f>
        <v>1.164312184</v>
      </c>
      <c r="DU512" s="86">
        <f>DJ512 / Baseline!H$119</f>
        <v>1.059362441</v>
      </c>
      <c r="DV512" s="86">
        <f>DK512 / Baseline!H$120</f>
        <v>0.9515804744</v>
      </c>
      <c r="DW512" s="87"/>
      <c r="DX512" s="86">
        <f>(AU512*Baseline!B$34)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0.03634629859</v>
      </c>
      <c r="DY512" s="86">
        <f>(AZ512*Baseline!B$34) + (Baseline!D$90*(1-Baseline!D$91)*Baseline!B$35) + (Baseline!D$90*Baseline!D$91*((1-Baseline!D$92)*Baseline!B$40 + Baseline!D$92*Baseline!B$41))</f>
        <v>0.01157282301</v>
      </c>
      <c r="DZ512" s="86">
        <f>(BE512*Baseline!B$34) + (Baseline!F$90*(1-Baseline!F$91)*Baseline!B$35) + (Baseline!F$90*Baseline!F$91*((1-Baseline!F$92)*Baseline!B$40 + Baseline!F$92*Baseline!B$41))</f>
        <v>0.01402375164</v>
      </c>
      <c r="EA512" s="86">
        <f>(BJ512*Baseline!B$34) + (Baseline!H$90*(1-Baseline!H$91)*Baseline!B$35) + (Baseline!H$90*Baseline!H$91*((1-Baseline!H$92)*Baseline!B$40 + Baseline!H$92*Baseline!B$41))</f>
        <v>0.009315028039</v>
      </c>
      <c r="EB512" s="86">
        <f>( DX512*Baseline!B$7 + DY512*Baseline!B$11 + DZ512*Baseline!B$16 + EA512*Baseline!B$18 ) / Baseline!B$17</f>
        <v>0.009966503476</v>
      </c>
    </row>
    <row r="513">
      <c r="A513" s="73" t="s">
        <v>689</v>
      </c>
      <c r="B513" s="85">
        <f>MIN( MAX( NORMINV( MCrands!B513, (B$5+B$4)/2, (B$5-B$4)/3.29 ), 0 ), 1 )</f>
        <v>0.6824918102</v>
      </c>
      <c r="C513" s="85">
        <f>MAX( NORMINV( MCrands!C513, (C$5+C$4)/2, (C$5-C$4)/3.29 ), 0 )</f>
        <v>3.564099021</v>
      </c>
      <c r="D513" s="83"/>
      <c r="E513" s="84">
        <f>Baseline!B$33 * (C513 * Baseline!B$68*Baseline!B$68/Baseline!B$75 + Baseline!B$46 * Baseline!B$54*Baseline!B$54/Baseline!B$76 + Baseline!B$47 * Baseline!B$55*Baseline!B$55/Baseline!B$77 + Baseline!B$56*Baseline!B$56/Baseline!B$78)</f>
        <v>0.0000252833977</v>
      </c>
      <c r="F513" s="84">
        <f>Baseline!B$33 * (C513 * Baseline!B$68*Baseline!B$59/Baseline!B$75 + Baseline!B$46 * Baseline!B$54*Baseline!B$69/Baseline!B$76 + Baseline!B$47 * Baseline!B$55*Baseline!B$57/Baseline!B$77 + Baseline!B$56*Baseline!B$58/Baseline!B$78)</f>
        <v>0.0000002402315539</v>
      </c>
      <c r="G513" s="85">
        <f>Baseline!B$33 * (C513 * Baseline!B$68*Baseline!B$60/Baseline!B$75 + Baseline!B$46 * Baseline!B$54*Baseline!B$61/Baseline!B$76 + Baseline!B$47 * Baseline!B$55*Baseline!B$70/Baseline!B$77 + Baseline!B$56*Baseline!B$62/Baseline!B$78)</f>
        <v>0.0000002032891916</v>
      </c>
      <c r="H513" s="84">
        <f>Baseline!B$33 * (C513 * Baseline!B$68*Baseline!B$63/Baseline!B$75 + Baseline!B$46 * Baseline!B$54*Baseline!B$64/Baseline!B$76 + Baseline!B$47 * Baseline!B$55*Baseline!B$65/Baseline!B$77 + Baseline!B$56*Baseline!B$71/Baseline!B$78)</f>
        <v>0.00000000397601552</v>
      </c>
      <c r="I513" s="84">
        <f>Baseline!B$33 * (C513 * Baseline!B$59*Baseline!B$68/Baseline!B$75 + Baseline!B$46 * Baseline!B$69*Baseline!B$54/Baseline!B$76 + Baseline!B$47 * Baseline!B$57*Baseline!B$55/Baseline!B$77 + Baseline!B$58*Baseline!B$56/Baseline!B$78)</f>
        <v>0.0000002402315539</v>
      </c>
      <c r="J513" s="85">
        <f>Baseline!B$33 * (C513 * Baseline!B$59*Baseline!B$59/Baseline!B$75 + Baseline!B$46 * Baseline!B$69*Baseline!B$69/Baseline!B$76 + Baseline!B$47 * Baseline!B$57*Baseline!B$57/Baseline!B$77 + Baseline!B$58*Baseline!B$58/Baseline!B$78)</f>
        <v>0.000002116574619</v>
      </c>
      <c r="K513" s="84">
        <f>Baseline!B$33 * (C513 * Baseline!B$59*Baseline!B$60/Baseline!B$75 + Baseline!B$46 * Baseline!B$69*Baseline!B$61/Baseline!B$76 + Baseline!B$47 * Baseline!B$57*Baseline!B$70/Baseline!B$77 + Baseline!B$58*Baseline!B$62/Baseline!B$78)</f>
        <v>0.00000001649024382</v>
      </c>
      <c r="L513" s="85">
        <f>Baseline!B$33 * (C513 * Baseline!B$59*Baseline!B$63/Baseline!B$75 + Baseline!B$46 * Baseline!B$69*Baseline!B$64/Baseline!B$76 + Baseline!B$47 * Baseline!B$57*Baseline!B$65/Baseline!B$77 + Baseline!B$58*Baseline!B$71/Baseline!B$78)</f>
        <v>0.00000001707283616</v>
      </c>
      <c r="M513" s="84">
        <f>Baseline!B$33 * (C513 * Baseline!B$60*Baseline!B$68/Baseline!B$75 + Baseline!B$46 * Baseline!B$61*Baseline!B$54/Baseline!B$76 + Baseline!B$47 * Baseline!B$70*Baseline!B$55/Baseline!B$77 + Baseline!B$62*Baseline!B$56/Baseline!B$78)</f>
        <v>0.0000002032891916</v>
      </c>
      <c r="N513" s="85">
        <f>Baseline!B$33 * (C513 * Baseline!B$60*Baseline!B$59/Baseline!B$75 + Baseline!B$46 * Baseline!B$61*Baseline!B$69/Baseline!B$76 + Baseline!B$47 * Baseline!B$70*Baseline!B$57/Baseline!B$77 + Baseline!B$62*Baseline!B$58/Baseline!B$78)</f>
        <v>0.00000001649024382</v>
      </c>
      <c r="O513" s="85">
        <f>Baseline!B$33 * (C513 * Baseline!B$60*Baseline!B$60/Baseline!B$75 + Baseline!B$46 * Baseline!B$61*Baseline!B$61/Baseline!B$76 + Baseline!B$47 * Baseline!B$70*Baseline!B$70/Baseline!B$77 + Baseline!B$62*Baseline!B$62/Baseline!B$78)</f>
        <v>0.000001589268652</v>
      </c>
      <c r="P513" s="84">
        <f>Baseline!B$33 * (C513 * Baseline!B$60*Baseline!B$63/Baseline!B$75 + Baseline!B$46 * Baseline!B$61*Baseline!B$64/Baseline!B$76 + Baseline!B$47 * Baseline!B$70*Baseline!B$65/Baseline!B$77 + Baseline!B$62*Baseline!B$71/Baseline!B$78)</f>
        <v>0.000000001956504667</v>
      </c>
      <c r="Q513" s="84">
        <f>Baseline!B$33 * (C513 * Baseline!B$63*Baseline!B$68/Baseline!B$75 + Baseline!B$46 * Baseline!B$64*Baseline!B$54/Baseline!B$76 + Baseline!B$47 * Baseline!B$65*Baseline!B$55/Baseline!B$77 + Baseline!B$71*Baseline!B$56/Baseline!B$78)</f>
        <v>0.00000000397601552</v>
      </c>
      <c r="R513" s="84">
        <f>Baseline!B$33 * (C513 * Baseline!B$63*Baseline!B$59/Baseline!B$75 + Baseline!B$46 * Baseline!B$64*Baseline!B$69/Baseline!B$76 + Baseline!B$47 * Baseline!B$65*Baseline!B$57/Baseline!B$77 + Baseline!B$71*Baseline!B$58/Baseline!B$78)</f>
        <v>0.00000001707283616</v>
      </c>
      <c r="S513" s="84">
        <f>Baseline!B$33 * (C513 * Baseline!B$63*Baseline!B$60/Baseline!B$75 + Baseline!B$46 * Baseline!B$64*Baseline!B$61/Baseline!B$76 + Baseline!B$47 * Baseline!B$65*Baseline!B$70/Baseline!B$77 + Baseline!B$71*Baseline!B$62/Baseline!B$78)</f>
        <v>0.000000001956504667</v>
      </c>
      <c r="T513" s="84">
        <f>Baseline!B$33 * (C513 * Baseline!B$63*Baseline!B$63/Baseline!B$75 + Baseline!B$46 * Baseline!B$64*Baseline!B$64/Baseline!B$76 + Baseline!B$47 * Baseline!B$65*Baseline!B$65/Baseline!B$77 + Baseline!B$71*Baseline!B$71/Baseline!B$78)</f>
        <v>0.0000000985672285</v>
      </c>
      <c r="U513" s="83"/>
      <c r="V513" s="84">
        <f>E513 * ( Baseline!B$89 * Baseline!B$7 )</f>
        <v>0.2624163847</v>
      </c>
      <c r="W513" s="84">
        <f>F513 * ( Baseline!D$89 * Baseline!B$11 )</f>
        <v>0.004431454347</v>
      </c>
      <c r="X513" s="84">
        <f>G513 * ( Baseline!F$89 * Baseline!B$16 )</f>
        <v>0.007061203296</v>
      </c>
      <c r="Y513" s="84">
        <f>H513 * ( Baseline!H$89 * Baseline!B$18 )</f>
        <v>0.001398259162</v>
      </c>
      <c r="Z513" s="86">
        <f t="shared" si="1"/>
        <v>0.2753073015</v>
      </c>
      <c r="AA513" s="84">
        <f>I513 * ( Baseline!B$89 * Baseline!B$7 )</f>
        <v>0.002493363298</v>
      </c>
      <c r="AB513" s="85">
        <f>J513 * ( Baseline!D$89 * Baseline!B$11 )</f>
        <v>0.03904359623</v>
      </c>
      <c r="AC513" s="85">
        <f>K513 * ( Baseline!F$89 * Baseline!B$16 )</f>
        <v>0.0005727848249</v>
      </c>
      <c r="AD513" s="85">
        <f>L513 * ( Baseline!F$89 * Baseline!B$16 )</f>
        <v>0.0005930210357</v>
      </c>
      <c r="AE513" s="86">
        <f t="shared" si="2"/>
        <v>0.04270276539</v>
      </c>
      <c r="AF513" s="86">
        <f>M513 * ( Baseline!B$89 * Baseline!B$7 )</f>
        <v>0.002109938519</v>
      </c>
      <c r="AG513" s="86">
        <f>N513 * ( Baseline!D$89 * Baseline!B$11 )</f>
        <v>0.0003041888604</v>
      </c>
      <c r="AH513" s="86">
        <f>O513 * ( Baseline!F$89 * Baseline!B$16 )</f>
        <v>0.05520288097</v>
      </c>
      <c r="AI513" s="86">
        <f>P513 * ( Baseline!H$89 * Baseline!B$18 )</f>
        <v>0.000688050779</v>
      </c>
      <c r="AJ513" s="86">
        <f t="shared" si="3"/>
        <v>0.05830505913</v>
      </c>
      <c r="AK513" s="86">
        <f>Q513 * ( Baseline!B$89 * Baseline!B$7 )</f>
        <v>0.00004126706508</v>
      </c>
      <c r="AL513" s="86">
        <f>R513 * ( Baseline!D$89 * Baseline!B$11 )</f>
        <v>0.0003149357058</v>
      </c>
      <c r="AM513" s="86">
        <f>S513 * ( Baseline!F$89 * Baseline!B$16 )</f>
        <v>0.00006795873944</v>
      </c>
      <c r="AN513" s="86">
        <f>T513 * ( Baseline!H$89 * Baseline!B$18 )</f>
        <v>0.03466347897</v>
      </c>
      <c r="AO513" s="86">
        <f t="shared" si="4"/>
        <v>0.03508764048</v>
      </c>
      <c r="AP513" s="62"/>
      <c r="AQ513" s="86">
        <f>V513 * ( (1-Baseline!B$90-Baseline!B$89) + (1-B513)*Baseline!B$90 )</f>
        <v>0.09740431434</v>
      </c>
      <c r="AR513" s="86">
        <f>W513 * ( (1-Baseline!B$90-Baseline!B$89) + (1-B513)*Baseline!B$90 )</f>
        <v>0.001644877368</v>
      </c>
      <c r="AS513" s="86">
        <f>X513 * ( (1-Baseline!B$90-Baseline!B$89) + (1-B513)*Baseline!B$90 )</f>
        <v>0.002620993602</v>
      </c>
      <c r="AT513" s="86">
        <f>Y513 * ( (1-Baseline!B$90-Baseline!B$89) + (1-B513)*Baseline!B$90 )</f>
        <v>0.0005190090363</v>
      </c>
      <c r="AU513" s="86">
        <f t="shared" si="5"/>
        <v>0.1021891943</v>
      </c>
      <c r="AV513" s="86">
        <f>AA513 * ( (1-Baseline!D$90-Baseline!D$89) + (1-B513)*Baseline!D$90 )</f>
        <v>0.001709554771</v>
      </c>
      <c r="AW513" s="86">
        <f>AB513 * ( (1-Baseline!D$90-Baseline!D$89) + (1-B513)*Baseline!D$90 )</f>
        <v>0.0267699321</v>
      </c>
      <c r="AX513" s="86">
        <f>AC513 * ( (1-Baseline!D$90-Baseline!D$89) + (1-B513)*Baseline!D$90 )</f>
        <v>0.0003927253724</v>
      </c>
      <c r="AY513" s="86">
        <f>AD513 * ( (1-Baseline!D$90-Baseline!D$89) + (1-B513)*Baseline!D$90 )</f>
        <v>0.0004066001699</v>
      </c>
      <c r="AZ513" s="86">
        <f t="shared" si="6"/>
        <v>0.02927881241</v>
      </c>
      <c r="BA513" s="86">
        <f>AF513 * ( (1-Baseline!F$90-Baseline!F$89) + (1-Baseline!B$36)*Baseline!F$90 )</f>
        <v>0.001518379276</v>
      </c>
      <c r="BB513" s="86">
        <f>AG513 * ( (1-Baseline!F$90-Baseline!F$89) + (1-Baseline!B$36)*Baseline!F$90 )</f>
        <v>0.000218904038</v>
      </c>
      <c r="BC513" s="86">
        <f>AH513 * ( (1-Baseline!F$90-Baseline!F$89) + (1-Baseline!B$36)*Baseline!F$90 )</f>
        <v>0.03972575964</v>
      </c>
      <c r="BD513" s="86">
        <f>AI513 * ( (1-Baseline!F$90-Baseline!F$89) + (1-Baseline!B$36)*Baseline!F$90 )</f>
        <v>0.0004951433582</v>
      </c>
      <c r="BE513" s="86">
        <f t="shared" si="7"/>
        <v>0.04195818631</v>
      </c>
      <c r="BF513" s="86">
        <f>AK513 * ( (1-Baseline!H$90-Baseline!H$89) + (1-Baseline!B$36)*Baseline!H$90 )</f>
        <v>0.000032696721</v>
      </c>
      <c r="BG513" s="86">
        <f>AL513 * ( (1-Baseline!H$90-Baseline!H$89) + (1-Baseline!B$36)*Baseline!H$90 )</f>
        <v>0.0002495298584</v>
      </c>
      <c r="BH513" s="86">
        <f>AM513 * ( (1-Baseline!H$90-Baseline!H$89) + (1-Baseline!B$36)*Baseline!H$90 )</f>
        <v>0.00005384506843</v>
      </c>
      <c r="BI513" s="86">
        <f>AN513 * ( (1-Baseline!H$90-Baseline!H$89) + (1-Baseline!B$36)*Baseline!H$90 )</f>
        <v>0.02746456766</v>
      </c>
      <c r="BJ513" s="86">
        <f t="shared" si="8"/>
        <v>0.0278006393</v>
      </c>
      <c r="BK513" s="62"/>
      <c r="BL513" s="86">
        <f t="shared" si="19"/>
        <v>0.9531762626</v>
      </c>
      <c r="BM513" s="86">
        <f t="shared" si="20"/>
        <v>0.01609639237</v>
      </c>
      <c r="BN513" s="86">
        <f t="shared" si="21"/>
        <v>0.02564844178</v>
      </c>
      <c r="BO513" s="86">
        <f t="shared" si="22"/>
        <v>0.005078903299</v>
      </c>
      <c r="BP513" s="86">
        <f t="shared" si="9"/>
        <v>1</v>
      </c>
      <c r="BQ513" s="86">
        <f t="shared" si="23"/>
        <v>0.05838880165</v>
      </c>
      <c r="BR513" s="86">
        <f t="shared" si="24"/>
        <v>0.9143107214</v>
      </c>
      <c r="BS513" s="86">
        <f t="shared" si="25"/>
        <v>0.01341329583</v>
      </c>
      <c r="BT513" s="86">
        <f t="shared" si="26"/>
        <v>0.01388718108</v>
      </c>
      <c r="BU513" s="86">
        <f t="shared" si="10"/>
        <v>1</v>
      </c>
      <c r="BV513" s="86">
        <f t="shared" si="27"/>
        <v>0.03618791492</v>
      </c>
      <c r="BW513" s="86">
        <f t="shared" si="28"/>
        <v>0.005217194957</v>
      </c>
      <c r="BX513" s="86">
        <f t="shared" si="29"/>
        <v>0.946794014</v>
      </c>
      <c r="BY513" s="86">
        <f t="shared" si="30"/>
        <v>0.01180087611</v>
      </c>
      <c r="BZ513" s="86">
        <f t="shared" si="11"/>
        <v>1</v>
      </c>
      <c r="CA513" s="86">
        <f t="shared" si="31"/>
        <v>0.001176113997</v>
      </c>
      <c r="CB513" s="86">
        <f t="shared" si="32"/>
        <v>0.008975687777</v>
      </c>
      <c r="CC513" s="86">
        <f t="shared" si="33"/>
        <v>0.001936828425</v>
      </c>
      <c r="CD513" s="86">
        <f t="shared" si="34"/>
        <v>0.9879113698</v>
      </c>
      <c r="CE513" s="86">
        <f t="shared" si="12"/>
        <v>1</v>
      </c>
      <c r="CF513" s="62"/>
      <c r="CG513" s="86">
        <f t="shared" si="35"/>
        <v>0.9531762626</v>
      </c>
      <c r="CH513" s="86">
        <f t="shared" si="36"/>
        <v>0.01609639237</v>
      </c>
      <c r="CI513" s="86">
        <f t="shared" si="37"/>
        <v>0.02564844178</v>
      </c>
      <c r="CJ513" s="86">
        <f t="shared" si="38"/>
        <v>0.005078903299</v>
      </c>
      <c r="CK513" s="86">
        <f t="shared" si="13"/>
        <v>1</v>
      </c>
      <c r="CL513" s="86">
        <f t="shared" si="39"/>
        <v>0.05838880165</v>
      </c>
      <c r="CM513" s="86">
        <f t="shared" si="40"/>
        <v>0.9143107214</v>
      </c>
      <c r="CN513" s="86">
        <f t="shared" si="41"/>
        <v>0.01341329583</v>
      </c>
      <c r="CO513" s="86">
        <f t="shared" si="42"/>
        <v>0.01388718108</v>
      </c>
      <c r="CP513" s="86">
        <f t="shared" si="14"/>
        <v>1</v>
      </c>
      <c r="CQ513" s="86">
        <f t="shared" si="43"/>
        <v>0.03618791492</v>
      </c>
      <c r="CR513" s="86">
        <f t="shared" si="44"/>
        <v>0.005217194957</v>
      </c>
      <c r="CS513" s="86">
        <f t="shared" si="45"/>
        <v>0.946794014</v>
      </c>
      <c r="CT513" s="86">
        <f t="shared" si="46"/>
        <v>0.01180087611</v>
      </c>
      <c r="CU513" s="86">
        <f t="shared" si="15"/>
        <v>1</v>
      </c>
      <c r="CV513" s="86">
        <f t="shared" si="47"/>
        <v>0.001176113997</v>
      </c>
      <c r="CW513" s="86">
        <f t="shared" si="48"/>
        <v>0.008975687777</v>
      </c>
      <c r="CX513" s="86">
        <f t="shared" si="49"/>
        <v>0.001936828425</v>
      </c>
      <c r="CY513" s="86">
        <f t="shared" si="50"/>
        <v>0.9879113698</v>
      </c>
      <c r="CZ513" s="86">
        <f t="shared" si="16"/>
        <v>1</v>
      </c>
      <c r="DA513" s="62"/>
      <c r="DB513" s="86">
        <f>(AQ513*Baseline!B$7 + AV513*Baseline!B$11 + BA513*Baseline!B$16 + BF513*Baseline!B$18)</f>
        <v>57491.39358</v>
      </c>
      <c r="DC513" s="86">
        <f>(AR513*Baseline!B$7 + AW513*Baseline!B$11 + BB513*Baseline!B$16 + BG513*Baseline!B$18)</f>
        <v>70366.87644</v>
      </c>
      <c r="DD513" s="86">
        <f>(AS513*Baseline!B$7 + AX513*Baseline!B$11 + BC513*Baseline!B$16 + BH513*Baseline!B$18)</f>
        <v>137667.855</v>
      </c>
      <c r="DE513" s="86">
        <f>(AT513*Baseline!B$7 + AY513*Baseline!B$11 + BD513*Baseline!B$16 + BI513*Baseline!B$18)</f>
        <v>1260407.484</v>
      </c>
      <c r="DF513" s="86">
        <f t="shared" si="17"/>
        <v>1525933.609</v>
      </c>
      <c r="DG513" s="62"/>
      <c r="DH513" s="86">
        <f t="shared" si="51"/>
        <v>0.03767620901</v>
      </c>
      <c r="DI513" s="86">
        <f t="shared" si="52"/>
        <v>0.04611398297</v>
      </c>
      <c r="DJ513" s="86">
        <f t="shared" si="53"/>
        <v>0.0902187711</v>
      </c>
      <c r="DK513" s="86">
        <f t="shared" si="54"/>
        <v>0.8259910369</v>
      </c>
      <c r="DL513" s="86">
        <f t="shared" si="18"/>
        <v>1</v>
      </c>
      <c r="DM513" s="62"/>
      <c r="DN513" s="86">
        <f>DH513 / (Baseline!B$7/Baseline!B$17)</f>
        <v>4.021687503</v>
      </c>
      <c r="DO513" s="86">
        <f>DI513 / (Baseline!B$11/Baseline!B$17)</f>
        <v>1.11321362</v>
      </c>
      <c r="DP513" s="86">
        <f>DJ513 / (Baseline!B$16/Baseline!B$17)</f>
        <v>1.394152661</v>
      </c>
      <c r="DQ513" s="86">
        <f>DK513 / (Baseline!B$18/Baseline!B$17)</f>
        <v>0.9338557875</v>
      </c>
      <c r="DR513" s="62"/>
      <c r="DS513" s="86">
        <f>DH513 / Baseline!H$117</f>
        <v>1.507316375</v>
      </c>
      <c r="DT513" s="86">
        <f>DI513 / Baseline!H$118</f>
        <v>1.038028165</v>
      </c>
      <c r="DU513" s="86">
        <f>DJ513 / Baseline!H$119</f>
        <v>1.078512573</v>
      </c>
      <c r="DV513" s="86">
        <f>DK513 / Baseline!H$120</f>
        <v>0.9752780808</v>
      </c>
      <c r="DW513" s="87"/>
      <c r="DX513" s="86">
        <f>(AU513*Baseline!B$34)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0.0278579104</v>
      </c>
      <c r="DY513" s="86">
        <f>(AZ513*Baseline!B$34) + (Baseline!D$90*(1-Baseline!D$91)*Baseline!B$35) + (Baseline!D$90*Baseline!D$91*((1-Baseline!D$92)*Baseline!B$40 + Baseline!D$92*Baseline!B$41))</f>
        <v>0.01080538986</v>
      </c>
      <c r="DZ513" s="86">
        <f>(BE513*Baseline!B$34) + (Baseline!F$90*(1-Baseline!F$91)*Baseline!B$35) + (Baseline!F$90*Baseline!F$91*((1-Baseline!F$92)*Baseline!B$40 + Baseline!F$92*Baseline!B$41))</f>
        <v>0.01402436795</v>
      </c>
      <c r="EA513" s="86">
        <f>(BJ513*Baseline!B$34) + (Baseline!H$90*(1-Baseline!H$91)*Baseline!B$35) + (Baseline!H$90*Baseline!H$91*((1-Baseline!H$92)*Baseline!B$40 + Baseline!H$92*Baseline!B$41))</f>
        <v>0.009315095896</v>
      </c>
      <c r="EB513" s="86">
        <f>( DX513*Baseline!B$7 + DY513*Baseline!B$11 + DZ513*Baseline!B$16 + EA513*Baseline!B$18 ) / Baseline!B$17</f>
        <v>0.009855291657</v>
      </c>
    </row>
    <row r="514">
      <c r="A514" s="73" t="s">
        <v>690</v>
      </c>
      <c r="B514" s="85">
        <f>MIN( MAX( NORMINV( MCrands!B514, (B$5+B$4)/2, (B$5-B$4)/3.29 ), 0 ), 1 )</f>
        <v>0.5729730181</v>
      </c>
      <c r="C514" s="85">
        <f>MAX( NORMINV( MCrands!C514, (C$5+C$4)/2, (C$5-C$4)/3.29 ), 0 )</f>
        <v>2.041450565</v>
      </c>
      <c r="D514" s="83"/>
      <c r="E514" s="84">
        <f>Baseline!B$33 * (C514 * Baseline!B$68*Baseline!B$68/Baseline!B$75 + Baseline!B$46 * Baseline!B$54*Baseline!B$54/Baseline!B$76 + Baseline!B$47 * Baseline!B$55*Baseline!B$55/Baseline!B$77 + Baseline!B$56*Baseline!B$56/Baseline!B$78)</f>
        <v>0.00001450301008</v>
      </c>
      <c r="F514" s="84">
        <f>Baseline!B$33 * (C514 * Baseline!B$68*Baseline!B$59/Baseline!B$75 + Baseline!B$46 * Baseline!B$54*Baseline!B$69/Baseline!B$76 + Baseline!B$47 * Baseline!B$55*Baseline!B$57/Baseline!B$77 + Baseline!B$56*Baseline!B$58/Baseline!B$78)</f>
        <v>0.0000002385293875</v>
      </c>
      <c r="G514" s="85">
        <f>Baseline!B$33 * (C514 * Baseline!B$68*Baseline!B$60/Baseline!B$75 + Baseline!B$46 * Baseline!B$54*Baseline!B$61/Baseline!B$76 + Baseline!B$47 * Baseline!B$55*Baseline!B$70/Baseline!B$77 + Baseline!B$56*Baseline!B$62/Baseline!B$78)</f>
        <v>0.000000199104699</v>
      </c>
      <c r="H514" s="84">
        <f>Baseline!B$33 * (C514 * Baseline!B$68*Baseline!B$63/Baseline!B$75 + Baseline!B$46 * Baseline!B$54*Baseline!B$64/Baseline!B$76 + Baseline!B$47 * Baseline!B$55*Baseline!B$65/Baseline!B$77 + Baseline!B$56*Baseline!B$71/Baseline!B$78)</f>
        <v>0.000000003557566263</v>
      </c>
      <c r="I514" s="84">
        <f>Baseline!B$33 * (C514 * Baseline!B$59*Baseline!B$68/Baseline!B$75 + Baseline!B$46 * Baseline!B$69*Baseline!B$54/Baseline!B$76 + Baseline!B$47 * Baseline!B$57*Baseline!B$55/Baseline!B$77 + Baseline!B$58*Baseline!B$56/Baseline!B$78)</f>
        <v>0.0000002385293875</v>
      </c>
      <c r="J514" s="85">
        <f>Baseline!B$33 * (C514 * Baseline!B$59*Baseline!B$59/Baseline!B$75 + Baseline!B$46 * Baseline!B$69*Baseline!B$69/Baseline!B$76 + Baseline!B$47 * Baseline!B$57*Baseline!B$57/Baseline!B$77 + Baseline!B$58*Baseline!B$58/Baseline!B$78)</f>
        <v>0.00000211657435</v>
      </c>
      <c r="K514" s="84">
        <f>Baseline!B$33 * (C514 * Baseline!B$59*Baseline!B$60/Baseline!B$75 + Baseline!B$46 * Baseline!B$69*Baseline!B$61/Baseline!B$76 + Baseline!B$47 * Baseline!B$57*Baseline!B$70/Baseline!B$77 + Baseline!B$58*Baseline!B$62/Baseline!B$78)</f>
        <v>0.00000001648958311</v>
      </c>
      <c r="L514" s="85">
        <f>Baseline!B$33 * (C514 * Baseline!B$59*Baseline!B$63/Baseline!B$75 + Baseline!B$46 * Baseline!B$69*Baseline!B$64/Baseline!B$76 + Baseline!B$47 * Baseline!B$57*Baseline!B$65/Baseline!B$77 + Baseline!B$58*Baseline!B$71/Baseline!B$78)</f>
        <v>0.00000001707277008</v>
      </c>
      <c r="M514" s="84">
        <f>Baseline!B$33 * (C514 * Baseline!B$60*Baseline!B$68/Baseline!B$75 + Baseline!B$46 * Baseline!B$61*Baseline!B$54/Baseline!B$76 + Baseline!B$47 * Baseline!B$70*Baseline!B$55/Baseline!B$77 + Baseline!B$62*Baseline!B$56/Baseline!B$78)</f>
        <v>0.000000199104699</v>
      </c>
      <c r="N514" s="85">
        <f>Baseline!B$33 * (C514 * Baseline!B$60*Baseline!B$59/Baseline!B$75 + Baseline!B$46 * Baseline!B$61*Baseline!B$69/Baseline!B$76 + Baseline!B$47 * Baseline!B$70*Baseline!B$57/Baseline!B$77 + Baseline!B$62*Baseline!B$58/Baseline!B$78)</f>
        <v>0.00000001648958311</v>
      </c>
      <c r="O514" s="85">
        <f>Baseline!B$33 * (C514 * Baseline!B$60*Baseline!B$60/Baseline!B$75 + Baseline!B$46 * Baseline!B$61*Baseline!B$61/Baseline!B$76 + Baseline!B$47 * Baseline!B$70*Baseline!B$70/Baseline!B$77 + Baseline!B$62*Baseline!B$62/Baseline!B$78)</f>
        <v>0.000001589267028</v>
      </c>
      <c r="P514" s="84">
        <f>Baseline!B$33 * (C514 * Baseline!B$60*Baseline!B$63/Baseline!B$75 + Baseline!B$46 * Baseline!B$61*Baseline!B$64/Baseline!B$76 + Baseline!B$47 * Baseline!B$70*Baseline!B$65/Baseline!B$77 + Baseline!B$62*Baseline!B$71/Baseline!B$78)</f>
        <v>0.000000001956342242</v>
      </c>
      <c r="Q514" s="84">
        <f>Baseline!B$33 * (C514 * Baseline!B$63*Baseline!B$68/Baseline!B$75 + Baseline!B$46 * Baseline!B$64*Baseline!B$54/Baseline!B$76 + Baseline!B$47 * Baseline!B$65*Baseline!B$55/Baseline!B$77 + Baseline!B$71*Baseline!B$56/Baseline!B$78)</f>
        <v>0.000000003557566263</v>
      </c>
      <c r="R514" s="84">
        <f>Baseline!B$33 * (C514 * Baseline!B$63*Baseline!B$59/Baseline!B$75 + Baseline!B$46 * Baseline!B$64*Baseline!B$69/Baseline!B$76 + Baseline!B$47 * Baseline!B$65*Baseline!B$57/Baseline!B$77 + Baseline!B$71*Baseline!B$58/Baseline!B$78)</f>
        <v>0.00000001707277008</v>
      </c>
      <c r="S514" s="84">
        <f>Baseline!B$33 * (C514 * Baseline!B$63*Baseline!B$60/Baseline!B$75 + Baseline!B$46 * Baseline!B$64*Baseline!B$61/Baseline!B$76 + Baseline!B$47 * Baseline!B$65*Baseline!B$70/Baseline!B$77 + Baseline!B$71*Baseline!B$62/Baseline!B$78)</f>
        <v>0.000000001956342242</v>
      </c>
      <c r="T514" s="84">
        <f>Baseline!B$33 * (C514 * Baseline!B$63*Baseline!B$63/Baseline!B$75 + Baseline!B$46 * Baseline!B$64*Baseline!B$64/Baseline!B$76 + Baseline!B$47 * Baseline!B$65*Baseline!B$65/Baseline!B$77 + Baseline!B$71*Baseline!B$71/Baseline!B$78)</f>
        <v>0.00000009856721226</v>
      </c>
      <c r="U514" s="83"/>
      <c r="V514" s="84">
        <f>E514 * ( Baseline!B$89 * Baseline!B$7 )</f>
        <v>0.1505267416</v>
      </c>
      <c r="W514" s="84">
        <f>F514 * ( Baseline!D$89 * Baseline!B$11 )</f>
        <v>0.00440005517</v>
      </c>
      <c r="X514" s="84">
        <f>G514 * ( Baseline!F$89 * Baseline!B$16 )</f>
        <v>0.00691585591</v>
      </c>
      <c r="Y514" s="84">
        <f>H514 * ( Baseline!H$89 * Baseline!B$18 )</f>
        <v>0.001251101661</v>
      </c>
      <c r="Z514" s="86">
        <f t="shared" si="1"/>
        <v>0.1630937544</v>
      </c>
      <c r="AA514" s="84">
        <f>I514 * ( Baseline!B$89 * Baseline!B$7 )</f>
        <v>0.002475696513</v>
      </c>
      <c r="AB514" s="85">
        <f>J514 * ( Baseline!D$89 * Baseline!B$11 )</f>
        <v>0.03904359127</v>
      </c>
      <c r="AC514" s="85">
        <f>K514 * ( Baseline!F$89 * Baseline!B$16 )</f>
        <v>0.0005727618753</v>
      </c>
      <c r="AD514" s="85">
        <f>L514 * ( Baseline!F$89 * Baseline!B$16 )</f>
        <v>0.0005930187408</v>
      </c>
      <c r="AE514" s="86">
        <f t="shared" si="2"/>
        <v>0.0426850684</v>
      </c>
      <c r="AF514" s="86">
        <f>M514 * ( Baseline!B$89 * Baseline!B$7 )</f>
        <v>0.002066507671</v>
      </c>
      <c r="AG514" s="86">
        <f>N514 * ( Baseline!D$89 * Baseline!B$11 )</f>
        <v>0.0003041766726</v>
      </c>
      <c r="AH514" s="86">
        <f>O514 * ( Baseline!F$89 * Baseline!B$16 )</f>
        <v>0.05520282455</v>
      </c>
      <c r="AI514" s="86">
        <f>P514 * ( Baseline!H$89 * Baseline!B$18 )</f>
        <v>0.0006879936587</v>
      </c>
      <c r="AJ514" s="86">
        <f t="shared" si="3"/>
        <v>0.05826150255</v>
      </c>
      <c r="AK514" s="86">
        <f>Q514 * ( Baseline!B$89 * Baseline!B$7 )</f>
        <v>0.00003692398025</v>
      </c>
      <c r="AL514" s="86">
        <f>R514 * ( Baseline!D$89 * Baseline!B$11 )</f>
        <v>0.000314934487</v>
      </c>
      <c r="AM514" s="86">
        <f>S514 * ( Baseline!F$89 * Baseline!B$16 )</f>
        <v>0.00006795309767</v>
      </c>
      <c r="AN514" s="86">
        <f>T514 * ( Baseline!H$89 * Baseline!B$18 )</f>
        <v>0.03466347326</v>
      </c>
      <c r="AO514" s="86">
        <f t="shared" si="4"/>
        <v>0.03508328482</v>
      </c>
      <c r="AP514" s="62"/>
      <c r="AQ514" s="86">
        <f>V514 * ( (1-Baseline!B$90-Baseline!B$89) + (1-B514)*Baseline!B$90 )</f>
        <v>0.07054496166</v>
      </c>
      <c r="AR514" s="86">
        <f>W514 * ( (1-Baseline!B$90-Baseline!B$89) + (1-B514)*Baseline!B$90 )</f>
        <v>0.002062103517</v>
      </c>
      <c r="AS514" s="86">
        <f>X514 * ( (1-Baseline!B$90-Baseline!B$89) + (1-B514)*Baseline!B$90 )</f>
        <v>0.003241143632</v>
      </c>
      <c r="AT514" s="86">
        <f>Y514 * ( (1-Baseline!B$90-Baseline!B$89) + (1-B514)*Baseline!B$90 )</f>
        <v>0.0005863338154</v>
      </c>
      <c r="AU514" s="86">
        <f t="shared" si="5"/>
        <v>0.07643454262</v>
      </c>
      <c r="AV514" s="86">
        <f>AA514 * ( (1-Baseline!D$90-Baseline!D$89) + (1-B514)*Baseline!D$90 )</f>
        <v>0.00181891029</v>
      </c>
      <c r="AW514" s="86">
        <f>AB514 * ( (1-Baseline!D$90-Baseline!D$89) + (1-B514)*Baseline!D$90 )</f>
        <v>0.02868557982</v>
      </c>
      <c r="AX514" s="86">
        <f>AC514 * ( (1-Baseline!D$90-Baseline!D$89) + (1-B514)*Baseline!D$90 )</f>
        <v>0.0004208118658</v>
      </c>
      <c r="AY514" s="86">
        <f>AD514 * ( (1-Baseline!D$90-Baseline!D$89) + (1-B514)*Baseline!D$90 )</f>
        <v>0.0004356947163</v>
      </c>
      <c r="AZ514" s="86">
        <f t="shared" si="6"/>
        <v>0.03136099669</v>
      </c>
      <c r="BA514" s="86">
        <f>AF514 * ( (1-Baseline!F$90-Baseline!F$89) + (1-Baseline!B$36)*Baseline!F$90 )</f>
        <v>0.001487125048</v>
      </c>
      <c r="BB514" s="86">
        <f>AG514 * ( (1-Baseline!F$90-Baseline!F$89) + (1-Baseline!B$36)*Baseline!F$90 )</f>
        <v>0.0002188952673</v>
      </c>
      <c r="BC514" s="86">
        <f>AH514 * ( (1-Baseline!F$90-Baseline!F$89) + (1-Baseline!B$36)*Baseline!F$90 )</f>
        <v>0.03972571904</v>
      </c>
      <c r="BD514" s="86">
        <f>AI514 * ( (1-Baseline!F$90-Baseline!F$89) + (1-Baseline!B$36)*Baseline!F$90 )</f>
        <v>0.0004951022526</v>
      </c>
      <c r="BE514" s="86">
        <f t="shared" si="7"/>
        <v>0.0419268416</v>
      </c>
      <c r="BF514" s="86">
        <f>AK514 * ( (1-Baseline!H$90-Baseline!H$89) + (1-Baseline!B$36)*Baseline!H$90 )</f>
        <v>0.00002925560803</v>
      </c>
      <c r="BG514" s="86">
        <f>AL514 * ( (1-Baseline!H$90-Baseline!H$89) + (1-Baseline!B$36)*Baseline!H$90 )</f>
        <v>0.0002495288927</v>
      </c>
      <c r="BH514" s="86">
        <f>AM514 * ( (1-Baseline!H$90-Baseline!H$89) + (1-Baseline!B$36)*Baseline!H$90 )</f>
        <v>0.00005384059834</v>
      </c>
      <c r="BI514" s="86">
        <f>AN514 * ( (1-Baseline!H$90-Baseline!H$89) + (1-Baseline!B$36)*Baseline!H$90 )</f>
        <v>0.02746456313</v>
      </c>
      <c r="BJ514" s="86">
        <f t="shared" si="8"/>
        <v>0.02779718823</v>
      </c>
      <c r="BK514" s="62"/>
      <c r="BL514" s="86">
        <f t="shared" si="19"/>
        <v>0.9229460822</v>
      </c>
      <c r="BM514" s="86">
        <f t="shared" si="20"/>
        <v>0.02697868589</v>
      </c>
      <c r="BN514" s="86">
        <f t="shared" si="21"/>
        <v>0.04240417382</v>
      </c>
      <c r="BO514" s="86">
        <f t="shared" si="22"/>
        <v>0.007671058075</v>
      </c>
      <c r="BP514" s="86">
        <f t="shared" si="9"/>
        <v>1</v>
      </c>
      <c r="BQ514" s="86">
        <f t="shared" si="23"/>
        <v>0.05799912254</v>
      </c>
      <c r="BR514" s="86">
        <f t="shared" si="24"/>
        <v>0.9146896733</v>
      </c>
      <c r="BS514" s="86">
        <f t="shared" si="25"/>
        <v>0.01341831926</v>
      </c>
      <c r="BT514" s="86">
        <f t="shared" si="26"/>
        <v>0.01389288487</v>
      </c>
      <c r="BU514" s="86">
        <f t="shared" si="10"/>
        <v>1</v>
      </c>
      <c r="BV514" s="86">
        <f t="shared" si="27"/>
        <v>0.03546952242</v>
      </c>
      <c r="BW514" s="86">
        <f t="shared" si="28"/>
        <v>0.005220886165</v>
      </c>
      <c r="BX514" s="86">
        <f t="shared" si="29"/>
        <v>0.9475008733</v>
      </c>
      <c r="BY514" s="86">
        <f t="shared" si="30"/>
        <v>0.01180871808</v>
      </c>
      <c r="BZ514" s="86">
        <f t="shared" si="11"/>
        <v>1</v>
      </c>
      <c r="CA514" s="86">
        <f t="shared" si="31"/>
        <v>0.00105246645</v>
      </c>
      <c r="CB514" s="86">
        <f t="shared" si="32"/>
        <v>0.008976767387</v>
      </c>
      <c r="CC514" s="86">
        <f t="shared" si="33"/>
        <v>0.001936908075</v>
      </c>
      <c r="CD514" s="86">
        <f t="shared" si="34"/>
        <v>0.9880338581</v>
      </c>
      <c r="CE514" s="86">
        <f t="shared" si="12"/>
        <v>1</v>
      </c>
      <c r="CF514" s="62"/>
      <c r="CG514" s="86">
        <f t="shared" si="35"/>
        <v>0.9229460822</v>
      </c>
      <c r="CH514" s="86">
        <f t="shared" si="36"/>
        <v>0.02697868589</v>
      </c>
      <c r="CI514" s="86">
        <f t="shared" si="37"/>
        <v>0.04240417382</v>
      </c>
      <c r="CJ514" s="86">
        <f t="shared" si="38"/>
        <v>0.007671058075</v>
      </c>
      <c r="CK514" s="86">
        <f t="shared" si="13"/>
        <v>1</v>
      </c>
      <c r="CL514" s="86">
        <f t="shared" si="39"/>
        <v>0.05799912254</v>
      </c>
      <c r="CM514" s="86">
        <f t="shared" si="40"/>
        <v>0.9146896733</v>
      </c>
      <c r="CN514" s="86">
        <f t="shared" si="41"/>
        <v>0.01341831926</v>
      </c>
      <c r="CO514" s="86">
        <f t="shared" si="42"/>
        <v>0.01389288487</v>
      </c>
      <c r="CP514" s="86">
        <f t="shared" si="14"/>
        <v>1</v>
      </c>
      <c r="CQ514" s="86">
        <f t="shared" si="43"/>
        <v>0.03546952242</v>
      </c>
      <c r="CR514" s="86">
        <f t="shared" si="44"/>
        <v>0.005220886165</v>
      </c>
      <c r="CS514" s="86">
        <f t="shared" si="45"/>
        <v>0.9475008733</v>
      </c>
      <c r="CT514" s="86">
        <f t="shared" si="46"/>
        <v>0.01180871808</v>
      </c>
      <c r="CU514" s="86">
        <f t="shared" si="15"/>
        <v>1</v>
      </c>
      <c r="CV514" s="86">
        <f t="shared" si="47"/>
        <v>0.00105246645</v>
      </c>
      <c r="CW514" s="86">
        <f t="shared" si="48"/>
        <v>0.008976767387</v>
      </c>
      <c r="CX514" s="86">
        <f t="shared" si="49"/>
        <v>0.001936908075</v>
      </c>
      <c r="CY514" s="86">
        <f t="shared" si="50"/>
        <v>0.9880338581</v>
      </c>
      <c r="CZ514" s="86">
        <f t="shared" si="16"/>
        <v>1</v>
      </c>
      <c r="DA514" s="62"/>
      <c r="DB514" s="86">
        <f>(AQ514*Baseline!B$7 + AV514*Baseline!B$11 + BA514*Baseline!B$16 + BF514*Baseline!B$18)</f>
        <v>44436.84737</v>
      </c>
      <c r="DC514" s="86">
        <f>(AR514*Baseline!B$7 + AW514*Baseline!B$11 + BB514*Baseline!B$16 + BG514*Baseline!B$18)</f>
        <v>74677.3675</v>
      </c>
      <c r="DD514" s="86">
        <f>(AS514*Baseline!B$7 + AX514*Baseline!B$11 + BC514*Baseline!B$16 + BH514*Baseline!B$18)</f>
        <v>138028.52</v>
      </c>
      <c r="DE514" s="86">
        <f>(AT514*Baseline!B$7 + AY514*Baseline!B$11 + BD514*Baseline!B$16 + BI514*Baseline!B$18)</f>
        <v>1260502.186</v>
      </c>
      <c r="DF514" s="86">
        <f t="shared" si="17"/>
        <v>1517644.921</v>
      </c>
      <c r="DG514" s="62"/>
      <c r="DH514" s="86">
        <f t="shared" si="51"/>
        <v>0.02928013447</v>
      </c>
      <c r="DI514" s="86">
        <f t="shared" si="52"/>
        <v>0.04920608665</v>
      </c>
      <c r="DJ514" s="86">
        <f t="shared" si="53"/>
        <v>0.09094915293</v>
      </c>
      <c r="DK514" s="86">
        <f t="shared" si="54"/>
        <v>0.8305646259</v>
      </c>
      <c r="DL514" s="86">
        <f t="shared" si="18"/>
        <v>1</v>
      </c>
      <c r="DM514" s="62"/>
      <c r="DN514" s="86">
        <f>DH514 / (Baseline!B$7/Baseline!B$17)</f>
        <v>3.12546177</v>
      </c>
      <c r="DO514" s="86">
        <f>DI514 / (Baseline!B$11/Baseline!B$17)</f>
        <v>1.187858483</v>
      </c>
      <c r="DP514" s="86">
        <f>DJ514 / (Baseline!B$16/Baseline!B$17)</f>
        <v>1.405439267</v>
      </c>
      <c r="DQ514" s="86">
        <f>DK514 / (Baseline!B$18/Baseline!B$17)</f>
        <v>0.9390266337</v>
      </c>
      <c r="DR514" s="62"/>
      <c r="DS514" s="86">
        <f>DH514 / Baseline!H$117</f>
        <v>1.171413667</v>
      </c>
      <c r="DT514" s="86">
        <f>DI514 / Baseline!H$118</f>
        <v>1.107631581</v>
      </c>
      <c r="DU514" s="86">
        <f>DJ514 / Baseline!H$119</f>
        <v>1.08724386</v>
      </c>
      <c r="DV514" s="86">
        <f>DK514 / Baseline!H$120</f>
        <v>0.9806782861</v>
      </c>
      <c r="DW514" s="87"/>
      <c r="DX514" s="86">
        <f>(AU514*Baseline!B$34)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0.02399471264</v>
      </c>
      <c r="DY514" s="86">
        <f>(AZ514*Baseline!B$34) + (Baseline!D$90*(1-Baseline!D$91)*Baseline!B$35) + (Baseline!D$90*Baseline!D$91*((1-Baseline!D$92)*Baseline!B$40 + Baseline!D$92*Baseline!B$41))</f>
        <v>0.0111177175</v>
      </c>
      <c r="DZ514" s="86">
        <f>(BE514*Baseline!B$34) + (Baseline!F$90*(1-Baseline!F$91)*Baseline!B$35) + (Baseline!F$90*Baseline!F$91*((1-Baseline!F$92)*Baseline!B$40 + Baseline!F$92*Baseline!B$41))</f>
        <v>0.01401966624</v>
      </c>
      <c r="EA514" s="86">
        <f>(BJ514*Baseline!B$34) + (Baseline!H$90*(1-Baseline!H$91)*Baseline!B$35) + (Baseline!H$90*Baseline!H$91*((1-Baseline!H$92)*Baseline!B$40 + Baseline!H$92*Baseline!B$41))</f>
        <v>0.009314578234</v>
      </c>
      <c r="EB514" s="86">
        <f>( DX514*Baseline!B$7 + DY514*Baseline!B$11 + DZ514*Baseline!B$16 + EA514*Baseline!B$18 ) / Baseline!B$17</f>
        <v>0.009831276016</v>
      </c>
    </row>
    <row r="515">
      <c r="A515" s="73" t="s">
        <v>691</v>
      </c>
      <c r="B515" s="85">
        <f>MIN( MAX( NORMINV( MCrands!B515, (B$5+B$4)/2, (B$5-B$4)/3.29 ), 0 ), 1 )</f>
        <v>0.4485046256</v>
      </c>
      <c r="C515" s="85">
        <f>MAX( NORMINV( MCrands!C515, (C$5+C$4)/2, (C$5-C$4)/3.29 ), 0 )</f>
        <v>2.302901528</v>
      </c>
      <c r="D515" s="83"/>
      <c r="E515" s="84">
        <f>Baseline!B$33 * (C515 * Baseline!B$68*Baseline!B$68/Baseline!B$75 + Baseline!B$46 * Baseline!B$54*Baseline!B$54/Baseline!B$76 + Baseline!B$47 * Baseline!B$55*Baseline!B$55/Baseline!B$77 + Baseline!B$56*Baseline!B$56/Baseline!B$78)</f>
        <v>0.00001635408917</v>
      </c>
      <c r="F515" s="84">
        <f>Baseline!B$33 * (C515 * Baseline!B$68*Baseline!B$59/Baseline!B$75 + Baseline!B$46 * Baseline!B$54*Baseline!B$69/Baseline!B$76 + Baseline!B$47 * Baseline!B$55*Baseline!B$57/Baseline!B$77 + Baseline!B$56*Baseline!B$58/Baseline!B$78)</f>
        <v>0.0000002388216631</v>
      </c>
      <c r="G515" s="85">
        <f>Baseline!B$33 * (C515 * Baseline!B$68*Baseline!B$60/Baseline!B$75 + Baseline!B$46 * Baseline!B$54*Baseline!B$61/Baseline!B$76 + Baseline!B$47 * Baseline!B$55*Baseline!B$70/Baseline!B$77 + Baseline!B$56*Baseline!B$62/Baseline!B$78)</f>
        <v>0.00000019982321</v>
      </c>
      <c r="H515" s="84">
        <f>Baseline!B$33 * (C515 * Baseline!B$68*Baseline!B$63/Baseline!B$75 + Baseline!B$46 * Baseline!B$54*Baseline!B$64/Baseline!B$76 + Baseline!B$47 * Baseline!B$55*Baseline!B$65/Baseline!B$77 + Baseline!B$56*Baseline!B$71/Baseline!B$78)</f>
        <v>0.00000000362941736</v>
      </c>
      <c r="I515" s="84">
        <f>Baseline!B$33 * (C515 * Baseline!B$59*Baseline!B$68/Baseline!B$75 + Baseline!B$46 * Baseline!B$69*Baseline!B$54/Baseline!B$76 + Baseline!B$47 * Baseline!B$57*Baseline!B$55/Baseline!B$77 + Baseline!B$58*Baseline!B$56/Baseline!B$78)</f>
        <v>0.0000002388216631</v>
      </c>
      <c r="J515" s="85">
        <f>Baseline!B$33 * (C515 * Baseline!B$59*Baseline!B$59/Baseline!B$75 + Baseline!B$46 * Baseline!B$69*Baseline!B$69/Baseline!B$76 + Baseline!B$47 * Baseline!B$57*Baseline!B$57/Baseline!B$77 + Baseline!B$58*Baseline!B$58/Baseline!B$78)</f>
        <v>0.000002116574396</v>
      </c>
      <c r="K515" s="84">
        <f>Baseline!B$33 * (C515 * Baseline!B$59*Baseline!B$60/Baseline!B$75 + Baseline!B$46 * Baseline!B$69*Baseline!B$61/Baseline!B$76 + Baseline!B$47 * Baseline!B$57*Baseline!B$70/Baseline!B$77 + Baseline!B$58*Baseline!B$62/Baseline!B$78)</f>
        <v>0.00000001648969656</v>
      </c>
      <c r="L515" s="85">
        <f>Baseline!B$33 * (C515 * Baseline!B$59*Baseline!B$63/Baseline!B$75 + Baseline!B$46 * Baseline!B$69*Baseline!B$64/Baseline!B$76 + Baseline!B$47 * Baseline!B$57*Baseline!B$65/Baseline!B$77 + Baseline!B$58*Baseline!B$71/Baseline!B$78)</f>
        <v>0.00000001707278143</v>
      </c>
      <c r="M515" s="84">
        <f>Baseline!B$33 * (C515 * Baseline!B$60*Baseline!B$68/Baseline!B$75 + Baseline!B$46 * Baseline!B$61*Baseline!B$54/Baseline!B$76 + Baseline!B$47 * Baseline!B$70*Baseline!B$55/Baseline!B$77 + Baseline!B$62*Baseline!B$56/Baseline!B$78)</f>
        <v>0.00000019982321</v>
      </c>
      <c r="N515" s="85">
        <f>Baseline!B$33 * (C515 * Baseline!B$60*Baseline!B$59/Baseline!B$75 + Baseline!B$46 * Baseline!B$61*Baseline!B$69/Baseline!B$76 + Baseline!B$47 * Baseline!B$70*Baseline!B$57/Baseline!B$77 + Baseline!B$62*Baseline!B$58/Baseline!B$78)</f>
        <v>0.00000001648969656</v>
      </c>
      <c r="O515" s="85">
        <f>Baseline!B$33 * (C515 * Baseline!B$60*Baseline!B$60/Baseline!B$75 + Baseline!B$46 * Baseline!B$61*Baseline!B$61/Baseline!B$76 + Baseline!B$47 * Baseline!B$70*Baseline!B$70/Baseline!B$77 + Baseline!B$62*Baseline!B$62/Baseline!B$78)</f>
        <v>0.000001589267307</v>
      </c>
      <c r="P515" s="84">
        <f>Baseline!B$33 * (C515 * Baseline!B$60*Baseline!B$63/Baseline!B$75 + Baseline!B$46 * Baseline!B$61*Baseline!B$64/Baseline!B$76 + Baseline!B$47 * Baseline!B$70*Baseline!B$65/Baseline!B$77 + Baseline!B$62*Baseline!B$71/Baseline!B$78)</f>
        <v>0.000000001956370132</v>
      </c>
      <c r="Q515" s="84">
        <f>Baseline!B$33 * (C515 * Baseline!B$63*Baseline!B$68/Baseline!B$75 + Baseline!B$46 * Baseline!B$64*Baseline!B$54/Baseline!B$76 + Baseline!B$47 * Baseline!B$65*Baseline!B$55/Baseline!B$77 + Baseline!B$71*Baseline!B$56/Baseline!B$78)</f>
        <v>0.00000000362941736</v>
      </c>
      <c r="R515" s="84">
        <f>Baseline!B$33 * (C515 * Baseline!B$63*Baseline!B$59/Baseline!B$75 + Baseline!B$46 * Baseline!B$64*Baseline!B$69/Baseline!B$76 + Baseline!B$47 * Baseline!B$65*Baseline!B$57/Baseline!B$77 + Baseline!B$71*Baseline!B$58/Baseline!B$78)</f>
        <v>0.00000001707278143</v>
      </c>
      <c r="S515" s="84">
        <f>Baseline!B$33 * (C515 * Baseline!B$63*Baseline!B$60/Baseline!B$75 + Baseline!B$46 * Baseline!B$64*Baseline!B$61/Baseline!B$76 + Baseline!B$47 * Baseline!B$65*Baseline!B$70/Baseline!B$77 + Baseline!B$71*Baseline!B$62/Baseline!B$78)</f>
        <v>0.000000001956370132</v>
      </c>
      <c r="T515" s="84">
        <f>Baseline!B$33 * (C515 * Baseline!B$63*Baseline!B$63/Baseline!B$75 + Baseline!B$46 * Baseline!B$64*Baseline!B$64/Baseline!B$76 + Baseline!B$47 * Baseline!B$65*Baseline!B$65/Baseline!B$77 + Baseline!B$71*Baseline!B$71/Baseline!B$78)</f>
        <v>0.00000009856721505</v>
      </c>
      <c r="U515" s="83"/>
      <c r="V515" s="84">
        <f>E515 * ( Baseline!B$89 * Baseline!B$7 )</f>
        <v>0.1697390915</v>
      </c>
      <c r="W515" s="84">
        <f>F515 * ( Baseline!D$89 * Baseline!B$11 )</f>
        <v>0.004405446661</v>
      </c>
      <c r="X515" s="84">
        <f>G515 * ( Baseline!F$89 * Baseline!B$16 )</f>
        <v>0.006940813223</v>
      </c>
      <c r="Y515" s="84">
        <f>H515 * ( Baseline!H$89 * Baseline!B$18 )</f>
        <v>0.001276369786</v>
      </c>
      <c r="Z515" s="86">
        <f t="shared" si="1"/>
        <v>0.1823617212</v>
      </c>
      <c r="AA515" s="84">
        <f>I515 * ( Baseline!B$89 * Baseline!B$7 )</f>
        <v>0.002478730042</v>
      </c>
      <c r="AB515" s="85">
        <f>J515 * ( Baseline!D$89 * Baseline!B$11 )</f>
        <v>0.03904359212</v>
      </c>
      <c r="AC515" s="85">
        <f>K515 * ( Baseline!F$89 * Baseline!B$16 )</f>
        <v>0.0005727658159</v>
      </c>
      <c r="AD515" s="85">
        <f>L515 * ( Baseline!F$89 * Baseline!B$16 )</f>
        <v>0.0005930191349</v>
      </c>
      <c r="AE515" s="86">
        <f t="shared" si="2"/>
        <v>0.04268810712</v>
      </c>
      <c r="AF515" s="86">
        <f>M515 * ( Baseline!B$89 * Baseline!B$7 )</f>
        <v>0.002073965096</v>
      </c>
      <c r="AG515" s="86">
        <f>N515 * ( Baseline!D$89 * Baseline!B$11 )</f>
        <v>0.0003041787654</v>
      </c>
      <c r="AH515" s="86">
        <f>O515 * ( Baseline!F$89 * Baseline!B$16 )</f>
        <v>0.05520283424</v>
      </c>
      <c r="AI515" s="86">
        <f>P515 * ( Baseline!H$89 * Baseline!B$18 )</f>
        <v>0.0006880034667</v>
      </c>
      <c r="AJ515" s="86">
        <f t="shared" si="3"/>
        <v>0.05826898157</v>
      </c>
      <c r="AK515" s="86">
        <f>Q515 * ( Baseline!B$89 * Baseline!B$7 )</f>
        <v>0.00003766972277</v>
      </c>
      <c r="AL515" s="86">
        <f>R515 * ( Baseline!D$89 * Baseline!B$11 )</f>
        <v>0.0003149346963</v>
      </c>
      <c r="AM515" s="86">
        <f>S515 * ( Baseline!F$89 * Baseline!B$16 )</f>
        <v>0.0000679540664</v>
      </c>
      <c r="AN515" s="86">
        <f>T515 * ( Baseline!H$89 * Baseline!B$18 )</f>
        <v>0.03466347424</v>
      </c>
      <c r="AO515" s="86">
        <f t="shared" si="4"/>
        <v>0.03508403272</v>
      </c>
      <c r="AP515" s="62"/>
      <c r="AQ515" s="86">
        <f>V515 * ( (1-Baseline!B$90-Baseline!B$89) + (1-B515)*Baseline!B$90 )</f>
        <v>0.09835207171</v>
      </c>
      <c r="AR515" s="86">
        <f>W515 * ( (1-Baseline!B$90-Baseline!B$89) + (1-B515)*Baseline!B$90 )</f>
        <v>0.002552651849</v>
      </c>
      <c r="AS515" s="86">
        <f>X515 * ( (1-Baseline!B$90-Baseline!B$89) + (1-B515)*Baseline!B$90 )</f>
        <v>0.004021721536</v>
      </c>
      <c r="AT515" s="86">
        <f>Y515 * ( (1-Baseline!B$90-Baseline!B$89) + (1-B515)*Baseline!B$90 )</f>
        <v>0.0007395680721</v>
      </c>
      <c r="AU515" s="86">
        <f t="shared" si="5"/>
        <v>0.1056660132</v>
      </c>
      <c r="AV515" s="86">
        <f>AA515 * ( (1-Baseline!D$90-Baseline!D$89) + (1-B515)*Baseline!D$90 )</f>
        <v>0.001959357591</v>
      </c>
      <c r="AW515" s="86">
        <f>AB515 * ( (1-Baseline!D$90-Baseline!D$89) + (1-B515)*Baseline!D$90 )</f>
        <v>0.03086272297</v>
      </c>
      <c r="AX515" s="86">
        <f>AC515 * ( (1-Baseline!D$90-Baseline!D$89) + (1-B515)*Baseline!D$90 )</f>
        <v>0.0004527532367</v>
      </c>
      <c r="AY515" s="86">
        <f>AD515 * ( (1-Baseline!D$90-Baseline!D$89) + (1-B515)*Baseline!D$90 )</f>
        <v>0.0004687628438</v>
      </c>
      <c r="AZ515" s="86">
        <f t="shared" si="6"/>
        <v>0.03374359664</v>
      </c>
      <c r="BA515" s="86">
        <f>AF515 * ( (1-Baseline!F$90-Baseline!F$89) + (1-Baseline!B$36)*Baseline!F$90 )</f>
        <v>0.00149249165</v>
      </c>
      <c r="BB515" s="86">
        <f>AG515 * ( (1-Baseline!F$90-Baseline!F$89) + (1-Baseline!B$36)*Baseline!F$90 )</f>
        <v>0.0002188967733</v>
      </c>
      <c r="BC515" s="86">
        <f>AH515 * ( (1-Baseline!F$90-Baseline!F$89) + (1-Baseline!B$36)*Baseline!F$90 )</f>
        <v>0.03972572601</v>
      </c>
      <c r="BD515" s="86">
        <f>AI515 * ( (1-Baseline!F$90-Baseline!F$89) + (1-Baseline!B$36)*Baseline!F$90 )</f>
        <v>0.0004951093108</v>
      </c>
      <c r="BE515" s="86">
        <f t="shared" si="7"/>
        <v>0.04193222374</v>
      </c>
      <c r="BF515" s="86">
        <f>AK515 * ( (1-Baseline!H$90-Baseline!H$89) + (1-Baseline!B$36)*Baseline!H$90 )</f>
        <v>0.00002984647475</v>
      </c>
      <c r="BG515" s="86">
        <f>AL515 * ( (1-Baseline!H$90-Baseline!H$89) + (1-Baseline!B$36)*Baseline!H$90 )</f>
        <v>0.0002495290586</v>
      </c>
      <c r="BH515" s="86">
        <f>AM515 * ( (1-Baseline!H$90-Baseline!H$89) + (1-Baseline!B$36)*Baseline!H$90 )</f>
        <v>0.00005384136589</v>
      </c>
      <c r="BI515" s="86">
        <f>AN515 * ( (1-Baseline!H$90-Baseline!H$89) + (1-Baseline!B$36)*Baseline!H$90 )</f>
        <v>0.02746456391</v>
      </c>
      <c r="BJ515" s="86">
        <f t="shared" si="8"/>
        <v>0.02779778081</v>
      </c>
      <c r="BK515" s="62"/>
      <c r="BL515" s="86">
        <f t="shared" si="19"/>
        <v>0.9307824603</v>
      </c>
      <c r="BM515" s="86">
        <f t="shared" si="20"/>
        <v>0.02415773788</v>
      </c>
      <c r="BN515" s="86">
        <f t="shared" si="21"/>
        <v>0.03806069156</v>
      </c>
      <c r="BO515" s="86">
        <f t="shared" si="22"/>
        <v>0.006999110215</v>
      </c>
      <c r="BP515" s="86">
        <f t="shared" si="9"/>
        <v>1</v>
      </c>
      <c r="BQ515" s="86">
        <f t="shared" si="23"/>
        <v>0.05806605654</v>
      </c>
      <c r="BR515" s="86">
        <f t="shared" si="24"/>
        <v>0.9146245819</v>
      </c>
      <c r="BS515" s="86">
        <f t="shared" si="25"/>
        <v>0.0134174564</v>
      </c>
      <c r="BT515" s="86">
        <f t="shared" si="26"/>
        <v>0.01389190514</v>
      </c>
      <c r="BU515" s="86">
        <f t="shared" si="10"/>
        <v>1</v>
      </c>
      <c r="BV515" s="86">
        <f t="shared" si="27"/>
        <v>0.03559295255</v>
      </c>
      <c r="BW515" s="86">
        <f t="shared" si="28"/>
        <v>0.005220251962</v>
      </c>
      <c r="BX515" s="86">
        <f t="shared" si="29"/>
        <v>0.9473794248</v>
      </c>
      <c r="BY515" s="86">
        <f t="shared" si="30"/>
        <v>0.01180737072</v>
      </c>
      <c r="BZ515" s="86">
        <f t="shared" si="11"/>
        <v>1</v>
      </c>
      <c r="CA515" s="86">
        <f t="shared" si="31"/>
        <v>0.00107369991</v>
      </c>
      <c r="CB515" s="86">
        <f t="shared" si="32"/>
        <v>0.00897658199</v>
      </c>
      <c r="CC515" s="86">
        <f t="shared" si="33"/>
        <v>0.001936894397</v>
      </c>
      <c r="CD515" s="86">
        <f t="shared" si="34"/>
        <v>0.9880128237</v>
      </c>
      <c r="CE515" s="86">
        <f t="shared" si="12"/>
        <v>1</v>
      </c>
      <c r="CF515" s="62"/>
      <c r="CG515" s="86">
        <f t="shared" si="35"/>
        <v>0.9307824603</v>
      </c>
      <c r="CH515" s="86">
        <f t="shared" si="36"/>
        <v>0.02415773788</v>
      </c>
      <c r="CI515" s="86">
        <f t="shared" si="37"/>
        <v>0.03806069156</v>
      </c>
      <c r="CJ515" s="86">
        <f t="shared" si="38"/>
        <v>0.006999110215</v>
      </c>
      <c r="CK515" s="86">
        <f t="shared" si="13"/>
        <v>1</v>
      </c>
      <c r="CL515" s="86">
        <f t="shared" si="39"/>
        <v>0.05806605654</v>
      </c>
      <c r="CM515" s="86">
        <f t="shared" si="40"/>
        <v>0.9146245819</v>
      </c>
      <c r="CN515" s="86">
        <f t="shared" si="41"/>
        <v>0.0134174564</v>
      </c>
      <c r="CO515" s="86">
        <f t="shared" si="42"/>
        <v>0.01389190514</v>
      </c>
      <c r="CP515" s="86">
        <f t="shared" si="14"/>
        <v>1</v>
      </c>
      <c r="CQ515" s="86">
        <f t="shared" si="43"/>
        <v>0.03559295255</v>
      </c>
      <c r="CR515" s="86">
        <f t="shared" si="44"/>
        <v>0.005220251962</v>
      </c>
      <c r="CS515" s="86">
        <f t="shared" si="45"/>
        <v>0.9473794248</v>
      </c>
      <c r="CT515" s="86">
        <f t="shared" si="46"/>
        <v>0.01180737072</v>
      </c>
      <c r="CU515" s="86">
        <f t="shared" si="15"/>
        <v>1</v>
      </c>
      <c r="CV515" s="86">
        <f t="shared" si="47"/>
        <v>0.00107369991</v>
      </c>
      <c r="CW515" s="86">
        <f t="shared" si="48"/>
        <v>0.00897658199</v>
      </c>
      <c r="CX515" s="86">
        <f t="shared" si="49"/>
        <v>0.001936894397</v>
      </c>
      <c r="CY515" s="86">
        <f t="shared" si="50"/>
        <v>0.9880128237</v>
      </c>
      <c r="CZ515" s="86">
        <f t="shared" si="16"/>
        <v>1</v>
      </c>
      <c r="DA515" s="62"/>
      <c r="DB515" s="86">
        <f>(AQ515*Baseline!B$7 + AV515*Baseline!B$11 + BA515*Baseline!B$16 + BF515*Baseline!B$18)</f>
        <v>58269.52797</v>
      </c>
      <c r="DC515" s="86">
        <f>(AR515*Baseline!B$7 + AW515*Baseline!B$11 + BB515*Baseline!B$16 + BG515*Baseline!B$18)</f>
        <v>79584.29714</v>
      </c>
      <c r="DD515" s="86">
        <f>(AS515*Baseline!B$7 + AX515*Baseline!B$11 + BC515*Baseline!B$16 + BH515*Baseline!B$18)</f>
        <v>138475.6588</v>
      </c>
      <c r="DE515" s="86">
        <f>(AT515*Baseline!B$7 + AY515*Baseline!B$11 + BD515*Baseline!B$16 + BI515*Baseline!B$18)</f>
        <v>1260647.48</v>
      </c>
      <c r="DF515" s="86">
        <f t="shared" si="17"/>
        <v>1536976.964</v>
      </c>
      <c r="DG515" s="62"/>
      <c r="DH515" s="86">
        <f t="shared" si="51"/>
        <v>0.03791177703</v>
      </c>
      <c r="DI515" s="86">
        <f t="shared" si="52"/>
        <v>0.05177975922</v>
      </c>
      <c r="DJ515" s="86">
        <f t="shared" si="53"/>
        <v>0.09009611856</v>
      </c>
      <c r="DK515" s="86">
        <f t="shared" si="54"/>
        <v>0.8202123452</v>
      </c>
      <c r="DL515" s="86">
        <f t="shared" si="18"/>
        <v>1</v>
      </c>
      <c r="DM515" s="62"/>
      <c r="DN515" s="86">
        <f>DH515 / (Baseline!B$7/Baseline!B$17)</f>
        <v>4.04683284</v>
      </c>
      <c r="DO515" s="86">
        <f>DI515 / (Baseline!B$11/Baseline!B$17)</f>
        <v>1.249988171</v>
      </c>
      <c r="DP515" s="86">
        <f>DJ515 / (Baseline!B$16/Baseline!B$17)</f>
        <v>1.392257308</v>
      </c>
      <c r="DQ515" s="86">
        <f>DK515 / (Baseline!B$18/Baseline!B$17)</f>
        <v>0.9273224664</v>
      </c>
      <c r="DR515" s="62"/>
      <c r="DS515" s="86">
        <f>DH515 / Baseline!H$117</f>
        <v>1.516740772</v>
      </c>
      <c r="DT515" s="86">
        <f>DI515 / Baseline!H$118</f>
        <v>1.165565085</v>
      </c>
      <c r="DU515" s="86">
        <f>DJ515 / Baseline!H$119</f>
        <v>1.077046334</v>
      </c>
      <c r="DV515" s="86">
        <f>DK515 / Baseline!H$120</f>
        <v>0.9684549664</v>
      </c>
      <c r="DW515" s="87"/>
      <c r="DX515" s="86">
        <f>(AU515*Baseline!B$34)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0.02837943323</v>
      </c>
      <c r="DY515" s="86">
        <f>(AZ515*Baseline!B$34) + (Baseline!D$90*(1-Baseline!D$91)*Baseline!B$35) + (Baseline!D$90*Baseline!D$91*((1-Baseline!D$92)*Baseline!B$40 + Baseline!D$92*Baseline!B$41))</f>
        <v>0.0114751075</v>
      </c>
      <c r="DZ515" s="86">
        <f>(BE515*Baseline!B$34) + (Baseline!F$90*(1-Baseline!F$91)*Baseline!B$35) + (Baseline!F$90*Baseline!F$91*((1-Baseline!F$92)*Baseline!B$40 + Baseline!F$92*Baseline!B$41))</f>
        <v>0.01402047356</v>
      </c>
      <c r="EA515" s="86">
        <f>(BJ515*Baseline!B$34) + (Baseline!H$90*(1-Baseline!H$91)*Baseline!B$35) + (Baseline!H$90*Baseline!H$91*((1-Baseline!H$92)*Baseline!B$40 + Baseline!H$92*Baseline!B$41))</f>
        <v>0.009314667121</v>
      </c>
      <c r="EB515" s="86">
        <f>( DX515*Baseline!B$7 + DY515*Baseline!B$11 + DZ515*Baseline!B$16 + EA515*Baseline!B$18 ) / Baseline!B$17</f>
        <v>0.009887288671</v>
      </c>
    </row>
    <row r="516">
      <c r="A516" s="73" t="s">
        <v>692</v>
      </c>
      <c r="B516" s="85">
        <f>MIN( MAX( NORMINV( MCrands!B516, (B$5+B$4)/2, (B$5-B$4)/3.29 ), 0 ), 1 )</f>
        <v>0.4895554874</v>
      </c>
      <c r="C516" s="85">
        <f>MAX( NORMINV( MCrands!C516, (C$5+C$4)/2, (C$5-C$4)/3.29 ), 0 )</f>
        <v>2.868434471</v>
      </c>
      <c r="D516" s="83"/>
      <c r="E516" s="84">
        <f>Baseline!B$33 * (C516 * Baseline!B$68*Baseline!B$68/Baseline!B$75 + Baseline!B$46 * Baseline!B$54*Baseline!B$54/Baseline!B$76 + Baseline!B$47 * Baseline!B$55*Baseline!B$55/Baseline!B$77 + Baseline!B$56*Baseline!B$56/Baseline!B$78)</f>
        <v>0.00002035807599</v>
      </c>
      <c r="F516" s="84">
        <f>Baseline!B$33 * (C516 * Baseline!B$68*Baseline!B$59/Baseline!B$75 + Baseline!B$46 * Baseline!B$54*Baseline!B$69/Baseline!B$76 + Baseline!B$47 * Baseline!B$55*Baseline!B$57/Baseline!B$77 + Baseline!B$56*Baseline!B$58/Baseline!B$78)</f>
        <v>0.0000002394538716</v>
      </c>
      <c r="G516" s="85">
        <f>Baseline!B$33 * (C516 * Baseline!B$68*Baseline!B$60/Baseline!B$75 + Baseline!B$46 * Baseline!B$54*Baseline!B$61/Baseline!B$76 + Baseline!B$47 * Baseline!B$55*Baseline!B$70/Baseline!B$77 + Baseline!B$56*Baseline!B$62/Baseline!B$78)</f>
        <v>0.0000002013773891</v>
      </c>
      <c r="H516" s="84">
        <f>Baseline!B$33 * (C516 * Baseline!B$68*Baseline!B$63/Baseline!B$75 + Baseline!B$46 * Baseline!B$54*Baseline!B$64/Baseline!B$76 + Baseline!B$47 * Baseline!B$55*Baseline!B$65/Baseline!B$77 + Baseline!B$56*Baseline!B$71/Baseline!B$78)</f>
        <v>0.000000003784835269</v>
      </c>
      <c r="I516" s="84">
        <f>Baseline!B$33 * (C516 * Baseline!B$59*Baseline!B$68/Baseline!B$75 + Baseline!B$46 * Baseline!B$69*Baseline!B$54/Baseline!B$76 + Baseline!B$47 * Baseline!B$57*Baseline!B$55/Baseline!B$77 + Baseline!B$58*Baseline!B$56/Baseline!B$78)</f>
        <v>0.0000002394538716</v>
      </c>
      <c r="J516" s="85">
        <f>Baseline!B$33 * (C516 * Baseline!B$59*Baseline!B$59/Baseline!B$75 + Baseline!B$46 * Baseline!B$69*Baseline!B$69/Baseline!B$76 + Baseline!B$47 * Baseline!B$57*Baseline!B$57/Baseline!B$77 + Baseline!B$58*Baseline!B$58/Baseline!B$78)</f>
        <v>0.000002116574496</v>
      </c>
      <c r="K516" s="84">
        <f>Baseline!B$33 * (C516 * Baseline!B$59*Baseline!B$60/Baseline!B$75 + Baseline!B$46 * Baseline!B$69*Baseline!B$61/Baseline!B$76 + Baseline!B$47 * Baseline!B$57*Baseline!B$70/Baseline!B$77 + Baseline!B$58*Baseline!B$62/Baseline!B$78)</f>
        <v>0.00000001648994195</v>
      </c>
      <c r="L516" s="85">
        <f>Baseline!B$33 * (C516 * Baseline!B$59*Baseline!B$63/Baseline!B$75 + Baseline!B$46 * Baseline!B$69*Baseline!B$64/Baseline!B$76 + Baseline!B$47 * Baseline!B$57*Baseline!B$65/Baseline!B$77 + Baseline!B$58*Baseline!B$71/Baseline!B$78)</f>
        <v>0.00000001707280597</v>
      </c>
      <c r="M516" s="84">
        <f>Baseline!B$33 * (C516 * Baseline!B$60*Baseline!B$68/Baseline!B$75 + Baseline!B$46 * Baseline!B$61*Baseline!B$54/Baseline!B$76 + Baseline!B$47 * Baseline!B$70*Baseline!B$55/Baseline!B$77 + Baseline!B$62*Baseline!B$56/Baseline!B$78)</f>
        <v>0.0000002013773891</v>
      </c>
      <c r="N516" s="85">
        <f>Baseline!B$33 * (C516 * Baseline!B$60*Baseline!B$59/Baseline!B$75 + Baseline!B$46 * Baseline!B$61*Baseline!B$69/Baseline!B$76 + Baseline!B$47 * Baseline!B$70*Baseline!B$57/Baseline!B$77 + Baseline!B$62*Baseline!B$58/Baseline!B$78)</f>
        <v>0.00000001648994195</v>
      </c>
      <c r="O516" s="85">
        <f>Baseline!B$33 * (C516 * Baseline!B$60*Baseline!B$60/Baseline!B$75 + Baseline!B$46 * Baseline!B$61*Baseline!B$61/Baseline!B$76 + Baseline!B$47 * Baseline!B$70*Baseline!B$70/Baseline!B$77 + Baseline!B$62*Baseline!B$62/Baseline!B$78)</f>
        <v>0.00000158926791</v>
      </c>
      <c r="P516" s="84">
        <f>Baseline!B$33 * (C516 * Baseline!B$60*Baseline!B$63/Baseline!B$75 + Baseline!B$46 * Baseline!B$61*Baseline!B$64/Baseline!B$76 + Baseline!B$47 * Baseline!B$70*Baseline!B$65/Baseline!B$77 + Baseline!B$62*Baseline!B$71/Baseline!B$78)</f>
        <v>0.000000001956430458</v>
      </c>
      <c r="Q516" s="84">
        <f>Baseline!B$33 * (C516 * Baseline!B$63*Baseline!B$68/Baseline!B$75 + Baseline!B$46 * Baseline!B$64*Baseline!B$54/Baseline!B$76 + Baseline!B$47 * Baseline!B$65*Baseline!B$55/Baseline!B$77 + Baseline!B$71*Baseline!B$56/Baseline!B$78)</f>
        <v>0.000000003784835269</v>
      </c>
      <c r="R516" s="84">
        <f>Baseline!B$33 * (C516 * Baseline!B$63*Baseline!B$59/Baseline!B$75 + Baseline!B$46 * Baseline!B$64*Baseline!B$69/Baseline!B$76 + Baseline!B$47 * Baseline!B$65*Baseline!B$57/Baseline!B$77 + Baseline!B$71*Baseline!B$58/Baseline!B$78)</f>
        <v>0.00000001707280597</v>
      </c>
      <c r="S516" s="84">
        <f>Baseline!B$33 * (C516 * Baseline!B$63*Baseline!B$60/Baseline!B$75 + Baseline!B$46 * Baseline!B$64*Baseline!B$61/Baseline!B$76 + Baseline!B$47 * Baseline!B$65*Baseline!B$70/Baseline!B$77 + Baseline!B$71*Baseline!B$62/Baseline!B$78)</f>
        <v>0.000000001956430458</v>
      </c>
      <c r="T516" s="84">
        <f>Baseline!B$33 * (C516 * Baseline!B$63*Baseline!B$63/Baseline!B$75 + Baseline!B$46 * Baseline!B$64*Baseline!B$64/Baseline!B$76 + Baseline!B$47 * Baseline!B$65*Baseline!B$65/Baseline!B$77 + Baseline!B$71*Baseline!B$71/Baseline!B$78)</f>
        <v>0.00000009856722108</v>
      </c>
      <c r="U516" s="83"/>
      <c r="V516" s="84">
        <f>E516 * ( Baseline!B$89 * Baseline!B$7 )</f>
        <v>0.2112964707</v>
      </c>
      <c r="W516" s="84">
        <f>F516 * ( Baseline!D$89 * Baseline!B$11 )</f>
        <v>0.004417108754</v>
      </c>
      <c r="X516" s="84">
        <f>G516 * ( Baseline!F$89 * Baseline!B$16 )</f>
        <v>0.006994797276</v>
      </c>
      <c r="Y516" s="84">
        <f>H516 * ( Baseline!H$89 * Baseline!B$18 )</f>
        <v>0.001331026141</v>
      </c>
      <c r="Z516" s="86">
        <f t="shared" si="1"/>
        <v>0.2240394029</v>
      </c>
      <c r="AA516" s="84">
        <f>I516 * ( Baseline!B$89 * Baseline!B$7 )</f>
        <v>0.002485291733</v>
      </c>
      <c r="AB516" s="85">
        <f>J516 * ( Baseline!D$89 * Baseline!B$11 )</f>
        <v>0.03904359396</v>
      </c>
      <c r="AC516" s="85">
        <f>K516 * ( Baseline!F$89 * Baseline!B$16 )</f>
        <v>0.0005727743397</v>
      </c>
      <c r="AD516" s="85">
        <f>L516 * ( Baseline!F$89 * Baseline!B$16 )</f>
        <v>0.0005930199872</v>
      </c>
      <c r="AE516" s="86">
        <f t="shared" si="2"/>
        <v>0.04269468002</v>
      </c>
      <c r="AF516" s="86">
        <f>M516 * ( Baseline!B$89 * Baseline!B$7 )</f>
        <v>0.002090095921</v>
      </c>
      <c r="AG516" s="86">
        <f>N516 * ( Baseline!D$89 * Baseline!B$11 )</f>
        <v>0.0003041832921</v>
      </c>
      <c r="AH516" s="86">
        <f>O516 * ( Baseline!F$89 * Baseline!B$16 )</f>
        <v>0.05520285519</v>
      </c>
      <c r="AI516" s="86">
        <f>P516 * ( Baseline!H$89 * Baseline!B$18 )</f>
        <v>0.000688024682</v>
      </c>
      <c r="AJ516" s="86">
        <f t="shared" si="3"/>
        <v>0.05828515909</v>
      </c>
      <c r="AK516" s="86">
        <f>Q516 * ( Baseline!B$89 * Baseline!B$7 )</f>
        <v>0.00003928280526</v>
      </c>
      <c r="AL516" s="86">
        <f>R516 * ( Baseline!D$89 * Baseline!B$11 )</f>
        <v>0.0003149351489</v>
      </c>
      <c r="AM516" s="86">
        <f>S516 * ( Baseline!F$89 * Baseline!B$16 )</f>
        <v>0.00006795616184</v>
      </c>
      <c r="AN516" s="86">
        <f>T516 * ( Baseline!H$89 * Baseline!B$18 )</f>
        <v>0.03466347636</v>
      </c>
      <c r="AO516" s="86">
        <f t="shared" si="4"/>
        <v>0.03508565047</v>
      </c>
      <c r="AP516" s="62"/>
      <c r="AQ516" s="86">
        <f>V516 * ( (1-Baseline!B$90-Baseline!B$89) + (1-B516)*Baseline!B$90 )</f>
        <v>0.1147119277</v>
      </c>
      <c r="AR516" s="86">
        <f>W516 * ( (1-Baseline!B$90-Baseline!B$89) + (1-B516)*Baseline!B$90 )</f>
        <v>0.002398028979</v>
      </c>
      <c r="AS516" s="86">
        <f>X516 * ( (1-Baseline!B$90-Baseline!B$89) + (1-B516)*Baseline!B$90 )</f>
        <v>0.003797444777</v>
      </c>
      <c r="AT516" s="86">
        <f>Y516 * ( (1-Baseline!B$90-Baseline!B$89) + (1-B516)*Baseline!B$90 )</f>
        <v>0.0007226082568</v>
      </c>
      <c r="AU516" s="86">
        <f t="shared" si="5"/>
        <v>0.1216300097</v>
      </c>
      <c r="AV516" s="86">
        <f>AA516 * ( (1-Baseline!D$90-Baseline!D$89) + (1-B516)*Baseline!D$90 )</f>
        <v>0.001918837931</v>
      </c>
      <c r="AW516" s="86">
        <f>AB516 * ( (1-Baseline!D$90-Baseline!D$89) + (1-B516)*Baseline!D$90 )</f>
        <v>0.03014468205</v>
      </c>
      <c r="AX516" s="86">
        <f>AC516 * ( (1-Baseline!D$90-Baseline!D$89) + (1-B516)*Baseline!D$90 )</f>
        <v>0.0004422262041</v>
      </c>
      <c r="AY516" s="86">
        <f>AD516 * ( (1-Baseline!D$90-Baseline!D$89) + (1-B516)*Baseline!D$90 )</f>
        <v>0.0004578574139</v>
      </c>
      <c r="AZ516" s="86">
        <f t="shared" si="6"/>
        <v>0.03296360359</v>
      </c>
      <c r="BA516" s="86">
        <f>AF516 * ( (1-Baseline!F$90-Baseline!F$89) + (1-Baseline!B$36)*Baseline!F$90 )</f>
        <v>0.001504099908</v>
      </c>
      <c r="BB516" s="86">
        <f>AG516 * ( (1-Baseline!F$90-Baseline!F$89) + (1-Baseline!B$36)*Baseline!F$90 )</f>
        <v>0.0002189000309</v>
      </c>
      <c r="BC516" s="86">
        <f>AH516 * ( (1-Baseline!F$90-Baseline!F$89) + (1-Baseline!B$36)*Baseline!F$90 )</f>
        <v>0.03972574109</v>
      </c>
      <c r="BD516" s="86">
        <f>AI516 * ( (1-Baseline!F$90-Baseline!F$89) + (1-Baseline!B$36)*Baseline!F$90 )</f>
        <v>0.000495124578</v>
      </c>
      <c r="BE516" s="86">
        <f t="shared" si="7"/>
        <v>0.0419438656</v>
      </c>
      <c r="BF516" s="86">
        <f>AK516 * ( (1-Baseline!H$90-Baseline!H$89) + (1-Baseline!B$36)*Baseline!H$90 )</f>
        <v>0.00003112455226</v>
      </c>
      <c r="BG516" s="86">
        <f>AL516 * ( (1-Baseline!H$90-Baseline!H$89) + (1-Baseline!B$36)*Baseline!H$90 )</f>
        <v>0.0002495294172</v>
      </c>
      <c r="BH516" s="86">
        <f>AM516 * ( (1-Baseline!H$90-Baseline!H$89) + (1-Baseline!B$36)*Baseline!H$90 )</f>
        <v>0.00005384302615</v>
      </c>
      <c r="BI516" s="86">
        <f>AN516 * ( (1-Baseline!H$90-Baseline!H$89) + (1-Baseline!B$36)*Baseline!H$90 )</f>
        <v>0.02746456559</v>
      </c>
      <c r="BJ516" s="86">
        <f t="shared" si="8"/>
        <v>0.02779906258</v>
      </c>
      <c r="BK516" s="62"/>
      <c r="BL516" s="86">
        <f t="shared" si="19"/>
        <v>0.9431219151</v>
      </c>
      <c r="BM516" s="86">
        <f t="shared" si="20"/>
        <v>0.0197157674</v>
      </c>
      <c r="BN516" s="86">
        <f t="shared" si="21"/>
        <v>0.03122128156</v>
      </c>
      <c r="BO516" s="86">
        <f t="shared" si="22"/>
        <v>0.005941035923</v>
      </c>
      <c r="BP516" s="86">
        <f t="shared" si="9"/>
        <v>1</v>
      </c>
      <c r="BQ516" s="86">
        <f t="shared" si="23"/>
        <v>0.05821080593</v>
      </c>
      <c r="BR516" s="86">
        <f t="shared" si="24"/>
        <v>0.9144838172</v>
      </c>
      <c r="BS516" s="86">
        <f t="shared" si="25"/>
        <v>0.01341559041</v>
      </c>
      <c r="BT516" s="86">
        <f t="shared" si="26"/>
        <v>0.01388978643</v>
      </c>
      <c r="BU516" s="86">
        <f t="shared" si="10"/>
        <v>1</v>
      </c>
      <c r="BV516" s="86">
        <f t="shared" si="27"/>
        <v>0.03585983042</v>
      </c>
      <c r="BW516" s="86">
        <f t="shared" si="28"/>
        <v>0.005218880704</v>
      </c>
      <c r="BX516" s="86">
        <f t="shared" si="29"/>
        <v>0.9471168314</v>
      </c>
      <c r="BY516" s="86">
        <f t="shared" si="30"/>
        <v>0.01180445748</v>
      </c>
      <c r="BZ516" s="86">
        <f t="shared" si="11"/>
        <v>1</v>
      </c>
      <c r="CA516" s="86">
        <f t="shared" si="31"/>
        <v>0.001119625965</v>
      </c>
      <c r="CB516" s="86">
        <f t="shared" si="32"/>
        <v>0.008976180994</v>
      </c>
      <c r="CC516" s="86">
        <f t="shared" si="33"/>
        <v>0.001936864813</v>
      </c>
      <c r="CD516" s="86">
        <f t="shared" si="34"/>
        <v>0.9879673282</v>
      </c>
      <c r="CE516" s="86">
        <f t="shared" si="12"/>
        <v>1</v>
      </c>
      <c r="CF516" s="62"/>
      <c r="CG516" s="86">
        <f t="shared" si="35"/>
        <v>0.9431219151</v>
      </c>
      <c r="CH516" s="86">
        <f t="shared" si="36"/>
        <v>0.0197157674</v>
      </c>
      <c r="CI516" s="86">
        <f t="shared" si="37"/>
        <v>0.03122128156</v>
      </c>
      <c r="CJ516" s="86">
        <f t="shared" si="38"/>
        <v>0.005941035923</v>
      </c>
      <c r="CK516" s="86">
        <f t="shared" si="13"/>
        <v>1</v>
      </c>
      <c r="CL516" s="86">
        <f t="shared" si="39"/>
        <v>0.05821080593</v>
      </c>
      <c r="CM516" s="86">
        <f t="shared" si="40"/>
        <v>0.9144838172</v>
      </c>
      <c r="CN516" s="86">
        <f t="shared" si="41"/>
        <v>0.01341559041</v>
      </c>
      <c r="CO516" s="86">
        <f t="shared" si="42"/>
        <v>0.01388978643</v>
      </c>
      <c r="CP516" s="86">
        <f t="shared" si="14"/>
        <v>1</v>
      </c>
      <c r="CQ516" s="86">
        <f t="shared" si="43"/>
        <v>0.03585983042</v>
      </c>
      <c r="CR516" s="86">
        <f t="shared" si="44"/>
        <v>0.005218880704</v>
      </c>
      <c r="CS516" s="86">
        <f t="shared" si="45"/>
        <v>0.9471168314</v>
      </c>
      <c r="CT516" s="86">
        <f t="shared" si="46"/>
        <v>0.01180445748</v>
      </c>
      <c r="CU516" s="86">
        <f t="shared" si="15"/>
        <v>1</v>
      </c>
      <c r="CV516" s="86">
        <f t="shared" si="47"/>
        <v>0.001119625965</v>
      </c>
      <c r="CW516" s="86">
        <f t="shared" si="48"/>
        <v>0.008976180994</v>
      </c>
      <c r="CX516" s="86">
        <f t="shared" si="49"/>
        <v>0.001936864813</v>
      </c>
      <c r="CY516" s="86">
        <f t="shared" si="50"/>
        <v>0.9879673282</v>
      </c>
      <c r="CZ516" s="86">
        <f t="shared" si="16"/>
        <v>1</v>
      </c>
      <c r="DA516" s="62"/>
      <c r="DB516" s="86">
        <f>(AQ516*Baseline!B$7 + AV516*Baseline!B$11 + BA516*Baseline!B$16 + BF516*Baseline!B$18)</f>
        <v>66214.57559</v>
      </c>
      <c r="DC516" s="86">
        <f>(AR516*Baseline!B$7 + AW516*Baseline!B$11 + BB516*Baseline!B$16 + BG516*Baseline!B$18)</f>
        <v>77969.45484</v>
      </c>
      <c r="DD516" s="86">
        <f>(AS516*Baseline!B$7 + AX516*Baseline!B$11 + BC516*Baseline!B$16 + BH516*Baseline!B$18)</f>
        <v>138344.4353</v>
      </c>
      <c r="DE516" s="86">
        <f>(AT516*Baseline!B$7 + AY516*Baseline!B$11 + BD516*Baseline!B$16 + BI516*Baseline!B$18)</f>
        <v>1260615.996</v>
      </c>
      <c r="DF516" s="86">
        <f t="shared" si="17"/>
        <v>1543144.462</v>
      </c>
      <c r="DG516" s="62"/>
      <c r="DH516" s="86">
        <f t="shared" si="51"/>
        <v>0.04290886384</v>
      </c>
      <c r="DI516" s="86">
        <f t="shared" si="52"/>
        <v>0.05052634849</v>
      </c>
      <c r="DJ516" s="86">
        <f t="shared" si="53"/>
        <v>0.0896509943</v>
      </c>
      <c r="DK516" s="86">
        <f t="shared" si="54"/>
        <v>0.8169137934</v>
      </c>
      <c r="DL516" s="86">
        <f t="shared" si="18"/>
        <v>1</v>
      </c>
      <c r="DM516" s="62"/>
      <c r="DN516" s="86">
        <f>DH516 / (Baseline!B$7/Baseline!B$17)</f>
        <v>4.58023899</v>
      </c>
      <c r="DO516" s="86">
        <f>DI516 / (Baseline!B$11/Baseline!B$17)</f>
        <v>1.219730236</v>
      </c>
      <c r="DP516" s="86">
        <f>DJ516 / (Baseline!B$16/Baseline!B$17)</f>
        <v>1.385378793</v>
      </c>
      <c r="DQ516" s="86">
        <f>DK516 / (Baseline!B$18/Baseline!B$17)</f>
        <v>0.9235931623</v>
      </c>
      <c r="DR516" s="62"/>
      <c r="DS516" s="86">
        <f>DH516 / Baseline!H$117</f>
        <v>1.716659792</v>
      </c>
      <c r="DT516" s="86">
        <f>DI516 / Baseline!H$118</f>
        <v>1.137350744</v>
      </c>
      <c r="DU516" s="86">
        <f>DJ516 / Baseline!H$119</f>
        <v>1.071725134</v>
      </c>
      <c r="DV516" s="86">
        <f>DK516 / Baseline!H$120</f>
        <v>0.9645602446</v>
      </c>
      <c r="DW516" s="87"/>
      <c r="DX516" s="86">
        <f>(AU516*Baseline!B$34)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0.0307740327</v>
      </c>
      <c r="DY516" s="86">
        <f>(AZ516*Baseline!B$34) + (Baseline!D$90*(1-Baseline!D$91)*Baseline!B$35) + (Baseline!D$90*Baseline!D$91*((1-Baseline!D$92)*Baseline!B$40 + Baseline!D$92*Baseline!B$41))</f>
        <v>0.01135810854</v>
      </c>
      <c r="DZ516" s="86">
        <f>(BE516*Baseline!B$34) + (Baseline!F$90*(1-Baseline!F$91)*Baseline!B$35) + (Baseline!F$90*Baseline!F$91*((1-Baseline!F$92)*Baseline!B$40 + Baseline!F$92*Baseline!B$41))</f>
        <v>0.01402221984</v>
      </c>
      <c r="EA516" s="86">
        <f>(BJ516*Baseline!B$34) + (Baseline!H$90*(1-Baseline!H$91)*Baseline!B$35) + (Baseline!H$90*Baseline!H$91*((1-Baseline!H$92)*Baseline!B$40 + Baseline!H$92*Baseline!B$41))</f>
        <v>0.009314859388</v>
      </c>
      <c r="EB516" s="86">
        <f>( DX516*Baseline!B$7 + DY516*Baseline!B$11 + DZ516*Baseline!B$16 + EA516*Baseline!B$18 ) / Baseline!B$17</f>
        <v>0.009905158374</v>
      </c>
    </row>
    <row r="517">
      <c r="A517" s="73" t="s">
        <v>693</v>
      </c>
      <c r="B517" s="85">
        <f>MIN( MAX( NORMINV( MCrands!B517, (B$5+B$4)/2, (B$5-B$4)/3.29 ), 0 ), 1 )</f>
        <v>0.5261033003</v>
      </c>
      <c r="C517" s="85">
        <f>MAX( NORMINV( MCrands!C517, (C$5+C$4)/2, (C$5-C$4)/3.29 ), 0 )</f>
        <v>3.103108458</v>
      </c>
      <c r="D517" s="83"/>
      <c r="E517" s="84">
        <f>Baseline!B$33 * (C517 * Baseline!B$68*Baseline!B$68/Baseline!B$75 + Baseline!B$46 * Baseline!B$54*Baseline!B$54/Baseline!B$76 + Baseline!B$47 * Baseline!B$55*Baseline!B$55/Baseline!B$77 + Baseline!B$56*Baseline!B$56/Baseline!B$78)</f>
        <v>0.00002201957344</v>
      </c>
      <c r="F517" s="84">
        <f>Baseline!B$33 * (C517 * Baseline!B$68*Baseline!B$59/Baseline!B$75 + Baseline!B$46 * Baseline!B$54*Baseline!B$69/Baseline!B$76 + Baseline!B$47 * Baseline!B$55*Baseline!B$57/Baseline!B$77 + Baseline!B$56*Baseline!B$58/Baseline!B$78)</f>
        <v>0.0000002397162133</v>
      </c>
      <c r="G517" s="85">
        <f>Baseline!B$33 * (C517 * Baseline!B$68*Baseline!B$60/Baseline!B$75 + Baseline!B$46 * Baseline!B$54*Baseline!B$61/Baseline!B$76 + Baseline!B$47 * Baseline!B$55*Baseline!B$70/Baseline!B$77 + Baseline!B$56*Baseline!B$62/Baseline!B$78)</f>
        <v>0.0000002020223124</v>
      </c>
      <c r="H517" s="84">
        <f>Baseline!B$33 * (C517 * Baseline!B$68*Baseline!B$63/Baseline!B$75 + Baseline!B$46 * Baseline!B$54*Baseline!B$64/Baseline!B$76 + Baseline!B$47 * Baseline!B$55*Baseline!B$65/Baseline!B$77 + Baseline!B$56*Baseline!B$71/Baseline!B$78)</f>
        <v>0.000000003849327604</v>
      </c>
      <c r="I517" s="84">
        <f>Baseline!B$33 * (C517 * Baseline!B$59*Baseline!B$68/Baseline!B$75 + Baseline!B$46 * Baseline!B$69*Baseline!B$54/Baseline!B$76 + Baseline!B$47 * Baseline!B$57*Baseline!B$55/Baseline!B$77 + Baseline!B$58*Baseline!B$56/Baseline!B$78)</f>
        <v>0.0000002397162133</v>
      </c>
      <c r="J517" s="85">
        <f>Baseline!B$33 * (C517 * Baseline!B$59*Baseline!B$59/Baseline!B$75 + Baseline!B$46 * Baseline!B$69*Baseline!B$69/Baseline!B$76 + Baseline!B$47 * Baseline!B$57*Baseline!B$57/Baseline!B$77 + Baseline!B$58*Baseline!B$58/Baseline!B$78)</f>
        <v>0.000002116574537</v>
      </c>
      <c r="K517" s="84">
        <f>Baseline!B$33 * (C517 * Baseline!B$59*Baseline!B$60/Baseline!B$75 + Baseline!B$46 * Baseline!B$69*Baseline!B$61/Baseline!B$76 + Baseline!B$47 * Baseline!B$57*Baseline!B$70/Baseline!B$77 + Baseline!B$58*Baseline!B$62/Baseline!B$78)</f>
        <v>0.00000001649004378</v>
      </c>
      <c r="L517" s="85">
        <f>Baseline!B$33 * (C517 * Baseline!B$59*Baseline!B$63/Baseline!B$75 + Baseline!B$46 * Baseline!B$69*Baseline!B$64/Baseline!B$76 + Baseline!B$47 * Baseline!B$57*Baseline!B$65/Baseline!B$77 + Baseline!B$58*Baseline!B$71/Baseline!B$78)</f>
        <v>0.00000001707281615</v>
      </c>
      <c r="M517" s="84">
        <f>Baseline!B$33 * (C517 * Baseline!B$60*Baseline!B$68/Baseline!B$75 + Baseline!B$46 * Baseline!B$61*Baseline!B$54/Baseline!B$76 + Baseline!B$47 * Baseline!B$70*Baseline!B$55/Baseline!B$77 + Baseline!B$62*Baseline!B$56/Baseline!B$78)</f>
        <v>0.0000002020223124</v>
      </c>
      <c r="N517" s="85">
        <f>Baseline!B$33 * (C517 * Baseline!B$60*Baseline!B$59/Baseline!B$75 + Baseline!B$46 * Baseline!B$61*Baseline!B$69/Baseline!B$76 + Baseline!B$47 * Baseline!B$70*Baseline!B$57/Baseline!B$77 + Baseline!B$62*Baseline!B$58/Baseline!B$78)</f>
        <v>0.00000001649004378</v>
      </c>
      <c r="O517" s="85">
        <f>Baseline!B$33 * (C517 * Baseline!B$60*Baseline!B$60/Baseline!B$75 + Baseline!B$46 * Baseline!B$61*Baseline!B$61/Baseline!B$76 + Baseline!B$47 * Baseline!B$70*Baseline!B$70/Baseline!B$77 + Baseline!B$62*Baseline!B$62/Baseline!B$78)</f>
        <v>0.00000158926816</v>
      </c>
      <c r="P517" s="84">
        <f>Baseline!B$33 * (C517 * Baseline!B$60*Baseline!B$63/Baseline!B$75 + Baseline!B$46 * Baseline!B$61*Baseline!B$64/Baseline!B$76 + Baseline!B$47 * Baseline!B$70*Baseline!B$65/Baseline!B$77 + Baseline!B$62*Baseline!B$71/Baseline!B$78)</f>
        <v>0.000000001956455492</v>
      </c>
      <c r="Q517" s="84">
        <f>Baseline!B$33 * (C517 * Baseline!B$63*Baseline!B$68/Baseline!B$75 + Baseline!B$46 * Baseline!B$64*Baseline!B$54/Baseline!B$76 + Baseline!B$47 * Baseline!B$65*Baseline!B$55/Baseline!B$77 + Baseline!B$71*Baseline!B$56/Baseline!B$78)</f>
        <v>0.000000003849327604</v>
      </c>
      <c r="R517" s="84">
        <f>Baseline!B$33 * (C517 * Baseline!B$63*Baseline!B$59/Baseline!B$75 + Baseline!B$46 * Baseline!B$64*Baseline!B$69/Baseline!B$76 + Baseline!B$47 * Baseline!B$65*Baseline!B$57/Baseline!B$77 + Baseline!B$71*Baseline!B$58/Baseline!B$78)</f>
        <v>0.00000001707281615</v>
      </c>
      <c r="S517" s="84">
        <f>Baseline!B$33 * (C517 * Baseline!B$63*Baseline!B$60/Baseline!B$75 + Baseline!B$46 * Baseline!B$64*Baseline!B$61/Baseline!B$76 + Baseline!B$47 * Baseline!B$65*Baseline!B$70/Baseline!B$77 + Baseline!B$71*Baseline!B$62/Baseline!B$78)</f>
        <v>0.000000001956455492</v>
      </c>
      <c r="T517" s="84">
        <f>Baseline!B$33 * (C517 * Baseline!B$63*Baseline!B$63/Baseline!B$75 + Baseline!B$46 * Baseline!B$64*Baseline!B$64/Baseline!B$76 + Baseline!B$47 * Baseline!B$65*Baseline!B$65/Baseline!B$77 + Baseline!B$71*Baseline!B$71/Baseline!B$78)</f>
        <v>0.00000009856722359</v>
      </c>
      <c r="U517" s="83"/>
      <c r="V517" s="84">
        <f>E517 * ( Baseline!B$89 * Baseline!B$7 )</f>
        <v>0.2285411528</v>
      </c>
      <c r="W517" s="84">
        <f>F517 * ( Baseline!D$89 * Baseline!B$11 )</f>
        <v>0.004421948066</v>
      </c>
      <c r="X517" s="84">
        <f>G517 * ( Baseline!F$89 * Baseline!B$16 )</f>
        <v>0.00701719854</v>
      </c>
      <c r="Y517" s="84">
        <f>H517 * ( Baseline!H$89 * Baseline!B$18 )</f>
        <v>0.001353706384</v>
      </c>
      <c r="Z517" s="86">
        <f t="shared" si="1"/>
        <v>0.2413340058</v>
      </c>
      <c r="AA517" s="84">
        <f>I517 * ( Baseline!B$89 * Baseline!B$7 )</f>
        <v>0.002488014578</v>
      </c>
      <c r="AB517" s="85">
        <f>J517 * ( Baseline!D$89 * Baseline!B$11 )</f>
        <v>0.03904359473</v>
      </c>
      <c r="AC517" s="85">
        <f>K517 * ( Baseline!F$89 * Baseline!B$16 )</f>
        <v>0.0005727778768</v>
      </c>
      <c r="AD517" s="85">
        <f>L517 * ( Baseline!F$89 * Baseline!B$16 )</f>
        <v>0.0005930203409</v>
      </c>
      <c r="AE517" s="86">
        <f t="shared" si="2"/>
        <v>0.04269740752</v>
      </c>
      <c r="AF517" s="86">
        <f>M517 * ( Baseline!B$89 * Baseline!B$7 )</f>
        <v>0.002096789581</v>
      </c>
      <c r="AG517" s="86">
        <f>N517 * ( Baseline!D$89 * Baseline!B$11 )</f>
        <v>0.0003041851705</v>
      </c>
      <c r="AH517" s="86">
        <f>O517 * ( Baseline!F$89 * Baseline!B$16 )</f>
        <v>0.05520286389</v>
      </c>
      <c r="AI517" s="86">
        <f>P517 * ( Baseline!H$89 * Baseline!B$18 )</f>
        <v>0.0006880334855</v>
      </c>
      <c r="AJ517" s="86">
        <f t="shared" si="3"/>
        <v>0.05829187212</v>
      </c>
      <c r="AK517" s="86">
        <f>Q517 * ( Baseline!B$89 * Baseline!B$7 )</f>
        <v>0.00003995217121</v>
      </c>
      <c r="AL517" s="86">
        <f>R517 * ( Baseline!D$89 * Baseline!B$11 )</f>
        <v>0.0003149353368</v>
      </c>
      <c r="AM517" s="86">
        <f>S517 * ( Baseline!F$89 * Baseline!B$16 )</f>
        <v>0.00006795703136</v>
      </c>
      <c r="AN517" s="86">
        <f>T517 * ( Baseline!H$89 * Baseline!B$18 )</f>
        <v>0.03466347724</v>
      </c>
      <c r="AO517" s="86">
        <f t="shared" si="4"/>
        <v>0.03508632178</v>
      </c>
      <c r="AP517" s="62"/>
      <c r="AQ517" s="86">
        <f>V517 * ( (1-Baseline!B$90-Baseline!B$89) + (1-B517)*Baseline!B$90 )</f>
        <v>0.1166401054</v>
      </c>
      <c r="AR517" s="86">
        <f>W517 * ( (1-Baseline!B$90-Baseline!B$89) + (1-B517)*Baseline!B$90 )</f>
        <v>0.002256821068</v>
      </c>
      <c r="AS517" s="86">
        <f>X517 * ( (1-Baseline!B$90-Baseline!B$89) + (1-B517)*Baseline!B$90 )</f>
        <v>0.003581354025</v>
      </c>
      <c r="AT517" s="86">
        <f>Y517 * ( (1-Baseline!B$90-Baseline!B$89) + (1-B517)*Baseline!B$90 )</f>
        <v>0.0006908885046</v>
      </c>
      <c r="AU517" s="86">
        <f t="shared" si="5"/>
        <v>0.123169169</v>
      </c>
      <c r="AV517" s="86">
        <f>AA517 * ( (1-Baseline!D$90-Baseline!D$89) + (1-B517)*Baseline!D$90 )</f>
        <v>0.001880202871</v>
      </c>
      <c r="AW517" s="86">
        <f>AB517 * ( (1-Baseline!D$90-Baseline!D$89) + (1-B517)*Baseline!D$90 )</f>
        <v>0.02950540545</v>
      </c>
      <c r="AX517" s="86">
        <f>AC517 * ( (1-Baseline!D$90-Baseline!D$89) + (1-B517)*Baseline!D$90 )</f>
        <v>0.0004328506022</v>
      </c>
      <c r="AY517" s="86">
        <f>AD517 * ( (1-Baseline!D$90-Baseline!D$89) + (1-B517)*Baseline!D$90 )</f>
        <v>0.0004481479158</v>
      </c>
      <c r="AZ517" s="86">
        <f t="shared" si="6"/>
        <v>0.03226660684</v>
      </c>
      <c r="BA517" s="86">
        <f>AF517 * ( (1-Baseline!F$90-Baseline!F$89) + (1-Baseline!B$36)*Baseline!F$90 )</f>
        <v>0.001508916879</v>
      </c>
      <c r="BB517" s="86">
        <f>AG517 * ( (1-Baseline!F$90-Baseline!F$89) + (1-Baseline!B$36)*Baseline!F$90 )</f>
        <v>0.0002189013826</v>
      </c>
      <c r="BC517" s="86">
        <f>AH517 * ( (1-Baseline!F$90-Baseline!F$89) + (1-Baseline!B$36)*Baseline!F$90 )</f>
        <v>0.03972574734</v>
      </c>
      <c r="BD517" s="86">
        <f>AI517 * ( (1-Baseline!F$90-Baseline!F$89) + (1-Baseline!B$36)*Baseline!F$90 )</f>
        <v>0.0004951309133</v>
      </c>
      <c r="BE517" s="86">
        <f t="shared" si="7"/>
        <v>0.04194869652</v>
      </c>
      <c r="BF517" s="86">
        <f>AK517 * ( (1-Baseline!H$90-Baseline!H$89) + (1-Baseline!B$36)*Baseline!H$90 )</f>
        <v>0.00003165490429</v>
      </c>
      <c r="BG517" s="86">
        <f>AL517 * ( (1-Baseline!H$90-Baseline!H$89) + (1-Baseline!B$36)*Baseline!H$90 )</f>
        <v>0.000249529566</v>
      </c>
      <c r="BH517" s="86">
        <f>AM517 * ( (1-Baseline!H$90-Baseline!H$89) + (1-Baseline!B$36)*Baseline!H$90 )</f>
        <v>0.00005384371509</v>
      </c>
      <c r="BI517" s="86">
        <f>AN517 * ( (1-Baseline!H$90-Baseline!H$89) + (1-Baseline!B$36)*Baseline!H$90 )</f>
        <v>0.02746456629</v>
      </c>
      <c r="BJ517" s="86">
        <f t="shared" si="8"/>
        <v>0.02779959447</v>
      </c>
      <c r="BK517" s="62"/>
      <c r="BL517" s="86">
        <f t="shared" si="19"/>
        <v>0.9469910884</v>
      </c>
      <c r="BM517" s="86">
        <f t="shared" si="20"/>
        <v>0.01832293817</v>
      </c>
      <c r="BN517" s="86">
        <f t="shared" si="21"/>
        <v>0.02907670851</v>
      </c>
      <c r="BO517" s="86">
        <f t="shared" si="22"/>
        <v>0.005609264966</v>
      </c>
      <c r="BP517" s="86">
        <f t="shared" si="9"/>
        <v>1</v>
      </c>
      <c r="BQ517" s="86">
        <f t="shared" si="23"/>
        <v>0.05827085816</v>
      </c>
      <c r="BR517" s="86">
        <f t="shared" si="24"/>
        <v>0.9144254181</v>
      </c>
      <c r="BS517" s="86">
        <f t="shared" si="25"/>
        <v>0.01341481626</v>
      </c>
      <c r="BT517" s="86">
        <f t="shared" si="26"/>
        <v>0.01388890744</v>
      </c>
      <c r="BU517" s="86">
        <f t="shared" si="10"/>
        <v>1</v>
      </c>
      <c r="BV517" s="86">
        <f t="shared" si="27"/>
        <v>0.03597053078</v>
      </c>
      <c r="BW517" s="86">
        <f t="shared" si="28"/>
        <v>0.005218311909</v>
      </c>
      <c r="BX517" s="86">
        <f t="shared" si="29"/>
        <v>0.9470079082</v>
      </c>
      <c r="BY517" s="86">
        <f t="shared" si="30"/>
        <v>0.01180324907</v>
      </c>
      <c r="BZ517" s="86">
        <f t="shared" si="11"/>
        <v>1</v>
      </c>
      <c r="CA517" s="86">
        <f t="shared" si="31"/>
        <v>0.001138682232</v>
      </c>
      <c r="CB517" s="86">
        <f t="shared" si="32"/>
        <v>0.008976014607</v>
      </c>
      <c r="CC517" s="86">
        <f t="shared" si="33"/>
        <v>0.001936852537</v>
      </c>
      <c r="CD517" s="86">
        <f t="shared" si="34"/>
        <v>0.9879484506</v>
      </c>
      <c r="CE517" s="86">
        <f t="shared" si="12"/>
        <v>1</v>
      </c>
      <c r="CF517" s="62"/>
      <c r="CG517" s="86">
        <f t="shared" si="35"/>
        <v>0.9469910884</v>
      </c>
      <c r="CH517" s="86">
        <f t="shared" si="36"/>
        <v>0.01832293817</v>
      </c>
      <c r="CI517" s="86">
        <f t="shared" si="37"/>
        <v>0.02907670851</v>
      </c>
      <c r="CJ517" s="86">
        <f t="shared" si="38"/>
        <v>0.005609264966</v>
      </c>
      <c r="CK517" s="86">
        <f t="shared" si="13"/>
        <v>1</v>
      </c>
      <c r="CL517" s="86">
        <f t="shared" si="39"/>
        <v>0.05827085816</v>
      </c>
      <c r="CM517" s="86">
        <f t="shared" si="40"/>
        <v>0.9144254181</v>
      </c>
      <c r="CN517" s="86">
        <f t="shared" si="41"/>
        <v>0.01341481626</v>
      </c>
      <c r="CO517" s="86">
        <f t="shared" si="42"/>
        <v>0.01388890744</v>
      </c>
      <c r="CP517" s="86">
        <f t="shared" si="14"/>
        <v>1</v>
      </c>
      <c r="CQ517" s="86">
        <f t="shared" si="43"/>
        <v>0.03597053078</v>
      </c>
      <c r="CR517" s="86">
        <f t="shared" si="44"/>
        <v>0.005218311909</v>
      </c>
      <c r="CS517" s="86">
        <f t="shared" si="45"/>
        <v>0.9470079082</v>
      </c>
      <c r="CT517" s="86">
        <f t="shared" si="46"/>
        <v>0.01180324907</v>
      </c>
      <c r="CU517" s="86">
        <f t="shared" si="15"/>
        <v>1</v>
      </c>
      <c r="CV517" s="86">
        <f t="shared" si="47"/>
        <v>0.001138682232</v>
      </c>
      <c r="CW517" s="86">
        <f t="shared" si="48"/>
        <v>0.008976014607</v>
      </c>
      <c r="CX517" s="86">
        <f t="shared" si="49"/>
        <v>0.001936852537</v>
      </c>
      <c r="CY517" s="86">
        <f t="shared" si="50"/>
        <v>0.9879484506</v>
      </c>
      <c r="CZ517" s="86">
        <f t="shared" si="16"/>
        <v>1</v>
      </c>
      <c r="DA517" s="62"/>
      <c r="DB517" s="86">
        <f>(AQ517*Baseline!B$7 + AV517*Baseline!B$11 + BA517*Baseline!B$16 + BF517*Baseline!B$18)</f>
        <v>67107.30985</v>
      </c>
      <c r="DC517" s="86">
        <f>(AR517*Baseline!B$7 + AW517*Baseline!B$11 + BB517*Baseline!B$16 + BG517*Baseline!B$18)</f>
        <v>76530.01717</v>
      </c>
      <c r="DD517" s="86">
        <f>(AS517*Baseline!B$7 + AX517*Baseline!B$11 + BC517*Baseline!B$16 + BH517*Baseline!B$18)</f>
        <v>138219.5773</v>
      </c>
      <c r="DE517" s="86">
        <f>(AT517*Baseline!B$7 + AY517*Baseline!B$11 + BD517*Baseline!B$16 + BI517*Baseline!B$18)</f>
        <v>1260579.842</v>
      </c>
      <c r="DF517" s="86">
        <f t="shared" si="17"/>
        <v>1542436.747</v>
      </c>
      <c r="DG517" s="62"/>
      <c r="DH517" s="86">
        <f t="shared" si="51"/>
        <v>0.04350733344</v>
      </c>
      <c r="DI517" s="86">
        <f t="shared" si="52"/>
        <v>0.04961630831</v>
      </c>
      <c r="DJ517" s="86">
        <f t="shared" si="53"/>
        <v>0.08961118026</v>
      </c>
      <c r="DK517" s="86">
        <f t="shared" si="54"/>
        <v>0.817265178</v>
      </c>
      <c r="DL517" s="86">
        <f t="shared" si="18"/>
        <v>1</v>
      </c>
      <c r="DM517" s="62"/>
      <c r="DN517" s="86">
        <f>DH517 / (Baseline!B$7/Baseline!B$17)</f>
        <v>4.644121683</v>
      </c>
      <c r="DO517" s="86">
        <f>DI517 / (Baseline!B$11/Baseline!B$17)</f>
        <v>1.19776143</v>
      </c>
      <c r="DP517" s="86">
        <f>DJ517 / (Baseline!B$16/Baseline!B$17)</f>
        <v>1.384763546</v>
      </c>
      <c r="DQ517" s="86">
        <f>DK517 / (Baseline!B$18/Baseline!B$17)</f>
        <v>0.9239904337</v>
      </c>
      <c r="DR517" s="62"/>
      <c r="DS517" s="86">
        <f>DH517 / Baseline!H$117</f>
        <v>1.740602833</v>
      </c>
      <c r="DT517" s="86">
        <f>DI517 / Baseline!H$118</f>
        <v>1.116865692</v>
      </c>
      <c r="DU517" s="86">
        <f>DJ517 / Baseline!H$119</f>
        <v>1.071249181</v>
      </c>
      <c r="DV517" s="86">
        <f>DK517 / Baseline!H$120</f>
        <v>0.9649751374</v>
      </c>
      <c r="DW517" s="87"/>
      <c r="DX517" s="86">
        <f>(AU517*Baseline!B$34)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0.0310049066</v>
      </c>
      <c r="DY517" s="86">
        <f>(AZ517*Baseline!B$34) + (Baseline!D$90*(1-Baseline!D$91)*Baseline!B$35) + (Baseline!D$90*Baseline!D$91*((1-Baseline!D$92)*Baseline!B$40 + Baseline!D$92*Baseline!B$41))</f>
        <v>0.01125355903</v>
      </c>
      <c r="DZ517" s="86">
        <f>(BE517*Baseline!B$34) + (Baseline!F$90*(1-Baseline!F$91)*Baseline!B$35) + (Baseline!F$90*Baseline!F$91*((1-Baseline!F$92)*Baseline!B$40 + Baseline!F$92*Baseline!B$41))</f>
        <v>0.01402294448</v>
      </c>
      <c r="EA517" s="86">
        <f>(BJ517*Baseline!B$34) + (Baseline!H$90*(1-Baseline!H$91)*Baseline!B$35) + (Baseline!H$90*Baseline!H$91*((1-Baseline!H$92)*Baseline!B$40 + Baseline!H$92*Baseline!B$41))</f>
        <v>0.009314939171</v>
      </c>
      <c r="EB517" s="86">
        <f>( DX517*Baseline!B$7 + DY517*Baseline!B$11 + DZ517*Baseline!B$16 + EA517*Baseline!B$18 ) / Baseline!B$17</f>
        <v>0.009903107842</v>
      </c>
    </row>
    <row r="518">
      <c r="A518" s="73" t="s">
        <v>694</v>
      </c>
      <c r="B518" s="85">
        <f>MIN( MAX( NORMINV( MCrands!B518, (B$5+B$4)/2, (B$5-B$4)/3.29 ), 0 ), 1 )</f>
        <v>0.4189611164</v>
      </c>
      <c r="C518" s="85">
        <f>MAX( NORMINV( MCrands!C518, (C$5+C$4)/2, (C$5-C$4)/3.29 ), 0 )</f>
        <v>2.488610285</v>
      </c>
      <c r="D518" s="83"/>
      <c r="E518" s="84">
        <f>Baseline!B$33 * (C518 * Baseline!B$68*Baseline!B$68/Baseline!B$75 + Baseline!B$46 * Baseline!B$54*Baseline!B$54/Baseline!B$76 + Baseline!B$47 * Baseline!B$55*Baseline!B$55/Baseline!B$77 + Baseline!B$56*Baseline!B$56/Baseline!B$78)</f>
        <v>0.00001766891163</v>
      </c>
      <c r="F518" s="84">
        <f>Baseline!B$33 * (C518 * Baseline!B$68*Baseline!B$59/Baseline!B$75 + Baseline!B$46 * Baseline!B$54*Baseline!B$69/Baseline!B$76 + Baseline!B$47 * Baseline!B$55*Baseline!B$57/Baseline!B$77 + Baseline!B$56*Baseline!B$58/Baseline!B$78)</f>
        <v>0.0000002390292667</v>
      </c>
      <c r="G518" s="85">
        <f>Baseline!B$33 * (C518 * Baseline!B$68*Baseline!B$60/Baseline!B$75 + Baseline!B$46 * Baseline!B$54*Baseline!B$61/Baseline!B$76 + Baseline!B$47 * Baseline!B$55*Baseline!B$70/Baseline!B$77 + Baseline!B$56*Baseline!B$62/Baseline!B$78)</f>
        <v>0.0000002003335687</v>
      </c>
      <c r="H518" s="84">
        <f>Baseline!B$33 * (C518 * Baseline!B$68*Baseline!B$63/Baseline!B$75 + Baseline!B$46 * Baseline!B$54*Baseline!B$64/Baseline!B$76 + Baseline!B$47 * Baseline!B$55*Baseline!B$65/Baseline!B$77 + Baseline!B$56*Baseline!B$71/Baseline!B$78)</f>
        <v>0.000000003680453231</v>
      </c>
      <c r="I518" s="84">
        <f>Baseline!B$33 * (C518 * Baseline!B$59*Baseline!B$68/Baseline!B$75 + Baseline!B$46 * Baseline!B$69*Baseline!B$54/Baseline!B$76 + Baseline!B$47 * Baseline!B$57*Baseline!B$55/Baseline!B$77 + Baseline!B$58*Baseline!B$56/Baseline!B$78)</f>
        <v>0.0000002390292667</v>
      </c>
      <c r="J518" s="85">
        <f>Baseline!B$33 * (C518 * Baseline!B$59*Baseline!B$59/Baseline!B$75 + Baseline!B$46 * Baseline!B$69*Baseline!B$69/Baseline!B$76 + Baseline!B$47 * Baseline!B$57*Baseline!B$57/Baseline!B$77 + Baseline!B$58*Baseline!B$58/Baseline!B$78)</f>
        <v>0.000002116574429</v>
      </c>
      <c r="K518" s="84">
        <f>Baseline!B$33 * (C518 * Baseline!B$59*Baseline!B$60/Baseline!B$75 + Baseline!B$46 * Baseline!B$69*Baseline!B$61/Baseline!B$76 + Baseline!B$47 * Baseline!B$57*Baseline!B$70/Baseline!B$77 + Baseline!B$58*Baseline!B$62/Baseline!B$78)</f>
        <v>0.00000001648977714</v>
      </c>
      <c r="L518" s="85">
        <f>Baseline!B$33 * (C518 * Baseline!B$59*Baseline!B$63/Baseline!B$75 + Baseline!B$46 * Baseline!B$69*Baseline!B$64/Baseline!B$76 + Baseline!B$47 * Baseline!B$57*Baseline!B$65/Baseline!B$77 + Baseline!B$58*Baseline!B$71/Baseline!B$78)</f>
        <v>0.00000001707278949</v>
      </c>
      <c r="M518" s="84">
        <f>Baseline!B$33 * (C518 * Baseline!B$60*Baseline!B$68/Baseline!B$75 + Baseline!B$46 * Baseline!B$61*Baseline!B$54/Baseline!B$76 + Baseline!B$47 * Baseline!B$70*Baseline!B$55/Baseline!B$77 + Baseline!B$62*Baseline!B$56/Baseline!B$78)</f>
        <v>0.0000002003335687</v>
      </c>
      <c r="N518" s="85">
        <f>Baseline!B$33 * (C518 * Baseline!B$60*Baseline!B$59/Baseline!B$75 + Baseline!B$46 * Baseline!B$61*Baseline!B$69/Baseline!B$76 + Baseline!B$47 * Baseline!B$70*Baseline!B$57/Baseline!B$77 + Baseline!B$62*Baseline!B$58/Baseline!B$78)</f>
        <v>0.00000001648977714</v>
      </c>
      <c r="O518" s="85">
        <f>Baseline!B$33 * (C518 * Baseline!B$60*Baseline!B$60/Baseline!B$75 + Baseline!B$46 * Baseline!B$61*Baseline!B$61/Baseline!B$76 + Baseline!B$47 * Baseline!B$70*Baseline!B$70/Baseline!B$77 + Baseline!B$62*Baseline!B$62/Baseline!B$78)</f>
        <v>0.000001589267505</v>
      </c>
      <c r="P518" s="84">
        <f>Baseline!B$33 * (C518 * Baseline!B$60*Baseline!B$63/Baseline!B$75 + Baseline!B$46 * Baseline!B$61*Baseline!B$64/Baseline!B$76 + Baseline!B$47 * Baseline!B$70*Baseline!B$65/Baseline!B$77 + Baseline!B$62*Baseline!B$71/Baseline!B$78)</f>
        <v>0.000000001956389942</v>
      </c>
      <c r="Q518" s="84">
        <f>Baseline!B$33 * (C518 * Baseline!B$63*Baseline!B$68/Baseline!B$75 + Baseline!B$46 * Baseline!B$64*Baseline!B$54/Baseline!B$76 + Baseline!B$47 * Baseline!B$65*Baseline!B$55/Baseline!B$77 + Baseline!B$71*Baseline!B$56/Baseline!B$78)</f>
        <v>0.000000003680453231</v>
      </c>
      <c r="R518" s="84">
        <f>Baseline!B$33 * (C518 * Baseline!B$63*Baseline!B$59/Baseline!B$75 + Baseline!B$46 * Baseline!B$64*Baseline!B$69/Baseline!B$76 + Baseline!B$47 * Baseline!B$65*Baseline!B$57/Baseline!B$77 + Baseline!B$71*Baseline!B$58/Baseline!B$78)</f>
        <v>0.00000001707278949</v>
      </c>
      <c r="S518" s="84">
        <f>Baseline!B$33 * (C518 * Baseline!B$63*Baseline!B$60/Baseline!B$75 + Baseline!B$46 * Baseline!B$64*Baseline!B$61/Baseline!B$76 + Baseline!B$47 * Baseline!B$65*Baseline!B$70/Baseline!B$77 + Baseline!B$71*Baseline!B$62/Baseline!B$78)</f>
        <v>0.000000001956389942</v>
      </c>
      <c r="T518" s="84">
        <f>Baseline!B$33 * (C518 * Baseline!B$63*Baseline!B$63/Baseline!B$75 + Baseline!B$46 * Baseline!B$64*Baseline!B$64/Baseline!B$76 + Baseline!B$47 * Baseline!B$65*Baseline!B$65/Baseline!B$77 + Baseline!B$71*Baseline!B$71/Baseline!B$78)</f>
        <v>0.00000009856721703</v>
      </c>
      <c r="U518" s="83"/>
      <c r="V518" s="84">
        <f>E518 * ( Baseline!B$89 * Baseline!B$7 )</f>
        <v>0.1833856338</v>
      </c>
      <c r="W518" s="84">
        <f>F518 * ( Baseline!D$89 * Baseline!B$11 )</f>
        <v>0.004409276239</v>
      </c>
      <c r="X518" s="84">
        <f>G518 * ( Baseline!F$89 * Baseline!B$16 )</f>
        <v>0.006958540415</v>
      </c>
      <c r="Y518" s="84">
        <f>H518 * ( Baseline!H$89 * Baseline!B$18 )</f>
        <v>0.001294317747</v>
      </c>
      <c r="Z518" s="86">
        <f t="shared" si="1"/>
        <v>0.1960477682</v>
      </c>
      <c r="AA518" s="84">
        <f>I518 * ( Baseline!B$89 * Baseline!B$7 )</f>
        <v>0.002480884759</v>
      </c>
      <c r="AB518" s="85">
        <f>J518 * ( Baseline!D$89 * Baseline!B$11 )</f>
        <v>0.03904359273</v>
      </c>
      <c r="AC518" s="85">
        <f>K518 * ( Baseline!F$89 * Baseline!B$16 )</f>
        <v>0.0005727686149</v>
      </c>
      <c r="AD518" s="85">
        <f>L518 * ( Baseline!F$89 * Baseline!B$16 )</f>
        <v>0.0005930194148</v>
      </c>
      <c r="AE518" s="86">
        <f t="shared" si="2"/>
        <v>0.04269026552</v>
      </c>
      <c r="AF518" s="86">
        <f>M518 * ( Baseline!B$89 * Baseline!B$7 )</f>
        <v>0.002079262109</v>
      </c>
      <c r="AG518" s="86">
        <f>N518 * ( Baseline!D$89 * Baseline!B$11 )</f>
        <v>0.0003041802518</v>
      </c>
      <c r="AH518" s="86">
        <f>O518 * ( Baseline!F$89 * Baseline!B$16 )</f>
        <v>0.05520284112</v>
      </c>
      <c r="AI518" s="86">
        <f>P518 * ( Baseline!H$89 * Baseline!B$18 )</f>
        <v>0.0006880104334</v>
      </c>
      <c r="AJ518" s="86">
        <f t="shared" si="3"/>
        <v>0.05827429391</v>
      </c>
      <c r="AK518" s="86">
        <f>Q518 * ( Baseline!B$89 * Baseline!B$7 )</f>
        <v>0.00003819942409</v>
      </c>
      <c r="AL518" s="86">
        <f>R518 * ( Baseline!D$89 * Baseline!B$11 )</f>
        <v>0.0003149348449</v>
      </c>
      <c r="AM518" s="86">
        <f>S518 * ( Baseline!F$89 * Baseline!B$16 )</f>
        <v>0.0000679547545</v>
      </c>
      <c r="AN518" s="86">
        <f>T518 * ( Baseline!H$89 * Baseline!B$18 )</f>
        <v>0.03466347493</v>
      </c>
      <c r="AO518" s="86">
        <f t="shared" si="4"/>
        <v>0.03508456396</v>
      </c>
      <c r="AP518" s="62"/>
      <c r="AQ518" s="86">
        <f>V518 * ( (1-Baseline!B$90-Baseline!B$89) + (1-B518)*Baseline!B$90 )</f>
        <v>0.1110811908</v>
      </c>
      <c r="AR518" s="86">
        <f>W518 * ( (1-Baseline!B$90-Baseline!B$89) + (1-B518)*Baseline!B$90 )</f>
        <v>0.002670807115</v>
      </c>
      <c r="AS518" s="86">
        <f>X518 * ( (1-Baseline!B$90-Baseline!B$89) + (1-B518)*Baseline!B$90 )</f>
        <v>0.004214959154</v>
      </c>
      <c r="AT518" s="86">
        <f>Y518 * ( (1-Baseline!B$90-Baseline!B$89) + (1-B518)*Baseline!B$90 )</f>
        <v>0.0007840001082</v>
      </c>
      <c r="AU518" s="86">
        <f t="shared" si="5"/>
        <v>0.1187509572</v>
      </c>
      <c r="AV518" s="86">
        <f>AA518 * ( (1-Baseline!D$90-Baseline!D$89) + (1-B518)*Baseline!D$90 )</f>
        <v>0.001993896557</v>
      </c>
      <c r="AW518" s="86">
        <f>AB518 * ( (1-Baseline!D$90-Baseline!D$89) + (1-B518)*Baseline!D$90 )</f>
        <v>0.03137948462</v>
      </c>
      <c r="AX518" s="86">
        <f>AC518 * ( (1-Baseline!D$90-Baseline!D$89) + (1-B518)*Baseline!D$90 )</f>
        <v>0.0004603363237</v>
      </c>
      <c r="AY518" s="86">
        <f>AD518 * ( (1-Baseline!D$90-Baseline!D$89) + (1-B518)*Baseline!D$90 )</f>
        <v>0.0004766119689</v>
      </c>
      <c r="AZ518" s="86">
        <f t="shared" si="6"/>
        <v>0.03431032947</v>
      </c>
      <c r="BA518" s="86">
        <f>AF518 * ( (1-Baseline!F$90-Baseline!F$89) + (1-Baseline!B$36)*Baseline!F$90 )</f>
        <v>0.00149630355</v>
      </c>
      <c r="BB518" s="86">
        <f>AG518 * ( (1-Baseline!F$90-Baseline!F$89) + (1-Baseline!B$36)*Baseline!F$90 )</f>
        <v>0.000218897843</v>
      </c>
      <c r="BC518" s="86">
        <f>AH518 * ( (1-Baseline!F$90-Baseline!F$89) + (1-Baseline!B$36)*Baseline!F$90 )</f>
        <v>0.03972573096</v>
      </c>
      <c r="BD518" s="86">
        <f>AI518 * ( (1-Baseline!F$90-Baseline!F$89) + (1-Baseline!B$36)*Baseline!F$90 )</f>
        <v>0.0004951143242</v>
      </c>
      <c r="BE518" s="86">
        <f t="shared" si="7"/>
        <v>0.04193604668</v>
      </c>
      <c r="BF518" s="86">
        <f>AK518 * ( (1-Baseline!H$90-Baseline!H$89) + (1-Baseline!B$36)*Baseline!H$90 )</f>
        <v>0.00003026616769</v>
      </c>
      <c r="BG518" s="86">
        <f>AL518 * ( (1-Baseline!H$90-Baseline!H$89) + (1-Baseline!B$36)*Baseline!H$90 )</f>
        <v>0.0002495291763</v>
      </c>
      <c r="BH518" s="86">
        <f>AM518 * ( (1-Baseline!H$90-Baseline!H$89) + (1-Baseline!B$36)*Baseline!H$90 )</f>
        <v>0.00005384191108</v>
      </c>
      <c r="BI518" s="86">
        <f>AN518 * ( (1-Baseline!H$90-Baseline!H$89) + (1-Baseline!B$36)*Baseline!H$90 )</f>
        <v>0.02746456446</v>
      </c>
      <c r="BJ518" s="86">
        <f t="shared" si="8"/>
        <v>0.02779820171</v>
      </c>
      <c r="BK518" s="62"/>
      <c r="BL518" s="86">
        <f t="shared" si="19"/>
        <v>0.9354130143</v>
      </c>
      <c r="BM518" s="86">
        <f t="shared" si="20"/>
        <v>0.02249082599</v>
      </c>
      <c r="BN518" s="86">
        <f t="shared" si="21"/>
        <v>0.03549410677</v>
      </c>
      <c r="BO518" s="86">
        <f t="shared" si="22"/>
        <v>0.006602052956</v>
      </c>
      <c r="BP518" s="86">
        <f t="shared" si="9"/>
        <v>1</v>
      </c>
      <c r="BQ518" s="86">
        <f t="shared" si="23"/>
        <v>0.05811359402</v>
      </c>
      <c r="BR518" s="86">
        <f t="shared" si="24"/>
        <v>0.9145783531</v>
      </c>
      <c r="BS518" s="86">
        <f t="shared" si="25"/>
        <v>0.01341684358</v>
      </c>
      <c r="BT518" s="86">
        <f t="shared" si="26"/>
        <v>0.01389120933</v>
      </c>
      <c r="BU518" s="86">
        <f t="shared" si="10"/>
        <v>1</v>
      </c>
      <c r="BV518" s="86">
        <f t="shared" si="27"/>
        <v>0.0356806058</v>
      </c>
      <c r="BW518" s="86">
        <f t="shared" si="28"/>
        <v>0.005219801587</v>
      </c>
      <c r="BX518" s="86">
        <f t="shared" si="29"/>
        <v>0.9472931787</v>
      </c>
      <c r="BY518" s="86">
        <f t="shared" si="30"/>
        <v>0.01180641389</v>
      </c>
      <c r="BZ518" s="86">
        <f t="shared" si="11"/>
        <v>1</v>
      </c>
      <c r="CA518" s="86">
        <f t="shared" si="31"/>
        <v>0.001088781498</v>
      </c>
      <c r="CB518" s="86">
        <f t="shared" si="32"/>
        <v>0.008976450307</v>
      </c>
      <c r="CC518" s="86">
        <f t="shared" si="33"/>
        <v>0.001936884682</v>
      </c>
      <c r="CD518" s="86">
        <f t="shared" si="34"/>
        <v>0.9879978835</v>
      </c>
      <c r="CE518" s="86">
        <f t="shared" si="12"/>
        <v>1</v>
      </c>
      <c r="CF518" s="62"/>
      <c r="CG518" s="86">
        <f t="shared" si="35"/>
        <v>0.9354130143</v>
      </c>
      <c r="CH518" s="86">
        <f t="shared" si="36"/>
        <v>0.02249082599</v>
      </c>
      <c r="CI518" s="86">
        <f t="shared" si="37"/>
        <v>0.03549410677</v>
      </c>
      <c r="CJ518" s="86">
        <f t="shared" si="38"/>
        <v>0.006602052956</v>
      </c>
      <c r="CK518" s="86">
        <f t="shared" si="13"/>
        <v>1</v>
      </c>
      <c r="CL518" s="86">
        <f t="shared" si="39"/>
        <v>0.05811359402</v>
      </c>
      <c r="CM518" s="86">
        <f t="shared" si="40"/>
        <v>0.9145783531</v>
      </c>
      <c r="CN518" s="86">
        <f t="shared" si="41"/>
        <v>0.01341684358</v>
      </c>
      <c r="CO518" s="86">
        <f t="shared" si="42"/>
        <v>0.01389120933</v>
      </c>
      <c r="CP518" s="86">
        <f t="shared" si="14"/>
        <v>1</v>
      </c>
      <c r="CQ518" s="86">
        <f t="shared" si="43"/>
        <v>0.0356806058</v>
      </c>
      <c r="CR518" s="86">
        <f t="shared" si="44"/>
        <v>0.005219801587</v>
      </c>
      <c r="CS518" s="86">
        <f t="shared" si="45"/>
        <v>0.9472931787</v>
      </c>
      <c r="CT518" s="86">
        <f t="shared" si="46"/>
        <v>0.01180641389</v>
      </c>
      <c r="CU518" s="86">
        <f t="shared" si="15"/>
        <v>1</v>
      </c>
      <c r="CV518" s="86">
        <f t="shared" si="47"/>
        <v>0.001088781498</v>
      </c>
      <c r="CW518" s="86">
        <f t="shared" si="48"/>
        <v>0.008976450307</v>
      </c>
      <c r="CX518" s="86">
        <f t="shared" si="49"/>
        <v>0.001936884682</v>
      </c>
      <c r="CY518" s="86">
        <f t="shared" si="50"/>
        <v>0.9879978835</v>
      </c>
      <c r="CZ518" s="86">
        <f t="shared" si="16"/>
        <v>1</v>
      </c>
      <c r="DA518" s="62"/>
      <c r="DB518" s="86">
        <f>(AQ518*Baseline!B$7 + AV518*Baseline!B$11 + BA518*Baseline!B$16 + BF518*Baseline!B$18)</f>
        <v>64549.2101</v>
      </c>
      <c r="DC518" s="86">
        <f>(AR518*Baseline!B$7 + AW518*Baseline!B$11 + BB518*Baseline!B$16 + BG518*Baseline!B$18)</f>
        <v>80749.83467</v>
      </c>
      <c r="DD518" s="86">
        <f>(AS518*Baseline!B$7 + AX518*Baseline!B$11 + BC518*Baseline!B$16 + BH518*Baseline!B$18)</f>
        <v>138585.6829</v>
      </c>
      <c r="DE518" s="86">
        <f>(AT518*Baseline!B$7 + AY518*Baseline!B$11 + BD518*Baseline!B$16 + BI518*Baseline!B$18)</f>
        <v>1260685.905</v>
      </c>
      <c r="DF518" s="86">
        <f t="shared" si="17"/>
        <v>1544570.633</v>
      </c>
      <c r="DG518" s="62"/>
      <c r="DH518" s="86">
        <f t="shared" si="51"/>
        <v>0.04179103807</v>
      </c>
      <c r="DI518" s="86">
        <f t="shared" si="52"/>
        <v>0.05227979411</v>
      </c>
      <c r="DJ518" s="86">
        <f t="shared" si="53"/>
        <v>0.08972440626</v>
      </c>
      <c r="DK518" s="86">
        <f t="shared" si="54"/>
        <v>0.8162047616</v>
      </c>
      <c r="DL518" s="86">
        <f t="shared" si="18"/>
        <v>1</v>
      </c>
      <c r="DM518" s="62"/>
      <c r="DN518" s="86">
        <f>DH518 / (Baseline!B$7/Baseline!B$17)</f>
        <v>4.460918441</v>
      </c>
      <c r="DO518" s="86">
        <f>DI518 / (Baseline!B$11/Baseline!B$17)</f>
        <v>1.262059252</v>
      </c>
      <c r="DP518" s="86">
        <f>DJ518 / (Baseline!B$16/Baseline!B$17)</f>
        <v>1.38651323</v>
      </c>
      <c r="DQ518" s="86">
        <f>DK518 / (Baseline!B$18/Baseline!B$17)</f>
        <v>0.9227915393</v>
      </c>
      <c r="DR518" s="62"/>
      <c r="DS518" s="86">
        <f>DH518 / Baseline!H$117</f>
        <v>1.671938809</v>
      </c>
      <c r="DT518" s="86">
        <f>DI518 / Baseline!H$118</f>
        <v>1.176820896</v>
      </c>
      <c r="DU518" s="86">
        <f>DJ518 / Baseline!H$119</f>
        <v>1.072602731</v>
      </c>
      <c r="DV518" s="86">
        <f>DK518 / Baseline!H$120</f>
        <v>0.9637230646</v>
      </c>
      <c r="DW518" s="87"/>
      <c r="DX518" s="86">
        <f>(AU518*Baseline!B$34)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0.03034217483</v>
      </c>
      <c r="DY518" s="86">
        <f>(AZ518*Baseline!B$34) + (Baseline!D$90*(1-Baseline!D$91)*Baseline!B$35) + (Baseline!D$90*Baseline!D$91*((1-Baseline!D$92)*Baseline!B$40 + Baseline!D$92*Baseline!B$41))</f>
        <v>0.01156011742</v>
      </c>
      <c r="DZ518" s="86">
        <f>(BE518*Baseline!B$34) + (Baseline!F$90*(1-Baseline!F$91)*Baseline!B$35) + (Baseline!F$90*Baseline!F$91*((1-Baseline!F$92)*Baseline!B$40 + Baseline!F$92*Baseline!B$41))</f>
        <v>0.014021047</v>
      </c>
      <c r="EA518" s="86">
        <f>(BJ518*Baseline!B$34) + (Baseline!H$90*(1-Baseline!H$91)*Baseline!B$35) + (Baseline!H$90*Baseline!H$91*((1-Baseline!H$92)*Baseline!B$40 + Baseline!H$92*Baseline!B$41))</f>
        <v>0.009314730257</v>
      </c>
      <c r="EB518" s="86">
        <f>( DX518*Baseline!B$7 + DY518*Baseline!B$11 + DZ518*Baseline!B$16 + EA518*Baseline!B$18 ) / Baseline!B$17</f>
        <v>0.009909290562</v>
      </c>
    </row>
    <row r="519">
      <c r="A519" s="73" t="s">
        <v>695</v>
      </c>
      <c r="B519" s="85">
        <f>MIN( MAX( NORMINV( MCrands!B519, (B$5+B$4)/2, (B$5-B$4)/3.29 ), 0 ), 1 )</f>
        <v>0.594800911</v>
      </c>
      <c r="C519" s="85">
        <f>MAX( NORMINV( MCrands!C519, (C$5+C$4)/2, (C$5-C$4)/3.29 ), 0 )</f>
        <v>3.432400821</v>
      </c>
      <c r="D519" s="83"/>
      <c r="E519" s="84">
        <f>Baseline!B$33 * (C519 * Baseline!B$68*Baseline!B$68/Baseline!B$75 + Baseline!B$46 * Baseline!B$54*Baseline!B$54/Baseline!B$76 + Baseline!B$47 * Baseline!B$55*Baseline!B$55/Baseline!B$77 + Baseline!B$56*Baseline!B$56/Baseline!B$78)</f>
        <v>0.00002435097128</v>
      </c>
      <c r="F519" s="84">
        <f>Baseline!B$33 * (C519 * Baseline!B$68*Baseline!B$59/Baseline!B$75 + Baseline!B$46 * Baseline!B$54*Baseline!B$69/Baseline!B$76 + Baseline!B$47 * Baseline!B$55*Baseline!B$57/Baseline!B$77 + Baseline!B$56*Baseline!B$58/Baseline!B$78)</f>
        <v>0.0000002400843287</v>
      </c>
      <c r="G519" s="85">
        <f>Baseline!B$33 * (C519 * Baseline!B$68*Baseline!B$60/Baseline!B$75 + Baseline!B$46 * Baseline!B$54*Baseline!B$61/Baseline!B$76 + Baseline!B$47 * Baseline!B$55*Baseline!B$70/Baseline!B$77 + Baseline!B$56*Baseline!B$62/Baseline!B$78)</f>
        <v>0.0000002029272629</v>
      </c>
      <c r="H519" s="84">
        <f>Baseline!B$33 * (C519 * Baseline!B$68*Baseline!B$63/Baseline!B$75 + Baseline!B$46 * Baseline!B$54*Baseline!B$64/Baseline!B$76 + Baseline!B$47 * Baseline!B$55*Baseline!B$65/Baseline!B$77 + Baseline!B$56*Baseline!B$71/Baseline!B$78)</f>
        <v>0.000000003939822652</v>
      </c>
      <c r="I519" s="84">
        <f>Baseline!B$33 * (C519 * Baseline!B$59*Baseline!B$68/Baseline!B$75 + Baseline!B$46 * Baseline!B$69*Baseline!B$54/Baseline!B$76 + Baseline!B$47 * Baseline!B$57*Baseline!B$55/Baseline!B$77 + Baseline!B$58*Baseline!B$56/Baseline!B$78)</f>
        <v>0.0000002400843287</v>
      </c>
      <c r="J519" s="85">
        <f>Baseline!B$33 * (C519 * Baseline!B$59*Baseline!B$59/Baseline!B$75 + Baseline!B$46 * Baseline!B$69*Baseline!B$69/Baseline!B$76 + Baseline!B$47 * Baseline!B$57*Baseline!B$57/Baseline!B$77 + Baseline!B$58*Baseline!B$58/Baseline!B$78)</f>
        <v>0.000002116574595</v>
      </c>
      <c r="K519" s="84">
        <f>Baseline!B$33 * (C519 * Baseline!B$59*Baseline!B$60/Baseline!B$75 + Baseline!B$46 * Baseline!B$69*Baseline!B$61/Baseline!B$76 + Baseline!B$47 * Baseline!B$57*Baseline!B$70/Baseline!B$77 + Baseline!B$58*Baseline!B$62/Baseline!B$78)</f>
        <v>0.00000001649018667</v>
      </c>
      <c r="L519" s="85">
        <f>Baseline!B$33 * (C519 * Baseline!B$59*Baseline!B$63/Baseline!B$75 + Baseline!B$46 * Baseline!B$69*Baseline!B$64/Baseline!B$76 + Baseline!B$47 * Baseline!B$57*Baseline!B$65/Baseline!B$77 + Baseline!B$58*Baseline!B$71/Baseline!B$78)</f>
        <v>0.00000001707283044</v>
      </c>
      <c r="M519" s="84">
        <f>Baseline!B$33 * (C519 * Baseline!B$60*Baseline!B$68/Baseline!B$75 + Baseline!B$46 * Baseline!B$61*Baseline!B$54/Baseline!B$76 + Baseline!B$47 * Baseline!B$70*Baseline!B$55/Baseline!B$77 + Baseline!B$62*Baseline!B$56/Baseline!B$78)</f>
        <v>0.0000002029272629</v>
      </c>
      <c r="N519" s="85">
        <f>Baseline!B$33 * (C519 * Baseline!B$60*Baseline!B$59/Baseline!B$75 + Baseline!B$46 * Baseline!B$61*Baseline!B$69/Baseline!B$76 + Baseline!B$47 * Baseline!B$70*Baseline!B$57/Baseline!B$77 + Baseline!B$62*Baseline!B$58/Baseline!B$78)</f>
        <v>0.00000001649018667</v>
      </c>
      <c r="O519" s="85">
        <f>Baseline!B$33 * (C519 * Baseline!B$60*Baseline!B$60/Baseline!B$75 + Baseline!B$46 * Baseline!B$61*Baseline!B$61/Baseline!B$76 + Baseline!B$47 * Baseline!B$70*Baseline!B$70/Baseline!B$77 + Baseline!B$62*Baseline!B$62/Baseline!B$78)</f>
        <v>0.000001589268512</v>
      </c>
      <c r="P519" s="84">
        <f>Baseline!B$33 * (C519 * Baseline!B$60*Baseline!B$63/Baseline!B$75 + Baseline!B$46 * Baseline!B$61*Baseline!B$64/Baseline!B$76 + Baseline!B$47 * Baseline!B$70*Baseline!B$65/Baseline!B$77 + Baseline!B$62*Baseline!B$71/Baseline!B$78)</f>
        <v>0.000000001956490618</v>
      </c>
      <c r="Q519" s="84">
        <f>Baseline!B$33 * (C519 * Baseline!B$63*Baseline!B$68/Baseline!B$75 + Baseline!B$46 * Baseline!B$64*Baseline!B$54/Baseline!B$76 + Baseline!B$47 * Baseline!B$65*Baseline!B$55/Baseline!B$77 + Baseline!B$71*Baseline!B$56/Baseline!B$78)</f>
        <v>0.000000003939822652</v>
      </c>
      <c r="R519" s="84">
        <f>Baseline!B$33 * (C519 * Baseline!B$63*Baseline!B$59/Baseline!B$75 + Baseline!B$46 * Baseline!B$64*Baseline!B$69/Baseline!B$76 + Baseline!B$47 * Baseline!B$65*Baseline!B$57/Baseline!B$77 + Baseline!B$71*Baseline!B$58/Baseline!B$78)</f>
        <v>0.00000001707283044</v>
      </c>
      <c r="S519" s="84">
        <f>Baseline!B$33 * (C519 * Baseline!B$63*Baseline!B$60/Baseline!B$75 + Baseline!B$46 * Baseline!B$64*Baseline!B$61/Baseline!B$76 + Baseline!B$47 * Baseline!B$65*Baseline!B$70/Baseline!B$77 + Baseline!B$71*Baseline!B$62/Baseline!B$78)</f>
        <v>0.000000001956490618</v>
      </c>
      <c r="T519" s="84">
        <f>Baseline!B$33 * (C519 * Baseline!B$63*Baseline!B$63/Baseline!B$75 + Baseline!B$46 * Baseline!B$64*Baseline!B$64/Baseline!B$76 + Baseline!B$47 * Baseline!B$65*Baseline!B$65/Baseline!B$77 + Baseline!B$71*Baseline!B$71/Baseline!B$78)</f>
        <v>0.0000000985672271</v>
      </c>
      <c r="U519" s="83"/>
      <c r="V519" s="84">
        <f>E519 * ( Baseline!B$89 * Baseline!B$7 )</f>
        <v>0.2527387309</v>
      </c>
      <c r="W519" s="84">
        <f>F519 * ( Baseline!D$89 * Baseline!B$11 )</f>
        <v>0.004428738543</v>
      </c>
      <c r="X519" s="84">
        <f>G519 * ( Baseline!F$89 * Baseline!B$16 )</f>
        <v>0.007048631787</v>
      </c>
      <c r="Y519" s="84">
        <f>H519 * ( Baseline!H$89 * Baseline!B$18 )</f>
        <v>0.001385531091</v>
      </c>
      <c r="Z519" s="86">
        <f t="shared" si="1"/>
        <v>0.2656016324</v>
      </c>
      <c r="AA519" s="84">
        <f>I519 * ( Baseline!B$89 * Baseline!B$7 )</f>
        <v>0.002491835248</v>
      </c>
      <c r="AB519" s="85">
        <f>J519 * ( Baseline!D$89 * Baseline!B$11 )</f>
        <v>0.0390435958</v>
      </c>
      <c r="AC519" s="85">
        <f>K519 * ( Baseline!F$89 * Baseline!B$16 )</f>
        <v>0.0005727828399</v>
      </c>
      <c r="AD519" s="85">
        <f>L519 * ( Baseline!F$89 * Baseline!B$16 )</f>
        <v>0.0005930208373</v>
      </c>
      <c r="AE519" s="86">
        <f t="shared" si="2"/>
        <v>0.04270123473</v>
      </c>
      <c r="AF519" s="86">
        <f>M519 * ( Baseline!B$89 * Baseline!B$7 )</f>
        <v>0.002106182062</v>
      </c>
      <c r="AG519" s="86">
        <f>N519 * ( Baseline!D$89 * Baseline!B$11 )</f>
        <v>0.0003041878063</v>
      </c>
      <c r="AH519" s="86">
        <f>O519 * ( Baseline!F$89 * Baseline!B$16 )</f>
        <v>0.05520287609</v>
      </c>
      <c r="AI519" s="86">
        <f>P519 * ( Baseline!H$89 * Baseline!B$18 )</f>
        <v>0.0006880458385</v>
      </c>
      <c r="AJ519" s="86">
        <f t="shared" si="3"/>
        <v>0.05830129179</v>
      </c>
      <c r="AK519" s="86">
        <f>Q519 * ( Baseline!B$89 * Baseline!B$7 )</f>
        <v>0.0000408914193</v>
      </c>
      <c r="AL519" s="86">
        <f>R519 * ( Baseline!D$89 * Baseline!B$11 )</f>
        <v>0.0003149356004</v>
      </c>
      <c r="AM519" s="86">
        <f>S519 * ( Baseline!F$89 * Baseline!B$16 )</f>
        <v>0.00006795825147</v>
      </c>
      <c r="AN519" s="86">
        <f>T519 * ( Baseline!H$89 * Baseline!B$18 )</f>
        <v>0.03466347847</v>
      </c>
      <c r="AO519" s="86">
        <f t="shared" si="4"/>
        <v>0.03508726375</v>
      </c>
      <c r="AP519" s="62"/>
      <c r="AQ519" s="86">
        <f>V519 * ( (1-Baseline!B$90-Baseline!B$89) + (1-B519)*Baseline!B$90 )</f>
        <v>0.1135371097</v>
      </c>
      <c r="AR519" s="86">
        <f>W519 * ( (1-Baseline!B$90-Baseline!B$89) + (1-B519)*Baseline!B$90 )</f>
        <v>0.001989509767</v>
      </c>
      <c r="AS519" s="86">
        <f>X519 * ( (1-Baseline!B$90-Baseline!B$89) + (1-B519)*Baseline!B$90 )</f>
        <v>0.003166437045</v>
      </c>
      <c r="AT519" s="86">
        <f>Y519 * ( (1-Baseline!B$90-Baseline!B$89) + (1-B519)*Baseline!B$90 )</f>
        <v>0.0006224182375</v>
      </c>
      <c r="AU519" s="86">
        <f t="shared" si="5"/>
        <v>0.1193154747</v>
      </c>
      <c r="AV519" s="86">
        <f>AA519 * ( (1-Baseline!D$90-Baseline!D$89) + (1-B519)*Baseline!D$90 )</f>
        <v>0.001806400125</v>
      </c>
      <c r="AW519" s="86">
        <f>AB519 * ( (1-Baseline!D$90-Baseline!D$89) + (1-B519)*Baseline!D$90 )</f>
        <v>0.02830377988</v>
      </c>
      <c r="AX519" s="86">
        <f>AC519 * ( (1-Baseline!D$90-Baseline!D$89) + (1-B519)*Baseline!D$90 )</f>
        <v>0.0004152260848</v>
      </c>
      <c r="AY519" s="86">
        <f>AD519 * ( (1-Baseline!D$90-Baseline!D$89) + (1-B519)*Baseline!D$90 )</f>
        <v>0.0004298971675</v>
      </c>
      <c r="AZ519" s="86">
        <f t="shared" si="6"/>
        <v>0.03095530326</v>
      </c>
      <c r="BA519" s="86">
        <f>AF519 * ( (1-Baseline!F$90-Baseline!F$89) + (1-Baseline!B$36)*Baseline!F$90 )</f>
        <v>0.001515676009</v>
      </c>
      <c r="BB519" s="86">
        <f>AG519 * ( (1-Baseline!F$90-Baseline!F$89) + (1-Baseline!B$36)*Baseline!F$90 )</f>
        <v>0.0002189032794</v>
      </c>
      <c r="BC519" s="86">
        <f>AH519 * ( (1-Baseline!F$90-Baseline!F$89) + (1-Baseline!B$36)*Baseline!F$90 )</f>
        <v>0.03972575613</v>
      </c>
      <c r="BD519" s="86">
        <f>AI519 * ( (1-Baseline!F$90-Baseline!F$89) + (1-Baseline!B$36)*Baseline!F$90 )</f>
        <v>0.0004951398029</v>
      </c>
      <c r="BE519" s="86">
        <f t="shared" si="7"/>
        <v>0.04195547522</v>
      </c>
      <c r="BF519" s="86">
        <f>AK519 * ( (1-Baseline!H$90-Baseline!H$89) + (1-Baseline!B$36)*Baseline!H$90 )</f>
        <v>0.00003239908934</v>
      </c>
      <c r="BG519" s="86">
        <f>AL519 * ( (1-Baseline!H$90-Baseline!H$89) + (1-Baseline!B$36)*Baseline!H$90 )</f>
        <v>0.0002495297749</v>
      </c>
      <c r="BH519" s="86">
        <f>AM519 * ( (1-Baseline!H$90-Baseline!H$89) + (1-Baseline!B$36)*Baseline!H$90 )</f>
        <v>0.0000538446818</v>
      </c>
      <c r="BI519" s="86">
        <f>AN519 * ( (1-Baseline!H$90-Baseline!H$89) + (1-Baseline!B$36)*Baseline!H$90 )</f>
        <v>0.02746456726</v>
      </c>
      <c r="BJ519" s="86">
        <f t="shared" si="8"/>
        <v>0.02780034081</v>
      </c>
      <c r="BK519" s="62"/>
      <c r="BL519" s="86">
        <f t="shared" si="19"/>
        <v>0.9515706989</v>
      </c>
      <c r="BM519" s="86">
        <f t="shared" si="20"/>
        <v>0.01667436493</v>
      </c>
      <c r="BN519" s="86">
        <f t="shared" si="21"/>
        <v>0.02653836019</v>
      </c>
      <c r="BO519" s="86">
        <f t="shared" si="22"/>
        <v>0.005216575962</v>
      </c>
      <c r="BP519" s="86">
        <f t="shared" si="9"/>
        <v>1</v>
      </c>
      <c r="BQ519" s="86">
        <f t="shared" si="23"/>
        <v>0.05835510996</v>
      </c>
      <c r="BR519" s="86">
        <f t="shared" si="24"/>
        <v>0.9143434857</v>
      </c>
      <c r="BS519" s="86">
        <f t="shared" si="25"/>
        <v>0.01341373015</v>
      </c>
      <c r="BT519" s="86">
        <f t="shared" si="26"/>
        <v>0.01388767423</v>
      </c>
      <c r="BU519" s="86">
        <f t="shared" si="10"/>
        <v>1</v>
      </c>
      <c r="BV519" s="86">
        <f t="shared" si="27"/>
        <v>0.03612582152</v>
      </c>
      <c r="BW519" s="86">
        <f t="shared" si="28"/>
        <v>0.005217514002</v>
      </c>
      <c r="BX519" s="86">
        <f t="shared" si="29"/>
        <v>0.9468551106</v>
      </c>
      <c r="BY519" s="86">
        <f t="shared" si="30"/>
        <v>0.01180155392</v>
      </c>
      <c r="BZ519" s="86">
        <f t="shared" si="11"/>
        <v>1</v>
      </c>
      <c r="CA519" s="86">
        <f t="shared" si="31"/>
        <v>0.001165420581</v>
      </c>
      <c r="CB519" s="86">
        <f t="shared" si="32"/>
        <v>0.008975781145</v>
      </c>
      <c r="CC519" s="86">
        <f t="shared" si="33"/>
        <v>0.001936835313</v>
      </c>
      <c r="CD519" s="86">
        <f t="shared" si="34"/>
        <v>0.987921963</v>
      </c>
      <c r="CE519" s="86">
        <f t="shared" si="12"/>
        <v>1</v>
      </c>
      <c r="CF519" s="62"/>
      <c r="CG519" s="86">
        <f t="shared" si="35"/>
        <v>0.9515706989</v>
      </c>
      <c r="CH519" s="86">
        <f t="shared" si="36"/>
        <v>0.01667436493</v>
      </c>
      <c r="CI519" s="86">
        <f t="shared" si="37"/>
        <v>0.02653836019</v>
      </c>
      <c r="CJ519" s="86">
        <f t="shared" si="38"/>
        <v>0.005216575962</v>
      </c>
      <c r="CK519" s="86">
        <f t="shared" si="13"/>
        <v>1</v>
      </c>
      <c r="CL519" s="86">
        <f t="shared" si="39"/>
        <v>0.05835510996</v>
      </c>
      <c r="CM519" s="86">
        <f t="shared" si="40"/>
        <v>0.9143434857</v>
      </c>
      <c r="CN519" s="86">
        <f t="shared" si="41"/>
        <v>0.01341373015</v>
      </c>
      <c r="CO519" s="86">
        <f t="shared" si="42"/>
        <v>0.01388767423</v>
      </c>
      <c r="CP519" s="86">
        <f t="shared" si="14"/>
        <v>1</v>
      </c>
      <c r="CQ519" s="86">
        <f t="shared" si="43"/>
        <v>0.03612582152</v>
      </c>
      <c r="CR519" s="86">
        <f t="shared" si="44"/>
        <v>0.005217514002</v>
      </c>
      <c r="CS519" s="86">
        <f t="shared" si="45"/>
        <v>0.9468551106</v>
      </c>
      <c r="CT519" s="86">
        <f t="shared" si="46"/>
        <v>0.01180155392</v>
      </c>
      <c r="CU519" s="86">
        <f t="shared" si="15"/>
        <v>1</v>
      </c>
      <c r="CV519" s="86">
        <f t="shared" si="47"/>
        <v>0.001165420581</v>
      </c>
      <c r="CW519" s="86">
        <f t="shared" si="48"/>
        <v>0.008975781145</v>
      </c>
      <c r="CX519" s="86">
        <f t="shared" si="49"/>
        <v>0.001936835313</v>
      </c>
      <c r="CY519" s="86">
        <f t="shared" si="50"/>
        <v>0.987921963</v>
      </c>
      <c r="CZ519" s="86">
        <f t="shared" si="16"/>
        <v>1</v>
      </c>
      <c r="DA519" s="62"/>
      <c r="DB519" s="86">
        <f>(AQ519*Baseline!B$7 + AV519*Baseline!B$11 + BA519*Baseline!B$16 + BF519*Baseline!B$18)</f>
        <v>65500.80417</v>
      </c>
      <c r="DC519" s="86">
        <f>(AR519*Baseline!B$7 + AW519*Baseline!B$11 + BB519*Baseline!B$16 + BG519*Baseline!B$18)</f>
        <v>73823.43618</v>
      </c>
      <c r="DD519" s="86">
        <f>(AS519*Baseline!B$7 + AX519*Baseline!B$11 + BC519*Baseline!B$16 + BH519*Baseline!B$18)</f>
        <v>137980.6196</v>
      </c>
      <c r="DE519" s="86">
        <f>(AT519*Baseline!B$7 + AY519*Baseline!B$11 + BD519*Baseline!B$16 + BI519*Baseline!B$18)</f>
        <v>1260507.569</v>
      </c>
      <c r="DF519" s="86">
        <f t="shared" si="17"/>
        <v>1537812.429</v>
      </c>
      <c r="DG519" s="62"/>
      <c r="DH519" s="86">
        <f t="shared" si="51"/>
        <v>0.0425934938</v>
      </c>
      <c r="DI519" s="86">
        <f t="shared" si="52"/>
        <v>0.04800548805</v>
      </c>
      <c r="DJ519" s="86">
        <f t="shared" si="53"/>
        <v>0.0897252597</v>
      </c>
      <c r="DK519" s="86">
        <f t="shared" si="54"/>
        <v>0.8196757584</v>
      </c>
      <c r="DL519" s="86">
        <f t="shared" si="18"/>
        <v>1</v>
      </c>
      <c r="DM519" s="62"/>
      <c r="DN519" s="86">
        <f>DH519 / (Baseline!B$7/Baseline!B$17)</f>
        <v>4.546575312</v>
      </c>
      <c r="DO519" s="86">
        <f>DI519 / (Baseline!B$11/Baseline!B$17)</f>
        <v>1.158875458</v>
      </c>
      <c r="DP519" s="86">
        <f>DJ519 / (Baseline!B$16/Baseline!B$17)</f>
        <v>1.386526418</v>
      </c>
      <c r="DQ519" s="86">
        <f>DK519 / (Baseline!B$18/Baseline!B$17)</f>
        <v>0.9267158077</v>
      </c>
      <c r="DR519" s="62"/>
      <c r="DS519" s="86">
        <f>DH519 / Baseline!H$117</f>
        <v>1.704042747</v>
      </c>
      <c r="DT519" s="86">
        <f>DI519 / Baseline!H$118</f>
        <v>1.080606044</v>
      </c>
      <c r="DU519" s="86">
        <f>DJ519 / Baseline!H$119</f>
        <v>1.072612933</v>
      </c>
      <c r="DV519" s="86">
        <f>DK519 / Baseline!H$120</f>
        <v>0.9678213986</v>
      </c>
      <c r="DW519" s="87"/>
      <c r="DX519" s="86">
        <f>(AU519*Baseline!B$34)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0.03042685246</v>
      </c>
      <c r="DY519" s="86">
        <f>(AZ519*Baseline!B$34) + (Baseline!D$90*(1-Baseline!D$91)*Baseline!B$35) + (Baseline!D$90*Baseline!D$91*((1-Baseline!D$92)*Baseline!B$40 + Baseline!D$92*Baseline!B$41))</f>
        <v>0.01105686349</v>
      </c>
      <c r="DZ519" s="86">
        <f>(BE519*Baseline!B$34) + (Baseline!F$90*(1-Baseline!F$91)*Baseline!B$35) + (Baseline!F$90*Baseline!F$91*((1-Baseline!F$92)*Baseline!B$40 + Baseline!F$92*Baseline!B$41))</f>
        <v>0.01402396128</v>
      </c>
      <c r="EA519" s="86">
        <f>(BJ519*Baseline!B$34) + (Baseline!H$90*(1-Baseline!H$91)*Baseline!B$35) + (Baseline!H$90*Baseline!H$91*((1-Baseline!H$92)*Baseline!B$40 + Baseline!H$92*Baseline!B$41))</f>
        <v>0.009315051122</v>
      </c>
      <c r="EB519" s="86">
        <f>( DX519*Baseline!B$7 + DY519*Baseline!B$11 + DZ519*Baseline!B$16 + EA519*Baseline!B$18 ) / Baseline!B$17</f>
        <v>0.009889709346</v>
      </c>
    </row>
    <row r="520">
      <c r="A520" s="73" t="s">
        <v>696</v>
      </c>
      <c r="B520" s="85">
        <f>MIN( MAX( NORMINV( MCrands!B520, (B$5+B$4)/2, (B$5-B$4)/3.29 ), 0 ), 1 )</f>
        <v>0.4384388529</v>
      </c>
      <c r="C520" s="85">
        <f>MAX( NORMINV( MCrands!C520, (C$5+C$4)/2, (C$5-C$4)/3.29 ), 0 )</f>
        <v>2.393682745</v>
      </c>
      <c r="D520" s="83"/>
      <c r="E520" s="84">
        <f>Baseline!B$33 * (C520 * Baseline!B$68*Baseline!B$68/Baseline!B$75 + Baseline!B$46 * Baseline!B$54*Baseline!B$54/Baseline!B$76 + Baseline!B$47 * Baseline!B$55*Baseline!B$55/Baseline!B$77 + Baseline!B$56*Baseline!B$56/Baseline!B$78)</f>
        <v>0.00001699682237</v>
      </c>
      <c r="F520" s="84">
        <f>Baseline!B$33 * (C520 * Baseline!B$68*Baseline!B$59/Baseline!B$75 + Baseline!B$46 * Baseline!B$54*Baseline!B$69/Baseline!B$76 + Baseline!B$47 * Baseline!B$55*Baseline!B$57/Baseline!B$77 + Baseline!B$56*Baseline!B$58/Baseline!B$78)</f>
        <v>0.0000002389231473</v>
      </c>
      <c r="G520" s="85">
        <f>Baseline!B$33 * (C520 * Baseline!B$68*Baseline!B$60/Baseline!B$75 + Baseline!B$46 * Baseline!B$54*Baseline!B$61/Baseline!B$76 + Baseline!B$47 * Baseline!B$55*Baseline!B$70/Baseline!B$77 + Baseline!B$56*Baseline!B$62/Baseline!B$78)</f>
        <v>0.0000002000726919</v>
      </c>
      <c r="H520" s="84">
        <f>Baseline!B$33 * (C520 * Baseline!B$68*Baseline!B$63/Baseline!B$75 + Baseline!B$46 * Baseline!B$54*Baseline!B$64/Baseline!B$76 + Baseline!B$47 * Baseline!B$55*Baseline!B$65/Baseline!B$77 + Baseline!B$56*Baseline!B$71/Baseline!B$78)</f>
        <v>0.000000003654365556</v>
      </c>
      <c r="I520" s="84">
        <f>Baseline!B$33 * (C520 * Baseline!B$59*Baseline!B$68/Baseline!B$75 + Baseline!B$46 * Baseline!B$69*Baseline!B$54/Baseline!B$76 + Baseline!B$47 * Baseline!B$57*Baseline!B$55/Baseline!B$77 + Baseline!B$58*Baseline!B$56/Baseline!B$78)</f>
        <v>0.0000002389231473</v>
      </c>
      <c r="J520" s="85">
        <f>Baseline!B$33 * (C520 * Baseline!B$59*Baseline!B$59/Baseline!B$75 + Baseline!B$46 * Baseline!B$69*Baseline!B$69/Baseline!B$76 + Baseline!B$47 * Baseline!B$57*Baseline!B$57/Baseline!B$77 + Baseline!B$58*Baseline!B$58/Baseline!B$78)</f>
        <v>0.000002116574412</v>
      </c>
      <c r="K520" s="84">
        <f>Baseline!B$33 * (C520 * Baseline!B$59*Baseline!B$60/Baseline!B$75 + Baseline!B$46 * Baseline!B$69*Baseline!B$61/Baseline!B$76 + Baseline!B$47 * Baseline!B$57*Baseline!B$70/Baseline!B$77 + Baseline!B$58*Baseline!B$62/Baseline!B$78)</f>
        <v>0.00000001648973595</v>
      </c>
      <c r="L520" s="85">
        <f>Baseline!B$33 * (C520 * Baseline!B$59*Baseline!B$63/Baseline!B$75 + Baseline!B$46 * Baseline!B$69*Baseline!B$64/Baseline!B$76 + Baseline!B$47 * Baseline!B$57*Baseline!B$65/Baseline!B$77 + Baseline!B$58*Baseline!B$71/Baseline!B$78)</f>
        <v>0.00000001707278537</v>
      </c>
      <c r="M520" s="84">
        <f>Baseline!B$33 * (C520 * Baseline!B$60*Baseline!B$68/Baseline!B$75 + Baseline!B$46 * Baseline!B$61*Baseline!B$54/Baseline!B$76 + Baseline!B$47 * Baseline!B$70*Baseline!B$55/Baseline!B$77 + Baseline!B$62*Baseline!B$56/Baseline!B$78)</f>
        <v>0.0000002000726919</v>
      </c>
      <c r="N520" s="85">
        <f>Baseline!B$33 * (C520 * Baseline!B$60*Baseline!B$59/Baseline!B$75 + Baseline!B$46 * Baseline!B$61*Baseline!B$69/Baseline!B$76 + Baseline!B$47 * Baseline!B$70*Baseline!B$57/Baseline!B$77 + Baseline!B$62*Baseline!B$58/Baseline!B$78)</f>
        <v>0.00000001648973595</v>
      </c>
      <c r="O520" s="85">
        <f>Baseline!B$33 * (C520 * Baseline!B$60*Baseline!B$60/Baseline!B$75 + Baseline!B$46 * Baseline!B$61*Baseline!B$61/Baseline!B$76 + Baseline!B$47 * Baseline!B$70*Baseline!B$70/Baseline!B$77 + Baseline!B$62*Baseline!B$62/Baseline!B$78)</f>
        <v>0.000001589267403</v>
      </c>
      <c r="P520" s="84">
        <f>Baseline!B$33 * (C520 * Baseline!B$60*Baseline!B$63/Baseline!B$75 + Baseline!B$46 * Baseline!B$61*Baseline!B$64/Baseline!B$76 + Baseline!B$47 * Baseline!B$70*Baseline!B$65/Baseline!B$77 + Baseline!B$62*Baseline!B$71/Baseline!B$78)</f>
        <v>0.000000001956379816</v>
      </c>
      <c r="Q520" s="84">
        <f>Baseline!B$33 * (C520 * Baseline!B$63*Baseline!B$68/Baseline!B$75 + Baseline!B$46 * Baseline!B$64*Baseline!B$54/Baseline!B$76 + Baseline!B$47 * Baseline!B$65*Baseline!B$55/Baseline!B$77 + Baseline!B$71*Baseline!B$56/Baseline!B$78)</f>
        <v>0.000000003654365556</v>
      </c>
      <c r="R520" s="84">
        <f>Baseline!B$33 * (C520 * Baseline!B$63*Baseline!B$59/Baseline!B$75 + Baseline!B$46 * Baseline!B$64*Baseline!B$69/Baseline!B$76 + Baseline!B$47 * Baseline!B$65*Baseline!B$57/Baseline!B$77 + Baseline!B$71*Baseline!B$58/Baseline!B$78)</f>
        <v>0.00000001707278537</v>
      </c>
      <c r="S520" s="84">
        <f>Baseline!B$33 * (C520 * Baseline!B$63*Baseline!B$60/Baseline!B$75 + Baseline!B$46 * Baseline!B$64*Baseline!B$61/Baseline!B$76 + Baseline!B$47 * Baseline!B$65*Baseline!B$70/Baseline!B$77 + Baseline!B$71*Baseline!B$62/Baseline!B$78)</f>
        <v>0.000000001956379816</v>
      </c>
      <c r="T520" s="84">
        <f>Baseline!B$33 * (C520 * Baseline!B$63*Baseline!B$63/Baseline!B$75 + Baseline!B$46 * Baseline!B$64*Baseline!B$64/Baseline!B$76 + Baseline!B$47 * Baseline!B$65*Baseline!B$65/Baseline!B$77 + Baseline!B$71*Baseline!B$71/Baseline!B$78)</f>
        <v>0.00000009856721602</v>
      </c>
      <c r="U520" s="83"/>
      <c r="V520" s="84">
        <f>E520 * ( Baseline!B$89 * Baseline!B$7 )</f>
        <v>0.1764100194</v>
      </c>
      <c r="W520" s="84">
        <f>F520 * ( Baseline!D$89 * Baseline!B$11 )</f>
        <v>0.004407318699</v>
      </c>
      <c r="X520" s="84">
        <f>G520 * ( Baseline!F$89 * Baseline!B$16 )</f>
        <v>0.006949478921</v>
      </c>
      <c r="Y520" s="84">
        <f>H520 * ( Baseline!H$89 * Baseline!B$18 )</f>
        <v>0.001285143404</v>
      </c>
      <c r="Z520" s="86">
        <f t="shared" si="1"/>
        <v>0.1890519604</v>
      </c>
      <c r="AA520" s="84">
        <f>I520 * ( Baseline!B$89 * Baseline!B$7 )</f>
        <v>0.002479783346</v>
      </c>
      <c r="AB520" s="85">
        <f>J520 * ( Baseline!D$89 * Baseline!B$11 )</f>
        <v>0.03904359242</v>
      </c>
      <c r="AC520" s="85">
        <f>K520 * ( Baseline!F$89 * Baseline!B$16 )</f>
        <v>0.0005727671842</v>
      </c>
      <c r="AD520" s="85">
        <f>L520 * ( Baseline!F$89 * Baseline!B$16 )</f>
        <v>0.0005930192717</v>
      </c>
      <c r="AE520" s="86">
        <f t="shared" si="2"/>
        <v>0.04268916222</v>
      </c>
      <c r="AF520" s="86">
        <f>M520 * ( Baseline!B$89 * Baseline!B$7 )</f>
        <v>0.00207655447</v>
      </c>
      <c r="AG520" s="86">
        <f>N520 * ( Baseline!D$89 * Baseline!B$11 )</f>
        <v>0.000304179492</v>
      </c>
      <c r="AH520" s="86">
        <f>O520 * ( Baseline!F$89 * Baseline!B$16 )</f>
        <v>0.0552028376</v>
      </c>
      <c r="AI520" s="86">
        <f>P520 * ( Baseline!H$89 * Baseline!B$18 )</f>
        <v>0.0006880068723</v>
      </c>
      <c r="AJ520" s="86">
        <f t="shared" si="3"/>
        <v>0.05827157844</v>
      </c>
      <c r="AK520" s="86">
        <f>Q520 * ( Baseline!B$89 * Baseline!B$7 )</f>
        <v>0.00003792866011</v>
      </c>
      <c r="AL520" s="86">
        <f>R520 * ( Baseline!D$89 * Baseline!B$11 )</f>
        <v>0.0003149347689</v>
      </c>
      <c r="AM520" s="86">
        <f>S520 * ( Baseline!F$89 * Baseline!B$16 )</f>
        <v>0.00006795440277</v>
      </c>
      <c r="AN520" s="86">
        <f>T520 * ( Baseline!H$89 * Baseline!B$18 )</f>
        <v>0.03466347458</v>
      </c>
      <c r="AO520" s="86">
        <f t="shared" si="4"/>
        <v>0.03508429241</v>
      </c>
      <c r="AP520" s="62"/>
      <c r="AQ520" s="86">
        <f>V520 * ( (1-Baseline!B$90-Baseline!B$89) + (1-B520)*Baseline!B$90 )</f>
        <v>0.1037977891</v>
      </c>
      <c r="AR520" s="86">
        <f>W520 * ( (1-Baseline!B$90-Baseline!B$89) + (1-B520)*Baseline!B$90 )</f>
        <v>0.002593219697</v>
      </c>
      <c r="AS520" s="86">
        <f>X520 * ( (1-Baseline!B$90-Baseline!B$89) + (1-B520)*Baseline!B$90 )</f>
        <v>0.004088999878</v>
      </c>
      <c r="AT520" s="86">
        <f>Y520 * ( (1-Baseline!B$90-Baseline!B$89) + (1-B520)*Baseline!B$90 )</f>
        <v>0.0007561647835</v>
      </c>
      <c r="AU520" s="86">
        <f t="shared" si="5"/>
        <v>0.1112361735</v>
      </c>
      <c r="AV520" s="86">
        <f>AA520 * ( (1-Baseline!D$90-Baseline!D$89) + (1-B520)*Baseline!D$90 )</f>
        <v>0.001971372694</v>
      </c>
      <c r="AW520" s="86">
        <f>AB520 * ( (1-Baseline!D$90-Baseline!D$89) + (1-B520)*Baseline!D$90 )</f>
        <v>0.03103878897</v>
      </c>
      <c r="AX520" s="86">
        <f>AC520 * ( (1-Baseline!D$90-Baseline!D$89) + (1-B520)*Baseline!D$90 )</f>
        <v>0.0004553371925</v>
      </c>
      <c r="AY520" s="86">
        <f>AD520 * ( (1-Baseline!D$90-Baseline!D$89) + (1-B520)*Baseline!D$90 )</f>
        <v>0.0004714371523</v>
      </c>
      <c r="AZ520" s="86">
        <f t="shared" si="6"/>
        <v>0.03393693601</v>
      </c>
      <c r="BA520" s="86">
        <f>AF520 * ( (1-Baseline!F$90-Baseline!F$89) + (1-Baseline!B$36)*Baseline!F$90 )</f>
        <v>0.001494355046</v>
      </c>
      <c r="BB520" s="86">
        <f>AG520 * ( (1-Baseline!F$90-Baseline!F$89) + (1-Baseline!B$36)*Baseline!F$90 )</f>
        <v>0.0002188972962</v>
      </c>
      <c r="BC520" s="86">
        <f>AH520 * ( (1-Baseline!F$90-Baseline!F$89) + (1-Baseline!B$36)*Baseline!F$90 )</f>
        <v>0.03972572843</v>
      </c>
      <c r="BD520" s="86">
        <f>AI520 * ( (1-Baseline!F$90-Baseline!F$89) + (1-Baseline!B$36)*Baseline!F$90 )</f>
        <v>0.0004951117615</v>
      </c>
      <c r="BE520" s="86">
        <f t="shared" si="7"/>
        <v>0.04193409253</v>
      </c>
      <c r="BF520" s="86">
        <f>AK520 * ( (1-Baseline!H$90-Baseline!H$89) + (1-Baseline!B$36)*Baseline!H$90 )</f>
        <v>0.00003005163597</v>
      </c>
      <c r="BG520" s="86">
        <f>AL520 * ( (1-Baseline!H$90-Baseline!H$89) + (1-Baseline!B$36)*Baseline!H$90 )</f>
        <v>0.0002495291161</v>
      </c>
      <c r="BH520" s="86">
        <f>AM520 * ( (1-Baseline!H$90-Baseline!H$89) + (1-Baseline!B$36)*Baseline!H$90 )</f>
        <v>0.0000538416324</v>
      </c>
      <c r="BI520" s="86">
        <f>AN520 * ( (1-Baseline!H$90-Baseline!H$89) + (1-Baseline!B$36)*Baseline!H$90 )</f>
        <v>0.02746456418</v>
      </c>
      <c r="BJ520" s="86">
        <f t="shared" si="8"/>
        <v>0.02779798656</v>
      </c>
      <c r="BK520" s="62"/>
      <c r="BL520" s="86">
        <f t="shared" si="19"/>
        <v>0.9331298073</v>
      </c>
      <c r="BM520" s="86">
        <f t="shared" si="20"/>
        <v>0.02331273735</v>
      </c>
      <c r="BN520" s="86">
        <f t="shared" si="21"/>
        <v>0.03675962369</v>
      </c>
      <c r="BO520" s="86">
        <f t="shared" si="22"/>
        <v>0.006797831674</v>
      </c>
      <c r="BP520" s="86">
        <f t="shared" si="9"/>
        <v>1</v>
      </c>
      <c r="BQ520" s="86">
        <f t="shared" si="23"/>
        <v>0.0580892952</v>
      </c>
      <c r="BR520" s="86">
        <f t="shared" si="24"/>
        <v>0.914601983</v>
      </c>
      <c r="BS520" s="86">
        <f t="shared" si="25"/>
        <v>0.01341715682</v>
      </c>
      <c r="BT520" s="86">
        <f t="shared" si="26"/>
        <v>0.013891565</v>
      </c>
      <c r="BU520" s="86">
        <f t="shared" si="10"/>
        <v>1</v>
      </c>
      <c r="BV520" s="86">
        <f t="shared" si="27"/>
        <v>0.03563580266</v>
      </c>
      <c r="BW520" s="86">
        <f t="shared" si="28"/>
        <v>0.005220031792</v>
      </c>
      <c r="BX520" s="86">
        <f t="shared" si="29"/>
        <v>0.9473372626</v>
      </c>
      <c r="BY520" s="86">
        <f t="shared" si="30"/>
        <v>0.01180690297</v>
      </c>
      <c r="BZ520" s="86">
        <f t="shared" si="11"/>
        <v>1</v>
      </c>
      <c r="CA520" s="86">
        <f t="shared" si="31"/>
        <v>0.001081072397</v>
      </c>
      <c r="CB520" s="86">
        <f t="shared" si="32"/>
        <v>0.008976517618</v>
      </c>
      <c r="CC520" s="86">
        <f t="shared" si="33"/>
        <v>0.001936889648</v>
      </c>
      <c r="CD520" s="86">
        <f t="shared" si="34"/>
        <v>0.9880055203</v>
      </c>
      <c r="CE520" s="86">
        <f t="shared" si="12"/>
        <v>1</v>
      </c>
      <c r="CF520" s="62"/>
      <c r="CG520" s="86">
        <f t="shared" si="35"/>
        <v>0.9331298073</v>
      </c>
      <c r="CH520" s="86">
        <f t="shared" si="36"/>
        <v>0.02331273735</v>
      </c>
      <c r="CI520" s="86">
        <f t="shared" si="37"/>
        <v>0.03675962369</v>
      </c>
      <c r="CJ520" s="86">
        <f t="shared" si="38"/>
        <v>0.006797831674</v>
      </c>
      <c r="CK520" s="86">
        <f t="shared" si="13"/>
        <v>1</v>
      </c>
      <c r="CL520" s="86">
        <f t="shared" si="39"/>
        <v>0.0580892952</v>
      </c>
      <c r="CM520" s="86">
        <f t="shared" si="40"/>
        <v>0.914601983</v>
      </c>
      <c r="CN520" s="86">
        <f t="shared" si="41"/>
        <v>0.01341715682</v>
      </c>
      <c r="CO520" s="86">
        <f t="shared" si="42"/>
        <v>0.013891565</v>
      </c>
      <c r="CP520" s="86">
        <f t="shared" si="14"/>
        <v>1</v>
      </c>
      <c r="CQ520" s="86">
        <f t="shared" si="43"/>
        <v>0.03563580266</v>
      </c>
      <c r="CR520" s="86">
        <f t="shared" si="44"/>
        <v>0.005220031792</v>
      </c>
      <c r="CS520" s="86">
        <f t="shared" si="45"/>
        <v>0.9473372626</v>
      </c>
      <c r="CT520" s="86">
        <f t="shared" si="46"/>
        <v>0.01180690297</v>
      </c>
      <c r="CU520" s="86">
        <f t="shared" si="15"/>
        <v>1</v>
      </c>
      <c r="CV520" s="86">
        <f t="shared" si="47"/>
        <v>0.001081072397</v>
      </c>
      <c r="CW520" s="86">
        <f t="shared" si="48"/>
        <v>0.008976517618</v>
      </c>
      <c r="CX520" s="86">
        <f t="shared" si="49"/>
        <v>0.001936889648</v>
      </c>
      <c r="CY520" s="86">
        <f t="shared" si="50"/>
        <v>0.9880055203</v>
      </c>
      <c r="CZ520" s="86">
        <f t="shared" si="16"/>
        <v>1</v>
      </c>
      <c r="DA520" s="62"/>
      <c r="DB520" s="86">
        <f>(AQ520*Baseline!B$7 + AV520*Baseline!B$11 + BA520*Baseline!B$16 + BF520*Baseline!B$18)</f>
        <v>60952.10519</v>
      </c>
      <c r="DC520" s="86">
        <f>(AR520*Baseline!B$7 + AW520*Baseline!B$11 + BB520*Baseline!B$16 + BG520*Baseline!B$18)</f>
        <v>79981.55996</v>
      </c>
      <c r="DD520" s="86">
        <f>(AS520*Baseline!B$7 + AX520*Baseline!B$11 + BC520*Baseline!B$16 + BH520*Baseline!B$18)</f>
        <v>138513.8505</v>
      </c>
      <c r="DE520" s="86">
        <f>(AT520*Baseline!B$7 + AY520*Baseline!B$11 + BD520*Baseline!B$16 + BI520*Baseline!B$18)</f>
        <v>1260661.286</v>
      </c>
      <c r="DF520" s="86">
        <f t="shared" si="17"/>
        <v>1540108.801</v>
      </c>
      <c r="DG520" s="62"/>
      <c r="DH520" s="86">
        <f t="shared" si="51"/>
        <v>0.039576493</v>
      </c>
      <c r="DI520" s="86">
        <f t="shared" si="52"/>
        <v>0.05193240886</v>
      </c>
      <c r="DJ520" s="86">
        <f t="shared" si="53"/>
        <v>0.08993770468</v>
      </c>
      <c r="DK520" s="86">
        <f t="shared" si="54"/>
        <v>0.8185533935</v>
      </c>
      <c r="DL520" s="86">
        <f t="shared" si="18"/>
        <v>1</v>
      </c>
      <c r="DM520" s="62"/>
      <c r="DN520" s="86">
        <f>DH520 / (Baseline!B$7/Baseline!B$17)</f>
        <v>4.22453032</v>
      </c>
      <c r="DO520" s="86">
        <f>DI520 / (Baseline!B$11/Baseline!B$17)</f>
        <v>1.253673206</v>
      </c>
      <c r="DP520" s="86">
        <f>DJ520 / (Baseline!B$16/Baseline!B$17)</f>
        <v>1.389809335</v>
      </c>
      <c r="DQ520" s="86">
        <f>DK520 / (Baseline!B$18/Baseline!B$17)</f>
        <v>0.925446875</v>
      </c>
      <c r="DR520" s="62"/>
      <c r="DS520" s="86">
        <f>DH520 / Baseline!H$117</f>
        <v>1.583341253</v>
      </c>
      <c r="DT520" s="86">
        <f>DI520 / Baseline!H$118</f>
        <v>1.169001236</v>
      </c>
      <c r="DU520" s="86">
        <f>DJ520 / Baseline!H$119</f>
        <v>1.075152589</v>
      </c>
      <c r="DV520" s="86">
        <f>DK520 / Baseline!H$120</f>
        <v>0.9664961809</v>
      </c>
      <c r="DW520" s="87"/>
      <c r="DX520" s="86">
        <f>(AU520*Baseline!B$34)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0.02921495727</v>
      </c>
      <c r="DY520" s="86">
        <f>(AZ520*Baseline!B$34) + (Baseline!D$90*(1-Baseline!D$91)*Baseline!B$35) + (Baseline!D$90*Baseline!D$91*((1-Baseline!D$92)*Baseline!B$40 + Baseline!D$92*Baseline!B$41))</f>
        <v>0.0115041084</v>
      </c>
      <c r="DZ520" s="86">
        <f>(BE520*Baseline!B$34) + (Baseline!F$90*(1-Baseline!F$91)*Baseline!B$35) + (Baseline!F$90*Baseline!F$91*((1-Baseline!F$92)*Baseline!B$40 + Baseline!F$92*Baseline!B$41))</f>
        <v>0.01402075388</v>
      </c>
      <c r="EA520" s="86">
        <f>(BJ520*Baseline!B$34) + (Baseline!H$90*(1-Baseline!H$91)*Baseline!B$35) + (Baseline!H$90*Baseline!H$91*((1-Baseline!H$92)*Baseline!B$40 + Baseline!H$92*Baseline!B$41))</f>
        <v>0.009314697984</v>
      </c>
      <c r="EB520" s="86">
        <f>( DX520*Baseline!B$7 + DY520*Baseline!B$11 + DZ520*Baseline!B$16 + EA520*Baseline!B$18 ) / Baseline!B$17</f>
        <v>0.009896362854</v>
      </c>
    </row>
    <row r="521">
      <c r="A521" s="73" t="s">
        <v>697</v>
      </c>
      <c r="B521" s="85">
        <f>MIN( MAX( NORMINV( MCrands!B521, (B$5+B$4)/2, (B$5-B$4)/3.29 ), 0 ), 1 )</f>
        <v>0.4447826314</v>
      </c>
      <c r="C521" s="85">
        <f>MAX( NORMINV( MCrands!C521, (C$5+C$4)/2, (C$5-C$4)/3.29 ), 0 )</f>
        <v>2.75377774</v>
      </c>
      <c r="D521" s="83"/>
      <c r="E521" s="84">
        <f>Baseline!B$33 * (C521 * Baseline!B$68*Baseline!B$68/Baseline!B$75 + Baseline!B$46 * Baseline!B$54*Baseline!B$54/Baseline!B$76 + Baseline!B$47 * Baseline!B$55*Baseline!B$55/Baseline!B$77 + Baseline!B$56*Baseline!B$56/Baseline!B$78)</f>
        <v>0.00001954630358</v>
      </c>
      <c r="F521" s="84">
        <f>Baseline!B$33 * (C521 * Baseline!B$68*Baseline!B$59/Baseline!B$75 + Baseline!B$46 * Baseline!B$54*Baseline!B$69/Baseline!B$76 + Baseline!B$47 * Baseline!B$55*Baseline!B$57/Baseline!B$77 + Baseline!B$56*Baseline!B$58/Baseline!B$78)</f>
        <v>0.000000239325697</v>
      </c>
      <c r="G521" s="85">
        <f>Baseline!B$33 * (C521 * Baseline!B$68*Baseline!B$60/Baseline!B$75 + Baseline!B$46 * Baseline!B$54*Baseline!B$61/Baseline!B$76 + Baseline!B$47 * Baseline!B$55*Baseline!B$70/Baseline!B$77 + Baseline!B$56*Baseline!B$62/Baseline!B$78)</f>
        <v>0.0000002010622932</v>
      </c>
      <c r="H521" s="84">
        <f>Baseline!B$33 * (C521 * Baseline!B$68*Baseline!B$63/Baseline!B$75 + Baseline!B$46 * Baseline!B$54*Baseline!B$64/Baseline!B$76 + Baseline!B$47 * Baseline!B$55*Baseline!B$65/Baseline!B$77 + Baseline!B$56*Baseline!B$71/Baseline!B$78)</f>
        <v>0.000000003753325682</v>
      </c>
      <c r="I521" s="84">
        <f>Baseline!B$33 * (C521 * Baseline!B$59*Baseline!B$68/Baseline!B$75 + Baseline!B$46 * Baseline!B$69*Baseline!B$54/Baseline!B$76 + Baseline!B$47 * Baseline!B$57*Baseline!B$55/Baseline!B$77 + Baseline!B$58*Baseline!B$56/Baseline!B$78)</f>
        <v>0.000000239325697</v>
      </c>
      <c r="J521" s="85">
        <f>Baseline!B$33 * (C521 * Baseline!B$59*Baseline!B$59/Baseline!B$75 + Baseline!B$46 * Baseline!B$69*Baseline!B$69/Baseline!B$76 + Baseline!B$47 * Baseline!B$57*Baseline!B$57/Baseline!B$77 + Baseline!B$58*Baseline!B$58/Baseline!B$78)</f>
        <v>0.000002116574476</v>
      </c>
      <c r="K521" s="84">
        <f>Baseline!B$33 * (C521 * Baseline!B$59*Baseline!B$60/Baseline!B$75 + Baseline!B$46 * Baseline!B$69*Baseline!B$61/Baseline!B$76 + Baseline!B$47 * Baseline!B$57*Baseline!B$70/Baseline!B$77 + Baseline!B$58*Baseline!B$62/Baseline!B$78)</f>
        <v>0.0000000164898922</v>
      </c>
      <c r="L521" s="85">
        <f>Baseline!B$33 * (C521 * Baseline!B$59*Baseline!B$63/Baseline!B$75 + Baseline!B$46 * Baseline!B$69*Baseline!B$64/Baseline!B$76 + Baseline!B$47 * Baseline!B$57*Baseline!B$65/Baseline!B$77 + Baseline!B$58*Baseline!B$71/Baseline!B$78)</f>
        <v>0.00000001707280099</v>
      </c>
      <c r="M521" s="84">
        <f>Baseline!B$33 * (C521 * Baseline!B$60*Baseline!B$68/Baseline!B$75 + Baseline!B$46 * Baseline!B$61*Baseline!B$54/Baseline!B$76 + Baseline!B$47 * Baseline!B$70*Baseline!B$55/Baseline!B$77 + Baseline!B$62*Baseline!B$56/Baseline!B$78)</f>
        <v>0.0000002010622932</v>
      </c>
      <c r="N521" s="85">
        <f>Baseline!B$33 * (C521 * Baseline!B$60*Baseline!B$59/Baseline!B$75 + Baseline!B$46 * Baseline!B$61*Baseline!B$69/Baseline!B$76 + Baseline!B$47 * Baseline!B$70*Baseline!B$57/Baseline!B$77 + Baseline!B$62*Baseline!B$58/Baseline!B$78)</f>
        <v>0.0000000164898922</v>
      </c>
      <c r="O521" s="85">
        <f>Baseline!B$33 * (C521 * Baseline!B$60*Baseline!B$60/Baseline!B$75 + Baseline!B$46 * Baseline!B$61*Baseline!B$61/Baseline!B$76 + Baseline!B$47 * Baseline!B$70*Baseline!B$70/Baseline!B$77 + Baseline!B$62*Baseline!B$62/Baseline!B$78)</f>
        <v>0.000001589267788</v>
      </c>
      <c r="P521" s="84">
        <f>Baseline!B$33 * (C521 * Baseline!B$60*Baseline!B$63/Baseline!B$75 + Baseline!B$46 * Baseline!B$61*Baseline!B$64/Baseline!B$76 + Baseline!B$47 * Baseline!B$70*Baseline!B$65/Baseline!B$77 + Baseline!B$62*Baseline!B$71/Baseline!B$78)</f>
        <v>0.000000001956418228</v>
      </c>
      <c r="Q521" s="84">
        <f>Baseline!B$33 * (C521 * Baseline!B$63*Baseline!B$68/Baseline!B$75 + Baseline!B$46 * Baseline!B$64*Baseline!B$54/Baseline!B$76 + Baseline!B$47 * Baseline!B$65*Baseline!B$55/Baseline!B$77 + Baseline!B$71*Baseline!B$56/Baseline!B$78)</f>
        <v>0.000000003753325682</v>
      </c>
      <c r="R521" s="84">
        <f>Baseline!B$33 * (C521 * Baseline!B$63*Baseline!B$59/Baseline!B$75 + Baseline!B$46 * Baseline!B$64*Baseline!B$69/Baseline!B$76 + Baseline!B$47 * Baseline!B$65*Baseline!B$57/Baseline!B$77 + Baseline!B$71*Baseline!B$58/Baseline!B$78)</f>
        <v>0.00000001707280099</v>
      </c>
      <c r="S521" s="84">
        <f>Baseline!B$33 * (C521 * Baseline!B$63*Baseline!B$60/Baseline!B$75 + Baseline!B$46 * Baseline!B$64*Baseline!B$61/Baseline!B$76 + Baseline!B$47 * Baseline!B$65*Baseline!B$70/Baseline!B$77 + Baseline!B$71*Baseline!B$62/Baseline!B$78)</f>
        <v>0.000000001956418228</v>
      </c>
      <c r="T521" s="84">
        <f>Baseline!B$33 * (C521 * Baseline!B$63*Baseline!B$63/Baseline!B$75 + Baseline!B$46 * Baseline!B$64*Baseline!B$64/Baseline!B$76 + Baseline!B$47 * Baseline!B$65*Baseline!B$65/Baseline!B$77 + Baseline!B$71*Baseline!B$71/Baseline!B$78)</f>
        <v>0.00000009856721986</v>
      </c>
      <c r="U521" s="83"/>
      <c r="V521" s="84">
        <f>E521 * ( Baseline!B$89 * Baseline!B$7 )</f>
        <v>0.2028710848</v>
      </c>
      <c r="W521" s="84">
        <f>F521 * ( Baseline!D$89 * Baseline!B$11 )</f>
        <v>0.00441474437</v>
      </c>
      <c r="X521" s="84">
        <f>G521 * ( Baseline!F$89 * Baseline!B$16 )</f>
        <v>0.006983852494</v>
      </c>
      <c r="Y521" s="84">
        <f>H521 * ( Baseline!H$89 * Baseline!B$18 )</f>
        <v>0.001319945055</v>
      </c>
      <c r="Z521" s="86">
        <f t="shared" si="1"/>
        <v>0.2155896268</v>
      </c>
      <c r="AA521" s="84">
        <f>I521 * ( Baseline!B$89 * Baseline!B$7 )</f>
        <v>0.002483961409</v>
      </c>
      <c r="AB521" s="85">
        <f>J521 * ( Baseline!D$89 * Baseline!B$11 )</f>
        <v>0.03904359359</v>
      </c>
      <c r="AC521" s="85">
        <f>K521 * ( Baseline!F$89 * Baseline!B$16 )</f>
        <v>0.0005727726116</v>
      </c>
      <c r="AD521" s="85">
        <f>L521 * ( Baseline!F$89 * Baseline!B$16 )</f>
        <v>0.0005930198144</v>
      </c>
      <c r="AE521" s="86">
        <f t="shared" si="2"/>
        <v>0.04269334743</v>
      </c>
      <c r="AF521" s="86">
        <f>M521 * ( Baseline!B$89 * Baseline!B$7 )</f>
        <v>0.002086825541</v>
      </c>
      <c r="AG521" s="86">
        <f>N521 * ( Baseline!D$89 * Baseline!B$11 )</f>
        <v>0.0003041823743</v>
      </c>
      <c r="AH521" s="86">
        <f>O521 * ( Baseline!F$89 * Baseline!B$16 )</f>
        <v>0.05520285094</v>
      </c>
      <c r="AI521" s="86">
        <f>P521 * ( Baseline!H$89 * Baseline!B$18 )</f>
        <v>0.0006880203808</v>
      </c>
      <c r="AJ521" s="86">
        <f t="shared" si="3"/>
        <v>0.05828187924</v>
      </c>
      <c r="AK521" s="86">
        <f>Q521 * ( Baseline!B$89 * Baseline!B$7 )</f>
        <v>0.00003895576725</v>
      </c>
      <c r="AL521" s="86">
        <f>R521 * ( Baseline!D$89 * Baseline!B$11 )</f>
        <v>0.0003149350572</v>
      </c>
      <c r="AM521" s="86">
        <f>S521 * ( Baseline!F$89 * Baseline!B$16 )</f>
        <v>0.00006795573701</v>
      </c>
      <c r="AN521" s="86">
        <f>T521 * ( Baseline!H$89 * Baseline!B$18 )</f>
        <v>0.03466347593</v>
      </c>
      <c r="AO521" s="86">
        <f t="shared" si="4"/>
        <v>0.03508532249</v>
      </c>
      <c r="AP521" s="62"/>
      <c r="AQ521" s="86">
        <f>V521 * ( (1-Baseline!B$90-Baseline!B$89) + (1-B521)*Baseline!B$90 )</f>
        <v>0.1182217975</v>
      </c>
      <c r="AR521" s="86">
        <f>W521 * ( (1-Baseline!B$90-Baseline!B$89) + (1-B521)*Baseline!B$90 )</f>
        <v>0.0025726634</v>
      </c>
      <c r="AS521" s="86">
        <f>X521 * ( (1-Baseline!B$90-Baseline!B$89) + (1-B521)*Baseline!B$90 )</f>
        <v>0.004069794353</v>
      </c>
      <c r="AT521" s="86">
        <f>Y521 * ( (1-Baseline!B$90-Baseline!B$89) + (1-B521)*Baseline!B$90 )</f>
        <v>0.0007691893458</v>
      </c>
      <c r="AU521" s="86">
        <f t="shared" si="5"/>
        <v>0.1256334446</v>
      </c>
      <c r="AV521" s="86">
        <f>AA521 * ( (1-Baseline!D$90-Baseline!D$89) + (1-B521)*Baseline!D$90 )</f>
        <v>0.001967634711</v>
      </c>
      <c r="AW521" s="86">
        <f>AB521 * ( (1-Baseline!D$90-Baseline!D$89) + (1-B521)*Baseline!D$90 )</f>
        <v>0.03092782751</v>
      </c>
      <c r="AX521" s="86">
        <f>AC521 * ( (1-Baseline!D$90-Baseline!D$89) + (1-B521)*Baseline!D$90 )</f>
        <v>0.0004537136801</v>
      </c>
      <c r="AY521" s="86">
        <f>AD521 * ( (1-Baseline!D$90-Baseline!D$89) + (1-B521)*Baseline!D$90 )</f>
        <v>0.0004697522139</v>
      </c>
      <c r="AZ521" s="86">
        <f t="shared" si="6"/>
        <v>0.03381892811</v>
      </c>
      <c r="BA521" s="86">
        <f>AF521 * ( (1-Baseline!F$90-Baseline!F$89) + (1-Baseline!B$36)*Baseline!F$90 )</f>
        <v>0.001501746438</v>
      </c>
      <c r="BB521" s="86">
        <f>AG521 * ( (1-Baseline!F$90-Baseline!F$89) + (1-Baseline!B$36)*Baseline!F$90 )</f>
        <v>0.0002188993704</v>
      </c>
      <c r="BC521" s="86">
        <f>AH521 * ( (1-Baseline!F$90-Baseline!F$89) + (1-Baseline!B$36)*Baseline!F$90 )</f>
        <v>0.03972573803</v>
      </c>
      <c r="BD521" s="86">
        <f>AI521 * ( (1-Baseline!F$90-Baseline!F$89) + (1-Baseline!B$36)*Baseline!F$90 )</f>
        <v>0.0004951214827</v>
      </c>
      <c r="BE521" s="86">
        <f t="shared" si="7"/>
        <v>0.04194150532</v>
      </c>
      <c r="BF521" s="86">
        <f>AK521 * ( (1-Baseline!H$90-Baseline!H$89) + (1-Baseline!B$36)*Baseline!H$90 )</f>
        <v>0.00003086543351</v>
      </c>
      <c r="BG521" s="86">
        <f>AL521 * ( (1-Baseline!H$90-Baseline!H$89) + (1-Baseline!B$36)*Baseline!H$90 )</f>
        <v>0.0002495293445</v>
      </c>
      <c r="BH521" s="86">
        <f>AM521 * ( (1-Baseline!H$90-Baseline!H$89) + (1-Baseline!B$36)*Baseline!H$90 )</f>
        <v>0.00005384268955</v>
      </c>
      <c r="BI521" s="86">
        <f>AN521 * ( (1-Baseline!H$90-Baseline!H$89) + (1-Baseline!B$36)*Baseline!H$90 )</f>
        <v>0.02746456525</v>
      </c>
      <c r="BJ521" s="86">
        <f t="shared" si="8"/>
        <v>0.02779880272</v>
      </c>
      <c r="BK521" s="62"/>
      <c r="BL521" s="86">
        <f t="shared" si="19"/>
        <v>0.9410057798</v>
      </c>
      <c r="BM521" s="86">
        <f t="shared" si="20"/>
        <v>0.02047753612</v>
      </c>
      <c r="BN521" s="86">
        <f t="shared" si="21"/>
        <v>0.03239419539</v>
      </c>
      <c r="BO521" s="86">
        <f t="shared" si="22"/>
        <v>0.006122488705</v>
      </c>
      <c r="BP521" s="86">
        <f t="shared" si="9"/>
        <v>1</v>
      </c>
      <c r="BQ521" s="86">
        <f t="shared" si="23"/>
        <v>0.05818146289</v>
      </c>
      <c r="BR521" s="86">
        <f t="shared" si="24"/>
        <v>0.9145123525</v>
      </c>
      <c r="BS521" s="86">
        <f t="shared" si="25"/>
        <v>0.01341596867</v>
      </c>
      <c r="BT521" s="86">
        <f t="shared" si="26"/>
        <v>0.01389021593</v>
      </c>
      <c r="BU521" s="86">
        <f t="shared" si="10"/>
        <v>1</v>
      </c>
      <c r="BV521" s="86">
        <f t="shared" si="27"/>
        <v>0.0358057353</v>
      </c>
      <c r="BW521" s="86">
        <f t="shared" si="28"/>
        <v>0.005219158653</v>
      </c>
      <c r="BX521" s="86">
        <f t="shared" si="29"/>
        <v>0.9471700581</v>
      </c>
      <c r="BY521" s="86">
        <f t="shared" si="30"/>
        <v>0.01180504798</v>
      </c>
      <c r="BZ521" s="86">
        <f t="shared" si="11"/>
        <v>1</v>
      </c>
      <c r="CA521" s="86">
        <f t="shared" si="31"/>
        <v>0.001110315211</v>
      </c>
      <c r="CB521" s="86">
        <f t="shared" si="32"/>
        <v>0.008976262289</v>
      </c>
      <c r="CC521" s="86">
        <f t="shared" si="33"/>
        <v>0.00193687081</v>
      </c>
      <c r="CD521" s="86">
        <f t="shared" si="34"/>
        <v>0.9879765517</v>
      </c>
      <c r="CE521" s="86">
        <f t="shared" si="12"/>
        <v>1</v>
      </c>
      <c r="CF521" s="62"/>
      <c r="CG521" s="86">
        <f t="shared" si="35"/>
        <v>0.9410057798</v>
      </c>
      <c r="CH521" s="86">
        <f t="shared" si="36"/>
        <v>0.02047753612</v>
      </c>
      <c r="CI521" s="86">
        <f t="shared" si="37"/>
        <v>0.03239419539</v>
      </c>
      <c r="CJ521" s="86">
        <f t="shared" si="38"/>
        <v>0.006122488705</v>
      </c>
      <c r="CK521" s="86">
        <f t="shared" si="13"/>
        <v>1</v>
      </c>
      <c r="CL521" s="86">
        <f t="shared" si="39"/>
        <v>0.05818146289</v>
      </c>
      <c r="CM521" s="86">
        <f t="shared" si="40"/>
        <v>0.9145123525</v>
      </c>
      <c r="CN521" s="86">
        <f t="shared" si="41"/>
        <v>0.01341596867</v>
      </c>
      <c r="CO521" s="86">
        <f t="shared" si="42"/>
        <v>0.01389021593</v>
      </c>
      <c r="CP521" s="86">
        <f t="shared" si="14"/>
        <v>1</v>
      </c>
      <c r="CQ521" s="86">
        <f t="shared" si="43"/>
        <v>0.0358057353</v>
      </c>
      <c r="CR521" s="86">
        <f t="shared" si="44"/>
        <v>0.005219158653</v>
      </c>
      <c r="CS521" s="86">
        <f t="shared" si="45"/>
        <v>0.9471700581</v>
      </c>
      <c r="CT521" s="86">
        <f t="shared" si="46"/>
        <v>0.01180504798</v>
      </c>
      <c r="CU521" s="86">
        <f t="shared" si="15"/>
        <v>1</v>
      </c>
      <c r="CV521" s="86">
        <f t="shared" si="47"/>
        <v>0.001110315211</v>
      </c>
      <c r="CW521" s="86">
        <f t="shared" si="48"/>
        <v>0.008976262289</v>
      </c>
      <c r="CX521" s="86">
        <f t="shared" si="49"/>
        <v>0.00193687081</v>
      </c>
      <c r="CY521" s="86">
        <f t="shared" si="50"/>
        <v>0.9879765517</v>
      </c>
      <c r="CZ521" s="86">
        <f t="shared" si="16"/>
        <v>1</v>
      </c>
      <c r="DA521" s="62"/>
      <c r="DB521" s="86">
        <f>(AQ521*Baseline!B$7 + AV521*Baseline!B$11 + BA521*Baseline!B$16 + BF521*Baseline!B$18)</f>
        <v>68001.75998</v>
      </c>
      <c r="DC521" s="86">
        <f>(AR521*Baseline!B$7 + AW521*Baseline!B$11 + BB521*Baseline!B$16 + BG521*Baseline!B$18)</f>
        <v>79733.64473</v>
      </c>
      <c r="DD521" s="86">
        <f>(AS521*Baseline!B$7 + AX521*Baseline!B$11 + BC521*Baseline!B$16 + BH521*Baseline!B$18)</f>
        <v>138501.1347</v>
      </c>
      <c r="DE521" s="86">
        <f>(AT521*Baseline!B$7 + AY521*Baseline!B$11 + BD521*Baseline!B$16 + BI521*Baseline!B$18)</f>
        <v>1260664.071</v>
      </c>
      <c r="DF521" s="86">
        <f t="shared" si="17"/>
        <v>1546900.61</v>
      </c>
      <c r="DG521" s="62"/>
      <c r="DH521" s="86">
        <f t="shared" si="51"/>
        <v>0.04396000592</v>
      </c>
      <c r="DI521" s="86">
        <f t="shared" si="52"/>
        <v>0.05154412908</v>
      </c>
      <c r="DJ521" s="86">
        <f t="shared" si="53"/>
        <v>0.08953460476</v>
      </c>
      <c r="DK521" s="86">
        <f t="shared" si="54"/>
        <v>0.8149612602</v>
      </c>
      <c r="DL521" s="86">
        <f t="shared" si="18"/>
        <v>1</v>
      </c>
      <c r="DM521" s="62"/>
      <c r="DN521" s="86">
        <f>DH521 / (Baseline!B$7/Baseline!B$17)</f>
        <v>4.692441493</v>
      </c>
      <c r="DO521" s="86">
        <f>DI521 / (Baseline!B$11/Baseline!B$17)</f>
        <v>1.244299946</v>
      </c>
      <c r="DP521" s="86">
        <f>DJ521 / (Baseline!B$16/Baseline!B$17)</f>
        <v>1.383580223</v>
      </c>
      <c r="DQ521" s="86">
        <f>DK521 / (Baseline!B$18/Baseline!B$17)</f>
        <v>0.9213856512</v>
      </c>
      <c r="DR521" s="62"/>
      <c r="DS521" s="86">
        <f>DH521 / Baseline!H$117</f>
        <v>1.758712953</v>
      </c>
      <c r="DT521" s="86">
        <f>DI521 / Baseline!H$118</f>
        <v>1.160261038</v>
      </c>
      <c r="DU521" s="86">
        <f>DJ521 / Baseline!H$119</f>
        <v>1.070333765</v>
      </c>
      <c r="DV521" s="86">
        <f>DK521 / Baseline!H$120</f>
        <v>0.9622548167</v>
      </c>
      <c r="DW521" s="87"/>
      <c r="DX521" s="86">
        <f>(AU521*Baseline!B$34)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0.03137454794</v>
      </c>
      <c r="DY521" s="86">
        <f>(AZ521*Baseline!B$34) + (Baseline!D$90*(1-Baseline!D$91)*Baseline!B$35) + (Baseline!D$90*Baseline!D$91*((1-Baseline!D$92)*Baseline!B$40 + Baseline!D$92*Baseline!B$41))</f>
        <v>0.01148640722</v>
      </c>
      <c r="DZ521" s="86">
        <f>(BE521*Baseline!B$34) + (Baseline!F$90*(1-Baseline!F$91)*Baseline!B$35) + (Baseline!F$90*Baseline!F$91*((1-Baseline!F$92)*Baseline!B$40 + Baseline!F$92*Baseline!B$41))</f>
        <v>0.0140218658</v>
      </c>
      <c r="EA521" s="86">
        <f>(BJ521*Baseline!B$34) + (Baseline!H$90*(1-Baseline!H$91)*Baseline!B$35) + (Baseline!H$90*Baseline!H$91*((1-Baseline!H$92)*Baseline!B$40 + Baseline!H$92*Baseline!B$41))</f>
        <v>0.009314820407</v>
      </c>
      <c r="EB521" s="86">
        <f>( DX521*Baseline!B$7 + DY521*Baseline!B$11 + DZ521*Baseline!B$16 + EA521*Baseline!B$18 ) / Baseline!B$17</f>
        <v>0.009916041438</v>
      </c>
    </row>
    <row r="522">
      <c r="A522" s="73" t="s">
        <v>698</v>
      </c>
      <c r="B522" s="85">
        <f>MIN( MAX( NORMINV( MCrands!B522, (B$5+B$4)/2, (B$5-B$4)/3.29 ), 0 ), 1 )</f>
        <v>0.4711791405</v>
      </c>
      <c r="C522" s="85">
        <f>MAX( NORMINV( MCrands!C522, (C$5+C$4)/2, (C$5-C$4)/3.29 ), 0 )</f>
        <v>2.364483148</v>
      </c>
      <c r="D522" s="83"/>
      <c r="E522" s="84">
        <f>Baseline!B$33 * (C522 * Baseline!B$68*Baseline!B$68/Baseline!B$75 + Baseline!B$46 * Baseline!B$54*Baseline!B$54/Baseline!B$76 + Baseline!B$47 * Baseline!B$55*Baseline!B$55/Baseline!B$77 + Baseline!B$56*Baseline!B$56/Baseline!B$78)</f>
        <v>0.00001679008852</v>
      </c>
      <c r="F522" s="84">
        <f>Baseline!B$33 * (C522 * Baseline!B$68*Baseline!B$59/Baseline!B$75 + Baseline!B$46 * Baseline!B$54*Baseline!B$69/Baseline!B$76 + Baseline!B$47 * Baseline!B$55*Baseline!B$57/Baseline!B$77 + Baseline!B$56*Baseline!B$58/Baseline!B$78)</f>
        <v>0.0000002388905051</v>
      </c>
      <c r="G522" s="85">
        <f>Baseline!B$33 * (C522 * Baseline!B$68*Baseline!B$60/Baseline!B$75 + Baseline!B$46 * Baseline!B$54*Baseline!B$61/Baseline!B$76 + Baseline!B$47 * Baseline!B$55*Baseline!B$70/Baseline!B$77 + Baseline!B$56*Baseline!B$62/Baseline!B$78)</f>
        <v>0.0000001999924466</v>
      </c>
      <c r="H522" s="84">
        <f>Baseline!B$33 * (C522 * Baseline!B$68*Baseline!B$63/Baseline!B$75 + Baseline!B$46 * Baseline!B$54*Baseline!B$64/Baseline!B$76 + Baseline!B$47 * Baseline!B$55*Baseline!B$65/Baseline!B$77 + Baseline!B$56*Baseline!B$71/Baseline!B$78)</f>
        <v>0.000000003646341019</v>
      </c>
      <c r="I522" s="84">
        <f>Baseline!B$33 * (C522 * Baseline!B$59*Baseline!B$68/Baseline!B$75 + Baseline!B$46 * Baseline!B$69*Baseline!B$54/Baseline!B$76 + Baseline!B$47 * Baseline!B$57*Baseline!B$55/Baseline!B$77 + Baseline!B$58*Baseline!B$56/Baseline!B$78)</f>
        <v>0.0000002388905051</v>
      </c>
      <c r="J522" s="85">
        <f>Baseline!B$33 * (C522 * Baseline!B$59*Baseline!B$59/Baseline!B$75 + Baseline!B$46 * Baseline!B$69*Baseline!B$69/Baseline!B$76 + Baseline!B$47 * Baseline!B$57*Baseline!B$57/Baseline!B$77 + Baseline!B$58*Baseline!B$58/Baseline!B$78)</f>
        <v>0.000002116574407</v>
      </c>
      <c r="K522" s="84">
        <f>Baseline!B$33 * (C522 * Baseline!B$59*Baseline!B$60/Baseline!B$75 + Baseline!B$46 * Baseline!B$69*Baseline!B$61/Baseline!B$76 + Baseline!B$47 * Baseline!B$57*Baseline!B$70/Baseline!B$77 + Baseline!B$58*Baseline!B$62/Baseline!B$78)</f>
        <v>0.00000001648972328</v>
      </c>
      <c r="L522" s="85">
        <f>Baseline!B$33 * (C522 * Baseline!B$59*Baseline!B$63/Baseline!B$75 + Baseline!B$46 * Baseline!B$69*Baseline!B$64/Baseline!B$76 + Baseline!B$47 * Baseline!B$57*Baseline!B$65/Baseline!B$77 + Baseline!B$58*Baseline!B$71/Baseline!B$78)</f>
        <v>0.0000000170727841</v>
      </c>
      <c r="M522" s="84">
        <f>Baseline!B$33 * (C522 * Baseline!B$60*Baseline!B$68/Baseline!B$75 + Baseline!B$46 * Baseline!B$61*Baseline!B$54/Baseline!B$76 + Baseline!B$47 * Baseline!B$70*Baseline!B$55/Baseline!B$77 + Baseline!B$62*Baseline!B$56/Baseline!B$78)</f>
        <v>0.0000001999924466</v>
      </c>
      <c r="N522" s="85">
        <f>Baseline!B$33 * (C522 * Baseline!B$60*Baseline!B$59/Baseline!B$75 + Baseline!B$46 * Baseline!B$61*Baseline!B$69/Baseline!B$76 + Baseline!B$47 * Baseline!B$70*Baseline!B$57/Baseline!B$77 + Baseline!B$62*Baseline!B$58/Baseline!B$78)</f>
        <v>0.00000001648972328</v>
      </c>
      <c r="O522" s="85">
        <f>Baseline!B$33 * (C522 * Baseline!B$60*Baseline!B$60/Baseline!B$75 + Baseline!B$46 * Baseline!B$61*Baseline!B$61/Baseline!B$76 + Baseline!B$47 * Baseline!B$70*Baseline!B$70/Baseline!B$77 + Baseline!B$62*Baseline!B$62/Baseline!B$78)</f>
        <v>0.000001589267372</v>
      </c>
      <c r="P522" s="84">
        <f>Baseline!B$33 * (C522 * Baseline!B$60*Baseline!B$63/Baseline!B$75 + Baseline!B$46 * Baseline!B$61*Baseline!B$64/Baseline!B$76 + Baseline!B$47 * Baseline!B$70*Baseline!B$65/Baseline!B$77 + Baseline!B$62*Baseline!B$71/Baseline!B$78)</f>
        <v>0.000000001956376701</v>
      </c>
      <c r="Q522" s="84">
        <f>Baseline!B$33 * (C522 * Baseline!B$63*Baseline!B$68/Baseline!B$75 + Baseline!B$46 * Baseline!B$64*Baseline!B$54/Baseline!B$76 + Baseline!B$47 * Baseline!B$65*Baseline!B$55/Baseline!B$77 + Baseline!B$71*Baseline!B$56/Baseline!B$78)</f>
        <v>0.000000003646341019</v>
      </c>
      <c r="R522" s="84">
        <f>Baseline!B$33 * (C522 * Baseline!B$63*Baseline!B$59/Baseline!B$75 + Baseline!B$46 * Baseline!B$64*Baseline!B$69/Baseline!B$76 + Baseline!B$47 * Baseline!B$65*Baseline!B$57/Baseline!B$77 + Baseline!B$71*Baseline!B$58/Baseline!B$78)</f>
        <v>0.0000000170727841</v>
      </c>
      <c r="S522" s="84">
        <f>Baseline!B$33 * (C522 * Baseline!B$63*Baseline!B$60/Baseline!B$75 + Baseline!B$46 * Baseline!B$64*Baseline!B$61/Baseline!B$76 + Baseline!B$47 * Baseline!B$65*Baseline!B$70/Baseline!B$77 + Baseline!B$71*Baseline!B$62/Baseline!B$78)</f>
        <v>0.000000001956376701</v>
      </c>
      <c r="T522" s="84">
        <f>Baseline!B$33 * (C522 * Baseline!B$63*Baseline!B$63/Baseline!B$75 + Baseline!B$46 * Baseline!B$64*Baseline!B$64/Baseline!B$76 + Baseline!B$47 * Baseline!B$65*Baseline!B$65/Baseline!B$77 + Baseline!B$71*Baseline!B$71/Baseline!B$78)</f>
        <v>0.00000009856721571</v>
      </c>
      <c r="U522" s="83"/>
      <c r="V522" s="84">
        <f>E522 * ( Baseline!B$89 * Baseline!B$7 )</f>
        <v>0.1742643288</v>
      </c>
      <c r="W522" s="84">
        <f>F522 * ( Baseline!D$89 * Baseline!B$11 )</f>
        <v>0.004406716561</v>
      </c>
      <c r="X522" s="84">
        <f>G522 * ( Baseline!F$89 * Baseline!B$16 )</f>
        <v>0.006946691617</v>
      </c>
      <c r="Y522" s="84">
        <f>H522 * ( Baseline!H$89 * Baseline!B$18 )</f>
        <v>0.001282321387</v>
      </c>
      <c r="Z522" s="86">
        <f t="shared" si="1"/>
        <v>0.1869000584</v>
      </c>
      <c r="AA522" s="84">
        <f>I522 * ( Baseline!B$89 * Baseline!B$7 )</f>
        <v>0.002479444553</v>
      </c>
      <c r="AB522" s="85">
        <f>J522 * ( Baseline!D$89 * Baseline!B$11 )</f>
        <v>0.03904359232</v>
      </c>
      <c r="AC522" s="85">
        <f>K522 * ( Baseline!F$89 * Baseline!B$16 )</f>
        <v>0.0005727667441</v>
      </c>
      <c r="AD522" s="85">
        <f>L522 * ( Baseline!F$89 * Baseline!B$16 )</f>
        <v>0.0005930192277</v>
      </c>
      <c r="AE522" s="86">
        <f t="shared" si="2"/>
        <v>0.04268882285</v>
      </c>
      <c r="AF522" s="86">
        <f>M522 * ( Baseline!B$89 * Baseline!B$7 )</f>
        <v>0.002075721603</v>
      </c>
      <c r="AG522" s="86">
        <f>N522 * ( Baseline!D$89 * Baseline!B$11 )</f>
        <v>0.0003041792583</v>
      </c>
      <c r="AH522" s="86">
        <f>O522 * ( Baseline!F$89 * Baseline!B$16 )</f>
        <v>0.05520283652</v>
      </c>
      <c r="AI522" s="86">
        <f>P522 * ( Baseline!H$89 * Baseline!B$18 )</f>
        <v>0.0006880057769</v>
      </c>
      <c r="AJ522" s="86">
        <f t="shared" si="3"/>
        <v>0.05827074316</v>
      </c>
      <c r="AK522" s="86">
        <f>Q522 * ( Baseline!B$89 * Baseline!B$7 )</f>
        <v>0.00003784537343</v>
      </c>
      <c r="AL522" s="86">
        <f>R522 * ( Baseline!D$89 * Baseline!B$11 )</f>
        <v>0.0003149347456</v>
      </c>
      <c r="AM522" s="86">
        <f>S522 * ( Baseline!F$89 * Baseline!B$16 )</f>
        <v>0.00006795429458</v>
      </c>
      <c r="AN522" s="86">
        <f>T522 * ( Baseline!H$89 * Baseline!B$18 )</f>
        <v>0.03466347447</v>
      </c>
      <c r="AO522" s="86">
        <f t="shared" si="4"/>
        <v>0.03508420888</v>
      </c>
      <c r="AP522" s="62"/>
      <c r="AQ522" s="86">
        <f>V522 * ( (1-Baseline!B$90-Baseline!B$89) + (1-B522)*Baseline!B$90 )</f>
        <v>0.09745742432</v>
      </c>
      <c r="AR522" s="86">
        <f>W522 * ( (1-Baseline!B$90-Baseline!B$89) + (1-B522)*Baseline!B$90 )</f>
        <v>0.002464458726</v>
      </c>
      <c r="AS522" s="86">
        <f>X522 * ( (1-Baseline!B$90-Baseline!B$89) + (1-B522)*Baseline!B$90 )</f>
        <v>0.003884941211</v>
      </c>
      <c r="AT522" s="86">
        <f>Y522 * ( (1-Baseline!B$90-Baseline!B$89) + (1-B522)*Baseline!B$90 )</f>
        <v>0.0007171389603</v>
      </c>
      <c r="AU522" s="86">
        <f t="shared" si="5"/>
        <v>0.1045239632</v>
      </c>
      <c r="AV522" s="86">
        <f>AA522 * ( (1-Baseline!D$90-Baseline!D$89) + (1-B522)*Baseline!D$90 )</f>
        <v>0.001934735739</v>
      </c>
      <c r="AW522" s="86">
        <f>AB522 * ( (1-Baseline!D$90-Baseline!D$89) + (1-B522)*Baseline!D$90 )</f>
        <v>0.03046611119</v>
      </c>
      <c r="AX522" s="86">
        <f>AC522 * ( (1-Baseline!D$90-Baseline!D$89) + (1-B522)*Baseline!D$90 )</f>
        <v>0.0004469357011</v>
      </c>
      <c r="AY522" s="86">
        <f>AD522 * ( (1-Baseline!D$90-Baseline!D$89) + (1-B522)*Baseline!D$90 )</f>
        <v>0.0004627389196</v>
      </c>
      <c r="AZ522" s="86">
        <f t="shared" si="6"/>
        <v>0.03331052155</v>
      </c>
      <c r="BA522" s="86">
        <f>AF522 * ( (1-Baseline!F$90-Baseline!F$89) + (1-Baseline!B$36)*Baseline!F$90 )</f>
        <v>0.001493755688</v>
      </c>
      <c r="BB522" s="86">
        <f>AG522 * ( (1-Baseline!F$90-Baseline!F$89) + (1-Baseline!B$36)*Baseline!F$90 )</f>
        <v>0.000218897128</v>
      </c>
      <c r="BC522" s="86">
        <f>AH522 * ( (1-Baseline!F$90-Baseline!F$89) + (1-Baseline!B$36)*Baseline!F$90 )</f>
        <v>0.03972572765</v>
      </c>
      <c r="BD522" s="86">
        <f>AI522 * ( (1-Baseline!F$90-Baseline!F$89) + (1-Baseline!B$36)*Baseline!F$90 )</f>
        <v>0.0004951109732</v>
      </c>
      <c r="BE522" s="86">
        <f t="shared" si="7"/>
        <v>0.04193349144</v>
      </c>
      <c r="BF522" s="86">
        <f>AK522 * ( (1-Baseline!H$90-Baseline!H$89) + (1-Baseline!B$36)*Baseline!H$90 )</f>
        <v>0.00002998564628</v>
      </c>
      <c r="BG522" s="86">
        <f>AL522 * ( (1-Baseline!H$90-Baseline!H$89) + (1-Baseline!B$36)*Baseline!H$90 )</f>
        <v>0.0002495290976</v>
      </c>
      <c r="BH522" s="86">
        <f>AM522 * ( (1-Baseline!H$90-Baseline!H$89) + (1-Baseline!B$36)*Baseline!H$90 )</f>
        <v>0.00005384154668</v>
      </c>
      <c r="BI522" s="86">
        <f>AN522 * ( (1-Baseline!H$90-Baseline!H$89) + (1-Baseline!B$36)*Baseline!H$90 )</f>
        <v>0.02746456409</v>
      </c>
      <c r="BJ522" s="86">
        <f t="shared" si="8"/>
        <v>0.02779792038</v>
      </c>
      <c r="BK522" s="62"/>
      <c r="BL522" s="86">
        <f t="shared" si="19"/>
        <v>0.9323931213</v>
      </c>
      <c r="BM522" s="86">
        <f t="shared" si="20"/>
        <v>0.02357793037</v>
      </c>
      <c r="BN522" s="86">
        <f t="shared" si="21"/>
        <v>0.03716794782</v>
      </c>
      <c r="BO522" s="86">
        <f t="shared" si="22"/>
        <v>0.006861000466</v>
      </c>
      <c r="BP522" s="86">
        <f t="shared" si="9"/>
        <v>1</v>
      </c>
      <c r="BQ522" s="86">
        <f t="shared" si="23"/>
        <v>0.05808182066</v>
      </c>
      <c r="BR522" s="86">
        <f t="shared" si="24"/>
        <v>0.9146092518</v>
      </c>
      <c r="BS522" s="86">
        <f t="shared" si="25"/>
        <v>0.01341725318</v>
      </c>
      <c r="BT522" s="86">
        <f t="shared" si="26"/>
        <v>0.0138916744</v>
      </c>
      <c r="BU522" s="86">
        <f t="shared" si="10"/>
        <v>1</v>
      </c>
      <c r="BV522" s="86">
        <f t="shared" si="27"/>
        <v>0.03562202042</v>
      </c>
      <c r="BW522" s="86">
        <f t="shared" si="28"/>
        <v>0.005220102607</v>
      </c>
      <c r="BX522" s="86">
        <f t="shared" si="29"/>
        <v>0.9473508236</v>
      </c>
      <c r="BY522" s="86">
        <f t="shared" si="30"/>
        <v>0.01180705341</v>
      </c>
      <c r="BZ522" s="86">
        <f t="shared" si="11"/>
        <v>1</v>
      </c>
      <c r="CA522" s="86">
        <f t="shared" si="31"/>
        <v>0.001078701063</v>
      </c>
      <c r="CB522" s="86">
        <f t="shared" si="32"/>
        <v>0.008976538323</v>
      </c>
      <c r="CC522" s="86">
        <f t="shared" si="33"/>
        <v>0.001936891175</v>
      </c>
      <c r="CD522" s="86">
        <f t="shared" si="34"/>
        <v>0.9880078694</v>
      </c>
      <c r="CE522" s="86">
        <f t="shared" si="12"/>
        <v>1</v>
      </c>
      <c r="CF522" s="62"/>
      <c r="CG522" s="86">
        <f t="shared" si="35"/>
        <v>0.9323931213</v>
      </c>
      <c r="CH522" s="86">
        <f t="shared" si="36"/>
        <v>0.02357793037</v>
      </c>
      <c r="CI522" s="86">
        <f t="shared" si="37"/>
        <v>0.03716794782</v>
      </c>
      <c r="CJ522" s="86">
        <f t="shared" si="38"/>
        <v>0.006861000466</v>
      </c>
      <c r="CK522" s="86">
        <f t="shared" si="13"/>
        <v>1</v>
      </c>
      <c r="CL522" s="86">
        <f t="shared" si="39"/>
        <v>0.05808182066</v>
      </c>
      <c r="CM522" s="86">
        <f t="shared" si="40"/>
        <v>0.9146092518</v>
      </c>
      <c r="CN522" s="86">
        <f t="shared" si="41"/>
        <v>0.01341725318</v>
      </c>
      <c r="CO522" s="86">
        <f t="shared" si="42"/>
        <v>0.0138916744</v>
      </c>
      <c r="CP522" s="86">
        <f t="shared" si="14"/>
        <v>1</v>
      </c>
      <c r="CQ522" s="86">
        <f t="shared" si="43"/>
        <v>0.03562202042</v>
      </c>
      <c r="CR522" s="86">
        <f t="shared" si="44"/>
        <v>0.005220102607</v>
      </c>
      <c r="CS522" s="86">
        <f t="shared" si="45"/>
        <v>0.9473508236</v>
      </c>
      <c r="CT522" s="86">
        <f t="shared" si="46"/>
        <v>0.01180705341</v>
      </c>
      <c r="CU522" s="86">
        <f t="shared" si="15"/>
        <v>1</v>
      </c>
      <c r="CV522" s="86">
        <f t="shared" si="47"/>
        <v>0.001078701063</v>
      </c>
      <c r="CW522" s="86">
        <f t="shared" si="48"/>
        <v>0.008976538323</v>
      </c>
      <c r="CX522" s="86">
        <f t="shared" si="49"/>
        <v>0.001936891175</v>
      </c>
      <c r="CY522" s="86">
        <f t="shared" si="50"/>
        <v>0.9880078694</v>
      </c>
      <c r="CZ522" s="86">
        <f t="shared" si="16"/>
        <v>1</v>
      </c>
      <c r="DA522" s="62"/>
      <c r="DB522" s="86">
        <f>(AQ522*Baseline!B$7 + AV522*Baseline!B$11 + BA522*Baseline!B$16 + BF522*Baseline!B$18)</f>
        <v>57793.42865</v>
      </c>
      <c r="DC522" s="86">
        <f>(AR522*Baseline!B$7 + AW522*Baseline!B$11 + BB522*Baseline!B$16 + BG522*Baseline!B$18)</f>
        <v>78690.97106</v>
      </c>
      <c r="DD522" s="86">
        <f>(AS522*Baseline!B$7 + AX522*Baseline!B$11 + BC522*Baseline!B$16 + BH522*Baseline!B$18)</f>
        <v>138396.8581</v>
      </c>
      <c r="DE522" s="86">
        <f>(AT522*Baseline!B$7 + AY522*Baseline!B$11 + BD522*Baseline!B$16 + BI522*Baseline!B$18)</f>
        <v>1260623.698</v>
      </c>
      <c r="DF522" s="86">
        <f t="shared" si="17"/>
        <v>1535504.955</v>
      </c>
      <c r="DG522" s="62"/>
      <c r="DH522" s="86">
        <f t="shared" si="51"/>
        <v>0.03763806065</v>
      </c>
      <c r="DI522" s="86">
        <f t="shared" si="52"/>
        <v>0.05124761778</v>
      </c>
      <c r="DJ522" s="86">
        <f t="shared" si="53"/>
        <v>0.09013116996</v>
      </c>
      <c r="DK522" s="86">
        <f t="shared" si="54"/>
        <v>0.8209831516</v>
      </c>
      <c r="DL522" s="86">
        <f t="shared" si="18"/>
        <v>1</v>
      </c>
      <c r="DM522" s="62"/>
      <c r="DN522" s="86">
        <f>DH522 / (Baseline!B$7/Baseline!B$17)</f>
        <v>4.017615417</v>
      </c>
      <c r="DO522" s="86">
        <f>DI522 / (Baseline!B$11/Baseline!B$17)</f>
        <v>1.237142022</v>
      </c>
      <c r="DP522" s="86">
        <f>DJ522 / (Baseline!B$16/Baseline!B$17)</f>
        <v>1.392798958</v>
      </c>
      <c r="DQ522" s="86">
        <f>DK522 / (Baseline!B$18/Baseline!B$17)</f>
        <v>0.9281939311</v>
      </c>
      <c r="DR522" s="62"/>
      <c r="DS522" s="86">
        <f>DH522 / Baseline!H$117</f>
        <v>1.50579017</v>
      </c>
      <c r="DT522" s="86">
        <f>DI522 / Baseline!H$118</f>
        <v>1.153586553</v>
      </c>
      <c r="DU522" s="86">
        <f>DJ522 / Baseline!H$119</f>
        <v>1.077465353</v>
      </c>
      <c r="DV522" s="86">
        <f>DK522 / Baseline!H$120</f>
        <v>0.969365086</v>
      </c>
      <c r="DW522" s="87"/>
      <c r="DX522" s="86">
        <f>(AU522*Baseline!B$34)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0.02820812573</v>
      </c>
      <c r="DY522" s="86">
        <f>(AZ522*Baseline!B$34) + (Baseline!D$90*(1-Baseline!D$91)*Baseline!B$35) + (Baseline!D$90*Baseline!D$91*((1-Baseline!D$92)*Baseline!B$40 + Baseline!D$92*Baseline!B$41))</f>
        <v>0.01141014623</v>
      </c>
      <c r="DZ522" s="86">
        <f>(BE522*Baseline!B$34) + (Baseline!F$90*(1-Baseline!F$91)*Baseline!B$35) + (Baseline!F$90*Baseline!F$91*((1-Baseline!F$92)*Baseline!B$40 + Baseline!F$92*Baseline!B$41))</f>
        <v>0.01402066372</v>
      </c>
      <c r="EA522" s="86">
        <f>(BJ522*Baseline!B$34) + (Baseline!H$90*(1-Baseline!H$91)*Baseline!B$35) + (Baseline!H$90*Baseline!H$91*((1-Baseline!H$92)*Baseline!B$40 + Baseline!H$92*Baseline!B$41))</f>
        <v>0.009314688057</v>
      </c>
      <c r="EB522" s="86">
        <f>( DX522*Baseline!B$7 + DY522*Baseline!B$11 + DZ522*Baseline!B$16 + EA522*Baseline!B$18 ) / Baseline!B$17</f>
        <v>0.009883023673</v>
      </c>
    </row>
    <row r="523">
      <c r="A523" s="73" t="s">
        <v>699</v>
      </c>
      <c r="B523" s="85">
        <f>MIN( MAX( NORMINV( MCrands!B523, (B$5+B$4)/2, (B$5-B$4)/3.29 ), 0 ), 1 )</f>
        <v>0.470659324</v>
      </c>
      <c r="C523" s="85">
        <f>MAX( NORMINV( MCrands!C523, (C$5+C$4)/2, (C$5-C$4)/3.29 ), 0 )</f>
        <v>2.90771279</v>
      </c>
      <c r="D523" s="83"/>
      <c r="E523" s="84">
        <f>Baseline!B$33 * (C523 * Baseline!B$68*Baseline!B$68/Baseline!B$75 + Baseline!B$46 * Baseline!B$54*Baseline!B$54/Baseline!B$76 + Baseline!B$47 * Baseline!B$55*Baseline!B$55/Baseline!B$77 + Baseline!B$56*Baseline!B$56/Baseline!B$78)</f>
        <v>0.00002063616743</v>
      </c>
      <c r="F523" s="84">
        <f>Baseline!B$33 * (C523 * Baseline!B$68*Baseline!B$59/Baseline!B$75 + Baseline!B$46 * Baseline!B$54*Baseline!B$69/Baseline!B$76 + Baseline!B$47 * Baseline!B$55*Baseline!B$57/Baseline!B$77 + Baseline!B$56*Baseline!B$58/Baseline!B$78)</f>
        <v>0.0000002394977807</v>
      </c>
      <c r="G523" s="85">
        <f>Baseline!B$33 * (C523 * Baseline!B$68*Baseline!B$60/Baseline!B$75 + Baseline!B$46 * Baseline!B$54*Baseline!B$61/Baseline!B$76 + Baseline!B$47 * Baseline!B$55*Baseline!B$70/Baseline!B$77 + Baseline!B$56*Baseline!B$62/Baseline!B$78)</f>
        <v>0.0000002014853324</v>
      </c>
      <c r="H523" s="84">
        <f>Baseline!B$33 * (C523 * Baseline!B$68*Baseline!B$63/Baseline!B$75 + Baseline!B$46 * Baseline!B$54*Baseline!B$64/Baseline!B$76 + Baseline!B$47 * Baseline!B$55*Baseline!B$65/Baseline!B$77 + Baseline!B$56*Baseline!B$71/Baseline!B$78)</f>
        <v>0.000000003795629608</v>
      </c>
      <c r="I523" s="84">
        <f>Baseline!B$33 * (C523 * Baseline!B$59*Baseline!B$68/Baseline!B$75 + Baseline!B$46 * Baseline!B$69*Baseline!B$54/Baseline!B$76 + Baseline!B$47 * Baseline!B$57*Baseline!B$55/Baseline!B$77 + Baseline!B$58*Baseline!B$56/Baseline!B$78)</f>
        <v>0.0000002394977807</v>
      </c>
      <c r="J523" s="85">
        <f>Baseline!B$33 * (C523 * Baseline!B$59*Baseline!B$59/Baseline!B$75 + Baseline!B$46 * Baseline!B$69*Baseline!B$69/Baseline!B$76 + Baseline!B$47 * Baseline!B$57*Baseline!B$57/Baseline!B$77 + Baseline!B$58*Baseline!B$58/Baseline!B$78)</f>
        <v>0.000002116574503</v>
      </c>
      <c r="K523" s="84">
        <f>Baseline!B$33 * (C523 * Baseline!B$59*Baseline!B$60/Baseline!B$75 + Baseline!B$46 * Baseline!B$69*Baseline!B$61/Baseline!B$76 + Baseline!B$47 * Baseline!B$57*Baseline!B$70/Baseline!B$77 + Baseline!B$58*Baseline!B$62/Baseline!B$78)</f>
        <v>0.000000016489959</v>
      </c>
      <c r="L523" s="85">
        <f>Baseline!B$33 * (C523 * Baseline!B$59*Baseline!B$63/Baseline!B$75 + Baseline!B$46 * Baseline!B$69*Baseline!B$64/Baseline!B$76 + Baseline!B$47 * Baseline!B$57*Baseline!B$65/Baseline!B$77 + Baseline!B$58*Baseline!B$71/Baseline!B$78)</f>
        <v>0.00000001707280767</v>
      </c>
      <c r="M523" s="84">
        <f>Baseline!B$33 * (C523 * Baseline!B$60*Baseline!B$68/Baseline!B$75 + Baseline!B$46 * Baseline!B$61*Baseline!B$54/Baseline!B$76 + Baseline!B$47 * Baseline!B$70*Baseline!B$55/Baseline!B$77 + Baseline!B$62*Baseline!B$56/Baseline!B$78)</f>
        <v>0.0000002014853324</v>
      </c>
      <c r="N523" s="85">
        <f>Baseline!B$33 * (C523 * Baseline!B$60*Baseline!B$59/Baseline!B$75 + Baseline!B$46 * Baseline!B$61*Baseline!B$69/Baseline!B$76 + Baseline!B$47 * Baseline!B$70*Baseline!B$57/Baseline!B$77 + Baseline!B$62*Baseline!B$58/Baseline!B$78)</f>
        <v>0.000000016489959</v>
      </c>
      <c r="O523" s="85">
        <f>Baseline!B$33 * (C523 * Baseline!B$60*Baseline!B$60/Baseline!B$75 + Baseline!B$46 * Baseline!B$61*Baseline!B$61/Baseline!B$76 + Baseline!B$47 * Baseline!B$70*Baseline!B$70/Baseline!B$77 + Baseline!B$62*Baseline!B$62/Baseline!B$78)</f>
        <v>0.000001589267952</v>
      </c>
      <c r="P523" s="84">
        <f>Baseline!B$33 * (C523 * Baseline!B$60*Baseline!B$63/Baseline!B$75 + Baseline!B$46 * Baseline!B$61*Baseline!B$64/Baseline!B$76 + Baseline!B$47 * Baseline!B$70*Baseline!B$65/Baseline!B$77 + Baseline!B$62*Baseline!B$71/Baseline!B$78)</f>
        <v>0.000000001956434648</v>
      </c>
      <c r="Q523" s="84">
        <f>Baseline!B$33 * (C523 * Baseline!B$63*Baseline!B$68/Baseline!B$75 + Baseline!B$46 * Baseline!B$64*Baseline!B$54/Baseline!B$76 + Baseline!B$47 * Baseline!B$65*Baseline!B$55/Baseline!B$77 + Baseline!B$71*Baseline!B$56/Baseline!B$78)</f>
        <v>0.000000003795629608</v>
      </c>
      <c r="R523" s="84">
        <f>Baseline!B$33 * (C523 * Baseline!B$63*Baseline!B$59/Baseline!B$75 + Baseline!B$46 * Baseline!B$64*Baseline!B$69/Baseline!B$76 + Baseline!B$47 * Baseline!B$65*Baseline!B$57/Baseline!B$77 + Baseline!B$71*Baseline!B$58/Baseline!B$78)</f>
        <v>0.00000001707280767</v>
      </c>
      <c r="S523" s="84">
        <f>Baseline!B$33 * (C523 * Baseline!B$63*Baseline!B$60/Baseline!B$75 + Baseline!B$46 * Baseline!B$64*Baseline!B$61/Baseline!B$76 + Baseline!B$47 * Baseline!B$65*Baseline!B$70/Baseline!B$77 + Baseline!B$71*Baseline!B$62/Baseline!B$78)</f>
        <v>0.000000001956434648</v>
      </c>
      <c r="T523" s="84">
        <f>Baseline!B$33 * (C523 * Baseline!B$63*Baseline!B$63/Baseline!B$75 + Baseline!B$46 * Baseline!B$64*Baseline!B$64/Baseline!B$76 + Baseline!B$47 * Baseline!B$65*Baseline!B$65/Baseline!B$77 + Baseline!B$71*Baseline!B$71/Baseline!B$78)</f>
        <v>0.0000000985672215</v>
      </c>
      <c r="U523" s="83"/>
      <c r="V523" s="84">
        <f>E523 * ( Baseline!B$89 * Baseline!B$7 )</f>
        <v>0.2141827817</v>
      </c>
      <c r="W523" s="84">
        <f>F523 * ( Baseline!D$89 * Baseline!B$11 )</f>
        <v>0.004417918729</v>
      </c>
      <c r="X523" s="84">
        <f>G523 * ( Baseline!F$89 * Baseline!B$16 )</f>
        <v>0.006998546665</v>
      </c>
      <c r="Y523" s="84">
        <f>H523 * ( Baseline!H$89 * Baseline!B$18 )</f>
        <v>0.001334822223</v>
      </c>
      <c r="Z523" s="86">
        <f t="shared" si="1"/>
        <v>0.2269340694</v>
      </c>
      <c r="AA523" s="84">
        <f>I523 * ( Baseline!B$89 * Baseline!B$7 )</f>
        <v>0.002485747466</v>
      </c>
      <c r="AB523" s="85">
        <f>J523 * ( Baseline!D$89 * Baseline!B$11 )</f>
        <v>0.03904359409</v>
      </c>
      <c r="AC523" s="85">
        <f>K523 * ( Baseline!F$89 * Baseline!B$16 )</f>
        <v>0.0005727749317</v>
      </c>
      <c r="AD523" s="85">
        <f>L523 * ( Baseline!F$89 * Baseline!B$16 )</f>
        <v>0.0005930200464</v>
      </c>
      <c r="AE523" s="86">
        <f t="shared" si="2"/>
        <v>0.04269513654</v>
      </c>
      <c r="AF523" s="86">
        <f>M523 * ( Baseline!B$89 * Baseline!B$7 )</f>
        <v>0.002091216265</v>
      </c>
      <c r="AG523" s="86">
        <f>N523 * ( Baseline!D$89 * Baseline!B$11 )</f>
        <v>0.0003041836065</v>
      </c>
      <c r="AH523" s="86">
        <f>O523 * ( Baseline!F$89 * Baseline!B$16 )</f>
        <v>0.05520285665</v>
      </c>
      <c r="AI523" s="86">
        <f>P523 * ( Baseline!H$89 * Baseline!B$18 )</f>
        <v>0.0006880261555</v>
      </c>
      <c r="AJ523" s="86">
        <f t="shared" si="3"/>
        <v>0.05828628267</v>
      </c>
      <c r="AK523" s="86">
        <f>Q523 * ( Baseline!B$89 * Baseline!B$7 )</f>
        <v>0.0000393948397</v>
      </c>
      <c r="AL523" s="86">
        <f>R523 * ( Baseline!D$89 * Baseline!B$11 )</f>
        <v>0.0003149351804</v>
      </c>
      <c r="AM523" s="86">
        <f>S523 * ( Baseline!F$89 * Baseline!B$16 )</f>
        <v>0.00006795630737</v>
      </c>
      <c r="AN523" s="86">
        <f>T523 * ( Baseline!H$89 * Baseline!B$18 )</f>
        <v>0.03466347651</v>
      </c>
      <c r="AO523" s="86">
        <f t="shared" si="4"/>
        <v>0.03508576283</v>
      </c>
      <c r="AP523" s="62"/>
      <c r="AQ523" s="86">
        <f>V523 * ( (1-Baseline!B$90-Baseline!B$89) + (1-B523)*Baseline!B$90 )</f>
        <v>0.1198809305</v>
      </c>
      <c r="AR523" s="86">
        <f>W523 * ( (1-Baseline!B$90-Baseline!B$89) + (1-B523)*Baseline!B$90 )</f>
        <v>0.002472767437</v>
      </c>
      <c r="AS523" s="86">
        <f>X523 * ( (1-Baseline!B$90-Baseline!B$89) + (1-B523)*Baseline!B$90 )</f>
        <v>0.003917178961</v>
      </c>
      <c r="AT523" s="86">
        <f>Y523 * ( (1-Baseline!B$90-Baseline!B$89) + (1-B523)*Baseline!B$90 )</f>
        <v>0.0007471176201</v>
      </c>
      <c r="AU523" s="86">
        <f t="shared" si="5"/>
        <v>0.1270179945</v>
      </c>
      <c r="AV523" s="86">
        <f>AA523 * ( (1-Baseline!D$90-Baseline!D$89) + (1-B523)*Baseline!D$90 )</f>
        <v>0.001940232841</v>
      </c>
      <c r="AW523" s="86">
        <f>AB523 * ( (1-Baseline!D$90-Baseline!D$89) + (1-B523)*Baseline!D$90 )</f>
        <v>0.03047520496</v>
      </c>
      <c r="AX523" s="86">
        <f>AC523 * ( (1-Baseline!D$90-Baseline!D$89) + (1-B523)*Baseline!D$90 )</f>
        <v>0.0004470754766</v>
      </c>
      <c r="AY523" s="86">
        <f>AD523 * ( (1-Baseline!D$90-Baseline!D$89) + (1-B523)*Baseline!D$90 )</f>
        <v>0.0004628776597</v>
      </c>
      <c r="AZ523" s="86">
        <f t="shared" si="6"/>
        <v>0.03332539093</v>
      </c>
      <c r="BA523" s="86">
        <f>AF523 * ( (1-Baseline!F$90-Baseline!F$89) + (1-Baseline!B$36)*Baseline!F$90 )</f>
        <v>0.001504906144</v>
      </c>
      <c r="BB523" s="86">
        <f>AG523 * ( (1-Baseline!F$90-Baseline!F$89) + (1-Baseline!B$36)*Baseline!F$90 )</f>
        <v>0.0002189002571</v>
      </c>
      <c r="BC523" s="86">
        <f>AH523 * ( (1-Baseline!F$90-Baseline!F$89) + (1-Baseline!B$36)*Baseline!F$90 )</f>
        <v>0.03972574213</v>
      </c>
      <c r="BD523" s="86">
        <f>AI523 * ( (1-Baseline!F$90-Baseline!F$89) + (1-Baseline!B$36)*Baseline!F$90 )</f>
        <v>0.0004951256383</v>
      </c>
      <c r="BE523" s="86">
        <f t="shared" si="7"/>
        <v>0.04194467417</v>
      </c>
      <c r="BF523" s="86">
        <f>AK523 * ( (1-Baseline!H$90-Baseline!H$89) + (1-Baseline!B$36)*Baseline!H$90 )</f>
        <v>0.00003121331939</v>
      </c>
      <c r="BG523" s="86">
        <f>AL523 * ( (1-Baseline!H$90-Baseline!H$89) + (1-Baseline!B$36)*Baseline!H$90 )</f>
        <v>0.0002495294421</v>
      </c>
      <c r="BH523" s="86">
        <f>AM523 * ( (1-Baseline!H$90-Baseline!H$89) + (1-Baseline!B$36)*Baseline!H$90 )</f>
        <v>0.00005384314146</v>
      </c>
      <c r="BI523" s="86">
        <f>AN523 * ( (1-Baseline!H$90-Baseline!H$89) + (1-Baseline!B$36)*Baseline!H$90 )</f>
        <v>0.02746456571</v>
      </c>
      <c r="BJ523" s="86">
        <f t="shared" si="8"/>
        <v>0.02779915161</v>
      </c>
      <c r="BK523" s="62"/>
      <c r="BL523" s="86">
        <f t="shared" si="19"/>
        <v>0.943810607</v>
      </c>
      <c r="BM523" s="86">
        <f t="shared" si="20"/>
        <v>0.01946785135</v>
      </c>
      <c r="BN523" s="86">
        <f t="shared" si="21"/>
        <v>0.03083955919</v>
      </c>
      <c r="BO523" s="86">
        <f t="shared" si="22"/>
        <v>0.005881982493</v>
      </c>
      <c r="BP523" s="86">
        <f t="shared" si="9"/>
        <v>1</v>
      </c>
      <c r="BQ523" s="86">
        <f t="shared" si="23"/>
        <v>0.05822085764</v>
      </c>
      <c r="BR523" s="86">
        <f t="shared" si="24"/>
        <v>0.9144740422</v>
      </c>
      <c r="BS523" s="86">
        <f t="shared" si="25"/>
        <v>0.01341546083</v>
      </c>
      <c r="BT523" s="86">
        <f t="shared" si="26"/>
        <v>0.0138896393</v>
      </c>
      <c r="BU523" s="86">
        <f t="shared" si="10"/>
        <v>1</v>
      </c>
      <c r="BV523" s="86">
        <f t="shared" si="27"/>
        <v>0.03587836056</v>
      </c>
      <c r="BW523" s="86">
        <f t="shared" si="28"/>
        <v>0.005218785493</v>
      </c>
      <c r="BX523" s="86">
        <f t="shared" si="29"/>
        <v>0.9470985987</v>
      </c>
      <c r="BY523" s="86">
        <f t="shared" si="30"/>
        <v>0.0118042552</v>
      </c>
      <c r="BZ523" s="86">
        <f t="shared" si="11"/>
        <v>1</v>
      </c>
      <c r="CA523" s="86">
        <f t="shared" si="31"/>
        <v>0.001122815539</v>
      </c>
      <c r="CB523" s="86">
        <f t="shared" si="32"/>
        <v>0.008976153145</v>
      </c>
      <c r="CC523" s="86">
        <f t="shared" si="33"/>
        <v>0.001936862758</v>
      </c>
      <c r="CD523" s="86">
        <f t="shared" si="34"/>
        <v>0.9879641686</v>
      </c>
      <c r="CE523" s="86">
        <f t="shared" si="12"/>
        <v>1</v>
      </c>
      <c r="CF523" s="62"/>
      <c r="CG523" s="86">
        <f t="shared" si="35"/>
        <v>0.943810607</v>
      </c>
      <c r="CH523" s="86">
        <f t="shared" si="36"/>
        <v>0.01946785135</v>
      </c>
      <c r="CI523" s="86">
        <f t="shared" si="37"/>
        <v>0.03083955919</v>
      </c>
      <c r="CJ523" s="86">
        <f t="shared" si="38"/>
        <v>0.005881982493</v>
      </c>
      <c r="CK523" s="86">
        <f t="shared" si="13"/>
        <v>1</v>
      </c>
      <c r="CL523" s="86">
        <f t="shared" si="39"/>
        <v>0.05822085764</v>
      </c>
      <c r="CM523" s="86">
        <f t="shared" si="40"/>
        <v>0.9144740422</v>
      </c>
      <c r="CN523" s="86">
        <f t="shared" si="41"/>
        <v>0.01341546083</v>
      </c>
      <c r="CO523" s="86">
        <f t="shared" si="42"/>
        <v>0.0138896393</v>
      </c>
      <c r="CP523" s="86">
        <f t="shared" si="14"/>
        <v>1</v>
      </c>
      <c r="CQ523" s="86">
        <f t="shared" si="43"/>
        <v>0.03587836056</v>
      </c>
      <c r="CR523" s="86">
        <f t="shared" si="44"/>
        <v>0.005218785493</v>
      </c>
      <c r="CS523" s="86">
        <f t="shared" si="45"/>
        <v>0.9470985987</v>
      </c>
      <c r="CT523" s="86">
        <f t="shared" si="46"/>
        <v>0.0118042552</v>
      </c>
      <c r="CU523" s="86">
        <f t="shared" si="15"/>
        <v>1</v>
      </c>
      <c r="CV523" s="86">
        <f t="shared" si="47"/>
        <v>0.001122815539</v>
      </c>
      <c r="CW523" s="86">
        <f t="shared" si="48"/>
        <v>0.008976153145</v>
      </c>
      <c r="CX523" s="86">
        <f t="shared" si="49"/>
        <v>0.001936862758</v>
      </c>
      <c r="CY523" s="86">
        <f t="shared" si="50"/>
        <v>0.9879641686</v>
      </c>
      <c r="CZ523" s="86">
        <f t="shared" si="16"/>
        <v>1</v>
      </c>
      <c r="DA523" s="62"/>
      <c r="DB523" s="86">
        <f>(AQ523*Baseline!B$7 + AV523*Baseline!B$11 + BA523*Baseline!B$16 + BF523*Baseline!B$18)</f>
        <v>68774.19028</v>
      </c>
      <c r="DC523" s="86">
        <f>(AR523*Baseline!B$7 + AW523*Baseline!B$11 + BB523*Baseline!B$16 + BG523*Baseline!B$18)</f>
        <v>78714.52912</v>
      </c>
      <c r="DD523" s="86">
        <f>(AS523*Baseline!B$7 + AX523*Baseline!B$11 + BC523*Baseline!B$16 + BH523*Baseline!B$18)</f>
        <v>138412.9147</v>
      </c>
      <c r="DE523" s="86">
        <f>(AT523*Baseline!B$7 + AY523*Baseline!B$11 + BD523*Baseline!B$16 + BI523*Baseline!B$18)</f>
        <v>1260638.658</v>
      </c>
      <c r="DF523" s="86">
        <f t="shared" si="17"/>
        <v>1546540.292</v>
      </c>
      <c r="DG523" s="62"/>
      <c r="DH523" s="86">
        <f t="shared" si="51"/>
        <v>0.04446970482</v>
      </c>
      <c r="DI523" s="86">
        <f t="shared" si="52"/>
        <v>0.05089717321</v>
      </c>
      <c r="DJ523" s="86">
        <f t="shared" si="53"/>
        <v>0.08949842137</v>
      </c>
      <c r="DK523" s="86">
        <f t="shared" si="54"/>
        <v>0.8151347006</v>
      </c>
      <c r="DL523" s="86">
        <f t="shared" si="18"/>
        <v>1</v>
      </c>
      <c r="DM523" s="62"/>
      <c r="DN523" s="86">
        <f>DH523 / (Baseline!B$7/Baseline!B$17)</f>
        <v>4.746848498</v>
      </c>
      <c r="DO523" s="86">
        <f>DI523 / (Baseline!B$11/Baseline!B$17)</f>
        <v>1.228682122</v>
      </c>
      <c r="DP523" s="86">
        <f>DJ523 / (Baseline!B$16/Baseline!B$17)</f>
        <v>1.38302108</v>
      </c>
      <c r="DQ523" s="86">
        <f>DK523 / (Baseline!B$18/Baseline!B$17)</f>
        <v>0.9215817409</v>
      </c>
      <c r="DR523" s="62"/>
      <c r="DS523" s="86">
        <f>DH523 / Baseline!H$117</f>
        <v>1.779104534</v>
      </c>
      <c r="DT523" s="86">
        <f>DI523 / Baseline!H$118</f>
        <v>1.145698028</v>
      </c>
      <c r="DU523" s="86">
        <f>DJ523 / Baseline!H$119</f>
        <v>1.069901214</v>
      </c>
      <c r="DV523" s="86">
        <f>DK523 / Baseline!H$120</f>
        <v>0.9624596041</v>
      </c>
      <c r="DW523" s="87"/>
      <c r="DX523" s="86">
        <f>(AU523*Baseline!B$34)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0.03158223043</v>
      </c>
      <c r="DY523" s="86">
        <f>(AZ523*Baseline!B$34) + (Baseline!D$90*(1-Baseline!D$91)*Baseline!B$35) + (Baseline!D$90*Baseline!D$91*((1-Baseline!D$92)*Baseline!B$40 + Baseline!D$92*Baseline!B$41))</f>
        <v>0.01141237664</v>
      </c>
      <c r="DZ523" s="86">
        <f>(BE523*Baseline!B$34) + (Baseline!F$90*(1-Baseline!F$91)*Baseline!B$35) + (Baseline!F$90*Baseline!F$91*((1-Baseline!F$92)*Baseline!B$40 + Baseline!F$92*Baseline!B$41))</f>
        <v>0.01402234113</v>
      </c>
      <c r="EA523" s="86">
        <f>(BJ523*Baseline!B$34) + (Baseline!H$90*(1-Baseline!H$91)*Baseline!B$35) + (Baseline!H$90*Baseline!H$91*((1-Baseline!H$92)*Baseline!B$40 + Baseline!H$92*Baseline!B$41))</f>
        <v>0.009314872741</v>
      </c>
      <c r="EB523" s="86">
        <f>( DX523*Baseline!B$7 + DY523*Baseline!B$11 + DZ523*Baseline!B$16 + EA523*Baseline!B$18 ) / Baseline!B$17</f>
        <v>0.009914997452</v>
      </c>
    </row>
    <row r="524">
      <c r="A524" s="73" t="s">
        <v>700</v>
      </c>
      <c r="B524" s="85">
        <f>MIN( MAX( NORMINV( MCrands!B524, (B$5+B$4)/2, (B$5-B$4)/3.29 ), 0 ), 1 )</f>
        <v>0.2940974576</v>
      </c>
      <c r="C524" s="85">
        <f>MAX( NORMINV( MCrands!C524, (C$5+C$4)/2, (C$5-C$4)/3.29 ), 0 )</f>
        <v>2.409575439</v>
      </c>
      <c r="D524" s="83"/>
      <c r="E524" s="84">
        <f>Baseline!B$33 * (C524 * Baseline!B$68*Baseline!B$68/Baseline!B$75 + Baseline!B$46 * Baseline!B$54*Baseline!B$54/Baseline!B$76 + Baseline!B$47 * Baseline!B$55*Baseline!B$55/Baseline!B$77 + Baseline!B$56*Baseline!B$56/Baseline!B$78)</f>
        <v>0.00001710934302</v>
      </c>
      <c r="F524" s="84">
        <f>Baseline!B$33 * (C524 * Baseline!B$68*Baseline!B$59/Baseline!B$75 + Baseline!B$46 * Baseline!B$54*Baseline!B$69/Baseline!B$76 + Baseline!B$47 * Baseline!B$55*Baseline!B$57/Baseline!B$77 + Baseline!B$56*Baseline!B$58/Baseline!B$78)</f>
        <v>0.0000002389409137</v>
      </c>
      <c r="G524" s="85">
        <f>Baseline!B$33 * (C524 * Baseline!B$68*Baseline!B$60/Baseline!B$75 + Baseline!B$46 * Baseline!B$54*Baseline!B$61/Baseline!B$76 + Baseline!B$47 * Baseline!B$55*Baseline!B$70/Baseline!B$77 + Baseline!B$56*Baseline!B$62/Baseline!B$78)</f>
        <v>0.0000002001163677</v>
      </c>
      <c r="H524" s="84">
        <f>Baseline!B$33 * (C524 * Baseline!B$68*Baseline!B$63/Baseline!B$75 + Baseline!B$46 * Baseline!B$54*Baseline!B$64/Baseline!B$76 + Baseline!B$47 * Baseline!B$55*Baseline!B$65/Baseline!B$77 + Baseline!B$56*Baseline!B$71/Baseline!B$78)</f>
        <v>0.000000003658733134</v>
      </c>
      <c r="I524" s="84">
        <f>Baseline!B$33 * (C524 * Baseline!B$59*Baseline!B$68/Baseline!B$75 + Baseline!B$46 * Baseline!B$69*Baseline!B$54/Baseline!B$76 + Baseline!B$47 * Baseline!B$57*Baseline!B$55/Baseline!B$77 + Baseline!B$58*Baseline!B$56/Baseline!B$78)</f>
        <v>0.0000002389409137</v>
      </c>
      <c r="J524" s="85">
        <f>Baseline!B$33 * (C524 * Baseline!B$59*Baseline!B$59/Baseline!B$75 + Baseline!B$46 * Baseline!B$69*Baseline!B$69/Baseline!B$76 + Baseline!B$47 * Baseline!B$57*Baseline!B$57/Baseline!B$77 + Baseline!B$58*Baseline!B$58/Baseline!B$78)</f>
        <v>0.000002116574415</v>
      </c>
      <c r="K524" s="84">
        <f>Baseline!B$33 * (C524 * Baseline!B$59*Baseline!B$60/Baseline!B$75 + Baseline!B$46 * Baseline!B$69*Baseline!B$61/Baseline!B$76 + Baseline!B$47 * Baseline!B$57*Baseline!B$70/Baseline!B$77 + Baseline!B$58*Baseline!B$62/Baseline!B$78)</f>
        <v>0.00000001648974284</v>
      </c>
      <c r="L524" s="85">
        <f>Baseline!B$33 * (C524 * Baseline!B$59*Baseline!B$63/Baseline!B$75 + Baseline!B$46 * Baseline!B$69*Baseline!B$64/Baseline!B$76 + Baseline!B$47 * Baseline!B$57*Baseline!B$65/Baseline!B$77 + Baseline!B$58*Baseline!B$71/Baseline!B$78)</f>
        <v>0.00000001707278606</v>
      </c>
      <c r="M524" s="84">
        <f>Baseline!B$33 * (C524 * Baseline!B$60*Baseline!B$68/Baseline!B$75 + Baseline!B$46 * Baseline!B$61*Baseline!B$54/Baseline!B$76 + Baseline!B$47 * Baseline!B$70*Baseline!B$55/Baseline!B$77 + Baseline!B$62*Baseline!B$56/Baseline!B$78)</f>
        <v>0.0000002001163677</v>
      </c>
      <c r="N524" s="85">
        <f>Baseline!B$33 * (C524 * Baseline!B$60*Baseline!B$59/Baseline!B$75 + Baseline!B$46 * Baseline!B$61*Baseline!B$69/Baseline!B$76 + Baseline!B$47 * Baseline!B$70*Baseline!B$57/Baseline!B$77 + Baseline!B$62*Baseline!B$58/Baseline!B$78)</f>
        <v>0.00000001648974284</v>
      </c>
      <c r="O524" s="85">
        <f>Baseline!B$33 * (C524 * Baseline!B$60*Baseline!B$60/Baseline!B$75 + Baseline!B$46 * Baseline!B$61*Baseline!B$61/Baseline!B$76 + Baseline!B$47 * Baseline!B$70*Baseline!B$70/Baseline!B$77 + Baseline!B$62*Baseline!B$62/Baseline!B$78)</f>
        <v>0.00000158926742</v>
      </c>
      <c r="P524" s="84">
        <f>Baseline!B$33 * (C524 * Baseline!B$60*Baseline!B$63/Baseline!B$75 + Baseline!B$46 * Baseline!B$61*Baseline!B$64/Baseline!B$76 + Baseline!B$47 * Baseline!B$70*Baseline!B$65/Baseline!B$77 + Baseline!B$62*Baseline!B$71/Baseline!B$78)</f>
        <v>0.000000001956381511</v>
      </c>
      <c r="Q524" s="84">
        <f>Baseline!B$33 * (C524 * Baseline!B$63*Baseline!B$68/Baseline!B$75 + Baseline!B$46 * Baseline!B$64*Baseline!B$54/Baseline!B$76 + Baseline!B$47 * Baseline!B$65*Baseline!B$55/Baseline!B$77 + Baseline!B$71*Baseline!B$56/Baseline!B$78)</f>
        <v>0.000000003658733134</v>
      </c>
      <c r="R524" s="84">
        <f>Baseline!B$33 * (C524 * Baseline!B$63*Baseline!B$59/Baseline!B$75 + Baseline!B$46 * Baseline!B$64*Baseline!B$69/Baseline!B$76 + Baseline!B$47 * Baseline!B$65*Baseline!B$57/Baseline!B$77 + Baseline!B$71*Baseline!B$58/Baseline!B$78)</f>
        <v>0.00000001707278606</v>
      </c>
      <c r="S524" s="84">
        <f>Baseline!B$33 * (C524 * Baseline!B$63*Baseline!B$60/Baseline!B$75 + Baseline!B$46 * Baseline!B$64*Baseline!B$61/Baseline!B$76 + Baseline!B$47 * Baseline!B$65*Baseline!B$70/Baseline!B$77 + Baseline!B$71*Baseline!B$62/Baseline!B$78)</f>
        <v>0.000000001956381511</v>
      </c>
      <c r="T524" s="84">
        <f>Baseline!B$33 * (C524 * Baseline!B$63*Baseline!B$63/Baseline!B$75 + Baseline!B$46 * Baseline!B$64*Baseline!B$64/Baseline!B$76 + Baseline!B$47 * Baseline!B$65*Baseline!B$65/Baseline!B$77 + Baseline!B$71*Baseline!B$71/Baseline!B$78)</f>
        <v>0.00000009856721619</v>
      </c>
      <c r="U524" s="83"/>
      <c r="V524" s="84">
        <f>E524 * ( Baseline!B$89 * Baseline!B$7 )</f>
        <v>0.1775778712</v>
      </c>
      <c r="W524" s="84">
        <f>F524 * ( Baseline!D$89 * Baseline!B$11 )</f>
        <v>0.004407646429</v>
      </c>
      <c r="X524" s="84">
        <f>G524 * ( Baseline!F$89 * Baseline!B$16 )</f>
        <v>0.00695099599</v>
      </c>
      <c r="Y524" s="84">
        <f>H524 * ( Baseline!H$89 * Baseline!B$18 )</f>
        <v>0.001286679366</v>
      </c>
      <c r="Z524" s="86">
        <f t="shared" si="1"/>
        <v>0.190223193</v>
      </c>
      <c r="AA524" s="84">
        <f>I524 * ( Baseline!B$89 * Baseline!B$7 )</f>
        <v>0.002479967744</v>
      </c>
      <c r="AB524" s="85">
        <f>J524 * ( Baseline!D$89 * Baseline!B$11 )</f>
        <v>0.03904359247</v>
      </c>
      <c r="AC524" s="85">
        <f>K524 * ( Baseline!F$89 * Baseline!B$16 )</f>
        <v>0.0005727674237</v>
      </c>
      <c r="AD524" s="85">
        <f>L524 * ( Baseline!F$89 * Baseline!B$16 )</f>
        <v>0.0005930192956</v>
      </c>
      <c r="AE524" s="86">
        <f t="shared" si="2"/>
        <v>0.04268934693</v>
      </c>
      <c r="AF524" s="86">
        <f>M524 * ( Baseline!B$89 * Baseline!B$7 )</f>
        <v>0.00207700778</v>
      </c>
      <c r="AG524" s="86">
        <f>N524 * ( Baseline!D$89 * Baseline!B$11 )</f>
        <v>0.0003041796192</v>
      </c>
      <c r="AH524" s="86">
        <f>O524 * ( Baseline!F$89 * Baseline!B$16 )</f>
        <v>0.05520283819</v>
      </c>
      <c r="AI524" s="86">
        <f>P524 * ( Baseline!H$89 * Baseline!B$18 )</f>
        <v>0.0006880074685</v>
      </c>
      <c r="AJ524" s="86">
        <f t="shared" si="3"/>
        <v>0.05827203306</v>
      </c>
      <c r="AK524" s="86">
        <f>Q524 * ( Baseline!B$89 * Baseline!B$7 )</f>
        <v>0.0000379739912</v>
      </c>
      <c r="AL524" s="86">
        <f>R524 * ( Baseline!D$89 * Baseline!B$11 )</f>
        <v>0.0003149347817</v>
      </c>
      <c r="AM524" s="86">
        <f>S524 * ( Baseline!F$89 * Baseline!B$16 )</f>
        <v>0.00006795446166</v>
      </c>
      <c r="AN524" s="86">
        <f>T524 * ( Baseline!H$89 * Baseline!B$18 )</f>
        <v>0.03466347464</v>
      </c>
      <c r="AO524" s="86">
        <f t="shared" si="4"/>
        <v>0.03508433787</v>
      </c>
      <c r="AP524" s="62"/>
      <c r="AQ524" s="86">
        <f>V524 * ( (1-Baseline!B$90-Baseline!B$89) + (1-B524)*Baseline!B$90 )</f>
        <v>0.1272972764</v>
      </c>
      <c r="AR524" s="86">
        <f>W524 * ( (1-Baseline!B$90-Baseline!B$89) + (1-B524)*Baseline!B$90 )</f>
        <v>0.003159635723</v>
      </c>
      <c r="AS524" s="86">
        <f>X524 * ( (1-Baseline!B$90-Baseline!B$89) + (1-B524)*Baseline!B$90 )</f>
        <v>0.004982844155</v>
      </c>
      <c r="AT524" s="86">
        <f>Y524 * ( (1-Baseline!B$90-Baseline!B$89) + (1-B524)*Baseline!B$90 )</f>
        <v>0.0009223603014</v>
      </c>
      <c r="AU524" s="86">
        <f t="shared" si="5"/>
        <v>0.1363621166</v>
      </c>
      <c r="AV524" s="86">
        <f>AA524 * ( (1-Baseline!D$90-Baseline!D$89) + (1-B524)*Baseline!D$90 )</f>
        <v>0.002131886264</v>
      </c>
      <c r="AW524" s="86">
        <f>AB524 * ( (1-Baseline!D$90-Baseline!D$89) + (1-B524)*Baseline!D$90 )</f>
        <v>0.03356354077</v>
      </c>
      <c r="AX524" s="86">
        <f>AC524 * ( (1-Baseline!D$90-Baseline!D$89) + (1-B524)*Baseline!D$90 )</f>
        <v>0.0004923753569</v>
      </c>
      <c r="AY524" s="86">
        <f>AD524 * ( (1-Baseline!D$90-Baseline!D$89) + (1-B524)*Baseline!D$90 )</f>
        <v>0.0005097847316</v>
      </c>
      <c r="AZ524" s="86">
        <f t="shared" si="6"/>
        <v>0.03669758712</v>
      </c>
      <c r="BA524" s="86">
        <f>AF524 * ( (1-Baseline!F$90-Baseline!F$89) + (1-Baseline!B$36)*Baseline!F$90 )</f>
        <v>0.001494681263</v>
      </c>
      <c r="BB524" s="86">
        <f>AG524 * ( (1-Baseline!F$90-Baseline!F$89) + (1-Baseline!B$36)*Baseline!F$90 )</f>
        <v>0.0002188973877</v>
      </c>
      <c r="BC524" s="86">
        <f>AH524 * ( (1-Baseline!F$90-Baseline!F$89) + (1-Baseline!B$36)*Baseline!F$90 )</f>
        <v>0.03972572885</v>
      </c>
      <c r="BD524" s="86">
        <f>AI524 * ( (1-Baseline!F$90-Baseline!F$89) + (1-Baseline!B$36)*Baseline!F$90 )</f>
        <v>0.0004951121906</v>
      </c>
      <c r="BE524" s="86">
        <f t="shared" si="7"/>
        <v>0.04193441969</v>
      </c>
      <c r="BF524" s="86">
        <f>AK524 * ( (1-Baseline!H$90-Baseline!H$89) + (1-Baseline!B$36)*Baseline!H$90 )</f>
        <v>0.00003008755271</v>
      </c>
      <c r="BG524" s="86">
        <f>AL524 * ( (1-Baseline!H$90-Baseline!H$89) + (1-Baseline!B$36)*Baseline!H$90 )</f>
        <v>0.0002495291262</v>
      </c>
      <c r="BH524" s="86">
        <f>AM524 * ( (1-Baseline!H$90-Baseline!H$89) + (1-Baseline!B$36)*Baseline!H$90 )</f>
        <v>0.00005384167906</v>
      </c>
      <c r="BI524" s="86">
        <f>AN524 * ( (1-Baseline!H$90-Baseline!H$89) + (1-Baseline!B$36)*Baseline!H$90 )</f>
        <v>0.02746456422</v>
      </c>
      <c r="BJ524" s="86">
        <f t="shared" si="8"/>
        <v>0.02779802258</v>
      </c>
      <c r="BK524" s="62"/>
      <c r="BL524" s="86">
        <f t="shared" si="19"/>
        <v>0.9335237645</v>
      </c>
      <c r="BM524" s="86">
        <f t="shared" si="20"/>
        <v>0.02317092021</v>
      </c>
      <c r="BN524" s="86">
        <f t="shared" si="21"/>
        <v>0.03654126439</v>
      </c>
      <c r="BO524" s="86">
        <f t="shared" si="22"/>
        <v>0.006764050929</v>
      </c>
      <c r="BP524" s="86">
        <f t="shared" si="9"/>
        <v>1</v>
      </c>
      <c r="BQ524" s="86">
        <f t="shared" si="23"/>
        <v>0.05809336337</v>
      </c>
      <c r="BR524" s="86">
        <f t="shared" si="24"/>
        <v>0.9145980268</v>
      </c>
      <c r="BS524" s="86">
        <f t="shared" si="25"/>
        <v>0.01341710438</v>
      </c>
      <c r="BT524" s="86">
        <f t="shared" si="26"/>
        <v>0.01389150545</v>
      </c>
      <c r="BU524" s="86">
        <f t="shared" si="10"/>
        <v>1</v>
      </c>
      <c r="BV524" s="86">
        <f t="shared" si="27"/>
        <v>0.03564330385</v>
      </c>
      <c r="BW524" s="86">
        <f t="shared" si="28"/>
        <v>0.00521999325</v>
      </c>
      <c r="BX524" s="86">
        <f t="shared" si="29"/>
        <v>0.9473298818</v>
      </c>
      <c r="BY524" s="86">
        <f t="shared" si="30"/>
        <v>0.01180682108</v>
      </c>
      <c r="BZ524" s="86">
        <f t="shared" si="11"/>
        <v>1</v>
      </c>
      <c r="CA524" s="86">
        <f t="shared" si="31"/>
        <v>0.001082363057</v>
      </c>
      <c r="CB524" s="86">
        <f t="shared" si="32"/>
        <v>0.008976506349</v>
      </c>
      <c r="CC524" s="86">
        <f t="shared" si="33"/>
        <v>0.001936888816</v>
      </c>
      <c r="CD524" s="86">
        <f t="shared" si="34"/>
        <v>0.9880042418</v>
      </c>
      <c r="CE524" s="86">
        <f t="shared" si="12"/>
        <v>1</v>
      </c>
      <c r="CF524" s="62"/>
      <c r="CG524" s="86">
        <f t="shared" si="35"/>
        <v>0.9335237645</v>
      </c>
      <c r="CH524" s="86">
        <f t="shared" si="36"/>
        <v>0.02317092021</v>
      </c>
      <c r="CI524" s="86">
        <f t="shared" si="37"/>
        <v>0.03654126439</v>
      </c>
      <c r="CJ524" s="86">
        <f t="shared" si="38"/>
        <v>0.006764050929</v>
      </c>
      <c r="CK524" s="86">
        <f t="shared" si="13"/>
        <v>1</v>
      </c>
      <c r="CL524" s="86">
        <f t="shared" si="39"/>
        <v>0.05809336337</v>
      </c>
      <c r="CM524" s="86">
        <f t="shared" si="40"/>
        <v>0.9145980268</v>
      </c>
      <c r="CN524" s="86">
        <f t="shared" si="41"/>
        <v>0.01341710438</v>
      </c>
      <c r="CO524" s="86">
        <f t="shared" si="42"/>
        <v>0.01389150545</v>
      </c>
      <c r="CP524" s="86">
        <f t="shared" si="14"/>
        <v>1</v>
      </c>
      <c r="CQ524" s="86">
        <f t="shared" si="43"/>
        <v>0.03564330385</v>
      </c>
      <c r="CR524" s="86">
        <f t="shared" si="44"/>
        <v>0.00521999325</v>
      </c>
      <c r="CS524" s="86">
        <f t="shared" si="45"/>
        <v>0.9473298818</v>
      </c>
      <c r="CT524" s="86">
        <f t="shared" si="46"/>
        <v>0.01180682108</v>
      </c>
      <c r="CU524" s="86">
        <f t="shared" si="15"/>
        <v>1</v>
      </c>
      <c r="CV524" s="86">
        <f t="shared" si="47"/>
        <v>0.001082363057</v>
      </c>
      <c r="CW524" s="86">
        <f t="shared" si="48"/>
        <v>0.008976506349</v>
      </c>
      <c r="CX524" s="86">
        <f t="shared" si="49"/>
        <v>0.001936888816</v>
      </c>
      <c r="CY524" s="86">
        <f t="shared" si="50"/>
        <v>0.9880042418</v>
      </c>
      <c r="CZ524" s="86">
        <f t="shared" si="16"/>
        <v>1</v>
      </c>
      <c r="DA524" s="62"/>
      <c r="DB524" s="86">
        <f>(AQ524*Baseline!B$7 + AV524*Baseline!B$11 + BA524*Baseline!B$16 + BF524*Baseline!B$18)</f>
        <v>72696.32408</v>
      </c>
      <c r="DC524" s="86">
        <f>(AR524*Baseline!B$7 + AW524*Baseline!B$11 + BB524*Baseline!B$16 + BG524*Baseline!B$18)</f>
        <v>85670.73909</v>
      </c>
      <c r="DD524" s="86">
        <f>(AS524*Baseline!B$7 + AX524*Baseline!B$11 + BC524*Baseline!B$16 + BH524*Baseline!B$18)</f>
        <v>139026.7989</v>
      </c>
      <c r="DE524" s="86">
        <f>(AT524*Baseline!B$7 + AY524*Baseline!B$11 + BD524*Baseline!B$16 + BI524*Baseline!B$18)</f>
        <v>1260824.132</v>
      </c>
      <c r="DF524" s="86">
        <f t="shared" si="17"/>
        <v>1558217.995</v>
      </c>
      <c r="DG524" s="62"/>
      <c r="DH524" s="86">
        <f t="shared" si="51"/>
        <v>0.04665350056</v>
      </c>
      <c r="DI524" s="86">
        <f t="shared" si="52"/>
        <v>0.05497994465</v>
      </c>
      <c r="DJ524" s="86">
        <f t="shared" si="53"/>
        <v>0.0892216618</v>
      </c>
      <c r="DK524" s="86">
        <f t="shared" si="54"/>
        <v>0.809144893</v>
      </c>
      <c r="DL524" s="86">
        <f t="shared" si="18"/>
        <v>1</v>
      </c>
      <c r="DM524" s="62"/>
      <c r="DN524" s="86">
        <f>DH524 / (Baseline!B$7/Baseline!B$17)</f>
        <v>4.97995433</v>
      </c>
      <c r="DO524" s="86">
        <f>DI524 / (Baseline!B$11/Baseline!B$17)</f>
        <v>1.327242179</v>
      </c>
      <c r="DP524" s="86">
        <f>DJ524 / (Baseline!B$16/Baseline!B$17)</f>
        <v>1.378744309</v>
      </c>
      <c r="DQ524" s="86">
        <f>DK524 / (Baseline!B$18/Baseline!B$17)</f>
        <v>0.9148097346</v>
      </c>
      <c r="DR524" s="62"/>
      <c r="DS524" s="86">
        <f>DH524 / Baseline!H$117</f>
        <v>1.866471899</v>
      </c>
      <c r="DT524" s="86">
        <f>DI524 / Baseline!H$118</f>
        <v>1.237601426</v>
      </c>
      <c r="DU524" s="86">
        <f>DJ524 / Baseline!H$119</f>
        <v>1.066592715</v>
      </c>
      <c r="DV524" s="86">
        <f>DK524 / Baseline!H$120</f>
        <v>0.9553872174</v>
      </c>
      <c r="DW524" s="87"/>
      <c r="DX524" s="86">
        <f>(AU524*Baseline!B$34)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0.03298384874</v>
      </c>
      <c r="DY524" s="86">
        <f>(AZ524*Baseline!B$34) + (Baseline!D$90*(1-Baseline!D$91)*Baseline!B$35) + (Baseline!D$90*Baseline!D$91*((1-Baseline!D$92)*Baseline!B$40 + Baseline!D$92*Baseline!B$41))</f>
        <v>0.01191820607</v>
      </c>
      <c r="DZ524" s="86">
        <f>(BE524*Baseline!B$34) + (Baseline!F$90*(1-Baseline!F$91)*Baseline!B$35) + (Baseline!F$90*Baseline!F$91*((1-Baseline!F$92)*Baseline!B$40 + Baseline!F$92*Baseline!B$41))</f>
        <v>0.01402080295</v>
      </c>
      <c r="EA524" s="86">
        <f>(BJ524*Baseline!B$34) + (Baseline!H$90*(1-Baseline!H$91)*Baseline!B$35) + (Baseline!H$90*Baseline!H$91*((1-Baseline!H$92)*Baseline!B$40 + Baseline!H$92*Baseline!B$41))</f>
        <v>0.009314703387</v>
      </c>
      <c r="EB524" s="86">
        <f>( DX524*Baseline!B$7 + DY524*Baseline!B$11 + DZ524*Baseline!B$16 + EA524*Baseline!B$18 ) / Baseline!B$17</f>
        <v>0.009948832423</v>
      </c>
    </row>
    <row r="525">
      <c r="A525" s="73" t="s">
        <v>701</v>
      </c>
      <c r="B525" s="85">
        <f>MIN( MAX( NORMINV( MCrands!B525, (B$5+B$4)/2, (B$5-B$4)/3.29 ), 0 ), 1 )</f>
        <v>0.7910877933</v>
      </c>
      <c r="C525" s="85">
        <f>MAX( NORMINV( MCrands!C525, (C$5+C$4)/2, (C$5-C$4)/3.29 ), 0 )</f>
        <v>2.873388771</v>
      </c>
      <c r="D525" s="83"/>
      <c r="E525" s="84">
        <f>Baseline!B$33 * (C525 * Baseline!B$68*Baseline!B$68/Baseline!B$75 + Baseline!B$46 * Baseline!B$54*Baseline!B$54/Baseline!B$76 + Baseline!B$47 * Baseline!B$55*Baseline!B$55/Baseline!B$77 + Baseline!B$56*Baseline!B$56/Baseline!B$78)</f>
        <v>0.00002039315255</v>
      </c>
      <c r="F525" s="84">
        <f>Baseline!B$33 * (C525 * Baseline!B$68*Baseline!B$59/Baseline!B$75 + Baseline!B$46 * Baseline!B$54*Baseline!B$69/Baseline!B$76 + Baseline!B$47 * Baseline!B$55*Baseline!B$57/Baseline!B$77 + Baseline!B$56*Baseline!B$58/Baseline!B$78)</f>
        <v>0.00000023945941</v>
      </c>
      <c r="G525" s="85">
        <f>Baseline!B$33 * (C525 * Baseline!B$68*Baseline!B$60/Baseline!B$75 + Baseline!B$46 * Baseline!B$54*Baseline!B$61/Baseline!B$76 + Baseline!B$47 * Baseline!B$55*Baseline!B$70/Baseline!B$77 + Baseline!B$56*Baseline!B$62/Baseline!B$78)</f>
        <v>0.0000002013910043</v>
      </c>
      <c r="H525" s="84">
        <f>Baseline!B$33 * (C525 * Baseline!B$68*Baseline!B$63/Baseline!B$75 + Baseline!B$46 * Baseline!B$54*Baseline!B$64/Baseline!B$76 + Baseline!B$47 * Baseline!B$55*Baseline!B$65/Baseline!B$77 + Baseline!B$56*Baseline!B$71/Baseline!B$78)</f>
        <v>0.000000003786196793</v>
      </c>
      <c r="I525" s="84">
        <f>Baseline!B$33 * (C525 * Baseline!B$59*Baseline!B$68/Baseline!B$75 + Baseline!B$46 * Baseline!B$69*Baseline!B$54/Baseline!B$76 + Baseline!B$47 * Baseline!B$57*Baseline!B$55/Baseline!B$77 + Baseline!B$58*Baseline!B$56/Baseline!B$78)</f>
        <v>0.00000023945941</v>
      </c>
      <c r="J525" s="85">
        <f>Baseline!B$33 * (C525 * Baseline!B$59*Baseline!B$59/Baseline!B$75 + Baseline!B$46 * Baseline!B$69*Baseline!B$69/Baseline!B$76 + Baseline!B$47 * Baseline!B$57*Baseline!B$57/Baseline!B$77 + Baseline!B$58*Baseline!B$58/Baseline!B$78)</f>
        <v>0.000002116574497</v>
      </c>
      <c r="K525" s="84">
        <f>Baseline!B$33 * (C525 * Baseline!B$59*Baseline!B$60/Baseline!B$75 + Baseline!B$46 * Baseline!B$69*Baseline!B$61/Baseline!B$76 + Baseline!B$47 * Baseline!B$57*Baseline!B$70/Baseline!B$77 + Baseline!B$58*Baseline!B$62/Baseline!B$78)</f>
        <v>0.0000000164899441</v>
      </c>
      <c r="L525" s="85">
        <f>Baseline!B$33 * (C525 * Baseline!B$59*Baseline!B$63/Baseline!B$75 + Baseline!B$46 * Baseline!B$69*Baseline!B$64/Baseline!B$76 + Baseline!B$47 * Baseline!B$57*Baseline!B$65/Baseline!B$77 + Baseline!B$58*Baseline!B$71/Baseline!B$78)</f>
        <v>0.00000001707280618</v>
      </c>
      <c r="M525" s="84">
        <f>Baseline!B$33 * (C525 * Baseline!B$60*Baseline!B$68/Baseline!B$75 + Baseline!B$46 * Baseline!B$61*Baseline!B$54/Baseline!B$76 + Baseline!B$47 * Baseline!B$70*Baseline!B$55/Baseline!B$77 + Baseline!B$62*Baseline!B$56/Baseline!B$78)</f>
        <v>0.0000002013910043</v>
      </c>
      <c r="N525" s="85">
        <f>Baseline!B$33 * (C525 * Baseline!B$60*Baseline!B$59/Baseline!B$75 + Baseline!B$46 * Baseline!B$61*Baseline!B$69/Baseline!B$76 + Baseline!B$47 * Baseline!B$70*Baseline!B$57/Baseline!B$77 + Baseline!B$62*Baseline!B$58/Baseline!B$78)</f>
        <v>0.0000000164899441</v>
      </c>
      <c r="O525" s="85">
        <f>Baseline!B$33 * (C525 * Baseline!B$60*Baseline!B$60/Baseline!B$75 + Baseline!B$46 * Baseline!B$61*Baseline!B$61/Baseline!B$76 + Baseline!B$47 * Baseline!B$70*Baseline!B$70/Baseline!B$77 + Baseline!B$62*Baseline!B$62/Baseline!B$78)</f>
        <v>0.000001589267915</v>
      </c>
      <c r="P525" s="84">
        <f>Baseline!B$33 * (C525 * Baseline!B$60*Baseline!B$63/Baseline!B$75 + Baseline!B$46 * Baseline!B$61*Baseline!B$64/Baseline!B$76 + Baseline!B$47 * Baseline!B$70*Baseline!B$65/Baseline!B$77 + Baseline!B$62*Baseline!B$71/Baseline!B$78)</f>
        <v>0.000000001956430987</v>
      </c>
      <c r="Q525" s="84">
        <f>Baseline!B$33 * (C525 * Baseline!B$63*Baseline!B$68/Baseline!B$75 + Baseline!B$46 * Baseline!B$64*Baseline!B$54/Baseline!B$76 + Baseline!B$47 * Baseline!B$65*Baseline!B$55/Baseline!B$77 + Baseline!B$71*Baseline!B$56/Baseline!B$78)</f>
        <v>0.000000003786196793</v>
      </c>
      <c r="R525" s="84">
        <f>Baseline!B$33 * (C525 * Baseline!B$63*Baseline!B$59/Baseline!B$75 + Baseline!B$46 * Baseline!B$64*Baseline!B$69/Baseline!B$76 + Baseline!B$47 * Baseline!B$65*Baseline!B$57/Baseline!B$77 + Baseline!B$71*Baseline!B$58/Baseline!B$78)</f>
        <v>0.00000001707280618</v>
      </c>
      <c r="S525" s="84">
        <f>Baseline!B$33 * (C525 * Baseline!B$63*Baseline!B$60/Baseline!B$75 + Baseline!B$46 * Baseline!B$64*Baseline!B$61/Baseline!B$76 + Baseline!B$47 * Baseline!B$65*Baseline!B$70/Baseline!B$77 + Baseline!B$71*Baseline!B$62/Baseline!B$78)</f>
        <v>0.000000001956430987</v>
      </c>
      <c r="T525" s="84">
        <f>Baseline!B$33 * (C525 * Baseline!B$63*Baseline!B$63/Baseline!B$75 + Baseline!B$46 * Baseline!B$64*Baseline!B$64/Baseline!B$76 + Baseline!B$47 * Baseline!B$65*Baseline!B$65/Baseline!B$77 + Baseline!B$71*Baseline!B$71/Baseline!B$78)</f>
        <v>0.00000009856722114</v>
      </c>
      <c r="U525" s="83"/>
      <c r="V525" s="84">
        <f>E525 * ( Baseline!B$89 * Baseline!B$7 )</f>
        <v>0.2116605303</v>
      </c>
      <c r="W525" s="84">
        <f>F525 * ( Baseline!D$89 * Baseline!B$11 )</f>
        <v>0.004417210919</v>
      </c>
      <c r="X525" s="84">
        <f>G525 * ( Baseline!F$89 * Baseline!B$16 )</f>
        <v>0.006995270198</v>
      </c>
      <c r="Y525" s="84">
        <f>H525 * ( Baseline!H$89 * Baseline!B$18 )</f>
        <v>0.001331504953</v>
      </c>
      <c r="Z525" s="86">
        <f t="shared" si="1"/>
        <v>0.2244045164</v>
      </c>
      <c r="AA525" s="84">
        <f>I525 * ( Baseline!B$89 * Baseline!B$7 )</f>
        <v>0.002485349216</v>
      </c>
      <c r="AB525" s="85">
        <f>J525 * ( Baseline!D$89 * Baseline!B$11 )</f>
        <v>0.03904359398</v>
      </c>
      <c r="AC525" s="85">
        <f>K525 * ( Baseline!F$89 * Baseline!B$16 )</f>
        <v>0.0005727744144</v>
      </c>
      <c r="AD525" s="85">
        <f>L525 * ( Baseline!F$89 * Baseline!B$16 )</f>
        <v>0.0005930199947</v>
      </c>
      <c r="AE525" s="86">
        <f t="shared" si="2"/>
        <v>0.04269473761</v>
      </c>
      <c r="AF525" s="86">
        <f>M525 * ( Baseline!B$89 * Baseline!B$7 )</f>
        <v>0.002090237234</v>
      </c>
      <c r="AG525" s="86">
        <f>N525 * ( Baseline!D$89 * Baseline!B$11 )</f>
        <v>0.0003041833317</v>
      </c>
      <c r="AH525" s="86">
        <f>O525 * ( Baseline!F$89 * Baseline!B$16 )</f>
        <v>0.05520285538</v>
      </c>
      <c r="AI525" s="86">
        <f>P525 * ( Baseline!H$89 * Baseline!B$18 )</f>
        <v>0.0006880248679</v>
      </c>
      <c r="AJ525" s="86">
        <f t="shared" si="3"/>
        <v>0.05828530081</v>
      </c>
      <c r="AK525" s="86">
        <f>Q525 * ( Baseline!B$89 * Baseline!B$7 )</f>
        <v>0.00003929693652</v>
      </c>
      <c r="AL525" s="86">
        <f>R525 * ( Baseline!D$89 * Baseline!B$11 )</f>
        <v>0.0003149351529</v>
      </c>
      <c r="AM525" s="86">
        <f>S525 * ( Baseline!F$89 * Baseline!B$16 )</f>
        <v>0.00006795618019</v>
      </c>
      <c r="AN525" s="86">
        <f>T525 * ( Baseline!H$89 * Baseline!B$18 )</f>
        <v>0.03466347638</v>
      </c>
      <c r="AO525" s="86">
        <f t="shared" si="4"/>
        <v>0.03508566465</v>
      </c>
      <c r="AP525" s="62"/>
      <c r="AQ525" s="86">
        <f>V525 * ( (1-Baseline!B$90-Baseline!B$89) + (1-B525)*Baseline!B$90 )</f>
        <v>0.0581075599</v>
      </c>
      <c r="AR525" s="86">
        <f>W525 * ( (1-Baseline!B$90-Baseline!B$89) + (1-B525)*Baseline!B$90 )</f>
        <v>0.001212665147</v>
      </c>
      <c r="AS525" s="86">
        <f>X525 * ( (1-Baseline!B$90-Baseline!B$89) + (1-B525)*Baseline!B$90 )</f>
        <v>0.001920424566</v>
      </c>
      <c r="AT525" s="86">
        <f>Y525 * ( (1-Baseline!B$90-Baseline!B$89) + (1-B525)*Baseline!B$90 )</f>
        <v>0.0003655405365</v>
      </c>
      <c r="AU525" s="86">
        <f t="shared" si="5"/>
        <v>0.06160619015</v>
      </c>
      <c r="AV525" s="86">
        <f>AA525 * ( (1-Baseline!D$90-Baseline!D$89) + (1-B525)*Baseline!D$90 )</f>
        <v>0.001583145253</v>
      </c>
      <c r="AW525" s="86">
        <f>AB525 * ( (1-Baseline!D$90-Baseline!D$89) + (1-B525)*Baseline!D$90 )</f>
        <v>0.02487042065</v>
      </c>
      <c r="AX525" s="86">
        <f>AC525 * ( (1-Baseline!D$90-Baseline!D$89) + (1-B525)*Baseline!D$90 )</f>
        <v>0.0003648521863</v>
      </c>
      <c r="AY525" s="86">
        <f>AD525 * ( (1-Baseline!D$90-Baseline!D$89) + (1-B525)*Baseline!D$90 )</f>
        <v>0.0003777484401</v>
      </c>
      <c r="AZ525" s="86">
        <f t="shared" si="6"/>
        <v>0.02719616653</v>
      </c>
      <c r="BA525" s="86">
        <f>AF525 * ( (1-Baseline!F$90-Baseline!F$89) + (1-Baseline!B$36)*Baseline!F$90 )</f>
        <v>0.001504201601</v>
      </c>
      <c r="BB525" s="86">
        <f>AG525 * ( (1-Baseline!F$90-Baseline!F$89) + (1-Baseline!B$36)*Baseline!F$90 )</f>
        <v>0.0002189000594</v>
      </c>
      <c r="BC525" s="86">
        <f>AH525 * ( (1-Baseline!F$90-Baseline!F$89) + (1-Baseline!B$36)*Baseline!F$90 )</f>
        <v>0.03972574122</v>
      </c>
      <c r="BD525" s="86">
        <f>AI525 * ( (1-Baseline!F$90-Baseline!F$89) + (1-Baseline!B$36)*Baseline!F$90 )</f>
        <v>0.0004951247117</v>
      </c>
      <c r="BE525" s="86">
        <f t="shared" si="7"/>
        <v>0.04194396759</v>
      </c>
      <c r="BF525" s="86">
        <f>AK525 * ( (1-Baseline!H$90-Baseline!H$89) + (1-Baseline!B$36)*Baseline!H$90 )</f>
        <v>0.00003113574874</v>
      </c>
      <c r="BG525" s="86">
        <f>AL525 * ( (1-Baseline!H$90-Baseline!H$89) + (1-Baseline!B$36)*Baseline!H$90 )</f>
        <v>0.0002495294204</v>
      </c>
      <c r="BH525" s="86">
        <f>AM525 * ( (1-Baseline!H$90-Baseline!H$89) + (1-Baseline!B$36)*Baseline!H$90 )</f>
        <v>0.00005384304069</v>
      </c>
      <c r="BI525" s="86">
        <f>AN525 * ( (1-Baseline!H$90-Baseline!H$89) + (1-Baseline!B$36)*Baseline!H$90 )</f>
        <v>0.0274645656</v>
      </c>
      <c r="BJ525" s="86">
        <f t="shared" si="8"/>
        <v>0.02779907381</v>
      </c>
      <c r="BK525" s="62"/>
      <c r="BL525" s="86">
        <f t="shared" si="19"/>
        <v>0.9432097612</v>
      </c>
      <c r="BM525" s="86">
        <f t="shared" si="20"/>
        <v>0.01968414447</v>
      </c>
      <c r="BN525" s="86">
        <f t="shared" si="21"/>
        <v>0.03117259096</v>
      </c>
      <c r="BO525" s="86">
        <f t="shared" si="22"/>
        <v>0.005933503363</v>
      </c>
      <c r="BP525" s="86">
        <f t="shared" si="9"/>
        <v>1</v>
      </c>
      <c r="BQ525" s="86">
        <f t="shared" si="23"/>
        <v>0.05821207379</v>
      </c>
      <c r="BR525" s="86">
        <f t="shared" si="24"/>
        <v>0.9144825843</v>
      </c>
      <c r="BS525" s="86">
        <f t="shared" si="25"/>
        <v>0.01341557406</v>
      </c>
      <c r="BT525" s="86">
        <f t="shared" si="26"/>
        <v>0.01388976787</v>
      </c>
      <c r="BU525" s="86">
        <f t="shared" si="10"/>
        <v>1</v>
      </c>
      <c r="BV525" s="86">
        <f t="shared" si="27"/>
        <v>0.03586216773</v>
      </c>
      <c r="BW525" s="86">
        <f t="shared" si="28"/>
        <v>0.005218868695</v>
      </c>
      <c r="BX525" s="86">
        <f t="shared" si="29"/>
        <v>0.9471145316</v>
      </c>
      <c r="BY525" s="86">
        <f t="shared" si="30"/>
        <v>0.01180443196</v>
      </c>
      <c r="BZ525" s="86">
        <f t="shared" si="11"/>
        <v>1</v>
      </c>
      <c r="CA525" s="86">
        <f t="shared" si="31"/>
        <v>0.001120028277</v>
      </c>
      <c r="CB525" s="86">
        <f t="shared" si="32"/>
        <v>0.008976177481</v>
      </c>
      <c r="CC525" s="86">
        <f t="shared" si="33"/>
        <v>0.001936864554</v>
      </c>
      <c r="CD525" s="86">
        <f t="shared" si="34"/>
        <v>0.9879669297</v>
      </c>
      <c r="CE525" s="86">
        <f t="shared" si="12"/>
        <v>1</v>
      </c>
      <c r="CF525" s="62"/>
      <c r="CG525" s="86">
        <f t="shared" si="35"/>
        <v>0.9432097612</v>
      </c>
      <c r="CH525" s="86">
        <f t="shared" si="36"/>
        <v>0.01968414447</v>
      </c>
      <c r="CI525" s="86">
        <f t="shared" si="37"/>
        <v>0.03117259096</v>
      </c>
      <c r="CJ525" s="86">
        <f t="shared" si="38"/>
        <v>0.005933503363</v>
      </c>
      <c r="CK525" s="86">
        <f t="shared" si="13"/>
        <v>1</v>
      </c>
      <c r="CL525" s="86">
        <f t="shared" si="39"/>
        <v>0.05821207379</v>
      </c>
      <c r="CM525" s="86">
        <f t="shared" si="40"/>
        <v>0.9144825843</v>
      </c>
      <c r="CN525" s="86">
        <f t="shared" si="41"/>
        <v>0.01341557406</v>
      </c>
      <c r="CO525" s="86">
        <f t="shared" si="42"/>
        <v>0.01388976787</v>
      </c>
      <c r="CP525" s="86">
        <f t="shared" si="14"/>
        <v>1</v>
      </c>
      <c r="CQ525" s="86">
        <f t="shared" si="43"/>
        <v>0.03586216773</v>
      </c>
      <c r="CR525" s="86">
        <f t="shared" si="44"/>
        <v>0.005218868695</v>
      </c>
      <c r="CS525" s="86">
        <f t="shared" si="45"/>
        <v>0.9471145316</v>
      </c>
      <c r="CT525" s="86">
        <f t="shared" si="46"/>
        <v>0.01180443196</v>
      </c>
      <c r="CU525" s="86">
        <f t="shared" si="15"/>
        <v>1</v>
      </c>
      <c r="CV525" s="86">
        <f t="shared" si="47"/>
        <v>0.001120028277</v>
      </c>
      <c r="CW525" s="86">
        <f t="shared" si="48"/>
        <v>0.008976177481</v>
      </c>
      <c r="CX525" s="86">
        <f t="shared" si="49"/>
        <v>0.001936864554</v>
      </c>
      <c r="CY525" s="86">
        <f t="shared" si="50"/>
        <v>0.9879669297</v>
      </c>
      <c r="CZ525" s="86">
        <f t="shared" si="16"/>
        <v>1</v>
      </c>
      <c r="DA525" s="62"/>
      <c r="DB525" s="86">
        <f>(AQ525*Baseline!B$7 + AV525*Baseline!B$11 + BA525*Baseline!B$16 + BF525*Baseline!B$18)</f>
        <v>38042.39954</v>
      </c>
      <c r="DC525" s="86">
        <f>(AR525*Baseline!B$7 + AW525*Baseline!B$11 + BB525*Baseline!B$16 + BG525*Baseline!B$18)</f>
        <v>66083.61525</v>
      </c>
      <c r="DD525" s="86">
        <f>(AS525*Baseline!B$7 + AX525*Baseline!B$11 + BC525*Baseline!B$16 + BH525*Baseline!B$18)</f>
        <v>137268.1489</v>
      </c>
      <c r="DE525" s="86">
        <f>(AT525*Baseline!B$7 + AY525*Baseline!B$11 + BD525*Baseline!B$16 + BI525*Baseline!B$18)</f>
        <v>1260271.021</v>
      </c>
      <c r="DF525" s="86">
        <f t="shared" si="17"/>
        <v>1501665.185</v>
      </c>
      <c r="DG525" s="62"/>
      <c r="DH525" s="86">
        <f t="shared" si="51"/>
        <v>0.02533347642</v>
      </c>
      <c r="DI525" s="86">
        <f t="shared" si="52"/>
        <v>0.04400689043</v>
      </c>
      <c r="DJ525" s="86">
        <f t="shared" si="53"/>
        <v>0.09141062221</v>
      </c>
      <c r="DK525" s="86">
        <f t="shared" si="54"/>
        <v>0.8392490109</v>
      </c>
      <c r="DL525" s="86">
        <f t="shared" si="18"/>
        <v>1</v>
      </c>
      <c r="DM525" s="62"/>
      <c r="DN525" s="86">
        <f>DH525 / (Baseline!B$7/Baseline!B$17)</f>
        <v>2.704181981</v>
      </c>
      <c r="DO525" s="86">
        <f>DI525 / (Baseline!B$11/Baseline!B$17)</f>
        <v>1.062347398</v>
      </c>
      <c r="DP525" s="86">
        <f>DJ525 / (Baseline!B$16/Baseline!B$17)</f>
        <v>1.412570362</v>
      </c>
      <c r="DQ525" s="86">
        <f>DK525 / (Baseline!B$18/Baseline!B$17)</f>
        <v>0.9488450976</v>
      </c>
      <c r="DR525" s="62"/>
      <c r="DS525" s="86">
        <f>DH525 / Baseline!H$117</f>
        <v>1.01351927</v>
      </c>
      <c r="DT525" s="86">
        <f>DI525 / Baseline!H$118</f>
        <v>0.9905974024</v>
      </c>
      <c r="DU525" s="86">
        <f>DJ525 / Baseline!H$119</f>
        <v>1.092760455</v>
      </c>
      <c r="DV525" s="86">
        <f>DK525 / Baseline!H$120</f>
        <v>0.9909322597</v>
      </c>
      <c r="DW525" s="87"/>
      <c r="DX525" s="86">
        <f>(AU525*Baseline!B$34)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0.02177045977</v>
      </c>
      <c r="DY525" s="86">
        <f>(AZ525*Baseline!B$34) + (Baseline!D$90*(1-Baseline!D$91)*Baseline!B$35) + (Baseline!D$90*Baseline!D$91*((1-Baseline!D$92)*Baseline!B$40 + Baseline!D$92*Baseline!B$41))</f>
        <v>0.01049299298</v>
      </c>
      <c r="DZ525" s="86">
        <f>(BE525*Baseline!B$34) + (Baseline!F$90*(1-Baseline!F$91)*Baseline!B$35) + (Baseline!F$90*Baseline!F$91*((1-Baseline!F$92)*Baseline!B$40 + Baseline!F$92*Baseline!B$41))</f>
        <v>0.01402223514</v>
      </c>
      <c r="EA525" s="86">
        <f>(BJ525*Baseline!B$34) + (Baseline!H$90*(1-Baseline!H$91)*Baseline!B$35) + (Baseline!H$90*Baseline!H$91*((1-Baseline!H$92)*Baseline!B$40 + Baseline!H$92*Baseline!B$41))</f>
        <v>0.009314861072</v>
      </c>
      <c r="EB525" s="86">
        <f>( DX525*Baseline!B$7 + DY525*Baseline!B$11 + DZ525*Baseline!B$16 + EA525*Baseline!B$18 ) / Baseline!B$17</f>
        <v>0.009784976334</v>
      </c>
    </row>
    <row r="526">
      <c r="A526" s="73" t="s">
        <v>702</v>
      </c>
      <c r="B526" s="85">
        <f>MIN( MAX( NORMINV( MCrands!B526, (B$5+B$4)/2, (B$5-B$4)/3.29 ), 0 ), 1 )</f>
        <v>0.351475638</v>
      </c>
      <c r="C526" s="85">
        <f>MAX( NORMINV( MCrands!C526, (C$5+C$4)/2, (C$5-C$4)/3.29 ), 0 )</f>
        <v>2.566898192</v>
      </c>
      <c r="D526" s="83"/>
      <c r="E526" s="84">
        <f>Baseline!B$33 * (C526 * Baseline!B$68*Baseline!B$68/Baseline!B$75 + Baseline!B$46 * Baseline!B$54*Baseline!B$54/Baseline!B$76 + Baseline!B$47 * Baseline!B$55*Baseline!B$55/Baseline!B$77 + Baseline!B$56*Baseline!B$56/Baseline!B$78)</f>
        <v>0.00001822319189</v>
      </c>
      <c r="F526" s="84">
        <f>Baseline!B$33 * (C526 * Baseline!B$68*Baseline!B$59/Baseline!B$75 + Baseline!B$46 * Baseline!B$54*Baseline!B$69/Baseline!B$76 + Baseline!B$47 * Baseline!B$55*Baseline!B$57/Baseline!B$77 + Baseline!B$56*Baseline!B$58/Baseline!B$78)</f>
        <v>0.0000002391167846</v>
      </c>
      <c r="G526" s="85">
        <f>Baseline!B$33 * (C526 * Baseline!B$68*Baseline!B$60/Baseline!B$75 + Baseline!B$46 * Baseline!B$54*Baseline!B$61/Baseline!B$76 + Baseline!B$47 * Baseline!B$55*Baseline!B$70/Baseline!B$77 + Baseline!B$56*Baseline!B$62/Baseline!B$78)</f>
        <v>0.0000002005487169</v>
      </c>
      <c r="H526" s="84">
        <f>Baseline!B$33 * (C526 * Baseline!B$68*Baseline!B$63/Baseline!B$75 + Baseline!B$46 * Baseline!B$54*Baseline!B$64/Baseline!B$76 + Baseline!B$47 * Baseline!B$55*Baseline!B$65/Baseline!B$77 + Baseline!B$56*Baseline!B$71/Baseline!B$78)</f>
        <v>0.000000003701968057</v>
      </c>
      <c r="I526" s="84">
        <f>Baseline!B$33 * (C526 * Baseline!B$59*Baseline!B$68/Baseline!B$75 + Baseline!B$46 * Baseline!B$69*Baseline!B$54/Baseline!B$76 + Baseline!B$47 * Baseline!B$57*Baseline!B$55/Baseline!B$77 + Baseline!B$58*Baseline!B$56/Baseline!B$78)</f>
        <v>0.0000002391167846</v>
      </c>
      <c r="J526" s="85">
        <f>Baseline!B$33 * (C526 * Baseline!B$59*Baseline!B$59/Baseline!B$75 + Baseline!B$46 * Baseline!B$69*Baseline!B$69/Baseline!B$76 + Baseline!B$47 * Baseline!B$57*Baseline!B$57/Baseline!B$77 + Baseline!B$58*Baseline!B$58/Baseline!B$78)</f>
        <v>0.000002116574443</v>
      </c>
      <c r="K526" s="84">
        <f>Baseline!B$33 * (C526 * Baseline!B$59*Baseline!B$60/Baseline!B$75 + Baseline!B$46 * Baseline!B$69*Baseline!B$61/Baseline!B$76 + Baseline!B$47 * Baseline!B$57*Baseline!B$70/Baseline!B$77 + Baseline!B$58*Baseline!B$62/Baseline!B$78)</f>
        <v>0.00000001648981111</v>
      </c>
      <c r="L526" s="85">
        <f>Baseline!B$33 * (C526 * Baseline!B$59*Baseline!B$63/Baseline!B$75 + Baseline!B$46 * Baseline!B$69*Baseline!B$64/Baseline!B$76 + Baseline!B$47 * Baseline!B$57*Baseline!B$65/Baseline!B$77 + Baseline!B$58*Baseline!B$71/Baseline!B$78)</f>
        <v>0.00000001707279289</v>
      </c>
      <c r="M526" s="84">
        <f>Baseline!B$33 * (C526 * Baseline!B$60*Baseline!B$68/Baseline!B$75 + Baseline!B$46 * Baseline!B$61*Baseline!B$54/Baseline!B$76 + Baseline!B$47 * Baseline!B$70*Baseline!B$55/Baseline!B$77 + Baseline!B$62*Baseline!B$56/Baseline!B$78)</f>
        <v>0.0000002005487169</v>
      </c>
      <c r="N526" s="85">
        <f>Baseline!B$33 * (C526 * Baseline!B$60*Baseline!B$59/Baseline!B$75 + Baseline!B$46 * Baseline!B$61*Baseline!B$69/Baseline!B$76 + Baseline!B$47 * Baseline!B$70*Baseline!B$57/Baseline!B$77 + Baseline!B$62*Baseline!B$58/Baseline!B$78)</f>
        <v>0.00000001648981111</v>
      </c>
      <c r="O526" s="85">
        <f>Baseline!B$33 * (C526 * Baseline!B$60*Baseline!B$60/Baseline!B$75 + Baseline!B$46 * Baseline!B$61*Baseline!B$61/Baseline!B$76 + Baseline!B$47 * Baseline!B$70*Baseline!B$70/Baseline!B$77 + Baseline!B$62*Baseline!B$62/Baseline!B$78)</f>
        <v>0.000001589267588</v>
      </c>
      <c r="P526" s="84">
        <f>Baseline!B$33 * (C526 * Baseline!B$60*Baseline!B$63/Baseline!B$75 + Baseline!B$46 * Baseline!B$61*Baseline!B$64/Baseline!B$76 + Baseline!B$47 * Baseline!B$70*Baseline!B$65/Baseline!B$77 + Baseline!B$62*Baseline!B$71/Baseline!B$78)</f>
        <v>0.000000001956398293</v>
      </c>
      <c r="Q526" s="84">
        <f>Baseline!B$33 * (C526 * Baseline!B$63*Baseline!B$68/Baseline!B$75 + Baseline!B$46 * Baseline!B$64*Baseline!B$54/Baseline!B$76 + Baseline!B$47 * Baseline!B$65*Baseline!B$55/Baseline!B$77 + Baseline!B$71*Baseline!B$56/Baseline!B$78)</f>
        <v>0.000000003701968057</v>
      </c>
      <c r="R526" s="84">
        <f>Baseline!B$33 * (C526 * Baseline!B$63*Baseline!B$59/Baseline!B$75 + Baseline!B$46 * Baseline!B$64*Baseline!B$69/Baseline!B$76 + Baseline!B$47 * Baseline!B$65*Baseline!B$57/Baseline!B$77 + Baseline!B$71*Baseline!B$58/Baseline!B$78)</f>
        <v>0.00000001707279289</v>
      </c>
      <c r="S526" s="84">
        <f>Baseline!B$33 * (C526 * Baseline!B$63*Baseline!B$60/Baseline!B$75 + Baseline!B$46 * Baseline!B$64*Baseline!B$61/Baseline!B$76 + Baseline!B$47 * Baseline!B$65*Baseline!B$70/Baseline!B$77 + Baseline!B$71*Baseline!B$62/Baseline!B$78)</f>
        <v>0.000000001956398293</v>
      </c>
      <c r="T526" s="84">
        <f>Baseline!B$33 * (C526 * Baseline!B$63*Baseline!B$63/Baseline!B$75 + Baseline!B$46 * Baseline!B$64*Baseline!B$64/Baseline!B$76 + Baseline!B$47 * Baseline!B$65*Baseline!B$65/Baseline!B$77 + Baseline!B$71*Baseline!B$71/Baseline!B$78)</f>
        <v>0.00000009856721787</v>
      </c>
      <c r="U526" s="83"/>
      <c r="V526" s="84">
        <f>E526 * ( Baseline!B$89 * Baseline!B$7 )</f>
        <v>0.1891385086</v>
      </c>
      <c r="W526" s="84">
        <f>F526 * ( Baseline!D$89 * Baseline!B$11 )</f>
        <v>0.004410890647</v>
      </c>
      <c r="X526" s="84">
        <f>G526 * ( Baseline!F$89 * Baseline!B$16 )</f>
        <v>0.006966013541</v>
      </c>
      <c r="Y526" s="84">
        <f>H526 * ( Baseline!H$89 * Baseline!B$18 )</f>
        <v>0.001301883941</v>
      </c>
      <c r="Z526" s="86">
        <f t="shared" si="1"/>
        <v>0.2018172967</v>
      </c>
      <c r="AA526" s="84">
        <f>I526 * ( Baseline!B$89 * Baseline!B$7 )</f>
        <v>0.002481793107</v>
      </c>
      <c r="AB526" s="85">
        <f>J526 * ( Baseline!D$89 * Baseline!B$11 )</f>
        <v>0.03904359298</v>
      </c>
      <c r="AC526" s="85">
        <f>K526 * ( Baseline!F$89 * Baseline!B$16 )</f>
        <v>0.0005727697949</v>
      </c>
      <c r="AD526" s="85">
        <f>L526 * ( Baseline!F$89 * Baseline!B$16 )</f>
        <v>0.0005930195328</v>
      </c>
      <c r="AE526" s="86">
        <f t="shared" si="2"/>
        <v>0.04269117542</v>
      </c>
      <c r="AF526" s="86">
        <f>M526 * ( Baseline!B$89 * Baseline!B$7 )</f>
        <v>0.002081495133</v>
      </c>
      <c r="AG526" s="86">
        <f>N526 * ( Baseline!D$89 * Baseline!B$11 )</f>
        <v>0.0003041808785</v>
      </c>
      <c r="AH526" s="86">
        <f>O526 * ( Baseline!F$89 * Baseline!B$16 )</f>
        <v>0.05520284402</v>
      </c>
      <c r="AI526" s="86">
        <f>P526 * ( Baseline!H$89 * Baseline!B$18 )</f>
        <v>0.0006880133702</v>
      </c>
      <c r="AJ526" s="86">
        <f t="shared" si="3"/>
        <v>0.0582765334</v>
      </c>
      <c r="AK526" s="86">
        <f>Q526 * ( Baseline!B$89 * Baseline!B$7 )</f>
        <v>0.00003842272646</v>
      </c>
      <c r="AL526" s="86">
        <f>R526 * ( Baseline!D$89 * Baseline!B$11 )</f>
        <v>0.0003149349076</v>
      </c>
      <c r="AM526" s="86">
        <f>S526 * ( Baseline!F$89 * Baseline!B$16 )</f>
        <v>0.00006795504457</v>
      </c>
      <c r="AN526" s="86">
        <f>T526 * ( Baseline!H$89 * Baseline!B$18 )</f>
        <v>0.03466347523</v>
      </c>
      <c r="AO526" s="86">
        <f t="shared" si="4"/>
        <v>0.03508478791</v>
      </c>
      <c r="AP526" s="62"/>
      <c r="AQ526" s="86">
        <f>V526 * ( (1-Baseline!B$90-Baseline!B$89) + (1-B526)*Baseline!B$90 )</f>
        <v>0.1259259001</v>
      </c>
      <c r="AR526" s="86">
        <f>W526 * ( (1-Baseline!B$90-Baseline!B$89) + (1-B526)*Baseline!B$90 )</f>
        <v>0.00293671225</v>
      </c>
      <c r="AS526" s="86">
        <f>X526 * ( (1-Baseline!B$90-Baseline!B$89) + (1-B526)*Baseline!B$90 )</f>
        <v>0.004637879043</v>
      </c>
      <c r="AT526" s="86">
        <f>Y526 * ( (1-Baseline!B$90-Baseline!B$89) + (1-B526)*Baseline!B$90 )</f>
        <v>0.0008667769896</v>
      </c>
      <c r="AU526" s="86">
        <f t="shared" si="5"/>
        <v>0.1343672684</v>
      </c>
      <c r="AV526" s="86">
        <f>AA526 * ( (1-Baseline!D$90-Baseline!D$89) + (1-B526)*Baseline!D$90 )</f>
        <v>0.002069659878</v>
      </c>
      <c r="AW526" s="86">
        <f>AB526 * ( (1-Baseline!D$90-Baseline!D$89) + (1-B526)*Baseline!D$90 )</f>
        <v>0.03255990907</v>
      </c>
      <c r="AX526" s="86">
        <f>AC526 * ( (1-Baseline!D$90-Baseline!D$89) + (1-B526)*Baseline!D$90 )</f>
        <v>0.0004776541044</v>
      </c>
      <c r="AY526" s="86">
        <f>AD526 * ( (1-Baseline!D$90-Baseline!D$89) + (1-B526)*Baseline!D$90 )</f>
        <v>0.0004945411164</v>
      </c>
      <c r="AZ526" s="86">
        <f t="shared" si="6"/>
        <v>0.03560176417</v>
      </c>
      <c r="BA526" s="86">
        <f>AF526 * ( (1-Baseline!F$90-Baseline!F$89) + (1-Baseline!B$36)*Baseline!F$90 )</f>
        <v>0.001497910506</v>
      </c>
      <c r="BB526" s="86">
        <f>AG526 * ( (1-Baseline!F$90-Baseline!F$89) + (1-Baseline!B$36)*Baseline!F$90 )</f>
        <v>0.0002188982939</v>
      </c>
      <c r="BC526" s="86">
        <f>AH526 * ( (1-Baseline!F$90-Baseline!F$89) + (1-Baseline!B$36)*Baseline!F$90 )</f>
        <v>0.03972573305</v>
      </c>
      <c r="BD526" s="86">
        <f>AI526 * ( (1-Baseline!F$90-Baseline!F$89) + (1-Baseline!B$36)*Baseline!F$90 )</f>
        <v>0.0004951164377</v>
      </c>
      <c r="BE526" s="86">
        <f t="shared" si="7"/>
        <v>0.04193765828</v>
      </c>
      <c r="BF526" s="86">
        <f>AK526 * ( (1-Baseline!H$90-Baseline!H$89) + (1-Baseline!B$36)*Baseline!H$90 )</f>
        <v>0.00003044309463</v>
      </c>
      <c r="BG526" s="86">
        <f>AL526 * ( (1-Baseline!H$90-Baseline!H$89) + (1-Baseline!B$36)*Baseline!H$90 )</f>
        <v>0.000249529226</v>
      </c>
      <c r="BH526" s="86">
        <f>AM526 * ( (1-Baseline!H$90-Baseline!H$89) + (1-Baseline!B$36)*Baseline!H$90 )</f>
        <v>0.00005384214092</v>
      </c>
      <c r="BI526" s="86">
        <f>AN526 * ( (1-Baseline!H$90-Baseline!H$89) + (1-Baseline!B$36)*Baseline!H$90 )</f>
        <v>0.02746456469</v>
      </c>
      <c r="BJ526" s="86">
        <f t="shared" si="8"/>
        <v>0.02779837915</v>
      </c>
      <c r="BK526" s="62"/>
      <c r="BL526" s="86">
        <f t="shared" si="19"/>
        <v>0.9371769004</v>
      </c>
      <c r="BM526" s="86">
        <f t="shared" si="20"/>
        <v>0.02185586032</v>
      </c>
      <c r="BN526" s="86">
        <f t="shared" si="21"/>
        <v>0.03451643468</v>
      </c>
      <c r="BO526" s="86">
        <f t="shared" si="22"/>
        <v>0.006450804574</v>
      </c>
      <c r="BP526" s="86">
        <f t="shared" si="9"/>
        <v>1</v>
      </c>
      <c r="BQ526" s="86">
        <f t="shared" si="23"/>
        <v>0.05813363261</v>
      </c>
      <c r="BR526" s="86">
        <f t="shared" si="24"/>
        <v>0.9145588661</v>
      </c>
      <c r="BS526" s="86">
        <f t="shared" si="25"/>
        <v>0.01341658526</v>
      </c>
      <c r="BT526" s="86">
        <f t="shared" si="26"/>
        <v>0.01389091603</v>
      </c>
      <c r="BU526" s="86">
        <f t="shared" si="10"/>
        <v>1</v>
      </c>
      <c r="BV526" s="86">
        <f t="shared" si="27"/>
        <v>0.03571755236</v>
      </c>
      <c r="BW526" s="86">
        <f t="shared" si="28"/>
        <v>0.00521961175</v>
      </c>
      <c r="BX526" s="86">
        <f t="shared" si="29"/>
        <v>0.9472568253</v>
      </c>
      <c r="BY526" s="86">
        <f t="shared" si="30"/>
        <v>0.01180601059</v>
      </c>
      <c r="BZ526" s="86">
        <f t="shared" si="11"/>
        <v>1</v>
      </c>
      <c r="CA526" s="86">
        <f t="shared" si="31"/>
        <v>0.001095139197</v>
      </c>
      <c r="CB526" s="86">
        <f t="shared" si="32"/>
        <v>0.008976394796</v>
      </c>
      <c r="CC526" s="86">
        <f t="shared" si="33"/>
        <v>0.001936880586</v>
      </c>
      <c r="CD526" s="86">
        <f t="shared" si="34"/>
        <v>0.9879915854</v>
      </c>
      <c r="CE526" s="86">
        <f t="shared" si="12"/>
        <v>1</v>
      </c>
      <c r="CF526" s="62"/>
      <c r="CG526" s="86">
        <f t="shared" si="35"/>
        <v>0.9371769004</v>
      </c>
      <c r="CH526" s="86">
        <f t="shared" si="36"/>
        <v>0.02185586032</v>
      </c>
      <c r="CI526" s="86">
        <f t="shared" si="37"/>
        <v>0.03451643468</v>
      </c>
      <c r="CJ526" s="86">
        <f t="shared" si="38"/>
        <v>0.006450804574</v>
      </c>
      <c r="CK526" s="86">
        <f t="shared" si="13"/>
        <v>1</v>
      </c>
      <c r="CL526" s="86">
        <f t="shared" si="39"/>
        <v>0.05813363261</v>
      </c>
      <c r="CM526" s="86">
        <f t="shared" si="40"/>
        <v>0.9145588661</v>
      </c>
      <c r="CN526" s="86">
        <f t="shared" si="41"/>
        <v>0.01341658526</v>
      </c>
      <c r="CO526" s="86">
        <f t="shared" si="42"/>
        <v>0.01389091603</v>
      </c>
      <c r="CP526" s="86">
        <f t="shared" si="14"/>
        <v>1</v>
      </c>
      <c r="CQ526" s="86">
        <f t="shared" si="43"/>
        <v>0.03571755236</v>
      </c>
      <c r="CR526" s="86">
        <f t="shared" si="44"/>
        <v>0.00521961175</v>
      </c>
      <c r="CS526" s="86">
        <f t="shared" si="45"/>
        <v>0.9472568253</v>
      </c>
      <c r="CT526" s="86">
        <f t="shared" si="46"/>
        <v>0.01180601059</v>
      </c>
      <c r="CU526" s="86">
        <f t="shared" si="15"/>
        <v>1</v>
      </c>
      <c r="CV526" s="86">
        <f t="shared" si="47"/>
        <v>0.001095139197</v>
      </c>
      <c r="CW526" s="86">
        <f t="shared" si="48"/>
        <v>0.008976394796</v>
      </c>
      <c r="CX526" s="86">
        <f t="shared" si="49"/>
        <v>0.001936880586</v>
      </c>
      <c r="CY526" s="86">
        <f t="shared" si="50"/>
        <v>0.9879915854</v>
      </c>
      <c r="CZ526" s="86">
        <f t="shared" si="16"/>
        <v>1</v>
      </c>
      <c r="DA526" s="62"/>
      <c r="DB526" s="86">
        <f>(AQ526*Baseline!B$7 + AV526*Baseline!B$11 + BA526*Baseline!B$16 + BF526*Baseline!B$18)</f>
        <v>71924.85787</v>
      </c>
      <c r="DC526" s="86">
        <f>(AR526*Baseline!B$7 + AW526*Baseline!B$11 + BB526*Baseline!B$16 + BG526*Baseline!B$18)</f>
        <v>83410.28642</v>
      </c>
      <c r="DD526" s="86">
        <f>(AS526*Baseline!B$7 + AX526*Baseline!B$11 + BC526*Baseline!B$16 + BH526*Baseline!B$18)</f>
        <v>138827.9555</v>
      </c>
      <c r="DE526" s="86">
        <f>(AT526*Baseline!B$7 + AY526*Baseline!B$11 + BD526*Baseline!B$16 + BI526*Baseline!B$18)</f>
        <v>1260764.519</v>
      </c>
      <c r="DF526" s="86">
        <f t="shared" si="17"/>
        <v>1554927.619</v>
      </c>
      <c r="DG526" s="62"/>
      <c r="DH526" s="86">
        <f t="shared" si="51"/>
        <v>0.04625608098</v>
      </c>
      <c r="DI526" s="86">
        <f t="shared" si="52"/>
        <v>0.05364255248</v>
      </c>
      <c r="DJ526" s="86">
        <f t="shared" si="53"/>
        <v>0.08928258383</v>
      </c>
      <c r="DK526" s="86">
        <f t="shared" si="54"/>
        <v>0.8108187827</v>
      </c>
      <c r="DL526" s="86">
        <f t="shared" si="18"/>
        <v>1</v>
      </c>
      <c r="DM526" s="62"/>
      <c r="DN526" s="86">
        <f>DH526 / (Baseline!B$7/Baseline!B$17)</f>
        <v>4.937532403</v>
      </c>
      <c r="DO526" s="86">
        <f>DI526 / (Baseline!B$11/Baseline!B$17)</f>
        <v>1.294956892</v>
      </c>
      <c r="DP526" s="86">
        <f>DJ526 / (Baseline!B$16/Baseline!B$17)</f>
        <v>1.379685738</v>
      </c>
      <c r="DQ526" s="86">
        <f>DK526 / (Baseline!B$18/Baseline!B$17)</f>
        <v>0.9167022147</v>
      </c>
      <c r="DR526" s="62"/>
      <c r="DS526" s="86">
        <f>DH526 / Baseline!H$117</f>
        <v>1.850572288</v>
      </c>
      <c r="DT526" s="86">
        <f>DI526 / Baseline!H$118</f>
        <v>1.207496658</v>
      </c>
      <c r="DU526" s="86">
        <f>DJ526 / Baseline!H$119</f>
        <v>1.067321003</v>
      </c>
      <c r="DV526" s="86">
        <f>DK526 / Baseline!H$120</f>
        <v>0.9573636407</v>
      </c>
      <c r="DW526" s="87"/>
      <c r="DX526" s="86">
        <f>(AU526*Baseline!B$34)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0.03268462151</v>
      </c>
      <c r="DY526" s="86">
        <f>(AZ526*Baseline!B$34) + (Baseline!D$90*(1-Baseline!D$91)*Baseline!B$35) + (Baseline!D$90*Baseline!D$91*((1-Baseline!D$92)*Baseline!B$40 + Baseline!D$92*Baseline!B$41))</f>
        <v>0.01175383263</v>
      </c>
      <c r="DZ526" s="86">
        <f>(BE526*Baseline!B$34) + (Baseline!F$90*(1-Baseline!F$91)*Baseline!B$35) + (Baseline!F$90*Baseline!F$91*((1-Baseline!F$92)*Baseline!B$40 + Baseline!F$92*Baseline!B$41))</f>
        <v>0.01402128874</v>
      </c>
      <c r="EA526" s="86">
        <f>(BJ526*Baseline!B$34) + (Baseline!H$90*(1-Baseline!H$91)*Baseline!B$35) + (Baseline!H$90*Baseline!H$91*((1-Baseline!H$92)*Baseline!B$40 + Baseline!H$92*Baseline!B$41))</f>
        <v>0.009314756873</v>
      </c>
      <c r="EB526" s="86">
        <f>( DX526*Baseline!B$7 + DY526*Baseline!B$11 + DZ526*Baseline!B$16 + EA526*Baseline!B$18 ) / Baseline!B$17</f>
        <v>0.009939298891</v>
      </c>
    </row>
    <row r="527">
      <c r="A527" s="73" t="s">
        <v>703</v>
      </c>
      <c r="B527" s="85">
        <f>MIN( MAX( NORMINV( MCrands!B527, (B$5+B$4)/2, (B$5-B$4)/3.29 ), 0 ), 1 )</f>
        <v>0.7880774643</v>
      </c>
      <c r="C527" s="85">
        <f>MAX( NORMINV( MCrands!C527, (C$5+C$4)/2, (C$5-C$4)/3.29 ), 0 )</f>
        <v>2.303120681</v>
      </c>
      <c r="D527" s="83"/>
      <c r="E527" s="84">
        <f>Baseline!B$33 * (C527 * Baseline!B$68*Baseline!B$68/Baseline!B$75 + Baseline!B$46 * Baseline!B$54*Baseline!B$54/Baseline!B$76 + Baseline!B$47 * Baseline!B$55*Baseline!B$55/Baseline!B$77 + Baseline!B$56*Baseline!B$56/Baseline!B$78)</f>
        <v>0.00001635564078</v>
      </c>
      <c r="F527" s="84">
        <f>Baseline!B$33 * (C527 * Baseline!B$68*Baseline!B$59/Baseline!B$75 + Baseline!B$46 * Baseline!B$54*Baseline!B$69/Baseline!B$76 + Baseline!B$47 * Baseline!B$55*Baseline!B$57/Baseline!B$77 + Baseline!B$56*Baseline!B$58/Baseline!B$78)</f>
        <v>0.0000002388219081</v>
      </c>
      <c r="G527" s="85">
        <f>Baseline!B$33 * (C527 * Baseline!B$68*Baseline!B$60/Baseline!B$75 + Baseline!B$46 * Baseline!B$54*Baseline!B$61/Baseline!B$76 + Baseline!B$47 * Baseline!B$55*Baseline!B$70/Baseline!B$77 + Baseline!B$56*Baseline!B$62/Baseline!B$78)</f>
        <v>0.0000001998238122</v>
      </c>
      <c r="H527" s="84">
        <f>Baseline!B$33 * (C527 * Baseline!B$68*Baseline!B$63/Baseline!B$75 + Baseline!B$46 * Baseline!B$54*Baseline!B$64/Baseline!B$76 + Baseline!B$47 * Baseline!B$55*Baseline!B$65/Baseline!B$77 + Baseline!B$56*Baseline!B$71/Baseline!B$78)</f>
        <v>0.000000003629477586</v>
      </c>
      <c r="I527" s="84">
        <f>Baseline!B$33 * (C527 * Baseline!B$59*Baseline!B$68/Baseline!B$75 + Baseline!B$46 * Baseline!B$69*Baseline!B$54/Baseline!B$76 + Baseline!B$47 * Baseline!B$57*Baseline!B$55/Baseline!B$77 + Baseline!B$58*Baseline!B$56/Baseline!B$78)</f>
        <v>0.0000002388219081</v>
      </c>
      <c r="J527" s="85">
        <f>Baseline!B$33 * (C527 * Baseline!B$59*Baseline!B$59/Baseline!B$75 + Baseline!B$46 * Baseline!B$69*Baseline!B$69/Baseline!B$76 + Baseline!B$47 * Baseline!B$57*Baseline!B$57/Baseline!B$77 + Baseline!B$58*Baseline!B$58/Baseline!B$78)</f>
        <v>0.000002116574396</v>
      </c>
      <c r="K527" s="84">
        <f>Baseline!B$33 * (C527 * Baseline!B$59*Baseline!B$60/Baseline!B$75 + Baseline!B$46 * Baseline!B$69*Baseline!B$61/Baseline!B$76 + Baseline!B$47 * Baseline!B$57*Baseline!B$70/Baseline!B$77 + Baseline!B$58*Baseline!B$62/Baseline!B$78)</f>
        <v>0.00000001648969665</v>
      </c>
      <c r="L527" s="85">
        <f>Baseline!B$33 * (C527 * Baseline!B$59*Baseline!B$63/Baseline!B$75 + Baseline!B$46 * Baseline!B$69*Baseline!B$64/Baseline!B$76 + Baseline!B$47 * Baseline!B$57*Baseline!B$65/Baseline!B$77 + Baseline!B$58*Baseline!B$71/Baseline!B$78)</f>
        <v>0.00000001707278144</v>
      </c>
      <c r="M527" s="84">
        <f>Baseline!B$33 * (C527 * Baseline!B$60*Baseline!B$68/Baseline!B$75 + Baseline!B$46 * Baseline!B$61*Baseline!B$54/Baseline!B$76 + Baseline!B$47 * Baseline!B$70*Baseline!B$55/Baseline!B$77 + Baseline!B$62*Baseline!B$56/Baseline!B$78)</f>
        <v>0.0000001998238122</v>
      </c>
      <c r="N527" s="85">
        <f>Baseline!B$33 * (C527 * Baseline!B$60*Baseline!B$59/Baseline!B$75 + Baseline!B$46 * Baseline!B$61*Baseline!B$69/Baseline!B$76 + Baseline!B$47 * Baseline!B$70*Baseline!B$57/Baseline!B$77 + Baseline!B$62*Baseline!B$58/Baseline!B$78)</f>
        <v>0.00000001648969665</v>
      </c>
      <c r="O527" s="85">
        <f>Baseline!B$33 * (C527 * Baseline!B$60*Baseline!B$60/Baseline!B$75 + Baseline!B$46 * Baseline!B$61*Baseline!B$61/Baseline!B$76 + Baseline!B$47 * Baseline!B$70*Baseline!B$70/Baseline!B$77 + Baseline!B$62*Baseline!B$62/Baseline!B$78)</f>
        <v>0.000001589267307</v>
      </c>
      <c r="P527" s="84">
        <f>Baseline!B$33 * (C527 * Baseline!B$60*Baseline!B$63/Baseline!B$75 + Baseline!B$46 * Baseline!B$61*Baseline!B$64/Baseline!B$76 + Baseline!B$47 * Baseline!B$70*Baseline!B$65/Baseline!B$77 + Baseline!B$62*Baseline!B$71/Baseline!B$78)</f>
        <v>0.000000001956370155</v>
      </c>
      <c r="Q527" s="84">
        <f>Baseline!B$33 * (C527 * Baseline!B$63*Baseline!B$68/Baseline!B$75 + Baseline!B$46 * Baseline!B$64*Baseline!B$54/Baseline!B$76 + Baseline!B$47 * Baseline!B$65*Baseline!B$55/Baseline!B$77 + Baseline!B$71*Baseline!B$56/Baseline!B$78)</f>
        <v>0.000000003629477586</v>
      </c>
      <c r="R527" s="84">
        <f>Baseline!B$33 * (C527 * Baseline!B$63*Baseline!B$59/Baseline!B$75 + Baseline!B$46 * Baseline!B$64*Baseline!B$69/Baseline!B$76 + Baseline!B$47 * Baseline!B$65*Baseline!B$57/Baseline!B$77 + Baseline!B$71*Baseline!B$58/Baseline!B$78)</f>
        <v>0.00000001707278144</v>
      </c>
      <c r="S527" s="84">
        <f>Baseline!B$33 * (C527 * Baseline!B$63*Baseline!B$60/Baseline!B$75 + Baseline!B$46 * Baseline!B$64*Baseline!B$61/Baseline!B$76 + Baseline!B$47 * Baseline!B$65*Baseline!B$70/Baseline!B$77 + Baseline!B$71*Baseline!B$62/Baseline!B$78)</f>
        <v>0.000000001956370155</v>
      </c>
      <c r="T527" s="84">
        <f>Baseline!B$33 * (C527 * Baseline!B$63*Baseline!B$63/Baseline!B$75 + Baseline!B$46 * Baseline!B$64*Baseline!B$64/Baseline!B$76 + Baseline!B$47 * Baseline!B$65*Baseline!B$65/Baseline!B$77 + Baseline!B$71*Baseline!B$71/Baseline!B$78)</f>
        <v>0.00000009856721505</v>
      </c>
      <c r="U527" s="83"/>
      <c r="V527" s="84">
        <f>E527 * ( Baseline!B$89 * Baseline!B$7 )</f>
        <v>0.1697551957</v>
      </c>
      <c r="W527" s="84">
        <f>F527 * ( Baseline!D$89 * Baseline!B$11 )</f>
        <v>0.00440545118</v>
      </c>
      <c r="X527" s="84">
        <f>G527 * ( Baseline!F$89 * Baseline!B$16 )</f>
        <v>0.006940834143</v>
      </c>
      <c r="Y527" s="84">
        <f>H527 * ( Baseline!H$89 * Baseline!B$18 )</f>
        <v>0.001276390966</v>
      </c>
      <c r="Z527" s="86">
        <f t="shared" si="1"/>
        <v>0.1823778719</v>
      </c>
      <c r="AA527" s="84">
        <f>I527 * ( Baseline!B$89 * Baseline!B$7 )</f>
        <v>0.002478732584</v>
      </c>
      <c r="AB527" s="85">
        <f>J527 * ( Baseline!D$89 * Baseline!B$11 )</f>
        <v>0.03904359212</v>
      </c>
      <c r="AC527" s="85">
        <f>K527 * ( Baseline!F$89 * Baseline!B$16 )</f>
        <v>0.0005727658192</v>
      </c>
      <c r="AD527" s="85">
        <f>L527 * ( Baseline!F$89 * Baseline!B$16 )</f>
        <v>0.0005930191352</v>
      </c>
      <c r="AE527" s="86">
        <f t="shared" si="2"/>
        <v>0.04268810966</v>
      </c>
      <c r="AF527" s="86">
        <f>M527 * ( Baseline!B$89 * Baseline!B$7 )</f>
        <v>0.002073971347</v>
      </c>
      <c r="AG527" s="86">
        <f>N527 * ( Baseline!D$89 * Baseline!B$11 )</f>
        <v>0.0003041787671</v>
      </c>
      <c r="AH527" s="86">
        <f>O527 * ( Baseline!F$89 * Baseline!B$16 )</f>
        <v>0.05520283425</v>
      </c>
      <c r="AI527" s="86">
        <f>P527 * ( Baseline!H$89 * Baseline!B$18 )</f>
        <v>0.0006880034749</v>
      </c>
      <c r="AJ527" s="86">
        <f t="shared" si="3"/>
        <v>0.05826898783</v>
      </c>
      <c r="AK527" s="86">
        <f>Q527 * ( Baseline!B$89 * Baseline!B$7 )</f>
        <v>0.00003767034787</v>
      </c>
      <c r="AL527" s="86">
        <f>R527 * ( Baseline!D$89 * Baseline!B$11 )</f>
        <v>0.0003149346965</v>
      </c>
      <c r="AM527" s="86">
        <f>S527 * ( Baseline!F$89 * Baseline!B$16 )</f>
        <v>0.00006795406722</v>
      </c>
      <c r="AN527" s="86">
        <f>T527 * ( Baseline!H$89 * Baseline!B$18 )</f>
        <v>0.03466347424</v>
      </c>
      <c r="AO527" s="86">
        <f t="shared" si="4"/>
        <v>0.03508403335</v>
      </c>
      <c r="AP527" s="62"/>
      <c r="AQ527" s="86">
        <f>V527 * ( (1-Baseline!B$90-Baseline!B$89) + (1-B527)*Baseline!B$90 )</f>
        <v>0.04705801719</v>
      </c>
      <c r="AR527" s="86">
        <f>W527 * ( (1-Baseline!B$90-Baseline!B$89) + (1-B527)*Baseline!B$90 )</f>
        <v>0.001221239777</v>
      </c>
      <c r="AS527" s="86">
        <f>X527 * ( (1-Baseline!B$90-Baseline!B$89) + (1-B527)*Baseline!B$90 )</f>
        <v>0.001924075968</v>
      </c>
      <c r="AT527" s="86">
        <f>Y527 * ( (1-Baseline!B$90-Baseline!B$89) + (1-B527)*Baseline!B$90 )</f>
        <v>0.0003538296885</v>
      </c>
      <c r="AU527" s="86">
        <f t="shared" si="5"/>
        <v>0.05055716262</v>
      </c>
      <c r="AV527" s="86">
        <f>AA527 * ( (1-Baseline!D$90-Baseline!D$89) + (1-B527)*Baseline!D$90 )</f>
        <v>0.001582273404</v>
      </c>
      <c r="AW527" s="86">
        <f>AB527 * ( (1-Baseline!D$90-Baseline!D$89) + (1-B527)*Baseline!D$90 )</f>
        <v>0.02492307473</v>
      </c>
      <c r="AX527" s="86">
        <f>AC527 * ( (1-Baseline!D$90-Baseline!D$89) + (1-B527)*Baseline!D$90 )</f>
        <v>0.0003656191589</v>
      </c>
      <c r="AY527" s="86">
        <f>AD527 * ( (1-Baseline!D$90-Baseline!D$89) + (1-B527)*Baseline!D$90 )</f>
        <v>0.0003785476545</v>
      </c>
      <c r="AZ527" s="86">
        <f t="shared" si="6"/>
        <v>0.02724951495</v>
      </c>
      <c r="BA527" s="86">
        <f>AF527 * ( (1-Baseline!F$90-Baseline!F$89) + (1-Baseline!B$36)*Baseline!F$90 )</f>
        <v>0.001492496149</v>
      </c>
      <c r="BB527" s="86">
        <f>AG527 * ( (1-Baseline!F$90-Baseline!F$89) + (1-Baseline!B$36)*Baseline!F$90 )</f>
        <v>0.0002188967745</v>
      </c>
      <c r="BC527" s="86">
        <f>AH527 * ( (1-Baseline!F$90-Baseline!F$89) + (1-Baseline!B$36)*Baseline!F$90 )</f>
        <v>0.03972572601</v>
      </c>
      <c r="BD527" s="86">
        <f>AI527 * ( (1-Baseline!F$90-Baseline!F$89) + (1-Baseline!B$36)*Baseline!F$90 )</f>
        <v>0.0004951093167</v>
      </c>
      <c r="BE527" s="86">
        <f t="shared" si="7"/>
        <v>0.04193222825</v>
      </c>
      <c r="BF527" s="86">
        <f>AK527 * ( (1-Baseline!H$90-Baseline!H$89) + (1-Baseline!B$36)*Baseline!H$90 )</f>
        <v>0.00002984697002</v>
      </c>
      <c r="BG527" s="86">
        <f>AL527 * ( (1-Baseline!H$90-Baseline!H$89) + (1-Baseline!B$36)*Baseline!H$90 )</f>
        <v>0.0002495290587</v>
      </c>
      <c r="BH527" s="86">
        <f>AM527 * ( (1-Baseline!H$90-Baseline!H$89) + (1-Baseline!B$36)*Baseline!H$90 )</f>
        <v>0.00005384136654</v>
      </c>
      <c r="BI527" s="86">
        <f>AN527 * ( (1-Baseline!H$90-Baseline!H$89) + (1-Baseline!B$36)*Baseline!H$90 )</f>
        <v>0.02746456391</v>
      </c>
      <c r="BJ527" s="86">
        <f t="shared" si="8"/>
        <v>0.0277977813</v>
      </c>
      <c r="BK527" s="62"/>
      <c r="BL527" s="86">
        <f t="shared" si="19"/>
        <v>0.9307883344</v>
      </c>
      <c r="BM527" s="86">
        <f t="shared" si="20"/>
        <v>0.02415562334</v>
      </c>
      <c r="BN527" s="86">
        <f t="shared" si="21"/>
        <v>0.03805743574</v>
      </c>
      <c r="BO527" s="86">
        <f t="shared" si="22"/>
        <v>0.006998606532</v>
      </c>
      <c r="BP527" s="86">
        <f t="shared" si="9"/>
        <v>1</v>
      </c>
      <c r="BQ527" s="86">
        <f t="shared" si="23"/>
        <v>0.05806611265</v>
      </c>
      <c r="BR527" s="86">
        <f t="shared" si="24"/>
        <v>0.9146245274</v>
      </c>
      <c r="BS527" s="86">
        <f t="shared" si="25"/>
        <v>0.01341745567</v>
      </c>
      <c r="BT527" s="86">
        <f t="shared" si="26"/>
        <v>0.01389190432</v>
      </c>
      <c r="BU527" s="86">
        <f t="shared" si="10"/>
        <v>1</v>
      </c>
      <c r="BV527" s="86">
        <f t="shared" si="27"/>
        <v>0.035593056</v>
      </c>
      <c r="BW527" s="86">
        <f t="shared" si="28"/>
        <v>0.005220251431</v>
      </c>
      <c r="BX527" s="86">
        <f t="shared" si="29"/>
        <v>0.947379323</v>
      </c>
      <c r="BY527" s="86">
        <f t="shared" si="30"/>
        <v>0.01180736959</v>
      </c>
      <c r="BZ527" s="86">
        <f t="shared" si="11"/>
        <v>1</v>
      </c>
      <c r="CA527" s="86">
        <f t="shared" si="31"/>
        <v>0.001073717708</v>
      </c>
      <c r="CB527" s="86">
        <f t="shared" si="32"/>
        <v>0.008976581835</v>
      </c>
      <c r="CC527" s="86">
        <f t="shared" si="33"/>
        <v>0.001936894386</v>
      </c>
      <c r="CD527" s="86">
        <f t="shared" si="34"/>
        <v>0.9880128061</v>
      </c>
      <c r="CE527" s="86">
        <f t="shared" si="12"/>
        <v>1</v>
      </c>
      <c r="CF527" s="62"/>
      <c r="CG527" s="86">
        <f t="shared" si="35"/>
        <v>0.9307883344</v>
      </c>
      <c r="CH527" s="86">
        <f t="shared" si="36"/>
        <v>0.02415562334</v>
      </c>
      <c r="CI527" s="86">
        <f t="shared" si="37"/>
        <v>0.03805743574</v>
      </c>
      <c r="CJ527" s="86">
        <f t="shared" si="38"/>
        <v>0.006998606532</v>
      </c>
      <c r="CK527" s="86">
        <f t="shared" si="13"/>
        <v>1</v>
      </c>
      <c r="CL527" s="86">
        <f t="shared" si="39"/>
        <v>0.05806611265</v>
      </c>
      <c r="CM527" s="86">
        <f t="shared" si="40"/>
        <v>0.9146245274</v>
      </c>
      <c r="CN527" s="86">
        <f t="shared" si="41"/>
        <v>0.01341745567</v>
      </c>
      <c r="CO527" s="86">
        <f t="shared" si="42"/>
        <v>0.01389190432</v>
      </c>
      <c r="CP527" s="86">
        <f t="shared" si="14"/>
        <v>1</v>
      </c>
      <c r="CQ527" s="86">
        <f t="shared" si="43"/>
        <v>0.035593056</v>
      </c>
      <c r="CR527" s="86">
        <f t="shared" si="44"/>
        <v>0.005220251431</v>
      </c>
      <c r="CS527" s="86">
        <f t="shared" si="45"/>
        <v>0.947379323</v>
      </c>
      <c r="CT527" s="86">
        <f t="shared" si="46"/>
        <v>0.01180736959</v>
      </c>
      <c r="CU527" s="86">
        <f t="shared" si="15"/>
        <v>1</v>
      </c>
      <c r="CV527" s="86">
        <f t="shared" si="47"/>
        <v>0.001073717708</v>
      </c>
      <c r="CW527" s="86">
        <f t="shared" si="48"/>
        <v>0.008976581835</v>
      </c>
      <c r="CX527" s="86">
        <f t="shared" si="49"/>
        <v>0.001936894386</v>
      </c>
      <c r="CY527" s="86">
        <f t="shared" si="50"/>
        <v>0.9880128061</v>
      </c>
      <c r="CZ527" s="86">
        <f t="shared" si="16"/>
        <v>1</v>
      </c>
      <c r="DA527" s="62"/>
      <c r="DB527" s="86">
        <f>(AQ527*Baseline!B$7 + AV527*Baseline!B$11 + BA527*Baseline!B$16 + BF527*Baseline!B$18)</f>
        <v>32583.27188</v>
      </c>
      <c r="DC527" s="86">
        <f>(AR527*Baseline!B$7 + AW527*Baseline!B$11 + BB527*Baseline!B$16 + BG527*Baseline!B$18)</f>
        <v>66200.66589</v>
      </c>
      <c r="DD527" s="86">
        <f>(AS527*Baseline!B$7 + AX527*Baseline!B$11 + BC527*Baseline!B$16 + BH527*Baseline!B$18)</f>
        <v>137271.437</v>
      </c>
      <c r="DE527" s="86">
        <f>(AT527*Baseline!B$7 + AY527*Baseline!B$11 + BD527*Baseline!B$16 + BI527*Baseline!B$18)</f>
        <v>1260266.926</v>
      </c>
      <c r="DF527" s="86">
        <f t="shared" si="17"/>
        <v>1496322.301</v>
      </c>
      <c r="DG527" s="62"/>
      <c r="DH527" s="86">
        <f t="shared" si="51"/>
        <v>0.02177557058</v>
      </c>
      <c r="DI527" s="86">
        <f t="shared" si="52"/>
        <v>0.04424225039</v>
      </c>
      <c r="DJ527" s="86">
        <f t="shared" si="53"/>
        <v>0.09173921751</v>
      </c>
      <c r="DK527" s="86">
        <f t="shared" si="54"/>
        <v>0.8422429615</v>
      </c>
      <c r="DL527" s="86">
        <f t="shared" si="18"/>
        <v>1</v>
      </c>
      <c r="DM527" s="62"/>
      <c r="DN527" s="86">
        <f>DH527 / (Baseline!B$7/Baseline!B$17)</f>
        <v>2.324398935</v>
      </c>
      <c r="DO527" s="86">
        <f>DI527 / (Baseline!B$11/Baseline!B$17)</f>
        <v>1.0680291</v>
      </c>
      <c r="DP527" s="86">
        <f>DJ527 / (Baseline!B$16/Baseline!B$17)</f>
        <v>1.417648153</v>
      </c>
      <c r="DQ527" s="86">
        <f>DK527 / (Baseline!B$18/Baseline!B$17)</f>
        <v>0.952230023</v>
      </c>
      <c r="DR527" s="62"/>
      <c r="DS527" s="86">
        <f>DH527 / Baseline!H$117</f>
        <v>0.871177727</v>
      </c>
      <c r="DT527" s="86">
        <f>DI527 / Baseline!H$118</f>
        <v>0.9958953672</v>
      </c>
      <c r="DU527" s="86">
        <f>DJ527 / Baseline!H$119</f>
        <v>1.09668862</v>
      </c>
      <c r="DV527" s="86">
        <f>DK527 / Baseline!H$120</f>
        <v>0.9944673276</v>
      </c>
      <c r="DW527" s="87"/>
      <c r="DX527" s="86">
        <f>(AU527*Baseline!B$34)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0.02011310564</v>
      </c>
      <c r="DY527" s="86">
        <f>(AZ527*Baseline!B$34) + (Baseline!D$90*(1-Baseline!D$91)*Baseline!B$35) + (Baseline!D$90*Baseline!D$91*((1-Baseline!D$92)*Baseline!B$40 + Baseline!D$92*Baseline!B$41))</f>
        <v>0.01050099524</v>
      </c>
      <c r="DZ527" s="86">
        <f>(BE527*Baseline!B$34) + (Baseline!F$90*(1-Baseline!F$91)*Baseline!B$35) + (Baseline!F$90*Baseline!F$91*((1-Baseline!F$92)*Baseline!B$40 + Baseline!F$92*Baseline!B$41))</f>
        <v>0.01402047424</v>
      </c>
      <c r="EA527" s="86">
        <f>(BJ527*Baseline!B$34) + (Baseline!H$90*(1-Baseline!H$91)*Baseline!B$35) + (Baseline!H$90*Baseline!H$91*((1-Baseline!H$92)*Baseline!B$40 + Baseline!H$92*Baseline!B$41))</f>
        <v>0.009314667196</v>
      </c>
      <c r="EB527" s="86">
        <f>( DX527*Baseline!B$7 + DY527*Baseline!B$11 + DZ527*Baseline!B$16 + EA527*Baseline!B$18 ) / Baseline!B$17</f>
        <v>0.009769495865</v>
      </c>
    </row>
    <row r="528">
      <c r="A528" s="73" t="s">
        <v>704</v>
      </c>
      <c r="B528" s="85">
        <f>MIN( MAX( NORMINV( MCrands!B528, (B$5+B$4)/2, (B$5-B$4)/3.29 ), 0 ), 1 )</f>
        <v>0.4439348237</v>
      </c>
      <c r="C528" s="85">
        <f>MAX( NORMINV( MCrands!C528, (C$5+C$4)/2, (C$5-C$4)/3.29 ), 0 )</f>
        <v>2.721583027</v>
      </c>
      <c r="D528" s="83"/>
      <c r="E528" s="84">
        <f>Baseline!B$33 * (C528 * Baseline!B$68*Baseline!B$68/Baseline!B$75 + Baseline!B$46 * Baseline!B$54*Baseline!B$54/Baseline!B$76 + Baseline!B$47 * Baseline!B$55*Baseline!B$55/Baseline!B$77 + Baseline!B$56*Baseline!B$56/Baseline!B$78)</f>
        <v>0.00001931836424</v>
      </c>
      <c r="F528" s="84">
        <f>Baseline!B$33 * (C528 * Baseline!B$68*Baseline!B$59/Baseline!B$75 + Baseline!B$46 * Baseline!B$54*Baseline!B$69/Baseline!B$76 + Baseline!B$47 * Baseline!B$55*Baseline!B$57/Baseline!B$77 + Baseline!B$56*Baseline!B$58/Baseline!B$78)</f>
        <v>0.0000002392897066</v>
      </c>
      <c r="G528" s="85">
        <f>Baseline!B$33 * (C528 * Baseline!B$68*Baseline!B$60/Baseline!B$75 + Baseline!B$46 * Baseline!B$54*Baseline!B$61/Baseline!B$76 + Baseline!B$47 * Baseline!B$55*Baseline!B$70/Baseline!B$77 + Baseline!B$56*Baseline!B$62/Baseline!B$78)</f>
        <v>0.0000002009738167</v>
      </c>
      <c r="H528" s="84">
        <f>Baseline!B$33 * (C528 * Baseline!B$68*Baseline!B$63/Baseline!B$75 + Baseline!B$46 * Baseline!B$54*Baseline!B$64/Baseline!B$76 + Baseline!B$47 * Baseline!B$55*Baseline!B$65/Baseline!B$77 + Baseline!B$56*Baseline!B$71/Baseline!B$78)</f>
        <v>0.000000003744478036</v>
      </c>
      <c r="I528" s="84">
        <f>Baseline!B$33 * (C528 * Baseline!B$59*Baseline!B$68/Baseline!B$75 + Baseline!B$46 * Baseline!B$69*Baseline!B$54/Baseline!B$76 + Baseline!B$47 * Baseline!B$57*Baseline!B$55/Baseline!B$77 + Baseline!B$58*Baseline!B$56/Baseline!B$78)</f>
        <v>0.0000002392897066</v>
      </c>
      <c r="J528" s="85">
        <f>Baseline!B$33 * (C528 * Baseline!B$59*Baseline!B$59/Baseline!B$75 + Baseline!B$46 * Baseline!B$69*Baseline!B$69/Baseline!B$76 + Baseline!B$47 * Baseline!B$57*Baseline!B$57/Baseline!B$77 + Baseline!B$58*Baseline!B$58/Baseline!B$78)</f>
        <v>0.00000211657447</v>
      </c>
      <c r="K528" s="84">
        <f>Baseline!B$33 * (C528 * Baseline!B$59*Baseline!B$60/Baseline!B$75 + Baseline!B$46 * Baseline!B$69*Baseline!B$61/Baseline!B$76 + Baseline!B$47 * Baseline!B$57*Baseline!B$70/Baseline!B$77 + Baseline!B$58*Baseline!B$62/Baseline!B$78)</f>
        <v>0.00000001648987823</v>
      </c>
      <c r="L528" s="85">
        <f>Baseline!B$33 * (C528 * Baseline!B$59*Baseline!B$63/Baseline!B$75 + Baseline!B$46 * Baseline!B$69*Baseline!B$64/Baseline!B$76 + Baseline!B$47 * Baseline!B$57*Baseline!B$65/Baseline!B$77 + Baseline!B$58*Baseline!B$71/Baseline!B$78)</f>
        <v>0.0000000170727996</v>
      </c>
      <c r="M528" s="84">
        <f>Baseline!B$33 * (C528 * Baseline!B$60*Baseline!B$68/Baseline!B$75 + Baseline!B$46 * Baseline!B$61*Baseline!B$54/Baseline!B$76 + Baseline!B$47 * Baseline!B$70*Baseline!B$55/Baseline!B$77 + Baseline!B$62*Baseline!B$56/Baseline!B$78)</f>
        <v>0.0000002009738167</v>
      </c>
      <c r="N528" s="85">
        <f>Baseline!B$33 * (C528 * Baseline!B$60*Baseline!B$59/Baseline!B$75 + Baseline!B$46 * Baseline!B$61*Baseline!B$69/Baseline!B$76 + Baseline!B$47 * Baseline!B$70*Baseline!B$57/Baseline!B$77 + Baseline!B$62*Baseline!B$58/Baseline!B$78)</f>
        <v>0.00000001648987823</v>
      </c>
      <c r="O528" s="85">
        <f>Baseline!B$33 * (C528 * Baseline!B$60*Baseline!B$60/Baseline!B$75 + Baseline!B$46 * Baseline!B$61*Baseline!B$61/Baseline!B$76 + Baseline!B$47 * Baseline!B$70*Baseline!B$70/Baseline!B$77 + Baseline!B$62*Baseline!B$62/Baseline!B$78)</f>
        <v>0.000001589267753</v>
      </c>
      <c r="P528" s="84">
        <f>Baseline!B$33 * (C528 * Baseline!B$60*Baseline!B$63/Baseline!B$75 + Baseline!B$46 * Baseline!B$61*Baseline!B$64/Baseline!B$76 + Baseline!B$47 * Baseline!B$70*Baseline!B$65/Baseline!B$77 + Baseline!B$62*Baseline!B$71/Baseline!B$78)</f>
        <v>0.000000001956414793</v>
      </c>
      <c r="Q528" s="84">
        <f>Baseline!B$33 * (C528 * Baseline!B$63*Baseline!B$68/Baseline!B$75 + Baseline!B$46 * Baseline!B$64*Baseline!B$54/Baseline!B$76 + Baseline!B$47 * Baseline!B$65*Baseline!B$55/Baseline!B$77 + Baseline!B$71*Baseline!B$56/Baseline!B$78)</f>
        <v>0.000000003744478036</v>
      </c>
      <c r="R528" s="84">
        <f>Baseline!B$33 * (C528 * Baseline!B$63*Baseline!B$59/Baseline!B$75 + Baseline!B$46 * Baseline!B$64*Baseline!B$69/Baseline!B$76 + Baseline!B$47 * Baseline!B$65*Baseline!B$57/Baseline!B$77 + Baseline!B$71*Baseline!B$58/Baseline!B$78)</f>
        <v>0.0000000170727996</v>
      </c>
      <c r="S528" s="84">
        <f>Baseline!B$33 * (C528 * Baseline!B$63*Baseline!B$60/Baseline!B$75 + Baseline!B$46 * Baseline!B$64*Baseline!B$61/Baseline!B$76 + Baseline!B$47 * Baseline!B$65*Baseline!B$70/Baseline!B$77 + Baseline!B$71*Baseline!B$62/Baseline!B$78)</f>
        <v>0.000000001956414793</v>
      </c>
      <c r="T528" s="84">
        <f>Baseline!B$33 * (C528 * Baseline!B$63*Baseline!B$63/Baseline!B$75 + Baseline!B$46 * Baseline!B$64*Baseline!B$64/Baseline!B$76 + Baseline!B$47 * Baseline!B$65*Baseline!B$65/Baseline!B$77 + Baseline!B$71*Baseline!B$71/Baseline!B$78)</f>
        <v>0.00000009856721952</v>
      </c>
      <c r="U528" s="83"/>
      <c r="V528" s="84">
        <f>E528 * ( Baseline!B$89 * Baseline!B$7 )</f>
        <v>0.2005053024</v>
      </c>
      <c r="W528" s="84">
        <f>F528 * ( Baseline!D$89 * Baseline!B$11 )</f>
        <v>0.004414080469</v>
      </c>
      <c r="X528" s="84">
        <f>G528 * ( Baseline!F$89 * Baseline!B$16 )</f>
        <v>0.006980779284</v>
      </c>
      <c r="Y528" s="84">
        <f>H528 * ( Baseline!H$89 * Baseline!B$18 )</f>
        <v>0.001316833573</v>
      </c>
      <c r="Z528" s="86">
        <f t="shared" si="1"/>
        <v>0.2132169957</v>
      </c>
      <c r="AA528" s="84">
        <f>I528 * ( Baseline!B$89 * Baseline!B$7 )</f>
        <v>0.002483587864</v>
      </c>
      <c r="AB528" s="85">
        <f>J528 * ( Baseline!D$89 * Baseline!B$11 )</f>
        <v>0.03904359349</v>
      </c>
      <c r="AC528" s="85">
        <f>K528 * ( Baseline!F$89 * Baseline!B$16 )</f>
        <v>0.0005727721263</v>
      </c>
      <c r="AD528" s="85">
        <f>L528 * ( Baseline!F$89 * Baseline!B$16 )</f>
        <v>0.0005930197659</v>
      </c>
      <c r="AE528" s="86">
        <f t="shared" si="2"/>
        <v>0.04269297324</v>
      </c>
      <c r="AF528" s="86">
        <f>M528 * ( Baseline!B$89 * Baseline!B$7 )</f>
        <v>0.002085907244</v>
      </c>
      <c r="AG528" s="86">
        <f>N528 * ( Baseline!D$89 * Baseline!B$11 )</f>
        <v>0.0003041821166</v>
      </c>
      <c r="AH528" s="86">
        <f>O528 * ( Baseline!F$89 * Baseline!B$16 )</f>
        <v>0.05520284975</v>
      </c>
      <c r="AI528" s="86">
        <f>P528 * ( Baseline!H$89 * Baseline!B$18 )</f>
        <v>0.0006880191731</v>
      </c>
      <c r="AJ528" s="86">
        <f t="shared" si="3"/>
        <v>0.05828095828</v>
      </c>
      <c r="AK528" s="86">
        <f>Q528 * ( Baseline!B$89 * Baseline!B$7 )</f>
        <v>0.00003886393754</v>
      </c>
      <c r="AL528" s="86">
        <f>R528 * ( Baseline!D$89 * Baseline!B$11 )</f>
        <v>0.0003149350314</v>
      </c>
      <c r="AM528" s="86">
        <f>S528 * ( Baseline!F$89 * Baseline!B$16 )</f>
        <v>0.00006795561772</v>
      </c>
      <c r="AN528" s="86">
        <f>T528 * ( Baseline!H$89 * Baseline!B$18 )</f>
        <v>0.03466347581</v>
      </c>
      <c r="AO528" s="86">
        <f t="shared" si="4"/>
        <v>0.03508523039</v>
      </c>
      <c r="AP528" s="62"/>
      <c r="AQ528" s="86">
        <f>V528 * ( (1-Baseline!B$90-Baseline!B$89) + (1-B528)*Baseline!B$90 )</f>
        <v>0.1169944443</v>
      </c>
      <c r="AR528" s="86">
        <f>W528 * ( (1-Baseline!B$90-Baseline!B$89) + (1-B528)*Baseline!B$90 )</f>
        <v>0.002575607156</v>
      </c>
      <c r="AS528" s="86">
        <f>X528 * ( (1-Baseline!B$90-Baseline!B$89) + (1-B528)*Baseline!B$90 )</f>
        <v>0.004073270799</v>
      </c>
      <c r="AT528" s="86">
        <f>Y528 * ( (1-Baseline!B$90-Baseline!B$89) + (1-B528)*Baseline!B$90 )</f>
        <v>0.0007683697651</v>
      </c>
      <c r="AU528" s="86">
        <f t="shared" si="5"/>
        <v>0.124411692</v>
      </c>
      <c r="AV528" s="86">
        <f>AA528 * ( (1-Baseline!D$90-Baseline!D$89) + (1-B528)*Baseline!D$90 )</f>
        <v>0.001968282124</v>
      </c>
      <c r="AW528" s="86">
        <f>AB528 * ( (1-Baseline!D$90-Baseline!D$89) + (1-B528)*Baseline!D$90 )</f>
        <v>0.03094265688</v>
      </c>
      <c r="AX528" s="86">
        <f>AC528 * ( (1-Baseline!D$90-Baseline!D$89) + (1-B528)*Baseline!D$90 )</f>
        <v>0.0004539308448</v>
      </c>
      <c r="AY528" s="86">
        <f>AD528 * ( (1-Baseline!D$90-Baseline!D$89) + (1-B528)*Baseline!D$90 )</f>
        <v>0.000469977415</v>
      </c>
      <c r="AZ528" s="86">
        <f t="shared" si="6"/>
        <v>0.03383484726</v>
      </c>
      <c r="BA528" s="86">
        <f>AF528 * ( (1-Baseline!F$90-Baseline!F$89) + (1-Baseline!B$36)*Baseline!F$90 )</f>
        <v>0.001501085602</v>
      </c>
      <c r="BB528" s="86">
        <f>AG528 * ( (1-Baseline!F$90-Baseline!F$89) + (1-Baseline!B$36)*Baseline!F$90 )</f>
        <v>0.000218899185</v>
      </c>
      <c r="BC528" s="86">
        <f>AH528 * ( (1-Baseline!F$90-Baseline!F$89) + (1-Baseline!B$36)*Baseline!F$90 )</f>
        <v>0.03972573717</v>
      </c>
      <c r="BD528" s="86">
        <f>AI528 * ( (1-Baseline!F$90-Baseline!F$89) + (1-Baseline!B$36)*Baseline!F$90 )</f>
        <v>0.0004951206136</v>
      </c>
      <c r="BE528" s="86">
        <f t="shared" si="7"/>
        <v>0.04194084257</v>
      </c>
      <c r="BF528" s="86">
        <f>AK528 * ( (1-Baseline!H$90-Baseline!H$89) + (1-Baseline!B$36)*Baseline!H$90 )</f>
        <v>0.00003079267499</v>
      </c>
      <c r="BG528" s="86">
        <f>AL528 * ( (1-Baseline!H$90-Baseline!H$89) + (1-Baseline!B$36)*Baseline!H$90 )</f>
        <v>0.0002495293241</v>
      </c>
      <c r="BH528" s="86">
        <f>AM528 * ( (1-Baseline!H$90-Baseline!H$89) + (1-Baseline!B$36)*Baseline!H$90 )</f>
        <v>0.00005384259503</v>
      </c>
      <c r="BI528" s="86">
        <f>AN528 * ( (1-Baseline!H$90-Baseline!H$89) + (1-Baseline!B$36)*Baseline!H$90 )</f>
        <v>0.02746456515</v>
      </c>
      <c r="BJ528" s="86">
        <f t="shared" si="8"/>
        <v>0.02779872975</v>
      </c>
      <c r="BK528" s="62"/>
      <c r="BL528" s="86">
        <f t="shared" si="19"/>
        <v>0.9403814256</v>
      </c>
      <c r="BM528" s="86">
        <f t="shared" si="20"/>
        <v>0.02070229183</v>
      </c>
      <c r="BN528" s="86">
        <f t="shared" si="21"/>
        <v>0.03274025722</v>
      </c>
      <c r="BO528" s="86">
        <f t="shared" si="22"/>
        <v>0.00617602536</v>
      </c>
      <c r="BP528" s="86">
        <f t="shared" si="9"/>
        <v>1</v>
      </c>
      <c r="BQ528" s="86">
        <f t="shared" si="23"/>
        <v>0.05817322327</v>
      </c>
      <c r="BR528" s="86">
        <f t="shared" si="24"/>
        <v>0.9145203653</v>
      </c>
      <c r="BS528" s="86">
        <f t="shared" si="25"/>
        <v>0.01341607489</v>
      </c>
      <c r="BT528" s="86">
        <f t="shared" si="26"/>
        <v>0.01389033653</v>
      </c>
      <c r="BU528" s="86">
        <f t="shared" si="10"/>
        <v>1</v>
      </c>
      <c r="BV528" s="86">
        <f t="shared" si="27"/>
        <v>0.03579054472</v>
      </c>
      <c r="BW528" s="86">
        <f t="shared" si="28"/>
        <v>0.005219236704</v>
      </c>
      <c r="BX528" s="86">
        <f t="shared" si="29"/>
        <v>0.9471850048</v>
      </c>
      <c r="BY528" s="86">
        <f t="shared" si="30"/>
        <v>0.0118052138</v>
      </c>
      <c r="BZ528" s="86">
        <f t="shared" si="11"/>
        <v>1</v>
      </c>
      <c r="CA528" s="86">
        <f t="shared" si="31"/>
        <v>0.001107700793</v>
      </c>
      <c r="CB528" s="86">
        <f t="shared" si="32"/>
        <v>0.008976285117</v>
      </c>
      <c r="CC528" s="86">
        <f t="shared" si="33"/>
        <v>0.001936872495</v>
      </c>
      <c r="CD528" s="86">
        <f t="shared" si="34"/>
        <v>0.9879791416</v>
      </c>
      <c r="CE528" s="86">
        <f t="shared" si="12"/>
        <v>1</v>
      </c>
      <c r="CF528" s="62"/>
      <c r="CG528" s="86">
        <f t="shared" si="35"/>
        <v>0.9403814256</v>
      </c>
      <c r="CH528" s="86">
        <f t="shared" si="36"/>
        <v>0.02070229183</v>
      </c>
      <c r="CI528" s="86">
        <f t="shared" si="37"/>
        <v>0.03274025722</v>
      </c>
      <c r="CJ528" s="86">
        <f t="shared" si="38"/>
        <v>0.00617602536</v>
      </c>
      <c r="CK528" s="86">
        <f t="shared" si="13"/>
        <v>1</v>
      </c>
      <c r="CL528" s="86">
        <f t="shared" si="39"/>
        <v>0.05817322327</v>
      </c>
      <c r="CM528" s="86">
        <f t="shared" si="40"/>
        <v>0.9145203653</v>
      </c>
      <c r="CN528" s="86">
        <f t="shared" si="41"/>
        <v>0.01341607489</v>
      </c>
      <c r="CO528" s="86">
        <f t="shared" si="42"/>
        <v>0.01389033653</v>
      </c>
      <c r="CP528" s="86">
        <f t="shared" si="14"/>
        <v>1</v>
      </c>
      <c r="CQ528" s="86">
        <f t="shared" si="43"/>
        <v>0.03579054472</v>
      </c>
      <c r="CR528" s="86">
        <f t="shared" si="44"/>
        <v>0.005219236704</v>
      </c>
      <c r="CS528" s="86">
        <f t="shared" si="45"/>
        <v>0.9471850048</v>
      </c>
      <c r="CT528" s="86">
        <f t="shared" si="46"/>
        <v>0.0118052138</v>
      </c>
      <c r="CU528" s="86">
        <f t="shared" si="15"/>
        <v>1</v>
      </c>
      <c r="CV528" s="86">
        <f t="shared" si="47"/>
        <v>0.001107700793</v>
      </c>
      <c r="CW528" s="86">
        <f t="shared" si="48"/>
        <v>0.008976285117</v>
      </c>
      <c r="CX528" s="86">
        <f t="shared" si="49"/>
        <v>0.001936872495</v>
      </c>
      <c r="CY528" s="86">
        <f t="shared" si="50"/>
        <v>0.9879791416</v>
      </c>
      <c r="CZ528" s="86">
        <f t="shared" si="16"/>
        <v>1</v>
      </c>
      <c r="DA528" s="62"/>
      <c r="DB528" s="86">
        <f>(AQ528*Baseline!B$7 + AV528*Baseline!B$11 + BA528*Baseline!B$16 + BF528*Baseline!B$18)</f>
        <v>67402.33648</v>
      </c>
      <c r="DC528" s="86">
        <f>(AR528*Baseline!B$7 + AW528*Baseline!B$11 + BB528*Baseline!B$16 + BG528*Baseline!B$18)</f>
        <v>79766.87327</v>
      </c>
      <c r="DD528" s="86">
        <f>(AS528*Baseline!B$7 + AX528*Baseline!B$11 + BC528*Baseline!B$16 + BH528*Baseline!B$18)</f>
        <v>138503.2793</v>
      </c>
      <c r="DE528" s="86">
        <f>(AT528*Baseline!B$7 + AY528*Baseline!B$11 + BD528*Baseline!B$16 + BI528*Baseline!B$18)</f>
        <v>1260664.149</v>
      </c>
      <c r="DF528" s="86">
        <f t="shared" si="17"/>
        <v>1546336.638</v>
      </c>
      <c r="DG528" s="62"/>
      <c r="DH528" s="86">
        <f t="shared" si="51"/>
        <v>0.04358839779</v>
      </c>
      <c r="DI528" s="86">
        <f t="shared" si="52"/>
        <v>0.05158441656</v>
      </c>
      <c r="DJ528" s="86">
        <f t="shared" si="53"/>
        <v>0.08956864626</v>
      </c>
      <c r="DK528" s="86">
        <f t="shared" si="54"/>
        <v>0.8152585394</v>
      </c>
      <c r="DL528" s="86">
        <f t="shared" si="18"/>
        <v>1</v>
      </c>
      <c r="DM528" s="62"/>
      <c r="DN528" s="86">
        <f>DH528 / (Baseline!B$7/Baseline!B$17)</f>
        <v>4.652774769</v>
      </c>
      <c r="DO528" s="86">
        <f>DI528 / (Baseline!B$11/Baseline!B$17)</f>
        <v>1.245272505</v>
      </c>
      <c r="DP528" s="86">
        <f>DJ528 / (Baseline!B$16/Baseline!B$17)</f>
        <v>1.384106267</v>
      </c>
      <c r="DQ528" s="86">
        <f>DK528 / (Baseline!B$18/Baseline!B$17)</f>
        <v>0.9217217516</v>
      </c>
      <c r="DR528" s="62"/>
      <c r="DS528" s="86">
        <f>DH528 / Baseline!H$117</f>
        <v>1.743845984</v>
      </c>
      <c r="DT528" s="86">
        <f>DI528 / Baseline!H$118</f>
        <v>1.161167911</v>
      </c>
      <c r="DU528" s="86">
        <f>DJ528 / Baseline!H$119</f>
        <v>1.070740712</v>
      </c>
      <c r="DV528" s="86">
        <f>DK528 / Baseline!H$120</f>
        <v>0.9626058252</v>
      </c>
      <c r="DW528" s="87"/>
      <c r="DX528" s="86">
        <f>(AU528*Baseline!B$34)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0.03119128506</v>
      </c>
      <c r="DY528" s="86">
        <f>(AZ528*Baseline!B$34) + (Baseline!D$90*(1-Baseline!D$91)*Baseline!B$35) + (Baseline!D$90*Baseline!D$91*((1-Baseline!D$92)*Baseline!B$40 + Baseline!D$92*Baseline!B$41))</f>
        <v>0.01148879509</v>
      </c>
      <c r="DZ528" s="86">
        <f>(BE528*Baseline!B$34) + (Baseline!F$90*(1-Baseline!F$91)*Baseline!B$35) + (Baseline!F$90*Baseline!F$91*((1-Baseline!F$92)*Baseline!B$40 + Baseline!F$92*Baseline!B$41))</f>
        <v>0.01402176639</v>
      </c>
      <c r="EA528" s="86">
        <f>(BJ528*Baseline!B$34) + (Baseline!H$90*(1-Baseline!H$91)*Baseline!B$35) + (Baseline!H$90*Baseline!H$91*((1-Baseline!H$92)*Baseline!B$40 + Baseline!H$92*Baseline!B$41))</f>
        <v>0.009314809462</v>
      </c>
      <c r="EB528" s="86">
        <f>( DX528*Baseline!B$7 + DY528*Baseline!B$11 + DZ528*Baseline!B$16 + EA528*Baseline!B$18 ) / Baseline!B$17</f>
        <v>0.009914407385</v>
      </c>
    </row>
    <row r="529">
      <c r="A529" s="73" t="s">
        <v>705</v>
      </c>
      <c r="B529" s="85">
        <f>MIN( MAX( NORMINV( MCrands!B529, (B$5+B$4)/2, (B$5-B$4)/3.29 ), 0 ), 1 )</f>
        <v>0.4408271893</v>
      </c>
      <c r="C529" s="85">
        <f>MAX( NORMINV( MCrands!C529, (C$5+C$4)/2, (C$5-C$4)/3.29 ), 0 )</f>
        <v>2.373626833</v>
      </c>
      <c r="D529" s="83"/>
      <c r="E529" s="84">
        <f>Baseline!B$33 * (C529 * Baseline!B$68*Baseline!B$68/Baseline!B$75 + Baseline!B$46 * Baseline!B$54*Baseline!B$54/Baseline!B$76 + Baseline!B$47 * Baseline!B$55*Baseline!B$55/Baseline!B$77 + Baseline!B$56*Baseline!B$56/Baseline!B$78)</f>
        <v>0.00001685482603</v>
      </c>
      <c r="F529" s="84">
        <f>Baseline!B$33 * (C529 * Baseline!B$68*Baseline!B$59/Baseline!B$75 + Baseline!B$46 * Baseline!B$54*Baseline!B$69/Baseline!B$76 + Baseline!B$47 * Baseline!B$55*Baseline!B$57/Baseline!B$77 + Baseline!B$56*Baseline!B$58/Baseline!B$78)</f>
        <v>0.0000002389007268</v>
      </c>
      <c r="G529" s="85">
        <f>Baseline!B$33 * (C529 * Baseline!B$68*Baseline!B$60/Baseline!B$75 + Baseline!B$46 * Baseline!B$54*Baseline!B$61/Baseline!B$76 + Baseline!B$47 * Baseline!B$55*Baseline!B$70/Baseline!B$77 + Baseline!B$56*Baseline!B$62/Baseline!B$78)</f>
        <v>0.0000002000175749</v>
      </c>
      <c r="H529" s="84">
        <f>Baseline!B$33 * (C529 * Baseline!B$68*Baseline!B$63/Baseline!B$75 + Baseline!B$46 * Baseline!B$54*Baseline!B$64/Baseline!B$76 + Baseline!B$47 * Baseline!B$55*Baseline!B$65/Baseline!B$77 + Baseline!B$56*Baseline!B$71/Baseline!B$78)</f>
        <v>0.000000003648853856</v>
      </c>
      <c r="I529" s="84">
        <f>Baseline!B$33 * (C529 * Baseline!B$59*Baseline!B$68/Baseline!B$75 + Baseline!B$46 * Baseline!B$69*Baseline!B$54/Baseline!B$76 + Baseline!B$47 * Baseline!B$57*Baseline!B$55/Baseline!B$77 + Baseline!B$58*Baseline!B$56/Baseline!B$78)</f>
        <v>0.0000002389007268</v>
      </c>
      <c r="J529" s="85">
        <f>Baseline!B$33 * (C529 * Baseline!B$59*Baseline!B$59/Baseline!B$75 + Baseline!B$46 * Baseline!B$69*Baseline!B$69/Baseline!B$76 + Baseline!B$47 * Baseline!B$57*Baseline!B$57/Baseline!B$77 + Baseline!B$58*Baseline!B$58/Baseline!B$78)</f>
        <v>0.000002116574408</v>
      </c>
      <c r="K529" s="84">
        <f>Baseline!B$33 * (C529 * Baseline!B$59*Baseline!B$60/Baseline!B$75 + Baseline!B$46 * Baseline!B$69*Baseline!B$61/Baseline!B$76 + Baseline!B$47 * Baseline!B$57*Baseline!B$70/Baseline!B$77 + Baseline!B$58*Baseline!B$62/Baseline!B$78)</f>
        <v>0.00000001648972724</v>
      </c>
      <c r="L529" s="85">
        <f>Baseline!B$33 * (C529 * Baseline!B$59*Baseline!B$63/Baseline!B$75 + Baseline!B$46 * Baseline!B$69*Baseline!B$64/Baseline!B$76 + Baseline!B$47 * Baseline!B$57*Baseline!B$65/Baseline!B$77 + Baseline!B$58*Baseline!B$71/Baseline!B$78)</f>
        <v>0.0000000170727845</v>
      </c>
      <c r="M529" s="84">
        <f>Baseline!B$33 * (C529 * Baseline!B$60*Baseline!B$68/Baseline!B$75 + Baseline!B$46 * Baseline!B$61*Baseline!B$54/Baseline!B$76 + Baseline!B$47 * Baseline!B$70*Baseline!B$55/Baseline!B$77 + Baseline!B$62*Baseline!B$56/Baseline!B$78)</f>
        <v>0.0000002000175749</v>
      </c>
      <c r="N529" s="85">
        <f>Baseline!B$33 * (C529 * Baseline!B$60*Baseline!B$59/Baseline!B$75 + Baseline!B$46 * Baseline!B$61*Baseline!B$69/Baseline!B$76 + Baseline!B$47 * Baseline!B$70*Baseline!B$57/Baseline!B$77 + Baseline!B$62*Baseline!B$58/Baseline!B$78)</f>
        <v>0.00000001648972724</v>
      </c>
      <c r="O529" s="85">
        <f>Baseline!B$33 * (C529 * Baseline!B$60*Baseline!B$60/Baseline!B$75 + Baseline!B$46 * Baseline!B$61*Baseline!B$61/Baseline!B$76 + Baseline!B$47 * Baseline!B$70*Baseline!B$70/Baseline!B$77 + Baseline!B$62*Baseline!B$62/Baseline!B$78)</f>
        <v>0.000001589267382</v>
      </c>
      <c r="P529" s="84">
        <f>Baseline!B$33 * (C529 * Baseline!B$60*Baseline!B$63/Baseline!B$75 + Baseline!B$46 * Baseline!B$61*Baseline!B$64/Baseline!B$76 + Baseline!B$47 * Baseline!B$70*Baseline!B$65/Baseline!B$77 + Baseline!B$62*Baseline!B$71/Baseline!B$78)</f>
        <v>0.000000001956377676</v>
      </c>
      <c r="Q529" s="84">
        <f>Baseline!B$33 * (C529 * Baseline!B$63*Baseline!B$68/Baseline!B$75 + Baseline!B$46 * Baseline!B$64*Baseline!B$54/Baseline!B$76 + Baseline!B$47 * Baseline!B$65*Baseline!B$55/Baseline!B$77 + Baseline!B$71*Baseline!B$56/Baseline!B$78)</f>
        <v>0.000000003648853856</v>
      </c>
      <c r="R529" s="84">
        <f>Baseline!B$33 * (C529 * Baseline!B$63*Baseline!B$59/Baseline!B$75 + Baseline!B$46 * Baseline!B$64*Baseline!B$69/Baseline!B$76 + Baseline!B$47 * Baseline!B$65*Baseline!B$57/Baseline!B$77 + Baseline!B$71*Baseline!B$58/Baseline!B$78)</f>
        <v>0.0000000170727845</v>
      </c>
      <c r="S529" s="84">
        <f>Baseline!B$33 * (C529 * Baseline!B$63*Baseline!B$60/Baseline!B$75 + Baseline!B$46 * Baseline!B$64*Baseline!B$61/Baseline!B$76 + Baseline!B$47 * Baseline!B$65*Baseline!B$70/Baseline!B$77 + Baseline!B$71*Baseline!B$62/Baseline!B$78)</f>
        <v>0.000000001956377676</v>
      </c>
      <c r="T529" s="84">
        <f>Baseline!B$33 * (C529 * Baseline!B$63*Baseline!B$63/Baseline!B$75 + Baseline!B$46 * Baseline!B$64*Baseline!B$64/Baseline!B$76 + Baseline!B$47 * Baseline!B$65*Baseline!B$65/Baseline!B$77 + Baseline!B$71*Baseline!B$71/Baseline!B$78)</f>
        <v>0.0000000985672158</v>
      </c>
      <c r="U529" s="83"/>
      <c r="V529" s="84">
        <f>E529 * ( Baseline!B$89 * Baseline!B$7 )</f>
        <v>0.1749362394</v>
      </c>
      <c r="W529" s="84">
        <f>F529 * ( Baseline!D$89 * Baseline!B$11 )</f>
        <v>0.004406905117</v>
      </c>
      <c r="X529" s="84">
        <f>G529 * ( Baseline!F$89 * Baseline!B$16 )</f>
        <v>0.006947564445</v>
      </c>
      <c r="Y529" s="84">
        <f>H529 * ( Baseline!H$89 * Baseline!B$18 )</f>
        <v>0.001283205086</v>
      </c>
      <c r="Z529" s="86">
        <f t="shared" si="1"/>
        <v>0.187573914</v>
      </c>
      <c r="AA529" s="84">
        <f>I529 * ( Baseline!B$89 * Baseline!B$7 )</f>
        <v>0.002479550644</v>
      </c>
      <c r="AB529" s="85">
        <f>J529 * ( Baseline!D$89 * Baseline!B$11 )</f>
        <v>0.03904359235</v>
      </c>
      <c r="AC529" s="85">
        <f>K529 * ( Baseline!F$89 * Baseline!B$16 )</f>
        <v>0.0005727668819</v>
      </c>
      <c r="AD529" s="85">
        <f>L529 * ( Baseline!F$89 * Baseline!B$16 )</f>
        <v>0.0005930192415</v>
      </c>
      <c r="AE529" s="86">
        <f t="shared" si="2"/>
        <v>0.04268892912</v>
      </c>
      <c r="AF529" s="86">
        <f>M529 * ( Baseline!B$89 * Baseline!B$7 )</f>
        <v>0.00207598241</v>
      </c>
      <c r="AG529" s="86">
        <f>N529 * ( Baseline!D$89 * Baseline!B$11 )</f>
        <v>0.0003041793315</v>
      </c>
      <c r="AH529" s="86">
        <f>O529 * ( Baseline!F$89 * Baseline!B$16 )</f>
        <v>0.05520283686</v>
      </c>
      <c r="AI529" s="86">
        <f>P529 * ( Baseline!H$89 * Baseline!B$18 )</f>
        <v>0.0006880061199</v>
      </c>
      <c r="AJ529" s="86">
        <f t="shared" si="3"/>
        <v>0.05827100472</v>
      </c>
      <c r="AK529" s="86">
        <f>Q529 * ( Baseline!B$89 * Baseline!B$7 )</f>
        <v>0.00003787145417</v>
      </c>
      <c r="AL529" s="86">
        <f>R529 * ( Baseline!D$89 * Baseline!B$11 )</f>
        <v>0.0003149347529</v>
      </c>
      <c r="AM529" s="86">
        <f>S529 * ( Baseline!F$89 * Baseline!B$16 )</f>
        <v>0.00006795432846</v>
      </c>
      <c r="AN529" s="86">
        <f>T529 * ( Baseline!H$89 * Baseline!B$18 )</f>
        <v>0.0346634745</v>
      </c>
      <c r="AO529" s="86">
        <f t="shared" si="4"/>
        <v>0.03508423504</v>
      </c>
      <c r="AP529" s="62"/>
      <c r="AQ529" s="86">
        <f>V529 * ( (1-Baseline!B$90-Baseline!B$89) + (1-B529)*Baseline!B$90 )</f>
        <v>0.1025587847</v>
      </c>
      <c r="AR529" s="86">
        <f>W529 * ( (1-Baseline!B$90-Baseline!B$89) + (1-B529)*Baseline!B$90 )</f>
        <v>0.002583608947</v>
      </c>
      <c r="AS529" s="86">
        <f>X529 * ( (1-Baseline!B$90-Baseline!B$89) + (1-B529)*Baseline!B$90 )</f>
        <v>0.004073105543</v>
      </c>
      <c r="AT529" s="86">
        <f>Y529 * ( (1-Baseline!B$90-Baseline!B$89) + (1-B529)*Baseline!B$90 )</f>
        <v>0.0007522966917</v>
      </c>
      <c r="AU529" s="86">
        <f t="shared" si="5"/>
        <v>0.1099677959</v>
      </c>
      <c r="AV529" s="86">
        <f>AA529 * ( (1-Baseline!D$90-Baseline!D$89) + (1-B529)*Baseline!D$90 )</f>
        <v>0.001968534644</v>
      </c>
      <c r="AW529" s="86">
        <f>AB529 * ( (1-Baseline!D$90-Baseline!D$89) + (1-B529)*Baseline!D$90 )</f>
        <v>0.03099701326</v>
      </c>
      <c r="AX529" s="86">
        <f>AC529 * ( (1-Baseline!D$90-Baseline!D$89) + (1-B529)*Baseline!D$90 )</f>
        <v>0.0004547241061</v>
      </c>
      <c r="AY529" s="86">
        <f>AD529 * ( (1-Baseline!D$90-Baseline!D$89) + (1-B529)*Baseline!D$90 )</f>
        <v>0.0004708026127</v>
      </c>
      <c r="AZ529" s="86">
        <f t="shared" si="6"/>
        <v>0.03389107462</v>
      </c>
      <c r="BA529" s="86">
        <f>AF529 * ( (1-Baseline!F$90-Baseline!F$89) + (1-Baseline!B$36)*Baseline!F$90 )</f>
        <v>0.001493943374</v>
      </c>
      <c r="BB529" s="86">
        <f>AG529 * ( (1-Baseline!F$90-Baseline!F$89) + (1-Baseline!B$36)*Baseline!F$90 )</f>
        <v>0.0002188971807</v>
      </c>
      <c r="BC529" s="86">
        <f>AH529 * ( (1-Baseline!F$90-Baseline!F$89) + (1-Baseline!B$36)*Baseline!F$90 )</f>
        <v>0.03972572789</v>
      </c>
      <c r="BD529" s="86">
        <f>AI529 * ( (1-Baseline!F$90-Baseline!F$89) + (1-Baseline!B$36)*Baseline!F$90 )</f>
        <v>0.0004951112201</v>
      </c>
      <c r="BE529" s="86">
        <f t="shared" si="7"/>
        <v>0.04193367967</v>
      </c>
      <c r="BF529" s="86">
        <f>AK529 * ( (1-Baseline!H$90-Baseline!H$89) + (1-Baseline!B$36)*Baseline!H$90 )</f>
        <v>0.00003000631057</v>
      </c>
      <c r="BG529" s="86">
        <f>AL529 * ( (1-Baseline!H$90-Baseline!H$89) + (1-Baseline!B$36)*Baseline!H$90 )</f>
        <v>0.0002495291034</v>
      </c>
      <c r="BH529" s="86">
        <f>AM529 * ( (1-Baseline!H$90-Baseline!H$89) + (1-Baseline!B$36)*Baseline!H$90 )</f>
        <v>0.00005384157352</v>
      </c>
      <c r="BI529" s="86">
        <f>AN529 * ( (1-Baseline!H$90-Baseline!H$89) + (1-Baseline!B$36)*Baseline!H$90 )</f>
        <v>0.02746456412</v>
      </c>
      <c r="BJ529" s="86">
        <f t="shared" si="8"/>
        <v>0.02779794111</v>
      </c>
      <c r="BK529" s="62"/>
      <c r="BL529" s="86">
        <f t="shared" si="19"/>
        <v>0.9326256281</v>
      </c>
      <c r="BM529" s="86">
        <f t="shared" si="20"/>
        <v>0.02349423234</v>
      </c>
      <c r="BN529" s="86">
        <f t="shared" si="21"/>
        <v>0.03703907594</v>
      </c>
      <c r="BO529" s="86">
        <f t="shared" si="22"/>
        <v>0.006841063655</v>
      </c>
      <c r="BP529" s="86">
        <f t="shared" si="9"/>
        <v>1</v>
      </c>
      <c r="BQ529" s="86">
        <f t="shared" si="23"/>
        <v>0.05808416128</v>
      </c>
      <c r="BR529" s="86">
        <f t="shared" si="24"/>
        <v>0.9146069756</v>
      </c>
      <c r="BS529" s="86">
        <f t="shared" si="25"/>
        <v>0.01341722301</v>
      </c>
      <c r="BT529" s="86">
        <f t="shared" si="26"/>
        <v>0.01389164014</v>
      </c>
      <c r="BU529" s="86">
        <f t="shared" si="10"/>
        <v>1</v>
      </c>
      <c r="BV529" s="86">
        <f t="shared" si="27"/>
        <v>0.03562633629</v>
      </c>
      <c r="BW529" s="86">
        <f t="shared" si="28"/>
        <v>0.005220080432</v>
      </c>
      <c r="BX529" s="86">
        <f t="shared" si="29"/>
        <v>0.947346577</v>
      </c>
      <c r="BY529" s="86">
        <f t="shared" si="30"/>
        <v>0.0118070063</v>
      </c>
      <c r="BZ529" s="86">
        <f t="shared" si="11"/>
        <v>1</v>
      </c>
      <c r="CA529" s="86">
        <f t="shared" si="31"/>
        <v>0.001079443634</v>
      </c>
      <c r="CB529" s="86">
        <f t="shared" si="32"/>
        <v>0.00897653184</v>
      </c>
      <c r="CC529" s="86">
        <f t="shared" si="33"/>
        <v>0.001936890697</v>
      </c>
      <c r="CD529" s="86">
        <f t="shared" si="34"/>
        <v>0.9880071338</v>
      </c>
      <c r="CE529" s="86">
        <f t="shared" si="12"/>
        <v>1</v>
      </c>
      <c r="CF529" s="62"/>
      <c r="CG529" s="86">
        <f t="shared" si="35"/>
        <v>0.9326256281</v>
      </c>
      <c r="CH529" s="86">
        <f t="shared" si="36"/>
        <v>0.02349423234</v>
      </c>
      <c r="CI529" s="86">
        <f t="shared" si="37"/>
        <v>0.03703907594</v>
      </c>
      <c r="CJ529" s="86">
        <f t="shared" si="38"/>
        <v>0.006841063655</v>
      </c>
      <c r="CK529" s="86">
        <f t="shared" si="13"/>
        <v>1</v>
      </c>
      <c r="CL529" s="86">
        <f t="shared" si="39"/>
        <v>0.05808416128</v>
      </c>
      <c r="CM529" s="86">
        <f t="shared" si="40"/>
        <v>0.9146069756</v>
      </c>
      <c r="CN529" s="86">
        <f t="shared" si="41"/>
        <v>0.01341722301</v>
      </c>
      <c r="CO529" s="86">
        <f t="shared" si="42"/>
        <v>0.01389164014</v>
      </c>
      <c r="CP529" s="86">
        <f t="shared" si="14"/>
        <v>1</v>
      </c>
      <c r="CQ529" s="86">
        <f t="shared" si="43"/>
        <v>0.03562633629</v>
      </c>
      <c r="CR529" s="86">
        <f t="shared" si="44"/>
        <v>0.005220080432</v>
      </c>
      <c r="CS529" s="86">
        <f t="shared" si="45"/>
        <v>0.947346577</v>
      </c>
      <c r="CT529" s="86">
        <f t="shared" si="46"/>
        <v>0.0118070063</v>
      </c>
      <c r="CU529" s="86">
        <f t="shared" si="15"/>
        <v>1</v>
      </c>
      <c r="CV529" s="86">
        <f t="shared" si="47"/>
        <v>0.001079443634</v>
      </c>
      <c r="CW529" s="86">
        <f t="shared" si="48"/>
        <v>0.00897653184</v>
      </c>
      <c r="CX529" s="86">
        <f t="shared" si="49"/>
        <v>0.001936890697</v>
      </c>
      <c r="CY529" s="86">
        <f t="shared" si="50"/>
        <v>0.9880071338</v>
      </c>
      <c r="CZ529" s="86">
        <f t="shared" si="16"/>
        <v>1</v>
      </c>
      <c r="DA529" s="62"/>
      <c r="DB529" s="86">
        <f>(AQ529*Baseline!B$7 + AV529*Baseline!B$11 + BA529*Baseline!B$16 + BF529*Baseline!B$18)</f>
        <v>60341.64703</v>
      </c>
      <c r="DC529" s="86">
        <f>(AR529*Baseline!B$7 + AW529*Baseline!B$11 + BB529*Baseline!B$16 + BG529*Baseline!B$18)</f>
        <v>79887.30752</v>
      </c>
      <c r="DD529" s="86">
        <f>(AS529*Baseline!B$7 + AX529*Baseline!B$11 + BC529*Baseline!B$16 + BH529*Baseline!B$18)</f>
        <v>138504.8225</v>
      </c>
      <c r="DE529" s="86">
        <f>(AT529*Baseline!B$7 + AY529*Baseline!B$11 + BD529*Baseline!B$16 + BI529*Baseline!B$18)</f>
        <v>1260658.044</v>
      </c>
      <c r="DF529" s="86">
        <f t="shared" si="17"/>
        <v>1539391.821</v>
      </c>
      <c r="DG529" s="62"/>
      <c r="DH529" s="86">
        <f t="shared" si="51"/>
        <v>0.03919836795</v>
      </c>
      <c r="DI529" s="86">
        <f t="shared" si="52"/>
        <v>0.0518953696</v>
      </c>
      <c r="DJ529" s="86">
        <f t="shared" si="53"/>
        <v>0.08997372897</v>
      </c>
      <c r="DK529" s="86">
        <f t="shared" si="54"/>
        <v>0.8189325335</v>
      </c>
      <c r="DL529" s="86">
        <f t="shared" si="18"/>
        <v>1</v>
      </c>
      <c r="DM529" s="62"/>
      <c r="DN529" s="86">
        <f>DH529 / (Baseline!B$7/Baseline!B$17)</f>
        <v>4.184167959</v>
      </c>
      <c r="DO529" s="86">
        <f>DI529 / (Baseline!B$11/Baseline!B$17)</f>
        <v>1.252779061</v>
      </c>
      <c r="DP529" s="86">
        <f>DJ529 / (Baseline!B$16/Baseline!B$17)</f>
        <v>1.390366019</v>
      </c>
      <c r="DQ529" s="86">
        <f>DK529 / (Baseline!B$18/Baseline!B$17)</f>
        <v>0.9258755262</v>
      </c>
      <c r="DR529" s="62"/>
      <c r="DS529" s="86">
        <f>DH529 / Baseline!H$117</f>
        <v>1.568213561</v>
      </c>
      <c r="DT529" s="86">
        <f>DI529 / Baseline!H$118</f>
        <v>1.16816748</v>
      </c>
      <c r="DU529" s="86">
        <f>DJ529 / Baseline!H$119</f>
        <v>1.075583238</v>
      </c>
      <c r="DV529" s="86">
        <f>DK529 / Baseline!H$120</f>
        <v>0.9669438455</v>
      </c>
      <c r="DW529" s="87"/>
      <c r="DX529" s="86">
        <f>(AU529*Baseline!B$34)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0.02902470063</v>
      </c>
      <c r="DY529" s="86">
        <f>(AZ529*Baseline!B$34) + (Baseline!D$90*(1-Baseline!D$91)*Baseline!B$35) + (Baseline!D$90*Baseline!D$91*((1-Baseline!D$92)*Baseline!B$40 + Baseline!D$92*Baseline!B$41))</f>
        <v>0.01149722919</v>
      </c>
      <c r="DZ529" s="86">
        <f>(BE529*Baseline!B$34) + (Baseline!F$90*(1-Baseline!F$91)*Baseline!B$35) + (Baseline!F$90*Baseline!F$91*((1-Baseline!F$92)*Baseline!B$40 + Baseline!F$92*Baseline!B$41))</f>
        <v>0.01402069195</v>
      </c>
      <c r="EA529" s="86">
        <f>(BJ529*Baseline!B$34) + (Baseline!H$90*(1-Baseline!H$91)*Baseline!B$35) + (Baseline!H$90*Baseline!H$91*((1-Baseline!H$92)*Baseline!B$40 + Baseline!H$92*Baseline!B$41))</f>
        <v>0.009314691166</v>
      </c>
      <c r="EB529" s="86">
        <f>( DX529*Baseline!B$7 + DY529*Baseline!B$11 + DZ529*Baseline!B$16 + EA529*Baseline!B$18 ) / Baseline!B$17</f>
        <v>0.009894285476</v>
      </c>
    </row>
    <row r="530">
      <c r="A530" s="73" t="s">
        <v>706</v>
      </c>
      <c r="B530" s="85">
        <f>MIN( MAX( NORMINV( MCrands!B530, (B$5+B$4)/2, (B$5-B$4)/3.29 ), 0 ), 1 )</f>
        <v>0.4268639124</v>
      </c>
      <c r="C530" s="85">
        <f>MAX( NORMINV( MCrands!C530, (C$5+C$4)/2, (C$5-C$4)/3.29 ), 0 )</f>
        <v>2.358110641</v>
      </c>
      <c r="D530" s="83"/>
      <c r="E530" s="84">
        <f>Baseline!B$33 * (C530 * Baseline!B$68*Baseline!B$68/Baseline!B$75 + Baseline!B$46 * Baseline!B$54*Baseline!B$54/Baseline!B$76 + Baseline!B$47 * Baseline!B$55*Baseline!B$55/Baseline!B$77 + Baseline!B$56*Baseline!B$56/Baseline!B$78)</f>
        <v>0.00001674497102</v>
      </c>
      <c r="F530" s="84">
        <f>Baseline!B$33 * (C530 * Baseline!B$68*Baseline!B$59/Baseline!B$75 + Baseline!B$46 * Baseline!B$54*Baseline!B$69/Baseline!B$76 + Baseline!B$47 * Baseline!B$55*Baseline!B$57/Baseline!B$77 + Baseline!B$56*Baseline!B$58/Baseline!B$78)</f>
        <v>0.0000002388833813</v>
      </c>
      <c r="G530" s="85">
        <f>Baseline!B$33 * (C530 * Baseline!B$68*Baseline!B$60/Baseline!B$75 + Baseline!B$46 * Baseline!B$54*Baseline!B$61/Baseline!B$76 + Baseline!B$47 * Baseline!B$55*Baseline!B$70/Baseline!B$77 + Baseline!B$56*Baseline!B$62/Baseline!B$78)</f>
        <v>0.0000001999749338</v>
      </c>
      <c r="H530" s="84">
        <f>Baseline!B$33 * (C530 * Baseline!B$68*Baseline!B$63/Baseline!B$75 + Baseline!B$46 * Baseline!B$54*Baseline!B$64/Baseline!B$76 + Baseline!B$47 * Baseline!B$55*Baseline!B$65/Baseline!B$77 + Baseline!B$56*Baseline!B$71/Baseline!B$78)</f>
        <v>0.000000003644589747</v>
      </c>
      <c r="I530" s="84">
        <f>Baseline!B$33 * (C530 * Baseline!B$59*Baseline!B$68/Baseline!B$75 + Baseline!B$46 * Baseline!B$69*Baseline!B$54/Baseline!B$76 + Baseline!B$47 * Baseline!B$57*Baseline!B$55/Baseline!B$77 + Baseline!B$58*Baseline!B$56/Baseline!B$78)</f>
        <v>0.0000002388833813</v>
      </c>
      <c r="J530" s="85">
        <f>Baseline!B$33 * (C530 * Baseline!B$59*Baseline!B$59/Baseline!B$75 + Baseline!B$46 * Baseline!B$69*Baseline!B$69/Baseline!B$76 + Baseline!B$47 * Baseline!B$57*Baseline!B$57/Baseline!B$77 + Baseline!B$58*Baseline!B$58/Baseline!B$78)</f>
        <v>0.000002116574406</v>
      </c>
      <c r="K530" s="84">
        <f>Baseline!B$33 * (C530 * Baseline!B$59*Baseline!B$60/Baseline!B$75 + Baseline!B$46 * Baseline!B$69*Baseline!B$61/Baseline!B$76 + Baseline!B$47 * Baseline!B$57*Baseline!B$70/Baseline!B$77 + Baseline!B$58*Baseline!B$62/Baseline!B$78)</f>
        <v>0.00000001648972051</v>
      </c>
      <c r="L530" s="85">
        <f>Baseline!B$33 * (C530 * Baseline!B$59*Baseline!B$63/Baseline!B$75 + Baseline!B$46 * Baseline!B$69*Baseline!B$64/Baseline!B$76 + Baseline!B$47 * Baseline!B$57*Baseline!B$65/Baseline!B$77 + Baseline!B$58*Baseline!B$71/Baseline!B$78)</f>
        <v>0.00000001707278383</v>
      </c>
      <c r="M530" s="84">
        <f>Baseline!B$33 * (C530 * Baseline!B$60*Baseline!B$68/Baseline!B$75 + Baseline!B$46 * Baseline!B$61*Baseline!B$54/Baseline!B$76 + Baseline!B$47 * Baseline!B$70*Baseline!B$55/Baseline!B$77 + Baseline!B$62*Baseline!B$56/Baseline!B$78)</f>
        <v>0.0000001999749338</v>
      </c>
      <c r="N530" s="85">
        <f>Baseline!B$33 * (C530 * Baseline!B$60*Baseline!B$59/Baseline!B$75 + Baseline!B$46 * Baseline!B$61*Baseline!B$69/Baseline!B$76 + Baseline!B$47 * Baseline!B$70*Baseline!B$57/Baseline!B$77 + Baseline!B$62*Baseline!B$58/Baseline!B$78)</f>
        <v>0.00000001648972051</v>
      </c>
      <c r="O530" s="85">
        <f>Baseline!B$33 * (C530 * Baseline!B$60*Baseline!B$60/Baseline!B$75 + Baseline!B$46 * Baseline!B$61*Baseline!B$61/Baseline!B$76 + Baseline!B$47 * Baseline!B$70*Baseline!B$70/Baseline!B$77 + Baseline!B$62*Baseline!B$62/Baseline!B$78)</f>
        <v>0.000001589267366</v>
      </c>
      <c r="P530" s="84">
        <f>Baseline!B$33 * (C530 * Baseline!B$60*Baseline!B$63/Baseline!B$75 + Baseline!B$46 * Baseline!B$61*Baseline!B$64/Baseline!B$76 + Baseline!B$47 * Baseline!B$70*Baseline!B$65/Baseline!B$77 + Baseline!B$62*Baseline!B$71/Baseline!B$78)</f>
        <v>0.000000001956376021</v>
      </c>
      <c r="Q530" s="84">
        <f>Baseline!B$33 * (C530 * Baseline!B$63*Baseline!B$68/Baseline!B$75 + Baseline!B$46 * Baseline!B$64*Baseline!B$54/Baseline!B$76 + Baseline!B$47 * Baseline!B$65*Baseline!B$55/Baseline!B$77 + Baseline!B$71*Baseline!B$56/Baseline!B$78)</f>
        <v>0.000000003644589747</v>
      </c>
      <c r="R530" s="84">
        <f>Baseline!B$33 * (C530 * Baseline!B$63*Baseline!B$59/Baseline!B$75 + Baseline!B$46 * Baseline!B$64*Baseline!B$69/Baseline!B$76 + Baseline!B$47 * Baseline!B$65*Baseline!B$57/Baseline!B$77 + Baseline!B$71*Baseline!B$58/Baseline!B$78)</f>
        <v>0.00000001707278383</v>
      </c>
      <c r="S530" s="84">
        <f>Baseline!B$33 * (C530 * Baseline!B$63*Baseline!B$60/Baseline!B$75 + Baseline!B$46 * Baseline!B$64*Baseline!B$61/Baseline!B$76 + Baseline!B$47 * Baseline!B$65*Baseline!B$70/Baseline!B$77 + Baseline!B$71*Baseline!B$62/Baseline!B$78)</f>
        <v>0.000000001956376021</v>
      </c>
      <c r="T530" s="84">
        <f>Baseline!B$33 * (C530 * Baseline!B$63*Baseline!B$63/Baseline!B$75 + Baseline!B$46 * Baseline!B$64*Baseline!B$64/Baseline!B$76 + Baseline!B$47 * Baseline!B$65*Baseline!B$65/Baseline!B$77 + Baseline!B$71*Baseline!B$71/Baseline!B$78)</f>
        <v>0.00000009856721564</v>
      </c>
      <c r="U530" s="83"/>
      <c r="V530" s="84">
        <f>E530 * ( Baseline!B$89 * Baseline!B$7 )</f>
        <v>0.1737960542</v>
      </c>
      <c r="W530" s="84">
        <f>F530 * ( Baseline!D$89 * Baseline!B$11 )</f>
        <v>0.004406585151</v>
      </c>
      <c r="X530" s="84">
        <f>G530 * ( Baseline!F$89 * Baseline!B$16 )</f>
        <v>0.006946083317</v>
      </c>
      <c r="Y530" s="84">
        <f>H530 * ( Baseline!H$89 * Baseline!B$18 )</f>
        <v>0.001281705512</v>
      </c>
      <c r="Z530" s="86">
        <f t="shared" si="1"/>
        <v>0.1864304282</v>
      </c>
      <c r="AA530" s="84">
        <f>I530 * ( Baseline!B$89 * Baseline!B$7 )</f>
        <v>0.002479370615</v>
      </c>
      <c r="AB530" s="85">
        <f>J530 * ( Baseline!D$89 * Baseline!B$11 )</f>
        <v>0.0390435923</v>
      </c>
      <c r="AC530" s="85">
        <f>K530 * ( Baseline!F$89 * Baseline!B$16 )</f>
        <v>0.000572766648</v>
      </c>
      <c r="AD530" s="85">
        <f>L530 * ( Baseline!F$89 * Baseline!B$16 )</f>
        <v>0.0005930192181</v>
      </c>
      <c r="AE530" s="86">
        <f t="shared" si="2"/>
        <v>0.04268874878</v>
      </c>
      <c r="AF530" s="86">
        <f>M530 * ( Baseline!B$89 * Baseline!B$7 )</f>
        <v>0.002075539838</v>
      </c>
      <c r="AG530" s="86">
        <f>N530 * ( Baseline!D$89 * Baseline!B$11 )</f>
        <v>0.0003041792073</v>
      </c>
      <c r="AH530" s="86">
        <f>O530 * ( Baseline!F$89 * Baseline!B$16 )</f>
        <v>0.05520283628</v>
      </c>
      <c r="AI530" s="86">
        <f>P530 * ( Baseline!H$89 * Baseline!B$18 )</f>
        <v>0.0006880055378</v>
      </c>
      <c r="AJ530" s="86">
        <f t="shared" si="3"/>
        <v>0.05827056087</v>
      </c>
      <c r="AK530" s="86">
        <f>Q530 * ( Baseline!B$89 * Baseline!B$7 )</f>
        <v>0.00003782719698</v>
      </c>
      <c r="AL530" s="86">
        <f>R530 * ( Baseline!D$89 * Baseline!B$11 )</f>
        <v>0.0003149347405</v>
      </c>
      <c r="AM530" s="86">
        <f>S530 * ( Baseline!F$89 * Baseline!B$16 )</f>
        <v>0.00006795427097</v>
      </c>
      <c r="AN530" s="86">
        <f>T530 * ( Baseline!H$89 * Baseline!B$18 )</f>
        <v>0.03466347444</v>
      </c>
      <c r="AO530" s="86">
        <f t="shared" si="4"/>
        <v>0.03508419065</v>
      </c>
      <c r="AP530" s="62"/>
      <c r="AQ530" s="86">
        <f>V530 * ( (1-Baseline!B$90-Baseline!B$89) + (1-B530)*Baseline!B$90 )</f>
        <v>0.104050154</v>
      </c>
      <c r="AR530" s="86">
        <f>W530 * ( (1-Baseline!B$90-Baseline!B$89) + (1-B530)*Baseline!B$90 )</f>
        <v>0.00263818339</v>
      </c>
      <c r="AS530" s="86">
        <f>X530 * ( (1-Baseline!B$90-Baseline!B$89) + (1-B530)*Baseline!B$90 )</f>
        <v>0.004158558386</v>
      </c>
      <c r="AT530" s="86">
        <f>Y530 * ( (1-Baseline!B$90-Baseline!B$89) + (1-B530)*Baseline!B$90 )</f>
        <v>0.0007673457056</v>
      </c>
      <c r="AU530" s="86">
        <f t="shared" si="5"/>
        <v>0.1116142415</v>
      </c>
      <c r="AV530" s="86">
        <f>AA530 * ( (1-Baseline!D$90-Baseline!D$89) + (1-B530)*Baseline!D$90 )</f>
        <v>0.00198390154</v>
      </c>
      <c r="AW530" s="86">
        <f>AB530 * ( (1-Baseline!D$90-Baseline!D$89) + (1-B530)*Baseline!D$90 )</f>
        <v>0.03124125229</v>
      </c>
      <c r="AX530" s="86">
        <f>AC530 * ( (1-Baseline!D$90-Baseline!D$89) + (1-B530)*Baseline!D$90 )</f>
        <v>0.0004583068897</v>
      </c>
      <c r="AY530" s="86">
        <f>AD530 * ( (1-Baseline!D$90-Baseline!D$89) + (1-B530)*Baseline!D$90 )</f>
        <v>0.0004745122544</v>
      </c>
      <c r="AZ530" s="86">
        <f t="shared" si="6"/>
        <v>0.03415797297</v>
      </c>
      <c r="BA530" s="86">
        <f>AF530 * ( (1-Baseline!F$90-Baseline!F$89) + (1-Baseline!B$36)*Baseline!F$90 )</f>
        <v>0.001493624885</v>
      </c>
      <c r="BB530" s="86">
        <f>AG530 * ( (1-Baseline!F$90-Baseline!F$89) + (1-Baseline!B$36)*Baseline!F$90 )</f>
        <v>0.0002188970913</v>
      </c>
      <c r="BC530" s="86">
        <f>AH530 * ( (1-Baseline!F$90-Baseline!F$89) + (1-Baseline!B$36)*Baseline!F$90 )</f>
        <v>0.03972572748</v>
      </c>
      <c r="BD530" s="86">
        <f>AI530 * ( (1-Baseline!F$90-Baseline!F$89) + (1-Baseline!B$36)*Baseline!F$90 )</f>
        <v>0.0004951108012</v>
      </c>
      <c r="BE530" s="86">
        <f t="shared" si="7"/>
        <v>0.04193336026</v>
      </c>
      <c r="BF530" s="86">
        <f>AK530 * ( (1-Baseline!H$90-Baseline!H$89) + (1-Baseline!B$36)*Baseline!H$90 )</f>
        <v>0.00002997124471</v>
      </c>
      <c r="BG530" s="86">
        <f>AL530 * ( (1-Baseline!H$90-Baseline!H$89) + (1-Baseline!B$36)*Baseline!H$90 )</f>
        <v>0.0002495290936</v>
      </c>
      <c r="BH530" s="86">
        <f>AM530 * ( (1-Baseline!H$90-Baseline!H$89) + (1-Baseline!B$36)*Baseline!H$90 )</f>
        <v>0.00005384152797</v>
      </c>
      <c r="BI530" s="86">
        <f>AN530 * ( (1-Baseline!H$90-Baseline!H$89) + (1-Baseline!B$36)*Baseline!H$90 )</f>
        <v>0.02746456407</v>
      </c>
      <c r="BJ530" s="86">
        <f t="shared" si="8"/>
        <v>0.02779790594</v>
      </c>
      <c r="BK530" s="62"/>
      <c r="BL530" s="86">
        <f t="shared" si="19"/>
        <v>0.9322300866</v>
      </c>
      <c r="BM530" s="86">
        <f t="shared" si="20"/>
        <v>0.02363661981</v>
      </c>
      <c r="BN530" s="86">
        <f t="shared" si="21"/>
        <v>0.03725831338</v>
      </c>
      <c r="BO530" s="86">
        <f t="shared" si="22"/>
        <v>0.00687498025</v>
      </c>
      <c r="BP530" s="86">
        <f t="shared" si="9"/>
        <v>1</v>
      </c>
      <c r="BQ530" s="86">
        <f t="shared" si="23"/>
        <v>0.0580801894</v>
      </c>
      <c r="BR530" s="86">
        <f t="shared" si="24"/>
        <v>0.9146108381</v>
      </c>
      <c r="BS530" s="86">
        <f t="shared" si="25"/>
        <v>0.01341727421</v>
      </c>
      <c r="BT530" s="86">
        <f t="shared" si="26"/>
        <v>0.01389169828</v>
      </c>
      <c r="BU530" s="86">
        <f t="shared" si="10"/>
        <v>1</v>
      </c>
      <c r="BV530" s="86">
        <f t="shared" si="27"/>
        <v>0.03561901254</v>
      </c>
      <c r="BW530" s="86">
        <f t="shared" si="28"/>
        <v>0.005220118062</v>
      </c>
      <c r="BX530" s="86">
        <f t="shared" si="29"/>
        <v>0.9473537831</v>
      </c>
      <c r="BY530" s="86">
        <f t="shared" si="30"/>
        <v>0.01180708625</v>
      </c>
      <c r="BZ530" s="86">
        <f t="shared" si="11"/>
        <v>1</v>
      </c>
      <c r="CA530" s="86">
        <f t="shared" si="31"/>
        <v>0.001078183543</v>
      </c>
      <c r="CB530" s="86">
        <f t="shared" si="32"/>
        <v>0.008976542842</v>
      </c>
      <c r="CC530" s="86">
        <f t="shared" si="33"/>
        <v>0.001936891509</v>
      </c>
      <c r="CD530" s="86">
        <f t="shared" si="34"/>
        <v>0.9880083821</v>
      </c>
      <c r="CE530" s="86">
        <f t="shared" si="12"/>
        <v>1</v>
      </c>
      <c r="CF530" s="62"/>
      <c r="CG530" s="86">
        <f t="shared" si="35"/>
        <v>0.9322300866</v>
      </c>
      <c r="CH530" s="86">
        <f t="shared" si="36"/>
        <v>0.02363661981</v>
      </c>
      <c r="CI530" s="86">
        <f t="shared" si="37"/>
        <v>0.03725831338</v>
      </c>
      <c r="CJ530" s="86">
        <f t="shared" si="38"/>
        <v>0.00687498025</v>
      </c>
      <c r="CK530" s="86">
        <f t="shared" si="13"/>
        <v>1</v>
      </c>
      <c r="CL530" s="86">
        <f t="shared" si="39"/>
        <v>0.0580801894</v>
      </c>
      <c r="CM530" s="86">
        <f t="shared" si="40"/>
        <v>0.9146108381</v>
      </c>
      <c r="CN530" s="86">
        <f t="shared" si="41"/>
        <v>0.01341727421</v>
      </c>
      <c r="CO530" s="86">
        <f t="shared" si="42"/>
        <v>0.01389169828</v>
      </c>
      <c r="CP530" s="86">
        <f t="shared" si="14"/>
        <v>1</v>
      </c>
      <c r="CQ530" s="86">
        <f t="shared" si="43"/>
        <v>0.03561901254</v>
      </c>
      <c r="CR530" s="86">
        <f t="shared" si="44"/>
        <v>0.005220118062</v>
      </c>
      <c r="CS530" s="86">
        <f t="shared" si="45"/>
        <v>0.9473537831</v>
      </c>
      <c r="CT530" s="86">
        <f t="shared" si="46"/>
        <v>0.01180708625</v>
      </c>
      <c r="CU530" s="86">
        <f t="shared" si="15"/>
        <v>1</v>
      </c>
      <c r="CV530" s="86">
        <f t="shared" si="47"/>
        <v>0.001078183543</v>
      </c>
      <c r="CW530" s="86">
        <f t="shared" si="48"/>
        <v>0.008976542842</v>
      </c>
      <c r="CX530" s="86">
        <f t="shared" si="49"/>
        <v>0.001936891509</v>
      </c>
      <c r="CY530" s="86">
        <f t="shared" si="50"/>
        <v>0.9880083821</v>
      </c>
      <c r="CZ530" s="86">
        <f t="shared" si="16"/>
        <v>1</v>
      </c>
      <c r="DA530" s="62"/>
      <c r="DB530" s="86">
        <f>(AQ530*Baseline!B$7 + AV530*Baseline!B$11 + BA530*Baseline!B$16 + BF530*Baseline!B$18)</f>
        <v>61095.24356</v>
      </c>
      <c r="DC530" s="86">
        <f>(AR530*Baseline!B$7 + AW530*Baseline!B$11 + BB530*Baseline!B$16 + BG530*Baseline!B$18)</f>
        <v>80437.55916</v>
      </c>
      <c r="DD530" s="86">
        <f>(AS530*Baseline!B$7 + AX530*Baseline!B$11 + BC530*Baseline!B$16 + BH530*Baseline!B$18)</f>
        <v>138553.9471</v>
      </c>
      <c r="DE530" s="86">
        <f>(AT530*Baseline!B$7 + AY530*Baseline!B$11 + BD530*Baseline!B$16 + BI530*Baseline!B$18)</f>
        <v>1260673.295</v>
      </c>
      <c r="DF530" s="86">
        <f t="shared" si="17"/>
        <v>1540760.045</v>
      </c>
      <c r="DG530" s="62"/>
      <c r="DH530" s="86">
        <f t="shared" si="51"/>
        <v>0.03965266608</v>
      </c>
      <c r="DI530" s="86">
        <f t="shared" si="52"/>
        <v>0.05220641554</v>
      </c>
      <c r="DJ530" s="86">
        <f t="shared" si="53"/>
        <v>0.089925714</v>
      </c>
      <c r="DK530" s="86">
        <f t="shared" si="54"/>
        <v>0.8182152044</v>
      </c>
      <c r="DL530" s="86">
        <f t="shared" si="18"/>
        <v>1</v>
      </c>
      <c r="DM530" s="62"/>
      <c r="DN530" s="86">
        <f>DH530 / (Baseline!B$7/Baseline!B$17)</f>
        <v>4.232661295</v>
      </c>
      <c r="DO530" s="86">
        <f>DI530 / (Baseline!B$11/Baseline!B$17)</f>
        <v>1.260287859</v>
      </c>
      <c r="DP530" s="86">
        <f>DJ530 / (Baseline!B$16/Baseline!B$17)</f>
        <v>1.389624043</v>
      </c>
      <c r="DQ530" s="86">
        <f>DK530 / (Baseline!B$18/Baseline!B$17)</f>
        <v>0.9250645224</v>
      </c>
      <c r="DR530" s="62"/>
      <c r="DS530" s="86">
        <f>DH530 / Baseline!H$117</f>
        <v>1.586388718</v>
      </c>
      <c r="DT530" s="86">
        <f>DI530 / Baseline!H$118</f>
        <v>1.175169141</v>
      </c>
      <c r="DU530" s="86">
        <f>DJ530 / Baseline!H$119</f>
        <v>1.075009247</v>
      </c>
      <c r="DV530" s="86">
        <f>DK530 / Baseline!H$120</f>
        <v>0.9660968686</v>
      </c>
      <c r="DW530" s="87"/>
      <c r="DX530" s="86">
        <f>(AU530*Baseline!B$34)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0.02927166747</v>
      </c>
      <c r="DY530" s="86">
        <f>(AZ530*Baseline!B$34) + (Baseline!D$90*(1-Baseline!D$91)*Baseline!B$35) + (Baseline!D$90*Baseline!D$91*((1-Baseline!D$92)*Baseline!B$40 + Baseline!D$92*Baseline!B$41))</f>
        <v>0.01153726395</v>
      </c>
      <c r="DZ530" s="86">
        <f>(BE530*Baseline!B$34) + (Baseline!F$90*(1-Baseline!F$91)*Baseline!B$35) + (Baseline!F$90*Baseline!F$91*((1-Baseline!F$92)*Baseline!B$40 + Baseline!F$92*Baseline!B$41))</f>
        <v>0.01402064404</v>
      </c>
      <c r="EA530" s="86">
        <f>(BJ530*Baseline!B$34) + (Baseline!H$90*(1-Baseline!H$91)*Baseline!B$35) + (Baseline!H$90*Baseline!H$91*((1-Baseline!H$92)*Baseline!B$40 + Baseline!H$92*Baseline!B$41))</f>
        <v>0.009314685891</v>
      </c>
      <c r="EB530" s="86">
        <f>( DX530*Baseline!B$7 + DY530*Baseline!B$11 + DZ530*Baseline!B$16 + EA530*Baseline!B$18 ) / Baseline!B$17</f>
        <v>0.009898249767</v>
      </c>
    </row>
    <row r="531">
      <c r="A531" s="73" t="s">
        <v>707</v>
      </c>
      <c r="B531" s="85">
        <f>MIN( MAX( NORMINV( MCrands!B531, (B$5+B$4)/2, (B$5-B$4)/3.29 ), 0 ), 1 )</f>
        <v>0.3056638751</v>
      </c>
      <c r="C531" s="85">
        <f>MAX( NORMINV( MCrands!C531, (C$5+C$4)/2, (C$5-C$4)/3.29 ), 0 )</f>
        <v>2.638057523</v>
      </c>
      <c r="D531" s="83"/>
      <c r="E531" s="84">
        <f>Baseline!B$33 * (C531 * Baseline!B$68*Baseline!B$68/Baseline!B$75 + Baseline!B$46 * Baseline!B$54*Baseline!B$54/Baseline!B$76 + Baseline!B$47 * Baseline!B$55*Baseline!B$55/Baseline!B$77 + Baseline!B$56*Baseline!B$56/Baseline!B$78)</f>
        <v>0.00001872700167</v>
      </c>
      <c r="F531" s="84">
        <f>Baseline!B$33 * (C531 * Baseline!B$68*Baseline!B$59/Baseline!B$75 + Baseline!B$46 * Baseline!B$54*Baseline!B$69/Baseline!B$76 + Baseline!B$47 * Baseline!B$55*Baseline!B$57/Baseline!B$77 + Baseline!B$56*Baseline!B$58/Baseline!B$78)</f>
        <v>0.0000002391963335</v>
      </c>
      <c r="G531" s="85">
        <f>Baseline!B$33 * (C531 * Baseline!B$68*Baseline!B$60/Baseline!B$75 + Baseline!B$46 * Baseline!B$54*Baseline!B$61/Baseline!B$76 + Baseline!B$47 * Baseline!B$55*Baseline!B$70/Baseline!B$77 + Baseline!B$56*Baseline!B$62/Baseline!B$78)</f>
        <v>0.0000002007442747</v>
      </c>
      <c r="H531" s="84">
        <f>Baseline!B$33 * (C531 * Baseline!B$68*Baseline!B$63/Baseline!B$75 + Baseline!B$46 * Baseline!B$54*Baseline!B$64/Baseline!B$76 + Baseline!B$47 * Baseline!B$55*Baseline!B$65/Baseline!B$77 + Baseline!B$56*Baseline!B$71/Baseline!B$78)</f>
        <v>0.000000003721523831</v>
      </c>
      <c r="I531" s="84">
        <f>Baseline!B$33 * (C531 * Baseline!B$59*Baseline!B$68/Baseline!B$75 + Baseline!B$46 * Baseline!B$69*Baseline!B$54/Baseline!B$76 + Baseline!B$47 * Baseline!B$57*Baseline!B$55/Baseline!B$77 + Baseline!B$58*Baseline!B$56/Baseline!B$78)</f>
        <v>0.0000002391963335</v>
      </c>
      <c r="J531" s="85">
        <f>Baseline!B$33 * (C531 * Baseline!B$59*Baseline!B$59/Baseline!B$75 + Baseline!B$46 * Baseline!B$69*Baseline!B$69/Baseline!B$76 + Baseline!B$47 * Baseline!B$57*Baseline!B$57/Baseline!B$77 + Baseline!B$58*Baseline!B$58/Baseline!B$78)</f>
        <v>0.000002116574455</v>
      </c>
      <c r="K531" s="84">
        <f>Baseline!B$33 * (C531 * Baseline!B$59*Baseline!B$60/Baseline!B$75 + Baseline!B$46 * Baseline!B$69*Baseline!B$61/Baseline!B$76 + Baseline!B$47 * Baseline!B$57*Baseline!B$70/Baseline!B$77 + Baseline!B$58*Baseline!B$62/Baseline!B$78)</f>
        <v>0.00000001648984199</v>
      </c>
      <c r="L531" s="85">
        <f>Baseline!B$33 * (C531 * Baseline!B$59*Baseline!B$63/Baseline!B$75 + Baseline!B$46 * Baseline!B$69*Baseline!B$64/Baseline!B$76 + Baseline!B$47 * Baseline!B$57*Baseline!B$65/Baseline!B$77 + Baseline!B$58*Baseline!B$71/Baseline!B$78)</f>
        <v>0.00000001707279597</v>
      </c>
      <c r="M531" s="84">
        <f>Baseline!B$33 * (C531 * Baseline!B$60*Baseline!B$68/Baseline!B$75 + Baseline!B$46 * Baseline!B$61*Baseline!B$54/Baseline!B$76 + Baseline!B$47 * Baseline!B$70*Baseline!B$55/Baseline!B$77 + Baseline!B$62*Baseline!B$56/Baseline!B$78)</f>
        <v>0.0000002007442747</v>
      </c>
      <c r="N531" s="85">
        <f>Baseline!B$33 * (C531 * Baseline!B$60*Baseline!B$59/Baseline!B$75 + Baseline!B$46 * Baseline!B$61*Baseline!B$69/Baseline!B$76 + Baseline!B$47 * Baseline!B$70*Baseline!B$57/Baseline!B$77 + Baseline!B$62*Baseline!B$58/Baseline!B$78)</f>
        <v>0.00000001648984199</v>
      </c>
      <c r="O531" s="85">
        <f>Baseline!B$33 * (C531 * Baseline!B$60*Baseline!B$60/Baseline!B$75 + Baseline!B$46 * Baseline!B$61*Baseline!B$61/Baseline!B$76 + Baseline!B$47 * Baseline!B$70*Baseline!B$70/Baseline!B$77 + Baseline!B$62*Baseline!B$62/Baseline!B$78)</f>
        <v>0.000001589267664</v>
      </c>
      <c r="P531" s="84">
        <f>Baseline!B$33 * (C531 * Baseline!B$60*Baseline!B$63/Baseline!B$75 + Baseline!B$46 * Baseline!B$61*Baseline!B$64/Baseline!B$76 + Baseline!B$47 * Baseline!B$70*Baseline!B$65/Baseline!B$77 + Baseline!B$62*Baseline!B$71/Baseline!B$78)</f>
        <v>0.000000001956405884</v>
      </c>
      <c r="Q531" s="84">
        <f>Baseline!B$33 * (C531 * Baseline!B$63*Baseline!B$68/Baseline!B$75 + Baseline!B$46 * Baseline!B$64*Baseline!B$54/Baseline!B$76 + Baseline!B$47 * Baseline!B$65*Baseline!B$55/Baseline!B$77 + Baseline!B$71*Baseline!B$56/Baseline!B$78)</f>
        <v>0.000000003721523831</v>
      </c>
      <c r="R531" s="84">
        <f>Baseline!B$33 * (C531 * Baseline!B$63*Baseline!B$59/Baseline!B$75 + Baseline!B$46 * Baseline!B$64*Baseline!B$69/Baseline!B$76 + Baseline!B$47 * Baseline!B$65*Baseline!B$57/Baseline!B$77 + Baseline!B$71*Baseline!B$58/Baseline!B$78)</f>
        <v>0.00000001707279597</v>
      </c>
      <c r="S531" s="84">
        <f>Baseline!B$33 * (C531 * Baseline!B$63*Baseline!B$60/Baseline!B$75 + Baseline!B$46 * Baseline!B$64*Baseline!B$61/Baseline!B$76 + Baseline!B$47 * Baseline!B$65*Baseline!B$70/Baseline!B$77 + Baseline!B$71*Baseline!B$62/Baseline!B$78)</f>
        <v>0.000000001956405884</v>
      </c>
      <c r="T531" s="84">
        <f>Baseline!B$33 * (C531 * Baseline!B$63*Baseline!B$63/Baseline!B$75 + Baseline!B$46 * Baseline!B$64*Baseline!B$64/Baseline!B$76 + Baseline!B$47 * Baseline!B$65*Baseline!B$65/Baseline!B$77 + Baseline!B$71*Baseline!B$71/Baseline!B$78)</f>
        <v>0.00000009856721862</v>
      </c>
      <c r="U531" s="83"/>
      <c r="V531" s="84">
        <f>E531 * ( Baseline!B$89 * Baseline!B$7 )</f>
        <v>0.1943675503</v>
      </c>
      <c r="W531" s="84">
        <f>F531 * ( Baseline!D$89 * Baseline!B$11 )</f>
        <v>0.004412358054</v>
      </c>
      <c r="X531" s="84">
        <f>G531 * ( Baseline!F$89 * Baseline!B$16 )</f>
        <v>0.006972806194</v>
      </c>
      <c r="Y531" s="84">
        <f>H531 * ( Baseline!H$89 * Baseline!B$18 )</f>
        <v>0.001308761188</v>
      </c>
      <c r="Z531" s="86">
        <f t="shared" si="1"/>
        <v>0.2070614757</v>
      </c>
      <c r="AA531" s="84">
        <f>I531 * ( Baseline!B$89 * Baseline!B$7 )</f>
        <v>0.002482618746</v>
      </c>
      <c r="AB531" s="85">
        <f>J531 * ( Baseline!D$89 * Baseline!B$11 )</f>
        <v>0.03904359321</v>
      </c>
      <c r="AC531" s="85">
        <f>K531 * ( Baseline!F$89 * Baseline!B$16 )</f>
        <v>0.0005727708674</v>
      </c>
      <c r="AD531" s="85">
        <f>L531 * ( Baseline!F$89 * Baseline!B$16 )</f>
        <v>0.00059301964</v>
      </c>
      <c r="AE531" s="86">
        <f t="shared" si="2"/>
        <v>0.04269200247</v>
      </c>
      <c r="AF531" s="86">
        <f>M531 * ( Baseline!B$89 * Baseline!B$7 )</f>
        <v>0.002083524827</v>
      </c>
      <c r="AG531" s="86">
        <f>N531 * ( Baseline!D$89 * Baseline!B$11 )</f>
        <v>0.0003041814481</v>
      </c>
      <c r="AH531" s="86">
        <f>O531 * ( Baseline!F$89 * Baseline!B$16 )</f>
        <v>0.05520284666</v>
      </c>
      <c r="AI531" s="86">
        <f>P531 * ( Baseline!H$89 * Baseline!B$18 )</f>
        <v>0.0006880160397</v>
      </c>
      <c r="AJ531" s="86">
        <f t="shared" si="3"/>
        <v>0.05827856897</v>
      </c>
      <c r="AK531" s="86">
        <f>Q531 * ( Baseline!B$89 * Baseline!B$7 )</f>
        <v>0.00003862569585</v>
      </c>
      <c r="AL531" s="86">
        <f>R531 * ( Baseline!D$89 * Baseline!B$11 )</f>
        <v>0.0003149349645</v>
      </c>
      <c r="AM531" s="86">
        <f>S531 * ( Baseline!F$89 * Baseline!B$16 )</f>
        <v>0.00006795530824</v>
      </c>
      <c r="AN531" s="86">
        <f>T531 * ( Baseline!H$89 * Baseline!B$18 )</f>
        <v>0.03466347549</v>
      </c>
      <c r="AO531" s="86">
        <f t="shared" si="4"/>
        <v>0.03508499146</v>
      </c>
      <c r="AP531" s="62"/>
      <c r="AQ531" s="86">
        <f>V531 * ( (1-Baseline!B$90-Baseline!B$89) + (1-B531)*Baseline!B$90 )</f>
        <v>0.1373321713</v>
      </c>
      <c r="AR531" s="86">
        <f>W531 * ( (1-Baseline!B$90-Baseline!B$89) + (1-B531)*Baseline!B$90 )</f>
        <v>0.003117591961</v>
      </c>
      <c r="AS531" s="86">
        <f>X531 * ( (1-Baseline!B$90-Baseline!B$89) + (1-B531)*Baseline!B$90 )</f>
        <v>0.004926700026</v>
      </c>
      <c r="AT531" s="86">
        <f>Y531 * ( (1-Baseline!B$90-Baseline!B$89) + (1-B531)*Baseline!B$90 )</f>
        <v>0.000924717194</v>
      </c>
      <c r="AU531" s="86">
        <f t="shared" si="5"/>
        <v>0.1463011805</v>
      </c>
      <c r="AV531" s="86">
        <f>AA531 * ( (1-Baseline!D$90-Baseline!D$89) + (1-B531)*Baseline!D$90 )</f>
        <v>0.002121300856</v>
      </c>
      <c r="AW531" s="86">
        <f>AB531 * ( (1-Baseline!D$90-Baseline!D$89) + (1-B531)*Baseline!D$90 )</f>
        <v>0.03336122708</v>
      </c>
      <c r="AX531" s="86">
        <f>AC531 * ( (1-Baseline!D$90-Baseline!D$89) + (1-B531)*Baseline!D$90 )</f>
        <v>0.000489410359</v>
      </c>
      <c r="AY531" s="86">
        <f>AD531 * ( (1-Baseline!D$90-Baseline!D$89) + (1-B531)*Baseline!D$90 )</f>
        <v>0.0005067121451</v>
      </c>
      <c r="AZ531" s="86">
        <f t="shared" si="6"/>
        <v>0.03647865044</v>
      </c>
      <c r="BA531" s="86">
        <f>AF531 * ( (1-Baseline!F$90-Baseline!F$89) + (1-Baseline!B$36)*Baseline!F$90 )</f>
        <v>0.001499371138</v>
      </c>
      <c r="BB531" s="86">
        <f>AG531 * ( (1-Baseline!F$90-Baseline!F$89) + (1-Baseline!B$36)*Baseline!F$90 )</f>
        <v>0.0002188987038</v>
      </c>
      <c r="BC531" s="86">
        <f>AH531 * ( (1-Baseline!F$90-Baseline!F$89) + (1-Baseline!B$36)*Baseline!F$90 )</f>
        <v>0.03972573494</v>
      </c>
      <c r="BD531" s="86">
        <f>AI531 * ( (1-Baseline!F$90-Baseline!F$89) + (1-Baseline!B$36)*Baseline!F$90 )</f>
        <v>0.0004951183587</v>
      </c>
      <c r="BE531" s="86">
        <f t="shared" si="7"/>
        <v>0.04193912315</v>
      </c>
      <c r="BF531" s="86">
        <f>AK531 * ( (1-Baseline!H$90-Baseline!H$89) + (1-Baseline!B$36)*Baseline!H$90 )</f>
        <v>0.00003060391133</v>
      </c>
      <c r="BG531" s="86">
        <f>AL531 * ( (1-Baseline!H$90-Baseline!H$89) + (1-Baseline!B$36)*Baseline!H$90 )</f>
        <v>0.0002495292711</v>
      </c>
      <c r="BH531" s="86">
        <f>AM531 * ( (1-Baseline!H$90-Baseline!H$89) + (1-Baseline!B$36)*Baseline!H$90 )</f>
        <v>0.00005384234982</v>
      </c>
      <c r="BI531" s="86">
        <f>AN531 * ( (1-Baseline!H$90-Baseline!H$89) + (1-Baseline!B$36)*Baseline!H$90 )</f>
        <v>0.0274645649</v>
      </c>
      <c r="BJ531" s="86">
        <f t="shared" si="8"/>
        <v>0.02779854044</v>
      </c>
      <c r="BK531" s="62"/>
      <c r="BL531" s="86">
        <f t="shared" si="19"/>
        <v>0.9386948954</v>
      </c>
      <c r="BM531" s="86">
        <f t="shared" si="20"/>
        <v>0.02130941083</v>
      </c>
      <c r="BN531" s="86">
        <f t="shared" si="21"/>
        <v>0.03367505312</v>
      </c>
      <c r="BO531" s="86">
        <f t="shared" si="22"/>
        <v>0.006320640685</v>
      </c>
      <c r="BP531" s="86">
        <f t="shared" si="9"/>
        <v>1</v>
      </c>
      <c r="BQ531" s="86">
        <f t="shared" si="23"/>
        <v>0.05815184583</v>
      </c>
      <c r="BR531" s="86">
        <f t="shared" si="24"/>
        <v>0.9145411543</v>
      </c>
      <c r="BS531" s="86">
        <f t="shared" si="25"/>
        <v>0.01341635047</v>
      </c>
      <c r="BT531" s="86">
        <f t="shared" si="26"/>
        <v>0.01389064944</v>
      </c>
      <c r="BU531" s="86">
        <f t="shared" si="10"/>
        <v>1</v>
      </c>
      <c r="BV531" s="86">
        <f t="shared" si="27"/>
        <v>0.03575113226</v>
      </c>
      <c r="BW531" s="86">
        <f t="shared" si="28"/>
        <v>0.005219439211</v>
      </c>
      <c r="BX531" s="86">
        <f t="shared" si="29"/>
        <v>0.9472237845</v>
      </c>
      <c r="BY531" s="86">
        <f t="shared" si="30"/>
        <v>0.01180564403</v>
      </c>
      <c r="BZ531" s="86">
        <f t="shared" si="11"/>
        <v>1</v>
      </c>
      <c r="CA531" s="86">
        <f t="shared" si="31"/>
        <v>0.001100917921</v>
      </c>
      <c r="CB531" s="86">
        <f t="shared" si="32"/>
        <v>0.00897634434</v>
      </c>
      <c r="CC531" s="86">
        <f t="shared" si="33"/>
        <v>0.001936876864</v>
      </c>
      <c r="CD531" s="86">
        <f t="shared" si="34"/>
        <v>0.9879858609</v>
      </c>
      <c r="CE531" s="86">
        <f t="shared" si="12"/>
        <v>1</v>
      </c>
      <c r="CF531" s="62"/>
      <c r="CG531" s="86">
        <f t="shared" si="35"/>
        <v>0.9386948954</v>
      </c>
      <c r="CH531" s="86">
        <f t="shared" si="36"/>
        <v>0.02130941083</v>
      </c>
      <c r="CI531" s="86">
        <f t="shared" si="37"/>
        <v>0.03367505312</v>
      </c>
      <c r="CJ531" s="86">
        <f t="shared" si="38"/>
        <v>0.006320640685</v>
      </c>
      <c r="CK531" s="86">
        <f t="shared" si="13"/>
        <v>1</v>
      </c>
      <c r="CL531" s="86">
        <f t="shared" si="39"/>
        <v>0.05815184583</v>
      </c>
      <c r="CM531" s="86">
        <f t="shared" si="40"/>
        <v>0.9145411543</v>
      </c>
      <c r="CN531" s="86">
        <f t="shared" si="41"/>
        <v>0.01341635047</v>
      </c>
      <c r="CO531" s="86">
        <f t="shared" si="42"/>
        <v>0.01389064944</v>
      </c>
      <c r="CP531" s="86">
        <f t="shared" si="14"/>
        <v>1</v>
      </c>
      <c r="CQ531" s="86">
        <f t="shared" si="43"/>
        <v>0.03575113226</v>
      </c>
      <c r="CR531" s="86">
        <f t="shared" si="44"/>
        <v>0.005219439211</v>
      </c>
      <c r="CS531" s="86">
        <f t="shared" si="45"/>
        <v>0.9472237845</v>
      </c>
      <c r="CT531" s="86">
        <f t="shared" si="46"/>
        <v>0.01180564403</v>
      </c>
      <c r="CU531" s="86">
        <f t="shared" si="15"/>
        <v>1</v>
      </c>
      <c r="CV531" s="86">
        <f t="shared" si="47"/>
        <v>0.001100917921</v>
      </c>
      <c r="CW531" s="86">
        <f t="shared" si="48"/>
        <v>0.00897634434</v>
      </c>
      <c r="CX531" s="86">
        <f t="shared" si="49"/>
        <v>0.001936876864</v>
      </c>
      <c r="CY531" s="86">
        <f t="shared" si="50"/>
        <v>0.9879858609</v>
      </c>
      <c r="CZ531" s="86">
        <f t="shared" si="16"/>
        <v>1</v>
      </c>
      <c r="DA531" s="62"/>
      <c r="DB531" s="86">
        <f>(AQ531*Baseline!B$7 + AV531*Baseline!B$11 + BA531*Baseline!B$16 + BF531*Baseline!B$18)</f>
        <v>77579.90361</v>
      </c>
      <c r="DC531" s="86">
        <f>(AR531*Baseline!B$7 + AW531*Baseline!B$11 + BB531*Baseline!B$16 + BG531*Baseline!B$18)</f>
        <v>85216.48626</v>
      </c>
      <c r="DD531" s="86">
        <f>(AS531*Baseline!B$7 + AX531*Baseline!B$11 + BC531*Baseline!B$16 + BH531*Baseline!B$18)</f>
        <v>138993.2615</v>
      </c>
      <c r="DE531" s="86">
        <f>(AT531*Baseline!B$7 + AY531*Baseline!B$11 + BD531*Baseline!B$16 + BI531*Baseline!B$18)</f>
        <v>1260818.738</v>
      </c>
      <c r="DF531" s="86">
        <f t="shared" si="17"/>
        <v>1562608.389</v>
      </c>
      <c r="DG531" s="62"/>
      <c r="DH531" s="86">
        <f t="shared" si="51"/>
        <v>0.04964769429</v>
      </c>
      <c r="DI531" s="86">
        <f t="shared" si="52"/>
        <v>0.05453476817</v>
      </c>
      <c r="DJ531" s="86">
        <f t="shared" si="53"/>
        <v>0.08894951703</v>
      </c>
      <c r="DK531" s="86">
        <f t="shared" si="54"/>
        <v>0.8068680205</v>
      </c>
      <c r="DL531" s="86">
        <f t="shared" si="18"/>
        <v>1</v>
      </c>
      <c r="DM531" s="62"/>
      <c r="DN531" s="86">
        <f>DH531 / (Baseline!B$7/Baseline!B$17)</f>
        <v>5.299564816</v>
      </c>
      <c r="DO531" s="86">
        <f>DI531 / (Baseline!B$11/Baseline!B$17)</f>
        <v>1.316495405</v>
      </c>
      <c r="DP531" s="86">
        <f>DJ531 / (Baseline!B$16/Baseline!B$17)</f>
        <v>1.37453885</v>
      </c>
      <c r="DQ531" s="86">
        <f>DK531 / (Baseline!B$18/Baseline!B$17)</f>
        <v>0.9122355292</v>
      </c>
      <c r="DR531" s="62"/>
      <c r="DS531" s="86">
        <f>DH531 / Baseline!H$117</f>
        <v>1.986260947</v>
      </c>
      <c r="DT531" s="86">
        <f>DI531 / Baseline!H$118</f>
        <v>1.22758048</v>
      </c>
      <c r="DU531" s="86">
        <f>DJ531 / Baseline!H$119</f>
        <v>1.063339384</v>
      </c>
      <c r="DV531" s="86">
        <f>DK531 / Baseline!H$120</f>
        <v>0.9526988301</v>
      </c>
      <c r="DW531" s="87"/>
      <c r="DX531" s="86">
        <f>(AU531*Baseline!B$34)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0.03447470833</v>
      </c>
      <c r="DY531" s="86">
        <f>(AZ531*Baseline!B$34) + (Baseline!D$90*(1-Baseline!D$91)*Baseline!B$35) + (Baseline!D$90*Baseline!D$91*((1-Baseline!D$92)*Baseline!B$40 + Baseline!D$92*Baseline!B$41))</f>
        <v>0.01188536557</v>
      </c>
      <c r="DZ531" s="86">
        <f>(BE531*Baseline!B$34) + (Baseline!F$90*(1-Baseline!F$91)*Baseline!B$35) + (Baseline!F$90*Baseline!F$91*((1-Baseline!F$92)*Baseline!B$40 + Baseline!F$92*Baseline!B$41))</f>
        <v>0.01402150847</v>
      </c>
      <c r="EA531" s="86">
        <f>(BJ531*Baseline!B$34) + (Baseline!H$90*(1-Baseline!H$91)*Baseline!B$35) + (Baseline!H$90*Baseline!H$91*((1-Baseline!H$92)*Baseline!B$40 + Baseline!H$92*Baseline!B$41))</f>
        <v>0.009314781065</v>
      </c>
      <c r="EB531" s="86">
        <f>( DX531*Baseline!B$7 + DY531*Baseline!B$11 + DZ531*Baseline!B$16 + EA531*Baseline!B$18 ) / Baseline!B$17</f>
        <v>0.009961553151</v>
      </c>
    </row>
    <row r="532">
      <c r="A532" s="73" t="s">
        <v>708</v>
      </c>
      <c r="B532" s="85">
        <f>MIN( MAX( NORMINV( MCrands!B532, (B$5+B$4)/2, (B$5-B$4)/3.29 ), 0 ), 1 )</f>
        <v>0.4941939106</v>
      </c>
      <c r="C532" s="85">
        <f>MAX( NORMINV( MCrands!C532, (C$5+C$4)/2, (C$5-C$4)/3.29 ), 0 )</f>
        <v>2.550299357</v>
      </c>
      <c r="D532" s="83"/>
      <c r="E532" s="84">
        <f>Baseline!B$33 * (C532 * Baseline!B$68*Baseline!B$68/Baseline!B$75 + Baseline!B$46 * Baseline!B$54*Baseline!B$54/Baseline!B$76 + Baseline!B$47 * Baseline!B$55*Baseline!B$55/Baseline!B$77 + Baseline!B$56*Baseline!B$56/Baseline!B$78)</f>
        <v>0.00001810567174</v>
      </c>
      <c r="F532" s="84">
        <f>Baseline!B$33 * (C532 * Baseline!B$68*Baseline!B$59/Baseline!B$75 + Baseline!B$46 * Baseline!B$54*Baseline!B$69/Baseline!B$76 + Baseline!B$47 * Baseline!B$55*Baseline!B$57/Baseline!B$77 + Baseline!B$56*Baseline!B$58/Baseline!B$78)</f>
        <v>0.0000002390982288</v>
      </c>
      <c r="G532" s="85">
        <f>Baseline!B$33 * (C532 * Baseline!B$68*Baseline!B$60/Baseline!B$75 + Baseline!B$46 * Baseline!B$54*Baseline!B$61/Baseline!B$76 + Baseline!B$47 * Baseline!B$55*Baseline!B$70/Baseline!B$77 + Baseline!B$56*Baseline!B$62/Baseline!B$78)</f>
        <v>0.0000002005031006</v>
      </c>
      <c r="H532" s="84">
        <f>Baseline!B$33 * (C532 * Baseline!B$68*Baseline!B$63/Baseline!B$75 + Baseline!B$46 * Baseline!B$54*Baseline!B$64/Baseline!B$76 + Baseline!B$47 * Baseline!B$55*Baseline!B$65/Baseline!B$77 + Baseline!B$56*Baseline!B$71/Baseline!B$78)</f>
        <v>0.00000000369740642</v>
      </c>
      <c r="I532" s="84">
        <f>Baseline!B$33 * (C532 * Baseline!B$59*Baseline!B$68/Baseline!B$75 + Baseline!B$46 * Baseline!B$69*Baseline!B$54/Baseline!B$76 + Baseline!B$47 * Baseline!B$57*Baseline!B$55/Baseline!B$77 + Baseline!B$58*Baseline!B$56/Baseline!B$78)</f>
        <v>0.0000002390982288</v>
      </c>
      <c r="J532" s="85">
        <f>Baseline!B$33 * (C532 * Baseline!B$59*Baseline!B$59/Baseline!B$75 + Baseline!B$46 * Baseline!B$69*Baseline!B$69/Baseline!B$76 + Baseline!B$47 * Baseline!B$57*Baseline!B$57/Baseline!B$77 + Baseline!B$58*Baseline!B$58/Baseline!B$78)</f>
        <v>0.00000211657444</v>
      </c>
      <c r="K532" s="84">
        <f>Baseline!B$33 * (C532 * Baseline!B$59*Baseline!B$60/Baseline!B$75 + Baseline!B$46 * Baseline!B$69*Baseline!B$61/Baseline!B$76 + Baseline!B$47 * Baseline!B$57*Baseline!B$70/Baseline!B$77 + Baseline!B$58*Baseline!B$62/Baseline!B$78)</f>
        <v>0.00000001648980391</v>
      </c>
      <c r="L532" s="85">
        <f>Baseline!B$33 * (C532 * Baseline!B$59*Baseline!B$63/Baseline!B$75 + Baseline!B$46 * Baseline!B$69*Baseline!B$64/Baseline!B$76 + Baseline!B$47 * Baseline!B$57*Baseline!B$65/Baseline!B$77 + Baseline!B$58*Baseline!B$71/Baseline!B$78)</f>
        <v>0.00000001707279216</v>
      </c>
      <c r="M532" s="84">
        <f>Baseline!B$33 * (C532 * Baseline!B$60*Baseline!B$68/Baseline!B$75 + Baseline!B$46 * Baseline!B$61*Baseline!B$54/Baseline!B$76 + Baseline!B$47 * Baseline!B$70*Baseline!B$55/Baseline!B$77 + Baseline!B$62*Baseline!B$56/Baseline!B$78)</f>
        <v>0.0000002005031006</v>
      </c>
      <c r="N532" s="85">
        <f>Baseline!B$33 * (C532 * Baseline!B$60*Baseline!B$59/Baseline!B$75 + Baseline!B$46 * Baseline!B$61*Baseline!B$69/Baseline!B$76 + Baseline!B$47 * Baseline!B$70*Baseline!B$57/Baseline!B$77 + Baseline!B$62*Baseline!B$58/Baseline!B$78)</f>
        <v>0.00000001648980391</v>
      </c>
      <c r="O532" s="85">
        <f>Baseline!B$33 * (C532 * Baseline!B$60*Baseline!B$60/Baseline!B$75 + Baseline!B$46 * Baseline!B$61*Baseline!B$61/Baseline!B$76 + Baseline!B$47 * Baseline!B$70*Baseline!B$70/Baseline!B$77 + Baseline!B$62*Baseline!B$62/Baseline!B$78)</f>
        <v>0.000001589267571</v>
      </c>
      <c r="P532" s="84">
        <f>Baseline!B$33 * (C532 * Baseline!B$60*Baseline!B$63/Baseline!B$75 + Baseline!B$46 * Baseline!B$61*Baseline!B$64/Baseline!B$76 + Baseline!B$47 * Baseline!B$70*Baseline!B$65/Baseline!B$77 + Baseline!B$62*Baseline!B$71/Baseline!B$78)</f>
        <v>0.000000001956396522</v>
      </c>
      <c r="Q532" s="84">
        <f>Baseline!B$33 * (C532 * Baseline!B$63*Baseline!B$68/Baseline!B$75 + Baseline!B$46 * Baseline!B$64*Baseline!B$54/Baseline!B$76 + Baseline!B$47 * Baseline!B$65*Baseline!B$55/Baseline!B$77 + Baseline!B$71*Baseline!B$56/Baseline!B$78)</f>
        <v>0.00000000369740642</v>
      </c>
      <c r="R532" s="84">
        <f>Baseline!B$33 * (C532 * Baseline!B$63*Baseline!B$59/Baseline!B$75 + Baseline!B$46 * Baseline!B$64*Baseline!B$69/Baseline!B$76 + Baseline!B$47 * Baseline!B$65*Baseline!B$57/Baseline!B$77 + Baseline!B$71*Baseline!B$58/Baseline!B$78)</f>
        <v>0.00000001707279216</v>
      </c>
      <c r="S532" s="84">
        <f>Baseline!B$33 * (C532 * Baseline!B$63*Baseline!B$60/Baseline!B$75 + Baseline!B$46 * Baseline!B$64*Baseline!B$61/Baseline!B$76 + Baseline!B$47 * Baseline!B$65*Baseline!B$70/Baseline!B$77 + Baseline!B$71*Baseline!B$62/Baseline!B$78)</f>
        <v>0.000000001956396522</v>
      </c>
      <c r="T532" s="84">
        <f>Baseline!B$33 * (C532 * Baseline!B$63*Baseline!B$63/Baseline!B$75 + Baseline!B$46 * Baseline!B$64*Baseline!B$64/Baseline!B$76 + Baseline!B$47 * Baseline!B$65*Baseline!B$65/Baseline!B$77 + Baseline!B$71*Baseline!B$71/Baseline!B$78)</f>
        <v>0.00000009856721769</v>
      </c>
      <c r="U532" s="83"/>
      <c r="V532" s="84">
        <f>E532 * ( Baseline!B$89 * Baseline!B$7 )</f>
        <v>0.187918767</v>
      </c>
      <c r="W532" s="84">
        <f>F532 * ( Baseline!D$89 * Baseline!B$11 )</f>
        <v>0.004410548356</v>
      </c>
      <c r="X532" s="84">
        <f>G532 * ( Baseline!F$89 * Baseline!B$16 )</f>
        <v>0.006964429067</v>
      </c>
      <c r="Y532" s="84">
        <f>H532 * ( Baseline!H$89 * Baseline!B$18 )</f>
        <v>0.001300279734</v>
      </c>
      <c r="Z532" s="86">
        <f t="shared" si="1"/>
        <v>0.2005940242</v>
      </c>
      <c r="AA532" s="84">
        <f>I532 * ( Baseline!B$89 * Baseline!B$7 )</f>
        <v>0.002481600517</v>
      </c>
      <c r="AB532" s="85">
        <f>J532 * ( Baseline!D$89 * Baseline!B$11 )</f>
        <v>0.03904359293</v>
      </c>
      <c r="AC532" s="85">
        <f>K532 * ( Baseline!F$89 * Baseline!B$16 )</f>
        <v>0.0005727695447</v>
      </c>
      <c r="AD532" s="85">
        <f>L532 * ( Baseline!F$89 * Baseline!B$16 )</f>
        <v>0.0005930195077</v>
      </c>
      <c r="AE532" s="86">
        <f t="shared" si="2"/>
        <v>0.0426909825</v>
      </c>
      <c r="AF532" s="86">
        <f>M532 * ( Baseline!B$89 * Baseline!B$7 )</f>
        <v>0.002081021681</v>
      </c>
      <c r="AG532" s="86">
        <f>N532 * ( Baseline!D$89 * Baseline!B$11 )</f>
        <v>0.0003041807456</v>
      </c>
      <c r="AH532" s="86">
        <f>O532 * ( Baseline!F$89 * Baseline!B$16 )</f>
        <v>0.0552028434</v>
      </c>
      <c r="AI532" s="86">
        <f>P532 * ( Baseline!H$89 * Baseline!B$18 )</f>
        <v>0.0006880127476</v>
      </c>
      <c r="AJ532" s="86">
        <f t="shared" si="3"/>
        <v>0.05827605858</v>
      </c>
      <c r="AK532" s="86">
        <f>Q532 * ( Baseline!B$89 * Baseline!B$7 )</f>
        <v>0.00003837538123</v>
      </c>
      <c r="AL532" s="86">
        <f>R532 * ( Baseline!D$89 * Baseline!B$11 )</f>
        <v>0.0003149348943</v>
      </c>
      <c r="AM532" s="86">
        <f>S532 * ( Baseline!F$89 * Baseline!B$16 )</f>
        <v>0.00006795498307</v>
      </c>
      <c r="AN532" s="86">
        <f>T532 * ( Baseline!H$89 * Baseline!B$18 )</f>
        <v>0.03466347517</v>
      </c>
      <c r="AO532" s="86">
        <f t="shared" si="4"/>
        <v>0.03508474042</v>
      </c>
      <c r="AP532" s="62"/>
      <c r="AQ532" s="86">
        <f>V532 * ( (1-Baseline!B$90-Baseline!B$89) + (1-B532)*Baseline!B$90 )</f>
        <v>0.1012445092</v>
      </c>
      <c r="AR532" s="86">
        <f>W532 * ( (1-Baseline!B$90-Baseline!B$89) + (1-B532)*Baseline!B$90 )</f>
        <v>0.002376259757</v>
      </c>
      <c r="AS532" s="86">
        <f>X532 * ( (1-Baseline!B$90-Baseline!B$89) + (1-B532)*Baseline!B$90 )</f>
        <v>0.003752207477</v>
      </c>
      <c r="AT532" s="86">
        <f>Y532 * ( (1-Baseline!B$90-Baseline!B$89) + (1-B532)*Baseline!B$90 )</f>
        <v>0.0007005483571</v>
      </c>
      <c r="AU532" s="86">
        <f t="shared" si="5"/>
        <v>0.1080735248</v>
      </c>
      <c r="AV532" s="86">
        <f>AA532 * ( (1-Baseline!D$90-Baseline!D$89) + (1-B532)*Baseline!D$90 )</f>
        <v>0.001910831227</v>
      </c>
      <c r="AW532" s="86">
        <f>AB532 * ( (1-Baseline!D$90-Baseline!D$89) + (1-B532)*Baseline!D$90 )</f>
        <v>0.03006354813</v>
      </c>
      <c r="AX532" s="86">
        <f>AC532 * ( (1-Baseline!D$90-Baseline!D$89) + (1-B532)*Baseline!D$90 )</f>
        <v>0.0004410322791</v>
      </c>
      <c r="AY532" s="86">
        <f>AD532 * ( (1-Baseline!D$90-Baseline!D$89) + (1-B532)*Baseline!D$90 )</f>
        <v>0.0004566247411</v>
      </c>
      <c r="AZ532" s="86">
        <f t="shared" si="6"/>
        <v>0.03287203638</v>
      </c>
      <c r="BA532" s="86">
        <f>AF532 * ( (1-Baseline!F$90-Baseline!F$89) + (1-Baseline!B$36)*Baseline!F$90 )</f>
        <v>0.001497569794</v>
      </c>
      <c r="BB532" s="86">
        <f>AG532 * ( (1-Baseline!F$90-Baseline!F$89) + (1-Baseline!B$36)*Baseline!F$90 )</f>
        <v>0.0002188981983</v>
      </c>
      <c r="BC532" s="86">
        <f>AH532 * ( (1-Baseline!F$90-Baseline!F$89) + (1-Baseline!B$36)*Baseline!F$90 )</f>
        <v>0.0397257326</v>
      </c>
      <c r="BD532" s="86">
        <f>AI532 * ( (1-Baseline!F$90-Baseline!F$89) + (1-Baseline!B$36)*Baseline!F$90 )</f>
        <v>0.0004951159896</v>
      </c>
      <c r="BE532" s="86">
        <f t="shared" si="7"/>
        <v>0.04193731659</v>
      </c>
      <c r="BF532" s="86">
        <f>AK532 * ( (1-Baseline!H$90-Baseline!H$89) + (1-Baseline!B$36)*Baseline!H$90 )</f>
        <v>0.00003040558206</v>
      </c>
      <c r="BG532" s="86">
        <f>AL532 * ( (1-Baseline!H$90-Baseline!H$89) + (1-Baseline!B$36)*Baseline!H$90 )</f>
        <v>0.0002495292155</v>
      </c>
      <c r="BH532" s="86">
        <f>AM532 * ( (1-Baseline!H$90-Baseline!H$89) + (1-Baseline!B$36)*Baseline!H$90 )</f>
        <v>0.00005384209219</v>
      </c>
      <c r="BI532" s="86">
        <f>AN532 * ( (1-Baseline!H$90-Baseline!H$89) + (1-Baseline!B$36)*Baseline!H$90 )</f>
        <v>0.02746456464</v>
      </c>
      <c r="BJ532" s="86">
        <f t="shared" si="8"/>
        <v>0.02779834153</v>
      </c>
      <c r="BK532" s="62"/>
      <c r="BL532" s="86">
        <f t="shared" si="19"/>
        <v>0.936811392</v>
      </c>
      <c r="BM532" s="86">
        <f t="shared" si="20"/>
        <v>0.02198743643</v>
      </c>
      <c r="BN532" s="86">
        <f t="shared" si="21"/>
        <v>0.03471902563</v>
      </c>
      <c r="BO532" s="86">
        <f t="shared" si="22"/>
        <v>0.006482145913</v>
      </c>
      <c r="BP532" s="86">
        <f t="shared" si="9"/>
        <v>1</v>
      </c>
      <c r="BQ532" s="86">
        <f t="shared" si="23"/>
        <v>0.05812938404</v>
      </c>
      <c r="BR532" s="86">
        <f t="shared" si="24"/>
        <v>0.9145629977</v>
      </c>
      <c r="BS532" s="86">
        <f t="shared" si="25"/>
        <v>0.01341664003</v>
      </c>
      <c r="BT532" s="86">
        <f t="shared" si="26"/>
        <v>0.01389097821</v>
      </c>
      <c r="BU532" s="86">
        <f t="shared" si="10"/>
        <v>1</v>
      </c>
      <c r="BV532" s="86">
        <f t="shared" si="27"/>
        <v>0.03570971908</v>
      </c>
      <c r="BW532" s="86">
        <f t="shared" si="28"/>
        <v>0.005219651998</v>
      </c>
      <c r="BX532" s="86">
        <f t="shared" si="29"/>
        <v>0.9472645328</v>
      </c>
      <c r="BY532" s="86">
        <f t="shared" si="30"/>
        <v>0.01180609609</v>
      </c>
      <c r="BZ532" s="86">
        <f t="shared" si="11"/>
        <v>1</v>
      </c>
      <c r="CA532" s="86">
        <f t="shared" si="31"/>
        <v>0.001093791226</v>
      </c>
      <c r="CB532" s="86">
        <f t="shared" si="32"/>
        <v>0.008976406566</v>
      </c>
      <c r="CC532" s="86">
        <f t="shared" si="33"/>
        <v>0.001936881455</v>
      </c>
      <c r="CD532" s="86">
        <f t="shared" si="34"/>
        <v>0.9879929208</v>
      </c>
      <c r="CE532" s="86">
        <f t="shared" si="12"/>
        <v>1</v>
      </c>
      <c r="CF532" s="62"/>
      <c r="CG532" s="86">
        <f t="shared" si="35"/>
        <v>0.936811392</v>
      </c>
      <c r="CH532" s="86">
        <f t="shared" si="36"/>
        <v>0.02198743643</v>
      </c>
      <c r="CI532" s="86">
        <f t="shared" si="37"/>
        <v>0.03471902563</v>
      </c>
      <c r="CJ532" s="86">
        <f t="shared" si="38"/>
        <v>0.006482145913</v>
      </c>
      <c r="CK532" s="86">
        <f t="shared" si="13"/>
        <v>1</v>
      </c>
      <c r="CL532" s="86">
        <f t="shared" si="39"/>
        <v>0.05812938404</v>
      </c>
      <c r="CM532" s="86">
        <f t="shared" si="40"/>
        <v>0.9145629977</v>
      </c>
      <c r="CN532" s="86">
        <f t="shared" si="41"/>
        <v>0.01341664003</v>
      </c>
      <c r="CO532" s="86">
        <f t="shared" si="42"/>
        <v>0.01389097821</v>
      </c>
      <c r="CP532" s="86">
        <f t="shared" si="14"/>
        <v>1</v>
      </c>
      <c r="CQ532" s="86">
        <f t="shared" si="43"/>
        <v>0.03570971908</v>
      </c>
      <c r="CR532" s="86">
        <f t="shared" si="44"/>
        <v>0.005219651998</v>
      </c>
      <c r="CS532" s="86">
        <f t="shared" si="45"/>
        <v>0.9472645328</v>
      </c>
      <c r="CT532" s="86">
        <f t="shared" si="46"/>
        <v>0.01180609609</v>
      </c>
      <c r="CU532" s="86">
        <f t="shared" si="15"/>
        <v>1</v>
      </c>
      <c r="CV532" s="86">
        <f t="shared" si="47"/>
        <v>0.001093791226</v>
      </c>
      <c r="CW532" s="86">
        <f t="shared" si="48"/>
        <v>0.008976406566</v>
      </c>
      <c r="CX532" s="86">
        <f t="shared" si="49"/>
        <v>0.001936881455</v>
      </c>
      <c r="CY532" s="86">
        <f t="shared" si="50"/>
        <v>0.9879929208</v>
      </c>
      <c r="CZ532" s="86">
        <f t="shared" si="16"/>
        <v>1</v>
      </c>
      <c r="DA532" s="62"/>
      <c r="DB532" s="86">
        <f>(AQ532*Baseline!B$7 + AV532*Baseline!B$11 + BA532*Baseline!B$16 + BF532*Baseline!B$18)</f>
        <v>59610.90748</v>
      </c>
      <c r="DC532" s="86">
        <f>(AR532*Baseline!B$7 + AW532*Baseline!B$11 + BB532*Baseline!B$16 + BG532*Baseline!B$18)</f>
        <v>77784.88532</v>
      </c>
      <c r="DD532" s="86">
        <f>(AS532*Baseline!B$7 + AX532*Baseline!B$11 + BC532*Baseline!B$16 + BH532*Baseline!B$18)</f>
        <v>138319.8636</v>
      </c>
      <c r="DE532" s="86">
        <f>(AT532*Baseline!B$7 + AY532*Baseline!B$11 + BD532*Baseline!B$16 + BI532*Baseline!B$18)</f>
        <v>1260602.581</v>
      </c>
      <c r="DF532" s="86">
        <f t="shared" si="17"/>
        <v>1536318.238</v>
      </c>
      <c r="DG532" s="62"/>
      <c r="DH532" s="86">
        <f t="shared" si="51"/>
        <v>0.03880114551</v>
      </c>
      <c r="DI532" s="86">
        <f t="shared" si="52"/>
        <v>0.05063071141</v>
      </c>
      <c r="DJ532" s="86">
        <f t="shared" si="53"/>
        <v>0.0900333409</v>
      </c>
      <c r="DK532" s="86">
        <f t="shared" si="54"/>
        <v>0.8205348022</v>
      </c>
      <c r="DL532" s="86">
        <f t="shared" si="18"/>
        <v>1</v>
      </c>
      <c r="DM532" s="62"/>
      <c r="DN532" s="86">
        <f>DH532 / (Baseline!B$7/Baseline!B$17)</f>
        <v>4.141767075</v>
      </c>
      <c r="DO532" s="86">
        <f>DI532 / (Baseline!B$11/Baseline!B$17)</f>
        <v>1.222249607</v>
      </c>
      <c r="DP532" s="86">
        <f>DJ532 / (Baseline!B$16/Baseline!B$17)</f>
        <v>1.391287204</v>
      </c>
      <c r="DQ532" s="86">
        <f>DK532 / (Baseline!B$18/Baseline!B$17)</f>
        <v>0.9276870324</v>
      </c>
      <c r="DR532" s="62"/>
      <c r="DS532" s="86">
        <f>DH532 / Baseline!H$117</f>
        <v>1.552321838</v>
      </c>
      <c r="DT532" s="86">
        <f>DI532 / Baseline!H$118</f>
        <v>1.139699959</v>
      </c>
      <c r="DU532" s="86">
        <f>DJ532 / Baseline!H$119</f>
        <v>1.076295864</v>
      </c>
      <c r="DV532" s="86">
        <f>DK532 / Baseline!H$120</f>
        <v>0.9688357032</v>
      </c>
      <c r="DW532" s="87"/>
      <c r="DX532" s="86">
        <f>(AU532*Baseline!B$34)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0.02874055997</v>
      </c>
      <c r="DY532" s="86">
        <f>(AZ532*Baseline!B$34) + (Baseline!D$90*(1-Baseline!D$91)*Baseline!B$35) + (Baseline!D$90*Baseline!D$91*((1-Baseline!D$92)*Baseline!B$40 + Baseline!D$92*Baseline!B$41))</f>
        <v>0.01134437346</v>
      </c>
      <c r="DZ532" s="86">
        <f>(BE532*Baseline!B$34) + (Baseline!F$90*(1-Baseline!F$91)*Baseline!B$35) + (Baseline!F$90*Baseline!F$91*((1-Baseline!F$92)*Baseline!B$40 + Baseline!F$92*Baseline!B$41))</f>
        <v>0.01402123749</v>
      </c>
      <c r="EA532" s="86">
        <f>(BJ532*Baseline!B$34) + (Baseline!H$90*(1-Baseline!H$91)*Baseline!B$35) + (Baseline!H$90*Baseline!H$91*((1-Baseline!H$92)*Baseline!B$40 + Baseline!H$92*Baseline!B$41))</f>
        <v>0.00931475123</v>
      </c>
      <c r="EB532" s="86">
        <f>( DX532*Baseline!B$7 + DY532*Baseline!B$11 + DZ532*Baseline!B$16 + EA532*Baseline!B$18 ) / Baseline!B$17</f>
        <v>0.009885380076</v>
      </c>
    </row>
    <row r="533">
      <c r="A533" s="73" t="s">
        <v>709</v>
      </c>
      <c r="B533" s="85">
        <f>MIN( MAX( NORMINV( MCrands!B533, (B$5+B$4)/2, (B$5-B$4)/3.29 ), 0 ), 1 )</f>
        <v>0.6285914116</v>
      </c>
      <c r="C533" s="85">
        <f>MAX( NORMINV( MCrands!C533, (C$5+C$4)/2, (C$5-C$4)/3.29 ), 0 )</f>
        <v>3.044818602</v>
      </c>
      <c r="D533" s="83"/>
      <c r="E533" s="84">
        <f>Baseline!B$33 * (C533 * Baseline!B$68*Baseline!B$68/Baseline!B$75 + Baseline!B$46 * Baseline!B$54*Baseline!B$54/Baseline!B$76 + Baseline!B$47 * Baseline!B$55*Baseline!B$55/Baseline!B$77 + Baseline!B$56*Baseline!B$56/Baseline!B$78)</f>
        <v>0.00002160687987</v>
      </c>
      <c r="F533" s="84">
        <f>Baseline!B$33 * (C533 * Baseline!B$68*Baseline!B$59/Baseline!B$75 + Baseline!B$46 * Baseline!B$54*Baseline!B$69/Baseline!B$76 + Baseline!B$47 * Baseline!B$55*Baseline!B$57/Baseline!B$77 + Baseline!B$56*Baseline!B$58/Baseline!B$78)</f>
        <v>0.0000002396510511</v>
      </c>
      <c r="G533" s="85">
        <f>Baseline!B$33 * (C533 * Baseline!B$68*Baseline!B$60/Baseline!B$75 + Baseline!B$46 * Baseline!B$54*Baseline!B$61/Baseline!B$76 + Baseline!B$47 * Baseline!B$55*Baseline!B$70/Baseline!B$77 + Baseline!B$56*Baseline!B$62/Baseline!B$78)</f>
        <v>0.0000002018621221</v>
      </c>
      <c r="H533" s="84">
        <f>Baseline!B$33 * (C533 * Baseline!B$68*Baseline!B$63/Baseline!B$75 + Baseline!B$46 * Baseline!B$54*Baseline!B$64/Baseline!B$76 + Baseline!B$47 * Baseline!B$55*Baseline!B$65/Baseline!B$77 + Baseline!B$56*Baseline!B$71/Baseline!B$78)</f>
        <v>0.000000003833308577</v>
      </c>
      <c r="I533" s="84">
        <f>Baseline!B$33 * (C533 * Baseline!B$59*Baseline!B$68/Baseline!B$75 + Baseline!B$46 * Baseline!B$69*Baseline!B$54/Baseline!B$76 + Baseline!B$47 * Baseline!B$57*Baseline!B$55/Baseline!B$77 + Baseline!B$58*Baseline!B$56/Baseline!B$78)</f>
        <v>0.0000002396510511</v>
      </c>
      <c r="J533" s="85">
        <f>Baseline!B$33 * (C533 * Baseline!B$59*Baseline!B$59/Baseline!B$75 + Baseline!B$46 * Baseline!B$69*Baseline!B$69/Baseline!B$76 + Baseline!B$47 * Baseline!B$57*Baseline!B$57/Baseline!B$77 + Baseline!B$58*Baseline!B$58/Baseline!B$78)</f>
        <v>0.000002116574527</v>
      </c>
      <c r="K533" s="84">
        <f>Baseline!B$33 * (C533 * Baseline!B$59*Baseline!B$60/Baseline!B$75 + Baseline!B$46 * Baseline!B$69*Baseline!B$61/Baseline!B$76 + Baseline!B$47 * Baseline!B$57*Baseline!B$70/Baseline!B$77 + Baseline!B$58*Baseline!B$62/Baseline!B$78)</f>
        <v>0.00000001649001849</v>
      </c>
      <c r="L533" s="85">
        <f>Baseline!B$33 * (C533 * Baseline!B$59*Baseline!B$63/Baseline!B$75 + Baseline!B$46 * Baseline!B$69*Baseline!B$64/Baseline!B$76 + Baseline!B$47 * Baseline!B$57*Baseline!B$65/Baseline!B$77 + Baseline!B$58*Baseline!B$71/Baseline!B$78)</f>
        <v>0.00000001707281362</v>
      </c>
      <c r="M533" s="84">
        <f>Baseline!B$33 * (C533 * Baseline!B$60*Baseline!B$68/Baseline!B$75 + Baseline!B$46 * Baseline!B$61*Baseline!B$54/Baseline!B$76 + Baseline!B$47 * Baseline!B$70*Baseline!B$55/Baseline!B$77 + Baseline!B$62*Baseline!B$56/Baseline!B$78)</f>
        <v>0.0000002018621221</v>
      </c>
      <c r="N533" s="85">
        <f>Baseline!B$33 * (C533 * Baseline!B$60*Baseline!B$59/Baseline!B$75 + Baseline!B$46 * Baseline!B$61*Baseline!B$69/Baseline!B$76 + Baseline!B$47 * Baseline!B$70*Baseline!B$57/Baseline!B$77 + Baseline!B$62*Baseline!B$58/Baseline!B$78)</f>
        <v>0.00000001649001849</v>
      </c>
      <c r="O533" s="85">
        <f>Baseline!B$33 * (C533 * Baseline!B$60*Baseline!B$60/Baseline!B$75 + Baseline!B$46 * Baseline!B$61*Baseline!B$61/Baseline!B$76 + Baseline!B$47 * Baseline!B$70*Baseline!B$70/Baseline!B$77 + Baseline!B$62*Baseline!B$62/Baseline!B$78)</f>
        <v>0.000001589268098</v>
      </c>
      <c r="P533" s="84">
        <f>Baseline!B$33 * (C533 * Baseline!B$60*Baseline!B$63/Baseline!B$75 + Baseline!B$46 * Baseline!B$61*Baseline!B$64/Baseline!B$76 + Baseline!B$47 * Baseline!B$70*Baseline!B$65/Baseline!B$77 + Baseline!B$62*Baseline!B$71/Baseline!B$78)</f>
        <v>0.000000001956449274</v>
      </c>
      <c r="Q533" s="84">
        <f>Baseline!B$33 * (C533 * Baseline!B$63*Baseline!B$68/Baseline!B$75 + Baseline!B$46 * Baseline!B$64*Baseline!B$54/Baseline!B$76 + Baseline!B$47 * Baseline!B$65*Baseline!B$55/Baseline!B$77 + Baseline!B$71*Baseline!B$56/Baseline!B$78)</f>
        <v>0.000000003833308577</v>
      </c>
      <c r="R533" s="84">
        <f>Baseline!B$33 * (C533 * Baseline!B$63*Baseline!B$59/Baseline!B$75 + Baseline!B$46 * Baseline!B$64*Baseline!B$69/Baseline!B$76 + Baseline!B$47 * Baseline!B$65*Baseline!B$57/Baseline!B$77 + Baseline!B$71*Baseline!B$58/Baseline!B$78)</f>
        <v>0.00000001707281362</v>
      </c>
      <c r="S533" s="84">
        <f>Baseline!B$33 * (C533 * Baseline!B$63*Baseline!B$60/Baseline!B$75 + Baseline!B$46 * Baseline!B$64*Baseline!B$61/Baseline!B$76 + Baseline!B$47 * Baseline!B$65*Baseline!B$70/Baseline!B$77 + Baseline!B$71*Baseline!B$62/Baseline!B$78)</f>
        <v>0.000000001956449274</v>
      </c>
      <c r="T533" s="84">
        <f>Baseline!B$33 * (C533 * Baseline!B$63*Baseline!B$63/Baseline!B$75 + Baseline!B$46 * Baseline!B$64*Baseline!B$64/Baseline!B$76 + Baseline!B$47 * Baseline!B$65*Baseline!B$65/Baseline!B$77 + Baseline!B$71*Baseline!B$71/Baseline!B$78)</f>
        <v>0.00000009856722296</v>
      </c>
      <c r="U533" s="83"/>
      <c r="V533" s="84">
        <f>E533 * ( Baseline!B$89 * Baseline!B$7 )</f>
        <v>0.2242578061</v>
      </c>
      <c r="W533" s="84">
        <f>F533 * ( Baseline!D$89 * Baseline!B$11 )</f>
        <v>0.004420746046</v>
      </c>
      <c r="X533" s="84">
        <f>G533 * ( Baseline!F$89 * Baseline!B$16 )</f>
        <v>0.007011634368</v>
      </c>
      <c r="Y533" s="84">
        <f>H533 * ( Baseline!H$89 * Baseline!B$18 )</f>
        <v>0.001348072917</v>
      </c>
      <c r="Z533" s="86">
        <f t="shared" si="1"/>
        <v>0.2370382595</v>
      </c>
      <c r="AA533" s="84">
        <f>I533 * ( Baseline!B$89 * Baseline!B$7 )</f>
        <v>0.00248733826</v>
      </c>
      <c r="AB533" s="85">
        <f>J533 * ( Baseline!D$89 * Baseline!B$11 )</f>
        <v>0.03904359454</v>
      </c>
      <c r="AC533" s="85">
        <f>K533 * ( Baseline!F$89 * Baseline!B$16 )</f>
        <v>0.0005727769982</v>
      </c>
      <c r="AD533" s="85">
        <f>L533 * ( Baseline!F$89 * Baseline!B$16 )</f>
        <v>0.0005930202531</v>
      </c>
      <c r="AE533" s="86">
        <f t="shared" si="2"/>
        <v>0.04269673005</v>
      </c>
      <c r="AF533" s="86">
        <f>M533 * ( Baseline!B$89 * Baseline!B$7 )</f>
        <v>0.002095126966</v>
      </c>
      <c r="AG533" s="86">
        <f>N533 * ( Baseline!D$89 * Baseline!B$11 )</f>
        <v>0.0003041847039</v>
      </c>
      <c r="AH533" s="86">
        <f>O533 * ( Baseline!F$89 * Baseline!B$16 )</f>
        <v>0.05520286173</v>
      </c>
      <c r="AI533" s="86">
        <f>P533 * ( Baseline!H$89 * Baseline!B$18 )</f>
        <v>0.0006880312989</v>
      </c>
      <c r="AJ533" s="86">
        <f t="shared" si="3"/>
        <v>0.0582902047</v>
      </c>
      <c r="AK533" s="86">
        <f>Q533 * ( Baseline!B$89 * Baseline!B$7 )</f>
        <v>0.00003978590972</v>
      </c>
      <c r="AL533" s="86">
        <f>R533 * ( Baseline!D$89 * Baseline!B$11 )</f>
        <v>0.0003149352901</v>
      </c>
      <c r="AM533" s="86">
        <f>S533 * ( Baseline!F$89 * Baseline!B$16 )</f>
        <v>0.00006795681538</v>
      </c>
      <c r="AN533" s="86">
        <f>T533 * ( Baseline!H$89 * Baseline!B$18 )</f>
        <v>0.03466347702</v>
      </c>
      <c r="AO533" s="86">
        <f t="shared" si="4"/>
        <v>0.03508615504</v>
      </c>
      <c r="AP533" s="62"/>
      <c r="AQ533" s="86">
        <f>V533 * ( (1-Baseline!B$90-Baseline!B$89) + (1-B533)*Baseline!B$90 )</f>
        <v>0.09399847657</v>
      </c>
      <c r="AR533" s="86">
        <f>W533 * ( (1-Baseline!B$90-Baseline!B$89) + (1-B533)*Baseline!B$90 )</f>
        <v>0.001852971813</v>
      </c>
      <c r="AS533" s="86">
        <f>X533 * ( (1-Baseline!B$90-Baseline!B$89) + (1-B533)*Baseline!B$90 )</f>
        <v>0.002938952094</v>
      </c>
      <c r="AT533" s="86">
        <f>Y533 * ( (1-Baseline!B$90-Baseline!B$89) + (1-B533)*Baseline!B$90 )</f>
        <v>0.0005650496751</v>
      </c>
      <c r="AU533" s="86">
        <f t="shared" si="5"/>
        <v>0.09935545015</v>
      </c>
      <c r="AV533" s="86">
        <f>AA533 * ( (1-Baseline!D$90-Baseline!D$89) + (1-B533)*Baseline!D$90 )</f>
        <v>0.001765486449</v>
      </c>
      <c r="AW533" s="86">
        <f>AB533 * ( (1-Baseline!D$90-Baseline!D$89) + (1-B533)*Baseline!D$90 )</f>
        <v>0.0277127314</v>
      </c>
      <c r="AX533" s="86">
        <f>AC533 * ( (1-Baseline!D$90-Baseline!D$89) + (1-B533)*Baseline!D$90 )</f>
        <v>0.0004065510691</v>
      </c>
      <c r="AY533" s="86">
        <f>AD533 * ( (1-Baseline!D$90-Baseline!D$89) + (1-B533)*Baseline!D$90 )</f>
        <v>0.0004209195179</v>
      </c>
      <c r="AZ533" s="86">
        <f t="shared" si="6"/>
        <v>0.03030568844</v>
      </c>
      <c r="BA533" s="86">
        <f>AF533 * ( (1-Baseline!F$90-Baseline!F$89) + (1-Baseline!B$36)*Baseline!F$90 )</f>
        <v>0.001507720409</v>
      </c>
      <c r="BB533" s="86">
        <f>AG533 * ( (1-Baseline!F$90-Baseline!F$89) + (1-Baseline!B$36)*Baseline!F$90 )</f>
        <v>0.0002189010469</v>
      </c>
      <c r="BC533" s="86">
        <f>AH533 * ( (1-Baseline!F$90-Baseline!F$89) + (1-Baseline!B$36)*Baseline!F$90 )</f>
        <v>0.03972574579</v>
      </c>
      <c r="BD533" s="86">
        <f>AI533 * ( (1-Baseline!F$90-Baseline!F$89) + (1-Baseline!B$36)*Baseline!F$90 )</f>
        <v>0.0004951293397</v>
      </c>
      <c r="BE533" s="86">
        <f t="shared" si="7"/>
        <v>0.04194749659</v>
      </c>
      <c r="BF533" s="86">
        <f>AK533 * ( (1-Baseline!H$90-Baseline!H$89) + (1-Baseline!B$36)*Baseline!H$90 )</f>
        <v>0.00003152317199</v>
      </c>
      <c r="BG533" s="86">
        <f>AL533 * ( (1-Baseline!H$90-Baseline!H$89) + (1-Baseline!B$36)*Baseline!H$90 )</f>
        <v>0.0002495295291</v>
      </c>
      <c r="BH533" s="86">
        <f>AM533 * ( (1-Baseline!H$90-Baseline!H$89) + (1-Baseline!B$36)*Baseline!H$90 )</f>
        <v>0.00005384354396</v>
      </c>
      <c r="BI533" s="86">
        <f>AN533 * ( (1-Baseline!H$90-Baseline!H$89) + (1-Baseline!B$36)*Baseline!H$90 )</f>
        <v>0.02746456611</v>
      </c>
      <c r="BJ533" s="86">
        <f t="shared" si="8"/>
        <v>0.02779946236</v>
      </c>
      <c r="BK533" s="62"/>
      <c r="BL533" s="86">
        <f t="shared" si="19"/>
        <v>0.9460827406</v>
      </c>
      <c r="BM533" s="86">
        <f t="shared" si="20"/>
        <v>0.0186499262</v>
      </c>
      <c r="BN533" s="86">
        <f t="shared" si="21"/>
        <v>0.02958017994</v>
      </c>
      <c r="BO533" s="86">
        <f t="shared" si="22"/>
        <v>0.005687153289</v>
      </c>
      <c r="BP533" s="86">
        <f t="shared" si="9"/>
        <v>1</v>
      </c>
      <c r="BQ533" s="86">
        <f t="shared" si="23"/>
        <v>0.05825594271</v>
      </c>
      <c r="BR533" s="86">
        <f t="shared" si="24"/>
        <v>0.914439923</v>
      </c>
      <c r="BS533" s="86">
        <f t="shared" si="25"/>
        <v>0.01341500854</v>
      </c>
      <c r="BT533" s="86">
        <f t="shared" si="26"/>
        <v>0.01388912576</v>
      </c>
      <c r="BU533" s="86">
        <f t="shared" si="10"/>
        <v>1</v>
      </c>
      <c r="BV533" s="86">
        <f t="shared" si="27"/>
        <v>0.03594303668</v>
      </c>
      <c r="BW533" s="86">
        <f t="shared" si="28"/>
        <v>0.005218453178</v>
      </c>
      <c r="BX533" s="86">
        <f t="shared" si="29"/>
        <v>0.9470349609</v>
      </c>
      <c r="BY533" s="86">
        <f t="shared" si="30"/>
        <v>0.0118035492</v>
      </c>
      <c r="BZ533" s="86">
        <f t="shared" si="11"/>
        <v>1</v>
      </c>
      <c r="CA533" s="86">
        <f t="shared" si="31"/>
        <v>0.00113394898</v>
      </c>
      <c r="CB533" s="86">
        <f t="shared" si="32"/>
        <v>0.008976055935</v>
      </c>
      <c r="CC533" s="86">
        <f t="shared" si="33"/>
        <v>0.001936855586</v>
      </c>
      <c r="CD533" s="86">
        <f t="shared" si="34"/>
        <v>0.9879531395</v>
      </c>
      <c r="CE533" s="86">
        <f t="shared" si="12"/>
        <v>1</v>
      </c>
      <c r="CF533" s="62"/>
      <c r="CG533" s="86">
        <f t="shared" si="35"/>
        <v>0.9460827406</v>
      </c>
      <c r="CH533" s="86">
        <f t="shared" si="36"/>
        <v>0.0186499262</v>
      </c>
      <c r="CI533" s="86">
        <f t="shared" si="37"/>
        <v>0.02958017994</v>
      </c>
      <c r="CJ533" s="86">
        <f t="shared" si="38"/>
        <v>0.005687153289</v>
      </c>
      <c r="CK533" s="86">
        <f t="shared" si="13"/>
        <v>1</v>
      </c>
      <c r="CL533" s="86">
        <f t="shared" si="39"/>
        <v>0.05825594271</v>
      </c>
      <c r="CM533" s="86">
        <f t="shared" si="40"/>
        <v>0.914439923</v>
      </c>
      <c r="CN533" s="86">
        <f t="shared" si="41"/>
        <v>0.01341500854</v>
      </c>
      <c r="CO533" s="86">
        <f t="shared" si="42"/>
        <v>0.01388912576</v>
      </c>
      <c r="CP533" s="86">
        <f t="shared" si="14"/>
        <v>1</v>
      </c>
      <c r="CQ533" s="86">
        <f t="shared" si="43"/>
        <v>0.03594303668</v>
      </c>
      <c r="CR533" s="86">
        <f t="shared" si="44"/>
        <v>0.005218453178</v>
      </c>
      <c r="CS533" s="86">
        <f t="shared" si="45"/>
        <v>0.9470349609</v>
      </c>
      <c r="CT533" s="86">
        <f t="shared" si="46"/>
        <v>0.0118035492</v>
      </c>
      <c r="CU533" s="86">
        <f t="shared" si="15"/>
        <v>1</v>
      </c>
      <c r="CV533" s="86">
        <f t="shared" si="47"/>
        <v>0.00113394898</v>
      </c>
      <c r="CW533" s="86">
        <f t="shared" si="48"/>
        <v>0.008976055935</v>
      </c>
      <c r="CX533" s="86">
        <f t="shared" si="49"/>
        <v>0.001936855586</v>
      </c>
      <c r="CY533" s="86">
        <f t="shared" si="50"/>
        <v>0.9879531395</v>
      </c>
      <c r="CZ533" s="86">
        <f t="shared" si="16"/>
        <v>1</v>
      </c>
      <c r="DA533" s="62"/>
      <c r="DB533" s="86">
        <f>(AQ533*Baseline!B$7 + AV533*Baseline!B$11 + BA533*Baseline!B$16 + BF533*Baseline!B$18)</f>
        <v>55870.06377</v>
      </c>
      <c r="DC533" s="86">
        <f>(AR533*Baseline!B$7 + AW533*Baseline!B$11 + BB533*Baseline!B$16 + BG533*Baseline!B$18)</f>
        <v>72489.66116</v>
      </c>
      <c r="DD533" s="86">
        <f>(AS533*Baseline!B$7 + AX533*Baseline!B$11 + BC533*Baseline!B$16 + BH533*Baseline!B$18)</f>
        <v>137851.5986</v>
      </c>
      <c r="DE533" s="86">
        <f>(AT533*Baseline!B$7 + AY533*Baseline!B$11 + BD533*Baseline!B$16 + BI533*Baseline!B$18)</f>
        <v>1260460.404</v>
      </c>
      <c r="DF533" s="86">
        <f t="shared" si="17"/>
        <v>1526671.728</v>
      </c>
      <c r="DG533" s="62"/>
      <c r="DH533" s="86">
        <f t="shared" si="51"/>
        <v>0.03659599031</v>
      </c>
      <c r="DI533" s="86">
        <f t="shared" si="52"/>
        <v>0.04748215338</v>
      </c>
      <c r="DJ533" s="86">
        <f t="shared" si="53"/>
        <v>0.09029550758</v>
      </c>
      <c r="DK533" s="86">
        <f t="shared" si="54"/>
        <v>0.8256263487</v>
      </c>
      <c r="DL533" s="86">
        <f t="shared" si="18"/>
        <v>1</v>
      </c>
      <c r="DM533" s="62"/>
      <c r="DN533" s="86">
        <f>DH533 / (Baseline!B$7/Baseline!B$17)</f>
        <v>3.906381262</v>
      </c>
      <c r="DO533" s="86">
        <f>DI533 / (Baseline!B$11/Baseline!B$17)</f>
        <v>1.146241909</v>
      </c>
      <c r="DP533" s="86">
        <f>DJ533 / (Baseline!B$16/Baseline!B$17)</f>
        <v>1.395338471</v>
      </c>
      <c r="DQ533" s="86">
        <f>DK533 / (Baseline!B$18/Baseline!B$17)</f>
        <v>0.9334434753</v>
      </c>
      <c r="DR533" s="62"/>
      <c r="DS533" s="86">
        <f>DH533 / Baseline!H$117</f>
        <v>1.464099943</v>
      </c>
      <c r="DT533" s="86">
        <f>DI533 / Baseline!H$118</f>
        <v>1.068825753</v>
      </c>
      <c r="DU533" s="86">
        <f>DJ533 / Baseline!H$119</f>
        <v>1.079429913</v>
      </c>
      <c r="DV533" s="86">
        <f>DK533 / Baseline!H$120</f>
        <v>0.97484748</v>
      </c>
      <c r="DW533" s="87"/>
      <c r="DX533" s="86">
        <f>(AU533*Baseline!B$34)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0.02743284877</v>
      </c>
      <c r="DY533" s="86">
        <f>(AZ533*Baseline!B$34) + (Baseline!D$90*(1-Baseline!D$91)*Baseline!B$35) + (Baseline!D$90*Baseline!D$91*((1-Baseline!D$92)*Baseline!B$40 + Baseline!D$92*Baseline!B$41))</f>
        <v>0.01095942127</v>
      </c>
      <c r="DZ533" s="86">
        <f>(BE533*Baseline!B$34) + (Baseline!F$90*(1-Baseline!F$91)*Baseline!B$35) + (Baseline!F$90*Baseline!F$91*((1-Baseline!F$92)*Baseline!B$40 + Baseline!F$92*Baseline!B$41))</f>
        <v>0.01402276449</v>
      </c>
      <c r="EA533" s="86">
        <f>(BJ533*Baseline!B$34) + (Baseline!H$90*(1-Baseline!H$91)*Baseline!B$35) + (Baseline!H$90*Baseline!H$91*((1-Baseline!H$92)*Baseline!B$40 + Baseline!H$92*Baseline!B$41))</f>
        <v>0.009314919354</v>
      </c>
      <c r="EB533" s="86">
        <f>( DX533*Baseline!B$7 + DY533*Baseline!B$11 + DZ533*Baseline!B$16 + EA533*Baseline!B$18 ) / Baseline!B$17</f>
        <v>0.009857430283</v>
      </c>
    </row>
    <row r="534">
      <c r="A534" s="73" t="s">
        <v>710</v>
      </c>
      <c r="B534" s="85">
        <f>MIN( MAX( NORMINV( MCrands!B534, (B$5+B$4)/2, (B$5-B$4)/3.29 ), 0 ), 1 )</f>
        <v>0.4229833875</v>
      </c>
      <c r="C534" s="85">
        <f>MAX( NORMINV( MCrands!C534, (C$5+C$4)/2, (C$5-C$4)/3.29 ), 0 )</f>
        <v>2.478795953</v>
      </c>
      <c r="D534" s="83"/>
      <c r="E534" s="84">
        <f>Baseline!B$33 * (C534 * Baseline!B$68*Baseline!B$68/Baseline!B$75 + Baseline!B$46 * Baseline!B$54*Baseline!B$54/Baseline!B$76 + Baseline!B$47 * Baseline!B$55*Baseline!B$55/Baseline!B$77 + Baseline!B$56*Baseline!B$56/Baseline!B$78)</f>
        <v>0.00001759942593</v>
      </c>
      <c r="F534" s="84">
        <f>Baseline!B$33 * (C534 * Baseline!B$68*Baseline!B$59/Baseline!B$75 + Baseline!B$46 * Baseline!B$54*Baseline!B$69/Baseline!B$76 + Baseline!B$47 * Baseline!B$55*Baseline!B$57/Baseline!B$77 + Baseline!B$56*Baseline!B$58/Baseline!B$78)</f>
        <v>0.0000002390182952</v>
      </c>
      <c r="G534" s="85">
        <f>Baseline!B$33 * (C534 * Baseline!B$68*Baseline!B$60/Baseline!B$75 + Baseline!B$46 * Baseline!B$54*Baseline!B$61/Baseline!B$76 + Baseline!B$47 * Baseline!B$55*Baseline!B$70/Baseline!B$77 + Baseline!B$56*Baseline!B$62/Baseline!B$78)</f>
        <v>0.0000002003065973</v>
      </c>
      <c r="H534" s="84">
        <f>Baseline!B$33 * (C534 * Baseline!B$68*Baseline!B$63/Baseline!B$75 + Baseline!B$46 * Baseline!B$54*Baseline!B$64/Baseline!B$76 + Baseline!B$47 * Baseline!B$55*Baseline!B$65/Baseline!B$77 + Baseline!B$56*Baseline!B$71/Baseline!B$78)</f>
        <v>0.000000003677756089</v>
      </c>
      <c r="I534" s="84">
        <f>Baseline!B$33 * (C534 * Baseline!B$59*Baseline!B$68/Baseline!B$75 + Baseline!B$46 * Baseline!B$69*Baseline!B$54/Baseline!B$76 + Baseline!B$47 * Baseline!B$57*Baseline!B$55/Baseline!B$77 + Baseline!B$58*Baseline!B$56/Baseline!B$78)</f>
        <v>0.0000002390182952</v>
      </c>
      <c r="J534" s="85">
        <f>Baseline!B$33 * (C534 * Baseline!B$59*Baseline!B$59/Baseline!B$75 + Baseline!B$46 * Baseline!B$69*Baseline!B$69/Baseline!B$76 + Baseline!B$47 * Baseline!B$57*Baseline!B$57/Baseline!B$77 + Baseline!B$58*Baseline!B$58/Baseline!B$78)</f>
        <v>0.000002116574427</v>
      </c>
      <c r="K534" s="84">
        <f>Baseline!B$33 * (C534 * Baseline!B$59*Baseline!B$60/Baseline!B$75 + Baseline!B$46 * Baseline!B$69*Baseline!B$61/Baseline!B$76 + Baseline!B$47 * Baseline!B$57*Baseline!B$70/Baseline!B$77 + Baseline!B$58*Baseline!B$62/Baseline!B$78)</f>
        <v>0.00000001648977288</v>
      </c>
      <c r="L534" s="85">
        <f>Baseline!B$33 * (C534 * Baseline!B$59*Baseline!B$63/Baseline!B$75 + Baseline!B$46 * Baseline!B$69*Baseline!B$64/Baseline!B$76 + Baseline!B$47 * Baseline!B$57*Baseline!B$65/Baseline!B$77 + Baseline!B$58*Baseline!B$71/Baseline!B$78)</f>
        <v>0.00000001707278906</v>
      </c>
      <c r="M534" s="84">
        <f>Baseline!B$33 * (C534 * Baseline!B$60*Baseline!B$68/Baseline!B$75 + Baseline!B$46 * Baseline!B$61*Baseline!B$54/Baseline!B$76 + Baseline!B$47 * Baseline!B$70*Baseline!B$55/Baseline!B$77 + Baseline!B$62*Baseline!B$56/Baseline!B$78)</f>
        <v>0.0000002003065973</v>
      </c>
      <c r="N534" s="85">
        <f>Baseline!B$33 * (C534 * Baseline!B$60*Baseline!B$59/Baseline!B$75 + Baseline!B$46 * Baseline!B$61*Baseline!B$69/Baseline!B$76 + Baseline!B$47 * Baseline!B$70*Baseline!B$57/Baseline!B$77 + Baseline!B$62*Baseline!B$58/Baseline!B$78)</f>
        <v>0.00000001648977288</v>
      </c>
      <c r="O534" s="85">
        <f>Baseline!B$33 * (C534 * Baseline!B$60*Baseline!B$60/Baseline!B$75 + Baseline!B$46 * Baseline!B$61*Baseline!B$61/Baseline!B$76 + Baseline!B$47 * Baseline!B$70*Baseline!B$70/Baseline!B$77 + Baseline!B$62*Baseline!B$62/Baseline!B$78)</f>
        <v>0.000001589267494</v>
      </c>
      <c r="P534" s="84">
        <f>Baseline!B$33 * (C534 * Baseline!B$60*Baseline!B$63/Baseline!B$75 + Baseline!B$46 * Baseline!B$61*Baseline!B$64/Baseline!B$76 + Baseline!B$47 * Baseline!B$70*Baseline!B$65/Baseline!B$77 + Baseline!B$62*Baseline!B$71/Baseline!B$78)</f>
        <v>0.000000001956388895</v>
      </c>
      <c r="Q534" s="84">
        <f>Baseline!B$33 * (C534 * Baseline!B$63*Baseline!B$68/Baseline!B$75 + Baseline!B$46 * Baseline!B$64*Baseline!B$54/Baseline!B$76 + Baseline!B$47 * Baseline!B$65*Baseline!B$55/Baseline!B$77 + Baseline!B$71*Baseline!B$56/Baseline!B$78)</f>
        <v>0.000000003677756089</v>
      </c>
      <c r="R534" s="84">
        <f>Baseline!B$33 * (C534 * Baseline!B$63*Baseline!B$59/Baseline!B$75 + Baseline!B$46 * Baseline!B$64*Baseline!B$69/Baseline!B$76 + Baseline!B$47 * Baseline!B$65*Baseline!B$57/Baseline!B$77 + Baseline!B$71*Baseline!B$58/Baseline!B$78)</f>
        <v>0.00000001707278906</v>
      </c>
      <c r="S534" s="84">
        <f>Baseline!B$33 * (C534 * Baseline!B$63*Baseline!B$60/Baseline!B$75 + Baseline!B$46 * Baseline!B$64*Baseline!B$61/Baseline!B$76 + Baseline!B$47 * Baseline!B$65*Baseline!B$70/Baseline!B$77 + Baseline!B$71*Baseline!B$62/Baseline!B$78)</f>
        <v>0.000000001956388895</v>
      </c>
      <c r="T534" s="84">
        <f>Baseline!B$33 * (C534 * Baseline!B$63*Baseline!B$63/Baseline!B$75 + Baseline!B$46 * Baseline!B$64*Baseline!B$64/Baseline!B$76 + Baseline!B$47 * Baseline!B$65*Baseline!B$65/Baseline!B$77 + Baseline!B$71*Baseline!B$71/Baseline!B$78)</f>
        <v>0.00000009856721693</v>
      </c>
      <c r="U534" s="83"/>
      <c r="V534" s="84">
        <f>E534 * ( Baseline!B$89 * Baseline!B$7 )</f>
        <v>0.1826644417</v>
      </c>
      <c r="W534" s="84">
        <f>F534 * ( Baseline!D$89 * Baseline!B$11 )</f>
        <v>0.004409073854</v>
      </c>
      <c r="X534" s="84">
        <f>G534 * ( Baseline!F$89 * Baseline!B$16 )</f>
        <v>0.006957603569</v>
      </c>
      <c r="Y534" s="84">
        <f>H534 * ( Baseline!H$89 * Baseline!B$18 )</f>
        <v>0.001293369234</v>
      </c>
      <c r="Z534" s="86">
        <f t="shared" si="1"/>
        <v>0.1953244884</v>
      </c>
      <c r="AA534" s="84">
        <f>I534 * ( Baseline!B$89 * Baseline!B$7 )</f>
        <v>0.002480770886</v>
      </c>
      <c r="AB534" s="85">
        <f>J534 * ( Baseline!D$89 * Baseline!B$11 )</f>
        <v>0.0390435927</v>
      </c>
      <c r="AC534" s="85">
        <f>K534 * ( Baseline!F$89 * Baseline!B$16 )</f>
        <v>0.000572768467</v>
      </c>
      <c r="AD534" s="85">
        <f>L534 * ( Baseline!F$89 * Baseline!B$16 )</f>
        <v>0.0005930194</v>
      </c>
      <c r="AE534" s="86">
        <f t="shared" si="2"/>
        <v>0.04269015145</v>
      </c>
      <c r="AF534" s="86">
        <f>M534 * ( Baseline!B$89 * Baseline!B$7 )</f>
        <v>0.002078982173</v>
      </c>
      <c r="AG534" s="86">
        <f>N534 * ( Baseline!D$89 * Baseline!B$11 )</f>
        <v>0.0003041801733</v>
      </c>
      <c r="AH534" s="86">
        <f>O534 * ( Baseline!F$89 * Baseline!B$16 )</f>
        <v>0.05520284075</v>
      </c>
      <c r="AI534" s="86">
        <f>P534 * ( Baseline!H$89 * Baseline!B$18 )</f>
        <v>0.0006880100652</v>
      </c>
      <c r="AJ534" s="86">
        <f t="shared" si="3"/>
        <v>0.05827401317</v>
      </c>
      <c r="AK534" s="86">
        <f>Q534 * ( Baseline!B$89 * Baseline!B$7 )</f>
        <v>0.00003817143045</v>
      </c>
      <c r="AL534" s="86">
        <f>R534 * ( Baseline!D$89 * Baseline!B$11 )</f>
        <v>0.0003149348371</v>
      </c>
      <c r="AM534" s="86">
        <f>S534 * ( Baseline!F$89 * Baseline!B$16 )</f>
        <v>0.00006795471813</v>
      </c>
      <c r="AN534" s="86">
        <f>T534 * ( Baseline!H$89 * Baseline!B$18 )</f>
        <v>0.0346634749</v>
      </c>
      <c r="AO534" s="86">
        <f t="shared" si="4"/>
        <v>0.03508453588</v>
      </c>
      <c r="AP534" s="62"/>
      <c r="AQ534" s="86">
        <f>V534 * ( (1-Baseline!B$90-Baseline!B$89) + (1-B534)*Baseline!B$90 )</f>
        <v>0.109990441</v>
      </c>
      <c r="AR534" s="86">
        <f>W534 * ( (1-Baseline!B$90-Baseline!B$89) + (1-B534)*Baseline!B$90 )</f>
        <v>0.002654900828</v>
      </c>
      <c r="AS534" s="86">
        <f>X534 * ( (1-Baseline!B$90-Baseline!B$89) + (1-B534)*Baseline!B$90 )</f>
        <v>0.004189484706</v>
      </c>
      <c r="AT534" s="86">
        <f>Y534 * ( (1-Baseline!B$90-Baseline!B$89) + (1-B534)*Baseline!B$90 )</f>
        <v>0.0007787955396</v>
      </c>
      <c r="AU534" s="86">
        <f t="shared" si="5"/>
        <v>0.1176136221</v>
      </c>
      <c r="AV534" s="86">
        <f>AA534 * ( (1-Baseline!D$90-Baseline!D$89) + (1-B534)*Baseline!D$90 )</f>
        <v>0.001989334744</v>
      </c>
      <c r="AW534" s="86">
        <f>AB534 * ( (1-Baseline!D$90-Baseline!D$89) + (1-B534)*Baseline!D$90 )</f>
        <v>0.03130912892</v>
      </c>
      <c r="AX534" s="86">
        <f>AC534 * ( (1-Baseline!D$90-Baseline!D$89) + (1-B534)*Baseline!D$90 )</f>
        <v>0.000459304089</v>
      </c>
      <c r="AY534" s="86">
        <f>AD534 * ( (1-Baseline!D$90-Baseline!D$89) + (1-B534)*Baseline!D$90 )</f>
        <v>0.0004755433494</v>
      </c>
      <c r="AZ534" s="86">
        <f t="shared" si="6"/>
        <v>0.0342333111</v>
      </c>
      <c r="BA534" s="86">
        <f>AF534 * ( (1-Baseline!F$90-Baseline!F$89) + (1-Baseline!B$36)*Baseline!F$90 )</f>
        <v>0.001496102099</v>
      </c>
      <c r="BB534" s="86">
        <f>AG534 * ( (1-Baseline!F$90-Baseline!F$89) + (1-Baseline!B$36)*Baseline!F$90 )</f>
        <v>0.0002188977865</v>
      </c>
      <c r="BC534" s="86">
        <f>AH534 * ( (1-Baseline!F$90-Baseline!F$89) + (1-Baseline!B$36)*Baseline!F$90 )</f>
        <v>0.0397257307</v>
      </c>
      <c r="BD534" s="86">
        <f>AI534 * ( (1-Baseline!F$90-Baseline!F$89) + (1-Baseline!B$36)*Baseline!F$90 )</f>
        <v>0.0004951140592</v>
      </c>
      <c r="BE534" s="86">
        <f t="shared" si="7"/>
        <v>0.04193584464</v>
      </c>
      <c r="BF534" s="86">
        <f>AK534 * ( (1-Baseline!H$90-Baseline!H$89) + (1-Baseline!B$36)*Baseline!H$90 )</f>
        <v>0.00003024398777</v>
      </c>
      <c r="BG534" s="86">
        <f>AL534 * ( (1-Baseline!H$90-Baseline!H$89) + (1-Baseline!B$36)*Baseline!H$90 )</f>
        <v>0.0002495291701</v>
      </c>
      <c r="BH534" s="86">
        <f>AM534 * ( (1-Baseline!H$90-Baseline!H$89) + (1-Baseline!B$36)*Baseline!H$90 )</f>
        <v>0.00005384188227</v>
      </c>
      <c r="BI534" s="86">
        <f>AN534 * ( (1-Baseline!H$90-Baseline!H$89) + (1-Baseline!B$36)*Baseline!H$90 )</f>
        <v>0.02746456443</v>
      </c>
      <c r="BJ534" s="86">
        <f t="shared" si="8"/>
        <v>0.02779817947</v>
      </c>
      <c r="BK534" s="62"/>
      <c r="BL534" s="86">
        <f t="shared" si="19"/>
        <v>0.9351845395</v>
      </c>
      <c r="BM534" s="86">
        <f t="shared" si="20"/>
        <v>0.02257307259</v>
      </c>
      <c r="BN534" s="86">
        <f t="shared" si="21"/>
        <v>0.03562074386</v>
      </c>
      <c r="BO534" s="86">
        <f t="shared" si="22"/>
        <v>0.006621644039</v>
      </c>
      <c r="BP534" s="86">
        <f t="shared" si="9"/>
        <v>1</v>
      </c>
      <c r="BQ534" s="86">
        <f t="shared" si="23"/>
        <v>0.05811108188</v>
      </c>
      <c r="BR534" s="86">
        <f t="shared" si="24"/>
        <v>0.9145807961</v>
      </c>
      <c r="BS534" s="86">
        <f t="shared" si="25"/>
        <v>0.01341687597</v>
      </c>
      <c r="BT534" s="86">
        <f t="shared" si="26"/>
        <v>0.0138912461</v>
      </c>
      <c r="BU534" s="86">
        <f t="shared" si="10"/>
        <v>1</v>
      </c>
      <c r="BV534" s="86">
        <f t="shared" si="27"/>
        <v>0.0356759739</v>
      </c>
      <c r="BW534" s="86">
        <f t="shared" si="28"/>
        <v>0.005219825386</v>
      </c>
      <c r="BX534" s="86">
        <f t="shared" si="29"/>
        <v>0.9472977363</v>
      </c>
      <c r="BY534" s="86">
        <f t="shared" si="30"/>
        <v>0.01180646446</v>
      </c>
      <c r="BZ534" s="86">
        <f t="shared" si="11"/>
        <v>1</v>
      </c>
      <c r="CA534" s="86">
        <f t="shared" si="31"/>
        <v>0.001087984478</v>
      </c>
      <c r="CB534" s="86">
        <f t="shared" si="32"/>
        <v>0.008976457267</v>
      </c>
      <c r="CC534" s="86">
        <f t="shared" si="33"/>
        <v>0.001936885195</v>
      </c>
      <c r="CD534" s="86">
        <f t="shared" si="34"/>
        <v>0.9879986731</v>
      </c>
      <c r="CE534" s="86">
        <f t="shared" si="12"/>
        <v>1</v>
      </c>
      <c r="CF534" s="62"/>
      <c r="CG534" s="86">
        <f t="shared" si="35"/>
        <v>0.9351845395</v>
      </c>
      <c r="CH534" s="86">
        <f t="shared" si="36"/>
        <v>0.02257307259</v>
      </c>
      <c r="CI534" s="86">
        <f t="shared" si="37"/>
        <v>0.03562074386</v>
      </c>
      <c r="CJ534" s="86">
        <f t="shared" si="38"/>
        <v>0.006621644039</v>
      </c>
      <c r="CK534" s="86">
        <f t="shared" si="13"/>
        <v>1</v>
      </c>
      <c r="CL534" s="86">
        <f t="shared" si="39"/>
        <v>0.05811108188</v>
      </c>
      <c r="CM534" s="86">
        <f t="shared" si="40"/>
        <v>0.9145807961</v>
      </c>
      <c r="CN534" s="86">
        <f t="shared" si="41"/>
        <v>0.01341687597</v>
      </c>
      <c r="CO534" s="86">
        <f t="shared" si="42"/>
        <v>0.0138912461</v>
      </c>
      <c r="CP534" s="86">
        <f t="shared" si="14"/>
        <v>1</v>
      </c>
      <c r="CQ534" s="86">
        <f t="shared" si="43"/>
        <v>0.0356759739</v>
      </c>
      <c r="CR534" s="86">
        <f t="shared" si="44"/>
        <v>0.005219825386</v>
      </c>
      <c r="CS534" s="86">
        <f t="shared" si="45"/>
        <v>0.9472977363</v>
      </c>
      <c r="CT534" s="86">
        <f t="shared" si="46"/>
        <v>0.01180646446</v>
      </c>
      <c r="CU534" s="86">
        <f t="shared" si="15"/>
        <v>1</v>
      </c>
      <c r="CV534" s="86">
        <f t="shared" si="47"/>
        <v>0.001087984478</v>
      </c>
      <c r="CW534" s="86">
        <f t="shared" si="48"/>
        <v>0.008976457267</v>
      </c>
      <c r="CX534" s="86">
        <f t="shared" si="49"/>
        <v>0.001936885195</v>
      </c>
      <c r="CY534" s="86">
        <f t="shared" si="50"/>
        <v>0.9879986731</v>
      </c>
      <c r="CZ534" s="86">
        <f t="shared" si="16"/>
        <v>1</v>
      </c>
      <c r="DA534" s="62"/>
      <c r="DB534" s="86">
        <f>(AQ534*Baseline!B$7 + AV534*Baseline!B$11 + BA534*Baseline!B$16 + BF534*Baseline!B$18)</f>
        <v>64008.72284</v>
      </c>
      <c r="DC534" s="86">
        <f>(AR534*Baseline!B$7 + AW534*Baseline!B$11 + BB534*Baseline!B$16 + BG534*Baseline!B$18)</f>
        <v>80591.23805</v>
      </c>
      <c r="DD534" s="86">
        <f>(AS534*Baseline!B$7 + AX534*Baseline!B$11 + BC534*Baseline!B$16 + BH534*Baseline!B$18)</f>
        <v>138571.112</v>
      </c>
      <c r="DE534" s="86">
        <f>(AT534*Baseline!B$7 + AY534*Baseline!B$11 + BD534*Baseline!B$16 + BI534*Baseline!B$18)</f>
        <v>1260681.087</v>
      </c>
      <c r="DF534" s="86">
        <f t="shared" si="17"/>
        <v>1543852.16</v>
      </c>
      <c r="DG534" s="62"/>
      <c r="DH534" s="86">
        <f t="shared" si="51"/>
        <v>0.04146039661</v>
      </c>
      <c r="DI534" s="86">
        <f t="shared" si="52"/>
        <v>0.05220139606</v>
      </c>
      <c r="DJ534" s="86">
        <f t="shared" si="53"/>
        <v>0.08975672385</v>
      </c>
      <c r="DK534" s="86">
        <f t="shared" si="54"/>
        <v>0.8165814835</v>
      </c>
      <c r="DL534" s="86">
        <f t="shared" si="18"/>
        <v>1</v>
      </c>
      <c r="DM534" s="62"/>
      <c r="DN534" s="86">
        <f>DH534 / (Baseline!B$7/Baseline!B$17)</f>
        <v>4.42562464</v>
      </c>
      <c r="DO534" s="86">
        <f>DI534 / (Baseline!B$11/Baseline!B$17)</f>
        <v>1.260166686</v>
      </c>
      <c r="DP534" s="86">
        <f>DJ534 / (Baseline!B$16/Baseline!B$17)</f>
        <v>1.387012634</v>
      </c>
      <c r="DQ534" s="86">
        <f>DK534 / (Baseline!B$18/Baseline!B$17)</f>
        <v>0.9232174566</v>
      </c>
      <c r="DR534" s="62"/>
      <c r="DS534" s="86">
        <f>DH534 / Baseline!H$117</f>
        <v>1.658710799</v>
      </c>
      <c r="DT534" s="86">
        <f>DI534 / Baseline!H$118</f>
        <v>1.175056152</v>
      </c>
      <c r="DU534" s="86">
        <f>DJ534 / Baseline!H$119</f>
        <v>1.072989069</v>
      </c>
      <c r="DV534" s="86">
        <f>DK534 / Baseline!H$120</f>
        <v>0.9641678741</v>
      </c>
      <c r="DW534" s="87"/>
      <c r="DX534" s="86">
        <f>(AU534*Baseline!B$34)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0.03017157456</v>
      </c>
      <c r="DY534" s="86">
        <f>(AZ534*Baseline!B$34) + (Baseline!D$90*(1-Baseline!D$91)*Baseline!B$35) + (Baseline!D$90*Baseline!D$91*((1-Baseline!D$92)*Baseline!B$40 + Baseline!D$92*Baseline!B$41))</f>
        <v>0.01154856466</v>
      </c>
      <c r="DZ534" s="86">
        <f>(BE534*Baseline!B$34) + (Baseline!F$90*(1-Baseline!F$91)*Baseline!B$35) + (Baseline!F$90*Baseline!F$91*((1-Baseline!F$92)*Baseline!B$40 + Baseline!F$92*Baseline!B$41))</f>
        <v>0.0140210167</v>
      </c>
      <c r="EA534" s="86">
        <f>(BJ534*Baseline!B$34) + (Baseline!H$90*(1-Baseline!H$91)*Baseline!B$35) + (Baseline!H$90*Baseline!H$91*((1-Baseline!H$92)*Baseline!B$40 + Baseline!H$92*Baseline!B$41))</f>
        <v>0.009314726921</v>
      </c>
      <c r="EB534" s="86">
        <f>( DX534*Baseline!B$7 + DY534*Baseline!B$11 + DZ534*Baseline!B$16 + EA534*Baseline!B$18 ) / Baseline!B$17</f>
        <v>0.009907208859</v>
      </c>
    </row>
    <row r="535">
      <c r="A535" s="73" t="s">
        <v>711</v>
      </c>
      <c r="B535" s="85">
        <f>MIN( MAX( NORMINV( MCrands!B535, (B$5+B$4)/2, (B$5-B$4)/3.29 ), 0 ), 1 )</f>
        <v>0.5839900313</v>
      </c>
      <c r="C535" s="85">
        <f>MAX( NORMINV( MCrands!C535, (C$5+C$4)/2, (C$5-C$4)/3.29 ), 0 )</f>
        <v>2.118705579</v>
      </c>
      <c r="D535" s="83"/>
      <c r="E535" s="84">
        <f>Baseline!B$33 * (C535 * Baseline!B$68*Baseline!B$68/Baseline!B$75 + Baseline!B$46 * Baseline!B$54*Baseline!B$54/Baseline!B$76 + Baseline!B$47 * Baseline!B$55*Baseline!B$55/Baseline!B$77 + Baseline!B$56*Baseline!B$56/Baseline!B$78)</f>
        <v>0.00001504997744</v>
      </c>
      <c r="F535" s="84">
        <f>Baseline!B$33 * (C535 * Baseline!B$68*Baseline!B$59/Baseline!B$75 + Baseline!B$46 * Baseline!B$54*Baseline!B$69/Baseline!B$76 + Baseline!B$47 * Baseline!B$55*Baseline!B$57/Baseline!B$77 + Baseline!B$56*Baseline!B$58/Baseline!B$78)</f>
        <v>0.0000002386157507</v>
      </c>
      <c r="G535" s="85">
        <f>Baseline!B$33 * (C535 * Baseline!B$68*Baseline!B$60/Baseline!B$75 + Baseline!B$46 * Baseline!B$54*Baseline!B$61/Baseline!B$76 + Baseline!B$47 * Baseline!B$55*Baseline!B$70/Baseline!B$77 + Baseline!B$56*Baseline!B$62/Baseline!B$78)</f>
        <v>0.0000001993170087</v>
      </c>
      <c r="H535" s="84">
        <f>Baseline!B$33 * (C535 * Baseline!B$68*Baseline!B$63/Baseline!B$75 + Baseline!B$46 * Baseline!B$54*Baseline!B$64/Baseline!B$76 + Baseline!B$47 * Baseline!B$55*Baseline!B$65/Baseline!B$77 + Baseline!B$56*Baseline!B$71/Baseline!B$78)</f>
        <v>0.000000003578797233</v>
      </c>
      <c r="I535" s="84">
        <f>Baseline!B$33 * (C535 * Baseline!B$59*Baseline!B$68/Baseline!B$75 + Baseline!B$46 * Baseline!B$69*Baseline!B$54/Baseline!B$76 + Baseline!B$47 * Baseline!B$57*Baseline!B$55/Baseline!B$77 + Baseline!B$58*Baseline!B$56/Baseline!B$78)</f>
        <v>0.0000002386157507</v>
      </c>
      <c r="J535" s="85">
        <f>Baseline!B$33 * (C535 * Baseline!B$59*Baseline!B$59/Baseline!B$75 + Baseline!B$46 * Baseline!B$69*Baseline!B$69/Baseline!B$76 + Baseline!B$47 * Baseline!B$57*Baseline!B$57/Baseline!B$77 + Baseline!B$58*Baseline!B$58/Baseline!B$78)</f>
        <v>0.000002116574363</v>
      </c>
      <c r="K535" s="84">
        <f>Baseline!B$33 * (C535 * Baseline!B$59*Baseline!B$60/Baseline!B$75 + Baseline!B$46 * Baseline!B$69*Baseline!B$61/Baseline!B$76 + Baseline!B$47 * Baseline!B$57*Baseline!B$70/Baseline!B$77 + Baseline!B$58*Baseline!B$62/Baseline!B$78)</f>
        <v>0.00000001648961663</v>
      </c>
      <c r="L535" s="85">
        <f>Baseline!B$33 * (C535 * Baseline!B$59*Baseline!B$63/Baseline!B$75 + Baseline!B$46 * Baseline!B$69*Baseline!B$64/Baseline!B$76 + Baseline!B$47 * Baseline!B$57*Baseline!B$65/Baseline!B$77 + Baseline!B$58*Baseline!B$71/Baseline!B$78)</f>
        <v>0.00000001707277344</v>
      </c>
      <c r="M535" s="84">
        <f>Baseline!B$33 * (C535 * Baseline!B$60*Baseline!B$68/Baseline!B$75 + Baseline!B$46 * Baseline!B$61*Baseline!B$54/Baseline!B$76 + Baseline!B$47 * Baseline!B$70*Baseline!B$55/Baseline!B$77 + Baseline!B$62*Baseline!B$56/Baseline!B$78)</f>
        <v>0.0000001993170087</v>
      </c>
      <c r="N535" s="85">
        <f>Baseline!B$33 * (C535 * Baseline!B$60*Baseline!B$59/Baseline!B$75 + Baseline!B$46 * Baseline!B$61*Baseline!B$69/Baseline!B$76 + Baseline!B$47 * Baseline!B$70*Baseline!B$57/Baseline!B$77 + Baseline!B$62*Baseline!B$58/Baseline!B$78)</f>
        <v>0.00000001648961663</v>
      </c>
      <c r="O535" s="85">
        <f>Baseline!B$33 * (C535 * Baseline!B$60*Baseline!B$60/Baseline!B$75 + Baseline!B$46 * Baseline!B$61*Baseline!B$61/Baseline!B$76 + Baseline!B$47 * Baseline!B$70*Baseline!B$70/Baseline!B$77 + Baseline!B$62*Baseline!B$62/Baseline!B$78)</f>
        <v>0.00000158926711</v>
      </c>
      <c r="P535" s="84">
        <f>Baseline!B$33 * (C535 * Baseline!B$60*Baseline!B$63/Baseline!B$75 + Baseline!B$46 * Baseline!B$61*Baseline!B$64/Baseline!B$76 + Baseline!B$47 * Baseline!B$70*Baseline!B$65/Baseline!B$77 + Baseline!B$62*Baseline!B$71/Baseline!B$78)</f>
        <v>0.000000001956350483</v>
      </c>
      <c r="Q535" s="84">
        <f>Baseline!B$33 * (C535 * Baseline!B$63*Baseline!B$68/Baseline!B$75 + Baseline!B$46 * Baseline!B$64*Baseline!B$54/Baseline!B$76 + Baseline!B$47 * Baseline!B$65*Baseline!B$55/Baseline!B$77 + Baseline!B$71*Baseline!B$56/Baseline!B$78)</f>
        <v>0.000000003578797233</v>
      </c>
      <c r="R535" s="84">
        <f>Baseline!B$33 * (C535 * Baseline!B$63*Baseline!B$59/Baseline!B$75 + Baseline!B$46 * Baseline!B$64*Baseline!B$69/Baseline!B$76 + Baseline!B$47 * Baseline!B$65*Baseline!B$57/Baseline!B$77 + Baseline!B$71*Baseline!B$58/Baseline!B$78)</f>
        <v>0.00000001707277344</v>
      </c>
      <c r="S535" s="84">
        <f>Baseline!B$33 * (C535 * Baseline!B$63*Baseline!B$60/Baseline!B$75 + Baseline!B$46 * Baseline!B$64*Baseline!B$61/Baseline!B$76 + Baseline!B$47 * Baseline!B$65*Baseline!B$70/Baseline!B$77 + Baseline!B$71*Baseline!B$62/Baseline!B$78)</f>
        <v>0.000000001956350483</v>
      </c>
      <c r="T535" s="84">
        <f>Baseline!B$33 * (C535 * Baseline!B$63*Baseline!B$63/Baseline!B$75 + Baseline!B$46 * Baseline!B$64*Baseline!B$64/Baseline!B$76 + Baseline!B$47 * Baseline!B$65*Baseline!B$65/Baseline!B$77 + Baseline!B$71*Baseline!B$71/Baseline!B$78)</f>
        <v>0.00000009856721308</v>
      </c>
      <c r="U535" s="83"/>
      <c r="V535" s="84">
        <f>E535 * ( Baseline!B$89 * Baseline!B$7 )</f>
        <v>0.1562037158</v>
      </c>
      <c r="W535" s="84">
        <f>F535 * ( Baseline!D$89 * Baseline!B$11 )</f>
        <v>0.004401648278</v>
      </c>
      <c r="X535" s="84">
        <f>G535 * ( Baseline!F$89 * Baseline!B$16 )</f>
        <v>0.006923230438</v>
      </c>
      <c r="Y535" s="84">
        <f>H535 * ( Baseline!H$89 * Baseline!B$18 )</f>
        <v>0.00125856803</v>
      </c>
      <c r="Z535" s="86">
        <f t="shared" si="1"/>
        <v>0.1687871625</v>
      </c>
      <c r="AA535" s="84">
        <f>I535 * ( Baseline!B$89 * Baseline!B$7 )</f>
        <v>0.002476592877</v>
      </c>
      <c r="AB535" s="85">
        <f>J535 * ( Baseline!D$89 * Baseline!B$11 )</f>
        <v>0.03904359152</v>
      </c>
      <c r="AC535" s="85">
        <f>K535 * ( Baseline!F$89 * Baseline!B$16 )</f>
        <v>0.0005727630397</v>
      </c>
      <c r="AD535" s="85">
        <f>L535 * ( Baseline!F$89 * Baseline!B$16 )</f>
        <v>0.0005930188572</v>
      </c>
      <c r="AE535" s="86">
        <f t="shared" si="2"/>
        <v>0.0426859663</v>
      </c>
      <c r="AF535" s="86">
        <f>M535 * ( Baseline!B$89 * Baseline!B$7 )</f>
        <v>0.002068711233</v>
      </c>
      <c r="AG535" s="86">
        <f>N535 * ( Baseline!D$89 * Baseline!B$11 )</f>
        <v>0.000304177291</v>
      </c>
      <c r="AH535" s="86">
        <f>O535 * ( Baseline!F$89 * Baseline!B$16 )</f>
        <v>0.05520282741</v>
      </c>
      <c r="AI535" s="86">
        <f>P535 * ( Baseline!H$89 * Baseline!B$18 )</f>
        <v>0.0006879965568</v>
      </c>
      <c r="AJ535" s="86">
        <f t="shared" si="3"/>
        <v>0.05826371249</v>
      </c>
      <c r="AK535" s="86">
        <f>Q535 * ( Baseline!B$89 * Baseline!B$7 )</f>
        <v>0.00003714433648</v>
      </c>
      <c r="AL535" s="86">
        <f>R535 * ( Baseline!D$89 * Baseline!B$11 )</f>
        <v>0.0003149345488</v>
      </c>
      <c r="AM535" s="86">
        <f>S535 * ( Baseline!F$89 * Baseline!B$16 )</f>
        <v>0.00006795338391</v>
      </c>
      <c r="AN535" s="86">
        <f>T535 * ( Baseline!H$89 * Baseline!B$18 )</f>
        <v>0.03466347355</v>
      </c>
      <c r="AO535" s="86">
        <f t="shared" si="4"/>
        <v>0.03508350582</v>
      </c>
      <c r="AP535" s="62"/>
      <c r="AQ535" s="86">
        <f>V535 * ( (1-Baseline!B$90-Baseline!B$89) + (1-B535)*Baseline!B$90 )</f>
        <v>0.07167389882</v>
      </c>
      <c r="AR535" s="86">
        <f>W535 * ( (1-Baseline!B$90-Baseline!B$89) + (1-B535)*Baseline!B$90 )</f>
        <v>0.002019691348</v>
      </c>
      <c r="AS535" s="86">
        <f>X535 * ( (1-Baseline!B$90-Baseline!B$89) + (1-B535)*Baseline!B$90 )</f>
        <v>0.003176716478</v>
      </c>
      <c r="AT535" s="86">
        <f>Y535 * ( (1-Baseline!B$90-Baseline!B$89) + (1-B535)*Baseline!B$90 )</f>
        <v>0.0005774925211</v>
      </c>
      <c r="AU535" s="86">
        <f t="shared" si="5"/>
        <v>0.07744779916</v>
      </c>
      <c r="AV535" s="86">
        <f>AA535 * ( (1-Baseline!D$90-Baseline!D$89) + (1-B535)*Baseline!D$90 )</f>
        <v>0.001807345328</v>
      </c>
      <c r="AW535" s="86">
        <f>AB535 * ( (1-Baseline!D$90-Baseline!D$89) + (1-B535)*Baseline!D$90 )</f>
        <v>0.0284928756</v>
      </c>
      <c r="AX535" s="86">
        <f>AC535 * ( (1-Baseline!D$90-Baseline!D$89) + (1-B535)*Baseline!D$90 )</f>
        <v>0.0004179857795</v>
      </c>
      <c r="AY535" s="86">
        <f>AD535 * ( (1-Baseline!D$90-Baseline!D$89) + (1-B535)*Baseline!D$90 )</f>
        <v>0.000432767885</v>
      </c>
      <c r="AZ535" s="86">
        <f t="shared" si="6"/>
        <v>0.03115097459</v>
      </c>
      <c r="BA535" s="86">
        <f>AF535 * ( (1-Baseline!F$90-Baseline!F$89) + (1-Baseline!B$36)*Baseline!F$90 )</f>
        <v>0.001488710802</v>
      </c>
      <c r="BB535" s="86">
        <f>AG535 * ( (1-Baseline!F$90-Baseline!F$89) + (1-Baseline!B$36)*Baseline!F$90 )</f>
        <v>0.0002188957123</v>
      </c>
      <c r="BC535" s="86">
        <f>AH535 * ( (1-Baseline!F$90-Baseline!F$89) + (1-Baseline!B$36)*Baseline!F$90 )</f>
        <v>0.0397257211</v>
      </c>
      <c r="BD535" s="86">
        <f>AI535 * ( (1-Baseline!F$90-Baseline!F$89) + (1-Baseline!B$36)*Baseline!F$90 )</f>
        <v>0.0004951043382</v>
      </c>
      <c r="BE535" s="86">
        <f t="shared" si="7"/>
        <v>0.04192843195</v>
      </c>
      <c r="BF535" s="86">
        <f>AK535 * ( (1-Baseline!H$90-Baseline!H$89) + (1-Baseline!B$36)*Baseline!H$90 )</f>
        <v>0.00002943020068</v>
      </c>
      <c r="BG535" s="86">
        <f>AL535 * ( (1-Baseline!H$90-Baseline!H$89) + (1-Baseline!B$36)*Baseline!H$90 )</f>
        <v>0.0002495289417</v>
      </c>
      <c r="BH535" s="86">
        <f>AM535 * ( (1-Baseline!H$90-Baseline!H$89) + (1-Baseline!B$36)*Baseline!H$90 )</f>
        <v>0.00005384082514</v>
      </c>
      <c r="BI535" s="86">
        <f>AN535 * ( (1-Baseline!H$90-Baseline!H$89) + (1-Baseline!B$36)*Baseline!H$90 )</f>
        <v>0.02746456336</v>
      </c>
      <c r="BJ535" s="86">
        <f t="shared" si="8"/>
        <v>0.02779736333</v>
      </c>
      <c r="BK535" s="62"/>
      <c r="BL535" s="86">
        <f t="shared" si="19"/>
        <v>0.9254478447</v>
      </c>
      <c r="BM535" s="86">
        <f t="shared" si="20"/>
        <v>0.02607809867</v>
      </c>
      <c r="BN535" s="86">
        <f t="shared" si="21"/>
        <v>0.04101751776</v>
      </c>
      <c r="BO535" s="86">
        <f t="shared" si="22"/>
        <v>0.007456538822</v>
      </c>
      <c r="BP535" s="86">
        <f t="shared" si="9"/>
        <v>1</v>
      </c>
      <c r="BQ535" s="86">
        <f t="shared" si="23"/>
        <v>0.05801890157</v>
      </c>
      <c r="BR535" s="86">
        <f t="shared" si="24"/>
        <v>0.9146704388</v>
      </c>
      <c r="BS535" s="86">
        <f t="shared" si="25"/>
        <v>0.01341806428</v>
      </c>
      <c r="BT535" s="86">
        <f t="shared" si="26"/>
        <v>0.01389259536</v>
      </c>
      <c r="BU535" s="86">
        <f t="shared" si="10"/>
        <v>1</v>
      </c>
      <c r="BV535" s="86">
        <f t="shared" si="27"/>
        <v>0.03550599755</v>
      </c>
      <c r="BW535" s="86">
        <f t="shared" si="28"/>
        <v>0.00522069875</v>
      </c>
      <c r="BX535" s="86">
        <f t="shared" si="29"/>
        <v>0.9474649838</v>
      </c>
      <c r="BY535" s="86">
        <f t="shared" si="30"/>
        <v>0.01180831992</v>
      </c>
      <c r="BZ535" s="86">
        <f t="shared" si="11"/>
        <v>1</v>
      </c>
      <c r="CA535" s="86">
        <f t="shared" si="31"/>
        <v>0.001058740728</v>
      </c>
      <c r="CB535" s="86">
        <f t="shared" si="32"/>
        <v>0.008976712604</v>
      </c>
      <c r="CC535" s="86">
        <f t="shared" si="33"/>
        <v>0.001936904033</v>
      </c>
      <c r="CD535" s="86">
        <f t="shared" si="34"/>
        <v>0.9880276426</v>
      </c>
      <c r="CE535" s="86">
        <f t="shared" si="12"/>
        <v>1</v>
      </c>
      <c r="CF535" s="62"/>
      <c r="CG535" s="86">
        <f t="shared" si="35"/>
        <v>0.9254478447</v>
      </c>
      <c r="CH535" s="86">
        <f t="shared" si="36"/>
        <v>0.02607809867</v>
      </c>
      <c r="CI535" s="86">
        <f t="shared" si="37"/>
        <v>0.04101751776</v>
      </c>
      <c r="CJ535" s="86">
        <f t="shared" si="38"/>
        <v>0.007456538822</v>
      </c>
      <c r="CK535" s="86">
        <f t="shared" si="13"/>
        <v>1</v>
      </c>
      <c r="CL535" s="86">
        <f t="shared" si="39"/>
        <v>0.05801890157</v>
      </c>
      <c r="CM535" s="86">
        <f t="shared" si="40"/>
        <v>0.9146704388</v>
      </c>
      <c r="CN535" s="86">
        <f t="shared" si="41"/>
        <v>0.01341806428</v>
      </c>
      <c r="CO535" s="86">
        <f t="shared" si="42"/>
        <v>0.01389259536</v>
      </c>
      <c r="CP535" s="86">
        <f t="shared" si="14"/>
        <v>1</v>
      </c>
      <c r="CQ535" s="86">
        <f t="shared" si="43"/>
        <v>0.03550599755</v>
      </c>
      <c r="CR535" s="86">
        <f t="shared" si="44"/>
        <v>0.00522069875</v>
      </c>
      <c r="CS535" s="86">
        <f t="shared" si="45"/>
        <v>0.9474649838</v>
      </c>
      <c r="CT535" s="86">
        <f t="shared" si="46"/>
        <v>0.01180831992</v>
      </c>
      <c r="CU535" s="86">
        <f t="shared" si="15"/>
        <v>1</v>
      </c>
      <c r="CV535" s="86">
        <f t="shared" si="47"/>
        <v>0.001058740728</v>
      </c>
      <c r="CW535" s="86">
        <f t="shared" si="48"/>
        <v>0.008976712604</v>
      </c>
      <c r="CX535" s="86">
        <f t="shared" si="49"/>
        <v>0.001936904033</v>
      </c>
      <c r="CY535" s="86">
        <f t="shared" si="50"/>
        <v>0.9880276426</v>
      </c>
      <c r="CZ535" s="86">
        <f t="shared" si="16"/>
        <v>1</v>
      </c>
      <c r="DA535" s="62"/>
      <c r="DB535" s="86">
        <f>(AQ535*Baseline!B$7 + AV535*Baseline!B$11 + BA535*Baseline!B$16 + BF535*Baseline!B$18)</f>
        <v>44972.88753</v>
      </c>
      <c r="DC535" s="86">
        <f>(AR535*Baseline!B$7 + AW535*Baseline!B$11 + BB535*Baseline!B$16 + BG535*Baseline!B$18)</f>
        <v>74243.53672</v>
      </c>
      <c r="DD535" s="86">
        <f>(AS535*Baseline!B$7 + AX535*Baseline!B$11 + BC535*Baseline!B$16 + BH535*Baseline!B$18)</f>
        <v>137991.2294</v>
      </c>
      <c r="DE535" s="86">
        <f>(AT535*Baseline!B$7 + AY535*Baseline!B$11 + BD535*Baseline!B$16 + BI535*Baseline!B$18)</f>
        <v>1260491.639</v>
      </c>
      <c r="DF535" s="86">
        <f t="shared" si="17"/>
        <v>1517699.293</v>
      </c>
      <c r="DG535" s="62"/>
      <c r="DH535" s="86">
        <f t="shared" si="51"/>
        <v>0.02963227811</v>
      </c>
      <c r="DI535" s="86">
        <f t="shared" si="52"/>
        <v>0.0489184762</v>
      </c>
      <c r="DJ535" s="86">
        <f t="shared" si="53"/>
        <v>0.09092132422</v>
      </c>
      <c r="DK535" s="86">
        <f t="shared" si="54"/>
        <v>0.8305279215</v>
      </c>
      <c r="DL535" s="86">
        <f t="shared" si="18"/>
        <v>1</v>
      </c>
      <c r="DM535" s="62"/>
      <c r="DN535" s="86">
        <f>DH535 / (Baseline!B$7/Baseline!B$17)</f>
        <v>3.163050787</v>
      </c>
      <c r="DO535" s="86">
        <f>DI535 / (Baseline!B$11/Baseline!B$17)</f>
        <v>1.180915429</v>
      </c>
      <c r="DP535" s="86">
        <f>DJ535 / (Baseline!B$16/Baseline!B$17)</f>
        <v>1.40500923</v>
      </c>
      <c r="DQ535" s="86">
        <f>DK535 / (Baseline!B$18/Baseline!B$17)</f>
        <v>0.938985136</v>
      </c>
      <c r="DR535" s="62"/>
      <c r="DS535" s="86">
        <f>DH535 / Baseline!H$117</f>
        <v>1.185501918</v>
      </c>
      <c r="DT535" s="86">
        <f>DI535 / Baseline!H$118</f>
        <v>1.101157455</v>
      </c>
      <c r="DU535" s="86">
        <f>DJ535 / Baseline!H$119</f>
        <v>1.086911184</v>
      </c>
      <c r="DV535" s="86">
        <f>DK535 / Baseline!H$120</f>
        <v>0.9806349478</v>
      </c>
      <c r="DW535" s="87"/>
      <c r="DX535" s="86">
        <f>(AU535*Baseline!B$34)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0.02414670112</v>
      </c>
      <c r="DY535" s="86">
        <f>(AZ535*Baseline!B$34) + (Baseline!D$90*(1-Baseline!D$91)*Baseline!B$35) + (Baseline!D$90*Baseline!D$91*((1-Baseline!D$92)*Baseline!B$40 + Baseline!D$92*Baseline!B$41))</f>
        <v>0.01108621419</v>
      </c>
      <c r="DZ535" s="86">
        <f>(BE535*Baseline!B$34) + (Baseline!F$90*(1-Baseline!F$91)*Baseline!B$35) + (Baseline!F$90*Baseline!F$91*((1-Baseline!F$92)*Baseline!B$40 + Baseline!F$92*Baseline!B$41))</f>
        <v>0.01401990479</v>
      </c>
      <c r="EA535" s="86">
        <f>(BJ535*Baseline!B$34) + (Baseline!H$90*(1-Baseline!H$91)*Baseline!B$35) + (Baseline!H$90*Baseline!H$91*((1-Baseline!H$92)*Baseline!B$40 + Baseline!H$92*Baseline!B$41))</f>
        <v>0.009314604499</v>
      </c>
      <c r="EB535" s="86">
        <f>( DX535*Baseline!B$7 + DY535*Baseline!B$11 + DZ535*Baseline!B$16 + EA535*Baseline!B$18 ) / Baseline!B$17</f>
        <v>0.009831433552</v>
      </c>
    </row>
    <row r="536">
      <c r="A536" s="73" t="s">
        <v>712</v>
      </c>
      <c r="B536" s="85">
        <f>MIN( MAX( NORMINV( MCrands!B536, (B$5+B$4)/2, (B$5-B$4)/3.29 ), 0 ), 1 )</f>
        <v>0.5447510897</v>
      </c>
      <c r="C536" s="85">
        <f>MAX( NORMINV( MCrands!C536, (C$5+C$4)/2, (C$5-C$4)/3.29 ), 0 )</f>
        <v>2.697748179</v>
      </c>
      <c r="D536" s="83"/>
      <c r="E536" s="84">
        <f>Baseline!B$33 * (C536 * Baseline!B$68*Baseline!B$68/Baseline!B$75 + Baseline!B$46 * Baseline!B$54*Baseline!B$54/Baseline!B$76 + Baseline!B$47 * Baseline!B$55*Baseline!B$55/Baseline!B$77 + Baseline!B$56*Baseline!B$56/Baseline!B$78)</f>
        <v>0.00001914961294</v>
      </c>
      <c r="F536" s="84">
        <f>Baseline!B$33 * (C536 * Baseline!B$68*Baseline!B$59/Baseline!B$75 + Baseline!B$46 * Baseline!B$54*Baseline!B$69/Baseline!B$76 + Baseline!B$47 * Baseline!B$55*Baseline!B$57/Baseline!B$77 + Baseline!B$56*Baseline!B$58/Baseline!B$78)</f>
        <v>0.0000002392630616</v>
      </c>
      <c r="G536" s="85">
        <f>Baseline!B$33 * (C536 * Baseline!B$68*Baseline!B$60/Baseline!B$75 + Baseline!B$46 * Baseline!B$54*Baseline!B$61/Baseline!B$76 + Baseline!B$47 * Baseline!B$55*Baseline!B$70/Baseline!B$77 + Baseline!B$56*Baseline!B$62/Baseline!B$78)</f>
        <v>0.0000002009083146</v>
      </c>
      <c r="H536" s="84">
        <f>Baseline!B$33 * (C536 * Baseline!B$68*Baseline!B$63/Baseline!B$75 + Baseline!B$46 * Baseline!B$54*Baseline!B$64/Baseline!B$76 + Baseline!B$47 * Baseline!B$55*Baseline!B$65/Baseline!B$77 + Baseline!B$56*Baseline!B$71/Baseline!B$78)</f>
        <v>0.000000003737927822</v>
      </c>
      <c r="I536" s="84">
        <f>Baseline!B$33 * (C536 * Baseline!B$59*Baseline!B$68/Baseline!B$75 + Baseline!B$46 * Baseline!B$69*Baseline!B$54/Baseline!B$76 + Baseline!B$47 * Baseline!B$57*Baseline!B$55/Baseline!B$77 + Baseline!B$58*Baseline!B$56/Baseline!B$78)</f>
        <v>0.0000002392630616</v>
      </c>
      <c r="J536" s="85">
        <f>Baseline!B$33 * (C536 * Baseline!B$59*Baseline!B$59/Baseline!B$75 + Baseline!B$46 * Baseline!B$69*Baseline!B$69/Baseline!B$76 + Baseline!B$47 * Baseline!B$57*Baseline!B$57/Baseline!B$77 + Baseline!B$58*Baseline!B$58/Baseline!B$78)</f>
        <v>0.000002116574466</v>
      </c>
      <c r="K536" s="84">
        <f>Baseline!B$33 * (C536 * Baseline!B$59*Baseline!B$60/Baseline!B$75 + Baseline!B$46 * Baseline!B$69*Baseline!B$61/Baseline!B$76 + Baseline!B$47 * Baseline!B$57*Baseline!B$70/Baseline!B$77 + Baseline!B$58*Baseline!B$62/Baseline!B$78)</f>
        <v>0.00000001648986789</v>
      </c>
      <c r="L536" s="85">
        <f>Baseline!B$33 * (C536 * Baseline!B$59*Baseline!B$63/Baseline!B$75 + Baseline!B$46 * Baseline!B$69*Baseline!B$64/Baseline!B$76 + Baseline!B$47 * Baseline!B$57*Baseline!B$65/Baseline!B$77 + Baseline!B$58*Baseline!B$71/Baseline!B$78)</f>
        <v>0.00000001707279856</v>
      </c>
      <c r="M536" s="84">
        <f>Baseline!B$33 * (C536 * Baseline!B$60*Baseline!B$68/Baseline!B$75 + Baseline!B$46 * Baseline!B$61*Baseline!B$54/Baseline!B$76 + Baseline!B$47 * Baseline!B$70*Baseline!B$55/Baseline!B$77 + Baseline!B$62*Baseline!B$56/Baseline!B$78)</f>
        <v>0.0000002009083146</v>
      </c>
      <c r="N536" s="85">
        <f>Baseline!B$33 * (C536 * Baseline!B$60*Baseline!B$59/Baseline!B$75 + Baseline!B$46 * Baseline!B$61*Baseline!B$69/Baseline!B$76 + Baseline!B$47 * Baseline!B$70*Baseline!B$57/Baseline!B$77 + Baseline!B$62*Baseline!B$58/Baseline!B$78)</f>
        <v>0.00000001648986789</v>
      </c>
      <c r="O536" s="85">
        <f>Baseline!B$33 * (C536 * Baseline!B$60*Baseline!B$60/Baseline!B$75 + Baseline!B$46 * Baseline!B$61*Baseline!B$61/Baseline!B$76 + Baseline!B$47 * Baseline!B$70*Baseline!B$70/Baseline!B$77 + Baseline!B$62*Baseline!B$62/Baseline!B$78)</f>
        <v>0.000001589267728</v>
      </c>
      <c r="P536" s="84">
        <f>Baseline!B$33 * (C536 * Baseline!B$60*Baseline!B$63/Baseline!B$75 + Baseline!B$46 * Baseline!B$61*Baseline!B$64/Baseline!B$76 + Baseline!B$47 * Baseline!B$70*Baseline!B$65/Baseline!B$77 + Baseline!B$62*Baseline!B$71/Baseline!B$78)</f>
        <v>0.000000001956412251</v>
      </c>
      <c r="Q536" s="84">
        <f>Baseline!B$33 * (C536 * Baseline!B$63*Baseline!B$68/Baseline!B$75 + Baseline!B$46 * Baseline!B$64*Baseline!B$54/Baseline!B$76 + Baseline!B$47 * Baseline!B$65*Baseline!B$55/Baseline!B$77 + Baseline!B$71*Baseline!B$56/Baseline!B$78)</f>
        <v>0.000000003737927822</v>
      </c>
      <c r="R536" s="84">
        <f>Baseline!B$33 * (C536 * Baseline!B$63*Baseline!B$59/Baseline!B$75 + Baseline!B$46 * Baseline!B$64*Baseline!B$69/Baseline!B$76 + Baseline!B$47 * Baseline!B$65*Baseline!B$57/Baseline!B$77 + Baseline!B$71*Baseline!B$58/Baseline!B$78)</f>
        <v>0.00000001707279856</v>
      </c>
      <c r="S536" s="84">
        <f>Baseline!B$33 * (C536 * Baseline!B$63*Baseline!B$60/Baseline!B$75 + Baseline!B$46 * Baseline!B$64*Baseline!B$61/Baseline!B$76 + Baseline!B$47 * Baseline!B$65*Baseline!B$70/Baseline!B$77 + Baseline!B$71*Baseline!B$62/Baseline!B$78)</f>
        <v>0.000000001956412251</v>
      </c>
      <c r="T536" s="84">
        <f>Baseline!B$33 * (C536 * Baseline!B$63*Baseline!B$63/Baseline!B$75 + Baseline!B$46 * Baseline!B$64*Baseline!B$64/Baseline!B$76 + Baseline!B$47 * Baseline!B$65*Baseline!B$65/Baseline!B$77 + Baseline!B$71*Baseline!B$71/Baseline!B$78)</f>
        <v>0.00000009856721926</v>
      </c>
      <c r="U536" s="83"/>
      <c r="V536" s="84">
        <f>E536 * ( Baseline!B$89 * Baseline!B$7 )</f>
        <v>0.1987538327</v>
      </c>
      <c r="W536" s="84">
        <f>F536 * ( Baseline!D$89 * Baseline!B$11 )</f>
        <v>0.00441358896</v>
      </c>
      <c r="X536" s="84">
        <f>G536 * ( Baseline!F$89 * Baseline!B$16 )</f>
        <v>0.006978504082</v>
      </c>
      <c r="Y536" s="84">
        <f>H536 * ( Baseline!H$89 * Baseline!B$18 )</f>
        <v>0.001314530036</v>
      </c>
      <c r="Z536" s="86">
        <f t="shared" si="1"/>
        <v>0.2114604558</v>
      </c>
      <c r="AA536" s="84">
        <f>I536 * ( Baseline!B$89 * Baseline!B$7 )</f>
        <v>0.002483311316</v>
      </c>
      <c r="AB536" s="85">
        <f>J536 * ( Baseline!D$89 * Baseline!B$11 )</f>
        <v>0.03904359341</v>
      </c>
      <c r="AC536" s="85">
        <f>K536 * ( Baseline!F$89 * Baseline!B$16 )</f>
        <v>0.0005727717671</v>
      </c>
      <c r="AD536" s="85">
        <f>L536 * ( Baseline!F$89 * Baseline!B$16 )</f>
        <v>0.00059301973</v>
      </c>
      <c r="AE536" s="86">
        <f t="shared" si="2"/>
        <v>0.04269269622</v>
      </c>
      <c r="AF536" s="86">
        <f>M536 * ( Baseline!B$89 * Baseline!B$7 )</f>
        <v>0.002085227397</v>
      </c>
      <c r="AG536" s="86">
        <f>N536 * ( Baseline!D$89 * Baseline!B$11 )</f>
        <v>0.0003041819259</v>
      </c>
      <c r="AH536" s="86">
        <f>O536 * ( Baseline!F$89 * Baseline!B$16 )</f>
        <v>0.05520284887</v>
      </c>
      <c r="AI536" s="86">
        <f>P536 * ( Baseline!H$89 * Baseline!B$18 )</f>
        <v>0.0006880182789</v>
      </c>
      <c r="AJ536" s="86">
        <f t="shared" si="3"/>
        <v>0.05828027647</v>
      </c>
      <c r="AK536" s="86">
        <f>Q536 * ( Baseline!B$89 * Baseline!B$7 )</f>
        <v>0.00003879595286</v>
      </c>
      <c r="AL536" s="86">
        <f>R536 * ( Baseline!D$89 * Baseline!B$11 )</f>
        <v>0.0003149350123</v>
      </c>
      <c r="AM536" s="86">
        <f>S536 * ( Baseline!F$89 * Baseline!B$16 )</f>
        <v>0.0000679555294</v>
      </c>
      <c r="AN536" s="86">
        <f>T536 * ( Baseline!H$89 * Baseline!B$18 )</f>
        <v>0.03466347572</v>
      </c>
      <c r="AO536" s="86">
        <f t="shared" si="4"/>
        <v>0.03508516221</v>
      </c>
      <c r="AP536" s="62"/>
      <c r="AQ536" s="86">
        <f>V536 * ( (1-Baseline!B$90-Baseline!B$89) + (1-B536)*Baseline!B$90 )</f>
        <v>0.09813898409</v>
      </c>
      <c r="AR536" s="86">
        <f>W536 * ( (1-Baseline!B$90-Baseline!B$89) + (1-B536)*Baseline!B$90 )</f>
        <v>0.002179304574</v>
      </c>
      <c r="AS536" s="86">
        <f>X536 * ( (1-Baseline!B$90-Baseline!B$89) + (1-B536)*Baseline!B$90 )</f>
        <v>0.003445786639</v>
      </c>
      <c r="AT536" s="86">
        <f>Y536 * ( (1-Baseline!B$90-Baseline!B$89) + (1-B536)*Baseline!B$90 )</f>
        <v>0.0006490775073</v>
      </c>
      <c r="AU536" s="86">
        <f t="shared" si="5"/>
        <v>0.1044131528</v>
      </c>
      <c r="AV536" s="86">
        <f>AA536 * ( (1-Baseline!D$90-Baseline!D$89) + (1-B536)*Baseline!D$90 )</f>
        <v>0.001855902493</v>
      </c>
      <c r="AW536" s="86">
        <f>AB536 * ( (1-Baseline!D$90-Baseline!D$89) + (1-B536)*Baseline!D$90 )</f>
        <v>0.02917922609</v>
      </c>
      <c r="AX536" s="86">
        <f>AC536 * ( (1-Baseline!D$90-Baseline!D$89) + (1-B536)*Baseline!D$90 )</f>
        <v>0.0004280609296</v>
      </c>
      <c r="AY536" s="86">
        <f>AD536 * ( (1-Baseline!D$90-Baseline!D$89) + (1-B536)*Baseline!D$90 )</f>
        <v>0.0004431932429</v>
      </c>
      <c r="AZ536" s="86">
        <f t="shared" si="6"/>
        <v>0.03190638276</v>
      </c>
      <c r="BA536" s="86">
        <f>AF536 * ( (1-Baseline!F$90-Baseline!F$89) + (1-Baseline!B$36)*Baseline!F$90 )</f>
        <v>0.001500596362</v>
      </c>
      <c r="BB536" s="86">
        <f>AG536 * ( (1-Baseline!F$90-Baseline!F$89) + (1-Baseline!B$36)*Baseline!F$90 )</f>
        <v>0.0002188990477</v>
      </c>
      <c r="BC536" s="86">
        <f>AH536 * ( (1-Baseline!F$90-Baseline!F$89) + (1-Baseline!B$36)*Baseline!F$90 )</f>
        <v>0.03972573654</v>
      </c>
      <c r="BD536" s="86">
        <f>AI536 * ( (1-Baseline!F$90-Baseline!F$89) + (1-Baseline!B$36)*Baseline!F$90 )</f>
        <v>0.0004951199701</v>
      </c>
      <c r="BE536" s="86">
        <f t="shared" si="7"/>
        <v>0.04194035192</v>
      </c>
      <c r="BF536" s="86">
        <f>AK536 * ( (1-Baseline!H$90-Baseline!H$89) + (1-Baseline!B$36)*Baseline!H$90 )</f>
        <v>0.00003073880937</v>
      </c>
      <c r="BG536" s="86">
        <f>AL536 * ( (1-Baseline!H$90-Baseline!H$89) + (1-Baseline!B$36)*Baseline!H$90 )</f>
        <v>0.000249529309</v>
      </c>
      <c r="BH536" s="86">
        <f>AM536 * ( (1-Baseline!H$90-Baseline!H$89) + (1-Baseline!B$36)*Baseline!H$90 )</f>
        <v>0.00005384252506</v>
      </c>
      <c r="BI536" s="86">
        <f>AN536 * ( (1-Baseline!H$90-Baseline!H$89) + (1-Baseline!B$36)*Baseline!H$90 )</f>
        <v>0.02746456508</v>
      </c>
      <c r="BJ536" s="86">
        <f t="shared" si="8"/>
        <v>0.02779867572</v>
      </c>
      <c r="BK536" s="62"/>
      <c r="BL536" s="86">
        <f t="shared" si="19"/>
        <v>0.9399101689</v>
      </c>
      <c r="BM536" s="86">
        <f t="shared" si="20"/>
        <v>0.02087193534</v>
      </c>
      <c r="BN536" s="86">
        <f t="shared" si="21"/>
        <v>0.03300146146</v>
      </c>
      <c r="BO536" s="86">
        <f t="shared" si="22"/>
        <v>0.006216434326</v>
      </c>
      <c r="BP536" s="86">
        <f t="shared" si="9"/>
        <v>1</v>
      </c>
      <c r="BQ536" s="86">
        <f t="shared" si="23"/>
        <v>0.0581671231</v>
      </c>
      <c r="BR536" s="86">
        <f t="shared" si="24"/>
        <v>0.9145262976</v>
      </c>
      <c r="BS536" s="86">
        <f t="shared" si="25"/>
        <v>0.01341615353</v>
      </c>
      <c r="BT536" s="86">
        <f t="shared" si="26"/>
        <v>0.01389042582</v>
      </c>
      <c r="BU536" s="86">
        <f t="shared" si="10"/>
        <v>1</v>
      </c>
      <c r="BV536" s="86">
        <f t="shared" si="27"/>
        <v>0.0357792983</v>
      </c>
      <c r="BW536" s="86">
        <f t="shared" si="28"/>
        <v>0.00521929449</v>
      </c>
      <c r="BX536" s="86">
        <f t="shared" si="29"/>
        <v>0.9471960706</v>
      </c>
      <c r="BY536" s="86">
        <f t="shared" si="30"/>
        <v>0.01180533657</v>
      </c>
      <c r="BZ536" s="86">
        <f t="shared" si="11"/>
        <v>1</v>
      </c>
      <c r="CA536" s="86">
        <f t="shared" si="31"/>
        <v>0.001105765241</v>
      </c>
      <c r="CB536" s="86">
        <f t="shared" si="32"/>
        <v>0.008976302017</v>
      </c>
      <c r="CC536" s="86">
        <f t="shared" si="33"/>
        <v>0.001936873741</v>
      </c>
      <c r="CD536" s="86">
        <f t="shared" si="34"/>
        <v>0.987981059</v>
      </c>
      <c r="CE536" s="86">
        <f t="shared" si="12"/>
        <v>1</v>
      </c>
      <c r="CF536" s="62"/>
      <c r="CG536" s="86">
        <f t="shared" si="35"/>
        <v>0.9399101689</v>
      </c>
      <c r="CH536" s="86">
        <f t="shared" si="36"/>
        <v>0.02087193534</v>
      </c>
      <c r="CI536" s="86">
        <f t="shared" si="37"/>
        <v>0.03300146146</v>
      </c>
      <c r="CJ536" s="86">
        <f t="shared" si="38"/>
        <v>0.006216434326</v>
      </c>
      <c r="CK536" s="86">
        <f t="shared" si="13"/>
        <v>1</v>
      </c>
      <c r="CL536" s="86">
        <f t="shared" si="39"/>
        <v>0.0581671231</v>
      </c>
      <c r="CM536" s="86">
        <f t="shared" si="40"/>
        <v>0.9145262976</v>
      </c>
      <c r="CN536" s="86">
        <f t="shared" si="41"/>
        <v>0.01341615353</v>
      </c>
      <c r="CO536" s="86">
        <f t="shared" si="42"/>
        <v>0.01389042582</v>
      </c>
      <c r="CP536" s="86">
        <f t="shared" si="14"/>
        <v>1</v>
      </c>
      <c r="CQ536" s="86">
        <f t="shared" si="43"/>
        <v>0.0357792983</v>
      </c>
      <c r="CR536" s="86">
        <f t="shared" si="44"/>
        <v>0.00521929449</v>
      </c>
      <c r="CS536" s="86">
        <f t="shared" si="45"/>
        <v>0.9471960706</v>
      </c>
      <c r="CT536" s="86">
        <f t="shared" si="46"/>
        <v>0.01180533657</v>
      </c>
      <c r="CU536" s="86">
        <f t="shared" si="15"/>
        <v>1</v>
      </c>
      <c r="CV536" s="86">
        <f t="shared" si="47"/>
        <v>0.001105765241</v>
      </c>
      <c r="CW536" s="86">
        <f t="shared" si="48"/>
        <v>0.008976302017</v>
      </c>
      <c r="CX536" s="86">
        <f t="shared" si="49"/>
        <v>0.001936873741</v>
      </c>
      <c r="CY536" s="86">
        <f t="shared" si="50"/>
        <v>0.987981059</v>
      </c>
      <c r="CZ536" s="86">
        <f t="shared" si="16"/>
        <v>1</v>
      </c>
      <c r="DA536" s="62"/>
      <c r="DB536" s="86">
        <f>(AQ536*Baseline!B$7 + AV536*Baseline!B$11 + BA536*Baseline!B$16 + BF536*Baseline!B$18)</f>
        <v>58012.32849</v>
      </c>
      <c r="DC536" s="86">
        <f>(AR536*Baseline!B$7 + AW536*Baseline!B$11 + BB536*Baseline!B$16 + BG536*Baseline!B$18)</f>
        <v>75792.89282</v>
      </c>
      <c r="DD536" s="86">
        <f>(AS536*Baseline!B$7 + AX536*Baseline!B$11 + BC536*Baseline!B$16 + BH536*Baseline!B$18)</f>
        <v>138143.4647</v>
      </c>
      <c r="DE536" s="86">
        <f>(AT536*Baseline!B$7 + AY536*Baseline!B$11 + BD536*Baseline!B$16 + BI536*Baseline!B$18)</f>
        <v>1260548.847</v>
      </c>
      <c r="DF536" s="86">
        <f t="shared" si="17"/>
        <v>1532497.533</v>
      </c>
      <c r="DG536" s="62"/>
      <c r="DH536" s="86">
        <f t="shared" si="51"/>
        <v>0.03785476143</v>
      </c>
      <c r="DI536" s="86">
        <f t="shared" si="52"/>
        <v>0.04945710594</v>
      </c>
      <c r="DJ536" s="86">
        <f t="shared" si="53"/>
        <v>0.09014269961</v>
      </c>
      <c r="DK536" s="86">
        <f t="shared" si="54"/>
        <v>0.822545433</v>
      </c>
      <c r="DL536" s="86">
        <f t="shared" si="18"/>
        <v>1</v>
      </c>
      <c r="DM536" s="62"/>
      <c r="DN536" s="86">
        <f>DH536 / (Baseline!B$7/Baseline!B$17)</f>
        <v>4.0407468</v>
      </c>
      <c r="DO536" s="86">
        <f>DI536 / (Baseline!B$11/Baseline!B$17)</f>
        <v>1.193918209</v>
      </c>
      <c r="DP536" s="86">
        <f>DJ536 / (Baseline!B$16/Baseline!B$17)</f>
        <v>1.392977126</v>
      </c>
      <c r="DQ536" s="86">
        <f>DK536 / (Baseline!B$18/Baseline!B$17)</f>
        <v>0.9299602281</v>
      </c>
      <c r="DR536" s="62"/>
      <c r="DS536" s="86">
        <f>DH536 / Baseline!H$117</f>
        <v>1.514459742</v>
      </c>
      <c r="DT536" s="86">
        <f>DI536 / Baseline!H$118</f>
        <v>1.113282038</v>
      </c>
      <c r="DU536" s="86">
        <f>DJ536 / Baseline!H$119</f>
        <v>1.077603183</v>
      </c>
      <c r="DV536" s="86">
        <f>DK536 / Baseline!H$120</f>
        <v>0.9712097292</v>
      </c>
      <c r="DW536" s="87"/>
      <c r="DX536" s="86">
        <f>(AU536*Baseline!B$34)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0.02819150417</v>
      </c>
      <c r="DY536" s="86">
        <f>(AZ536*Baseline!B$34) + (Baseline!D$90*(1-Baseline!D$91)*Baseline!B$35) + (Baseline!D$90*Baseline!D$91*((1-Baseline!D$92)*Baseline!B$40 + Baseline!D$92*Baseline!B$41))</f>
        <v>0.01119952541</v>
      </c>
      <c r="DZ536" s="86">
        <f>(BE536*Baseline!B$34) + (Baseline!F$90*(1-Baseline!F$91)*Baseline!B$35) + (Baseline!F$90*Baseline!F$91*((1-Baseline!F$92)*Baseline!B$40 + Baseline!F$92*Baseline!B$41))</f>
        <v>0.01402169279</v>
      </c>
      <c r="EA536" s="86">
        <f>(BJ536*Baseline!B$34) + (Baseline!H$90*(1-Baseline!H$91)*Baseline!B$35) + (Baseline!H$90*Baseline!H$91*((1-Baseline!H$92)*Baseline!B$40 + Baseline!H$92*Baseline!B$41))</f>
        <v>0.009314801359</v>
      </c>
      <c r="EB536" s="86">
        <f>( DX536*Baseline!B$7 + DY536*Baseline!B$11 + DZ536*Baseline!B$16 + EA536*Baseline!B$18 ) / Baseline!B$17</f>
        <v>0.009874309967</v>
      </c>
    </row>
    <row r="537">
      <c r="A537" s="73" t="s">
        <v>713</v>
      </c>
      <c r="B537" s="85">
        <f>MIN( MAX( NORMINV( MCrands!B537, (B$5+B$4)/2, (B$5-B$4)/3.29 ), 0 ), 1 )</f>
        <v>0.5244608142</v>
      </c>
      <c r="C537" s="85">
        <f>MAX( NORMINV( MCrands!C537, (C$5+C$4)/2, (C$5-C$4)/3.29 ), 0 )</f>
        <v>2.798213546</v>
      </c>
      <c r="D537" s="83"/>
      <c r="E537" s="84">
        <f>Baseline!B$33 * (C537 * Baseline!B$68*Baseline!B$68/Baseline!B$75 + Baseline!B$46 * Baseline!B$54*Baseline!B$54/Baseline!B$76 + Baseline!B$47 * Baseline!B$55*Baseline!B$55/Baseline!B$77 + Baseline!B$56*Baseline!B$56/Baseline!B$78)</f>
        <v>0.00001986091015</v>
      </c>
      <c r="F537" s="84">
        <f>Baseline!B$33 * (C537 * Baseline!B$68*Baseline!B$59/Baseline!B$75 + Baseline!B$46 * Baseline!B$54*Baseline!B$69/Baseline!B$76 + Baseline!B$47 * Baseline!B$55*Baseline!B$57/Baseline!B$77 + Baseline!B$56*Baseline!B$58/Baseline!B$78)</f>
        <v>0.0000002393753717</v>
      </c>
      <c r="G537" s="85">
        <f>Baseline!B$33 * (C537 * Baseline!B$68*Baseline!B$60/Baseline!B$75 + Baseline!B$46 * Baseline!B$54*Baseline!B$61/Baseline!B$76 + Baseline!B$47 * Baseline!B$55*Baseline!B$70/Baseline!B$77 + Baseline!B$56*Baseline!B$62/Baseline!B$78)</f>
        <v>0.0000002011844102</v>
      </c>
      <c r="H537" s="84">
        <f>Baseline!B$33 * (C537 * Baseline!B$68*Baseline!B$63/Baseline!B$75 + Baseline!B$46 * Baseline!B$54*Baseline!B$64/Baseline!B$76 + Baseline!B$47 * Baseline!B$55*Baseline!B$65/Baseline!B$77 + Baseline!B$56*Baseline!B$71/Baseline!B$78)</f>
        <v>0.000000003765537384</v>
      </c>
      <c r="I537" s="84">
        <f>Baseline!B$33 * (C537 * Baseline!B$59*Baseline!B$68/Baseline!B$75 + Baseline!B$46 * Baseline!B$69*Baseline!B$54/Baseline!B$76 + Baseline!B$47 * Baseline!B$57*Baseline!B$55/Baseline!B$77 + Baseline!B$58*Baseline!B$56/Baseline!B$78)</f>
        <v>0.0000002393753717</v>
      </c>
      <c r="J537" s="85">
        <f>Baseline!B$33 * (C537 * Baseline!B$59*Baseline!B$59/Baseline!B$75 + Baseline!B$46 * Baseline!B$69*Baseline!B$69/Baseline!B$76 + Baseline!B$47 * Baseline!B$57*Baseline!B$57/Baseline!B$77 + Baseline!B$58*Baseline!B$58/Baseline!B$78)</f>
        <v>0.000002116574483</v>
      </c>
      <c r="K537" s="84">
        <f>Baseline!B$33 * (C537 * Baseline!B$59*Baseline!B$60/Baseline!B$75 + Baseline!B$46 * Baseline!B$69*Baseline!B$61/Baseline!B$76 + Baseline!B$47 * Baseline!B$57*Baseline!B$70/Baseline!B$77 + Baseline!B$58*Baseline!B$62/Baseline!B$78)</f>
        <v>0.00000001648991148</v>
      </c>
      <c r="L537" s="85">
        <f>Baseline!B$33 * (C537 * Baseline!B$59*Baseline!B$63/Baseline!B$75 + Baseline!B$46 * Baseline!B$69*Baseline!B$64/Baseline!B$76 + Baseline!B$47 * Baseline!B$57*Baseline!B$65/Baseline!B$77 + Baseline!B$58*Baseline!B$71/Baseline!B$78)</f>
        <v>0.00000001707280292</v>
      </c>
      <c r="M537" s="84">
        <f>Baseline!B$33 * (C537 * Baseline!B$60*Baseline!B$68/Baseline!B$75 + Baseline!B$46 * Baseline!B$61*Baseline!B$54/Baseline!B$76 + Baseline!B$47 * Baseline!B$70*Baseline!B$55/Baseline!B$77 + Baseline!B$62*Baseline!B$56/Baseline!B$78)</f>
        <v>0.0000002011844102</v>
      </c>
      <c r="N537" s="85">
        <f>Baseline!B$33 * (C537 * Baseline!B$60*Baseline!B$59/Baseline!B$75 + Baseline!B$46 * Baseline!B$61*Baseline!B$69/Baseline!B$76 + Baseline!B$47 * Baseline!B$70*Baseline!B$57/Baseline!B$77 + Baseline!B$62*Baseline!B$58/Baseline!B$78)</f>
        <v>0.00000001648991148</v>
      </c>
      <c r="O537" s="85">
        <f>Baseline!B$33 * (C537 * Baseline!B$60*Baseline!B$60/Baseline!B$75 + Baseline!B$46 * Baseline!B$61*Baseline!B$61/Baseline!B$76 + Baseline!B$47 * Baseline!B$70*Baseline!B$70/Baseline!B$77 + Baseline!B$62*Baseline!B$62/Baseline!B$78)</f>
        <v>0.000001589267835</v>
      </c>
      <c r="P537" s="84">
        <f>Baseline!B$33 * (C537 * Baseline!B$60*Baseline!B$63/Baseline!B$75 + Baseline!B$46 * Baseline!B$61*Baseline!B$64/Baseline!B$76 + Baseline!B$47 * Baseline!B$70*Baseline!B$65/Baseline!B$77 + Baseline!B$62*Baseline!B$71/Baseline!B$78)</f>
        <v>0.000000001956422968</v>
      </c>
      <c r="Q537" s="84">
        <f>Baseline!B$33 * (C537 * Baseline!B$63*Baseline!B$68/Baseline!B$75 + Baseline!B$46 * Baseline!B$64*Baseline!B$54/Baseline!B$76 + Baseline!B$47 * Baseline!B$65*Baseline!B$55/Baseline!B$77 + Baseline!B$71*Baseline!B$56/Baseline!B$78)</f>
        <v>0.000000003765537384</v>
      </c>
      <c r="R537" s="84">
        <f>Baseline!B$33 * (C537 * Baseline!B$63*Baseline!B$59/Baseline!B$75 + Baseline!B$46 * Baseline!B$64*Baseline!B$69/Baseline!B$76 + Baseline!B$47 * Baseline!B$65*Baseline!B$57/Baseline!B$77 + Baseline!B$71*Baseline!B$58/Baseline!B$78)</f>
        <v>0.00000001707280292</v>
      </c>
      <c r="S537" s="84">
        <f>Baseline!B$33 * (C537 * Baseline!B$63*Baseline!B$60/Baseline!B$75 + Baseline!B$46 * Baseline!B$64*Baseline!B$61/Baseline!B$76 + Baseline!B$47 * Baseline!B$65*Baseline!B$70/Baseline!B$77 + Baseline!B$71*Baseline!B$62/Baseline!B$78)</f>
        <v>0.000000001956422968</v>
      </c>
      <c r="T537" s="84">
        <f>Baseline!B$33 * (C537 * Baseline!B$63*Baseline!B$63/Baseline!B$75 + Baseline!B$46 * Baseline!B$64*Baseline!B$64/Baseline!B$76 + Baseline!B$47 * Baseline!B$65*Baseline!B$65/Baseline!B$77 + Baseline!B$71*Baseline!B$71/Baseline!B$78)</f>
        <v>0.00000009856722033</v>
      </c>
      <c r="U537" s="83"/>
      <c r="V537" s="84">
        <f>E537 * ( Baseline!B$89 * Baseline!B$7 )</f>
        <v>0.2061363865</v>
      </c>
      <c r="W537" s="84">
        <f>F537 * ( Baseline!D$89 * Baseline!B$11 )</f>
        <v>0.004415660699</v>
      </c>
      <c r="X537" s="84">
        <f>G537 * ( Baseline!F$89 * Baseline!B$16 )</f>
        <v>0.0069880942</v>
      </c>
      <c r="Y537" s="84">
        <f>H537 * ( Baseline!H$89 * Baseline!B$18 )</f>
        <v>0.001324239587</v>
      </c>
      <c r="Z537" s="86">
        <f t="shared" si="1"/>
        <v>0.2188643809</v>
      </c>
      <c r="AA537" s="84">
        <f>I537 * ( Baseline!B$89 * Baseline!B$7 )</f>
        <v>0.002484476983</v>
      </c>
      <c r="AB537" s="85">
        <f>J537 * ( Baseline!D$89 * Baseline!B$11 )</f>
        <v>0.03904359374</v>
      </c>
      <c r="AC537" s="85">
        <f>K537 * ( Baseline!F$89 * Baseline!B$16 )</f>
        <v>0.0005727732813</v>
      </c>
      <c r="AD537" s="85">
        <f>L537 * ( Baseline!F$89 * Baseline!B$16 )</f>
        <v>0.0005930198814</v>
      </c>
      <c r="AE537" s="86">
        <f t="shared" si="2"/>
        <v>0.04269386388</v>
      </c>
      <c r="AF537" s="86">
        <f>M537 * ( Baseline!B$89 * Baseline!B$7 )</f>
        <v>0.002088092994</v>
      </c>
      <c r="AG537" s="86">
        <f>N537 * ( Baseline!D$89 * Baseline!B$11 )</f>
        <v>0.00030418273</v>
      </c>
      <c r="AH537" s="86">
        <f>O537 * ( Baseline!F$89 * Baseline!B$16 )</f>
        <v>0.05520285259</v>
      </c>
      <c r="AI537" s="86">
        <f>P537 * ( Baseline!H$89 * Baseline!B$18 )</f>
        <v>0.0006880220478</v>
      </c>
      <c r="AJ537" s="86">
        <f t="shared" si="3"/>
        <v>0.05828315036</v>
      </c>
      <c r="AK537" s="86">
        <f>Q537 * ( Baseline!B$89 * Baseline!B$7 )</f>
        <v>0.00003908251251</v>
      </c>
      <c r="AL537" s="86">
        <f>R537 * ( Baseline!D$89 * Baseline!B$11 )</f>
        <v>0.0003149350927</v>
      </c>
      <c r="AM537" s="86">
        <f>S537 * ( Baseline!F$89 * Baseline!B$16 )</f>
        <v>0.00006795590165</v>
      </c>
      <c r="AN537" s="86">
        <f>T537 * ( Baseline!H$89 * Baseline!B$18 )</f>
        <v>0.0346634761</v>
      </c>
      <c r="AO537" s="86">
        <f t="shared" si="4"/>
        <v>0.0350854496</v>
      </c>
      <c r="AP537" s="62"/>
      <c r="AQ537" s="86">
        <f>V537 * ( (1-Baseline!B$90-Baseline!B$89) + (1-B537)*Baseline!B$90 )</f>
        <v>0.105506761</v>
      </c>
      <c r="AR537" s="86">
        <f>W537 * ( (1-Baseline!B$90-Baseline!B$89) + (1-B537)*Baseline!B$90 )</f>
        <v>0.002260067065</v>
      </c>
      <c r="AS537" s="86">
        <f>X537 * ( (1-Baseline!B$90-Baseline!B$89) + (1-B537)*Baseline!B$90 )</f>
        <v>0.003576715384</v>
      </c>
      <c r="AT537" s="86">
        <f>Y537 * ( (1-Baseline!B$90-Baseline!B$89) + (1-B537)*Baseline!B$90 )</f>
        <v>0.0006777853826</v>
      </c>
      <c r="AU537" s="86">
        <f t="shared" si="5"/>
        <v>0.1120213288</v>
      </c>
      <c r="AV537" s="86">
        <f>AA537 * ( (1-Baseline!D$90-Baseline!D$89) + (1-B537)*Baseline!D$90 )</f>
        <v>0.001879357658</v>
      </c>
      <c r="AW537" s="86">
        <f>AB537 * ( (1-Baseline!D$90-Baseline!D$89) + (1-B537)*Baseline!D$90 )</f>
        <v>0.0295341343</v>
      </c>
      <c r="AX537" s="86">
        <f>AC537 * ( (1-Baseline!D$90-Baseline!D$89) + (1-B537)*Baseline!D$90 )</f>
        <v>0.0004332685953</v>
      </c>
      <c r="AY537" s="86">
        <f>AD537 * ( (1-Baseline!D$90-Baseline!D$89) + (1-B537)*Baseline!D$90 )</f>
        <v>0.0004485839325</v>
      </c>
      <c r="AZ537" s="86">
        <f t="shared" si="6"/>
        <v>0.03229534448</v>
      </c>
      <c r="BA537" s="86">
        <f>AF537 * ( (1-Baseline!F$90-Baseline!F$89) + (1-Baseline!B$36)*Baseline!F$90 )</f>
        <v>0.001502658537</v>
      </c>
      <c r="BB537" s="86">
        <f>AG537 * ( (1-Baseline!F$90-Baseline!F$89) + (1-Baseline!B$36)*Baseline!F$90 )</f>
        <v>0.0002188996264</v>
      </c>
      <c r="BC537" s="86">
        <f>AH537 * ( (1-Baseline!F$90-Baseline!F$89) + (1-Baseline!B$36)*Baseline!F$90 )</f>
        <v>0.03972573922</v>
      </c>
      <c r="BD537" s="86">
        <f>AI537 * ( (1-Baseline!F$90-Baseline!F$89) + (1-Baseline!B$36)*Baseline!F$90 )</f>
        <v>0.0004951226823</v>
      </c>
      <c r="BE537" s="86">
        <f t="shared" si="7"/>
        <v>0.04194242006</v>
      </c>
      <c r="BF537" s="86">
        <f>AK537 * ( (1-Baseline!H$90-Baseline!H$89) + (1-Baseline!B$36)*Baseline!H$90 )</f>
        <v>0.00003096585631</v>
      </c>
      <c r="BG537" s="86">
        <f>AL537 * ( (1-Baseline!H$90-Baseline!H$89) + (1-Baseline!B$36)*Baseline!H$90 )</f>
        <v>0.0002495293727</v>
      </c>
      <c r="BH537" s="86">
        <f>AM537 * ( (1-Baseline!H$90-Baseline!H$89) + (1-Baseline!B$36)*Baseline!H$90 )</f>
        <v>0.00005384282</v>
      </c>
      <c r="BI537" s="86">
        <f>AN537 * ( (1-Baseline!H$90-Baseline!H$89) + (1-Baseline!B$36)*Baseline!H$90 )</f>
        <v>0.02746456538</v>
      </c>
      <c r="BJ537" s="86">
        <f t="shared" si="8"/>
        <v>0.02779890343</v>
      </c>
      <c r="BK537" s="62"/>
      <c r="BL537" s="86">
        <f t="shared" si="19"/>
        <v>0.9418452905</v>
      </c>
      <c r="BM537" s="86">
        <f t="shared" si="20"/>
        <v>0.02017532812</v>
      </c>
      <c r="BN537" s="86">
        <f t="shared" si="21"/>
        <v>0.03192887838</v>
      </c>
      <c r="BO537" s="86">
        <f t="shared" si="22"/>
        <v>0.006050502969</v>
      </c>
      <c r="BP537" s="86">
        <f t="shared" si="9"/>
        <v>1</v>
      </c>
      <c r="BQ537" s="86">
        <f t="shared" si="23"/>
        <v>0.05819283515</v>
      </c>
      <c r="BR537" s="86">
        <f t="shared" si="24"/>
        <v>0.9145012933</v>
      </c>
      <c r="BS537" s="86">
        <f t="shared" si="25"/>
        <v>0.01341582207</v>
      </c>
      <c r="BT537" s="86">
        <f t="shared" si="26"/>
        <v>0.01389004947</v>
      </c>
      <c r="BU537" s="86">
        <f t="shared" si="10"/>
        <v>1</v>
      </c>
      <c r="BV537" s="86">
        <f t="shared" si="27"/>
        <v>0.03582670087</v>
      </c>
      <c r="BW537" s="86">
        <f t="shared" si="28"/>
        <v>0.005219050929</v>
      </c>
      <c r="BX537" s="86">
        <f t="shared" si="29"/>
        <v>0.9471494291</v>
      </c>
      <c r="BY537" s="86">
        <f t="shared" si="30"/>
        <v>0.01180481912</v>
      </c>
      <c r="BZ537" s="86">
        <f t="shared" si="11"/>
        <v>1</v>
      </c>
      <c r="CA537" s="86">
        <f t="shared" si="31"/>
        <v>0.001113923662</v>
      </c>
      <c r="CB537" s="86">
        <f t="shared" si="32"/>
        <v>0.008976230783</v>
      </c>
      <c r="CC537" s="86">
        <f t="shared" si="33"/>
        <v>0.001936868486</v>
      </c>
      <c r="CD537" s="86">
        <f t="shared" si="34"/>
        <v>0.9879729771</v>
      </c>
      <c r="CE537" s="86">
        <f t="shared" si="12"/>
        <v>1</v>
      </c>
      <c r="CF537" s="62"/>
      <c r="CG537" s="86">
        <f t="shared" si="35"/>
        <v>0.9418452905</v>
      </c>
      <c r="CH537" s="86">
        <f t="shared" si="36"/>
        <v>0.02017532812</v>
      </c>
      <c r="CI537" s="86">
        <f t="shared" si="37"/>
        <v>0.03192887838</v>
      </c>
      <c r="CJ537" s="86">
        <f t="shared" si="38"/>
        <v>0.006050502969</v>
      </c>
      <c r="CK537" s="86">
        <f t="shared" si="13"/>
        <v>1</v>
      </c>
      <c r="CL537" s="86">
        <f t="shared" si="39"/>
        <v>0.05819283515</v>
      </c>
      <c r="CM537" s="86">
        <f t="shared" si="40"/>
        <v>0.9145012933</v>
      </c>
      <c r="CN537" s="86">
        <f t="shared" si="41"/>
        <v>0.01341582207</v>
      </c>
      <c r="CO537" s="86">
        <f t="shared" si="42"/>
        <v>0.01389004947</v>
      </c>
      <c r="CP537" s="86">
        <f t="shared" si="14"/>
        <v>1</v>
      </c>
      <c r="CQ537" s="86">
        <f t="shared" si="43"/>
        <v>0.03582670087</v>
      </c>
      <c r="CR537" s="86">
        <f t="shared" si="44"/>
        <v>0.005219050929</v>
      </c>
      <c r="CS537" s="86">
        <f t="shared" si="45"/>
        <v>0.9471494291</v>
      </c>
      <c r="CT537" s="86">
        <f t="shared" si="46"/>
        <v>0.01180481912</v>
      </c>
      <c r="CU537" s="86">
        <f t="shared" si="15"/>
        <v>1</v>
      </c>
      <c r="CV537" s="86">
        <f t="shared" si="47"/>
        <v>0.001113923662</v>
      </c>
      <c r="CW537" s="86">
        <f t="shared" si="48"/>
        <v>0.008976230783</v>
      </c>
      <c r="CX537" s="86">
        <f t="shared" si="49"/>
        <v>0.001936868486</v>
      </c>
      <c r="CY537" s="86">
        <f t="shared" si="50"/>
        <v>0.9879729771</v>
      </c>
      <c r="CZ537" s="86">
        <f t="shared" si="16"/>
        <v>1</v>
      </c>
      <c r="DA537" s="62"/>
      <c r="DB537" s="86">
        <f>(AQ537*Baseline!B$7 + AV537*Baseline!B$11 + BA537*Baseline!B$16 + BF537*Baseline!B$18)</f>
        <v>61653.3065</v>
      </c>
      <c r="DC537" s="86">
        <f>(AR537*Baseline!B$7 + AW537*Baseline!B$11 + BB537*Baseline!B$16 + BG537*Baseline!B$18)</f>
        <v>76593.1873</v>
      </c>
      <c r="DD537" s="86">
        <f>(AS537*Baseline!B$7 + AX537*Baseline!B$11 + BC537*Baseline!B$16 + BH537*Baseline!B$18)</f>
        <v>138218.1558</v>
      </c>
      <c r="DE537" s="86">
        <f>(AT537*Baseline!B$7 + AY537*Baseline!B$11 + BD537*Baseline!B$16 + BI537*Baseline!B$18)</f>
        <v>1260574.353</v>
      </c>
      <c r="DF537" s="86">
        <f t="shared" si="17"/>
        <v>1537039.003</v>
      </c>
      <c r="DG537" s="62"/>
      <c r="DH537" s="86">
        <f t="shared" si="51"/>
        <v>0.04011173847</v>
      </c>
      <c r="DI537" s="86">
        <f t="shared" si="52"/>
        <v>0.04983164849</v>
      </c>
      <c r="DJ537" s="86">
        <f t="shared" si="53"/>
        <v>0.0899249502</v>
      </c>
      <c r="DK537" s="86">
        <f t="shared" si="54"/>
        <v>0.8201316628</v>
      </c>
      <c r="DL537" s="86">
        <f t="shared" si="18"/>
        <v>1</v>
      </c>
      <c r="DM537" s="62"/>
      <c r="DN537" s="86">
        <f>DH537 / (Baseline!B$7/Baseline!B$17)</f>
        <v>4.281664254</v>
      </c>
      <c r="DO537" s="86">
        <f>DI537 / (Baseline!B$11/Baseline!B$17)</f>
        <v>1.202959845</v>
      </c>
      <c r="DP537" s="86">
        <f>DJ537 / (Baseline!B$16/Baseline!B$17)</f>
        <v>1.38961224</v>
      </c>
      <c r="DQ537" s="86">
        <f>DK537 / (Baseline!B$18/Baseline!B$17)</f>
        <v>0.9272312478</v>
      </c>
      <c r="DR537" s="62"/>
      <c r="DS537" s="86">
        <f>DH537 / Baseline!H$117</f>
        <v>1.604754879</v>
      </c>
      <c r="DT537" s="86">
        <f>DI537 / Baseline!H$118</f>
        <v>1.121713011</v>
      </c>
      <c r="DU537" s="86">
        <f>DJ537 / Baseline!H$119</f>
        <v>1.075000116</v>
      </c>
      <c r="DV537" s="86">
        <f>DK537 / Baseline!H$120</f>
        <v>0.9683597018</v>
      </c>
      <c r="DW537" s="87"/>
      <c r="DX537" s="86">
        <f>(AU537*Baseline!B$34)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0.02933273057</v>
      </c>
      <c r="DY537" s="86">
        <f>(AZ537*Baseline!B$34) + (Baseline!D$90*(1-Baseline!D$91)*Baseline!B$35) + (Baseline!D$90*Baseline!D$91*((1-Baseline!D$92)*Baseline!B$40 + Baseline!D$92*Baseline!B$41))</f>
        <v>0.01125786967</v>
      </c>
      <c r="DZ537" s="86">
        <f>(BE537*Baseline!B$34) + (Baseline!F$90*(1-Baseline!F$91)*Baseline!B$35) + (Baseline!F$90*Baseline!F$91*((1-Baseline!F$92)*Baseline!B$40 + Baseline!F$92*Baseline!B$41))</f>
        <v>0.01402200301</v>
      </c>
      <c r="EA537" s="86">
        <f>(BJ537*Baseline!B$34) + (Baseline!H$90*(1-Baseline!H$91)*Baseline!B$35) + (Baseline!H$90*Baseline!H$91*((1-Baseline!H$92)*Baseline!B$40 + Baseline!H$92*Baseline!B$41))</f>
        <v>0.009314835514</v>
      </c>
      <c r="EB537" s="86">
        <f>( DX537*Baseline!B$7 + DY537*Baseline!B$11 + DZ537*Baseline!B$16 + EA537*Baseline!B$18 ) / Baseline!B$17</f>
        <v>0.009887468421</v>
      </c>
    </row>
    <row r="538">
      <c r="A538" s="73" t="s">
        <v>714</v>
      </c>
      <c r="B538" s="85">
        <f>MIN( MAX( NORMINV( MCrands!B538, (B$5+B$4)/2, (B$5-B$4)/3.29 ), 0 ), 1 )</f>
        <v>0.5659159492</v>
      </c>
      <c r="C538" s="85">
        <f>MAX( NORMINV( MCrands!C538, (C$5+C$4)/2, (C$5-C$4)/3.29 ), 0 )</f>
        <v>2.423268045</v>
      </c>
      <c r="D538" s="83"/>
      <c r="E538" s="84">
        <f>Baseline!B$33 * (C538 * Baseline!B$68*Baseline!B$68/Baseline!B$75 + Baseline!B$46 * Baseline!B$54*Baseline!B$54/Baseline!B$76 + Baseline!B$47 * Baseline!B$55*Baseline!B$55/Baseline!B$77 + Baseline!B$56*Baseline!B$56/Baseline!B$78)</f>
        <v>0.00001720628701</v>
      </c>
      <c r="F538" s="84">
        <f>Baseline!B$33 * (C538 * Baseline!B$68*Baseline!B$59/Baseline!B$75 + Baseline!B$46 * Baseline!B$54*Baseline!B$69/Baseline!B$76 + Baseline!B$47 * Baseline!B$55*Baseline!B$57/Baseline!B$77 + Baseline!B$56*Baseline!B$58/Baseline!B$78)</f>
        <v>0.0000002389562207</v>
      </c>
      <c r="G538" s="85">
        <f>Baseline!B$33 * (C538 * Baseline!B$68*Baseline!B$60/Baseline!B$75 + Baseline!B$46 * Baseline!B$54*Baseline!B$61/Baseline!B$76 + Baseline!B$47 * Baseline!B$55*Baseline!B$70/Baseline!B$77 + Baseline!B$56*Baseline!B$62/Baseline!B$78)</f>
        <v>0.0000002001539973</v>
      </c>
      <c r="H538" s="84">
        <f>Baseline!B$33 * (C538 * Baseline!B$68*Baseline!B$63/Baseline!B$75 + Baseline!B$46 * Baseline!B$54*Baseline!B$64/Baseline!B$76 + Baseline!B$47 * Baseline!B$55*Baseline!B$65/Baseline!B$77 + Baseline!B$56*Baseline!B$71/Baseline!B$78)</f>
        <v>0.000000003662496091</v>
      </c>
      <c r="I538" s="84">
        <f>Baseline!B$33 * (C538 * Baseline!B$59*Baseline!B$68/Baseline!B$75 + Baseline!B$46 * Baseline!B$69*Baseline!B$54/Baseline!B$76 + Baseline!B$47 * Baseline!B$57*Baseline!B$55/Baseline!B$77 + Baseline!B$58*Baseline!B$56/Baseline!B$78)</f>
        <v>0.0000002389562207</v>
      </c>
      <c r="J538" s="85">
        <f>Baseline!B$33 * (C538 * Baseline!B$59*Baseline!B$59/Baseline!B$75 + Baseline!B$46 * Baseline!B$69*Baseline!B$69/Baseline!B$76 + Baseline!B$47 * Baseline!B$57*Baseline!B$57/Baseline!B$77 + Baseline!B$58*Baseline!B$58/Baseline!B$78)</f>
        <v>0.000002116574417</v>
      </c>
      <c r="K538" s="84">
        <f>Baseline!B$33 * (C538 * Baseline!B$59*Baseline!B$60/Baseline!B$75 + Baseline!B$46 * Baseline!B$69*Baseline!B$61/Baseline!B$76 + Baseline!B$47 * Baseline!B$57*Baseline!B$70/Baseline!B$77 + Baseline!B$58*Baseline!B$62/Baseline!B$78)</f>
        <v>0.00000001648974879</v>
      </c>
      <c r="L538" s="85">
        <f>Baseline!B$33 * (C538 * Baseline!B$59*Baseline!B$63/Baseline!B$75 + Baseline!B$46 * Baseline!B$69*Baseline!B$64/Baseline!B$76 + Baseline!B$47 * Baseline!B$57*Baseline!B$65/Baseline!B$77 + Baseline!B$58*Baseline!B$71/Baseline!B$78)</f>
        <v>0.00000001707278665</v>
      </c>
      <c r="M538" s="84">
        <f>Baseline!B$33 * (C538 * Baseline!B$60*Baseline!B$68/Baseline!B$75 + Baseline!B$46 * Baseline!B$61*Baseline!B$54/Baseline!B$76 + Baseline!B$47 * Baseline!B$70*Baseline!B$55/Baseline!B$77 + Baseline!B$62*Baseline!B$56/Baseline!B$78)</f>
        <v>0.0000002001539973</v>
      </c>
      <c r="N538" s="85">
        <f>Baseline!B$33 * (C538 * Baseline!B$60*Baseline!B$59/Baseline!B$75 + Baseline!B$46 * Baseline!B$61*Baseline!B$69/Baseline!B$76 + Baseline!B$47 * Baseline!B$70*Baseline!B$57/Baseline!B$77 + Baseline!B$62*Baseline!B$58/Baseline!B$78)</f>
        <v>0.00000001648974879</v>
      </c>
      <c r="O538" s="85">
        <f>Baseline!B$33 * (C538 * Baseline!B$60*Baseline!B$60/Baseline!B$75 + Baseline!B$46 * Baseline!B$61*Baseline!B$61/Baseline!B$76 + Baseline!B$47 * Baseline!B$70*Baseline!B$70/Baseline!B$77 + Baseline!B$62*Baseline!B$62/Baseline!B$78)</f>
        <v>0.000001589267435</v>
      </c>
      <c r="P538" s="84">
        <f>Baseline!B$33 * (C538 * Baseline!B$60*Baseline!B$63/Baseline!B$75 + Baseline!B$46 * Baseline!B$61*Baseline!B$64/Baseline!B$76 + Baseline!B$47 * Baseline!B$70*Baseline!B$65/Baseline!B$77 + Baseline!B$62*Baseline!B$71/Baseline!B$78)</f>
        <v>0.000000001956382971</v>
      </c>
      <c r="Q538" s="84">
        <f>Baseline!B$33 * (C538 * Baseline!B$63*Baseline!B$68/Baseline!B$75 + Baseline!B$46 * Baseline!B$64*Baseline!B$54/Baseline!B$76 + Baseline!B$47 * Baseline!B$65*Baseline!B$55/Baseline!B$77 + Baseline!B$71*Baseline!B$56/Baseline!B$78)</f>
        <v>0.000000003662496091</v>
      </c>
      <c r="R538" s="84">
        <f>Baseline!B$33 * (C538 * Baseline!B$63*Baseline!B$59/Baseline!B$75 + Baseline!B$46 * Baseline!B$64*Baseline!B$69/Baseline!B$76 + Baseline!B$47 * Baseline!B$65*Baseline!B$57/Baseline!B$77 + Baseline!B$71*Baseline!B$58/Baseline!B$78)</f>
        <v>0.00000001707278665</v>
      </c>
      <c r="S538" s="84">
        <f>Baseline!B$33 * (C538 * Baseline!B$63*Baseline!B$60/Baseline!B$75 + Baseline!B$46 * Baseline!B$64*Baseline!B$61/Baseline!B$76 + Baseline!B$47 * Baseline!B$65*Baseline!B$70/Baseline!B$77 + Baseline!B$71*Baseline!B$62/Baseline!B$78)</f>
        <v>0.000000001956382971</v>
      </c>
      <c r="T538" s="84">
        <f>Baseline!B$33 * (C538 * Baseline!B$63*Baseline!B$63/Baseline!B$75 + Baseline!B$46 * Baseline!B$64*Baseline!B$64/Baseline!B$76 + Baseline!B$47 * Baseline!B$65*Baseline!B$65/Baseline!B$77 + Baseline!B$71*Baseline!B$71/Baseline!B$78)</f>
        <v>0.00000009856721633</v>
      </c>
      <c r="U538" s="83"/>
      <c r="V538" s="84">
        <f>E538 * ( Baseline!B$89 * Baseline!B$7 )</f>
        <v>0.1785840528</v>
      </c>
      <c r="W538" s="84">
        <f>F538 * ( Baseline!D$89 * Baseline!B$11 )</f>
        <v>0.00440792879</v>
      </c>
      <c r="X538" s="84">
        <f>G538 * ( Baseline!F$89 * Baseline!B$16 )</f>
        <v>0.006952303044</v>
      </c>
      <c r="Y538" s="84">
        <f>H538 * ( Baseline!H$89 * Baseline!B$18 )</f>
        <v>0.001288002698</v>
      </c>
      <c r="Z538" s="86">
        <f t="shared" si="1"/>
        <v>0.1912322874</v>
      </c>
      <c r="AA538" s="84">
        <f>I538 * ( Baseline!B$89 * Baseline!B$7 )</f>
        <v>0.002480126614</v>
      </c>
      <c r="AB538" s="85">
        <f>J538 * ( Baseline!D$89 * Baseline!B$11 )</f>
        <v>0.03904359252</v>
      </c>
      <c r="AC538" s="85">
        <f>K538 * ( Baseline!F$89 * Baseline!B$16 )</f>
        <v>0.0005727676301</v>
      </c>
      <c r="AD538" s="85">
        <f>L538 * ( Baseline!F$89 * Baseline!B$16 )</f>
        <v>0.0005930193163</v>
      </c>
      <c r="AE538" s="86">
        <f t="shared" si="2"/>
        <v>0.04268950608</v>
      </c>
      <c r="AF538" s="86">
        <f>M538 * ( Baseline!B$89 * Baseline!B$7 )</f>
        <v>0.002077398338</v>
      </c>
      <c r="AG538" s="86">
        <f>N538 * ( Baseline!D$89 * Baseline!B$11 )</f>
        <v>0.0003041797288</v>
      </c>
      <c r="AH538" s="86">
        <f>O538 * ( Baseline!F$89 * Baseline!B$16 )</f>
        <v>0.0552028387</v>
      </c>
      <c r="AI538" s="86">
        <f>P538 * ( Baseline!H$89 * Baseline!B$18 )</f>
        <v>0.0006880079821</v>
      </c>
      <c r="AJ538" s="86">
        <f t="shared" si="3"/>
        <v>0.05827242475</v>
      </c>
      <c r="AK538" s="86">
        <f>Q538 * ( Baseline!B$89 * Baseline!B$7 )</f>
        <v>0.00003801304693</v>
      </c>
      <c r="AL538" s="86">
        <f>R538 * ( Baseline!D$89 * Baseline!B$11 )</f>
        <v>0.0003149347926</v>
      </c>
      <c r="AM538" s="86">
        <f>S538 * ( Baseline!F$89 * Baseline!B$16 )</f>
        <v>0.00006795451239</v>
      </c>
      <c r="AN538" s="86">
        <f>T538 * ( Baseline!H$89 * Baseline!B$18 )</f>
        <v>0.03466347469</v>
      </c>
      <c r="AO538" s="86">
        <f t="shared" si="4"/>
        <v>0.03508437704</v>
      </c>
      <c r="AP538" s="62"/>
      <c r="AQ538" s="86">
        <f>V538 * ( (1-Baseline!B$90-Baseline!B$89) + (1-B538)*Baseline!B$90 )</f>
        <v>0.08481578235</v>
      </c>
      <c r="AR538" s="86">
        <f>W538 * ( (1-Baseline!B$90-Baseline!B$89) + (1-B538)*Baseline!B$90 )</f>
        <v>0.002093478801</v>
      </c>
      <c r="AS538" s="86">
        <f>X538 * ( (1-Baseline!B$90-Baseline!B$89) + (1-B538)*Baseline!B$90 )</f>
        <v>0.003301890692</v>
      </c>
      <c r="AT538" s="86">
        <f>Y538 * ( (1-Baseline!B$90-Baseline!B$89) + (1-B538)*Baseline!B$90 )</f>
        <v>0.0006117173104</v>
      </c>
      <c r="AU538" s="86">
        <f t="shared" si="5"/>
        <v>0.09082286915</v>
      </c>
      <c r="AV538" s="86">
        <f>AA538 * ( (1-Baseline!D$90-Baseline!D$89) + (1-B538)*Baseline!D$90 )</f>
        <v>0.001830006201</v>
      </c>
      <c r="AW538" s="86">
        <f>AB538 * ( (1-Baseline!D$90-Baseline!D$89) + (1-B538)*Baseline!D$90 )</f>
        <v>0.02880901966</v>
      </c>
      <c r="AX538" s="86">
        <f>AC538 * ( (1-Baseline!D$90-Baseline!D$89) + (1-B538)*Baseline!D$90 )</f>
        <v>0.0004226269371</v>
      </c>
      <c r="AY538" s="86">
        <f>AD538 * ( (1-Baseline!D$90-Baseline!D$89) + (1-B538)*Baseline!D$90 )</f>
        <v>0.0004375700093</v>
      </c>
      <c r="AZ538" s="86">
        <f t="shared" si="6"/>
        <v>0.03149922281</v>
      </c>
      <c r="BA538" s="86">
        <f>AF538 * ( (1-Baseline!F$90-Baseline!F$89) + (1-Baseline!B$36)*Baseline!F$90 )</f>
        <v>0.001494962321</v>
      </c>
      <c r="BB538" s="86">
        <f>AG538 * ( (1-Baseline!F$90-Baseline!F$89) + (1-Baseline!B$36)*Baseline!F$90 )</f>
        <v>0.0002188974666</v>
      </c>
      <c r="BC538" s="86">
        <f>AH538 * ( (1-Baseline!F$90-Baseline!F$89) + (1-Baseline!B$36)*Baseline!F$90 )</f>
        <v>0.03972572922</v>
      </c>
      <c r="BD538" s="86">
        <f>AI538 * ( (1-Baseline!F$90-Baseline!F$89) + (1-Baseline!B$36)*Baseline!F$90 )</f>
        <v>0.0004951125602</v>
      </c>
      <c r="BE538" s="86">
        <f t="shared" si="7"/>
        <v>0.04193470156</v>
      </c>
      <c r="BF538" s="86">
        <f>AK538 * ( (1-Baseline!H$90-Baseline!H$89) + (1-Baseline!B$36)*Baseline!H$90 )</f>
        <v>0.00003011849734</v>
      </c>
      <c r="BG538" s="86">
        <f>AL538 * ( (1-Baseline!H$90-Baseline!H$89) + (1-Baseline!B$36)*Baseline!H$90 )</f>
        <v>0.0002495291349</v>
      </c>
      <c r="BH538" s="86">
        <f>AM538 * ( (1-Baseline!H$90-Baseline!H$89) + (1-Baseline!B$36)*Baseline!H$90 )</f>
        <v>0.00005384171926</v>
      </c>
      <c r="BI538" s="86">
        <f>AN538 * ( (1-Baseline!H$90-Baseline!H$89) + (1-Baseline!B$36)*Baseline!H$90 )</f>
        <v>0.02746456427</v>
      </c>
      <c r="BJ538" s="86">
        <f t="shared" si="8"/>
        <v>0.02779805362</v>
      </c>
      <c r="BK538" s="62"/>
      <c r="BL538" s="86">
        <f t="shared" si="19"/>
        <v>0.9338593147</v>
      </c>
      <c r="BM538" s="86">
        <f t="shared" si="20"/>
        <v>0.02305012846</v>
      </c>
      <c r="BN538" s="86">
        <f t="shared" si="21"/>
        <v>0.03635527839</v>
      </c>
      <c r="BO538" s="86">
        <f t="shared" si="22"/>
        <v>0.006735278418</v>
      </c>
      <c r="BP538" s="86">
        <f t="shared" si="9"/>
        <v>1</v>
      </c>
      <c r="BQ538" s="86">
        <f t="shared" si="23"/>
        <v>0.05809686835</v>
      </c>
      <c r="BR538" s="86">
        <f t="shared" si="24"/>
        <v>0.9145946183</v>
      </c>
      <c r="BS538" s="86">
        <f t="shared" si="25"/>
        <v>0.0134170592</v>
      </c>
      <c r="BT538" s="86">
        <f t="shared" si="26"/>
        <v>0.01389145415</v>
      </c>
      <c r="BU538" s="86">
        <f t="shared" si="10"/>
        <v>1</v>
      </c>
      <c r="BV538" s="86">
        <f t="shared" si="27"/>
        <v>0.03564976654</v>
      </c>
      <c r="BW538" s="86">
        <f t="shared" si="28"/>
        <v>0.005219960043</v>
      </c>
      <c r="BX538" s="86">
        <f t="shared" si="29"/>
        <v>0.9473235229</v>
      </c>
      <c r="BY538" s="86">
        <f t="shared" si="30"/>
        <v>0.01180675054</v>
      </c>
      <c r="BZ538" s="86">
        <f t="shared" si="11"/>
        <v>1</v>
      </c>
      <c r="CA538" s="86">
        <f t="shared" si="31"/>
        <v>0.001083475043</v>
      </c>
      <c r="CB538" s="86">
        <f t="shared" si="32"/>
        <v>0.00897649664</v>
      </c>
      <c r="CC538" s="86">
        <f t="shared" si="33"/>
        <v>0.0019368881</v>
      </c>
      <c r="CD538" s="86">
        <f t="shared" si="34"/>
        <v>0.9880031402</v>
      </c>
      <c r="CE538" s="86">
        <f t="shared" si="12"/>
        <v>1</v>
      </c>
      <c r="CF538" s="62"/>
      <c r="CG538" s="86">
        <f t="shared" si="35"/>
        <v>0.9338593147</v>
      </c>
      <c r="CH538" s="86">
        <f t="shared" si="36"/>
        <v>0.02305012846</v>
      </c>
      <c r="CI538" s="86">
        <f t="shared" si="37"/>
        <v>0.03635527839</v>
      </c>
      <c r="CJ538" s="86">
        <f t="shared" si="38"/>
        <v>0.006735278418</v>
      </c>
      <c r="CK538" s="86">
        <f t="shared" si="13"/>
        <v>1</v>
      </c>
      <c r="CL538" s="86">
        <f t="shared" si="39"/>
        <v>0.05809686835</v>
      </c>
      <c r="CM538" s="86">
        <f t="shared" si="40"/>
        <v>0.9145946183</v>
      </c>
      <c r="CN538" s="86">
        <f t="shared" si="41"/>
        <v>0.0134170592</v>
      </c>
      <c r="CO538" s="86">
        <f t="shared" si="42"/>
        <v>0.01389145415</v>
      </c>
      <c r="CP538" s="86">
        <f t="shared" si="14"/>
        <v>1</v>
      </c>
      <c r="CQ538" s="86">
        <f t="shared" si="43"/>
        <v>0.03564976654</v>
      </c>
      <c r="CR538" s="86">
        <f t="shared" si="44"/>
        <v>0.005219960043</v>
      </c>
      <c r="CS538" s="86">
        <f t="shared" si="45"/>
        <v>0.9473235229</v>
      </c>
      <c r="CT538" s="86">
        <f t="shared" si="46"/>
        <v>0.01180675054</v>
      </c>
      <c r="CU538" s="86">
        <f t="shared" si="15"/>
        <v>1</v>
      </c>
      <c r="CV538" s="86">
        <f t="shared" si="47"/>
        <v>0.001083475043</v>
      </c>
      <c r="CW538" s="86">
        <f t="shared" si="48"/>
        <v>0.00897649664</v>
      </c>
      <c r="CX538" s="86">
        <f t="shared" si="49"/>
        <v>0.0019368881</v>
      </c>
      <c r="CY538" s="86">
        <f t="shared" si="50"/>
        <v>0.9880031402</v>
      </c>
      <c r="CZ538" s="86">
        <f t="shared" si="16"/>
        <v>1</v>
      </c>
      <c r="DA538" s="62"/>
      <c r="DB538" s="86">
        <f>(AQ538*Baseline!B$7 + AV538*Baseline!B$11 + BA538*Baseline!B$16 + BF538*Baseline!B$18)</f>
        <v>51447.75994</v>
      </c>
      <c r="DC538" s="86">
        <f>(AR538*Baseline!B$7 + AW538*Baseline!B$11 + BB538*Baseline!B$16 + BG538*Baseline!B$18)</f>
        <v>74957.32637</v>
      </c>
      <c r="DD538" s="86">
        <f>(AS538*Baseline!B$7 + AX538*Baseline!B$11 + BC538*Baseline!B$16 + BH538*Baseline!B$18)</f>
        <v>138061.9603</v>
      </c>
      <c r="DE538" s="86">
        <f>(AT538*Baseline!B$7 + AY538*Baseline!B$11 + BD538*Baseline!B$16 + BI538*Baseline!B$18)</f>
        <v>1260518.605</v>
      </c>
      <c r="DF538" s="86">
        <f t="shared" si="17"/>
        <v>1524985.652</v>
      </c>
      <c r="DG538" s="62"/>
      <c r="DH538" s="86">
        <f t="shared" si="51"/>
        <v>0.03373655344</v>
      </c>
      <c r="DI538" s="86">
        <f t="shared" si="52"/>
        <v>0.04915280762</v>
      </c>
      <c r="DJ538" s="86">
        <f t="shared" si="53"/>
        <v>0.09053328477</v>
      </c>
      <c r="DK538" s="86">
        <f t="shared" si="54"/>
        <v>0.8265773542</v>
      </c>
      <c r="DL538" s="86">
        <f t="shared" si="18"/>
        <v>1</v>
      </c>
      <c r="DM538" s="62"/>
      <c r="DN538" s="86">
        <f>DH538 / (Baseline!B$7/Baseline!B$17)</f>
        <v>3.601155184</v>
      </c>
      <c r="DO538" s="86">
        <f>DI538 / (Baseline!B$11/Baseline!B$17)</f>
        <v>1.186572302</v>
      </c>
      <c r="DP538" s="86">
        <f>DJ538 / (Baseline!B$16/Baseline!B$17)</f>
        <v>1.399012847</v>
      </c>
      <c r="DQ538" s="86">
        <f>DK538 / (Baseline!B$18/Baseline!B$17)</f>
        <v>0.9345186709</v>
      </c>
      <c r="DR538" s="62"/>
      <c r="DS538" s="86">
        <f>DH538 / Baseline!H$117</f>
        <v>1.349702127</v>
      </c>
      <c r="DT538" s="86">
        <f>DI538 / Baseline!H$118</f>
        <v>1.106432267</v>
      </c>
      <c r="DU538" s="86">
        <f>DJ538 / Baseline!H$119</f>
        <v>1.0822724</v>
      </c>
      <c r="DV538" s="86">
        <f>DK538 / Baseline!H$120</f>
        <v>0.9759703672</v>
      </c>
      <c r="DW538" s="87"/>
      <c r="DX538" s="86">
        <f>(AU538*Baseline!B$34)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0.02615296162</v>
      </c>
      <c r="DY538" s="86">
        <f>(AZ538*Baseline!B$34) + (Baseline!D$90*(1-Baseline!D$91)*Baseline!B$35) + (Baseline!D$90*Baseline!D$91*((1-Baseline!D$92)*Baseline!B$40 + Baseline!D$92*Baseline!B$41))</f>
        <v>0.01113845142</v>
      </c>
      <c r="DZ538" s="86">
        <f>(BE538*Baseline!B$34) + (Baseline!F$90*(1-Baseline!F$91)*Baseline!B$35) + (Baseline!F$90*Baseline!F$91*((1-Baseline!F$92)*Baseline!B$40 + Baseline!F$92*Baseline!B$41))</f>
        <v>0.01402084523</v>
      </c>
      <c r="EA538" s="86">
        <f>(BJ538*Baseline!B$34) + (Baseline!H$90*(1-Baseline!H$91)*Baseline!B$35) + (Baseline!H$90*Baseline!H$91*((1-Baseline!H$92)*Baseline!B$40 + Baseline!H$92*Baseline!B$41))</f>
        <v>0.009314708043</v>
      </c>
      <c r="EB538" s="86">
        <f>( DX538*Baseline!B$7 + DY538*Baseline!B$11 + DZ538*Baseline!B$16 + EA538*Baseline!B$18 ) / Baseline!B$17</f>
        <v>0.009852545047</v>
      </c>
    </row>
    <row r="539">
      <c r="A539" s="73" t="s">
        <v>715</v>
      </c>
      <c r="B539" s="85">
        <f>MIN( MAX( NORMINV( MCrands!B539, (B$5+B$4)/2, (B$5-B$4)/3.29 ), 0 ), 1 )</f>
        <v>0.6721530869</v>
      </c>
      <c r="C539" s="85">
        <f>MAX( NORMINV( MCrands!C539, (C$5+C$4)/2, (C$5-C$4)/3.29 ), 0 )</f>
        <v>2.940244961</v>
      </c>
      <c r="D539" s="83"/>
      <c r="E539" s="84">
        <f>Baseline!B$33 * (C539 * Baseline!B$68*Baseline!B$68/Baseline!B$75 + Baseline!B$46 * Baseline!B$54*Baseline!B$54/Baseline!B$76 + Baseline!B$47 * Baseline!B$55*Baseline!B$55/Baseline!B$77 + Baseline!B$56*Baseline!B$56/Baseline!B$78)</f>
        <v>0.00002086649598</v>
      </c>
      <c r="F539" s="84">
        <f>Baseline!B$33 * (C539 * Baseline!B$68*Baseline!B$59/Baseline!B$75 + Baseline!B$46 * Baseline!B$54*Baseline!B$69/Baseline!B$76 + Baseline!B$47 * Baseline!B$55*Baseline!B$57/Baseline!B$77 + Baseline!B$56*Baseline!B$58/Baseline!B$78)</f>
        <v>0.0000002395341484</v>
      </c>
      <c r="G539" s="85">
        <f>Baseline!B$33 * (C539 * Baseline!B$68*Baseline!B$60/Baseline!B$75 + Baseline!B$46 * Baseline!B$54*Baseline!B$61/Baseline!B$76 + Baseline!B$47 * Baseline!B$55*Baseline!B$70/Baseline!B$77 + Baseline!B$56*Baseline!B$62/Baseline!B$78)</f>
        <v>0.0000002015747363</v>
      </c>
      <c r="H539" s="84">
        <f>Baseline!B$33 * (C539 * Baseline!B$68*Baseline!B$63/Baseline!B$75 + Baseline!B$46 * Baseline!B$54*Baseline!B$64/Baseline!B$76 + Baseline!B$47 * Baseline!B$55*Baseline!B$65/Baseline!B$77 + Baseline!B$56*Baseline!B$71/Baseline!B$78)</f>
        <v>0.000000003804569992</v>
      </c>
      <c r="I539" s="84">
        <f>Baseline!B$33 * (C539 * Baseline!B$59*Baseline!B$68/Baseline!B$75 + Baseline!B$46 * Baseline!B$69*Baseline!B$54/Baseline!B$76 + Baseline!B$47 * Baseline!B$57*Baseline!B$55/Baseline!B$77 + Baseline!B$58*Baseline!B$56/Baseline!B$78)</f>
        <v>0.0000002395341484</v>
      </c>
      <c r="J539" s="85">
        <f>Baseline!B$33 * (C539 * Baseline!B$59*Baseline!B$59/Baseline!B$75 + Baseline!B$46 * Baseline!B$69*Baseline!B$69/Baseline!B$76 + Baseline!B$47 * Baseline!B$57*Baseline!B$57/Baseline!B$77 + Baseline!B$58*Baseline!B$58/Baseline!B$78)</f>
        <v>0.000002116574509</v>
      </c>
      <c r="K539" s="84">
        <f>Baseline!B$33 * (C539 * Baseline!B$59*Baseline!B$60/Baseline!B$75 + Baseline!B$46 * Baseline!B$69*Baseline!B$61/Baseline!B$76 + Baseline!B$47 * Baseline!B$57*Baseline!B$70/Baseline!B$77 + Baseline!B$58*Baseline!B$62/Baseline!B$78)</f>
        <v>0.00000001648997311</v>
      </c>
      <c r="L539" s="85">
        <f>Baseline!B$33 * (C539 * Baseline!B$59*Baseline!B$63/Baseline!B$75 + Baseline!B$46 * Baseline!B$69*Baseline!B$64/Baseline!B$76 + Baseline!B$47 * Baseline!B$57*Baseline!B$65/Baseline!B$77 + Baseline!B$58*Baseline!B$71/Baseline!B$78)</f>
        <v>0.00000001707280909</v>
      </c>
      <c r="M539" s="84">
        <f>Baseline!B$33 * (C539 * Baseline!B$60*Baseline!B$68/Baseline!B$75 + Baseline!B$46 * Baseline!B$61*Baseline!B$54/Baseline!B$76 + Baseline!B$47 * Baseline!B$70*Baseline!B$55/Baseline!B$77 + Baseline!B$62*Baseline!B$56/Baseline!B$78)</f>
        <v>0.0000002015747363</v>
      </c>
      <c r="N539" s="85">
        <f>Baseline!B$33 * (C539 * Baseline!B$60*Baseline!B$59/Baseline!B$75 + Baseline!B$46 * Baseline!B$61*Baseline!B$69/Baseline!B$76 + Baseline!B$47 * Baseline!B$70*Baseline!B$57/Baseline!B$77 + Baseline!B$62*Baseline!B$58/Baseline!B$78)</f>
        <v>0.00000001648997311</v>
      </c>
      <c r="O539" s="85">
        <f>Baseline!B$33 * (C539 * Baseline!B$60*Baseline!B$60/Baseline!B$75 + Baseline!B$46 * Baseline!B$61*Baseline!B$61/Baseline!B$76 + Baseline!B$47 * Baseline!B$70*Baseline!B$70/Baseline!B$77 + Baseline!B$62*Baseline!B$62/Baseline!B$78)</f>
        <v>0.000001589267987</v>
      </c>
      <c r="P539" s="84">
        <f>Baseline!B$33 * (C539 * Baseline!B$60*Baseline!B$63/Baseline!B$75 + Baseline!B$46 * Baseline!B$61*Baseline!B$64/Baseline!B$76 + Baseline!B$47 * Baseline!B$70*Baseline!B$65/Baseline!B$77 + Baseline!B$62*Baseline!B$71/Baseline!B$78)</f>
        <v>0.000000001956438119</v>
      </c>
      <c r="Q539" s="84">
        <f>Baseline!B$33 * (C539 * Baseline!B$63*Baseline!B$68/Baseline!B$75 + Baseline!B$46 * Baseline!B$64*Baseline!B$54/Baseline!B$76 + Baseline!B$47 * Baseline!B$65*Baseline!B$55/Baseline!B$77 + Baseline!B$71*Baseline!B$56/Baseline!B$78)</f>
        <v>0.000000003804569992</v>
      </c>
      <c r="R539" s="84">
        <f>Baseline!B$33 * (C539 * Baseline!B$63*Baseline!B$59/Baseline!B$75 + Baseline!B$46 * Baseline!B$64*Baseline!B$69/Baseline!B$76 + Baseline!B$47 * Baseline!B$65*Baseline!B$57/Baseline!B$77 + Baseline!B$71*Baseline!B$58/Baseline!B$78)</f>
        <v>0.00000001707280909</v>
      </c>
      <c r="S539" s="84">
        <f>Baseline!B$33 * (C539 * Baseline!B$63*Baseline!B$60/Baseline!B$75 + Baseline!B$46 * Baseline!B$64*Baseline!B$61/Baseline!B$76 + Baseline!B$47 * Baseline!B$65*Baseline!B$70/Baseline!B$77 + Baseline!B$71*Baseline!B$62/Baseline!B$78)</f>
        <v>0.000000001956438119</v>
      </c>
      <c r="T539" s="84">
        <f>Baseline!B$33 * (C539 * Baseline!B$63*Baseline!B$63/Baseline!B$75 + Baseline!B$46 * Baseline!B$64*Baseline!B$64/Baseline!B$76 + Baseline!B$47 * Baseline!B$65*Baseline!B$65/Baseline!B$77 + Baseline!B$71*Baseline!B$71/Baseline!B$78)</f>
        <v>0.00000009856722185</v>
      </c>
      <c r="U539" s="83"/>
      <c r="V539" s="84">
        <f>E539 * ( Baseline!B$89 * Baseline!B$7 )</f>
        <v>0.2165733618</v>
      </c>
      <c r="W539" s="84">
        <f>F539 * ( Baseline!D$89 * Baseline!B$11 )</f>
        <v>0.004418589589</v>
      </c>
      <c r="X539" s="84">
        <f>G539 * ( Baseline!F$89 * Baseline!B$16 )</f>
        <v>0.007001652087</v>
      </c>
      <c r="Y539" s="84">
        <f>H539 * ( Baseline!H$89 * Baseline!B$18 )</f>
        <v>0.001337966319</v>
      </c>
      <c r="Z539" s="86">
        <f t="shared" si="1"/>
        <v>0.2293315698</v>
      </c>
      <c r="AA539" s="84">
        <f>I539 * ( Baseline!B$89 * Baseline!B$7 )</f>
        <v>0.002486124926</v>
      </c>
      <c r="AB539" s="85">
        <f>J539 * ( Baseline!D$89 * Baseline!B$11 )</f>
        <v>0.0390435942</v>
      </c>
      <c r="AC539" s="85">
        <f>K539 * ( Baseline!F$89 * Baseline!B$16 )</f>
        <v>0.000572775422</v>
      </c>
      <c r="AD539" s="85">
        <f>L539 * ( Baseline!F$89 * Baseline!B$16 )</f>
        <v>0.0005930200955</v>
      </c>
      <c r="AE539" s="86">
        <f t="shared" si="2"/>
        <v>0.04269551464</v>
      </c>
      <c r="AF539" s="86">
        <f>M539 * ( Baseline!B$89 * Baseline!B$7 )</f>
        <v>0.002092144188</v>
      </c>
      <c r="AG539" s="86">
        <f>N539 * ( Baseline!D$89 * Baseline!B$11 )</f>
        <v>0.0003041838669</v>
      </c>
      <c r="AH539" s="86">
        <f>O539 * ( Baseline!F$89 * Baseline!B$16 )</f>
        <v>0.05520285785</v>
      </c>
      <c r="AI539" s="86">
        <f>P539 * ( Baseline!H$89 * Baseline!B$18 )</f>
        <v>0.0006880273759</v>
      </c>
      <c r="AJ539" s="86">
        <f t="shared" si="3"/>
        <v>0.05828721328</v>
      </c>
      <c r="AK539" s="86">
        <f>Q539 * ( Baseline!B$89 * Baseline!B$7 )</f>
        <v>0.00003948763195</v>
      </c>
      <c r="AL539" s="86">
        <f>R539 * ( Baseline!D$89 * Baseline!B$11 )</f>
        <v>0.0003149352064</v>
      </c>
      <c r="AM539" s="86">
        <f>S539 * ( Baseline!F$89 * Baseline!B$16 )</f>
        <v>0.00006795642791</v>
      </c>
      <c r="AN539" s="86">
        <f>T539 * ( Baseline!H$89 * Baseline!B$18 )</f>
        <v>0.03466347663</v>
      </c>
      <c r="AO539" s="86">
        <f t="shared" si="4"/>
        <v>0.03508585589</v>
      </c>
      <c r="AP539" s="62"/>
      <c r="AQ539" s="86">
        <f>V539 * ( (1-Baseline!B$90-Baseline!B$89) + (1-B539)*Baseline!B$90 )</f>
        <v>0.08238098807</v>
      </c>
      <c r="AR539" s="86">
        <f>W539 * ( (1-Baseline!B$90-Baseline!B$89) + (1-B539)*Baseline!B$90 )</f>
        <v>0.001680759689</v>
      </c>
      <c r="AS539" s="86">
        <f>X539 * ( (1-Baseline!B$90-Baseline!B$89) + (1-B539)*Baseline!B$90 )</f>
        <v>0.002663314695</v>
      </c>
      <c r="AT539" s="86">
        <f>Y539 * ( (1-Baseline!B$90-Baseline!B$89) + (1-B539)*Baseline!B$90 )</f>
        <v>0.0005089406494</v>
      </c>
      <c r="AU539" s="86">
        <f t="shared" si="5"/>
        <v>0.08723400311</v>
      </c>
      <c r="AV539" s="86">
        <f>AA539 * ( (1-Baseline!D$90-Baseline!D$89) + (1-B539)*Baseline!D$90 )</f>
        <v>0.001716106943</v>
      </c>
      <c r="AW539" s="86">
        <f>AB539 * ( (1-Baseline!D$90-Baseline!D$89) + (1-B539)*Baseline!D$90 )</f>
        <v>0.0269507708</v>
      </c>
      <c r="AX539" s="86">
        <f>AC539 * ( (1-Baseline!D$90-Baseline!D$89) + (1-B539)*Baseline!D$90 )</f>
        <v>0.0003953718769</v>
      </c>
      <c r="AY539" s="86">
        <f>AD539 * ( (1-Baseline!D$90-Baseline!D$89) + (1-B539)*Baseline!D$90 )</f>
        <v>0.0004093462449</v>
      </c>
      <c r="AZ539" s="86">
        <f t="shared" si="6"/>
        <v>0.02947159586</v>
      </c>
      <c r="BA539" s="86">
        <f>AF539 * ( (1-Baseline!F$90-Baseline!F$89) + (1-Baseline!B$36)*Baseline!F$90 )</f>
        <v>0.001505573906</v>
      </c>
      <c r="BB539" s="86">
        <f>AG539 * ( (1-Baseline!F$90-Baseline!F$89) + (1-Baseline!B$36)*Baseline!F$90 )</f>
        <v>0.0002189004445</v>
      </c>
      <c r="BC539" s="86">
        <f>AH539 * ( (1-Baseline!F$90-Baseline!F$89) + (1-Baseline!B$36)*Baseline!F$90 )</f>
        <v>0.039725743</v>
      </c>
      <c r="BD539" s="86">
        <f>AI539 * ( (1-Baseline!F$90-Baseline!F$89) + (1-Baseline!B$36)*Baseline!F$90 )</f>
        <v>0.0004951265166</v>
      </c>
      <c r="BE539" s="86">
        <f t="shared" si="7"/>
        <v>0.04194534387</v>
      </c>
      <c r="BF539" s="86">
        <f>AK539 * ( (1-Baseline!H$90-Baseline!H$89) + (1-Baseline!B$36)*Baseline!H$90 )</f>
        <v>0.00003128684055</v>
      </c>
      <c r="BG539" s="86">
        <f>AL539 * ( (1-Baseline!H$90-Baseline!H$89) + (1-Baseline!B$36)*Baseline!H$90 )</f>
        <v>0.0002495294628</v>
      </c>
      <c r="BH539" s="86">
        <f>AM539 * ( (1-Baseline!H$90-Baseline!H$89) + (1-Baseline!B$36)*Baseline!H$90 )</f>
        <v>0.00005384323696</v>
      </c>
      <c r="BI539" s="86">
        <f>AN539 * ( (1-Baseline!H$90-Baseline!H$89) + (1-Baseline!B$36)*Baseline!H$90 )</f>
        <v>0.0274645658</v>
      </c>
      <c r="BJ539" s="86">
        <f t="shared" si="8"/>
        <v>0.02779922534</v>
      </c>
      <c r="BK539" s="62"/>
      <c r="BL539" s="86">
        <f t="shared" si="19"/>
        <v>0.9443678513</v>
      </c>
      <c r="BM539" s="86">
        <f t="shared" si="20"/>
        <v>0.01926725393</v>
      </c>
      <c r="BN539" s="86">
        <f t="shared" si="21"/>
        <v>0.03053069446</v>
      </c>
      <c r="BO539" s="86">
        <f t="shared" si="22"/>
        <v>0.005834200326</v>
      </c>
      <c r="BP539" s="86">
        <f t="shared" si="9"/>
        <v>1</v>
      </c>
      <c r="BQ539" s="86">
        <f t="shared" si="23"/>
        <v>0.05822918279</v>
      </c>
      <c r="BR539" s="86">
        <f t="shared" si="24"/>
        <v>0.9144659463</v>
      </c>
      <c r="BS539" s="86">
        <f t="shared" si="25"/>
        <v>0.01341535351</v>
      </c>
      <c r="BT539" s="86">
        <f t="shared" si="26"/>
        <v>0.01388951745</v>
      </c>
      <c r="BU539" s="86">
        <f t="shared" si="10"/>
        <v>1</v>
      </c>
      <c r="BV539" s="86">
        <f t="shared" si="27"/>
        <v>0.03589370756</v>
      </c>
      <c r="BW539" s="86">
        <f t="shared" si="28"/>
        <v>0.005218706638</v>
      </c>
      <c r="BX539" s="86">
        <f t="shared" si="29"/>
        <v>0.9470834981</v>
      </c>
      <c r="BY539" s="86">
        <f t="shared" si="30"/>
        <v>0.01180408767</v>
      </c>
      <c r="BZ539" s="86">
        <f t="shared" si="11"/>
        <v>1</v>
      </c>
      <c r="CA539" s="86">
        <f t="shared" si="31"/>
        <v>0.00112545728</v>
      </c>
      <c r="CB539" s="86">
        <f t="shared" si="32"/>
        <v>0.008976130079</v>
      </c>
      <c r="CC539" s="86">
        <f t="shared" si="33"/>
        <v>0.001936861056</v>
      </c>
      <c r="CD539" s="86">
        <f t="shared" si="34"/>
        <v>0.9879615516</v>
      </c>
      <c r="CE539" s="86">
        <f t="shared" si="12"/>
        <v>1</v>
      </c>
      <c r="CF539" s="62"/>
      <c r="CG539" s="86">
        <f t="shared" si="35"/>
        <v>0.9443678513</v>
      </c>
      <c r="CH539" s="86">
        <f t="shared" si="36"/>
        <v>0.01926725393</v>
      </c>
      <c r="CI539" s="86">
        <f t="shared" si="37"/>
        <v>0.03053069446</v>
      </c>
      <c r="CJ539" s="86">
        <f t="shared" si="38"/>
        <v>0.005834200326</v>
      </c>
      <c r="CK539" s="86">
        <f t="shared" si="13"/>
        <v>1</v>
      </c>
      <c r="CL539" s="86">
        <f t="shared" si="39"/>
        <v>0.05822918279</v>
      </c>
      <c r="CM539" s="86">
        <f t="shared" si="40"/>
        <v>0.9144659463</v>
      </c>
      <c r="CN539" s="86">
        <f t="shared" si="41"/>
        <v>0.01341535351</v>
      </c>
      <c r="CO539" s="86">
        <f t="shared" si="42"/>
        <v>0.01388951745</v>
      </c>
      <c r="CP539" s="86">
        <f t="shared" si="14"/>
        <v>1</v>
      </c>
      <c r="CQ539" s="86">
        <f t="shared" si="43"/>
        <v>0.03589370756</v>
      </c>
      <c r="CR539" s="86">
        <f t="shared" si="44"/>
        <v>0.005218706638</v>
      </c>
      <c r="CS539" s="86">
        <f t="shared" si="45"/>
        <v>0.9470834981</v>
      </c>
      <c r="CT539" s="86">
        <f t="shared" si="46"/>
        <v>0.01180408767</v>
      </c>
      <c r="CU539" s="86">
        <f t="shared" si="15"/>
        <v>1</v>
      </c>
      <c r="CV539" s="86">
        <f t="shared" si="47"/>
        <v>0.00112545728</v>
      </c>
      <c r="CW539" s="86">
        <f t="shared" si="48"/>
        <v>0.008976130079</v>
      </c>
      <c r="CX539" s="86">
        <f t="shared" si="49"/>
        <v>0.001936861056</v>
      </c>
      <c r="CY539" s="86">
        <f t="shared" si="50"/>
        <v>0.9879615516</v>
      </c>
      <c r="CZ539" s="86">
        <f t="shared" si="16"/>
        <v>1</v>
      </c>
      <c r="DA539" s="62"/>
      <c r="DB539" s="86">
        <f>(AQ539*Baseline!B$7 + AV539*Baseline!B$11 + BA539*Baseline!B$16 + BF539*Baseline!B$18)</f>
        <v>50111.67183</v>
      </c>
      <c r="DC539" s="86">
        <f>(AR539*Baseline!B$7 + AW539*Baseline!B$11 + BB539*Baseline!B$16 + BG539*Baseline!B$18)</f>
        <v>70772.06757</v>
      </c>
      <c r="DD539" s="86">
        <f>(AS539*Baseline!B$7 + AX539*Baseline!B$11 + BC539*Baseline!B$16 + BH539*Baseline!B$18)</f>
        <v>137693.9167</v>
      </c>
      <c r="DE539" s="86">
        <f>(AT539*Baseline!B$7 + AY539*Baseline!B$11 + BD539*Baseline!B$16 + BI539*Baseline!B$18)</f>
        <v>1260408.348</v>
      </c>
      <c r="DF539" s="86">
        <f t="shared" si="17"/>
        <v>1518986.004</v>
      </c>
      <c r="DG539" s="62"/>
      <c r="DH539" s="86">
        <f t="shared" si="51"/>
        <v>0.032990213</v>
      </c>
      <c r="DI539" s="86">
        <f t="shared" si="52"/>
        <v>0.04659165217</v>
      </c>
      <c r="DJ539" s="86">
        <f t="shared" si="53"/>
        <v>0.09064857495</v>
      </c>
      <c r="DK539" s="86">
        <f t="shared" si="54"/>
        <v>0.8297695599</v>
      </c>
      <c r="DL539" s="86">
        <f t="shared" si="18"/>
        <v>1</v>
      </c>
      <c r="DM539" s="62"/>
      <c r="DN539" s="86">
        <f>DH539 / (Baseline!B$7/Baseline!B$17)</f>
        <v>3.52148825</v>
      </c>
      <c r="DO539" s="86">
        <f>DI539 / (Baseline!B$11/Baseline!B$17)</f>
        <v>1.124744783</v>
      </c>
      <c r="DP539" s="86">
        <f>DJ539 / (Baseline!B$16/Baseline!B$17)</f>
        <v>1.400794429</v>
      </c>
      <c r="DQ539" s="86">
        <f>DK539 / (Baseline!B$18/Baseline!B$17)</f>
        <v>0.9381277413</v>
      </c>
      <c r="DR539" s="62"/>
      <c r="DS539" s="86">
        <f>DH539 / Baseline!H$117</f>
        <v>1.3198432</v>
      </c>
      <c r="DT539" s="86">
        <f>DI539 / Baseline!H$118</f>
        <v>1.048780524</v>
      </c>
      <c r="DU539" s="86">
        <f>DJ539 / Baseline!H$119</f>
        <v>1.083650627</v>
      </c>
      <c r="DV539" s="86">
        <f>DK539 / Baseline!H$120</f>
        <v>0.9797395223</v>
      </c>
      <c r="DW539" s="87"/>
      <c r="DX539" s="86">
        <f>(AU539*Baseline!B$34)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0.02561463172</v>
      </c>
      <c r="DY539" s="86">
        <f>(AZ539*Baseline!B$34) + (Baseline!D$90*(1-Baseline!D$91)*Baseline!B$35) + (Baseline!D$90*Baseline!D$91*((1-Baseline!D$92)*Baseline!B$40 + Baseline!D$92*Baseline!B$41))</f>
        <v>0.01083430738</v>
      </c>
      <c r="DZ539" s="86">
        <f>(BE539*Baseline!B$34) + (Baseline!F$90*(1-Baseline!F$91)*Baseline!B$35) + (Baseline!F$90*Baseline!F$91*((1-Baseline!F$92)*Baseline!B$40 + Baseline!F$92*Baseline!B$41))</f>
        <v>0.01402244158</v>
      </c>
      <c r="EA539" s="86">
        <f>(BJ539*Baseline!B$34) + (Baseline!H$90*(1-Baseline!H$91)*Baseline!B$35) + (Baseline!H$90*Baseline!H$91*((1-Baseline!H$92)*Baseline!B$40 + Baseline!H$92*Baseline!B$41))</f>
        <v>0.009314883801</v>
      </c>
      <c r="EB539" s="86">
        <f>( DX539*Baseline!B$7 + DY539*Baseline!B$11 + DZ539*Baseline!B$16 + EA539*Baseline!B$18 ) / Baseline!B$17</f>
        <v>0.009835161671</v>
      </c>
    </row>
    <row r="540">
      <c r="A540" s="73" t="s">
        <v>716</v>
      </c>
      <c r="B540" s="85">
        <f>MIN( MAX( NORMINV( MCrands!B540, (B$5+B$4)/2, (B$5-B$4)/3.29 ), 0 ), 1 )</f>
        <v>0.2109116854</v>
      </c>
      <c r="C540" s="85">
        <f>MAX( NORMINV( MCrands!C540, (C$5+C$4)/2, (C$5-C$4)/3.29 ), 0 )</f>
        <v>2.752485267</v>
      </c>
      <c r="D540" s="83"/>
      <c r="E540" s="84">
        <f>Baseline!B$33 * (C540 * Baseline!B$68*Baseline!B$68/Baseline!B$75 + Baseline!B$46 * Baseline!B$54*Baseline!B$54/Baseline!B$76 + Baseline!B$47 * Baseline!B$55*Baseline!B$55/Baseline!B$77 + Baseline!B$56*Baseline!B$56/Baseline!B$78)</f>
        <v>0.00001953715284</v>
      </c>
      <c r="F540" s="84">
        <f>Baseline!B$33 * (C540 * Baseline!B$68*Baseline!B$59/Baseline!B$75 + Baseline!B$46 * Baseline!B$54*Baseline!B$69/Baseline!B$76 + Baseline!B$47 * Baseline!B$55*Baseline!B$57/Baseline!B$77 + Baseline!B$56*Baseline!B$58/Baseline!B$78)</f>
        <v>0.0000002393242521</v>
      </c>
      <c r="G540" s="85">
        <f>Baseline!B$33 * (C540 * Baseline!B$68*Baseline!B$60/Baseline!B$75 + Baseline!B$46 * Baseline!B$54*Baseline!B$61/Baseline!B$76 + Baseline!B$47 * Baseline!B$55*Baseline!B$70/Baseline!B$77 + Baseline!B$56*Baseline!B$62/Baseline!B$78)</f>
        <v>0.0000002010587413</v>
      </c>
      <c r="H540" s="84">
        <f>Baseline!B$33 * (C540 * Baseline!B$68*Baseline!B$63/Baseline!B$75 + Baseline!B$46 * Baseline!B$54*Baseline!B$64/Baseline!B$76 + Baseline!B$47 * Baseline!B$55*Baseline!B$65/Baseline!B$77 + Baseline!B$56*Baseline!B$71/Baseline!B$78)</f>
        <v>0.000000003752970489</v>
      </c>
      <c r="I540" s="84">
        <f>Baseline!B$33 * (C540 * Baseline!B$59*Baseline!B$68/Baseline!B$75 + Baseline!B$46 * Baseline!B$69*Baseline!B$54/Baseline!B$76 + Baseline!B$47 * Baseline!B$57*Baseline!B$55/Baseline!B$77 + Baseline!B$58*Baseline!B$56/Baseline!B$78)</f>
        <v>0.0000002393242521</v>
      </c>
      <c r="J540" s="85">
        <f>Baseline!B$33 * (C540 * Baseline!B$59*Baseline!B$59/Baseline!B$75 + Baseline!B$46 * Baseline!B$69*Baseline!B$69/Baseline!B$76 + Baseline!B$47 * Baseline!B$57*Baseline!B$57/Baseline!B$77 + Baseline!B$58*Baseline!B$58/Baseline!B$78)</f>
        <v>0.000002116574475</v>
      </c>
      <c r="K540" s="84">
        <f>Baseline!B$33 * (C540 * Baseline!B$59*Baseline!B$60/Baseline!B$75 + Baseline!B$46 * Baseline!B$69*Baseline!B$61/Baseline!B$76 + Baseline!B$47 * Baseline!B$57*Baseline!B$70/Baseline!B$77 + Baseline!B$58*Baseline!B$62/Baseline!B$78)</f>
        <v>0.00000001648989164</v>
      </c>
      <c r="L540" s="85">
        <f>Baseline!B$33 * (C540 * Baseline!B$59*Baseline!B$63/Baseline!B$75 + Baseline!B$46 * Baseline!B$69*Baseline!B$64/Baseline!B$76 + Baseline!B$47 * Baseline!B$57*Baseline!B$65/Baseline!B$77 + Baseline!B$58*Baseline!B$71/Baseline!B$78)</f>
        <v>0.00000001707280094</v>
      </c>
      <c r="M540" s="84">
        <f>Baseline!B$33 * (C540 * Baseline!B$60*Baseline!B$68/Baseline!B$75 + Baseline!B$46 * Baseline!B$61*Baseline!B$54/Baseline!B$76 + Baseline!B$47 * Baseline!B$70*Baseline!B$55/Baseline!B$77 + Baseline!B$62*Baseline!B$56/Baseline!B$78)</f>
        <v>0.0000002010587413</v>
      </c>
      <c r="N540" s="85">
        <f>Baseline!B$33 * (C540 * Baseline!B$60*Baseline!B$59/Baseline!B$75 + Baseline!B$46 * Baseline!B$61*Baseline!B$69/Baseline!B$76 + Baseline!B$47 * Baseline!B$70*Baseline!B$57/Baseline!B$77 + Baseline!B$62*Baseline!B$58/Baseline!B$78)</f>
        <v>0.00000001648989164</v>
      </c>
      <c r="O540" s="85">
        <f>Baseline!B$33 * (C540 * Baseline!B$60*Baseline!B$60/Baseline!B$75 + Baseline!B$46 * Baseline!B$61*Baseline!B$61/Baseline!B$76 + Baseline!B$47 * Baseline!B$70*Baseline!B$70/Baseline!B$77 + Baseline!B$62*Baseline!B$62/Baseline!B$78)</f>
        <v>0.000001589267786</v>
      </c>
      <c r="P540" s="84">
        <f>Baseline!B$33 * (C540 * Baseline!B$60*Baseline!B$63/Baseline!B$75 + Baseline!B$46 * Baseline!B$61*Baseline!B$64/Baseline!B$76 + Baseline!B$47 * Baseline!B$70*Baseline!B$65/Baseline!B$77 + Baseline!B$62*Baseline!B$71/Baseline!B$78)</f>
        <v>0.00000000195641809</v>
      </c>
      <c r="Q540" s="84">
        <f>Baseline!B$33 * (C540 * Baseline!B$63*Baseline!B$68/Baseline!B$75 + Baseline!B$46 * Baseline!B$64*Baseline!B$54/Baseline!B$76 + Baseline!B$47 * Baseline!B$65*Baseline!B$55/Baseline!B$77 + Baseline!B$71*Baseline!B$56/Baseline!B$78)</f>
        <v>0.000000003752970489</v>
      </c>
      <c r="R540" s="84">
        <f>Baseline!B$33 * (C540 * Baseline!B$63*Baseline!B$59/Baseline!B$75 + Baseline!B$46 * Baseline!B$64*Baseline!B$69/Baseline!B$76 + Baseline!B$47 * Baseline!B$65*Baseline!B$57/Baseline!B$77 + Baseline!B$71*Baseline!B$58/Baseline!B$78)</f>
        <v>0.00000001707280094</v>
      </c>
      <c r="S540" s="84">
        <f>Baseline!B$33 * (C540 * Baseline!B$63*Baseline!B$60/Baseline!B$75 + Baseline!B$46 * Baseline!B$64*Baseline!B$61/Baseline!B$76 + Baseline!B$47 * Baseline!B$65*Baseline!B$70/Baseline!B$77 + Baseline!B$71*Baseline!B$62/Baseline!B$78)</f>
        <v>0.00000000195641809</v>
      </c>
      <c r="T540" s="84">
        <f>Baseline!B$33 * (C540 * Baseline!B$63*Baseline!B$63/Baseline!B$75 + Baseline!B$46 * Baseline!B$64*Baseline!B$64/Baseline!B$76 + Baseline!B$47 * Baseline!B$65*Baseline!B$65/Baseline!B$77 + Baseline!B$71*Baseline!B$71/Baseline!B$78)</f>
        <v>0.00000009856721985</v>
      </c>
      <c r="U540" s="83"/>
      <c r="V540" s="84">
        <f>E540 * ( Baseline!B$89 * Baseline!B$7 )</f>
        <v>0.2027761093</v>
      </c>
      <c r="W540" s="84">
        <f>F540 * ( Baseline!D$89 * Baseline!B$11 )</f>
        <v>0.004414717717</v>
      </c>
      <c r="X540" s="84">
        <f>G540 * ( Baseline!F$89 * Baseline!B$16 )</f>
        <v>0.006983729118</v>
      </c>
      <c r="Y540" s="84">
        <f>H540 * ( Baseline!H$89 * Baseline!B$18 )</f>
        <v>0.001319820143</v>
      </c>
      <c r="Z540" s="86">
        <f t="shared" si="1"/>
        <v>0.2154943763</v>
      </c>
      <c r="AA540" s="84">
        <f>I540 * ( Baseline!B$89 * Baseline!B$7 )</f>
        <v>0.002483946413</v>
      </c>
      <c r="AB540" s="85">
        <f>J540 * ( Baseline!D$89 * Baseline!B$11 )</f>
        <v>0.03904359359</v>
      </c>
      <c r="AC540" s="85">
        <f>K540 * ( Baseline!F$89 * Baseline!B$16 )</f>
        <v>0.0005727725921</v>
      </c>
      <c r="AD540" s="85">
        <f>L540 * ( Baseline!F$89 * Baseline!B$16 )</f>
        <v>0.0005930198125</v>
      </c>
      <c r="AE540" s="86">
        <f t="shared" si="2"/>
        <v>0.0426933324</v>
      </c>
      <c r="AF540" s="86">
        <f>M540 * ( Baseline!B$89 * Baseline!B$7 )</f>
        <v>0.002086788676</v>
      </c>
      <c r="AG540" s="86">
        <f>N540 * ( Baseline!D$89 * Baseline!B$11 )</f>
        <v>0.000304182364</v>
      </c>
      <c r="AH540" s="86">
        <f>O540 * ( Baseline!F$89 * Baseline!B$16 )</f>
        <v>0.0552028509</v>
      </c>
      <c r="AI540" s="86">
        <f>P540 * ( Baseline!H$89 * Baseline!B$18 )</f>
        <v>0.0006880203323</v>
      </c>
      <c r="AJ540" s="86">
        <f t="shared" si="3"/>
        <v>0.05828184227</v>
      </c>
      <c r="AK540" s="86">
        <f>Q540 * ( Baseline!B$89 * Baseline!B$7 )</f>
        <v>0.0000389520807</v>
      </c>
      <c r="AL540" s="86">
        <f>R540 * ( Baseline!D$89 * Baseline!B$11 )</f>
        <v>0.0003149350561</v>
      </c>
      <c r="AM540" s="86">
        <f>S540 * ( Baseline!F$89 * Baseline!B$16 )</f>
        <v>0.00006795573222</v>
      </c>
      <c r="AN540" s="86">
        <f>T540 * ( Baseline!H$89 * Baseline!B$18 )</f>
        <v>0.03466347592</v>
      </c>
      <c r="AO540" s="86">
        <f t="shared" si="4"/>
        <v>0.03508531879</v>
      </c>
      <c r="AP540" s="62"/>
      <c r="AQ540" s="86">
        <f>V540 * ( (1-Baseline!B$90-Baseline!B$89) + (1-B540)*Baseline!B$90 )</f>
        <v>0.1603733132</v>
      </c>
      <c r="AR540" s="86">
        <f>W540 * ( (1-Baseline!B$90-Baseline!B$89) + (1-B540)*Baseline!B$90 )</f>
        <v>0.003491549915</v>
      </c>
      <c r="AS540" s="86">
        <f>X540 * ( (1-Baseline!B$90-Baseline!B$89) + (1-B540)*Baseline!B$90 )</f>
        <v>0.005523351745</v>
      </c>
      <c r="AT540" s="86">
        <f>Y540 * ( (1-Baseline!B$90-Baseline!B$89) + (1-B540)*Baseline!B$90 )</f>
        <v>0.001043830705</v>
      </c>
      <c r="AU540" s="86">
        <f t="shared" si="5"/>
        <v>0.1704320456</v>
      </c>
      <c r="AV540" s="86">
        <f>AA540 * ( (1-Baseline!D$90-Baseline!D$89) + (1-B540)*Baseline!D$90 )</f>
        <v>0.00222787629</v>
      </c>
      <c r="AW540" s="86">
        <f>AB540 * ( (1-Baseline!D$90-Baseline!D$89) + (1-B540)*Baseline!D$90 )</f>
        <v>0.03501858816</v>
      </c>
      <c r="AX540" s="86">
        <f>AC540 * ( (1-Baseline!D$90-Baseline!D$89) + (1-B540)*Baseline!D$90 )</f>
        <v>0.0005137254455</v>
      </c>
      <c r="AY540" s="86">
        <f>AD540 * ( (1-Baseline!D$90-Baseline!D$89) + (1-B540)*Baseline!D$90 )</f>
        <v>0.0005318853792</v>
      </c>
      <c r="AZ540" s="86">
        <f t="shared" si="6"/>
        <v>0.03829207527</v>
      </c>
      <c r="BA540" s="86">
        <f>AF540 * ( (1-Baseline!F$90-Baseline!F$89) + (1-Baseline!B$36)*Baseline!F$90 )</f>
        <v>0.001501719908</v>
      </c>
      <c r="BB540" s="86">
        <f>AG540 * ( (1-Baseline!F$90-Baseline!F$89) + (1-Baseline!B$36)*Baseline!F$90 )</f>
        <v>0.000218899363</v>
      </c>
      <c r="BC540" s="86">
        <f>AH540 * ( (1-Baseline!F$90-Baseline!F$89) + (1-Baseline!B$36)*Baseline!F$90 )</f>
        <v>0.039725738</v>
      </c>
      <c r="BD540" s="86">
        <f>AI540 * ( (1-Baseline!F$90-Baseline!F$89) + (1-Baseline!B$36)*Baseline!F$90 )</f>
        <v>0.0004951214478</v>
      </c>
      <c r="BE540" s="86">
        <f t="shared" si="7"/>
        <v>0.04194147871</v>
      </c>
      <c r="BF540" s="86">
        <f>AK540 * ( (1-Baseline!H$90-Baseline!H$89) + (1-Baseline!B$36)*Baseline!H$90 )</f>
        <v>0.00003086251258</v>
      </c>
      <c r="BG540" s="86">
        <f>AL540 * ( (1-Baseline!H$90-Baseline!H$89) + (1-Baseline!B$36)*Baseline!H$90 )</f>
        <v>0.0002495293437</v>
      </c>
      <c r="BH540" s="86">
        <f>AM540 * ( (1-Baseline!H$90-Baseline!H$89) + (1-Baseline!B$36)*Baseline!H$90 )</f>
        <v>0.00005384268575</v>
      </c>
      <c r="BI540" s="86">
        <f>AN540 * ( (1-Baseline!H$90-Baseline!H$89) + (1-Baseline!B$36)*Baseline!H$90 )</f>
        <v>0.02746456524</v>
      </c>
      <c r="BJ540" s="86">
        <f t="shared" si="8"/>
        <v>0.02779879979</v>
      </c>
      <c r="BK540" s="62"/>
      <c r="BL540" s="86">
        <f t="shared" si="19"/>
        <v>0.9409809797</v>
      </c>
      <c r="BM540" s="86">
        <f t="shared" si="20"/>
        <v>0.0204864637</v>
      </c>
      <c r="BN540" s="86">
        <f t="shared" si="21"/>
        <v>0.0324079414</v>
      </c>
      <c r="BO540" s="86">
        <f t="shared" si="22"/>
        <v>0.006124615248</v>
      </c>
      <c r="BP540" s="86">
        <f t="shared" si="9"/>
        <v>1</v>
      </c>
      <c r="BQ540" s="86">
        <f t="shared" si="23"/>
        <v>0.05818113211</v>
      </c>
      <c r="BR540" s="86">
        <f t="shared" si="24"/>
        <v>0.9145126742</v>
      </c>
      <c r="BS540" s="86">
        <f t="shared" si="25"/>
        <v>0.01341597294</v>
      </c>
      <c r="BT540" s="86">
        <f t="shared" si="26"/>
        <v>0.01389022077</v>
      </c>
      <c r="BU540" s="86">
        <f t="shared" si="10"/>
        <v>1</v>
      </c>
      <c r="BV540" s="86">
        <f t="shared" si="27"/>
        <v>0.03580512548</v>
      </c>
      <c r="BW540" s="86">
        <f t="shared" si="28"/>
        <v>0.005219161786</v>
      </c>
      <c r="BX540" s="86">
        <f t="shared" si="29"/>
        <v>0.9471706581</v>
      </c>
      <c r="BY540" s="86">
        <f t="shared" si="30"/>
        <v>0.01180505464</v>
      </c>
      <c r="BZ540" s="86">
        <f t="shared" si="11"/>
        <v>1</v>
      </c>
      <c r="CA540" s="86">
        <f t="shared" si="31"/>
        <v>0.001110210254</v>
      </c>
      <c r="CB540" s="86">
        <f t="shared" si="32"/>
        <v>0.008976263206</v>
      </c>
      <c r="CC540" s="86">
        <f t="shared" si="33"/>
        <v>0.001936870878</v>
      </c>
      <c r="CD540" s="86">
        <f t="shared" si="34"/>
        <v>0.9879766557</v>
      </c>
      <c r="CE540" s="86">
        <f t="shared" si="12"/>
        <v>1</v>
      </c>
      <c r="CF540" s="62"/>
      <c r="CG540" s="86">
        <f t="shared" si="35"/>
        <v>0.9409809797</v>
      </c>
      <c r="CH540" s="86">
        <f t="shared" si="36"/>
        <v>0.0204864637</v>
      </c>
      <c r="CI540" s="86">
        <f t="shared" si="37"/>
        <v>0.0324079414</v>
      </c>
      <c r="CJ540" s="86">
        <f t="shared" si="38"/>
        <v>0.006124615248</v>
      </c>
      <c r="CK540" s="86">
        <f t="shared" si="13"/>
        <v>1</v>
      </c>
      <c r="CL540" s="86">
        <f t="shared" si="39"/>
        <v>0.05818113211</v>
      </c>
      <c r="CM540" s="86">
        <f t="shared" si="40"/>
        <v>0.9145126742</v>
      </c>
      <c r="CN540" s="86">
        <f t="shared" si="41"/>
        <v>0.01341597294</v>
      </c>
      <c r="CO540" s="86">
        <f t="shared" si="42"/>
        <v>0.01389022077</v>
      </c>
      <c r="CP540" s="86">
        <f t="shared" si="14"/>
        <v>1</v>
      </c>
      <c r="CQ540" s="86">
        <f t="shared" si="43"/>
        <v>0.03580512548</v>
      </c>
      <c r="CR540" s="86">
        <f t="shared" si="44"/>
        <v>0.005219161786</v>
      </c>
      <c r="CS540" s="86">
        <f t="shared" si="45"/>
        <v>0.9471706581</v>
      </c>
      <c r="CT540" s="86">
        <f t="shared" si="46"/>
        <v>0.01180505464</v>
      </c>
      <c r="CU540" s="86">
        <f t="shared" si="15"/>
        <v>1</v>
      </c>
      <c r="CV540" s="86">
        <f t="shared" si="47"/>
        <v>0.001110210254</v>
      </c>
      <c r="CW540" s="86">
        <f t="shared" si="48"/>
        <v>0.008976263206</v>
      </c>
      <c r="CX540" s="86">
        <f t="shared" si="49"/>
        <v>0.001936870878</v>
      </c>
      <c r="CY540" s="86">
        <f t="shared" si="50"/>
        <v>0.9879766557</v>
      </c>
      <c r="CZ540" s="86">
        <f t="shared" si="16"/>
        <v>1</v>
      </c>
      <c r="DA540" s="62"/>
      <c r="DB540" s="86">
        <f>(AQ540*Baseline!B$7 + AV540*Baseline!B$11 + BA540*Baseline!B$16 + BF540*Baseline!B$18)</f>
        <v>89003.12457</v>
      </c>
      <c r="DC540" s="86">
        <f>(AR540*Baseline!B$7 + AW540*Baseline!B$11 + BB540*Baseline!B$16 + BG540*Baseline!B$18)</f>
        <v>88952.16173</v>
      </c>
      <c r="DD540" s="86">
        <f>(AS540*Baseline!B$7 + AX540*Baseline!B$11 + BC540*Baseline!B$16 + BH540*Baseline!B$18)</f>
        <v>139334.8082</v>
      </c>
      <c r="DE540" s="86">
        <f>(AT540*Baseline!B$7 + AY540*Baseline!B$11 + BD540*Baseline!B$16 + BI540*Baseline!B$18)</f>
        <v>1260930.519</v>
      </c>
      <c r="DF540" s="86">
        <f t="shared" si="17"/>
        <v>1578220.614</v>
      </c>
      <c r="DG540" s="62"/>
      <c r="DH540" s="86">
        <f t="shared" si="51"/>
        <v>0.05639460275</v>
      </c>
      <c r="DI540" s="86">
        <f t="shared" si="52"/>
        <v>0.05636231142</v>
      </c>
      <c r="DJ540" s="86">
        <f t="shared" si="53"/>
        <v>0.08828601466</v>
      </c>
      <c r="DK540" s="86">
        <f t="shared" si="54"/>
        <v>0.7989570712</v>
      </c>
      <c r="DL540" s="86">
        <f t="shared" si="18"/>
        <v>1</v>
      </c>
      <c r="DM540" s="62"/>
      <c r="DN540" s="86">
        <f>DH540 / (Baseline!B$7/Baseline!B$17)</f>
        <v>6.019752918</v>
      </c>
      <c r="DO540" s="86">
        <f>DI540 / (Baseline!B$11/Baseline!B$17)</f>
        <v>1.360613174</v>
      </c>
      <c r="DP540" s="86">
        <f>DJ540 / (Baseline!B$16/Baseline!B$17)</f>
        <v>1.364285733</v>
      </c>
      <c r="DQ540" s="86">
        <f>DK540 / (Baseline!B$18/Baseline!B$17)</f>
        <v>0.9032915026</v>
      </c>
      <c r="DR540" s="62"/>
      <c r="DS540" s="86">
        <f>DH540 / Baseline!H$117</f>
        <v>2.256185281</v>
      </c>
      <c r="DT540" s="86">
        <f>DI540 / Baseline!H$118</f>
        <v>1.268718574</v>
      </c>
      <c r="DU540" s="86">
        <f>DJ540 / Baseline!H$119</f>
        <v>1.055407602</v>
      </c>
      <c r="DV540" s="86">
        <f>DK540 / Baseline!H$120</f>
        <v>0.9433580804</v>
      </c>
      <c r="DW540" s="87"/>
      <c r="DX540" s="86">
        <f>(AU540*Baseline!B$34)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0.03809433809</v>
      </c>
      <c r="DY540" s="86">
        <f>(AZ540*Baseline!B$34) + (Baseline!D$90*(1-Baseline!D$91)*Baseline!B$35) + (Baseline!D$90*Baseline!D$91*((1-Baseline!D$92)*Baseline!B$40 + Baseline!D$92*Baseline!B$41))</f>
        <v>0.01215737929</v>
      </c>
      <c r="DZ540" s="86">
        <f>(BE540*Baseline!B$34) + (Baseline!F$90*(1-Baseline!F$91)*Baseline!B$35) + (Baseline!F$90*Baseline!F$91*((1-Baseline!F$92)*Baseline!B$40 + Baseline!F$92*Baseline!B$41))</f>
        <v>0.01402186181</v>
      </c>
      <c r="EA540" s="86">
        <f>(BJ540*Baseline!B$34) + (Baseline!H$90*(1-Baseline!H$91)*Baseline!B$35) + (Baseline!H$90*Baseline!H$91*((1-Baseline!H$92)*Baseline!B$40 + Baseline!H$92*Baseline!B$41))</f>
        <v>0.009314819968</v>
      </c>
      <c r="EB540" s="86">
        <f>( DX540*Baseline!B$7 + DY540*Baseline!B$11 + DZ540*Baseline!B$16 + EA540*Baseline!B$18 ) / Baseline!B$17</f>
        <v>0.010006788</v>
      </c>
    </row>
    <row r="541">
      <c r="A541" s="73" t="s">
        <v>717</v>
      </c>
      <c r="B541" s="85">
        <f>MIN( MAX( NORMINV( MCrands!B541, (B$5+B$4)/2, (B$5-B$4)/3.29 ), 0 ), 1 )</f>
        <v>0.4435193516</v>
      </c>
      <c r="C541" s="85">
        <f>MAX( NORMINV( MCrands!C541, (C$5+C$4)/2, (C$5-C$4)/3.29 ), 0 )</f>
        <v>2.847397337</v>
      </c>
      <c r="D541" s="83"/>
      <c r="E541" s="84">
        <f>Baseline!B$33 * (C541 * Baseline!B$68*Baseline!B$68/Baseline!B$75 + Baseline!B$46 * Baseline!B$54*Baseline!B$54/Baseline!B$76 + Baseline!B$47 * Baseline!B$55*Baseline!B$55/Baseline!B$77 + Baseline!B$56*Baseline!B$56/Baseline!B$78)</f>
        <v>0.00002020913257</v>
      </c>
      <c r="F541" s="84">
        <f>Baseline!B$33 * (C541 * Baseline!B$68*Baseline!B$59/Baseline!B$75 + Baseline!B$46 * Baseline!B$54*Baseline!B$69/Baseline!B$76 + Baseline!B$47 * Baseline!B$55*Baseline!B$57/Baseline!B$77 + Baseline!B$56*Baseline!B$58/Baseline!B$78)</f>
        <v>0.0000002394303542</v>
      </c>
      <c r="G541" s="85">
        <f>Baseline!B$33 * (C541 * Baseline!B$68*Baseline!B$60/Baseline!B$75 + Baseline!B$46 * Baseline!B$54*Baseline!B$61/Baseline!B$76 + Baseline!B$47 * Baseline!B$55*Baseline!B$70/Baseline!B$77 + Baseline!B$56*Baseline!B$62/Baseline!B$78)</f>
        <v>0.0000002013195755</v>
      </c>
      <c r="H541" s="84">
        <f>Baseline!B$33 * (C541 * Baseline!B$68*Baseline!B$63/Baseline!B$75 + Baseline!B$46 * Baseline!B$54*Baseline!B$64/Baseline!B$76 + Baseline!B$47 * Baseline!B$55*Baseline!B$65/Baseline!B$77 + Baseline!B$56*Baseline!B$71/Baseline!B$78)</f>
        <v>0.000000003779053913</v>
      </c>
      <c r="I541" s="84">
        <f>Baseline!B$33 * (C541 * Baseline!B$59*Baseline!B$68/Baseline!B$75 + Baseline!B$46 * Baseline!B$69*Baseline!B$54/Baseline!B$76 + Baseline!B$47 * Baseline!B$57*Baseline!B$55/Baseline!B$77 + Baseline!B$58*Baseline!B$56/Baseline!B$78)</f>
        <v>0.0000002394303542</v>
      </c>
      <c r="J541" s="85">
        <f>Baseline!B$33 * (C541 * Baseline!B$59*Baseline!B$59/Baseline!B$75 + Baseline!B$46 * Baseline!B$69*Baseline!B$69/Baseline!B$76 + Baseline!B$47 * Baseline!B$57*Baseline!B$57/Baseline!B$77 + Baseline!B$58*Baseline!B$58/Baseline!B$78)</f>
        <v>0.000002116574492</v>
      </c>
      <c r="K541" s="84">
        <f>Baseline!B$33 * (C541 * Baseline!B$59*Baseline!B$60/Baseline!B$75 + Baseline!B$46 * Baseline!B$69*Baseline!B$61/Baseline!B$76 + Baseline!B$47 * Baseline!B$57*Baseline!B$70/Baseline!B$77 + Baseline!B$58*Baseline!B$62/Baseline!B$78)</f>
        <v>0.00000001648993282</v>
      </c>
      <c r="L541" s="85">
        <f>Baseline!B$33 * (C541 * Baseline!B$59*Baseline!B$63/Baseline!B$75 + Baseline!B$46 * Baseline!B$69*Baseline!B$64/Baseline!B$76 + Baseline!B$47 * Baseline!B$57*Baseline!B$65/Baseline!B$77 + Baseline!B$58*Baseline!B$71/Baseline!B$78)</f>
        <v>0.00000001707280506</v>
      </c>
      <c r="M541" s="84">
        <f>Baseline!B$33 * (C541 * Baseline!B$60*Baseline!B$68/Baseline!B$75 + Baseline!B$46 * Baseline!B$61*Baseline!B$54/Baseline!B$76 + Baseline!B$47 * Baseline!B$70*Baseline!B$55/Baseline!B$77 + Baseline!B$62*Baseline!B$56/Baseline!B$78)</f>
        <v>0.0000002013195755</v>
      </c>
      <c r="N541" s="85">
        <f>Baseline!B$33 * (C541 * Baseline!B$60*Baseline!B$59/Baseline!B$75 + Baseline!B$46 * Baseline!B$61*Baseline!B$69/Baseline!B$76 + Baseline!B$47 * Baseline!B$70*Baseline!B$57/Baseline!B$77 + Baseline!B$62*Baseline!B$58/Baseline!B$78)</f>
        <v>0.00000001648993282</v>
      </c>
      <c r="O541" s="85">
        <f>Baseline!B$33 * (C541 * Baseline!B$60*Baseline!B$60/Baseline!B$75 + Baseline!B$46 * Baseline!B$61*Baseline!B$61/Baseline!B$76 + Baseline!B$47 * Baseline!B$70*Baseline!B$70/Baseline!B$77 + Baseline!B$62*Baseline!B$62/Baseline!B$78)</f>
        <v>0.000001589267887</v>
      </c>
      <c r="P541" s="84">
        <f>Baseline!B$33 * (C541 * Baseline!B$60*Baseline!B$63/Baseline!B$75 + Baseline!B$46 * Baseline!B$61*Baseline!B$64/Baseline!B$76 + Baseline!B$47 * Baseline!B$70*Baseline!B$65/Baseline!B$77 + Baseline!B$62*Baseline!B$71/Baseline!B$78)</f>
        <v>0.000000001956428214</v>
      </c>
      <c r="Q541" s="84">
        <f>Baseline!B$33 * (C541 * Baseline!B$63*Baseline!B$68/Baseline!B$75 + Baseline!B$46 * Baseline!B$64*Baseline!B$54/Baseline!B$76 + Baseline!B$47 * Baseline!B$65*Baseline!B$55/Baseline!B$77 + Baseline!B$71*Baseline!B$56/Baseline!B$78)</f>
        <v>0.000000003779053913</v>
      </c>
      <c r="R541" s="84">
        <f>Baseline!B$33 * (C541 * Baseline!B$63*Baseline!B$59/Baseline!B$75 + Baseline!B$46 * Baseline!B$64*Baseline!B$69/Baseline!B$76 + Baseline!B$47 * Baseline!B$65*Baseline!B$57/Baseline!B$77 + Baseline!B$71*Baseline!B$58/Baseline!B$78)</f>
        <v>0.00000001707280506</v>
      </c>
      <c r="S541" s="84">
        <f>Baseline!B$33 * (C541 * Baseline!B$63*Baseline!B$60/Baseline!B$75 + Baseline!B$46 * Baseline!B$64*Baseline!B$61/Baseline!B$76 + Baseline!B$47 * Baseline!B$65*Baseline!B$70/Baseline!B$77 + Baseline!B$71*Baseline!B$62/Baseline!B$78)</f>
        <v>0.000000001956428214</v>
      </c>
      <c r="T541" s="84">
        <f>Baseline!B$33 * (C541 * Baseline!B$63*Baseline!B$63/Baseline!B$75 + Baseline!B$46 * Baseline!B$64*Baseline!B$64/Baseline!B$76 + Baseline!B$47 * Baseline!B$65*Baseline!B$65/Baseline!B$77 + Baseline!B$71*Baseline!B$71/Baseline!B$78)</f>
        <v>0.00000009856722086</v>
      </c>
      <c r="U541" s="83"/>
      <c r="V541" s="84">
        <f>E541 * ( Baseline!B$89 * Baseline!B$7 )</f>
        <v>0.209750587</v>
      </c>
      <c r="W541" s="84">
        <f>F541 * ( Baseline!D$89 * Baseline!B$11 )</f>
        <v>0.004416674939</v>
      </c>
      <c r="X541" s="84">
        <f>G541 * ( Baseline!F$89 * Baseline!B$16 )</f>
        <v>0.006992789135</v>
      </c>
      <c r="Y541" s="84">
        <f>H541 * ( Baseline!H$89 * Baseline!B$18 )</f>
        <v>0.001328992991</v>
      </c>
      <c r="Z541" s="86">
        <f t="shared" si="1"/>
        <v>0.222489044</v>
      </c>
      <c r="AA541" s="84">
        <f>I541 * ( Baseline!B$89 * Baseline!B$7 )</f>
        <v>0.002485047646</v>
      </c>
      <c r="AB541" s="85">
        <f>J541 * ( Baseline!D$89 * Baseline!B$11 )</f>
        <v>0.0390435939</v>
      </c>
      <c r="AC541" s="85">
        <f>K541 * ( Baseline!F$89 * Baseline!B$16 )</f>
        <v>0.0005727740226</v>
      </c>
      <c r="AD541" s="85">
        <f>L541 * ( Baseline!F$89 * Baseline!B$16 )</f>
        <v>0.0005930199555</v>
      </c>
      <c r="AE541" s="86">
        <f t="shared" si="2"/>
        <v>0.04269443552</v>
      </c>
      <c r="AF541" s="86">
        <f>M541 * ( Baseline!B$89 * Baseline!B$7 )</f>
        <v>0.002089495874</v>
      </c>
      <c r="AG541" s="86">
        <f>N541 * ( Baseline!D$89 * Baseline!B$11 )</f>
        <v>0.0003041831237</v>
      </c>
      <c r="AH541" s="86">
        <f>O541 * ( Baseline!F$89 * Baseline!B$16 )</f>
        <v>0.05520285441</v>
      </c>
      <c r="AI541" s="86">
        <f>P541 * ( Baseline!H$89 * Baseline!B$18 )</f>
        <v>0.0006880238928</v>
      </c>
      <c r="AJ541" s="86">
        <f t="shared" si="3"/>
        <v>0.0582845573</v>
      </c>
      <c r="AK541" s="86">
        <f>Q541 * ( Baseline!B$89 * Baseline!B$7 )</f>
        <v>0.00003922280056</v>
      </c>
      <c r="AL541" s="86">
        <f>R541 * ( Baseline!D$89 * Baseline!B$11 )</f>
        <v>0.0003149351321</v>
      </c>
      <c r="AM541" s="86">
        <f>S541 * ( Baseline!F$89 * Baseline!B$16 )</f>
        <v>0.00006795608389</v>
      </c>
      <c r="AN541" s="86">
        <f>T541 * ( Baseline!H$89 * Baseline!B$18 )</f>
        <v>0.03466347628</v>
      </c>
      <c r="AO541" s="86">
        <f t="shared" si="4"/>
        <v>0.0350855903</v>
      </c>
      <c r="AP541" s="62"/>
      <c r="AQ541" s="86">
        <f>V541 * ( (1-Baseline!B$90-Baseline!B$89) + (1-B541)*Baseline!B$90 )</f>
        <v>0.122466609</v>
      </c>
      <c r="AR541" s="86">
        <f>W541 * ( (1-Baseline!B$90-Baseline!B$89) + (1-B541)*Baseline!B$90 )</f>
        <v>0.002578754178</v>
      </c>
      <c r="AS541" s="86">
        <f>X541 * ( (1-Baseline!B$90-Baseline!B$89) + (1-B541)*Baseline!B$90 )</f>
        <v>0.004082864248</v>
      </c>
      <c r="AT541" s="86">
        <f>Y541 * ( (1-Baseline!B$90-Baseline!B$89) + (1-B541)*Baseline!B$90 )</f>
        <v>0.0007759561834</v>
      </c>
      <c r="AU541" s="86">
        <f t="shared" si="5"/>
        <v>0.1299041836</v>
      </c>
      <c r="AV541" s="86">
        <f>AA541 * ( (1-Baseline!D$90-Baseline!D$89) + (1-B541)*Baseline!D$90 )</f>
        <v>0.001969901569</v>
      </c>
      <c r="AW541" s="86">
        <f>AB541 * ( (1-Baseline!D$90-Baseline!D$89) + (1-B541)*Baseline!D$90 )</f>
        <v>0.03094992445</v>
      </c>
      <c r="AX541" s="86">
        <f>AC541 * ( (1-Baseline!D$90-Baseline!D$89) + (1-B541)*Baseline!D$90 )</f>
        <v>0.0004540389589</v>
      </c>
      <c r="AY541" s="86">
        <f>AD541 * ( (1-Baseline!D$90-Baseline!D$89) + (1-B541)*Baseline!D$90 )</f>
        <v>0.0004700879449</v>
      </c>
      <c r="AZ541" s="86">
        <f t="shared" si="6"/>
        <v>0.03384395292</v>
      </c>
      <c r="BA541" s="86">
        <f>AF541 * ( (1-Baseline!F$90-Baseline!F$89) + (1-Baseline!B$36)*Baseline!F$90 )</f>
        <v>0.001503668095</v>
      </c>
      <c r="BB541" s="86">
        <f>AG541 * ( (1-Baseline!F$90-Baseline!F$89) + (1-Baseline!B$36)*Baseline!F$90 )</f>
        <v>0.0002188999097</v>
      </c>
      <c r="BC541" s="86">
        <f>AH541 * ( (1-Baseline!F$90-Baseline!F$89) + (1-Baseline!B$36)*Baseline!F$90 )</f>
        <v>0.03972574053</v>
      </c>
      <c r="BD541" s="86">
        <f>AI541 * ( (1-Baseline!F$90-Baseline!F$89) + (1-Baseline!B$36)*Baseline!F$90 )</f>
        <v>0.0004951240101</v>
      </c>
      <c r="BE541" s="86">
        <f t="shared" si="7"/>
        <v>0.04194343254</v>
      </c>
      <c r="BF541" s="86">
        <f>AK541 * ( (1-Baseline!H$90-Baseline!H$89) + (1-Baseline!B$36)*Baseline!H$90 )</f>
        <v>0.00003107700934</v>
      </c>
      <c r="BG541" s="86">
        <f>AL541 * ( (1-Baseline!H$90-Baseline!H$89) + (1-Baseline!B$36)*Baseline!H$90 )</f>
        <v>0.0002495294039</v>
      </c>
      <c r="BH541" s="86">
        <f>AM541 * ( (1-Baseline!H$90-Baseline!H$89) + (1-Baseline!B$36)*Baseline!H$90 )</f>
        <v>0.00005384296439</v>
      </c>
      <c r="BI541" s="86">
        <f>AN541 * ( (1-Baseline!H$90-Baseline!H$89) + (1-Baseline!B$36)*Baseline!H$90 )</f>
        <v>0.02746456553</v>
      </c>
      <c r="BJ541" s="86">
        <f t="shared" si="8"/>
        <v>0.0277990149</v>
      </c>
      <c r="BK541" s="62"/>
      <c r="BL541" s="86">
        <f t="shared" si="19"/>
        <v>0.9427456884</v>
      </c>
      <c r="BM541" s="86">
        <f t="shared" si="20"/>
        <v>0.01985120192</v>
      </c>
      <c r="BN541" s="86">
        <f t="shared" si="21"/>
        <v>0.03142981339</v>
      </c>
      <c r="BO541" s="86">
        <f t="shared" si="22"/>
        <v>0.005973296333</v>
      </c>
      <c r="BP541" s="86">
        <f t="shared" si="9"/>
        <v>1</v>
      </c>
      <c r="BQ541" s="86">
        <f t="shared" si="23"/>
        <v>0.05820542222</v>
      </c>
      <c r="BR541" s="86">
        <f t="shared" si="24"/>
        <v>0.9144890527</v>
      </c>
      <c r="BS541" s="86">
        <f t="shared" si="25"/>
        <v>0.01341565981</v>
      </c>
      <c r="BT541" s="86">
        <f t="shared" si="26"/>
        <v>0.01388986523</v>
      </c>
      <c r="BU541" s="86">
        <f t="shared" si="10"/>
        <v>1</v>
      </c>
      <c r="BV541" s="86">
        <f t="shared" si="27"/>
        <v>0.03584990555</v>
      </c>
      <c r="BW541" s="86">
        <f t="shared" si="28"/>
        <v>0.005218931699</v>
      </c>
      <c r="BX541" s="86">
        <f t="shared" si="29"/>
        <v>0.9471265969</v>
      </c>
      <c r="BY541" s="86">
        <f t="shared" si="30"/>
        <v>0.01180456582</v>
      </c>
      <c r="BZ541" s="86">
        <f t="shared" si="11"/>
        <v>1</v>
      </c>
      <c r="CA541" s="86">
        <f t="shared" si="31"/>
        <v>0.001117917647</v>
      </c>
      <c r="CB541" s="86">
        <f t="shared" si="32"/>
        <v>0.00897619591</v>
      </c>
      <c r="CC541" s="86">
        <f t="shared" si="33"/>
        <v>0.001936865913</v>
      </c>
      <c r="CD541" s="86">
        <f t="shared" si="34"/>
        <v>0.9879690205</v>
      </c>
      <c r="CE541" s="86">
        <f t="shared" si="12"/>
        <v>1</v>
      </c>
      <c r="CF541" s="62"/>
      <c r="CG541" s="86">
        <f t="shared" si="35"/>
        <v>0.9427456884</v>
      </c>
      <c r="CH541" s="86">
        <f t="shared" si="36"/>
        <v>0.01985120192</v>
      </c>
      <c r="CI541" s="86">
        <f t="shared" si="37"/>
        <v>0.03142981339</v>
      </c>
      <c r="CJ541" s="86">
        <f t="shared" si="38"/>
        <v>0.005973296333</v>
      </c>
      <c r="CK541" s="86">
        <f t="shared" si="13"/>
        <v>1</v>
      </c>
      <c r="CL541" s="86">
        <f t="shared" si="39"/>
        <v>0.05820542222</v>
      </c>
      <c r="CM541" s="86">
        <f t="shared" si="40"/>
        <v>0.9144890527</v>
      </c>
      <c r="CN541" s="86">
        <f t="shared" si="41"/>
        <v>0.01341565981</v>
      </c>
      <c r="CO541" s="86">
        <f t="shared" si="42"/>
        <v>0.01388986523</v>
      </c>
      <c r="CP541" s="86">
        <f t="shared" si="14"/>
        <v>1</v>
      </c>
      <c r="CQ541" s="86">
        <f t="shared" si="43"/>
        <v>0.03584990555</v>
      </c>
      <c r="CR541" s="86">
        <f t="shared" si="44"/>
        <v>0.005218931699</v>
      </c>
      <c r="CS541" s="86">
        <f t="shared" si="45"/>
        <v>0.9471265969</v>
      </c>
      <c r="CT541" s="86">
        <f t="shared" si="46"/>
        <v>0.01180456582</v>
      </c>
      <c r="CU541" s="86">
        <f t="shared" si="15"/>
        <v>1</v>
      </c>
      <c r="CV541" s="86">
        <f t="shared" si="47"/>
        <v>0.001117917647</v>
      </c>
      <c r="CW541" s="86">
        <f t="shared" si="48"/>
        <v>0.00897619591</v>
      </c>
      <c r="CX541" s="86">
        <f t="shared" si="49"/>
        <v>0.001936865913</v>
      </c>
      <c r="CY541" s="86">
        <f t="shared" si="50"/>
        <v>0.9879690205</v>
      </c>
      <c r="CZ541" s="86">
        <f t="shared" si="16"/>
        <v>1</v>
      </c>
      <c r="DA541" s="62"/>
      <c r="DB541" s="86">
        <f>(AQ541*Baseline!B$7 + AV541*Baseline!B$11 + BA541*Baseline!B$16 + BF541*Baseline!B$18)</f>
        <v>70081.48107</v>
      </c>
      <c r="DC541" s="86">
        <f>(AR541*Baseline!B$7 + AW541*Baseline!B$11 + BB541*Baseline!B$16 + BG541*Baseline!B$18)</f>
        <v>79783.99135</v>
      </c>
      <c r="DD541" s="86">
        <f>(AS541*Baseline!B$7 + AX541*Baseline!B$11 + BC541*Baseline!B$16 + BH541*Baseline!B$18)</f>
        <v>138508.1922</v>
      </c>
      <c r="DE541" s="86">
        <f>(AT541*Baseline!B$7 + AY541*Baseline!B$11 + BD541*Baseline!B$16 + BI541*Baseline!B$18)</f>
        <v>1260668.094</v>
      </c>
      <c r="DF541" s="86">
        <f t="shared" si="17"/>
        <v>1549041.758</v>
      </c>
      <c r="DG541" s="62"/>
      <c r="DH541" s="86">
        <f t="shared" si="51"/>
        <v>0.04524182817</v>
      </c>
      <c r="DI541" s="86">
        <f t="shared" si="52"/>
        <v>0.05150538449</v>
      </c>
      <c r="DJ541" s="86">
        <f t="shared" si="53"/>
        <v>0.0894154024</v>
      </c>
      <c r="DK541" s="86">
        <f t="shared" si="54"/>
        <v>0.8138373849</v>
      </c>
      <c r="DL541" s="86">
        <f t="shared" si="18"/>
        <v>1</v>
      </c>
      <c r="DM541" s="62"/>
      <c r="DN541" s="86">
        <f>DH541 / (Baseline!B$7/Baseline!B$17)</f>
        <v>4.829267588</v>
      </c>
      <c r="DO541" s="86">
        <f>DI541 / (Baseline!B$11/Baseline!B$17)</f>
        <v>1.243364633</v>
      </c>
      <c r="DP541" s="86">
        <f>DJ541 / (Baseline!B$16/Baseline!B$17)</f>
        <v>1.381738186</v>
      </c>
      <c r="DQ541" s="86">
        <f>DK541 / (Baseline!B$18/Baseline!B$17)</f>
        <v>0.920115011</v>
      </c>
      <c r="DR541" s="62"/>
      <c r="DS541" s="86">
        <f>DH541 / Baseline!H$117</f>
        <v>1.809994961</v>
      </c>
      <c r="DT541" s="86">
        <f>DI541 / Baseline!H$118</f>
        <v>1.159388895</v>
      </c>
      <c r="DU541" s="86">
        <f>DJ541 / Baseline!H$119</f>
        <v>1.068908771</v>
      </c>
      <c r="DV541" s="86">
        <f>DK541 / Baseline!H$120</f>
        <v>0.9609278157</v>
      </c>
      <c r="DW541" s="87"/>
      <c r="DX541" s="86">
        <f>(AU541*Baseline!B$34)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0.03201515878</v>
      </c>
      <c r="DY541" s="86">
        <f>(AZ541*Baseline!B$34) + (Baseline!D$90*(1-Baseline!D$91)*Baseline!B$35) + (Baseline!D$90*Baseline!D$91*((1-Baseline!D$92)*Baseline!B$40 + Baseline!D$92*Baseline!B$41))</f>
        <v>0.01149016094</v>
      </c>
      <c r="DZ541" s="86">
        <f>(BE541*Baseline!B$34) + (Baseline!F$90*(1-Baseline!F$91)*Baseline!B$35) + (Baseline!F$90*Baseline!F$91*((1-Baseline!F$92)*Baseline!B$40 + Baseline!F$92*Baseline!B$41))</f>
        <v>0.01402215488</v>
      </c>
      <c r="EA541" s="86">
        <f>(BJ541*Baseline!B$34) + (Baseline!H$90*(1-Baseline!H$91)*Baseline!B$35) + (Baseline!H$90*Baseline!H$91*((1-Baseline!H$92)*Baseline!B$40 + Baseline!H$92*Baseline!B$41))</f>
        <v>0.009314852236</v>
      </c>
      <c r="EB541" s="86">
        <f>( DX541*Baseline!B$7 + DY541*Baseline!B$11 + DZ541*Baseline!B$16 + EA541*Baseline!B$18 ) / Baseline!B$17</f>
        <v>0.0099222452</v>
      </c>
    </row>
    <row r="542">
      <c r="A542" s="73" t="s">
        <v>718</v>
      </c>
      <c r="B542" s="85">
        <f>MIN( MAX( NORMINV( MCrands!B542, (B$5+B$4)/2, (B$5-B$4)/3.29 ), 0 ), 1 )</f>
        <v>0.5700480695</v>
      </c>
      <c r="C542" s="85">
        <f>MAX( NORMINV( MCrands!C542, (C$5+C$4)/2, (C$5-C$4)/3.29 ), 0 )</f>
        <v>2.854546256</v>
      </c>
      <c r="D542" s="83"/>
      <c r="E542" s="84">
        <f>Baseline!B$33 * (C542 * Baseline!B$68*Baseline!B$68/Baseline!B$75 + Baseline!B$46 * Baseline!B$54*Baseline!B$54/Baseline!B$76 + Baseline!B$47 * Baseline!B$55*Baseline!B$55/Baseline!B$77 + Baseline!B$56*Baseline!B$56/Baseline!B$78)</f>
        <v>0.00002025974709</v>
      </c>
      <c r="F542" s="84">
        <f>Baseline!B$33 * (C542 * Baseline!B$68*Baseline!B$59/Baseline!B$75 + Baseline!B$46 * Baseline!B$54*Baseline!B$69/Baseline!B$76 + Baseline!B$47 * Baseline!B$55*Baseline!B$57/Baseline!B$77 + Baseline!B$56*Baseline!B$58/Baseline!B$78)</f>
        <v>0.000000239438346</v>
      </c>
      <c r="G542" s="85">
        <f>Baseline!B$33 * (C542 * Baseline!B$68*Baseline!B$60/Baseline!B$75 + Baseline!B$46 * Baseline!B$54*Baseline!B$61/Baseline!B$76 + Baseline!B$47 * Baseline!B$55*Baseline!B$70/Baseline!B$77 + Baseline!B$56*Baseline!B$62/Baseline!B$78)</f>
        <v>0.0000002013392219</v>
      </c>
      <c r="H542" s="84">
        <f>Baseline!B$33 * (C542 * Baseline!B$68*Baseline!B$63/Baseline!B$75 + Baseline!B$46 * Baseline!B$54*Baseline!B$64/Baseline!B$76 + Baseline!B$47 * Baseline!B$55*Baseline!B$65/Baseline!B$77 + Baseline!B$56*Baseline!B$71/Baseline!B$78)</f>
        <v>0.000000003781018555</v>
      </c>
      <c r="I542" s="84">
        <f>Baseline!B$33 * (C542 * Baseline!B$59*Baseline!B$68/Baseline!B$75 + Baseline!B$46 * Baseline!B$69*Baseline!B$54/Baseline!B$76 + Baseline!B$47 * Baseline!B$57*Baseline!B$55/Baseline!B$77 + Baseline!B$58*Baseline!B$56/Baseline!B$78)</f>
        <v>0.000000239438346</v>
      </c>
      <c r="J542" s="85">
        <f>Baseline!B$33 * (C542 * Baseline!B$59*Baseline!B$59/Baseline!B$75 + Baseline!B$46 * Baseline!B$69*Baseline!B$69/Baseline!B$76 + Baseline!B$47 * Baseline!B$57*Baseline!B$57/Baseline!B$77 + Baseline!B$58*Baseline!B$58/Baseline!B$78)</f>
        <v>0.000002116574493</v>
      </c>
      <c r="K542" s="84">
        <f>Baseline!B$33 * (C542 * Baseline!B$59*Baseline!B$60/Baseline!B$75 + Baseline!B$46 * Baseline!B$69*Baseline!B$61/Baseline!B$76 + Baseline!B$47 * Baseline!B$57*Baseline!B$70/Baseline!B$77 + Baseline!B$58*Baseline!B$62/Baseline!B$78)</f>
        <v>0.00000001648993593</v>
      </c>
      <c r="L542" s="85">
        <f>Baseline!B$33 * (C542 * Baseline!B$59*Baseline!B$63/Baseline!B$75 + Baseline!B$46 * Baseline!B$69*Baseline!B$64/Baseline!B$76 + Baseline!B$47 * Baseline!B$57*Baseline!B$65/Baseline!B$77 + Baseline!B$58*Baseline!B$71/Baseline!B$78)</f>
        <v>0.00000001707280537</v>
      </c>
      <c r="M542" s="84">
        <f>Baseline!B$33 * (C542 * Baseline!B$60*Baseline!B$68/Baseline!B$75 + Baseline!B$46 * Baseline!B$61*Baseline!B$54/Baseline!B$76 + Baseline!B$47 * Baseline!B$70*Baseline!B$55/Baseline!B$77 + Baseline!B$62*Baseline!B$56/Baseline!B$78)</f>
        <v>0.0000002013392219</v>
      </c>
      <c r="N542" s="85">
        <f>Baseline!B$33 * (C542 * Baseline!B$60*Baseline!B$59/Baseline!B$75 + Baseline!B$46 * Baseline!B$61*Baseline!B$69/Baseline!B$76 + Baseline!B$47 * Baseline!B$70*Baseline!B$57/Baseline!B$77 + Baseline!B$62*Baseline!B$58/Baseline!B$78)</f>
        <v>0.00000001648993593</v>
      </c>
      <c r="O542" s="85">
        <f>Baseline!B$33 * (C542 * Baseline!B$60*Baseline!B$60/Baseline!B$75 + Baseline!B$46 * Baseline!B$61*Baseline!B$61/Baseline!B$76 + Baseline!B$47 * Baseline!B$70*Baseline!B$70/Baseline!B$77 + Baseline!B$62*Baseline!B$62/Baseline!B$78)</f>
        <v>0.000001589267895</v>
      </c>
      <c r="P542" s="84">
        <f>Baseline!B$33 * (C542 * Baseline!B$60*Baseline!B$63/Baseline!B$75 + Baseline!B$46 * Baseline!B$61*Baseline!B$64/Baseline!B$76 + Baseline!B$47 * Baseline!B$70*Baseline!B$65/Baseline!B$77 + Baseline!B$62*Baseline!B$71/Baseline!B$78)</f>
        <v>0.000000001956428977</v>
      </c>
      <c r="Q542" s="84">
        <f>Baseline!B$33 * (C542 * Baseline!B$63*Baseline!B$68/Baseline!B$75 + Baseline!B$46 * Baseline!B$64*Baseline!B$54/Baseline!B$76 + Baseline!B$47 * Baseline!B$65*Baseline!B$55/Baseline!B$77 + Baseline!B$71*Baseline!B$56/Baseline!B$78)</f>
        <v>0.000000003781018555</v>
      </c>
      <c r="R542" s="84">
        <f>Baseline!B$33 * (C542 * Baseline!B$63*Baseline!B$59/Baseline!B$75 + Baseline!B$46 * Baseline!B$64*Baseline!B$69/Baseline!B$76 + Baseline!B$47 * Baseline!B$65*Baseline!B$57/Baseline!B$77 + Baseline!B$71*Baseline!B$58/Baseline!B$78)</f>
        <v>0.00000001707280537</v>
      </c>
      <c r="S542" s="84">
        <f>Baseline!B$33 * (C542 * Baseline!B$63*Baseline!B$60/Baseline!B$75 + Baseline!B$46 * Baseline!B$64*Baseline!B$61/Baseline!B$76 + Baseline!B$47 * Baseline!B$65*Baseline!B$70/Baseline!B$77 + Baseline!B$71*Baseline!B$62/Baseline!B$78)</f>
        <v>0.000000001956428977</v>
      </c>
      <c r="T542" s="84">
        <f>Baseline!B$33 * (C542 * Baseline!B$63*Baseline!B$63/Baseline!B$75 + Baseline!B$46 * Baseline!B$64*Baseline!B$64/Baseline!B$76 + Baseline!B$47 * Baseline!B$65*Baseline!B$65/Baseline!B$77 + Baseline!B$71*Baseline!B$71/Baseline!B$78)</f>
        <v>0.00000009856722093</v>
      </c>
      <c r="U542" s="83"/>
      <c r="V542" s="84">
        <f>E542 * ( Baseline!B$89 * Baseline!B$7 )</f>
        <v>0.2102759151</v>
      </c>
      <c r="W542" s="84">
        <f>F542 * ( Baseline!D$89 * Baseline!B$11 )</f>
        <v>0.00441682236</v>
      </c>
      <c r="X542" s="84">
        <f>G542 * ( Baseline!F$89 * Baseline!B$16 )</f>
        <v>0.006993471549</v>
      </c>
      <c r="Y542" s="84">
        <f>H542 * ( Baseline!H$89 * Baseline!B$18 )</f>
        <v>0.001329683904</v>
      </c>
      <c r="Z542" s="86">
        <f t="shared" si="1"/>
        <v>0.2230158929</v>
      </c>
      <c r="AA542" s="84">
        <f>I542 * ( Baseline!B$89 * Baseline!B$7 )</f>
        <v>0.002485130593</v>
      </c>
      <c r="AB542" s="85">
        <f>J542 * ( Baseline!D$89 * Baseline!B$11 )</f>
        <v>0.03904359392</v>
      </c>
      <c r="AC542" s="85">
        <f>K542 * ( Baseline!F$89 * Baseline!B$16 )</f>
        <v>0.0005727741304</v>
      </c>
      <c r="AD542" s="85">
        <f>L542 * ( Baseline!F$89 * Baseline!B$16 )</f>
        <v>0.0005930199663</v>
      </c>
      <c r="AE542" s="86">
        <f t="shared" si="2"/>
        <v>0.04269451861</v>
      </c>
      <c r="AF542" s="86">
        <f>M542 * ( Baseline!B$89 * Baseline!B$7 )</f>
        <v>0.002089699784</v>
      </c>
      <c r="AG542" s="86">
        <f>N542 * ( Baseline!D$89 * Baseline!B$11 )</f>
        <v>0.0003041831809</v>
      </c>
      <c r="AH542" s="86">
        <f>O542 * ( Baseline!F$89 * Baseline!B$16 )</f>
        <v>0.05520285468</v>
      </c>
      <c r="AI542" s="86">
        <f>P542 * ( Baseline!H$89 * Baseline!B$18 )</f>
        <v>0.000688024161</v>
      </c>
      <c r="AJ542" s="86">
        <f t="shared" si="3"/>
        <v>0.0582847618</v>
      </c>
      <c r="AK542" s="86">
        <f>Q542 * ( Baseline!B$89 * Baseline!B$7 )</f>
        <v>0.00003924319158</v>
      </c>
      <c r="AL542" s="86">
        <f>R542 * ( Baseline!D$89 * Baseline!B$11 )</f>
        <v>0.0003149351378</v>
      </c>
      <c r="AM542" s="86">
        <f>S542 * ( Baseline!F$89 * Baseline!B$16 )</f>
        <v>0.00006795611038</v>
      </c>
      <c r="AN542" s="86">
        <f>T542 * ( Baseline!H$89 * Baseline!B$18 )</f>
        <v>0.03466347631</v>
      </c>
      <c r="AO542" s="86">
        <f t="shared" si="4"/>
        <v>0.03508561075</v>
      </c>
      <c r="AP542" s="62"/>
      <c r="AQ542" s="86">
        <f>V542 * ( (1-Baseline!B$90-Baseline!B$89) + (1-B542)*Baseline!B$90 )</f>
        <v>0.09909404278</v>
      </c>
      <c r="AR542" s="86">
        <f>W542 * ( (1-Baseline!B$90-Baseline!B$89) + (1-B542)*Baseline!B$90 )</f>
        <v>0.002081459418</v>
      </c>
      <c r="AS542" s="86">
        <f>X542 * ( (1-Baseline!B$90-Baseline!B$89) + (1-B542)*Baseline!B$90 )</f>
        <v>0.003295723948</v>
      </c>
      <c r="AT542" s="86">
        <f>Y542 * ( (1-Baseline!B$90-Baseline!B$89) + (1-B542)*Baseline!B$90 )</f>
        <v>0.0006266231375</v>
      </c>
      <c r="AU542" s="86">
        <f t="shared" si="5"/>
        <v>0.1050978493</v>
      </c>
      <c r="AV542" s="86">
        <f>AA542 * ( (1-Baseline!D$90-Baseline!D$89) + (1-B542)*Baseline!D$90 )</f>
        <v>0.001829098028</v>
      </c>
      <c r="AW542" s="86">
        <f>AB542 * ( (1-Baseline!D$90-Baseline!D$89) + (1-B542)*Baseline!D$90 )</f>
        <v>0.02873674359</v>
      </c>
      <c r="AX542" s="86">
        <f>AC542 * ( (1-Baseline!D$90-Baseline!D$89) + (1-B542)*Baseline!D$90 )</f>
        <v>0.0004215714197</v>
      </c>
      <c r="AY542" s="86">
        <f>AD542 * ( (1-Baseline!D$90-Baseline!D$89) + (1-B542)*Baseline!D$90 )</f>
        <v>0.0004364726964</v>
      </c>
      <c r="AZ542" s="86">
        <f t="shared" si="6"/>
        <v>0.03142388573</v>
      </c>
      <c r="BA542" s="86">
        <f>AF542 * ( (1-Baseline!F$90-Baseline!F$89) + (1-Baseline!B$36)*Baseline!F$90 )</f>
        <v>0.001503814835</v>
      </c>
      <c r="BB542" s="86">
        <f>AG542 * ( (1-Baseline!F$90-Baseline!F$89) + (1-Baseline!B$36)*Baseline!F$90 )</f>
        <v>0.0002188999509</v>
      </c>
      <c r="BC542" s="86">
        <f>AH542 * ( (1-Baseline!F$90-Baseline!F$89) + (1-Baseline!B$36)*Baseline!F$90 )</f>
        <v>0.03972574072</v>
      </c>
      <c r="BD542" s="86">
        <f>AI542 * ( (1-Baseline!F$90-Baseline!F$89) + (1-Baseline!B$36)*Baseline!F$90 )</f>
        <v>0.000495124203</v>
      </c>
      <c r="BE542" s="86">
        <f t="shared" si="7"/>
        <v>0.04194357971</v>
      </c>
      <c r="BF542" s="86">
        <f>AK542 * ( (1-Baseline!H$90-Baseline!H$89) + (1-Baseline!B$36)*Baseline!H$90 )</f>
        <v>0.00003109316556</v>
      </c>
      <c r="BG542" s="86">
        <f>AL542 * ( (1-Baseline!H$90-Baseline!H$89) + (1-Baseline!B$36)*Baseline!H$90 )</f>
        <v>0.0002495294084</v>
      </c>
      <c r="BH542" s="86">
        <f>AM542 * ( (1-Baseline!H$90-Baseline!H$89) + (1-Baseline!B$36)*Baseline!H$90 )</f>
        <v>0.00005384298538</v>
      </c>
      <c r="BI542" s="86">
        <f>AN542 * ( (1-Baseline!H$90-Baseline!H$89) + (1-Baseline!B$36)*Baseline!H$90 )</f>
        <v>0.02746456555</v>
      </c>
      <c r="BJ542" s="86">
        <f t="shared" si="8"/>
        <v>0.02779903111</v>
      </c>
      <c r="BK542" s="62"/>
      <c r="BL542" s="86">
        <f t="shared" si="19"/>
        <v>0.9428741259</v>
      </c>
      <c r="BM542" s="86">
        <f t="shared" si="20"/>
        <v>0.01980496682</v>
      </c>
      <c r="BN542" s="86">
        <f t="shared" si="21"/>
        <v>0.03135862408</v>
      </c>
      <c r="BO542" s="86">
        <f t="shared" si="22"/>
        <v>0.005962283165</v>
      </c>
      <c r="BP542" s="86">
        <f t="shared" si="9"/>
        <v>1</v>
      </c>
      <c r="BQ542" s="86">
        <f t="shared" si="23"/>
        <v>0.05820725174</v>
      </c>
      <c r="BR542" s="86">
        <f t="shared" si="24"/>
        <v>0.9144872736</v>
      </c>
      <c r="BS542" s="86">
        <f t="shared" si="25"/>
        <v>0.01341563622</v>
      </c>
      <c r="BT542" s="86">
        <f t="shared" si="26"/>
        <v>0.01388983845</v>
      </c>
      <c r="BU542" s="86">
        <f t="shared" si="10"/>
        <v>1</v>
      </c>
      <c r="BV542" s="86">
        <f t="shared" si="27"/>
        <v>0.03585327828</v>
      </c>
      <c r="BW542" s="86">
        <f t="shared" si="28"/>
        <v>0.00521891437</v>
      </c>
      <c r="BX542" s="86">
        <f t="shared" si="29"/>
        <v>0.9471232784</v>
      </c>
      <c r="BY542" s="86">
        <f t="shared" si="30"/>
        <v>0.011804529</v>
      </c>
      <c r="BZ542" s="86">
        <f t="shared" si="11"/>
        <v>1</v>
      </c>
      <c r="CA542" s="86">
        <f t="shared" si="31"/>
        <v>0.001118498175</v>
      </c>
      <c r="CB542" s="86">
        <f t="shared" si="32"/>
        <v>0.008976190841</v>
      </c>
      <c r="CC542" s="86">
        <f t="shared" si="33"/>
        <v>0.001936865539</v>
      </c>
      <c r="CD542" s="86">
        <f t="shared" si="34"/>
        <v>0.9879684454</v>
      </c>
      <c r="CE542" s="86">
        <f t="shared" si="12"/>
        <v>1</v>
      </c>
      <c r="CF542" s="62"/>
      <c r="CG542" s="86">
        <f t="shared" si="35"/>
        <v>0.9428741259</v>
      </c>
      <c r="CH542" s="86">
        <f t="shared" si="36"/>
        <v>0.01980496682</v>
      </c>
      <c r="CI542" s="86">
        <f t="shared" si="37"/>
        <v>0.03135862408</v>
      </c>
      <c r="CJ542" s="86">
        <f t="shared" si="38"/>
        <v>0.005962283165</v>
      </c>
      <c r="CK542" s="86">
        <f t="shared" si="13"/>
        <v>1</v>
      </c>
      <c r="CL542" s="86">
        <f t="shared" si="39"/>
        <v>0.05820725174</v>
      </c>
      <c r="CM542" s="86">
        <f t="shared" si="40"/>
        <v>0.9144872736</v>
      </c>
      <c r="CN542" s="86">
        <f t="shared" si="41"/>
        <v>0.01341563622</v>
      </c>
      <c r="CO542" s="86">
        <f t="shared" si="42"/>
        <v>0.01388983845</v>
      </c>
      <c r="CP542" s="86">
        <f t="shared" si="14"/>
        <v>1</v>
      </c>
      <c r="CQ542" s="86">
        <f t="shared" si="43"/>
        <v>0.03585327828</v>
      </c>
      <c r="CR542" s="86">
        <f t="shared" si="44"/>
        <v>0.00521891437</v>
      </c>
      <c r="CS542" s="86">
        <f t="shared" si="45"/>
        <v>0.9471232784</v>
      </c>
      <c r="CT542" s="86">
        <f t="shared" si="46"/>
        <v>0.011804529</v>
      </c>
      <c r="CU542" s="86">
        <f t="shared" si="15"/>
        <v>1</v>
      </c>
      <c r="CV542" s="86">
        <f t="shared" si="47"/>
        <v>0.001118498175</v>
      </c>
      <c r="CW542" s="86">
        <f t="shared" si="48"/>
        <v>0.008976190841</v>
      </c>
      <c r="CX542" s="86">
        <f t="shared" si="49"/>
        <v>0.001936865539</v>
      </c>
      <c r="CY542" s="86">
        <f t="shared" si="50"/>
        <v>0.9879684454</v>
      </c>
      <c r="CZ542" s="86">
        <f t="shared" si="16"/>
        <v>1</v>
      </c>
      <c r="DA542" s="62"/>
      <c r="DB542" s="86">
        <f>(AQ542*Baseline!B$7 + AV542*Baseline!B$11 + BA542*Baseline!B$16 + BF542*Baseline!B$18)</f>
        <v>58445.05709</v>
      </c>
      <c r="DC542" s="86">
        <f>(AR542*Baseline!B$7 + AW542*Baseline!B$11 + BB542*Baseline!B$16 + BG542*Baseline!B$18)</f>
        <v>74796.51788</v>
      </c>
      <c r="DD542" s="86">
        <f>(AS542*Baseline!B$7 + AX542*Baseline!B$11 + BC542*Baseline!B$16 + BH542*Baseline!B$18)</f>
        <v>138056.8023</v>
      </c>
      <c r="DE542" s="86">
        <f>(AT542*Baseline!B$7 + AY542*Baseline!B$11 + BD542*Baseline!B$16 + BI542*Baseline!B$18)</f>
        <v>1260523.579</v>
      </c>
      <c r="DF542" s="86">
        <f t="shared" si="17"/>
        <v>1531821.956</v>
      </c>
      <c r="DG542" s="62"/>
      <c r="DH542" s="86">
        <f t="shared" si="51"/>
        <v>0.03815394918</v>
      </c>
      <c r="DI542" s="86">
        <f t="shared" si="52"/>
        <v>0.04882846702</v>
      </c>
      <c r="DJ542" s="86">
        <f t="shared" si="53"/>
        <v>0.09012588032</v>
      </c>
      <c r="DK542" s="86">
        <f t="shared" si="54"/>
        <v>0.8228917035</v>
      </c>
      <c r="DL542" s="86">
        <f t="shared" si="18"/>
        <v>1</v>
      </c>
      <c r="DM542" s="62"/>
      <c r="DN542" s="86">
        <f>DH542 / (Baseline!B$7/Baseline!B$17)</f>
        <v>4.072683125</v>
      </c>
      <c r="DO542" s="86">
        <f>DI542 / (Baseline!B$11/Baseline!B$17)</f>
        <v>1.178742565</v>
      </c>
      <c r="DP542" s="86">
        <f>DJ542 / (Baseline!B$16/Baseline!B$17)</f>
        <v>1.392717217</v>
      </c>
      <c r="DQ542" s="86">
        <f>DK542 / (Baseline!B$18/Baseline!B$17)</f>
        <v>0.9303517174</v>
      </c>
      <c r="DR542" s="62"/>
      <c r="DS542" s="86">
        <f>DH542 / Baseline!H$117</f>
        <v>1.526429381</v>
      </c>
      <c r="DT542" s="86">
        <f>DI542 / Baseline!H$118</f>
        <v>1.099131343</v>
      </c>
      <c r="DU542" s="86">
        <f>DJ542 / Baseline!H$119</f>
        <v>1.077402118</v>
      </c>
      <c r="DV542" s="86">
        <f>DK542 / Baseline!H$120</f>
        <v>0.9716185835</v>
      </c>
      <c r="DW542" s="87"/>
      <c r="DX542" s="86">
        <f>(AU542*Baseline!B$34)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0.02829420864</v>
      </c>
      <c r="DY542" s="86">
        <f>(AZ542*Baseline!B$34) + (Baseline!D$90*(1-Baseline!D$91)*Baseline!B$35) + (Baseline!D$90*Baseline!D$91*((1-Baseline!D$92)*Baseline!B$40 + Baseline!D$92*Baseline!B$41))</f>
        <v>0.01112715086</v>
      </c>
      <c r="DZ542" s="86">
        <f>(BE542*Baseline!B$34) + (Baseline!F$90*(1-Baseline!F$91)*Baseline!B$35) + (Baseline!F$90*Baseline!F$91*((1-Baseline!F$92)*Baseline!B$40 + Baseline!F$92*Baseline!B$41))</f>
        <v>0.01402217696</v>
      </c>
      <c r="EA542" s="86">
        <f>(BJ542*Baseline!B$34) + (Baseline!H$90*(1-Baseline!H$91)*Baseline!B$35) + (Baseline!H$90*Baseline!H$91*((1-Baseline!H$92)*Baseline!B$40 + Baseline!H$92*Baseline!B$41))</f>
        <v>0.009314854666</v>
      </c>
      <c r="EB542" s="86">
        <f>( DX542*Baseline!B$7 + DY542*Baseline!B$11 + DZ542*Baseline!B$16 + EA542*Baseline!B$18 ) / Baseline!B$17</f>
        <v>0.009872352553</v>
      </c>
    </row>
    <row r="543">
      <c r="A543" s="73" t="s">
        <v>719</v>
      </c>
      <c r="B543" s="85">
        <f>MIN( MAX( NORMINV( MCrands!B543, (B$5+B$4)/2, (B$5-B$4)/3.29 ), 0 ), 1 )</f>
        <v>0.3525393729</v>
      </c>
      <c r="C543" s="85">
        <f>MAX( NORMINV( MCrands!C543, (C$5+C$4)/2, (C$5-C$4)/3.29 ), 0 )</f>
        <v>2.584828546</v>
      </c>
      <c r="D543" s="83"/>
      <c r="E543" s="84">
        <f>Baseline!B$33 * (C543 * Baseline!B$68*Baseline!B$68/Baseline!B$75 + Baseline!B$46 * Baseline!B$54*Baseline!B$54/Baseline!B$76 + Baseline!B$47 * Baseline!B$55*Baseline!B$55/Baseline!B$77 + Baseline!B$56*Baseline!B$56/Baseline!B$78)</f>
        <v>0.00001835013923</v>
      </c>
      <c r="F543" s="84">
        <f>Baseline!B$33 * (C543 * Baseline!B$68*Baseline!B$59/Baseline!B$75 + Baseline!B$46 * Baseline!B$54*Baseline!B$69/Baseline!B$76 + Baseline!B$47 * Baseline!B$55*Baseline!B$57/Baseline!B$77 + Baseline!B$56*Baseline!B$58/Baseline!B$78)</f>
        <v>0.0000002391368289</v>
      </c>
      <c r="G543" s="85">
        <f>Baseline!B$33 * (C543 * Baseline!B$68*Baseline!B$60/Baseline!B$75 + Baseline!B$46 * Baseline!B$54*Baseline!B$61/Baseline!B$76 + Baseline!B$47 * Baseline!B$55*Baseline!B$70/Baseline!B$77 + Baseline!B$56*Baseline!B$62/Baseline!B$78)</f>
        <v>0.0000002005979926</v>
      </c>
      <c r="H543" s="84">
        <f>Baseline!B$33 * (C543 * Baseline!B$68*Baseline!B$63/Baseline!B$75 + Baseline!B$46 * Baseline!B$54*Baseline!B$64/Baseline!B$76 + Baseline!B$47 * Baseline!B$55*Baseline!B$65/Baseline!B$77 + Baseline!B$56*Baseline!B$71/Baseline!B$78)</f>
        <v>0.000000003706895618</v>
      </c>
      <c r="I543" s="84">
        <f>Baseline!B$33 * (C543 * Baseline!B$59*Baseline!B$68/Baseline!B$75 + Baseline!B$46 * Baseline!B$69*Baseline!B$54/Baseline!B$76 + Baseline!B$47 * Baseline!B$57*Baseline!B$55/Baseline!B$77 + Baseline!B$58*Baseline!B$56/Baseline!B$78)</f>
        <v>0.0000002391368289</v>
      </c>
      <c r="J543" s="85">
        <f>Baseline!B$33 * (C543 * Baseline!B$59*Baseline!B$59/Baseline!B$75 + Baseline!B$46 * Baseline!B$69*Baseline!B$69/Baseline!B$76 + Baseline!B$47 * Baseline!B$57*Baseline!B$57/Baseline!B$77 + Baseline!B$58*Baseline!B$58/Baseline!B$78)</f>
        <v>0.000002116574446</v>
      </c>
      <c r="K543" s="84">
        <f>Baseline!B$33 * (C543 * Baseline!B$59*Baseline!B$60/Baseline!B$75 + Baseline!B$46 * Baseline!B$69*Baseline!B$61/Baseline!B$76 + Baseline!B$47 * Baseline!B$57*Baseline!B$70/Baseline!B$77 + Baseline!B$58*Baseline!B$62/Baseline!B$78)</f>
        <v>0.00000001648981889</v>
      </c>
      <c r="L543" s="85">
        <f>Baseline!B$33 * (C543 * Baseline!B$59*Baseline!B$63/Baseline!B$75 + Baseline!B$46 * Baseline!B$69*Baseline!B$64/Baseline!B$76 + Baseline!B$47 * Baseline!B$57*Baseline!B$65/Baseline!B$77 + Baseline!B$58*Baseline!B$71/Baseline!B$78)</f>
        <v>0.00000001707279366</v>
      </c>
      <c r="M543" s="84">
        <f>Baseline!B$33 * (C543 * Baseline!B$60*Baseline!B$68/Baseline!B$75 + Baseline!B$46 * Baseline!B$61*Baseline!B$54/Baseline!B$76 + Baseline!B$47 * Baseline!B$70*Baseline!B$55/Baseline!B$77 + Baseline!B$62*Baseline!B$56/Baseline!B$78)</f>
        <v>0.0000002005979926</v>
      </c>
      <c r="N543" s="85">
        <f>Baseline!B$33 * (C543 * Baseline!B$60*Baseline!B$59/Baseline!B$75 + Baseline!B$46 * Baseline!B$61*Baseline!B$69/Baseline!B$76 + Baseline!B$47 * Baseline!B$70*Baseline!B$57/Baseline!B$77 + Baseline!B$62*Baseline!B$58/Baseline!B$78)</f>
        <v>0.00000001648981889</v>
      </c>
      <c r="O543" s="85">
        <f>Baseline!B$33 * (C543 * Baseline!B$60*Baseline!B$60/Baseline!B$75 + Baseline!B$46 * Baseline!B$61*Baseline!B$61/Baseline!B$76 + Baseline!B$47 * Baseline!B$70*Baseline!B$70/Baseline!B$77 + Baseline!B$62*Baseline!B$62/Baseline!B$78)</f>
        <v>0.000001589267607</v>
      </c>
      <c r="P543" s="84">
        <f>Baseline!B$33 * (C543 * Baseline!B$60*Baseline!B$63/Baseline!B$75 + Baseline!B$46 * Baseline!B$61*Baseline!B$64/Baseline!B$76 + Baseline!B$47 * Baseline!B$70*Baseline!B$65/Baseline!B$77 + Baseline!B$62*Baseline!B$71/Baseline!B$78)</f>
        <v>0.000000001956400206</v>
      </c>
      <c r="Q543" s="84">
        <f>Baseline!B$33 * (C543 * Baseline!B$63*Baseline!B$68/Baseline!B$75 + Baseline!B$46 * Baseline!B$64*Baseline!B$54/Baseline!B$76 + Baseline!B$47 * Baseline!B$65*Baseline!B$55/Baseline!B$77 + Baseline!B$71*Baseline!B$56/Baseline!B$78)</f>
        <v>0.000000003706895618</v>
      </c>
      <c r="R543" s="84">
        <f>Baseline!B$33 * (C543 * Baseline!B$63*Baseline!B$59/Baseline!B$75 + Baseline!B$46 * Baseline!B$64*Baseline!B$69/Baseline!B$76 + Baseline!B$47 * Baseline!B$65*Baseline!B$57/Baseline!B$77 + Baseline!B$71*Baseline!B$58/Baseline!B$78)</f>
        <v>0.00000001707279366</v>
      </c>
      <c r="S543" s="84">
        <f>Baseline!B$33 * (C543 * Baseline!B$63*Baseline!B$60/Baseline!B$75 + Baseline!B$46 * Baseline!B$64*Baseline!B$61/Baseline!B$76 + Baseline!B$47 * Baseline!B$65*Baseline!B$70/Baseline!B$77 + Baseline!B$71*Baseline!B$62/Baseline!B$78)</f>
        <v>0.000000001956400206</v>
      </c>
      <c r="T543" s="84">
        <f>Baseline!B$33 * (C543 * Baseline!B$63*Baseline!B$63/Baseline!B$75 + Baseline!B$46 * Baseline!B$64*Baseline!B$64/Baseline!B$76 + Baseline!B$47 * Baseline!B$65*Baseline!B$65/Baseline!B$77 + Baseline!B$71*Baseline!B$71/Baseline!B$78)</f>
        <v>0.00000009856721806</v>
      </c>
      <c r="U543" s="83"/>
      <c r="V543" s="84">
        <f>E543 * ( Baseline!B$89 * Baseline!B$7 )</f>
        <v>0.190456095</v>
      </c>
      <c r="W543" s="84">
        <f>F543 * ( Baseline!D$89 * Baseline!B$11 )</f>
        <v>0.004411260397</v>
      </c>
      <c r="X543" s="84">
        <f>G543 * ( Baseline!F$89 * Baseline!B$16 )</f>
        <v>0.006967725118</v>
      </c>
      <c r="Y543" s="84">
        <f>H543 * ( Baseline!H$89 * Baseline!B$18 )</f>
        <v>0.001303616833</v>
      </c>
      <c r="Z543" s="86">
        <f t="shared" si="1"/>
        <v>0.2031386974</v>
      </c>
      <c r="AA543" s="84">
        <f>I543 * ( Baseline!B$89 * Baseline!B$7 )</f>
        <v>0.002482001147</v>
      </c>
      <c r="AB543" s="85">
        <f>J543 * ( Baseline!D$89 * Baseline!B$11 )</f>
        <v>0.03904359304</v>
      </c>
      <c r="AC543" s="85">
        <f>K543 * ( Baseline!F$89 * Baseline!B$16 )</f>
        <v>0.0005727700652</v>
      </c>
      <c r="AD543" s="85">
        <f>L543 * ( Baseline!F$89 * Baseline!B$16 )</f>
        <v>0.0005930195598</v>
      </c>
      <c r="AE543" s="86">
        <f t="shared" si="2"/>
        <v>0.04269138381</v>
      </c>
      <c r="AF543" s="86">
        <f>M543 * ( Baseline!B$89 * Baseline!B$7 )</f>
        <v>0.002082006565</v>
      </c>
      <c r="AG543" s="86">
        <f>N543 * ( Baseline!D$89 * Baseline!B$11 )</f>
        <v>0.000304181022</v>
      </c>
      <c r="AH543" s="86">
        <f>O543 * ( Baseline!F$89 * Baseline!B$16 )</f>
        <v>0.05520284468</v>
      </c>
      <c r="AI543" s="86">
        <f>P543 * ( Baseline!H$89 * Baseline!B$18 )</f>
        <v>0.0006880140429</v>
      </c>
      <c r="AJ543" s="86">
        <f t="shared" si="3"/>
        <v>0.05827704631</v>
      </c>
      <c r="AK543" s="86">
        <f>Q543 * ( Baseline!B$89 * Baseline!B$7 )</f>
        <v>0.00003847386962</v>
      </c>
      <c r="AL543" s="86">
        <f>R543 * ( Baseline!D$89 * Baseline!B$11 )</f>
        <v>0.0003149349219</v>
      </c>
      <c r="AM543" s="86">
        <f>S543 * ( Baseline!F$89 * Baseline!B$16 )</f>
        <v>0.00006795511101</v>
      </c>
      <c r="AN543" s="86">
        <f>T543 * ( Baseline!H$89 * Baseline!B$18 )</f>
        <v>0.03466347529</v>
      </c>
      <c r="AO543" s="86">
        <f t="shared" si="4"/>
        <v>0.0350848392</v>
      </c>
      <c r="AP543" s="62"/>
      <c r="AQ543" s="86">
        <f>V543 * ( (1-Baseline!B$90-Baseline!B$89) + (1-B543)*Baseline!B$90 )</f>
        <v>0.1266228222</v>
      </c>
      <c r="AR543" s="86">
        <f>W543 * ( (1-Baseline!B$90-Baseline!B$89) + (1-B543)*Baseline!B$90 )</f>
        <v>0.002932782178</v>
      </c>
      <c r="AS543" s="86">
        <f>X543 * ( (1-Baseline!B$90-Baseline!B$89) + (1-B543)*Baseline!B$90 )</f>
        <v>0.004632422076</v>
      </c>
      <c r="AT543" s="86">
        <f>Y543 * ( (1-Baseline!B$90-Baseline!B$89) + (1-B543)*Baseline!B$90 )</f>
        <v>0.000866696561</v>
      </c>
      <c r="AU543" s="86">
        <f t="shared" si="5"/>
        <v>0.1350547231</v>
      </c>
      <c r="AV543" s="86">
        <f>AA543 * ( (1-Baseline!D$90-Baseline!D$89) + (1-B543)*Baseline!D$90 )</f>
        <v>0.002068650565</v>
      </c>
      <c r="AW543" s="86">
        <f>AB543 * ( (1-Baseline!D$90-Baseline!D$89) + (1-B543)*Baseline!D$90 )</f>
        <v>0.03254130277</v>
      </c>
      <c r="AX543" s="86">
        <f>AC543 * ( (1-Baseline!D$90-Baseline!D$89) + (1-B543)*Baseline!D$90 )</f>
        <v>0.0004773813744</v>
      </c>
      <c r="AY543" s="86">
        <f>AD543 * ( (1-Baseline!D$90-Baseline!D$89) + (1-B543)*Baseline!D$90 )</f>
        <v>0.0004942585336</v>
      </c>
      <c r="AZ543" s="86">
        <f t="shared" si="6"/>
        <v>0.03558159324</v>
      </c>
      <c r="BA543" s="86">
        <f>AF543 * ( (1-Baseline!F$90-Baseline!F$89) + (1-Baseline!B$36)*Baseline!F$90 )</f>
        <v>0.001498278548</v>
      </c>
      <c r="BB543" s="86">
        <f>AG543 * ( (1-Baseline!F$90-Baseline!F$89) + (1-Baseline!B$36)*Baseline!F$90 )</f>
        <v>0.0002188983972</v>
      </c>
      <c r="BC543" s="86">
        <f>AH543 * ( (1-Baseline!F$90-Baseline!F$89) + (1-Baseline!B$36)*Baseline!F$90 )</f>
        <v>0.03972573353</v>
      </c>
      <c r="BD543" s="86">
        <f>AI543 * ( (1-Baseline!F$90-Baseline!F$89) + (1-Baseline!B$36)*Baseline!F$90 )</f>
        <v>0.0004951169217</v>
      </c>
      <c r="BE543" s="86">
        <f t="shared" si="7"/>
        <v>0.04193802739</v>
      </c>
      <c r="BF543" s="86">
        <f>AK543 * ( (1-Baseline!H$90-Baseline!H$89) + (1-Baseline!B$36)*Baseline!H$90 )</f>
        <v>0.00003048361638</v>
      </c>
      <c r="BG543" s="86">
        <f>AL543 * ( (1-Baseline!H$90-Baseline!H$89) + (1-Baseline!B$36)*Baseline!H$90 )</f>
        <v>0.0002495292374</v>
      </c>
      <c r="BH543" s="86">
        <f>AM543 * ( (1-Baseline!H$90-Baseline!H$89) + (1-Baseline!B$36)*Baseline!H$90 )</f>
        <v>0.00005384219356</v>
      </c>
      <c r="BI543" s="86">
        <f>AN543 * ( (1-Baseline!H$90-Baseline!H$89) + (1-Baseline!B$36)*Baseline!H$90 )</f>
        <v>0.02746456475</v>
      </c>
      <c r="BJ543" s="86">
        <f t="shared" si="8"/>
        <v>0.02779841979</v>
      </c>
      <c r="BK543" s="62"/>
      <c r="BL543" s="86">
        <f t="shared" si="19"/>
        <v>0.9375667831</v>
      </c>
      <c r="BM543" s="86">
        <f t="shared" si="20"/>
        <v>0.02171550991</v>
      </c>
      <c r="BN543" s="86">
        <f t="shared" si="21"/>
        <v>0.03430033375</v>
      </c>
      <c r="BO543" s="86">
        <f t="shared" si="22"/>
        <v>0.006417373205</v>
      </c>
      <c r="BP543" s="86">
        <f t="shared" si="9"/>
        <v>1</v>
      </c>
      <c r="BQ543" s="86">
        <f t="shared" si="23"/>
        <v>0.05813822195</v>
      </c>
      <c r="BR543" s="86">
        <f t="shared" si="24"/>
        <v>0.9145544031</v>
      </c>
      <c r="BS543" s="86">
        <f t="shared" si="25"/>
        <v>0.0134165261</v>
      </c>
      <c r="BT543" s="86">
        <f t="shared" si="26"/>
        <v>0.01389084885</v>
      </c>
      <c r="BU543" s="86">
        <f t="shared" si="10"/>
        <v>1</v>
      </c>
      <c r="BV543" s="86">
        <f t="shared" si="27"/>
        <v>0.03572601387</v>
      </c>
      <c r="BW543" s="86">
        <f t="shared" si="28"/>
        <v>0.005219568273</v>
      </c>
      <c r="BX543" s="86">
        <f t="shared" si="29"/>
        <v>0.9472484996</v>
      </c>
      <c r="BY543" s="86">
        <f t="shared" si="30"/>
        <v>0.01180591822</v>
      </c>
      <c r="BZ543" s="86">
        <f t="shared" si="11"/>
        <v>1</v>
      </c>
      <c r="CA543" s="86">
        <f t="shared" si="31"/>
        <v>0.001096595296</v>
      </c>
      <c r="CB543" s="86">
        <f t="shared" si="32"/>
        <v>0.008976382083</v>
      </c>
      <c r="CC543" s="86">
        <f t="shared" si="33"/>
        <v>0.001936879648</v>
      </c>
      <c r="CD543" s="86">
        <f t="shared" si="34"/>
        <v>0.987990143</v>
      </c>
      <c r="CE543" s="86">
        <f t="shared" si="12"/>
        <v>1</v>
      </c>
      <c r="CF543" s="62"/>
      <c r="CG543" s="86">
        <f t="shared" si="35"/>
        <v>0.9375667831</v>
      </c>
      <c r="CH543" s="86">
        <f t="shared" si="36"/>
        <v>0.02171550991</v>
      </c>
      <c r="CI543" s="86">
        <f t="shared" si="37"/>
        <v>0.03430033375</v>
      </c>
      <c r="CJ543" s="86">
        <f t="shared" si="38"/>
        <v>0.006417373205</v>
      </c>
      <c r="CK543" s="86">
        <f t="shared" si="13"/>
        <v>1</v>
      </c>
      <c r="CL543" s="86">
        <f t="shared" si="39"/>
        <v>0.05813822195</v>
      </c>
      <c r="CM543" s="86">
        <f t="shared" si="40"/>
        <v>0.9145544031</v>
      </c>
      <c r="CN543" s="86">
        <f t="shared" si="41"/>
        <v>0.0134165261</v>
      </c>
      <c r="CO543" s="86">
        <f t="shared" si="42"/>
        <v>0.01389084885</v>
      </c>
      <c r="CP543" s="86">
        <f t="shared" si="14"/>
        <v>1</v>
      </c>
      <c r="CQ543" s="86">
        <f t="shared" si="43"/>
        <v>0.03572601387</v>
      </c>
      <c r="CR543" s="86">
        <f t="shared" si="44"/>
        <v>0.005219568273</v>
      </c>
      <c r="CS543" s="86">
        <f t="shared" si="45"/>
        <v>0.9472484996</v>
      </c>
      <c r="CT543" s="86">
        <f t="shared" si="46"/>
        <v>0.01180591822</v>
      </c>
      <c r="CU543" s="86">
        <f t="shared" si="15"/>
        <v>1</v>
      </c>
      <c r="CV543" s="86">
        <f t="shared" si="47"/>
        <v>0.001096595296</v>
      </c>
      <c r="CW543" s="86">
        <f t="shared" si="48"/>
        <v>0.008976382083</v>
      </c>
      <c r="CX543" s="86">
        <f t="shared" si="49"/>
        <v>0.001936879648</v>
      </c>
      <c r="CY543" s="86">
        <f t="shared" si="50"/>
        <v>0.987990143</v>
      </c>
      <c r="CZ543" s="86">
        <f t="shared" si="16"/>
        <v>1</v>
      </c>
      <c r="DA543" s="62"/>
      <c r="DB543" s="86">
        <f>(AQ543*Baseline!B$7 + AV543*Baseline!B$11 + BA543*Baseline!B$16 + BF543*Baseline!B$18)</f>
        <v>72263.78911</v>
      </c>
      <c r="DC543" s="86">
        <f>(AR543*Baseline!B$7 + AW543*Baseline!B$11 + BB543*Baseline!B$16 + BG543*Baseline!B$18)</f>
        <v>83368.47898</v>
      </c>
      <c r="DD543" s="86">
        <f>(AS543*Baseline!B$7 + AX543*Baseline!B$11 + BC543*Baseline!B$16 + BH543*Baseline!B$18)</f>
        <v>138824.728</v>
      </c>
      <c r="DE543" s="86">
        <f>(AT543*Baseline!B$7 + AY543*Baseline!B$11 + BD543*Baseline!B$16 + BI543*Baseline!B$18)</f>
        <v>1260763.878</v>
      </c>
      <c r="DF543" s="86">
        <f t="shared" si="17"/>
        <v>1555220.875</v>
      </c>
      <c r="DG543" s="62"/>
      <c r="DH543" s="86">
        <f t="shared" si="51"/>
        <v>0.0464652901</v>
      </c>
      <c r="DI543" s="86">
        <f t="shared" si="52"/>
        <v>0.05360555555</v>
      </c>
      <c r="DJ543" s="86">
        <f t="shared" si="53"/>
        <v>0.08926367327</v>
      </c>
      <c r="DK543" s="86">
        <f t="shared" si="54"/>
        <v>0.8106654811</v>
      </c>
      <c r="DL543" s="86">
        <f t="shared" si="18"/>
        <v>1</v>
      </c>
      <c r="DM543" s="62"/>
      <c r="DN543" s="86">
        <f>DH543 / (Baseline!B$7/Baseline!B$17)</f>
        <v>4.959864101</v>
      </c>
      <c r="DO543" s="86">
        <f>DI543 / (Baseline!B$11/Baseline!B$17)</f>
        <v>1.294063768</v>
      </c>
      <c r="DP543" s="86">
        <f>DJ543 / (Baseline!B$16/Baseline!B$17)</f>
        <v>1.379393513</v>
      </c>
      <c r="DQ543" s="86">
        <f>DK543 / (Baseline!B$18/Baseline!B$17)</f>
        <v>0.9165288937</v>
      </c>
      <c r="DR543" s="62"/>
      <c r="DS543" s="86">
        <f>DH543 / Baseline!H$117</f>
        <v>1.858942142</v>
      </c>
      <c r="DT543" s="86">
        <f>DI543 / Baseline!H$118</f>
        <v>1.206663856</v>
      </c>
      <c r="DU543" s="86">
        <f>DJ543 / Baseline!H$119</f>
        <v>1.067094938</v>
      </c>
      <c r="DV543" s="86">
        <f>DK543 / Baseline!H$120</f>
        <v>0.9571826318</v>
      </c>
      <c r="DW543" s="87"/>
      <c r="DX543" s="86">
        <f>(AU543*Baseline!B$34)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0.03278773971</v>
      </c>
      <c r="DY543" s="86">
        <f>(AZ543*Baseline!B$34) + (Baseline!D$90*(1-Baseline!D$91)*Baseline!B$35) + (Baseline!D$90*Baseline!D$91*((1-Baseline!D$92)*Baseline!B$40 + Baseline!D$92*Baseline!B$41))</f>
        <v>0.01175080699</v>
      </c>
      <c r="DZ543" s="86">
        <f>(BE543*Baseline!B$34) + (Baseline!F$90*(1-Baseline!F$91)*Baseline!B$35) + (Baseline!F$90*Baseline!F$91*((1-Baseline!F$92)*Baseline!B$40 + Baseline!F$92*Baseline!B$41))</f>
        <v>0.01402134411</v>
      </c>
      <c r="EA543" s="86">
        <f>(BJ543*Baseline!B$34) + (Baseline!H$90*(1-Baseline!H$91)*Baseline!B$35) + (Baseline!H$90*Baseline!H$91*((1-Baseline!H$92)*Baseline!B$40 + Baseline!H$92*Baseline!B$41))</f>
        <v>0.009314762969</v>
      </c>
      <c r="EB543" s="86">
        <f>( DX543*Baseline!B$7 + DY543*Baseline!B$11 + DZ543*Baseline!B$16 + EA543*Baseline!B$18 ) / Baseline!B$17</f>
        <v>0.009940148569</v>
      </c>
    </row>
    <row r="544">
      <c r="A544" s="73" t="s">
        <v>720</v>
      </c>
      <c r="B544" s="85">
        <f>MIN( MAX( NORMINV( MCrands!B544, (B$5+B$4)/2, (B$5-B$4)/3.29 ), 0 ), 1 )</f>
        <v>0.3477809817</v>
      </c>
      <c r="C544" s="85">
        <f>MAX( NORMINV( MCrands!C544, (C$5+C$4)/2, (C$5-C$4)/3.29 ), 0 )</f>
        <v>2.591324791</v>
      </c>
      <c r="D544" s="83"/>
      <c r="E544" s="84">
        <f>Baseline!B$33 * (C544 * Baseline!B$68*Baseline!B$68/Baseline!B$75 + Baseline!B$46 * Baseline!B$54*Baseline!B$54/Baseline!B$76 + Baseline!B$47 * Baseline!B$55*Baseline!B$55/Baseline!B$77 + Baseline!B$56*Baseline!B$56/Baseline!B$78)</f>
        <v>0.0000183961328</v>
      </c>
      <c r="F544" s="84">
        <f>Baseline!B$33 * (C544 * Baseline!B$68*Baseline!B$59/Baseline!B$75 + Baseline!B$46 * Baseline!B$54*Baseline!B$69/Baseline!B$76 + Baseline!B$47 * Baseline!B$55*Baseline!B$57/Baseline!B$77 + Baseline!B$56*Baseline!B$58/Baseline!B$78)</f>
        <v>0.0000002391440911</v>
      </c>
      <c r="G544" s="85">
        <f>Baseline!B$33 * (C544 * Baseline!B$68*Baseline!B$60/Baseline!B$75 + Baseline!B$46 * Baseline!B$54*Baseline!B$61/Baseline!B$76 + Baseline!B$47 * Baseline!B$55*Baseline!B$70/Baseline!B$77 + Baseline!B$56*Baseline!B$62/Baseline!B$78)</f>
        <v>0.0000002006158453</v>
      </c>
      <c r="H544" s="84">
        <f>Baseline!B$33 * (C544 * Baseline!B$68*Baseline!B$63/Baseline!B$75 + Baseline!B$46 * Baseline!B$54*Baseline!B$64/Baseline!B$76 + Baseline!B$47 * Baseline!B$55*Baseline!B$65/Baseline!B$77 + Baseline!B$56*Baseline!B$71/Baseline!B$78)</f>
        <v>0.000000003708680895</v>
      </c>
      <c r="I544" s="84">
        <f>Baseline!B$33 * (C544 * Baseline!B$59*Baseline!B$68/Baseline!B$75 + Baseline!B$46 * Baseline!B$69*Baseline!B$54/Baseline!B$76 + Baseline!B$47 * Baseline!B$57*Baseline!B$55/Baseline!B$77 + Baseline!B$58*Baseline!B$56/Baseline!B$78)</f>
        <v>0.0000002391440911</v>
      </c>
      <c r="J544" s="85">
        <f>Baseline!B$33 * (C544 * Baseline!B$59*Baseline!B$59/Baseline!B$75 + Baseline!B$46 * Baseline!B$69*Baseline!B$69/Baseline!B$76 + Baseline!B$47 * Baseline!B$57*Baseline!B$57/Baseline!B$77 + Baseline!B$58*Baseline!B$58/Baseline!B$78)</f>
        <v>0.000002116574447</v>
      </c>
      <c r="K544" s="84">
        <f>Baseline!B$33 * (C544 * Baseline!B$59*Baseline!B$60/Baseline!B$75 + Baseline!B$46 * Baseline!B$69*Baseline!B$61/Baseline!B$76 + Baseline!B$47 * Baseline!B$57*Baseline!B$70/Baseline!B$77 + Baseline!B$58*Baseline!B$62/Baseline!B$78)</f>
        <v>0.00000001648982171</v>
      </c>
      <c r="L544" s="85">
        <f>Baseline!B$33 * (C544 * Baseline!B$59*Baseline!B$63/Baseline!B$75 + Baseline!B$46 * Baseline!B$69*Baseline!B$64/Baseline!B$76 + Baseline!B$47 * Baseline!B$57*Baseline!B$65/Baseline!B$77 + Baseline!B$58*Baseline!B$71/Baseline!B$78)</f>
        <v>0.00000001707279394</v>
      </c>
      <c r="M544" s="84">
        <f>Baseline!B$33 * (C544 * Baseline!B$60*Baseline!B$68/Baseline!B$75 + Baseline!B$46 * Baseline!B$61*Baseline!B$54/Baseline!B$76 + Baseline!B$47 * Baseline!B$70*Baseline!B$55/Baseline!B$77 + Baseline!B$62*Baseline!B$56/Baseline!B$78)</f>
        <v>0.0000002006158453</v>
      </c>
      <c r="N544" s="85">
        <f>Baseline!B$33 * (C544 * Baseline!B$60*Baseline!B$59/Baseline!B$75 + Baseline!B$46 * Baseline!B$61*Baseline!B$69/Baseline!B$76 + Baseline!B$47 * Baseline!B$70*Baseline!B$57/Baseline!B$77 + Baseline!B$62*Baseline!B$58/Baseline!B$78)</f>
        <v>0.00000001648982171</v>
      </c>
      <c r="O544" s="85">
        <f>Baseline!B$33 * (C544 * Baseline!B$60*Baseline!B$60/Baseline!B$75 + Baseline!B$46 * Baseline!B$61*Baseline!B$61/Baseline!B$76 + Baseline!B$47 * Baseline!B$70*Baseline!B$70/Baseline!B$77 + Baseline!B$62*Baseline!B$62/Baseline!B$78)</f>
        <v>0.000001589267614</v>
      </c>
      <c r="P544" s="84">
        <f>Baseline!B$33 * (C544 * Baseline!B$60*Baseline!B$63/Baseline!B$75 + Baseline!B$46 * Baseline!B$61*Baseline!B$64/Baseline!B$76 + Baseline!B$47 * Baseline!B$70*Baseline!B$65/Baseline!B$77 + Baseline!B$62*Baseline!B$71/Baseline!B$78)</f>
        <v>0.000000001956400898</v>
      </c>
      <c r="Q544" s="84">
        <f>Baseline!B$33 * (C544 * Baseline!B$63*Baseline!B$68/Baseline!B$75 + Baseline!B$46 * Baseline!B$64*Baseline!B$54/Baseline!B$76 + Baseline!B$47 * Baseline!B$65*Baseline!B$55/Baseline!B$77 + Baseline!B$71*Baseline!B$56/Baseline!B$78)</f>
        <v>0.000000003708680895</v>
      </c>
      <c r="R544" s="84">
        <f>Baseline!B$33 * (C544 * Baseline!B$63*Baseline!B$59/Baseline!B$75 + Baseline!B$46 * Baseline!B$64*Baseline!B$69/Baseline!B$76 + Baseline!B$47 * Baseline!B$65*Baseline!B$57/Baseline!B$77 + Baseline!B$71*Baseline!B$58/Baseline!B$78)</f>
        <v>0.00000001707279394</v>
      </c>
      <c r="S544" s="84">
        <f>Baseline!B$33 * (C544 * Baseline!B$63*Baseline!B$60/Baseline!B$75 + Baseline!B$46 * Baseline!B$64*Baseline!B$61/Baseline!B$76 + Baseline!B$47 * Baseline!B$65*Baseline!B$70/Baseline!B$77 + Baseline!B$71*Baseline!B$62/Baseline!B$78)</f>
        <v>0.000000001956400898</v>
      </c>
      <c r="T544" s="84">
        <f>Baseline!B$33 * (C544 * Baseline!B$63*Baseline!B$63/Baseline!B$75 + Baseline!B$46 * Baseline!B$64*Baseline!B$64/Baseline!B$76 + Baseline!B$47 * Baseline!B$65*Baseline!B$65/Baseline!B$77 + Baseline!B$71*Baseline!B$71/Baseline!B$78)</f>
        <v>0.00000009856721813</v>
      </c>
      <c r="U544" s="83"/>
      <c r="V544" s="84">
        <f>E544 * ( Baseline!B$89 * Baseline!B$7 )</f>
        <v>0.1909334623</v>
      </c>
      <c r="W544" s="84">
        <f>F544 * ( Baseline!D$89 * Baseline!B$11 )</f>
        <v>0.004411394359</v>
      </c>
      <c r="X544" s="84">
        <f>G544 * ( Baseline!F$89 * Baseline!B$16 )</f>
        <v>0.00696834523</v>
      </c>
      <c r="Y544" s="84">
        <f>H544 * ( Baseline!H$89 * Baseline!B$18 )</f>
        <v>0.001304244668</v>
      </c>
      <c r="Z544" s="86">
        <f t="shared" si="1"/>
        <v>0.2036174466</v>
      </c>
      <c r="AA544" s="84">
        <f>I544 * ( Baseline!B$89 * Baseline!B$7 )</f>
        <v>0.002482076521</v>
      </c>
      <c r="AB544" s="85">
        <f>J544 * ( Baseline!D$89 * Baseline!B$11 )</f>
        <v>0.03904359306</v>
      </c>
      <c r="AC544" s="85">
        <f>K544 * ( Baseline!F$89 * Baseline!B$16 )</f>
        <v>0.0005727701631</v>
      </c>
      <c r="AD544" s="85">
        <f>L544 * ( Baseline!F$89 * Baseline!B$16 )</f>
        <v>0.0005930195696</v>
      </c>
      <c r="AE544" s="86">
        <f t="shared" si="2"/>
        <v>0.04269145932</v>
      </c>
      <c r="AF544" s="86">
        <f>M544 * ( Baseline!B$89 * Baseline!B$7 )</f>
        <v>0.002082191859</v>
      </c>
      <c r="AG544" s="86">
        <f>N544 * ( Baseline!D$89 * Baseline!B$11 )</f>
        <v>0.000304181074</v>
      </c>
      <c r="AH544" s="86">
        <f>O544 * ( Baseline!F$89 * Baseline!B$16 )</f>
        <v>0.05520284492</v>
      </c>
      <c r="AI544" s="86">
        <f>P544 * ( Baseline!H$89 * Baseline!B$18 )</f>
        <v>0.0006880142866</v>
      </c>
      <c r="AJ544" s="86">
        <f t="shared" si="3"/>
        <v>0.05827723214</v>
      </c>
      <c r="AK544" s="86">
        <f>Q544 * ( Baseline!B$89 * Baseline!B$7 )</f>
        <v>0.00003849239901</v>
      </c>
      <c r="AL544" s="86">
        <f>R544 * ( Baseline!D$89 * Baseline!B$11 )</f>
        <v>0.0003149349271</v>
      </c>
      <c r="AM544" s="86">
        <f>S544 * ( Baseline!F$89 * Baseline!B$16 )</f>
        <v>0.00006795513508</v>
      </c>
      <c r="AN544" s="86">
        <f>T544 * ( Baseline!H$89 * Baseline!B$18 )</f>
        <v>0.03466347532</v>
      </c>
      <c r="AO544" s="86">
        <f t="shared" si="4"/>
        <v>0.03508485778</v>
      </c>
      <c r="AP544" s="62"/>
      <c r="AQ544" s="86">
        <f>V544 * ( (1-Baseline!B$90-Baseline!B$89) + (1-B544)*Baseline!B$90 )</f>
        <v>0.1277487922</v>
      </c>
      <c r="AR544" s="86">
        <f>W544 * ( (1-Baseline!B$90-Baseline!B$89) + (1-B544)*Baseline!B$90 )</f>
        <v>0.002951553355</v>
      </c>
      <c r="AS544" s="86">
        <f>X544 * ( (1-Baseline!B$90-Baseline!B$89) + (1-B544)*Baseline!B$90 )</f>
        <v>0.004662345071</v>
      </c>
      <c r="AT544" s="86">
        <f>Y544 * ( (1-Baseline!B$90-Baseline!B$89) + (1-B544)*Baseline!B$90 )</f>
        <v>0.0008726374051</v>
      </c>
      <c r="AU544" s="86">
        <f t="shared" si="5"/>
        <v>0.1362353281</v>
      </c>
      <c r="AV544" s="86">
        <f>AA544 * ( (1-Baseline!D$90-Baseline!D$89) + (1-B544)*Baseline!D$90 )</f>
        <v>0.002074004576</v>
      </c>
      <c r="AW544" s="86">
        <f>AB544 * ( (1-Baseline!D$90-Baseline!D$89) + (1-B544)*Baseline!D$90 )</f>
        <v>0.03262453433</v>
      </c>
      <c r="AX544" s="86">
        <f>AC544 * ( (1-Baseline!D$90-Baseline!D$89) + (1-B544)*Baseline!D$90 )</f>
        <v>0.0004786024641</v>
      </c>
      <c r="AY544" s="86">
        <f>AD544 * ( (1-Baseline!D$90-Baseline!D$89) + (1-B544)*Baseline!D$90 )</f>
        <v>0.0004955227167</v>
      </c>
      <c r="AZ544" s="86">
        <f t="shared" si="6"/>
        <v>0.03567266408</v>
      </c>
      <c r="BA544" s="86">
        <f>AF544 * ( (1-Baseline!F$90-Baseline!F$89) + (1-Baseline!B$36)*Baseline!F$90 )</f>
        <v>0.001498411892</v>
      </c>
      <c r="BB544" s="86">
        <f>AG544 * ( (1-Baseline!F$90-Baseline!F$89) + (1-Baseline!B$36)*Baseline!F$90 )</f>
        <v>0.0002188984346</v>
      </c>
      <c r="BC544" s="86">
        <f>AH544 * ( (1-Baseline!F$90-Baseline!F$89) + (1-Baseline!B$36)*Baseline!F$90 )</f>
        <v>0.0397257337</v>
      </c>
      <c r="BD544" s="86">
        <f>AI544 * ( (1-Baseline!F$90-Baseline!F$89) + (1-Baseline!B$36)*Baseline!F$90 )</f>
        <v>0.0004951170971</v>
      </c>
      <c r="BE544" s="86">
        <f t="shared" si="7"/>
        <v>0.04193816112</v>
      </c>
      <c r="BF544" s="86">
        <f>AK544 * ( (1-Baseline!H$90-Baseline!H$89) + (1-Baseline!B$36)*Baseline!H$90 )</f>
        <v>0.00003049829758</v>
      </c>
      <c r="BG544" s="86">
        <f>AL544 * ( (1-Baseline!H$90-Baseline!H$89) + (1-Baseline!B$36)*Baseline!H$90 )</f>
        <v>0.0002495292415</v>
      </c>
      <c r="BH544" s="86">
        <f>AM544 * ( (1-Baseline!H$90-Baseline!H$89) + (1-Baseline!B$36)*Baseline!H$90 )</f>
        <v>0.00005384221263</v>
      </c>
      <c r="BI544" s="86">
        <f>AN544 * ( (1-Baseline!H$90-Baseline!H$89) + (1-Baseline!B$36)*Baseline!H$90 )</f>
        <v>0.02746456476</v>
      </c>
      <c r="BJ544" s="86">
        <f t="shared" si="8"/>
        <v>0.02779843452</v>
      </c>
      <c r="BK544" s="62"/>
      <c r="BL544" s="86">
        <f t="shared" si="19"/>
        <v>0.9377067905</v>
      </c>
      <c r="BM544" s="86">
        <f t="shared" si="20"/>
        <v>0.02166510991</v>
      </c>
      <c r="BN544" s="86">
        <f t="shared" si="21"/>
        <v>0.03422273163</v>
      </c>
      <c r="BO544" s="86">
        <f t="shared" si="22"/>
        <v>0.006405367958</v>
      </c>
      <c r="BP544" s="86">
        <f t="shared" si="9"/>
        <v>1</v>
      </c>
      <c r="BQ544" s="86">
        <f t="shared" si="23"/>
        <v>0.05813988467</v>
      </c>
      <c r="BR544" s="86">
        <f t="shared" si="24"/>
        <v>0.9145527861</v>
      </c>
      <c r="BS544" s="86">
        <f t="shared" si="25"/>
        <v>0.01341650466</v>
      </c>
      <c r="BT544" s="86">
        <f t="shared" si="26"/>
        <v>0.01389082451</v>
      </c>
      <c r="BU544" s="86">
        <f t="shared" si="10"/>
        <v>1</v>
      </c>
      <c r="BV544" s="86">
        <f t="shared" si="27"/>
        <v>0.03572907947</v>
      </c>
      <c r="BW544" s="86">
        <f t="shared" si="28"/>
        <v>0.005219552522</v>
      </c>
      <c r="BX544" s="86">
        <f t="shared" si="29"/>
        <v>0.9472454833</v>
      </c>
      <c r="BY544" s="86">
        <f t="shared" si="30"/>
        <v>0.01180588476</v>
      </c>
      <c r="BZ544" s="86">
        <f t="shared" si="11"/>
        <v>1</v>
      </c>
      <c r="CA544" s="86">
        <f t="shared" si="31"/>
        <v>0.001097122846</v>
      </c>
      <c r="CB544" s="86">
        <f t="shared" si="32"/>
        <v>0.008976377476</v>
      </c>
      <c r="CC544" s="86">
        <f t="shared" si="33"/>
        <v>0.001936879309</v>
      </c>
      <c r="CD544" s="86">
        <f t="shared" si="34"/>
        <v>0.9879896204</v>
      </c>
      <c r="CE544" s="86">
        <f t="shared" si="12"/>
        <v>1</v>
      </c>
      <c r="CF544" s="62"/>
      <c r="CG544" s="86">
        <f t="shared" si="35"/>
        <v>0.9377067905</v>
      </c>
      <c r="CH544" s="86">
        <f t="shared" si="36"/>
        <v>0.02166510991</v>
      </c>
      <c r="CI544" s="86">
        <f t="shared" si="37"/>
        <v>0.03422273163</v>
      </c>
      <c r="CJ544" s="86">
        <f t="shared" si="38"/>
        <v>0.006405367958</v>
      </c>
      <c r="CK544" s="86">
        <f t="shared" si="13"/>
        <v>1</v>
      </c>
      <c r="CL544" s="86">
        <f t="shared" si="39"/>
        <v>0.05813988467</v>
      </c>
      <c r="CM544" s="86">
        <f t="shared" si="40"/>
        <v>0.9145527861</v>
      </c>
      <c r="CN544" s="86">
        <f t="shared" si="41"/>
        <v>0.01341650466</v>
      </c>
      <c r="CO544" s="86">
        <f t="shared" si="42"/>
        <v>0.01389082451</v>
      </c>
      <c r="CP544" s="86">
        <f t="shared" si="14"/>
        <v>1</v>
      </c>
      <c r="CQ544" s="86">
        <f t="shared" si="43"/>
        <v>0.03572907947</v>
      </c>
      <c r="CR544" s="86">
        <f t="shared" si="44"/>
        <v>0.005219552522</v>
      </c>
      <c r="CS544" s="86">
        <f t="shared" si="45"/>
        <v>0.9472454833</v>
      </c>
      <c r="CT544" s="86">
        <f t="shared" si="46"/>
        <v>0.01180588476</v>
      </c>
      <c r="CU544" s="86">
        <f t="shared" si="15"/>
        <v>1</v>
      </c>
      <c r="CV544" s="86">
        <f t="shared" si="47"/>
        <v>0.001097122846</v>
      </c>
      <c r="CW544" s="86">
        <f t="shared" si="48"/>
        <v>0.008976377476</v>
      </c>
      <c r="CX544" s="86">
        <f t="shared" si="49"/>
        <v>0.001936879309</v>
      </c>
      <c r="CY544" s="86">
        <f t="shared" si="50"/>
        <v>0.9879896204</v>
      </c>
      <c r="CZ544" s="86">
        <f t="shared" si="16"/>
        <v>1</v>
      </c>
      <c r="DA544" s="62"/>
      <c r="DB544" s="86">
        <f>(AQ544*Baseline!B$7 + AV544*Baseline!B$11 + BA544*Baseline!B$16 + BF544*Baseline!B$18)</f>
        <v>72822.4855</v>
      </c>
      <c r="DC544" s="86">
        <f>(AR544*Baseline!B$7 + AW544*Baseline!B$11 + BB544*Baseline!B$16 + BG544*Baseline!B$18)</f>
        <v>83556.07789</v>
      </c>
      <c r="DD544" s="86">
        <f>(AS544*Baseline!B$7 + AX544*Baseline!B$11 + BC544*Baseline!B$16 + BH544*Baseline!B$18)</f>
        <v>138841.8608</v>
      </c>
      <c r="DE544" s="86">
        <f>(AT544*Baseline!B$7 + AY544*Baseline!B$11 + BD544*Baseline!B$16 + BI544*Baseline!B$18)</f>
        <v>1260769.472</v>
      </c>
      <c r="DF544" s="86">
        <f t="shared" si="17"/>
        <v>1555989.897</v>
      </c>
      <c r="DG544" s="62"/>
      <c r="DH544" s="86">
        <f t="shared" si="51"/>
        <v>0.04680138712</v>
      </c>
      <c r="DI544" s="86">
        <f t="shared" si="52"/>
        <v>0.05369962753</v>
      </c>
      <c r="DJ544" s="86">
        <f t="shared" si="53"/>
        <v>0.08923056706</v>
      </c>
      <c r="DK544" s="86">
        <f t="shared" si="54"/>
        <v>0.8102684183</v>
      </c>
      <c r="DL544" s="86">
        <f t="shared" si="18"/>
        <v>1</v>
      </c>
      <c r="DM544" s="62"/>
      <c r="DN544" s="86">
        <f>DH544 / (Baseline!B$7/Baseline!B$17)</f>
        <v>4.995740247</v>
      </c>
      <c r="DO544" s="86">
        <f>DI544 / (Baseline!B$11/Baseline!B$17)</f>
        <v>1.296334711</v>
      </c>
      <c r="DP544" s="86">
        <f>DJ544 / (Baseline!B$16/Baseline!B$17)</f>
        <v>1.378881922</v>
      </c>
      <c r="DQ544" s="86">
        <f>DK544 / (Baseline!B$18/Baseline!B$17)</f>
        <v>0.9160799791</v>
      </c>
      <c r="DR544" s="62"/>
      <c r="DS544" s="86">
        <f>DH544 / Baseline!H$117</f>
        <v>1.872388413</v>
      </c>
      <c r="DT544" s="86">
        <f>DI544 / Baseline!H$118</f>
        <v>1.208781421</v>
      </c>
      <c r="DU544" s="86">
        <f>DJ544 / Baseline!H$119</f>
        <v>1.066699173</v>
      </c>
      <c r="DV544" s="86">
        <f>DK544 / Baseline!H$120</f>
        <v>0.9567138051</v>
      </c>
      <c r="DW544" s="87"/>
      <c r="DX544" s="86">
        <f>(AU544*Baseline!B$34)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0.03296483046</v>
      </c>
      <c r="DY544" s="86">
        <f>(AZ544*Baseline!B$34) + (Baseline!D$90*(1-Baseline!D$91)*Baseline!B$35) + (Baseline!D$90*Baseline!D$91*((1-Baseline!D$92)*Baseline!B$40 + Baseline!D$92*Baseline!B$41))</f>
        <v>0.01176446761</v>
      </c>
      <c r="DZ544" s="86">
        <f>(BE544*Baseline!B$34) + (Baseline!F$90*(1-Baseline!F$91)*Baseline!B$35) + (Baseline!F$90*Baseline!F$91*((1-Baseline!F$92)*Baseline!B$40 + Baseline!F$92*Baseline!B$41))</f>
        <v>0.01402136417</v>
      </c>
      <c r="EA544" s="86">
        <f>(BJ544*Baseline!B$34) + (Baseline!H$90*(1-Baseline!H$91)*Baseline!B$35) + (Baseline!H$90*Baseline!H$91*((1-Baseline!H$92)*Baseline!B$40 + Baseline!H$92*Baseline!B$41))</f>
        <v>0.009314765177</v>
      </c>
      <c r="EB544" s="86">
        <f>( DX544*Baseline!B$7 + DY544*Baseline!B$11 + DZ544*Baseline!B$16 + EA544*Baseline!B$18 ) / Baseline!B$17</f>
        <v>0.009942376733</v>
      </c>
    </row>
    <row r="545">
      <c r="A545" s="73" t="s">
        <v>721</v>
      </c>
      <c r="B545" s="85">
        <f>MIN( MAX( NORMINV( MCrands!B545, (B$5+B$4)/2, (B$5-B$4)/3.29 ), 0 ), 1 )</f>
        <v>0.5703611893</v>
      </c>
      <c r="C545" s="85">
        <f>MAX( NORMINV( MCrands!C545, (C$5+C$4)/2, (C$5-C$4)/3.29 ), 0 )</f>
        <v>2.699407378</v>
      </c>
      <c r="D545" s="83"/>
      <c r="E545" s="84">
        <f>Baseline!B$33 * (C545 * Baseline!B$68*Baseline!B$68/Baseline!B$75 + Baseline!B$46 * Baseline!B$54*Baseline!B$54/Baseline!B$76 + Baseline!B$47 * Baseline!B$55*Baseline!B$55/Baseline!B$77 + Baseline!B$56*Baseline!B$56/Baseline!B$78)</f>
        <v>0.00001916136011</v>
      </c>
      <c r="F545" s="84">
        <f>Baseline!B$33 * (C545 * Baseline!B$68*Baseline!B$59/Baseline!B$75 + Baseline!B$46 * Baseline!B$54*Baseline!B$69/Baseline!B$76 + Baseline!B$47 * Baseline!B$55*Baseline!B$57/Baseline!B$77 + Baseline!B$56*Baseline!B$58/Baseline!B$78)</f>
        <v>0.0000002392649164</v>
      </c>
      <c r="G545" s="85">
        <f>Baseline!B$33 * (C545 * Baseline!B$68*Baseline!B$60/Baseline!B$75 + Baseline!B$46 * Baseline!B$54*Baseline!B$61/Baseline!B$76 + Baseline!B$47 * Baseline!B$55*Baseline!B$70/Baseline!B$77 + Baseline!B$56*Baseline!B$62/Baseline!B$78)</f>
        <v>0.0000002009128743</v>
      </c>
      <c r="H545" s="84">
        <f>Baseline!B$33 * (C545 * Baseline!B$68*Baseline!B$63/Baseline!B$75 + Baseline!B$46 * Baseline!B$54*Baseline!B$64/Baseline!B$76 + Baseline!B$47 * Baseline!B$55*Baseline!B$65/Baseline!B$77 + Baseline!B$56*Baseline!B$71/Baseline!B$78)</f>
        <v>0.000000003738383797</v>
      </c>
      <c r="I545" s="84">
        <f>Baseline!B$33 * (C545 * Baseline!B$59*Baseline!B$68/Baseline!B$75 + Baseline!B$46 * Baseline!B$69*Baseline!B$54/Baseline!B$76 + Baseline!B$47 * Baseline!B$57*Baseline!B$55/Baseline!B$77 + Baseline!B$58*Baseline!B$56/Baseline!B$78)</f>
        <v>0.0000002392649164</v>
      </c>
      <c r="J545" s="85">
        <f>Baseline!B$33 * (C545 * Baseline!B$59*Baseline!B$59/Baseline!B$75 + Baseline!B$46 * Baseline!B$69*Baseline!B$69/Baseline!B$76 + Baseline!B$47 * Baseline!B$57*Baseline!B$57/Baseline!B$77 + Baseline!B$58*Baseline!B$58/Baseline!B$78)</f>
        <v>0.000002116574466</v>
      </c>
      <c r="K545" s="84">
        <f>Baseline!B$33 * (C545 * Baseline!B$59*Baseline!B$60/Baseline!B$75 + Baseline!B$46 * Baseline!B$69*Baseline!B$61/Baseline!B$76 + Baseline!B$47 * Baseline!B$57*Baseline!B$70/Baseline!B$77 + Baseline!B$58*Baseline!B$62/Baseline!B$78)</f>
        <v>0.00000001648986861</v>
      </c>
      <c r="L545" s="85">
        <f>Baseline!B$33 * (C545 * Baseline!B$59*Baseline!B$63/Baseline!B$75 + Baseline!B$46 * Baseline!B$69*Baseline!B$64/Baseline!B$76 + Baseline!B$47 * Baseline!B$57*Baseline!B$65/Baseline!B$77 + Baseline!B$58*Baseline!B$71/Baseline!B$78)</f>
        <v>0.00000001707279863</v>
      </c>
      <c r="M545" s="84">
        <f>Baseline!B$33 * (C545 * Baseline!B$60*Baseline!B$68/Baseline!B$75 + Baseline!B$46 * Baseline!B$61*Baseline!B$54/Baseline!B$76 + Baseline!B$47 * Baseline!B$70*Baseline!B$55/Baseline!B$77 + Baseline!B$62*Baseline!B$56/Baseline!B$78)</f>
        <v>0.0000002009128743</v>
      </c>
      <c r="N545" s="85">
        <f>Baseline!B$33 * (C545 * Baseline!B$60*Baseline!B$59/Baseline!B$75 + Baseline!B$46 * Baseline!B$61*Baseline!B$69/Baseline!B$76 + Baseline!B$47 * Baseline!B$70*Baseline!B$57/Baseline!B$77 + Baseline!B$62*Baseline!B$58/Baseline!B$78)</f>
        <v>0.00000001648986861</v>
      </c>
      <c r="O545" s="85">
        <f>Baseline!B$33 * (C545 * Baseline!B$60*Baseline!B$60/Baseline!B$75 + Baseline!B$46 * Baseline!B$61*Baseline!B$61/Baseline!B$76 + Baseline!B$47 * Baseline!B$70*Baseline!B$70/Baseline!B$77 + Baseline!B$62*Baseline!B$62/Baseline!B$78)</f>
        <v>0.00000158926773</v>
      </c>
      <c r="P545" s="84">
        <f>Baseline!B$33 * (C545 * Baseline!B$60*Baseline!B$63/Baseline!B$75 + Baseline!B$46 * Baseline!B$61*Baseline!B$64/Baseline!B$76 + Baseline!B$47 * Baseline!B$70*Baseline!B$65/Baseline!B$77 + Baseline!B$62*Baseline!B$71/Baseline!B$78)</f>
        <v>0.000000001956412428</v>
      </c>
      <c r="Q545" s="84">
        <f>Baseline!B$33 * (C545 * Baseline!B$63*Baseline!B$68/Baseline!B$75 + Baseline!B$46 * Baseline!B$64*Baseline!B$54/Baseline!B$76 + Baseline!B$47 * Baseline!B$65*Baseline!B$55/Baseline!B$77 + Baseline!B$71*Baseline!B$56/Baseline!B$78)</f>
        <v>0.000000003738383797</v>
      </c>
      <c r="R545" s="84">
        <f>Baseline!B$33 * (C545 * Baseline!B$63*Baseline!B$59/Baseline!B$75 + Baseline!B$46 * Baseline!B$64*Baseline!B$69/Baseline!B$76 + Baseline!B$47 * Baseline!B$65*Baseline!B$57/Baseline!B$77 + Baseline!B$71*Baseline!B$58/Baseline!B$78)</f>
        <v>0.00000001707279863</v>
      </c>
      <c r="S545" s="84">
        <f>Baseline!B$33 * (C545 * Baseline!B$63*Baseline!B$60/Baseline!B$75 + Baseline!B$46 * Baseline!B$64*Baseline!B$61/Baseline!B$76 + Baseline!B$47 * Baseline!B$65*Baseline!B$70/Baseline!B$77 + Baseline!B$71*Baseline!B$62/Baseline!B$78)</f>
        <v>0.000000001956412428</v>
      </c>
      <c r="T545" s="84">
        <f>Baseline!B$33 * (C545 * Baseline!B$63*Baseline!B$63/Baseline!B$75 + Baseline!B$46 * Baseline!B$64*Baseline!B$64/Baseline!B$76 + Baseline!B$47 * Baseline!B$65*Baseline!B$65/Baseline!B$77 + Baseline!B$71*Baseline!B$71/Baseline!B$78)</f>
        <v>0.00000009856721928</v>
      </c>
      <c r="U545" s="83"/>
      <c r="V545" s="84">
        <f>E545 * ( Baseline!B$89 * Baseline!B$7 )</f>
        <v>0.1988757565</v>
      </c>
      <c r="W545" s="84">
        <f>F545 * ( Baseline!D$89 * Baseline!B$11 )</f>
        <v>0.004413623175</v>
      </c>
      <c r="X545" s="84">
        <f>G545 * ( Baseline!F$89 * Baseline!B$16 )</f>
        <v>0.006978662464</v>
      </c>
      <c r="Y545" s="84">
        <f>H545 * ( Baseline!H$89 * Baseline!B$18 )</f>
        <v>0.00131469039</v>
      </c>
      <c r="Z545" s="86">
        <f t="shared" si="1"/>
        <v>0.2115827326</v>
      </c>
      <c r="AA545" s="84">
        <f>I545 * ( Baseline!B$89 * Baseline!B$7 )</f>
        <v>0.002483330568</v>
      </c>
      <c r="AB545" s="85">
        <f>J545 * ( Baseline!D$89 * Baseline!B$11 )</f>
        <v>0.03904359341</v>
      </c>
      <c r="AC545" s="85">
        <f>K545 * ( Baseline!F$89 * Baseline!B$16 )</f>
        <v>0.0005727717921</v>
      </c>
      <c r="AD545" s="85">
        <f>L545 * ( Baseline!F$89 * Baseline!B$16 )</f>
        <v>0.0005930197325</v>
      </c>
      <c r="AE545" s="86">
        <f t="shared" si="2"/>
        <v>0.04269271551</v>
      </c>
      <c r="AF545" s="86">
        <f>M545 * ( Baseline!B$89 * Baseline!B$7 )</f>
        <v>0.002085274723</v>
      </c>
      <c r="AG545" s="86">
        <f>N545 * ( Baseline!D$89 * Baseline!B$11 )</f>
        <v>0.0003041819391</v>
      </c>
      <c r="AH545" s="86">
        <f>O545 * ( Baseline!F$89 * Baseline!B$16 )</f>
        <v>0.05520284893</v>
      </c>
      <c r="AI545" s="86">
        <f>P545 * ( Baseline!H$89 * Baseline!B$18 )</f>
        <v>0.0006880183412</v>
      </c>
      <c r="AJ545" s="86">
        <f t="shared" si="3"/>
        <v>0.05828032393</v>
      </c>
      <c r="AK545" s="86">
        <f>Q545 * ( Baseline!B$89 * Baseline!B$7 )</f>
        <v>0.00003880068543</v>
      </c>
      <c r="AL545" s="86">
        <f>R545 * ( Baseline!D$89 * Baseline!B$11 )</f>
        <v>0.0003149350137</v>
      </c>
      <c r="AM545" s="86">
        <f>S545 * ( Baseline!F$89 * Baseline!B$16 )</f>
        <v>0.00006795553555</v>
      </c>
      <c r="AN545" s="86">
        <f>T545 * ( Baseline!H$89 * Baseline!B$18 )</f>
        <v>0.03466347572</v>
      </c>
      <c r="AO545" s="86">
        <f t="shared" si="4"/>
        <v>0.03508516696</v>
      </c>
      <c r="AP545" s="62"/>
      <c r="AQ545" s="86">
        <f>V545 * ( (1-Baseline!B$90-Baseline!B$89) + (1-B545)*Baseline!B$90 )</f>
        <v>0.09366621376</v>
      </c>
      <c r="AR545" s="86">
        <f>W545 * ( (1-Baseline!B$90-Baseline!B$89) + (1-B545)*Baseline!B$90 )</f>
        <v>0.002078721806</v>
      </c>
      <c r="AS545" s="86">
        <f>X545 * ( (1-Baseline!B$90-Baseline!B$89) + (1-B545)*Baseline!B$90 )</f>
        <v>0.003286800269</v>
      </c>
      <c r="AT545" s="86">
        <f>Y545 * ( (1-Baseline!B$90-Baseline!B$89) + (1-B545)*Baseline!B$90 )</f>
        <v>0.0006191909627</v>
      </c>
      <c r="AU545" s="86">
        <f t="shared" si="5"/>
        <v>0.0996509268</v>
      </c>
      <c r="AV545" s="86">
        <f>AA545 * ( (1-Baseline!D$90-Baseline!D$89) + (1-B545)*Baseline!D$90 )</f>
        <v>0.001827424823</v>
      </c>
      <c r="AW545" s="86">
        <f>AB545 * ( (1-Baseline!D$90-Baseline!D$89) + (1-B545)*Baseline!D$90 )</f>
        <v>0.02873126627</v>
      </c>
      <c r="AX545" s="86">
        <f>AC545 * ( (1-Baseline!D$90-Baseline!D$89) + (1-B545)*Baseline!D$90 )</f>
        <v>0.0004214893516</v>
      </c>
      <c r="AY545" s="86">
        <f>AD545 * ( (1-Baseline!D$90-Baseline!D$89) + (1-B545)*Baseline!D$90 )</f>
        <v>0.0004363893369</v>
      </c>
      <c r="AZ545" s="86">
        <f t="shared" si="6"/>
        <v>0.03141656979</v>
      </c>
      <c r="BA545" s="86">
        <f>AF545 * ( (1-Baseline!F$90-Baseline!F$89) + (1-Baseline!B$36)*Baseline!F$90 )</f>
        <v>0.001500630419</v>
      </c>
      <c r="BB545" s="86">
        <f>AG545 * ( (1-Baseline!F$90-Baseline!F$89) + (1-Baseline!B$36)*Baseline!F$90 )</f>
        <v>0.0002188990572</v>
      </c>
      <c r="BC545" s="86">
        <f>AH545 * ( (1-Baseline!F$90-Baseline!F$89) + (1-Baseline!B$36)*Baseline!F$90 )</f>
        <v>0.03972573658</v>
      </c>
      <c r="BD545" s="86">
        <f>AI545 * ( (1-Baseline!F$90-Baseline!F$89) + (1-Baseline!B$36)*Baseline!F$90 )</f>
        <v>0.0004951200149</v>
      </c>
      <c r="BE545" s="86">
        <f t="shared" si="7"/>
        <v>0.04194038607</v>
      </c>
      <c r="BF545" s="86">
        <f>AK545 * ( (1-Baseline!H$90-Baseline!H$89) + (1-Baseline!B$36)*Baseline!H$90 )</f>
        <v>0.00003074255908</v>
      </c>
      <c r="BG545" s="86">
        <f>AL545 * ( (1-Baseline!H$90-Baseline!H$89) + (1-Baseline!B$36)*Baseline!H$90 )</f>
        <v>0.00024952931</v>
      </c>
      <c r="BH545" s="86">
        <f>AM545 * ( (1-Baseline!H$90-Baseline!H$89) + (1-Baseline!B$36)*Baseline!H$90 )</f>
        <v>0.00005384252993</v>
      </c>
      <c r="BI545" s="86">
        <f>AN545 * ( (1-Baseline!H$90-Baseline!H$89) + (1-Baseline!B$36)*Baseline!H$90 )</f>
        <v>0.02746456509</v>
      </c>
      <c r="BJ545" s="86">
        <f t="shared" si="8"/>
        <v>0.02779867949</v>
      </c>
      <c r="BK545" s="62"/>
      <c r="BL545" s="86">
        <f t="shared" si="19"/>
        <v>0.9399432275</v>
      </c>
      <c r="BM545" s="86">
        <f t="shared" si="20"/>
        <v>0.02086003485</v>
      </c>
      <c r="BN545" s="86">
        <f t="shared" si="21"/>
        <v>0.03298313799</v>
      </c>
      <c r="BO545" s="86">
        <f t="shared" si="22"/>
        <v>0.006213599638</v>
      </c>
      <c r="BP545" s="86">
        <f t="shared" si="9"/>
        <v>1</v>
      </c>
      <c r="BQ545" s="86">
        <f t="shared" si="23"/>
        <v>0.05816754775</v>
      </c>
      <c r="BR545" s="86">
        <f t="shared" si="24"/>
        <v>0.9145258846</v>
      </c>
      <c r="BS545" s="86">
        <f t="shared" si="25"/>
        <v>0.01341614806</v>
      </c>
      <c r="BT545" s="86">
        <f t="shared" si="26"/>
        <v>0.01389041961</v>
      </c>
      <c r="BU545" s="86">
        <f t="shared" si="10"/>
        <v>1</v>
      </c>
      <c r="BV545" s="86">
        <f t="shared" si="27"/>
        <v>0.0357800812</v>
      </c>
      <c r="BW545" s="86">
        <f t="shared" si="28"/>
        <v>0.005219290467</v>
      </c>
      <c r="BX545" s="86">
        <f t="shared" si="29"/>
        <v>0.9471953003</v>
      </c>
      <c r="BY545" s="86">
        <f t="shared" si="30"/>
        <v>0.01180532802</v>
      </c>
      <c r="BZ545" s="86">
        <f t="shared" si="11"/>
        <v>1</v>
      </c>
      <c r="CA545" s="86">
        <f t="shared" si="31"/>
        <v>0.00110589998</v>
      </c>
      <c r="CB545" s="86">
        <f t="shared" si="32"/>
        <v>0.00897630084</v>
      </c>
      <c r="CC545" s="86">
        <f t="shared" si="33"/>
        <v>0.001936873655</v>
      </c>
      <c r="CD545" s="86">
        <f t="shared" si="34"/>
        <v>0.9879809255</v>
      </c>
      <c r="CE545" s="86">
        <f t="shared" si="12"/>
        <v>1</v>
      </c>
      <c r="CF545" s="62"/>
      <c r="CG545" s="86">
        <f t="shared" si="35"/>
        <v>0.9399432275</v>
      </c>
      <c r="CH545" s="86">
        <f t="shared" si="36"/>
        <v>0.02086003485</v>
      </c>
      <c r="CI545" s="86">
        <f t="shared" si="37"/>
        <v>0.03298313799</v>
      </c>
      <c r="CJ545" s="86">
        <f t="shared" si="38"/>
        <v>0.006213599638</v>
      </c>
      <c r="CK545" s="86">
        <f t="shared" si="13"/>
        <v>1</v>
      </c>
      <c r="CL545" s="86">
        <f t="shared" si="39"/>
        <v>0.05816754775</v>
      </c>
      <c r="CM545" s="86">
        <f t="shared" si="40"/>
        <v>0.9145258846</v>
      </c>
      <c r="CN545" s="86">
        <f t="shared" si="41"/>
        <v>0.01341614806</v>
      </c>
      <c r="CO545" s="86">
        <f t="shared" si="42"/>
        <v>0.01389041961</v>
      </c>
      <c r="CP545" s="86">
        <f t="shared" si="14"/>
        <v>1</v>
      </c>
      <c r="CQ545" s="86">
        <f t="shared" si="43"/>
        <v>0.0357800812</v>
      </c>
      <c r="CR545" s="86">
        <f t="shared" si="44"/>
        <v>0.005219290467</v>
      </c>
      <c r="CS545" s="86">
        <f t="shared" si="45"/>
        <v>0.9471953003</v>
      </c>
      <c r="CT545" s="86">
        <f t="shared" si="46"/>
        <v>0.01180532802</v>
      </c>
      <c r="CU545" s="86">
        <f t="shared" si="15"/>
        <v>1</v>
      </c>
      <c r="CV545" s="86">
        <f t="shared" si="47"/>
        <v>0.00110589998</v>
      </c>
      <c r="CW545" s="86">
        <f t="shared" si="48"/>
        <v>0.00897630084</v>
      </c>
      <c r="CX545" s="86">
        <f t="shared" si="49"/>
        <v>0.001936873655</v>
      </c>
      <c r="CY545" s="86">
        <f t="shared" si="50"/>
        <v>0.9879809255</v>
      </c>
      <c r="CZ545" s="86">
        <f t="shared" si="16"/>
        <v>1</v>
      </c>
      <c r="DA545" s="62"/>
      <c r="DB545" s="86">
        <f>(AQ545*Baseline!B$7 + AV545*Baseline!B$11 + BA545*Baseline!B$16 + BF545*Baseline!B$18)</f>
        <v>55782.24878</v>
      </c>
      <c r="DC545" s="86">
        <f>(AR545*Baseline!B$7 + AW545*Baseline!B$11 + BB545*Baseline!B$16 + BG545*Baseline!B$18)</f>
        <v>74783.43624</v>
      </c>
      <c r="DD545" s="86">
        <f>(AS545*Baseline!B$7 + AX545*Baseline!B$11 + BC545*Baseline!B$16 + BH545*Baseline!B$18)</f>
        <v>138052.2636</v>
      </c>
      <c r="DE545" s="86">
        <f>(AT545*Baseline!B$7 + AY545*Baseline!B$11 + BD545*Baseline!B$16 + BI545*Baseline!B$18)</f>
        <v>1260519.761</v>
      </c>
      <c r="DF545" s="86">
        <f t="shared" si="17"/>
        <v>1529137.709</v>
      </c>
      <c r="DG545" s="62"/>
      <c r="DH545" s="86">
        <f t="shared" si="51"/>
        <v>0.03647954559</v>
      </c>
      <c r="DI545" s="86">
        <f t="shared" si="52"/>
        <v>0.04890562556</v>
      </c>
      <c r="DJ545" s="86">
        <f t="shared" si="53"/>
        <v>0.09028111908</v>
      </c>
      <c r="DK545" s="86">
        <f t="shared" si="54"/>
        <v>0.8243337098</v>
      </c>
      <c r="DL545" s="86">
        <f t="shared" si="18"/>
        <v>1</v>
      </c>
      <c r="DM545" s="62"/>
      <c r="DN545" s="86">
        <f>DH545 / (Baseline!B$7/Baseline!B$17)</f>
        <v>3.893951554</v>
      </c>
      <c r="DO545" s="86">
        <f>DI545 / (Baseline!B$11/Baseline!B$17)</f>
        <v>1.180605209</v>
      </c>
      <c r="DP545" s="86">
        <f>DJ545 / (Baseline!B$16/Baseline!B$17)</f>
        <v>1.395116125</v>
      </c>
      <c r="DQ545" s="86">
        <f>DK545 / (Baseline!B$18/Baseline!B$17)</f>
        <v>0.9319820328</v>
      </c>
      <c r="DR545" s="62"/>
      <c r="DS545" s="86">
        <f>DH545 / Baseline!H$117</f>
        <v>1.459441326</v>
      </c>
      <c r="DT545" s="86">
        <f>DI545 / Baseline!H$118</f>
        <v>1.100868186</v>
      </c>
      <c r="DU545" s="86">
        <f>DJ545 / Baseline!H$119</f>
        <v>1.079257907</v>
      </c>
      <c r="DV545" s="86">
        <f>DK545 / Baseline!H$120</f>
        <v>0.9733212135</v>
      </c>
      <c r="DW545" s="87"/>
      <c r="DX545" s="86">
        <f>(AU545*Baseline!B$34)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0.02747717027</v>
      </c>
      <c r="DY545" s="86">
        <f>(AZ545*Baseline!B$34) + (Baseline!D$90*(1-Baseline!D$91)*Baseline!B$35) + (Baseline!D$90*Baseline!D$91*((1-Baseline!D$92)*Baseline!B$40 + Baseline!D$92*Baseline!B$41))</f>
        <v>0.01112605347</v>
      </c>
      <c r="DZ545" s="86">
        <f>(BE545*Baseline!B$34) + (Baseline!F$90*(1-Baseline!F$91)*Baseline!B$35) + (Baseline!F$90*Baseline!F$91*((1-Baseline!F$92)*Baseline!B$40 + Baseline!F$92*Baseline!B$41))</f>
        <v>0.01402169791</v>
      </c>
      <c r="EA545" s="86">
        <f>(BJ545*Baseline!B$34) + (Baseline!H$90*(1-Baseline!H$91)*Baseline!B$35) + (Baseline!H$90*Baseline!H$91*((1-Baseline!H$92)*Baseline!B$40 + Baseline!H$92*Baseline!B$41))</f>
        <v>0.009314801923</v>
      </c>
      <c r="EB545" s="86">
        <f>( DX545*Baseline!B$7 + DY545*Baseline!B$11 + DZ545*Baseline!B$16 + EA545*Baseline!B$18 ) / Baseline!B$17</f>
        <v>0.009864575216</v>
      </c>
    </row>
    <row r="546">
      <c r="A546" s="73" t="s">
        <v>722</v>
      </c>
      <c r="B546" s="85">
        <f>MIN( MAX( NORMINV( MCrands!B546, (B$5+B$4)/2, (B$5-B$4)/3.29 ), 0 ), 1 )</f>
        <v>0.6776065251</v>
      </c>
      <c r="C546" s="85">
        <f>MAX( NORMINV( MCrands!C546, (C$5+C$4)/2, (C$5-C$4)/3.29 ), 0 )</f>
        <v>2.825444855</v>
      </c>
      <c r="D546" s="83"/>
      <c r="E546" s="84">
        <f>Baseline!B$33 * (C546 * Baseline!B$68*Baseline!B$68/Baseline!B$75 + Baseline!B$46 * Baseline!B$54*Baseline!B$54/Baseline!B$76 + Baseline!B$47 * Baseline!B$55*Baseline!B$55/Baseline!B$77 + Baseline!B$56*Baseline!B$56/Baseline!B$78)</f>
        <v>0.00002005370847</v>
      </c>
      <c r="F546" s="84">
        <f>Baseline!B$33 * (C546 * Baseline!B$68*Baseline!B$59/Baseline!B$75 + Baseline!B$46 * Baseline!B$54*Baseline!B$69/Baseline!B$76 + Baseline!B$47 * Baseline!B$55*Baseline!B$57/Baseline!B$77 + Baseline!B$56*Baseline!B$58/Baseline!B$78)</f>
        <v>0.0000002394058135</v>
      </c>
      <c r="G546" s="85">
        <f>Baseline!B$33 * (C546 * Baseline!B$68*Baseline!B$60/Baseline!B$75 + Baseline!B$46 * Baseline!B$54*Baseline!B$61/Baseline!B$76 + Baseline!B$47 * Baseline!B$55*Baseline!B$70/Baseline!B$77 + Baseline!B$56*Baseline!B$62/Baseline!B$78)</f>
        <v>0.0000002012592464</v>
      </c>
      <c r="H546" s="84">
        <f>Baseline!B$33 * (C546 * Baseline!B$68*Baseline!B$63/Baseline!B$75 + Baseline!B$46 * Baseline!B$54*Baseline!B$64/Baseline!B$76 + Baseline!B$47 * Baseline!B$55*Baseline!B$65/Baseline!B$77 + Baseline!B$56*Baseline!B$71/Baseline!B$78)</f>
        <v>0.000000003773021003</v>
      </c>
      <c r="I546" s="84">
        <f>Baseline!B$33 * (C546 * Baseline!B$59*Baseline!B$68/Baseline!B$75 + Baseline!B$46 * Baseline!B$69*Baseline!B$54/Baseline!B$76 + Baseline!B$47 * Baseline!B$57*Baseline!B$55/Baseline!B$77 + Baseline!B$58*Baseline!B$56/Baseline!B$78)</f>
        <v>0.0000002394058135</v>
      </c>
      <c r="J546" s="85">
        <f>Baseline!B$33 * (C546 * Baseline!B$59*Baseline!B$59/Baseline!B$75 + Baseline!B$46 * Baseline!B$69*Baseline!B$69/Baseline!B$76 + Baseline!B$47 * Baseline!B$57*Baseline!B$57/Baseline!B$77 + Baseline!B$58*Baseline!B$58/Baseline!B$78)</f>
        <v>0.000002116574488</v>
      </c>
      <c r="K546" s="84">
        <f>Baseline!B$33 * (C546 * Baseline!B$59*Baseline!B$60/Baseline!B$75 + Baseline!B$46 * Baseline!B$69*Baseline!B$61/Baseline!B$76 + Baseline!B$47 * Baseline!B$57*Baseline!B$70/Baseline!B$77 + Baseline!B$58*Baseline!B$62/Baseline!B$78)</f>
        <v>0.0000000164899233</v>
      </c>
      <c r="L546" s="85">
        <f>Baseline!B$33 * (C546 * Baseline!B$59*Baseline!B$63/Baseline!B$75 + Baseline!B$46 * Baseline!B$69*Baseline!B$64/Baseline!B$76 + Baseline!B$47 * Baseline!B$57*Baseline!B$65/Baseline!B$77 + Baseline!B$58*Baseline!B$71/Baseline!B$78)</f>
        <v>0.0000000170728041</v>
      </c>
      <c r="M546" s="84">
        <f>Baseline!B$33 * (C546 * Baseline!B$60*Baseline!B$68/Baseline!B$75 + Baseline!B$46 * Baseline!B$61*Baseline!B$54/Baseline!B$76 + Baseline!B$47 * Baseline!B$70*Baseline!B$55/Baseline!B$77 + Baseline!B$62*Baseline!B$56/Baseline!B$78)</f>
        <v>0.0000002012592464</v>
      </c>
      <c r="N546" s="85">
        <f>Baseline!B$33 * (C546 * Baseline!B$60*Baseline!B$59/Baseline!B$75 + Baseline!B$46 * Baseline!B$61*Baseline!B$69/Baseline!B$76 + Baseline!B$47 * Baseline!B$70*Baseline!B$57/Baseline!B$77 + Baseline!B$62*Baseline!B$58/Baseline!B$78)</f>
        <v>0.0000000164899233</v>
      </c>
      <c r="O546" s="85">
        <f>Baseline!B$33 * (C546 * Baseline!B$60*Baseline!B$60/Baseline!B$75 + Baseline!B$46 * Baseline!B$61*Baseline!B$61/Baseline!B$76 + Baseline!B$47 * Baseline!B$70*Baseline!B$70/Baseline!B$77 + Baseline!B$62*Baseline!B$62/Baseline!B$78)</f>
        <v>0.000001589267864</v>
      </c>
      <c r="P546" s="84">
        <f>Baseline!B$33 * (C546 * Baseline!B$60*Baseline!B$63/Baseline!B$75 + Baseline!B$46 * Baseline!B$61*Baseline!B$64/Baseline!B$76 + Baseline!B$47 * Baseline!B$70*Baseline!B$65/Baseline!B$77 + Baseline!B$62*Baseline!B$71/Baseline!B$78)</f>
        <v>0.000000001956425873</v>
      </c>
      <c r="Q546" s="84">
        <f>Baseline!B$33 * (C546 * Baseline!B$63*Baseline!B$68/Baseline!B$75 + Baseline!B$46 * Baseline!B$64*Baseline!B$54/Baseline!B$76 + Baseline!B$47 * Baseline!B$65*Baseline!B$55/Baseline!B$77 + Baseline!B$71*Baseline!B$56/Baseline!B$78)</f>
        <v>0.000000003773021003</v>
      </c>
      <c r="R546" s="84">
        <f>Baseline!B$33 * (C546 * Baseline!B$63*Baseline!B$59/Baseline!B$75 + Baseline!B$46 * Baseline!B$64*Baseline!B$69/Baseline!B$76 + Baseline!B$47 * Baseline!B$65*Baseline!B$57/Baseline!B$77 + Baseline!B$71*Baseline!B$58/Baseline!B$78)</f>
        <v>0.0000000170728041</v>
      </c>
      <c r="S546" s="84">
        <f>Baseline!B$33 * (C546 * Baseline!B$63*Baseline!B$60/Baseline!B$75 + Baseline!B$46 * Baseline!B$64*Baseline!B$61/Baseline!B$76 + Baseline!B$47 * Baseline!B$65*Baseline!B$70/Baseline!B$77 + Baseline!B$71*Baseline!B$62/Baseline!B$78)</f>
        <v>0.000000001956425873</v>
      </c>
      <c r="T546" s="84">
        <f>Baseline!B$33 * (C546 * Baseline!B$63*Baseline!B$63/Baseline!B$75 + Baseline!B$46 * Baseline!B$64*Baseline!B$64/Baseline!B$76 + Baseline!B$47 * Baseline!B$65*Baseline!B$65/Baseline!B$77 + Baseline!B$71*Baseline!B$71/Baseline!B$78)</f>
        <v>0.00000009856722062</v>
      </c>
      <c r="U546" s="83"/>
      <c r="V546" s="84">
        <f>E546 * ( Baseline!B$89 * Baseline!B$7 )</f>
        <v>0.2081374402</v>
      </c>
      <c r="W546" s="84">
        <f>F546 * ( Baseline!D$89 * Baseline!B$11 )</f>
        <v>0.004416222247</v>
      </c>
      <c r="X546" s="84">
        <f>G546 * ( Baseline!F$89 * Baseline!B$16 )</f>
        <v>0.006990693618</v>
      </c>
      <c r="Y546" s="84">
        <f>H546 * ( Baseline!H$89 * Baseline!B$18 )</f>
        <v>0.001326871377</v>
      </c>
      <c r="Z546" s="86">
        <f t="shared" si="1"/>
        <v>0.2208712275</v>
      </c>
      <c r="AA546" s="84">
        <f>I546 * ( Baseline!B$89 * Baseline!B$7 )</f>
        <v>0.002484792939</v>
      </c>
      <c r="AB546" s="85">
        <f>J546 * ( Baseline!D$89 * Baseline!B$11 )</f>
        <v>0.03904359382</v>
      </c>
      <c r="AC546" s="85">
        <f>K546 * ( Baseline!F$89 * Baseline!B$16 )</f>
        <v>0.0005727736918</v>
      </c>
      <c r="AD546" s="85">
        <f>L546 * ( Baseline!F$89 * Baseline!B$16 )</f>
        <v>0.0005930199224</v>
      </c>
      <c r="AE546" s="86">
        <f t="shared" si="2"/>
        <v>0.04269418038</v>
      </c>
      <c r="AF546" s="86">
        <f>M546 * ( Baseline!B$89 * Baseline!B$7 )</f>
        <v>0.002088869718</v>
      </c>
      <c r="AG546" s="86">
        <f>N546 * ( Baseline!D$89 * Baseline!B$11 )</f>
        <v>0.000304182948</v>
      </c>
      <c r="AH546" s="86">
        <f>O546 * ( Baseline!F$89 * Baseline!B$16 )</f>
        <v>0.0552028536</v>
      </c>
      <c r="AI546" s="86">
        <f>P546 * ( Baseline!H$89 * Baseline!B$18 )</f>
        <v>0.0006880230693</v>
      </c>
      <c r="AJ546" s="86">
        <f t="shared" si="3"/>
        <v>0.05828392933</v>
      </c>
      <c r="AK546" s="86">
        <f>Q546 * ( Baseline!B$89 * Baseline!B$7 )</f>
        <v>0.00003916018499</v>
      </c>
      <c r="AL546" s="86">
        <f>R546 * ( Baseline!D$89 * Baseline!B$11 )</f>
        <v>0.0003149351145</v>
      </c>
      <c r="AM546" s="86">
        <f>S546 * ( Baseline!F$89 * Baseline!B$16 )</f>
        <v>0.00006795600255</v>
      </c>
      <c r="AN546" s="86">
        <f>T546 * ( Baseline!H$89 * Baseline!B$18 )</f>
        <v>0.0346634762</v>
      </c>
      <c r="AO546" s="86">
        <f t="shared" si="4"/>
        <v>0.0350855275</v>
      </c>
      <c r="AP546" s="62"/>
      <c r="AQ546" s="86">
        <f>V546 * ( (1-Baseline!B$90-Baseline!B$89) + (1-B546)*Baseline!B$90 )</f>
        <v>0.07816189304</v>
      </c>
      <c r="AR546" s="86">
        <f>W546 * ( (1-Baseline!B$90-Baseline!B$89) + (1-B546)*Baseline!B$90 )</f>
        <v>0.001658424791</v>
      </c>
      <c r="AS546" s="86">
        <f>X546 * ( (1-Baseline!B$90-Baseline!B$89) + (1-B546)*Baseline!B$90 )</f>
        <v>0.002625216521</v>
      </c>
      <c r="AT546" s="86">
        <f>Y546 * ( (1-Baseline!B$90-Baseline!B$89) + (1-B546)*Baseline!B$90 )</f>
        <v>0.0004982802638</v>
      </c>
      <c r="AU546" s="86">
        <f t="shared" si="5"/>
        <v>0.08294381461</v>
      </c>
      <c r="AV546" s="86">
        <f>AA546 * ( (1-Baseline!D$90-Baseline!D$89) + (1-B546)*Baseline!D$90 )</f>
        <v>0.001709116809</v>
      </c>
      <c r="AW546" s="86">
        <f>AB546 * ( (1-Baseline!D$90-Baseline!D$89) + (1-B546)*Baseline!D$90 )</f>
        <v>0.02685538156</v>
      </c>
      <c r="AX546" s="86">
        <f>AC546 * ( (1-Baseline!D$90-Baseline!D$89) + (1-B546)*Baseline!D$90 )</f>
        <v>0.000393971316</v>
      </c>
      <c r="AY546" s="86">
        <f>AD546 * ( (1-Baseline!D$90-Baseline!D$89) + (1-B546)*Baseline!D$90 )</f>
        <v>0.0004078972946</v>
      </c>
      <c r="AZ546" s="86">
        <f t="shared" si="6"/>
        <v>0.02936636698</v>
      </c>
      <c r="BA546" s="86">
        <f>AF546 * ( (1-Baseline!F$90-Baseline!F$89) + (1-Baseline!B$36)*Baseline!F$90 )</f>
        <v>0.001503217493</v>
      </c>
      <c r="BB546" s="86">
        <f>AG546 * ( (1-Baseline!F$90-Baseline!F$89) + (1-Baseline!B$36)*Baseline!F$90 )</f>
        <v>0.0002188997832</v>
      </c>
      <c r="BC546" s="86">
        <f>AH546 * ( (1-Baseline!F$90-Baseline!F$89) + (1-Baseline!B$36)*Baseline!F$90 )</f>
        <v>0.03972573994</v>
      </c>
      <c r="BD546" s="86">
        <f>AI546 * ( (1-Baseline!F$90-Baseline!F$89) + (1-Baseline!B$36)*Baseline!F$90 )</f>
        <v>0.0004951234174</v>
      </c>
      <c r="BE546" s="86">
        <f t="shared" si="7"/>
        <v>0.04194298064</v>
      </c>
      <c r="BF546" s="86">
        <f>AK546 * ( (1-Baseline!H$90-Baseline!H$89) + (1-Baseline!B$36)*Baseline!H$90 )</f>
        <v>0.00003102739778</v>
      </c>
      <c r="BG546" s="86">
        <f>AL546 * ( (1-Baseline!H$90-Baseline!H$89) + (1-Baseline!B$36)*Baseline!H$90 )</f>
        <v>0.00024952939</v>
      </c>
      <c r="BH546" s="86">
        <f>AM546 * ( (1-Baseline!H$90-Baseline!H$89) + (1-Baseline!B$36)*Baseline!H$90 )</f>
        <v>0.00005384289994</v>
      </c>
      <c r="BI546" s="86">
        <f>AN546 * ( (1-Baseline!H$90-Baseline!H$89) + (1-Baseline!B$36)*Baseline!H$90 )</f>
        <v>0.02746456546</v>
      </c>
      <c r="BJ546" s="86">
        <f t="shared" si="8"/>
        <v>0.02779896515</v>
      </c>
      <c r="BK546" s="62"/>
      <c r="BL546" s="86">
        <f t="shared" si="19"/>
        <v>0.9423474602</v>
      </c>
      <c r="BM546" s="86">
        <f t="shared" si="20"/>
        <v>0.01999455655</v>
      </c>
      <c r="BN546" s="86">
        <f t="shared" si="21"/>
        <v>0.03165053999</v>
      </c>
      <c r="BO546" s="86">
        <f t="shared" si="22"/>
        <v>0.006007443305</v>
      </c>
      <c r="BP546" s="86">
        <f t="shared" si="9"/>
        <v>1</v>
      </c>
      <c r="BQ546" s="86">
        <f t="shared" si="23"/>
        <v>0.05819980421</v>
      </c>
      <c r="BR546" s="86">
        <f t="shared" si="24"/>
        <v>0.9144945161</v>
      </c>
      <c r="BS546" s="86">
        <f t="shared" si="25"/>
        <v>0.01341573223</v>
      </c>
      <c r="BT546" s="86">
        <f t="shared" si="26"/>
        <v>0.01388994746</v>
      </c>
      <c r="BU546" s="86">
        <f t="shared" si="10"/>
        <v>1</v>
      </c>
      <c r="BV546" s="86">
        <f t="shared" si="27"/>
        <v>0.03583954861</v>
      </c>
      <c r="BW546" s="86">
        <f t="shared" si="28"/>
        <v>0.005218984915</v>
      </c>
      <c r="BX546" s="86">
        <f t="shared" si="29"/>
        <v>0.9471367876</v>
      </c>
      <c r="BY546" s="86">
        <f t="shared" si="30"/>
        <v>0.01180467887</v>
      </c>
      <c r="BZ546" s="86">
        <f t="shared" si="11"/>
        <v>1</v>
      </c>
      <c r="CA546" s="86">
        <f t="shared" si="31"/>
        <v>0.001116134993</v>
      </c>
      <c r="CB546" s="86">
        <f t="shared" si="32"/>
        <v>0.008976211475</v>
      </c>
      <c r="CC546" s="86">
        <f t="shared" si="33"/>
        <v>0.001936867062</v>
      </c>
      <c r="CD546" s="86">
        <f t="shared" si="34"/>
        <v>0.9879707865</v>
      </c>
      <c r="CE546" s="86">
        <f t="shared" si="12"/>
        <v>1</v>
      </c>
      <c r="CF546" s="62"/>
      <c r="CG546" s="86">
        <f t="shared" si="35"/>
        <v>0.9423474602</v>
      </c>
      <c r="CH546" s="86">
        <f t="shared" si="36"/>
        <v>0.01999455655</v>
      </c>
      <c r="CI546" s="86">
        <f t="shared" si="37"/>
        <v>0.03165053999</v>
      </c>
      <c r="CJ546" s="86">
        <f t="shared" si="38"/>
        <v>0.006007443305</v>
      </c>
      <c r="CK546" s="86">
        <f t="shared" si="13"/>
        <v>1</v>
      </c>
      <c r="CL546" s="86">
        <f t="shared" si="39"/>
        <v>0.05819980421</v>
      </c>
      <c r="CM546" s="86">
        <f t="shared" si="40"/>
        <v>0.9144945161</v>
      </c>
      <c r="CN546" s="86">
        <f t="shared" si="41"/>
        <v>0.01341573223</v>
      </c>
      <c r="CO546" s="86">
        <f t="shared" si="42"/>
        <v>0.01388994746</v>
      </c>
      <c r="CP546" s="86">
        <f t="shared" si="14"/>
        <v>1</v>
      </c>
      <c r="CQ546" s="86">
        <f t="shared" si="43"/>
        <v>0.03583954861</v>
      </c>
      <c r="CR546" s="86">
        <f t="shared" si="44"/>
        <v>0.005218984915</v>
      </c>
      <c r="CS546" s="86">
        <f t="shared" si="45"/>
        <v>0.9471367876</v>
      </c>
      <c r="CT546" s="86">
        <f t="shared" si="46"/>
        <v>0.01180467887</v>
      </c>
      <c r="CU546" s="86">
        <f t="shared" si="15"/>
        <v>1</v>
      </c>
      <c r="CV546" s="86">
        <f t="shared" si="47"/>
        <v>0.001116134993</v>
      </c>
      <c r="CW546" s="86">
        <f t="shared" si="48"/>
        <v>0.008976211475</v>
      </c>
      <c r="CX546" s="86">
        <f t="shared" si="49"/>
        <v>0.001936867062</v>
      </c>
      <c r="CY546" s="86">
        <f t="shared" si="50"/>
        <v>0.9879707865</v>
      </c>
      <c r="CZ546" s="86">
        <f t="shared" si="16"/>
        <v>1</v>
      </c>
      <c r="DA546" s="62"/>
      <c r="DB546" s="86">
        <f>(AQ546*Baseline!B$7 + AV546*Baseline!B$11 + BA546*Baseline!B$16 + BF546*Baseline!B$18)</f>
        <v>48030.64549</v>
      </c>
      <c r="DC546" s="86">
        <f>(AR546*Baseline!B$7 + AW546*Baseline!B$11 + BB546*Baseline!B$16 + BG546*Baseline!B$18)</f>
        <v>70556.66222</v>
      </c>
      <c r="DD546" s="86">
        <f>(AS546*Baseline!B$7 + AX546*Baseline!B$11 + BC546*Baseline!B$16 + BH546*Baseline!B$18)</f>
        <v>137672.4098</v>
      </c>
      <c r="DE546" s="86">
        <f>(AT546*Baseline!B$7 + AY546*Baseline!B$11 + BD546*Baseline!B$16 + BI546*Baseline!B$18)</f>
        <v>1260400.045</v>
      </c>
      <c r="DF546" s="86">
        <f t="shared" si="17"/>
        <v>1516659.762</v>
      </c>
      <c r="DG546" s="62"/>
      <c r="DH546" s="86">
        <f t="shared" si="51"/>
        <v>0.03166870163</v>
      </c>
      <c r="DI546" s="86">
        <f t="shared" si="52"/>
        <v>0.04652108797</v>
      </c>
      <c r="DJ546" s="86">
        <f t="shared" si="53"/>
        <v>0.09077343068</v>
      </c>
      <c r="DK546" s="86">
        <f t="shared" si="54"/>
        <v>0.8310367797</v>
      </c>
      <c r="DL546" s="86">
        <f t="shared" si="18"/>
        <v>1</v>
      </c>
      <c r="DM546" s="62"/>
      <c r="DN546" s="86">
        <f>DH546 / (Baseline!B$7/Baseline!B$17)</f>
        <v>3.380425604</v>
      </c>
      <c r="DO546" s="86">
        <f>DI546 / (Baseline!B$11/Baseline!B$17)</f>
        <v>1.12304133</v>
      </c>
      <c r="DP546" s="86">
        <f>DJ546 / (Baseline!B$16/Baseline!B$17)</f>
        <v>1.402723827</v>
      </c>
      <c r="DQ546" s="86">
        <f>DK546 / (Baseline!B$18/Baseline!B$17)</f>
        <v>0.9395604452</v>
      </c>
      <c r="DR546" s="62"/>
      <c r="DS546" s="86">
        <f>DH546 / Baseline!H$117</f>
        <v>1.266973345</v>
      </c>
      <c r="DT546" s="86">
        <f>DI546 / Baseline!H$118</f>
        <v>1.04719212</v>
      </c>
      <c r="DU546" s="86">
        <f>DJ546 / Baseline!H$119</f>
        <v>1.085143204</v>
      </c>
      <c r="DV546" s="86">
        <f>DK546 / Baseline!H$120</f>
        <v>0.9812357755</v>
      </c>
      <c r="DW546" s="87"/>
      <c r="DX546" s="86">
        <f>(AU546*Baseline!B$34)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0.02497110344</v>
      </c>
      <c r="DY546" s="86">
        <f>(AZ546*Baseline!B$34) + (Baseline!D$90*(1-Baseline!D$91)*Baseline!B$35) + (Baseline!D$90*Baseline!D$91*((1-Baseline!D$92)*Baseline!B$40 + Baseline!D$92*Baseline!B$41))</f>
        <v>0.01081852305</v>
      </c>
      <c r="DZ546" s="86">
        <f>(BE546*Baseline!B$34) + (Baseline!F$90*(1-Baseline!F$91)*Baseline!B$35) + (Baseline!F$90*Baseline!F$91*((1-Baseline!F$92)*Baseline!B$40 + Baseline!F$92*Baseline!B$41))</f>
        <v>0.0140220871</v>
      </c>
      <c r="EA546" s="86">
        <f>(BJ546*Baseline!B$34) + (Baseline!H$90*(1-Baseline!H$91)*Baseline!B$35) + (Baseline!H$90*Baseline!H$91*((1-Baseline!H$92)*Baseline!B$40 + Baseline!H$92*Baseline!B$41))</f>
        <v>0.009314844772</v>
      </c>
      <c r="EB546" s="86">
        <f>( DX546*Baseline!B$7 + DY546*Baseline!B$11 + DZ546*Baseline!B$16 + EA546*Baseline!B$18 ) / Baseline!B$17</f>
        <v>0.009828421617</v>
      </c>
    </row>
    <row r="547">
      <c r="A547" s="73" t="s">
        <v>723</v>
      </c>
      <c r="B547" s="85">
        <f>MIN( MAX( NORMINV( MCrands!B547, (B$5+B$4)/2, (B$5-B$4)/3.29 ), 0 ), 1 )</f>
        <v>0.6424081131</v>
      </c>
      <c r="C547" s="85">
        <f>MAX( NORMINV( MCrands!C547, (C$5+C$4)/2, (C$5-C$4)/3.29 ), 0 )</f>
        <v>2.735024204</v>
      </c>
      <c r="D547" s="83"/>
      <c r="E547" s="84">
        <f>Baseline!B$33 * (C547 * Baseline!B$68*Baseline!B$68/Baseline!B$75 + Baseline!B$46 * Baseline!B$54*Baseline!B$54/Baseline!B$76 + Baseline!B$47 * Baseline!B$55*Baseline!B$55/Baseline!B$77 + Baseline!B$56*Baseline!B$56/Baseline!B$78)</f>
        <v>0.00001941352809</v>
      </c>
      <c r="F547" s="84">
        <f>Baseline!B$33 * (C547 * Baseline!B$68*Baseline!B$59/Baseline!B$75 + Baseline!B$46 * Baseline!B$54*Baseline!B$69/Baseline!B$76 + Baseline!B$47 * Baseline!B$55*Baseline!B$57/Baseline!B$77 + Baseline!B$56*Baseline!B$58/Baseline!B$78)</f>
        <v>0.0000002393047324</v>
      </c>
      <c r="G547" s="85">
        <f>Baseline!B$33 * (C547 * Baseline!B$68*Baseline!B$60/Baseline!B$75 + Baseline!B$46 * Baseline!B$54*Baseline!B$61/Baseline!B$76 + Baseline!B$47 * Baseline!B$55*Baseline!B$70/Baseline!B$77 + Baseline!B$56*Baseline!B$62/Baseline!B$78)</f>
        <v>0.0000002010107553</v>
      </c>
      <c r="H547" s="84">
        <f>Baseline!B$33 * (C547 * Baseline!B$68*Baseline!B$63/Baseline!B$75 + Baseline!B$46 * Baseline!B$54*Baseline!B$64/Baseline!B$76 + Baseline!B$47 * Baseline!B$55*Baseline!B$65/Baseline!B$77 + Baseline!B$56*Baseline!B$71/Baseline!B$78)</f>
        <v>0.000000003748171897</v>
      </c>
      <c r="I547" s="84">
        <f>Baseline!B$33 * (C547 * Baseline!B$59*Baseline!B$68/Baseline!B$75 + Baseline!B$46 * Baseline!B$69*Baseline!B$54/Baseline!B$76 + Baseline!B$47 * Baseline!B$57*Baseline!B$55/Baseline!B$77 + Baseline!B$58*Baseline!B$56/Baseline!B$78)</f>
        <v>0.0000002393047324</v>
      </c>
      <c r="J547" s="85">
        <f>Baseline!B$33 * (C547 * Baseline!B$59*Baseline!B$59/Baseline!B$75 + Baseline!B$46 * Baseline!B$69*Baseline!B$69/Baseline!B$76 + Baseline!B$47 * Baseline!B$57*Baseline!B$57/Baseline!B$77 + Baseline!B$58*Baseline!B$58/Baseline!B$78)</f>
        <v>0.000002116574472</v>
      </c>
      <c r="K547" s="84">
        <f>Baseline!B$33 * (C547 * Baseline!B$59*Baseline!B$60/Baseline!B$75 + Baseline!B$46 * Baseline!B$69*Baseline!B$61/Baseline!B$76 + Baseline!B$47 * Baseline!B$57*Baseline!B$70/Baseline!B$77 + Baseline!B$58*Baseline!B$62/Baseline!B$78)</f>
        <v>0.00000001648988406</v>
      </c>
      <c r="L547" s="85">
        <f>Baseline!B$33 * (C547 * Baseline!B$59*Baseline!B$63/Baseline!B$75 + Baseline!B$46 * Baseline!B$69*Baseline!B$64/Baseline!B$76 + Baseline!B$47 * Baseline!B$57*Baseline!B$65/Baseline!B$77 + Baseline!B$58*Baseline!B$71/Baseline!B$78)</f>
        <v>0.00000001707280018</v>
      </c>
      <c r="M547" s="84">
        <f>Baseline!B$33 * (C547 * Baseline!B$60*Baseline!B$68/Baseline!B$75 + Baseline!B$46 * Baseline!B$61*Baseline!B$54/Baseline!B$76 + Baseline!B$47 * Baseline!B$70*Baseline!B$55/Baseline!B$77 + Baseline!B$62*Baseline!B$56/Baseline!B$78)</f>
        <v>0.0000002010107553</v>
      </c>
      <c r="N547" s="85">
        <f>Baseline!B$33 * (C547 * Baseline!B$60*Baseline!B$59/Baseline!B$75 + Baseline!B$46 * Baseline!B$61*Baseline!B$69/Baseline!B$76 + Baseline!B$47 * Baseline!B$70*Baseline!B$57/Baseline!B$77 + Baseline!B$62*Baseline!B$58/Baseline!B$78)</f>
        <v>0.00000001648988406</v>
      </c>
      <c r="O547" s="85">
        <f>Baseline!B$33 * (C547 * Baseline!B$60*Baseline!B$60/Baseline!B$75 + Baseline!B$46 * Baseline!B$61*Baseline!B$61/Baseline!B$76 + Baseline!B$47 * Baseline!B$70*Baseline!B$70/Baseline!B$77 + Baseline!B$62*Baseline!B$62/Baseline!B$78)</f>
        <v>0.000001589267768</v>
      </c>
      <c r="P547" s="84">
        <f>Baseline!B$33 * (C547 * Baseline!B$60*Baseline!B$63/Baseline!B$75 + Baseline!B$46 * Baseline!B$61*Baseline!B$64/Baseline!B$76 + Baseline!B$47 * Baseline!B$70*Baseline!B$65/Baseline!B$77 + Baseline!B$62*Baseline!B$71/Baseline!B$78)</f>
        <v>0.000000001956416227</v>
      </c>
      <c r="Q547" s="84">
        <f>Baseline!B$33 * (C547 * Baseline!B$63*Baseline!B$68/Baseline!B$75 + Baseline!B$46 * Baseline!B$64*Baseline!B$54/Baseline!B$76 + Baseline!B$47 * Baseline!B$65*Baseline!B$55/Baseline!B$77 + Baseline!B$71*Baseline!B$56/Baseline!B$78)</f>
        <v>0.000000003748171897</v>
      </c>
      <c r="R547" s="84">
        <f>Baseline!B$33 * (C547 * Baseline!B$63*Baseline!B$59/Baseline!B$75 + Baseline!B$46 * Baseline!B$64*Baseline!B$69/Baseline!B$76 + Baseline!B$47 * Baseline!B$65*Baseline!B$57/Baseline!B$77 + Baseline!B$71*Baseline!B$58/Baseline!B$78)</f>
        <v>0.00000001707280018</v>
      </c>
      <c r="S547" s="84">
        <f>Baseline!B$33 * (C547 * Baseline!B$63*Baseline!B$60/Baseline!B$75 + Baseline!B$46 * Baseline!B$64*Baseline!B$61/Baseline!B$76 + Baseline!B$47 * Baseline!B$65*Baseline!B$70/Baseline!B$77 + Baseline!B$71*Baseline!B$62/Baseline!B$78)</f>
        <v>0.000000001956416227</v>
      </c>
      <c r="T547" s="84">
        <f>Baseline!B$33 * (C547 * Baseline!B$63*Baseline!B$63/Baseline!B$75 + Baseline!B$46 * Baseline!B$64*Baseline!B$64/Baseline!B$76 + Baseline!B$47 * Baseline!B$65*Baseline!B$65/Baseline!B$77 + Baseline!B$71*Baseline!B$71/Baseline!B$78)</f>
        <v>0.00000009856721966</v>
      </c>
      <c r="U547" s="83"/>
      <c r="V547" s="84">
        <f>E547 * ( Baseline!B$89 * Baseline!B$7 )</f>
        <v>0.2014930081</v>
      </c>
      <c r="W547" s="84">
        <f>F547 * ( Baseline!D$89 * Baseline!B$11 )</f>
        <v>0.004414357645</v>
      </c>
      <c r="X547" s="84">
        <f>G547 * ( Baseline!F$89 * Baseline!B$16 )</f>
        <v>0.006982062338</v>
      </c>
      <c r="Y547" s="84">
        <f>H547 * ( Baseline!H$89 * Baseline!B$18 )</f>
        <v>0.001318132605</v>
      </c>
      <c r="Z547" s="86">
        <f t="shared" si="1"/>
        <v>0.2142075607</v>
      </c>
      <c r="AA547" s="84">
        <f>I547 * ( Baseline!B$89 * Baseline!B$7 )</f>
        <v>0.002483743818</v>
      </c>
      <c r="AB547" s="85">
        <f>J547 * ( Baseline!D$89 * Baseline!B$11 )</f>
        <v>0.03904359353</v>
      </c>
      <c r="AC547" s="85">
        <f>K547 * ( Baseline!F$89 * Baseline!B$16 )</f>
        <v>0.0005727723289</v>
      </c>
      <c r="AD547" s="85">
        <f>L547 * ( Baseline!F$89 * Baseline!B$16 )</f>
        <v>0.0005930197862</v>
      </c>
      <c r="AE547" s="86">
        <f t="shared" si="2"/>
        <v>0.04269312946</v>
      </c>
      <c r="AF547" s="86">
        <f>M547 * ( Baseline!B$89 * Baseline!B$7 )</f>
        <v>0.00208629063</v>
      </c>
      <c r="AG547" s="86">
        <f>N547 * ( Baseline!D$89 * Baseline!B$11 )</f>
        <v>0.0003041822242</v>
      </c>
      <c r="AH547" s="86">
        <f>O547 * ( Baseline!F$89 * Baseline!B$16 )</f>
        <v>0.05520285025</v>
      </c>
      <c r="AI547" s="86">
        <f>P547 * ( Baseline!H$89 * Baseline!B$18 )</f>
        <v>0.0006880196773</v>
      </c>
      <c r="AJ547" s="86">
        <f t="shared" si="3"/>
        <v>0.05828134278</v>
      </c>
      <c r="AK547" s="86">
        <f>Q547 * ( Baseline!B$89 * Baseline!B$7 )</f>
        <v>0.00003890227611</v>
      </c>
      <c r="AL547" s="86">
        <f>R547 * ( Baseline!D$89 * Baseline!B$11 )</f>
        <v>0.0003149350422</v>
      </c>
      <c r="AM547" s="86">
        <f>S547 * ( Baseline!F$89 * Baseline!B$16 )</f>
        <v>0.00006795566752</v>
      </c>
      <c r="AN547" s="86">
        <f>T547 * ( Baseline!H$89 * Baseline!B$18 )</f>
        <v>0.03466347586</v>
      </c>
      <c r="AO547" s="86">
        <f t="shared" si="4"/>
        <v>0.03508526884</v>
      </c>
      <c r="AP547" s="62"/>
      <c r="AQ547" s="86">
        <f>V547 * ( (1-Baseline!B$90-Baseline!B$89) + (1-B547)*Baseline!B$90 )</f>
        <v>0.08197879632</v>
      </c>
      <c r="AR547" s="86">
        <f>W547 * ( (1-Baseline!B$90-Baseline!B$89) + (1-B547)*Baseline!B$90 )</f>
        <v>0.001796011334</v>
      </c>
      <c r="AS547" s="86">
        <f>X547 * ( (1-Baseline!B$90-Baseline!B$89) + (1-B547)*Baseline!B$90 )</f>
        <v>0.002840699396</v>
      </c>
      <c r="AT547" s="86">
        <f>Y547 * ( (1-Baseline!B$90-Baseline!B$89) + (1-B547)*Baseline!B$90 )</f>
        <v>0.0005362911865</v>
      </c>
      <c r="AU547" s="86">
        <f t="shared" si="5"/>
        <v>0.08715179824</v>
      </c>
      <c r="AV547" s="86">
        <f>AA547 * ( (1-Baseline!D$90-Baseline!D$89) + (1-B547)*Baseline!D$90 )</f>
        <v>0.001747561071</v>
      </c>
      <c r="AW547" s="86">
        <f>AB547 * ( (1-Baseline!D$90-Baseline!D$89) + (1-B547)*Baseline!D$90 )</f>
        <v>0.02747105544</v>
      </c>
      <c r="AX547" s="86">
        <f>AC547 * ( (1-Baseline!D$90-Baseline!D$89) + (1-B547)*Baseline!D$90 )</f>
        <v>0.0004030023617</v>
      </c>
      <c r="AY547" s="86">
        <f>AD547 * ( (1-Baseline!D$90-Baseline!D$89) + (1-B547)*Baseline!D$90 )</f>
        <v>0.0004172484638</v>
      </c>
      <c r="AZ547" s="86">
        <f t="shared" si="6"/>
        <v>0.03003886733</v>
      </c>
      <c r="BA547" s="86">
        <f>AF547 * ( (1-Baseline!F$90-Baseline!F$89) + (1-Baseline!B$36)*Baseline!F$90 )</f>
        <v>0.001501361498</v>
      </c>
      <c r="BB547" s="86">
        <f>AG547 * ( (1-Baseline!F$90-Baseline!F$89) + (1-Baseline!B$36)*Baseline!F$90 )</f>
        <v>0.0002188992624</v>
      </c>
      <c r="BC547" s="86">
        <f>AH547 * ( (1-Baseline!F$90-Baseline!F$89) + (1-Baseline!B$36)*Baseline!F$90 )</f>
        <v>0.03972573753</v>
      </c>
      <c r="BD547" s="86">
        <f>AI547 * ( (1-Baseline!F$90-Baseline!F$89) + (1-Baseline!B$36)*Baseline!F$90 )</f>
        <v>0.0004951209764</v>
      </c>
      <c r="BE547" s="86">
        <f t="shared" si="7"/>
        <v>0.04194111927</v>
      </c>
      <c r="BF547" s="86">
        <f>AK547 * ( (1-Baseline!H$90-Baseline!H$89) + (1-Baseline!B$36)*Baseline!H$90 )</f>
        <v>0.00003082305141</v>
      </c>
      <c r="BG547" s="86">
        <f>AL547 * ( (1-Baseline!H$90-Baseline!H$89) + (1-Baseline!B$36)*Baseline!H$90 )</f>
        <v>0.0002495293326</v>
      </c>
      <c r="BH547" s="86">
        <f>AM547 * ( (1-Baseline!H$90-Baseline!H$89) + (1-Baseline!B$36)*Baseline!H$90 )</f>
        <v>0.00005384263449</v>
      </c>
      <c r="BI547" s="86">
        <f>AN547 * ( (1-Baseline!H$90-Baseline!H$89) + (1-Baseline!B$36)*Baseline!H$90 )</f>
        <v>0.02746456519</v>
      </c>
      <c r="BJ547" s="86">
        <f t="shared" si="8"/>
        <v>0.02779876021</v>
      </c>
      <c r="BK547" s="62"/>
      <c r="BL547" s="86">
        <f t="shared" si="19"/>
        <v>0.940643773</v>
      </c>
      <c r="BM547" s="86">
        <f t="shared" si="20"/>
        <v>0.02060785171</v>
      </c>
      <c r="BN547" s="86">
        <f t="shared" si="21"/>
        <v>0.03259484547</v>
      </c>
      <c r="BO547" s="86">
        <f t="shared" si="22"/>
        <v>0.006153529788</v>
      </c>
      <c r="BP547" s="86">
        <f t="shared" si="9"/>
        <v>1</v>
      </c>
      <c r="BQ547" s="86">
        <f t="shared" si="23"/>
        <v>0.0581766633</v>
      </c>
      <c r="BR547" s="86">
        <f t="shared" si="24"/>
        <v>0.91451702</v>
      </c>
      <c r="BS547" s="86">
        <f t="shared" si="25"/>
        <v>0.01341603054</v>
      </c>
      <c r="BT547" s="86">
        <f t="shared" si="26"/>
        <v>0.01389028618</v>
      </c>
      <c r="BU547" s="86">
        <f t="shared" si="10"/>
        <v>1</v>
      </c>
      <c r="BV547" s="86">
        <f t="shared" si="27"/>
        <v>0.03579688679</v>
      </c>
      <c r="BW547" s="86">
        <f t="shared" si="28"/>
        <v>0.005219204118</v>
      </c>
      <c r="BX547" s="86">
        <f t="shared" si="29"/>
        <v>0.9471787645</v>
      </c>
      <c r="BY547" s="86">
        <f t="shared" si="30"/>
        <v>0.01180514457</v>
      </c>
      <c r="BZ547" s="86">
        <f t="shared" si="11"/>
        <v>1</v>
      </c>
      <c r="CA547" s="86">
        <f t="shared" si="31"/>
        <v>0.001108792305</v>
      </c>
      <c r="CB547" s="86">
        <f t="shared" si="32"/>
        <v>0.008976275586</v>
      </c>
      <c r="CC547" s="86">
        <f t="shared" si="33"/>
        <v>0.001936871791</v>
      </c>
      <c r="CD547" s="86">
        <f t="shared" si="34"/>
        <v>0.9879780603</v>
      </c>
      <c r="CE547" s="86">
        <f t="shared" si="12"/>
        <v>1</v>
      </c>
      <c r="CF547" s="62"/>
      <c r="CG547" s="86">
        <f t="shared" si="35"/>
        <v>0.940643773</v>
      </c>
      <c r="CH547" s="86">
        <f t="shared" si="36"/>
        <v>0.02060785171</v>
      </c>
      <c r="CI547" s="86">
        <f t="shared" si="37"/>
        <v>0.03259484547</v>
      </c>
      <c r="CJ547" s="86">
        <f t="shared" si="38"/>
        <v>0.006153529788</v>
      </c>
      <c r="CK547" s="86">
        <f t="shared" si="13"/>
        <v>1</v>
      </c>
      <c r="CL547" s="86">
        <f t="shared" si="39"/>
        <v>0.0581766633</v>
      </c>
      <c r="CM547" s="86">
        <f t="shared" si="40"/>
        <v>0.91451702</v>
      </c>
      <c r="CN547" s="86">
        <f t="shared" si="41"/>
        <v>0.01341603054</v>
      </c>
      <c r="CO547" s="86">
        <f t="shared" si="42"/>
        <v>0.01389028618</v>
      </c>
      <c r="CP547" s="86">
        <f t="shared" si="14"/>
        <v>1</v>
      </c>
      <c r="CQ547" s="86">
        <f t="shared" si="43"/>
        <v>0.03579688679</v>
      </c>
      <c r="CR547" s="86">
        <f t="shared" si="44"/>
        <v>0.005219204118</v>
      </c>
      <c r="CS547" s="86">
        <f t="shared" si="45"/>
        <v>0.9471787645</v>
      </c>
      <c r="CT547" s="86">
        <f t="shared" si="46"/>
        <v>0.01180514457</v>
      </c>
      <c r="CU547" s="86">
        <f t="shared" si="15"/>
        <v>1</v>
      </c>
      <c r="CV547" s="86">
        <f t="shared" si="47"/>
        <v>0.001108792305</v>
      </c>
      <c r="CW547" s="86">
        <f t="shared" si="48"/>
        <v>0.008976275586</v>
      </c>
      <c r="CX547" s="86">
        <f t="shared" si="49"/>
        <v>0.001936871791</v>
      </c>
      <c r="CY547" s="86">
        <f t="shared" si="50"/>
        <v>0.9879780603</v>
      </c>
      <c r="CZ547" s="86">
        <f t="shared" si="16"/>
        <v>1</v>
      </c>
      <c r="DA547" s="62"/>
      <c r="DB547" s="86">
        <f>(AQ547*Baseline!B$7 + AV547*Baseline!B$11 + BA547*Baseline!B$16 + BF547*Baseline!B$18)</f>
        <v>49948.71425</v>
      </c>
      <c r="DC547" s="86">
        <f>(AR547*Baseline!B$7 + AW547*Baseline!B$11 + BB547*Baseline!B$16 + BG547*Baseline!B$18)</f>
        <v>71943.73319</v>
      </c>
      <c r="DD547" s="86">
        <f>(AS547*Baseline!B$7 + AX547*Baseline!B$11 + BC547*Baseline!B$16 + BH547*Baseline!B$18)</f>
        <v>137796.2663</v>
      </c>
      <c r="DE547" s="86">
        <f>(AT547*Baseline!B$7 + AY547*Baseline!B$11 + BD547*Baseline!B$16 + BI547*Baseline!B$18)</f>
        <v>1260438.514</v>
      </c>
      <c r="DF547" s="86">
        <f t="shared" si="17"/>
        <v>1520127.227</v>
      </c>
      <c r="DG547" s="62"/>
      <c r="DH547" s="86">
        <f t="shared" si="51"/>
        <v>0.03285824591</v>
      </c>
      <c r="DI547" s="86">
        <f t="shared" si="52"/>
        <v>0.047327442</v>
      </c>
      <c r="DJ547" s="86">
        <f t="shared" si="53"/>
        <v>0.09064785094</v>
      </c>
      <c r="DK547" s="86">
        <f t="shared" si="54"/>
        <v>0.8291664611</v>
      </c>
      <c r="DL547" s="86">
        <f t="shared" si="18"/>
        <v>1</v>
      </c>
      <c r="DM547" s="62"/>
      <c r="DN547" s="86">
        <f>DH547 / (Baseline!B$7/Baseline!B$17)</f>
        <v>3.507401632</v>
      </c>
      <c r="DO547" s="86">
        <f>DI547 / (Baseline!B$11/Baseline!B$17)</f>
        <v>1.142507102</v>
      </c>
      <c r="DP547" s="86">
        <f>DJ547 / (Baseline!B$16/Baseline!B$17)</f>
        <v>1.400783241</v>
      </c>
      <c r="DQ547" s="86">
        <f>DK547 / (Baseline!B$18/Baseline!B$17)</f>
        <v>0.9374458849</v>
      </c>
      <c r="DR547" s="62"/>
      <c r="DS547" s="86">
        <f>DH547 / Baseline!H$117</f>
        <v>1.314563578</v>
      </c>
      <c r="DT547" s="86">
        <f>DI547 / Baseline!H$118</f>
        <v>1.065343192</v>
      </c>
      <c r="DU547" s="86">
        <f>DJ547 / Baseline!H$119</f>
        <v>1.083641971</v>
      </c>
      <c r="DV547" s="86">
        <f>DK547 / Baseline!H$120</f>
        <v>0.9790274213</v>
      </c>
      <c r="DW547" s="87"/>
      <c r="DX547" s="86">
        <f>(AU547*Baseline!B$34)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0.02560230099</v>
      </c>
      <c r="DY547" s="86">
        <f>(AZ547*Baseline!B$34) + (Baseline!D$90*(1-Baseline!D$91)*Baseline!B$35) + (Baseline!D$90*Baseline!D$91*((1-Baseline!D$92)*Baseline!B$40 + Baseline!D$92*Baseline!B$41))</f>
        <v>0.0109193981</v>
      </c>
      <c r="DZ547" s="86">
        <f>(BE547*Baseline!B$34) + (Baseline!F$90*(1-Baseline!F$91)*Baseline!B$35) + (Baseline!F$90*Baseline!F$91*((1-Baseline!F$92)*Baseline!B$40 + Baseline!F$92*Baseline!B$41))</f>
        <v>0.01402180789</v>
      </c>
      <c r="EA547" s="86">
        <f>(BJ547*Baseline!B$34) + (Baseline!H$90*(1-Baseline!H$91)*Baseline!B$35) + (Baseline!H$90*Baseline!H$91*((1-Baseline!H$92)*Baseline!B$40 + Baseline!H$92*Baseline!B$41))</f>
        <v>0.009314814032</v>
      </c>
      <c r="EB547" s="86">
        <f>( DX547*Baseline!B$7 + DY547*Baseline!B$11 + DZ547*Baseline!B$16 + EA547*Baseline!B$18 ) / Baseline!B$17</f>
        <v>0.00983846825</v>
      </c>
    </row>
    <row r="548">
      <c r="A548" s="73" t="s">
        <v>724</v>
      </c>
      <c r="B548" s="85">
        <f>MIN( MAX( NORMINV( MCrands!B548, (B$5+B$4)/2, (B$5-B$4)/3.29 ), 0 ), 1 )</f>
        <v>0.8061607617</v>
      </c>
      <c r="C548" s="85">
        <f>MAX( NORMINV( MCrands!C548, (C$5+C$4)/2, (C$5-C$4)/3.29 ), 0 )</f>
        <v>2.695361252</v>
      </c>
      <c r="D548" s="83"/>
      <c r="E548" s="84">
        <f>Baseline!B$33 * (C548 * Baseline!B$68*Baseline!B$68/Baseline!B$75 + Baseline!B$46 * Baseline!B$54*Baseline!B$54/Baseline!B$76 + Baseline!B$47 * Baseline!B$55*Baseline!B$55/Baseline!B$77 + Baseline!B$56*Baseline!B$56/Baseline!B$78)</f>
        <v>0.00001913271344</v>
      </c>
      <c r="F548" s="84">
        <f>Baseline!B$33 * (C548 * Baseline!B$68*Baseline!B$59/Baseline!B$75 + Baseline!B$46 * Baseline!B$54*Baseline!B$69/Baseline!B$76 + Baseline!B$47 * Baseline!B$55*Baseline!B$57/Baseline!B$77 + Baseline!B$56*Baseline!B$58/Baseline!B$78)</f>
        <v>0.0000002392603933</v>
      </c>
      <c r="G548" s="85">
        <f>Baseline!B$33 * (C548 * Baseline!B$68*Baseline!B$60/Baseline!B$75 + Baseline!B$46 * Baseline!B$54*Baseline!B$61/Baseline!B$76 + Baseline!B$47 * Baseline!B$55*Baseline!B$70/Baseline!B$77 + Baseline!B$56*Baseline!B$62/Baseline!B$78)</f>
        <v>0.0000002009017549</v>
      </c>
      <c r="H548" s="84">
        <f>Baseline!B$33 * (C548 * Baseline!B$68*Baseline!B$63/Baseline!B$75 + Baseline!B$46 * Baseline!B$54*Baseline!B$64/Baseline!B$76 + Baseline!B$47 * Baseline!B$55*Baseline!B$65/Baseline!B$77 + Baseline!B$56*Baseline!B$71/Baseline!B$78)</f>
        <v>0.000000003737271854</v>
      </c>
      <c r="I548" s="84">
        <f>Baseline!B$33 * (C548 * Baseline!B$59*Baseline!B$68/Baseline!B$75 + Baseline!B$46 * Baseline!B$69*Baseline!B$54/Baseline!B$76 + Baseline!B$47 * Baseline!B$57*Baseline!B$55/Baseline!B$77 + Baseline!B$58*Baseline!B$56/Baseline!B$78)</f>
        <v>0.0000002392603933</v>
      </c>
      <c r="J548" s="85">
        <f>Baseline!B$33 * (C548 * Baseline!B$59*Baseline!B$59/Baseline!B$75 + Baseline!B$46 * Baseline!B$69*Baseline!B$69/Baseline!B$76 + Baseline!B$47 * Baseline!B$57*Baseline!B$57/Baseline!B$77 + Baseline!B$58*Baseline!B$58/Baseline!B$78)</f>
        <v>0.000002116574465</v>
      </c>
      <c r="K548" s="84">
        <f>Baseline!B$33 * (C548 * Baseline!B$59*Baseline!B$60/Baseline!B$75 + Baseline!B$46 * Baseline!B$69*Baseline!B$61/Baseline!B$76 + Baseline!B$47 * Baseline!B$57*Baseline!B$70/Baseline!B$77 + Baseline!B$58*Baseline!B$62/Baseline!B$78)</f>
        <v>0.00000001648986685</v>
      </c>
      <c r="L548" s="85">
        <f>Baseline!B$33 * (C548 * Baseline!B$59*Baseline!B$63/Baseline!B$75 + Baseline!B$46 * Baseline!B$69*Baseline!B$64/Baseline!B$76 + Baseline!B$47 * Baseline!B$57*Baseline!B$65/Baseline!B$77 + Baseline!B$58*Baseline!B$71/Baseline!B$78)</f>
        <v>0.00000001707279846</v>
      </c>
      <c r="M548" s="84">
        <f>Baseline!B$33 * (C548 * Baseline!B$60*Baseline!B$68/Baseline!B$75 + Baseline!B$46 * Baseline!B$61*Baseline!B$54/Baseline!B$76 + Baseline!B$47 * Baseline!B$70*Baseline!B$55/Baseline!B$77 + Baseline!B$62*Baseline!B$56/Baseline!B$78)</f>
        <v>0.0000002009017549</v>
      </c>
      <c r="N548" s="85">
        <f>Baseline!B$33 * (C548 * Baseline!B$60*Baseline!B$59/Baseline!B$75 + Baseline!B$46 * Baseline!B$61*Baseline!B$69/Baseline!B$76 + Baseline!B$47 * Baseline!B$70*Baseline!B$57/Baseline!B$77 + Baseline!B$62*Baseline!B$58/Baseline!B$78)</f>
        <v>0.00000001648986685</v>
      </c>
      <c r="O548" s="85">
        <f>Baseline!B$33 * (C548 * Baseline!B$60*Baseline!B$60/Baseline!B$75 + Baseline!B$46 * Baseline!B$61*Baseline!B$61/Baseline!B$76 + Baseline!B$47 * Baseline!B$70*Baseline!B$70/Baseline!B$77 + Baseline!B$62*Baseline!B$62/Baseline!B$78)</f>
        <v>0.000001589267725</v>
      </c>
      <c r="P548" s="84">
        <f>Baseline!B$33 * (C548 * Baseline!B$60*Baseline!B$63/Baseline!B$75 + Baseline!B$46 * Baseline!B$61*Baseline!B$64/Baseline!B$76 + Baseline!B$47 * Baseline!B$70*Baseline!B$65/Baseline!B$77 + Baseline!B$62*Baseline!B$71/Baseline!B$78)</f>
        <v>0.000000001956411996</v>
      </c>
      <c r="Q548" s="84">
        <f>Baseline!B$33 * (C548 * Baseline!B$63*Baseline!B$68/Baseline!B$75 + Baseline!B$46 * Baseline!B$64*Baseline!B$54/Baseline!B$76 + Baseline!B$47 * Baseline!B$65*Baseline!B$55/Baseline!B$77 + Baseline!B$71*Baseline!B$56/Baseline!B$78)</f>
        <v>0.000000003737271854</v>
      </c>
      <c r="R548" s="84">
        <f>Baseline!B$33 * (C548 * Baseline!B$63*Baseline!B$59/Baseline!B$75 + Baseline!B$46 * Baseline!B$64*Baseline!B$69/Baseline!B$76 + Baseline!B$47 * Baseline!B$65*Baseline!B$57/Baseline!B$77 + Baseline!B$71*Baseline!B$58/Baseline!B$78)</f>
        <v>0.00000001707279846</v>
      </c>
      <c r="S548" s="84">
        <f>Baseline!B$33 * (C548 * Baseline!B$63*Baseline!B$60/Baseline!B$75 + Baseline!B$46 * Baseline!B$64*Baseline!B$61/Baseline!B$76 + Baseline!B$47 * Baseline!B$65*Baseline!B$70/Baseline!B$77 + Baseline!B$71*Baseline!B$62/Baseline!B$78)</f>
        <v>0.000000001956411996</v>
      </c>
      <c r="T548" s="84">
        <f>Baseline!B$33 * (C548 * Baseline!B$63*Baseline!B$63/Baseline!B$75 + Baseline!B$46 * Baseline!B$64*Baseline!B$64/Baseline!B$76 + Baseline!B$47 * Baseline!B$65*Baseline!B$65/Baseline!B$77 + Baseline!B$71*Baseline!B$71/Baseline!B$78)</f>
        <v>0.00000009856721924</v>
      </c>
      <c r="U548" s="83"/>
      <c r="V548" s="84">
        <f>E548 * ( Baseline!B$89 * Baseline!B$7 )</f>
        <v>0.1985784328</v>
      </c>
      <c r="W548" s="84">
        <f>F548 * ( Baseline!D$89 * Baseline!B$11 )</f>
        <v>0.004413539738</v>
      </c>
      <c r="X548" s="84">
        <f>G548 * ( Baseline!F$89 * Baseline!B$16 )</f>
        <v>0.006978276233</v>
      </c>
      <c r="Y548" s="84">
        <f>H548 * ( Baseline!H$89 * Baseline!B$18 )</f>
        <v>0.00131429935</v>
      </c>
      <c r="Z548" s="86">
        <f t="shared" si="1"/>
        <v>0.2112845481</v>
      </c>
      <c r="AA548" s="84">
        <f>I548 * ( Baseline!B$89 * Baseline!B$7 )</f>
        <v>0.002483283622</v>
      </c>
      <c r="AB548" s="85">
        <f>J548 * ( Baseline!D$89 * Baseline!B$11 )</f>
        <v>0.0390435934</v>
      </c>
      <c r="AC548" s="85">
        <f>K548 * ( Baseline!F$89 * Baseline!B$16 )</f>
        <v>0.0005727717311</v>
      </c>
      <c r="AD548" s="85">
        <f>L548 * ( Baseline!F$89 * Baseline!B$16 )</f>
        <v>0.0005930197264</v>
      </c>
      <c r="AE548" s="86">
        <f t="shared" si="2"/>
        <v>0.04269266848</v>
      </c>
      <c r="AF548" s="86">
        <f>M548 * ( Baseline!B$89 * Baseline!B$7 )</f>
        <v>0.002085159314</v>
      </c>
      <c r="AG548" s="86">
        <f>N548 * ( Baseline!D$89 * Baseline!B$11 )</f>
        <v>0.0003041819067</v>
      </c>
      <c r="AH548" s="86">
        <f>O548 * ( Baseline!F$89 * Baseline!B$16 )</f>
        <v>0.05520284878</v>
      </c>
      <c r="AI548" s="86">
        <f>P548 * ( Baseline!H$89 * Baseline!B$18 )</f>
        <v>0.0006880181894</v>
      </c>
      <c r="AJ548" s="86">
        <f t="shared" si="3"/>
        <v>0.05828020819</v>
      </c>
      <c r="AK548" s="86">
        <f>Q548 * ( Baseline!B$89 * Baseline!B$7 )</f>
        <v>0.00003878914457</v>
      </c>
      <c r="AL548" s="86">
        <f>R548 * ( Baseline!D$89 * Baseline!B$11 )</f>
        <v>0.0003149350104</v>
      </c>
      <c r="AM548" s="86">
        <f>S548 * ( Baseline!F$89 * Baseline!B$16 )</f>
        <v>0.00006795552056</v>
      </c>
      <c r="AN548" s="86">
        <f>T548 * ( Baseline!H$89 * Baseline!B$18 )</f>
        <v>0.03466347571</v>
      </c>
      <c r="AO548" s="86">
        <f t="shared" si="4"/>
        <v>0.03508515539</v>
      </c>
      <c r="AP548" s="62"/>
      <c r="AQ548" s="86">
        <f>V548 * ( (1-Baseline!B$90-Baseline!B$89) + (1-B548)*Baseline!B$90 )</f>
        <v>0.05185218916</v>
      </c>
      <c r="AR548" s="86">
        <f>W548 * ( (1-Baseline!B$90-Baseline!B$89) + (1-B548)*Baseline!B$90 )</f>
        <v>0.001152449912</v>
      </c>
      <c r="AS548" s="86">
        <f>X548 * ( (1-Baseline!B$90-Baseline!B$89) + (1-B548)*Baseline!B$90 )</f>
        <v>0.001822146011</v>
      </c>
      <c r="AT548" s="86">
        <f>Y548 * ( (1-Baseline!B$90-Baseline!B$89) + (1-B548)*Baseline!B$90 )</f>
        <v>0.0003431858008</v>
      </c>
      <c r="AU548" s="86">
        <f t="shared" si="5"/>
        <v>0.05516997088</v>
      </c>
      <c r="AV548" s="86">
        <f>AA548 * ( (1-Baseline!D$90-Baseline!D$89) + (1-B548)*Baseline!D$90 )</f>
        <v>0.001565060644</v>
      </c>
      <c r="AW548" s="86">
        <f>AB548 * ( (1-Baseline!D$90-Baseline!D$89) + (1-B548)*Baseline!D$90 )</f>
        <v>0.02460677101</v>
      </c>
      <c r="AX548" s="86">
        <f>AC548 * ( (1-Baseline!D$90-Baseline!D$89) + (1-B548)*Baseline!D$90 )</f>
        <v>0.0003609827272</v>
      </c>
      <c r="AY548" s="86">
        <f>AD548 * ( (1-Baseline!D$90-Baseline!D$89) + (1-B548)*Baseline!D$90 )</f>
        <v>0.0003737437909</v>
      </c>
      <c r="AZ548" s="86">
        <f t="shared" si="6"/>
        <v>0.02690655817</v>
      </c>
      <c r="BA548" s="86">
        <f>AF548 * ( (1-Baseline!F$90-Baseline!F$89) + (1-Baseline!B$36)*Baseline!F$90 )</f>
        <v>0.001500547368</v>
      </c>
      <c r="BB548" s="86">
        <f>AG548 * ( (1-Baseline!F$90-Baseline!F$89) + (1-Baseline!B$36)*Baseline!F$90 )</f>
        <v>0.0002188990339</v>
      </c>
      <c r="BC548" s="86">
        <f>AH548 * ( (1-Baseline!F$90-Baseline!F$89) + (1-Baseline!B$36)*Baseline!F$90 )</f>
        <v>0.03972573647</v>
      </c>
      <c r="BD548" s="86">
        <f>AI548 * ( (1-Baseline!F$90-Baseline!F$89) + (1-Baseline!B$36)*Baseline!F$90 )</f>
        <v>0.0004951199057</v>
      </c>
      <c r="BE548" s="86">
        <f t="shared" si="7"/>
        <v>0.04194030278</v>
      </c>
      <c r="BF548" s="86">
        <f>AK548 * ( (1-Baseline!H$90-Baseline!H$89) + (1-Baseline!B$36)*Baseline!H$90 )</f>
        <v>0.00003073341503</v>
      </c>
      <c r="BG548" s="86">
        <f>AL548 * ( (1-Baseline!H$90-Baseline!H$89) + (1-Baseline!B$36)*Baseline!H$90 )</f>
        <v>0.0002495293075</v>
      </c>
      <c r="BH548" s="86">
        <f>AM548 * ( (1-Baseline!H$90-Baseline!H$89) + (1-Baseline!B$36)*Baseline!H$90 )</f>
        <v>0.00005384251805</v>
      </c>
      <c r="BI548" s="86">
        <f>AN548 * ( (1-Baseline!H$90-Baseline!H$89) + (1-Baseline!B$36)*Baseline!H$90 )</f>
        <v>0.02746456507</v>
      </c>
      <c r="BJ548" s="86">
        <f t="shared" si="8"/>
        <v>0.02779867031</v>
      </c>
      <c r="BK548" s="62"/>
      <c r="BL548" s="86">
        <f t="shared" si="19"/>
        <v>0.9398625435</v>
      </c>
      <c r="BM548" s="86">
        <f t="shared" si="20"/>
        <v>0.02088907958</v>
      </c>
      <c r="BN548" s="86">
        <f t="shared" si="21"/>
        <v>0.03302785886</v>
      </c>
      <c r="BO548" s="86">
        <f t="shared" si="22"/>
        <v>0.006220518071</v>
      </c>
      <c r="BP548" s="86">
        <f t="shared" si="9"/>
        <v>1</v>
      </c>
      <c r="BQ548" s="86">
        <f t="shared" si="23"/>
        <v>0.05816651219</v>
      </c>
      <c r="BR548" s="86">
        <f t="shared" si="24"/>
        <v>0.9145268916</v>
      </c>
      <c r="BS548" s="86">
        <f t="shared" si="25"/>
        <v>0.0134161614</v>
      </c>
      <c r="BT548" s="86">
        <f t="shared" si="26"/>
        <v>0.01389043476</v>
      </c>
      <c r="BU548" s="86">
        <f t="shared" si="10"/>
        <v>1</v>
      </c>
      <c r="BV548" s="86">
        <f t="shared" si="27"/>
        <v>0.03577817202</v>
      </c>
      <c r="BW548" s="86">
        <f t="shared" si="28"/>
        <v>0.005219300277</v>
      </c>
      <c r="BX548" s="86">
        <f t="shared" si="29"/>
        <v>0.9471971788</v>
      </c>
      <c r="BY548" s="86">
        <f t="shared" si="30"/>
        <v>0.01180534886</v>
      </c>
      <c r="BZ548" s="86">
        <f t="shared" si="11"/>
        <v>1</v>
      </c>
      <c r="CA548" s="86">
        <f t="shared" si="31"/>
        <v>0.001105571406</v>
      </c>
      <c r="CB548" s="86">
        <f t="shared" si="32"/>
        <v>0.008976303709</v>
      </c>
      <c r="CC548" s="86">
        <f t="shared" si="33"/>
        <v>0.001936873866</v>
      </c>
      <c r="CD548" s="86">
        <f t="shared" si="34"/>
        <v>0.987981251</v>
      </c>
      <c r="CE548" s="86">
        <f t="shared" si="12"/>
        <v>1</v>
      </c>
      <c r="CF548" s="62"/>
      <c r="CG548" s="86">
        <f t="shared" si="35"/>
        <v>0.9398625435</v>
      </c>
      <c r="CH548" s="86">
        <f t="shared" si="36"/>
        <v>0.02088907958</v>
      </c>
      <c r="CI548" s="86">
        <f t="shared" si="37"/>
        <v>0.03302785886</v>
      </c>
      <c r="CJ548" s="86">
        <f t="shared" si="38"/>
        <v>0.006220518071</v>
      </c>
      <c r="CK548" s="86">
        <f t="shared" si="13"/>
        <v>1</v>
      </c>
      <c r="CL548" s="86">
        <f t="shared" si="39"/>
        <v>0.05816651219</v>
      </c>
      <c r="CM548" s="86">
        <f t="shared" si="40"/>
        <v>0.9145268916</v>
      </c>
      <c r="CN548" s="86">
        <f t="shared" si="41"/>
        <v>0.0134161614</v>
      </c>
      <c r="CO548" s="86">
        <f t="shared" si="42"/>
        <v>0.01389043476</v>
      </c>
      <c r="CP548" s="86">
        <f t="shared" si="14"/>
        <v>1</v>
      </c>
      <c r="CQ548" s="86">
        <f t="shared" si="43"/>
        <v>0.03577817202</v>
      </c>
      <c r="CR548" s="86">
        <f t="shared" si="44"/>
        <v>0.005219300277</v>
      </c>
      <c r="CS548" s="86">
        <f t="shared" si="45"/>
        <v>0.9471971788</v>
      </c>
      <c r="CT548" s="86">
        <f t="shared" si="46"/>
        <v>0.01180534886</v>
      </c>
      <c r="CU548" s="86">
        <f t="shared" si="15"/>
        <v>1</v>
      </c>
      <c r="CV548" s="86">
        <f t="shared" si="47"/>
        <v>0.001105571406</v>
      </c>
      <c r="CW548" s="86">
        <f t="shared" si="48"/>
        <v>0.008976303709</v>
      </c>
      <c r="CX548" s="86">
        <f t="shared" si="49"/>
        <v>0.001936873866</v>
      </c>
      <c r="CY548" s="86">
        <f t="shared" si="50"/>
        <v>0.987981251</v>
      </c>
      <c r="CZ548" s="86">
        <f t="shared" si="16"/>
        <v>1</v>
      </c>
      <c r="DA548" s="62"/>
      <c r="DB548" s="86">
        <f>(AQ548*Baseline!B$7 + AV548*Baseline!B$11 + BA548*Baseline!B$16 + BF548*Baseline!B$18)</f>
        <v>34939.09574</v>
      </c>
      <c r="DC548" s="86">
        <f>(AR548*Baseline!B$7 + AW548*Baseline!B$11 + BB548*Baseline!B$16 + BG548*Baseline!B$18)</f>
        <v>65488.99135</v>
      </c>
      <c r="DD548" s="86">
        <f>(AS548*Baseline!B$7 + AX548*Baseline!B$11 + BC548*Baseline!B$16 + BH548*Baseline!B$18)</f>
        <v>137212.1457</v>
      </c>
      <c r="DE548" s="86">
        <f>(AT548*Baseline!B$7 + AY548*Baseline!B$11 + BD548*Baseline!B$16 + BI548*Baseline!B$18)</f>
        <v>1260251.55</v>
      </c>
      <c r="DF548" s="86">
        <f t="shared" si="17"/>
        <v>1497891.783</v>
      </c>
      <c r="DG548" s="62"/>
      <c r="DH548" s="86">
        <f t="shared" si="51"/>
        <v>0.02332551399</v>
      </c>
      <c r="DI548" s="86">
        <f t="shared" si="52"/>
        <v>0.04372077615</v>
      </c>
      <c r="DJ548" s="86">
        <f t="shared" si="53"/>
        <v>0.09160351049</v>
      </c>
      <c r="DK548" s="86">
        <f t="shared" si="54"/>
        <v>0.8413501994</v>
      </c>
      <c r="DL548" s="86">
        <f t="shared" si="18"/>
        <v>1</v>
      </c>
      <c r="DM548" s="62"/>
      <c r="DN548" s="86">
        <f>DH548 / (Baseline!B$7/Baseline!B$17)</f>
        <v>2.489845199</v>
      </c>
      <c r="DO548" s="86">
        <f>DI548 / (Baseline!B$11/Baseline!B$17)</f>
        <v>1.055440462</v>
      </c>
      <c r="DP548" s="86">
        <f>DJ548 / (Baseline!B$16/Baseline!B$17)</f>
        <v>1.415551069</v>
      </c>
      <c r="DQ548" s="86">
        <f>DK548 / (Baseline!B$18/Baseline!B$17)</f>
        <v>0.9512206766</v>
      </c>
      <c r="DR548" s="62"/>
      <c r="DS548" s="86">
        <f>DH548 / Baseline!H$117</f>
        <v>0.9331864889</v>
      </c>
      <c r="DT548" s="86">
        <f>DI548 / Baseline!H$118</f>
        <v>0.984156955</v>
      </c>
      <c r="DU548" s="86">
        <f>DJ548 / Baseline!H$119</f>
        <v>1.095066322</v>
      </c>
      <c r="DV548" s="86">
        <f>DK548 / Baseline!H$120</f>
        <v>0.9934132104</v>
      </c>
      <c r="DW548" s="87"/>
      <c r="DX548" s="86">
        <f>(AU548*Baseline!B$34)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0.02080502688</v>
      </c>
      <c r="DY548" s="86">
        <f>(AZ548*Baseline!B$34) + (Baseline!D$90*(1-Baseline!D$91)*Baseline!B$35) + (Baseline!D$90*Baseline!D$91*((1-Baseline!D$92)*Baseline!B$40 + Baseline!D$92*Baseline!B$41))</f>
        <v>0.01044955173</v>
      </c>
      <c r="DZ548" s="86">
        <f>(BE548*Baseline!B$34) + (Baseline!F$90*(1-Baseline!F$91)*Baseline!B$35) + (Baseline!F$90*Baseline!F$91*((1-Baseline!F$92)*Baseline!B$40 + Baseline!F$92*Baseline!B$41))</f>
        <v>0.01402168542</v>
      </c>
      <c r="EA548" s="86">
        <f>(BJ548*Baseline!B$34) + (Baseline!H$90*(1-Baseline!H$91)*Baseline!B$35) + (Baseline!H$90*Baseline!H$91*((1-Baseline!H$92)*Baseline!B$40 + Baseline!H$92*Baseline!B$41))</f>
        <v>0.009314800547</v>
      </c>
      <c r="EB548" s="86">
        <f>( DX548*Baseline!B$7 + DY548*Baseline!B$11 + DZ548*Baseline!B$16 + EA548*Baseline!B$18 ) / Baseline!B$17</f>
        <v>0.009774043282</v>
      </c>
    </row>
    <row r="549">
      <c r="A549" s="73" t="s">
        <v>725</v>
      </c>
      <c r="B549" s="85">
        <f>MIN( MAX( NORMINV( MCrands!B549, (B$5+B$4)/2, (B$5-B$4)/3.29 ), 0 ), 1 )</f>
        <v>0.4746983213</v>
      </c>
      <c r="C549" s="85">
        <f>MAX( NORMINV( MCrands!C549, (C$5+C$4)/2, (C$5-C$4)/3.29 ), 0 )</f>
        <v>2.432599333</v>
      </c>
      <c r="D549" s="83"/>
      <c r="E549" s="84">
        <f>Baseline!B$33 * (C549 * Baseline!B$68*Baseline!B$68/Baseline!B$75 + Baseline!B$46 * Baseline!B$54*Baseline!B$54/Baseline!B$76 + Baseline!B$47 * Baseline!B$55*Baseline!B$55/Baseline!B$77 + Baseline!B$56*Baseline!B$56/Baseline!B$78)</f>
        <v>0.00001727235275</v>
      </c>
      <c r="F549" s="84">
        <f>Baseline!B$33 * (C549 * Baseline!B$68*Baseline!B$59/Baseline!B$75 + Baseline!B$46 * Baseline!B$54*Baseline!B$69/Baseline!B$76 + Baseline!B$47 * Baseline!B$55*Baseline!B$57/Baseline!B$77 + Baseline!B$56*Baseline!B$58/Baseline!B$78)</f>
        <v>0.0000002389666521</v>
      </c>
      <c r="G549" s="85">
        <f>Baseline!B$33 * (C549 * Baseline!B$68*Baseline!B$60/Baseline!B$75 + Baseline!B$46 * Baseline!B$54*Baseline!B$61/Baseline!B$76 + Baseline!B$47 * Baseline!B$55*Baseline!B$70/Baseline!B$77 + Baseline!B$56*Baseline!B$62/Baseline!B$78)</f>
        <v>0.0000002001796412</v>
      </c>
      <c r="H549" s="84">
        <f>Baseline!B$33 * (C549 * Baseline!B$68*Baseline!B$63/Baseline!B$75 + Baseline!B$46 * Baseline!B$54*Baseline!B$64/Baseline!B$76 + Baseline!B$47 * Baseline!B$55*Baseline!B$65/Baseline!B$77 + Baseline!B$56*Baseline!B$71/Baseline!B$78)</f>
        <v>0.000000003665060485</v>
      </c>
      <c r="I549" s="84">
        <f>Baseline!B$33 * (C549 * Baseline!B$59*Baseline!B$68/Baseline!B$75 + Baseline!B$46 * Baseline!B$69*Baseline!B$54/Baseline!B$76 + Baseline!B$47 * Baseline!B$57*Baseline!B$55/Baseline!B$77 + Baseline!B$58*Baseline!B$56/Baseline!B$78)</f>
        <v>0.0000002389666521</v>
      </c>
      <c r="J549" s="85">
        <f>Baseline!B$33 * (C549 * Baseline!B$59*Baseline!B$59/Baseline!B$75 + Baseline!B$46 * Baseline!B$69*Baseline!B$69/Baseline!B$76 + Baseline!B$47 * Baseline!B$57*Baseline!B$57/Baseline!B$77 + Baseline!B$58*Baseline!B$58/Baseline!B$78)</f>
        <v>0.000002116574419</v>
      </c>
      <c r="K549" s="84">
        <f>Baseline!B$33 * (C549 * Baseline!B$59*Baseline!B$60/Baseline!B$75 + Baseline!B$46 * Baseline!B$69*Baseline!B$61/Baseline!B$76 + Baseline!B$47 * Baseline!B$57*Baseline!B$70/Baseline!B$77 + Baseline!B$58*Baseline!B$62/Baseline!B$78)</f>
        <v>0.00000001648975283</v>
      </c>
      <c r="L549" s="85">
        <f>Baseline!B$33 * (C549 * Baseline!B$59*Baseline!B$63/Baseline!B$75 + Baseline!B$46 * Baseline!B$69*Baseline!B$64/Baseline!B$76 + Baseline!B$47 * Baseline!B$57*Baseline!B$65/Baseline!B$77 + Baseline!B$58*Baseline!B$71/Baseline!B$78)</f>
        <v>0.00000001707278706</v>
      </c>
      <c r="M549" s="84">
        <f>Baseline!B$33 * (C549 * Baseline!B$60*Baseline!B$68/Baseline!B$75 + Baseline!B$46 * Baseline!B$61*Baseline!B$54/Baseline!B$76 + Baseline!B$47 * Baseline!B$70*Baseline!B$55/Baseline!B$77 + Baseline!B$62*Baseline!B$56/Baseline!B$78)</f>
        <v>0.0000002001796412</v>
      </c>
      <c r="N549" s="85">
        <f>Baseline!B$33 * (C549 * Baseline!B$60*Baseline!B$59/Baseline!B$75 + Baseline!B$46 * Baseline!B$61*Baseline!B$69/Baseline!B$76 + Baseline!B$47 * Baseline!B$70*Baseline!B$57/Baseline!B$77 + Baseline!B$62*Baseline!B$58/Baseline!B$78)</f>
        <v>0.00000001648975283</v>
      </c>
      <c r="O549" s="85">
        <f>Baseline!B$33 * (C549 * Baseline!B$60*Baseline!B$60/Baseline!B$75 + Baseline!B$46 * Baseline!B$61*Baseline!B$61/Baseline!B$76 + Baseline!B$47 * Baseline!B$70*Baseline!B$70/Baseline!B$77 + Baseline!B$62*Baseline!B$62/Baseline!B$78)</f>
        <v>0.000001589267445</v>
      </c>
      <c r="P549" s="84">
        <f>Baseline!B$33 * (C549 * Baseline!B$60*Baseline!B$63/Baseline!B$75 + Baseline!B$46 * Baseline!B$61*Baseline!B$64/Baseline!B$76 + Baseline!B$47 * Baseline!B$70*Baseline!B$65/Baseline!B$77 + Baseline!B$62*Baseline!B$71/Baseline!B$78)</f>
        <v>0.000000001956383967</v>
      </c>
      <c r="Q549" s="84">
        <f>Baseline!B$33 * (C549 * Baseline!B$63*Baseline!B$68/Baseline!B$75 + Baseline!B$46 * Baseline!B$64*Baseline!B$54/Baseline!B$76 + Baseline!B$47 * Baseline!B$65*Baseline!B$55/Baseline!B$77 + Baseline!B$71*Baseline!B$56/Baseline!B$78)</f>
        <v>0.000000003665060485</v>
      </c>
      <c r="R549" s="84">
        <f>Baseline!B$33 * (C549 * Baseline!B$63*Baseline!B$59/Baseline!B$75 + Baseline!B$46 * Baseline!B$64*Baseline!B$69/Baseline!B$76 + Baseline!B$47 * Baseline!B$65*Baseline!B$57/Baseline!B$77 + Baseline!B$71*Baseline!B$58/Baseline!B$78)</f>
        <v>0.00000001707278706</v>
      </c>
      <c r="S549" s="84">
        <f>Baseline!B$33 * (C549 * Baseline!B$63*Baseline!B$60/Baseline!B$75 + Baseline!B$46 * Baseline!B$64*Baseline!B$61/Baseline!B$76 + Baseline!B$47 * Baseline!B$65*Baseline!B$70/Baseline!B$77 + Baseline!B$71*Baseline!B$62/Baseline!B$78)</f>
        <v>0.000000001956383967</v>
      </c>
      <c r="T549" s="84">
        <f>Baseline!B$33 * (C549 * Baseline!B$63*Baseline!B$63/Baseline!B$75 + Baseline!B$46 * Baseline!B$64*Baseline!B$64/Baseline!B$76 + Baseline!B$47 * Baseline!B$65*Baseline!B$65/Baseline!B$77 + Baseline!B$71*Baseline!B$71/Baseline!B$78)</f>
        <v>0.00000009856721643</v>
      </c>
      <c r="U549" s="83"/>
      <c r="V549" s="84">
        <f>E549 * ( Baseline!B$89 * Baseline!B$7 )</f>
        <v>0.1792697491</v>
      </c>
      <c r="W549" s="84">
        <f>F549 * ( Baseline!D$89 * Baseline!B$11 )</f>
        <v>0.004408121214</v>
      </c>
      <c r="X549" s="84">
        <f>G549 * ( Baseline!F$89 * Baseline!B$16 )</f>
        <v>0.006953193781</v>
      </c>
      <c r="Y549" s="84">
        <f>H549 * ( Baseline!H$89 * Baseline!B$18 )</f>
        <v>0.001288904527</v>
      </c>
      <c r="Z549" s="86">
        <f t="shared" si="1"/>
        <v>0.1919199687</v>
      </c>
      <c r="AA549" s="84">
        <f>I549 * ( Baseline!B$89 * Baseline!B$7 )</f>
        <v>0.002480234882</v>
      </c>
      <c r="AB549" s="85">
        <f>J549 * ( Baseline!D$89 * Baseline!B$11 )</f>
        <v>0.03904359255</v>
      </c>
      <c r="AC549" s="85">
        <f>K549 * ( Baseline!F$89 * Baseline!B$16 )</f>
        <v>0.0005727677707</v>
      </c>
      <c r="AD549" s="85">
        <f>L549 * ( Baseline!F$89 * Baseline!B$16 )</f>
        <v>0.0005930193303</v>
      </c>
      <c r="AE549" s="86">
        <f t="shared" si="2"/>
        <v>0.04268961453</v>
      </c>
      <c r="AF549" s="86">
        <f>M549 * ( Baseline!B$89 * Baseline!B$7 )</f>
        <v>0.002077664496</v>
      </c>
      <c r="AG549" s="86">
        <f>N549 * ( Baseline!D$89 * Baseline!B$11 )</f>
        <v>0.0003041798035</v>
      </c>
      <c r="AH549" s="86">
        <f>O549 * ( Baseline!F$89 * Baseline!B$16 )</f>
        <v>0.05520283904</v>
      </c>
      <c r="AI549" s="86">
        <f>P549 * ( Baseline!H$89 * Baseline!B$18 )</f>
        <v>0.0006880083322</v>
      </c>
      <c r="AJ549" s="86">
        <f t="shared" si="3"/>
        <v>0.05827269168</v>
      </c>
      <c r="AK549" s="86">
        <f>Q549 * ( Baseline!B$89 * Baseline!B$7 )</f>
        <v>0.00003803966277</v>
      </c>
      <c r="AL549" s="86">
        <f>R549 * ( Baseline!D$89 * Baseline!B$11 )</f>
        <v>0.0003149348001</v>
      </c>
      <c r="AM549" s="86">
        <f>S549 * ( Baseline!F$89 * Baseline!B$16 )</f>
        <v>0.00006795454697</v>
      </c>
      <c r="AN549" s="86">
        <f>T549 * ( Baseline!H$89 * Baseline!B$18 )</f>
        <v>0.03466347472</v>
      </c>
      <c r="AO549" s="86">
        <f t="shared" si="4"/>
        <v>0.03508440373</v>
      </c>
      <c r="AP549" s="62"/>
      <c r="AQ549" s="86">
        <f>V549 * ( (1-Baseline!B$90-Baseline!B$89) + (1-B549)*Baseline!B$90 )</f>
        <v>0.09969522292</v>
      </c>
      <c r="AR549" s="86">
        <f>W549 * ( (1-Baseline!B$90-Baseline!B$89) + (1-B549)*Baseline!B$90 )</f>
        <v>0.002451437731</v>
      </c>
      <c r="AS549" s="86">
        <f>X549 * ( (1-Baseline!B$90-Baseline!B$89) + (1-B549)*Baseline!B$90 )</f>
        <v>0.003866799654</v>
      </c>
      <c r="AT549" s="86">
        <f>Y549 * ( (1-Baseline!B$90-Baseline!B$89) + (1-B549)*Baseline!B$90 )</f>
        <v>0.0007167836446</v>
      </c>
      <c r="AU549" s="86">
        <f t="shared" si="5"/>
        <v>0.1067302439</v>
      </c>
      <c r="AV549" s="86">
        <f>AA549 * ( (1-Baseline!D$90-Baseline!D$89) + (1-B549)*Baseline!D$90 )</f>
        <v>0.00193144212</v>
      </c>
      <c r="AW549" s="86">
        <f>AB549 * ( (1-Baseline!D$90-Baseline!D$89) + (1-B549)*Baseline!D$90 )</f>
        <v>0.03040455551</v>
      </c>
      <c r="AX549" s="86">
        <f>AC549 * ( (1-Baseline!D$90-Baseline!D$89) + (1-B549)*Baseline!D$90 )</f>
        <v>0.0004460334806</v>
      </c>
      <c r="AY549" s="86">
        <f>AD549 * ( (1-Baseline!D$90-Baseline!D$89) + (1-B549)*Baseline!D$90 )</f>
        <v>0.0004618040495</v>
      </c>
      <c r="AZ549" s="86">
        <f t="shared" si="6"/>
        <v>0.03324383516</v>
      </c>
      <c r="BA549" s="86">
        <f>AF549 * ( (1-Baseline!F$90-Baseline!F$89) + (1-Baseline!B$36)*Baseline!F$90 )</f>
        <v>0.001495153857</v>
      </c>
      <c r="BB549" s="86">
        <f>AG549 * ( (1-Baseline!F$90-Baseline!F$89) + (1-Baseline!B$36)*Baseline!F$90 )</f>
        <v>0.0002188975204</v>
      </c>
      <c r="BC549" s="86">
        <f>AH549 * ( (1-Baseline!F$90-Baseline!F$89) + (1-Baseline!B$36)*Baseline!F$90 )</f>
        <v>0.03972572947</v>
      </c>
      <c r="BD549" s="86">
        <f>AI549 * ( (1-Baseline!F$90-Baseline!F$89) + (1-Baseline!B$36)*Baseline!F$90 )</f>
        <v>0.0004951128121</v>
      </c>
      <c r="BE549" s="86">
        <f t="shared" si="7"/>
        <v>0.04193489366</v>
      </c>
      <c r="BF549" s="86">
        <f>AK549 * ( (1-Baseline!H$90-Baseline!H$89) + (1-Baseline!B$36)*Baseline!H$90 )</f>
        <v>0.00003013958561</v>
      </c>
      <c r="BG549" s="86">
        <f>AL549 * ( (1-Baseline!H$90-Baseline!H$89) + (1-Baseline!B$36)*Baseline!H$90 )</f>
        <v>0.0002495291408</v>
      </c>
      <c r="BH549" s="86">
        <f>AM549 * ( (1-Baseline!H$90-Baseline!H$89) + (1-Baseline!B$36)*Baseline!H$90 )</f>
        <v>0.00005384174665</v>
      </c>
      <c r="BI549" s="86">
        <f>AN549 * ( (1-Baseline!H$90-Baseline!H$89) + (1-Baseline!B$36)*Baseline!H$90 )</f>
        <v>0.02746456429</v>
      </c>
      <c r="BJ549" s="86">
        <f t="shared" si="8"/>
        <v>0.02779807477</v>
      </c>
      <c r="BK549" s="62"/>
      <c r="BL549" s="86">
        <f t="shared" si="19"/>
        <v>0.9340859651</v>
      </c>
      <c r="BM549" s="86">
        <f t="shared" si="20"/>
        <v>0.02296853863</v>
      </c>
      <c r="BN549" s="86">
        <f t="shared" si="21"/>
        <v>0.03622965254</v>
      </c>
      <c r="BO549" s="86">
        <f t="shared" si="22"/>
        <v>0.006715843776</v>
      </c>
      <c r="BP549" s="86">
        <f t="shared" si="9"/>
        <v>1</v>
      </c>
      <c r="BQ549" s="86">
        <f t="shared" si="23"/>
        <v>0.05809925692</v>
      </c>
      <c r="BR549" s="86">
        <f t="shared" si="24"/>
        <v>0.9145922955</v>
      </c>
      <c r="BS549" s="86">
        <f t="shared" si="25"/>
        <v>0.01341702841</v>
      </c>
      <c r="BT549" s="86">
        <f t="shared" si="26"/>
        <v>0.01389141919</v>
      </c>
      <c r="BU549" s="86">
        <f t="shared" si="10"/>
        <v>1</v>
      </c>
      <c r="BV549" s="86">
        <f t="shared" si="27"/>
        <v>0.0356541707</v>
      </c>
      <c r="BW549" s="86">
        <f t="shared" si="28"/>
        <v>0.005219937414</v>
      </c>
      <c r="BX549" s="86">
        <f t="shared" si="29"/>
        <v>0.9473191894</v>
      </c>
      <c r="BY549" s="86">
        <f t="shared" si="30"/>
        <v>0.01180670246</v>
      </c>
      <c r="BZ549" s="86">
        <f t="shared" si="11"/>
        <v>1</v>
      </c>
      <c r="CA549" s="86">
        <f t="shared" si="31"/>
        <v>0.001084232842</v>
      </c>
      <c r="CB549" s="86">
        <f t="shared" si="32"/>
        <v>0.008976490023</v>
      </c>
      <c r="CC549" s="86">
        <f t="shared" si="33"/>
        <v>0.001936887612</v>
      </c>
      <c r="CD549" s="86">
        <f t="shared" si="34"/>
        <v>0.9880023895</v>
      </c>
      <c r="CE549" s="86">
        <f t="shared" si="12"/>
        <v>1</v>
      </c>
      <c r="CF549" s="62"/>
      <c r="CG549" s="86">
        <f t="shared" si="35"/>
        <v>0.9340859651</v>
      </c>
      <c r="CH549" s="86">
        <f t="shared" si="36"/>
        <v>0.02296853863</v>
      </c>
      <c r="CI549" s="86">
        <f t="shared" si="37"/>
        <v>0.03622965254</v>
      </c>
      <c r="CJ549" s="86">
        <f t="shared" si="38"/>
        <v>0.006715843776</v>
      </c>
      <c r="CK549" s="86">
        <f t="shared" si="13"/>
        <v>1</v>
      </c>
      <c r="CL549" s="86">
        <f t="shared" si="39"/>
        <v>0.05809925692</v>
      </c>
      <c r="CM549" s="86">
        <f t="shared" si="40"/>
        <v>0.9145922955</v>
      </c>
      <c r="CN549" s="86">
        <f t="shared" si="41"/>
        <v>0.01341702841</v>
      </c>
      <c r="CO549" s="86">
        <f t="shared" si="42"/>
        <v>0.01389141919</v>
      </c>
      <c r="CP549" s="86">
        <f t="shared" si="14"/>
        <v>1</v>
      </c>
      <c r="CQ549" s="86">
        <f t="shared" si="43"/>
        <v>0.0356541707</v>
      </c>
      <c r="CR549" s="86">
        <f t="shared" si="44"/>
        <v>0.005219937414</v>
      </c>
      <c r="CS549" s="86">
        <f t="shared" si="45"/>
        <v>0.9473191894</v>
      </c>
      <c r="CT549" s="86">
        <f t="shared" si="46"/>
        <v>0.01180670246</v>
      </c>
      <c r="CU549" s="86">
        <f t="shared" si="15"/>
        <v>1</v>
      </c>
      <c r="CV549" s="86">
        <f t="shared" si="47"/>
        <v>0.001084232842</v>
      </c>
      <c r="CW549" s="86">
        <f t="shared" si="48"/>
        <v>0.008976490023</v>
      </c>
      <c r="CX549" s="86">
        <f t="shared" si="49"/>
        <v>0.001936887612</v>
      </c>
      <c r="CY549" s="86">
        <f t="shared" si="50"/>
        <v>0.9880023895</v>
      </c>
      <c r="CZ549" s="86">
        <f t="shared" si="16"/>
        <v>1</v>
      </c>
      <c r="DA549" s="62"/>
      <c r="DB549" s="86">
        <f>(AQ549*Baseline!B$7 + AV549*Baseline!B$11 + BA549*Baseline!B$16 + BF549*Baseline!B$18)</f>
        <v>58883.43076</v>
      </c>
      <c r="DC549" s="86">
        <f>(AR549*Baseline!B$7 + AW549*Baseline!B$11 + BB549*Baseline!B$16 + BG549*Baseline!B$18)</f>
        <v>78552.64969</v>
      </c>
      <c r="DD549" s="86">
        <f>(AS549*Baseline!B$7 + AX549*Baseline!B$11 + BC549*Baseline!B$16 + BH549*Baseline!B$18)</f>
        <v>138386.1398</v>
      </c>
      <c r="DE549" s="86">
        <f>(AT549*Baseline!B$7 + AY549*Baseline!B$11 + BD549*Baseline!B$16 + BI549*Baseline!B$18)</f>
        <v>1260621.536</v>
      </c>
      <c r="DF549" s="86">
        <f t="shared" si="17"/>
        <v>1536443.756</v>
      </c>
      <c r="DG549" s="62"/>
      <c r="DH549" s="86">
        <f t="shared" si="51"/>
        <v>0.03832449481</v>
      </c>
      <c r="DI549" s="86">
        <f t="shared" si="52"/>
        <v>0.0511262774</v>
      </c>
      <c r="DJ549" s="86">
        <f t="shared" si="53"/>
        <v>0.09006912181</v>
      </c>
      <c r="DK549" s="86">
        <f t="shared" si="54"/>
        <v>0.820480106</v>
      </c>
      <c r="DL549" s="86">
        <f t="shared" si="18"/>
        <v>1</v>
      </c>
      <c r="DM549" s="62"/>
      <c r="DN549" s="86">
        <f>DH549 / (Baseline!B$7/Baseline!B$17)</f>
        <v>4.090887748</v>
      </c>
      <c r="DO549" s="86">
        <f>DI549 / (Baseline!B$11/Baseline!B$17)</f>
        <v>1.234212807</v>
      </c>
      <c r="DP549" s="86">
        <f>DJ549 / (Baseline!B$16/Baseline!B$17)</f>
        <v>1.391840127</v>
      </c>
      <c r="DQ549" s="86">
        <f>DK549 / (Baseline!B$18/Baseline!B$17)</f>
        <v>0.9276251936</v>
      </c>
      <c r="DR549" s="62"/>
      <c r="DS549" s="86">
        <f>DH549 / Baseline!H$117</f>
        <v>1.533252419</v>
      </c>
      <c r="DT549" s="86">
        <f>DI549 / Baseline!H$118</f>
        <v>1.150855175</v>
      </c>
      <c r="DU549" s="86">
        <f>DJ549 / Baseline!H$119</f>
        <v>1.076723604</v>
      </c>
      <c r="DV549" s="86">
        <f>DK549 / Baseline!H$120</f>
        <v>0.9687711214</v>
      </c>
      <c r="DW549" s="87"/>
      <c r="DX549" s="86">
        <f>(AU549*Baseline!B$34)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0.02853906784</v>
      </c>
      <c r="DY549" s="86">
        <f>(AZ549*Baseline!B$34) + (Baseline!D$90*(1-Baseline!D$91)*Baseline!B$35) + (Baseline!D$90*Baseline!D$91*((1-Baseline!D$92)*Baseline!B$40 + Baseline!D$92*Baseline!B$41))</f>
        <v>0.01140014327</v>
      </c>
      <c r="DZ549" s="86">
        <f>(BE549*Baseline!B$34) + (Baseline!F$90*(1-Baseline!F$91)*Baseline!B$35) + (Baseline!F$90*Baseline!F$91*((1-Baseline!F$92)*Baseline!B$40 + Baseline!F$92*Baseline!B$41))</f>
        <v>0.01402087405</v>
      </c>
      <c r="EA549" s="86">
        <f>(BJ549*Baseline!B$34) + (Baseline!H$90*(1-Baseline!H$91)*Baseline!B$35) + (Baseline!H$90*Baseline!H$91*((1-Baseline!H$92)*Baseline!B$40 + Baseline!H$92*Baseline!B$41))</f>
        <v>0.009314711215</v>
      </c>
      <c r="EB549" s="86">
        <f>( DX549*Baseline!B$7 + DY549*Baseline!B$11 + DZ549*Baseline!B$16 + EA549*Baseline!B$18 ) / Baseline!B$17</f>
        <v>0.009885743753</v>
      </c>
    </row>
    <row r="550">
      <c r="A550" s="73" t="s">
        <v>726</v>
      </c>
      <c r="B550" s="85">
        <f>MIN( MAX( NORMINV( MCrands!B550, (B$5+B$4)/2, (B$5-B$4)/3.29 ), 0 ), 1 )</f>
        <v>0.6686757374</v>
      </c>
      <c r="C550" s="85">
        <f>MAX( NORMINV( MCrands!C550, (C$5+C$4)/2, (C$5-C$4)/3.29 ), 0 )</f>
        <v>2.914315368</v>
      </c>
      <c r="D550" s="83"/>
      <c r="E550" s="84">
        <f>Baseline!B$33 * (C550 * Baseline!B$68*Baseline!B$68/Baseline!B$75 + Baseline!B$46 * Baseline!B$54*Baseline!B$54/Baseline!B$76 + Baseline!B$47 * Baseline!B$55*Baseline!B$55/Baseline!B$77 + Baseline!B$56*Baseline!B$56/Baseline!B$78)</f>
        <v>0.00002068291384</v>
      </c>
      <c r="F550" s="84">
        <f>Baseline!B$33 * (C550 * Baseline!B$68*Baseline!B$59/Baseline!B$75 + Baseline!B$46 * Baseline!B$54*Baseline!B$69/Baseline!B$76 + Baseline!B$47 * Baseline!B$55*Baseline!B$57/Baseline!B$77 + Baseline!B$56*Baseline!B$58/Baseline!B$78)</f>
        <v>0.0000002395051618</v>
      </c>
      <c r="G550" s="85">
        <f>Baseline!B$33 * (C550 * Baseline!B$68*Baseline!B$60/Baseline!B$75 + Baseline!B$46 * Baseline!B$54*Baseline!B$61/Baseline!B$76 + Baseline!B$47 * Baseline!B$55*Baseline!B$70/Baseline!B$77 + Baseline!B$56*Baseline!B$62/Baseline!B$78)</f>
        <v>0.0000002015034774</v>
      </c>
      <c r="H550" s="84">
        <f>Baseline!B$33 * (C550 * Baseline!B$68*Baseline!B$63/Baseline!B$75 + Baseline!B$46 * Baseline!B$54*Baseline!B$64/Baseline!B$76 + Baseline!B$47 * Baseline!B$55*Baseline!B$65/Baseline!B$77 + Baseline!B$56*Baseline!B$71/Baseline!B$78)</f>
        <v>0.000000003797444106</v>
      </c>
      <c r="I550" s="84">
        <f>Baseline!B$33 * (C550 * Baseline!B$59*Baseline!B$68/Baseline!B$75 + Baseline!B$46 * Baseline!B$69*Baseline!B$54/Baseline!B$76 + Baseline!B$47 * Baseline!B$57*Baseline!B$55/Baseline!B$77 + Baseline!B$58*Baseline!B$56/Baseline!B$78)</f>
        <v>0.0000002395051618</v>
      </c>
      <c r="J550" s="85">
        <f>Baseline!B$33 * (C550 * Baseline!B$59*Baseline!B$59/Baseline!B$75 + Baseline!B$46 * Baseline!B$69*Baseline!B$69/Baseline!B$76 + Baseline!B$47 * Baseline!B$57*Baseline!B$57/Baseline!B$77 + Baseline!B$58*Baseline!B$58/Baseline!B$78)</f>
        <v>0.000002116574504</v>
      </c>
      <c r="K550" s="84">
        <f>Baseline!B$33 * (C550 * Baseline!B$59*Baseline!B$60/Baseline!B$75 + Baseline!B$46 * Baseline!B$69*Baseline!B$61/Baseline!B$76 + Baseline!B$47 * Baseline!B$57*Baseline!B$70/Baseline!B$77 + Baseline!B$58*Baseline!B$62/Baseline!B$78)</f>
        <v>0.00000001648996186</v>
      </c>
      <c r="L550" s="85">
        <f>Baseline!B$33 * (C550 * Baseline!B$59*Baseline!B$63/Baseline!B$75 + Baseline!B$46 * Baseline!B$69*Baseline!B$64/Baseline!B$76 + Baseline!B$47 * Baseline!B$57*Baseline!B$65/Baseline!B$77 + Baseline!B$58*Baseline!B$71/Baseline!B$78)</f>
        <v>0.00000001707280796</v>
      </c>
      <c r="M550" s="84">
        <f>Baseline!B$33 * (C550 * Baseline!B$60*Baseline!B$68/Baseline!B$75 + Baseline!B$46 * Baseline!B$61*Baseline!B$54/Baseline!B$76 + Baseline!B$47 * Baseline!B$70*Baseline!B$55/Baseline!B$77 + Baseline!B$62*Baseline!B$56/Baseline!B$78)</f>
        <v>0.0000002015034774</v>
      </c>
      <c r="N550" s="85">
        <f>Baseline!B$33 * (C550 * Baseline!B$60*Baseline!B$59/Baseline!B$75 + Baseline!B$46 * Baseline!B$61*Baseline!B$69/Baseline!B$76 + Baseline!B$47 * Baseline!B$70*Baseline!B$57/Baseline!B$77 + Baseline!B$62*Baseline!B$58/Baseline!B$78)</f>
        <v>0.00000001648996186</v>
      </c>
      <c r="O550" s="85">
        <f>Baseline!B$33 * (C550 * Baseline!B$60*Baseline!B$60/Baseline!B$75 + Baseline!B$46 * Baseline!B$61*Baseline!B$61/Baseline!B$76 + Baseline!B$47 * Baseline!B$70*Baseline!B$70/Baseline!B$77 + Baseline!B$62*Baseline!B$62/Baseline!B$78)</f>
        <v>0.000001589267959</v>
      </c>
      <c r="P550" s="84">
        <f>Baseline!B$33 * (C550 * Baseline!B$60*Baseline!B$63/Baseline!B$75 + Baseline!B$46 * Baseline!B$61*Baseline!B$64/Baseline!B$76 + Baseline!B$47 * Baseline!B$70*Baseline!B$65/Baseline!B$77 + Baseline!B$62*Baseline!B$71/Baseline!B$78)</f>
        <v>0.000000001956435353</v>
      </c>
      <c r="Q550" s="84">
        <f>Baseline!B$33 * (C550 * Baseline!B$63*Baseline!B$68/Baseline!B$75 + Baseline!B$46 * Baseline!B$64*Baseline!B$54/Baseline!B$76 + Baseline!B$47 * Baseline!B$65*Baseline!B$55/Baseline!B$77 + Baseline!B$71*Baseline!B$56/Baseline!B$78)</f>
        <v>0.000000003797444106</v>
      </c>
      <c r="R550" s="84">
        <f>Baseline!B$33 * (C550 * Baseline!B$63*Baseline!B$59/Baseline!B$75 + Baseline!B$46 * Baseline!B$64*Baseline!B$69/Baseline!B$76 + Baseline!B$47 * Baseline!B$65*Baseline!B$57/Baseline!B$77 + Baseline!B$71*Baseline!B$58/Baseline!B$78)</f>
        <v>0.00000001707280796</v>
      </c>
      <c r="S550" s="84">
        <f>Baseline!B$33 * (C550 * Baseline!B$63*Baseline!B$60/Baseline!B$75 + Baseline!B$46 * Baseline!B$64*Baseline!B$61/Baseline!B$76 + Baseline!B$47 * Baseline!B$65*Baseline!B$70/Baseline!B$77 + Baseline!B$71*Baseline!B$62/Baseline!B$78)</f>
        <v>0.000000001956435353</v>
      </c>
      <c r="T550" s="84">
        <f>Baseline!B$33 * (C550 * Baseline!B$63*Baseline!B$63/Baseline!B$75 + Baseline!B$46 * Baseline!B$64*Baseline!B$64/Baseline!B$76 + Baseline!B$47 * Baseline!B$65*Baseline!B$65/Baseline!B$77 + Baseline!B$71*Baseline!B$71/Baseline!B$78)</f>
        <v>0.00000009856722157</v>
      </c>
      <c r="U550" s="83"/>
      <c r="V550" s="84">
        <f>E550 * ( Baseline!B$89 * Baseline!B$7 )</f>
        <v>0.2146679627</v>
      </c>
      <c r="W550" s="84">
        <f>F550 * ( Baseline!D$89 * Baseline!B$11 )</f>
        <v>0.004418054884</v>
      </c>
      <c r="X550" s="84">
        <f>G550 * ( Baseline!F$89 * Baseline!B$16 )</f>
        <v>0.006999176927</v>
      </c>
      <c r="Y550" s="84">
        <f>H550 * ( Baseline!H$89 * Baseline!B$18 )</f>
        <v>0.001335460334</v>
      </c>
      <c r="Z550" s="86">
        <f t="shared" si="1"/>
        <v>0.2274206549</v>
      </c>
      <c r="AA550" s="84">
        <f>I550 * ( Baseline!B$89 * Baseline!B$7 )</f>
        <v>0.002485824074</v>
      </c>
      <c r="AB550" s="85">
        <f>J550 * ( Baseline!D$89 * Baseline!B$11 )</f>
        <v>0.03904359411</v>
      </c>
      <c r="AC550" s="85">
        <f>K550 * ( Baseline!F$89 * Baseline!B$16 )</f>
        <v>0.0005727750312</v>
      </c>
      <c r="AD550" s="85">
        <f>L550 * ( Baseline!F$89 * Baseline!B$16 )</f>
        <v>0.0005930200564</v>
      </c>
      <c r="AE550" s="86">
        <f t="shared" si="2"/>
        <v>0.04269521328</v>
      </c>
      <c r="AF550" s="86">
        <f>M550 * ( Baseline!B$89 * Baseline!B$7 )</f>
        <v>0.002091404592</v>
      </c>
      <c r="AG550" s="86">
        <f>N550 * ( Baseline!D$89 * Baseline!B$11 )</f>
        <v>0.0003041836593</v>
      </c>
      <c r="AH550" s="86">
        <f>O550 * ( Baseline!F$89 * Baseline!B$16 )</f>
        <v>0.05520285689</v>
      </c>
      <c r="AI550" s="86">
        <f>P550 * ( Baseline!H$89 * Baseline!B$18 )</f>
        <v>0.0006880264032</v>
      </c>
      <c r="AJ550" s="86">
        <f t="shared" si="3"/>
        <v>0.05828647155</v>
      </c>
      <c r="AK550" s="86">
        <f>Q550 * ( Baseline!B$89 * Baseline!B$7 )</f>
        <v>0.00003941367238</v>
      </c>
      <c r="AL550" s="86">
        <f>R550 * ( Baseline!D$89 * Baseline!B$11 )</f>
        <v>0.0003149351857</v>
      </c>
      <c r="AM550" s="86">
        <f>S550 * ( Baseline!F$89 * Baseline!B$16 )</f>
        <v>0.00006795633184</v>
      </c>
      <c r="AN550" s="86">
        <f>T550 * ( Baseline!H$89 * Baseline!B$18 )</f>
        <v>0.03466347653</v>
      </c>
      <c r="AO550" s="86">
        <f t="shared" si="4"/>
        <v>0.03508578172</v>
      </c>
      <c r="AP550" s="62"/>
      <c r="AQ550" s="86">
        <f>V550 * ( (1-Baseline!B$90-Baseline!B$89) + (1-B550)*Baseline!B$90 )</f>
        <v>0.08232056847</v>
      </c>
      <c r="AR550" s="86">
        <f>W550 * ( (1-Baseline!B$90-Baseline!B$89) + (1-B550)*Baseline!B$90 )</f>
        <v>0.001694229474</v>
      </c>
      <c r="AS550" s="86">
        <f>X550 * ( (1-Baseline!B$90-Baseline!B$89) + (1-B550)*Baseline!B$90 )</f>
        <v>0.002684034525</v>
      </c>
      <c r="AT550" s="86">
        <f>Y550 * ( (1-Baseline!B$90-Baseline!B$89) + (1-B550)*Baseline!B$90 )</f>
        <v>0.000512120451</v>
      </c>
      <c r="AU550" s="86">
        <f t="shared" si="5"/>
        <v>0.08721095292</v>
      </c>
      <c r="AV550" s="86">
        <f>AA550 * ( (1-Baseline!D$90-Baseline!D$89) + (1-B550)*Baseline!D$90 )</f>
        <v>0.001719771819</v>
      </c>
      <c r="AW550" s="86">
        <f>AB550 * ( (1-Baseline!D$90-Baseline!D$89) + (1-B550)*Baseline!D$90 )</f>
        <v>0.02701159491</v>
      </c>
      <c r="AX550" s="86">
        <f>AC550 * ( (1-Baseline!D$90-Baseline!D$89) + (1-B550)*Baseline!D$90 )</f>
        <v>0.0003962639062</v>
      </c>
      <c r="AY550" s="86">
        <f>AD550 * ( (1-Baseline!D$90-Baseline!D$89) + (1-B550)*Baseline!D$90 )</f>
        <v>0.0004102700557</v>
      </c>
      <c r="AZ550" s="86">
        <f t="shared" si="6"/>
        <v>0.02953790069</v>
      </c>
      <c r="BA550" s="86">
        <f>AF550 * ( (1-Baseline!F$90-Baseline!F$89) + (1-Baseline!B$36)*Baseline!F$90 )</f>
        <v>0.00150504167</v>
      </c>
      <c r="BB550" s="86">
        <f>AG550 * ( (1-Baseline!F$90-Baseline!F$89) + (1-Baseline!B$36)*Baseline!F$90 )</f>
        <v>0.0002189002951</v>
      </c>
      <c r="BC550" s="86">
        <f>AH550 * ( (1-Baseline!F$90-Baseline!F$89) + (1-Baseline!B$36)*Baseline!F$90 )</f>
        <v>0.03972574231</v>
      </c>
      <c r="BD550" s="86">
        <f>AI550 * ( (1-Baseline!F$90-Baseline!F$89) + (1-Baseline!B$36)*Baseline!F$90 )</f>
        <v>0.0004951258166</v>
      </c>
      <c r="BE550" s="86">
        <f t="shared" si="7"/>
        <v>0.04194481009</v>
      </c>
      <c r="BF550" s="86">
        <f>AK550 * ( (1-Baseline!H$90-Baseline!H$89) + (1-Baseline!B$36)*Baseline!H$90 )</f>
        <v>0.0000312282409</v>
      </c>
      <c r="BG550" s="86">
        <f>AL550 * ( (1-Baseline!H$90-Baseline!H$89) + (1-Baseline!B$36)*Baseline!H$90 )</f>
        <v>0.0002495294463</v>
      </c>
      <c r="BH550" s="86">
        <f>AM550 * ( (1-Baseline!H$90-Baseline!H$89) + (1-Baseline!B$36)*Baseline!H$90 )</f>
        <v>0.00005384316084</v>
      </c>
      <c r="BI550" s="86">
        <f>AN550 * ( (1-Baseline!H$90-Baseline!H$89) + (1-Baseline!B$36)*Baseline!H$90 )</f>
        <v>0.02746456572</v>
      </c>
      <c r="BJ550" s="86">
        <f t="shared" si="8"/>
        <v>0.02779916657</v>
      </c>
      <c r="BK550" s="62"/>
      <c r="BL550" s="86">
        <f t="shared" si="19"/>
        <v>0.943924653</v>
      </c>
      <c r="BM550" s="86">
        <f t="shared" si="20"/>
        <v>0.01942679695</v>
      </c>
      <c r="BN550" s="86">
        <f t="shared" si="21"/>
        <v>0.03077634672</v>
      </c>
      <c r="BO550" s="86">
        <f t="shared" si="22"/>
        <v>0.005872203362</v>
      </c>
      <c r="BP550" s="86">
        <f t="shared" si="9"/>
        <v>1</v>
      </c>
      <c r="BQ550" s="86">
        <f t="shared" si="23"/>
        <v>0.05822254729</v>
      </c>
      <c r="BR550" s="86">
        <f t="shared" si="24"/>
        <v>0.9144723991</v>
      </c>
      <c r="BS550" s="86">
        <f t="shared" si="25"/>
        <v>0.01341543905</v>
      </c>
      <c r="BT550" s="86">
        <f t="shared" si="26"/>
        <v>0.01388961457</v>
      </c>
      <c r="BU550" s="86">
        <f t="shared" si="10"/>
        <v>1</v>
      </c>
      <c r="BV550" s="86">
        <f t="shared" si="27"/>
        <v>0.03588147535</v>
      </c>
      <c r="BW550" s="86">
        <f t="shared" si="28"/>
        <v>0.005218769489</v>
      </c>
      <c r="BX550" s="86">
        <f t="shared" si="29"/>
        <v>0.947095534</v>
      </c>
      <c r="BY550" s="86">
        <f t="shared" si="30"/>
        <v>0.0118042212</v>
      </c>
      <c r="BZ550" s="86">
        <f t="shared" si="11"/>
        <v>1</v>
      </c>
      <c r="CA550" s="86">
        <f t="shared" si="31"/>
        <v>0.001123351695</v>
      </c>
      <c r="CB550" s="86">
        <f t="shared" si="32"/>
        <v>0.008976148463</v>
      </c>
      <c r="CC550" s="86">
        <f t="shared" si="33"/>
        <v>0.001936862413</v>
      </c>
      <c r="CD550" s="86">
        <f t="shared" si="34"/>
        <v>0.9879636374</v>
      </c>
      <c r="CE550" s="86">
        <f t="shared" si="12"/>
        <v>1</v>
      </c>
      <c r="CF550" s="62"/>
      <c r="CG550" s="86">
        <f t="shared" si="35"/>
        <v>0.943924653</v>
      </c>
      <c r="CH550" s="86">
        <f t="shared" si="36"/>
        <v>0.01942679695</v>
      </c>
      <c r="CI550" s="86">
        <f t="shared" si="37"/>
        <v>0.03077634672</v>
      </c>
      <c r="CJ550" s="86">
        <f t="shared" si="38"/>
        <v>0.005872203362</v>
      </c>
      <c r="CK550" s="86">
        <f t="shared" si="13"/>
        <v>1</v>
      </c>
      <c r="CL550" s="86">
        <f t="shared" si="39"/>
        <v>0.05822254729</v>
      </c>
      <c r="CM550" s="86">
        <f t="shared" si="40"/>
        <v>0.9144723991</v>
      </c>
      <c r="CN550" s="86">
        <f t="shared" si="41"/>
        <v>0.01341543905</v>
      </c>
      <c r="CO550" s="86">
        <f t="shared" si="42"/>
        <v>0.01388961457</v>
      </c>
      <c r="CP550" s="86">
        <f t="shared" si="14"/>
        <v>1</v>
      </c>
      <c r="CQ550" s="86">
        <f t="shared" si="43"/>
        <v>0.03588147535</v>
      </c>
      <c r="CR550" s="86">
        <f t="shared" si="44"/>
        <v>0.005218769489</v>
      </c>
      <c r="CS550" s="86">
        <f t="shared" si="45"/>
        <v>0.947095534</v>
      </c>
      <c r="CT550" s="86">
        <f t="shared" si="46"/>
        <v>0.0118042212</v>
      </c>
      <c r="CU550" s="86">
        <f t="shared" si="15"/>
        <v>1</v>
      </c>
      <c r="CV550" s="86">
        <f t="shared" si="47"/>
        <v>0.001123351695</v>
      </c>
      <c r="CW550" s="86">
        <f t="shared" si="48"/>
        <v>0.008976148463</v>
      </c>
      <c r="CX550" s="86">
        <f t="shared" si="49"/>
        <v>0.001936862413</v>
      </c>
      <c r="CY550" s="86">
        <f t="shared" si="50"/>
        <v>0.9879636374</v>
      </c>
      <c r="CZ550" s="86">
        <f t="shared" si="16"/>
        <v>1</v>
      </c>
      <c r="DA550" s="62"/>
      <c r="DB550" s="86">
        <f>(AQ550*Baseline!B$7 + AV550*Baseline!B$11 + BA550*Baseline!B$16 + BF550*Baseline!B$18)</f>
        <v>50085.76143</v>
      </c>
      <c r="DC550" s="86">
        <f>(AR550*Baseline!B$7 + AW550*Baseline!B$11 + BB550*Baseline!B$16 + BG550*Baseline!B$18)</f>
        <v>70909.03974</v>
      </c>
      <c r="DD550" s="86">
        <f>(AS550*Baseline!B$7 + AX550*Baseline!B$11 + BC550*Baseline!B$16 + BH550*Baseline!B$18)</f>
        <v>137705.873</v>
      </c>
      <c r="DE550" s="86">
        <f>(AT550*Baseline!B$7 + AY550*Baseline!B$11 + BD550*Baseline!B$16 + BI550*Baseline!B$18)</f>
        <v>1260411.866</v>
      </c>
      <c r="DF550" s="86">
        <f t="shared" si="17"/>
        <v>1519112.54</v>
      </c>
      <c r="DG550" s="62"/>
      <c r="DH550" s="86">
        <f t="shared" si="51"/>
        <v>0.03297040878</v>
      </c>
      <c r="DI550" s="86">
        <f t="shared" si="52"/>
        <v>0.0466779372</v>
      </c>
      <c r="DJ550" s="86">
        <f t="shared" si="53"/>
        <v>0.09064889491</v>
      </c>
      <c r="DK550" s="86">
        <f t="shared" si="54"/>
        <v>0.8297027591</v>
      </c>
      <c r="DL550" s="86">
        <f t="shared" si="18"/>
        <v>1</v>
      </c>
      <c r="DM550" s="62"/>
      <c r="DN550" s="86">
        <f>DH550 / (Baseline!B$7/Baseline!B$17)</f>
        <v>3.51937428</v>
      </c>
      <c r="DO550" s="86">
        <f>DI550 / (Baseline!B$11/Baseline!B$17)</f>
        <v>1.126827745</v>
      </c>
      <c r="DP550" s="86">
        <f>DJ550 / (Baseline!B$16/Baseline!B$17)</f>
        <v>1.400799373</v>
      </c>
      <c r="DQ550" s="86">
        <f>DK550 / (Baseline!B$18/Baseline!B$17)</f>
        <v>0.9380522171</v>
      </c>
      <c r="DR550" s="62"/>
      <c r="DS550" s="86">
        <f>DH550 / Baseline!H$117</f>
        <v>1.319050891</v>
      </c>
      <c r="DT550" s="86">
        <f>DI550 / Baseline!H$118</f>
        <v>1.050722805</v>
      </c>
      <c r="DU550" s="86">
        <f>DJ550 / Baseline!H$119</f>
        <v>1.083654451</v>
      </c>
      <c r="DV550" s="86">
        <f>DK550 / Baseline!H$120</f>
        <v>0.9796606481</v>
      </c>
      <c r="DW550" s="87"/>
      <c r="DX550" s="86">
        <f>(AU550*Baseline!B$34)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0.02561117419</v>
      </c>
      <c r="DY550" s="86">
        <f>(AZ550*Baseline!B$34) + (Baseline!D$90*(1-Baseline!D$91)*Baseline!B$35) + (Baseline!D$90*Baseline!D$91*((1-Baseline!D$92)*Baseline!B$40 + Baseline!D$92*Baseline!B$41))</f>
        <v>0.0108442531</v>
      </c>
      <c r="DZ550" s="86">
        <f>(BE550*Baseline!B$34) + (Baseline!F$90*(1-Baseline!F$91)*Baseline!B$35) + (Baseline!F$90*Baseline!F$91*((1-Baseline!F$92)*Baseline!B$40 + Baseline!F$92*Baseline!B$41))</f>
        <v>0.01402236151</v>
      </c>
      <c r="EA550" s="86">
        <f>(BJ550*Baseline!B$34) + (Baseline!H$90*(1-Baseline!H$91)*Baseline!B$35) + (Baseline!H$90*Baseline!H$91*((1-Baseline!H$92)*Baseline!B$40 + Baseline!H$92*Baseline!B$41))</f>
        <v>0.009314874986</v>
      </c>
      <c r="EB550" s="86">
        <f>( DX550*Baseline!B$7 + DY550*Baseline!B$11 + DZ550*Baseline!B$16 + EA550*Baseline!B$18 ) / Baseline!B$17</f>
        <v>0.009835528295</v>
      </c>
    </row>
    <row r="551">
      <c r="A551" s="73" t="s">
        <v>727</v>
      </c>
      <c r="B551" s="85">
        <f>MIN( MAX( NORMINV( MCrands!B551, (B$5+B$4)/2, (B$5-B$4)/3.29 ), 0 ), 1 )</f>
        <v>0.5512481804</v>
      </c>
      <c r="C551" s="85">
        <f>MAX( NORMINV( MCrands!C551, (C$5+C$4)/2, (C$5-C$4)/3.29 ), 0 )</f>
        <v>2.519666353</v>
      </c>
      <c r="D551" s="83"/>
      <c r="E551" s="84">
        <f>Baseline!B$33 * (C551 * Baseline!B$68*Baseline!B$68/Baseline!B$75 + Baseline!B$46 * Baseline!B$54*Baseline!B$54/Baseline!B$76 + Baseline!B$47 * Baseline!B$55*Baseline!B$55/Baseline!B$77 + Baseline!B$56*Baseline!B$56/Baseline!B$78)</f>
        <v>0.00001788878934</v>
      </c>
      <c r="F551" s="84">
        <f>Baseline!B$33 * (C551 * Baseline!B$68*Baseline!B$59/Baseline!B$75 + Baseline!B$46 * Baseline!B$54*Baseline!B$69/Baseline!B$76 + Baseline!B$47 * Baseline!B$55*Baseline!B$57/Baseline!B$77 + Baseline!B$56*Baseline!B$58/Baseline!B$78)</f>
        <v>0.0000002390639842</v>
      </c>
      <c r="G551" s="85">
        <f>Baseline!B$33 * (C551 * Baseline!B$68*Baseline!B$60/Baseline!B$75 + Baseline!B$46 * Baseline!B$54*Baseline!B$61/Baseline!B$76 + Baseline!B$47 * Baseline!B$55*Baseline!B$70/Baseline!B$77 + Baseline!B$56*Baseline!B$62/Baseline!B$78)</f>
        <v>0.000000200418916</v>
      </c>
      <c r="H551" s="84">
        <f>Baseline!B$33 * (C551 * Baseline!B$68*Baseline!B$63/Baseline!B$75 + Baseline!B$46 * Baseline!B$54*Baseline!B$64/Baseline!B$76 + Baseline!B$47 * Baseline!B$55*Baseline!B$65/Baseline!B$77 + Baseline!B$56*Baseline!B$71/Baseline!B$78)</f>
        <v>0.000000003688987958</v>
      </c>
      <c r="I551" s="84">
        <f>Baseline!B$33 * (C551 * Baseline!B$59*Baseline!B$68/Baseline!B$75 + Baseline!B$46 * Baseline!B$69*Baseline!B$54/Baseline!B$76 + Baseline!B$47 * Baseline!B$57*Baseline!B$55/Baseline!B$77 + Baseline!B$58*Baseline!B$56/Baseline!B$78)</f>
        <v>0.0000002390639842</v>
      </c>
      <c r="J551" s="85">
        <f>Baseline!B$33 * (C551 * Baseline!B$59*Baseline!B$59/Baseline!B$75 + Baseline!B$46 * Baseline!B$69*Baseline!B$69/Baseline!B$76 + Baseline!B$47 * Baseline!B$57*Baseline!B$57/Baseline!B$77 + Baseline!B$58*Baseline!B$58/Baseline!B$78)</f>
        <v>0.000002116574434</v>
      </c>
      <c r="K551" s="84">
        <f>Baseline!B$33 * (C551 * Baseline!B$59*Baseline!B$60/Baseline!B$75 + Baseline!B$46 * Baseline!B$69*Baseline!B$61/Baseline!B$76 + Baseline!B$47 * Baseline!B$57*Baseline!B$70/Baseline!B$77 + Baseline!B$58*Baseline!B$62/Baseline!B$78)</f>
        <v>0.00000001648979061</v>
      </c>
      <c r="L551" s="85">
        <f>Baseline!B$33 * (C551 * Baseline!B$59*Baseline!B$63/Baseline!B$75 + Baseline!B$46 * Baseline!B$69*Baseline!B$64/Baseline!B$76 + Baseline!B$47 * Baseline!B$57*Baseline!B$65/Baseline!B$77 + Baseline!B$58*Baseline!B$71/Baseline!B$78)</f>
        <v>0.00000001707279084</v>
      </c>
      <c r="M551" s="84">
        <f>Baseline!B$33 * (C551 * Baseline!B$60*Baseline!B$68/Baseline!B$75 + Baseline!B$46 * Baseline!B$61*Baseline!B$54/Baseline!B$76 + Baseline!B$47 * Baseline!B$70*Baseline!B$55/Baseline!B$77 + Baseline!B$62*Baseline!B$56/Baseline!B$78)</f>
        <v>0.000000200418916</v>
      </c>
      <c r="N551" s="85">
        <f>Baseline!B$33 * (C551 * Baseline!B$60*Baseline!B$59/Baseline!B$75 + Baseline!B$46 * Baseline!B$61*Baseline!B$69/Baseline!B$76 + Baseline!B$47 * Baseline!B$70*Baseline!B$57/Baseline!B$77 + Baseline!B$62*Baseline!B$58/Baseline!B$78)</f>
        <v>0.00000001648979061</v>
      </c>
      <c r="O551" s="85">
        <f>Baseline!B$33 * (C551 * Baseline!B$60*Baseline!B$60/Baseline!B$75 + Baseline!B$46 * Baseline!B$61*Baseline!B$61/Baseline!B$76 + Baseline!B$47 * Baseline!B$70*Baseline!B$70/Baseline!B$77 + Baseline!B$62*Baseline!B$62/Baseline!B$78)</f>
        <v>0.000001589267538</v>
      </c>
      <c r="P551" s="84">
        <f>Baseline!B$33 * (C551 * Baseline!B$60*Baseline!B$63/Baseline!B$75 + Baseline!B$46 * Baseline!B$61*Baseline!B$64/Baseline!B$76 + Baseline!B$47 * Baseline!B$70*Baseline!B$65/Baseline!B$77 + Baseline!B$62*Baseline!B$71/Baseline!B$78)</f>
        <v>0.000000001956393255</v>
      </c>
      <c r="Q551" s="84">
        <f>Baseline!B$33 * (C551 * Baseline!B$63*Baseline!B$68/Baseline!B$75 + Baseline!B$46 * Baseline!B$64*Baseline!B$54/Baseline!B$76 + Baseline!B$47 * Baseline!B$65*Baseline!B$55/Baseline!B$77 + Baseline!B$71*Baseline!B$56/Baseline!B$78)</f>
        <v>0.000000003688987958</v>
      </c>
      <c r="R551" s="84">
        <f>Baseline!B$33 * (C551 * Baseline!B$63*Baseline!B$59/Baseline!B$75 + Baseline!B$46 * Baseline!B$64*Baseline!B$69/Baseline!B$76 + Baseline!B$47 * Baseline!B$65*Baseline!B$57/Baseline!B$77 + Baseline!B$71*Baseline!B$58/Baseline!B$78)</f>
        <v>0.00000001707279084</v>
      </c>
      <c r="S551" s="84">
        <f>Baseline!B$33 * (C551 * Baseline!B$63*Baseline!B$60/Baseline!B$75 + Baseline!B$46 * Baseline!B$64*Baseline!B$61/Baseline!B$76 + Baseline!B$47 * Baseline!B$65*Baseline!B$70/Baseline!B$77 + Baseline!B$71*Baseline!B$62/Baseline!B$78)</f>
        <v>0.000000001956393255</v>
      </c>
      <c r="T551" s="84">
        <f>Baseline!B$33 * (C551 * Baseline!B$63*Baseline!B$63/Baseline!B$75 + Baseline!B$46 * Baseline!B$64*Baseline!B$64/Baseline!B$76 + Baseline!B$47 * Baseline!B$65*Baseline!B$65/Baseline!B$77 + Baseline!B$71*Baseline!B$71/Baseline!B$78)</f>
        <v>0.00000009856721736</v>
      </c>
      <c r="U551" s="83"/>
      <c r="V551" s="84">
        <f>E551 * ( Baseline!B$89 * Baseline!B$7 )</f>
        <v>0.1856677445</v>
      </c>
      <c r="W551" s="84">
        <f>F551 * ( Baseline!D$89 * Baseline!B$11 )</f>
        <v>0.00440991666</v>
      </c>
      <c r="X551" s="84">
        <f>G551 * ( Baseline!F$89 * Baseline!B$16 )</f>
        <v>0.006961504933</v>
      </c>
      <c r="Y551" s="84">
        <f>H551 * ( Baseline!H$89 * Baseline!B$18 )</f>
        <v>0.001297319185</v>
      </c>
      <c r="Z551" s="86">
        <f t="shared" si="1"/>
        <v>0.1983364853</v>
      </c>
      <c r="AA551" s="84">
        <f>I551 * ( Baseline!B$89 * Baseline!B$7 )</f>
        <v>0.002481245092</v>
      </c>
      <c r="AB551" s="85">
        <f>J551 * ( Baseline!D$89 * Baseline!B$11 )</f>
        <v>0.03904359283</v>
      </c>
      <c r="AC551" s="85">
        <f>K551 * ( Baseline!F$89 * Baseline!B$16 )</f>
        <v>0.000572769083</v>
      </c>
      <c r="AD551" s="85">
        <f>L551 * ( Baseline!F$89 * Baseline!B$16 )</f>
        <v>0.0005930194616</v>
      </c>
      <c r="AE551" s="86">
        <f t="shared" si="2"/>
        <v>0.04269062647</v>
      </c>
      <c r="AF551" s="86">
        <f>M551 * ( Baseline!B$89 * Baseline!B$7 )</f>
        <v>0.002080147929</v>
      </c>
      <c r="AG551" s="86">
        <f>N551 * ( Baseline!D$89 * Baseline!B$11 )</f>
        <v>0.0003041805004</v>
      </c>
      <c r="AH551" s="86">
        <f>O551 * ( Baseline!F$89 * Baseline!B$16 )</f>
        <v>0.05520284227</v>
      </c>
      <c r="AI551" s="86">
        <f>P551 * ( Baseline!H$89 * Baseline!B$18 )</f>
        <v>0.0006880115984</v>
      </c>
      <c r="AJ551" s="86">
        <f t="shared" si="3"/>
        <v>0.0582751823</v>
      </c>
      <c r="AK551" s="86">
        <f>Q551 * ( Baseline!B$89 * Baseline!B$7 )</f>
        <v>0.00003828800602</v>
      </c>
      <c r="AL551" s="86">
        <f>R551 * ( Baseline!D$89 * Baseline!B$11 )</f>
        <v>0.0003149348698</v>
      </c>
      <c r="AM551" s="86">
        <f>S551 * ( Baseline!F$89 * Baseline!B$16 )</f>
        <v>0.00006795486957</v>
      </c>
      <c r="AN551" s="86">
        <f>T551 * ( Baseline!H$89 * Baseline!B$18 )</f>
        <v>0.03466347505</v>
      </c>
      <c r="AO551" s="86">
        <f t="shared" si="4"/>
        <v>0.0350846528</v>
      </c>
      <c r="AP551" s="62"/>
      <c r="AQ551" s="86">
        <f>V551 * ( (1-Baseline!B$90-Baseline!B$89) + (1-B551)*Baseline!B$90 )</f>
        <v>0.09060383917</v>
      </c>
      <c r="AR551" s="86">
        <f>W551 * ( (1-Baseline!B$90-Baseline!B$89) + (1-B551)*Baseline!B$90 )</f>
        <v>0.002151991348</v>
      </c>
      <c r="AS551" s="86">
        <f>X551 * ( (1-Baseline!B$90-Baseline!B$89) + (1-B551)*Baseline!B$90 )</f>
        <v>0.003397138662</v>
      </c>
      <c r="AT551" s="86">
        <f>Y551 * ( (1-Baseline!B$90-Baseline!B$89) + (1-B551)*Baseline!B$90 )</f>
        <v>0.0006330776465</v>
      </c>
      <c r="AU551" s="86">
        <f t="shared" si="5"/>
        <v>0.09678604682</v>
      </c>
      <c r="AV551" s="86">
        <f>AA551 * ( (1-Baseline!D$90-Baseline!D$89) + (1-B551)*Baseline!D$90 )</f>
        <v>0.001847136149</v>
      </c>
      <c r="AW551" s="86">
        <f>AB551 * ( (1-Baseline!D$90-Baseline!D$89) + (1-B551)*Baseline!D$90 )</f>
        <v>0.0290655816</v>
      </c>
      <c r="AX551" s="86">
        <f>AC551 * ( (1-Baseline!D$90-Baseline!D$89) + (1-B551)*Baseline!D$90 )</f>
        <v>0.0004263917666</v>
      </c>
      <c r="AY551" s="86">
        <f>AD551 * ( (1-Baseline!D$90-Baseline!D$89) + (1-B551)*Baseline!D$90 )</f>
        <v>0.0004414669425</v>
      </c>
      <c r="AZ551" s="86">
        <f t="shared" si="6"/>
        <v>0.03178057646</v>
      </c>
      <c r="BA551" s="86">
        <f>AF551 * ( (1-Baseline!F$90-Baseline!F$89) + (1-Baseline!B$36)*Baseline!F$90 )</f>
        <v>0.001496941014</v>
      </c>
      <c r="BB551" s="86">
        <f>AG551 * ( (1-Baseline!F$90-Baseline!F$89) + (1-Baseline!B$36)*Baseline!F$90 )</f>
        <v>0.0002188980219</v>
      </c>
      <c r="BC551" s="86">
        <f>AH551 * ( (1-Baseline!F$90-Baseline!F$89) + (1-Baseline!B$36)*Baseline!F$90 )</f>
        <v>0.03972573179</v>
      </c>
      <c r="BD551" s="86">
        <f>AI551 * ( (1-Baseline!F$90-Baseline!F$89) + (1-Baseline!B$36)*Baseline!F$90 )</f>
        <v>0.0004951151626</v>
      </c>
      <c r="BE551" s="86">
        <f t="shared" si="7"/>
        <v>0.04193668599</v>
      </c>
      <c r="BF551" s="86">
        <f>AK551 * ( (1-Baseline!H$90-Baseline!H$89) + (1-Baseline!B$36)*Baseline!H$90 )</f>
        <v>0.00003033635293</v>
      </c>
      <c r="BG551" s="86">
        <f>AL551 * ( (1-Baseline!H$90-Baseline!H$89) + (1-Baseline!B$36)*Baseline!H$90 )</f>
        <v>0.000249529196</v>
      </c>
      <c r="BH551" s="86">
        <f>AM551 * ( (1-Baseline!H$90-Baseline!H$89) + (1-Baseline!B$36)*Baseline!H$90 )</f>
        <v>0.00005384200226</v>
      </c>
      <c r="BI551" s="86">
        <f>AN551 * ( (1-Baseline!H$90-Baseline!H$89) + (1-Baseline!B$36)*Baseline!H$90 )</f>
        <v>0.02746456455</v>
      </c>
      <c r="BJ551" s="86">
        <f t="shared" si="8"/>
        <v>0.0277982721</v>
      </c>
      <c r="BK551" s="62"/>
      <c r="BL551" s="86">
        <f t="shared" si="19"/>
        <v>0.9361250112</v>
      </c>
      <c r="BM551" s="86">
        <f t="shared" si="20"/>
        <v>0.02223452055</v>
      </c>
      <c r="BN551" s="86">
        <f t="shared" si="21"/>
        <v>0.03509946706</v>
      </c>
      <c r="BO551" s="86">
        <f t="shared" si="22"/>
        <v>0.00654100118</v>
      </c>
      <c r="BP551" s="86">
        <f t="shared" si="9"/>
        <v>1</v>
      </c>
      <c r="BQ551" s="86">
        <f t="shared" si="23"/>
        <v>0.05812154324</v>
      </c>
      <c r="BR551" s="86">
        <f t="shared" si="24"/>
        <v>0.9145706227</v>
      </c>
      <c r="BS551" s="86">
        <f t="shared" si="25"/>
        <v>0.01341674111</v>
      </c>
      <c r="BT551" s="86">
        <f t="shared" si="26"/>
        <v>0.01389109298</v>
      </c>
      <c r="BU551" s="86">
        <f t="shared" si="10"/>
        <v>1</v>
      </c>
      <c r="BV551" s="86">
        <f t="shared" si="27"/>
        <v>0.03569526249</v>
      </c>
      <c r="BW551" s="86">
        <f t="shared" si="28"/>
        <v>0.005219726279</v>
      </c>
      <c r="BX551" s="86">
        <f t="shared" si="29"/>
        <v>0.9472787573</v>
      </c>
      <c r="BY551" s="86">
        <f t="shared" si="30"/>
        <v>0.0118062539</v>
      </c>
      <c r="BZ551" s="86">
        <f t="shared" si="11"/>
        <v>1</v>
      </c>
      <c r="CA551" s="86">
        <f t="shared" si="31"/>
        <v>0.001091303546</v>
      </c>
      <c r="CB551" s="86">
        <f t="shared" si="32"/>
        <v>0.008976428287</v>
      </c>
      <c r="CC551" s="86">
        <f t="shared" si="33"/>
        <v>0.001936883057</v>
      </c>
      <c r="CD551" s="86">
        <f t="shared" si="34"/>
        <v>0.9879953851</v>
      </c>
      <c r="CE551" s="86">
        <f t="shared" si="12"/>
        <v>1</v>
      </c>
      <c r="CF551" s="62"/>
      <c r="CG551" s="86">
        <f t="shared" si="35"/>
        <v>0.9361250112</v>
      </c>
      <c r="CH551" s="86">
        <f t="shared" si="36"/>
        <v>0.02223452055</v>
      </c>
      <c r="CI551" s="86">
        <f t="shared" si="37"/>
        <v>0.03509946706</v>
      </c>
      <c r="CJ551" s="86">
        <f t="shared" si="38"/>
        <v>0.00654100118</v>
      </c>
      <c r="CK551" s="86">
        <f t="shared" si="13"/>
        <v>1</v>
      </c>
      <c r="CL551" s="86">
        <f t="shared" si="39"/>
        <v>0.05812154324</v>
      </c>
      <c r="CM551" s="86">
        <f t="shared" si="40"/>
        <v>0.9145706227</v>
      </c>
      <c r="CN551" s="86">
        <f t="shared" si="41"/>
        <v>0.01341674111</v>
      </c>
      <c r="CO551" s="86">
        <f t="shared" si="42"/>
        <v>0.01389109298</v>
      </c>
      <c r="CP551" s="86">
        <f t="shared" si="14"/>
        <v>1</v>
      </c>
      <c r="CQ551" s="86">
        <f t="shared" si="43"/>
        <v>0.03569526249</v>
      </c>
      <c r="CR551" s="86">
        <f t="shared" si="44"/>
        <v>0.005219726279</v>
      </c>
      <c r="CS551" s="86">
        <f t="shared" si="45"/>
        <v>0.9472787573</v>
      </c>
      <c r="CT551" s="86">
        <f t="shared" si="46"/>
        <v>0.0118062539</v>
      </c>
      <c r="CU551" s="86">
        <f t="shared" si="15"/>
        <v>1</v>
      </c>
      <c r="CV551" s="86">
        <f t="shared" si="47"/>
        <v>0.001091303546</v>
      </c>
      <c r="CW551" s="86">
        <f t="shared" si="48"/>
        <v>0.008976428287</v>
      </c>
      <c r="CX551" s="86">
        <f t="shared" si="49"/>
        <v>0.001936883057</v>
      </c>
      <c r="CY551" s="86">
        <f t="shared" si="50"/>
        <v>0.9879953851</v>
      </c>
      <c r="CZ551" s="86">
        <f t="shared" si="16"/>
        <v>1</v>
      </c>
      <c r="DA551" s="62"/>
      <c r="DB551" s="86">
        <f>(AQ551*Baseline!B$7 + AV551*Baseline!B$11 + BA551*Baseline!B$16 + BF551*Baseline!B$18)</f>
        <v>54308.30838</v>
      </c>
      <c r="DC551" s="86">
        <f>(AR551*Baseline!B$7 + AW551*Baseline!B$11 + BB551*Baseline!B$16 + BG551*Baseline!B$18)</f>
        <v>75535.92056</v>
      </c>
      <c r="DD551" s="86">
        <f>(AS551*Baseline!B$7 + AX551*Baseline!B$11 + BC551*Baseline!B$16 + BH551*Baseline!B$18)</f>
        <v>138116.251</v>
      </c>
      <c r="DE551" s="86">
        <f>(AT551*Baseline!B$7 + AY551*Baseline!B$11 + BD551*Baseline!B$16 + BI551*Baseline!B$18)</f>
        <v>1260537.344</v>
      </c>
      <c r="DF551" s="86">
        <f t="shared" si="17"/>
        <v>1528497.824</v>
      </c>
      <c r="DG551" s="62"/>
      <c r="DH551" s="86">
        <f t="shared" si="51"/>
        <v>0.03553051076</v>
      </c>
      <c r="DI551" s="86">
        <f t="shared" si="52"/>
        <v>0.04941840241</v>
      </c>
      <c r="DJ551" s="86">
        <f t="shared" si="53"/>
        <v>0.09036077699</v>
      </c>
      <c r="DK551" s="86">
        <f t="shared" si="54"/>
        <v>0.8246903098</v>
      </c>
      <c r="DL551" s="86">
        <f t="shared" si="18"/>
        <v>1</v>
      </c>
      <c r="DM551" s="62"/>
      <c r="DN551" s="86">
        <f>DH551 / (Baseline!B$7/Baseline!B$17)</f>
        <v>3.792648328</v>
      </c>
      <c r="DO551" s="86">
        <f>DI551 / (Baseline!B$11/Baseline!B$17)</f>
        <v>1.192983887</v>
      </c>
      <c r="DP551" s="86">
        <f>DJ551 / (Baseline!B$16/Baseline!B$17)</f>
        <v>1.396347081</v>
      </c>
      <c r="DQ551" s="86">
        <f>DK551 / (Baseline!B$18/Baseline!B$17)</f>
        <v>0.9323852007</v>
      </c>
      <c r="DR551" s="62"/>
      <c r="DS551" s="86">
        <f>DH551 / Baseline!H$117</f>
        <v>1.421473182</v>
      </c>
      <c r="DT551" s="86">
        <f>DI551 / Baseline!H$118</f>
        <v>1.11241082</v>
      </c>
      <c r="DU551" s="86">
        <f>DJ551 / Baseline!H$119</f>
        <v>1.08021017</v>
      </c>
      <c r="DV551" s="86">
        <f>DK551 / Baseline!H$120</f>
        <v>0.9737422644</v>
      </c>
      <c r="DW551" s="87"/>
      <c r="DX551" s="86">
        <f>(AU551*Baseline!B$34)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0.02704743827</v>
      </c>
      <c r="DY551" s="86">
        <f>(AZ551*Baseline!B$34) + (Baseline!D$90*(1-Baseline!D$91)*Baseline!B$35) + (Baseline!D$90*Baseline!D$91*((1-Baseline!D$92)*Baseline!B$40 + Baseline!D$92*Baseline!B$41))</f>
        <v>0.01118065447</v>
      </c>
      <c r="DZ551" s="86">
        <f>(BE551*Baseline!B$34) + (Baseline!F$90*(1-Baseline!F$91)*Baseline!B$35) + (Baseline!F$90*Baseline!F$91*((1-Baseline!F$92)*Baseline!B$40 + Baseline!F$92*Baseline!B$41))</f>
        <v>0.0140211429</v>
      </c>
      <c r="EA551" s="86">
        <f>(BJ551*Baseline!B$34) + (Baseline!H$90*(1-Baseline!H$91)*Baseline!B$35) + (Baseline!H$90*Baseline!H$91*((1-Baseline!H$92)*Baseline!B$40 + Baseline!H$92*Baseline!B$41))</f>
        <v>0.009314740815</v>
      </c>
      <c r="EB551" s="86">
        <f>( DX551*Baseline!B$7 + DY551*Baseline!B$11 + DZ551*Baseline!B$16 + EA551*Baseline!B$18 ) / Baseline!B$17</f>
        <v>0.009862721213</v>
      </c>
    </row>
    <row r="552">
      <c r="A552" s="73" t="s">
        <v>728</v>
      </c>
      <c r="B552" s="85">
        <f>MIN( MAX( NORMINV( MCrands!B552, (B$5+B$4)/2, (B$5-B$4)/3.29 ), 0 ), 1 )</f>
        <v>0.5481303061</v>
      </c>
      <c r="C552" s="85">
        <f>MAX( NORMINV( MCrands!C552, (C$5+C$4)/2, (C$5-C$4)/3.29 ), 0 )</f>
        <v>2.560170712</v>
      </c>
      <c r="D552" s="83"/>
      <c r="E552" s="84">
        <f>Baseline!B$33 * (C552 * Baseline!B$68*Baseline!B$68/Baseline!B$75 + Baseline!B$46 * Baseline!B$54*Baseline!B$54/Baseline!B$76 + Baseline!B$47 * Baseline!B$55*Baseline!B$55/Baseline!B$77 + Baseline!B$56*Baseline!B$56/Baseline!B$78)</f>
        <v>0.00001817556117</v>
      </c>
      <c r="F552" s="84">
        <f>Baseline!B$33 * (C552 * Baseline!B$68*Baseline!B$59/Baseline!B$75 + Baseline!B$46 * Baseline!B$54*Baseline!B$69/Baseline!B$76 + Baseline!B$47 * Baseline!B$55*Baseline!B$57/Baseline!B$77 + Baseline!B$56*Baseline!B$58/Baseline!B$78)</f>
        <v>0.000000239109264</v>
      </c>
      <c r="G552" s="85">
        <f>Baseline!B$33 * (C552 * Baseline!B$68*Baseline!B$60/Baseline!B$75 + Baseline!B$46 * Baseline!B$54*Baseline!B$61/Baseline!B$76 + Baseline!B$47 * Baseline!B$55*Baseline!B$70/Baseline!B$77 + Baseline!B$56*Baseline!B$62/Baseline!B$78)</f>
        <v>0.0000002005302287</v>
      </c>
      <c r="H552" s="84">
        <f>Baseline!B$33 * (C552 * Baseline!B$68*Baseline!B$63/Baseline!B$75 + Baseline!B$46 * Baseline!B$54*Baseline!B$64/Baseline!B$76 + Baseline!B$47 * Baseline!B$55*Baseline!B$65/Baseline!B$77 + Baseline!B$56*Baseline!B$71/Baseline!B$78)</f>
        <v>0.000000003700119233</v>
      </c>
      <c r="I552" s="84">
        <f>Baseline!B$33 * (C552 * Baseline!B$59*Baseline!B$68/Baseline!B$75 + Baseline!B$46 * Baseline!B$69*Baseline!B$54/Baseline!B$76 + Baseline!B$47 * Baseline!B$57*Baseline!B$55/Baseline!B$77 + Baseline!B$58*Baseline!B$56/Baseline!B$78)</f>
        <v>0.000000239109264</v>
      </c>
      <c r="J552" s="85">
        <f>Baseline!B$33 * (C552 * Baseline!B$59*Baseline!B$59/Baseline!B$75 + Baseline!B$46 * Baseline!B$69*Baseline!B$69/Baseline!B$76 + Baseline!B$47 * Baseline!B$57*Baseline!B$57/Baseline!B$77 + Baseline!B$58*Baseline!B$58/Baseline!B$78)</f>
        <v>0.000002116574441</v>
      </c>
      <c r="K552" s="84">
        <f>Baseline!B$33 * (C552 * Baseline!B$59*Baseline!B$60/Baseline!B$75 + Baseline!B$46 * Baseline!B$69*Baseline!B$61/Baseline!B$76 + Baseline!B$47 * Baseline!B$57*Baseline!B$70/Baseline!B$77 + Baseline!B$58*Baseline!B$62/Baseline!B$78)</f>
        <v>0.00000001648980819</v>
      </c>
      <c r="L552" s="85">
        <f>Baseline!B$33 * (C552 * Baseline!B$59*Baseline!B$63/Baseline!B$75 + Baseline!B$46 * Baseline!B$69*Baseline!B$64/Baseline!B$76 + Baseline!B$47 * Baseline!B$57*Baseline!B$65/Baseline!B$77 + Baseline!B$58*Baseline!B$71/Baseline!B$78)</f>
        <v>0.00000001707279259</v>
      </c>
      <c r="M552" s="84">
        <f>Baseline!B$33 * (C552 * Baseline!B$60*Baseline!B$68/Baseline!B$75 + Baseline!B$46 * Baseline!B$61*Baseline!B$54/Baseline!B$76 + Baseline!B$47 * Baseline!B$70*Baseline!B$55/Baseline!B$77 + Baseline!B$62*Baseline!B$56/Baseline!B$78)</f>
        <v>0.0000002005302287</v>
      </c>
      <c r="N552" s="85">
        <f>Baseline!B$33 * (C552 * Baseline!B$60*Baseline!B$59/Baseline!B$75 + Baseline!B$46 * Baseline!B$61*Baseline!B$69/Baseline!B$76 + Baseline!B$47 * Baseline!B$70*Baseline!B$57/Baseline!B$77 + Baseline!B$62*Baseline!B$58/Baseline!B$78)</f>
        <v>0.00000001648980819</v>
      </c>
      <c r="O552" s="85">
        <f>Baseline!B$33 * (C552 * Baseline!B$60*Baseline!B$60/Baseline!B$75 + Baseline!B$46 * Baseline!B$61*Baseline!B$61/Baseline!B$76 + Baseline!B$47 * Baseline!B$70*Baseline!B$70/Baseline!B$77 + Baseline!B$62*Baseline!B$62/Baseline!B$78)</f>
        <v>0.000001589267581</v>
      </c>
      <c r="P552" s="84">
        <f>Baseline!B$33 * (C552 * Baseline!B$60*Baseline!B$63/Baseline!B$75 + Baseline!B$46 * Baseline!B$61*Baseline!B$64/Baseline!B$76 + Baseline!B$47 * Baseline!B$70*Baseline!B$65/Baseline!B$77 + Baseline!B$62*Baseline!B$71/Baseline!B$78)</f>
        <v>0.000000001956397575</v>
      </c>
      <c r="Q552" s="84">
        <f>Baseline!B$33 * (C552 * Baseline!B$63*Baseline!B$68/Baseline!B$75 + Baseline!B$46 * Baseline!B$64*Baseline!B$54/Baseline!B$76 + Baseline!B$47 * Baseline!B$65*Baseline!B$55/Baseline!B$77 + Baseline!B$71*Baseline!B$56/Baseline!B$78)</f>
        <v>0.000000003700119233</v>
      </c>
      <c r="R552" s="84">
        <f>Baseline!B$33 * (C552 * Baseline!B$63*Baseline!B$59/Baseline!B$75 + Baseline!B$46 * Baseline!B$64*Baseline!B$69/Baseline!B$76 + Baseline!B$47 * Baseline!B$65*Baseline!B$57/Baseline!B$77 + Baseline!B$71*Baseline!B$58/Baseline!B$78)</f>
        <v>0.00000001707279259</v>
      </c>
      <c r="S552" s="84">
        <f>Baseline!B$33 * (C552 * Baseline!B$63*Baseline!B$60/Baseline!B$75 + Baseline!B$46 * Baseline!B$64*Baseline!B$61/Baseline!B$76 + Baseline!B$47 * Baseline!B$65*Baseline!B$70/Baseline!B$77 + Baseline!B$71*Baseline!B$62/Baseline!B$78)</f>
        <v>0.000000001956397575</v>
      </c>
      <c r="T552" s="84">
        <f>Baseline!B$33 * (C552 * Baseline!B$63*Baseline!B$63/Baseline!B$75 + Baseline!B$46 * Baseline!B$64*Baseline!B$64/Baseline!B$76 + Baseline!B$47 * Baseline!B$65*Baseline!B$65/Baseline!B$77 + Baseline!B$71*Baseline!B$71/Baseline!B$78)</f>
        <v>0.00000009856721779</v>
      </c>
      <c r="U552" s="83"/>
      <c r="V552" s="84">
        <f>E552 * ( Baseline!B$89 * Baseline!B$7 )</f>
        <v>0.1886441494</v>
      </c>
      <c r="W552" s="84">
        <f>F552 * ( Baseline!D$89 * Baseline!B$11 )</f>
        <v>0.004410751917</v>
      </c>
      <c r="X552" s="84">
        <f>G552 * ( Baseline!F$89 * Baseline!B$16 )</f>
        <v>0.006965371356</v>
      </c>
      <c r="Y552" s="84">
        <f>H552 * ( Baseline!H$89 * Baseline!B$18 )</f>
        <v>0.001301233759</v>
      </c>
      <c r="Z552" s="86">
        <f t="shared" si="1"/>
        <v>0.2013215064</v>
      </c>
      <c r="AA552" s="84">
        <f>I552 * ( Baseline!B$89 * Baseline!B$7 )</f>
        <v>0.002481715051</v>
      </c>
      <c r="AB552" s="85">
        <f>J552 * ( Baseline!D$89 * Baseline!B$11 )</f>
        <v>0.03904359296</v>
      </c>
      <c r="AC552" s="85">
        <f>K552 * ( Baseline!F$89 * Baseline!B$16 )</f>
        <v>0.0005727696935</v>
      </c>
      <c r="AD552" s="85">
        <f>L552 * ( Baseline!F$89 * Baseline!B$16 )</f>
        <v>0.0005930195226</v>
      </c>
      <c r="AE552" s="86">
        <f t="shared" si="2"/>
        <v>0.04269109723</v>
      </c>
      <c r="AF552" s="86">
        <f>M552 * ( Baseline!B$89 * Baseline!B$7 )</f>
        <v>0.002081303244</v>
      </c>
      <c r="AG552" s="86">
        <f>N552 * ( Baseline!D$89 * Baseline!B$11 )</f>
        <v>0.0003041808246</v>
      </c>
      <c r="AH552" s="86">
        <f>O552 * ( Baseline!F$89 * Baseline!B$16 )</f>
        <v>0.05520284377</v>
      </c>
      <c r="AI552" s="86">
        <f>P552 * ( Baseline!H$89 * Baseline!B$18 )</f>
        <v>0.0006880131179</v>
      </c>
      <c r="AJ552" s="86">
        <f t="shared" si="3"/>
        <v>0.05827634096</v>
      </c>
      <c r="AK552" s="86">
        <f>Q552 * ( Baseline!B$89 * Baseline!B$7 )</f>
        <v>0.00003840353752</v>
      </c>
      <c r="AL552" s="86">
        <f>R552 * ( Baseline!D$89 * Baseline!B$11 )</f>
        <v>0.0003149349022</v>
      </c>
      <c r="AM552" s="86">
        <f>S552 * ( Baseline!F$89 * Baseline!B$16 )</f>
        <v>0.00006795501965</v>
      </c>
      <c r="AN552" s="86">
        <f>T552 * ( Baseline!H$89 * Baseline!B$18 )</f>
        <v>0.0346634752</v>
      </c>
      <c r="AO552" s="86">
        <f t="shared" si="4"/>
        <v>0.03508476866</v>
      </c>
      <c r="AP552" s="62"/>
      <c r="AQ552" s="86">
        <f>V552 * ( (1-Baseline!B$90-Baseline!B$89) + (1-B552)*Baseline!B$90 )</f>
        <v>0.09257976252</v>
      </c>
      <c r="AR552" s="86">
        <f>W552 * ( (1-Baseline!B$90-Baseline!B$89) + (1-B552)*Baseline!B$90 )</f>
        <v>0.002164638376</v>
      </c>
      <c r="AS552" s="86">
        <f>X552 * ( (1-Baseline!B$90-Baseline!B$89) + (1-B552)*Baseline!B$90 )</f>
        <v>0.0034183537</v>
      </c>
      <c r="AT552" s="86">
        <f>Y552 * ( (1-Baseline!B$90-Baseline!B$89) + (1-B552)*Baseline!B$90 )</f>
        <v>0.0006385987202</v>
      </c>
      <c r="AU552" s="86">
        <f t="shared" si="5"/>
        <v>0.09880135332</v>
      </c>
      <c r="AV552" s="86">
        <f>AA552 * ( (1-Baseline!D$90-Baseline!D$89) + (1-B552)*Baseline!D$90 )</f>
        <v>0.001850952483</v>
      </c>
      <c r="AW552" s="86">
        <f>AB552 * ( (1-Baseline!D$90-Baseline!D$89) + (1-B552)*Baseline!D$90 )</f>
        <v>0.02912011809</v>
      </c>
      <c r="AX552" s="86">
        <f>AC552 * ( (1-Baseline!D$90-Baseline!D$89) + (1-B552)*Baseline!D$90 )</f>
        <v>0.0004271922702</v>
      </c>
      <c r="AY552" s="86">
        <f>AD552 * ( (1-Baseline!D$90-Baseline!D$89) + (1-B552)*Baseline!D$90 )</f>
        <v>0.0004422953222</v>
      </c>
      <c r="AZ552" s="86">
        <f t="shared" si="6"/>
        <v>0.03184055817</v>
      </c>
      <c r="BA552" s="86">
        <f>AF552 * ( (1-Baseline!F$90-Baseline!F$89) + (1-Baseline!B$36)*Baseline!F$90 )</f>
        <v>0.001497772416</v>
      </c>
      <c r="BB552" s="86">
        <f>AG552 * ( (1-Baseline!F$90-Baseline!F$89) + (1-Baseline!B$36)*Baseline!F$90 )</f>
        <v>0.0002188982552</v>
      </c>
      <c r="BC552" s="86">
        <f>AH552 * ( (1-Baseline!F$90-Baseline!F$89) + (1-Baseline!B$36)*Baseline!F$90 )</f>
        <v>0.03972573287</v>
      </c>
      <c r="BD552" s="86">
        <f>AI552 * ( (1-Baseline!F$90-Baseline!F$89) + (1-Baseline!B$36)*Baseline!F$90 )</f>
        <v>0.000495116256</v>
      </c>
      <c r="BE552" s="86">
        <f t="shared" si="7"/>
        <v>0.0419375198</v>
      </c>
      <c r="BF552" s="86">
        <f>AK552 * ( (1-Baseline!H$90-Baseline!H$89) + (1-Baseline!B$36)*Baseline!H$90 )</f>
        <v>0.00003042789085</v>
      </c>
      <c r="BG552" s="86">
        <f>AL552 * ( (1-Baseline!H$90-Baseline!H$89) + (1-Baseline!B$36)*Baseline!H$90 )</f>
        <v>0.0002495292217</v>
      </c>
      <c r="BH552" s="86">
        <f>AM552 * ( (1-Baseline!H$90-Baseline!H$89) + (1-Baseline!B$36)*Baseline!H$90 )</f>
        <v>0.00005384212117</v>
      </c>
      <c r="BI552" s="86">
        <f>AN552 * ( (1-Baseline!H$90-Baseline!H$89) + (1-Baseline!B$36)*Baseline!H$90 )</f>
        <v>0.02746456467</v>
      </c>
      <c r="BJ552" s="86">
        <f t="shared" si="8"/>
        <v>0.02779836391</v>
      </c>
      <c r="BK552" s="62"/>
      <c r="BL552" s="86">
        <f t="shared" si="19"/>
        <v>0.9370292958</v>
      </c>
      <c r="BM552" s="86">
        <f t="shared" si="20"/>
        <v>0.0219089952</v>
      </c>
      <c r="BN552" s="86">
        <f t="shared" si="21"/>
        <v>0.03459824775</v>
      </c>
      <c r="BO552" s="86">
        <f t="shared" si="22"/>
        <v>0.006463461266</v>
      </c>
      <c r="BP552" s="86">
        <f t="shared" si="9"/>
        <v>1</v>
      </c>
      <c r="BQ552" s="86">
        <f t="shared" si="23"/>
        <v>0.05813191068</v>
      </c>
      <c r="BR552" s="86">
        <f t="shared" si="24"/>
        <v>0.9145605406</v>
      </c>
      <c r="BS552" s="86">
        <f t="shared" si="25"/>
        <v>0.01341660746</v>
      </c>
      <c r="BT552" s="86">
        <f t="shared" si="26"/>
        <v>0.01389094123</v>
      </c>
      <c r="BU552" s="86">
        <f t="shared" si="10"/>
        <v>1</v>
      </c>
      <c r="BV552" s="86">
        <f t="shared" si="27"/>
        <v>0.03571437756</v>
      </c>
      <c r="BW552" s="86">
        <f t="shared" si="28"/>
        <v>0.005219628062</v>
      </c>
      <c r="BX552" s="86">
        <f t="shared" si="29"/>
        <v>0.9472599491</v>
      </c>
      <c r="BY552" s="86">
        <f t="shared" si="30"/>
        <v>0.01180604524</v>
      </c>
      <c r="BZ552" s="86">
        <f t="shared" si="11"/>
        <v>1</v>
      </c>
      <c r="CA552" s="86">
        <f t="shared" si="31"/>
        <v>0.001094592867</v>
      </c>
      <c r="CB552" s="86">
        <f t="shared" si="32"/>
        <v>0.008976399566</v>
      </c>
      <c r="CC552" s="86">
        <f t="shared" si="33"/>
        <v>0.001936880938</v>
      </c>
      <c r="CD552" s="86">
        <f t="shared" si="34"/>
        <v>0.9879921266</v>
      </c>
      <c r="CE552" s="86">
        <f t="shared" si="12"/>
        <v>1</v>
      </c>
      <c r="CF552" s="62"/>
      <c r="CG552" s="86">
        <f t="shared" si="35"/>
        <v>0.9370292958</v>
      </c>
      <c r="CH552" s="86">
        <f t="shared" si="36"/>
        <v>0.0219089952</v>
      </c>
      <c r="CI552" s="86">
        <f t="shared" si="37"/>
        <v>0.03459824775</v>
      </c>
      <c r="CJ552" s="86">
        <f t="shared" si="38"/>
        <v>0.006463461266</v>
      </c>
      <c r="CK552" s="86">
        <f t="shared" si="13"/>
        <v>1</v>
      </c>
      <c r="CL552" s="86">
        <f t="shared" si="39"/>
        <v>0.05813191068</v>
      </c>
      <c r="CM552" s="86">
        <f t="shared" si="40"/>
        <v>0.9145605406</v>
      </c>
      <c r="CN552" s="86">
        <f t="shared" si="41"/>
        <v>0.01341660746</v>
      </c>
      <c r="CO552" s="86">
        <f t="shared" si="42"/>
        <v>0.01389094123</v>
      </c>
      <c r="CP552" s="86">
        <f t="shared" si="14"/>
        <v>1</v>
      </c>
      <c r="CQ552" s="86">
        <f t="shared" si="43"/>
        <v>0.03571437756</v>
      </c>
      <c r="CR552" s="86">
        <f t="shared" si="44"/>
        <v>0.005219628062</v>
      </c>
      <c r="CS552" s="86">
        <f t="shared" si="45"/>
        <v>0.9472599491</v>
      </c>
      <c r="CT552" s="86">
        <f t="shared" si="46"/>
        <v>0.01180604524</v>
      </c>
      <c r="CU552" s="86">
        <f t="shared" si="15"/>
        <v>1</v>
      </c>
      <c r="CV552" s="86">
        <f t="shared" si="47"/>
        <v>0.001094592867</v>
      </c>
      <c r="CW552" s="86">
        <f t="shared" si="48"/>
        <v>0.008976399566</v>
      </c>
      <c r="CX552" s="86">
        <f t="shared" si="49"/>
        <v>0.001936880938</v>
      </c>
      <c r="CY552" s="86">
        <f t="shared" si="50"/>
        <v>0.9879921266</v>
      </c>
      <c r="CZ552" s="86">
        <f t="shared" si="16"/>
        <v>1</v>
      </c>
      <c r="DA552" s="62"/>
      <c r="DB552" s="86">
        <f>(AQ552*Baseline!B$7 + AV552*Baseline!B$11 + BA552*Baseline!B$16 + BF552*Baseline!B$18)</f>
        <v>55281.7925</v>
      </c>
      <c r="DC552" s="86">
        <f>(AR552*Baseline!B$7 + AW552*Baseline!B$11 + BB552*Baseline!B$16 + BG552*Baseline!B$18)</f>
        <v>75659.01277</v>
      </c>
      <c r="DD552" s="86">
        <f>(AS552*Baseline!B$7 + AX552*Baseline!B$11 + BC552*Baseline!B$16 + BH552*Baseline!B$18)</f>
        <v>138128.2661</v>
      </c>
      <c r="DE552" s="86">
        <f>(AT552*Baseline!B$7 + AY552*Baseline!B$11 + BD552*Baseline!B$16 + BI552*Baseline!B$18)</f>
        <v>1260541.808</v>
      </c>
      <c r="DF552" s="86">
        <f t="shared" si="17"/>
        <v>1529610.879</v>
      </c>
      <c r="DG552" s="62"/>
      <c r="DH552" s="86">
        <f t="shared" si="51"/>
        <v>0.03614108219</v>
      </c>
      <c r="DI552" s="86">
        <f t="shared" si="52"/>
        <v>0.04946291493</v>
      </c>
      <c r="DJ552" s="86">
        <f t="shared" si="53"/>
        <v>0.09030287899</v>
      </c>
      <c r="DK552" s="86">
        <f t="shared" si="54"/>
        <v>0.8240931239</v>
      </c>
      <c r="DL552" s="86">
        <f t="shared" si="18"/>
        <v>1</v>
      </c>
      <c r="DM552" s="62"/>
      <c r="DN552" s="86">
        <f>DH552 / (Baseline!B$7/Baseline!B$17)</f>
        <v>3.857822813</v>
      </c>
      <c r="DO552" s="86">
        <f>DI552 / (Baseline!B$11/Baseline!B$17)</f>
        <v>1.194058441</v>
      </c>
      <c r="DP552" s="86">
        <f>DJ552 / (Baseline!B$16/Baseline!B$17)</f>
        <v>1.395452382</v>
      </c>
      <c r="DQ552" s="86">
        <f>DK552 / (Baseline!B$18/Baseline!B$17)</f>
        <v>0.9317100293</v>
      </c>
      <c r="DR552" s="62"/>
      <c r="DS552" s="86">
        <f>DH552 / Baseline!H$117</f>
        <v>1.445900382</v>
      </c>
      <c r="DT552" s="86">
        <f>DI552 / Baseline!H$118</f>
        <v>1.113412799</v>
      </c>
      <c r="DU552" s="86">
        <f>DJ552 / Baseline!H$119</f>
        <v>1.079518034</v>
      </c>
      <c r="DV552" s="86">
        <f>DK552 / Baseline!H$120</f>
        <v>0.9730371449</v>
      </c>
      <c r="DW552" s="87"/>
      <c r="DX552" s="86">
        <f>(AU552*Baseline!B$34)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0.02734973425</v>
      </c>
      <c r="DY552" s="86">
        <f>(AZ552*Baseline!B$34) + (Baseline!D$90*(1-Baseline!D$91)*Baseline!B$35) + (Baseline!D$90*Baseline!D$91*((1-Baseline!D$92)*Baseline!B$40 + Baseline!D$92*Baseline!B$41))</f>
        <v>0.01118965173</v>
      </c>
      <c r="DZ552" s="86">
        <f>(BE552*Baseline!B$34) + (Baseline!F$90*(1-Baseline!F$91)*Baseline!B$35) + (Baseline!F$90*Baseline!F$91*((1-Baseline!F$92)*Baseline!B$40 + Baseline!F$92*Baseline!B$41))</f>
        <v>0.01402126797</v>
      </c>
      <c r="EA552" s="86">
        <f>(BJ552*Baseline!B$34) + (Baseline!H$90*(1-Baseline!H$91)*Baseline!B$35) + (Baseline!H$90*Baseline!H$91*((1-Baseline!H$92)*Baseline!B$40 + Baseline!H$92*Baseline!B$41))</f>
        <v>0.009314754586</v>
      </c>
      <c r="EB552" s="86">
        <f>( DX552*Baseline!B$7 + DY552*Baseline!B$11 + DZ552*Baseline!B$16 + EA552*Baseline!B$18 ) / Baseline!B$17</f>
        <v>0.009865946178</v>
      </c>
    </row>
    <row r="553">
      <c r="A553" s="73" t="s">
        <v>729</v>
      </c>
      <c r="B553" s="85">
        <f>MIN( MAX( NORMINV( MCrands!B553, (B$5+B$4)/2, (B$5-B$4)/3.29 ), 0 ), 1 )</f>
        <v>0.525730591</v>
      </c>
      <c r="C553" s="85">
        <f>MAX( NORMINV( MCrands!C553, (C$5+C$4)/2, (C$5-C$4)/3.29 ), 0 )</f>
        <v>2.920128225</v>
      </c>
      <c r="D553" s="83"/>
      <c r="E553" s="84">
        <f>Baseline!B$33 * (C553 * Baseline!B$68*Baseline!B$68/Baseline!B$75 + Baseline!B$46 * Baseline!B$54*Baseline!B$54/Baseline!B$76 + Baseline!B$47 * Baseline!B$55*Baseline!B$55/Baseline!B$77 + Baseline!B$56*Baseline!B$56/Baseline!B$78)</f>
        <v>0.000020724069</v>
      </c>
      <c r="F553" s="84">
        <f>Baseline!B$33 * (C553 * Baseline!B$68*Baseline!B$59/Baseline!B$75 + Baseline!B$46 * Baseline!B$54*Baseline!B$69/Baseline!B$76 + Baseline!B$47 * Baseline!B$55*Baseline!B$57/Baseline!B$77 + Baseline!B$56*Baseline!B$58/Baseline!B$78)</f>
        <v>0.0000002395116599</v>
      </c>
      <c r="G553" s="85">
        <f>Baseline!B$33 * (C553 * Baseline!B$68*Baseline!B$60/Baseline!B$75 + Baseline!B$46 * Baseline!B$54*Baseline!B$61/Baseline!B$76 + Baseline!B$47 * Baseline!B$55*Baseline!B$70/Baseline!B$77 + Baseline!B$56*Baseline!B$62/Baseline!B$78)</f>
        <v>0.0000002015194521</v>
      </c>
      <c r="H553" s="84">
        <f>Baseline!B$33 * (C553 * Baseline!B$68*Baseline!B$63/Baseline!B$75 + Baseline!B$46 * Baseline!B$54*Baseline!B$64/Baseline!B$76 + Baseline!B$47 * Baseline!B$55*Baseline!B$65/Baseline!B$77 + Baseline!B$56*Baseline!B$71/Baseline!B$78)</f>
        <v>0.000000003799041577</v>
      </c>
      <c r="I553" s="84">
        <f>Baseline!B$33 * (C553 * Baseline!B$59*Baseline!B$68/Baseline!B$75 + Baseline!B$46 * Baseline!B$69*Baseline!B$54/Baseline!B$76 + Baseline!B$47 * Baseline!B$57*Baseline!B$55/Baseline!B$77 + Baseline!B$58*Baseline!B$56/Baseline!B$78)</f>
        <v>0.0000002395116599</v>
      </c>
      <c r="J553" s="85">
        <f>Baseline!B$33 * (C553 * Baseline!B$59*Baseline!B$59/Baseline!B$75 + Baseline!B$46 * Baseline!B$69*Baseline!B$69/Baseline!B$76 + Baseline!B$47 * Baseline!B$57*Baseline!B$57/Baseline!B$77 + Baseline!B$58*Baseline!B$58/Baseline!B$78)</f>
        <v>0.000002116574505</v>
      </c>
      <c r="K553" s="84">
        <f>Baseline!B$33 * (C553 * Baseline!B$59*Baseline!B$60/Baseline!B$75 + Baseline!B$46 * Baseline!B$69*Baseline!B$61/Baseline!B$76 + Baseline!B$47 * Baseline!B$57*Baseline!B$70/Baseline!B$77 + Baseline!B$58*Baseline!B$62/Baseline!B$78)</f>
        <v>0.00000001648996438</v>
      </c>
      <c r="L553" s="85">
        <f>Baseline!B$33 * (C553 * Baseline!B$59*Baseline!B$63/Baseline!B$75 + Baseline!B$46 * Baseline!B$69*Baseline!B$64/Baseline!B$76 + Baseline!B$47 * Baseline!B$57*Baseline!B$65/Baseline!B$77 + Baseline!B$58*Baseline!B$71/Baseline!B$78)</f>
        <v>0.00000001707280821</v>
      </c>
      <c r="M553" s="84">
        <f>Baseline!B$33 * (C553 * Baseline!B$60*Baseline!B$68/Baseline!B$75 + Baseline!B$46 * Baseline!B$61*Baseline!B$54/Baseline!B$76 + Baseline!B$47 * Baseline!B$70*Baseline!B$55/Baseline!B$77 + Baseline!B$62*Baseline!B$56/Baseline!B$78)</f>
        <v>0.0000002015194521</v>
      </c>
      <c r="N553" s="85">
        <f>Baseline!B$33 * (C553 * Baseline!B$60*Baseline!B$59/Baseline!B$75 + Baseline!B$46 * Baseline!B$61*Baseline!B$69/Baseline!B$76 + Baseline!B$47 * Baseline!B$70*Baseline!B$57/Baseline!B$77 + Baseline!B$62*Baseline!B$58/Baseline!B$78)</f>
        <v>0.00000001648996438</v>
      </c>
      <c r="O553" s="85">
        <f>Baseline!B$33 * (C553 * Baseline!B$60*Baseline!B$60/Baseline!B$75 + Baseline!B$46 * Baseline!B$61*Baseline!B$61/Baseline!B$76 + Baseline!B$47 * Baseline!B$70*Baseline!B$70/Baseline!B$77 + Baseline!B$62*Baseline!B$62/Baseline!B$78)</f>
        <v>0.000001589267965</v>
      </c>
      <c r="P553" s="84">
        <f>Baseline!B$33 * (C553 * Baseline!B$60*Baseline!B$63/Baseline!B$75 + Baseline!B$46 * Baseline!B$61*Baseline!B$64/Baseline!B$76 + Baseline!B$47 * Baseline!B$70*Baseline!B$65/Baseline!B$77 + Baseline!B$62*Baseline!B$71/Baseline!B$78)</f>
        <v>0.000000001956435973</v>
      </c>
      <c r="Q553" s="84">
        <f>Baseline!B$33 * (C553 * Baseline!B$63*Baseline!B$68/Baseline!B$75 + Baseline!B$46 * Baseline!B$64*Baseline!B$54/Baseline!B$76 + Baseline!B$47 * Baseline!B$65*Baseline!B$55/Baseline!B$77 + Baseline!B$71*Baseline!B$56/Baseline!B$78)</f>
        <v>0.000000003799041577</v>
      </c>
      <c r="R553" s="84">
        <f>Baseline!B$33 * (C553 * Baseline!B$63*Baseline!B$59/Baseline!B$75 + Baseline!B$46 * Baseline!B$64*Baseline!B$69/Baseline!B$76 + Baseline!B$47 * Baseline!B$65*Baseline!B$57/Baseline!B$77 + Baseline!B$71*Baseline!B$58/Baseline!B$78)</f>
        <v>0.00000001707280821</v>
      </c>
      <c r="S553" s="84">
        <f>Baseline!B$33 * (C553 * Baseline!B$63*Baseline!B$60/Baseline!B$75 + Baseline!B$46 * Baseline!B$64*Baseline!B$61/Baseline!B$76 + Baseline!B$47 * Baseline!B$65*Baseline!B$70/Baseline!B$77 + Baseline!B$71*Baseline!B$62/Baseline!B$78)</f>
        <v>0.000000001956435973</v>
      </c>
      <c r="T553" s="84">
        <f>Baseline!B$33 * (C553 * Baseline!B$63*Baseline!B$63/Baseline!B$75 + Baseline!B$46 * Baseline!B$64*Baseline!B$64/Baseline!B$76 + Baseline!B$47 * Baseline!B$65*Baseline!B$65/Baseline!B$77 + Baseline!B$71*Baseline!B$71/Baseline!B$78)</f>
        <v>0.00000009856722163</v>
      </c>
      <c r="U553" s="83"/>
      <c r="V553" s="84">
        <f>E553 * ( Baseline!B$89 * Baseline!B$7 )</f>
        <v>0.2150951122</v>
      </c>
      <c r="W553" s="84">
        <f>F553 * ( Baseline!D$89 * Baseline!B$11 )</f>
        <v>0.004418174753</v>
      </c>
      <c r="X553" s="84">
        <f>G553 * ( Baseline!F$89 * Baseline!B$16 )</f>
        <v>0.006999731804</v>
      </c>
      <c r="Y553" s="84">
        <f>H553 * ( Baseline!H$89 * Baseline!B$18 )</f>
        <v>0.001336022122</v>
      </c>
      <c r="Z553" s="86">
        <f t="shared" si="1"/>
        <v>0.2278490409</v>
      </c>
      <c r="AA553" s="84">
        <f>I553 * ( Baseline!B$89 * Baseline!B$7 )</f>
        <v>0.002485891519</v>
      </c>
      <c r="AB553" s="85">
        <f>J553 * ( Baseline!D$89 * Baseline!B$11 )</f>
        <v>0.03904359413</v>
      </c>
      <c r="AC553" s="85">
        <f>K553 * ( Baseline!F$89 * Baseline!B$16 )</f>
        <v>0.0005727751188</v>
      </c>
      <c r="AD553" s="85">
        <f>L553 * ( Baseline!F$89 * Baseline!B$16 )</f>
        <v>0.0005930200651</v>
      </c>
      <c r="AE553" s="86">
        <f t="shared" si="2"/>
        <v>0.04269528084</v>
      </c>
      <c r="AF553" s="86">
        <f>M553 * ( Baseline!B$89 * Baseline!B$7 )</f>
        <v>0.002091570394</v>
      </c>
      <c r="AG553" s="86">
        <f>N553 * ( Baseline!D$89 * Baseline!B$11 )</f>
        <v>0.0003041837059</v>
      </c>
      <c r="AH553" s="86">
        <f>O553 * ( Baseline!F$89 * Baseline!B$16 )</f>
        <v>0.05520285711</v>
      </c>
      <c r="AI553" s="86">
        <f>P553 * ( Baseline!H$89 * Baseline!B$18 )</f>
        <v>0.0006880266213</v>
      </c>
      <c r="AJ553" s="86">
        <f t="shared" si="3"/>
        <v>0.05828663783</v>
      </c>
      <c r="AK553" s="86">
        <f>Q553 * ( Baseline!B$89 * Baseline!B$7 )</f>
        <v>0.00003943025252</v>
      </c>
      <c r="AL553" s="86">
        <f>R553 * ( Baseline!D$89 * Baseline!B$11 )</f>
        <v>0.0003149351903</v>
      </c>
      <c r="AM553" s="86">
        <f>S553 * ( Baseline!F$89 * Baseline!B$16 )</f>
        <v>0.00006795635338</v>
      </c>
      <c r="AN553" s="86">
        <f>T553 * ( Baseline!H$89 * Baseline!B$18 )</f>
        <v>0.03466347655</v>
      </c>
      <c r="AO553" s="86">
        <f t="shared" si="4"/>
        <v>0.03508579835</v>
      </c>
      <c r="AP553" s="62"/>
      <c r="AQ553" s="86">
        <f>V553 * ( (1-Baseline!B$90-Baseline!B$89) + (1-B553)*Baseline!B$90 )</f>
        <v>0.1098490252</v>
      </c>
      <c r="AR553" s="86">
        <f>W553 * ( (1-Baseline!B$90-Baseline!B$89) + (1-B553)*Baseline!B$90 )</f>
        <v>0.002256360848</v>
      </c>
      <c r="AS553" s="86">
        <f>X553 * ( (1-Baseline!B$90-Baseline!B$89) + (1-B553)*Baseline!B$90 )</f>
        <v>0.003574761451</v>
      </c>
      <c r="AT553" s="86">
        <f>Y553 * ( (1-Baseline!B$90-Baseline!B$89) + (1-B553)*Baseline!B$90 )</f>
        <v>0.0006823061958</v>
      </c>
      <c r="AU553" s="86">
        <f t="shared" si="5"/>
        <v>0.1163624537</v>
      </c>
      <c r="AV553" s="86">
        <f>AA553 * ( (1-Baseline!D$90-Baseline!D$89) + (1-B553)*Baseline!D$90 )</f>
        <v>0.001879013545</v>
      </c>
      <c r="AW553" s="86">
        <f>AB553 * ( (1-Baseline!D$90-Baseline!D$89) + (1-B553)*Baseline!D$90 )</f>
        <v>0.02951192426</v>
      </c>
      <c r="AX553" s="86">
        <f>AC553 * ( (1-Baseline!D$90-Baseline!D$89) + (1-B553)*Baseline!D$90 )</f>
        <v>0.0004329441564</v>
      </c>
      <c r="AY553" s="86">
        <f>AD553 * ( (1-Baseline!D$90-Baseline!D$89) + (1-B553)*Baseline!D$90 )</f>
        <v>0.0004482467261</v>
      </c>
      <c r="AZ553" s="86">
        <f t="shared" si="6"/>
        <v>0.03227212869</v>
      </c>
      <c r="BA553" s="86">
        <f>AF553 * ( (1-Baseline!F$90-Baseline!F$89) + (1-Baseline!B$36)*Baseline!F$90 )</f>
        <v>0.001505160986</v>
      </c>
      <c r="BB553" s="86">
        <f>AG553 * ( (1-Baseline!F$90-Baseline!F$89) + (1-Baseline!B$36)*Baseline!F$90 )</f>
        <v>0.0002189003286</v>
      </c>
      <c r="BC553" s="86">
        <f>AH553 * ( (1-Baseline!F$90-Baseline!F$89) + (1-Baseline!B$36)*Baseline!F$90 )</f>
        <v>0.03972574247</v>
      </c>
      <c r="BD553" s="86">
        <f>AI553 * ( (1-Baseline!F$90-Baseline!F$89) + (1-Baseline!B$36)*Baseline!F$90 )</f>
        <v>0.0004951259735</v>
      </c>
      <c r="BE553" s="86">
        <f t="shared" si="7"/>
        <v>0.04194492975</v>
      </c>
      <c r="BF553" s="86">
        <f>AK553 * ( (1-Baseline!H$90-Baseline!H$89) + (1-Baseline!B$36)*Baseline!H$90 )</f>
        <v>0.00003124137768</v>
      </c>
      <c r="BG553" s="86">
        <f>AL553 * ( (1-Baseline!H$90-Baseline!H$89) + (1-Baseline!B$36)*Baseline!H$90 )</f>
        <v>0.00024952945</v>
      </c>
      <c r="BH553" s="86">
        <f>AM553 * ( (1-Baseline!H$90-Baseline!H$89) + (1-Baseline!B$36)*Baseline!H$90 )</f>
        <v>0.00005384317791</v>
      </c>
      <c r="BI553" s="86">
        <f>AN553 * ( (1-Baseline!H$90-Baseline!H$89) + (1-Baseline!B$36)*Baseline!H$90 )</f>
        <v>0.02746456574</v>
      </c>
      <c r="BJ553" s="86">
        <f t="shared" si="8"/>
        <v>0.02779917975</v>
      </c>
      <c r="BK553" s="62"/>
      <c r="BL553" s="86">
        <f t="shared" si="19"/>
        <v>0.944024655</v>
      </c>
      <c r="BM553" s="86">
        <f t="shared" si="20"/>
        <v>0.01939079812</v>
      </c>
      <c r="BN553" s="86">
        <f t="shared" si="21"/>
        <v>0.03072091846</v>
      </c>
      <c r="BO553" s="86">
        <f t="shared" si="22"/>
        <v>0.005863628467</v>
      </c>
      <c r="BP553" s="86">
        <f t="shared" si="9"/>
        <v>1</v>
      </c>
      <c r="BQ553" s="86">
        <f t="shared" si="23"/>
        <v>0.05822403483</v>
      </c>
      <c r="BR553" s="86">
        <f t="shared" si="24"/>
        <v>0.9144709525</v>
      </c>
      <c r="BS553" s="86">
        <f t="shared" si="25"/>
        <v>0.01341541987</v>
      </c>
      <c r="BT553" s="86">
        <f t="shared" si="26"/>
        <v>0.0138895928</v>
      </c>
      <c r="BU553" s="86">
        <f t="shared" si="10"/>
        <v>1</v>
      </c>
      <c r="BV553" s="86">
        <f t="shared" si="27"/>
        <v>0.03588421758</v>
      </c>
      <c r="BW553" s="86">
        <f t="shared" si="28"/>
        <v>0.005218755399</v>
      </c>
      <c r="BX553" s="86">
        <f t="shared" si="29"/>
        <v>0.9470928358</v>
      </c>
      <c r="BY553" s="86">
        <f t="shared" si="30"/>
        <v>0.01180419127</v>
      </c>
      <c r="BZ553" s="86">
        <f t="shared" si="11"/>
        <v>1</v>
      </c>
      <c r="CA553" s="86">
        <f t="shared" si="31"/>
        <v>0.001123823723</v>
      </c>
      <c r="CB553" s="86">
        <f t="shared" si="32"/>
        <v>0.008976144342</v>
      </c>
      <c r="CC553" s="86">
        <f t="shared" si="33"/>
        <v>0.001936862109</v>
      </c>
      <c r="CD553" s="86">
        <f t="shared" si="34"/>
        <v>0.9879631698</v>
      </c>
      <c r="CE553" s="86">
        <f t="shared" si="12"/>
        <v>1</v>
      </c>
      <c r="CF553" s="62"/>
      <c r="CG553" s="86">
        <f t="shared" si="35"/>
        <v>0.944024655</v>
      </c>
      <c r="CH553" s="86">
        <f t="shared" si="36"/>
        <v>0.01939079812</v>
      </c>
      <c r="CI553" s="86">
        <f t="shared" si="37"/>
        <v>0.03072091846</v>
      </c>
      <c r="CJ553" s="86">
        <f t="shared" si="38"/>
        <v>0.005863628467</v>
      </c>
      <c r="CK553" s="86">
        <f t="shared" si="13"/>
        <v>1</v>
      </c>
      <c r="CL553" s="86">
        <f t="shared" si="39"/>
        <v>0.05822403483</v>
      </c>
      <c r="CM553" s="86">
        <f t="shared" si="40"/>
        <v>0.9144709525</v>
      </c>
      <c r="CN553" s="86">
        <f t="shared" si="41"/>
        <v>0.01341541987</v>
      </c>
      <c r="CO553" s="86">
        <f t="shared" si="42"/>
        <v>0.0138895928</v>
      </c>
      <c r="CP553" s="86">
        <f t="shared" si="14"/>
        <v>1</v>
      </c>
      <c r="CQ553" s="86">
        <f t="shared" si="43"/>
        <v>0.03588421758</v>
      </c>
      <c r="CR553" s="86">
        <f t="shared" si="44"/>
        <v>0.005218755399</v>
      </c>
      <c r="CS553" s="86">
        <f t="shared" si="45"/>
        <v>0.9470928358</v>
      </c>
      <c r="CT553" s="86">
        <f t="shared" si="46"/>
        <v>0.01180419127</v>
      </c>
      <c r="CU553" s="86">
        <f t="shared" si="15"/>
        <v>1</v>
      </c>
      <c r="CV553" s="86">
        <f t="shared" si="47"/>
        <v>0.001123823723</v>
      </c>
      <c r="CW553" s="86">
        <f t="shared" si="48"/>
        <v>0.008976144342</v>
      </c>
      <c r="CX553" s="86">
        <f t="shared" si="49"/>
        <v>0.001936862109</v>
      </c>
      <c r="CY553" s="86">
        <f t="shared" si="50"/>
        <v>0.9879631698</v>
      </c>
      <c r="CZ553" s="86">
        <f t="shared" si="16"/>
        <v>1</v>
      </c>
      <c r="DA553" s="62"/>
      <c r="DB553" s="86">
        <f>(AQ553*Baseline!B$7 + AV553*Baseline!B$11 + BA553*Baseline!B$16 + BF553*Baseline!B$18)</f>
        <v>63779.56668</v>
      </c>
      <c r="DC553" s="86">
        <f>(AR553*Baseline!B$7 + AW553*Baseline!B$11 + BB553*Baseline!B$16 + BG553*Baseline!B$18)</f>
        <v>76543.76505</v>
      </c>
      <c r="DD553" s="86">
        <f>(AS553*Baseline!B$7 + AX553*Baseline!B$11 + BC553*Baseline!B$16 + BH553*Baseline!B$18)</f>
        <v>138216.5396</v>
      </c>
      <c r="DE553" s="86">
        <f>(AT553*Baseline!B$7 + AY553*Baseline!B$11 + BD553*Baseline!B$16 + BI553*Baseline!B$18)</f>
        <v>1260575.85</v>
      </c>
      <c r="DF553" s="86">
        <f t="shared" si="17"/>
        <v>1539115.722</v>
      </c>
      <c r="DG553" s="62"/>
      <c r="DH553" s="86">
        <f t="shared" si="51"/>
        <v>0.04143909765</v>
      </c>
      <c r="DI553" s="86">
        <f t="shared" si="52"/>
        <v>0.04973230016</v>
      </c>
      <c r="DJ553" s="86">
        <f t="shared" si="53"/>
        <v>0.08980256499</v>
      </c>
      <c r="DK553" s="86">
        <f t="shared" si="54"/>
        <v>0.8190260372</v>
      </c>
      <c r="DL553" s="86">
        <f t="shared" si="18"/>
        <v>1</v>
      </c>
      <c r="DM553" s="62"/>
      <c r="DN553" s="86">
        <f>DH553 / (Baseline!B$7/Baseline!B$17)</f>
        <v>4.423351116</v>
      </c>
      <c r="DO553" s="86">
        <f>DI553 / (Baseline!B$11/Baseline!B$17)</f>
        <v>1.200561529</v>
      </c>
      <c r="DP553" s="86">
        <f>DJ553 / (Baseline!B$16/Baseline!B$17)</f>
        <v>1.387721019</v>
      </c>
      <c r="DQ553" s="86">
        <f>DK553 / (Baseline!B$18/Baseline!B$17)</f>
        <v>0.9259812404</v>
      </c>
      <c r="DR553" s="62"/>
      <c r="DS553" s="86">
        <f>DH553 / Baseline!H$117</f>
        <v>1.657858689</v>
      </c>
      <c r="DT553" s="86">
        <f>DI553 / Baseline!H$118</f>
        <v>1.119476674</v>
      </c>
      <c r="DU553" s="86">
        <f>DJ553 / Baseline!H$119</f>
        <v>1.073537073</v>
      </c>
      <c r="DV553" s="86">
        <f>DK553 / Baseline!H$120</f>
        <v>0.9670542488</v>
      </c>
      <c r="DW553" s="87"/>
      <c r="DX553" s="86">
        <f>(AU553*Baseline!B$34)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0.0299838993</v>
      </c>
      <c r="DY553" s="86">
        <f>(AZ553*Baseline!B$34) + (Baseline!D$90*(1-Baseline!D$91)*Baseline!B$35) + (Baseline!D$90*Baseline!D$91*((1-Baseline!D$92)*Baseline!B$40 + Baseline!D$92*Baseline!B$41))</f>
        <v>0.0112543873</v>
      </c>
      <c r="DZ553" s="86">
        <f>(BE553*Baseline!B$34) + (Baseline!F$90*(1-Baseline!F$91)*Baseline!B$35) + (Baseline!F$90*Baseline!F$91*((1-Baseline!F$92)*Baseline!B$40 + Baseline!F$92*Baseline!B$41))</f>
        <v>0.01402237946</v>
      </c>
      <c r="EA553" s="86">
        <f>(BJ553*Baseline!B$34) + (Baseline!H$90*(1-Baseline!H$91)*Baseline!B$35) + (Baseline!H$90*Baseline!H$91*((1-Baseline!H$92)*Baseline!B$40 + Baseline!H$92*Baseline!B$41))</f>
        <v>0.009314876962</v>
      </c>
      <c r="EB553" s="86">
        <f>( DX553*Baseline!B$7 + DY553*Baseline!B$11 + DZ553*Baseline!B$16 + EA553*Baseline!B$18 ) / Baseline!B$17</f>
        <v>0.009893485505</v>
      </c>
    </row>
    <row r="554">
      <c r="A554" s="73" t="s">
        <v>730</v>
      </c>
      <c r="B554" s="85">
        <f>MIN( MAX( NORMINV( MCrands!B554, (B$5+B$4)/2, (B$5-B$4)/3.29 ), 0 ), 1 )</f>
        <v>0.6754283365</v>
      </c>
      <c r="C554" s="85">
        <f>MAX( NORMINV( MCrands!C554, (C$5+C$4)/2, (C$5-C$4)/3.29 ), 0 )</f>
        <v>2.807343543</v>
      </c>
      <c r="D554" s="83"/>
      <c r="E554" s="84">
        <f>Baseline!B$33 * (C554 * Baseline!B$68*Baseline!B$68/Baseline!B$75 + Baseline!B$46 * Baseline!B$54*Baseline!B$54/Baseline!B$76 + Baseline!B$47 * Baseline!B$55*Baseline!B$55/Baseline!B$77 + Baseline!B$56*Baseline!B$56/Baseline!B$78)</f>
        <v>0.00001992555075</v>
      </c>
      <c r="F554" s="84">
        <f>Baseline!B$33 * (C554 * Baseline!B$68*Baseline!B$59/Baseline!B$75 + Baseline!B$46 * Baseline!B$54*Baseline!B$69/Baseline!B$76 + Baseline!B$47 * Baseline!B$55*Baseline!B$57/Baseline!B$77 + Baseline!B$56*Baseline!B$58/Baseline!B$78)</f>
        <v>0.0000002393855781</v>
      </c>
      <c r="G554" s="85">
        <f>Baseline!B$33 * (C554 * Baseline!B$68*Baseline!B$60/Baseline!B$75 + Baseline!B$46 * Baseline!B$54*Baseline!B$61/Baseline!B$76 + Baseline!B$47 * Baseline!B$55*Baseline!B$70/Baseline!B$77 + Baseline!B$56*Baseline!B$62/Baseline!B$78)</f>
        <v>0.000000201209501</v>
      </c>
      <c r="H554" s="84">
        <f>Baseline!B$33 * (C554 * Baseline!B$68*Baseline!B$63/Baseline!B$75 + Baseline!B$46 * Baseline!B$54*Baseline!B$64/Baseline!B$76 + Baseline!B$47 * Baseline!B$55*Baseline!B$65/Baseline!B$77 + Baseline!B$56*Baseline!B$71/Baseline!B$78)</f>
        <v>0.00000000376804646</v>
      </c>
      <c r="I554" s="84">
        <f>Baseline!B$33 * (C554 * Baseline!B$59*Baseline!B$68/Baseline!B$75 + Baseline!B$46 * Baseline!B$69*Baseline!B$54/Baseline!B$76 + Baseline!B$47 * Baseline!B$57*Baseline!B$55/Baseline!B$77 + Baseline!B$58*Baseline!B$56/Baseline!B$78)</f>
        <v>0.0000002393855781</v>
      </c>
      <c r="J554" s="85">
        <f>Baseline!B$33 * (C554 * Baseline!B$59*Baseline!B$59/Baseline!B$75 + Baseline!B$46 * Baseline!B$69*Baseline!B$69/Baseline!B$76 + Baseline!B$47 * Baseline!B$57*Baseline!B$57/Baseline!B$77 + Baseline!B$58*Baseline!B$58/Baseline!B$78)</f>
        <v>0.000002116574485</v>
      </c>
      <c r="K554" s="84">
        <f>Baseline!B$33 * (C554 * Baseline!B$59*Baseline!B$60/Baseline!B$75 + Baseline!B$46 * Baseline!B$69*Baseline!B$61/Baseline!B$76 + Baseline!B$47 * Baseline!B$57*Baseline!B$70/Baseline!B$77 + Baseline!B$58*Baseline!B$62/Baseline!B$78)</f>
        <v>0.00000001648991544</v>
      </c>
      <c r="L554" s="85">
        <f>Baseline!B$33 * (C554 * Baseline!B$59*Baseline!B$63/Baseline!B$75 + Baseline!B$46 * Baseline!B$69*Baseline!B$64/Baseline!B$76 + Baseline!B$47 * Baseline!B$57*Baseline!B$65/Baseline!B$77 + Baseline!B$58*Baseline!B$71/Baseline!B$78)</f>
        <v>0.00000001707280332</v>
      </c>
      <c r="M554" s="84">
        <f>Baseline!B$33 * (C554 * Baseline!B$60*Baseline!B$68/Baseline!B$75 + Baseline!B$46 * Baseline!B$61*Baseline!B$54/Baseline!B$76 + Baseline!B$47 * Baseline!B$70*Baseline!B$55/Baseline!B$77 + Baseline!B$62*Baseline!B$56/Baseline!B$78)</f>
        <v>0.000000201209501</v>
      </c>
      <c r="N554" s="85">
        <f>Baseline!B$33 * (C554 * Baseline!B$60*Baseline!B$59/Baseline!B$75 + Baseline!B$46 * Baseline!B$61*Baseline!B$69/Baseline!B$76 + Baseline!B$47 * Baseline!B$70*Baseline!B$57/Baseline!B$77 + Baseline!B$62*Baseline!B$58/Baseline!B$78)</f>
        <v>0.00000001648991544</v>
      </c>
      <c r="O554" s="85">
        <f>Baseline!B$33 * (C554 * Baseline!B$60*Baseline!B$60/Baseline!B$75 + Baseline!B$46 * Baseline!B$61*Baseline!B$61/Baseline!B$76 + Baseline!B$47 * Baseline!B$70*Baseline!B$70/Baseline!B$77 + Baseline!B$62*Baseline!B$62/Baseline!B$78)</f>
        <v>0.000001589267845</v>
      </c>
      <c r="P554" s="84">
        <f>Baseline!B$33 * (C554 * Baseline!B$60*Baseline!B$63/Baseline!B$75 + Baseline!B$46 * Baseline!B$61*Baseline!B$64/Baseline!B$76 + Baseline!B$47 * Baseline!B$70*Baseline!B$65/Baseline!B$77 + Baseline!B$62*Baseline!B$71/Baseline!B$78)</f>
        <v>0.000000001956423942</v>
      </c>
      <c r="Q554" s="84">
        <f>Baseline!B$33 * (C554 * Baseline!B$63*Baseline!B$68/Baseline!B$75 + Baseline!B$46 * Baseline!B$64*Baseline!B$54/Baseline!B$76 + Baseline!B$47 * Baseline!B$65*Baseline!B$55/Baseline!B$77 + Baseline!B$71*Baseline!B$56/Baseline!B$78)</f>
        <v>0.00000000376804646</v>
      </c>
      <c r="R554" s="84">
        <f>Baseline!B$33 * (C554 * Baseline!B$63*Baseline!B$59/Baseline!B$75 + Baseline!B$46 * Baseline!B$64*Baseline!B$69/Baseline!B$76 + Baseline!B$47 * Baseline!B$65*Baseline!B$57/Baseline!B$77 + Baseline!B$71*Baseline!B$58/Baseline!B$78)</f>
        <v>0.00000001707280332</v>
      </c>
      <c r="S554" s="84">
        <f>Baseline!B$33 * (C554 * Baseline!B$63*Baseline!B$60/Baseline!B$75 + Baseline!B$46 * Baseline!B$64*Baseline!B$61/Baseline!B$76 + Baseline!B$47 * Baseline!B$65*Baseline!B$70/Baseline!B$77 + Baseline!B$71*Baseline!B$62/Baseline!B$78)</f>
        <v>0.000000001956423942</v>
      </c>
      <c r="T554" s="84">
        <f>Baseline!B$33 * (C554 * Baseline!B$63*Baseline!B$63/Baseline!B$75 + Baseline!B$46 * Baseline!B$64*Baseline!B$64/Baseline!B$76 + Baseline!B$47 * Baseline!B$65*Baseline!B$65/Baseline!B$77 + Baseline!B$71*Baseline!B$71/Baseline!B$78)</f>
        <v>0.00000009856722043</v>
      </c>
      <c r="U554" s="83"/>
      <c r="V554" s="84">
        <f>E554 * ( Baseline!B$89 * Baseline!B$7 )</f>
        <v>0.2068072912</v>
      </c>
      <c r="W554" s="84">
        <f>F554 * ( Baseline!D$89 * Baseline!B$11 )</f>
        <v>0.004415848973</v>
      </c>
      <c r="X554" s="84">
        <f>G554 * ( Baseline!F$89 * Baseline!B$16 )</f>
        <v>0.006988965722</v>
      </c>
      <c r="Y554" s="84">
        <f>H554 * ( Baseline!H$89 * Baseline!B$18 )</f>
        <v>0.001325121962</v>
      </c>
      <c r="Z554" s="86">
        <f t="shared" si="1"/>
        <v>0.2195372279</v>
      </c>
      <c r="AA554" s="84">
        <f>I554 * ( Baseline!B$89 * Baseline!B$7 )</f>
        <v>0.002484582915</v>
      </c>
      <c r="AB554" s="85">
        <f>J554 * ( Baseline!D$89 * Baseline!B$11 )</f>
        <v>0.03904359377</v>
      </c>
      <c r="AC554" s="85">
        <f>K554 * ( Baseline!F$89 * Baseline!B$16 )</f>
        <v>0.0005727734189</v>
      </c>
      <c r="AD554" s="85">
        <f>L554 * ( Baseline!F$89 * Baseline!B$16 )</f>
        <v>0.0005930198952</v>
      </c>
      <c r="AE554" s="86">
        <f t="shared" si="2"/>
        <v>0.04269397</v>
      </c>
      <c r="AF554" s="86">
        <f>M554 * ( Baseline!B$89 * Baseline!B$7 )</f>
        <v>0.002088353411</v>
      </c>
      <c r="AG554" s="86">
        <f>N554 * ( Baseline!D$89 * Baseline!B$11 )</f>
        <v>0.0003041828031</v>
      </c>
      <c r="AH554" s="86">
        <f>O554 * ( Baseline!F$89 * Baseline!B$16 )</f>
        <v>0.05520285293</v>
      </c>
      <c r="AI554" s="86">
        <f>P554 * ( Baseline!H$89 * Baseline!B$18 )</f>
        <v>0.0006880223903</v>
      </c>
      <c r="AJ554" s="86">
        <f t="shared" si="3"/>
        <v>0.05828341153</v>
      </c>
      <c r="AK554" s="86">
        <f>Q554 * ( Baseline!B$89 * Baseline!B$7 )</f>
        <v>0.00003910855421</v>
      </c>
      <c r="AL554" s="86">
        <f>R554 * ( Baseline!D$89 * Baseline!B$11 )</f>
        <v>0.0003149351</v>
      </c>
      <c r="AM554" s="86">
        <f>S554 * ( Baseline!F$89 * Baseline!B$16 )</f>
        <v>0.00006795593548</v>
      </c>
      <c r="AN554" s="86">
        <f>T554 * ( Baseline!H$89 * Baseline!B$18 )</f>
        <v>0.03466347613</v>
      </c>
      <c r="AO554" s="86">
        <f t="shared" si="4"/>
        <v>0.03508547572</v>
      </c>
      <c r="AP554" s="62"/>
      <c r="AQ554" s="86">
        <f>V554 * ( (1-Baseline!B$90-Baseline!B$89) + (1-B554)*Baseline!B$90 )</f>
        <v>0.07806329603</v>
      </c>
      <c r="AR554" s="86">
        <f>W554 * ( (1-Baseline!B$90-Baseline!B$89) + (1-B554)*Baseline!B$90 )</f>
        <v>0.001666845127</v>
      </c>
      <c r="AS554" s="86">
        <f>X554 * ( (1-Baseline!B$90-Baseline!B$89) + (1-B554)*Baseline!B$90 )</f>
        <v>0.002638116368</v>
      </c>
      <c r="AT554" s="86">
        <f>Y554 * ( (1-Baseline!B$90-Baseline!B$89) + (1-B554)*Baseline!B$90 )</f>
        <v>0.0005001921711</v>
      </c>
      <c r="AU554" s="86">
        <f t="shared" si="5"/>
        <v>0.0828684497</v>
      </c>
      <c r="AV554" s="86">
        <f>AA554 * ( (1-Baseline!D$90-Baseline!D$89) + (1-B554)*Baseline!D$90 )</f>
        <v>0.001711396875</v>
      </c>
      <c r="AW554" s="86">
        <f>AB554 * ( (1-Baseline!D$90-Baseline!D$89) + (1-B554)*Baseline!D$90 )</f>
        <v>0.02689348137</v>
      </c>
      <c r="AX554" s="86">
        <f>AC554 * ( (1-Baseline!D$90-Baseline!D$89) + (1-B554)*Baseline!D$90 )</f>
        <v>0.000394530057</v>
      </c>
      <c r="AY554" s="86">
        <f>AD554 * ( (1-Baseline!D$90-Baseline!D$89) + (1-B554)*Baseline!D$90 )</f>
        <v>0.0004084759615</v>
      </c>
      <c r="AZ554" s="86">
        <f t="shared" si="6"/>
        <v>0.02940788427</v>
      </c>
      <c r="BA554" s="86">
        <f>AF554 * ( (1-Baseline!F$90-Baseline!F$89) + (1-Baseline!B$36)*Baseline!F$90 )</f>
        <v>0.001502845942</v>
      </c>
      <c r="BB554" s="86">
        <f>AG554 * ( (1-Baseline!F$90-Baseline!F$89) + (1-Baseline!B$36)*Baseline!F$90 )</f>
        <v>0.000218899679</v>
      </c>
      <c r="BC554" s="86">
        <f>AH554 * ( (1-Baseline!F$90-Baseline!F$89) + (1-Baseline!B$36)*Baseline!F$90 )</f>
        <v>0.03972573946</v>
      </c>
      <c r="BD554" s="86">
        <f>AI554 * ( (1-Baseline!F$90-Baseline!F$89) + (1-Baseline!B$36)*Baseline!F$90 )</f>
        <v>0.0004951229288</v>
      </c>
      <c r="BE554" s="86">
        <f t="shared" si="7"/>
        <v>0.04194260801</v>
      </c>
      <c r="BF554" s="86">
        <f>AK554 * ( (1-Baseline!H$90-Baseline!H$89) + (1-Baseline!B$36)*Baseline!H$90 )</f>
        <v>0.00003098648967</v>
      </c>
      <c r="BG554" s="86">
        <f>AL554 * ( (1-Baseline!H$90-Baseline!H$89) + (1-Baseline!B$36)*Baseline!H$90 )</f>
        <v>0.0002495293785</v>
      </c>
      <c r="BH554" s="86">
        <f>AM554 * ( (1-Baseline!H$90-Baseline!H$89) + (1-Baseline!B$36)*Baseline!H$90 )</f>
        <v>0.0000538428468</v>
      </c>
      <c r="BI554" s="86">
        <f>AN554 * ( (1-Baseline!H$90-Baseline!H$89) + (1-Baseline!B$36)*Baseline!H$90 )</f>
        <v>0.02746456541</v>
      </c>
      <c r="BJ554" s="86">
        <f t="shared" si="8"/>
        <v>0.02779892412</v>
      </c>
      <c r="BK554" s="62"/>
      <c r="BL554" s="86">
        <f t="shared" si="19"/>
        <v>0.9420146789</v>
      </c>
      <c r="BM554" s="86">
        <f t="shared" si="20"/>
        <v>0.02011435151</v>
      </c>
      <c r="BN554" s="86">
        <f t="shared" si="21"/>
        <v>0.03183499122</v>
      </c>
      <c r="BO554" s="86">
        <f t="shared" si="22"/>
        <v>0.006035978384</v>
      </c>
      <c r="BP554" s="86">
        <f t="shared" si="9"/>
        <v>1</v>
      </c>
      <c r="BQ554" s="86">
        <f t="shared" si="23"/>
        <v>0.05819517172</v>
      </c>
      <c r="BR554" s="86">
        <f t="shared" si="24"/>
        <v>0.9144990211</v>
      </c>
      <c r="BS554" s="86">
        <f t="shared" si="25"/>
        <v>0.01341579195</v>
      </c>
      <c r="BT554" s="86">
        <f t="shared" si="26"/>
        <v>0.01389001527</v>
      </c>
      <c r="BU554" s="86">
        <f t="shared" si="10"/>
        <v>1</v>
      </c>
      <c r="BV554" s="86">
        <f t="shared" si="27"/>
        <v>0.03583100844</v>
      </c>
      <c r="BW554" s="86">
        <f t="shared" si="28"/>
        <v>0.005219028796</v>
      </c>
      <c r="BX554" s="86">
        <f t="shared" si="29"/>
        <v>0.9471451907</v>
      </c>
      <c r="BY554" s="86">
        <f t="shared" si="30"/>
        <v>0.0118047721</v>
      </c>
      <c r="BZ554" s="86">
        <f t="shared" si="11"/>
        <v>1</v>
      </c>
      <c r="CA554" s="86">
        <f t="shared" si="31"/>
        <v>0.001114665069</v>
      </c>
      <c r="CB554" s="86">
        <f t="shared" si="32"/>
        <v>0.008976224309</v>
      </c>
      <c r="CC554" s="86">
        <f t="shared" si="33"/>
        <v>0.001936868008</v>
      </c>
      <c r="CD554" s="86">
        <f t="shared" si="34"/>
        <v>0.9879722426</v>
      </c>
      <c r="CE554" s="86">
        <f t="shared" si="12"/>
        <v>1</v>
      </c>
      <c r="CF554" s="62"/>
      <c r="CG554" s="86">
        <f t="shared" si="35"/>
        <v>0.9420146789</v>
      </c>
      <c r="CH554" s="86">
        <f t="shared" si="36"/>
        <v>0.02011435151</v>
      </c>
      <c r="CI554" s="86">
        <f t="shared" si="37"/>
        <v>0.03183499122</v>
      </c>
      <c r="CJ554" s="86">
        <f t="shared" si="38"/>
        <v>0.006035978384</v>
      </c>
      <c r="CK554" s="86">
        <f t="shared" si="13"/>
        <v>1</v>
      </c>
      <c r="CL554" s="86">
        <f t="shared" si="39"/>
        <v>0.05819517172</v>
      </c>
      <c r="CM554" s="86">
        <f t="shared" si="40"/>
        <v>0.9144990211</v>
      </c>
      <c r="CN554" s="86">
        <f t="shared" si="41"/>
        <v>0.01341579195</v>
      </c>
      <c r="CO554" s="86">
        <f t="shared" si="42"/>
        <v>0.01389001527</v>
      </c>
      <c r="CP554" s="86">
        <f t="shared" si="14"/>
        <v>1</v>
      </c>
      <c r="CQ554" s="86">
        <f t="shared" si="43"/>
        <v>0.03583100844</v>
      </c>
      <c r="CR554" s="86">
        <f t="shared" si="44"/>
        <v>0.005219028796</v>
      </c>
      <c r="CS554" s="86">
        <f t="shared" si="45"/>
        <v>0.9471451907</v>
      </c>
      <c r="CT554" s="86">
        <f t="shared" si="46"/>
        <v>0.0118047721</v>
      </c>
      <c r="CU554" s="86">
        <f t="shared" si="15"/>
        <v>1</v>
      </c>
      <c r="CV554" s="86">
        <f t="shared" si="47"/>
        <v>0.001114665069</v>
      </c>
      <c r="CW554" s="86">
        <f t="shared" si="48"/>
        <v>0.008976224309</v>
      </c>
      <c r="CX554" s="86">
        <f t="shared" si="49"/>
        <v>0.001936868008</v>
      </c>
      <c r="CY554" s="86">
        <f t="shared" si="50"/>
        <v>0.9879722426</v>
      </c>
      <c r="CZ554" s="86">
        <f t="shared" si="16"/>
        <v>1</v>
      </c>
      <c r="DA554" s="62"/>
      <c r="DB554" s="86">
        <f>(AQ554*Baseline!B$7 + AV554*Baseline!B$11 + BA554*Baseline!B$16 + BF554*Baseline!B$18)</f>
        <v>47984.59768</v>
      </c>
      <c r="DC554" s="86">
        <f>(AR554*Baseline!B$7 + AW554*Baseline!B$11 + BB554*Baseline!B$16 + BG554*Baseline!B$18)</f>
        <v>70642.45231</v>
      </c>
      <c r="DD554" s="86">
        <f>(AS554*Baseline!B$7 + AX554*Baseline!B$11 + BC554*Baseline!B$16 + BH554*Baseline!B$18)</f>
        <v>137679.8604</v>
      </c>
      <c r="DE554" s="86">
        <f>(AT554*Baseline!B$7 + AY554*Baseline!B$11 + BD554*Baseline!B$16 + BI554*Baseline!B$18)</f>
        <v>1260402.209</v>
      </c>
      <c r="DF554" s="86">
        <f t="shared" si="17"/>
        <v>1516709.119</v>
      </c>
      <c r="DG554" s="62"/>
      <c r="DH554" s="86">
        <f t="shared" si="51"/>
        <v>0.03163731072</v>
      </c>
      <c r="DI554" s="86">
        <f t="shared" si="52"/>
        <v>0.04657613738</v>
      </c>
      <c r="DJ554" s="86">
        <f t="shared" si="53"/>
        <v>0.09077538907</v>
      </c>
      <c r="DK554" s="86">
        <f t="shared" si="54"/>
        <v>0.8310111628</v>
      </c>
      <c r="DL554" s="86">
        <f t="shared" si="18"/>
        <v>1</v>
      </c>
      <c r="DM554" s="62"/>
      <c r="DN554" s="86">
        <f>DH554 / (Baseline!B$7/Baseline!B$17)</f>
        <v>3.377074831</v>
      </c>
      <c r="DO554" s="86">
        <f>DI554 / (Baseline!B$11/Baseline!B$17)</f>
        <v>1.124370249</v>
      </c>
      <c r="DP554" s="86">
        <f>DJ554 / (Baseline!B$16/Baseline!B$17)</f>
        <v>1.402754091</v>
      </c>
      <c r="DQ554" s="86">
        <f>DK554 / (Baseline!B$18/Baseline!B$17)</f>
        <v>0.939531483</v>
      </c>
      <c r="DR554" s="62"/>
      <c r="DS554" s="86">
        <f>DH554 / Baseline!H$117</f>
        <v>1.265717485</v>
      </c>
      <c r="DT554" s="86">
        <f>DI554 / Baseline!H$118</f>
        <v>1.048431285</v>
      </c>
      <c r="DU554" s="86">
        <f>DJ554 / Baseline!H$119</f>
        <v>1.085166615</v>
      </c>
      <c r="DV554" s="86">
        <f>DK554 / Baseline!H$120</f>
        <v>0.9812055286</v>
      </c>
      <c r="DW554" s="87"/>
      <c r="DX554" s="86">
        <f>(AU554*Baseline!B$34)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0.0249597987</v>
      </c>
      <c r="DY554" s="86">
        <f>(AZ554*Baseline!B$34) + (Baseline!D$90*(1-Baseline!D$91)*Baseline!B$35) + (Baseline!D$90*Baseline!D$91*((1-Baseline!D$92)*Baseline!B$40 + Baseline!D$92*Baseline!B$41))</f>
        <v>0.01082475064</v>
      </c>
      <c r="DZ554" s="86">
        <f>(BE554*Baseline!B$34) + (Baseline!F$90*(1-Baseline!F$91)*Baseline!B$35) + (Baseline!F$90*Baseline!F$91*((1-Baseline!F$92)*Baseline!B$40 + Baseline!F$92*Baseline!B$41))</f>
        <v>0.0140220312</v>
      </c>
      <c r="EA554" s="86">
        <f>(BJ554*Baseline!B$34) + (Baseline!H$90*(1-Baseline!H$91)*Baseline!B$35) + (Baseline!H$90*Baseline!H$91*((1-Baseline!H$92)*Baseline!B$40 + Baseline!H$92*Baseline!B$41))</f>
        <v>0.009314838618</v>
      </c>
      <c r="EB554" s="86">
        <f>( DX554*Baseline!B$7 + DY554*Baseline!B$11 + DZ554*Baseline!B$16 + EA554*Baseline!B$18 ) / Baseline!B$17</f>
        <v>0.009828564624</v>
      </c>
    </row>
    <row r="555">
      <c r="A555" s="73" t="s">
        <v>731</v>
      </c>
      <c r="B555" s="85">
        <f>MIN( MAX( NORMINV( MCrands!B555, (B$5+B$4)/2, (B$5-B$4)/3.29 ), 0 ), 1 )</f>
        <v>0.1725922541</v>
      </c>
      <c r="C555" s="85">
        <f>MAX( NORMINV( MCrands!C555, (C$5+C$4)/2, (C$5-C$4)/3.29 ), 0 )</f>
        <v>2.591274557</v>
      </c>
      <c r="D555" s="83"/>
      <c r="E555" s="84">
        <f>Baseline!B$33 * (C555 * Baseline!B$68*Baseline!B$68/Baseline!B$75 + Baseline!B$46 * Baseline!B$54*Baseline!B$54/Baseline!B$76 + Baseline!B$47 * Baseline!B$55*Baseline!B$55/Baseline!B$77 + Baseline!B$56*Baseline!B$56/Baseline!B$78)</f>
        <v>0.00001839577714</v>
      </c>
      <c r="F555" s="84">
        <f>Baseline!B$33 * (C555 * Baseline!B$68*Baseline!B$59/Baseline!B$75 + Baseline!B$46 * Baseline!B$54*Baseline!B$69/Baseline!B$76 + Baseline!B$47 * Baseline!B$55*Baseline!B$57/Baseline!B$77 + Baseline!B$56*Baseline!B$58/Baseline!B$78)</f>
        <v>0.0000002391440349</v>
      </c>
      <c r="G555" s="85">
        <f>Baseline!B$33 * (C555 * Baseline!B$68*Baseline!B$60/Baseline!B$75 + Baseline!B$46 * Baseline!B$54*Baseline!B$61/Baseline!B$76 + Baseline!B$47 * Baseline!B$55*Baseline!B$70/Baseline!B$77 + Baseline!B$56*Baseline!B$62/Baseline!B$78)</f>
        <v>0.0000002006157073</v>
      </c>
      <c r="H555" s="84">
        <f>Baseline!B$33 * (C555 * Baseline!B$68*Baseline!B$63/Baseline!B$75 + Baseline!B$46 * Baseline!B$54*Baseline!B$64/Baseline!B$76 + Baseline!B$47 * Baseline!B$55*Baseline!B$65/Baseline!B$77 + Baseline!B$56*Baseline!B$71/Baseline!B$78)</f>
        <v>0.00000000370866709</v>
      </c>
      <c r="I555" s="84">
        <f>Baseline!B$33 * (C555 * Baseline!B$59*Baseline!B$68/Baseline!B$75 + Baseline!B$46 * Baseline!B$69*Baseline!B$54/Baseline!B$76 + Baseline!B$47 * Baseline!B$57*Baseline!B$55/Baseline!B$77 + Baseline!B$58*Baseline!B$56/Baseline!B$78)</f>
        <v>0.0000002391440349</v>
      </c>
      <c r="J555" s="85">
        <f>Baseline!B$33 * (C555 * Baseline!B$59*Baseline!B$59/Baseline!B$75 + Baseline!B$46 * Baseline!B$69*Baseline!B$69/Baseline!B$76 + Baseline!B$47 * Baseline!B$57*Baseline!B$57/Baseline!B$77 + Baseline!B$58*Baseline!B$58/Baseline!B$78)</f>
        <v>0.000002116574447</v>
      </c>
      <c r="K555" s="84">
        <f>Baseline!B$33 * (C555 * Baseline!B$59*Baseline!B$60/Baseline!B$75 + Baseline!B$46 * Baseline!B$69*Baseline!B$61/Baseline!B$76 + Baseline!B$47 * Baseline!B$57*Baseline!B$70/Baseline!B$77 + Baseline!B$58*Baseline!B$62/Baseline!B$78)</f>
        <v>0.00000001648982169</v>
      </c>
      <c r="L555" s="85">
        <f>Baseline!B$33 * (C555 * Baseline!B$59*Baseline!B$63/Baseline!B$75 + Baseline!B$46 * Baseline!B$69*Baseline!B$64/Baseline!B$76 + Baseline!B$47 * Baseline!B$57*Baseline!B$65/Baseline!B$77 + Baseline!B$58*Baseline!B$71/Baseline!B$78)</f>
        <v>0.00000001707279394</v>
      </c>
      <c r="M555" s="84">
        <f>Baseline!B$33 * (C555 * Baseline!B$60*Baseline!B$68/Baseline!B$75 + Baseline!B$46 * Baseline!B$61*Baseline!B$54/Baseline!B$76 + Baseline!B$47 * Baseline!B$70*Baseline!B$55/Baseline!B$77 + Baseline!B$62*Baseline!B$56/Baseline!B$78)</f>
        <v>0.0000002006157073</v>
      </c>
      <c r="N555" s="85">
        <f>Baseline!B$33 * (C555 * Baseline!B$60*Baseline!B$59/Baseline!B$75 + Baseline!B$46 * Baseline!B$61*Baseline!B$69/Baseline!B$76 + Baseline!B$47 * Baseline!B$70*Baseline!B$57/Baseline!B$77 + Baseline!B$62*Baseline!B$58/Baseline!B$78)</f>
        <v>0.00000001648982169</v>
      </c>
      <c r="O555" s="85">
        <f>Baseline!B$33 * (C555 * Baseline!B$60*Baseline!B$60/Baseline!B$75 + Baseline!B$46 * Baseline!B$61*Baseline!B$61/Baseline!B$76 + Baseline!B$47 * Baseline!B$70*Baseline!B$70/Baseline!B$77 + Baseline!B$62*Baseline!B$62/Baseline!B$78)</f>
        <v>0.000001589267614</v>
      </c>
      <c r="P555" s="84">
        <f>Baseline!B$33 * (C555 * Baseline!B$60*Baseline!B$63/Baseline!B$75 + Baseline!B$46 * Baseline!B$61*Baseline!B$64/Baseline!B$76 + Baseline!B$47 * Baseline!B$70*Baseline!B$65/Baseline!B$77 + Baseline!B$62*Baseline!B$71/Baseline!B$78)</f>
        <v>0.000000001956400893</v>
      </c>
      <c r="Q555" s="84">
        <f>Baseline!B$33 * (C555 * Baseline!B$63*Baseline!B$68/Baseline!B$75 + Baseline!B$46 * Baseline!B$64*Baseline!B$54/Baseline!B$76 + Baseline!B$47 * Baseline!B$65*Baseline!B$55/Baseline!B$77 + Baseline!B$71*Baseline!B$56/Baseline!B$78)</f>
        <v>0.00000000370866709</v>
      </c>
      <c r="R555" s="84">
        <f>Baseline!B$33 * (C555 * Baseline!B$63*Baseline!B$59/Baseline!B$75 + Baseline!B$46 * Baseline!B$64*Baseline!B$69/Baseline!B$76 + Baseline!B$47 * Baseline!B$65*Baseline!B$57/Baseline!B$77 + Baseline!B$71*Baseline!B$58/Baseline!B$78)</f>
        <v>0.00000001707279394</v>
      </c>
      <c r="S555" s="84">
        <f>Baseline!B$33 * (C555 * Baseline!B$63*Baseline!B$60/Baseline!B$75 + Baseline!B$46 * Baseline!B$64*Baseline!B$61/Baseline!B$76 + Baseline!B$47 * Baseline!B$65*Baseline!B$70/Baseline!B$77 + Baseline!B$71*Baseline!B$62/Baseline!B$78)</f>
        <v>0.000000001956400893</v>
      </c>
      <c r="T555" s="84">
        <f>Baseline!B$33 * (C555 * Baseline!B$63*Baseline!B$63/Baseline!B$75 + Baseline!B$46 * Baseline!B$64*Baseline!B$64/Baseline!B$76 + Baseline!B$47 * Baseline!B$65*Baseline!B$65/Baseline!B$77 + Baseline!B$71*Baseline!B$71/Baseline!B$78)</f>
        <v>0.00000009856721813</v>
      </c>
      <c r="U555" s="83"/>
      <c r="V555" s="84">
        <f>E555 * ( Baseline!B$89 * Baseline!B$7 )</f>
        <v>0.190929771</v>
      </c>
      <c r="W555" s="84">
        <f>F555 * ( Baseline!D$89 * Baseline!B$11 )</f>
        <v>0.004411393323</v>
      </c>
      <c r="X555" s="84">
        <f>G555 * ( Baseline!F$89 * Baseline!B$16 )</f>
        <v>0.006968340434</v>
      </c>
      <c r="Y555" s="84">
        <f>H555 * ( Baseline!H$89 * Baseline!B$18 )</f>
        <v>0.001304239813</v>
      </c>
      <c r="Z555" s="86">
        <f t="shared" si="1"/>
        <v>0.2036137445</v>
      </c>
      <c r="AA555" s="84">
        <f>I555 * ( Baseline!B$89 * Baseline!B$7 )</f>
        <v>0.002482075938</v>
      </c>
      <c r="AB555" s="85">
        <f>J555 * ( Baseline!D$89 * Baseline!B$11 )</f>
        <v>0.03904359306</v>
      </c>
      <c r="AC555" s="85">
        <f>K555 * ( Baseline!F$89 * Baseline!B$16 )</f>
        <v>0.0005727701623</v>
      </c>
      <c r="AD555" s="85">
        <f>L555 * ( Baseline!F$89 * Baseline!B$16 )</f>
        <v>0.0005930195695</v>
      </c>
      <c r="AE555" s="86">
        <f t="shared" si="2"/>
        <v>0.04269145873</v>
      </c>
      <c r="AF555" s="86">
        <f>M555 * ( Baseline!B$89 * Baseline!B$7 )</f>
        <v>0.002082190426</v>
      </c>
      <c r="AG555" s="86">
        <f>N555 * ( Baseline!D$89 * Baseline!B$11 )</f>
        <v>0.0003041810736</v>
      </c>
      <c r="AH555" s="86">
        <f>O555 * ( Baseline!F$89 * Baseline!B$16 )</f>
        <v>0.05520284492</v>
      </c>
      <c r="AI555" s="86">
        <f>P555 * ( Baseline!H$89 * Baseline!B$18 )</f>
        <v>0.0006880142847</v>
      </c>
      <c r="AJ555" s="86">
        <f t="shared" si="3"/>
        <v>0.05827723071</v>
      </c>
      <c r="AK555" s="86">
        <f>Q555 * ( Baseline!B$89 * Baseline!B$7 )</f>
        <v>0.00003849225573</v>
      </c>
      <c r="AL555" s="86">
        <f>R555 * ( Baseline!D$89 * Baseline!B$11 )</f>
        <v>0.0003149349271</v>
      </c>
      <c r="AM555" s="86">
        <f>S555 * ( Baseline!F$89 * Baseline!B$16 )</f>
        <v>0.00006795513489</v>
      </c>
      <c r="AN555" s="86">
        <f>T555 * ( Baseline!H$89 * Baseline!B$18 )</f>
        <v>0.03466347532</v>
      </c>
      <c r="AO555" s="86">
        <f t="shared" si="4"/>
        <v>0.03508485764</v>
      </c>
      <c r="AP555" s="62"/>
      <c r="AQ555" s="86">
        <f>V555 * ( (1-Baseline!B$90-Baseline!B$89) + (1-B555)*Baseline!B$90 )</f>
        <v>0.1575157043</v>
      </c>
      <c r="AR555" s="86">
        <f>W555 * ( (1-Baseline!B$90-Baseline!B$89) + (1-B555)*Baseline!B$90 )</f>
        <v>0.003639368143</v>
      </c>
      <c r="AS555" s="86">
        <f>X555 * ( (1-Baseline!B$90-Baseline!B$89) + (1-B555)*Baseline!B$90 )</f>
        <v>0.00574883134</v>
      </c>
      <c r="AT555" s="86">
        <f>Y555 * ( (1-Baseline!B$90-Baseline!B$89) + (1-B555)*Baseline!B$90 )</f>
        <v>0.001075988578</v>
      </c>
      <c r="AU555" s="86">
        <f t="shared" si="5"/>
        <v>0.1679798923</v>
      </c>
      <c r="AV555" s="86">
        <f>AA555 * ( (1-Baseline!D$90-Baseline!D$89) + (1-B555)*Baseline!D$90 )</f>
        <v>0.002268808702</v>
      </c>
      <c r="AW555" s="86">
        <f>AB555 * ( (1-Baseline!D$90-Baseline!D$89) + (1-B555)*Baseline!D$90 )</f>
        <v>0.03568885315</v>
      </c>
      <c r="AX555" s="86">
        <f>AC555 * ( (1-Baseline!D$90-Baseline!D$89) + (1-B555)*Baseline!D$90 )</f>
        <v>0.0005235560718</v>
      </c>
      <c r="AY555" s="86">
        <f>AD555 * ( (1-Baseline!D$90-Baseline!D$89) + (1-B555)*Baseline!D$90 )</f>
        <v>0.0005420655906</v>
      </c>
      <c r="AZ555" s="86">
        <f t="shared" si="6"/>
        <v>0.03902328352</v>
      </c>
      <c r="BA555" s="86">
        <f>AF555 * ( (1-Baseline!F$90-Baseline!F$89) + (1-Baseline!B$36)*Baseline!F$90 )</f>
        <v>0.00149841086</v>
      </c>
      <c r="BB555" s="86">
        <f>AG555 * ( (1-Baseline!F$90-Baseline!F$89) + (1-Baseline!B$36)*Baseline!F$90 )</f>
        <v>0.0002188984344</v>
      </c>
      <c r="BC555" s="86">
        <f>AH555 * ( (1-Baseline!F$90-Baseline!F$89) + (1-Baseline!B$36)*Baseline!F$90 )</f>
        <v>0.0397257337</v>
      </c>
      <c r="BD555" s="86">
        <f>AI555 * ( (1-Baseline!F$90-Baseline!F$89) + (1-Baseline!B$36)*Baseline!F$90 )</f>
        <v>0.0004951170957</v>
      </c>
      <c r="BE555" s="86">
        <f t="shared" si="7"/>
        <v>0.04193816009</v>
      </c>
      <c r="BF555" s="86">
        <f>AK555 * ( (1-Baseline!H$90-Baseline!H$89) + (1-Baseline!B$36)*Baseline!H$90 )</f>
        <v>0.00003049818406</v>
      </c>
      <c r="BG555" s="86">
        <f>AL555 * ( (1-Baseline!H$90-Baseline!H$89) + (1-Baseline!B$36)*Baseline!H$90 )</f>
        <v>0.0002495292414</v>
      </c>
      <c r="BH555" s="86">
        <f>AM555 * ( (1-Baseline!H$90-Baseline!H$89) + (1-Baseline!B$36)*Baseline!H$90 )</f>
        <v>0.00005384221248</v>
      </c>
      <c r="BI555" s="86">
        <f>AN555 * ( (1-Baseline!H$90-Baseline!H$89) + (1-Baseline!B$36)*Baseline!H$90 )</f>
        <v>0.02746456476</v>
      </c>
      <c r="BJ555" s="86">
        <f t="shared" si="8"/>
        <v>0.0277984344</v>
      </c>
      <c r="BK555" s="62"/>
      <c r="BL555" s="86">
        <f t="shared" si="19"/>
        <v>0.9377057104</v>
      </c>
      <c r="BM555" s="86">
        <f t="shared" si="20"/>
        <v>0.02166549873</v>
      </c>
      <c r="BN555" s="86">
        <f t="shared" si="21"/>
        <v>0.03422333031</v>
      </c>
      <c r="BO555" s="86">
        <f t="shared" si="22"/>
        <v>0.006405460575</v>
      </c>
      <c r="BP555" s="86">
        <f t="shared" si="9"/>
        <v>1</v>
      </c>
      <c r="BQ555" s="86">
        <f t="shared" si="23"/>
        <v>0.05813987182</v>
      </c>
      <c r="BR555" s="86">
        <f t="shared" si="24"/>
        <v>0.9145527987</v>
      </c>
      <c r="BS555" s="86">
        <f t="shared" si="25"/>
        <v>0.01341650483</v>
      </c>
      <c r="BT555" s="86">
        <f t="shared" si="26"/>
        <v>0.0138908247</v>
      </c>
      <c r="BU555" s="86">
        <f t="shared" si="10"/>
        <v>1</v>
      </c>
      <c r="BV555" s="86">
        <f t="shared" si="27"/>
        <v>0.03572905577</v>
      </c>
      <c r="BW555" s="86">
        <f t="shared" si="28"/>
        <v>0.005219552644</v>
      </c>
      <c r="BX555" s="86">
        <f t="shared" si="29"/>
        <v>0.9472455066</v>
      </c>
      <c r="BY555" s="86">
        <f t="shared" si="30"/>
        <v>0.01180588501</v>
      </c>
      <c r="BZ555" s="86">
        <f t="shared" si="11"/>
        <v>1</v>
      </c>
      <c r="CA555" s="86">
        <f t="shared" si="31"/>
        <v>0.001097118766</v>
      </c>
      <c r="CB555" s="86">
        <f t="shared" si="32"/>
        <v>0.008976377512</v>
      </c>
      <c r="CC555" s="86">
        <f t="shared" si="33"/>
        <v>0.001936879311</v>
      </c>
      <c r="CD555" s="86">
        <f t="shared" si="34"/>
        <v>0.9879896244</v>
      </c>
      <c r="CE555" s="86">
        <f t="shared" si="12"/>
        <v>1</v>
      </c>
      <c r="CF555" s="62"/>
      <c r="CG555" s="86">
        <f t="shared" si="35"/>
        <v>0.9377057104</v>
      </c>
      <c r="CH555" s="86">
        <f t="shared" si="36"/>
        <v>0.02166549873</v>
      </c>
      <c r="CI555" s="86">
        <f t="shared" si="37"/>
        <v>0.03422333031</v>
      </c>
      <c r="CJ555" s="86">
        <f t="shared" si="38"/>
        <v>0.006405460575</v>
      </c>
      <c r="CK555" s="86">
        <f t="shared" si="13"/>
        <v>1</v>
      </c>
      <c r="CL555" s="86">
        <f t="shared" si="39"/>
        <v>0.05813987182</v>
      </c>
      <c r="CM555" s="86">
        <f t="shared" si="40"/>
        <v>0.9145527987</v>
      </c>
      <c r="CN555" s="86">
        <f t="shared" si="41"/>
        <v>0.01341650483</v>
      </c>
      <c r="CO555" s="86">
        <f t="shared" si="42"/>
        <v>0.0138908247</v>
      </c>
      <c r="CP555" s="86">
        <f t="shared" si="14"/>
        <v>1</v>
      </c>
      <c r="CQ555" s="86">
        <f t="shared" si="43"/>
        <v>0.03572905577</v>
      </c>
      <c r="CR555" s="86">
        <f t="shared" si="44"/>
        <v>0.005219552644</v>
      </c>
      <c r="CS555" s="86">
        <f t="shared" si="45"/>
        <v>0.9472455066</v>
      </c>
      <c r="CT555" s="86">
        <f t="shared" si="46"/>
        <v>0.01180588501</v>
      </c>
      <c r="CU555" s="86">
        <f t="shared" si="15"/>
        <v>1</v>
      </c>
      <c r="CV555" s="86">
        <f t="shared" si="47"/>
        <v>0.001097118766</v>
      </c>
      <c r="CW555" s="86">
        <f t="shared" si="48"/>
        <v>0.008976377512</v>
      </c>
      <c r="CX555" s="86">
        <f t="shared" si="49"/>
        <v>0.001936879311</v>
      </c>
      <c r="CY555" s="86">
        <f t="shared" si="50"/>
        <v>0.9879896244</v>
      </c>
      <c r="CZ555" s="86">
        <f t="shared" si="16"/>
        <v>1</v>
      </c>
      <c r="DA555" s="62"/>
      <c r="DB555" s="86">
        <f>(AQ555*Baseline!B$7 + AV555*Baseline!B$11 + BA555*Baseline!B$16 + BF555*Baseline!B$18)</f>
        <v>87677.19716</v>
      </c>
      <c r="DC555" s="86">
        <f>(AR555*Baseline!B$7 + AW555*Baseline!B$11 + BB555*Baseline!B$16 + BG555*Baseline!B$18)</f>
        <v>90461.26526</v>
      </c>
      <c r="DD555" s="86">
        <f>(AS555*Baseline!B$7 + AX555*Baseline!B$11 + BC555*Baseline!B$16 + BH555*Baseline!B$18)</f>
        <v>139465.2121</v>
      </c>
      <c r="DE555" s="86">
        <f>(AT555*Baseline!B$7 + AY555*Baseline!B$11 + BD555*Baseline!B$16 + BI555*Baseline!B$18)</f>
        <v>1260967.911</v>
      </c>
      <c r="DF555" s="86">
        <f t="shared" si="17"/>
        <v>1578571.586</v>
      </c>
      <c r="DG555" s="62"/>
      <c r="DH555" s="86">
        <f t="shared" si="51"/>
        <v>0.05554211031</v>
      </c>
      <c r="DI555" s="86">
        <f t="shared" si="52"/>
        <v>0.05730577319</v>
      </c>
      <c r="DJ555" s="86">
        <f t="shared" si="53"/>
        <v>0.08834899433</v>
      </c>
      <c r="DK555" s="86">
        <f t="shared" si="54"/>
        <v>0.7988031222</v>
      </c>
      <c r="DL555" s="86">
        <f t="shared" si="18"/>
        <v>1</v>
      </c>
      <c r="DM555" s="62"/>
      <c r="DN555" s="86">
        <f>DH555 / (Baseline!B$7/Baseline!B$17)</f>
        <v>5.928754957</v>
      </c>
      <c r="DO555" s="86">
        <f>DI555 / (Baseline!B$11/Baseline!B$17)</f>
        <v>1.383388793</v>
      </c>
      <c r="DP555" s="86">
        <f>DJ555 / (Baseline!B$16/Baseline!B$17)</f>
        <v>1.365258959</v>
      </c>
      <c r="DQ555" s="86">
        <f>DK555 / (Baseline!B$18/Baseline!B$17)</f>
        <v>0.9031174497</v>
      </c>
      <c r="DR555" s="62"/>
      <c r="DS555" s="86">
        <f>DH555 / Baseline!H$117</f>
        <v>2.222079519</v>
      </c>
      <c r="DT555" s="86">
        <f>DI555 / Baseline!H$118</f>
        <v>1.289955948</v>
      </c>
      <c r="DU555" s="86">
        <f>DJ555 / Baseline!H$119</f>
        <v>1.056160487</v>
      </c>
      <c r="DV555" s="86">
        <f>DK555 / Baseline!H$120</f>
        <v>0.9431763072</v>
      </c>
      <c r="DW555" s="87"/>
      <c r="DX555" s="86">
        <f>(AU555*Baseline!B$34)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0.0377265151</v>
      </c>
      <c r="DY555" s="86">
        <f>(AZ555*Baseline!B$34) + (Baseline!D$90*(1-Baseline!D$91)*Baseline!B$35) + (Baseline!D$90*Baseline!D$91*((1-Baseline!D$92)*Baseline!B$40 + Baseline!D$92*Baseline!B$41))</f>
        <v>0.01226706053</v>
      </c>
      <c r="DZ555" s="86">
        <f>(BE555*Baseline!B$34) + (Baseline!F$90*(1-Baseline!F$91)*Baseline!B$35) + (Baseline!F$90*Baseline!F$91*((1-Baseline!F$92)*Baseline!B$40 + Baseline!F$92*Baseline!B$41))</f>
        <v>0.01402136401</v>
      </c>
      <c r="EA555" s="86">
        <f>(BJ555*Baseline!B$34) + (Baseline!H$90*(1-Baseline!H$91)*Baseline!B$35) + (Baseline!H$90*Baseline!H$91*((1-Baseline!H$92)*Baseline!B$40 + Baseline!H$92*Baseline!B$41))</f>
        <v>0.00931476516</v>
      </c>
      <c r="EB555" s="86">
        <f>( DX555*Baseline!B$7 + DY555*Baseline!B$11 + DZ555*Baseline!B$16 + EA555*Baseline!B$18 ) / Baseline!B$17</f>
        <v>0.01000780491</v>
      </c>
    </row>
    <row r="556">
      <c r="A556" s="73" t="s">
        <v>732</v>
      </c>
      <c r="B556" s="85">
        <f>MIN( MAX( NORMINV( MCrands!B556, (B$5+B$4)/2, (B$5-B$4)/3.29 ), 0 ), 1 )</f>
        <v>0.2881092677</v>
      </c>
      <c r="C556" s="85">
        <f>MAX( NORMINV( MCrands!C556, (C$5+C$4)/2, (C$5-C$4)/3.29 ), 0 )</f>
        <v>2.387258341</v>
      </c>
      <c r="D556" s="83"/>
      <c r="E556" s="84">
        <f>Baseline!B$33 * (C556 * Baseline!B$68*Baseline!B$68/Baseline!B$75 + Baseline!B$46 * Baseline!B$54*Baseline!B$54/Baseline!B$76 + Baseline!B$47 * Baseline!B$55*Baseline!B$55/Baseline!B$77 + Baseline!B$56*Baseline!B$56/Baseline!B$78)</f>
        <v>0.00001695133743</v>
      </c>
      <c r="F556" s="84">
        <f>Baseline!B$33 * (C556 * Baseline!B$68*Baseline!B$59/Baseline!B$75 + Baseline!B$46 * Baseline!B$54*Baseline!B$69/Baseline!B$76 + Baseline!B$47 * Baseline!B$55*Baseline!B$57/Baseline!B$77 + Baseline!B$56*Baseline!B$58/Baseline!B$78)</f>
        <v>0.0000002389159655</v>
      </c>
      <c r="G556" s="85">
        <f>Baseline!B$33 * (C556 * Baseline!B$68*Baseline!B$60/Baseline!B$75 + Baseline!B$46 * Baseline!B$54*Baseline!B$61/Baseline!B$76 + Baseline!B$47 * Baseline!B$55*Baseline!B$70/Baseline!B$77 + Baseline!B$56*Baseline!B$62/Baseline!B$78)</f>
        <v>0.0000002000550366</v>
      </c>
      <c r="H556" s="84">
        <f>Baseline!B$33 * (C556 * Baseline!B$68*Baseline!B$63/Baseline!B$75 + Baseline!B$46 * Baseline!B$54*Baseline!B$64/Baseline!B$76 + Baseline!B$47 * Baseline!B$55*Baseline!B$65/Baseline!B$77 + Baseline!B$56*Baseline!B$71/Baseline!B$78)</f>
        <v>0.000000003652600022</v>
      </c>
      <c r="I556" s="84">
        <f>Baseline!B$33 * (C556 * Baseline!B$59*Baseline!B$68/Baseline!B$75 + Baseline!B$46 * Baseline!B$69*Baseline!B$54/Baseline!B$76 + Baseline!B$47 * Baseline!B$57*Baseline!B$55/Baseline!B$77 + Baseline!B$58*Baseline!B$56/Baseline!B$78)</f>
        <v>0.0000002389159655</v>
      </c>
      <c r="J556" s="85">
        <f>Baseline!B$33 * (C556 * Baseline!B$59*Baseline!B$59/Baseline!B$75 + Baseline!B$46 * Baseline!B$69*Baseline!B$69/Baseline!B$76 + Baseline!B$47 * Baseline!B$57*Baseline!B$57/Baseline!B$77 + Baseline!B$58*Baseline!B$58/Baseline!B$78)</f>
        <v>0.000002116574411</v>
      </c>
      <c r="K556" s="84">
        <f>Baseline!B$33 * (C556 * Baseline!B$59*Baseline!B$60/Baseline!B$75 + Baseline!B$46 * Baseline!B$69*Baseline!B$61/Baseline!B$76 + Baseline!B$47 * Baseline!B$57*Baseline!B$70/Baseline!B$77 + Baseline!B$58*Baseline!B$62/Baseline!B$78)</f>
        <v>0.00000001648973316</v>
      </c>
      <c r="L556" s="85">
        <f>Baseline!B$33 * (C556 * Baseline!B$59*Baseline!B$63/Baseline!B$75 + Baseline!B$46 * Baseline!B$69*Baseline!B$64/Baseline!B$76 + Baseline!B$47 * Baseline!B$57*Baseline!B$65/Baseline!B$77 + Baseline!B$58*Baseline!B$71/Baseline!B$78)</f>
        <v>0.00000001707278509</v>
      </c>
      <c r="M556" s="84">
        <f>Baseline!B$33 * (C556 * Baseline!B$60*Baseline!B$68/Baseline!B$75 + Baseline!B$46 * Baseline!B$61*Baseline!B$54/Baseline!B$76 + Baseline!B$47 * Baseline!B$70*Baseline!B$55/Baseline!B$77 + Baseline!B$62*Baseline!B$56/Baseline!B$78)</f>
        <v>0.0000002000550366</v>
      </c>
      <c r="N556" s="85">
        <f>Baseline!B$33 * (C556 * Baseline!B$60*Baseline!B$59/Baseline!B$75 + Baseline!B$46 * Baseline!B$61*Baseline!B$69/Baseline!B$76 + Baseline!B$47 * Baseline!B$70*Baseline!B$57/Baseline!B$77 + Baseline!B$62*Baseline!B$58/Baseline!B$78)</f>
        <v>0.00000001648973316</v>
      </c>
      <c r="O556" s="85">
        <f>Baseline!B$33 * (C556 * Baseline!B$60*Baseline!B$60/Baseline!B$75 + Baseline!B$46 * Baseline!B$61*Baseline!B$61/Baseline!B$76 + Baseline!B$47 * Baseline!B$70*Baseline!B$70/Baseline!B$77 + Baseline!B$62*Baseline!B$62/Baseline!B$78)</f>
        <v>0.000001589267397</v>
      </c>
      <c r="P556" s="84">
        <f>Baseline!B$33 * (C556 * Baseline!B$60*Baseline!B$63/Baseline!B$75 + Baseline!B$46 * Baseline!B$61*Baseline!B$64/Baseline!B$76 + Baseline!B$47 * Baseline!B$70*Baseline!B$65/Baseline!B$77 + Baseline!B$62*Baseline!B$71/Baseline!B$78)</f>
        <v>0.00000000195637913</v>
      </c>
      <c r="Q556" s="84">
        <f>Baseline!B$33 * (C556 * Baseline!B$63*Baseline!B$68/Baseline!B$75 + Baseline!B$46 * Baseline!B$64*Baseline!B$54/Baseline!B$76 + Baseline!B$47 * Baseline!B$65*Baseline!B$55/Baseline!B$77 + Baseline!B$71*Baseline!B$56/Baseline!B$78)</f>
        <v>0.000000003652600022</v>
      </c>
      <c r="R556" s="84">
        <f>Baseline!B$33 * (C556 * Baseline!B$63*Baseline!B$59/Baseline!B$75 + Baseline!B$46 * Baseline!B$64*Baseline!B$69/Baseline!B$76 + Baseline!B$47 * Baseline!B$65*Baseline!B$57/Baseline!B$77 + Baseline!B$71*Baseline!B$58/Baseline!B$78)</f>
        <v>0.00000001707278509</v>
      </c>
      <c r="S556" s="84">
        <f>Baseline!B$33 * (C556 * Baseline!B$63*Baseline!B$60/Baseline!B$75 + Baseline!B$46 * Baseline!B$64*Baseline!B$61/Baseline!B$76 + Baseline!B$47 * Baseline!B$65*Baseline!B$70/Baseline!B$77 + Baseline!B$71*Baseline!B$62/Baseline!B$78)</f>
        <v>0.00000000195637913</v>
      </c>
      <c r="T556" s="84">
        <f>Baseline!B$33 * (C556 * Baseline!B$63*Baseline!B$63/Baseline!B$75 + Baseline!B$46 * Baseline!B$64*Baseline!B$64/Baseline!B$76 + Baseline!B$47 * Baseline!B$65*Baseline!B$65/Baseline!B$77 + Baseline!B$71*Baseline!B$71/Baseline!B$78)</f>
        <v>0.00000009856721595</v>
      </c>
      <c r="U556" s="83"/>
      <c r="V556" s="84">
        <f>E556 * ( Baseline!B$89 * Baseline!B$7 )</f>
        <v>0.1759379312</v>
      </c>
      <c r="W556" s="84">
        <f>F556 * ( Baseline!D$89 * Baseline!B$11 )</f>
        <v>0.004407186218</v>
      </c>
      <c r="X556" s="84">
        <f>G556 * ( Baseline!F$89 * Baseline!B$16 )</f>
        <v>0.006948865667</v>
      </c>
      <c r="Y556" s="84">
        <f>H556 * ( Baseline!H$89 * Baseline!B$18 )</f>
        <v>0.001284522513</v>
      </c>
      <c r="Z556" s="86">
        <f t="shared" si="1"/>
        <v>0.1885785056</v>
      </c>
      <c r="AA556" s="84">
        <f>I556 * ( Baseline!B$89 * Baseline!B$7 )</f>
        <v>0.002479708806</v>
      </c>
      <c r="AB556" s="85">
        <f>J556 * ( Baseline!D$89 * Baseline!B$11 )</f>
        <v>0.0390435924</v>
      </c>
      <c r="AC556" s="85">
        <f>K556 * ( Baseline!F$89 * Baseline!B$16 )</f>
        <v>0.0005727670874</v>
      </c>
      <c r="AD556" s="85">
        <f>L556 * ( Baseline!F$89 * Baseline!B$16 )</f>
        <v>0.000593019262</v>
      </c>
      <c r="AE556" s="86">
        <f t="shared" si="2"/>
        <v>0.04268908755</v>
      </c>
      <c r="AF556" s="86">
        <f>M556 * ( Baseline!B$89 * Baseline!B$7 )</f>
        <v>0.002076371225</v>
      </c>
      <c r="AG556" s="86">
        <f>N556 * ( Baseline!D$89 * Baseline!B$11 )</f>
        <v>0.0003041794406</v>
      </c>
      <c r="AH556" s="86">
        <f>O556 * ( Baseline!F$89 * Baseline!B$16 )</f>
        <v>0.05520283736</v>
      </c>
      <c r="AI556" s="86">
        <f>P556 * ( Baseline!H$89 * Baseline!B$18 )</f>
        <v>0.0006880066313</v>
      </c>
      <c r="AJ556" s="86">
        <f t="shared" si="3"/>
        <v>0.05827139466</v>
      </c>
      <c r="AK556" s="86">
        <f>Q556 * ( Baseline!B$89 * Baseline!B$7 )</f>
        <v>0.00003791033563</v>
      </c>
      <c r="AL556" s="86">
        <f>R556 * ( Baseline!D$89 * Baseline!B$11 )</f>
        <v>0.0003149347638</v>
      </c>
      <c r="AM556" s="86">
        <f>S556 * ( Baseline!F$89 * Baseline!B$16 )</f>
        <v>0.00006795437897</v>
      </c>
      <c r="AN556" s="86">
        <f>T556 * ( Baseline!H$89 * Baseline!B$18 )</f>
        <v>0.03466347455</v>
      </c>
      <c r="AO556" s="86">
        <f t="shared" si="4"/>
        <v>0.03508427403</v>
      </c>
      <c r="AP556" s="62"/>
      <c r="AQ556" s="86">
        <f>V556 * ( (1-Baseline!B$90-Baseline!B$89) + (1-B556)*Baseline!B$90 )</f>
        <v>0.1270593393</v>
      </c>
      <c r="AR556" s="86">
        <f>W556 * ( (1-Baseline!B$90-Baseline!B$89) + (1-B556)*Baseline!B$90 )</f>
        <v>0.003182793871</v>
      </c>
      <c r="AS556" s="86">
        <f>X556 * ( (1-Baseline!B$90-Baseline!B$89) + (1-B556)*Baseline!B$90 )</f>
        <v>0.005018350929</v>
      </c>
      <c r="AT556" s="86">
        <f>Y556 * ( (1-Baseline!B$90-Baseline!B$89) + (1-B556)*Baseline!B$90 )</f>
        <v>0.0009276600031</v>
      </c>
      <c r="AU556" s="86">
        <f t="shared" si="5"/>
        <v>0.1361881441</v>
      </c>
      <c r="AV556" s="86">
        <f>AA556 * ( (1-Baseline!D$90-Baseline!D$89) + (1-B556)*Baseline!D$90 )</f>
        <v>0.002138316007</v>
      </c>
      <c r="AW556" s="86">
        <f>AB556 * ( (1-Baseline!D$90-Baseline!D$89) + (1-B556)*Baseline!D$90 )</f>
        <v>0.03366828331</v>
      </c>
      <c r="AX556" s="86">
        <f>AC556 * ( (1-Baseline!D$90-Baseline!D$89) + (1-B556)*Baseline!D$90 )</f>
        <v>0.0004939116352</v>
      </c>
      <c r="AY556" s="86">
        <f>AD556 * ( (1-Baseline!D$90-Baseline!D$89) + (1-B556)*Baseline!D$90 )</f>
        <v>0.0005113756008</v>
      </c>
      <c r="AZ556" s="86">
        <f t="shared" si="6"/>
        <v>0.03681188655</v>
      </c>
      <c r="BA556" s="86">
        <f>AF556 * ( (1-Baseline!F$90-Baseline!F$89) + (1-Baseline!B$36)*Baseline!F$90 )</f>
        <v>0.001494223177</v>
      </c>
      <c r="BB556" s="86">
        <f>AG556 * ( (1-Baseline!F$90-Baseline!F$89) + (1-Baseline!B$36)*Baseline!F$90 )</f>
        <v>0.0002188972592</v>
      </c>
      <c r="BC556" s="86">
        <f>AH556 * ( (1-Baseline!F$90-Baseline!F$89) + (1-Baseline!B$36)*Baseline!F$90 )</f>
        <v>0.03972572826</v>
      </c>
      <c r="BD556" s="86">
        <f>AI556 * ( (1-Baseline!F$90-Baseline!F$89) + (1-Baseline!B$36)*Baseline!F$90 )</f>
        <v>0.0004951115881</v>
      </c>
      <c r="BE556" s="86">
        <f t="shared" si="7"/>
        <v>0.04193396028</v>
      </c>
      <c r="BF556" s="86">
        <f>AK556 * ( (1-Baseline!H$90-Baseline!H$89) + (1-Baseline!B$36)*Baseline!H$90 )</f>
        <v>0.00003003711713</v>
      </c>
      <c r="BG556" s="86">
        <f>AL556 * ( (1-Baseline!H$90-Baseline!H$89) + (1-Baseline!B$36)*Baseline!H$90 )</f>
        <v>0.0002495291121</v>
      </c>
      <c r="BH556" s="86">
        <f>AM556 * ( (1-Baseline!H$90-Baseline!H$89) + (1-Baseline!B$36)*Baseline!H$90 )</f>
        <v>0.00005384161354</v>
      </c>
      <c r="BI556" s="86">
        <f>AN556 * ( (1-Baseline!H$90-Baseline!H$89) + (1-Baseline!B$36)*Baseline!H$90 )</f>
        <v>0.02746456416</v>
      </c>
      <c r="BJ556" s="86">
        <f t="shared" si="8"/>
        <v>0.027797972</v>
      </c>
      <c r="BK556" s="62"/>
      <c r="BL556" s="86">
        <f t="shared" si="19"/>
        <v>0.9329691666</v>
      </c>
      <c r="BM556" s="86">
        <f t="shared" si="20"/>
        <v>0.02337056497</v>
      </c>
      <c r="BN556" s="86">
        <f t="shared" si="21"/>
        <v>0.03684866228</v>
      </c>
      <c r="BO556" s="86">
        <f t="shared" si="22"/>
        <v>0.006811606173</v>
      </c>
      <c r="BP556" s="86">
        <f t="shared" si="9"/>
        <v>1</v>
      </c>
      <c r="BQ556" s="86">
        <f t="shared" si="23"/>
        <v>0.05808765068</v>
      </c>
      <c r="BR556" s="86">
        <f t="shared" si="24"/>
        <v>0.9146035822</v>
      </c>
      <c r="BS556" s="86">
        <f t="shared" si="25"/>
        <v>0.01341717802</v>
      </c>
      <c r="BT556" s="86">
        <f t="shared" si="26"/>
        <v>0.01389158907</v>
      </c>
      <c r="BU556" s="86">
        <f t="shared" si="10"/>
        <v>1</v>
      </c>
      <c r="BV556" s="86">
        <f t="shared" si="27"/>
        <v>0.03563277037</v>
      </c>
      <c r="BW556" s="86">
        <f t="shared" si="28"/>
        <v>0.005220047372</v>
      </c>
      <c r="BX556" s="86">
        <f t="shared" si="29"/>
        <v>0.9473402462</v>
      </c>
      <c r="BY556" s="86">
        <f t="shared" si="30"/>
        <v>0.01180693607</v>
      </c>
      <c r="BZ556" s="86">
        <f t="shared" si="11"/>
        <v>1</v>
      </c>
      <c r="CA556" s="86">
        <f t="shared" si="31"/>
        <v>0.001080550665</v>
      </c>
      <c r="CB556" s="86">
        <f t="shared" si="32"/>
        <v>0.008976522174</v>
      </c>
      <c r="CC556" s="86">
        <f t="shared" si="33"/>
        <v>0.001936889984</v>
      </c>
      <c r="CD556" s="86">
        <f t="shared" si="34"/>
        <v>0.9880060372</v>
      </c>
      <c r="CE556" s="86">
        <f t="shared" si="12"/>
        <v>1</v>
      </c>
      <c r="CF556" s="62"/>
      <c r="CG556" s="86">
        <f t="shared" si="35"/>
        <v>0.9329691666</v>
      </c>
      <c r="CH556" s="86">
        <f t="shared" si="36"/>
        <v>0.02337056497</v>
      </c>
      <c r="CI556" s="86">
        <f t="shared" si="37"/>
        <v>0.03684866228</v>
      </c>
      <c r="CJ556" s="86">
        <f t="shared" si="38"/>
        <v>0.006811606173</v>
      </c>
      <c r="CK556" s="86">
        <f t="shared" si="13"/>
        <v>1</v>
      </c>
      <c r="CL556" s="86">
        <f t="shared" si="39"/>
        <v>0.05808765068</v>
      </c>
      <c r="CM556" s="86">
        <f t="shared" si="40"/>
        <v>0.9146035822</v>
      </c>
      <c r="CN556" s="86">
        <f t="shared" si="41"/>
        <v>0.01341717802</v>
      </c>
      <c r="CO556" s="86">
        <f t="shared" si="42"/>
        <v>0.01389158907</v>
      </c>
      <c r="CP556" s="86">
        <f t="shared" si="14"/>
        <v>1</v>
      </c>
      <c r="CQ556" s="86">
        <f t="shared" si="43"/>
        <v>0.03563277037</v>
      </c>
      <c r="CR556" s="86">
        <f t="shared" si="44"/>
        <v>0.005220047372</v>
      </c>
      <c r="CS556" s="86">
        <f t="shared" si="45"/>
        <v>0.9473402462</v>
      </c>
      <c r="CT556" s="86">
        <f t="shared" si="46"/>
        <v>0.01180693607</v>
      </c>
      <c r="CU556" s="86">
        <f t="shared" si="15"/>
        <v>1</v>
      </c>
      <c r="CV556" s="86">
        <f t="shared" si="47"/>
        <v>0.001080550665</v>
      </c>
      <c r="CW556" s="86">
        <f t="shared" si="48"/>
        <v>0.008976522174</v>
      </c>
      <c r="CX556" s="86">
        <f t="shared" si="49"/>
        <v>0.001936889984</v>
      </c>
      <c r="CY556" s="86">
        <f t="shared" si="50"/>
        <v>0.9880060372</v>
      </c>
      <c r="CZ556" s="86">
        <f t="shared" si="16"/>
        <v>1</v>
      </c>
      <c r="DA556" s="62"/>
      <c r="DB556" s="86">
        <f>(AQ556*Baseline!B$7 + AV556*Baseline!B$11 + BA556*Baseline!B$16 + BF556*Baseline!B$18)</f>
        <v>72590.86936</v>
      </c>
      <c r="DC556" s="86">
        <f>(AR556*Baseline!B$7 + AW556*Baseline!B$11 + BB556*Baseline!B$16 + BG556*Baseline!B$18)</f>
        <v>85906.59574</v>
      </c>
      <c r="DD556" s="86">
        <f>(AS556*Baseline!B$7 + AX556*Baseline!B$11 + BC556*Baseline!B$16 + BH556*Baseline!B$18)</f>
        <v>139047.3093</v>
      </c>
      <c r="DE556" s="86">
        <f>(AT556*Baseline!B$7 + AY556*Baseline!B$11 + BD556*Baseline!B$16 + BI556*Baseline!B$18)</f>
        <v>1260830.109</v>
      </c>
      <c r="DF556" s="86">
        <f t="shared" si="17"/>
        <v>1558374.884</v>
      </c>
      <c r="DG556" s="62"/>
      <c r="DH556" s="86">
        <f t="shared" si="51"/>
        <v>0.04658113405</v>
      </c>
      <c r="DI556" s="86">
        <f t="shared" si="52"/>
        <v>0.05512575737</v>
      </c>
      <c r="DJ556" s="86">
        <f t="shared" si="53"/>
        <v>0.08922584083</v>
      </c>
      <c r="DK556" s="86">
        <f t="shared" si="54"/>
        <v>0.8090672678</v>
      </c>
      <c r="DL556" s="86">
        <f t="shared" si="18"/>
        <v>1</v>
      </c>
      <c r="DM556" s="62"/>
      <c r="DN556" s="86">
        <f>DH556 / (Baseline!B$7/Baseline!B$17)</f>
        <v>4.97222968</v>
      </c>
      <c r="DO556" s="86">
        <f>DI556 / (Baseline!B$11/Baseline!B$17)</f>
        <v>1.330762167</v>
      </c>
      <c r="DP556" s="86">
        <f>DJ556 / (Baseline!B$16/Baseline!B$17)</f>
        <v>1.378808887</v>
      </c>
      <c r="DQ556" s="86">
        <f>DK556 / (Baseline!B$18/Baseline!B$17)</f>
        <v>0.9147219724</v>
      </c>
      <c r="DR556" s="62"/>
      <c r="DS556" s="86">
        <f>DH556 / Baseline!H$117</f>
        <v>1.863576723</v>
      </c>
      <c r="DT556" s="86">
        <f>DI556 / Baseline!H$118</f>
        <v>1.240883678</v>
      </c>
      <c r="DU556" s="86">
        <f>DJ556 / Baseline!H$119</f>
        <v>1.066642673</v>
      </c>
      <c r="DV556" s="86">
        <f>DK556 / Baseline!H$120</f>
        <v>0.9552955624</v>
      </c>
      <c r="DW556" s="87"/>
      <c r="DX556" s="86">
        <f>(AU556*Baseline!B$34)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0.03295775287</v>
      </c>
      <c r="DY556" s="86">
        <f>(AZ556*Baseline!B$34) + (Baseline!D$90*(1-Baseline!D$91)*Baseline!B$35) + (Baseline!D$90*Baseline!D$91*((1-Baseline!D$92)*Baseline!B$40 + Baseline!D$92*Baseline!B$41))</f>
        <v>0.01193535098</v>
      </c>
      <c r="DZ556" s="86">
        <f>(BE556*Baseline!B$34) + (Baseline!F$90*(1-Baseline!F$91)*Baseline!B$35) + (Baseline!F$90*Baseline!F$91*((1-Baseline!F$92)*Baseline!B$40 + Baseline!F$92*Baseline!B$41))</f>
        <v>0.01402073404</v>
      </c>
      <c r="EA556" s="86">
        <f>(BJ556*Baseline!B$34) + (Baseline!H$90*(1-Baseline!H$91)*Baseline!B$35) + (Baseline!H$90*Baseline!H$91*((1-Baseline!H$92)*Baseline!B$40 + Baseline!H$92*Baseline!B$41))</f>
        <v>0.0093146958</v>
      </c>
      <c r="EB556" s="86">
        <f>( DX556*Baseline!B$7 + DY556*Baseline!B$11 + DZ556*Baseline!B$16 + EA556*Baseline!B$18 ) / Baseline!B$17</f>
        <v>0.009949286994</v>
      </c>
    </row>
    <row r="557">
      <c r="A557" s="73" t="s">
        <v>733</v>
      </c>
      <c r="B557" s="85">
        <f>MIN( MAX( NORMINV( MCrands!B557, (B$5+B$4)/2, (B$5-B$4)/3.29 ), 0 ), 1 )</f>
        <v>0.2774027793</v>
      </c>
      <c r="C557" s="85">
        <f>MAX( NORMINV( MCrands!C557, (C$5+C$4)/2, (C$5-C$4)/3.29 ), 0 )</f>
        <v>2.724057269</v>
      </c>
      <c r="D557" s="83"/>
      <c r="E557" s="84">
        <f>Baseline!B$33 * (C557 * Baseline!B$68*Baseline!B$68/Baseline!B$75 + Baseline!B$46 * Baseline!B$54*Baseline!B$54/Baseline!B$76 + Baseline!B$47 * Baseline!B$55*Baseline!B$55/Baseline!B$77 + Baseline!B$56*Baseline!B$56/Baseline!B$78)</f>
        <v>0.00001933588193</v>
      </c>
      <c r="F557" s="84">
        <f>Baseline!B$33 * (C557 * Baseline!B$68*Baseline!B$59/Baseline!B$75 + Baseline!B$46 * Baseline!B$54*Baseline!B$69/Baseline!B$76 + Baseline!B$47 * Baseline!B$55*Baseline!B$57/Baseline!B$77 + Baseline!B$56*Baseline!B$58/Baseline!B$78)</f>
        <v>0.0000002392924725</v>
      </c>
      <c r="G557" s="85">
        <f>Baseline!B$33 * (C557 * Baseline!B$68*Baseline!B$60/Baseline!B$75 + Baseline!B$46 * Baseline!B$54*Baseline!B$61/Baseline!B$76 + Baseline!B$47 * Baseline!B$55*Baseline!B$70/Baseline!B$77 + Baseline!B$56*Baseline!B$62/Baseline!B$78)</f>
        <v>0.0000002009806164</v>
      </c>
      <c r="H557" s="84">
        <f>Baseline!B$33 * (C557 * Baseline!B$68*Baseline!B$63/Baseline!B$75 + Baseline!B$46 * Baseline!B$54*Baseline!B$64/Baseline!B$76 + Baseline!B$47 * Baseline!B$55*Baseline!B$65/Baseline!B$77 + Baseline!B$56*Baseline!B$71/Baseline!B$78)</f>
        <v>0.000000003745158</v>
      </c>
      <c r="I557" s="84">
        <f>Baseline!B$33 * (C557 * Baseline!B$59*Baseline!B$68/Baseline!B$75 + Baseline!B$46 * Baseline!B$69*Baseline!B$54/Baseline!B$76 + Baseline!B$47 * Baseline!B$57*Baseline!B$55/Baseline!B$77 + Baseline!B$58*Baseline!B$56/Baseline!B$78)</f>
        <v>0.0000002392924725</v>
      </c>
      <c r="J557" s="85">
        <f>Baseline!B$33 * (C557 * Baseline!B$59*Baseline!B$59/Baseline!B$75 + Baseline!B$46 * Baseline!B$69*Baseline!B$69/Baseline!B$76 + Baseline!B$47 * Baseline!B$57*Baseline!B$57/Baseline!B$77 + Baseline!B$58*Baseline!B$58/Baseline!B$78)</f>
        <v>0.00000211657447</v>
      </c>
      <c r="K557" s="84">
        <f>Baseline!B$33 * (C557 * Baseline!B$59*Baseline!B$60/Baseline!B$75 + Baseline!B$46 * Baseline!B$69*Baseline!B$61/Baseline!B$76 + Baseline!B$47 * Baseline!B$57*Baseline!B$70/Baseline!B$77 + Baseline!B$58*Baseline!B$62/Baseline!B$78)</f>
        <v>0.0000000164898793</v>
      </c>
      <c r="L557" s="85">
        <f>Baseline!B$33 * (C557 * Baseline!B$59*Baseline!B$63/Baseline!B$75 + Baseline!B$46 * Baseline!B$69*Baseline!B$64/Baseline!B$76 + Baseline!B$47 * Baseline!B$57*Baseline!B$65/Baseline!B$77 + Baseline!B$58*Baseline!B$71/Baseline!B$78)</f>
        <v>0.0000000170727997</v>
      </c>
      <c r="M557" s="84">
        <f>Baseline!B$33 * (C557 * Baseline!B$60*Baseline!B$68/Baseline!B$75 + Baseline!B$46 * Baseline!B$61*Baseline!B$54/Baseline!B$76 + Baseline!B$47 * Baseline!B$70*Baseline!B$55/Baseline!B$77 + Baseline!B$62*Baseline!B$56/Baseline!B$78)</f>
        <v>0.0000002009806164</v>
      </c>
      <c r="N557" s="85">
        <f>Baseline!B$33 * (C557 * Baseline!B$60*Baseline!B$59/Baseline!B$75 + Baseline!B$46 * Baseline!B$61*Baseline!B$69/Baseline!B$76 + Baseline!B$47 * Baseline!B$70*Baseline!B$57/Baseline!B$77 + Baseline!B$62*Baseline!B$58/Baseline!B$78)</f>
        <v>0.0000000164898793</v>
      </c>
      <c r="O557" s="85">
        <f>Baseline!B$33 * (C557 * Baseline!B$60*Baseline!B$60/Baseline!B$75 + Baseline!B$46 * Baseline!B$61*Baseline!B$61/Baseline!B$76 + Baseline!B$47 * Baseline!B$70*Baseline!B$70/Baseline!B$77 + Baseline!B$62*Baseline!B$62/Baseline!B$78)</f>
        <v>0.000001589267756</v>
      </c>
      <c r="P557" s="84">
        <f>Baseline!B$33 * (C557 * Baseline!B$60*Baseline!B$63/Baseline!B$75 + Baseline!B$46 * Baseline!B$61*Baseline!B$64/Baseline!B$76 + Baseline!B$47 * Baseline!B$70*Baseline!B$65/Baseline!B$77 + Baseline!B$62*Baseline!B$71/Baseline!B$78)</f>
        <v>0.000000001956415057</v>
      </c>
      <c r="Q557" s="84">
        <f>Baseline!B$33 * (C557 * Baseline!B$63*Baseline!B$68/Baseline!B$75 + Baseline!B$46 * Baseline!B$64*Baseline!B$54/Baseline!B$76 + Baseline!B$47 * Baseline!B$65*Baseline!B$55/Baseline!B$77 + Baseline!B$71*Baseline!B$56/Baseline!B$78)</f>
        <v>0.000000003745158</v>
      </c>
      <c r="R557" s="84">
        <f>Baseline!B$33 * (C557 * Baseline!B$63*Baseline!B$59/Baseline!B$75 + Baseline!B$46 * Baseline!B$64*Baseline!B$69/Baseline!B$76 + Baseline!B$47 * Baseline!B$65*Baseline!B$57/Baseline!B$77 + Baseline!B$71*Baseline!B$58/Baseline!B$78)</f>
        <v>0.0000000170727997</v>
      </c>
      <c r="S557" s="84">
        <f>Baseline!B$33 * (C557 * Baseline!B$63*Baseline!B$60/Baseline!B$75 + Baseline!B$46 * Baseline!B$64*Baseline!B$61/Baseline!B$76 + Baseline!B$47 * Baseline!B$65*Baseline!B$70/Baseline!B$77 + Baseline!B$71*Baseline!B$62/Baseline!B$78)</f>
        <v>0.000000001956415057</v>
      </c>
      <c r="T557" s="84">
        <f>Baseline!B$33 * (C557 * Baseline!B$63*Baseline!B$63/Baseline!B$75 + Baseline!B$46 * Baseline!B$64*Baseline!B$64/Baseline!B$76 + Baseline!B$47 * Baseline!B$65*Baseline!B$65/Baseline!B$77 + Baseline!B$71*Baseline!B$71/Baseline!B$78)</f>
        <v>0.00000009856721954</v>
      </c>
      <c r="U557" s="83"/>
      <c r="V557" s="84">
        <f>E557 * ( Baseline!B$89 * Baseline!B$7 )</f>
        <v>0.2006871186</v>
      </c>
      <c r="W557" s="84">
        <f>F557 * ( Baseline!D$89 * Baseline!B$11 )</f>
        <v>0.004414131491</v>
      </c>
      <c r="X557" s="84">
        <f>G557 * ( Baseline!F$89 * Baseline!B$16 )</f>
        <v>0.006981015468</v>
      </c>
      <c r="Y557" s="84">
        <f>H557 * ( Baseline!H$89 * Baseline!B$18 )</f>
        <v>0.001317072698</v>
      </c>
      <c r="Z557" s="86">
        <f t="shared" si="1"/>
        <v>0.2133993382</v>
      </c>
      <c r="AA557" s="84">
        <f>I557 * ( Baseline!B$89 * Baseline!B$7 )</f>
        <v>0.002483616572</v>
      </c>
      <c r="AB557" s="85">
        <f>J557 * ( Baseline!D$89 * Baseline!B$11 )</f>
        <v>0.03904359349</v>
      </c>
      <c r="AC557" s="85">
        <f>K557 * ( Baseline!F$89 * Baseline!B$16 )</f>
        <v>0.0005727721636</v>
      </c>
      <c r="AD557" s="85">
        <f>L557 * ( Baseline!F$89 * Baseline!B$16 )</f>
        <v>0.0005930197696</v>
      </c>
      <c r="AE557" s="86">
        <f t="shared" si="2"/>
        <v>0.042693002</v>
      </c>
      <c r="AF557" s="86">
        <f>M557 * ( Baseline!B$89 * Baseline!B$7 )</f>
        <v>0.002085977817</v>
      </c>
      <c r="AG557" s="86">
        <f>N557 * ( Baseline!D$89 * Baseline!B$11 )</f>
        <v>0.0003041821364</v>
      </c>
      <c r="AH557" s="86">
        <f>O557 * ( Baseline!F$89 * Baseline!B$16 )</f>
        <v>0.05520284984</v>
      </c>
      <c r="AI557" s="86">
        <f>P557 * ( Baseline!H$89 * Baseline!B$18 )</f>
        <v>0.0006880192659</v>
      </c>
      <c r="AJ557" s="86">
        <f t="shared" si="3"/>
        <v>0.05828102906</v>
      </c>
      <c r="AK557" s="86">
        <f>Q557 * ( Baseline!B$89 * Baseline!B$7 )</f>
        <v>0.00003887099488</v>
      </c>
      <c r="AL557" s="86">
        <f>R557 * ( Baseline!D$89 * Baseline!B$11 )</f>
        <v>0.0003149350334</v>
      </c>
      <c r="AM557" s="86">
        <f>S557 * ( Baseline!F$89 * Baseline!B$16 )</f>
        <v>0.00006795562689</v>
      </c>
      <c r="AN557" s="86">
        <f>T557 * ( Baseline!H$89 * Baseline!B$18 )</f>
        <v>0.03466347582</v>
      </c>
      <c r="AO557" s="86">
        <f t="shared" si="4"/>
        <v>0.03508523747</v>
      </c>
      <c r="AP557" s="62"/>
      <c r="AQ557" s="86">
        <f>V557 * ( (1-Baseline!B$90-Baseline!B$89) + (1-B557)*Baseline!B$90 )</f>
        <v>0.1468450778</v>
      </c>
      <c r="AR557" s="86">
        <f>W557 * ( (1-Baseline!B$90-Baseline!B$89) + (1-B557)*Baseline!B$90 )</f>
        <v>0.003229870891</v>
      </c>
      <c r="AS557" s="86">
        <f>X557 * ( (1-Baseline!B$90-Baseline!B$89) + (1-B557)*Baseline!B$90 )</f>
        <v>0.005108089484</v>
      </c>
      <c r="AT557" s="86">
        <f>Y557 * ( (1-Baseline!B$90-Baseline!B$89) + (1-B557)*Baseline!B$90 )</f>
        <v>0.000963717274</v>
      </c>
      <c r="AU557" s="86">
        <f t="shared" si="5"/>
        <v>0.1561467555</v>
      </c>
      <c r="AV557" s="86">
        <f>AA557 * ( (1-Baseline!D$90-Baseline!D$89) + (1-B557)*Baseline!D$90 )</f>
        <v>0.002153598457</v>
      </c>
      <c r="AW557" s="86">
        <f>AB557 * ( (1-Baseline!D$90-Baseline!D$89) + (1-B557)*Baseline!D$90 )</f>
        <v>0.03385555712</v>
      </c>
      <c r="AX557" s="86">
        <f>AC557 * ( (1-Baseline!D$90-Baseline!D$89) + (1-B557)*Baseline!D$90 )</f>
        <v>0.0004966633182</v>
      </c>
      <c r="AY557" s="86">
        <f>AD557 * ( (1-Baseline!D$90-Baseline!D$89) + (1-B557)*Baseline!D$90 )</f>
        <v>0.0005142204619</v>
      </c>
      <c r="AZ557" s="86">
        <f t="shared" si="6"/>
        <v>0.03702003935</v>
      </c>
      <c r="BA557" s="86">
        <f>AF557 * ( (1-Baseline!F$90-Baseline!F$89) + (1-Baseline!B$36)*Baseline!F$90 )</f>
        <v>0.001501136389</v>
      </c>
      <c r="BB557" s="86">
        <f>AG557 * ( (1-Baseline!F$90-Baseline!F$89) + (1-Baseline!B$36)*Baseline!F$90 )</f>
        <v>0.0002188991992</v>
      </c>
      <c r="BC557" s="86">
        <f>AH557 * ( (1-Baseline!F$90-Baseline!F$89) + (1-Baseline!B$36)*Baseline!F$90 )</f>
        <v>0.03972573724</v>
      </c>
      <c r="BD557" s="86">
        <f>AI557 * ( (1-Baseline!F$90-Baseline!F$89) + (1-Baseline!B$36)*Baseline!F$90 )</f>
        <v>0.0004951206803</v>
      </c>
      <c r="BE557" s="86">
        <f t="shared" si="7"/>
        <v>0.04194089351</v>
      </c>
      <c r="BF557" s="86">
        <f>AK557 * ( (1-Baseline!H$90-Baseline!H$89) + (1-Baseline!B$36)*Baseline!H$90 )</f>
        <v>0.00003079826666</v>
      </c>
      <c r="BG557" s="86">
        <f>AL557 * ( (1-Baseline!H$90-Baseline!H$89) + (1-Baseline!B$36)*Baseline!H$90 )</f>
        <v>0.0002495293257</v>
      </c>
      <c r="BH557" s="86">
        <f>AM557 * ( (1-Baseline!H$90-Baseline!H$89) + (1-Baseline!B$36)*Baseline!H$90 )</f>
        <v>0.00005384260229</v>
      </c>
      <c r="BI557" s="86">
        <f>AN557 * ( (1-Baseline!H$90-Baseline!H$89) + (1-Baseline!B$36)*Baseline!H$90 )</f>
        <v>0.02746456516</v>
      </c>
      <c r="BJ557" s="86">
        <f t="shared" si="8"/>
        <v>0.02779873535</v>
      </c>
      <c r="BK557" s="62"/>
      <c r="BL557" s="86">
        <f t="shared" si="19"/>
        <v>0.9404299012</v>
      </c>
      <c r="BM557" s="86">
        <f t="shared" si="20"/>
        <v>0.02068484152</v>
      </c>
      <c r="BN557" s="86">
        <f t="shared" si="21"/>
        <v>0.03271338855</v>
      </c>
      <c r="BO557" s="86">
        <f t="shared" si="22"/>
        <v>0.006171868707</v>
      </c>
      <c r="BP557" s="86">
        <f t="shared" si="9"/>
        <v>1</v>
      </c>
      <c r="BQ557" s="86">
        <f t="shared" si="23"/>
        <v>0.05817385651</v>
      </c>
      <c r="BR557" s="86">
        <f t="shared" si="24"/>
        <v>0.9145197495</v>
      </c>
      <c r="BS557" s="86">
        <f t="shared" si="25"/>
        <v>0.01341606673</v>
      </c>
      <c r="BT557" s="86">
        <f t="shared" si="26"/>
        <v>0.01389032726</v>
      </c>
      <c r="BU557" s="86">
        <f t="shared" si="10"/>
        <v>1</v>
      </c>
      <c r="BV557" s="86">
        <f t="shared" si="27"/>
        <v>0.03579171217</v>
      </c>
      <c r="BW557" s="86">
        <f t="shared" si="28"/>
        <v>0.005219230706</v>
      </c>
      <c r="BX557" s="86">
        <f t="shared" si="29"/>
        <v>0.9471838561</v>
      </c>
      <c r="BY557" s="86">
        <f t="shared" si="30"/>
        <v>0.01180520106</v>
      </c>
      <c r="BZ557" s="86">
        <f t="shared" si="11"/>
        <v>1</v>
      </c>
      <c r="CA557" s="86">
        <f t="shared" si="31"/>
        <v>0.001107901718</v>
      </c>
      <c r="CB557" s="86">
        <f t="shared" si="32"/>
        <v>0.008976283362</v>
      </c>
      <c r="CC557" s="86">
        <f t="shared" si="33"/>
        <v>0.001936872365</v>
      </c>
      <c r="CD557" s="86">
        <f t="shared" si="34"/>
        <v>0.9879789426</v>
      </c>
      <c r="CE557" s="86">
        <f t="shared" si="12"/>
        <v>1</v>
      </c>
      <c r="CF557" s="62"/>
      <c r="CG557" s="86">
        <f t="shared" si="35"/>
        <v>0.9404299012</v>
      </c>
      <c r="CH557" s="86">
        <f t="shared" si="36"/>
        <v>0.02068484152</v>
      </c>
      <c r="CI557" s="86">
        <f t="shared" si="37"/>
        <v>0.03271338855</v>
      </c>
      <c r="CJ557" s="86">
        <f t="shared" si="38"/>
        <v>0.006171868707</v>
      </c>
      <c r="CK557" s="86">
        <f t="shared" si="13"/>
        <v>1</v>
      </c>
      <c r="CL557" s="86">
        <f t="shared" si="39"/>
        <v>0.05817385651</v>
      </c>
      <c r="CM557" s="86">
        <f t="shared" si="40"/>
        <v>0.9145197495</v>
      </c>
      <c r="CN557" s="86">
        <f t="shared" si="41"/>
        <v>0.01341606673</v>
      </c>
      <c r="CO557" s="86">
        <f t="shared" si="42"/>
        <v>0.01389032726</v>
      </c>
      <c r="CP557" s="86">
        <f t="shared" si="14"/>
        <v>1</v>
      </c>
      <c r="CQ557" s="86">
        <f t="shared" si="43"/>
        <v>0.03579171217</v>
      </c>
      <c r="CR557" s="86">
        <f t="shared" si="44"/>
        <v>0.005219230706</v>
      </c>
      <c r="CS557" s="86">
        <f t="shared" si="45"/>
        <v>0.9471838561</v>
      </c>
      <c r="CT557" s="86">
        <f t="shared" si="46"/>
        <v>0.01180520106</v>
      </c>
      <c r="CU557" s="86">
        <f t="shared" si="15"/>
        <v>1</v>
      </c>
      <c r="CV557" s="86">
        <f t="shared" si="47"/>
        <v>0.001107901718</v>
      </c>
      <c r="CW557" s="86">
        <f t="shared" si="48"/>
        <v>0.008976283362</v>
      </c>
      <c r="CX557" s="86">
        <f t="shared" si="49"/>
        <v>0.001936872365</v>
      </c>
      <c r="CY557" s="86">
        <f t="shared" si="50"/>
        <v>0.9879789426</v>
      </c>
      <c r="CZ557" s="86">
        <f t="shared" si="16"/>
        <v>1</v>
      </c>
      <c r="DA557" s="62"/>
      <c r="DB557" s="86">
        <f>(AQ557*Baseline!B$7 + AV557*Baseline!B$11 + BA557*Baseline!B$16 + BF557*Baseline!B$18)</f>
        <v>82277.74082</v>
      </c>
      <c r="DC557" s="86">
        <f>(AR557*Baseline!B$7 + AW557*Baseline!B$11 + BB557*Baseline!B$16 + BG557*Baseline!B$18)</f>
        <v>86331.06316</v>
      </c>
      <c r="DD557" s="86">
        <f>(AS557*Baseline!B$7 + AX557*Baseline!B$11 + BC557*Baseline!B$16 + BH557*Baseline!B$18)</f>
        <v>139096.809</v>
      </c>
      <c r="DE557" s="86">
        <f>(AT557*Baseline!B$7 + AY557*Baseline!B$11 + BD557*Baseline!B$16 + BI557*Baseline!B$18)</f>
        <v>1260853.775</v>
      </c>
      <c r="DF557" s="86">
        <f t="shared" si="17"/>
        <v>1568559.388</v>
      </c>
      <c r="DG557" s="62"/>
      <c r="DH557" s="86">
        <f t="shared" si="51"/>
        <v>0.05245433579</v>
      </c>
      <c r="DI557" s="86">
        <f t="shared" si="52"/>
        <v>0.05503844091</v>
      </c>
      <c r="DJ557" s="86">
        <f t="shared" si="53"/>
        <v>0.08867806354</v>
      </c>
      <c r="DK557" s="86">
        <f t="shared" si="54"/>
        <v>0.8038291598</v>
      </c>
      <c r="DL557" s="86">
        <f t="shared" si="18"/>
        <v>1</v>
      </c>
      <c r="DM557" s="62"/>
      <c r="DN557" s="86">
        <f>DH557 / (Baseline!B$7/Baseline!B$17)</f>
        <v>5.599155337</v>
      </c>
      <c r="DO557" s="86">
        <f>DI557 / (Baseline!B$11/Baseline!B$17)</f>
        <v>1.328654306</v>
      </c>
      <c r="DP557" s="86">
        <f>DJ557 / (Baseline!B$16/Baseline!B$17)</f>
        <v>1.370344073</v>
      </c>
      <c r="DQ557" s="86">
        <f>DK557 / (Baseline!B$18/Baseline!B$17)</f>
        <v>0.9087998289</v>
      </c>
      <c r="DR557" s="62"/>
      <c r="DS557" s="86">
        <f>DH557 / Baseline!H$117</f>
        <v>2.098546573</v>
      </c>
      <c r="DT557" s="86">
        <f>DI557 / Baseline!H$118</f>
        <v>1.23891818</v>
      </c>
      <c r="DU557" s="86">
        <f>DJ557 / Baseline!H$119</f>
        <v>1.060094317</v>
      </c>
      <c r="DV557" s="86">
        <f>DK557 / Baseline!H$120</f>
        <v>0.9491107351</v>
      </c>
      <c r="DW557" s="87"/>
      <c r="DX557" s="86">
        <f>(AU557*Baseline!B$34)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0.03595154457</v>
      </c>
      <c r="DY557" s="86">
        <f>(AZ557*Baseline!B$34) + (Baseline!D$90*(1-Baseline!D$91)*Baseline!B$35) + (Baseline!D$90*Baseline!D$91*((1-Baseline!D$92)*Baseline!B$40 + Baseline!D$92*Baseline!B$41))</f>
        <v>0.0119665739</v>
      </c>
      <c r="DZ557" s="86">
        <f>(BE557*Baseline!B$34) + (Baseline!F$90*(1-Baseline!F$91)*Baseline!B$35) + (Baseline!F$90*Baseline!F$91*((1-Baseline!F$92)*Baseline!B$40 + Baseline!F$92*Baseline!B$41))</f>
        <v>0.01402177403</v>
      </c>
      <c r="EA557" s="86">
        <f>(BJ557*Baseline!B$34) + (Baseline!H$90*(1-Baseline!H$91)*Baseline!B$35) + (Baseline!H$90*Baseline!H$91*((1-Baseline!H$92)*Baseline!B$40 + Baseline!H$92*Baseline!B$41))</f>
        <v>0.009314810303</v>
      </c>
      <c r="EB557" s="86">
        <f>( DX557*Baseline!B$7 + DY557*Baseline!B$11 + DZ557*Baseline!B$16 + EA557*Baseline!B$18 ) / Baseline!B$17</f>
        <v>0.009978795571</v>
      </c>
    </row>
    <row r="558">
      <c r="A558" s="73" t="s">
        <v>734</v>
      </c>
      <c r="B558" s="85">
        <f>MIN( MAX( NORMINV( MCrands!B558, (B$5+B$4)/2, (B$5-B$4)/3.29 ), 0 ), 1 )</f>
        <v>0.6951464973</v>
      </c>
      <c r="C558" s="85">
        <f>MAX( NORMINV( MCrands!C558, (C$5+C$4)/2, (C$5-C$4)/3.29 ), 0 )</f>
        <v>2.354594044</v>
      </c>
      <c r="D558" s="83"/>
      <c r="E558" s="84">
        <f>Baseline!B$33 * (C558 * Baseline!B$68*Baseline!B$68/Baseline!B$75 + Baseline!B$46 * Baseline!B$54*Baseline!B$54/Baseline!B$76 + Baseline!B$47 * Baseline!B$55*Baseline!B$55/Baseline!B$77 + Baseline!B$56*Baseline!B$56/Baseline!B$78)</f>
        <v>0.00001672007343</v>
      </c>
      <c r="F558" s="84">
        <f>Baseline!B$33 * (C558 * Baseline!B$68*Baseline!B$59/Baseline!B$75 + Baseline!B$46 * Baseline!B$54*Baseline!B$69/Baseline!B$76 + Baseline!B$47 * Baseline!B$55*Baseline!B$57/Baseline!B$77 + Baseline!B$56*Baseline!B$58/Baseline!B$78)</f>
        <v>0.0000002388794501</v>
      </c>
      <c r="G558" s="85">
        <f>Baseline!B$33 * (C558 * Baseline!B$68*Baseline!B$60/Baseline!B$75 + Baseline!B$46 * Baseline!B$54*Baseline!B$61/Baseline!B$76 + Baseline!B$47 * Baseline!B$55*Baseline!B$70/Baseline!B$77 + Baseline!B$56*Baseline!B$62/Baseline!B$78)</f>
        <v>0.0000001999652696</v>
      </c>
      <c r="H558" s="84">
        <f>Baseline!B$33 * (C558 * Baseline!B$68*Baseline!B$63/Baseline!B$75 + Baseline!B$46 * Baseline!B$54*Baseline!B$64/Baseline!B$76 + Baseline!B$47 * Baseline!B$55*Baseline!B$65/Baseline!B$77 + Baseline!B$56*Baseline!B$71/Baseline!B$78)</f>
        <v>0.000000003643623327</v>
      </c>
      <c r="I558" s="84">
        <f>Baseline!B$33 * (C558 * Baseline!B$59*Baseline!B$68/Baseline!B$75 + Baseline!B$46 * Baseline!B$69*Baseline!B$54/Baseline!B$76 + Baseline!B$47 * Baseline!B$57*Baseline!B$55/Baseline!B$77 + Baseline!B$58*Baseline!B$56/Baseline!B$78)</f>
        <v>0.0000002388794501</v>
      </c>
      <c r="J558" s="85">
        <f>Baseline!B$33 * (C558 * Baseline!B$59*Baseline!B$59/Baseline!B$75 + Baseline!B$46 * Baseline!B$69*Baseline!B$69/Baseline!B$76 + Baseline!B$47 * Baseline!B$57*Baseline!B$57/Baseline!B$77 + Baseline!B$58*Baseline!B$58/Baseline!B$78)</f>
        <v>0.000002116574405</v>
      </c>
      <c r="K558" s="84">
        <f>Baseline!B$33 * (C558 * Baseline!B$59*Baseline!B$60/Baseline!B$75 + Baseline!B$46 * Baseline!B$69*Baseline!B$61/Baseline!B$76 + Baseline!B$47 * Baseline!B$57*Baseline!B$70/Baseline!B$77 + Baseline!B$58*Baseline!B$62/Baseline!B$78)</f>
        <v>0.00000001648971899</v>
      </c>
      <c r="L558" s="85">
        <f>Baseline!B$33 * (C558 * Baseline!B$59*Baseline!B$63/Baseline!B$75 + Baseline!B$46 * Baseline!B$69*Baseline!B$64/Baseline!B$76 + Baseline!B$47 * Baseline!B$57*Baseline!B$65/Baseline!B$77 + Baseline!B$58*Baseline!B$71/Baseline!B$78)</f>
        <v>0.00000001707278367</v>
      </c>
      <c r="M558" s="84">
        <f>Baseline!B$33 * (C558 * Baseline!B$60*Baseline!B$68/Baseline!B$75 + Baseline!B$46 * Baseline!B$61*Baseline!B$54/Baseline!B$76 + Baseline!B$47 * Baseline!B$70*Baseline!B$55/Baseline!B$77 + Baseline!B$62*Baseline!B$56/Baseline!B$78)</f>
        <v>0.0000001999652696</v>
      </c>
      <c r="N558" s="85">
        <f>Baseline!B$33 * (C558 * Baseline!B$60*Baseline!B$59/Baseline!B$75 + Baseline!B$46 * Baseline!B$61*Baseline!B$69/Baseline!B$76 + Baseline!B$47 * Baseline!B$70*Baseline!B$57/Baseline!B$77 + Baseline!B$62*Baseline!B$58/Baseline!B$78)</f>
        <v>0.00000001648971899</v>
      </c>
      <c r="O558" s="85">
        <f>Baseline!B$33 * (C558 * Baseline!B$60*Baseline!B$60/Baseline!B$75 + Baseline!B$46 * Baseline!B$61*Baseline!B$61/Baseline!B$76 + Baseline!B$47 * Baseline!B$70*Baseline!B$70/Baseline!B$77 + Baseline!B$62*Baseline!B$62/Baseline!B$78)</f>
        <v>0.000001589267362</v>
      </c>
      <c r="P558" s="84">
        <f>Baseline!B$33 * (C558 * Baseline!B$60*Baseline!B$63/Baseline!B$75 + Baseline!B$46 * Baseline!B$61*Baseline!B$64/Baseline!B$76 + Baseline!B$47 * Baseline!B$70*Baseline!B$65/Baseline!B$77 + Baseline!B$62*Baseline!B$71/Baseline!B$78)</f>
        <v>0.000000001956375646</v>
      </c>
      <c r="Q558" s="84">
        <f>Baseline!B$33 * (C558 * Baseline!B$63*Baseline!B$68/Baseline!B$75 + Baseline!B$46 * Baseline!B$64*Baseline!B$54/Baseline!B$76 + Baseline!B$47 * Baseline!B$65*Baseline!B$55/Baseline!B$77 + Baseline!B$71*Baseline!B$56/Baseline!B$78)</f>
        <v>0.000000003643623327</v>
      </c>
      <c r="R558" s="84">
        <f>Baseline!B$33 * (C558 * Baseline!B$63*Baseline!B$59/Baseline!B$75 + Baseline!B$46 * Baseline!B$64*Baseline!B$69/Baseline!B$76 + Baseline!B$47 * Baseline!B$65*Baseline!B$57/Baseline!B$77 + Baseline!B$71*Baseline!B$58/Baseline!B$78)</f>
        <v>0.00000001707278367</v>
      </c>
      <c r="S558" s="84">
        <f>Baseline!B$33 * (C558 * Baseline!B$63*Baseline!B$60/Baseline!B$75 + Baseline!B$46 * Baseline!B$64*Baseline!B$61/Baseline!B$76 + Baseline!B$47 * Baseline!B$65*Baseline!B$70/Baseline!B$77 + Baseline!B$71*Baseline!B$62/Baseline!B$78)</f>
        <v>0.000000001956375646</v>
      </c>
      <c r="T558" s="84">
        <f>Baseline!B$33 * (C558 * Baseline!B$63*Baseline!B$63/Baseline!B$75 + Baseline!B$46 * Baseline!B$64*Baseline!B$64/Baseline!B$76 + Baseline!B$47 * Baseline!B$65*Baseline!B$65/Baseline!B$77 + Baseline!B$71*Baseline!B$71/Baseline!B$78)</f>
        <v>0.0000000985672156</v>
      </c>
      <c r="U558" s="83"/>
      <c r="V558" s="84">
        <f>E558 * ( Baseline!B$89 * Baseline!B$7 )</f>
        <v>0.1735376421</v>
      </c>
      <c r="W558" s="84">
        <f>F558 * ( Baseline!D$89 * Baseline!B$11 )</f>
        <v>0.004406512634</v>
      </c>
      <c r="X558" s="84">
        <f>G558 * ( Baseline!F$89 * Baseline!B$16 )</f>
        <v>0.006945747633</v>
      </c>
      <c r="Y558" s="84">
        <f>H558 * ( Baseline!H$89 * Baseline!B$18 )</f>
        <v>0.001281365648</v>
      </c>
      <c r="Z558" s="86">
        <f t="shared" si="1"/>
        <v>0.186171268</v>
      </c>
      <c r="AA558" s="84">
        <f>I558 * ( Baseline!B$89 * Baseline!B$7 )</f>
        <v>0.002479329813</v>
      </c>
      <c r="AB558" s="85">
        <f>J558 * ( Baseline!D$89 * Baseline!B$11 )</f>
        <v>0.03904359229</v>
      </c>
      <c r="AC558" s="85">
        <f>K558 * ( Baseline!F$89 * Baseline!B$16 )</f>
        <v>0.000572766595</v>
      </c>
      <c r="AD558" s="85">
        <f>L558 * ( Baseline!F$89 * Baseline!B$16 )</f>
        <v>0.0005930192128</v>
      </c>
      <c r="AE558" s="86">
        <f t="shared" si="2"/>
        <v>0.04268870791</v>
      </c>
      <c r="AF558" s="86">
        <f>M558 * ( Baseline!B$89 * Baseline!B$7 )</f>
        <v>0.002075439534</v>
      </c>
      <c r="AG558" s="86">
        <f>N558 * ( Baseline!D$89 * Baseline!B$11 )</f>
        <v>0.0003041791791</v>
      </c>
      <c r="AH558" s="86">
        <f>O558 * ( Baseline!F$89 * Baseline!B$16 )</f>
        <v>0.05520283615</v>
      </c>
      <c r="AI558" s="86">
        <f>P558 * ( Baseline!H$89 * Baseline!B$18 )</f>
        <v>0.0006880054059</v>
      </c>
      <c r="AJ558" s="86">
        <f t="shared" si="3"/>
        <v>0.05827046027</v>
      </c>
      <c r="AK558" s="86">
        <f>Q558 * ( Baseline!B$89 * Baseline!B$7 )</f>
        <v>0.00003781716651</v>
      </c>
      <c r="AL558" s="86">
        <f>R558 * ( Baseline!D$89 * Baseline!B$11 )</f>
        <v>0.0003149347377</v>
      </c>
      <c r="AM558" s="86">
        <f>S558 * ( Baseline!F$89 * Baseline!B$16 )</f>
        <v>0.00006795425794</v>
      </c>
      <c r="AN558" s="86">
        <f>T558 * ( Baseline!H$89 * Baseline!B$18 )</f>
        <v>0.03466347443</v>
      </c>
      <c r="AO558" s="86">
        <f t="shared" si="4"/>
        <v>0.03508418059</v>
      </c>
      <c r="AP558" s="62"/>
      <c r="AQ558" s="86">
        <f>V558 * ( (1-Baseline!B$90-Baseline!B$89) + (1-B558)*Baseline!B$90 )</f>
        <v>0.06245960174</v>
      </c>
      <c r="AR558" s="86">
        <f>W558 * ( (1-Baseline!B$90-Baseline!B$89) + (1-B558)*Baseline!B$90 )</f>
        <v>0.001585990341</v>
      </c>
      <c r="AS558" s="86">
        <f>X558 * ( (1-Baseline!B$90-Baseline!B$89) + (1-B558)*Baseline!B$90 )</f>
        <v>0.002499910831</v>
      </c>
      <c r="AT558" s="86">
        <f>Y558 * ( (1-Baseline!B$90-Baseline!B$89) + (1-B558)*Baseline!B$90 )</f>
        <v>0.0004611886336</v>
      </c>
      <c r="AU558" s="86">
        <f t="shared" si="5"/>
        <v>0.06700669155</v>
      </c>
      <c r="AV558" s="86">
        <f>AA558 * ( (1-Baseline!D$90-Baseline!D$89) + (1-B558)*Baseline!D$90 )</f>
        <v>0.001685876759</v>
      </c>
      <c r="AW558" s="86">
        <f>AB558 * ( (1-Baseline!D$90-Baseline!D$89) + (1-B558)*Baseline!D$90 )</f>
        <v>0.02654857957</v>
      </c>
      <c r="AX558" s="86">
        <f>AC558 * ( (1-Baseline!D$90-Baseline!D$89) + (1-B558)*Baseline!D$90 )</f>
        <v>0.0003894656877</v>
      </c>
      <c r="AY558" s="86">
        <f>AD558 * ( (1-Baseline!D$90-Baseline!D$89) + (1-B558)*Baseline!D$90 )</f>
        <v>0.0004032369163</v>
      </c>
      <c r="AZ558" s="86">
        <f t="shared" si="6"/>
        <v>0.02902715893</v>
      </c>
      <c r="BA558" s="86">
        <f>AF558 * ( (1-Baseline!F$90-Baseline!F$89) + (1-Baseline!B$36)*Baseline!F$90 )</f>
        <v>0.001493552702</v>
      </c>
      <c r="BB558" s="86">
        <f>AG558 * ( (1-Baseline!F$90-Baseline!F$89) + (1-Baseline!B$36)*Baseline!F$90 )</f>
        <v>0.000218897071</v>
      </c>
      <c r="BC558" s="86">
        <f>AH558 * ( (1-Baseline!F$90-Baseline!F$89) + (1-Baseline!B$36)*Baseline!F$90 )</f>
        <v>0.03972572739</v>
      </c>
      <c r="BD558" s="86">
        <f>AI558 * ( (1-Baseline!F$90-Baseline!F$89) + (1-Baseline!B$36)*Baseline!F$90 )</f>
        <v>0.0004951107063</v>
      </c>
      <c r="BE558" s="86">
        <f t="shared" si="7"/>
        <v>0.04193328787</v>
      </c>
      <c r="BF558" s="86">
        <f>AK558 * ( (1-Baseline!H$90-Baseline!H$89) + (1-Baseline!B$36)*Baseline!H$90 )</f>
        <v>0.00002996329737</v>
      </c>
      <c r="BG558" s="86">
        <f>AL558 * ( (1-Baseline!H$90-Baseline!H$89) + (1-Baseline!B$36)*Baseline!H$90 )</f>
        <v>0.0002495290913</v>
      </c>
      <c r="BH558" s="86">
        <f>AM558 * ( (1-Baseline!H$90-Baseline!H$89) + (1-Baseline!B$36)*Baseline!H$90 )</f>
        <v>0.00005384151765</v>
      </c>
      <c r="BI558" s="86">
        <f>AN558 * ( (1-Baseline!H$90-Baseline!H$89) + (1-Baseline!B$36)*Baseline!H$90 )</f>
        <v>0.02746456406</v>
      </c>
      <c r="BJ558" s="86">
        <f t="shared" si="8"/>
        <v>0.02779789797</v>
      </c>
      <c r="BK558" s="62"/>
      <c r="BL558" s="86">
        <f t="shared" si="19"/>
        <v>0.9321397654</v>
      </c>
      <c r="BM558" s="86">
        <f t="shared" si="20"/>
        <v>0.0236691337</v>
      </c>
      <c r="BN558" s="86">
        <f t="shared" si="21"/>
        <v>0.03730837582</v>
      </c>
      <c r="BO558" s="86">
        <f t="shared" si="22"/>
        <v>0.006882725038</v>
      </c>
      <c r="BP558" s="86">
        <f t="shared" si="9"/>
        <v>1</v>
      </c>
      <c r="BQ558" s="86">
        <f t="shared" si="23"/>
        <v>0.05807928921</v>
      </c>
      <c r="BR558" s="86">
        <f t="shared" si="24"/>
        <v>0.9146117135</v>
      </c>
      <c r="BS558" s="86">
        <f t="shared" si="25"/>
        <v>0.01341728581</v>
      </c>
      <c r="BT558" s="86">
        <f t="shared" si="26"/>
        <v>0.01389171146</v>
      </c>
      <c r="BU558" s="86">
        <f t="shared" si="10"/>
        <v>1</v>
      </c>
      <c r="BV558" s="86">
        <f t="shared" si="27"/>
        <v>0.03561735267</v>
      </c>
      <c r="BW558" s="86">
        <f t="shared" si="28"/>
        <v>0.005220126591</v>
      </c>
      <c r="BX558" s="86">
        <f t="shared" si="29"/>
        <v>0.9473554164</v>
      </c>
      <c r="BY558" s="86">
        <f t="shared" si="30"/>
        <v>0.01180710437</v>
      </c>
      <c r="BZ558" s="86">
        <f t="shared" si="11"/>
        <v>1</v>
      </c>
      <c r="CA558" s="86">
        <f t="shared" si="31"/>
        <v>0.001077897955</v>
      </c>
      <c r="CB558" s="86">
        <f t="shared" si="32"/>
        <v>0.008976545335</v>
      </c>
      <c r="CC558" s="86">
        <f t="shared" si="33"/>
        <v>0.001936891693</v>
      </c>
      <c r="CD558" s="86">
        <f t="shared" si="34"/>
        <v>0.988008665</v>
      </c>
      <c r="CE558" s="86">
        <f t="shared" si="12"/>
        <v>1</v>
      </c>
      <c r="CF558" s="62"/>
      <c r="CG558" s="86">
        <f t="shared" si="35"/>
        <v>0.9321397654</v>
      </c>
      <c r="CH558" s="86">
        <f t="shared" si="36"/>
        <v>0.0236691337</v>
      </c>
      <c r="CI558" s="86">
        <f t="shared" si="37"/>
        <v>0.03730837582</v>
      </c>
      <c r="CJ558" s="86">
        <f t="shared" si="38"/>
        <v>0.006882725038</v>
      </c>
      <c r="CK558" s="86">
        <f t="shared" si="13"/>
        <v>1</v>
      </c>
      <c r="CL558" s="86">
        <f t="shared" si="39"/>
        <v>0.05807928921</v>
      </c>
      <c r="CM558" s="86">
        <f t="shared" si="40"/>
        <v>0.9146117135</v>
      </c>
      <c r="CN558" s="86">
        <f t="shared" si="41"/>
        <v>0.01341728581</v>
      </c>
      <c r="CO558" s="86">
        <f t="shared" si="42"/>
        <v>0.01389171146</v>
      </c>
      <c r="CP558" s="86">
        <f t="shared" si="14"/>
        <v>1</v>
      </c>
      <c r="CQ558" s="86">
        <f t="shared" si="43"/>
        <v>0.03561735267</v>
      </c>
      <c r="CR558" s="86">
        <f t="shared" si="44"/>
        <v>0.005220126591</v>
      </c>
      <c r="CS558" s="86">
        <f t="shared" si="45"/>
        <v>0.9473554164</v>
      </c>
      <c r="CT558" s="86">
        <f t="shared" si="46"/>
        <v>0.01180710437</v>
      </c>
      <c r="CU558" s="86">
        <f t="shared" si="15"/>
        <v>1</v>
      </c>
      <c r="CV558" s="86">
        <f t="shared" si="47"/>
        <v>0.001077897955</v>
      </c>
      <c r="CW558" s="86">
        <f t="shared" si="48"/>
        <v>0.008976545335</v>
      </c>
      <c r="CX558" s="86">
        <f t="shared" si="49"/>
        <v>0.001936891693</v>
      </c>
      <c r="CY558" s="86">
        <f t="shared" si="50"/>
        <v>0.988008665</v>
      </c>
      <c r="CZ558" s="86">
        <f t="shared" si="16"/>
        <v>1</v>
      </c>
      <c r="DA558" s="62"/>
      <c r="DB558" s="86">
        <f>(AQ558*Baseline!B$7 + AV558*Baseline!B$11 + BA558*Baseline!B$16 + BF558*Baseline!B$18)</f>
        <v>40284.08976</v>
      </c>
      <c r="DC558" s="86">
        <f>(AR558*Baseline!B$7 + AW558*Baseline!B$11 + BB558*Baseline!B$16 + BG558*Baseline!B$18)</f>
        <v>69863.55531</v>
      </c>
      <c r="DD558" s="86">
        <f>(AS558*Baseline!B$7 + AX558*Baseline!B$11 + BC558*Baseline!B$16 + BH558*Baseline!B$18)</f>
        <v>137601.8686</v>
      </c>
      <c r="DE558" s="86">
        <f>(AT558*Baseline!B$7 + AY558*Baseline!B$11 + BD558*Baseline!B$16 + BI558*Baseline!B$18)</f>
        <v>1260371.954</v>
      </c>
      <c r="DF558" s="86">
        <f t="shared" si="17"/>
        <v>1508121.468</v>
      </c>
      <c r="DG558" s="62"/>
      <c r="DH558" s="86">
        <f t="shared" si="51"/>
        <v>0.02671143579</v>
      </c>
      <c r="DI558" s="86">
        <f t="shared" si="52"/>
        <v>0.04632488616</v>
      </c>
      <c r="DJ558" s="86">
        <f t="shared" si="53"/>
        <v>0.09124057415</v>
      </c>
      <c r="DK558" s="86">
        <f t="shared" si="54"/>
        <v>0.8357231039</v>
      </c>
      <c r="DL558" s="86">
        <f t="shared" si="18"/>
        <v>1</v>
      </c>
      <c r="DM558" s="62"/>
      <c r="DN558" s="86">
        <f>DH558 / (Baseline!B$7/Baseline!B$17)</f>
        <v>2.851270081</v>
      </c>
      <c r="DO558" s="86">
        <f>DI558 / (Baseline!B$11/Baseline!B$17)</f>
        <v>1.118304924</v>
      </c>
      <c r="DP558" s="86">
        <f>DJ558 / (Baseline!B$16/Baseline!B$17)</f>
        <v>1.409942606</v>
      </c>
      <c r="DQ558" s="86">
        <f>DK558 / (Baseline!B$18/Baseline!B$17)</f>
        <v>0.9448587484</v>
      </c>
      <c r="DR558" s="62"/>
      <c r="DS558" s="86">
        <f>DH558 / Baseline!H$117</f>
        <v>1.068647447</v>
      </c>
      <c r="DT558" s="86">
        <f>DI558 / Baseline!H$118</f>
        <v>1.042775607</v>
      </c>
      <c r="DU558" s="86">
        <f>DJ558 / Baseline!H$119</f>
        <v>1.09072763</v>
      </c>
      <c r="DV558" s="86">
        <f>DK558 / Baseline!H$120</f>
        <v>0.9867690913</v>
      </c>
      <c r="DW558" s="87"/>
      <c r="DX558" s="86">
        <f>(AU558*Baseline!B$34)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0.02258053498</v>
      </c>
      <c r="DY558" s="86">
        <f>(AZ558*Baseline!B$34) + (Baseline!D$90*(1-Baseline!D$91)*Baseline!B$35) + (Baseline!D$90*Baseline!D$91*((1-Baseline!D$92)*Baseline!B$40 + Baseline!D$92*Baseline!B$41))</f>
        <v>0.01076764184</v>
      </c>
      <c r="DZ558" s="86">
        <f>(BE558*Baseline!B$34) + (Baseline!F$90*(1-Baseline!F$91)*Baseline!B$35) + (Baseline!F$90*Baseline!F$91*((1-Baseline!F$92)*Baseline!B$40 + Baseline!F$92*Baseline!B$41))</f>
        <v>0.01402063318</v>
      </c>
      <c r="EA558" s="86">
        <f>(BJ558*Baseline!B$34) + (Baseline!H$90*(1-Baseline!H$91)*Baseline!B$35) + (Baseline!H$90*Baseline!H$91*((1-Baseline!H$92)*Baseline!B$40 + Baseline!H$92*Baseline!B$41))</f>
        <v>0.009314684695</v>
      </c>
      <c r="EB558" s="86">
        <f>( DX558*Baseline!B$7 + DY558*Baseline!B$11 + DZ558*Baseline!B$16 + EA558*Baseline!B$18 ) / Baseline!B$17</f>
        <v>0.009803682767</v>
      </c>
    </row>
    <row r="559">
      <c r="A559" s="73" t="s">
        <v>735</v>
      </c>
      <c r="B559" s="85">
        <f>MIN( MAX( NORMINV( MCrands!B559, (B$5+B$4)/2, (B$5-B$4)/3.29 ), 0 ), 1 )</f>
        <v>0.7428741584</v>
      </c>
      <c r="C559" s="85">
        <f>MAX( NORMINV( MCrands!C559, (C$5+C$4)/2, (C$5-C$4)/3.29 ), 0 )</f>
        <v>2.47778792</v>
      </c>
      <c r="D559" s="83"/>
      <c r="E559" s="84">
        <f>Baseline!B$33 * (C559 * Baseline!B$68*Baseline!B$68/Baseline!B$75 + Baseline!B$46 * Baseline!B$54*Baseline!B$54/Baseline!B$76 + Baseline!B$47 * Baseline!B$55*Baseline!B$55/Baseline!B$77 + Baseline!B$56*Baseline!B$56/Baseline!B$78)</f>
        <v>0.00001759228902</v>
      </c>
      <c r="F559" s="84">
        <f>Baseline!B$33 * (C559 * Baseline!B$68*Baseline!B$59/Baseline!B$75 + Baseline!B$46 * Baseline!B$54*Baseline!B$69/Baseline!B$76 + Baseline!B$47 * Baseline!B$55*Baseline!B$57/Baseline!B$77 + Baseline!B$56*Baseline!B$58/Baseline!B$78)</f>
        <v>0.0000002390171684</v>
      </c>
      <c r="G559" s="85">
        <f>Baseline!B$33 * (C559 * Baseline!B$68*Baseline!B$60/Baseline!B$75 + Baseline!B$46 * Baseline!B$54*Baseline!B$61/Baseline!B$76 + Baseline!B$47 * Baseline!B$55*Baseline!B$70/Baseline!B$77 + Baseline!B$56*Baseline!B$62/Baseline!B$78)</f>
        <v>0.000000200303827</v>
      </c>
      <c r="H559" s="84">
        <f>Baseline!B$33 * (C559 * Baseline!B$68*Baseline!B$63/Baseline!B$75 + Baseline!B$46 * Baseline!B$54*Baseline!B$64/Baseline!B$76 + Baseline!B$47 * Baseline!B$55*Baseline!B$65/Baseline!B$77 + Baseline!B$56*Baseline!B$71/Baseline!B$78)</f>
        <v>0.000000003677479064</v>
      </c>
      <c r="I559" s="84">
        <f>Baseline!B$33 * (C559 * Baseline!B$59*Baseline!B$68/Baseline!B$75 + Baseline!B$46 * Baseline!B$69*Baseline!B$54/Baseline!B$76 + Baseline!B$47 * Baseline!B$57*Baseline!B$55/Baseline!B$77 + Baseline!B$58*Baseline!B$56/Baseline!B$78)</f>
        <v>0.0000002390171684</v>
      </c>
      <c r="J559" s="85">
        <f>Baseline!B$33 * (C559 * Baseline!B$59*Baseline!B$59/Baseline!B$75 + Baseline!B$46 * Baseline!B$69*Baseline!B$69/Baseline!B$76 + Baseline!B$47 * Baseline!B$57*Baseline!B$57/Baseline!B$77 + Baseline!B$58*Baseline!B$58/Baseline!B$78)</f>
        <v>0.000002116574427</v>
      </c>
      <c r="K559" s="84">
        <f>Baseline!B$33 * (C559 * Baseline!B$59*Baseline!B$60/Baseline!B$75 + Baseline!B$46 * Baseline!B$69*Baseline!B$61/Baseline!B$76 + Baseline!B$47 * Baseline!B$57*Baseline!B$70/Baseline!B$77 + Baseline!B$58*Baseline!B$62/Baseline!B$78)</f>
        <v>0.00000001648977244</v>
      </c>
      <c r="L559" s="85">
        <f>Baseline!B$33 * (C559 * Baseline!B$59*Baseline!B$63/Baseline!B$75 + Baseline!B$46 * Baseline!B$69*Baseline!B$64/Baseline!B$76 + Baseline!B$47 * Baseline!B$57*Baseline!B$65/Baseline!B$77 + Baseline!B$58*Baseline!B$71/Baseline!B$78)</f>
        <v>0.00000001707278902</v>
      </c>
      <c r="M559" s="84">
        <f>Baseline!B$33 * (C559 * Baseline!B$60*Baseline!B$68/Baseline!B$75 + Baseline!B$46 * Baseline!B$61*Baseline!B$54/Baseline!B$76 + Baseline!B$47 * Baseline!B$70*Baseline!B$55/Baseline!B$77 + Baseline!B$62*Baseline!B$56/Baseline!B$78)</f>
        <v>0.000000200303827</v>
      </c>
      <c r="N559" s="85">
        <f>Baseline!B$33 * (C559 * Baseline!B$60*Baseline!B$59/Baseline!B$75 + Baseline!B$46 * Baseline!B$61*Baseline!B$69/Baseline!B$76 + Baseline!B$47 * Baseline!B$70*Baseline!B$57/Baseline!B$77 + Baseline!B$62*Baseline!B$58/Baseline!B$78)</f>
        <v>0.00000001648977244</v>
      </c>
      <c r="O559" s="85">
        <f>Baseline!B$33 * (C559 * Baseline!B$60*Baseline!B$60/Baseline!B$75 + Baseline!B$46 * Baseline!B$61*Baseline!B$61/Baseline!B$76 + Baseline!B$47 * Baseline!B$70*Baseline!B$70/Baseline!B$77 + Baseline!B$62*Baseline!B$62/Baseline!B$78)</f>
        <v>0.000001589267493</v>
      </c>
      <c r="P559" s="84">
        <f>Baseline!B$33 * (C559 * Baseline!B$60*Baseline!B$63/Baseline!B$75 + Baseline!B$46 * Baseline!B$61*Baseline!B$64/Baseline!B$76 + Baseline!B$47 * Baseline!B$70*Baseline!B$65/Baseline!B$77 + Baseline!B$62*Baseline!B$71/Baseline!B$78)</f>
        <v>0.000000001956388787</v>
      </c>
      <c r="Q559" s="84">
        <f>Baseline!B$33 * (C559 * Baseline!B$63*Baseline!B$68/Baseline!B$75 + Baseline!B$46 * Baseline!B$64*Baseline!B$54/Baseline!B$76 + Baseline!B$47 * Baseline!B$65*Baseline!B$55/Baseline!B$77 + Baseline!B$71*Baseline!B$56/Baseline!B$78)</f>
        <v>0.000000003677479064</v>
      </c>
      <c r="R559" s="84">
        <f>Baseline!B$33 * (C559 * Baseline!B$63*Baseline!B$59/Baseline!B$75 + Baseline!B$46 * Baseline!B$64*Baseline!B$69/Baseline!B$76 + Baseline!B$47 * Baseline!B$65*Baseline!B$57/Baseline!B$77 + Baseline!B$71*Baseline!B$58/Baseline!B$78)</f>
        <v>0.00000001707278902</v>
      </c>
      <c r="S559" s="84">
        <f>Baseline!B$33 * (C559 * Baseline!B$63*Baseline!B$60/Baseline!B$75 + Baseline!B$46 * Baseline!B$64*Baseline!B$61/Baseline!B$76 + Baseline!B$47 * Baseline!B$65*Baseline!B$70/Baseline!B$77 + Baseline!B$71*Baseline!B$62/Baseline!B$78)</f>
        <v>0.000000001956388787</v>
      </c>
      <c r="T559" s="84">
        <f>Baseline!B$33 * (C559 * Baseline!B$63*Baseline!B$63/Baseline!B$75 + Baseline!B$46 * Baseline!B$64*Baseline!B$64/Baseline!B$76 + Baseline!B$47 * Baseline!B$65*Baseline!B$65/Baseline!B$77 + Baseline!B$71*Baseline!B$71/Baseline!B$78)</f>
        <v>0.00000009856721692</v>
      </c>
      <c r="U559" s="83"/>
      <c r="V559" s="84">
        <f>E559 * ( Baseline!B$89 * Baseline!B$7 )</f>
        <v>0.1825903678</v>
      </c>
      <c r="W559" s="84">
        <f>F559 * ( Baseline!D$89 * Baseline!B$11 )</f>
        <v>0.004409053067</v>
      </c>
      <c r="X559" s="84">
        <f>G559 * ( Baseline!F$89 * Baseline!B$16 )</f>
        <v>0.006957507345</v>
      </c>
      <c r="Y559" s="84">
        <f>H559 * ( Baseline!H$89 * Baseline!B$18 )</f>
        <v>0.001293271812</v>
      </c>
      <c r="Z559" s="86">
        <f t="shared" si="1"/>
        <v>0.1952502</v>
      </c>
      <c r="AA559" s="84">
        <f>I559 * ( Baseline!B$89 * Baseline!B$7 )</f>
        <v>0.00248075919</v>
      </c>
      <c r="AB559" s="85">
        <f>J559 * ( Baseline!D$89 * Baseline!B$11 )</f>
        <v>0.03904359269</v>
      </c>
      <c r="AC559" s="85">
        <f>K559 * ( Baseline!F$89 * Baseline!B$16 )</f>
        <v>0.0005727684518</v>
      </c>
      <c r="AD559" s="85">
        <f>L559 * ( Baseline!F$89 * Baseline!B$16 )</f>
        <v>0.0005930193984</v>
      </c>
      <c r="AE559" s="86">
        <f t="shared" si="2"/>
        <v>0.04269013973</v>
      </c>
      <c r="AF559" s="86">
        <f>M559 * ( Baseline!B$89 * Baseline!B$7 )</f>
        <v>0.002078953421</v>
      </c>
      <c r="AG559" s="86">
        <f>N559 * ( Baseline!D$89 * Baseline!B$11 )</f>
        <v>0.0003041801652</v>
      </c>
      <c r="AH559" s="86">
        <f>O559 * ( Baseline!F$89 * Baseline!B$16 )</f>
        <v>0.05520284072</v>
      </c>
      <c r="AI559" s="86">
        <f>P559 * ( Baseline!H$89 * Baseline!B$18 )</f>
        <v>0.0006880100274</v>
      </c>
      <c r="AJ559" s="86">
        <f t="shared" si="3"/>
        <v>0.05827398433</v>
      </c>
      <c r="AK559" s="86">
        <f>Q559 * ( Baseline!B$89 * Baseline!B$7 )</f>
        <v>0.00003816855521</v>
      </c>
      <c r="AL559" s="86">
        <f>R559 * ( Baseline!D$89 * Baseline!B$11 )</f>
        <v>0.0003149348363</v>
      </c>
      <c r="AM559" s="86">
        <f>S559 * ( Baseline!F$89 * Baseline!B$16 )</f>
        <v>0.0000679547144</v>
      </c>
      <c r="AN559" s="86">
        <f>T559 * ( Baseline!H$89 * Baseline!B$18 )</f>
        <v>0.03466347489</v>
      </c>
      <c r="AO559" s="86">
        <f t="shared" si="4"/>
        <v>0.035084533</v>
      </c>
      <c r="AP559" s="62"/>
      <c r="AQ559" s="86">
        <f>V559 * ( (1-Baseline!B$90-Baseline!B$89) + (1-B559)*Baseline!B$90 )</f>
        <v>0.05796185135</v>
      </c>
      <c r="AR559" s="86">
        <f>W559 * ( (1-Baseline!B$90-Baseline!B$89) + (1-B559)*Baseline!B$90 )</f>
        <v>0.001399618619</v>
      </c>
      <c r="AS559" s="86">
        <f>X559 * ( (1-Baseline!B$90-Baseline!B$89) + (1-B559)*Baseline!B$90 )</f>
        <v>0.00220860504</v>
      </c>
      <c r="AT559" s="86">
        <f>Y559 * ( (1-Baseline!B$90-Baseline!B$89) + (1-B559)*Baseline!B$90 )</f>
        <v>0.0004105387893</v>
      </c>
      <c r="AU559" s="86">
        <f t="shared" si="5"/>
        <v>0.0619806138</v>
      </c>
      <c r="AV559" s="86">
        <f>AA559 * ( (1-Baseline!D$90-Baseline!D$89) + (1-B559)*Baseline!D$90 )</f>
        <v>0.001633805123</v>
      </c>
      <c r="AW559" s="86">
        <f>AB559 * ( (1-Baseline!D$90-Baseline!D$89) + (1-B559)*Baseline!D$90 )</f>
        <v>0.02571375005</v>
      </c>
      <c r="AX559" s="86">
        <f>AC559 * ( (1-Baseline!D$90-Baseline!D$89) + (1-B559)*Baseline!D$90 )</f>
        <v>0.0003772200198</v>
      </c>
      <c r="AY559" s="86">
        <f>AD559 * ( (1-Baseline!D$90-Baseline!D$89) + (1-B559)*Baseline!D$90 )</f>
        <v>0.0003905571064</v>
      </c>
      <c r="AZ559" s="86">
        <f t="shared" si="6"/>
        <v>0.0281153323</v>
      </c>
      <c r="BA559" s="86">
        <f>AF559 * ( (1-Baseline!F$90-Baseline!F$89) + (1-Baseline!B$36)*Baseline!F$90 )</f>
        <v>0.001496081408</v>
      </c>
      <c r="BB559" s="86">
        <f>AG559 * ( (1-Baseline!F$90-Baseline!F$89) + (1-Baseline!B$36)*Baseline!F$90 )</f>
        <v>0.0002188977806</v>
      </c>
      <c r="BC559" s="86">
        <f>AH559 * ( (1-Baseline!F$90-Baseline!F$89) + (1-Baseline!B$36)*Baseline!F$90 )</f>
        <v>0.03972573067</v>
      </c>
      <c r="BD559" s="86">
        <f>AI559 * ( (1-Baseline!F$90-Baseline!F$89) + (1-Baseline!B$36)*Baseline!F$90 )</f>
        <v>0.000495114032</v>
      </c>
      <c r="BE559" s="86">
        <f t="shared" si="7"/>
        <v>0.04193582389</v>
      </c>
      <c r="BF559" s="86">
        <f>AK559 * ( (1-Baseline!H$90-Baseline!H$89) + (1-Baseline!B$36)*Baseline!H$90 )</f>
        <v>0.00003024170966</v>
      </c>
      <c r="BG559" s="86">
        <f>AL559 * ( (1-Baseline!H$90-Baseline!H$89) + (1-Baseline!B$36)*Baseline!H$90 )</f>
        <v>0.0002495291695</v>
      </c>
      <c r="BH559" s="86">
        <f>AM559 * ( (1-Baseline!H$90-Baseline!H$89) + (1-Baseline!B$36)*Baseline!H$90 )</f>
        <v>0.00005384187931</v>
      </c>
      <c r="BI559" s="86">
        <f>AN559 * ( (1-Baseline!H$90-Baseline!H$89) + (1-Baseline!B$36)*Baseline!H$90 )</f>
        <v>0.02746456443</v>
      </c>
      <c r="BJ559" s="86">
        <f t="shared" si="8"/>
        <v>0.02779817719</v>
      </c>
      <c r="BK559" s="62"/>
      <c r="BL559" s="86">
        <f t="shared" si="19"/>
        <v>0.9351609769</v>
      </c>
      <c r="BM559" s="86">
        <f t="shared" si="20"/>
        <v>0.02258155468</v>
      </c>
      <c r="BN559" s="86">
        <f t="shared" si="21"/>
        <v>0.03563380394</v>
      </c>
      <c r="BO559" s="86">
        <f t="shared" si="22"/>
        <v>0.006623664467</v>
      </c>
      <c r="BP559" s="86">
        <f t="shared" si="9"/>
        <v>1</v>
      </c>
      <c r="BQ559" s="86">
        <f t="shared" si="23"/>
        <v>0.05811082386</v>
      </c>
      <c r="BR559" s="86">
        <f t="shared" si="24"/>
        <v>0.914581047</v>
      </c>
      <c r="BS559" s="86">
        <f t="shared" si="25"/>
        <v>0.01341687929</v>
      </c>
      <c r="BT559" s="86">
        <f t="shared" si="26"/>
        <v>0.01389124988</v>
      </c>
      <c r="BU559" s="86">
        <f t="shared" si="10"/>
        <v>1</v>
      </c>
      <c r="BV559" s="86">
        <f t="shared" si="27"/>
        <v>0.03567549816</v>
      </c>
      <c r="BW559" s="86">
        <f t="shared" si="28"/>
        <v>0.005219827831</v>
      </c>
      <c r="BX559" s="86">
        <f t="shared" si="29"/>
        <v>0.9472982044</v>
      </c>
      <c r="BY559" s="86">
        <f t="shared" si="30"/>
        <v>0.01180646965</v>
      </c>
      <c r="BZ559" s="86">
        <f t="shared" si="11"/>
        <v>1</v>
      </c>
      <c r="CA559" s="86">
        <f t="shared" si="31"/>
        <v>0.001087902615</v>
      </c>
      <c r="CB559" s="86">
        <f t="shared" si="32"/>
        <v>0.008976457981</v>
      </c>
      <c r="CC559" s="86">
        <f t="shared" si="33"/>
        <v>0.001936885248</v>
      </c>
      <c r="CD559" s="86">
        <f t="shared" si="34"/>
        <v>0.9879987542</v>
      </c>
      <c r="CE559" s="86">
        <f t="shared" si="12"/>
        <v>1</v>
      </c>
      <c r="CF559" s="62"/>
      <c r="CG559" s="86">
        <f t="shared" si="35"/>
        <v>0.9351609769</v>
      </c>
      <c r="CH559" s="86">
        <f t="shared" si="36"/>
        <v>0.02258155468</v>
      </c>
      <c r="CI559" s="86">
        <f t="shared" si="37"/>
        <v>0.03563380394</v>
      </c>
      <c r="CJ559" s="86">
        <f t="shared" si="38"/>
        <v>0.006623664467</v>
      </c>
      <c r="CK559" s="86">
        <f t="shared" si="13"/>
        <v>1</v>
      </c>
      <c r="CL559" s="86">
        <f t="shared" si="39"/>
        <v>0.05811082386</v>
      </c>
      <c r="CM559" s="86">
        <f t="shared" si="40"/>
        <v>0.914581047</v>
      </c>
      <c r="CN559" s="86">
        <f t="shared" si="41"/>
        <v>0.01341687929</v>
      </c>
      <c r="CO559" s="86">
        <f t="shared" si="42"/>
        <v>0.01389124988</v>
      </c>
      <c r="CP559" s="86">
        <f t="shared" si="14"/>
        <v>1</v>
      </c>
      <c r="CQ559" s="86">
        <f t="shared" si="43"/>
        <v>0.03567549816</v>
      </c>
      <c r="CR559" s="86">
        <f t="shared" si="44"/>
        <v>0.005219827831</v>
      </c>
      <c r="CS559" s="86">
        <f t="shared" si="45"/>
        <v>0.9472982044</v>
      </c>
      <c r="CT559" s="86">
        <f t="shared" si="46"/>
        <v>0.01180646965</v>
      </c>
      <c r="CU559" s="86">
        <f t="shared" si="15"/>
        <v>1</v>
      </c>
      <c r="CV559" s="86">
        <f t="shared" si="47"/>
        <v>0.001087902615</v>
      </c>
      <c r="CW559" s="86">
        <f t="shared" si="48"/>
        <v>0.008976457981</v>
      </c>
      <c r="CX559" s="86">
        <f t="shared" si="49"/>
        <v>0.001936885248</v>
      </c>
      <c r="CY559" s="86">
        <f t="shared" si="50"/>
        <v>0.9879987542</v>
      </c>
      <c r="CZ559" s="86">
        <f t="shared" si="16"/>
        <v>1</v>
      </c>
      <c r="DA559" s="62"/>
      <c r="DB559" s="86">
        <f>(AQ559*Baseline!B$7 + AV559*Baseline!B$11 + BA559*Baseline!B$16 + BF559*Baseline!B$18)</f>
        <v>38012.23075</v>
      </c>
      <c r="DC559" s="86">
        <f>(AR559*Baseline!B$7 + AW559*Baseline!B$11 + BB559*Baseline!B$16 + BG559*Baseline!B$18)</f>
        <v>67982.834</v>
      </c>
      <c r="DD559" s="86">
        <f>(AS559*Baseline!B$7 + AX559*Baseline!B$11 + BC559*Baseline!B$16 + BH559*Baseline!B$18)</f>
        <v>137434.3514</v>
      </c>
      <c r="DE559" s="86">
        <f>(AT559*Baseline!B$7 + AY559*Baseline!B$11 + BD559*Baseline!B$16 + BI559*Baseline!B$18)</f>
        <v>1260320.224</v>
      </c>
      <c r="DF559" s="86">
        <f t="shared" si="17"/>
        <v>1503749.641</v>
      </c>
      <c r="DG559" s="62"/>
      <c r="DH559" s="86">
        <f t="shared" si="51"/>
        <v>0.02527829748</v>
      </c>
      <c r="DI559" s="86">
        <f t="shared" si="52"/>
        <v>0.04520887797</v>
      </c>
      <c r="DJ559" s="86">
        <f t="shared" si="53"/>
        <v>0.09139443673</v>
      </c>
      <c r="DK559" s="86">
        <f t="shared" si="54"/>
        <v>0.8381183878</v>
      </c>
      <c r="DL559" s="86">
        <f t="shared" si="18"/>
        <v>1</v>
      </c>
      <c r="DM559" s="62"/>
      <c r="DN559" s="86">
        <f>DH559 / (Baseline!B$7/Baseline!B$17)</f>
        <v>2.698291993</v>
      </c>
      <c r="DO559" s="86">
        <f>DI559 / (Baseline!B$11/Baseline!B$17)</f>
        <v>1.091363952</v>
      </c>
      <c r="DP559" s="86">
        <f>DJ559 / (Baseline!B$16/Baseline!B$17)</f>
        <v>1.412320248</v>
      </c>
      <c r="DQ559" s="86">
        <f>DK559 / (Baseline!B$18/Baseline!B$17)</f>
        <v>0.9475668283</v>
      </c>
      <c r="DR559" s="62"/>
      <c r="DS559" s="86">
        <f>DH559 / Baseline!H$117</f>
        <v>1.01131172</v>
      </c>
      <c r="DT559" s="86">
        <f>DI559 / Baseline!H$118</f>
        <v>1.017654205</v>
      </c>
      <c r="DU559" s="86">
        <f>DJ559 / Baseline!H$119</f>
        <v>1.092566967</v>
      </c>
      <c r="DV559" s="86">
        <f>DK559 / Baseline!H$120</f>
        <v>0.9895972913</v>
      </c>
      <c r="DW559" s="87"/>
      <c r="DX559" s="86">
        <f>(AU559*Baseline!B$34)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0.02182662332</v>
      </c>
      <c r="DY559" s="86">
        <f>(AZ559*Baseline!B$34) + (Baseline!D$90*(1-Baseline!D$91)*Baseline!B$35) + (Baseline!D$90*Baseline!D$91*((1-Baseline!D$92)*Baseline!B$40 + Baseline!D$92*Baseline!B$41))</f>
        <v>0.01063086784</v>
      </c>
      <c r="DZ559" s="86">
        <f>(BE559*Baseline!B$34) + (Baseline!F$90*(1-Baseline!F$91)*Baseline!B$35) + (Baseline!F$90*Baseline!F$91*((1-Baseline!F$92)*Baseline!B$40 + Baseline!F$92*Baseline!B$41))</f>
        <v>0.01402101358</v>
      </c>
      <c r="EA559" s="86">
        <f>(BJ559*Baseline!B$34) + (Baseline!H$90*(1-Baseline!H$91)*Baseline!B$35) + (Baseline!H$90*Baseline!H$91*((1-Baseline!H$92)*Baseline!B$40 + Baseline!H$92*Baseline!B$41))</f>
        <v>0.009314726578</v>
      </c>
      <c r="EB559" s="86">
        <f>( DX559*Baseline!B$7 + DY559*Baseline!B$11 + DZ559*Baseline!B$16 + EA559*Baseline!B$18 ) / Baseline!B$17</f>
        <v>0.009791015836</v>
      </c>
    </row>
    <row r="560">
      <c r="A560" s="73" t="s">
        <v>736</v>
      </c>
      <c r="B560" s="85">
        <f>MIN( MAX( NORMINV( MCrands!B560, (B$5+B$4)/2, (B$5-B$4)/3.29 ), 0 ), 1 )</f>
        <v>0.5178829372</v>
      </c>
      <c r="C560" s="85">
        <f>MAX( NORMINV( MCrands!C560, (C$5+C$4)/2, (C$5-C$4)/3.29 ), 0 )</f>
        <v>2.867446418</v>
      </c>
      <c r="D560" s="83"/>
      <c r="E560" s="84">
        <f>Baseline!B$33 * (C560 * Baseline!B$68*Baseline!B$68/Baseline!B$75 + Baseline!B$46 * Baseline!B$54*Baseline!B$54/Baseline!B$76 + Baseline!B$47 * Baseline!B$55*Baseline!B$55/Baseline!B$77 + Baseline!B$56*Baseline!B$56/Baseline!B$78)</f>
        <v>0.00002035108054</v>
      </c>
      <c r="F560" s="84">
        <f>Baseline!B$33 * (C560 * Baseline!B$68*Baseline!B$59/Baseline!B$75 + Baseline!B$46 * Baseline!B$54*Baseline!B$69/Baseline!B$76 + Baseline!B$47 * Baseline!B$55*Baseline!B$57/Baseline!B$77 + Baseline!B$56*Baseline!B$58/Baseline!B$78)</f>
        <v>0.000000239452767</v>
      </c>
      <c r="G560" s="85">
        <f>Baseline!B$33 * (C560 * Baseline!B$68*Baseline!B$60/Baseline!B$75 + Baseline!B$46 * Baseline!B$54*Baseline!B$61/Baseline!B$76 + Baseline!B$47 * Baseline!B$55*Baseline!B$70/Baseline!B$77 + Baseline!B$56*Baseline!B$62/Baseline!B$78)</f>
        <v>0.0000002013746737</v>
      </c>
      <c r="H560" s="84">
        <f>Baseline!B$33 * (C560 * Baseline!B$68*Baseline!B$63/Baseline!B$75 + Baseline!B$46 * Baseline!B$54*Baseline!B$64/Baseline!B$76 + Baseline!B$47 * Baseline!B$55*Baseline!B$65/Baseline!B$77 + Baseline!B$56*Baseline!B$71/Baseline!B$78)</f>
        <v>0.000000003784563735</v>
      </c>
      <c r="I560" s="84">
        <f>Baseline!B$33 * (C560 * Baseline!B$59*Baseline!B$68/Baseline!B$75 + Baseline!B$46 * Baseline!B$69*Baseline!B$54/Baseline!B$76 + Baseline!B$47 * Baseline!B$57*Baseline!B$55/Baseline!B$77 + Baseline!B$58*Baseline!B$56/Baseline!B$78)</f>
        <v>0.000000239452767</v>
      </c>
      <c r="J560" s="85">
        <f>Baseline!B$33 * (C560 * Baseline!B$59*Baseline!B$59/Baseline!B$75 + Baseline!B$46 * Baseline!B$69*Baseline!B$69/Baseline!B$76 + Baseline!B$47 * Baseline!B$57*Baseline!B$57/Baseline!B$77 + Baseline!B$58*Baseline!B$58/Baseline!B$78)</f>
        <v>0.000002116574496</v>
      </c>
      <c r="K560" s="84">
        <f>Baseline!B$33 * (C560 * Baseline!B$59*Baseline!B$60/Baseline!B$75 + Baseline!B$46 * Baseline!B$69*Baseline!B$61/Baseline!B$76 + Baseline!B$47 * Baseline!B$57*Baseline!B$70/Baseline!B$77 + Baseline!B$58*Baseline!B$62/Baseline!B$78)</f>
        <v>0.00000001648994152</v>
      </c>
      <c r="L560" s="85">
        <f>Baseline!B$33 * (C560 * Baseline!B$59*Baseline!B$63/Baseline!B$75 + Baseline!B$46 * Baseline!B$69*Baseline!B$64/Baseline!B$76 + Baseline!B$47 * Baseline!B$57*Baseline!B$65/Baseline!B$77 + Baseline!B$58*Baseline!B$71/Baseline!B$78)</f>
        <v>0.00000001707280593</v>
      </c>
      <c r="M560" s="84">
        <f>Baseline!B$33 * (C560 * Baseline!B$60*Baseline!B$68/Baseline!B$75 + Baseline!B$46 * Baseline!B$61*Baseline!B$54/Baseline!B$76 + Baseline!B$47 * Baseline!B$70*Baseline!B$55/Baseline!B$77 + Baseline!B$62*Baseline!B$56/Baseline!B$78)</f>
        <v>0.0000002013746737</v>
      </c>
      <c r="N560" s="85">
        <f>Baseline!B$33 * (C560 * Baseline!B$60*Baseline!B$59/Baseline!B$75 + Baseline!B$46 * Baseline!B$61*Baseline!B$69/Baseline!B$76 + Baseline!B$47 * Baseline!B$70*Baseline!B$57/Baseline!B$77 + Baseline!B$62*Baseline!B$58/Baseline!B$78)</f>
        <v>0.00000001648994152</v>
      </c>
      <c r="O560" s="85">
        <f>Baseline!B$33 * (C560 * Baseline!B$60*Baseline!B$60/Baseline!B$75 + Baseline!B$46 * Baseline!B$61*Baseline!B$61/Baseline!B$76 + Baseline!B$47 * Baseline!B$70*Baseline!B$70/Baseline!B$77 + Baseline!B$62*Baseline!B$62/Baseline!B$78)</f>
        <v>0.000001589267909</v>
      </c>
      <c r="P560" s="84">
        <f>Baseline!B$33 * (C560 * Baseline!B$60*Baseline!B$63/Baseline!B$75 + Baseline!B$46 * Baseline!B$61*Baseline!B$64/Baseline!B$76 + Baseline!B$47 * Baseline!B$70*Baseline!B$65/Baseline!B$77 + Baseline!B$62*Baseline!B$71/Baseline!B$78)</f>
        <v>0.000000001956430353</v>
      </c>
      <c r="Q560" s="84">
        <f>Baseline!B$33 * (C560 * Baseline!B$63*Baseline!B$68/Baseline!B$75 + Baseline!B$46 * Baseline!B$64*Baseline!B$54/Baseline!B$76 + Baseline!B$47 * Baseline!B$65*Baseline!B$55/Baseline!B$77 + Baseline!B$71*Baseline!B$56/Baseline!B$78)</f>
        <v>0.000000003784563735</v>
      </c>
      <c r="R560" s="84">
        <f>Baseline!B$33 * (C560 * Baseline!B$63*Baseline!B$59/Baseline!B$75 + Baseline!B$46 * Baseline!B$64*Baseline!B$69/Baseline!B$76 + Baseline!B$47 * Baseline!B$65*Baseline!B$57/Baseline!B$77 + Baseline!B$71*Baseline!B$58/Baseline!B$78)</f>
        <v>0.00000001707280593</v>
      </c>
      <c r="S560" s="84">
        <f>Baseline!B$33 * (C560 * Baseline!B$63*Baseline!B$60/Baseline!B$75 + Baseline!B$46 * Baseline!B$64*Baseline!B$61/Baseline!B$76 + Baseline!B$47 * Baseline!B$65*Baseline!B$70/Baseline!B$77 + Baseline!B$71*Baseline!B$62/Baseline!B$78)</f>
        <v>0.000000001956430353</v>
      </c>
      <c r="T560" s="84">
        <f>Baseline!B$33 * (C560 * Baseline!B$63*Baseline!B$63/Baseline!B$75 + Baseline!B$46 * Baseline!B$64*Baseline!B$64/Baseline!B$76 + Baseline!B$47 * Baseline!B$65*Baseline!B$65/Baseline!B$77 + Baseline!B$71*Baseline!B$71/Baseline!B$78)</f>
        <v>0.00000009856722107</v>
      </c>
      <c r="U560" s="83"/>
      <c r="V560" s="84">
        <f>E560 * ( Baseline!B$89 * Baseline!B$7 )</f>
        <v>0.211223865</v>
      </c>
      <c r="W560" s="84">
        <f>F560 * ( Baseline!D$89 * Baseline!B$11 )</f>
        <v>0.004417088379</v>
      </c>
      <c r="X560" s="84">
        <f>G560 * ( Baseline!F$89 * Baseline!B$16 )</f>
        <v>0.006994702959</v>
      </c>
      <c r="Y560" s="84">
        <f>H560 * ( Baseline!H$89 * Baseline!B$18 )</f>
        <v>0.001330930649</v>
      </c>
      <c r="Z560" s="86">
        <f t="shared" si="1"/>
        <v>0.2239665869</v>
      </c>
      <c r="AA560" s="84">
        <f>I560 * ( Baseline!B$89 * Baseline!B$7 )</f>
        <v>0.002485280269</v>
      </c>
      <c r="AB560" s="85">
        <f>J560 * ( Baseline!D$89 * Baseline!B$11 )</f>
        <v>0.03904359396</v>
      </c>
      <c r="AC560" s="85">
        <f>K560 * ( Baseline!F$89 * Baseline!B$16 )</f>
        <v>0.0005727743248</v>
      </c>
      <c r="AD560" s="85">
        <f>L560 * ( Baseline!F$89 * Baseline!B$16 )</f>
        <v>0.0005930199857</v>
      </c>
      <c r="AE560" s="86">
        <f t="shared" si="2"/>
        <v>0.04269466854</v>
      </c>
      <c r="AF560" s="86">
        <f>M560 * ( Baseline!B$89 * Baseline!B$7 )</f>
        <v>0.002090067739</v>
      </c>
      <c r="AG560" s="86">
        <f>N560 * ( Baseline!D$89 * Baseline!B$11 )</f>
        <v>0.0003041832842</v>
      </c>
      <c r="AH560" s="86">
        <f>O560 * ( Baseline!F$89 * Baseline!B$16 )</f>
        <v>0.05520285516</v>
      </c>
      <c r="AI560" s="86">
        <f>P560 * ( Baseline!H$89 * Baseline!B$18 )</f>
        <v>0.000688024645</v>
      </c>
      <c r="AJ560" s="86">
        <f t="shared" si="3"/>
        <v>0.05828513082</v>
      </c>
      <c r="AK560" s="86">
        <f>Q560 * ( Baseline!B$89 * Baseline!B$7 )</f>
        <v>0.00003927998701</v>
      </c>
      <c r="AL560" s="86">
        <f>R560 * ( Baseline!D$89 * Baseline!B$11 )</f>
        <v>0.0003149351482</v>
      </c>
      <c r="AM560" s="86">
        <f>S560 * ( Baseline!F$89 * Baseline!B$16 )</f>
        <v>0.00006795615818</v>
      </c>
      <c r="AN560" s="86">
        <f>T560 * ( Baseline!H$89 * Baseline!B$18 )</f>
        <v>0.03466347636</v>
      </c>
      <c r="AO560" s="86">
        <f t="shared" si="4"/>
        <v>0.03508564765</v>
      </c>
      <c r="AP560" s="62"/>
      <c r="AQ560" s="86">
        <f>V560 * ( (1-Baseline!B$90-Baseline!B$89) + (1-B560)*Baseline!B$90 )</f>
        <v>0.1093472546</v>
      </c>
      <c r="AR560" s="86">
        <f>W560 * ( (1-Baseline!B$90-Baseline!B$89) + (1-B560)*Baseline!B$90 )</f>
        <v>0.002286656802</v>
      </c>
      <c r="AS560" s="86">
        <f>X560 * ( (1-Baseline!B$90-Baseline!B$89) + (1-B560)*Baseline!B$90 )</f>
        <v>0.003621047107</v>
      </c>
      <c r="AT560" s="86">
        <f>Y560 * ( (1-Baseline!B$90-Baseline!B$89) + (1-B560)*Baseline!B$90 )</f>
        <v>0.0006890017497</v>
      </c>
      <c r="AU560" s="86">
        <f t="shared" si="5"/>
        <v>0.1159439602</v>
      </c>
      <c r="AV560" s="86">
        <f>AA560 * ( (1-Baseline!D$90-Baseline!D$89) + (1-B560)*Baseline!D$90 )</f>
        <v>0.00188728914</v>
      </c>
      <c r="AW560" s="86">
        <f>AB560 * ( (1-Baseline!D$90-Baseline!D$89) + (1-B560)*Baseline!D$90 )</f>
        <v>0.0296491916</v>
      </c>
      <c r="AX560" s="86">
        <f>AC560 * ( (1-Baseline!D$90-Baseline!D$89) + (1-B560)*Baseline!D$90 )</f>
        <v>0.0004349572869</v>
      </c>
      <c r="AY560" s="86">
        <f>AD560 * ( (1-Baseline!D$90-Baseline!D$89) + (1-B560)*Baseline!D$90 )</f>
        <v>0.0004503315755</v>
      </c>
      <c r="AZ560" s="86">
        <f t="shared" si="6"/>
        <v>0.03242176961</v>
      </c>
      <c r="BA560" s="86">
        <f>AF560 * ( (1-Baseline!F$90-Baseline!F$89) + (1-Baseline!B$36)*Baseline!F$90 )</f>
        <v>0.001504079627</v>
      </c>
      <c r="BB560" s="86">
        <f>AG560 * ( (1-Baseline!F$90-Baseline!F$89) + (1-Baseline!B$36)*Baseline!F$90 )</f>
        <v>0.0002189000252</v>
      </c>
      <c r="BC560" s="86">
        <f>AH560 * ( (1-Baseline!F$90-Baseline!F$89) + (1-Baseline!B$36)*Baseline!F$90 )</f>
        <v>0.03972574106</v>
      </c>
      <c r="BD560" s="86">
        <f>AI560 * ( (1-Baseline!F$90-Baseline!F$89) + (1-Baseline!B$36)*Baseline!F$90 )</f>
        <v>0.0004951245513</v>
      </c>
      <c r="BE560" s="86">
        <f t="shared" si="7"/>
        <v>0.04194384526</v>
      </c>
      <c r="BF560" s="86">
        <f>AK560 * ( (1-Baseline!H$90-Baseline!H$89) + (1-Baseline!B$36)*Baseline!H$90 )</f>
        <v>0.00003112231931</v>
      </c>
      <c r="BG560" s="86">
        <f>AL560 * ( (1-Baseline!H$90-Baseline!H$89) + (1-Baseline!B$36)*Baseline!H$90 )</f>
        <v>0.0002495294166</v>
      </c>
      <c r="BH560" s="86">
        <f>AM560 * ( (1-Baseline!H$90-Baseline!H$89) + (1-Baseline!B$36)*Baseline!H$90 )</f>
        <v>0.00005384302325</v>
      </c>
      <c r="BI560" s="86">
        <f>AN560 * ( (1-Baseline!H$90-Baseline!H$89) + (1-Baseline!B$36)*Baseline!H$90 )</f>
        <v>0.02746456559</v>
      </c>
      <c r="BJ560" s="86">
        <f t="shared" si="8"/>
        <v>0.02779906034</v>
      </c>
      <c r="BK560" s="62"/>
      <c r="BL560" s="86">
        <f t="shared" si="19"/>
        <v>0.9431043614</v>
      </c>
      <c r="BM560" s="86">
        <f t="shared" si="20"/>
        <v>0.0197220864</v>
      </c>
      <c r="BN560" s="86">
        <f t="shared" si="21"/>
        <v>0.03123101109</v>
      </c>
      <c r="BO560" s="86">
        <f t="shared" si="22"/>
        <v>0.005942541106</v>
      </c>
      <c r="BP560" s="86">
        <f t="shared" si="9"/>
        <v>1</v>
      </c>
      <c r="BQ560" s="86">
        <f t="shared" si="23"/>
        <v>0.05821055307</v>
      </c>
      <c r="BR560" s="86">
        <f t="shared" si="24"/>
        <v>0.9144840631</v>
      </c>
      <c r="BS560" s="86">
        <f t="shared" si="25"/>
        <v>0.01341559367</v>
      </c>
      <c r="BT560" s="86">
        <f t="shared" si="26"/>
        <v>0.01388979013</v>
      </c>
      <c r="BU560" s="86">
        <f t="shared" si="10"/>
        <v>1</v>
      </c>
      <c r="BV560" s="86">
        <f t="shared" si="27"/>
        <v>0.03585936428</v>
      </c>
      <c r="BW560" s="86">
        <f t="shared" si="28"/>
        <v>0.005218883099</v>
      </c>
      <c r="BX560" s="86">
        <f t="shared" si="29"/>
        <v>0.9471172901</v>
      </c>
      <c r="BY560" s="86">
        <f t="shared" si="30"/>
        <v>0.01180446257</v>
      </c>
      <c r="BZ560" s="86">
        <f t="shared" si="11"/>
        <v>1</v>
      </c>
      <c r="CA560" s="86">
        <f t="shared" si="31"/>
        <v>0.00111954573</v>
      </c>
      <c r="CB560" s="86">
        <f t="shared" si="32"/>
        <v>0.008976181694</v>
      </c>
      <c r="CC560" s="86">
        <f t="shared" si="33"/>
        <v>0.001936864864</v>
      </c>
      <c r="CD560" s="86">
        <f t="shared" si="34"/>
        <v>0.9879674077</v>
      </c>
      <c r="CE560" s="86">
        <f t="shared" si="12"/>
        <v>1</v>
      </c>
      <c r="CF560" s="62"/>
      <c r="CG560" s="86">
        <f t="shared" si="35"/>
        <v>0.9431043614</v>
      </c>
      <c r="CH560" s="86">
        <f t="shared" si="36"/>
        <v>0.0197220864</v>
      </c>
      <c r="CI560" s="86">
        <f t="shared" si="37"/>
        <v>0.03123101109</v>
      </c>
      <c r="CJ560" s="86">
        <f t="shared" si="38"/>
        <v>0.005942541106</v>
      </c>
      <c r="CK560" s="86">
        <f t="shared" si="13"/>
        <v>1</v>
      </c>
      <c r="CL560" s="86">
        <f t="shared" si="39"/>
        <v>0.05821055307</v>
      </c>
      <c r="CM560" s="86">
        <f t="shared" si="40"/>
        <v>0.9144840631</v>
      </c>
      <c r="CN560" s="86">
        <f t="shared" si="41"/>
        <v>0.01341559367</v>
      </c>
      <c r="CO560" s="86">
        <f t="shared" si="42"/>
        <v>0.01388979013</v>
      </c>
      <c r="CP560" s="86">
        <f t="shared" si="14"/>
        <v>1</v>
      </c>
      <c r="CQ560" s="86">
        <f t="shared" si="43"/>
        <v>0.03585936428</v>
      </c>
      <c r="CR560" s="86">
        <f t="shared" si="44"/>
        <v>0.005218883099</v>
      </c>
      <c r="CS560" s="86">
        <f t="shared" si="45"/>
        <v>0.9471172901</v>
      </c>
      <c r="CT560" s="86">
        <f t="shared" si="46"/>
        <v>0.01180446257</v>
      </c>
      <c r="CU560" s="86">
        <f t="shared" si="15"/>
        <v>1</v>
      </c>
      <c r="CV560" s="86">
        <f t="shared" si="47"/>
        <v>0.00111954573</v>
      </c>
      <c r="CW560" s="86">
        <f t="shared" si="48"/>
        <v>0.008976181694</v>
      </c>
      <c r="CX560" s="86">
        <f t="shared" si="49"/>
        <v>0.001936864864</v>
      </c>
      <c r="CY560" s="86">
        <f t="shared" si="50"/>
        <v>0.9879674077</v>
      </c>
      <c r="CZ560" s="86">
        <f t="shared" si="16"/>
        <v>1</v>
      </c>
      <c r="DA560" s="62"/>
      <c r="DB560" s="86">
        <f>(AQ560*Baseline!B$7 + AV560*Baseline!B$11 + BA560*Baseline!B$16 + BF560*Baseline!B$18)</f>
        <v>63544.88087</v>
      </c>
      <c r="DC560" s="86">
        <f>(AR560*Baseline!B$7 + AW560*Baseline!B$11 + BB560*Baseline!B$16 + BG560*Baseline!B$18)</f>
        <v>76852.83327</v>
      </c>
      <c r="DD560" s="86">
        <f>(AS560*Baseline!B$7 + AX560*Baseline!B$11 + BC560*Baseline!B$16 + BH560*Baseline!B$18)</f>
        <v>138243.2937</v>
      </c>
      <c r="DE560" s="86">
        <f>(AT560*Baseline!B$7 + AY560*Baseline!B$11 + BD560*Baseline!B$16 + BI560*Baseline!B$18)</f>
        <v>1260583.557</v>
      </c>
      <c r="DF560" s="86">
        <f t="shared" si="17"/>
        <v>1539224.565</v>
      </c>
      <c r="DG560" s="62"/>
      <c r="DH560" s="86">
        <f t="shared" si="51"/>
        <v>0.04128369721</v>
      </c>
      <c r="DI560" s="86">
        <f t="shared" si="52"/>
        <v>0.04992957821</v>
      </c>
      <c r="DJ560" s="86">
        <f t="shared" si="53"/>
        <v>0.0898135963</v>
      </c>
      <c r="DK560" s="86">
        <f t="shared" si="54"/>
        <v>0.8189731283</v>
      </c>
      <c r="DL560" s="86">
        <f t="shared" si="18"/>
        <v>1</v>
      </c>
      <c r="DM560" s="62"/>
      <c r="DN560" s="86">
        <f>DH560 / (Baseline!B$7/Baseline!B$17)</f>
        <v>4.406763141</v>
      </c>
      <c r="DO560" s="86">
        <f>DI560 / (Baseline!B$11/Baseline!B$17)</f>
        <v>1.205323915</v>
      </c>
      <c r="DP560" s="86">
        <f>DJ560 / (Baseline!B$16/Baseline!B$17)</f>
        <v>1.387891486</v>
      </c>
      <c r="DQ560" s="86">
        <f>DK560 / (Baseline!B$18/Baseline!B$17)</f>
        <v>0.9259214222</v>
      </c>
      <c r="DR560" s="62"/>
      <c r="DS560" s="86">
        <f>DH560 / Baseline!H$117</f>
        <v>1.651641566</v>
      </c>
      <c r="DT560" s="86">
        <f>DI560 / Baseline!H$118</f>
        <v>1.123917414</v>
      </c>
      <c r="DU560" s="86">
        <f>DJ560 / Baseline!H$119</f>
        <v>1.073668946</v>
      </c>
      <c r="DV560" s="86">
        <f>DK560 / Baseline!H$120</f>
        <v>0.9669917773</v>
      </c>
      <c r="DW560" s="87"/>
      <c r="DX560" s="86">
        <f>(AU560*Baseline!B$34)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0.02992112529</v>
      </c>
      <c r="DY560" s="86">
        <f>(AZ560*Baseline!B$34) + (Baseline!D$90*(1-Baseline!D$91)*Baseline!B$35) + (Baseline!D$90*Baseline!D$91*((1-Baseline!D$92)*Baseline!B$40 + Baseline!D$92*Baseline!B$41))</f>
        <v>0.01127683344</v>
      </c>
      <c r="DZ560" s="86">
        <f>(BE560*Baseline!B$34) + (Baseline!F$90*(1-Baseline!F$91)*Baseline!B$35) + (Baseline!F$90*Baseline!F$91*((1-Baseline!F$92)*Baseline!B$40 + Baseline!F$92*Baseline!B$41))</f>
        <v>0.01402221679</v>
      </c>
      <c r="EA560" s="86">
        <f>(BJ560*Baseline!B$34) + (Baseline!H$90*(1-Baseline!H$91)*Baseline!B$35) + (Baseline!H$90*Baseline!H$91*((1-Baseline!H$92)*Baseline!B$40 + Baseline!H$92*Baseline!B$41))</f>
        <v>0.009314859052</v>
      </c>
      <c r="EB560" s="86">
        <f>( DX560*Baseline!B$7 + DY560*Baseline!B$11 + DZ560*Baseline!B$16 + EA560*Baseline!B$18 ) / Baseline!B$17</f>
        <v>0.009893800867</v>
      </c>
    </row>
    <row r="561">
      <c r="A561" s="73" t="s">
        <v>737</v>
      </c>
      <c r="B561" s="85">
        <f>MIN( MAX( NORMINV( MCrands!B561, (B$5+B$4)/2, (B$5-B$4)/3.29 ), 0 ), 1 )</f>
        <v>0.5091356778</v>
      </c>
      <c r="C561" s="85">
        <f>MAX( NORMINV( MCrands!C561, (C$5+C$4)/2, (C$5-C$4)/3.29 ), 0 )</f>
        <v>2.503713392</v>
      </c>
      <c r="D561" s="83"/>
      <c r="E561" s="84">
        <f>Baseline!B$33 * (C561 * Baseline!B$68*Baseline!B$68/Baseline!B$75 + Baseline!B$46 * Baseline!B$54*Baseline!B$54/Baseline!B$76 + Baseline!B$47 * Baseline!B$55*Baseline!B$55/Baseline!B$77 + Baseline!B$56*Baseline!B$56/Baseline!B$78)</f>
        <v>0.00001777584199</v>
      </c>
      <c r="F561" s="84">
        <f>Baseline!B$33 * (C561 * Baseline!B$68*Baseline!B$59/Baseline!B$75 + Baseline!B$46 * Baseline!B$54*Baseline!B$69/Baseline!B$76 + Baseline!B$47 * Baseline!B$55*Baseline!B$57/Baseline!B$77 + Baseline!B$56*Baseline!B$58/Baseline!B$78)</f>
        <v>0.0000002390461504</v>
      </c>
      <c r="G561" s="85">
        <f>Baseline!B$33 * (C561 * Baseline!B$68*Baseline!B$60/Baseline!B$75 + Baseline!B$46 * Baseline!B$54*Baseline!B$61/Baseline!B$76 + Baseline!B$47 * Baseline!B$55*Baseline!B$70/Baseline!B$77 + Baseline!B$56*Baseline!B$62/Baseline!B$78)</f>
        <v>0.0000002003750745</v>
      </c>
      <c r="H561" s="84">
        <f>Baseline!B$33 * (C561 * Baseline!B$68*Baseline!B$63/Baseline!B$75 + Baseline!B$46 * Baseline!B$54*Baseline!B$64/Baseline!B$76 + Baseline!B$47 * Baseline!B$55*Baseline!B$65/Baseline!B$77 + Baseline!B$56*Baseline!B$71/Baseline!B$78)</f>
        <v>0.000000003684603818</v>
      </c>
      <c r="I561" s="84">
        <f>Baseline!B$33 * (C561 * Baseline!B$59*Baseline!B$68/Baseline!B$75 + Baseline!B$46 * Baseline!B$69*Baseline!B$54/Baseline!B$76 + Baseline!B$47 * Baseline!B$57*Baseline!B$55/Baseline!B$77 + Baseline!B$58*Baseline!B$56/Baseline!B$78)</f>
        <v>0.0000002390461504</v>
      </c>
      <c r="J561" s="85">
        <f>Baseline!B$33 * (C561 * Baseline!B$59*Baseline!B$59/Baseline!B$75 + Baseline!B$46 * Baseline!B$69*Baseline!B$69/Baseline!B$76 + Baseline!B$47 * Baseline!B$57*Baseline!B$57/Baseline!B$77 + Baseline!B$58*Baseline!B$58/Baseline!B$78)</f>
        <v>0.000002116574431</v>
      </c>
      <c r="K561" s="84">
        <f>Baseline!B$33 * (C561 * Baseline!B$59*Baseline!B$60/Baseline!B$75 + Baseline!B$46 * Baseline!B$69*Baseline!B$61/Baseline!B$76 + Baseline!B$47 * Baseline!B$57*Baseline!B$70/Baseline!B$77 + Baseline!B$58*Baseline!B$62/Baseline!B$78)</f>
        <v>0.00000001648978369</v>
      </c>
      <c r="L561" s="85">
        <f>Baseline!B$33 * (C561 * Baseline!B$59*Baseline!B$63/Baseline!B$75 + Baseline!B$46 * Baseline!B$69*Baseline!B$64/Baseline!B$76 + Baseline!B$47 * Baseline!B$57*Baseline!B$65/Baseline!B$77 + Baseline!B$58*Baseline!B$71/Baseline!B$78)</f>
        <v>0.00000001707279014</v>
      </c>
      <c r="M561" s="84">
        <f>Baseline!B$33 * (C561 * Baseline!B$60*Baseline!B$68/Baseline!B$75 + Baseline!B$46 * Baseline!B$61*Baseline!B$54/Baseline!B$76 + Baseline!B$47 * Baseline!B$70*Baseline!B$55/Baseline!B$77 + Baseline!B$62*Baseline!B$56/Baseline!B$78)</f>
        <v>0.0000002003750745</v>
      </c>
      <c r="N561" s="85">
        <f>Baseline!B$33 * (C561 * Baseline!B$60*Baseline!B$59/Baseline!B$75 + Baseline!B$46 * Baseline!B$61*Baseline!B$69/Baseline!B$76 + Baseline!B$47 * Baseline!B$70*Baseline!B$57/Baseline!B$77 + Baseline!B$62*Baseline!B$58/Baseline!B$78)</f>
        <v>0.00000001648978369</v>
      </c>
      <c r="O561" s="85">
        <f>Baseline!B$33 * (C561 * Baseline!B$60*Baseline!B$60/Baseline!B$75 + Baseline!B$46 * Baseline!B$61*Baseline!B$61/Baseline!B$76 + Baseline!B$47 * Baseline!B$70*Baseline!B$70/Baseline!B$77 + Baseline!B$62*Baseline!B$62/Baseline!B$78)</f>
        <v>0.000001589267521</v>
      </c>
      <c r="P561" s="84">
        <f>Baseline!B$33 * (C561 * Baseline!B$60*Baseline!B$63/Baseline!B$75 + Baseline!B$46 * Baseline!B$61*Baseline!B$64/Baseline!B$76 + Baseline!B$47 * Baseline!B$70*Baseline!B$65/Baseline!B$77 + Baseline!B$62*Baseline!B$71/Baseline!B$78)</f>
        <v>0.000000001956391553</v>
      </c>
      <c r="Q561" s="84">
        <f>Baseline!B$33 * (C561 * Baseline!B$63*Baseline!B$68/Baseline!B$75 + Baseline!B$46 * Baseline!B$64*Baseline!B$54/Baseline!B$76 + Baseline!B$47 * Baseline!B$65*Baseline!B$55/Baseline!B$77 + Baseline!B$71*Baseline!B$56/Baseline!B$78)</f>
        <v>0.000000003684603818</v>
      </c>
      <c r="R561" s="84">
        <f>Baseline!B$33 * (C561 * Baseline!B$63*Baseline!B$59/Baseline!B$75 + Baseline!B$46 * Baseline!B$64*Baseline!B$69/Baseline!B$76 + Baseline!B$47 * Baseline!B$65*Baseline!B$57/Baseline!B$77 + Baseline!B$71*Baseline!B$58/Baseline!B$78)</f>
        <v>0.00000001707279014</v>
      </c>
      <c r="S561" s="84">
        <f>Baseline!B$33 * (C561 * Baseline!B$63*Baseline!B$60/Baseline!B$75 + Baseline!B$46 * Baseline!B$64*Baseline!B$61/Baseline!B$76 + Baseline!B$47 * Baseline!B$65*Baseline!B$70/Baseline!B$77 + Baseline!B$71*Baseline!B$62/Baseline!B$78)</f>
        <v>0.000000001956391553</v>
      </c>
      <c r="T561" s="84">
        <f>Baseline!B$33 * (C561 * Baseline!B$63*Baseline!B$63/Baseline!B$75 + Baseline!B$46 * Baseline!B$64*Baseline!B$64/Baseline!B$76 + Baseline!B$47 * Baseline!B$65*Baseline!B$65/Baseline!B$77 + Baseline!B$71*Baseline!B$71/Baseline!B$78)</f>
        <v>0.00000009856721719</v>
      </c>
      <c r="U561" s="83"/>
      <c r="V561" s="84">
        <f>E561 * ( Baseline!B$89 * Baseline!B$7 )</f>
        <v>0.184495464</v>
      </c>
      <c r="W561" s="84">
        <f>F561 * ( Baseline!D$89 * Baseline!B$11 )</f>
        <v>0.004409587687</v>
      </c>
      <c r="X561" s="84">
        <f>G561 * ( Baseline!F$89 * Baseline!B$16 )</f>
        <v>0.006959982112</v>
      </c>
      <c r="Y561" s="84">
        <f>H561 * ( Baseline!H$89 * Baseline!B$18 )</f>
        <v>0.001295777399</v>
      </c>
      <c r="Z561" s="86">
        <f t="shared" si="1"/>
        <v>0.1971608112</v>
      </c>
      <c r="AA561" s="84">
        <f>I561 * ( Baseline!B$89 * Baseline!B$7 )</f>
        <v>0.002481059995</v>
      </c>
      <c r="AB561" s="85">
        <f>J561 * ( Baseline!D$89 * Baseline!B$11 )</f>
        <v>0.03904359278</v>
      </c>
      <c r="AC561" s="85">
        <f>K561 * ( Baseline!F$89 * Baseline!B$16 )</f>
        <v>0.0005727688426</v>
      </c>
      <c r="AD561" s="85">
        <f>L561 * ( Baseline!F$89 * Baseline!B$16 )</f>
        <v>0.0005930194375</v>
      </c>
      <c r="AE561" s="86">
        <f t="shared" si="2"/>
        <v>0.04269044105</v>
      </c>
      <c r="AF561" s="86">
        <f>M561 * ( Baseline!B$89 * Baseline!B$7 )</f>
        <v>0.002079692899</v>
      </c>
      <c r="AG561" s="86">
        <f>N561 * ( Baseline!D$89 * Baseline!B$11 )</f>
        <v>0.0003041803727</v>
      </c>
      <c r="AH561" s="86">
        <f>O561 * ( Baseline!F$89 * Baseline!B$16 )</f>
        <v>0.05520284168</v>
      </c>
      <c r="AI561" s="86">
        <f>P561 * ( Baseline!H$89 * Baseline!B$18 )</f>
        <v>0.0006880109999</v>
      </c>
      <c r="AJ561" s="86">
        <f t="shared" si="3"/>
        <v>0.05827472595</v>
      </c>
      <c r="AK561" s="86">
        <f>Q561 * ( Baseline!B$89 * Baseline!B$7 )</f>
        <v>0.00003824250302</v>
      </c>
      <c r="AL561" s="86">
        <f>R561 * ( Baseline!D$89 * Baseline!B$11 )</f>
        <v>0.000314934857</v>
      </c>
      <c r="AM561" s="86">
        <f>S561 * ( Baseline!F$89 * Baseline!B$16 )</f>
        <v>0.00006795481046</v>
      </c>
      <c r="AN561" s="86">
        <f>T561 * ( Baseline!H$89 * Baseline!B$18 )</f>
        <v>0.03466347499</v>
      </c>
      <c r="AO561" s="86">
        <f t="shared" si="4"/>
        <v>0.03508460716</v>
      </c>
      <c r="AP561" s="62"/>
      <c r="AQ561" s="86">
        <f>V561 * ( (1-Baseline!B$90-Baseline!B$89) + (1-B561)*Baseline!B$90 )</f>
        <v>0.09694669252</v>
      </c>
      <c r="AR561" s="86">
        <f>W561 * ( (1-Baseline!B$90-Baseline!B$89) + (1-B561)*Baseline!B$90 )</f>
        <v>0.00231710272</v>
      </c>
      <c r="AS561" s="86">
        <f>X561 * ( (1-Baseline!B$90-Baseline!B$89) + (1-B561)*Baseline!B$90 )</f>
        <v>0.003657256558</v>
      </c>
      <c r="AT561" s="86">
        <f>Y561 * ( (1-Baseline!B$90-Baseline!B$89) + (1-B561)*Baseline!B$90 )</f>
        <v>0.0006808911736</v>
      </c>
      <c r="AU561" s="86">
        <f t="shared" si="5"/>
        <v>0.103601943</v>
      </c>
      <c r="AV561" s="86">
        <f>AA561 * ( (1-Baseline!D$90-Baseline!D$89) + (1-B561)*Baseline!D$90 )</f>
        <v>0.001893807029</v>
      </c>
      <c r="AW561" s="86">
        <f>AB561 * ( (1-Baseline!D$90-Baseline!D$89) + (1-B561)*Baseline!D$90 )</f>
        <v>0.02980219365</v>
      </c>
      <c r="AX561" s="86">
        <f>AC561 * ( (1-Baseline!D$90-Baseline!D$89) + (1-B561)*Baseline!D$90 )</f>
        <v>0.0004371976744</v>
      </c>
      <c r="AY561" s="86">
        <f>AD561 * ( (1-Baseline!D$90-Baseline!D$89) + (1-B561)*Baseline!D$90 )</f>
        <v>0.0004526550673</v>
      </c>
      <c r="AZ561" s="86">
        <f t="shared" si="6"/>
        <v>0.03258585342</v>
      </c>
      <c r="BA561" s="86">
        <f>AF561 * ( (1-Baseline!F$90-Baseline!F$89) + (1-Baseline!B$36)*Baseline!F$90 )</f>
        <v>0.00149661356</v>
      </c>
      <c r="BB561" s="86">
        <f>AG561 * ( (1-Baseline!F$90-Baseline!F$89) + (1-Baseline!B$36)*Baseline!F$90 )</f>
        <v>0.00021889793</v>
      </c>
      <c r="BC561" s="86">
        <f>AH561 * ( (1-Baseline!F$90-Baseline!F$89) + (1-Baseline!B$36)*Baseline!F$90 )</f>
        <v>0.03972573136</v>
      </c>
      <c r="BD561" s="86">
        <f>AI561 * ( (1-Baseline!F$90-Baseline!F$89) + (1-Baseline!B$36)*Baseline!F$90 )</f>
        <v>0.0004951147319</v>
      </c>
      <c r="BE561" s="86">
        <f t="shared" si="7"/>
        <v>0.04193635758</v>
      </c>
      <c r="BF561" s="86">
        <f>AK561 * ( (1-Baseline!H$90-Baseline!H$89) + (1-Baseline!B$36)*Baseline!H$90 )</f>
        <v>0.0000303003</v>
      </c>
      <c r="BG561" s="86">
        <f>AL561 * ( (1-Baseline!H$90-Baseline!H$89) + (1-Baseline!B$36)*Baseline!H$90 )</f>
        <v>0.0002495291859</v>
      </c>
      <c r="BH561" s="86">
        <f>AM561 * ( (1-Baseline!H$90-Baseline!H$89) + (1-Baseline!B$36)*Baseline!H$90 )</f>
        <v>0.00005384195542</v>
      </c>
      <c r="BI561" s="86">
        <f>AN561 * ( (1-Baseline!H$90-Baseline!H$89) + (1-Baseline!B$36)*Baseline!H$90 )</f>
        <v>0.0274645645</v>
      </c>
      <c r="BJ561" s="86">
        <f t="shared" si="8"/>
        <v>0.02779823595</v>
      </c>
      <c r="BK561" s="62"/>
      <c r="BL561" s="86">
        <f t="shared" si="19"/>
        <v>0.9357613355</v>
      </c>
      <c r="BM561" s="86">
        <f t="shared" si="20"/>
        <v>0.02236543692</v>
      </c>
      <c r="BN561" s="86">
        <f t="shared" si="21"/>
        <v>0.03530104217</v>
      </c>
      <c r="BO561" s="86">
        <f t="shared" si="22"/>
        <v>0.006572185367</v>
      </c>
      <c r="BP561" s="86">
        <f t="shared" si="9"/>
        <v>1</v>
      </c>
      <c r="BQ561" s="86">
        <f t="shared" si="23"/>
        <v>0.05811745988</v>
      </c>
      <c r="BR561" s="86">
        <f t="shared" si="24"/>
        <v>0.9145745936</v>
      </c>
      <c r="BS561" s="86">
        <f t="shared" si="25"/>
        <v>0.01341679375</v>
      </c>
      <c r="BT561" s="86">
        <f t="shared" si="26"/>
        <v>0.01389115275</v>
      </c>
      <c r="BU561" s="86">
        <f t="shared" si="10"/>
        <v>1</v>
      </c>
      <c r="BV561" s="86">
        <f t="shared" si="27"/>
        <v>0.03568773366</v>
      </c>
      <c r="BW561" s="86">
        <f t="shared" si="28"/>
        <v>0.005219764963</v>
      </c>
      <c r="BX561" s="86">
        <f t="shared" si="29"/>
        <v>0.9472861653</v>
      </c>
      <c r="BY561" s="86">
        <f t="shared" si="30"/>
        <v>0.01180633609</v>
      </c>
      <c r="BZ561" s="86">
        <f t="shared" si="11"/>
        <v>1</v>
      </c>
      <c r="CA561" s="86">
        <f t="shared" si="31"/>
        <v>0.001090008015</v>
      </c>
      <c r="CB561" s="86">
        <f t="shared" si="32"/>
        <v>0.008976439598</v>
      </c>
      <c r="CC561" s="86">
        <f t="shared" si="33"/>
        <v>0.001936883892</v>
      </c>
      <c r="CD561" s="86">
        <f t="shared" si="34"/>
        <v>0.9879966685</v>
      </c>
      <c r="CE561" s="86">
        <f t="shared" si="12"/>
        <v>1</v>
      </c>
      <c r="CF561" s="62"/>
      <c r="CG561" s="86">
        <f t="shared" si="35"/>
        <v>0.9357613355</v>
      </c>
      <c r="CH561" s="86">
        <f t="shared" si="36"/>
        <v>0.02236543692</v>
      </c>
      <c r="CI561" s="86">
        <f t="shared" si="37"/>
        <v>0.03530104217</v>
      </c>
      <c r="CJ561" s="86">
        <f t="shared" si="38"/>
        <v>0.006572185367</v>
      </c>
      <c r="CK561" s="86">
        <f t="shared" si="13"/>
        <v>1</v>
      </c>
      <c r="CL561" s="86">
        <f t="shared" si="39"/>
        <v>0.05811745988</v>
      </c>
      <c r="CM561" s="86">
        <f t="shared" si="40"/>
        <v>0.9145745936</v>
      </c>
      <c r="CN561" s="86">
        <f t="shared" si="41"/>
        <v>0.01341679375</v>
      </c>
      <c r="CO561" s="86">
        <f t="shared" si="42"/>
        <v>0.01389115275</v>
      </c>
      <c r="CP561" s="86">
        <f t="shared" si="14"/>
        <v>1</v>
      </c>
      <c r="CQ561" s="86">
        <f t="shared" si="43"/>
        <v>0.03568773366</v>
      </c>
      <c r="CR561" s="86">
        <f t="shared" si="44"/>
        <v>0.005219764963</v>
      </c>
      <c r="CS561" s="86">
        <f t="shared" si="45"/>
        <v>0.9472861653</v>
      </c>
      <c r="CT561" s="86">
        <f t="shared" si="46"/>
        <v>0.01180633609</v>
      </c>
      <c r="CU561" s="86">
        <f t="shared" si="15"/>
        <v>1</v>
      </c>
      <c r="CV561" s="86">
        <f t="shared" si="47"/>
        <v>0.001090008015</v>
      </c>
      <c r="CW561" s="86">
        <f t="shared" si="48"/>
        <v>0.008976439598</v>
      </c>
      <c r="CX561" s="86">
        <f t="shared" si="49"/>
        <v>0.001936883892</v>
      </c>
      <c r="CY561" s="86">
        <f t="shared" si="50"/>
        <v>0.9879966685</v>
      </c>
      <c r="CZ561" s="86">
        <f t="shared" si="16"/>
        <v>1</v>
      </c>
      <c r="DA561" s="62"/>
      <c r="DB561" s="86">
        <f>(AQ561*Baseline!B$7 + AV561*Baseline!B$11 + BA561*Baseline!B$16 + BF561*Baseline!B$18)</f>
        <v>57481.93256</v>
      </c>
      <c r="DC561" s="86">
        <f>(AR561*Baseline!B$7 + AW561*Baseline!B$11 + BB561*Baseline!B$16 + BG561*Baseline!B$18)</f>
        <v>77195.70311</v>
      </c>
      <c r="DD561" s="86">
        <f>(AS561*Baseline!B$7 + AX561*Baseline!B$11 + BC561*Baseline!B$16 + BH561*Baseline!B$18)</f>
        <v>138265.5785</v>
      </c>
      <c r="DE561" s="86">
        <f>(AT561*Baseline!B$7 + AY561*Baseline!B$11 + BD561*Baseline!B$16 + BI561*Baseline!B$18)</f>
        <v>1260584.524</v>
      </c>
      <c r="DF561" s="86">
        <f t="shared" si="17"/>
        <v>1533527.738</v>
      </c>
      <c r="DG561" s="62"/>
      <c r="DH561" s="86">
        <f t="shared" si="51"/>
        <v>0.03748346453</v>
      </c>
      <c r="DI561" s="86">
        <f t="shared" si="52"/>
        <v>0.05033864156</v>
      </c>
      <c r="DJ561" s="86">
        <f t="shared" si="53"/>
        <v>0.09016177215</v>
      </c>
      <c r="DK561" s="86">
        <f t="shared" si="54"/>
        <v>0.8220161218</v>
      </c>
      <c r="DL561" s="86">
        <f t="shared" si="18"/>
        <v>1</v>
      </c>
      <c r="DM561" s="62"/>
      <c r="DN561" s="86">
        <f>DH561 / (Baseline!B$7/Baseline!B$17)</f>
        <v>4.001113297</v>
      </c>
      <c r="DO561" s="86">
        <f>DI561 / (Baseline!B$11/Baseline!B$17)</f>
        <v>1.215198901</v>
      </c>
      <c r="DP561" s="86">
        <f>DJ561 / (Baseline!B$16/Baseline!B$17)</f>
        <v>1.393271855</v>
      </c>
      <c r="DQ561" s="86">
        <f>DK561 / (Baseline!B$18/Baseline!B$17)</f>
        <v>0.929361795</v>
      </c>
      <c r="DR561" s="62"/>
      <c r="DS561" s="86">
        <f>DH561 / Baseline!H$117</f>
        <v>1.499605225</v>
      </c>
      <c r="DT561" s="86">
        <f>DI561 / Baseline!H$118</f>
        <v>1.133125451</v>
      </c>
      <c r="DU561" s="86">
        <f>DJ561 / Baseline!H$119</f>
        <v>1.077831184</v>
      </c>
      <c r="DV561" s="86">
        <f>DK561 / Baseline!H$120</f>
        <v>0.9705847519</v>
      </c>
      <c r="DW561" s="87"/>
      <c r="DX561" s="86">
        <f>(AU561*Baseline!B$34)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0.0280698227</v>
      </c>
      <c r="DY561" s="86">
        <f>(AZ561*Baseline!B$34) + (Baseline!D$90*(1-Baseline!D$91)*Baseline!B$35) + (Baseline!D$90*Baseline!D$91*((1-Baseline!D$92)*Baseline!B$40 + Baseline!D$92*Baseline!B$41))</f>
        <v>0.01130144601</v>
      </c>
      <c r="DZ561" s="86">
        <f>(BE561*Baseline!B$34) + (Baseline!F$90*(1-Baseline!F$91)*Baseline!B$35) + (Baseline!F$90*Baseline!F$91*((1-Baseline!F$92)*Baseline!B$40 + Baseline!F$92*Baseline!B$41))</f>
        <v>0.01402109364</v>
      </c>
      <c r="EA561" s="86">
        <f>(BJ561*Baseline!B$34) + (Baseline!H$90*(1-Baseline!H$91)*Baseline!B$35) + (Baseline!H$90*Baseline!H$91*((1-Baseline!H$92)*Baseline!B$40 + Baseline!H$92*Baseline!B$41))</f>
        <v>0.009314735392</v>
      </c>
      <c r="EB561" s="86">
        <f>( DX561*Baseline!B$7 + DY561*Baseline!B$11 + DZ561*Baseline!B$16 + EA561*Baseline!B$18 ) / Baseline!B$17</f>
        <v>0.009877294883</v>
      </c>
    </row>
    <row r="562">
      <c r="A562" s="73" t="s">
        <v>738</v>
      </c>
      <c r="B562" s="85">
        <f>MIN( MAX( NORMINV( MCrands!B562, (B$5+B$4)/2, (B$5-B$4)/3.29 ), 0 ), 1 )</f>
        <v>0.5212102228</v>
      </c>
      <c r="C562" s="85">
        <f>MAX( NORMINV( MCrands!C562, (C$5+C$4)/2, (C$5-C$4)/3.29 ), 0 )</f>
        <v>2.644318124</v>
      </c>
      <c r="D562" s="83"/>
      <c r="E562" s="84">
        <f>Baseline!B$33 * (C562 * Baseline!B$68*Baseline!B$68/Baseline!B$75 + Baseline!B$46 * Baseline!B$54*Baseline!B$54/Baseline!B$76 + Baseline!B$47 * Baseline!B$55*Baseline!B$55/Baseline!B$77 + Baseline!B$56*Baseline!B$56/Baseline!B$78)</f>
        <v>0.00001877132687</v>
      </c>
      <c r="F562" s="84">
        <f>Baseline!B$33 * (C562 * Baseline!B$68*Baseline!B$59/Baseline!B$75 + Baseline!B$46 * Baseline!B$54*Baseline!B$69/Baseline!B$76 + Baseline!B$47 * Baseline!B$55*Baseline!B$57/Baseline!B$77 + Baseline!B$56*Baseline!B$58/Baseline!B$78)</f>
        <v>0.0000002392033322</v>
      </c>
      <c r="G562" s="85">
        <f>Baseline!B$33 * (C562 * Baseline!B$68*Baseline!B$60/Baseline!B$75 + Baseline!B$46 * Baseline!B$54*Baseline!B$61/Baseline!B$76 + Baseline!B$47 * Baseline!B$55*Baseline!B$70/Baseline!B$77 + Baseline!B$56*Baseline!B$62/Baseline!B$78)</f>
        <v>0.0000002007614799</v>
      </c>
      <c r="H562" s="84">
        <f>Baseline!B$33 * (C562 * Baseline!B$68*Baseline!B$63/Baseline!B$75 + Baseline!B$46 * Baseline!B$54*Baseline!B$64/Baseline!B$76 + Baseline!B$47 * Baseline!B$55*Baseline!B$65/Baseline!B$77 + Baseline!B$56*Baseline!B$71/Baseline!B$78)</f>
        <v>0.000000003723244349</v>
      </c>
      <c r="I562" s="84">
        <f>Baseline!B$33 * (C562 * Baseline!B$59*Baseline!B$68/Baseline!B$75 + Baseline!B$46 * Baseline!B$69*Baseline!B$54/Baseline!B$76 + Baseline!B$47 * Baseline!B$57*Baseline!B$55/Baseline!B$77 + Baseline!B$58*Baseline!B$56/Baseline!B$78)</f>
        <v>0.0000002392033322</v>
      </c>
      <c r="J562" s="85">
        <f>Baseline!B$33 * (C562 * Baseline!B$59*Baseline!B$59/Baseline!B$75 + Baseline!B$46 * Baseline!B$69*Baseline!B$69/Baseline!B$76 + Baseline!B$47 * Baseline!B$57*Baseline!B$57/Baseline!B$77 + Baseline!B$58*Baseline!B$58/Baseline!B$78)</f>
        <v>0.000002116574456</v>
      </c>
      <c r="K562" s="84">
        <f>Baseline!B$33 * (C562 * Baseline!B$59*Baseline!B$60/Baseline!B$75 + Baseline!B$46 * Baseline!B$69*Baseline!B$61/Baseline!B$76 + Baseline!B$47 * Baseline!B$57*Baseline!B$70/Baseline!B$77 + Baseline!B$58*Baseline!B$62/Baseline!B$78)</f>
        <v>0.0000000164898447</v>
      </c>
      <c r="L562" s="85">
        <f>Baseline!B$33 * (C562 * Baseline!B$59*Baseline!B$63/Baseline!B$75 + Baseline!B$46 * Baseline!B$69*Baseline!B$64/Baseline!B$76 + Baseline!B$47 * Baseline!B$57*Baseline!B$65/Baseline!B$77 + Baseline!B$58*Baseline!B$71/Baseline!B$78)</f>
        <v>0.00000001707279624</v>
      </c>
      <c r="M562" s="84">
        <f>Baseline!B$33 * (C562 * Baseline!B$60*Baseline!B$68/Baseline!B$75 + Baseline!B$46 * Baseline!B$61*Baseline!B$54/Baseline!B$76 + Baseline!B$47 * Baseline!B$70*Baseline!B$55/Baseline!B$77 + Baseline!B$62*Baseline!B$56/Baseline!B$78)</f>
        <v>0.0000002007614799</v>
      </c>
      <c r="N562" s="85">
        <f>Baseline!B$33 * (C562 * Baseline!B$60*Baseline!B$59/Baseline!B$75 + Baseline!B$46 * Baseline!B$61*Baseline!B$69/Baseline!B$76 + Baseline!B$47 * Baseline!B$70*Baseline!B$57/Baseline!B$77 + Baseline!B$62*Baseline!B$58/Baseline!B$78)</f>
        <v>0.0000000164898447</v>
      </c>
      <c r="O562" s="85">
        <f>Baseline!B$33 * (C562 * Baseline!B$60*Baseline!B$60/Baseline!B$75 + Baseline!B$46 * Baseline!B$61*Baseline!B$61/Baseline!B$76 + Baseline!B$47 * Baseline!B$70*Baseline!B$70/Baseline!B$77 + Baseline!B$62*Baseline!B$62/Baseline!B$78)</f>
        <v>0.000001589267671</v>
      </c>
      <c r="P562" s="84">
        <f>Baseline!B$33 * (C562 * Baseline!B$60*Baseline!B$63/Baseline!B$75 + Baseline!B$46 * Baseline!B$61*Baseline!B$64/Baseline!B$76 + Baseline!B$47 * Baseline!B$70*Baseline!B$65/Baseline!B$77 + Baseline!B$62*Baseline!B$71/Baseline!B$78)</f>
        <v>0.000000001956406551</v>
      </c>
      <c r="Q562" s="84">
        <f>Baseline!B$33 * (C562 * Baseline!B$63*Baseline!B$68/Baseline!B$75 + Baseline!B$46 * Baseline!B$64*Baseline!B$54/Baseline!B$76 + Baseline!B$47 * Baseline!B$65*Baseline!B$55/Baseline!B$77 + Baseline!B$71*Baseline!B$56/Baseline!B$78)</f>
        <v>0.000000003723244349</v>
      </c>
      <c r="R562" s="84">
        <f>Baseline!B$33 * (C562 * Baseline!B$63*Baseline!B$59/Baseline!B$75 + Baseline!B$46 * Baseline!B$64*Baseline!B$69/Baseline!B$76 + Baseline!B$47 * Baseline!B$65*Baseline!B$57/Baseline!B$77 + Baseline!B$71*Baseline!B$58/Baseline!B$78)</f>
        <v>0.00000001707279624</v>
      </c>
      <c r="S562" s="84">
        <f>Baseline!B$33 * (C562 * Baseline!B$63*Baseline!B$60/Baseline!B$75 + Baseline!B$46 * Baseline!B$64*Baseline!B$61/Baseline!B$76 + Baseline!B$47 * Baseline!B$65*Baseline!B$70/Baseline!B$77 + Baseline!B$71*Baseline!B$62/Baseline!B$78)</f>
        <v>0.000000001956406551</v>
      </c>
      <c r="T562" s="84">
        <f>Baseline!B$33 * (C562 * Baseline!B$63*Baseline!B$63/Baseline!B$75 + Baseline!B$46 * Baseline!B$64*Baseline!B$64/Baseline!B$76 + Baseline!B$47 * Baseline!B$65*Baseline!B$65/Baseline!B$77 + Baseline!B$71*Baseline!B$71/Baseline!B$78)</f>
        <v>0.00000009856721869</v>
      </c>
      <c r="U562" s="83"/>
      <c r="V562" s="84">
        <f>E562 * ( Baseline!B$89 * Baseline!B$7 )</f>
        <v>0.1948276015</v>
      </c>
      <c r="W562" s="84">
        <f>F562 * ( Baseline!D$89 * Baseline!B$11 )</f>
        <v>0.004412487157</v>
      </c>
      <c r="X562" s="84">
        <f>G562 * ( Baseline!F$89 * Baseline!B$16 )</f>
        <v>0.006973403812</v>
      </c>
      <c r="Y562" s="84">
        <f>H562 * ( Baseline!H$89 * Baseline!B$18 )</f>
        <v>0.001309366248</v>
      </c>
      <c r="Z562" s="86">
        <f t="shared" si="1"/>
        <v>0.2075228588</v>
      </c>
      <c r="AA562" s="84">
        <f>I562 * ( Baseline!B$89 * Baseline!B$7 )</f>
        <v>0.002482691385</v>
      </c>
      <c r="AB562" s="85">
        <f>J562 * ( Baseline!D$89 * Baseline!B$11 )</f>
        <v>0.03904359324</v>
      </c>
      <c r="AC562" s="85">
        <f>K562 * ( Baseline!F$89 * Baseline!B$16 )</f>
        <v>0.0005727709618</v>
      </c>
      <c r="AD562" s="85">
        <f>L562 * ( Baseline!F$89 * Baseline!B$16 )</f>
        <v>0.0005930196494</v>
      </c>
      <c r="AE562" s="86">
        <f t="shared" si="2"/>
        <v>0.04269207523</v>
      </c>
      <c r="AF562" s="86">
        <f>M562 * ( Baseline!B$89 * Baseline!B$7 )</f>
        <v>0.002083703399</v>
      </c>
      <c r="AG562" s="86">
        <f>N562 * ( Baseline!D$89 * Baseline!B$11 )</f>
        <v>0.0003041814982</v>
      </c>
      <c r="AH562" s="86">
        <f>O562 * ( Baseline!F$89 * Baseline!B$16 )</f>
        <v>0.05520284689</v>
      </c>
      <c r="AI562" s="86">
        <f>P562 * ( Baseline!H$89 * Baseline!B$18 )</f>
        <v>0.0006880162746</v>
      </c>
      <c r="AJ562" s="86">
        <f t="shared" si="3"/>
        <v>0.05827874806</v>
      </c>
      <c r="AK562" s="86">
        <f>Q562 * ( Baseline!B$89 * Baseline!B$7 )</f>
        <v>0.0000386435531</v>
      </c>
      <c r="AL562" s="86">
        <f>R562 * ( Baseline!D$89 * Baseline!B$11 )</f>
        <v>0.0003149349696</v>
      </c>
      <c r="AM562" s="86">
        <f>S562 * ( Baseline!F$89 * Baseline!B$16 )</f>
        <v>0.00006795533143</v>
      </c>
      <c r="AN562" s="86">
        <f>T562 * ( Baseline!H$89 * Baseline!B$18 )</f>
        <v>0.03466347552</v>
      </c>
      <c r="AO562" s="86">
        <f t="shared" si="4"/>
        <v>0.03508500937</v>
      </c>
      <c r="AP562" s="62"/>
      <c r="AQ562" s="86">
        <f>V562 * ( (1-Baseline!B$90-Baseline!B$89) + (1-B562)*Baseline!B$90 )</f>
        <v>0.1002822284</v>
      </c>
      <c r="AR562" s="86">
        <f>W562 * ( (1-Baseline!B$90-Baseline!B$89) + (1-B562)*Baseline!B$90 )</f>
        <v>0.002271208193</v>
      </c>
      <c r="AS562" s="86">
        <f>X562 * ( (1-Baseline!B$90-Baseline!B$89) + (1-B562)*Baseline!B$90 )</f>
        <v>0.003589370645</v>
      </c>
      <c r="AT562" s="86">
        <f>Y562 * ( (1-Baseline!B$90-Baseline!B$89) + (1-B562)*Baseline!B$90 )</f>
        <v>0.0006739607946</v>
      </c>
      <c r="AU562" s="86">
        <f t="shared" si="5"/>
        <v>0.106816768</v>
      </c>
      <c r="AV562" s="86">
        <f>AA562 * ( (1-Baseline!D$90-Baseline!D$89) + (1-B562)*Baseline!D$90 )</f>
        <v>0.001881622417</v>
      </c>
      <c r="AW562" s="86">
        <f>AB562 * ( (1-Baseline!D$90-Baseline!D$89) + (1-B562)*Baseline!D$90 )</f>
        <v>0.02959099173</v>
      </c>
      <c r="AX562" s="86">
        <f>AC562 * ( (1-Baseline!D$90-Baseline!D$89) + (1-B562)*Baseline!D$90 )</f>
        <v>0.000434100947</v>
      </c>
      <c r="AY562" s="86">
        <f>AD562 * ( (1-Baseline!D$90-Baseline!D$89) + (1-B562)*Baseline!D$90 )</f>
        <v>0.0004494473508</v>
      </c>
      <c r="AZ562" s="86">
        <f t="shared" si="6"/>
        <v>0.03235616245</v>
      </c>
      <c r="BA562" s="86">
        <f>AF562 * ( (1-Baseline!F$90-Baseline!F$89) + (1-Baseline!B$36)*Baseline!F$90 )</f>
        <v>0.001499499645</v>
      </c>
      <c r="BB562" s="86">
        <f>AG562 * ( (1-Baseline!F$90-Baseline!F$89) + (1-Baseline!B$36)*Baseline!F$90 )</f>
        <v>0.0002188987399</v>
      </c>
      <c r="BC562" s="86">
        <f>AH562 * ( (1-Baseline!F$90-Baseline!F$89) + (1-Baseline!B$36)*Baseline!F$90 )</f>
        <v>0.03972573511</v>
      </c>
      <c r="BD562" s="86">
        <f>AI562 * ( (1-Baseline!F$90-Baseline!F$89) + (1-Baseline!B$36)*Baseline!F$90 )</f>
        <v>0.0004951185277</v>
      </c>
      <c r="BE562" s="86">
        <f t="shared" si="7"/>
        <v>0.04193925202</v>
      </c>
      <c r="BF562" s="86">
        <f>AK562 * ( (1-Baseline!H$90-Baseline!H$89) + (1-Baseline!B$36)*Baseline!H$90 )</f>
        <v>0.00003061805999</v>
      </c>
      <c r="BG562" s="86">
        <f>AL562 * ( (1-Baseline!H$90-Baseline!H$89) + (1-Baseline!B$36)*Baseline!H$90 )</f>
        <v>0.0002495292751</v>
      </c>
      <c r="BH562" s="86">
        <f>AM562 * ( (1-Baseline!H$90-Baseline!H$89) + (1-Baseline!B$36)*Baseline!H$90 )</f>
        <v>0.0000538423682</v>
      </c>
      <c r="BI562" s="86">
        <f>AN562 * ( (1-Baseline!H$90-Baseline!H$89) + (1-Baseline!B$36)*Baseline!H$90 )</f>
        <v>0.02746456492</v>
      </c>
      <c r="BJ562" s="86">
        <f t="shared" si="8"/>
        <v>0.02779855463</v>
      </c>
      <c r="BK562" s="62"/>
      <c r="BL562" s="86">
        <f t="shared" si="19"/>
        <v>0.9388247767</v>
      </c>
      <c r="BM562" s="86">
        <f t="shared" si="20"/>
        <v>0.02126265599</v>
      </c>
      <c r="BN562" s="86">
        <f t="shared" si="21"/>
        <v>0.03360306355</v>
      </c>
      <c r="BO562" s="86">
        <f t="shared" si="22"/>
        <v>0.006309503715</v>
      </c>
      <c r="BP562" s="86">
        <f t="shared" si="9"/>
        <v>1</v>
      </c>
      <c r="BQ562" s="86">
        <f t="shared" si="23"/>
        <v>0.05815344819</v>
      </c>
      <c r="BR562" s="86">
        <f t="shared" si="24"/>
        <v>0.914539596</v>
      </c>
      <c r="BS562" s="86">
        <f t="shared" si="25"/>
        <v>0.01341632982</v>
      </c>
      <c r="BT562" s="86">
        <f t="shared" si="26"/>
        <v>0.01389062598</v>
      </c>
      <c r="BU562" s="86">
        <f t="shared" si="10"/>
        <v>1</v>
      </c>
      <c r="BV562" s="86">
        <f t="shared" si="27"/>
        <v>0.0357540865</v>
      </c>
      <c r="BW562" s="86">
        <f t="shared" si="28"/>
        <v>0.005219424032</v>
      </c>
      <c r="BX562" s="86">
        <f t="shared" si="29"/>
        <v>0.9472208777</v>
      </c>
      <c r="BY562" s="86">
        <f t="shared" si="30"/>
        <v>0.01180561178</v>
      </c>
      <c r="BZ562" s="86">
        <f t="shared" si="11"/>
        <v>1</v>
      </c>
      <c r="CA562" s="86">
        <f t="shared" si="31"/>
        <v>0.00110142633</v>
      </c>
      <c r="CB562" s="86">
        <f t="shared" si="32"/>
        <v>0.008976339901</v>
      </c>
      <c r="CC562" s="86">
        <f t="shared" si="33"/>
        <v>0.001936876536</v>
      </c>
      <c r="CD562" s="86">
        <f t="shared" si="34"/>
        <v>0.9879853572</v>
      </c>
      <c r="CE562" s="86">
        <f t="shared" si="12"/>
        <v>1</v>
      </c>
      <c r="CF562" s="62"/>
      <c r="CG562" s="86">
        <f t="shared" si="35"/>
        <v>0.9388247767</v>
      </c>
      <c r="CH562" s="86">
        <f t="shared" si="36"/>
        <v>0.02126265599</v>
      </c>
      <c r="CI562" s="86">
        <f t="shared" si="37"/>
        <v>0.03360306355</v>
      </c>
      <c r="CJ562" s="86">
        <f t="shared" si="38"/>
        <v>0.006309503715</v>
      </c>
      <c r="CK562" s="86">
        <f t="shared" si="13"/>
        <v>1</v>
      </c>
      <c r="CL562" s="86">
        <f t="shared" si="39"/>
        <v>0.05815344819</v>
      </c>
      <c r="CM562" s="86">
        <f t="shared" si="40"/>
        <v>0.914539596</v>
      </c>
      <c r="CN562" s="86">
        <f t="shared" si="41"/>
        <v>0.01341632982</v>
      </c>
      <c r="CO562" s="86">
        <f t="shared" si="42"/>
        <v>0.01389062598</v>
      </c>
      <c r="CP562" s="86">
        <f t="shared" si="14"/>
        <v>1</v>
      </c>
      <c r="CQ562" s="86">
        <f t="shared" si="43"/>
        <v>0.0357540865</v>
      </c>
      <c r="CR562" s="86">
        <f t="shared" si="44"/>
        <v>0.005219424032</v>
      </c>
      <c r="CS562" s="86">
        <f t="shared" si="45"/>
        <v>0.9472208777</v>
      </c>
      <c r="CT562" s="86">
        <f t="shared" si="46"/>
        <v>0.01180561178</v>
      </c>
      <c r="CU562" s="86">
        <f t="shared" si="15"/>
        <v>1</v>
      </c>
      <c r="CV562" s="86">
        <f t="shared" si="47"/>
        <v>0.00110142633</v>
      </c>
      <c r="CW562" s="86">
        <f t="shared" si="48"/>
        <v>0.008976339901</v>
      </c>
      <c r="CX562" s="86">
        <f t="shared" si="49"/>
        <v>0.001936876536</v>
      </c>
      <c r="CY562" s="86">
        <f t="shared" si="50"/>
        <v>0.9879853572</v>
      </c>
      <c r="CZ562" s="86">
        <f t="shared" si="16"/>
        <v>1</v>
      </c>
      <c r="DA562" s="62"/>
      <c r="DB562" s="86">
        <f>(AQ562*Baseline!B$7 + AV562*Baseline!B$11 + BA562*Baseline!B$16 + BF562*Baseline!B$18)</f>
        <v>59097.75632</v>
      </c>
      <c r="DC562" s="86">
        <f>(AR562*Baseline!B$7 + AW562*Baseline!B$11 + BB562*Baseline!B$16 + BG562*Baseline!B$18)</f>
        <v>76720.51715</v>
      </c>
      <c r="DD562" s="86">
        <f>(AS562*Baseline!B$7 + AX562*Baseline!B$11 + BC562*Baseline!B$16 + BH562*Baseline!B$18)</f>
        <v>138226.0442</v>
      </c>
      <c r="DE562" s="86">
        <f>(AT562*Baseline!B$7 + AY562*Baseline!B$11 + BD562*Baseline!B$16 + BI562*Baseline!B$18)</f>
        <v>1260574.315</v>
      </c>
      <c r="DF562" s="86">
        <f t="shared" si="17"/>
        <v>1534618.633</v>
      </c>
      <c r="DG562" s="62"/>
      <c r="DH562" s="86">
        <f t="shared" si="51"/>
        <v>0.03850973464</v>
      </c>
      <c r="DI562" s="86">
        <f t="shared" si="52"/>
        <v>0.04999321363</v>
      </c>
      <c r="DJ562" s="86">
        <f t="shared" si="53"/>
        <v>0.09007191834</v>
      </c>
      <c r="DK562" s="86">
        <f t="shared" si="54"/>
        <v>0.8214251334</v>
      </c>
      <c r="DL562" s="86">
        <f t="shared" si="18"/>
        <v>1</v>
      </c>
      <c r="DM562" s="62"/>
      <c r="DN562" s="86">
        <f>DH562 / (Baseline!B$7/Baseline!B$17)</f>
        <v>4.110660882</v>
      </c>
      <c r="DO562" s="86">
        <f>DI562 / (Baseline!B$11/Baseline!B$17)</f>
        <v>1.206860105</v>
      </c>
      <c r="DP562" s="86">
        <f>DJ562 / (Baseline!B$16/Baseline!B$17)</f>
        <v>1.391883342</v>
      </c>
      <c r="DQ562" s="86">
        <f>DK562 / (Baseline!B$18/Baseline!B$17)</f>
        <v>0.9286936305</v>
      </c>
      <c r="DR562" s="62"/>
      <c r="DS562" s="86">
        <f>DH562 / Baseline!H$117</f>
        <v>1.54066333</v>
      </c>
      <c r="DT562" s="86">
        <f>DI562 / Baseline!H$118</f>
        <v>1.12534985</v>
      </c>
      <c r="DU562" s="86">
        <f>DJ562 / Baseline!H$119</f>
        <v>1.076757034</v>
      </c>
      <c r="DV562" s="86">
        <f>DK562 / Baseline!H$120</f>
        <v>0.9698869501</v>
      </c>
      <c r="DW562" s="87"/>
      <c r="DX562" s="86">
        <f>(AU562*Baseline!B$34)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0.02855204645</v>
      </c>
      <c r="DY562" s="86">
        <f>(AZ562*Baseline!B$34) + (Baseline!D$90*(1-Baseline!D$91)*Baseline!B$35) + (Baseline!D$90*Baseline!D$91*((1-Baseline!D$92)*Baseline!B$40 + Baseline!D$92*Baseline!B$41))</f>
        <v>0.01126699237</v>
      </c>
      <c r="DZ562" s="86">
        <f>(BE562*Baseline!B$34) + (Baseline!F$90*(1-Baseline!F$91)*Baseline!B$35) + (Baseline!F$90*Baseline!F$91*((1-Baseline!F$92)*Baseline!B$40 + Baseline!F$92*Baseline!B$41))</f>
        <v>0.0140215278</v>
      </c>
      <c r="EA562" s="86">
        <f>(BJ562*Baseline!B$34) + (Baseline!H$90*(1-Baseline!H$91)*Baseline!B$35) + (Baseline!H$90*Baseline!H$91*((1-Baseline!H$92)*Baseline!B$40 + Baseline!H$92*Baseline!B$41))</f>
        <v>0.009314783194</v>
      </c>
      <c r="EB562" s="86">
        <f>( DX562*Baseline!B$7 + DY562*Baseline!B$11 + DZ562*Baseline!B$16 + EA562*Baseline!B$18 ) / Baseline!B$17</f>
        <v>0.009880455642</v>
      </c>
    </row>
    <row r="563">
      <c r="A563" s="73" t="s">
        <v>739</v>
      </c>
      <c r="B563" s="85">
        <f>MIN( MAX( NORMINV( MCrands!B563, (B$5+B$4)/2, (B$5-B$4)/3.29 ), 0 ), 1 )</f>
        <v>0.3015326889</v>
      </c>
      <c r="C563" s="85">
        <f>MAX( NORMINV( MCrands!C563, (C$5+C$4)/2, (C$5-C$4)/3.29 ), 0 )</f>
        <v>3.163567512</v>
      </c>
      <c r="D563" s="83"/>
      <c r="E563" s="84">
        <f>Baseline!B$33 * (C563 * Baseline!B$68*Baseline!B$68/Baseline!B$75 + Baseline!B$46 * Baseline!B$54*Baseline!B$54/Baseline!B$76 + Baseline!B$47 * Baseline!B$55*Baseline!B$55/Baseline!B$77 + Baseline!B$56*Baseline!B$56/Baseline!B$78)</f>
        <v>0.000022447625</v>
      </c>
      <c r="F563" s="84">
        <f>Baseline!B$33 * (C563 * Baseline!B$68*Baseline!B$59/Baseline!B$75 + Baseline!B$46 * Baseline!B$54*Baseline!B$69/Baseline!B$76 + Baseline!B$47 * Baseline!B$55*Baseline!B$57/Baseline!B$77 + Baseline!B$56*Baseline!B$58/Baseline!B$78)</f>
        <v>0.0000002397838004</v>
      </c>
      <c r="G563" s="85">
        <f>Baseline!B$33 * (C563 * Baseline!B$68*Baseline!B$60/Baseline!B$75 + Baseline!B$46 * Baseline!B$54*Baseline!B$61/Baseline!B$76 + Baseline!B$47 * Baseline!B$55*Baseline!B$70/Baseline!B$77 + Baseline!B$56*Baseline!B$62/Baseline!B$78)</f>
        <v>0.000000202188464</v>
      </c>
      <c r="H563" s="84">
        <f>Baseline!B$33 * (C563 * Baseline!B$68*Baseline!B$63/Baseline!B$75 + Baseline!B$46 * Baseline!B$54*Baseline!B$64/Baseline!B$76 + Baseline!B$47 * Baseline!B$55*Baseline!B$65/Baseline!B$77 + Baseline!B$56*Baseline!B$71/Baseline!B$78)</f>
        <v>0.000000003865942763</v>
      </c>
      <c r="I563" s="84">
        <f>Baseline!B$33 * (C563 * Baseline!B$59*Baseline!B$68/Baseline!B$75 + Baseline!B$46 * Baseline!B$69*Baseline!B$54/Baseline!B$76 + Baseline!B$47 * Baseline!B$57*Baseline!B$55/Baseline!B$77 + Baseline!B$58*Baseline!B$56/Baseline!B$78)</f>
        <v>0.0000002397838004</v>
      </c>
      <c r="J563" s="85">
        <f>Baseline!B$33 * (C563 * Baseline!B$59*Baseline!B$59/Baseline!B$75 + Baseline!B$46 * Baseline!B$69*Baseline!B$69/Baseline!B$76 + Baseline!B$47 * Baseline!B$57*Baseline!B$57/Baseline!B$77 + Baseline!B$58*Baseline!B$58/Baseline!B$78)</f>
        <v>0.000002116574548</v>
      </c>
      <c r="K563" s="84">
        <f>Baseline!B$33 * (C563 * Baseline!B$59*Baseline!B$60/Baseline!B$75 + Baseline!B$46 * Baseline!B$69*Baseline!B$61/Baseline!B$76 + Baseline!B$47 * Baseline!B$57*Baseline!B$70/Baseline!B$77 + Baseline!B$58*Baseline!B$62/Baseline!B$78)</f>
        <v>0.00000001649007002</v>
      </c>
      <c r="L563" s="85">
        <f>Baseline!B$33 * (C563 * Baseline!B$59*Baseline!B$63/Baseline!B$75 + Baseline!B$46 * Baseline!B$69*Baseline!B$64/Baseline!B$76 + Baseline!B$47 * Baseline!B$57*Baseline!B$65/Baseline!B$77 + Baseline!B$58*Baseline!B$71/Baseline!B$78)</f>
        <v>0.00000001707281878</v>
      </c>
      <c r="M563" s="84">
        <f>Baseline!B$33 * (C563 * Baseline!B$60*Baseline!B$68/Baseline!B$75 + Baseline!B$46 * Baseline!B$61*Baseline!B$54/Baseline!B$76 + Baseline!B$47 * Baseline!B$70*Baseline!B$55/Baseline!B$77 + Baseline!B$62*Baseline!B$56/Baseline!B$78)</f>
        <v>0.000000202188464</v>
      </c>
      <c r="N563" s="85">
        <f>Baseline!B$33 * (C563 * Baseline!B$60*Baseline!B$59/Baseline!B$75 + Baseline!B$46 * Baseline!B$61*Baseline!B$69/Baseline!B$76 + Baseline!B$47 * Baseline!B$70*Baseline!B$57/Baseline!B$77 + Baseline!B$62*Baseline!B$58/Baseline!B$78)</f>
        <v>0.00000001649007002</v>
      </c>
      <c r="O563" s="85">
        <f>Baseline!B$33 * (C563 * Baseline!B$60*Baseline!B$60/Baseline!B$75 + Baseline!B$46 * Baseline!B$61*Baseline!B$61/Baseline!B$76 + Baseline!B$47 * Baseline!B$70*Baseline!B$70/Baseline!B$77 + Baseline!B$62*Baseline!B$62/Baseline!B$78)</f>
        <v>0.000001589268225</v>
      </c>
      <c r="P563" s="84">
        <f>Baseline!B$33 * (C563 * Baseline!B$60*Baseline!B$63/Baseline!B$75 + Baseline!B$46 * Baseline!B$61*Baseline!B$64/Baseline!B$76 + Baseline!B$47 * Baseline!B$70*Baseline!B$65/Baseline!B$77 + Baseline!B$62*Baseline!B$71/Baseline!B$78)</f>
        <v>0.000000001956461941</v>
      </c>
      <c r="Q563" s="84">
        <f>Baseline!B$33 * (C563 * Baseline!B$63*Baseline!B$68/Baseline!B$75 + Baseline!B$46 * Baseline!B$64*Baseline!B$54/Baseline!B$76 + Baseline!B$47 * Baseline!B$65*Baseline!B$55/Baseline!B$77 + Baseline!B$71*Baseline!B$56/Baseline!B$78)</f>
        <v>0.000000003865942763</v>
      </c>
      <c r="R563" s="84">
        <f>Baseline!B$33 * (C563 * Baseline!B$63*Baseline!B$59/Baseline!B$75 + Baseline!B$46 * Baseline!B$64*Baseline!B$69/Baseline!B$76 + Baseline!B$47 * Baseline!B$65*Baseline!B$57/Baseline!B$77 + Baseline!B$71*Baseline!B$58/Baseline!B$78)</f>
        <v>0.00000001707281878</v>
      </c>
      <c r="S563" s="84">
        <f>Baseline!B$33 * (C563 * Baseline!B$63*Baseline!B$60/Baseline!B$75 + Baseline!B$46 * Baseline!B$64*Baseline!B$61/Baseline!B$76 + Baseline!B$47 * Baseline!B$65*Baseline!B$70/Baseline!B$77 + Baseline!B$71*Baseline!B$62/Baseline!B$78)</f>
        <v>0.000000001956461941</v>
      </c>
      <c r="T563" s="84">
        <f>Baseline!B$33 * (C563 * Baseline!B$63*Baseline!B$63/Baseline!B$75 + Baseline!B$46 * Baseline!B$64*Baseline!B$64/Baseline!B$76 + Baseline!B$47 * Baseline!B$65*Baseline!B$65/Baseline!B$77 + Baseline!B$71*Baseline!B$71/Baseline!B$78)</f>
        <v>0.00000009856722423</v>
      </c>
      <c r="U563" s="83"/>
      <c r="V563" s="84">
        <f>E563 * ( Baseline!B$89 * Baseline!B$7 )</f>
        <v>0.2329838999</v>
      </c>
      <c r="W563" s="84">
        <f>F563 * ( Baseline!D$89 * Baseline!B$11 )</f>
        <v>0.004423194817</v>
      </c>
      <c r="X563" s="84">
        <f>G563 * ( Baseline!F$89 * Baseline!B$16 )</f>
        <v>0.007022969778</v>
      </c>
      <c r="Y563" s="84">
        <f>H563 * ( Baseline!H$89 * Baseline!B$18 )</f>
        <v>0.001359549494</v>
      </c>
      <c r="Z563" s="86">
        <f t="shared" si="1"/>
        <v>0.245789614</v>
      </c>
      <c r="AA563" s="84">
        <f>I563 * ( Baseline!B$89 * Baseline!B$7 )</f>
        <v>0.002488716064</v>
      </c>
      <c r="AB563" s="85">
        <f>J563 * ( Baseline!D$89 * Baseline!B$11 )</f>
        <v>0.03904359493</v>
      </c>
      <c r="AC563" s="85">
        <f>K563 * ( Baseline!F$89 * Baseline!B$16 )</f>
        <v>0.000572778788</v>
      </c>
      <c r="AD563" s="85">
        <f>L563 * ( Baseline!F$89 * Baseline!B$16 )</f>
        <v>0.0005930204321</v>
      </c>
      <c r="AE563" s="86">
        <f t="shared" si="2"/>
        <v>0.04269811021</v>
      </c>
      <c r="AF563" s="86">
        <f>M563 * ( Baseline!B$89 * Baseline!B$7 )</f>
        <v>0.002098514068</v>
      </c>
      <c r="AG563" s="86">
        <f>N563 * ( Baseline!D$89 * Baseline!B$11 )</f>
        <v>0.0003041856544</v>
      </c>
      <c r="AH563" s="86">
        <f>O563 * ( Baseline!F$89 * Baseline!B$16 )</f>
        <v>0.05520286613</v>
      </c>
      <c r="AI563" s="86">
        <f>P563 * ( Baseline!H$89 * Baseline!B$18 )</f>
        <v>0.0006880357536</v>
      </c>
      <c r="AJ563" s="86">
        <f t="shared" si="3"/>
        <v>0.0582936016</v>
      </c>
      <c r="AK563" s="86">
        <f>Q563 * ( Baseline!B$89 * Baseline!B$7 )</f>
        <v>0.00004012461994</v>
      </c>
      <c r="AL563" s="86">
        <f>R563 * ( Baseline!D$89 * Baseline!B$11 )</f>
        <v>0.0003149353852</v>
      </c>
      <c r="AM563" s="86">
        <f>S563 * ( Baseline!F$89 * Baseline!B$16 )</f>
        <v>0.00006795725538</v>
      </c>
      <c r="AN563" s="86">
        <f>T563 * ( Baseline!H$89 * Baseline!B$18 )</f>
        <v>0.03466347747</v>
      </c>
      <c r="AO563" s="86">
        <f t="shared" si="4"/>
        <v>0.03508649473</v>
      </c>
      <c r="AP563" s="62"/>
      <c r="AQ563" s="86">
        <f>V563 * ( (1-Baseline!B$90-Baseline!B$89) + (1-B563)*Baseline!B$90 )</f>
        <v>0.1654735314</v>
      </c>
      <c r="AR563" s="86">
        <f>W563 * ( (1-Baseline!B$90-Baseline!B$89) + (1-B563)*Baseline!B$90 )</f>
        <v>0.003141511783</v>
      </c>
      <c r="AS563" s="86">
        <f>X563 * ( (1-Baseline!B$90-Baseline!B$89) + (1-B563)*Baseline!B$90 )</f>
        <v>0.004987965309</v>
      </c>
      <c r="AT563" s="86">
        <f>Y563 * ( (1-Baseline!B$90-Baseline!B$89) + (1-B563)*Baseline!B$90 )</f>
        <v>0.0009656008681</v>
      </c>
      <c r="AU563" s="86">
        <f t="shared" si="5"/>
        <v>0.1745686094</v>
      </c>
      <c r="AV563" s="86">
        <f>AA563 * ( (1-Baseline!D$90-Baseline!D$89) + (1-B563)*Baseline!D$90 )</f>
        <v>0.002131116821</v>
      </c>
      <c r="AW563" s="86">
        <f>AB563 * ( (1-Baseline!D$90-Baseline!D$89) + (1-B563)*Baseline!D$90 )</f>
        <v>0.03343348931</v>
      </c>
      <c r="AX563" s="86">
        <f>AC563 * ( (1-Baseline!D$90-Baseline!D$89) + (1-B563)*Baseline!D$90 )</f>
        <v>0.0004904772094</v>
      </c>
      <c r="AY563" s="86">
        <f>AD563 * ( (1-Baseline!D$90-Baseline!D$89) + (1-B563)*Baseline!D$90 )</f>
        <v>0.0005078103672</v>
      </c>
      <c r="AZ563" s="86">
        <f t="shared" si="6"/>
        <v>0.03656289371</v>
      </c>
      <c r="BA563" s="86">
        <f>AF563 * ( (1-Baseline!F$90-Baseline!F$89) + (1-Baseline!B$36)*Baseline!F$90 )</f>
        <v>0.001510157876</v>
      </c>
      <c r="BB563" s="86">
        <f>AG563 * ( (1-Baseline!F$90-Baseline!F$89) + (1-Baseline!B$36)*Baseline!F$90 )</f>
        <v>0.0002189017309</v>
      </c>
      <c r="BC563" s="86">
        <f>AH563 * ( (1-Baseline!F$90-Baseline!F$89) + (1-Baseline!B$36)*Baseline!F$90 )</f>
        <v>0.03972574896</v>
      </c>
      <c r="BD563" s="86">
        <f>AI563 * ( (1-Baseline!F$90-Baseline!F$89) + (1-Baseline!B$36)*Baseline!F$90 )</f>
        <v>0.0004951325454</v>
      </c>
      <c r="BE563" s="86">
        <f t="shared" si="7"/>
        <v>0.04194994111</v>
      </c>
      <c r="BF563" s="86">
        <f>AK563 * ( (1-Baseline!H$90-Baseline!H$89) + (1-Baseline!B$36)*Baseline!H$90 )</f>
        <v>0.00003179153887</v>
      </c>
      <c r="BG563" s="86">
        <f>AL563 * ( (1-Baseline!H$90-Baseline!H$89) + (1-Baseline!B$36)*Baseline!H$90 )</f>
        <v>0.0002495296044</v>
      </c>
      <c r="BH563" s="86">
        <f>AM563 * ( (1-Baseline!H$90-Baseline!H$89) + (1-Baseline!B$36)*Baseline!H$90 )</f>
        <v>0.00005384389258</v>
      </c>
      <c r="BI563" s="86">
        <f>AN563 * ( (1-Baseline!H$90-Baseline!H$89) + (1-Baseline!B$36)*Baseline!H$90 )</f>
        <v>0.02746456647</v>
      </c>
      <c r="BJ563" s="86">
        <f t="shared" si="8"/>
        <v>0.0277997315</v>
      </c>
      <c r="BK563" s="62"/>
      <c r="BL563" s="86">
        <f t="shared" si="19"/>
        <v>0.947899694</v>
      </c>
      <c r="BM563" s="86">
        <f t="shared" si="20"/>
        <v>0.0179958573</v>
      </c>
      <c r="BN563" s="86">
        <f t="shared" si="21"/>
        <v>0.02857309414</v>
      </c>
      <c r="BO563" s="86">
        <f t="shared" si="22"/>
        <v>0.005531354529</v>
      </c>
      <c r="BP563" s="86">
        <f t="shared" si="9"/>
        <v>1</v>
      </c>
      <c r="BQ563" s="86">
        <f t="shared" si="23"/>
        <v>0.05828632817</v>
      </c>
      <c r="BR563" s="86">
        <f t="shared" si="24"/>
        <v>0.914410374</v>
      </c>
      <c r="BS563" s="86">
        <f t="shared" si="25"/>
        <v>0.01341461683</v>
      </c>
      <c r="BT563" s="86">
        <f t="shared" si="26"/>
        <v>0.013888681</v>
      </c>
      <c r="BU563" s="86">
        <f t="shared" si="10"/>
        <v>1</v>
      </c>
      <c r="BV563" s="86">
        <f t="shared" si="27"/>
        <v>0.03599904638</v>
      </c>
      <c r="BW563" s="86">
        <f t="shared" si="28"/>
        <v>0.005218165392</v>
      </c>
      <c r="BX563" s="86">
        <f t="shared" si="29"/>
        <v>0.9469798504</v>
      </c>
      <c r="BY563" s="86">
        <f t="shared" si="30"/>
        <v>0.0118029378</v>
      </c>
      <c r="BZ563" s="86">
        <f t="shared" si="11"/>
        <v>1</v>
      </c>
      <c r="CA563" s="86">
        <f t="shared" si="31"/>
        <v>0.00114359158</v>
      </c>
      <c r="CB563" s="86">
        <f t="shared" si="32"/>
        <v>0.008975971742</v>
      </c>
      <c r="CC563" s="86">
        <f t="shared" si="33"/>
        <v>0.001936849375</v>
      </c>
      <c r="CD563" s="86">
        <f t="shared" si="34"/>
        <v>0.9879435873</v>
      </c>
      <c r="CE563" s="86">
        <f t="shared" si="12"/>
        <v>1</v>
      </c>
      <c r="CF563" s="62"/>
      <c r="CG563" s="86">
        <f t="shared" si="35"/>
        <v>0.947899694</v>
      </c>
      <c r="CH563" s="86">
        <f t="shared" si="36"/>
        <v>0.0179958573</v>
      </c>
      <c r="CI563" s="86">
        <f t="shared" si="37"/>
        <v>0.02857309414</v>
      </c>
      <c r="CJ563" s="86">
        <f t="shared" si="38"/>
        <v>0.005531354529</v>
      </c>
      <c r="CK563" s="86">
        <f t="shared" si="13"/>
        <v>1</v>
      </c>
      <c r="CL563" s="86">
        <f t="shared" si="39"/>
        <v>0.05828632817</v>
      </c>
      <c r="CM563" s="86">
        <f t="shared" si="40"/>
        <v>0.914410374</v>
      </c>
      <c r="CN563" s="86">
        <f t="shared" si="41"/>
        <v>0.01341461683</v>
      </c>
      <c r="CO563" s="86">
        <f t="shared" si="42"/>
        <v>0.013888681</v>
      </c>
      <c r="CP563" s="86">
        <f t="shared" si="14"/>
        <v>1</v>
      </c>
      <c r="CQ563" s="86">
        <f t="shared" si="43"/>
        <v>0.03599904638</v>
      </c>
      <c r="CR563" s="86">
        <f t="shared" si="44"/>
        <v>0.005218165392</v>
      </c>
      <c r="CS563" s="86">
        <f t="shared" si="45"/>
        <v>0.9469798504</v>
      </c>
      <c r="CT563" s="86">
        <f t="shared" si="46"/>
        <v>0.0118029378</v>
      </c>
      <c r="CU563" s="86">
        <f t="shared" si="15"/>
        <v>1</v>
      </c>
      <c r="CV563" s="86">
        <f t="shared" si="47"/>
        <v>0.00114359158</v>
      </c>
      <c r="CW563" s="86">
        <f t="shared" si="48"/>
        <v>0.008975971742</v>
      </c>
      <c r="CX563" s="86">
        <f t="shared" si="49"/>
        <v>0.001936849375</v>
      </c>
      <c r="CY563" s="86">
        <f t="shared" si="50"/>
        <v>0.9879435873</v>
      </c>
      <c r="CZ563" s="86">
        <f t="shared" si="16"/>
        <v>1</v>
      </c>
      <c r="DA563" s="62"/>
      <c r="DB563" s="86">
        <f>(AQ563*Baseline!B$7 + AV563*Baseline!B$11 + BA563*Baseline!B$16 + BF563*Baseline!B$18)</f>
        <v>91340.03416</v>
      </c>
      <c r="DC563" s="86">
        <f>(AR563*Baseline!B$7 + AW563*Baseline!B$11 + BB563*Baseline!B$16 + BG563*Baseline!B$18)</f>
        <v>85383.08303</v>
      </c>
      <c r="DD563" s="86">
        <f>(AS563*Baseline!B$7 + AX563*Baseline!B$11 + BC563*Baseline!B$16 + BH563*Baseline!B$18)</f>
        <v>139025.3807</v>
      </c>
      <c r="DE563" s="86">
        <f>(AT563*Baseline!B$7 + AY563*Baseline!B$11 + BD563*Baseline!B$16 + BI563*Baseline!B$18)</f>
        <v>1260841.041</v>
      </c>
      <c r="DF563" s="86">
        <f t="shared" si="17"/>
        <v>1576589.539</v>
      </c>
      <c r="DG563" s="62"/>
      <c r="DH563" s="86">
        <f t="shared" si="51"/>
        <v>0.05793520248</v>
      </c>
      <c r="DI563" s="86">
        <f t="shared" si="52"/>
        <v>0.05415682455</v>
      </c>
      <c r="DJ563" s="86">
        <f t="shared" si="53"/>
        <v>0.08818108791</v>
      </c>
      <c r="DK563" s="86">
        <f t="shared" si="54"/>
        <v>0.7997268851</v>
      </c>
      <c r="DL563" s="86">
        <f t="shared" si="18"/>
        <v>1</v>
      </c>
      <c r="DM563" s="62"/>
      <c r="DN563" s="86">
        <f>DH563 / (Baseline!B$7/Baseline!B$17)</f>
        <v>6.184201807</v>
      </c>
      <c r="DO563" s="86">
        <f>DI563 / (Baseline!B$11/Baseline!B$17)</f>
        <v>1.307371665</v>
      </c>
      <c r="DP563" s="86">
        <f>DJ563 / (Baseline!B$16/Baseline!B$17)</f>
        <v>1.362664297</v>
      </c>
      <c r="DQ563" s="86">
        <f>DK563 / (Baseline!B$18/Baseline!B$17)</f>
        <v>0.9041618452</v>
      </c>
      <c r="DR563" s="62"/>
      <c r="DS563" s="86">
        <f>DH563 / Baseline!H$117</f>
        <v>2.31782023</v>
      </c>
      <c r="DT563" s="86">
        <f>DI563 / Baseline!H$118</f>
        <v>1.21907295</v>
      </c>
      <c r="DU563" s="86">
        <f>DJ563 / Baseline!H$119</f>
        <v>1.054153264</v>
      </c>
      <c r="DV563" s="86">
        <f>DK563 / Baseline!H$120</f>
        <v>0.9442670281</v>
      </c>
      <c r="DW563" s="87"/>
      <c r="DX563" s="86">
        <f>(AU563*Baseline!B$34)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0.03871482266</v>
      </c>
      <c r="DY563" s="86">
        <f>(AZ563*Baseline!B$34) + (Baseline!D$90*(1-Baseline!D$91)*Baseline!B$35) + (Baseline!D$90*Baseline!D$91*((1-Baseline!D$92)*Baseline!B$40 + Baseline!D$92*Baseline!B$41))</f>
        <v>0.01189800206</v>
      </c>
      <c r="DZ563" s="86">
        <f>(BE563*Baseline!B$34) + (Baseline!F$90*(1-Baseline!F$91)*Baseline!B$35) + (Baseline!F$90*Baseline!F$91*((1-Baseline!F$92)*Baseline!B$40 + Baseline!F$92*Baseline!B$41))</f>
        <v>0.01402313117</v>
      </c>
      <c r="EA563" s="86">
        <f>(BJ563*Baseline!B$34) + (Baseline!H$90*(1-Baseline!H$91)*Baseline!B$35) + (Baseline!H$90*Baseline!H$91*((1-Baseline!H$92)*Baseline!B$40 + Baseline!H$92*Baseline!B$41))</f>
        <v>0.009314959725</v>
      </c>
      <c r="EB563" s="86">
        <f>( DX563*Baseline!B$7 + DY563*Baseline!B$11 + DZ563*Baseline!B$16 + EA563*Baseline!B$18 ) / Baseline!B$17</f>
        <v>0.01000206213</v>
      </c>
    </row>
    <row r="564">
      <c r="A564" s="73" t="s">
        <v>740</v>
      </c>
      <c r="B564" s="85">
        <f>MIN( MAX( NORMINV( MCrands!B564, (B$5+B$4)/2, (B$5-B$4)/3.29 ), 0 ), 1 )</f>
        <v>0.6791954062</v>
      </c>
      <c r="C564" s="85">
        <f>MAX( NORMINV( MCrands!C564, (C$5+C$4)/2, (C$5-C$4)/3.29 ), 0 )</f>
        <v>2.988747419</v>
      </c>
      <c r="D564" s="83"/>
      <c r="E564" s="84">
        <f>Baseline!B$33 * (C564 * Baseline!B$68*Baseline!B$68/Baseline!B$75 + Baseline!B$46 * Baseline!B$54*Baseline!B$54/Baseline!B$76 + Baseline!B$47 * Baseline!B$55*Baseline!B$55/Baseline!B$77 + Baseline!B$56*Baseline!B$56/Baseline!B$78)</f>
        <v>0.00002120989455</v>
      </c>
      <c r="F564" s="84">
        <f>Baseline!B$33 * (C564 * Baseline!B$68*Baseline!B$59/Baseline!B$75 + Baseline!B$46 * Baseline!B$54*Baseline!B$69/Baseline!B$76 + Baseline!B$47 * Baseline!B$55*Baseline!B$57/Baseline!B$77 + Baseline!B$56*Baseline!B$58/Baseline!B$78)</f>
        <v>0.0000002395883692</v>
      </c>
      <c r="G564" s="85">
        <f>Baseline!B$33 * (C564 * Baseline!B$68*Baseline!B$60/Baseline!B$75 + Baseline!B$46 * Baseline!B$54*Baseline!B$61/Baseline!B$76 + Baseline!B$47 * Baseline!B$55*Baseline!B$70/Baseline!B$77 + Baseline!B$56*Baseline!B$62/Baseline!B$78)</f>
        <v>0.0000002017080292</v>
      </c>
      <c r="H564" s="84">
        <f>Baseline!B$33 * (C564 * Baseline!B$68*Baseline!B$63/Baseline!B$75 + Baseline!B$46 * Baseline!B$54*Baseline!B$64/Baseline!B$76 + Baseline!B$47 * Baseline!B$55*Baseline!B$65/Baseline!B$77 + Baseline!B$56*Baseline!B$71/Baseline!B$78)</f>
        <v>0.000000003817899279</v>
      </c>
      <c r="I564" s="84">
        <f>Baseline!B$33 * (C564 * Baseline!B$59*Baseline!B$68/Baseline!B$75 + Baseline!B$46 * Baseline!B$69*Baseline!B$54/Baseline!B$76 + Baseline!B$47 * Baseline!B$57*Baseline!B$55/Baseline!B$77 + Baseline!B$58*Baseline!B$56/Baseline!B$78)</f>
        <v>0.0000002395883692</v>
      </c>
      <c r="J564" s="85">
        <f>Baseline!B$33 * (C564 * Baseline!B$59*Baseline!B$59/Baseline!B$75 + Baseline!B$46 * Baseline!B$69*Baseline!B$69/Baseline!B$76 + Baseline!B$47 * Baseline!B$57*Baseline!B$57/Baseline!B$77 + Baseline!B$58*Baseline!B$58/Baseline!B$78)</f>
        <v>0.000002116574517</v>
      </c>
      <c r="K564" s="84">
        <f>Baseline!B$33 * (C564 * Baseline!B$59*Baseline!B$60/Baseline!B$75 + Baseline!B$46 * Baseline!B$69*Baseline!B$61/Baseline!B$76 + Baseline!B$47 * Baseline!B$57*Baseline!B$70/Baseline!B$77 + Baseline!B$58*Baseline!B$62/Baseline!B$78)</f>
        <v>0.00000001648999416</v>
      </c>
      <c r="L564" s="85">
        <f>Baseline!B$33 * (C564 * Baseline!B$59*Baseline!B$63/Baseline!B$75 + Baseline!B$46 * Baseline!B$69*Baseline!B$64/Baseline!B$76 + Baseline!B$47 * Baseline!B$57*Baseline!B$65/Baseline!B$77 + Baseline!B$58*Baseline!B$71/Baseline!B$78)</f>
        <v>0.00000001707281119</v>
      </c>
      <c r="M564" s="84">
        <f>Baseline!B$33 * (C564 * Baseline!B$60*Baseline!B$68/Baseline!B$75 + Baseline!B$46 * Baseline!B$61*Baseline!B$54/Baseline!B$76 + Baseline!B$47 * Baseline!B$70*Baseline!B$55/Baseline!B$77 + Baseline!B$62*Baseline!B$56/Baseline!B$78)</f>
        <v>0.0000002017080292</v>
      </c>
      <c r="N564" s="85">
        <f>Baseline!B$33 * (C564 * Baseline!B$60*Baseline!B$59/Baseline!B$75 + Baseline!B$46 * Baseline!B$61*Baseline!B$69/Baseline!B$76 + Baseline!B$47 * Baseline!B$70*Baseline!B$57/Baseline!B$77 + Baseline!B$62*Baseline!B$58/Baseline!B$78)</f>
        <v>0.00000001648999416</v>
      </c>
      <c r="O564" s="85">
        <f>Baseline!B$33 * (C564 * Baseline!B$60*Baseline!B$60/Baseline!B$75 + Baseline!B$46 * Baseline!B$61*Baseline!B$61/Baseline!B$76 + Baseline!B$47 * Baseline!B$70*Baseline!B$70/Baseline!B$77 + Baseline!B$62*Baseline!B$62/Baseline!B$78)</f>
        <v>0.000001589268038</v>
      </c>
      <c r="P564" s="84">
        <f>Baseline!B$33 * (C564 * Baseline!B$60*Baseline!B$63/Baseline!B$75 + Baseline!B$46 * Baseline!B$61*Baseline!B$64/Baseline!B$76 + Baseline!B$47 * Baseline!B$70*Baseline!B$65/Baseline!B$77 + Baseline!B$62*Baseline!B$71/Baseline!B$78)</f>
        <v>0.000000001956443292</v>
      </c>
      <c r="Q564" s="84">
        <f>Baseline!B$33 * (C564 * Baseline!B$63*Baseline!B$68/Baseline!B$75 + Baseline!B$46 * Baseline!B$64*Baseline!B$54/Baseline!B$76 + Baseline!B$47 * Baseline!B$65*Baseline!B$55/Baseline!B$77 + Baseline!B$71*Baseline!B$56/Baseline!B$78)</f>
        <v>0.000000003817899279</v>
      </c>
      <c r="R564" s="84">
        <f>Baseline!B$33 * (C564 * Baseline!B$63*Baseline!B$59/Baseline!B$75 + Baseline!B$46 * Baseline!B$64*Baseline!B$69/Baseline!B$76 + Baseline!B$47 * Baseline!B$65*Baseline!B$57/Baseline!B$77 + Baseline!B$71*Baseline!B$58/Baseline!B$78)</f>
        <v>0.00000001707281119</v>
      </c>
      <c r="S564" s="84">
        <f>Baseline!B$33 * (C564 * Baseline!B$63*Baseline!B$60/Baseline!B$75 + Baseline!B$46 * Baseline!B$64*Baseline!B$61/Baseline!B$76 + Baseline!B$47 * Baseline!B$65*Baseline!B$70/Baseline!B$77 + Baseline!B$71*Baseline!B$62/Baseline!B$78)</f>
        <v>0.000000001956443292</v>
      </c>
      <c r="T564" s="84">
        <f>Baseline!B$33 * (C564 * Baseline!B$63*Baseline!B$63/Baseline!B$75 + Baseline!B$46 * Baseline!B$64*Baseline!B$64/Baseline!B$76 + Baseline!B$47 * Baseline!B$65*Baseline!B$65/Baseline!B$77 + Baseline!B$71*Baseline!B$71/Baseline!B$78)</f>
        <v>0.00000009856722237</v>
      </c>
      <c r="U564" s="83"/>
      <c r="V564" s="84">
        <f>E564 * ( Baseline!B$89 * Baseline!B$7 )</f>
        <v>0.2201374955</v>
      </c>
      <c r="W564" s="84">
        <f>F564 * ( Baseline!D$89 * Baseline!B$11 )</f>
        <v>0.004419589778</v>
      </c>
      <c r="X564" s="84">
        <f>G564 * ( Baseline!F$89 * Baseline!B$16 )</f>
        <v>0.007006281984</v>
      </c>
      <c r="Y564" s="84">
        <f>H564 * ( Baseline!H$89 * Baseline!B$18 )</f>
        <v>0.001342653876</v>
      </c>
      <c r="Z564" s="86">
        <f t="shared" si="1"/>
        <v>0.2329060211</v>
      </c>
      <c r="AA564" s="84">
        <f>I564 * ( Baseline!B$89 * Baseline!B$7 )</f>
        <v>0.002486687684</v>
      </c>
      <c r="AB564" s="85">
        <f>J564 * ( Baseline!D$89 * Baseline!B$11 )</f>
        <v>0.03904359436</v>
      </c>
      <c r="AC564" s="85">
        <f>K564 * ( Baseline!F$89 * Baseline!B$16 )</f>
        <v>0.0005727761531</v>
      </c>
      <c r="AD564" s="85">
        <f>L564 * ( Baseline!F$89 * Baseline!B$16 )</f>
        <v>0.0005930201686</v>
      </c>
      <c r="AE564" s="86">
        <f t="shared" si="2"/>
        <v>0.04269607836</v>
      </c>
      <c r="AF564" s="86">
        <f>M564 * ( Baseline!B$89 * Baseline!B$7 )</f>
        <v>0.002093527635</v>
      </c>
      <c r="AG564" s="86">
        <f>N564 * ( Baseline!D$89 * Baseline!B$11 )</f>
        <v>0.0003041842551</v>
      </c>
      <c r="AH564" s="86">
        <f>O564 * ( Baseline!F$89 * Baseline!B$16 )</f>
        <v>0.05520285965</v>
      </c>
      <c r="AI564" s="86">
        <f>P564 * ( Baseline!H$89 * Baseline!B$18 )</f>
        <v>0.0006880291954</v>
      </c>
      <c r="AJ564" s="86">
        <f t="shared" si="3"/>
        <v>0.05828860073</v>
      </c>
      <c r="AK564" s="86">
        <f>Q564 * ( Baseline!B$89 * Baseline!B$7 )</f>
        <v>0.00003962597661</v>
      </c>
      <c r="AL564" s="86">
        <f>R564 * ( Baseline!D$89 * Baseline!B$11 )</f>
        <v>0.0003149352453</v>
      </c>
      <c r="AM564" s="86">
        <f>S564 * ( Baseline!F$89 * Baseline!B$16 )</f>
        <v>0.00006795660763</v>
      </c>
      <c r="AN564" s="86">
        <f>T564 * ( Baseline!H$89 * Baseline!B$18 )</f>
        <v>0.03466347681</v>
      </c>
      <c r="AO564" s="86">
        <f t="shared" si="4"/>
        <v>0.03508599464</v>
      </c>
      <c r="AP564" s="62"/>
      <c r="AQ564" s="86">
        <f>V564 * ( (1-Baseline!B$90-Baseline!B$89) + (1-B564)*Baseline!B$90 )</f>
        <v>0.08235697874</v>
      </c>
      <c r="AR564" s="86">
        <f>W564 * ( (1-Baseline!B$90-Baseline!B$89) + (1-B564)*Baseline!B$90 )</f>
        <v>0.001653439641</v>
      </c>
      <c r="AS564" s="86">
        <f>X564 * ( (1-Baseline!B$90-Baseline!B$89) + (1-B564)*Baseline!B$90 )</f>
        <v>0.002621162811</v>
      </c>
      <c r="AT564" s="86">
        <f>Y564 * ( (1-Baseline!B$90-Baseline!B$89) + (1-B564)*Baseline!B$90 )</f>
        <v>0.0005023084161</v>
      </c>
      <c r="AU564" s="86">
        <f t="shared" si="5"/>
        <v>0.08713388961</v>
      </c>
      <c r="AV564" s="86">
        <f>AA564 * ( (1-Baseline!D$90-Baseline!D$89) + (1-B564)*Baseline!D$90 )</f>
        <v>0.001708650002</v>
      </c>
      <c r="AW564" s="86">
        <f>AB564 * ( (1-Baseline!D$90-Baseline!D$89) + (1-B564)*Baseline!D$90 )</f>
        <v>0.02682758997</v>
      </c>
      <c r="AX564" s="86">
        <f>AC564 * ( (1-Baseline!D$90-Baseline!D$89) + (1-B564)*Baseline!D$90 )</f>
        <v>0.0003935652962</v>
      </c>
      <c r="AY564" s="86">
        <f>AD564 * ( (1-Baseline!D$90-Baseline!D$89) + (1-B564)*Baseline!D$90 )</f>
        <v>0.000407475341</v>
      </c>
      <c r="AZ564" s="86">
        <f t="shared" si="6"/>
        <v>0.02933728061</v>
      </c>
      <c r="BA564" s="86">
        <f>AF564 * ( (1-Baseline!F$90-Baseline!F$89) + (1-Baseline!B$36)*Baseline!F$90 )</f>
        <v>0.001506569479</v>
      </c>
      <c r="BB564" s="86">
        <f>AG564 * ( (1-Baseline!F$90-Baseline!F$89) + (1-Baseline!B$36)*Baseline!F$90 )</f>
        <v>0.0002189007239</v>
      </c>
      <c r="BC564" s="86">
        <f>AH564 * ( (1-Baseline!F$90-Baseline!F$89) + (1-Baseline!B$36)*Baseline!F$90 )</f>
        <v>0.0397257443</v>
      </c>
      <c r="BD564" s="86">
        <f>AI564 * ( (1-Baseline!F$90-Baseline!F$89) + (1-Baseline!B$36)*Baseline!F$90 )</f>
        <v>0.000495127826</v>
      </c>
      <c r="BE564" s="86">
        <f t="shared" si="7"/>
        <v>0.04194634232</v>
      </c>
      <c r="BF564" s="86">
        <f>AK564 * ( (1-Baseline!H$90-Baseline!H$89) + (1-Baseline!B$36)*Baseline!H$90 )</f>
        <v>0.00003139645379</v>
      </c>
      <c r="BG564" s="86">
        <f>AL564 * ( (1-Baseline!H$90-Baseline!H$89) + (1-Baseline!B$36)*Baseline!H$90 )</f>
        <v>0.0002495294935</v>
      </c>
      <c r="BH564" s="86">
        <f>AM564 * ( (1-Baseline!H$90-Baseline!H$89) + (1-Baseline!B$36)*Baseline!H$90 )</f>
        <v>0.00005384337935</v>
      </c>
      <c r="BI564" s="86">
        <f>AN564 * ( (1-Baseline!H$90-Baseline!H$89) + (1-Baseline!B$36)*Baseline!H$90 )</f>
        <v>0.02746456595</v>
      </c>
      <c r="BJ564" s="86">
        <f t="shared" si="8"/>
        <v>0.02779933527</v>
      </c>
      <c r="BK564" s="62"/>
      <c r="BL564" s="86">
        <f t="shared" si="19"/>
        <v>0.9451773485</v>
      </c>
      <c r="BM564" s="86">
        <f t="shared" si="20"/>
        <v>0.01897585025</v>
      </c>
      <c r="BN564" s="86">
        <f t="shared" si="21"/>
        <v>0.03008201312</v>
      </c>
      <c r="BO564" s="86">
        <f t="shared" si="22"/>
        <v>0.005764788171</v>
      </c>
      <c r="BP564" s="86">
        <f t="shared" si="9"/>
        <v>1</v>
      </c>
      <c r="BQ564" s="86">
        <f t="shared" si="23"/>
        <v>0.05824159454</v>
      </c>
      <c r="BR564" s="86">
        <f t="shared" si="24"/>
        <v>0.9144538762</v>
      </c>
      <c r="BS564" s="86">
        <f t="shared" si="25"/>
        <v>0.0134151935</v>
      </c>
      <c r="BT564" s="86">
        <f t="shared" si="26"/>
        <v>0.01388933577</v>
      </c>
      <c r="BU564" s="86">
        <f t="shared" si="10"/>
        <v>1</v>
      </c>
      <c r="BV564" s="86">
        <f t="shared" si="27"/>
        <v>0.0359165876</v>
      </c>
      <c r="BW564" s="86">
        <f t="shared" si="28"/>
        <v>0.005218589077</v>
      </c>
      <c r="BX564" s="86">
        <f t="shared" si="29"/>
        <v>0.9470609854</v>
      </c>
      <c r="BY564" s="86">
        <f t="shared" si="30"/>
        <v>0.01180383792</v>
      </c>
      <c r="BZ564" s="86">
        <f t="shared" si="11"/>
        <v>1</v>
      </c>
      <c r="CA564" s="86">
        <f t="shared" si="31"/>
        <v>0.001129395846</v>
      </c>
      <c r="CB564" s="86">
        <f t="shared" si="32"/>
        <v>0.00897609569</v>
      </c>
      <c r="CC564" s="86">
        <f t="shared" si="33"/>
        <v>0.001936858519</v>
      </c>
      <c r="CD564" s="86">
        <f t="shared" si="34"/>
        <v>0.9879576499</v>
      </c>
      <c r="CE564" s="86">
        <f t="shared" si="12"/>
        <v>1</v>
      </c>
      <c r="CF564" s="62"/>
      <c r="CG564" s="86">
        <f t="shared" si="35"/>
        <v>0.9451773485</v>
      </c>
      <c r="CH564" s="86">
        <f t="shared" si="36"/>
        <v>0.01897585025</v>
      </c>
      <c r="CI564" s="86">
        <f t="shared" si="37"/>
        <v>0.03008201312</v>
      </c>
      <c r="CJ564" s="86">
        <f t="shared" si="38"/>
        <v>0.005764788171</v>
      </c>
      <c r="CK564" s="86">
        <f t="shared" si="13"/>
        <v>1</v>
      </c>
      <c r="CL564" s="86">
        <f t="shared" si="39"/>
        <v>0.05824159454</v>
      </c>
      <c r="CM564" s="86">
        <f t="shared" si="40"/>
        <v>0.9144538762</v>
      </c>
      <c r="CN564" s="86">
        <f t="shared" si="41"/>
        <v>0.0134151935</v>
      </c>
      <c r="CO564" s="86">
        <f t="shared" si="42"/>
        <v>0.01388933577</v>
      </c>
      <c r="CP564" s="86">
        <f t="shared" si="14"/>
        <v>1</v>
      </c>
      <c r="CQ564" s="86">
        <f t="shared" si="43"/>
        <v>0.0359165876</v>
      </c>
      <c r="CR564" s="86">
        <f t="shared" si="44"/>
        <v>0.005218589077</v>
      </c>
      <c r="CS564" s="86">
        <f t="shared" si="45"/>
        <v>0.9470609854</v>
      </c>
      <c r="CT564" s="86">
        <f t="shared" si="46"/>
        <v>0.01180383792</v>
      </c>
      <c r="CU564" s="86">
        <f t="shared" si="15"/>
        <v>1</v>
      </c>
      <c r="CV564" s="86">
        <f t="shared" si="47"/>
        <v>0.001129395846</v>
      </c>
      <c r="CW564" s="86">
        <f t="shared" si="48"/>
        <v>0.00897609569</v>
      </c>
      <c r="CX564" s="86">
        <f t="shared" si="49"/>
        <v>0.001936858519</v>
      </c>
      <c r="CY564" s="86">
        <f t="shared" si="50"/>
        <v>0.9879576499</v>
      </c>
      <c r="CZ564" s="86">
        <f t="shared" si="16"/>
        <v>1</v>
      </c>
      <c r="DA564" s="62"/>
      <c r="DB564" s="86">
        <f>(AQ564*Baseline!B$7 + AV564*Baseline!B$11 + BA564*Baseline!B$16 + BF564*Baseline!B$18)</f>
        <v>50092.39013</v>
      </c>
      <c r="DC564" s="86">
        <f>(AR564*Baseline!B$7 + AW564*Baseline!B$11 + BB564*Baseline!B$16 + BG564*Baseline!B$18)</f>
        <v>70494.65174</v>
      </c>
      <c r="DD564" s="86">
        <f>(AS564*Baseline!B$7 + AX564*Baseline!B$11 + BC564*Baseline!B$16 + BH564*Baseline!B$18)</f>
        <v>137669.6096</v>
      </c>
      <c r="DE564" s="86">
        <f>(AT564*Baseline!B$7 + AY564*Baseline!B$11 + BD564*Baseline!B$16 + BI564*Baseline!B$18)</f>
        <v>1260401.131</v>
      </c>
      <c r="DF564" s="86">
        <f t="shared" si="17"/>
        <v>1518657.782</v>
      </c>
      <c r="DG564" s="62"/>
      <c r="DH564" s="86">
        <f t="shared" si="51"/>
        <v>0.03298464652</v>
      </c>
      <c r="DI564" s="86">
        <f t="shared" si="52"/>
        <v>0.04641905015</v>
      </c>
      <c r="DJ564" s="86">
        <f t="shared" si="53"/>
        <v>0.09065216087</v>
      </c>
      <c r="DK564" s="86">
        <f t="shared" si="54"/>
        <v>0.8299441425</v>
      </c>
      <c r="DL564" s="86">
        <f t="shared" si="18"/>
        <v>1</v>
      </c>
      <c r="DM564" s="62"/>
      <c r="DN564" s="86">
        <f>DH564 / (Baseline!B$7/Baseline!B$17)</f>
        <v>3.520894066</v>
      </c>
      <c r="DO564" s="86">
        <f>DI564 / (Baseline!B$11/Baseline!B$17)</f>
        <v>1.120578088</v>
      </c>
      <c r="DP564" s="86">
        <f>DJ564 / (Baseline!B$16/Baseline!B$17)</f>
        <v>1.400849842</v>
      </c>
      <c r="DQ564" s="86">
        <f>DK564 / (Baseline!B$18/Baseline!B$17)</f>
        <v>0.9383251223</v>
      </c>
      <c r="DR564" s="62"/>
      <c r="DS564" s="86">
        <f>DH564 / Baseline!H$117</f>
        <v>1.319620502</v>
      </c>
      <c r="DT564" s="86">
        <f>DI564 / Baseline!H$118</f>
        <v>1.044895244</v>
      </c>
      <c r="DU564" s="86">
        <f>DJ564 / Baseline!H$119</f>
        <v>1.083693494</v>
      </c>
      <c r="DV564" s="86">
        <f>DK564 / Baseline!H$120</f>
        <v>0.9799456583</v>
      </c>
      <c r="DW564" s="87"/>
      <c r="DX564" s="86">
        <f>(AU564*Baseline!B$34)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0.02559961469</v>
      </c>
      <c r="DY564" s="86">
        <f>(AZ564*Baseline!B$34) + (Baseline!D$90*(1-Baseline!D$91)*Baseline!B$35) + (Baseline!D$90*Baseline!D$91*((1-Baseline!D$92)*Baseline!B$40 + Baseline!D$92*Baseline!B$41))</f>
        <v>0.01081416009</v>
      </c>
      <c r="DZ564" s="86">
        <f>(BE564*Baseline!B$34) + (Baseline!F$90*(1-Baseline!F$91)*Baseline!B$35) + (Baseline!F$90*Baseline!F$91*((1-Baseline!F$92)*Baseline!B$40 + Baseline!F$92*Baseline!B$41))</f>
        <v>0.01402259135</v>
      </c>
      <c r="EA564" s="86">
        <f>(BJ564*Baseline!B$34) + (Baseline!H$90*(1-Baseline!H$91)*Baseline!B$35) + (Baseline!H$90*Baseline!H$91*((1-Baseline!H$92)*Baseline!B$40 + Baseline!H$92*Baseline!B$41))</f>
        <v>0.009314900291</v>
      </c>
      <c r="EB564" s="86">
        <f>( DX564*Baseline!B$7 + DY564*Baseline!B$11 + DZ564*Baseline!B$16 + EA564*Baseline!B$18 ) / Baseline!B$17</f>
        <v>0.009834210679</v>
      </c>
    </row>
    <row r="565">
      <c r="A565" s="73" t="s">
        <v>741</v>
      </c>
      <c r="B565" s="85">
        <f>MIN( MAX( NORMINV( MCrands!B565, (B$5+B$4)/2, (B$5-B$4)/3.29 ), 0 ), 1 )</f>
        <v>0.2956558824</v>
      </c>
      <c r="C565" s="85">
        <f>MAX( NORMINV( MCrands!C565, (C$5+C$4)/2, (C$5-C$4)/3.29 ), 0 )</f>
        <v>2.447704021</v>
      </c>
      <c r="D565" s="83"/>
      <c r="E565" s="84">
        <f>Baseline!B$33 * (C565 * Baseline!B$68*Baseline!B$68/Baseline!B$75 + Baseline!B$46 * Baseline!B$54*Baseline!B$54/Baseline!B$76 + Baseline!B$47 * Baseline!B$55*Baseline!B$55/Baseline!B$77 + Baseline!B$56*Baseline!B$56/Baseline!B$78)</f>
        <v>0.0000173792943</v>
      </c>
      <c r="F565" s="84">
        <f>Baseline!B$33 * (C565 * Baseline!B$68*Baseline!B$59/Baseline!B$75 + Baseline!B$46 * Baseline!B$54*Baseline!B$69/Baseline!B$76 + Baseline!B$47 * Baseline!B$55*Baseline!B$57/Baseline!B$77 + Baseline!B$56*Baseline!B$58/Baseline!B$78)</f>
        <v>0.0000002389835376</v>
      </c>
      <c r="G565" s="85">
        <f>Baseline!B$33 * (C565 * Baseline!B$68*Baseline!B$60/Baseline!B$75 + Baseline!B$46 * Baseline!B$54*Baseline!B$61/Baseline!B$76 + Baseline!B$47 * Baseline!B$55*Baseline!B$70/Baseline!B$77 + Baseline!B$56*Baseline!B$62/Baseline!B$78)</f>
        <v>0.0000002002211514</v>
      </c>
      <c r="H565" s="84">
        <f>Baseline!B$33 * (C565 * Baseline!B$68*Baseline!B$63/Baseline!B$75 + Baseline!B$46 * Baseline!B$54*Baseline!B$64/Baseline!B$76 + Baseline!B$47 * Baseline!B$55*Baseline!B$65/Baseline!B$77 + Baseline!B$56*Baseline!B$71/Baseline!B$78)</f>
        <v>0.000000003669211506</v>
      </c>
      <c r="I565" s="84">
        <f>Baseline!B$33 * (C565 * Baseline!B$59*Baseline!B$68/Baseline!B$75 + Baseline!B$46 * Baseline!B$69*Baseline!B$54/Baseline!B$76 + Baseline!B$47 * Baseline!B$57*Baseline!B$55/Baseline!B$77 + Baseline!B$58*Baseline!B$56/Baseline!B$78)</f>
        <v>0.0000002389835376</v>
      </c>
      <c r="J565" s="85">
        <f>Baseline!B$33 * (C565 * Baseline!B$59*Baseline!B$59/Baseline!B$75 + Baseline!B$46 * Baseline!B$69*Baseline!B$69/Baseline!B$76 + Baseline!B$47 * Baseline!B$57*Baseline!B$57/Baseline!B$77 + Baseline!B$58*Baseline!B$58/Baseline!B$78)</f>
        <v>0.000002116574422</v>
      </c>
      <c r="K565" s="84">
        <f>Baseline!B$33 * (C565 * Baseline!B$59*Baseline!B$60/Baseline!B$75 + Baseline!B$46 * Baseline!B$69*Baseline!B$61/Baseline!B$76 + Baseline!B$47 * Baseline!B$57*Baseline!B$70/Baseline!B$77 + Baseline!B$58*Baseline!B$62/Baseline!B$78)</f>
        <v>0.00000001648975939</v>
      </c>
      <c r="L565" s="85">
        <f>Baseline!B$33 * (C565 * Baseline!B$59*Baseline!B$63/Baseline!B$75 + Baseline!B$46 * Baseline!B$69*Baseline!B$64/Baseline!B$76 + Baseline!B$47 * Baseline!B$57*Baseline!B$65/Baseline!B$77 + Baseline!B$58*Baseline!B$71/Baseline!B$78)</f>
        <v>0.00000001707278771</v>
      </c>
      <c r="M565" s="84">
        <f>Baseline!B$33 * (C565 * Baseline!B$60*Baseline!B$68/Baseline!B$75 + Baseline!B$46 * Baseline!B$61*Baseline!B$54/Baseline!B$76 + Baseline!B$47 * Baseline!B$70*Baseline!B$55/Baseline!B$77 + Baseline!B$62*Baseline!B$56/Baseline!B$78)</f>
        <v>0.0000002002211514</v>
      </c>
      <c r="N565" s="85">
        <f>Baseline!B$33 * (C565 * Baseline!B$60*Baseline!B$59/Baseline!B$75 + Baseline!B$46 * Baseline!B$61*Baseline!B$69/Baseline!B$76 + Baseline!B$47 * Baseline!B$70*Baseline!B$57/Baseline!B$77 + Baseline!B$62*Baseline!B$58/Baseline!B$78)</f>
        <v>0.00000001648975939</v>
      </c>
      <c r="O565" s="85">
        <f>Baseline!B$33 * (C565 * Baseline!B$60*Baseline!B$60/Baseline!B$75 + Baseline!B$46 * Baseline!B$61*Baseline!B$61/Baseline!B$76 + Baseline!B$47 * Baseline!B$70*Baseline!B$70/Baseline!B$77 + Baseline!B$62*Baseline!B$62/Baseline!B$78)</f>
        <v>0.000001589267461</v>
      </c>
      <c r="P565" s="84">
        <f>Baseline!B$33 * (C565 * Baseline!B$60*Baseline!B$63/Baseline!B$75 + Baseline!B$46 * Baseline!B$61*Baseline!B$64/Baseline!B$76 + Baseline!B$47 * Baseline!B$70*Baseline!B$65/Baseline!B$77 + Baseline!B$62*Baseline!B$71/Baseline!B$78)</f>
        <v>0.000000001956385578</v>
      </c>
      <c r="Q565" s="84">
        <f>Baseline!B$33 * (C565 * Baseline!B$63*Baseline!B$68/Baseline!B$75 + Baseline!B$46 * Baseline!B$64*Baseline!B$54/Baseline!B$76 + Baseline!B$47 * Baseline!B$65*Baseline!B$55/Baseline!B$77 + Baseline!B$71*Baseline!B$56/Baseline!B$78)</f>
        <v>0.000000003669211506</v>
      </c>
      <c r="R565" s="84">
        <f>Baseline!B$33 * (C565 * Baseline!B$63*Baseline!B$59/Baseline!B$75 + Baseline!B$46 * Baseline!B$64*Baseline!B$69/Baseline!B$76 + Baseline!B$47 * Baseline!B$65*Baseline!B$57/Baseline!B$77 + Baseline!B$71*Baseline!B$58/Baseline!B$78)</f>
        <v>0.00000001707278771</v>
      </c>
      <c r="S565" s="84">
        <f>Baseline!B$33 * (C565 * Baseline!B$63*Baseline!B$60/Baseline!B$75 + Baseline!B$46 * Baseline!B$64*Baseline!B$61/Baseline!B$76 + Baseline!B$47 * Baseline!B$65*Baseline!B$70/Baseline!B$77 + Baseline!B$71*Baseline!B$62/Baseline!B$78)</f>
        <v>0.000000001956385578</v>
      </c>
      <c r="T565" s="84">
        <f>Baseline!B$33 * (C565 * Baseline!B$63*Baseline!B$63/Baseline!B$75 + Baseline!B$46 * Baseline!B$64*Baseline!B$64/Baseline!B$76 + Baseline!B$47 * Baseline!B$65*Baseline!B$65/Baseline!B$77 + Baseline!B$71*Baseline!B$71/Baseline!B$78)</f>
        <v>0.00000009856721659</v>
      </c>
      <c r="U565" s="83"/>
      <c r="V565" s="84">
        <f>E565 * ( Baseline!B$89 * Baseline!B$7 )</f>
        <v>0.1803796956</v>
      </c>
      <c r="W565" s="84">
        <f>F565 * ( Baseline!D$89 * Baseline!B$11 )</f>
        <v>0.004408432694</v>
      </c>
      <c r="X565" s="84">
        <f>G565 * ( Baseline!F$89 * Baseline!B$16 )</f>
        <v>0.006954635628</v>
      </c>
      <c r="Y565" s="84">
        <f>H565 * ( Baseline!H$89 * Baseline!B$18 )</f>
        <v>0.001290364331</v>
      </c>
      <c r="Z565" s="86">
        <f t="shared" si="1"/>
        <v>0.1930331282</v>
      </c>
      <c r="AA565" s="84">
        <f>I565 * ( Baseline!B$89 * Baseline!B$7 )</f>
        <v>0.002480410137</v>
      </c>
      <c r="AB565" s="85">
        <f>J565 * ( Baseline!D$89 * Baseline!B$11 )</f>
        <v>0.03904359259</v>
      </c>
      <c r="AC565" s="85">
        <f>K565 * ( Baseline!F$89 * Baseline!B$16 )</f>
        <v>0.0005727679984</v>
      </c>
      <c r="AD565" s="85">
        <f>L565 * ( Baseline!F$89 * Baseline!B$16 )</f>
        <v>0.0005930193531</v>
      </c>
      <c r="AE565" s="86">
        <f t="shared" si="2"/>
        <v>0.04268979008</v>
      </c>
      <c r="AF565" s="86">
        <f>M565 * ( Baseline!B$89 * Baseline!B$7 )</f>
        <v>0.002078095331</v>
      </c>
      <c r="AG565" s="86">
        <f>N565 * ( Baseline!D$89 * Baseline!B$11 )</f>
        <v>0.0003041799244</v>
      </c>
      <c r="AH565" s="86">
        <f>O565 * ( Baseline!F$89 * Baseline!B$16 )</f>
        <v>0.0552028396</v>
      </c>
      <c r="AI565" s="86">
        <f>P565 * ( Baseline!H$89 * Baseline!B$18 )</f>
        <v>0.0006880088988</v>
      </c>
      <c r="AJ565" s="86">
        <f t="shared" si="3"/>
        <v>0.05827312376</v>
      </c>
      <c r="AK565" s="86">
        <f>Q565 * ( Baseline!B$89 * Baseline!B$7 )</f>
        <v>0.00003808274622</v>
      </c>
      <c r="AL565" s="86">
        <f>R565 * ( Baseline!D$89 * Baseline!B$11 )</f>
        <v>0.0003149348122</v>
      </c>
      <c r="AM565" s="86">
        <f>S565 * ( Baseline!F$89 * Baseline!B$16 )</f>
        <v>0.00006795460293</v>
      </c>
      <c r="AN565" s="86">
        <f>T565 * ( Baseline!H$89 * Baseline!B$18 )</f>
        <v>0.03466347478</v>
      </c>
      <c r="AO565" s="86">
        <f t="shared" si="4"/>
        <v>0.03508444694</v>
      </c>
      <c r="AP565" s="62"/>
      <c r="AQ565" s="86">
        <f>V565 * ( (1-Baseline!B$90-Baseline!B$89) + (1-B565)*Baseline!B$90 )</f>
        <v>0.129055587</v>
      </c>
      <c r="AR565" s="86">
        <f>W565 * ( (1-Baseline!B$90-Baseline!B$89) + (1-B565)*Baseline!B$90 )</f>
        <v>0.003154084873</v>
      </c>
      <c r="AS565" s="86">
        <f>X565 * ( (1-Baseline!B$90-Baseline!B$89) + (1-B565)*Baseline!B$90 )</f>
        <v>0.004975807175</v>
      </c>
      <c r="AT565" s="86">
        <f>Y565 * ( (1-Baseline!B$90-Baseline!B$89) + (1-B565)*Baseline!B$90 )</f>
        <v>0.000923212148</v>
      </c>
      <c r="AU565" s="86">
        <f t="shared" si="5"/>
        <v>0.1381086912</v>
      </c>
      <c r="AV565" s="86">
        <f>AA565 * ( (1-Baseline!D$90-Baseline!D$89) + (1-B565)*Baseline!D$90 )</f>
        <v>0.002130534805</v>
      </c>
      <c r="AW565" s="86">
        <f>AB565 * ( (1-Baseline!D$90-Baseline!D$89) + (1-B565)*Baseline!D$90 )</f>
        <v>0.03353628164</v>
      </c>
      <c r="AX565" s="86">
        <f>AC565 * ( (1-Baseline!D$90-Baseline!D$89) + (1-B565)*Baseline!D$90 )</f>
        <v>0.000491975959</v>
      </c>
      <c r="AY565" s="86">
        <f>AD565 * ( (1-Baseline!D$90-Baseline!D$89) + (1-B565)*Baseline!D$90 )</f>
        <v>0.0005093707501</v>
      </c>
      <c r="AZ565" s="86">
        <f t="shared" si="6"/>
        <v>0.03666816316</v>
      </c>
      <c r="BA565" s="86">
        <f>AF565 * ( (1-Baseline!F$90-Baseline!F$89) + (1-Baseline!B$36)*Baseline!F$90 )</f>
        <v>0.001495463899</v>
      </c>
      <c r="BB565" s="86">
        <f>AG565 * ( (1-Baseline!F$90-Baseline!F$89) + (1-Baseline!B$36)*Baseline!F$90 )</f>
        <v>0.0002188976074</v>
      </c>
      <c r="BC565" s="86">
        <f>AH565 * ( (1-Baseline!F$90-Baseline!F$89) + (1-Baseline!B$36)*Baseline!F$90 )</f>
        <v>0.03972572987</v>
      </c>
      <c r="BD565" s="86">
        <f>AI565 * ( (1-Baseline!F$90-Baseline!F$89) + (1-Baseline!B$36)*Baseline!F$90 )</f>
        <v>0.0004951132199</v>
      </c>
      <c r="BE565" s="86">
        <f t="shared" si="7"/>
        <v>0.0419352046</v>
      </c>
      <c r="BF565" s="86">
        <f>AK565 * ( (1-Baseline!H$90-Baseline!H$89) + (1-Baseline!B$36)*Baseline!H$90 )</f>
        <v>0.00003017372149</v>
      </c>
      <c r="BG565" s="86">
        <f>AL565 * ( (1-Baseline!H$90-Baseline!H$89) + (1-Baseline!B$36)*Baseline!H$90 )</f>
        <v>0.0002495291504</v>
      </c>
      <c r="BH565" s="86">
        <f>AM565 * ( (1-Baseline!H$90-Baseline!H$89) + (1-Baseline!B$36)*Baseline!H$90 )</f>
        <v>0.00005384179099</v>
      </c>
      <c r="BI565" s="86">
        <f>AN565 * ( (1-Baseline!H$90-Baseline!H$89) + (1-Baseline!B$36)*Baseline!H$90 )</f>
        <v>0.02746456434</v>
      </c>
      <c r="BJ565" s="86">
        <f t="shared" si="8"/>
        <v>0.027798109</v>
      </c>
      <c r="BK565" s="62"/>
      <c r="BL565" s="86">
        <f t="shared" si="19"/>
        <v>0.9344494245</v>
      </c>
      <c r="BM565" s="86">
        <f t="shared" si="20"/>
        <v>0.02283770011</v>
      </c>
      <c r="BN565" s="86">
        <f t="shared" si="21"/>
        <v>0.0360281973</v>
      </c>
      <c r="BO565" s="86">
        <f t="shared" si="22"/>
        <v>0.006684678133</v>
      </c>
      <c r="BP565" s="86">
        <f t="shared" si="9"/>
        <v>1</v>
      </c>
      <c r="BQ565" s="86">
        <f t="shared" si="23"/>
        <v>0.0581031233</v>
      </c>
      <c r="BR565" s="86">
        <f t="shared" si="24"/>
        <v>0.9145885355</v>
      </c>
      <c r="BS565" s="86">
        <f t="shared" si="25"/>
        <v>0.01341697856</v>
      </c>
      <c r="BT565" s="86">
        <f t="shared" si="26"/>
        <v>0.01389136259</v>
      </c>
      <c r="BU565" s="86">
        <f t="shared" si="10"/>
        <v>1</v>
      </c>
      <c r="BV565" s="86">
        <f t="shared" si="27"/>
        <v>0.0356612997</v>
      </c>
      <c r="BW565" s="86">
        <f t="shared" si="28"/>
        <v>0.005219900784</v>
      </c>
      <c r="BX565" s="86">
        <f t="shared" si="29"/>
        <v>0.9473121749</v>
      </c>
      <c r="BY565" s="86">
        <f t="shared" si="30"/>
        <v>0.01180662464</v>
      </c>
      <c r="BZ565" s="86">
        <f t="shared" si="11"/>
        <v>1</v>
      </c>
      <c r="CA565" s="86">
        <f t="shared" si="31"/>
        <v>0.0010854595</v>
      </c>
      <c r="CB565" s="86">
        <f t="shared" si="32"/>
        <v>0.008976479313</v>
      </c>
      <c r="CC565" s="86">
        <f t="shared" si="33"/>
        <v>0.001936886822</v>
      </c>
      <c r="CD565" s="86">
        <f t="shared" si="34"/>
        <v>0.9880011744</v>
      </c>
      <c r="CE565" s="86">
        <f t="shared" si="12"/>
        <v>1</v>
      </c>
      <c r="CF565" s="62"/>
      <c r="CG565" s="86">
        <f t="shared" si="35"/>
        <v>0.9344494245</v>
      </c>
      <c r="CH565" s="86">
        <f t="shared" si="36"/>
        <v>0.02283770011</v>
      </c>
      <c r="CI565" s="86">
        <f t="shared" si="37"/>
        <v>0.0360281973</v>
      </c>
      <c r="CJ565" s="86">
        <f t="shared" si="38"/>
        <v>0.006684678133</v>
      </c>
      <c r="CK565" s="86">
        <f t="shared" si="13"/>
        <v>1</v>
      </c>
      <c r="CL565" s="86">
        <f t="shared" si="39"/>
        <v>0.0581031233</v>
      </c>
      <c r="CM565" s="86">
        <f t="shared" si="40"/>
        <v>0.9145885355</v>
      </c>
      <c r="CN565" s="86">
        <f t="shared" si="41"/>
        <v>0.01341697856</v>
      </c>
      <c r="CO565" s="86">
        <f t="shared" si="42"/>
        <v>0.01389136259</v>
      </c>
      <c r="CP565" s="86">
        <f t="shared" si="14"/>
        <v>1</v>
      </c>
      <c r="CQ565" s="86">
        <f t="shared" si="43"/>
        <v>0.0356612997</v>
      </c>
      <c r="CR565" s="86">
        <f t="shared" si="44"/>
        <v>0.005219900784</v>
      </c>
      <c r="CS565" s="86">
        <f t="shared" si="45"/>
        <v>0.9473121749</v>
      </c>
      <c r="CT565" s="86">
        <f t="shared" si="46"/>
        <v>0.01180662464</v>
      </c>
      <c r="CU565" s="86">
        <f t="shared" si="15"/>
        <v>1</v>
      </c>
      <c r="CV565" s="86">
        <f t="shared" si="47"/>
        <v>0.0010854595</v>
      </c>
      <c r="CW565" s="86">
        <f t="shared" si="48"/>
        <v>0.008976479313</v>
      </c>
      <c r="CX565" s="86">
        <f t="shared" si="49"/>
        <v>0.001936886822</v>
      </c>
      <c r="CY565" s="86">
        <f t="shared" si="50"/>
        <v>0.9880011744</v>
      </c>
      <c r="CZ565" s="86">
        <f t="shared" si="16"/>
        <v>1</v>
      </c>
      <c r="DA565" s="62"/>
      <c r="DB565" s="86">
        <f>(AQ565*Baseline!B$7 + AV565*Baseline!B$11 + BA565*Baseline!B$16 + BF565*Baseline!B$18)</f>
        <v>73552.77416</v>
      </c>
      <c r="DC565" s="86">
        <f>(AR565*Baseline!B$7 + AW565*Baseline!B$11 + BB565*Baseline!B$16 + BG565*Baseline!B$18)</f>
        <v>85609.5901</v>
      </c>
      <c r="DD565" s="86">
        <f>(AS565*Baseline!B$7 + AX565*Baseline!B$11 + BC565*Baseline!B$16 + BH565*Baseline!B$18)</f>
        <v>139022.538</v>
      </c>
      <c r="DE565" s="86">
        <f>(AT565*Baseline!B$7 + AY565*Baseline!B$11 + BD565*Baseline!B$16 + BI565*Baseline!B$18)</f>
        <v>1260823.666</v>
      </c>
      <c r="DF565" s="86">
        <f t="shared" si="17"/>
        <v>1559008.569</v>
      </c>
      <c r="DG565" s="62"/>
      <c r="DH565" s="86">
        <f t="shared" si="51"/>
        <v>0.04717919814</v>
      </c>
      <c r="DI565" s="86">
        <f t="shared" si="52"/>
        <v>0.05491284129</v>
      </c>
      <c r="DJ565" s="86">
        <f t="shared" si="53"/>
        <v>0.08917368434</v>
      </c>
      <c r="DK565" s="86">
        <f t="shared" si="54"/>
        <v>0.8087342762</v>
      </c>
      <c r="DL565" s="86">
        <f t="shared" si="18"/>
        <v>1</v>
      </c>
      <c r="DM565" s="62"/>
      <c r="DN565" s="86">
        <f>DH565 / (Baseline!B$7/Baseline!B$17)</f>
        <v>5.036069089</v>
      </c>
      <c r="DO565" s="86">
        <f>DI565 / (Baseline!B$11/Baseline!B$17)</f>
        <v>1.325622271</v>
      </c>
      <c r="DP565" s="86">
        <f>DJ565 / (Baseline!B$16/Baseline!B$17)</f>
        <v>1.378002912</v>
      </c>
      <c r="DQ565" s="86">
        <f>DK565 / (Baseline!B$18/Baseline!B$17)</f>
        <v>0.9143454961</v>
      </c>
      <c r="DR565" s="62"/>
      <c r="DS565" s="86">
        <f>DH565 / Baseline!H$117</f>
        <v>1.887503541</v>
      </c>
      <c r="DT565" s="86">
        <f>DI565 / Baseline!H$118</f>
        <v>1.236090926</v>
      </c>
      <c r="DU565" s="86">
        <f>DJ565 / Baseline!H$119</f>
        <v>1.066019173</v>
      </c>
      <c r="DV565" s="86">
        <f>DK565 / Baseline!H$120</f>
        <v>0.954902387</v>
      </c>
      <c r="DW565" s="87"/>
      <c r="DX565" s="86">
        <f>(AU565*Baseline!B$34)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0.03324583493</v>
      </c>
      <c r="DY565" s="86">
        <f>(AZ565*Baseline!B$34) + (Baseline!D$90*(1-Baseline!D$91)*Baseline!B$35) + (Baseline!D$90*Baseline!D$91*((1-Baseline!D$92)*Baseline!B$40 + Baseline!D$92*Baseline!B$41))</f>
        <v>0.01191379247</v>
      </c>
      <c r="DZ565" s="86">
        <f>(BE565*Baseline!B$34) + (Baseline!F$90*(1-Baseline!F$91)*Baseline!B$35) + (Baseline!F$90*Baseline!F$91*((1-Baseline!F$92)*Baseline!B$40 + Baseline!F$92*Baseline!B$41))</f>
        <v>0.01402092069</v>
      </c>
      <c r="EA565" s="86">
        <f>(BJ565*Baseline!B$34) + (Baseline!H$90*(1-Baseline!H$91)*Baseline!B$35) + (Baseline!H$90*Baseline!H$91*((1-Baseline!H$92)*Baseline!B$40 + Baseline!H$92*Baseline!B$41))</f>
        <v>0.00931471635</v>
      </c>
      <c r="EB565" s="86">
        <f>( DX565*Baseline!B$7 + DY565*Baseline!B$11 + DZ565*Baseline!B$16 + EA565*Baseline!B$18 ) / Baseline!B$17</f>
        <v>0.009951123032</v>
      </c>
    </row>
    <row r="566">
      <c r="A566" s="73" t="s">
        <v>742</v>
      </c>
      <c r="B566" s="85">
        <f>MIN( MAX( NORMINV( MCrands!B566, (B$5+B$4)/2, (B$5-B$4)/3.29 ), 0 ), 1 )</f>
        <v>0.3938091857</v>
      </c>
      <c r="C566" s="85">
        <f>MAX( NORMINV( MCrands!C566, (C$5+C$4)/2, (C$5-C$4)/3.29 ), 0 )</f>
        <v>2.603924501</v>
      </c>
      <c r="D566" s="83"/>
      <c r="E566" s="84">
        <f>Baseline!B$33 * (C566 * Baseline!B$68*Baseline!B$68/Baseline!B$75 + Baseline!B$46 * Baseline!B$54*Baseline!B$54/Baseline!B$76 + Baseline!B$47 * Baseline!B$55*Baseline!B$55/Baseline!B$77 + Baseline!B$56*Baseline!B$56/Baseline!B$78)</f>
        <v>0.00001848533905</v>
      </c>
      <c r="F566" s="84">
        <f>Baseline!B$33 * (C566 * Baseline!B$68*Baseline!B$59/Baseline!B$75 + Baseline!B$46 * Baseline!B$54*Baseline!B$69/Baseline!B$76 + Baseline!B$47 * Baseline!B$55*Baseline!B$57/Baseline!B$77 + Baseline!B$56*Baseline!B$58/Baseline!B$78)</f>
        <v>0.0000002391581763</v>
      </c>
      <c r="G566" s="85">
        <f>Baseline!B$33 * (C566 * Baseline!B$68*Baseline!B$60/Baseline!B$75 + Baseline!B$46 * Baseline!B$54*Baseline!B$61/Baseline!B$76 + Baseline!B$47 * Baseline!B$55*Baseline!B$70/Baseline!B$77 + Baseline!B$56*Baseline!B$62/Baseline!B$78)</f>
        <v>0.0000002006504714</v>
      </c>
      <c r="H566" s="84">
        <f>Baseline!B$33 * (C566 * Baseline!B$68*Baseline!B$63/Baseline!B$75 + Baseline!B$46 * Baseline!B$54*Baseline!B$64/Baseline!B$76 + Baseline!B$47 * Baseline!B$55*Baseline!B$65/Baseline!B$77 + Baseline!B$56*Baseline!B$71/Baseline!B$78)</f>
        <v>0.000000003712143506</v>
      </c>
      <c r="I566" s="84">
        <f>Baseline!B$33 * (C566 * Baseline!B$59*Baseline!B$68/Baseline!B$75 + Baseline!B$46 * Baseline!B$69*Baseline!B$54/Baseline!B$76 + Baseline!B$47 * Baseline!B$57*Baseline!B$55/Baseline!B$77 + Baseline!B$58*Baseline!B$56/Baseline!B$78)</f>
        <v>0.0000002391581763</v>
      </c>
      <c r="J566" s="85">
        <f>Baseline!B$33 * (C566 * Baseline!B$59*Baseline!B$59/Baseline!B$75 + Baseline!B$46 * Baseline!B$69*Baseline!B$69/Baseline!B$76 + Baseline!B$47 * Baseline!B$57*Baseline!B$57/Baseline!B$77 + Baseline!B$58*Baseline!B$58/Baseline!B$78)</f>
        <v>0.000002116574449</v>
      </c>
      <c r="K566" s="84">
        <f>Baseline!B$33 * (C566 * Baseline!B$59*Baseline!B$60/Baseline!B$75 + Baseline!B$46 * Baseline!B$69*Baseline!B$61/Baseline!B$76 + Baseline!B$47 * Baseline!B$57*Baseline!B$70/Baseline!B$77 + Baseline!B$58*Baseline!B$62/Baseline!B$78)</f>
        <v>0.00000001648982718</v>
      </c>
      <c r="L566" s="85">
        <f>Baseline!B$33 * (C566 * Baseline!B$59*Baseline!B$63/Baseline!B$75 + Baseline!B$46 * Baseline!B$69*Baseline!B$64/Baseline!B$76 + Baseline!B$47 * Baseline!B$57*Baseline!B$65/Baseline!B$77 + Baseline!B$58*Baseline!B$71/Baseline!B$78)</f>
        <v>0.00000001707279449</v>
      </c>
      <c r="M566" s="84">
        <f>Baseline!B$33 * (C566 * Baseline!B$60*Baseline!B$68/Baseline!B$75 + Baseline!B$46 * Baseline!B$61*Baseline!B$54/Baseline!B$76 + Baseline!B$47 * Baseline!B$70*Baseline!B$55/Baseline!B$77 + Baseline!B$62*Baseline!B$56/Baseline!B$78)</f>
        <v>0.0000002006504714</v>
      </c>
      <c r="N566" s="85">
        <f>Baseline!B$33 * (C566 * Baseline!B$60*Baseline!B$59/Baseline!B$75 + Baseline!B$46 * Baseline!B$61*Baseline!B$69/Baseline!B$76 + Baseline!B$47 * Baseline!B$70*Baseline!B$57/Baseline!B$77 + Baseline!B$62*Baseline!B$58/Baseline!B$78)</f>
        <v>0.00000001648982718</v>
      </c>
      <c r="O566" s="85">
        <f>Baseline!B$33 * (C566 * Baseline!B$60*Baseline!B$60/Baseline!B$75 + Baseline!B$46 * Baseline!B$61*Baseline!B$61/Baseline!B$76 + Baseline!B$47 * Baseline!B$70*Baseline!B$70/Baseline!B$77 + Baseline!B$62*Baseline!B$62/Baseline!B$78)</f>
        <v>0.000001589267628</v>
      </c>
      <c r="P566" s="84">
        <f>Baseline!B$33 * (C566 * Baseline!B$60*Baseline!B$63/Baseline!B$75 + Baseline!B$46 * Baseline!B$61*Baseline!B$64/Baseline!B$76 + Baseline!B$47 * Baseline!B$70*Baseline!B$65/Baseline!B$77 + Baseline!B$62*Baseline!B$71/Baseline!B$78)</f>
        <v>0.000000001956402243</v>
      </c>
      <c r="Q566" s="84">
        <f>Baseline!B$33 * (C566 * Baseline!B$63*Baseline!B$68/Baseline!B$75 + Baseline!B$46 * Baseline!B$64*Baseline!B$54/Baseline!B$76 + Baseline!B$47 * Baseline!B$65*Baseline!B$55/Baseline!B$77 + Baseline!B$71*Baseline!B$56/Baseline!B$78)</f>
        <v>0.000000003712143506</v>
      </c>
      <c r="R566" s="84">
        <f>Baseline!B$33 * (C566 * Baseline!B$63*Baseline!B$59/Baseline!B$75 + Baseline!B$46 * Baseline!B$64*Baseline!B$69/Baseline!B$76 + Baseline!B$47 * Baseline!B$65*Baseline!B$57/Baseline!B$77 + Baseline!B$71*Baseline!B$58/Baseline!B$78)</f>
        <v>0.00000001707279449</v>
      </c>
      <c r="S566" s="84">
        <f>Baseline!B$33 * (C566 * Baseline!B$63*Baseline!B$60/Baseline!B$75 + Baseline!B$46 * Baseline!B$64*Baseline!B$61/Baseline!B$76 + Baseline!B$47 * Baseline!B$65*Baseline!B$70/Baseline!B$77 + Baseline!B$71*Baseline!B$62/Baseline!B$78)</f>
        <v>0.000000001956402243</v>
      </c>
      <c r="T566" s="84">
        <f>Baseline!B$33 * (C566 * Baseline!B$63*Baseline!B$63/Baseline!B$75 + Baseline!B$46 * Baseline!B$64*Baseline!B$64/Baseline!B$76 + Baseline!B$47 * Baseline!B$65*Baseline!B$65/Baseline!B$77 + Baseline!B$71*Baseline!B$71/Baseline!B$78)</f>
        <v>0.00000009856721826</v>
      </c>
      <c r="U566" s="83"/>
      <c r="V566" s="84">
        <f>E566 * ( Baseline!B$89 * Baseline!B$7 )</f>
        <v>0.191859334</v>
      </c>
      <c r="W566" s="84">
        <f>F566 * ( Baseline!D$89 * Baseline!B$11 )</f>
        <v>0.004411654183</v>
      </c>
      <c r="X566" s="84">
        <f>G566 * ( Baseline!F$89 * Baseline!B$16 )</f>
        <v>0.00696954796</v>
      </c>
      <c r="Y566" s="84">
        <f>H566 * ( Baseline!H$89 * Baseline!B$18 )</f>
        <v>0.001305462376</v>
      </c>
      <c r="Z566" s="86">
        <f t="shared" si="1"/>
        <v>0.2045459985</v>
      </c>
      <c r="AA566" s="84">
        <f>I566 * ( Baseline!B$89 * Baseline!B$7 )</f>
        <v>0.002482222711</v>
      </c>
      <c r="AB566" s="85">
        <f>J566 * ( Baseline!D$89 * Baseline!B$11 )</f>
        <v>0.0390435931</v>
      </c>
      <c r="AC566" s="85">
        <f>K566 * ( Baseline!F$89 * Baseline!B$16 )</f>
        <v>0.000572770353</v>
      </c>
      <c r="AD566" s="85">
        <f>L566 * ( Baseline!F$89 * Baseline!B$16 )</f>
        <v>0.0005930195886</v>
      </c>
      <c r="AE566" s="86">
        <f t="shared" si="2"/>
        <v>0.04269160576</v>
      </c>
      <c r="AF566" s="86">
        <f>M566 * ( Baseline!B$89 * Baseline!B$7 )</f>
        <v>0.002082551243</v>
      </c>
      <c r="AG566" s="86">
        <f>N566 * ( Baseline!D$89 * Baseline!B$11 )</f>
        <v>0.0003041811749</v>
      </c>
      <c r="AH566" s="86">
        <f>O566 * ( Baseline!F$89 * Baseline!B$16 )</f>
        <v>0.05520284539</v>
      </c>
      <c r="AI566" s="86">
        <f>P566 * ( Baseline!H$89 * Baseline!B$18 )</f>
        <v>0.0006880147592</v>
      </c>
      <c r="AJ566" s="86">
        <f t="shared" si="3"/>
        <v>0.05827759257</v>
      </c>
      <c r="AK566" s="86">
        <f>Q566 * ( Baseline!B$89 * Baseline!B$7 )</f>
        <v>0.00003852833745</v>
      </c>
      <c r="AL566" s="86">
        <f>R566 * ( Baseline!D$89 * Baseline!B$11 )</f>
        <v>0.0003149349372</v>
      </c>
      <c r="AM566" s="86">
        <f>S566 * ( Baseline!F$89 * Baseline!B$16 )</f>
        <v>0.00006795518177</v>
      </c>
      <c r="AN566" s="86">
        <f>T566 * ( Baseline!H$89 * Baseline!B$18 )</f>
        <v>0.03466347537</v>
      </c>
      <c r="AO566" s="86">
        <f t="shared" si="4"/>
        <v>0.03508489382</v>
      </c>
      <c r="AP566" s="62"/>
      <c r="AQ566" s="86">
        <f>V566 * ( (1-Baseline!B$90-Baseline!B$89) + (1-B566)*Baseline!B$90 )</f>
        <v>0.1205087327</v>
      </c>
      <c r="AR566" s="86">
        <f>W566 * ( (1-Baseline!B$90-Baseline!B$89) + (1-B566)*Baseline!B$90 )</f>
        <v>0.002771003335</v>
      </c>
      <c r="AS566" s="86">
        <f>X566 * ( (1-Baseline!B$90-Baseline!B$89) + (1-B566)*Baseline!B$90 )</f>
        <v>0.004377641547</v>
      </c>
      <c r="AT566" s="86">
        <f>Y566 * ( (1-Baseline!B$90-Baseline!B$89) + (1-B566)*Baseline!B$90 )</f>
        <v>0.0008199737444</v>
      </c>
      <c r="AU566" s="86">
        <f t="shared" si="5"/>
        <v>0.1284773513</v>
      </c>
      <c r="AV566" s="86">
        <f>AA566 * ( (1-Baseline!D$90-Baseline!D$89) + (1-B566)*Baseline!D$90 )</f>
        <v>0.002022941722</v>
      </c>
      <c r="AW566" s="86">
        <f>AB566 * ( (1-Baseline!D$90-Baseline!D$89) + (1-B566)*Baseline!D$90 )</f>
        <v>0.03181943066</v>
      </c>
      <c r="AX566" s="86">
        <f>AC566 * ( (1-Baseline!D$90-Baseline!D$89) + (1-B566)*Baseline!D$90 )</f>
        <v>0.0004667917341</v>
      </c>
      <c r="AY566" s="86">
        <f>AD566 * ( (1-Baseline!D$90-Baseline!D$89) + (1-B566)*Baseline!D$90 )</f>
        <v>0.0004832942918</v>
      </c>
      <c r="AZ566" s="86">
        <f t="shared" si="6"/>
        <v>0.03479245841</v>
      </c>
      <c r="BA566" s="86">
        <f>AF566 * ( (1-Baseline!F$90-Baseline!F$89) + (1-Baseline!B$36)*Baseline!F$90 )</f>
        <v>0.001498670516</v>
      </c>
      <c r="BB566" s="86">
        <f>AG566 * ( (1-Baseline!F$90-Baseline!F$89) + (1-Baseline!B$36)*Baseline!F$90 )</f>
        <v>0.0002188985072</v>
      </c>
      <c r="BC566" s="86">
        <f>AH566 * ( (1-Baseline!F$90-Baseline!F$89) + (1-Baseline!B$36)*Baseline!F$90 )</f>
        <v>0.03972573403</v>
      </c>
      <c r="BD566" s="86">
        <f>AI566 * ( (1-Baseline!F$90-Baseline!F$89) + (1-Baseline!B$36)*Baseline!F$90 )</f>
        <v>0.0004951174372</v>
      </c>
      <c r="BE566" s="86">
        <f t="shared" si="7"/>
        <v>0.0419384205</v>
      </c>
      <c r="BF566" s="86">
        <f>AK566 * ( (1-Baseline!H$90-Baseline!H$89) + (1-Baseline!B$36)*Baseline!H$90 )</f>
        <v>0.00003052677233</v>
      </c>
      <c r="BG566" s="86">
        <f>AL566 * ( (1-Baseline!H$90-Baseline!H$89) + (1-Baseline!B$36)*Baseline!H$90 )</f>
        <v>0.0002495292495</v>
      </c>
      <c r="BH566" s="86">
        <f>AM566 * ( (1-Baseline!H$90-Baseline!H$89) + (1-Baseline!B$36)*Baseline!H$90 )</f>
        <v>0.00005384224962</v>
      </c>
      <c r="BI566" s="86">
        <f>AN566 * ( (1-Baseline!H$90-Baseline!H$89) + (1-Baseline!B$36)*Baseline!H$90 )</f>
        <v>0.0274645648</v>
      </c>
      <c r="BJ566" s="86">
        <f t="shared" si="8"/>
        <v>0.02779846307</v>
      </c>
      <c r="BK566" s="62"/>
      <c r="BL566" s="86">
        <f t="shared" si="19"/>
        <v>0.9379764717</v>
      </c>
      <c r="BM566" s="86">
        <f t="shared" si="20"/>
        <v>0.02156802975</v>
      </c>
      <c r="BN566" s="86">
        <f t="shared" si="21"/>
        <v>0.03407325496</v>
      </c>
      <c r="BO566" s="86">
        <f t="shared" si="22"/>
        <v>0.006382243533</v>
      </c>
      <c r="BP566" s="86">
        <f t="shared" si="9"/>
        <v>1</v>
      </c>
      <c r="BQ566" s="86">
        <f t="shared" si="23"/>
        <v>0.05814310957</v>
      </c>
      <c r="BR566" s="86">
        <f t="shared" si="24"/>
        <v>0.91454965</v>
      </c>
      <c r="BS566" s="86">
        <f t="shared" si="25"/>
        <v>0.01341646309</v>
      </c>
      <c r="BT566" s="86">
        <f t="shared" si="26"/>
        <v>0.01389077731</v>
      </c>
      <c r="BU566" s="86">
        <f t="shared" si="10"/>
        <v>1</v>
      </c>
      <c r="BV566" s="86">
        <f t="shared" si="27"/>
        <v>0.03573502527</v>
      </c>
      <c r="BW566" s="86">
        <f t="shared" si="28"/>
        <v>0.005219521971</v>
      </c>
      <c r="BX566" s="86">
        <f t="shared" si="29"/>
        <v>0.9472396329</v>
      </c>
      <c r="BY566" s="86">
        <f t="shared" si="30"/>
        <v>0.01180581985</v>
      </c>
      <c r="BZ566" s="86">
        <f t="shared" si="11"/>
        <v>1</v>
      </c>
      <c r="CA566" s="86">
        <f t="shared" si="31"/>
        <v>0.001098146047</v>
      </c>
      <c r="CB566" s="86">
        <f t="shared" si="32"/>
        <v>0.008976368542</v>
      </c>
      <c r="CC566" s="86">
        <f t="shared" si="33"/>
        <v>0.001936878649</v>
      </c>
      <c r="CD566" s="86">
        <f t="shared" si="34"/>
        <v>0.9879886068</v>
      </c>
      <c r="CE566" s="86">
        <f t="shared" si="12"/>
        <v>1</v>
      </c>
      <c r="CF566" s="62"/>
      <c r="CG566" s="86">
        <f t="shared" si="35"/>
        <v>0.9379764717</v>
      </c>
      <c r="CH566" s="86">
        <f t="shared" si="36"/>
        <v>0.02156802975</v>
      </c>
      <c r="CI566" s="86">
        <f t="shared" si="37"/>
        <v>0.03407325496</v>
      </c>
      <c r="CJ566" s="86">
        <f t="shared" si="38"/>
        <v>0.006382243533</v>
      </c>
      <c r="CK566" s="86">
        <f t="shared" si="13"/>
        <v>1</v>
      </c>
      <c r="CL566" s="86">
        <f t="shared" si="39"/>
        <v>0.05814310957</v>
      </c>
      <c r="CM566" s="86">
        <f t="shared" si="40"/>
        <v>0.91454965</v>
      </c>
      <c r="CN566" s="86">
        <f t="shared" si="41"/>
        <v>0.01341646309</v>
      </c>
      <c r="CO566" s="86">
        <f t="shared" si="42"/>
        <v>0.01389077731</v>
      </c>
      <c r="CP566" s="86">
        <f t="shared" si="14"/>
        <v>1</v>
      </c>
      <c r="CQ566" s="86">
        <f t="shared" si="43"/>
        <v>0.03573502527</v>
      </c>
      <c r="CR566" s="86">
        <f t="shared" si="44"/>
        <v>0.005219521971</v>
      </c>
      <c r="CS566" s="86">
        <f t="shared" si="45"/>
        <v>0.9472396329</v>
      </c>
      <c r="CT566" s="86">
        <f t="shared" si="46"/>
        <v>0.01180581985</v>
      </c>
      <c r="CU566" s="86">
        <f t="shared" si="15"/>
        <v>1</v>
      </c>
      <c r="CV566" s="86">
        <f t="shared" si="47"/>
        <v>0.001098146047</v>
      </c>
      <c r="CW566" s="86">
        <f t="shared" si="48"/>
        <v>0.008976368542</v>
      </c>
      <c r="CX566" s="86">
        <f t="shared" si="49"/>
        <v>0.001936878649</v>
      </c>
      <c r="CY566" s="86">
        <f t="shared" si="50"/>
        <v>0.9879886068</v>
      </c>
      <c r="CZ566" s="86">
        <f t="shared" si="16"/>
        <v>1</v>
      </c>
      <c r="DA566" s="62"/>
      <c r="DB566" s="86">
        <f>(AQ566*Baseline!B$7 + AV566*Baseline!B$11 + BA566*Baseline!B$16 + BF566*Baseline!B$18)</f>
        <v>69203.71989</v>
      </c>
      <c r="DC566" s="86">
        <f>(AR566*Baseline!B$7 + AW566*Baseline!B$11 + BB566*Baseline!B$16 + BG566*Baseline!B$18)</f>
        <v>81741.92346</v>
      </c>
      <c r="DD566" s="86">
        <f>(AS566*Baseline!B$7 + AX566*Baseline!B$11 + BC566*Baseline!B$16 + BH566*Baseline!B$18)</f>
        <v>138678.4537</v>
      </c>
      <c r="DE566" s="86">
        <f>(AT566*Baseline!B$7 + AY566*Baseline!B$11 + BD566*Baseline!B$16 + BI566*Baseline!B$18)</f>
        <v>1260717.709</v>
      </c>
      <c r="DF566" s="86">
        <f t="shared" si="17"/>
        <v>1550341.806</v>
      </c>
      <c r="DG566" s="62"/>
      <c r="DH566" s="86">
        <f t="shared" si="51"/>
        <v>0.04463771771</v>
      </c>
      <c r="DI566" s="86">
        <f t="shared" si="52"/>
        <v>0.05272509788</v>
      </c>
      <c r="DJ566" s="86">
        <f t="shared" si="53"/>
        <v>0.08945024456</v>
      </c>
      <c r="DK566" s="86">
        <f t="shared" si="54"/>
        <v>0.8131869399</v>
      </c>
      <c r="DL566" s="86">
        <f t="shared" si="18"/>
        <v>1</v>
      </c>
      <c r="DM566" s="62"/>
      <c r="DN566" s="86">
        <f>DH566 / (Baseline!B$7/Baseline!B$17)</f>
        <v>4.764782769</v>
      </c>
      <c r="DO566" s="86">
        <f>DI566 / (Baseline!B$11/Baseline!B$17)</f>
        <v>1.272809098</v>
      </c>
      <c r="DP566" s="86">
        <f>DJ566 / (Baseline!B$16/Baseline!B$17)</f>
        <v>1.382276603</v>
      </c>
      <c r="DQ566" s="86">
        <f>DK566 / (Baseline!B$18/Baseline!B$17)</f>
        <v>0.9193796254</v>
      </c>
      <c r="DR566" s="62"/>
      <c r="DS566" s="86">
        <f>DH566 / Baseline!H$117</f>
        <v>1.785826245</v>
      </c>
      <c r="DT566" s="86">
        <f>DI566 / Baseline!H$118</f>
        <v>1.186844707</v>
      </c>
      <c r="DU566" s="86">
        <f>DJ566 / Baseline!H$119</f>
        <v>1.069325288</v>
      </c>
      <c r="DV566" s="86">
        <f>DK566 / Baseline!H$120</f>
        <v>0.9601598112</v>
      </c>
      <c r="DW566" s="87"/>
      <c r="DX566" s="86">
        <f>(AU566*Baseline!B$34)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0.03180113394</v>
      </c>
      <c r="DY566" s="86">
        <f>(AZ566*Baseline!B$34) + (Baseline!D$90*(1-Baseline!D$91)*Baseline!B$35) + (Baseline!D$90*Baseline!D$91*((1-Baseline!D$92)*Baseline!B$40 + Baseline!D$92*Baseline!B$41))</f>
        <v>0.01163243676</v>
      </c>
      <c r="DZ566" s="86">
        <f>(BE566*Baseline!B$34) + (Baseline!F$90*(1-Baseline!F$91)*Baseline!B$35) + (Baseline!F$90*Baseline!F$91*((1-Baseline!F$92)*Baseline!B$40 + Baseline!F$92*Baseline!B$41))</f>
        <v>0.01402140307</v>
      </c>
      <c r="EA566" s="86">
        <f>(BJ566*Baseline!B$34) + (Baseline!H$90*(1-Baseline!H$91)*Baseline!B$35) + (Baseline!H$90*Baseline!H$91*((1-Baseline!H$92)*Baseline!B$40 + Baseline!H$92*Baseline!B$41))</f>
        <v>0.009314769461</v>
      </c>
      <c r="EB566" s="86">
        <f>( DX566*Baseline!B$7 + DY566*Baseline!B$11 + DZ566*Baseline!B$16 + EA566*Baseline!B$18 ) / Baseline!B$17</f>
        <v>0.009926011957</v>
      </c>
    </row>
    <row r="567">
      <c r="A567" s="73" t="s">
        <v>743</v>
      </c>
      <c r="B567" s="85">
        <f>MIN( MAX( NORMINV( MCrands!B567, (B$5+B$4)/2, (B$5-B$4)/3.29 ), 0 ), 1 )</f>
        <v>0.5903693266</v>
      </c>
      <c r="C567" s="85">
        <f>MAX( NORMINV( MCrands!C567, (C$5+C$4)/2, (C$5-C$4)/3.29 ), 0 )</f>
        <v>2.528601635</v>
      </c>
      <c r="D567" s="83"/>
      <c r="E567" s="84">
        <f>Baseline!B$33 * (C567 * Baseline!B$68*Baseline!B$68/Baseline!B$75 + Baseline!B$46 * Baseline!B$54*Baseline!B$54/Baseline!B$76 + Baseline!B$47 * Baseline!B$55*Baseline!B$55/Baseline!B$77 + Baseline!B$56*Baseline!B$56/Baseline!B$78)</f>
        <v>0.00001795205135</v>
      </c>
      <c r="F567" s="84">
        <f>Baseline!B$33 * (C567 * Baseline!B$68*Baseline!B$59/Baseline!B$75 + Baseline!B$46 * Baseline!B$54*Baseline!B$69/Baseline!B$76 + Baseline!B$47 * Baseline!B$55*Baseline!B$57/Baseline!B$77 + Baseline!B$56*Baseline!B$58/Baseline!B$78)</f>
        <v>0.0000002390739729</v>
      </c>
      <c r="G567" s="85">
        <f>Baseline!B$33 * (C567 * Baseline!B$68*Baseline!B$60/Baseline!B$75 + Baseline!B$46 * Baseline!B$54*Baseline!B$61/Baseline!B$76 + Baseline!B$47 * Baseline!B$55*Baseline!B$70/Baseline!B$77 + Baseline!B$56*Baseline!B$62/Baseline!B$78)</f>
        <v>0.0000002004434716</v>
      </c>
      <c r="H567" s="84">
        <f>Baseline!B$33 * (C567 * Baseline!B$68*Baseline!B$63/Baseline!B$75 + Baseline!B$46 * Baseline!B$54*Baseline!B$64/Baseline!B$76 + Baseline!B$47 * Baseline!B$55*Baseline!B$65/Baseline!B$77 + Baseline!B$56*Baseline!B$71/Baseline!B$78)</f>
        <v>0.000000003691443523</v>
      </c>
      <c r="I567" s="84">
        <f>Baseline!B$33 * (C567 * Baseline!B$59*Baseline!B$68/Baseline!B$75 + Baseline!B$46 * Baseline!B$69*Baseline!B$54/Baseline!B$76 + Baseline!B$47 * Baseline!B$57*Baseline!B$55/Baseline!B$77 + Baseline!B$58*Baseline!B$56/Baseline!B$78)</f>
        <v>0.0000002390739729</v>
      </c>
      <c r="J567" s="85">
        <f>Baseline!B$33 * (C567 * Baseline!B$59*Baseline!B$59/Baseline!B$75 + Baseline!B$46 * Baseline!B$69*Baseline!B$69/Baseline!B$76 + Baseline!B$47 * Baseline!B$57*Baseline!B$57/Baseline!B$77 + Baseline!B$58*Baseline!B$58/Baseline!B$78)</f>
        <v>0.000002116574436</v>
      </c>
      <c r="K567" s="84">
        <f>Baseline!B$33 * (C567 * Baseline!B$59*Baseline!B$60/Baseline!B$75 + Baseline!B$46 * Baseline!B$69*Baseline!B$61/Baseline!B$76 + Baseline!B$47 * Baseline!B$57*Baseline!B$70/Baseline!B$77 + Baseline!B$58*Baseline!B$62/Baseline!B$78)</f>
        <v>0.00000001648979449</v>
      </c>
      <c r="L567" s="85">
        <f>Baseline!B$33 * (C567 * Baseline!B$59*Baseline!B$63/Baseline!B$75 + Baseline!B$46 * Baseline!B$69*Baseline!B$64/Baseline!B$76 + Baseline!B$47 * Baseline!B$57*Baseline!B$65/Baseline!B$77 + Baseline!B$58*Baseline!B$71/Baseline!B$78)</f>
        <v>0.00000001707279122</v>
      </c>
      <c r="M567" s="84">
        <f>Baseline!B$33 * (C567 * Baseline!B$60*Baseline!B$68/Baseline!B$75 + Baseline!B$46 * Baseline!B$61*Baseline!B$54/Baseline!B$76 + Baseline!B$47 * Baseline!B$70*Baseline!B$55/Baseline!B$77 + Baseline!B$62*Baseline!B$56/Baseline!B$78)</f>
        <v>0.0000002004434716</v>
      </c>
      <c r="N567" s="85">
        <f>Baseline!B$33 * (C567 * Baseline!B$60*Baseline!B$59/Baseline!B$75 + Baseline!B$46 * Baseline!B$61*Baseline!B$69/Baseline!B$76 + Baseline!B$47 * Baseline!B$70*Baseline!B$57/Baseline!B$77 + Baseline!B$62*Baseline!B$58/Baseline!B$78)</f>
        <v>0.00000001648979449</v>
      </c>
      <c r="O567" s="85">
        <f>Baseline!B$33 * (C567 * Baseline!B$60*Baseline!B$60/Baseline!B$75 + Baseline!B$46 * Baseline!B$61*Baseline!B$61/Baseline!B$76 + Baseline!B$47 * Baseline!B$70*Baseline!B$70/Baseline!B$77 + Baseline!B$62*Baseline!B$62/Baseline!B$78)</f>
        <v>0.000001589267547</v>
      </c>
      <c r="P567" s="84">
        <f>Baseline!B$33 * (C567 * Baseline!B$60*Baseline!B$63/Baseline!B$75 + Baseline!B$46 * Baseline!B$61*Baseline!B$64/Baseline!B$76 + Baseline!B$47 * Baseline!B$70*Baseline!B$65/Baseline!B$77 + Baseline!B$62*Baseline!B$71/Baseline!B$78)</f>
        <v>0.000000001956394208</v>
      </c>
      <c r="Q567" s="84">
        <f>Baseline!B$33 * (C567 * Baseline!B$63*Baseline!B$68/Baseline!B$75 + Baseline!B$46 * Baseline!B$64*Baseline!B$54/Baseline!B$76 + Baseline!B$47 * Baseline!B$65*Baseline!B$55/Baseline!B$77 + Baseline!B$71*Baseline!B$56/Baseline!B$78)</f>
        <v>0.000000003691443523</v>
      </c>
      <c r="R567" s="84">
        <f>Baseline!B$33 * (C567 * Baseline!B$63*Baseline!B$59/Baseline!B$75 + Baseline!B$46 * Baseline!B$64*Baseline!B$69/Baseline!B$76 + Baseline!B$47 * Baseline!B$65*Baseline!B$57/Baseline!B$77 + Baseline!B$71*Baseline!B$58/Baseline!B$78)</f>
        <v>0.00000001707279122</v>
      </c>
      <c r="S567" s="84">
        <f>Baseline!B$33 * (C567 * Baseline!B$63*Baseline!B$60/Baseline!B$75 + Baseline!B$46 * Baseline!B$64*Baseline!B$61/Baseline!B$76 + Baseline!B$47 * Baseline!B$65*Baseline!B$70/Baseline!B$77 + Baseline!B$71*Baseline!B$62/Baseline!B$78)</f>
        <v>0.000000001956394208</v>
      </c>
      <c r="T567" s="84">
        <f>Baseline!B$33 * (C567 * Baseline!B$63*Baseline!B$63/Baseline!B$75 + Baseline!B$46 * Baseline!B$64*Baseline!B$64/Baseline!B$76 + Baseline!B$47 * Baseline!B$65*Baseline!B$65/Baseline!B$77 + Baseline!B$71*Baseline!B$71/Baseline!B$78)</f>
        <v>0.00000009856721746</v>
      </c>
      <c r="U567" s="83"/>
      <c r="V567" s="84">
        <f>E567 * ( Baseline!B$89 * Baseline!B$7 )</f>
        <v>0.186324341</v>
      </c>
      <c r="W567" s="84">
        <f>F567 * ( Baseline!D$89 * Baseline!B$11 )</f>
        <v>0.004410100918</v>
      </c>
      <c r="X567" s="84">
        <f>G567 * ( Baseline!F$89 * Baseline!B$16 )</f>
        <v>0.006962357868</v>
      </c>
      <c r="Y567" s="84">
        <f>H567 * ( Baseline!H$89 * Baseline!B$18 )</f>
        <v>0.001298182742</v>
      </c>
      <c r="Z567" s="86">
        <f t="shared" si="1"/>
        <v>0.1989949825</v>
      </c>
      <c r="AA567" s="84">
        <f>I567 * ( Baseline!B$89 * Baseline!B$7 )</f>
        <v>0.002481348765</v>
      </c>
      <c r="AB567" s="85">
        <f>J567 * ( Baseline!D$89 * Baseline!B$11 )</f>
        <v>0.03904359286</v>
      </c>
      <c r="AC567" s="85">
        <f>K567 * ( Baseline!F$89 * Baseline!B$16 )</f>
        <v>0.0005727692177</v>
      </c>
      <c r="AD567" s="85">
        <f>L567 * ( Baseline!F$89 * Baseline!B$16 )</f>
        <v>0.000593019475</v>
      </c>
      <c r="AE567" s="86">
        <f t="shared" si="2"/>
        <v>0.04269073032</v>
      </c>
      <c r="AF567" s="86">
        <f>M567 * ( Baseline!B$89 * Baseline!B$7 )</f>
        <v>0.002080402792</v>
      </c>
      <c r="AG567" s="86">
        <f>N567 * ( Baseline!D$89 * Baseline!B$11 )</f>
        <v>0.0003041805719</v>
      </c>
      <c r="AH567" s="86">
        <f>O567 * ( Baseline!F$89 * Baseline!B$16 )</f>
        <v>0.0552028426</v>
      </c>
      <c r="AI567" s="86">
        <f>P567 * ( Baseline!H$89 * Baseline!B$18 )</f>
        <v>0.0006880119336</v>
      </c>
      <c r="AJ567" s="86">
        <f t="shared" si="3"/>
        <v>0.0582754379</v>
      </c>
      <c r="AK567" s="86">
        <f>Q567 * ( Baseline!B$89 * Baseline!B$7 )</f>
        <v>0.00003831349233</v>
      </c>
      <c r="AL567" s="86">
        <f>R567 * ( Baseline!D$89 * Baseline!B$11 )</f>
        <v>0.0003149348769</v>
      </c>
      <c r="AM567" s="86">
        <f>S567 * ( Baseline!F$89 * Baseline!B$16 )</f>
        <v>0.00006795490268</v>
      </c>
      <c r="AN567" s="86">
        <f>T567 * ( Baseline!H$89 * Baseline!B$18 )</f>
        <v>0.03466347508</v>
      </c>
      <c r="AO567" s="86">
        <f t="shared" si="4"/>
        <v>0.03508467836</v>
      </c>
      <c r="AP567" s="62"/>
      <c r="AQ567" s="86">
        <f>V567 * ( (1-Baseline!B$90-Baseline!B$89) + (1-B567)*Baseline!B$90 )</f>
        <v>0.08443684369</v>
      </c>
      <c r="AR567" s="86">
        <f>W567 * ( (1-Baseline!B$90-Baseline!B$89) + (1-B567)*Baseline!B$90 )</f>
        <v>0.001998531163</v>
      </c>
      <c r="AS567" s="86">
        <f>X567 * ( (1-Baseline!B$90-Baseline!B$89) + (1-B567)*Baseline!B$90 )</f>
        <v>0.003155140761</v>
      </c>
      <c r="AT567" s="86">
        <f>Y567 * ( (1-Baseline!B$90-Baseline!B$89) + (1-B567)*Baseline!B$90 )</f>
        <v>0.0005882991597</v>
      </c>
      <c r="AU567" s="86">
        <f t="shared" si="5"/>
        <v>0.09017881477</v>
      </c>
      <c r="AV567" s="86">
        <f>AA567 * ( (1-Baseline!D$90-Baseline!D$89) + (1-B567)*Baseline!D$90 )</f>
        <v>0.00180372453</v>
      </c>
      <c r="AW567" s="86">
        <f>AB567 * ( (1-Baseline!D$90-Baseline!D$89) + (1-B567)*Baseline!D$90 )</f>
        <v>0.02838129294</v>
      </c>
      <c r="AX567" s="86">
        <f>AC567 * ( (1-Baseline!D$90-Baseline!D$89) + (1-B567)*Baseline!D$90 )</f>
        <v>0.0004163533569</v>
      </c>
      <c r="AY567" s="86">
        <f>AD567 * ( (1-Baseline!D$90-Baseline!D$89) + (1-B567)*Baseline!D$90 )</f>
        <v>0.0004310735311</v>
      </c>
      <c r="AZ567" s="86">
        <f t="shared" si="6"/>
        <v>0.03103244436</v>
      </c>
      <c r="BA567" s="86">
        <f>AF567 * ( (1-Baseline!F$90-Baseline!F$89) + (1-Baseline!B$36)*Baseline!F$90 )</f>
        <v>0.001497124422</v>
      </c>
      <c r="BB567" s="86">
        <f>AG567 * ( (1-Baseline!F$90-Baseline!F$89) + (1-Baseline!B$36)*Baseline!F$90 )</f>
        <v>0.0002188980733</v>
      </c>
      <c r="BC567" s="86">
        <f>AH567 * ( (1-Baseline!F$90-Baseline!F$89) + (1-Baseline!B$36)*Baseline!F$90 )</f>
        <v>0.03972573203</v>
      </c>
      <c r="BD567" s="86">
        <f>AI567 * ( (1-Baseline!F$90-Baseline!F$89) + (1-Baseline!B$36)*Baseline!F$90 )</f>
        <v>0.0004951154038</v>
      </c>
      <c r="BE567" s="86">
        <f t="shared" si="7"/>
        <v>0.04193686993</v>
      </c>
      <c r="BF567" s="86">
        <f>AK567 * ( (1-Baseline!H$90-Baseline!H$89) + (1-Baseline!B$36)*Baseline!H$90 )</f>
        <v>0.00003035654624</v>
      </c>
      <c r="BG567" s="86">
        <f>AL567 * ( (1-Baseline!H$90-Baseline!H$89) + (1-Baseline!B$36)*Baseline!H$90 )</f>
        <v>0.0002495292017</v>
      </c>
      <c r="BH567" s="86">
        <f>AM567 * ( (1-Baseline!H$90-Baseline!H$89) + (1-Baseline!B$36)*Baseline!H$90 )</f>
        <v>0.00005384202849</v>
      </c>
      <c r="BI567" s="86">
        <f>AN567 * ( (1-Baseline!H$90-Baseline!H$89) + (1-Baseline!B$36)*Baseline!H$90 )</f>
        <v>0.02746456458</v>
      </c>
      <c r="BJ567" s="86">
        <f t="shared" si="8"/>
        <v>0.02779829235</v>
      </c>
      <c r="BK567" s="62"/>
      <c r="BL567" s="86">
        <f t="shared" si="19"/>
        <v>0.9363268291</v>
      </c>
      <c r="BM567" s="86">
        <f t="shared" si="20"/>
        <v>0.02216186993</v>
      </c>
      <c r="BN567" s="86">
        <f t="shared" si="21"/>
        <v>0.03498760512</v>
      </c>
      <c r="BO567" s="86">
        <f t="shared" si="22"/>
        <v>0.00652369585</v>
      </c>
      <c r="BP567" s="86">
        <f t="shared" si="9"/>
        <v>1</v>
      </c>
      <c r="BQ567" s="86">
        <f t="shared" si="23"/>
        <v>0.05812383032</v>
      </c>
      <c r="BR567" s="86">
        <f t="shared" si="24"/>
        <v>0.9145683986</v>
      </c>
      <c r="BS567" s="86">
        <f t="shared" si="25"/>
        <v>0.01341671162</v>
      </c>
      <c r="BT567" s="86">
        <f t="shared" si="26"/>
        <v>0.0138910595</v>
      </c>
      <c r="BU567" s="86">
        <f t="shared" si="10"/>
        <v>1</v>
      </c>
      <c r="BV567" s="86">
        <f t="shared" si="27"/>
        <v>0.03569947935</v>
      </c>
      <c r="BW567" s="86">
        <f t="shared" si="28"/>
        <v>0.005219704612</v>
      </c>
      <c r="BX567" s="86">
        <f t="shared" si="29"/>
        <v>0.9472746082</v>
      </c>
      <c r="BY567" s="86">
        <f t="shared" si="30"/>
        <v>0.01180620787</v>
      </c>
      <c r="BZ567" s="86">
        <f t="shared" si="11"/>
        <v>1</v>
      </c>
      <c r="CA567" s="86">
        <f t="shared" si="31"/>
        <v>0.001092029174</v>
      </c>
      <c r="CB567" s="86">
        <f t="shared" si="32"/>
        <v>0.008976421951</v>
      </c>
      <c r="CC567" s="86">
        <f t="shared" si="33"/>
        <v>0.00193688259</v>
      </c>
      <c r="CD567" s="86">
        <f t="shared" si="34"/>
        <v>0.9879946663</v>
      </c>
      <c r="CE567" s="86">
        <f t="shared" si="12"/>
        <v>1</v>
      </c>
      <c r="CF567" s="62"/>
      <c r="CG567" s="86">
        <f t="shared" si="35"/>
        <v>0.9363268291</v>
      </c>
      <c r="CH567" s="86">
        <f t="shared" si="36"/>
        <v>0.02216186993</v>
      </c>
      <c r="CI567" s="86">
        <f t="shared" si="37"/>
        <v>0.03498760512</v>
      </c>
      <c r="CJ567" s="86">
        <f t="shared" si="38"/>
        <v>0.00652369585</v>
      </c>
      <c r="CK567" s="86">
        <f t="shared" si="13"/>
        <v>1</v>
      </c>
      <c r="CL567" s="86">
        <f t="shared" si="39"/>
        <v>0.05812383032</v>
      </c>
      <c r="CM567" s="86">
        <f t="shared" si="40"/>
        <v>0.9145683986</v>
      </c>
      <c r="CN567" s="86">
        <f t="shared" si="41"/>
        <v>0.01341671162</v>
      </c>
      <c r="CO567" s="86">
        <f t="shared" si="42"/>
        <v>0.0138910595</v>
      </c>
      <c r="CP567" s="86">
        <f t="shared" si="14"/>
        <v>1</v>
      </c>
      <c r="CQ567" s="86">
        <f t="shared" si="43"/>
        <v>0.03569947935</v>
      </c>
      <c r="CR567" s="86">
        <f t="shared" si="44"/>
        <v>0.005219704612</v>
      </c>
      <c r="CS567" s="86">
        <f t="shared" si="45"/>
        <v>0.9472746082</v>
      </c>
      <c r="CT567" s="86">
        <f t="shared" si="46"/>
        <v>0.01180620787</v>
      </c>
      <c r="CU567" s="86">
        <f t="shared" si="15"/>
        <v>1</v>
      </c>
      <c r="CV567" s="86">
        <f t="shared" si="47"/>
        <v>0.001092029174</v>
      </c>
      <c r="CW567" s="86">
        <f t="shared" si="48"/>
        <v>0.008976421951</v>
      </c>
      <c r="CX567" s="86">
        <f t="shared" si="49"/>
        <v>0.00193688259</v>
      </c>
      <c r="CY567" s="86">
        <f t="shared" si="50"/>
        <v>0.9879946663</v>
      </c>
      <c r="CZ567" s="86">
        <f t="shared" si="16"/>
        <v>1</v>
      </c>
      <c r="DA567" s="62"/>
      <c r="DB567" s="86">
        <f>(AQ567*Baseline!B$7 + AV567*Baseline!B$11 + BA567*Baseline!B$16 + BF567*Baseline!B$18)</f>
        <v>51225.75613</v>
      </c>
      <c r="DC567" s="86">
        <f>(AR567*Baseline!B$7 + AW567*Baseline!B$11 + BB567*Baseline!B$16 + BG567*Baseline!B$18)</f>
        <v>73993.99881</v>
      </c>
      <c r="DD567" s="86">
        <f>(AS567*Baseline!B$7 + AX567*Baseline!B$11 + BC567*Baseline!B$16 + BH567*Baseline!B$18)</f>
        <v>137977.3561</v>
      </c>
      <c r="DE567" s="86">
        <f>(AT567*Baseline!B$7 + AY567*Baseline!B$11 + BD567*Baseline!B$16 + BI567*Baseline!B$18)</f>
        <v>1260493.339</v>
      </c>
      <c r="DF567" s="86">
        <f t="shared" si="17"/>
        <v>1523690.45</v>
      </c>
      <c r="DG567" s="62"/>
      <c r="DH567" s="86">
        <f t="shared" si="51"/>
        <v>0.03361952956</v>
      </c>
      <c r="DI567" s="86">
        <f t="shared" si="52"/>
        <v>0.04856235647</v>
      </c>
      <c r="DJ567" s="86">
        <f t="shared" si="53"/>
        <v>0.09055471607</v>
      </c>
      <c r="DK567" s="86">
        <f t="shared" si="54"/>
        <v>0.8272633979</v>
      </c>
      <c r="DL567" s="86">
        <f t="shared" si="18"/>
        <v>1</v>
      </c>
      <c r="DM567" s="62"/>
      <c r="DN567" s="86">
        <f>DH567 / (Baseline!B$7/Baseline!B$17)</f>
        <v>3.588663654</v>
      </c>
      <c r="DO567" s="86">
        <f>DI567 / (Baseline!B$11/Baseline!B$17)</f>
        <v>1.172318528</v>
      </c>
      <c r="DP567" s="86">
        <f>DJ567 / (Baseline!B$16/Baseline!B$17)</f>
        <v>1.399344026</v>
      </c>
      <c r="DQ567" s="86">
        <f>DK567 / (Baseline!B$18/Baseline!B$17)</f>
        <v>0.9352943039</v>
      </c>
      <c r="DR567" s="62"/>
      <c r="DS567" s="86">
        <f>DH567 / Baseline!H$117</f>
        <v>1.34502034</v>
      </c>
      <c r="DT567" s="86">
        <f>DI567 / Baseline!H$118</f>
        <v>1.093141181</v>
      </c>
      <c r="DU567" s="86">
        <f>DJ567 / Baseline!H$119</f>
        <v>1.082528599</v>
      </c>
      <c r="DV567" s="86">
        <f>DK567 / Baseline!H$120</f>
        <v>0.9767804044</v>
      </c>
      <c r="DW567" s="87"/>
      <c r="DX567" s="86">
        <f>(AU567*Baseline!B$34)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0.02605635347</v>
      </c>
      <c r="DY567" s="86">
        <f>(AZ567*Baseline!B$34) + (Baseline!D$90*(1-Baseline!D$91)*Baseline!B$35) + (Baseline!D$90*Baseline!D$91*((1-Baseline!D$92)*Baseline!B$40 + Baseline!D$92*Baseline!B$41))</f>
        <v>0.01106843465</v>
      </c>
      <c r="DZ567" s="86">
        <f>(BE567*Baseline!B$34) + (Baseline!F$90*(1-Baseline!F$91)*Baseline!B$35) + (Baseline!F$90*Baseline!F$91*((1-Baseline!F$92)*Baseline!B$40 + Baseline!F$92*Baseline!B$41))</f>
        <v>0.01402117049</v>
      </c>
      <c r="EA567" s="86">
        <f>(BJ567*Baseline!B$34) + (Baseline!H$90*(1-Baseline!H$91)*Baseline!B$35) + (Baseline!H$90*Baseline!H$91*((1-Baseline!H$92)*Baseline!B$40 + Baseline!H$92*Baseline!B$41))</f>
        <v>0.009314743853</v>
      </c>
      <c r="EB567" s="86">
        <f>( DX567*Baseline!B$7 + DY567*Baseline!B$11 + DZ567*Baseline!B$16 + EA567*Baseline!B$18 ) / Baseline!B$17</f>
        <v>0.00984879233</v>
      </c>
    </row>
    <row r="568">
      <c r="A568" s="73" t="s">
        <v>744</v>
      </c>
      <c r="B568" s="85">
        <f>MIN( MAX( NORMINV( MCrands!B568, (B$5+B$4)/2, (B$5-B$4)/3.29 ), 0 ), 1 )</f>
        <v>0.5651391345</v>
      </c>
      <c r="C568" s="85">
        <f>MAX( NORMINV( MCrands!C568, (C$5+C$4)/2, (C$5-C$4)/3.29 ), 0 )</f>
        <v>2.859294667</v>
      </c>
      <c r="D568" s="83"/>
      <c r="E568" s="84">
        <f>Baseline!B$33 * (C568 * Baseline!B$68*Baseline!B$68/Baseline!B$75 + Baseline!B$46 * Baseline!B$54*Baseline!B$54/Baseline!B$76 + Baseline!B$47 * Baseline!B$55*Baseline!B$55/Baseline!B$77 + Baseline!B$56*Baseline!B$56/Baseline!B$78)</f>
        <v>0.00002029336595</v>
      </c>
      <c r="F568" s="84">
        <f>Baseline!B$33 * (C568 * Baseline!B$68*Baseline!B$59/Baseline!B$75 + Baseline!B$46 * Baseline!B$54*Baseline!B$69/Baseline!B$76 + Baseline!B$47 * Baseline!B$55*Baseline!B$57/Baseline!B$77 + Baseline!B$56*Baseline!B$58/Baseline!B$78)</f>
        <v>0.0000002394436542</v>
      </c>
      <c r="G568" s="85">
        <f>Baseline!B$33 * (C568 * Baseline!B$68*Baseline!B$60/Baseline!B$75 + Baseline!B$46 * Baseline!B$54*Baseline!B$61/Baseline!B$76 + Baseline!B$47 * Baseline!B$55*Baseline!B$70/Baseline!B$77 + Baseline!B$56*Baseline!B$62/Baseline!B$78)</f>
        <v>0.0000002013522713</v>
      </c>
      <c r="H568" s="84">
        <f>Baseline!B$33 * (C568 * Baseline!B$68*Baseline!B$63/Baseline!B$75 + Baseline!B$46 * Baseline!B$54*Baseline!B$64/Baseline!B$76 + Baseline!B$47 * Baseline!B$55*Baseline!B$65/Baseline!B$77 + Baseline!B$56*Baseline!B$71/Baseline!B$78)</f>
        <v>0.000000003782323498</v>
      </c>
      <c r="I568" s="84">
        <f>Baseline!B$33 * (C568 * Baseline!B$59*Baseline!B$68/Baseline!B$75 + Baseline!B$46 * Baseline!B$69*Baseline!B$54/Baseline!B$76 + Baseline!B$47 * Baseline!B$57*Baseline!B$55/Baseline!B$77 + Baseline!B$58*Baseline!B$56/Baseline!B$78)</f>
        <v>0.0000002394436542</v>
      </c>
      <c r="J568" s="85">
        <f>Baseline!B$33 * (C568 * Baseline!B$59*Baseline!B$59/Baseline!B$75 + Baseline!B$46 * Baseline!B$69*Baseline!B$69/Baseline!B$76 + Baseline!B$47 * Baseline!B$57*Baseline!B$57/Baseline!B$77 + Baseline!B$58*Baseline!B$58/Baseline!B$78)</f>
        <v>0.000002116574494</v>
      </c>
      <c r="K568" s="84">
        <f>Baseline!B$33 * (C568 * Baseline!B$59*Baseline!B$60/Baseline!B$75 + Baseline!B$46 * Baseline!B$69*Baseline!B$61/Baseline!B$76 + Baseline!B$47 * Baseline!B$57*Baseline!B$70/Baseline!B$77 + Baseline!B$58*Baseline!B$62/Baseline!B$78)</f>
        <v>0.00000001648993799</v>
      </c>
      <c r="L568" s="85">
        <f>Baseline!B$33 * (C568 * Baseline!B$59*Baseline!B$63/Baseline!B$75 + Baseline!B$46 * Baseline!B$69*Baseline!B$64/Baseline!B$76 + Baseline!B$47 * Baseline!B$57*Baseline!B$65/Baseline!B$77 + Baseline!B$58*Baseline!B$71/Baseline!B$78)</f>
        <v>0.00000001707280557</v>
      </c>
      <c r="M568" s="84">
        <f>Baseline!B$33 * (C568 * Baseline!B$60*Baseline!B$68/Baseline!B$75 + Baseline!B$46 * Baseline!B$61*Baseline!B$54/Baseline!B$76 + Baseline!B$47 * Baseline!B$70*Baseline!B$55/Baseline!B$77 + Baseline!B$62*Baseline!B$56/Baseline!B$78)</f>
        <v>0.0000002013522713</v>
      </c>
      <c r="N568" s="85">
        <f>Baseline!B$33 * (C568 * Baseline!B$60*Baseline!B$59/Baseline!B$75 + Baseline!B$46 * Baseline!B$61*Baseline!B$69/Baseline!B$76 + Baseline!B$47 * Baseline!B$70*Baseline!B$57/Baseline!B$77 + Baseline!B$62*Baseline!B$58/Baseline!B$78)</f>
        <v>0.00000001648993799</v>
      </c>
      <c r="O568" s="85">
        <f>Baseline!B$33 * (C568 * Baseline!B$60*Baseline!B$60/Baseline!B$75 + Baseline!B$46 * Baseline!B$61*Baseline!B$61/Baseline!B$76 + Baseline!B$47 * Baseline!B$70*Baseline!B$70/Baseline!B$77 + Baseline!B$62*Baseline!B$62/Baseline!B$78)</f>
        <v>0.0000015892679</v>
      </c>
      <c r="P568" s="84">
        <f>Baseline!B$33 * (C568 * Baseline!B$60*Baseline!B$63/Baseline!B$75 + Baseline!B$46 * Baseline!B$61*Baseline!B$64/Baseline!B$76 + Baseline!B$47 * Baseline!B$70*Baseline!B$65/Baseline!B$77 + Baseline!B$62*Baseline!B$71/Baseline!B$78)</f>
        <v>0.000000001956429483</v>
      </c>
      <c r="Q568" s="84">
        <f>Baseline!B$33 * (C568 * Baseline!B$63*Baseline!B$68/Baseline!B$75 + Baseline!B$46 * Baseline!B$64*Baseline!B$54/Baseline!B$76 + Baseline!B$47 * Baseline!B$65*Baseline!B$55/Baseline!B$77 + Baseline!B$71*Baseline!B$56/Baseline!B$78)</f>
        <v>0.000000003782323498</v>
      </c>
      <c r="R568" s="84">
        <f>Baseline!B$33 * (C568 * Baseline!B$63*Baseline!B$59/Baseline!B$75 + Baseline!B$46 * Baseline!B$64*Baseline!B$69/Baseline!B$76 + Baseline!B$47 * Baseline!B$65*Baseline!B$57/Baseline!B$77 + Baseline!B$71*Baseline!B$58/Baseline!B$78)</f>
        <v>0.00000001707280557</v>
      </c>
      <c r="S568" s="84">
        <f>Baseline!B$33 * (C568 * Baseline!B$63*Baseline!B$60/Baseline!B$75 + Baseline!B$46 * Baseline!B$64*Baseline!B$61/Baseline!B$76 + Baseline!B$47 * Baseline!B$65*Baseline!B$70/Baseline!B$77 + Baseline!B$71*Baseline!B$62/Baseline!B$78)</f>
        <v>0.000000001956429483</v>
      </c>
      <c r="T568" s="84">
        <f>Baseline!B$33 * (C568 * Baseline!B$63*Baseline!B$63/Baseline!B$75 + Baseline!B$46 * Baseline!B$64*Baseline!B$64/Baseline!B$76 + Baseline!B$47 * Baseline!B$65*Baseline!B$65/Baseline!B$77 + Baseline!B$71*Baseline!B$71/Baseline!B$78)</f>
        <v>0.00000009856722098</v>
      </c>
      <c r="U568" s="83"/>
      <c r="V568" s="84">
        <f>E568 * ( Baseline!B$89 * Baseline!B$7 )</f>
        <v>0.2106248452</v>
      </c>
      <c r="W568" s="84">
        <f>F568 * ( Baseline!D$89 * Baseline!B$11 )</f>
        <v>0.004416920279</v>
      </c>
      <c r="X568" s="84">
        <f>G568 * ( Baseline!F$89 * Baseline!B$16 )</f>
        <v>0.006993924818</v>
      </c>
      <c r="Y568" s="84">
        <f>H568 * ( Baseline!H$89 * Baseline!B$18 )</f>
        <v>0.001330142817</v>
      </c>
      <c r="Z568" s="86">
        <f t="shared" si="1"/>
        <v>0.2233658331</v>
      </c>
      <c r="AA568" s="84">
        <f>I568 * ( Baseline!B$89 * Baseline!B$7 )</f>
        <v>0.002485185687</v>
      </c>
      <c r="AB568" s="85">
        <f>J568 * ( Baseline!D$89 * Baseline!B$11 )</f>
        <v>0.03904359394</v>
      </c>
      <c r="AC568" s="85">
        <f>K568 * ( Baseline!F$89 * Baseline!B$16 )</f>
        <v>0.000572774202</v>
      </c>
      <c r="AD568" s="85">
        <f>L568 * ( Baseline!F$89 * Baseline!B$16 )</f>
        <v>0.0005930199735</v>
      </c>
      <c r="AE568" s="86">
        <f t="shared" si="2"/>
        <v>0.0426945738</v>
      </c>
      <c r="AF568" s="86">
        <f>M568 * ( Baseline!B$89 * Baseline!B$7 )</f>
        <v>0.002089835224</v>
      </c>
      <c r="AG568" s="86">
        <f>N568 * ( Baseline!D$89 * Baseline!B$11 )</f>
        <v>0.0003041832189</v>
      </c>
      <c r="AH568" s="86">
        <f>O568 * ( Baseline!F$89 * Baseline!B$16 )</f>
        <v>0.05520285485</v>
      </c>
      <c r="AI568" s="86">
        <f>P568 * ( Baseline!H$89 * Baseline!B$18 )</f>
        <v>0.0006880243392</v>
      </c>
      <c r="AJ568" s="86">
        <f t="shared" si="3"/>
        <v>0.05828489764</v>
      </c>
      <c r="AK568" s="86">
        <f>Q568 * ( Baseline!B$89 * Baseline!B$7 )</f>
        <v>0.00003925673558</v>
      </c>
      <c r="AL568" s="86">
        <f>R568 * ( Baseline!D$89 * Baseline!B$11 )</f>
        <v>0.0003149351416</v>
      </c>
      <c r="AM568" s="86">
        <f>S568 * ( Baseline!F$89 * Baseline!B$16 )</f>
        <v>0.00006795612797</v>
      </c>
      <c r="AN568" s="86">
        <f>T568 * ( Baseline!H$89 * Baseline!B$18 )</f>
        <v>0.03466347632</v>
      </c>
      <c r="AO568" s="86">
        <f t="shared" si="4"/>
        <v>0.03508562433</v>
      </c>
      <c r="AP568" s="62"/>
      <c r="AQ568" s="86">
        <f>V568 * ( (1-Baseline!B$90-Baseline!B$89) + (1-B568)*Baseline!B$90 )</f>
        <v>0.1001786885</v>
      </c>
      <c r="AR568" s="86">
        <f>W568 * ( (1-Baseline!B$90-Baseline!B$89) + (1-B568)*Baseline!B$90 )</f>
        <v>0.002100802877</v>
      </c>
      <c r="AS568" s="86">
        <f>X568 * ( (1-Baseline!B$90-Baseline!B$89) + (1-B568)*Baseline!B$90 )</f>
        <v>0.003326493677</v>
      </c>
      <c r="AT568" s="86">
        <f>Y568 * ( (1-Baseline!B$90-Baseline!B$89) + (1-B568)*Baseline!B$90 )</f>
        <v>0.0006326507342</v>
      </c>
      <c r="AU568" s="86">
        <f t="shared" si="5"/>
        <v>0.1062386358</v>
      </c>
      <c r="AV568" s="86">
        <f>AA568 * ( (1-Baseline!D$90-Baseline!D$89) + (1-B568)*Baseline!D$90 )</f>
        <v>0.001834604005</v>
      </c>
      <c r="AW568" s="86">
        <f>AB568 * ( (1-Baseline!D$90-Baseline!D$89) + (1-B568)*Baseline!D$90 )</f>
        <v>0.02882260839</v>
      </c>
      <c r="AX568" s="86">
        <f>AC568 * ( (1-Baseline!D$90-Baseline!D$89) + (1-B568)*Baseline!D$90 )</f>
        <v>0.0004228311191</v>
      </c>
      <c r="AY568" s="86">
        <f>AD568 * ( (1-Baseline!D$90-Baseline!D$89) + (1-B568)*Baseline!D$90 )</f>
        <v>0.0004377768729</v>
      </c>
      <c r="AZ568" s="86">
        <f t="shared" si="6"/>
        <v>0.03151782038</v>
      </c>
      <c r="BA568" s="86">
        <f>AF568 * ( (1-Baseline!F$90-Baseline!F$89) + (1-Baseline!B$36)*Baseline!F$90 )</f>
        <v>0.001503912302</v>
      </c>
      <c r="BB568" s="86">
        <f>AG568 * ( (1-Baseline!F$90-Baseline!F$89) + (1-Baseline!B$36)*Baseline!F$90 )</f>
        <v>0.0002188999782</v>
      </c>
      <c r="BC568" s="86">
        <f>AH568 * ( (1-Baseline!F$90-Baseline!F$89) + (1-Baseline!B$36)*Baseline!F$90 )</f>
        <v>0.03972574084</v>
      </c>
      <c r="BD568" s="86">
        <f>AI568 * ( (1-Baseline!F$90-Baseline!F$89) + (1-Baseline!B$36)*Baseline!F$90 )</f>
        <v>0.0004951243312</v>
      </c>
      <c r="BE568" s="86">
        <f t="shared" si="7"/>
        <v>0.04194367746</v>
      </c>
      <c r="BF568" s="86">
        <f>AK568 * ( (1-Baseline!H$90-Baseline!H$89) + (1-Baseline!B$36)*Baseline!H$90 )</f>
        <v>0.00003110389674</v>
      </c>
      <c r="BG568" s="86">
        <f>AL568 * ( (1-Baseline!H$90-Baseline!H$89) + (1-Baseline!B$36)*Baseline!H$90 )</f>
        <v>0.0002495294114</v>
      </c>
      <c r="BH568" s="86">
        <f>AM568 * ( (1-Baseline!H$90-Baseline!H$89) + (1-Baseline!B$36)*Baseline!H$90 )</f>
        <v>0.00005384299932</v>
      </c>
      <c r="BI568" s="86">
        <f>AN568 * ( (1-Baseline!H$90-Baseline!H$89) + (1-Baseline!B$36)*Baseline!H$90 )</f>
        <v>0.02746456556</v>
      </c>
      <c r="BJ568" s="86">
        <f t="shared" si="8"/>
        <v>0.02779904187</v>
      </c>
      <c r="BK568" s="62"/>
      <c r="BL568" s="86">
        <f t="shared" si="19"/>
        <v>0.9429591011</v>
      </c>
      <c r="BM568" s="86">
        <f t="shared" si="20"/>
        <v>0.01977437738</v>
      </c>
      <c r="BN568" s="86">
        <f t="shared" si="21"/>
        <v>0.03131152477</v>
      </c>
      <c r="BO568" s="86">
        <f t="shared" si="22"/>
        <v>0.005954996781</v>
      </c>
      <c r="BP568" s="86">
        <f t="shared" si="9"/>
        <v>1</v>
      </c>
      <c r="BQ568" s="86">
        <f t="shared" si="23"/>
        <v>0.05820846693</v>
      </c>
      <c r="BR568" s="86">
        <f t="shared" si="24"/>
        <v>0.9144860918</v>
      </c>
      <c r="BS568" s="86">
        <f t="shared" si="25"/>
        <v>0.01341562056</v>
      </c>
      <c r="BT568" s="86">
        <f t="shared" si="26"/>
        <v>0.01388982067</v>
      </c>
      <c r="BU568" s="86">
        <f t="shared" si="10"/>
        <v>1</v>
      </c>
      <c r="BV568" s="86">
        <f t="shared" si="27"/>
        <v>0.03585551848</v>
      </c>
      <c r="BW568" s="86">
        <f t="shared" si="28"/>
        <v>0.005218902859</v>
      </c>
      <c r="BX568" s="86">
        <f t="shared" si="29"/>
        <v>0.9471210741</v>
      </c>
      <c r="BY568" s="86">
        <f t="shared" si="30"/>
        <v>0.01180450455</v>
      </c>
      <c r="BZ568" s="86">
        <f t="shared" si="11"/>
        <v>1</v>
      </c>
      <c r="CA568" s="86">
        <f t="shared" si="31"/>
        <v>0.001118883769</v>
      </c>
      <c r="CB568" s="86">
        <f t="shared" si="32"/>
        <v>0.008976187474</v>
      </c>
      <c r="CC568" s="86">
        <f t="shared" si="33"/>
        <v>0.001936865291</v>
      </c>
      <c r="CD568" s="86">
        <f t="shared" si="34"/>
        <v>0.9879680635</v>
      </c>
      <c r="CE568" s="86">
        <f t="shared" si="12"/>
        <v>1</v>
      </c>
      <c r="CF568" s="62"/>
      <c r="CG568" s="86">
        <f t="shared" si="35"/>
        <v>0.9429591011</v>
      </c>
      <c r="CH568" s="86">
        <f t="shared" si="36"/>
        <v>0.01977437738</v>
      </c>
      <c r="CI568" s="86">
        <f t="shared" si="37"/>
        <v>0.03131152477</v>
      </c>
      <c r="CJ568" s="86">
        <f t="shared" si="38"/>
        <v>0.005954996781</v>
      </c>
      <c r="CK568" s="86">
        <f t="shared" si="13"/>
        <v>1</v>
      </c>
      <c r="CL568" s="86">
        <f t="shared" si="39"/>
        <v>0.05820846693</v>
      </c>
      <c r="CM568" s="86">
        <f t="shared" si="40"/>
        <v>0.9144860918</v>
      </c>
      <c r="CN568" s="86">
        <f t="shared" si="41"/>
        <v>0.01341562056</v>
      </c>
      <c r="CO568" s="86">
        <f t="shared" si="42"/>
        <v>0.01388982067</v>
      </c>
      <c r="CP568" s="86">
        <f t="shared" si="14"/>
        <v>1</v>
      </c>
      <c r="CQ568" s="86">
        <f t="shared" si="43"/>
        <v>0.03585551848</v>
      </c>
      <c r="CR568" s="86">
        <f t="shared" si="44"/>
        <v>0.005218902859</v>
      </c>
      <c r="CS568" s="86">
        <f t="shared" si="45"/>
        <v>0.9471210741</v>
      </c>
      <c r="CT568" s="86">
        <f t="shared" si="46"/>
        <v>0.01180450455</v>
      </c>
      <c r="CU568" s="86">
        <f t="shared" si="15"/>
        <v>1</v>
      </c>
      <c r="CV568" s="86">
        <f t="shared" si="47"/>
        <v>0.001118883769</v>
      </c>
      <c r="CW568" s="86">
        <f t="shared" si="48"/>
        <v>0.008976187474</v>
      </c>
      <c r="CX568" s="86">
        <f t="shared" si="49"/>
        <v>0.001936865291</v>
      </c>
      <c r="CY568" s="86">
        <f t="shared" si="50"/>
        <v>0.9879680635</v>
      </c>
      <c r="CZ568" s="86">
        <f t="shared" si="16"/>
        <v>1</v>
      </c>
      <c r="DA568" s="62"/>
      <c r="DB568" s="86">
        <f>(AQ568*Baseline!B$7 + AV568*Baseline!B$11 + BA568*Baseline!B$16 + BF568*Baseline!B$18)</f>
        <v>58983.73605</v>
      </c>
      <c r="DC568" s="86">
        <f>(AR568*Baseline!B$7 + AW568*Baseline!B$11 + BB568*Baseline!B$16 + BG568*Baseline!B$18)</f>
        <v>74990.04138</v>
      </c>
      <c r="DD568" s="86">
        <f>(AS568*Baseline!B$7 + AX568*Baseline!B$11 + BC568*Baseline!B$16 + BH568*Baseline!B$18)</f>
        <v>138074.4282</v>
      </c>
      <c r="DE568" s="86">
        <f>(AT568*Baseline!B$7 + AY568*Baseline!B$11 + BD568*Baseline!B$16 + BI568*Baseline!B$18)</f>
        <v>1260529.3</v>
      </c>
      <c r="DF568" s="86">
        <f t="shared" si="17"/>
        <v>1532577.506</v>
      </c>
      <c r="DG568" s="62"/>
      <c r="DH568" s="86">
        <f t="shared" si="51"/>
        <v>0.03848662519</v>
      </c>
      <c r="DI568" s="86">
        <f t="shared" si="52"/>
        <v>0.04893066816</v>
      </c>
      <c r="DJ568" s="86">
        <f t="shared" si="53"/>
        <v>0.09009294972</v>
      </c>
      <c r="DK568" s="86">
        <f t="shared" si="54"/>
        <v>0.8224897569</v>
      </c>
      <c r="DL568" s="86">
        <f t="shared" si="18"/>
        <v>1</v>
      </c>
      <c r="DM568" s="62"/>
      <c r="DN568" s="86">
        <f>DH568 / (Baseline!B$7/Baseline!B$17)</f>
        <v>4.1081941</v>
      </c>
      <c r="DO568" s="86">
        <f>DI568 / (Baseline!B$11/Baseline!B$17)</f>
        <v>1.181209749</v>
      </c>
      <c r="DP568" s="86">
        <f>DJ568 / (Baseline!B$16/Baseline!B$17)</f>
        <v>1.39220834</v>
      </c>
      <c r="DQ568" s="86">
        <f>DK568 / (Baseline!B$18/Baseline!B$17)</f>
        <v>0.9298972814</v>
      </c>
      <c r="DR568" s="62"/>
      <c r="DS568" s="86">
        <f>DH568 / Baseline!H$117</f>
        <v>1.539738788</v>
      </c>
      <c r="DT568" s="86">
        <f>DI568 / Baseline!H$118</f>
        <v>1.101431896</v>
      </c>
      <c r="DU568" s="86">
        <f>DJ568 / Baseline!H$119</f>
        <v>1.077008452</v>
      </c>
      <c r="DV568" s="86">
        <f>DK568 / Baseline!H$120</f>
        <v>0.9711439904</v>
      </c>
      <c r="DW568" s="87"/>
      <c r="DX568" s="86">
        <f>(AU568*Baseline!B$34)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0.02846532662</v>
      </c>
      <c r="DY568" s="86">
        <f>(AZ568*Baseline!B$34) + (Baseline!D$90*(1-Baseline!D$91)*Baseline!B$35) + (Baseline!D$90*Baseline!D$91*((1-Baseline!D$92)*Baseline!B$40 + Baseline!D$92*Baseline!B$41))</f>
        <v>0.01114124106</v>
      </c>
      <c r="DZ568" s="86">
        <f>(BE568*Baseline!B$34) + (Baseline!F$90*(1-Baseline!F$91)*Baseline!B$35) + (Baseline!F$90*Baseline!F$91*((1-Baseline!F$92)*Baseline!B$40 + Baseline!F$92*Baseline!B$41))</f>
        <v>0.01402219162</v>
      </c>
      <c r="EA568" s="86">
        <f>(BJ568*Baseline!B$34) + (Baseline!H$90*(1-Baseline!H$91)*Baseline!B$35) + (Baseline!H$90*Baseline!H$91*((1-Baseline!H$92)*Baseline!B$40 + Baseline!H$92*Baseline!B$41))</f>
        <v>0.00931485628</v>
      </c>
      <c r="EB568" s="86">
        <f>( DX568*Baseline!B$7 + DY568*Baseline!B$11 + DZ568*Baseline!B$16 + EA568*Baseline!B$18 ) / Baseline!B$17</f>
        <v>0.009874541682</v>
      </c>
    </row>
    <row r="569">
      <c r="A569" s="73" t="s">
        <v>745</v>
      </c>
      <c r="B569" s="85">
        <f>MIN( MAX( NORMINV( MCrands!B569, (B$5+B$4)/2, (B$5-B$4)/3.29 ), 0 ), 1 )</f>
        <v>0.2977190801</v>
      </c>
      <c r="C569" s="85">
        <f>MAX( NORMINV( MCrands!C569, (C$5+C$4)/2, (C$5-C$4)/3.29 ), 0 )</f>
        <v>3.278267785</v>
      </c>
      <c r="D569" s="83"/>
      <c r="E569" s="84">
        <f>Baseline!B$33 * (C569 * Baseline!B$68*Baseline!B$68/Baseline!B$75 + Baseline!B$46 * Baseline!B$54*Baseline!B$54/Baseline!B$76 + Baseline!B$47 * Baseline!B$55*Baseline!B$55/Baseline!B$77 + Baseline!B$56*Baseline!B$56/Baseline!B$78)</f>
        <v>0.00002325970569</v>
      </c>
      <c r="F569" s="84">
        <f>Baseline!B$33 * (C569 * Baseline!B$68*Baseline!B$59/Baseline!B$75 + Baseline!B$46 * Baseline!B$54*Baseline!B$69/Baseline!B$76 + Baseline!B$47 * Baseline!B$55*Baseline!B$57/Baseline!B$77 + Baseline!B$56*Baseline!B$58/Baseline!B$78)</f>
        <v>0.0000002399120236</v>
      </c>
      <c r="G569" s="85">
        <f>Baseline!B$33 * (C569 * Baseline!B$68*Baseline!B$60/Baseline!B$75 + Baseline!B$46 * Baseline!B$54*Baseline!B$61/Baseline!B$76 + Baseline!B$47 * Baseline!B$55*Baseline!B$70/Baseline!B$77 + Baseline!B$56*Baseline!B$62/Baseline!B$78)</f>
        <v>0.0000002025036795</v>
      </c>
      <c r="H569" s="84">
        <f>Baseline!B$33 * (C569 * Baseline!B$68*Baseline!B$63/Baseline!B$75 + Baseline!B$46 * Baseline!B$54*Baseline!B$64/Baseline!B$76 + Baseline!B$47 * Baseline!B$55*Baseline!B$65/Baseline!B$77 + Baseline!B$56*Baseline!B$71/Baseline!B$78)</f>
        <v>0.000000003897464316</v>
      </c>
      <c r="I569" s="84">
        <f>Baseline!B$33 * (C569 * Baseline!B$59*Baseline!B$68/Baseline!B$75 + Baseline!B$46 * Baseline!B$69*Baseline!B$54/Baseline!B$76 + Baseline!B$47 * Baseline!B$57*Baseline!B$55/Baseline!B$77 + Baseline!B$58*Baseline!B$56/Baseline!B$78)</f>
        <v>0.0000002399120236</v>
      </c>
      <c r="J569" s="85">
        <f>Baseline!B$33 * (C569 * Baseline!B$59*Baseline!B$59/Baseline!B$75 + Baseline!B$46 * Baseline!B$69*Baseline!B$69/Baseline!B$76 + Baseline!B$47 * Baseline!B$57*Baseline!B$57/Baseline!B$77 + Baseline!B$58*Baseline!B$58/Baseline!B$78)</f>
        <v>0.000002116574568</v>
      </c>
      <c r="K569" s="84">
        <f>Baseline!B$33 * (C569 * Baseline!B$59*Baseline!B$60/Baseline!B$75 + Baseline!B$46 * Baseline!B$69*Baseline!B$61/Baseline!B$76 + Baseline!B$47 * Baseline!B$57*Baseline!B$70/Baseline!B$77 + Baseline!B$58*Baseline!B$62/Baseline!B$78)</f>
        <v>0.00000001649011979</v>
      </c>
      <c r="L569" s="85">
        <f>Baseline!B$33 * (C569 * Baseline!B$59*Baseline!B$63/Baseline!B$75 + Baseline!B$46 * Baseline!B$69*Baseline!B$64/Baseline!B$76 + Baseline!B$47 * Baseline!B$57*Baseline!B$65/Baseline!B$77 + Baseline!B$58*Baseline!B$71/Baseline!B$78)</f>
        <v>0.00000001707282375</v>
      </c>
      <c r="M569" s="84">
        <f>Baseline!B$33 * (C569 * Baseline!B$60*Baseline!B$68/Baseline!B$75 + Baseline!B$46 * Baseline!B$61*Baseline!B$54/Baseline!B$76 + Baseline!B$47 * Baseline!B$70*Baseline!B$55/Baseline!B$77 + Baseline!B$62*Baseline!B$56/Baseline!B$78)</f>
        <v>0.0000002025036795</v>
      </c>
      <c r="N569" s="85">
        <f>Baseline!B$33 * (C569 * Baseline!B$60*Baseline!B$59/Baseline!B$75 + Baseline!B$46 * Baseline!B$61*Baseline!B$69/Baseline!B$76 + Baseline!B$47 * Baseline!B$70*Baseline!B$57/Baseline!B$77 + Baseline!B$62*Baseline!B$58/Baseline!B$78)</f>
        <v>0.00000001649011979</v>
      </c>
      <c r="O569" s="85">
        <f>Baseline!B$33 * (C569 * Baseline!B$60*Baseline!B$60/Baseline!B$75 + Baseline!B$46 * Baseline!B$61*Baseline!B$61/Baseline!B$76 + Baseline!B$47 * Baseline!B$70*Baseline!B$70/Baseline!B$77 + Baseline!B$62*Baseline!B$62/Baseline!B$78)</f>
        <v>0.000001589268347</v>
      </c>
      <c r="P569" s="84">
        <f>Baseline!B$33 * (C569 * Baseline!B$60*Baseline!B$63/Baseline!B$75 + Baseline!B$46 * Baseline!B$61*Baseline!B$64/Baseline!B$76 + Baseline!B$47 * Baseline!B$70*Baseline!B$65/Baseline!B$77 + Baseline!B$62*Baseline!B$71/Baseline!B$78)</f>
        <v>0.000000001956474176</v>
      </c>
      <c r="Q569" s="84">
        <f>Baseline!B$33 * (C569 * Baseline!B$63*Baseline!B$68/Baseline!B$75 + Baseline!B$46 * Baseline!B$64*Baseline!B$54/Baseline!B$76 + Baseline!B$47 * Baseline!B$65*Baseline!B$55/Baseline!B$77 + Baseline!B$71*Baseline!B$56/Baseline!B$78)</f>
        <v>0.000000003897464316</v>
      </c>
      <c r="R569" s="84">
        <f>Baseline!B$33 * (C569 * Baseline!B$63*Baseline!B$59/Baseline!B$75 + Baseline!B$46 * Baseline!B$64*Baseline!B$69/Baseline!B$76 + Baseline!B$47 * Baseline!B$65*Baseline!B$57/Baseline!B$77 + Baseline!B$71*Baseline!B$58/Baseline!B$78)</f>
        <v>0.00000001707282375</v>
      </c>
      <c r="S569" s="84">
        <f>Baseline!B$33 * (C569 * Baseline!B$63*Baseline!B$60/Baseline!B$75 + Baseline!B$46 * Baseline!B$64*Baseline!B$61/Baseline!B$76 + Baseline!B$47 * Baseline!B$65*Baseline!B$70/Baseline!B$77 + Baseline!B$71*Baseline!B$62/Baseline!B$78)</f>
        <v>0.000000001956474176</v>
      </c>
      <c r="T569" s="84">
        <f>Baseline!B$33 * (C569 * Baseline!B$63*Baseline!B$63/Baseline!B$75 + Baseline!B$46 * Baseline!B$64*Baseline!B$64/Baseline!B$76 + Baseline!B$47 * Baseline!B$65*Baseline!B$65/Baseline!B$77 + Baseline!B$71*Baseline!B$71/Baseline!B$78)</f>
        <v>0.00000009856722545</v>
      </c>
      <c r="U569" s="83"/>
      <c r="V569" s="84">
        <f>E569 * ( Baseline!B$89 * Baseline!B$7 )</f>
        <v>0.2414124853</v>
      </c>
      <c r="W569" s="84">
        <f>F569 * ( Baseline!D$89 * Baseline!B$11 )</f>
        <v>0.0044255601</v>
      </c>
      <c r="X569" s="84">
        <f>G569 * ( Baseline!F$89 * Baseline!B$16 )</f>
        <v>0.007033918717</v>
      </c>
      <c r="Y569" s="84">
        <f>H569 * ( Baseline!H$89 * Baseline!B$18 )</f>
        <v>0.001370634788</v>
      </c>
      <c r="Z569" s="86">
        <f t="shared" si="1"/>
        <v>0.2542425989</v>
      </c>
      <c r="AA569" s="84">
        <f>I569 * ( Baseline!B$89 * Baseline!B$7 )</f>
        <v>0.002490046893</v>
      </c>
      <c r="AB569" s="85">
        <f>J569 * ( Baseline!D$89 * Baseline!B$11 )</f>
        <v>0.0390435953</v>
      </c>
      <c r="AC569" s="85">
        <f>K569 * ( Baseline!F$89 * Baseline!B$16 )</f>
        <v>0.0005727805168</v>
      </c>
      <c r="AD569" s="85">
        <f>L569 * ( Baseline!F$89 * Baseline!B$16 )</f>
        <v>0.0005930206049</v>
      </c>
      <c r="AE569" s="86">
        <f t="shared" si="2"/>
        <v>0.04269944331</v>
      </c>
      <c r="AF569" s="86">
        <f>M569 * ( Baseline!B$89 * Baseline!B$7 )</f>
        <v>0.00210178569</v>
      </c>
      <c r="AG569" s="86">
        <f>N569 * ( Baseline!D$89 * Baseline!B$11 )</f>
        <v>0.0003041865725</v>
      </c>
      <c r="AH569" s="86">
        <f>O569 * ( Baseline!F$89 * Baseline!B$16 )</f>
        <v>0.05520287038</v>
      </c>
      <c r="AI569" s="86">
        <f>P569 * ( Baseline!H$89 * Baseline!B$18 )</f>
        <v>0.0006880400564</v>
      </c>
      <c r="AJ569" s="86">
        <f t="shared" si="3"/>
        <v>0.0582968827</v>
      </c>
      <c r="AK569" s="86">
        <f>Q569 * ( Baseline!B$89 * Baseline!B$7 )</f>
        <v>0.00004045178214</v>
      </c>
      <c r="AL569" s="86">
        <f>R569 * ( Baseline!D$89 * Baseline!B$11 )</f>
        <v>0.000314935477</v>
      </c>
      <c r="AM569" s="86">
        <f>S569 * ( Baseline!F$89 * Baseline!B$16 )</f>
        <v>0.00006795768037</v>
      </c>
      <c r="AN569" s="86">
        <f>T569 * ( Baseline!H$89 * Baseline!B$18 )</f>
        <v>0.0346634779</v>
      </c>
      <c r="AO569" s="86">
        <f t="shared" si="4"/>
        <v>0.03508682284</v>
      </c>
      <c r="AP569" s="62"/>
      <c r="AQ569" s="86">
        <f>V569 * ( (1-Baseline!B$90-Baseline!B$89) + (1-B569)*Baseline!B$90 )</f>
        <v>0.1722791964</v>
      </c>
      <c r="AR569" s="86">
        <f>W569 * ( (1-Baseline!B$90-Baseline!B$89) + (1-B569)*Baseline!B$90 )</f>
        <v>0.003158212537</v>
      </c>
      <c r="AS569" s="86">
        <f>X569 * ( (1-Baseline!B$90-Baseline!B$89) + (1-B569)*Baseline!B$90 )</f>
        <v>0.005019615545</v>
      </c>
      <c r="AT569" s="86">
        <f>Y569 * ( (1-Baseline!B$90-Baseline!B$89) + (1-B569)*Baseline!B$90 )</f>
        <v>0.0009781261295</v>
      </c>
      <c r="AU569" s="86">
        <f t="shared" si="5"/>
        <v>0.1814351506</v>
      </c>
      <c r="AV569" s="86">
        <f>AA569 * ( (1-Baseline!D$90-Baseline!D$89) + (1-B569)*Baseline!D$90 )</f>
        <v>0.002136510663</v>
      </c>
      <c r="AW569" s="86">
        <f>AB569 * ( (1-Baseline!D$90-Baseline!D$89) + (1-B569)*Baseline!D$90 )</f>
        <v>0.03350019548</v>
      </c>
      <c r="AX569" s="86">
        <f>AC569 * ( (1-Baseline!D$90-Baseline!D$89) + (1-B569)*Baseline!D$90 )</f>
        <v>0.0004914572834</v>
      </c>
      <c r="AY569" s="86">
        <f>AD569 * ( (1-Baseline!D$90-Baseline!D$89) + (1-B569)*Baseline!D$90 )</f>
        <v>0.0005088236889</v>
      </c>
      <c r="AZ569" s="86">
        <f t="shared" si="6"/>
        <v>0.03663698712</v>
      </c>
      <c r="BA569" s="86">
        <f>AF569 * ( (1-Baseline!F$90-Baseline!F$89) + (1-Baseline!B$36)*Baseline!F$90 )</f>
        <v>0.00151251224</v>
      </c>
      <c r="BB569" s="86">
        <f>AG569 * ( (1-Baseline!F$90-Baseline!F$89) + (1-Baseline!B$36)*Baseline!F$90 )</f>
        <v>0.0002189023916</v>
      </c>
      <c r="BC569" s="86">
        <f>AH569 * ( (1-Baseline!F$90-Baseline!F$89) + (1-Baseline!B$36)*Baseline!F$90 )</f>
        <v>0.03972575202</v>
      </c>
      <c r="BD569" s="86">
        <f>AI569 * ( (1-Baseline!F$90-Baseline!F$89) + (1-Baseline!B$36)*Baseline!F$90 )</f>
        <v>0.0004951356419</v>
      </c>
      <c r="BE569" s="86">
        <f t="shared" si="7"/>
        <v>0.04195230229</v>
      </c>
      <c r="BF569" s="86">
        <f>AK569 * ( (1-Baseline!H$90-Baseline!H$89) + (1-Baseline!B$36)*Baseline!H$90 )</f>
        <v>0.00003205075602</v>
      </c>
      <c r="BG569" s="86">
        <f>AL569 * ( (1-Baseline!H$90-Baseline!H$89) + (1-Baseline!B$36)*Baseline!H$90 )</f>
        <v>0.0002495296771</v>
      </c>
      <c r="BH569" s="86">
        <f>AM569 * ( (1-Baseline!H$90-Baseline!H$89) + (1-Baseline!B$36)*Baseline!H$90 )</f>
        <v>0.00005384422931</v>
      </c>
      <c r="BI569" s="86">
        <f>AN569 * ( (1-Baseline!H$90-Baseline!H$89) + (1-Baseline!B$36)*Baseline!H$90 )</f>
        <v>0.02746456681</v>
      </c>
      <c r="BJ569" s="86">
        <f t="shared" si="8"/>
        <v>0.02779999147</v>
      </c>
      <c r="BK569" s="62"/>
      <c r="BL569" s="86">
        <f t="shared" si="19"/>
        <v>0.9495359406</v>
      </c>
      <c r="BM569" s="86">
        <f t="shared" si="20"/>
        <v>0.01740683945</v>
      </c>
      <c r="BN569" s="86">
        <f t="shared" si="21"/>
        <v>0.02766616903</v>
      </c>
      <c r="BO569" s="86">
        <f t="shared" si="22"/>
        <v>0.005391050886</v>
      </c>
      <c r="BP569" s="86">
        <f t="shared" si="9"/>
        <v>1</v>
      </c>
      <c r="BQ569" s="86">
        <f t="shared" si="23"/>
        <v>0.0583156758</v>
      </c>
      <c r="BR569" s="86">
        <f t="shared" si="24"/>
        <v>0.9143818343</v>
      </c>
      <c r="BS569" s="86">
        <f t="shared" si="25"/>
        <v>0.01341423851</v>
      </c>
      <c r="BT569" s="86">
        <f t="shared" si="26"/>
        <v>0.01388825144</v>
      </c>
      <c r="BU569" s="86">
        <f t="shared" si="10"/>
        <v>1</v>
      </c>
      <c r="BV569" s="86">
        <f t="shared" si="27"/>
        <v>0.03605314028</v>
      </c>
      <c r="BW569" s="86">
        <f t="shared" si="28"/>
        <v>0.005217887449</v>
      </c>
      <c r="BX569" s="86">
        <f t="shared" si="29"/>
        <v>0.946926625</v>
      </c>
      <c r="BY569" s="86">
        <f t="shared" si="30"/>
        <v>0.01180234731</v>
      </c>
      <c r="BZ569" s="86">
        <f t="shared" si="11"/>
        <v>1</v>
      </c>
      <c r="CA569" s="86">
        <f t="shared" si="31"/>
        <v>0.001152905247</v>
      </c>
      <c r="CB569" s="86">
        <f t="shared" si="32"/>
        <v>0.008975890421</v>
      </c>
      <c r="CC569" s="86">
        <f t="shared" si="33"/>
        <v>0.001936843375</v>
      </c>
      <c r="CD569" s="86">
        <f t="shared" si="34"/>
        <v>0.987934361</v>
      </c>
      <c r="CE569" s="86">
        <f t="shared" si="12"/>
        <v>1</v>
      </c>
      <c r="CF569" s="62"/>
      <c r="CG569" s="86">
        <f t="shared" si="35"/>
        <v>0.9495359406</v>
      </c>
      <c r="CH569" s="86">
        <f t="shared" si="36"/>
        <v>0.01740683945</v>
      </c>
      <c r="CI569" s="86">
        <f t="shared" si="37"/>
        <v>0.02766616903</v>
      </c>
      <c r="CJ569" s="86">
        <f t="shared" si="38"/>
        <v>0.005391050886</v>
      </c>
      <c r="CK569" s="86">
        <f t="shared" si="13"/>
        <v>1</v>
      </c>
      <c r="CL569" s="86">
        <f t="shared" si="39"/>
        <v>0.0583156758</v>
      </c>
      <c r="CM569" s="86">
        <f t="shared" si="40"/>
        <v>0.9143818343</v>
      </c>
      <c r="CN569" s="86">
        <f t="shared" si="41"/>
        <v>0.01341423851</v>
      </c>
      <c r="CO569" s="86">
        <f t="shared" si="42"/>
        <v>0.01388825144</v>
      </c>
      <c r="CP569" s="86">
        <f t="shared" si="14"/>
        <v>1</v>
      </c>
      <c r="CQ569" s="86">
        <f t="shared" si="43"/>
        <v>0.03605314028</v>
      </c>
      <c r="CR569" s="86">
        <f t="shared" si="44"/>
        <v>0.005217887449</v>
      </c>
      <c r="CS569" s="86">
        <f t="shared" si="45"/>
        <v>0.946926625</v>
      </c>
      <c r="CT569" s="86">
        <f t="shared" si="46"/>
        <v>0.01180234731</v>
      </c>
      <c r="CU569" s="86">
        <f t="shared" si="15"/>
        <v>1</v>
      </c>
      <c r="CV569" s="86">
        <f t="shared" si="47"/>
        <v>0.001152905247</v>
      </c>
      <c r="CW569" s="86">
        <f t="shared" si="48"/>
        <v>0.008975890421</v>
      </c>
      <c r="CX569" s="86">
        <f t="shared" si="49"/>
        <v>0.001936843375</v>
      </c>
      <c r="CY569" s="86">
        <f t="shared" si="50"/>
        <v>0.987934361</v>
      </c>
      <c r="CZ569" s="86">
        <f t="shared" si="16"/>
        <v>1</v>
      </c>
      <c r="DA569" s="62"/>
      <c r="DB569" s="86">
        <f>(AQ569*Baseline!B$7 + AV569*Baseline!B$11 + BA569*Baseline!B$16 + BF569*Baseline!B$18)</f>
        <v>94672.10639</v>
      </c>
      <c r="DC569" s="86">
        <f>(AR569*Baseline!B$7 + AW569*Baseline!B$11 + BB569*Baseline!B$16 + BG569*Baseline!B$18)</f>
        <v>85534.24344</v>
      </c>
      <c r="DD569" s="86">
        <f>(AS569*Baseline!B$7 + AX569*Baseline!B$11 + BC569*Baseline!B$16 + BH569*Baseline!B$18)</f>
        <v>139042.8586</v>
      </c>
      <c r="DE569" s="86">
        <f>(AT569*Baseline!B$7 + AY569*Baseline!B$11 + BD569*Baseline!B$16 + BI569*Baseline!B$18)</f>
        <v>1260849.315</v>
      </c>
      <c r="DF569" s="86">
        <f t="shared" si="17"/>
        <v>1580098.523</v>
      </c>
      <c r="DG569" s="62"/>
      <c r="DH569" s="86">
        <f t="shared" si="51"/>
        <v>0.05991531858</v>
      </c>
      <c r="DI569" s="86">
        <f t="shared" si="52"/>
        <v>0.05413222162</v>
      </c>
      <c r="DJ569" s="86">
        <f t="shared" si="53"/>
        <v>0.08799632208</v>
      </c>
      <c r="DK569" s="86">
        <f t="shared" si="54"/>
        <v>0.7979561377</v>
      </c>
      <c r="DL569" s="86">
        <f t="shared" si="18"/>
        <v>1</v>
      </c>
      <c r="DM569" s="62"/>
      <c r="DN569" s="86">
        <f>DH569 / (Baseline!B$7/Baseline!B$17)</f>
        <v>6.395566176</v>
      </c>
      <c r="DO569" s="86">
        <f>DI569 / (Baseline!B$11/Baseline!B$17)</f>
        <v>1.306777739</v>
      </c>
      <c r="DP569" s="86">
        <f>DJ569 / (Baseline!B$16/Baseline!B$17)</f>
        <v>1.359809107</v>
      </c>
      <c r="DQ569" s="86">
        <f>DK569 / (Baseline!B$18/Baseline!B$17)</f>
        <v>0.902159859</v>
      </c>
      <c r="DR569" s="62"/>
      <c r="DS569" s="86">
        <f>DH569 / Baseline!H$117</f>
        <v>2.397038959</v>
      </c>
      <c r="DT569" s="86">
        <f>DI569 / Baseline!H$118</f>
        <v>1.218519136</v>
      </c>
      <c r="DU569" s="86">
        <f>DJ569 / Baseline!H$119</f>
        <v>1.051944497</v>
      </c>
      <c r="DV569" s="86">
        <f>DK569 / Baseline!H$120</f>
        <v>0.9421762414</v>
      </c>
      <c r="DW569" s="87"/>
      <c r="DX569" s="86">
        <f>(AU569*Baseline!B$34)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0.03974480384</v>
      </c>
      <c r="DY569" s="86">
        <f>(AZ569*Baseline!B$34) + (Baseline!D$90*(1-Baseline!D$91)*Baseline!B$35) + (Baseline!D$90*Baseline!D$91*((1-Baseline!D$92)*Baseline!B$40 + Baseline!D$92*Baseline!B$41))</f>
        <v>0.01190911607</v>
      </c>
      <c r="DZ569" s="86">
        <f>(BE569*Baseline!B$34) + (Baseline!F$90*(1-Baseline!F$91)*Baseline!B$35) + (Baseline!F$90*Baseline!F$91*((1-Baseline!F$92)*Baseline!B$40 + Baseline!F$92*Baseline!B$41))</f>
        <v>0.01402348534</v>
      </c>
      <c r="EA569" s="86">
        <f>(BJ569*Baseline!B$34) + (Baseline!H$90*(1-Baseline!H$91)*Baseline!B$35) + (Baseline!H$90*Baseline!H$91*((1-Baseline!H$92)*Baseline!B$40 + Baseline!H$92*Baseline!B$41))</f>
        <v>0.00931499872</v>
      </c>
      <c r="EB569" s="86">
        <f>( DX569*Baseline!B$7 + DY569*Baseline!B$11 + DZ569*Baseline!B$16 + EA569*Baseline!B$18 ) / Baseline!B$17</f>
        <v>0.01001222906</v>
      </c>
    </row>
    <row r="570">
      <c r="A570" s="73" t="s">
        <v>746</v>
      </c>
      <c r="B570" s="85">
        <f>MIN( MAX( NORMINV( MCrands!B570, (B$5+B$4)/2, (B$5-B$4)/3.29 ), 0 ), 1 )</f>
        <v>0.4827698651</v>
      </c>
      <c r="C570" s="85">
        <f>MAX( NORMINV( MCrands!C570, (C$5+C$4)/2, (C$5-C$4)/3.29 ), 0 )</f>
        <v>2.335673044</v>
      </c>
      <c r="D570" s="83"/>
      <c r="E570" s="84">
        <f>Baseline!B$33 * (C570 * Baseline!B$68*Baseline!B$68/Baseline!B$75 + Baseline!B$46 * Baseline!B$54*Baseline!B$54/Baseline!B$76 + Baseline!B$47 * Baseline!B$55*Baseline!B$55/Baseline!B$77 + Baseline!B$56*Baseline!B$56/Baseline!B$78)</f>
        <v>0.00001658611229</v>
      </c>
      <c r="F570" s="84">
        <f>Baseline!B$33 * (C570 * Baseline!B$68*Baseline!B$59/Baseline!B$75 + Baseline!B$46 * Baseline!B$54*Baseline!B$69/Baseline!B$76 + Baseline!B$47 * Baseline!B$55*Baseline!B$57/Baseline!B$77 + Baseline!B$56*Baseline!B$58/Baseline!B$78)</f>
        <v>0.0000002388582984</v>
      </c>
      <c r="G570" s="85">
        <f>Baseline!B$33 * (C570 * Baseline!B$68*Baseline!B$60/Baseline!B$75 + Baseline!B$46 * Baseline!B$54*Baseline!B$61/Baseline!B$76 + Baseline!B$47 * Baseline!B$55*Baseline!B$70/Baseline!B$77 + Baseline!B$56*Baseline!B$62/Baseline!B$78)</f>
        <v>0.0000001999132716</v>
      </c>
      <c r="H570" s="84">
        <f>Baseline!B$33 * (C570 * Baseline!B$68*Baseline!B$63/Baseline!B$75 + Baseline!B$46 * Baseline!B$54*Baseline!B$64/Baseline!B$76 + Baseline!B$47 * Baseline!B$55*Baseline!B$65/Baseline!B$77 + Baseline!B$56*Baseline!B$71/Baseline!B$78)</f>
        <v>0.00000000363842352</v>
      </c>
      <c r="I570" s="84">
        <f>Baseline!B$33 * (C570 * Baseline!B$59*Baseline!B$68/Baseline!B$75 + Baseline!B$46 * Baseline!B$69*Baseline!B$54/Baseline!B$76 + Baseline!B$47 * Baseline!B$57*Baseline!B$55/Baseline!B$77 + Baseline!B$58*Baseline!B$56/Baseline!B$78)</f>
        <v>0.0000002388582984</v>
      </c>
      <c r="J570" s="85">
        <f>Baseline!B$33 * (C570 * Baseline!B$59*Baseline!B$59/Baseline!B$75 + Baseline!B$46 * Baseline!B$69*Baseline!B$69/Baseline!B$76 + Baseline!B$47 * Baseline!B$57*Baseline!B$57/Baseline!B$77 + Baseline!B$58*Baseline!B$58/Baseline!B$78)</f>
        <v>0.000002116574402</v>
      </c>
      <c r="K570" s="84">
        <f>Baseline!B$33 * (C570 * Baseline!B$59*Baseline!B$60/Baseline!B$75 + Baseline!B$46 * Baseline!B$69*Baseline!B$61/Baseline!B$76 + Baseline!B$47 * Baseline!B$57*Baseline!B$70/Baseline!B$77 + Baseline!B$58*Baseline!B$62/Baseline!B$78)</f>
        <v>0.00000001648971078</v>
      </c>
      <c r="L570" s="85">
        <f>Baseline!B$33 * (C570 * Baseline!B$59*Baseline!B$63/Baseline!B$75 + Baseline!B$46 * Baseline!B$69*Baseline!B$64/Baseline!B$76 + Baseline!B$47 * Baseline!B$57*Baseline!B$65/Baseline!B$77 + Baseline!B$58*Baseline!B$71/Baseline!B$78)</f>
        <v>0.00000001707278285</v>
      </c>
      <c r="M570" s="84">
        <f>Baseline!B$33 * (C570 * Baseline!B$60*Baseline!B$68/Baseline!B$75 + Baseline!B$46 * Baseline!B$61*Baseline!B$54/Baseline!B$76 + Baseline!B$47 * Baseline!B$70*Baseline!B$55/Baseline!B$77 + Baseline!B$62*Baseline!B$56/Baseline!B$78)</f>
        <v>0.0000001999132716</v>
      </c>
      <c r="N570" s="85">
        <f>Baseline!B$33 * (C570 * Baseline!B$60*Baseline!B$59/Baseline!B$75 + Baseline!B$46 * Baseline!B$61*Baseline!B$69/Baseline!B$76 + Baseline!B$47 * Baseline!B$70*Baseline!B$57/Baseline!B$77 + Baseline!B$62*Baseline!B$58/Baseline!B$78)</f>
        <v>0.00000001648971078</v>
      </c>
      <c r="O570" s="85">
        <f>Baseline!B$33 * (C570 * Baseline!B$60*Baseline!B$60/Baseline!B$75 + Baseline!B$46 * Baseline!B$61*Baseline!B$61/Baseline!B$76 + Baseline!B$47 * Baseline!B$70*Baseline!B$70/Baseline!B$77 + Baseline!B$62*Baseline!B$62/Baseline!B$78)</f>
        <v>0.000001589267342</v>
      </c>
      <c r="P570" s="84">
        <f>Baseline!B$33 * (C570 * Baseline!B$60*Baseline!B$63/Baseline!B$75 + Baseline!B$46 * Baseline!B$61*Baseline!B$64/Baseline!B$76 + Baseline!B$47 * Baseline!B$70*Baseline!B$65/Baseline!B$77 + Baseline!B$62*Baseline!B$71/Baseline!B$78)</f>
        <v>0.000000001956373628</v>
      </c>
      <c r="Q570" s="84">
        <f>Baseline!B$33 * (C570 * Baseline!B$63*Baseline!B$68/Baseline!B$75 + Baseline!B$46 * Baseline!B$64*Baseline!B$54/Baseline!B$76 + Baseline!B$47 * Baseline!B$65*Baseline!B$55/Baseline!B$77 + Baseline!B$71*Baseline!B$56/Baseline!B$78)</f>
        <v>0.00000000363842352</v>
      </c>
      <c r="R570" s="84">
        <f>Baseline!B$33 * (C570 * Baseline!B$63*Baseline!B$59/Baseline!B$75 + Baseline!B$46 * Baseline!B$64*Baseline!B$69/Baseline!B$76 + Baseline!B$47 * Baseline!B$65*Baseline!B$57/Baseline!B$77 + Baseline!B$71*Baseline!B$58/Baseline!B$78)</f>
        <v>0.00000001707278285</v>
      </c>
      <c r="S570" s="84">
        <f>Baseline!B$33 * (C570 * Baseline!B$63*Baseline!B$60/Baseline!B$75 + Baseline!B$46 * Baseline!B$64*Baseline!B$61/Baseline!B$76 + Baseline!B$47 * Baseline!B$65*Baseline!B$70/Baseline!B$77 + Baseline!B$71*Baseline!B$62/Baseline!B$78)</f>
        <v>0.000000001956373628</v>
      </c>
      <c r="T570" s="84">
        <f>Baseline!B$33 * (C570 * Baseline!B$63*Baseline!B$63/Baseline!B$75 + Baseline!B$46 * Baseline!B$64*Baseline!B$64/Baseline!B$76 + Baseline!B$47 * Baseline!B$65*Baseline!B$65/Baseline!B$77 + Baseline!B$71*Baseline!B$71/Baseline!B$78)</f>
        <v>0.0000000985672154</v>
      </c>
      <c r="U570" s="83"/>
      <c r="V570" s="84">
        <f>E570 * ( Baseline!B$89 * Baseline!B$7 )</f>
        <v>0.1721472595</v>
      </c>
      <c r="W570" s="84">
        <f>F570 * ( Baseline!D$89 * Baseline!B$11 )</f>
        <v>0.004406122456</v>
      </c>
      <c r="X570" s="84">
        <f>G570 * ( Baseline!F$89 * Baseline!B$16 )</f>
        <v>0.006943941492</v>
      </c>
      <c r="Y570" s="84">
        <f>H570 * ( Baseline!H$89 * Baseline!B$18 )</f>
        <v>0.001279537013</v>
      </c>
      <c r="Z570" s="86">
        <f t="shared" si="1"/>
        <v>0.1847768604</v>
      </c>
      <c r="AA570" s="84">
        <f>I570 * ( Baseline!B$89 * Baseline!B$7 )</f>
        <v>0.002479110279</v>
      </c>
      <c r="AB570" s="85">
        <f>J570 * ( Baseline!D$89 * Baseline!B$11 )</f>
        <v>0.03904359223</v>
      </c>
      <c r="AC570" s="85">
        <f>K570 * ( Baseline!F$89 * Baseline!B$16 )</f>
        <v>0.0005727663098</v>
      </c>
      <c r="AD570" s="85">
        <f>L570 * ( Baseline!F$89 * Baseline!B$16 )</f>
        <v>0.0005930191842</v>
      </c>
      <c r="AE570" s="86">
        <f t="shared" si="2"/>
        <v>0.042688488</v>
      </c>
      <c r="AF570" s="86">
        <f>M570 * ( Baseline!B$89 * Baseline!B$7 )</f>
        <v>0.002074899846</v>
      </c>
      <c r="AG570" s="86">
        <f>N570 * ( Baseline!D$89 * Baseline!B$11 )</f>
        <v>0.0003041790277</v>
      </c>
      <c r="AH570" s="86">
        <f>O570 * ( Baseline!F$89 * Baseline!B$16 )</f>
        <v>0.05520283545</v>
      </c>
      <c r="AI570" s="86">
        <f>P570 * ( Baseline!H$89 * Baseline!B$18 )</f>
        <v>0.0006880046961</v>
      </c>
      <c r="AJ570" s="86">
        <f t="shared" si="3"/>
        <v>0.05826991902</v>
      </c>
      <c r="AK570" s="86">
        <f>Q570 * ( Baseline!B$89 * Baseline!B$7 )</f>
        <v>0.00003776319772</v>
      </c>
      <c r="AL570" s="86">
        <f>R570 * ( Baseline!D$89 * Baseline!B$11 )</f>
        <v>0.0003149347225</v>
      </c>
      <c r="AM570" s="86">
        <f>S570 * ( Baseline!F$89 * Baseline!B$16 )</f>
        <v>0.00006795418783</v>
      </c>
      <c r="AN570" s="86">
        <f>T570 * ( Baseline!H$89 * Baseline!B$18 )</f>
        <v>0.03466347436</v>
      </c>
      <c r="AO570" s="86">
        <f t="shared" si="4"/>
        <v>0.03508412647</v>
      </c>
      <c r="AP570" s="62"/>
      <c r="AQ570" s="86">
        <f>V570 * ( (1-Baseline!B$90-Baseline!B$89) + (1-B570)*Baseline!B$90 )</f>
        <v>0.09449762491</v>
      </c>
      <c r="AR570" s="86">
        <f>W570 * ( (1-Baseline!B$90-Baseline!B$89) + (1-B570)*Baseline!B$90 )</f>
        <v>0.002418674038</v>
      </c>
      <c r="AS570" s="86">
        <f>X570 * ( (1-Baseline!B$90-Baseline!B$89) + (1-B570)*Baseline!B$90 )</f>
        <v>0.003811771274</v>
      </c>
      <c r="AT570" s="86">
        <f>Y570 * ( (1-Baseline!B$90-Baseline!B$89) + (1-B570)*Baseline!B$90 )</f>
        <v>0.0007023824202</v>
      </c>
      <c r="AU570" s="86">
        <f t="shared" si="5"/>
        <v>0.1014304526</v>
      </c>
      <c r="AV570" s="86">
        <f>AA570 * ( (1-Baseline!D$90-Baseline!D$89) + (1-B570)*Baseline!D$90 )</f>
        <v>0.001921601762</v>
      </c>
      <c r="AW570" s="86">
        <f>AB570 * ( (1-Baseline!D$90-Baseline!D$89) + (1-B570)*Baseline!D$90 )</f>
        <v>0.03026337162</v>
      </c>
      <c r="AX570" s="86">
        <f>AC570 * ( (1-Baseline!D$90-Baseline!D$89) + (1-B570)*Baseline!D$90 )</f>
        <v>0.0004439611904</v>
      </c>
      <c r="AY570" s="86">
        <f>AD570 * ( (1-Baseline!D$90-Baseline!D$89) + (1-B570)*Baseline!D$90 )</f>
        <v>0.0004596595478</v>
      </c>
      <c r="AZ570" s="86">
        <f t="shared" si="6"/>
        <v>0.03308859412</v>
      </c>
      <c r="BA570" s="86">
        <f>AF570 * ( (1-Baseline!F$90-Baseline!F$89) + (1-Baseline!B$36)*Baseline!F$90 )</f>
        <v>0.001493164326</v>
      </c>
      <c r="BB570" s="86">
        <f>AG570 * ( (1-Baseline!F$90-Baseline!F$89) + (1-Baseline!B$36)*Baseline!F$90 )</f>
        <v>0.000218896962</v>
      </c>
      <c r="BC570" s="86">
        <f>AH570 * ( (1-Baseline!F$90-Baseline!F$89) + (1-Baseline!B$36)*Baseline!F$90 )</f>
        <v>0.03972572688</v>
      </c>
      <c r="BD570" s="86">
        <f>AI570 * ( (1-Baseline!F$90-Baseline!F$89) + (1-Baseline!B$36)*Baseline!F$90 )</f>
        <v>0.0004951101955</v>
      </c>
      <c r="BE570" s="86">
        <f t="shared" si="7"/>
        <v>0.04193289837</v>
      </c>
      <c r="BF570" s="86">
        <f>AK570 * ( (1-Baseline!H$90-Baseline!H$89) + (1-Baseline!B$36)*Baseline!H$90 )</f>
        <v>0.00002992053681</v>
      </c>
      <c r="BG570" s="86">
        <f>AL570 * ( (1-Baseline!H$90-Baseline!H$89) + (1-Baseline!B$36)*Baseline!H$90 )</f>
        <v>0.0002495290793</v>
      </c>
      <c r="BH570" s="86">
        <f>AM570 * ( (1-Baseline!H$90-Baseline!H$89) + (1-Baseline!B$36)*Baseline!H$90 )</f>
        <v>0.0000538414621</v>
      </c>
      <c r="BI570" s="86">
        <f>AN570 * ( (1-Baseline!H$90-Baseline!H$89) + (1-Baseline!B$36)*Baseline!H$90 )</f>
        <v>0.02746456401</v>
      </c>
      <c r="BJ570" s="86">
        <f t="shared" si="8"/>
        <v>0.02779785508</v>
      </c>
      <c r="BK570" s="62"/>
      <c r="BL570" s="86">
        <f t="shared" si="19"/>
        <v>0.931649445</v>
      </c>
      <c r="BM570" s="86">
        <f t="shared" si="20"/>
        <v>0.02384563979</v>
      </c>
      <c r="BN570" s="86">
        <f t="shared" si="21"/>
        <v>0.03758014654</v>
      </c>
      <c r="BO570" s="86">
        <f t="shared" si="22"/>
        <v>0.006924768665</v>
      </c>
      <c r="BP570" s="86">
        <f t="shared" si="9"/>
        <v>1</v>
      </c>
      <c r="BQ570" s="86">
        <f t="shared" si="23"/>
        <v>0.0580744457</v>
      </c>
      <c r="BR570" s="86">
        <f t="shared" si="24"/>
        <v>0.9146164237</v>
      </c>
      <c r="BS570" s="86">
        <f t="shared" si="25"/>
        <v>0.01341734825</v>
      </c>
      <c r="BT570" s="86">
        <f t="shared" si="26"/>
        <v>0.01389178235</v>
      </c>
      <c r="BU570" s="86">
        <f t="shared" si="10"/>
        <v>1</v>
      </c>
      <c r="BV570" s="86">
        <f t="shared" si="27"/>
        <v>0.03560842164</v>
      </c>
      <c r="BW570" s="86">
        <f t="shared" si="28"/>
        <v>0.00522017248</v>
      </c>
      <c r="BX570" s="86">
        <f t="shared" si="29"/>
        <v>0.947364204</v>
      </c>
      <c r="BY570" s="86">
        <f t="shared" si="30"/>
        <v>0.01180720186</v>
      </c>
      <c r="BZ570" s="86">
        <f t="shared" si="11"/>
        <v>1</v>
      </c>
      <c r="CA570" s="86">
        <f t="shared" si="31"/>
        <v>0.00107636135</v>
      </c>
      <c r="CB570" s="86">
        <f t="shared" si="32"/>
        <v>0.008976558752</v>
      </c>
      <c r="CC570" s="86">
        <f t="shared" si="33"/>
        <v>0.001936892683</v>
      </c>
      <c r="CD570" s="86">
        <f t="shared" si="34"/>
        <v>0.9880101872</v>
      </c>
      <c r="CE570" s="86">
        <f t="shared" si="12"/>
        <v>1</v>
      </c>
      <c r="CF570" s="62"/>
      <c r="CG570" s="86">
        <f t="shared" si="35"/>
        <v>0.931649445</v>
      </c>
      <c r="CH570" s="86">
        <f t="shared" si="36"/>
        <v>0.02384563979</v>
      </c>
      <c r="CI570" s="86">
        <f t="shared" si="37"/>
        <v>0.03758014654</v>
      </c>
      <c r="CJ570" s="86">
        <f t="shared" si="38"/>
        <v>0.006924768665</v>
      </c>
      <c r="CK570" s="86">
        <f t="shared" si="13"/>
        <v>1</v>
      </c>
      <c r="CL570" s="86">
        <f t="shared" si="39"/>
        <v>0.0580744457</v>
      </c>
      <c r="CM570" s="86">
        <f t="shared" si="40"/>
        <v>0.9146164237</v>
      </c>
      <c r="CN570" s="86">
        <f t="shared" si="41"/>
        <v>0.01341734825</v>
      </c>
      <c r="CO570" s="86">
        <f t="shared" si="42"/>
        <v>0.01389178235</v>
      </c>
      <c r="CP570" s="86">
        <f t="shared" si="14"/>
        <v>1</v>
      </c>
      <c r="CQ570" s="86">
        <f t="shared" si="43"/>
        <v>0.03560842164</v>
      </c>
      <c r="CR570" s="86">
        <f t="shared" si="44"/>
        <v>0.00522017248</v>
      </c>
      <c r="CS570" s="86">
        <f t="shared" si="45"/>
        <v>0.947364204</v>
      </c>
      <c r="CT570" s="86">
        <f t="shared" si="46"/>
        <v>0.01180720186</v>
      </c>
      <c r="CU570" s="86">
        <f t="shared" si="15"/>
        <v>1</v>
      </c>
      <c r="CV570" s="86">
        <f t="shared" si="47"/>
        <v>0.00107636135</v>
      </c>
      <c r="CW570" s="86">
        <f t="shared" si="48"/>
        <v>0.008976558752</v>
      </c>
      <c r="CX570" s="86">
        <f t="shared" si="49"/>
        <v>0.001936892683</v>
      </c>
      <c r="CY570" s="86">
        <f t="shared" si="50"/>
        <v>0.9880101872</v>
      </c>
      <c r="CZ570" s="86">
        <f t="shared" si="16"/>
        <v>1</v>
      </c>
      <c r="DA570" s="62"/>
      <c r="DB570" s="86">
        <f>(AQ570*Baseline!B$7 + AV570*Baseline!B$11 + BA570*Baseline!B$16 + BF570*Baseline!B$18)</f>
        <v>56324.79682</v>
      </c>
      <c r="DC570" s="86">
        <f>(AR570*Baseline!B$7 + AW570*Baseline!B$11 + BB570*Baseline!B$16 + BG570*Baseline!B$18)</f>
        <v>78233.97814</v>
      </c>
      <c r="DD570" s="86">
        <f>(AS570*Baseline!B$7 + AX570*Baseline!B$11 + BC570*Baseline!B$16 + BH570*Baseline!B$18)</f>
        <v>138354.9852</v>
      </c>
      <c r="DE570" s="86">
        <f>(AT570*Baseline!B$7 + AY570*Baseline!B$11 + BD570*Baseline!B$16 + BI570*Baseline!B$18)</f>
        <v>1260609.93</v>
      </c>
      <c r="DF570" s="86">
        <f t="shared" si="17"/>
        <v>1533523.69</v>
      </c>
      <c r="DG570" s="62"/>
      <c r="DH570" s="86">
        <f t="shared" si="51"/>
        <v>0.03672900338</v>
      </c>
      <c r="DI570" s="86">
        <f t="shared" si="52"/>
        <v>0.05101582624</v>
      </c>
      <c r="DJ570" s="86">
        <f t="shared" si="53"/>
        <v>0.09022031163</v>
      </c>
      <c r="DK570" s="86">
        <f t="shared" si="54"/>
        <v>0.8220348587</v>
      </c>
      <c r="DL570" s="86">
        <f t="shared" si="18"/>
        <v>1</v>
      </c>
      <c r="DM570" s="62"/>
      <c r="DN570" s="86">
        <f>DH570 / (Baseline!B$7/Baseline!B$17)</f>
        <v>3.920579533</v>
      </c>
      <c r="DO570" s="86">
        <f>DI570 / (Baseline!B$11/Baseline!B$17)</f>
        <v>1.231546463</v>
      </c>
      <c r="DP570" s="86">
        <f>DJ570 / (Baseline!B$16/Baseline!B$17)</f>
        <v>1.394176466</v>
      </c>
      <c r="DQ570" s="86">
        <f>DK570 / (Baseline!B$18/Baseline!B$17)</f>
        <v>0.9293829788</v>
      </c>
      <c r="DR570" s="62"/>
      <c r="DS570" s="86">
        <f>DH570 / Baseline!H$117</f>
        <v>1.469421412</v>
      </c>
      <c r="DT570" s="86">
        <f>DI570 / Baseline!H$118</f>
        <v>1.148368914</v>
      </c>
      <c r="DU570" s="86">
        <f>DJ570 / Baseline!H$119</f>
        <v>1.078530989</v>
      </c>
      <c r="DV570" s="86">
        <f>DK570 / Baseline!H$120</f>
        <v>0.9706068754</v>
      </c>
      <c r="DW570" s="87"/>
      <c r="DX570" s="86">
        <f>(AU570*Baseline!B$34)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0.02774409915</v>
      </c>
      <c r="DY570" s="86">
        <f>(AZ570*Baseline!B$34) + (Baseline!D$90*(1-Baseline!D$91)*Baseline!B$35) + (Baseline!D$90*Baseline!D$91*((1-Baseline!D$92)*Baseline!B$40 + Baseline!D$92*Baseline!B$41))</f>
        <v>0.01137685712</v>
      </c>
      <c r="DZ570" s="86">
        <f>(BE570*Baseline!B$34) + (Baseline!F$90*(1-Baseline!F$91)*Baseline!B$35) + (Baseline!F$90*Baseline!F$91*((1-Baseline!F$92)*Baseline!B$40 + Baseline!F$92*Baseline!B$41))</f>
        <v>0.01402057475</v>
      </c>
      <c r="EA570" s="86">
        <f>(BJ570*Baseline!B$34) + (Baseline!H$90*(1-Baseline!H$91)*Baseline!B$35) + (Baseline!H$90*Baseline!H$91*((1-Baseline!H$92)*Baseline!B$40 + Baseline!H$92*Baseline!B$41))</f>
        <v>0.009314678262</v>
      </c>
      <c r="EB570" s="86">
        <f>( DX570*Baseline!B$7 + DY570*Baseline!B$11 + DZ570*Baseline!B$16 + EA570*Baseline!B$18 ) / Baseline!B$17</f>
        <v>0.009877283156</v>
      </c>
    </row>
    <row r="571">
      <c r="A571" s="73" t="s">
        <v>747</v>
      </c>
      <c r="B571" s="85">
        <f>MIN( MAX( NORMINV( MCrands!B571, (B$5+B$4)/2, (B$5-B$4)/3.29 ), 0 ), 1 )</f>
        <v>0.7136334535</v>
      </c>
      <c r="C571" s="85">
        <f>MAX( NORMINV( MCrands!C571, (C$5+C$4)/2, (C$5-C$4)/3.29 ), 0 )</f>
        <v>2.386096758</v>
      </c>
      <c r="D571" s="83"/>
      <c r="E571" s="84">
        <f>Baseline!B$33 * (C571 * Baseline!B$68*Baseline!B$68/Baseline!B$75 + Baseline!B$46 * Baseline!B$54*Baseline!B$54/Baseline!B$76 + Baseline!B$47 * Baseline!B$55*Baseline!B$55/Baseline!B$77 + Baseline!B$56*Baseline!B$56/Baseline!B$78)</f>
        <v>0.0000169431134</v>
      </c>
      <c r="F571" s="84">
        <f>Baseline!B$33 * (C571 * Baseline!B$68*Baseline!B$59/Baseline!B$75 + Baseline!B$46 * Baseline!B$54*Baseline!B$69/Baseline!B$76 + Baseline!B$47 * Baseline!B$55*Baseline!B$57/Baseline!B$77 + Baseline!B$56*Baseline!B$58/Baseline!B$78)</f>
        <v>0.0000002389146669</v>
      </c>
      <c r="G571" s="85">
        <f>Baseline!B$33 * (C571 * Baseline!B$68*Baseline!B$60/Baseline!B$75 + Baseline!B$46 * Baseline!B$54*Baseline!B$61/Baseline!B$76 + Baseline!B$47 * Baseline!B$55*Baseline!B$70/Baseline!B$77 + Baseline!B$56*Baseline!B$62/Baseline!B$78)</f>
        <v>0.0000002000518444</v>
      </c>
      <c r="H571" s="84">
        <f>Baseline!B$33 * (C571 * Baseline!B$68*Baseline!B$63/Baseline!B$75 + Baseline!B$46 * Baseline!B$54*Baseline!B$64/Baseline!B$76 + Baseline!B$47 * Baseline!B$55*Baseline!B$65/Baseline!B$77 + Baseline!B$56*Baseline!B$71/Baseline!B$78)</f>
        <v>0.0000000036522808</v>
      </c>
      <c r="I571" s="84">
        <f>Baseline!B$33 * (C571 * Baseline!B$59*Baseline!B$68/Baseline!B$75 + Baseline!B$46 * Baseline!B$69*Baseline!B$54/Baseline!B$76 + Baseline!B$47 * Baseline!B$57*Baseline!B$55/Baseline!B$77 + Baseline!B$58*Baseline!B$56/Baseline!B$78)</f>
        <v>0.0000002389146669</v>
      </c>
      <c r="J571" s="85">
        <f>Baseline!B$33 * (C571 * Baseline!B$59*Baseline!B$59/Baseline!B$75 + Baseline!B$46 * Baseline!B$69*Baseline!B$69/Baseline!B$76 + Baseline!B$47 * Baseline!B$57*Baseline!B$57/Baseline!B$77 + Baseline!B$58*Baseline!B$58/Baseline!B$78)</f>
        <v>0.000002116574411</v>
      </c>
      <c r="K571" s="84">
        <f>Baseline!B$33 * (C571 * Baseline!B$59*Baseline!B$60/Baseline!B$75 + Baseline!B$46 * Baseline!B$69*Baseline!B$61/Baseline!B$76 + Baseline!B$47 * Baseline!B$57*Baseline!B$70/Baseline!B$77 + Baseline!B$58*Baseline!B$62/Baseline!B$78)</f>
        <v>0.00000001648973266</v>
      </c>
      <c r="L571" s="85">
        <f>Baseline!B$33 * (C571 * Baseline!B$59*Baseline!B$63/Baseline!B$75 + Baseline!B$46 * Baseline!B$69*Baseline!B$64/Baseline!B$76 + Baseline!B$47 * Baseline!B$57*Baseline!B$65/Baseline!B$77 + Baseline!B$58*Baseline!B$71/Baseline!B$78)</f>
        <v>0.00000001707278504</v>
      </c>
      <c r="M571" s="84">
        <f>Baseline!B$33 * (C571 * Baseline!B$60*Baseline!B$68/Baseline!B$75 + Baseline!B$46 * Baseline!B$61*Baseline!B$54/Baseline!B$76 + Baseline!B$47 * Baseline!B$70*Baseline!B$55/Baseline!B$77 + Baseline!B$62*Baseline!B$56/Baseline!B$78)</f>
        <v>0.0000002000518444</v>
      </c>
      <c r="N571" s="85">
        <f>Baseline!B$33 * (C571 * Baseline!B$60*Baseline!B$59/Baseline!B$75 + Baseline!B$46 * Baseline!B$61*Baseline!B$69/Baseline!B$76 + Baseline!B$47 * Baseline!B$70*Baseline!B$57/Baseline!B$77 + Baseline!B$62*Baseline!B$58/Baseline!B$78)</f>
        <v>0.00000001648973266</v>
      </c>
      <c r="O571" s="85">
        <f>Baseline!B$33 * (C571 * Baseline!B$60*Baseline!B$60/Baseline!B$75 + Baseline!B$46 * Baseline!B$61*Baseline!B$61/Baseline!B$76 + Baseline!B$47 * Baseline!B$70*Baseline!B$70/Baseline!B$77 + Baseline!B$62*Baseline!B$62/Baseline!B$78)</f>
        <v>0.000001589267395</v>
      </c>
      <c r="P571" s="84">
        <f>Baseline!B$33 * (C571 * Baseline!B$60*Baseline!B$63/Baseline!B$75 + Baseline!B$46 * Baseline!B$61*Baseline!B$64/Baseline!B$76 + Baseline!B$47 * Baseline!B$70*Baseline!B$65/Baseline!B$77 + Baseline!B$62*Baseline!B$71/Baseline!B$78)</f>
        <v>0.000000001956379006</v>
      </c>
      <c r="Q571" s="84">
        <f>Baseline!B$33 * (C571 * Baseline!B$63*Baseline!B$68/Baseline!B$75 + Baseline!B$46 * Baseline!B$64*Baseline!B$54/Baseline!B$76 + Baseline!B$47 * Baseline!B$65*Baseline!B$55/Baseline!B$77 + Baseline!B$71*Baseline!B$56/Baseline!B$78)</f>
        <v>0.0000000036522808</v>
      </c>
      <c r="R571" s="84">
        <f>Baseline!B$33 * (C571 * Baseline!B$63*Baseline!B$59/Baseline!B$75 + Baseline!B$46 * Baseline!B$64*Baseline!B$69/Baseline!B$76 + Baseline!B$47 * Baseline!B$65*Baseline!B$57/Baseline!B$77 + Baseline!B$71*Baseline!B$58/Baseline!B$78)</f>
        <v>0.00000001707278504</v>
      </c>
      <c r="S571" s="84">
        <f>Baseline!B$33 * (C571 * Baseline!B$63*Baseline!B$60/Baseline!B$75 + Baseline!B$46 * Baseline!B$64*Baseline!B$61/Baseline!B$76 + Baseline!B$47 * Baseline!B$65*Baseline!B$70/Baseline!B$77 + Baseline!B$71*Baseline!B$62/Baseline!B$78)</f>
        <v>0.000000001956379006</v>
      </c>
      <c r="T571" s="84">
        <f>Baseline!B$33 * (C571 * Baseline!B$63*Baseline!B$63/Baseline!B$75 + Baseline!B$46 * Baseline!B$64*Baseline!B$64/Baseline!B$76 + Baseline!B$47 * Baseline!B$65*Baseline!B$65/Baseline!B$77 + Baseline!B$71*Baseline!B$71/Baseline!B$78)</f>
        <v>0.00000009856721594</v>
      </c>
      <c r="U571" s="83"/>
      <c r="V571" s="84">
        <f>E571 * ( Baseline!B$89 * Baseline!B$7 )</f>
        <v>0.175852574</v>
      </c>
      <c r="W571" s="84">
        <f>F571 * ( Baseline!D$89 * Baseline!B$11 )</f>
        <v>0.004407162265</v>
      </c>
      <c r="X571" s="84">
        <f>G571 * ( Baseline!F$89 * Baseline!B$16 )</f>
        <v>0.006948754786</v>
      </c>
      <c r="Y571" s="84">
        <f>H571 * ( Baseline!H$89 * Baseline!B$18 )</f>
        <v>0.001284410251</v>
      </c>
      <c r="Z571" s="86">
        <f t="shared" si="1"/>
        <v>0.1884929013</v>
      </c>
      <c r="AA571" s="84">
        <f>I571 * ( Baseline!B$89 * Baseline!B$7 )</f>
        <v>0.002479695328</v>
      </c>
      <c r="AB571" s="85">
        <f>J571 * ( Baseline!D$89 * Baseline!B$11 )</f>
        <v>0.03904359239</v>
      </c>
      <c r="AC571" s="85">
        <f>K571 * ( Baseline!F$89 * Baseline!B$16 )</f>
        <v>0.0005727670698</v>
      </c>
      <c r="AD571" s="85">
        <f>L571 * ( Baseline!F$89 * Baseline!B$16 )</f>
        <v>0.0005930192602</v>
      </c>
      <c r="AE571" s="86">
        <f t="shared" si="2"/>
        <v>0.04268907405</v>
      </c>
      <c r="AF571" s="86">
        <f>M571 * ( Baseline!B$89 * Baseline!B$7 )</f>
        <v>0.002076338093</v>
      </c>
      <c r="AG571" s="86">
        <f>N571 * ( Baseline!D$89 * Baseline!B$11 )</f>
        <v>0.0003041794313</v>
      </c>
      <c r="AH571" s="86">
        <f>O571 * ( Baseline!F$89 * Baseline!B$16 )</f>
        <v>0.05520283732</v>
      </c>
      <c r="AI571" s="86">
        <f>P571 * ( Baseline!H$89 * Baseline!B$18 )</f>
        <v>0.0006880065877</v>
      </c>
      <c r="AJ571" s="86">
        <f t="shared" si="3"/>
        <v>0.05827136143</v>
      </c>
      <c r="AK571" s="86">
        <f>Q571 * ( Baseline!B$89 * Baseline!B$7 )</f>
        <v>0.00003790702242</v>
      </c>
      <c r="AL571" s="86">
        <f>R571 * ( Baseline!D$89 * Baseline!B$11 )</f>
        <v>0.0003149347629</v>
      </c>
      <c r="AM571" s="86">
        <f>S571 * ( Baseline!F$89 * Baseline!B$16 )</f>
        <v>0.00006795437466</v>
      </c>
      <c r="AN571" s="86">
        <f>T571 * ( Baseline!H$89 * Baseline!B$18 )</f>
        <v>0.03466347455</v>
      </c>
      <c r="AO571" s="86">
        <f t="shared" si="4"/>
        <v>0.03508427071</v>
      </c>
      <c r="AP571" s="62"/>
      <c r="AQ571" s="86">
        <f>V571 * ( (1-Baseline!B$90-Baseline!B$89) + (1-B571)*Baseline!B$90 )</f>
        <v>0.06039941998</v>
      </c>
      <c r="AR571" s="86">
        <f>W571 * ( (1-Baseline!B$90-Baseline!B$89) + (1-B571)*Baseline!B$90 )</f>
        <v>0.001513711392</v>
      </c>
      <c r="AS571" s="86">
        <f>X571 * ( (1-Baseline!B$90-Baseline!B$89) + (1-B571)*Baseline!B$90 )</f>
        <v>0.002386662584</v>
      </c>
      <c r="AT571" s="86">
        <f>Y571 * ( (1-Baseline!B$90-Baseline!B$89) + (1-B571)*Baseline!B$90 )</f>
        <v>0.000441151542</v>
      </c>
      <c r="AU571" s="86">
        <f t="shared" si="5"/>
        <v>0.06474094549</v>
      </c>
      <c r="AV571" s="86">
        <f>AA571 * ( (1-Baseline!D$90-Baseline!D$89) + (1-B571)*Baseline!D$90 )</f>
        <v>0.001665588075</v>
      </c>
      <c r="AW571" s="86">
        <f>AB571 * ( (1-Baseline!D$90-Baseline!D$89) + (1-B571)*Baseline!D$90 )</f>
        <v>0.0262252145</v>
      </c>
      <c r="AX571" s="86">
        <f>AC571 * ( (1-Baseline!D$90-Baseline!D$89) + (1-B571)*Baseline!D$90 )</f>
        <v>0.0003847222641</v>
      </c>
      <c r="AY571" s="86">
        <f>AD571 * ( (1-Baseline!D$90-Baseline!D$89) + (1-B571)*Baseline!D$90 )</f>
        <v>0.0003983254703</v>
      </c>
      <c r="AZ571" s="86">
        <f t="shared" si="6"/>
        <v>0.02867385031</v>
      </c>
      <c r="BA571" s="86">
        <f>AF571 * ( (1-Baseline!F$90-Baseline!F$89) + (1-Baseline!B$36)*Baseline!F$90 )</f>
        <v>0.001494199334</v>
      </c>
      <c r="BB571" s="86">
        <f>AG571 * ( (1-Baseline!F$90-Baseline!F$89) + (1-Baseline!B$36)*Baseline!F$90 )</f>
        <v>0.0002188972525</v>
      </c>
      <c r="BC571" s="86">
        <f>AH571 * ( (1-Baseline!F$90-Baseline!F$89) + (1-Baseline!B$36)*Baseline!F$90 )</f>
        <v>0.03972572823</v>
      </c>
      <c r="BD571" s="86">
        <f>AI571 * ( (1-Baseline!F$90-Baseline!F$89) + (1-Baseline!B$36)*Baseline!F$90 )</f>
        <v>0.0004951115567</v>
      </c>
      <c r="BE571" s="86">
        <f t="shared" si="7"/>
        <v>0.04193393637</v>
      </c>
      <c r="BF571" s="86">
        <f>AK571 * ( (1-Baseline!H$90-Baseline!H$89) + (1-Baseline!B$36)*Baseline!H$90 )</f>
        <v>0.00003003449201</v>
      </c>
      <c r="BG571" s="86">
        <f>AL571 * ( (1-Baseline!H$90-Baseline!H$89) + (1-Baseline!B$36)*Baseline!H$90 )</f>
        <v>0.0002495291113</v>
      </c>
      <c r="BH571" s="86">
        <f>AM571 * ( (1-Baseline!H$90-Baseline!H$89) + (1-Baseline!B$36)*Baseline!H$90 )</f>
        <v>0.00005384161013</v>
      </c>
      <c r="BI571" s="86">
        <f>AN571 * ( (1-Baseline!H$90-Baseline!H$89) + (1-Baseline!B$36)*Baseline!H$90 )</f>
        <v>0.02746456415</v>
      </c>
      <c r="BJ571" s="86">
        <f t="shared" si="8"/>
        <v>0.02779796937</v>
      </c>
      <c r="BK571" s="62"/>
      <c r="BL571" s="86">
        <f t="shared" si="19"/>
        <v>0.9329400353</v>
      </c>
      <c r="BM571" s="86">
        <f t="shared" si="20"/>
        <v>0.02338105167</v>
      </c>
      <c r="BN571" s="86">
        <f t="shared" si="21"/>
        <v>0.03686480891</v>
      </c>
      <c r="BO571" s="86">
        <f t="shared" si="22"/>
        <v>0.006814104098</v>
      </c>
      <c r="BP571" s="86">
        <f t="shared" si="9"/>
        <v>1</v>
      </c>
      <c r="BQ571" s="86">
        <f t="shared" si="23"/>
        <v>0.05808735334</v>
      </c>
      <c r="BR571" s="86">
        <f t="shared" si="24"/>
        <v>0.9146038714</v>
      </c>
      <c r="BS571" s="86">
        <f t="shared" si="25"/>
        <v>0.01341718186</v>
      </c>
      <c r="BT571" s="86">
        <f t="shared" si="26"/>
        <v>0.01389159342</v>
      </c>
      <c r="BU571" s="86">
        <f t="shared" si="10"/>
        <v>1</v>
      </c>
      <c r="BV571" s="86">
        <f t="shared" si="27"/>
        <v>0.0356322221</v>
      </c>
      <c r="BW571" s="86">
        <f t="shared" si="28"/>
        <v>0.005220050189</v>
      </c>
      <c r="BX571" s="86">
        <f t="shared" si="29"/>
        <v>0.9473407857</v>
      </c>
      <c r="BY571" s="86">
        <f t="shared" si="30"/>
        <v>0.01180694205</v>
      </c>
      <c r="BZ571" s="86">
        <f t="shared" si="11"/>
        <v>1</v>
      </c>
      <c r="CA571" s="86">
        <f t="shared" si="31"/>
        <v>0.001080456331</v>
      </c>
      <c r="CB571" s="86">
        <f t="shared" si="32"/>
        <v>0.008976522997</v>
      </c>
      <c r="CC571" s="86">
        <f t="shared" si="33"/>
        <v>0.001936890045</v>
      </c>
      <c r="CD571" s="86">
        <f t="shared" si="34"/>
        <v>0.9880061306</v>
      </c>
      <c r="CE571" s="86">
        <f t="shared" si="12"/>
        <v>1</v>
      </c>
      <c r="CF571" s="62"/>
      <c r="CG571" s="86">
        <f t="shared" si="35"/>
        <v>0.9329400353</v>
      </c>
      <c r="CH571" s="86">
        <f t="shared" si="36"/>
        <v>0.02338105167</v>
      </c>
      <c r="CI571" s="86">
        <f t="shared" si="37"/>
        <v>0.03686480891</v>
      </c>
      <c r="CJ571" s="86">
        <f t="shared" si="38"/>
        <v>0.006814104098</v>
      </c>
      <c r="CK571" s="86">
        <f t="shared" si="13"/>
        <v>1</v>
      </c>
      <c r="CL571" s="86">
        <f t="shared" si="39"/>
        <v>0.05808735334</v>
      </c>
      <c r="CM571" s="86">
        <f t="shared" si="40"/>
        <v>0.9146038714</v>
      </c>
      <c r="CN571" s="86">
        <f t="shared" si="41"/>
        <v>0.01341718186</v>
      </c>
      <c r="CO571" s="86">
        <f t="shared" si="42"/>
        <v>0.01389159342</v>
      </c>
      <c r="CP571" s="86">
        <f t="shared" si="14"/>
        <v>1</v>
      </c>
      <c r="CQ571" s="86">
        <f t="shared" si="43"/>
        <v>0.0356322221</v>
      </c>
      <c r="CR571" s="86">
        <f t="shared" si="44"/>
        <v>0.005220050189</v>
      </c>
      <c r="CS571" s="86">
        <f t="shared" si="45"/>
        <v>0.9473407857</v>
      </c>
      <c r="CT571" s="86">
        <f t="shared" si="46"/>
        <v>0.01180694205</v>
      </c>
      <c r="CU571" s="86">
        <f t="shared" si="15"/>
        <v>1</v>
      </c>
      <c r="CV571" s="86">
        <f t="shared" si="47"/>
        <v>0.001080456331</v>
      </c>
      <c r="CW571" s="86">
        <f t="shared" si="48"/>
        <v>0.008976522997</v>
      </c>
      <c r="CX571" s="86">
        <f t="shared" si="49"/>
        <v>0.001936890045</v>
      </c>
      <c r="CY571" s="86">
        <f t="shared" si="50"/>
        <v>0.9880061306</v>
      </c>
      <c r="CZ571" s="86">
        <f t="shared" si="16"/>
        <v>1</v>
      </c>
      <c r="DA571" s="62"/>
      <c r="DB571" s="86">
        <f>(AQ571*Baseline!B$7 + AV571*Baseline!B$11 + BA571*Baseline!B$16 + BF571*Baseline!B$18)</f>
        <v>39246.81782</v>
      </c>
      <c r="DC571" s="86">
        <f>(AR571*Baseline!B$7 + AW571*Baseline!B$11 + BB571*Baseline!B$16 + BG571*Baseline!B$18)</f>
        <v>69135.0277</v>
      </c>
      <c r="DD571" s="86">
        <f>(AS571*Baseline!B$7 + AX571*Baseline!B$11 + BC571*Baseline!B$16 + BH571*Baseline!B$18)</f>
        <v>137536.7777</v>
      </c>
      <c r="DE571" s="86">
        <f>(AT571*Baseline!B$7 + AY571*Baseline!B$11 + BD571*Baseline!B$16 + BI571*Baseline!B$18)</f>
        <v>1260351.711</v>
      </c>
      <c r="DF571" s="86">
        <f t="shared" si="17"/>
        <v>1506270.334</v>
      </c>
      <c r="DG571" s="62"/>
      <c r="DH571" s="86">
        <f t="shared" si="51"/>
        <v>0.0260556269</v>
      </c>
      <c r="DI571" s="86">
        <f t="shared" si="52"/>
        <v>0.04589815397</v>
      </c>
      <c r="DJ571" s="86">
        <f t="shared" si="53"/>
        <v>0.09130949117</v>
      </c>
      <c r="DK571" s="86">
        <f t="shared" si="54"/>
        <v>0.836736728</v>
      </c>
      <c r="DL571" s="86">
        <f t="shared" si="18"/>
        <v>1</v>
      </c>
      <c r="DM571" s="62"/>
      <c r="DN571" s="86">
        <f>DH571 / (Baseline!B$7/Baseline!B$17)</f>
        <v>2.781266795</v>
      </c>
      <c r="DO571" s="86">
        <f>DI571 / (Baseline!B$11/Baseline!B$17)</f>
        <v>1.108003405</v>
      </c>
      <c r="DP571" s="86">
        <f>DJ571 / (Baseline!B$16/Baseline!B$17)</f>
        <v>1.411007582</v>
      </c>
      <c r="DQ571" s="86">
        <f>DK571 / (Baseline!B$18/Baseline!B$17)</f>
        <v>0.9460047399</v>
      </c>
      <c r="DR571" s="62"/>
      <c r="DS571" s="86">
        <f>DH571 / Baseline!H$117</f>
        <v>1.042410426</v>
      </c>
      <c r="DT571" s="86">
        <f>DI571 / Baseline!H$118</f>
        <v>1.033169843</v>
      </c>
      <c r="DU571" s="86">
        <f>DJ571 / Baseline!H$119</f>
        <v>1.091551493</v>
      </c>
      <c r="DV571" s="86">
        <f>DK571 / Baseline!H$120</f>
        <v>0.9879659146</v>
      </c>
      <c r="DW571" s="87"/>
      <c r="DX571" s="86">
        <f>(AU571*Baseline!B$34)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0.02224067307</v>
      </c>
      <c r="DY571" s="86">
        <f>(AZ571*Baseline!B$34) + (Baseline!D$90*(1-Baseline!D$91)*Baseline!B$35) + (Baseline!D$90*Baseline!D$91*((1-Baseline!D$92)*Baseline!B$40 + Baseline!D$92*Baseline!B$41))</f>
        <v>0.01071464555</v>
      </c>
      <c r="DZ571" s="86">
        <f>(BE571*Baseline!B$34) + (Baseline!F$90*(1-Baseline!F$91)*Baseline!B$35) + (Baseline!F$90*Baseline!F$91*((1-Baseline!F$92)*Baseline!B$40 + Baseline!F$92*Baseline!B$41))</f>
        <v>0.01402073046</v>
      </c>
      <c r="EA571" s="86">
        <f>(BJ571*Baseline!B$34) + (Baseline!H$90*(1-Baseline!H$91)*Baseline!B$35) + (Baseline!H$90*Baseline!H$91*((1-Baseline!H$92)*Baseline!B$40 + Baseline!H$92*Baseline!B$41))</f>
        <v>0.009314695405</v>
      </c>
      <c r="EB571" s="86">
        <f>( DX571*Baseline!B$7 + DY571*Baseline!B$11 + DZ571*Baseline!B$16 + EA571*Baseline!B$18 ) / Baseline!B$17</f>
        <v>0.009798319291</v>
      </c>
    </row>
    <row r="572">
      <c r="A572" s="73" t="s">
        <v>748</v>
      </c>
      <c r="B572" s="85">
        <f>MIN( MAX( NORMINV( MCrands!B572, (B$5+B$4)/2, (B$5-B$4)/3.29 ), 0 ), 1 )</f>
        <v>0.6505433673</v>
      </c>
      <c r="C572" s="85">
        <f>MAX( NORMINV( MCrands!C572, (C$5+C$4)/2, (C$5-C$4)/3.29 ), 0 )</f>
        <v>2.584084701</v>
      </c>
      <c r="D572" s="83"/>
      <c r="E572" s="84">
        <f>Baseline!B$33 * (C572 * Baseline!B$68*Baseline!B$68/Baseline!B$75 + Baseline!B$46 * Baseline!B$54*Baseline!B$54/Baseline!B$76 + Baseline!B$47 * Baseline!B$55*Baseline!B$55/Baseline!B$77 + Baseline!B$56*Baseline!B$56/Baseline!B$78)</f>
        <v>0.00001834487279</v>
      </c>
      <c r="F572" s="84">
        <f>Baseline!B$33 * (C572 * Baseline!B$68*Baseline!B$59/Baseline!B$75 + Baseline!B$46 * Baseline!B$54*Baseline!B$69/Baseline!B$76 + Baseline!B$47 * Baseline!B$55*Baseline!B$57/Baseline!B$77 + Baseline!B$56*Baseline!B$58/Baseline!B$78)</f>
        <v>0.0000002391359974</v>
      </c>
      <c r="G572" s="85">
        <f>Baseline!B$33 * (C572 * Baseline!B$68*Baseline!B$60/Baseline!B$75 + Baseline!B$46 * Baseline!B$54*Baseline!B$61/Baseline!B$76 + Baseline!B$47 * Baseline!B$55*Baseline!B$70/Baseline!B$77 + Baseline!B$56*Baseline!B$62/Baseline!B$78)</f>
        <v>0.0000002005959483</v>
      </c>
      <c r="H572" s="84">
        <f>Baseline!B$33 * (C572 * Baseline!B$68*Baseline!B$63/Baseline!B$75 + Baseline!B$46 * Baseline!B$54*Baseline!B$64/Baseline!B$76 + Baseline!B$47 * Baseline!B$55*Baseline!B$65/Baseline!B$77 + Baseline!B$56*Baseline!B$71/Baseline!B$78)</f>
        <v>0.000000003706691197</v>
      </c>
      <c r="I572" s="84">
        <f>Baseline!B$33 * (C572 * Baseline!B$59*Baseline!B$68/Baseline!B$75 + Baseline!B$46 * Baseline!B$69*Baseline!B$54/Baseline!B$76 + Baseline!B$47 * Baseline!B$57*Baseline!B$55/Baseline!B$77 + Baseline!B$58*Baseline!B$56/Baseline!B$78)</f>
        <v>0.0000002391359974</v>
      </c>
      <c r="J572" s="85">
        <f>Baseline!B$33 * (C572 * Baseline!B$59*Baseline!B$59/Baseline!B$75 + Baseline!B$46 * Baseline!B$69*Baseline!B$69/Baseline!B$76 + Baseline!B$47 * Baseline!B$57*Baseline!B$57/Baseline!B$77 + Baseline!B$58*Baseline!B$58/Baseline!B$78)</f>
        <v>0.000002116574446</v>
      </c>
      <c r="K572" s="84">
        <f>Baseline!B$33 * (C572 * Baseline!B$59*Baseline!B$60/Baseline!B$75 + Baseline!B$46 * Baseline!B$69*Baseline!B$61/Baseline!B$76 + Baseline!B$47 * Baseline!B$57*Baseline!B$70/Baseline!B$77 + Baseline!B$58*Baseline!B$62/Baseline!B$78)</f>
        <v>0.00000001648981857</v>
      </c>
      <c r="L572" s="85">
        <f>Baseline!B$33 * (C572 * Baseline!B$59*Baseline!B$63/Baseline!B$75 + Baseline!B$46 * Baseline!B$69*Baseline!B$64/Baseline!B$76 + Baseline!B$47 * Baseline!B$57*Baseline!B$65/Baseline!B$77 + Baseline!B$58*Baseline!B$71/Baseline!B$78)</f>
        <v>0.00000001707279363</v>
      </c>
      <c r="M572" s="84">
        <f>Baseline!B$33 * (C572 * Baseline!B$60*Baseline!B$68/Baseline!B$75 + Baseline!B$46 * Baseline!B$61*Baseline!B$54/Baseline!B$76 + Baseline!B$47 * Baseline!B$70*Baseline!B$55/Baseline!B$77 + Baseline!B$62*Baseline!B$56/Baseline!B$78)</f>
        <v>0.0000002005959483</v>
      </c>
      <c r="N572" s="85">
        <f>Baseline!B$33 * (C572 * Baseline!B$60*Baseline!B$59/Baseline!B$75 + Baseline!B$46 * Baseline!B$61*Baseline!B$69/Baseline!B$76 + Baseline!B$47 * Baseline!B$70*Baseline!B$57/Baseline!B$77 + Baseline!B$62*Baseline!B$58/Baseline!B$78)</f>
        <v>0.00000001648981857</v>
      </c>
      <c r="O572" s="85">
        <f>Baseline!B$33 * (C572 * Baseline!B$60*Baseline!B$60/Baseline!B$75 + Baseline!B$46 * Baseline!B$61*Baseline!B$61/Baseline!B$76 + Baseline!B$47 * Baseline!B$70*Baseline!B$70/Baseline!B$77 + Baseline!B$62*Baseline!B$62/Baseline!B$78)</f>
        <v>0.000001589267607</v>
      </c>
      <c r="P572" s="84">
        <f>Baseline!B$33 * (C572 * Baseline!B$60*Baseline!B$63/Baseline!B$75 + Baseline!B$46 * Baseline!B$61*Baseline!B$64/Baseline!B$76 + Baseline!B$47 * Baseline!B$70*Baseline!B$65/Baseline!B$77 + Baseline!B$62*Baseline!B$71/Baseline!B$78)</f>
        <v>0.000000001956400126</v>
      </c>
      <c r="Q572" s="84">
        <f>Baseline!B$33 * (C572 * Baseline!B$63*Baseline!B$68/Baseline!B$75 + Baseline!B$46 * Baseline!B$64*Baseline!B$54/Baseline!B$76 + Baseline!B$47 * Baseline!B$65*Baseline!B$55/Baseline!B$77 + Baseline!B$71*Baseline!B$56/Baseline!B$78)</f>
        <v>0.000000003706691197</v>
      </c>
      <c r="R572" s="84">
        <f>Baseline!B$33 * (C572 * Baseline!B$63*Baseline!B$59/Baseline!B$75 + Baseline!B$46 * Baseline!B$64*Baseline!B$69/Baseline!B$76 + Baseline!B$47 * Baseline!B$65*Baseline!B$57/Baseline!B$77 + Baseline!B$71*Baseline!B$58/Baseline!B$78)</f>
        <v>0.00000001707279363</v>
      </c>
      <c r="S572" s="84">
        <f>Baseline!B$33 * (C572 * Baseline!B$63*Baseline!B$60/Baseline!B$75 + Baseline!B$46 * Baseline!B$64*Baseline!B$61/Baseline!B$76 + Baseline!B$47 * Baseline!B$65*Baseline!B$70/Baseline!B$77 + Baseline!B$71*Baseline!B$62/Baseline!B$78)</f>
        <v>0.000000001956400126</v>
      </c>
      <c r="T572" s="84">
        <f>Baseline!B$33 * (C572 * Baseline!B$63*Baseline!B$63/Baseline!B$75 + Baseline!B$46 * Baseline!B$64*Baseline!B$64/Baseline!B$76 + Baseline!B$47 * Baseline!B$65*Baseline!B$65/Baseline!B$77 + Baseline!B$71*Baseline!B$71/Baseline!B$78)</f>
        <v>0.00000009856721805</v>
      </c>
      <c r="U572" s="83"/>
      <c r="V572" s="84">
        <f>E572 * ( Baseline!B$89 * Baseline!B$7 )</f>
        <v>0.1904014346</v>
      </c>
      <c r="W572" s="84">
        <f>F572 * ( Baseline!D$89 * Baseline!B$11 )</f>
        <v>0.004411245058</v>
      </c>
      <c r="X572" s="84">
        <f>G572 * ( Baseline!F$89 * Baseline!B$16 )</f>
        <v>0.006967654113</v>
      </c>
      <c r="Y572" s="84">
        <f>H572 * ( Baseline!H$89 * Baseline!B$18 )</f>
        <v>0.001303544944</v>
      </c>
      <c r="Z572" s="86">
        <f t="shared" si="1"/>
        <v>0.2030838788</v>
      </c>
      <c r="AA572" s="84">
        <f>I572 * ( Baseline!B$89 * Baseline!B$7 )</f>
        <v>0.002481992517</v>
      </c>
      <c r="AB572" s="85">
        <f>J572 * ( Baseline!D$89 * Baseline!B$11 )</f>
        <v>0.03904359304</v>
      </c>
      <c r="AC572" s="85">
        <f>K572 * ( Baseline!F$89 * Baseline!B$16 )</f>
        <v>0.0005727700539</v>
      </c>
      <c r="AD572" s="85">
        <f>L572 * ( Baseline!F$89 * Baseline!B$16 )</f>
        <v>0.0005930195587</v>
      </c>
      <c r="AE572" s="86">
        <f t="shared" si="2"/>
        <v>0.04269137517</v>
      </c>
      <c r="AF572" s="86">
        <f>M572 * ( Baseline!B$89 * Baseline!B$7 )</f>
        <v>0.002081985348</v>
      </c>
      <c r="AG572" s="86">
        <f>N572 * ( Baseline!D$89 * Baseline!B$11 )</f>
        <v>0.000304181016</v>
      </c>
      <c r="AH572" s="86">
        <f>O572 * ( Baseline!F$89 * Baseline!B$16 )</f>
        <v>0.05520284466</v>
      </c>
      <c r="AI572" s="86">
        <f>P572 * ( Baseline!H$89 * Baseline!B$18 )</f>
        <v>0.000688014015</v>
      </c>
      <c r="AJ572" s="86">
        <f t="shared" si="3"/>
        <v>0.05827702503</v>
      </c>
      <c r="AK572" s="86">
        <f>Q572 * ( Baseline!B$89 * Baseline!B$7 )</f>
        <v>0.00003847174794</v>
      </c>
      <c r="AL572" s="86">
        <f>R572 * ( Baseline!D$89 * Baseline!B$11 )</f>
        <v>0.0003149349213</v>
      </c>
      <c r="AM572" s="86">
        <f>S572 * ( Baseline!F$89 * Baseline!B$16 )</f>
        <v>0.00006795510825</v>
      </c>
      <c r="AN572" s="86">
        <f>T572 * ( Baseline!H$89 * Baseline!B$18 )</f>
        <v>0.03466347529</v>
      </c>
      <c r="AO572" s="86">
        <f t="shared" si="4"/>
        <v>0.03508483707</v>
      </c>
      <c r="AP572" s="62"/>
      <c r="AQ572" s="86">
        <f>V572 * ( (1-Baseline!B$90-Baseline!B$89) + (1-B572)*Baseline!B$90 )</f>
        <v>0.07608753646</v>
      </c>
      <c r="AR572" s="86">
        <f>W572 * ( (1-Baseline!B$90-Baseline!B$89) + (1-B572)*Baseline!B$90 )</f>
        <v>0.001762805883</v>
      </c>
      <c r="AS572" s="86">
        <f>X572 * ( (1-Baseline!B$90-Baseline!B$89) + (1-B572)*Baseline!B$90 )</f>
        <v>0.002784388874</v>
      </c>
      <c r="AT572" s="86">
        <f>Y572 * ( (1-Baseline!B$90-Baseline!B$89) + (1-B572)*Baseline!B$90 )</f>
        <v>0.0005209179418</v>
      </c>
      <c r="AU572" s="86">
        <f t="shared" si="5"/>
        <v>0.08115564916</v>
      </c>
      <c r="AV572" s="86">
        <f>AA572 * ( (1-Baseline!D$90-Baseline!D$89) + (1-B572)*Baseline!D$90 )</f>
        <v>0.001737283001</v>
      </c>
      <c r="AW572" s="86">
        <f>AB572 * ( (1-Baseline!D$90-Baseline!D$89) + (1-B572)*Baseline!D$90 )</f>
        <v>0.02732875705</v>
      </c>
      <c r="AX572" s="86">
        <f>AC572 * ( (1-Baseline!D$90-Baseline!D$89) + (1-B572)*Baseline!D$90 )</f>
        <v>0.0004009132468</v>
      </c>
      <c r="AY572" s="86">
        <f>AD572 * ( (1-Baseline!D$90-Baseline!D$89) + (1-B572)*Baseline!D$90 )</f>
        <v>0.0004150869882</v>
      </c>
      <c r="AZ572" s="86">
        <f t="shared" si="6"/>
        <v>0.02988204029</v>
      </c>
      <c r="BA572" s="86">
        <f>AF572 * ( (1-Baseline!F$90-Baseline!F$89) + (1-Baseline!B$36)*Baseline!F$90 )</f>
        <v>0.00149826328</v>
      </c>
      <c r="BB572" s="86">
        <f>AG572 * ( (1-Baseline!F$90-Baseline!F$89) + (1-Baseline!B$36)*Baseline!F$90 )</f>
        <v>0.0002188983929</v>
      </c>
      <c r="BC572" s="86">
        <f>AH572 * ( (1-Baseline!F$90-Baseline!F$89) + (1-Baseline!B$36)*Baseline!F$90 )</f>
        <v>0.03972573351</v>
      </c>
      <c r="BD572" s="86">
        <f>AI572 * ( (1-Baseline!F$90-Baseline!F$89) + (1-Baseline!B$36)*Baseline!F$90 )</f>
        <v>0.0004951169016</v>
      </c>
      <c r="BE572" s="86">
        <f t="shared" si="7"/>
        <v>0.04193801208</v>
      </c>
      <c r="BF572" s="86">
        <f>AK572 * ( (1-Baseline!H$90-Baseline!H$89) + (1-Baseline!B$36)*Baseline!H$90 )</f>
        <v>0.00003048193532</v>
      </c>
      <c r="BG572" s="86">
        <f>AL572 * ( (1-Baseline!H$90-Baseline!H$89) + (1-Baseline!B$36)*Baseline!H$90 )</f>
        <v>0.0002495292369</v>
      </c>
      <c r="BH572" s="86">
        <f>AM572 * ( (1-Baseline!H$90-Baseline!H$89) + (1-Baseline!B$36)*Baseline!H$90 )</f>
        <v>0.00005384219137</v>
      </c>
      <c r="BI572" s="86">
        <f>AN572 * ( (1-Baseline!H$90-Baseline!H$89) + (1-Baseline!B$36)*Baseline!H$90 )</f>
        <v>0.02746456474</v>
      </c>
      <c r="BJ572" s="86">
        <f t="shared" si="8"/>
        <v>0.02779841811</v>
      </c>
      <c r="BK572" s="62"/>
      <c r="BL572" s="86">
        <f t="shared" si="19"/>
        <v>0.9375507096</v>
      </c>
      <c r="BM572" s="86">
        <f t="shared" si="20"/>
        <v>0.02172129607</v>
      </c>
      <c r="BN572" s="86">
        <f t="shared" si="21"/>
        <v>0.03430924284</v>
      </c>
      <c r="BO572" s="86">
        <f t="shared" si="22"/>
        <v>0.006418751463</v>
      </c>
      <c r="BP572" s="86">
        <f t="shared" si="9"/>
        <v>1</v>
      </c>
      <c r="BQ572" s="86">
        <f t="shared" si="23"/>
        <v>0.05813803156</v>
      </c>
      <c r="BR572" s="86">
        <f t="shared" si="24"/>
        <v>0.9145545883</v>
      </c>
      <c r="BS572" s="86">
        <f t="shared" si="25"/>
        <v>0.01341652855</v>
      </c>
      <c r="BT572" s="86">
        <f t="shared" si="26"/>
        <v>0.01389085164</v>
      </c>
      <c r="BU572" s="86">
        <f t="shared" si="10"/>
        <v>1</v>
      </c>
      <c r="BV572" s="86">
        <f t="shared" si="27"/>
        <v>0.03572566284</v>
      </c>
      <c r="BW572" s="86">
        <f t="shared" si="28"/>
        <v>0.005219570077</v>
      </c>
      <c r="BX572" s="86">
        <f t="shared" si="29"/>
        <v>0.947248845</v>
      </c>
      <c r="BY572" s="86">
        <f t="shared" si="30"/>
        <v>0.01180592205</v>
      </c>
      <c r="BZ572" s="86">
        <f t="shared" si="11"/>
        <v>1</v>
      </c>
      <c r="CA572" s="86">
        <f t="shared" si="31"/>
        <v>0.001096534889</v>
      </c>
      <c r="CB572" s="86">
        <f t="shared" si="32"/>
        <v>0.00897638261</v>
      </c>
      <c r="CC572" s="86">
        <f t="shared" si="33"/>
        <v>0.001936879687</v>
      </c>
      <c r="CD572" s="86">
        <f t="shared" si="34"/>
        <v>0.9879902028</v>
      </c>
      <c r="CE572" s="86">
        <f t="shared" si="12"/>
        <v>1</v>
      </c>
      <c r="CF572" s="62"/>
      <c r="CG572" s="86">
        <f t="shared" si="35"/>
        <v>0.9375507096</v>
      </c>
      <c r="CH572" s="86">
        <f t="shared" si="36"/>
        <v>0.02172129607</v>
      </c>
      <c r="CI572" s="86">
        <f t="shared" si="37"/>
        <v>0.03430924284</v>
      </c>
      <c r="CJ572" s="86">
        <f t="shared" si="38"/>
        <v>0.006418751463</v>
      </c>
      <c r="CK572" s="86">
        <f t="shared" si="13"/>
        <v>1</v>
      </c>
      <c r="CL572" s="86">
        <f t="shared" si="39"/>
        <v>0.05813803156</v>
      </c>
      <c r="CM572" s="86">
        <f t="shared" si="40"/>
        <v>0.9145545883</v>
      </c>
      <c r="CN572" s="86">
        <f t="shared" si="41"/>
        <v>0.01341652855</v>
      </c>
      <c r="CO572" s="86">
        <f t="shared" si="42"/>
        <v>0.01389085164</v>
      </c>
      <c r="CP572" s="86">
        <f t="shared" si="14"/>
        <v>1</v>
      </c>
      <c r="CQ572" s="86">
        <f t="shared" si="43"/>
        <v>0.03572566284</v>
      </c>
      <c r="CR572" s="86">
        <f t="shared" si="44"/>
        <v>0.005219570077</v>
      </c>
      <c r="CS572" s="86">
        <f t="shared" si="45"/>
        <v>0.947248845</v>
      </c>
      <c r="CT572" s="86">
        <f t="shared" si="46"/>
        <v>0.01180592205</v>
      </c>
      <c r="CU572" s="86">
        <f t="shared" si="15"/>
        <v>1</v>
      </c>
      <c r="CV572" s="86">
        <f t="shared" si="47"/>
        <v>0.001096534889</v>
      </c>
      <c r="CW572" s="86">
        <f t="shared" si="48"/>
        <v>0.00897638261</v>
      </c>
      <c r="CX572" s="86">
        <f t="shared" si="49"/>
        <v>0.001936879687</v>
      </c>
      <c r="CY572" s="86">
        <f t="shared" si="50"/>
        <v>0.9879902028</v>
      </c>
      <c r="CZ572" s="86">
        <f t="shared" si="16"/>
        <v>1</v>
      </c>
      <c r="DA572" s="62"/>
      <c r="DB572" s="86">
        <f>(AQ572*Baseline!B$7 + AV572*Baseline!B$11 + BA572*Baseline!B$16 + BF572*Baseline!B$18)</f>
        <v>47043.41174</v>
      </c>
      <c r="DC572" s="86">
        <f>(AR572*Baseline!B$7 + AW572*Baseline!B$11 + BB572*Baseline!B$16 + BG572*Baseline!B$18)</f>
        <v>71622.45468</v>
      </c>
      <c r="DD572" s="86">
        <f>(AS572*Baseline!B$7 + AX572*Baseline!B$11 + BC572*Baseline!B$16 + BH572*Baseline!B$18)</f>
        <v>137764.4417</v>
      </c>
      <c r="DE572" s="86">
        <f>(AT572*Baseline!B$7 + AY572*Baseline!B$11 + BD572*Baseline!B$16 + BI572*Baseline!B$18)</f>
        <v>1260426.388</v>
      </c>
      <c r="DF572" s="86">
        <f t="shared" si="17"/>
        <v>1516856.696</v>
      </c>
      <c r="DG572" s="62"/>
      <c r="DH572" s="86">
        <f t="shared" si="51"/>
        <v>0.03101374827</v>
      </c>
      <c r="DI572" s="86">
        <f t="shared" si="52"/>
        <v>0.04721768039</v>
      </c>
      <c r="DJ572" s="86">
        <f t="shared" si="53"/>
        <v>0.09082231833</v>
      </c>
      <c r="DK572" s="86">
        <f t="shared" si="54"/>
        <v>0.830946253</v>
      </c>
      <c r="DL572" s="86">
        <f t="shared" si="18"/>
        <v>1</v>
      </c>
      <c r="DM572" s="62"/>
      <c r="DN572" s="86">
        <f>DH572 / (Baseline!B$7/Baseline!B$17)</f>
        <v>3.310513641</v>
      </c>
      <c r="DO572" s="86">
        <f>DI572 / (Baseline!B$11/Baseline!B$17)</f>
        <v>1.139857404</v>
      </c>
      <c r="DP572" s="86">
        <f>DJ572 / (Baseline!B$16/Baseline!B$17)</f>
        <v>1.403479289</v>
      </c>
      <c r="DQ572" s="86">
        <f>DK572 / (Baseline!B$18/Baseline!B$17)</f>
        <v>0.9394580968</v>
      </c>
      <c r="DR572" s="62"/>
      <c r="DS572" s="86">
        <f>DH572 / Baseline!H$117</f>
        <v>1.240770552</v>
      </c>
      <c r="DT572" s="86">
        <f>DI572 / Baseline!H$118</f>
        <v>1.062872452</v>
      </c>
      <c r="DU572" s="86">
        <f>DJ572 / Baseline!H$119</f>
        <v>1.085727627</v>
      </c>
      <c r="DV572" s="86">
        <f>DK572 / Baseline!H$120</f>
        <v>0.9811288872</v>
      </c>
      <c r="DW572" s="87"/>
      <c r="DX572" s="86">
        <f>(AU572*Baseline!B$34)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0.02470287862</v>
      </c>
      <c r="DY572" s="86">
        <f>(AZ572*Baseline!B$34) + (Baseline!D$90*(1-Baseline!D$91)*Baseline!B$35) + (Baseline!D$90*Baseline!D$91*((1-Baseline!D$92)*Baseline!B$40 + Baseline!D$92*Baseline!B$41))</f>
        <v>0.01089587404</v>
      </c>
      <c r="DZ572" s="86">
        <f>(BE572*Baseline!B$34) + (Baseline!F$90*(1-Baseline!F$91)*Baseline!B$35) + (Baseline!F$90*Baseline!F$91*((1-Baseline!F$92)*Baseline!B$40 + Baseline!F$92*Baseline!B$41))</f>
        <v>0.01402134181</v>
      </c>
      <c r="EA572" s="86">
        <f>(BJ572*Baseline!B$34) + (Baseline!H$90*(1-Baseline!H$91)*Baseline!B$35) + (Baseline!H$90*Baseline!H$91*((1-Baseline!H$92)*Baseline!B$40 + Baseline!H$92*Baseline!B$41))</f>
        <v>0.009314762716</v>
      </c>
      <c r="EB572" s="86">
        <f>( DX572*Baseline!B$7 + DY572*Baseline!B$11 + DZ572*Baseline!B$16 + EA572*Baseline!B$18 ) / Baseline!B$17</f>
        <v>0.009828992214</v>
      </c>
    </row>
    <row r="573">
      <c r="A573" s="73" t="s">
        <v>749</v>
      </c>
      <c r="B573" s="85">
        <f>MIN( MAX( NORMINV( MCrands!B573, (B$5+B$4)/2, (B$5-B$4)/3.29 ), 0 ), 1 )</f>
        <v>0.338362018</v>
      </c>
      <c r="C573" s="85">
        <f>MAX( NORMINV( MCrands!C573, (C$5+C$4)/2, (C$5-C$4)/3.29 ), 0 )</f>
        <v>2.7296192</v>
      </c>
      <c r="D573" s="83"/>
      <c r="E573" s="84">
        <f>Baseline!B$33 * (C573 * Baseline!B$68*Baseline!B$68/Baseline!B$75 + Baseline!B$46 * Baseline!B$54*Baseline!B$54/Baseline!B$76 + Baseline!B$47 * Baseline!B$55*Baseline!B$55/Baseline!B$77 + Baseline!B$56*Baseline!B$56/Baseline!B$78)</f>
        <v>0.00001937526053</v>
      </c>
      <c r="F573" s="84">
        <f>Baseline!B$33 * (C573 * Baseline!B$68*Baseline!B$59/Baseline!B$75 + Baseline!B$46 * Baseline!B$54*Baseline!B$69/Baseline!B$76 + Baseline!B$47 * Baseline!B$55*Baseline!B$57/Baseline!B$77 + Baseline!B$56*Baseline!B$58/Baseline!B$78)</f>
        <v>0.0000002392986902</v>
      </c>
      <c r="G573" s="85">
        <f>Baseline!B$33 * (C573 * Baseline!B$68*Baseline!B$60/Baseline!B$75 + Baseline!B$46 * Baseline!B$54*Baseline!B$61/Baseline!B$76 + Baseline!B$47 * Baseline!B$55*Baseline!B$70/Baseline!B$77 + Baseline!B$56*Baseline!B$62/Baseline!B$78)</f>
        <v>0.0000002009959015</v>
      </c>
      <c r="H573" s="84">
        <f>Baseline!B$33 * (C573 * Baseline!B$68*Baseline!B$63/Baseline!B$75 + Baseline!B$46 * Baseline!B$54*Baseline!B$64/Baseline!B$76 + Baseline!B$47 * Baseline!B$55*Baseline!B$65/Baseline!B$77 + Baseline!B$56*Baseline!B$71/Baseline!B$78)</f>
        <v>0.000000003746686511</v>
      </c>
      <c r="I573" s="84">
        <f>Baseline!B$33 * (C573 * Baseline!B$59*Baseline!B$68/Baseline!B$75 + Baseline!B$46 * Baseline!B$69*Baseline!B$54/Baseline!B$76 + Baseline!B$47 * Baseline!B$57*Baseline!B$55/Baseline!B$77 + Baseline!B$58*Baseline!B$56/Baseline!B$78)</f>
        <v>0.0000002392986902</v>
      </c>
      <c r="J573" s="85">
        <f>Baseline!B$33 * (C573 * Baseline!B$59*Baseline!B$59/Baseline!B$75 + Baseline!B$46 * Baseline!B$69*Baseline!B$69/Baseline!B$76 + Baseline!B$47 * Baseline!B$57*Baseline!B$57/Baseline!B$77 + Baseline!B$58*Baseline!B$58/Baseline!B$78)</f>
        <v>0.000002116574471</v>
      </c>
      <c r="K573" s="84">
        <f>Baseline!B$33 * (C573 * Baseline!B$59*Baseline!B$60/Baseline!B$75 + Baseline!B$46 * Baseline!B$69*Baseline!B$61/Baseline!B$76 + Baseline!B$47 * Baseline!B$57*Baseline!B$70/Baseline!B$77 + Baseline!B$58*Baseline!B$62/Baseline!B$78)</f>
        <v>0.00000001648988172</v>
      </c>
      <c r="L573" s="85">
        <f>Baseline!B$33 * (C573 * Baseline!B$59*Baseline!B$63/Baseline!B$75 + Baseline!B$46 * Baseline!B$69*Baseline!B$64/Baseline!B$76 + Baseline!B$47 * Baseline!B$57*Baseline!B$65/Baseline!B$77 + Baseline!B$58*Baseline!B$71/Baseline!B$78)</f>
        <v>0.00000001707279995</v>
      </c>
      <c r="M573" s="84">
        <f>Baseline!B$33 * (C573 * Baseline!B$60*Baseline!B$68/Baseline!B$75 + Baseline!B$46 * Baseline!B$61*Baseline!B$54/Baseline!B$76 + Baseline!B$47 * Baseline!B$70*Baseline!B$55/Baseline!B$77 + Baseline!B$62*Baseline!B$56/Baseline!B$78)</f>
        <v>0.0000002009959015</v>
      </c>
      <c r="N573" s="85">
        <f>Baseline!B$33 * (C573 * Baseline!B$60*Baseline!B$59/Baseline!B$75 + Baseline!B$46 * Baseline!B$61*Baseline!B$69/Baseline!B$76 + Baseline!B$47 * Baseline!B$70*Baseline!B$57/Baseline!B$77 + Baseline!B$62*Baseline!B$58/Baseline!B$78)</f>
        <v>0.00000001648988172</v>
      </c>
      <c r="O573" s="85">
        <f>Baseline!B$33 * (C573 * Baseline!B$60*Baseline!B$60/Baseline!B$75 + Baseline!B$46 * Baseline!B$61*Baseline!B$61/Baseline!B$76 + Baseline!B$47 * Baseline!B$70*Baseline!B$70/Baseline!B$77 + Baseline!B$62*Baseline!B$62/Baseline!B$78)</f>
        <v>0.000001589267762</v>
      </c>
      <c r="P573" s="84">
        <f>Baseline!B$33 * (C573 * Baseline!B$60*Baseline!B$63/Baseline!B$75 + Baseline!B$46 * Baseline!B$61*Baseline!B$64/Baseline!B$76 + Baseline!B$47 * Baseline!B$70*Baseline!B$65/Baseline!B$77 + Baseline!B$62*Baseline!B$71/Baseline!B$78)</f>
        <v>0.000000001956415651</v>
      </c>
      <c r="Q573" s="84">
        <f>Baseline!B$33 * (C573 * Baseline!B$63*Baseline!B$68/Baseline!B$75 + Baseline!B$46 * Baseline!B$64*Baseline!B$54/Baseline!B$76 + Baseline!B$47 * Baseline!B$65*Baseline!B$55/Baseline!B$77 + Baseline!B$71*Baseline!B$56/Baseline!B$78)</f>
        <v>0.000000003746686511</v>
      </c>
      <c r="R573" s="84">
        <f>Baseline!B$33 * (C573 * Baseline!B$63*Baseline!B$59/Baseline!B$75 + Baseline!B$46 * Baseline!B$64*Baseline!B$69/Baseline!B$76 + Baseline!B$47 * Baseline!B$65*Baseline!B$57/Baseline!B$77 + Baseline!B$71*Baseline!B$58/Baseline!B$78)</f>
        <v>0.00000001707279995</v>
      </c>
      <c r="S573" s="84">
        <f>Baseline!B$33 * (C573 * Baseline!B$63*Baseline!B$60/Baseline!B$75 + Baseline!B$46 * Baseline!B$64*Baseline!B$61/Baseline!B$76 + Baseline!B$47 * Baseline!B$65*Baseline!B$70/Baseline!B$77 + Baseline!B$71*Baseline!B$62/Baseline!B$78)</f>
        <v>0.000000001956415651</v>
      </c>
      <c r="T573" s="84">
        <f>Baseline!B$33 * (C573 * Baseline!B$63*Baseline!B$63/Baseline!B$75 + Baseline!B$46 * Baseline!B$64*Baseline!B$64/Baseline!B$76 + Baseline!B$47 * Baseline!B$65*Baseline!B$65/Baseline!B$77 + Baseline!B$71*Baseline!B$71/Baseline!B$78)</f>
        <v>0.0000000985672196</v>
      </c>
      <c r="U573" s="83"/>
      <c r="V573" s="84">
        <f>E573 * ( Baseline!B$89 * Baseline!B$7 )</f>
        <v>0.2010958291</v>
      </c>
      <c r="W573" s="84">
        <f>F573 * ( Baseline!D$89 * Baseline!B$11 )</f>
        <v>0.004414246186</v>
      </c>
      <c r="X573" s="84">
        <f>G573 * ( Baseline!F$89 * Baseline!B$16 )</f>
        <v>0.006981546393</v>
      </c>
      <c r="Y573" s="84">
        <f>H573 * ( Baseline!H$89 * Baseline!B$18 )</f>
        <v>0.001317610235</v>
      </c>
      <c r="Z573" s="86">
        <f t="shared" si="1"/>
        <v>0.2138092319</v>
      </c>
      <c r="AA573" s="84">
        <f>I573 * ( Baseline!B$89 * Baseline!B$7 )</f>
        <v>0.002483681105</v>
      </c>
      <c r="AB573" s="85">
        <f>J573 * ( Baseline!D$89 * Baseline!B$11 )</f>
        <v>0.03904359351</v>
      </c>
      <c r="AC573" s="85">
        <f>K573 * ( Baseline!F$89 * Baseline!B$16 )</f>
        <v>0.0005727722475</v>
      </c>
      <c r="AD573" s="85">
        <f>L573 * ( Baseline!F$89 * Baseline!B$16 )</f>
        <v>0.000593019778</v>
      </c>
      <c r="AE573" s="86">
        <f t="shared" si="2"/>
        <v>0.04269306664</v>
      </c>
      <c r="AF573" s="86">
        <f>M573 * ( Baseline!B$89 * Baseline!B$7 )</f>
        <v>0.002086136461</v>
      </c>
      <c r="AG573" s="86">
        <f>N573 * ( Baseline!D$89 * Baseline!B$11 )</f>
        <v>0.000304182181</v>
      </c>
      <c r="AH573" s="86">
        <f>O573 * ( Baseline!F$89 * Baseline!B$16 )</f>
        <v>0.05520285005</v>
      </c>
      <c r="AI573" s="86">
        <f>P573 * ( Baseline!H$89 * Baseline!B$18 )</f>
        <v>0.0006880194745</v>
      </c>
      <c r="AJ573" s="86">
        <f t="shared" si="3"/>
        <v>0.05828118817</v>
      </c>
      <c r="AK573" s="86">
        <f>Q573 * ( Baseline!B$89 * Baseline!B$7 )</f>
        <v>0.0000388868593</v>
      </c>
      <c r="AL573" s="86">
        <f>R573 * ( Baseline!D$89 * Baseline!B$11 )</f>
        <v>0.0003149350378</v>
      </c>
      <c r="AM573" s="86">
        <f>S573 * ( Baseline!F$89 * Baseline!B$16 )</f>
        <v>0.00006795564749</v>
      </c>
      <c r="AN573" s="86">
        <f>T573 * ( Baseline!H$89 * Baseline!B$18 )</f>
        <v>0.03466347584</v>
      </c>
      <c r="AO573" s="86">
        <f t="shared" si="4"/>
        <v>0.03508525338</v>
      </c>
      <c r="AP573" s="62"/>
      <c r="AQ573" s="86">
        <f>V573 * ( (1-Baseline!B$90-Baseline!B$89) + (1-B573)*Baseline!B$90 )</f>
        <v>0.1362339388</v>
      </c>
      <c r="AR573" s="86">
        <f>W573 * ( (1-Baseline!B$90-Baseline!B$89) + (1-B573)*Baseline!B$90 )</f>
        <v>0.002990465527</v>
      </c>
      <c r="AS573" s="86">
        <f>X573 * ( (1-Baseline!B$90-Baseline!B$89) + (1-B573)*Baseline!B$90 )</f>
        <v>0.004729703088</v>
      </c>
      <c r="AT573" s="86">
        <f>Y573 * ( (1-Baseline!B$90-Baseline!B$89) + (1-B573)*Baseline!B$90 )</f>
        <v>0.0008926253361</v>
      </c>
      <c r="AU573" s="86">
        <f t="shared" si="5"/>
        <v>0.1448467327</v>
      </c>
      <c r="AV573" s="86">
        <f>AA573 * ( (1-Baseline!D$90-Baseline!D$89) + (1-B573)*Baseline!D$90 )</f>
        <v>0.002085825733</v>
      </c>
      <c r="AW573" s="86">
        <f>AB573 * ( (1-Baseline!D$90-Baseline!D$89) + (1-B573)*Baseline!D$90 )</f>
        <v>0.03278928679</v>
      </c>
      <c r="AX573" s="86">
        <f>AC573 * ( (1-Baseline!D$90-Baseline!D$89) + (1-B573)*Baseline!D$90 )</f>
        <v>0.0004810211304</v>
      </c>
      <c r="AY573" s="86">
        <f>AD573 * ( (1-Baseline!D$90-Baseline!D$89) + (1-B573)*Baseline!D$90 )</f>
        <v>0.0004980252539</v>
      </c>
      <c r="AZ573" s="86">
        <f t="shared" si="6"/>
        <v>0.0358541589</v>
      </c>
      <c r="BA573" s="86">
        <f>AF573 * ( (1-Baseline!F$90-Baseline!F$89) + (1-Baseline!B$36)*Baseline!F$90 )</f>
        <v>0.001501250554</v>
      </c>
      <c r="BB573" s="86">
        <f>AG573 * ( (1-Baseline!F$90-Baseline!F$89) + (1-Baseline!B$36)*Baseline!F$90 )</f>
        <v>0.0002188992312</v>
      </c>
      <c r="BC573" s="86">
        <f>AH573 * ( (1-Baseline!F$90-Baseline!F$89) + (1-Baseline!B$36)*Baseline!F$90 )</f>
        <v>0.03972573739</v>
      </c>
      <c r="BD573" s="86">
        <f>AI573 * ( (1-Baseline!F$90-Baseline!F$89) + (1-Baseline!B$36)*Baseline!F$90 )</f>
        <v>0.0004951208305</v>
      </c>
      <c r="BE573" s="86">
        <f t="shared" si="7"/>
        <v>0.041941008</v>
      </c>
      <c r="BF573" s="86">
        <f>AK573 * ( (1-Baseline!H$90-Baseline!H$89) + (1-Baseline!B$36)*Baseline!H$90 )</f>
        <v>0.00003081083636</v>
      </c>
      <c r="BG573" s="86">
        <f>AL573 * ( (1-Baseline!H$90-Baseline!H$89) + (1-Baseline!B$36)*Baseline!H$90 )</f>
        <v>0.0002495293292</v>
      </c>
      <c r="BH573" s="86">
        <f>AM573 * ( (1-Baseline!H$90-Baseline!H$89) + (1-Baseline!B$36)*Baseline!H$90 )</f>
        <v>0.00005384261862</v>
      </c>
      <c r="BI573" s="86">
        <f>AN573 * ( (1-Baseline!H$90-Baseline!H$89) + (1-Baseline!B$36)*Baseline!H$90 )</f>
        <v>0.02746456518</v>
      </c>
      <c r="BJ573" s="86">
        <f t="shared" si="8"/>
        <v>0.02779874796</v>
      </c>
      <c r="BK573" s="62"/>
      <c r="BL573" s="86">
        <f t="shared" si="19"/>
        <v>0.9405385694</v>
      </c>
      <c r="BM573" s="86">
        <f t="shared" si="20"/>
        <v>0.02064572305</v>
      </c>
      <c r="BN573" s="86">
        <f t="shared" si="21"/>
        <v>0.03265315689</v>
      </c>
      <c r="BO573" s="86">
        <f t="shared" si="22"/>
        <v>0.006162550714</v>
      </c>
      <c r="BP573" s="86">
        <f t="shared" si="9"/>
        <v>1</v>
      </c>
      <c r="BQ573" s="86">
        <f t="shared" si="23"/>
        <v>0.05817527998</v>
      </c>
      <c r="BR573" s="86">
        <f t="shared" si="24"/>
        <v>0.9145183652</v>
      </c>
      <c r="BS573" s="86">
        <f t="shared" si="25"/>
        <v>0.01341604838</v>
      </c>
      <c r="BT573" s="86">
        <f t="shared" si="26"/>
        <v>0.01389030643</v>
      </c>
      <c r="BU573" s="86">
        <f t="shared" si="10"/>
        <v>1</v>
      </c>
      <c r="BV573" s="86">
        <f t="shared" si="27"/>
        <v>0.03579433651</v>
      </c>
      <c r="BW573" s="86">
        <f t="shared" si="28"/>
        <v>0.005219217221</v>
      </c>
      <c r="BX573" s="86">
        <f t="shared" si="29"/>
        <v>0.9471812739</v>
      </c>
      <c r="BY573" s="86">
        <f t="shared" si="30"/>
        <v>0.01180517241</v>
      </c>
      <c r="BZ573" s="86">
        <f t="shared" si="11"/>
        <v>1</v>
      </c>
      <c r="CA573" s="86">
        <f t="shared" si="31"/>
        <v>0.001108353384</v>
      </c>
      <c r="CB573" s="86">
        <f t="shared" si="32"/>
        <v>0.008976279419</v>
      </c>
      <c r="CC573" s="86">
        <f t="shared" si="33"/>
        <v>0.001936872074</v>
      </c>
      <c r="CD573" s="86">
        <f t="shared" si="34"/>
        <v>0.9879784951</v>
      </c>
      <c r="CE573" s="86">
        <f t="shared" si="12"/>
        <v>1</v>
      </c>
      <c r="CF573" s="62"/>
      <c r="CG573" s="86">
        <f t="shared" si="35"/>
        <v>0.9405385694</v>
      </c>
      <c r="CH573" s="86">
        <f t="shared" si="36"/>
        <v>0.02064572305</v>
      </c>
      <c r="CI573" s="86">
        <f t="shared" si="37"/>
        <v>0.03265315689</v>
      </c>
      <c r="CJ573" s="86">
        <f t="shared" si="38"/>
        <v>0.006162550714</v>
      </c>
      <c r="CK573" s="86">
        <f t="shared" si="13"/>
        <v>1</v>
      </c>
      <c r="CL573" s="86">
        <f t="shared" si="39"/>
        <v>0.05817527998</v>
      </c>
      <c r="CM573" s="86">
        <f t="shared" si="40"/>
        <v>0.9145183652</v>
      </c>
      <c r="CN573" s="86">
        <f t="shared" si="41"/>
        <v>0.01341604838</v>
      </c>
      <c r="CO573" s="86">
        <f t="shared" si="42"/>
        <v>0.01389030643</v>
      </c>
      <c r="CP573" s="86">
        <f t="shared" si="14"/>
        <v>1</v>
      </c>
      <c r="CQ573" s="86">
        <f t="shared" si="43"/>
        <v>0.03579433651</v>
      </c>
      <c r="CR573" s="86">
        <f t="shared" si="44"/>
        <v>0.005219217221</v>
      </c>
      <c r="CS573" s="86">
        <f t="shared" si="45"/>
        <v>0.9471812739</v>
      </c>
      <c r="CT573" s="86">
        <f t="shared" si="46"/>
        <v>0.01180517241</v>
      </c>
      <c r="CU573" s="86">
        <f t="shared" si="15"/>
        <v>1</v>
      </c>
      <c r="CV573" s="86">
        <f t="shared" si="47"/>
        <v>0.001108353384</v>
      </c>
      <c r="CW573" s="86">
        <f t="shared" si="48"/>
        <v>0.008976279419</v>
      </c>
      <c r="CX573" s="86">
        <f t="shared" si="49"/>
        <v>0.001936872074</v>
      </c>
      <c r="CY573" s="86">
        <f t="shared" si="50"/>
        <v>0.9879784951</v>
      </c>
      <c r="CZ573" s="86">
        <f t="shared" si="16"/>
        <v>1</v>
      </c>
      <c r="DA573" s="62"/>
      <c r="DB573" s="86">
        <f>(AQ573*Baseline!B$7 + AV573*Baseline!B$11 + BA573*Baseline!B$16 + BF573*Baseline!B$18)</f>
        <v>76986.95415</v>
      </c>
      <c r="DC573" s="86">
        <f>(AR573*Baseline!B$7 + AW573*Baseline!B$11 + BB573*Baseline!B$16 + BG573*Baseline!B$18)</f>
        <v>83928.27753</v>
      </c>
      <c r="DD573" s="86">
        <f>(AS573*Baseline!B$7 + AX573*Baseline!B$11 + BC573*Baseline!B$16 + BH573*Baseline!B$18)</f>
        <v>138879.7474</v>
      </c>
      <c r="DE573" s="86">
        <f>(AT573*Baseline!B$7 + AY573*Baseline!B$11 + BD573*Baseline!B$16 + BI573*Baseline!B$18)</f>
        <v>1260784.565</v>
      </c>
      <c r="DF573" s="86">
        <f t="shared" si="17"/>
        <v>1560579.544</v>
      </c>
      <c r="DG573" s="62"/>
      <c r="DH573" s="86">
        <f t="shared" si="51"/>
        <v>0.04933228457</v>
      </c>
      <c r="DI573" s="86">
        <f t="shared" si="52"/>
        <v>0.05378019843</v>
      </c>
      <c r="DJ573" s="86">
        <f t="shared" si="53"/>
        <v>0.08899241818</v>
      </c>
      <c r="DK573" s="86">
        <f t="shared" si="54"/>
        <v>0.8078950988</v>
      </c>
      <c r="DL573" s="86">
        <f t="shared" si="18"/>
        <v>1</v>
      </c>
      <c r="DM573" s="62"/>
      <c r="DN573" s="86">
        <f>DH573 / (Baseline!B$7/Baseline!B$17)</f>
        <v>5.265896904</v>
      </c>
      <c r="DO573" s="86">
        <f>DI573 / (Baseline!B$11/Baseline!B$17)</f>
        <v>1.298279731</v>
      </c>
      <c r="DP573" s="86">
        <f>DJ573 / (Baseline!B$16/Baseline!B$17)</f>
        <v>1.375201802</v>
      </c>
      <c r="DQ573" s="86">
        <f>DK573 / (Baseline!B$18/Baseline!B$17)</f>
        <v>0.9133967319</v>
      </c>
      <c r="DR573" s="62"/>
      <c r="DS573" s="86">
        <f>DH573 / Baseline!H$117</f>
        <v>1.973642315</v>
      </c>
      <c r="DT573" s="86">
        <f>DI573 / Baseline!H$118</f>
        <v>1.210595076</v>
      </c>
      <c r="DU573" s="86">
        <f>DJ573 / Baseline!H$119</f>
        <v>1.063852242</v>
      </c>
      <c r="DV573" s="86">
        <f>DK573 / Baseline!H$120</f>
        <v>0.9539115393</v>
      </c>
      <c r="DW573" s="87"/>
      <c r="DX573" s="86">
        <f>(AU573*Baseline!B$34)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0.03425654116</v>
      </c>
      <c r="DY573" s="86">
        <f>(AZ573*Baseline!B$34) + (Baseline!D$90*(1-Baseline!D$91)*Baseline!B$35) + (Baseline!D$90*Baseline!D$91*((1-Baseline!D$92)*Baseline!B$40 + Baseline!D$92*Baseline!B$41))</f>
        <v>0.01179169184</v>
      </c>
      <c r="DZ573" s="86">
        <f>(BE573*Baseline!B$34) + (Baseline!F$90*(1-Baseline!F$91)*Baseline!B$35) + (Baseline!F$90*Baseline!F$91*((1-Baseline!F$92)*Baseline!B$40 + Baseline!F$92*Baseline!B$41))</f>
        <v>0.0140217912</v>
      </c>
      <c r="EA573" s="86">
        <f>(BJ573*Baseline!B$34) + (Baseline!H$90*(1-Baseline!H$91)*Baseline!B$35) + (Baseline!H$90*Baseline!H$91*((1-Baseline!H$92)*Baseline!B$40 + Baseline!H$92*Baseline!B$41))</f>
        <v>0.009314812194</v>
      </c>
      <c r="EB573" s="86">
        <f>( DX573*Baseline!B$7 + DY573*Baseline!B$11 + DZ573*Baseline!B$16 + EA573*Baseline!B$18 ) / Baseline!B$17</f>
        <v>0.009955674775</v>
      </c>
    </row>
    <row r="574">
      <c r="A574" s="73" t="s">
        <v>750</v>
      </c>
      <c r="B574" s="85">
        <f>MIN( MAX( NORMINV( MCrands!B574, (B$5+B$4)/2, (B$5-B$4)/3.29 ), 0 ), 1 )</f>
        <v>0.7232303905</v>
      </c>
      <c r="C574" s="85">
        <f>MAX( NORMINV( MCrands!C574, (C$5+C$4)/2, (C$5-C$4)/3.29 ), 0 )</f>
        <v>2.621889766</v>
      </c>
      <c r="D574" s="83"/>
      <c r="E574" s="84">
        <f>Baseline!B$33 * (C574 * Baseline!B$68*Baseline!B$68/Baseline!B$75 + Baseline!B$46 * Baseline!B$54*Baseline!B$54/Baseline!B$76 + Baseline!B$47 * Baseline!B$55*Baseline!B$55/Baseline!B$77 + Baseline!B$56*Baseline!B$56/Baseline!B$78)</f>
        <v>0.00001861253355</v>
      </c>
      <c r="F574" s="84">
        <f>Baseline!B$33 * (C574 * Baseline!B$68*Baseline!B$59/Baseline!B$75 + Baseline!B$46 * Baseline!B$54*Baseline!B$69/Baseline!B$76 + Baseline!B$47 * Baseline!B$55*Baseline!B$57/Baseline!B$77 + Baseline!B$56*Baseline!B$58/Baseline!B$78)</f>
        <v>0.0000002391782596</v>
      </c>
      <c r="G574" s="85">
        <f>Baseline!B$33 * (C574 * Baseline!B$68*Baseline!B$60/Baseline!B$75 + Baseline!B$46 * Baseline!B$54*Baseline!B$61/Baseline!B$76 + Baseline!B$47 * Baseline!B$55*Baseline!B$70/Baseline!B$77 + Baseline!B$56*Baseline!B$62/Baseline!B$78)</f>
        <v>0.000000200699843</v>
      </c>
      <c r="H574" s="84">
        <f>Baseline!B$33 * (C574 * Baseline!B$68*Baseline!B$63/Baseline!B$75 + Baseline!B$46 * Baseline!B$54*Baseline!B$64/Baseline!B$76 + Baseline!B$47 * Baseline!B$55*Baseline!B$65/Baseline!B$77 + Baseline!B$56*Baseline!B$71/Baseline!B$78)</f>
        <v>0.000000003717080661</v>
      </c>
      <c r="I574" s="84">
        <f>Baseline!B$33 * (C574 * Baseline!B$59*Baseline!B$68/Baseline!B$75 + Baseline!B$46 * Baseline!B$69*Baseline!B$54/Baseline!B$76 + Baseline!B$47 * Baseline!B$57*Baseline!B$55/Baseline!B$77 + Baseline!B$58*Baseline!B$56/Baseline!B$78)</f>
        <v>0.0000002391782596</v>
      </c>
      <c r="J574" s="85">
        <f>Baseline!B$33 * (C574 * Baseline!B$59*Baseline!B$59/Baseline!B$75 + Baseline!B$46 * Baseline!B$69*Baseline!B$69/Baseline!B$76 + Baseline!B$47 * Baseline!B$57*Baseline!B$57/Baseline!B$77 + Baseline!B$58*Baseline!B$58/Baseline!B$78)</f>
        <v>0.000002116574452</v>
      </c>
      <c r="K574" s="84">
        <f>Baseline!B$33 * (C574 * Baseline!B$59*Baseline!B$60/Baseline!B$75 + Baseline!B$46 * Baseline!B$69*Baseline!B$61/Baseline!B$76 + Baseline!B$47 * Baseline!B$57*Baseline!B$70/Baseline!B$77 + Baseline!B$58*Baseline!B$62/Baseline!B$78)</f>
        <v>0.00000001648983497</v>
      </c>
      <c r="L574" s="85">
        <f>Baseline!B$33 * (C574 * Baseline!B$59*Baseline!B$63/Baseline!B$75 + Baseline!B$46 * Baseline!B$69*Baseline!B$64/Baseline!B$76 + Baseline!B$47 * Baseline!B$57*Baseline!B$65/Baseline!B$77 + Baseline!B$58*Baseline!B$71/Baseline!B$78)</f>
        <v>0.00000001707279527</v>
      </c>
      <c r="M574" s="84">
        <f>Baseline!B$33 * (C574 * Baseline!B$60*Baseline!B$68/Baseline!B$75 + Baseline!B$46 * Baseline!B$61*Baseline!B$54/Baseline!B$76 + Baseline!B$47 * Baseline!B$70*Baseline!B$55/Baseline!B$77 + Baseline!B$62*Baseline!B$56/Baseline!B$78)</f>
        <v>0.000000200699843</v>
      </c>
      <c r="N574" s="85">
        <f>Baseline!B$33 * (C574 * Baseline!B$60*Baseline!B$59/Baseline!B$75 + Baseline!B$46 * Baseline!B$61*Baseline!B$69/Baseline!B$76 + Baseline!B$47 * Baseline!B$70*Baseline!B$57/Baseline!B$77 + Baseline!B$62*Baseline!B$58/Baseline!B$78)</f>
        <v>0.00000001648983497</v>
      </c>
      <c r="O574" s="85">
        <f>Baseline!B$33 * (C574 * Baseline!B$60*Baseline!B$60/Baseline!B$75 + Baseline!B$46 * Baseline!B$61*Baseline!B$61/Baseline!B$76 + Baseline!B$47 * Baseline!B$70*Baseline!B$70/Baseline!B$77 + Baseline!B$62*Baseline!B$62/Baseline!B$78)</f>
        <v>0.000001589267647</v>
      </c>
      <c r="P574" s="84">
        <f>Baseline!B$33 * (C574 * Baseline!B$60*Baseline!B$63/Baseline!B$75 + Baseline!B$46 * Baseline!B$61*Baseline!B$64/Baseline!B$76 + Baseline!B$47 * Baseline!B$70*Baseline!B$65/Baseline!B$77 + Baseline!B$62*Baseline!B$71/Baseline!B$78)</f>
        <v>0.000000001956404159</v>
      </c>
      <c r="Q574" s="84">
        <f>Baseline!B$33 * (C574 * Baseline!B$63*Baseline!B$68/Baseline!B$75 + Baseline!B$46 * Baseline!B$64*Baseline!B$54/Baseline!B$76 + Baseline!B$47 * Baseline!B$65*Baseline!B$55/Baseline!B$77 + Baseline!B$71*Baseline!B$56/Baseline!B$78)</f>
        <v>0.000000003717080661</v>
      </c>
      <c r="R574" s="84">
        <f>Baseline!B$33 * (C574 * Baseline!B$63*Baseline!B$59/Baseline!B$75 + Baseline!B$46 * Baseline!B$64*Baseline!B$69/Baseline!B$76 + Baseline!B$47 * Baseline!B$65*Baseline!B$57/Baseline!B$77 + Baseline!B$71*Baseline!B$58/Baseline!B$78)</f>
        <v>0.00000001707279527</v>
      </c>
      <c r="S574" s="84">
        <f>Baseline!B$33 * (C574 * Baseline!B$63*Baseline!B$60/Baseline!B$75 + Baseline!B$46 * Baseline!B$64*Baseline!B$61/Baseline!B$76 + Baseline!B$47 * Baseline!B$65*Baseline!B$70/Baseline!B$77 + Baseline!B$71*Baseline!B$62/Baseline!B$78)</f>
        <v>0.000000001956404159</v>
      </c>
      <c r="T574" s="84">
        <f>Baseline!B$33 * (C574 * Baseline!B$63*Baseline!B$63/Baseline!B$75 + Baseline!B$46 * Baseline!B$64*Baseline!B$64/Baseline!B$76 + Baseline!B$47 * Baseline!B$65*Baseline!B$65/Baseline!B$77 + Baseline!B$71*Baseline!B$71/Baseline!B$78)</f>
        <v>0.00000009856721845</v>
      </c>
      <c r="U574" s="83"/>
      <c r="V574" s="84">
        <f>E574 * ( Baseline!B$89 * Baseline!B$7 )</f>
        <v>0.1931794858</v>
      </c>
      <c r="W574" s="84">
        <f>F574 * ( Baseline!D$89 * Baseline!B$11 )</f>
        <v>0.004412024652</v>
      </c>
      <c r="X574" s="84">
        <f>G574 * ( Baseline!F$89 * Baseline!B$16 )</f>
        <v>0.006971262869</v>
      </c>
      <c r="Y574" s="84">
        <f>H574 * ( Baseline!H$89 * Baseline!B$18 )</f>
        <v>0.001307198643</v>
      </c>
      <c r="Z574" s="86">
        <f t="shared" si="1"/>
        <v>0.2058699719</v>
      </c>
      <c r="AA574" s="84">
        <f>I574 * ( Baseline!B$89 * Baseline!B$7 )</f>
        <v>0.002482431156</v>
      </c>
      <c r="AB574" s="85">
        <f>J574 * ( Baseline!D$89 * Baseline!B$11 )</f>
        <v>0.03904359316</v>
      </c>
      <c r="AC574" s="85">
        <f>K574 * ( Baseline!F$89 * Baseline!B$16 )</f>
        <v>0.0005727706238</v>
      </c>
      <c r="AD574" s="85">
        <f>L574 * ( Baseline!F$89 * Baseline!B$16 )</f>
        <v>0.0005930196156</v>
      </c>
      <c r="AE574" s="86">
        <f t="shared" si="2"/>
        <v>0.04269181456</v>
      </c>
      <c r="AF574" s="86">
        <f>M574 * ( Baseline!B$89 * Baseline!B$7 )</f>
        <v>0.00208306367</v>
      </c>
      <c r="AG574" s="86">
        <f>N574 * ( Baseline!D$89 * Baseline!B$11 )</f>
        <v>0.0003041813187</v>
      </c>
      <c r="AH574" s="86">
        <f>O574 * ( Baseline!F$89 * Baseline!B$16 )</f>
        <v>0.05520284606</v>
      </c>
      <c r="AI574" s="86">
        <f>P574 * ( Baseline!H$89 * Baseline!B$18 )</f>
        <v>0.0006880154332</v>
      </c>
      <c r="AJ574" s="86">
        <f t="shared" si="3"/>
        <v>0.05827810648</v>
      </c>
      <c r="AK574" s="86">
        <f>Q574 * ( Baseline!B$89 * Baseline!B$7 )</f>
        <v>0.00003857958018</v>
      </c>
      <c r="AL574" s="86">
        <f>R574 * ( Baseline!D$89 * Baseline!B$11 )</f>
        <v>0.0003149349516</v>
      </c>
      <c r="AM574" s="86">
        <f>S574 * ( Baseline!F$89 * Baseline!B$16 )</f>
        <v>0.00006795524833</v>
      </c>
      <c r="AN574" s="86">
        <f>T574 * ( Baseline!H$89 * Baseline!B$18 )</f>
        <v>0.03466347543</v>
      </c>
      <c r="AO574" s="86">
        <f t="shared" si="4"/>
        <v>0.03508494521</v>
      </c>
      <c r="AP574" s="62"/>
      <c r="AQ574" s="86">
        <f>V574 * ( (1-Baseline!B$90-Baseline!B$89) + (1-B574)*Baseline!B$90 )</f>
        <v>0.06470063008</v>
      </c>
      <c r="AR574" s="86">
        <f>W574 * ( (1-Baseline!B$90-Baseline!B$89) + (1-B574)*Baseline!B$90 )</f>
        <v>0.001477697147</v>
      </c>
      <c r="AS574" s="86">
        <f>X574 * ( (1-Baseline!B$90-Baseline!B$89) + (1-B574)*Baseline!B$90 )</f>
        <v>0.002334849885</v>
      </c>
      <c r="AT574" s="86">
        <f>Y574 * ( (1-Baseline!B$90-Baseline!B$89) + (1-B574)*Baseline!B$90 )</f>
        <v>0.0004378134432</v>
      </c>
      <c r="AU574" s="86">
        <f t="shared" si="5"/>
        <v>0.06895099055</v>
      </c>
      <c r="AV574" s="86">
        <f>AA574 * ( (1-Baseline!D$90-Baseline!D$89) + (1-B574)*Baseline!D$90 )</f>
        <v>0.001656752671</v>
      </c>
      <c r="AW574" s="86">
        <f>AB574 * ( (1-Baseline!D$90-Baseline!D$89) + (1-B574)*Baseline!D$90 )</f>
        <v>0.02605734991</v>
      </c>
      <c r="AX574" s="86">
        <f>AC574 * ( (1-Baseline!D$90-Baseline!D$89) + (1-B574)*Baseline!D$90 )</f>
        <v>0.0003822620653</v>
      </c>
      <c r="AY574" s="86">
        <f>AD574 * ( (1-Baseline!D$90-Baseline!D$89) + (1-B574)*Baseline!D$90 )</f>
        <v>0.000395776064</v>
      </c>
      <c r="AZ574" s="86">
        <f t="shared" si="6"/>
        <v>0.02849214071</v>
      </c>
      <c r="BA574" s="86">
        <f>AF574 * ( (1-Baseline!F$90-Baseline!F$89) + (1-Baseline!B$36)*Baseline!F$90 )</f>
        <v>0.001499039275</v>
      </c>
      <c r="BB574" s="86">
        <f>AG574 * ( (1-Baseline!F$90-Baseline!F$89) + (1-Baseline!B$36)*Baseline!F$90 )</f>
        <v>0.0002188986107</v>
      </c>
      <c r="BC574" s="86">
        <f>AH574 * ( (1-Baseline!F$90-Baseline!F$89) + (1-Baseline!B$36)*Baseline!F$90 )</f>
        <v>0.03972573451</v>
      </c>
      <c r="BD574" s="86">
        <f>AI574 * ( (1-Baseline!F$90-Baseline!F$89) + (1-Baseline!B$36)*Baseline!F$90 )</f>
        <v>0.0004951179222</v>
      </c>
      <c r="BE574" s="86">
        <f t="shared" si="7"/>
        <v>0.04193879032</v>
      </c>
      <c r="BF574" s="86">
        <f>AK574 * ( (1-Baseline!H$90-Baseline!H$89) + (1-Baseline!B$36)*Baseline!H$90 )</f>
        <v>0.00003056737297</v>
      </c>
      <c r="BG574" s="86">
        <f>AL574 * ( (1-Baseline!H$90-Baseline!H$89) + (1-Baseline!B$36)*Baseline!H$90 )</f>
        <v>0.0002495292609</v>
      </c>
      <c r="BH574" s="86">
        <f>AM574 * ( (1-Baseline!H$90-Baseline!H$89) + (1-Baseline!B$36)*Baseline!H$90 )</f>
        <v>0.00005384230236</v>
      </c>
      <c r="BI574" s="86">
        <f>AN574 * ( (1-Baseline!H$90-Baseline!H$89) + (1-Baseline!B$36)*Baseline!H$90 )</f>
        <v>0.02746456486</v>
      </c>
      <c r="BJ574" s="86">
        <f t="shared" si="8"/>
        <v>0.02779850379</v>
      </c>
      <c r="BK574" s="62"/>
      <c r="BL574" s="86">
        <f t="shared" si="19"/>
        <v>0.9383567888</v>
      </c>
      <c r="BM574" s="86">
        <f t="shared" si="20"/>
        <v>0.02143112281</v>
      </c>
      <c r="BN574" s="86">
        <f t="shared" si="21"/>
        <v>0.03386245602</v>
      </c>
      <c r="BO574" s="86">
        <f t="shared" si="22"/>
        <v>0.006349632395</v>
      </c>
      <c r="BP574" s="86">
        <f t="shared" si="9"/>
        <v>1</v>
      </c>
      <c r="BQ574" s="86">
        <f t="shared" si="23"/>
        <v>0.05814770775</v>
      </c>
      <c r="BR574" s="86">
        <f t="shared" si="24"/>
        <v>0.9145451784</v>
      </c>
      <c r="BS574" s="86">
        <f t="shared" si="25"/>
        <v>0.01341640382</v>
      </c>
      <c r="BT574" s="86">
        <f t="shared" si="26"/>
        <v>0.01389071001</v>
      </c>
      <c r="BU574" s="86">
        <f t="shared" si="10"/>
        <v>1</v>
      </c>
      <c r="BV574" s="86">
        <f t="shared" si="27"/>
        <v>0.03574350294</v>
      </c>
      <c r="BW574" s="86">
        <f t="shared" si="28"/>
        <v>0.005219478412</v>
      </c>
      <c r="BX574" s="86">
        <f t="shared" si="29"/>
        <v>0.9472312913</v>
      </c>
      <c r="BY574" s="86">
        <f t="shared" si="30"/>
        <v>0.01180572731</v>
      </c>
      <c r="BZ574" s="86">
        <f t="shared" si="11"/>
        <v>1</v>
      </c>
      <c r="CA574" s="86">
        <f t="shared" si="31"/>
        <v>0.001099604972</v>
      </c>
      <c r="CB574" s="86">
        <f t="shared" si="32"/>
        <v>0.008976355804</v>
      </c>
      <c r="CC574" s="86">
        <f t="shared" si="33"/>
        <v>0.00193687771</v>
      </c>
      <c r="CD574" s="86">
        <f t="shared" si="34"/>
        <v>0.9879871615</v>
      </c>
      <c r="CE574" s="86">
        <f t="shared" si="12"/>
        <v>1</v>
      </c>
      <c r="CF574" s="62"/>
      <c r="CG574" s="86">
        <f t="shared" si="35"/>
        <v>0.9383567888</v>
      </c>
      <c r="CH574" s="86">
        <f t="shared" si="36"/>
        <v>0.02143112281</v>
      </c>
      <c r="CI574" s="86">
        <f t="shared" si="37"/>
        <v>0.03386245602</v>
      </c>
      <c r="CJ574" s="86">
        <f t="shared" si="38"/>
        <v>0.006349632395</v>
      </c>
      <c r="CK574" s="86">
        <f t="shared" si="13"/>
        <v>1</v>
      </c>
      <c r="CL574" s="86">
        <f t="shared" si="39"/>
        <v>0.05814770775</v>
      </c>
      <c r="CM574" s="86">
        <f t="shared" si="40"/>
        <v>0.9145451784</v>
      </c>
      <c r="CN574" s="86">
        <f t="shared" si="41"/>
        <v>0.01341640382</v>
      </c>
      <c r="CO574" s="86">
        <f t="shared" si="42"/>
        <v>0.01389071001</v>
      </c>
      <c r="CP574" s="86">
        <f t="shared" si="14"/>
        <v>1</v>
      </c>
      <c r="CQ574" s="86">
        <f t="shared" si="43"/>
        <v>0.03574350294</v>
      </c>
      <c r="CR574" s="86">
        <f t="shared" si="44"/>
        <v>0.005219478412</v>
      </c>
      <c r="CS574" s="86">
        <f t="shared" si="45"/>
        <v>0.9472312913</v>
      </c>
      <c r="CT574" s="86">
        <f t="shared" si="46"/>
        <v>0.01180572731</v>
      </c>
      <c r="CU574" s="86">
        <f t="shared" si="15"/>
        <v>1</v>
      </c>
      <c r="CV574" s="86">
        <f t="shared" si="47"/>
        <v>0.001099604972</v>
      </c>
      <c r="CW574" s="86">
        <f t="shared" si="48"/>
        <v>0.008976355804</v>
      </c>
      <c r="CX574" s="86">
        <f t="shared" si="49"/>
        <v>0.00193687771</v>
      </c>
      <c r="CY574" s="86">
        <f t="shared" si="50"/>
        <v>0.9879871615</v>
      </c>
      <c r="CZ574" s="86">
        <f t="shared" si="16"/>
        <v>1</v>
      </c>
      <c r="DA574" s="62"/>
      <c r="DB574" s="86">
        <f>(AQ574*Baseline!B$7 + AV574*Baseline!B$11 + BA574*Baseline!B$16 + BF574*Baseline!B$18)</f>
        <v>41354.5725</v>
      </c>
      <c r="DC574" s="86">
        <f>(AR574*Baseline!B$7 + AW574*Baseline!B$11 + BB574*Baseline!B$16 + BG574*Baseline!B$18)</f>
        <v>68757.5775</v>
      </c>
      <c r="DD574" s="86">
        <f>(AS574*Baseline!B$7 + AX574*Baseline!B$11 + BC574*Baseline!B$16 + BH574*Baseline!B$18)</f>
        <v>137506.4253</v>
      </c>
      <c r="DE574" s="86">
        <f>(AT574*Baseline!B$7 + AY574*Baseline!B$11 + BD574*Baseline!B$16 + BI574*Baseline!B$18)</f>
        <v>1260344.678</v>
      </c>
      <c r="DF574" s="86">
        <f t="shared" si="17"/>
        <v>1507963.253</v>
      </c>
      <c r="DG574" s="62"/>
      <c r="DH574" s="86">
        <f t="shared" si="51"/>
        <v>0.02742412484</v>
      </c>
      <c r="DI574" s="86">
        <f t="shared" si="52"/>
        <v>0.04559632164</v>
      </c>
      <c r="DJ574" s="86">
        <f t="shared" si="53"/>
        <v>0.09118685422</v>
      </c>
      <c r="DK574" s="86">
        <f t="shared" si="54"/>
        <v>0.8357926993</v>
      </c>
      <c r="DL574" s="86">
        <f t="shared" si="18"/>
        <v>1</v>
      </c>
      <c r="DM574" s="62"/>
      <c r="DN574" s="86">
        <f>DH574 / (Baseline!B$7/Baseline!B$17)</f>
        <v>2.927344949</v>
      </c>
      <c r="DO574" s="86">
        <f>DI574 / (Baseline!B$11/Baseline!B$17)</f>
        <v>1.100717028</v>
      </c>
      <c r="DP574" s="86">
        <f>DJ574 / (Baseline!B$16/Baseline!B$17)</f>
        <v>1.40911247</v>
      </c>
      <c r="DQ574" s="86">
        <f>DK574 / (Baseline!B$18/Baseline!B$17)</f>
        <v>0.9449374322</v>
      </c>
      <c r="DR574" s="62"/>
      <c r="DS574" s="86">
        <f>DH574 / Baseline!H$117</f>
        <v>1.097160079</v>
      </c>
      <c r="DT574" s="86">
        <f>DI574 / Baseline!H$118</f>
        <v>1.026375582</v>
      </c>
      <c r="DU574" s="86">
        <f>DJ574 / Baseline!H$119</f>
        <v>1.09008544</v>
      </c>
      <c r="DV574" s="86">
        <f>DK574 / Baseline!H$120</f>
        <v>0.9868512651</v>
      </c>
      <c r="DW574" s="87"/>
      <c r="DX574" s="86">
        <f>(AU574*Baseline!B$34)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0.02287217983</v>
      </c>
      <c r="DY574" s="86">
        <f>(AZ574*Baseline!B$34) + (Baseline!D$90*(1-Baseline!D$91)*Baseline!B$35) + (Baseline!D$90*Baseline!D$91*((1-Baseline!D$92)*Baseline!B$40 + Baseline!D$92*Baseline!B$41))</f>
        <v>0.01068738911</v>
      </c>
      <c r="DZ574" s="86">
        <f>(BE574*Baseline!B$34) + (Baseline!F$90*(1-Baseline!F$91)*Baseline!B$35) + (Baseline!F$90*Baseline!F$91*((1-Baseline!F$92)*Baseline!B$40 + Baseline!F$92*Baseline!B$41))</f>
        <v>0.01402145855</v>
      </c>
      <c r="EA574" s="86">
        <f>(BJ574*Baseline!B$34) + (Baseline!H$90*(1-Baseline!H$91)*Baseline!B$35) + (Baseline!H$90*Baseline!H$91*((1-Baseline!H$92)*Baseline!B$40 + Baseline!H$92*Baseline!B$41))</f>
        <v>0.009314775569</v>
      </c>
      <c r="EB574" s="86">
        <f>( DX574*Baseline!B$7 + DY574*Baseline!B$11 + DZ574*Baseline!B$16 + EA574*Baseline!B$18 ) / Baseline!B$17</f>
        <v>0.009803224355</v>
      </c>
    </row>
    <row r="575">
      <c r="A575" s="73" t="s">
        <v>751</v>
      </c>
      <c r="B575" s="85">
        <f>MIN( MAX( NORMINV( MCrands!B575, (B$5+B$4)/2, (B$5-B$4)/3.29 ), 0 ), 1 )</f>
        <v>0.4557672172</v>
      </c>
      <c r="C575" s="85">
        <f>MAX( NORMINV( MCrands!C575, (C$5+C$4)/2, (C$5-C$4)/3.29 ), 0 )</f>
        <v>3.067356236</v>
      </c>
      <c r="D575" s="83"/>
      <c r="E575" s="84">
        <f>Baseline!B$33 * (C575 * Baseline!B$68*Baseline!B$68/Baseline!B$75 + Baseline!B$46 * Baseline!B$54*Baseline!B$54/Baseline!B$76 + Baseline!B$47 * Baseline!B$55*Baseline!B$55/Baseline!B$77 + Baseline!B$56*Baseline!B$56/Baseline!B$78)</f>
        <v>0.00002176644686</v>
      </c>
      <c r="F575" s="84">
        <f>Baseline!B$33 * (C575 * Baseline!B$68*Baseline!B$59/Baseline!B$75 + Baseline!B$46 * Baseline!B$54*Baseline!B$69/Baseline!B$76 + Baseline!B$47 * Baseline!B$55*Baseline!B$57/Baseline!B$77 + Baseline!B$56*Baseline!B$58/Baseline!B$78)</f>
        <v>0.0000002396762459</v>
      </c>
      <c r="G575" s="85">
        <f>Baseline!B$33 * (C575 * Baseline!B$68*Baseline!B$60/Baseline!B$75 + Baseline!B$46 * Baseline!B$54*Baseline!B$61/Baseline!B$76 + Baseline!B$47 * Baseline!B$55*Baseline!B$70/Baseline!B$77 + Baseline!B$56*Baseline!B$62/Baseline!B$78)</f>
        <v>0.0000002019240593</v>
      </c>
      <c r="H575" s="84">
        <f>Baseline!B$33 * (C575 * Baseline!B$68*Baseline!B$63/Baseline!B$75 + Baseline!B$46 * Baseline!B$54*Baseline!B$64/Baseline!B$76 + Baseline!B$47 * Baseline!B$55*Baseline!B$65/Baseline!B$77 + Baseline!B$56*Baseline!B$71/Baseline!B$78)</f>
        <v>0.000000003839502296</v>
      </c>
      <c r="I575" s="84">
        <f>Baseline!B$33 * (C575 * Baseline!B$59*Baseline!B$68/Baseline!B$75 + Baseline!B$46 * Baseline!B$69*Baseline!B$54/Baseline!B$76 + Baseline!B$47 * Baseline!B$57*Baseline!B$55/Baseline!B$77 + Baseline!B$58*Baseline!B$56/Baseline!B$78)</f>
        <v>0.0000002396762459</v>
      </c>
      <c r="J575" s="85">
        <f>Baseline!B$33 * (C575 * Baseline!B$59*Baseline!B$59/Baseline!B$75 + Baseline!B$46 * Baseline!B$69*Baseline!B$69/Baseline!B$76 + Baseline!B$47 * Baseline!B$57*Baseline!B$57/Baseline!B$77 + Baseline!B$58*Baseline!B$58/Baseline!B$78)</f>
        <v>0.000002116574531</v>
      </c>
      <c r="K575" s="84">
        <f>Baseline!B$33 * (C575 * Baseline!B$59*Baseline!B$60/Baseline!B$75 + Baseline!B$46 * Baseline!B$69*Baseline!B$61/Baseline!B$76 + Baseline!B$47 * Baseline!B$57*Baseline!B$70/Baseline!B$77 + Baseline!B$58*Baseline!B$62/Baseline!B$78)</f>
        <v>0.00000001649002827</v>
      </c>
      <c r="L575" s="85">
        <f>Baseline!B$33 * (C575 * Baseline!B$59*Baseline!B$63/Baseline!B$75 + Baseline!B$46 * Baseline!B$69*Baseline!B$64/Baseline!B$76 + Baseline!B$47 * Baseline!B$57*Baseline!B$65/Baseline!B$77 + Baseline!B$58*Baseline!B$71/Baseline!B$78)</f>
        <v>0.0000000170728146</v>
      </c>
      <c r="M575" s="84">
        <f>Baseline!B$33 * (C575 * Baseline!B$60*Baseline!B$68/Baseline!B$75 + Baseline!B$46 * Baseline!B$61*Baseline!B$54/Baseline!B$76 + Baseline!B$47 * Baseline!B$70*Baseline!B$55/Baseline!B$77 + Baseline!B$62*Baseline!B$56/Baseline!B$78)</f>
        <v>0.0000002019240593</v>
      </c>
      <c r="N575" s="85">
        <f>Baseline!B$33 * (C575 * Baseline!B$60*Baseline!B$59/Baseline!B$75 + Baseline!B$46 * Baseline!B$61*Baseline!B$69/Baseline!B$76 + Baseline!B$47 * Baseline!B$70*Baseline!B$57/Baseline!B$77 + Baseline!B$62*Baseline!B$58/Baseline!B$78)</f>
        <v>0.00000001649002827</v>
      </c>
      <c r="O575" s="85">
        <f>Baseline!B$33 * (C575 * Baseline!B$60*Baseline!B$60/Baseline!B$75 + Baseline!B$46 * Baseline!B$61*Baseline!B$61/Baseline!B$76 + Baseline!B$47 * Baseline!B$70*Baseline!B$70/Baseline!B$77 + Baseline!B$62*Baseline!B$62/Baseline!B$78)</f>
        <v>0.000001589268122</v>
      </c>
      <c r="P575" s="84">
        <f>Baseline!B$33 * (C575 * Baseline!B$60*Baseline!B$63/Baseline!B$75 + Baseline!B$46 * Baseline!B$61*Baseline!B$64/Baseline!B$76 + Baseline!B$47 * Baseline!B$70*Baseline!B$65/Baseline!B$77 + Baseline!B$62*Baseline!B$71/Baseline!B$78)</f>
        <v>0.000000001956451678</v>
      </c>
      <c r="Q575" s="84">
        <f>Baseline!B$33 * (C575 * Baseline!B$63*Baseline!B$68/Baseline!B$75 + Baseline!B$46 * Baseline!B$64*Baseline!B$54/Baseline!B$76 + Baseline!B$47 * Baseline!B$65*Baseline!B$55/Baseline!B$77 + Baseline!B$71*Baseline!B$56/Baseline!B$78)</f>
        <v>0.000000003839502296</v>
      </c>
      <c r="R575" s="84">
        <f>Baseline!B$33 * (C575 * Baseline!B$63*Baseline!B$59/Baseline!B$75 + Baseline!B$46 * Baseline!B$64*Baseline!B$69/Baseline!B$76 + Baseline!B$47 * Baseline!B$65*Baseline!B$57/Baseline!B$77 + Baseline!B$71*Baseline!B$58/Baseline!B$78)</f>
        <v>0.0000000170728146</v>
      </c>
      <c r="S575" s="84">
        <f>Baseline!B$33 * (C575 * Baseline!B$63*Baseline!B$60/Baseline!B$75 + Baseline!B$46 * Baseline!B$64*Baseline!B$61/Baseline!B$76 + Baseline!B$47 * Baseline!B$65*Baseline!B$70/Baseline!B$77 + Baseline!B$71*Baseline!B$62/Baseline!B$78)</f>
        <v>0.000000001956451678</v>
      </c>
      <c r="T575" s="84">
        <f>Baseline!B$33 * (C575 * Baseline!B$63*Baseline!B$63/Baseline!B$75 + Baseline!B$46 * Baseline!B$64*Baseline!B$64/Baseline!B$76 + Baseline!B$47 * Baseline!B$65*Baseline!B$65/Baseline!B$77 + Baseline!B$71*Baseline!B$71/Baseline!B$78)</f>
        <v>0.0000000985672232</v>
      </c>
      <c r="U575" s="83"/>
      <c r="V575" s="84">
        <f>E575 * ( Baseline!B$89 * Baseline!B$7 )</f>
        <v>0.2259139519</v>
      </c>
      <c r="W575" s="84">
        <f>F575 * ( Baseline!D$89 * Baseline!B$11 )</f>
        <v>0.004421210804</v>
      </c>
      <c r="X575" s="84">
        <f>G575 * ( Baseline!F$89 * Baseline!B$16 )</f>
        <v>0.007013785742</v>
      </c>
      <c r="Y575" s="84">
        <f>H575 * ( Baseline!H$89 * Baseline!B$18 )</f>
        <v>0.001350251084</v>
      </c>
      <c r="Z575" s="86">
        <f t="shared" si="1"/>
        <v>0.2386991995</v>
      </c>
      <c r="AA575" s="84">
        <f>I575 * ( Baseline!B$89 * Baseline!B$7 )</f>
        <v>0.002487599756</v>
      </c>
      <c r="AB575" s="85">
        <f>J575 * ( Baseline!D$89 * Baseline!B$11 )</f>
        <v>0.03904359461</v>
      </c>
      <c r="AC575" s="85">
        <f>K575 * ( Baseline!F$89 * Baseline!B$16 )</f>
        <v>0.0005727773379</v>
      </c>
      <c r="AD575" s="85">
        <f>L575 * ( Baseline!F$89 * Baseline!B$16 )</f>
        <v>0.0005930202871</v>
      </c>
      <c r="AE575" s="86">
        <f t="shared" si="2"/>
        <v>0.04269699199</v>
      </c>
      <c r="AF575" s="86">
        <f>M575 * ( Baseline!B$89 * Baseline!B$7 )</f>
        <v>0.002095769812</v>
      </c>
      <c r="AG575" s="86">
        <f>N575 * ( Baseline!D$89 * Baseline!B$11 )</f>
        <v>0.0003041848843</v>
      </c>
      <c r="AH575" s="86">
        <f>O575 * ( Baseline!F$89 * Baseline!B$16 )</f>
        <v>0.05520286256</v>
      </c>
      <c r="AI575" s="86">
        <f>P575 * ( Baseline!H$89 * Baseline!B$18 )</f>
        <v>0.0006880321443</v>
      </c>
      <c r="AJ575" s="86">
        <f t="shared" si="3"/>
        <v>0.0582908494</v>
      </c>
      <c r="AK575" s="86">
        <f>Q575 * ( Baseline!B$89 * Baseline!B$7 )</f>
        <v>0.00003985019433</v>
      </c>
      <c r="AL575" s="86">
        <f>R575 * ( Baseline!D$89 * Baseline!B$11 )</f>
        <v>0.0003149353082</v>
      </c>
      <c r="AM575" s="86">
        <f>S575 * ( Baseline!F$89 * Baseline!B$16 )</f>
        <v>0.00006795689889</v>
      </c>
      <c r="AN575" s="86">
        <f>T575 * ( Baseline!H$89 * Baseline!B$18 )</f>
        <v>0.0346634771</v>
      </c>
      <c r="AO575" s="86">
        <f t="shared" si="4"/>
        <v>0.03508621951</v>
      </c>
      <c r="AP575" s="62"/>
      <c r="AQ575" s="86">
        <f>V575 * ( (1-Baseline!B$90-Baseline!B$89) + (1-B575)*Baseline!B$90 )</f>
        <v>0.1294412792</v>
      </c>
      <c r="AR575" s="86">
        <f>W575 * ( (1-Baseline!B$90-Baseline!B$89) + (1-B575)*Baseline!B$90 )</f>
        <v>0.002533208672</v>
      </c>
      <c r="AS575" s="86">
        <f>X575 * ( (1-Baseline!B$90-Baseline!B$89) + (1-B575)*Baseline!B$90 )</f>
        <v>0.004018669015</v>
      </c>
      <c r="AT575" s="86">
        <f>Y575 * ( (1-Baseline!B$90-Baseline!B$89) + (1-B575)*Baseline!B$90 )</f>
        <v>0.0007736495512</v>
      </c>
      <c r="AU575" s="86">
        <f t="shared" si="5"/>
        <v>0.1367668064</v>
      </c>
      <c r="AV575" s="86">
        <f>AA575 * ( (1-Baseline!D$90-Baseline!D$89) + (1-B575)*Baseline!D$90 )</f>
        <v>0.001958275063</v>
      </c>
      <c r="AW575" s="86">
        <f>AB575 * ( (1-Baseline!D$90-Baseline!D$89) + (1-B575)*Baseline!D$90 )</f>
        <v>0.0307356911</v>
      </c>
      <c r="AX575" s="86">
        <f>AC575 * ( (1-Baseline!D$90-Baseline!D$89) + (1-B575)*Baseline!D$90 )</f>
        <v>0.0004508987326</v>
      </c>
      <c r="AY575" s="86">
        <f>AD575 * ( (1-Baseline!D$90-Baseline!D$89) + (1-B575)*Baseline!D$90 )</f>
        <v>0.0004668342795</v>
      </c>
      <c r="AZ575" s="86">
        <f t="shared" si="6"/>
        <v>0.03361169918</v>
      </c>
      <c r="BA575" s="86">
        <f>AF575 * ( (1-Baseline!F$90-Baseline!F$89) + (1-Baseline!B$36)*Baseline!F$90 )</f>
        <v>0.001508183021</v>
      </c>
      <c r="BB575" s="86">
        <f>AG575 * ( (1-Baseline!F$90-Baseline!F$89) + (1-Baseline!B$36)*Baseline!F$90 )</f>
        <v>0.0002189011767</v>
      </c>
      <c r="BC575" s="86">
        <f>AH575 * ( (1-Baseline!F$90-Baseline!F$89) + (1-Baseline!B$36)*Baseline!F$90 )</f>
        <v>0.03972574639</v>
      </c>
      <c r="BD575" s="86">
        <f>AI575 * ( (1-Baseline!F$90-Baseline!F$89) + (1-Baseline!B$36)*Baseline!F$90 )</f>
        <v>0.0004951299481</v>
      </c>
      <c r="BE575" s="86">
        <f t="shared" si="7"/>
        <v>0.04194796054</v>
      </c>
      <c r="BF575" s="86">
        <f>AK575 * ( (1-Baseline!H$90-Baseline!H$89) + (1-Baseline!B$36)*Baseline!H$90 )</f>
        <v>0.00003157410597</v>
      </c>
      <c r="BG575" s="86">
        <f>AL575 * ( (1-Baseline!H$90-Baseline!H$89) + (1-Baseline!B$36)*Baseline!H$90 )</f>
        <v>0.0002495295434</v>
      </c>
      <c r="BH575" s="86">
        <f>AM575 * ( (1-Baseline!H$90-Baseline!H$89) + (1-Baseline!B$36)*Baseline!H$90 )</f>
        <v>0.00005384361013</v>
      </c>
      <c r="BI575" s="86">
        <f>AN575 * ( (1-Baseline!H$90-Baseline!H$89) + (1-Baseline!B$36)*Baseline!H$90 )</f>
        <v>0.02746456618</v>
      </c>
      <c r="BJ575" s="86">
        <f t="shared" si="8"/>
        <v>0.02779951344</v>
      </c>
      <c r="BK575" s="62"/>
      <c r="BL575" s="86">
        <f t="shared" si="19"/>
        <v>0.9464378278</v>
      </c>
      <c r="BM575" s="86">
        <f t="shared" si="20"/>
        <v>0.01852210151</v>
      </c>
      <c r="BN575" s="86">
        <f t="shared" si="21"/>
        <v>0.02938336515</v>
      </c>
      <c r="BO575" s="86">
        <f t="shared" si="22"/>
        <v>0.005656705536</v>
      </c>
      <c r="BP575" s="86">
        <f t="shared" si="9"/>
        <v>1</v>
      </c>
      <c r="BQ575" s="86">
        <f t="shared" si="23"/>
        <v>0.05826170979</v>
      </c>
      <c r="BR575" s="86">
        <f t="shared" si="24"/>
        <v>0.9144343147</v>
      </c>
      <c r="BS575" s="86">
        <f t="shared" si="25"/>
        <v>0.01341493419</v>
      </c>
      <c r="BT575" s="86">
        <f t="shared" si="26"/>
        <v>0.01388904134</v>
      </c>
      <c r="BU575" s="86">
        <f t="shared" si="10"/>
        <v>1</v>
      </c>
      <c r="BV575" s="86">
        <f t="shared" si="27"/>
        <v>0.0359536674</v>
      </c>
      <c r="BW575" s="86">
        <f t="shared" si="28"/>
        <v>0.005218398556</v>
      </c>
      <c r="BX575" s="86">
        <f t="shared" si="29"/>
        <v>0.9470245009</v>
      </c>
      <c r="BY575" s="86">
        <f t="shared" si="30"/>
        <v>0.01180343315</v>
      </c>
      <c r="BZ575" s="86">
        <f t="shared" si="11"/>
        <v>1</v>
      </c>
      <c r="CA575" s="86">
        <f t="shared" si="31"/>
        <v>0.001135779086</v>
      </c>
      <c r="CB575" s="86">
        <f t="shared" si="32"/>
        <v>0.008976039955</v>
      </c>
      <c r="CC575" s="86">
        <f t="shared" si="33"/>
        <v>0.001936854407</v>
      </c>
      <c r="CD575" s="86">
        <f t="shared" si="34"/>
        <v>0.9879513266</v>
      </c>
      <c r="CE575" s="86">
        <f t="shared" si="12"/>
        <v>1</v>
      </c>
      <c r="CF575" s="62"/>
      <c r="CG575" s="86">
        <f t="shared" si="35"/>
        <v>0.9464378278</v>
      </c>
      <c r="CH575" s="86">
        <f t="shared" si="36"/>
        <v>0.01852210151</v>
      </c>
      <c r="CI575" s="86">
        <f t="shared" si="37"/>
        <v>0.02938336515</v>
      </c>
      <c r="CJ575" s="86">
        <f t="shared" si="38"/>
        <v>0.005656705536</v>
      </c>
      <c r="CK575" s="86">
        <f t="shared" si="13"/>
        <v>1</v>
      </c>
      <c r="CL575" s="86">
        <f t="shared" si="39"/>
        <v>0.05826170979</v>
      </c>
      <c r="CM575" s="86">
        <f t="shared" si="40"/>
        <v>0.9144343147</v>
      </c>
      <c r="CN575" s="86">
        <f t="shared" si="41"/>
        <v>0.01341493419</v>
      </c>
      <c r="CO575" s="86">
        <f t="shared" si="42"/>
        <v>0.01388904134</v>
      </c>
      <c r="CP575" s="86">
        <f t="shared" si="14"/>
        <v>1</v>
      </c>
      <c r="CQ575" s="86">
        <f t="shared" si="43"/>
        <v>0.0359536674</v>
      </c>
      <c r="CR575" s="86">
        <f t="shared" si="44"/>
        <v>0.005218398556</v>
      </c>
      <c r="CS575" s="86">
        <f t="shared" si="45"/>
        <v>0.9470245009</v>
      </c>
      <c r="CT575" s="86">
        <f t="shared" si="46"/>
        <v>0.01180343315</v>
      </c>
      <c r="CU575" s="86">
        <f t="shared" si="15"/>
        <v>1</v>
      </c>
      <c r="CV575" s="86">
        <f t="shared" si="47"/>
        <v>0.001135779086</v>
      </c>
      <c r="CW575" s="86">
        <f t="shared" si="48"/>
        <v>0.008976039955</v>
      </c>
      <c r="CX575" s="86">
        <f t="shared" si="49"/>
        <v>0.001936854407</v>
      </c>
      <c r="CY575" s="86">
        <f t="shared" si="50"/>
        <v>0.9879513266</v>
      </c>
      <c r="CZ575" s="86">
        <f t="shared" si="16"/>
        <v>1</v>
      </c>
      <c r="DA575" s="62"/>
      <c r="DB575" s="86">
        <f>(AQ575*Baseline!B$7 + AV575*Baseline!B$11 + BA575*Baseline!B$16 + BF575*Baseline!B$18)</f>
        <v>73477.15079</v>
      </c>
      <c r="DC575" s="86">
        <f>(AR575*Baseline!B$7 + AW575*Baseline!B$11 + BB575*Baseline!B$16 + BG575*Baseline!B$18)</f>
        <v>79302.47744</v>
      </c>
      <c r="DD575" s="86">
        <f>(AS575*Baseline!B$7 + AX575*Baseline!B$11 + BC575*Baseline!B$16 + BH575*Baseline!B$18)</f>
        <v>138470.3723</v>
      </c>
      <c r="DE575" s="86">
        <f>(AT575*Baseline!B$7 + AY575*Baseline!B$11 + BD575*Baseline!B$16 + BI575*Baseline!B$18)</f>
        <v>1260660.047</v>
      </c>
      <c r="DF575" s="86">
        <f t="shared" si="17"/>
        <v>1551910.048</v>
      </c>
      <c r="DG575" s="62"/>
      <c r="DH575" s="86">
        <f t="shared" si="51"/>
        <v>0.04734626913</v>
      </c>
      <c r="DI575" s="86">
        <f t="shared" si="52"/>
        <v>0.05109991881</v>
      </c>
      <c r="DJ575" s="86">
        <f t="shared" si="53"/>
        <v>0.08922577214</v>
      </c>
      <c r="DK575" s="86">
        <f t="shared" si="54"/>
        <v>0.8123280399</v>
      </c>
      <c r="DL575" s="86">
        <f t="shared" si="18"/>
        <v>1</v>
      </c>
      <c r="DM575" s="62"/>
      <c r="DN575" s="86">
        <f>DH575 / (Baseline!B$7/Baseline!B$17)</f>
        <v>5.053902818</v>
      </c>
      <c r="DO575" s="86">
        <f>DI575 / (Baseline!B$11/Baseline!B$17)</f>
        <v>1.233576498</v>
      </c>
      <c r="DP575" s="86">
        <f>DJ575 / (Baseline!B$16/Baseline!B$17)</f>
        <v>1.378807826</v>
      </c>
      <c r="DQ575" s="86">
        <f>DK575 / (Baseline!B$18/Baseline!B$17)</f>
        <v>0.9184085632</v>
      </c>
      <c r="DR575" s="62"/>
      <c r="DS575" s="86">
        <f>DH575 / Baseline!H$117</f>
        <v>1.89418757</v>
      </c>
      <c r="DT575" s="86">
        <f>DI575 / Baseline!H$118</f>
        <v>1.150261842</v>
      </c>
      <c r="DU575" s="86">
        <f>DJ575 / Baseline!H$119</f>
        <v>1.066641852</v>
      </c>
      <c r="DV575" s="86">
        <f>DK575 / Baseline!H$120</f>
        <v>0.9591456764</v>
      </c>
      <c r="DW575" s="87"/>
      <c r="DX575" s="86">
        <f>(AU575*Baseline!B$34)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0.03304455222</v>
      </c>
      <c r="DY575" s="86">
        <f>(AZ575*Baseline!B$34) + (Baseline!D$90*(1-Baseline!D$91)*Baseline!B$35) + (Baseline!D$90*Baseline!D$91*((1-Baseline!D$92)*Baseline!B$40 + Baseline!D$92*Baseline!B$41))</f>
        <v>0.01145532288</v>
      </c>
      <c r="DZ575" s="86">
        <f>(BE575*Baseline!B$34) + (Baseline!F$90*(1-Baseline!F$91)*Baseline!B$35) + (Baseline!F$90*Baseline!F$91*((1-Baseline!F$92)*Baseline!B$40 + Baseline!F$92*Baseline!B$41))</f>
        <v>0.01402283408</v>
      </c>
      <c r="EA575" s="86">
        <f>(BJ575*Baseline!B$34) + (Baseline!H$90*(1-Baseline!H$91)*Baseline!B$35) + (Baseline!H$90*Baseline!H$91*((1-Baseline!H$92)*Baseline!B$40 + Baseline!H$92*Baseline!B$41))</f>
        <v>0.009314927016</v>
      </c>
      <c r="EB575" s="86">
        <f>( DX575*Baseline!B$7 + DY575*Baseline!B$11 + DZ575*Baseline!B$16 + EA575*Baseline!B$18 ) / Baseline!B$17</f>
        <v>0.009930555781</v>
      </c>
    </row>
    <row r="576">
      <c r="A576" s="73" t="s">
        <v>752</v>
      </c>
      <c r="B576" s="85">
        <f>MIN( MAX( NORMINV( MCrands!B576, (B$5+B$4)/2, (B$5-B$4)/3.29 ), 0 ), 1 )</f>
        <v>0.4898057377</v>
      </c>
      <c r="C576" s="85">
        <f>MAX( NORMINV( MCrands!C576, (C$5+C$4)/2, (C$5-C$4)/3.29 ), 0 )</f>
        <v>2.625241773</v>
      </c>
      <c r="D576" s="83"/>
      <c r="E576" s="84">
        <f>Baseline!B$33 * (C576 * Baseline!B$68*Baseline!B$68/Baseline!B$75 + Baseline!B$46 * Baseline!B$54*Baseline!B$54/Baseline!B$76 + Baseline!B$47 * Baseline!B$55*Baseline!B$55/Baseline!B$77 + Baseline!B$56*Baseline!B$56/Baseline!B$78)</f>
        <v>0.00001863626585</v>
      </c>
      <c r="F576" s="84">
        <f>Baseline!B$33 * (C576 * Baseline!B$68*Baseline!B$59/Baseline!B$75 + Baseline!B$46 * Baseline!B$54*Baseline!B$69/Baseline!B$76 + Baseline!B$47 * Baseline!B$55*Baseline!B$57/Baseline!B$77 + Baseline!B$56*Baseline!B$58/Baseline!B$78)</f>
        <v>0.0000002391820068</v>
      </c>
      <c r="G576" s="85">
        <f>Baseline!B$33 * (C576 * Baseline!B$68*Baseline!B$60/Baseline!B$75 + Baseline!B$46 * Baseline!B$54*Baseline!B$61/Baseline!B$76 + Baseline!B$47 * Baseline!B$55*Baseline!B$70/Baseline!B$77 + Baseline!B$56*Baseline!B$62/Baseline!B$78)</f>
        <v>0.0000002007090549</v>
      </c>
      <c r="H576" s="84">
        <f>Baseline!B$33 * (C576 * Baseline!B$68*Baseline!B$63/Baseline!B$75 + Baseline!B$46 * Baseline!B$54*Baseline!B$64/Baseline!B$76 + Baseline!B$47 * Baseline!B$55*Baseline!B$65/Baseline!B$77 + Baseline!B$56*Baseline!B$71/Baseline!B$78)</f>
        <v>0.000000003718001849</v>
      </c>
      <c r="I576" s="84">
        <f>Baseline!B$33 * (C576 * Baseline!B$59*Baseline!B$68/Baseline!B$75 + Baseline!B$46 * Baseline!B$69*Baseline!B$54/Baseline!B$76 + Baseline!B$47 * Baseline!B$57*Baseline!B$55/Baseline!B$77 + Baseline!B$58*Baseline!B$56/Baseline!B$78)</f>
        <v>0.0000002391820068</v>
      </c>
      <c r="J576" s="85">
        <f>Baseline!B$33 * (C576 * Baseline!B$59*Baseline!B$59/Baseline!B$75 + Baseline!B$46 * Baseline!B$69*Baseline!B$69/Baseline!B$76 + Baseline!B$47 * Baseline!B$57*Baseline!B$57/Baseline!B$77 + Baseline!B$58*Baseline!B$58/Baseline!B$78)</f>
        <v>0.000002116574453</v>
      </c>
      <c r="K576" s="84">
        <f>Baseline!B$33 * (C576 * Baseline!B$59*Baseline!B$60/Baseline!B$75 + Baseline!B$46 * Baseline!B$69*Baseline!B$61/Baseline!B$76 + Baseline!B$47 * Baseline!B$57*Baseline!B$70/Baseline!B$77 + Baseline!B$58*Baseline!B$62/Baseline!B$78)</f>
        <v>0.00000001648983643</v>
      </c>
      <c r="L576" s="85">
        <f>Baseline!B$33 * (C576 * Baseline!B$59*Baseline!B$63/Baseline!B$75 + Baseline!B$46 * Baseline!B$69*Baseline!B$64/Baseline!B$76 + Baseline!B$47 * Baseline!B$57*Baseline!B$65/Baseline!B$77 + Baseline!B$58*Baseline!B$71/Baseline!B$78)</f>
        <v>0.00000001707279542</v>
      </c>
      <c r="M576" s="84">
        <f>Baseline!B$33 * (C576 * Baseline!B$60*Baseline!B$68/Baseline!B$75 + Baseline!B$46 * Baseline!B$61*Baseline!B$54/Baseline!B$76 + Baseline!B$47 * Baseline!B$70*Baseline!B$55/Baseline!B$77 + Baseline!B$62*Baseline!B$56/Baseline!B$78)</f>
        <v>0.0000002007090549</v>
      </c>
      <c r="N576" s="85">
        <f>Baseline!B$33 * (C576 * Baseline!B$60*Baseline!B$59/Baseline!B$75 + Baseline!B$46 * Baseline!B$61*Baseline!B$69/Baseline!B$76 + Baseline!B$47 * Baseline!B$70*Baseline!B$57/Baseline!B$77 + Baseline!B$62*Baseline!B$58/Baseline!B$78)</f>
        <v>0.00000001648983643</v>
      </c>
      <c r="O576" s="85">
        <f>Baseline!B$33 * (C576 * Baseline!B$60*Baseline!B$60/Baseline!B$75 + Baseline!B$46 * Baseline!B$61*Baseline!B$61/Baseline!B$76 + Baseline!B$47 * Baseline!B$70*Baseline!B$70/Baseline!B$77 + Baseline!B$62*Baseline!B$62/Baseline!B$78)</f>
        <v>0.00000158926765</v>
      </c>
      <c r="P576" s="84">
        <f>Baseline!B$33 * (C576 * Baseline!B$60*Baseline!B$63/Baseline!B$75 + Baseline!B$46 * Baseline!B$61*Baseline!B$64/Baseline!B$76 + Baseline!B$47 * Baseline!B$70*Baseline!B$65/Baseline!B$77 + Baseline!B$62*Baseline!B$71/Baseline!B$78)</f>
        <v>0.000000001956404516</v>
      </c>
      <c r="Q576" s="84">
        <f>Baseline!B$33 * (C576 * Baseline!B$63*Baseline!B$68/Baseline!B$75 + Baseline!B$46 * Baseline!B$64*Baseline!B$54/Baseline!B$76 + Baseline!B$47 * Baseline!B$65*Baseline!B$55/Baseline!B$77 + Baseline!B$71*Baseline!B$56/Baseline!B$78)</f>
        <v>0.000000003718001849</v>
      </c>
      <c r="R576" s="84">
        <f>Baseline!B$33 * (C576 * Baseline!B$63*Baseline!B$59/Baseline!B$75 + Baseline!B$46 * Baseline!B$64*Baseline!B$69/Baseline!B$76 + Baseline!B$47 * Baseline!B$65*Baseline!B$57/Baseline!B$77 + Baseline!B$71*Baseline!B$58/Baseline!B$78)</f>
        <v>0.00000001707279542</v>
      </c>
      <c r="S576" s="84">
        <f>Baseline!B$33 * (C576 * Baseline!B$63*Baseline!B$60/Baseline!B$75 + Baseline!B$46 * Baseline!B$64*Baseline!B$61/Baseline!B$76 + Baseline!B$47 * Baseline!B$65*Baseline!B$70/Baseline!B$77 + Baseline!B$71*Baseline!B$62/Baseline!B$78)</f>
        <v>0.000000001956404516</v>
      </c>
      <c r="T576" s="84">
        <f>Baseline!B$33 * (C576 * Baseline!B$63*Baseline!B$63/Baseline!B$75 + Baseline!B$46 * Baseline!B$64*Baseline!B$64/Baseline!B$76 + Baseline!B$47 * Baseline!B$65*Baseline!B$65/Baseline!B$77 + Baseline!B$71*Baseline!B$71/Baseline!B$78)</f>
        <v>0.00000009856721849</v>
      </c>
      <c r="U576" s="83"/>
      <c r="V576" s="84">
        <f>E576 * ( Baseline!B$89 * Baseline!B$7 )</f>
        <v>0.1934258032</v>
      </c>
      <c r="W576" s="84">
        <f>F576 * ( Baseline!D$89 * Baseline!B$11 )</f>
        <v>0.004412093775</v>
      </c>
      <c r="X576" s="84">
        <f>G576 * ( Baseline!F$89 * Baseline!B$16 )</f>
        <v>0.006971582841</v>
      </c>
      <c r="Y576" s="84">
        <f>H576 * ( Baseline!H$89 * Baseline!B$18 )</f>
        <v>0.0013075226</v>
      </c>
      <c r="Z576" s="86">
        <f t="shared" si="1"/>
        <v>0.2061170024</v>
      </c>
      <c r="AA576" s="84">
        <f>I576 * ( Baseline!B$89 * Baseline!B$7 )</f>
        <v>0.002482470049</v>
      </c>
      <c r="AB576" s="85">
        <f>J576 * ( Baseline!D$89 * Baseline!B$11 )</f>
        <v>0.03904359317</v>
      </c>
      <c r="AC576" s="85">
        <f>K576 * ( Baseline!F$89 * Baseline!B$16 )</f>
        <v>0.0005727706743</v>
      </c>
      <c r="AD576" s="85">
        <f>L576 * ( Baseline!F$89 * Baseline!B$16 )</f>
        <v>0.0005930196207</v>
      </c>
      <c r="AE576" s="86">
        <f t="shared" si="2"/>
        <v>0.04269185352</v>
      </c>
      <c r="AF576" s="86">
        <f>M576 * ( Baseline!B$89 * Baseline!B$7 )</f>
        <v>0.00208315928</v>
      </c>
      <c r="AG576" s="86">
        <f>N576 * ( Baseline!D$89 * Baseline!B$11 )</f>
        <v>0.0003041813455</v>
      </c>
      <c r="AH576" s="86">
        <f>O576 * ( Baseline!F$89 * Baseline!B$16 )</f>
        <v>0.05520284618</v>
      </c>
      <c r="AI576" s="86">
        <f>P576 * ( Baseline!H$89 * Baseline!B$18 )</f>
        <v>0.0006880155589</v>
      </c>
      <c r="AJ576" s="86">
        <f t="shared" si="3"/>
        <v>0.05827820237</v>
      </c>
      <c r="AK576" s="86">
        <f>Q576 * ( Baseline!B$89 * Baseline!B$7 )</f>
        <v>0.00003858914119</v>
      </c>
      <c r="AL576" s="86">
        <f>R576 * ( Baseline!D$89 * Baseline!B$11 )</f>
        <v>0.0003149349543</v>
      </c>
      <c r="AM576" s="86">
        <f>S576 * ( Baseline!F$89 * Baseline!B$16 )</f>
        <v>0.00006795526075</v>
      </c>
      <c r="AN576" s="86">
        <f>T576 * ( Baseline!H$89 * Baseline!B$18 )</f>
        <v>0.03466347545</v>
      </c>
      <c r="AO576" s="86">
        <f t="shared" si="4"/>
        <v>0.0350849548</v>
      </c>
      <c r="AP576" s="62"/>
      <c r="AQ576" s="86">
        <f>V576 * ( (1-Baseline!B$90-Baseline!B$89) + (1-B576)*Baseline!B$90 )</f>
        <v>0.1049669403</v>
      </c>
      <c r="AR576" s="86">
        <f>W576 * ( (1-Baseline!B$90-Baseline!B$89) + (1-B576)*Baseline!B$90 )</f>
        <v>0.002394323695</v>
      </c>
      <c r="AS576" s="86">
        <f>X576 * ( (1-Baseline!B$90-Baseline!B$89) + (1-B576)*Baseline!B$90 )</f>
        <v>0.003783289032</v>
      </c>
      <c r="AT576" s="86">
        <f>Y576 * ( (1-Baseline!B$90-Baseline!B$89) + (1-B576)*Baseline!B$90 )</f>
        <v>0.0007095570726</v>
      </c>
      <c r="AU576" s="86">
        <f t="shared" si="5"/>
        <v>0.1118541101</v>
      </c>
      <c r="AV576" s="86">
        <f>AA576 * ( (1-Baseline!D$90-Baseline!D$89) + (1-B576)*Baseline!D$90 )</f>
        <v>0.001916381057</v>
      </c>
      <c r="AW576" s="86">
        <f>AB576 * ( (1-Baseline!D$90-Baseline!D$89) + (1-B576)*Baseline!D$90 )</f>
        <v>0.03014030417</v>
      </c>
      <c r="AX576" s="86">
        <f>AC576 * ( (1-Baseline!D$90-Baseline!D$89) + (1-B576)*Baseline!D$90 )</f>
        <v>0.0004421591596</v>
      </c>
      <c r="AY576" s="86">
        <f>AD576 * ( (1-Baseline!D$90-Baseline!D$89) + (1-B576)*Baseline!D$90 )</f>
        <v>0.0004577906462</v>
      </c>
      <c r="AZ576" s="86">
        <f t="shared" si="6"/>
        <v>0.03295663504</v>
      </c>
      <c r="BA576" s="86">
        <f>AF576 * ( (1-Baseline!F$90-Baseline!F$89) + (1-Baseline!B$36)*Baseline!F$90 )</f>
        <v>0.001499108079</v>
      </c>
      <c r="BB576" s="86">
        <f>AG576 * ( (1-Baseline!F$90-Baseline!F$89) + (1-Baseline!B$36)*Baseline!F$90 )</f>
        <v>0.00021889863</v>
      </c>
      <c r="BC576" s="86">
        <f>AH576 * ( (1-Baseline!F$90-Baseline!F$89) + (1-Baseline!B$36)*Baseline!F$90 )</f>
        <v>0.0397257346</v>
      </c>
      <c r="BD576" s="86">
        <f>AI576 * ( (1-Baseline!F$90-Baseline!F$89) + (1-Baseline!B$36)*Baseline!F$90 )</f>
        <v>0.0004951180127</v>
      </c>
      <c r="BE576" s="86">
        <f t="shared" si="7"/>
        <v>0.04193885932</v>
      </c>
      <c r="BF576" s="86">
        <f>AK576 * ( (1-Baseline!H$90-Baseline!H$89) + (1-Baseline!B$36)*Baseline!H$90 )</f>
        <v>0.00003057494835</v>
      </c>
      <c r="BG576" s="86">
        <f>AL576 * ( (1-Baseline!H$90-Baseline!H$89) + (1-Baseline!B$36)*Baseline!H$90 )</f>
        <v>0.000249529263</v>
      </c>
      <c r="BH576" s="86">
        <f>AM576 * ( (1-Baseline!H$90-Baseline!H$89) + (1-Baseline!B$36)*Baseline!H$90 )</f>
        <v>0.0000538423122</v>
      </c>
      <c r="BI576" s="86">
        <f>AN576 * ( (1-Baseline!H$90-Baseline!H$89) + (1-Baseline!B$36)*Baseline!H$90 )</f>
        <v>0.02746456487</v>
      </c>
      <c r="BJ576" s="86">
        <f t="shared" si="8"/>
        <v>0.02779851139</v>
      </c>
      <c r="BK576" s="62"/>
      <c r="BL576" s="86">
        <f t="shared" si="19"/>
        <v>0.9384272085</v>
      </c>
      <c r="BM576" s="86">
        <f t="shared" si="20"/>
        <v>0.02140577305</v>
      </c>
      <c r="BN576" s="86">
        <f t="shared" si="21"/>
        <v>0.03382342436</v>
      </c>
      <c r="BO576" s="86">
        <f t="shared" si="22"/>
        <v>0.006343594097</v>
      </c>
      <c r="BP576" s="86">
        <f t="shared" si="9"/>
        <v>1</v>
      </c>
      <c r="BQ576" s="86">
        <f t="shared" si="23"/>
        <v>0.05814856569</v>
      </c>
      <c r="BR576" s="86">
        <f t="shared" si="24"/>
        <v>0.9145443441</v>
      </c>
      <c r="BS576" s="86">
        <f t="shared" si="25"/>
        <v>0.01341639276</v>
      </c>
      <c r="BT576" s="86">
        <f t="shared" si="26"/>
        <v>0.01389069745</v>
      </c>
      <c r="BU576" s="86">
        <f t="shared" si="10"/>
        <v>1</v>
      </c>
      <c r="BV576" s="86">
        <f t="shared" si="27"/>
        <v>0.03574508471</v>
      </c>
      <c r="BW576" s="86">
        <f t="shared" si="28"/>
        <v>0.005219470285</v>
      </c>
      <c r="BX576" s="86">
        <f t="shared" si="29"/>
        <v>0.947229735</v>
      </c>
      <c r="BY576" s="86">
        <f t="shared" si="30"/>
        <v>0.01180571004</v>
      </c>
      <c r="BZ576" s="86">
        <f t="shared" si="11"/>
        <v>1</v>
      </c>
      <c r="CA576" s="86">
        <f t="shared" si="31"/>
        <v>0.001099877181</v>
      </c>
      <c r="CB576" s="86">
        <f t="shared" si="32"/>
        <v>0.008976353427</v>
      </c>
      <c r="CC576" s="86">
        <f t="shared" si="33"/>
        <v>0.001936877534</v>
      </c>
      <c r="CD576" s="86">
        <f t="shared" si="34"/>
        <v>0.9879868919</v>
      </c>
      <c r="CE576" s="86">
        <f t="shared" si="12"/>
        <v>1</v>
      </c>
      <c r="CF576" s="62"/>
      <c r="CG576" s="86">
        <f t="shared" si="35"/>
        <v>0.9384272085</v>
      </c>
      <c r="CH576" s="86">
        <f t="shared" si="36"/>
        <v>0.02140577305</v>
      </c>
      <c r="CI576" s="86">
        <f t="shared" si="37"/>
        <v>0.03382342436</v>
      </c>
      <c r="CJ576" s="86">
        <f t="shared" si="38"/>
        <v>0.006343594097</v>
      </c>
      <c r="CK576" s="86">
        <f t="shared" si="13"/>
        <v>1</v>
      </c>
      <c r="CL576" s="86">
        <f t="shared" si="39"/>
        <v>0.05814856569</v>
      </c>
      <c r="CM576" s="86">
        <f t="shared" si="40"/>
        <v>0.9145443441</v>
      </c>
      <c r="CN576" s="86">
        <f t="shared" si="41"/>
        <v>0.01341639276</v>
      </c>
      <c r="CO576" s="86">
        <f t="shared" si="42"/>
        <v>0.01389069745</v>
      </c>
      <c r="CP576" s="86">
        <f t="shared" si="14"/>
        <v>1</v>
      </c>
      <c r="CQ576" s="86">
        <f t="shared" si="43"/>
        <v>0.03574508471</v>
      </c>
      <c r="CR576" s="86">
        <f t="shared" si="44"/>
        <v>0.005219470285</v>
      </c>
      <c r="CS576" s="86">
        <f t="shared" si="45"/>
        <v>0.947229735</v>
      </c>
      <c r="CT576" s="86">
        <f t="shared" si="46"/>
        <v>0.01180571004</v>
      </c>
      <c r="CU576" s="86">
        <f t="shared" si="15"/>
        <v>1</v>
      </c>
      <c r="CV576" s="86">
        <f t="shared" si="47"/>
        <v>0.001099877181</v>
      </c>
      <c r="CW576" s="86">
        <f t="shared" si="48"/>
        <v>0.008976353427</v>
      </c>
      <c r="CX576" s="86">
        <f t="shared" si="49"/>
        <v>0.001936877534</v>
      </c>
      <c r="CY576" s="86">
        <f t="shared" si="50"/>
        <v>0.9879868919</v>
      </c>
      <c r="CZ576" s="86">
        <f t="shared" si="16"/>
        <v>1</v>
      </c>
      <c r="DA576" s="62"/>
      <c r="DB576" s="86">
        <f>(AQ576*Baseline!B$7 + AV576*Baseline!B$11 + BA576*Baseline!B$16 + BF576*Baseline!B$18)</f>
        <v>61441.09744</v>
      </c>
      <c r="DC576" s="86">
        <f>(AR576*Baseline!B$7 + AW576*Baseline!B$11 + BB576*Baseline!B$16 + BG576*Baseline!B$18)</f>
        <v>77958.25744</v>
      </c>
      <c r="DD576" s="86">
        <f>(AS576*Baseline!B$7 + AX576*Baseline!B$11 + BC576*Baseline!B$16 + BH576*Baseline!B$18)</f>
        <v>138337.3716</v>
      </c>
      <c r="DE576" s="86">
        <f>(AT576*Baseline!B$7 + AY576*Baseline!B$11 + BD576*Baseline!B$16 + BI576*Baseline!B$18)</f>
        <v>1260609.468</v>
      </c>
      <c r="DF576" s="86">
        <f t="shared" si="17"/>
        <v>1538346.194</v>
      </c>
      <c r="DG576" s="62"/>
      <c r="DH576" s="86">
        <f t="shared" si="51"/>
        <v>0.03993970777</v>
      </c>
      <c r="DI576" s="86">
        <f t="shared" si="52"/>
        <v>0.05067666676</v>
      </c>
      <c r="DJ576" s="86">
        <f t="shared" si="53"/>
        <v>0.08992603364</v>
      </c>
      <c r="DK576" s="86">
        <f t="shared" si="54"/>
        <v>0.8194575918</v>
      </c>
      <c r="DL576" s="86">
        <f t="shared" si="18"/>
        <v>1</v>
      </c>
      <c r="DM576" s="62"/>
      <c r="DN576" s="86">
        <f>DH576 / (Baseline!B$7/Baseline!B$17)</f>
        <v>4.263301108</v>
      </c>
      <c r="DO576" s="86">
        <f>DI576 / (Baseline!B$11/Baseline!B$17)</f>
        <v>1.223358991</v>
      </c>
      <c r="DP576" s="86">
        <f>DJ576 / (Baseline!B$16/Baseline!B$17)</f>
        <v>1.389628982</v>
      </c>
      <c r="DQ576" s="86">
        <f>DK576 / (Baseline!B$18/Baseline!B$17)</f>
        <v>0.9264691511</v>
      </c>
      <c r="DR576" s="62"/>
      <c r="DS576" s="86">
        <f>DH576 / Baseline!H$117</f>
        <v>1.597872427</v>
      </c>
      <c r="DT576" s="86">
        <f>DI576 / Baseline!H$118</f>
        <v>1.140734416</v>
      </c>
      <c r="DU576" s="86">
        <f>DJ576 / Baseline!H$119</f>
        <v>1.075013068</v>
      </c>
      <c r="DV576" s="86">
        <f>DK576 / Baseline!H$120</f>
        <v>0.9675638013</v>
      </c>
      <c r="DW576" s="87"/>
      <c r="DX576" s="86">
        <f>(AU576*Baseline!B$34)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0.02930764777</v>
      </c>
      <c r="DY576" s="86">
        <f>(AZ576*Baseline!B$34) + (Baseline!D$90*(1-Baseline!D$91)*Baseline!B$35) + (Baseline!D$90*Baseline!D$91*((1-Baseline!D$92)*Baseline!B$40 + Baseline!D$92*Baseline!B$41))</f>
        <v>0.01135706326</v>
      </c>
      <c r="DZ576" s="86">
        <f>(BE576*Baseline!B$34) + (Baseline!F$90*(1-Baseline!F$91)*Baseline!B$35) + (Baseline!F$90*Baseline!F$91*((1-Baseline!F$92)*Baseline!B$40 + Baseline!F$92*Baseline!B$41))</f>
        <v>0.0140214689</v>
      </c>
      <c r="EA576" s="86">
        <f>(BJ576*Baseline!B$34) + (Baseline!H$90*(1-Baseline!H$91)*Baseline!B$35) + (Baseline!H$90*Baseline!H$91*((1-Baseline!H$92)*Baseline!B$40 + Baseline!H$92*Baseline!B$41))</f>
        <v>0.009314776708</v>
      </c>
      <c r="EB576" s="86">
        <f>( DX576*Baseline!B$7 + DY576*Baseline!B$11 + DZ576*Baseline!B$16 + EA576*Baseline!B$18 ) / Baseline!B$17</f>
        <v>0.009891255876</v>
      </c>
    </row>
    <row r="577">
      <c r="A577" s="73" t="s">
        <v>753</v>
      </c>
      <c r="B577" s="85">
        <f>MIN( MAX( NORMINV( MCrands!B577, (B$5+B$4)/2, (B$5-B$4)/3.29 ), 0 ), 1 )</f>
        <v>0.43477046</v>
      </c>
      <c r="C577" s="85">
        <f>MAX( NORMINV( MCrands!C577, (C$5+C$4)/2, (C$5-C$4)/3.29 ), 0 )</f>
        <v>2.782097778</v>
      </c>
      <c r="D577" s="83"/>
      <c r="E577" s="84">
        <f>Baseline!B$33 * (C577 * Baseline!B$68*Baseline!B$68/Baseline!B$75 + Baseline!B$46 * Baseline!B$54*Baseline!B$54/Baseline!B$76 + Baseline!B$47 * Baseline!B$55*Baseline!B$55/Baseline!B$77 + Baseline!B$56*Baseline!B$56/Baseline!B$78)</f>
        <v>0.00001974681013</v>
      </c>
      <c r="F577" s="84">
        <f>Baseline!B$33 * (C577 * Baseline!B$68*Baseline!B$59/Baseline!B$75 + Baseline!B$46 * Baseline!B$54*Baseline!B$69/Baseline!B$76 + Baseline!B$47 * Baseline!B$55*Baseline!B$57/Baseline!B$77 + Baseline!B$56*Baseline!B$58/Baseline!B$78)</f>
        <v>0.0000002393573559</v>
      </c>
      <c r="G577" s="85">
        <f>Baseline!B$33 * (C577 * Baseline!B$68*Baseline!B$60/Baseline!B$75 + Baseline!B$46 * Baseline!B$54*Baseline!B$61/Baseline!B$76 + Baseline!B$47 * Baseline!B$55*Baseline!B$70/Baseline!B$77 + Baseline!B$56*Baseline!B$62/Baseline!B$78)</f>
        <v>0.0000002011401214</v>
      </c>
      <c r="H577" s="84">
        <f>Baseline!B$33 * (C577 * Baseline!B$68*Baseline!B$63/Baseline!B$75 + Baseline!B$46 * Baseline!B$54*Baseline!B$64/Baseline!B$76 + Baseline!B$47 * Baseline!B$55*Baseline!B$65/Baseline!B$77 + Baseline!B$56*Baseline!B$71/Baseline!B$78)</f>
        <v>0.000000003761108502</v>
      </c>
      <c r="I577" s="84">
        <f>Baseline!B$33 * (C577 * Baseline!B$59*Baseline!B$68/Baseline!B$75 + Baseline!B$46 * Baseline!B$69*Baseline!B$54/Baseline!B$76 + Baseline!B$47 * Baseline!B$57*Baseline!B$55/Baseline!B$77 + Baseline!B$58*Baseline!B$56/Baseline!B$78)</f>
        <v>0.0000002393573559</v>
      </c>
      <c r="J577" s="85">
        <f>Baseline!B$33 * (C577 * Baseline!B$59*Baseline!B$59/Baseline!B$75 + Baseline!B$46 * Baseline!B$69*Baseline!B$69/Baseline!B$76 + Baseline!B$47 * Baseline!B$57*Baseline!B$57/Baseline!B$77 + Baseline!B$58*Baseline!B$58/Baseline!B$78)</f>
        <v>0.000002116574481</v>
      </c>
      <c r="K577" s="84">
        <f>Baseline!B$33 * (C577 * Baseline!B$59*Baseline!B$60/Baseline!B$75 + Baseline!B$46 * Baseline!B$69*Baseline!B$61/Baseline!B$76 + Baseline!B$47 * Baseline!B$57*Baseline!B$70/Baseline!B$77 + Baseline!B$58*Baseline!B$62/Baseline!B$78)</f>
        <v>0.00000001648990449</v>
      </c>
      <c r="L577" s="85">
        <f>Baseline!B$33 * (C577 * Baseline!B$59*Baseline!B$63/Baseline!B$75 + Baseline!B$46 * Baseline!B$69*Baseline!B$64/Baseline!B$76 + Baseline!B$47 * Baseline!B$57*Baseline!B$65/Baseline!B$77 + Baseline!B$58*Baseline!B$71/Baseline!B$78)</f>
        <v>0.00000001707280222</v>
      </c>
      <c r="M577" s="84">
        <f>Baseline!B$33 * (C577 * Baseline!B$60*Baseline!B$68/Baseline!B$75 + Baseline!B$46 * Baseline!B$61*Baseline!B$54/Baseline!B$76 + Baseline!B$47 * Baseline!B$70*Baseline!B$55/Baseline!B$77 + Baseline!B$62*Baseline!B$56/Baseline!B$78)</f>
        <v>0.0000002011401214</v>
      </c>
      <c r="N577" s="85">
        <f>Baseline!B$33 * (C577 * Baseline!B$60*Baseline!B$59/Baseline!B$75 + Baseline!B$46 * Baseline!B$61*Baseline!B$69/Baseline!B$76 + Baseline!B$47 * Baseline!B$70*Baseline!B$57/Baseline!B$77 + Baseline!B$62*Baseline!B$58/Baseline!B$78)</f>
        <v>0.00000001648990449</v>
      </c>
      <c r="O577" s="85">
        <f>Baseline!B$33 * (C577 * Baseline!B$60*Baseline!B$60/Baseline!B$75 + Baseline!B$46 * Baseline!B$61*Baseline!B$61/Baseline!B$76 + Baseline!B$47 * Baseline!B$70*Baseline!B$70/Baseline!B$77 + Baseline!B$62*Baseline!B$62/Baseline!B$78)</f>
        <v>0.000001589267818</v>
      </c>
      <c r="P577" s="84">
        <f>Baseline!B$33 * (C577 * Baseline!B$60*Baseline!B$63/Baseline!B$75 + Baseline!B$46 * Baseline!B$61*Baseline!B$64/Baseline!B$76 + Baseline!B$47 * Baseline!B$70*Baseline!B$65/Baseline!B$77 + Baseline!B$62*Baseline!B$71/Baseline!B$78)</f>
        <v>0.000000001956421249</v>
      </c>
      <c r="Q577" s="84">
        <f>Baseline!B$33 * (C577 * Baseline!B$63*Baseline!B$68/Baseline!B$75 + Baseline!B$46 * Baseline!B$64*Baseline!B$54/Baseline!B$76 + Baseline!B$47 * Baseline!B$65*Baseline!B$55/Baseline!B$77 + Baseline!B$71*Baseline!B$56/Baseline!B$78)</f>
        <v>0.000000003761108502</v>
      </c>
      <c r="R577" s="84">
        <f>Baseline!B$33 * (C577 * Baseline!B$63*Baseline!B$59/Baseline!B$75 + Baseline!B$46 * Baseline!B$64*Baseline!B$69/Baseline!B$76 + Baseline!B$47 * Baseline!B$65*Baseline!B$57/Baseline!B$77 + Baseline!B$71*Baseline!B$58/Baseline!B$78)</f>
        <v>0.00000001707280222</v>
      </c>
      <c r="S577" s="84">
        <f>Baseline!B$33 * (C577 * Baseline!B$63*Baseline!B$60/Baseline!B$75 + Baseline!B$46 * Baseline!B$64*Baseline!B$61/Baseline!B$76 + Baseline!B$47 * Baseline!B$65*Baseline!B$70/Baseline!B$77 + Baseline!B$71*Baseline!B$62/Baseline!B$78)</f>
        <v>0.000000001956421249</v>
      </c>
      <c r="T577" s="84">
        <f>Baseline!B$33 * (C577 * Baseline!B$63*Baseline!B$63/Baseline!B$75 + Baseline!B$46 * Baseline!B$64*Baseline!B$64/Baseline!B$76 + Baseline!B$47 * Baseline!B$65*Baseline!B$65/Baseline!B$77 + Baseline!B$71*Baseline!B$71/Baseline!B$78)</f>
        <v>0.00000009856722016</v>
      </c>
      <c r="U577" s="83"/>
      <c r="V577" s="84">
        <f>E577 * ( Baseline!B$89 * Baseline!B$7 )</f>
        <v>0.2049521423</v>
      </c>
      <c r="W577" s="84">
        <f>F577 * ( Baseline!D$89 * Baseline!B$11 )</f>
        <v>0.004415328369</v>
      </c>
      <c r="X577" s="84">
        <f>G577 * ( Baseline!F$89 * Baseline!B$16 )</f>
        <v>0.006986555838</v>
      </c>
      <c r="Y577" s="84">
        <f>H577 * ( Baseline!H$89 * Baseline!B$18 )</f>
        <v>0.001322682066</v>
      </c>
      <c r="Z577" s="86">
        <f t="shared" si="1"/>
        <v>0.2176767086</v>
      </c>
      <c r="AA577" s="84">
        <f>I577 * ( Baseline!B$89 * Baseline!B$7 )</f>
        <v>0.002484289997</v>
      </c>
      <c r="AB577" s="85">
        <f>J577 * ( Baseline!D$89 * Baseline!B$11 )</f>
        <v>0.03904359368</v>
      </c>
      <c r="AC577" s="85">
        <f>K577 * ( Baseline!F$89 * Baseline!B$16 )</f>
        <v>0.0005727730384</v>
      </c>
      <c r="AD577" s="85">
        <f>L577 * ( Baseline!F$89 * Baseline!B$16 )</f>
        <v>0.0005930198571</v>
      </c>
      <c r="AE577" s="86">
        <f t="shared" si="2"/>
        <v>0.04269367658</v>
      </c>
      <c r="AF577" s="86">
        <f>M577 * ( Baseline!B$89 * Baseline!B$7 )</f>
        <v>0.00208763332</v>
      </c>
      <c r="AG577" s="86">
        <f>N577 * ( Baseline!D$89 * Baseline!B$11 )</f>
        <v>0.000304182601</v>
      </c>
      <c r="AH577" s="86">
        <f>O577 * ( Baseline!F$89 * Baseline!B$16 )</f>
        <v>0.05520285199</v>
      </c>
      <c r="AI577" s="86">
        <f>P577 * ( Baseline!H$89 * Baseline!B$18 )</f>
        <v>0.0006880214432</v>
      </c>
      <c r="AJ577" s="86">
        <f t="shared" si="3"/>
        <v>0.05828268936</v>
      </c>
      <c r="AK577" s="86">
        <f>Q577 * ( Baseline!B$89 * Baseline!B$7 )</f>
        <v>0.00003903654514</v>
      </c>
      <c r="AL577" s="86">
        <f>R577 * ( Baseline!D$89 * Baseline!B$11 )</f>
        <v>0.0003149350798</v>
      </c>
      <c r="AM577" s="86">
        <f>S577 * ( Baseline!F$89 * Baseline!B$16 )</f>
        <v>0.00006795584194</v>
      </c>
      <c r="AN577" s="86">
        <f>T577 * ( Baseline!H$89 * Baseline!B$18 )</f>
        <v>0.03466347603</v>
      </c>
      <c r="AO577" s="86">
        <f t="shared" si="4"/>
        <v>0.0350854035</v>
      </c>
      <c r="AP577" s="62"/>
      <c r="AQ577" s="86">
        <f>V577 * ( (1-Baseline!B$90-Baseline!B$89) + (1-B577)*Baseline!B$90 )</f>
        <v>0.1212608144</v>
      </c>
      <c r="AR577" s="86">
        <f>W577 * ( (1-Baseline!B$90-Baseline!B$89) + (1-B577)*Baseline!B$90 )</f>
        <v>0.002612347974</v>
      </c>
      <c r="AS577" s="86">
        <f>X577 * ( (1-Baseline!B$90-Baseline!B$89) + (1-B577)*Baseline!B$90 )</f>
        <v>0.004133625738</v>
      </c>
      <c r="AT577" s="86">
        <f>Y577 * ( (1-Baseline!B$90-Baseline!B$89) + (1-B577)*Baseline!B$90 )</f>
        <v>0.0007825705196</v>
      </c>
      <c r="AU577" s="86">
        <f t="shared" si="5"/>
        <v>0.1287893586</v>
      </c>
      <c r="AV577" s="86">
        <f>AA577 * ( (1-Baseline!D$90-Baseline!D$89) + (1-B577)*Baseline!D$90 )</f>
        <v>0.001979038163</v>
      </c>
      <c r="AW577" s="86">
        <f>AB577 * ( (1-Baseline!D$90-Baseline!D$89) + (1-B577)*Baseline!D$90 )</f>
        <v>0.03110295578</v>
      </c>
      <c r="AX577" s="86">
        <f>AC577 * ( (1-Baseline!D$90-Baseline!D$89) + (1-B577)*Baseline!D$90 )</f>
        <v>0.0004562831646</v>
      </c>
      <c r="AY577" s="86">
        <f>AD577 * ( (1-Baseline!D$90-Baseline!D$89) + (1-B577)*Baseline!D$90 )</f>
        <v>0.0004724122103</v>
      </c>
      <c r="AZ577" s="86">
        <f t="shared" si="6"/>
        <v>0.03401068932</v>
      </c>
      <c r="BA577" s="86">
        <f>AF577 * ( (1-Baseline!F$90-Baseline!F$89) + (1-Baseline!B$36)*Baseline!F$90 )</f>
        <v>0.001502327741</v>
      </c>
      <c r="BB577" s="86">
        <f>AG577 * ( (1-Baseline!F$90-Baseline!F$89) + (1-Baseline!B$36)*Baseline!F$90 )</f>
        <v>0.0002188995335</v>
      </c>
      <c r="BC577" s="86">
        <f>AH577 * ( (1-Baseline!F$90-Baseline!F$89) + (1-Baseline!B$36)*Baseline!F$90 )</f>
        <v>0.03972573879</v>
      </c>
      <c r="BD577" s="86">
        <f>AI577 * ( (1-Baseline!F$90-Baseline!F$89) + (1-Baseline!B$36)*Baseline!F$90 )</f>
        <v>0.0004951222472</v>
      </c>
      <c r="BE577" s="86">
        <f t="shared" si="7"/>
        <v>0.04194208831</v>
      </c>
      <c r="BF577" s="86">
        <f>AK577 * ( (1-Baseline!H$90-Baseline!H$89) + (1-Baseline!B$36)*Baseline!H$90 )</f>
        <v>0.00003092943545</v>
      </c>
      <c r="BG577" s="86">
        <f>AL577 * ( (1-Baseline!H$90-Baseline!H$89) + (1-Baseline!B$36)*Baseline!H$90 )</f>
        <v>0.0002495293625</v>
      </c>
      <c r="BH577" s="86">
        <f>AM577 * ( (1-Baseline!H$90-Baseline!H$89) + (1-Baseline!B$36)*Baseline!H$90 )</f>
        <v>0.00005384277269</v>
      </c>
      <c r="BI577" s="86">
        <f>AN577 * ( (1-Baseline!H$90-Baseline!H$89) + (1-Baseline!B$36)*Baseline!H$90 )</f>
        <v>0.02746456533</v>
      </c>
      <c r="BJ577" s="86">
        <f t="shared" si="8"/>
        <v>0.0277988669</v>
      </c>
      <c r="BK577" s="62"/>
      <c r="BL577" s="86">
        <f t="shared" si="19"/>
        <v>0.94154374</v>
      </c>
      <c r="BM577" s="86">
        <f t="shared" si="20"/>
        <v>0.02028388061</v>
      </c>
      <c r="BN577" s="86">
        <f t="shared" si="21"/>
        <v>0.03209601929</v>
      </c>
      <c r="BO577" s="86">
        <f t="shared" si="22"/>
        <v>0.006076360098</v>
      </c>
      <c r="BP577" s="86">
        <f t="shared" si="9"/>
        <v>1</v>
      </c>
      <c r="BQ577" s="86">
        <f t="shared" si="23"/>
        <v>0.05818871075</v>
      </c>
      <c r="BR577" s="86">
        <f t="shared" si="24"/>
        <v>0.9145053042</v>
      </c>
      <c r="BS577" s="86">
        <f t="shared" si="25"/>
        <v>0.01341587524</v>
      </c>
      <c r="BT577" s="86">
        <f t="shared" si="26"/>
        <v>0.01389010984</v>
      </c>
      <c r="BU577" s="86">
        <f t="shared" si="10"/>
        <v>1</v>
      </c>
      <c r="BV577" s="86">
        <f t="shared" si="27"/>
        <v>0.03581909728</v>
      </c>
      <c r="BW577" s="86">
        <f t="shared" si="28"/>
        <v>0.005219089997</v>
      </c>
      <c r="BX577" s="86">
        <f t="shared" si="29"/>
        <v>0.9471569106</v>
      </c>
      <c r="BY577" s="86">
        <f t="shared" si="30"/>
        <v>0.01180490212</v>
      </c>
      <c r="BZ577" s="86">
        <f t="shared" si="11"/>
        <v>1</v>
      </c>
      <c r="CA577" s="86">
        <f t="shared" si="31"/>
        <v>0.001112614969</v>
      </c>
      <c r="CB577" s="86">
        <f t="shared" si="32"/>
        <v>0.008976242209</v>
      </c>
      <c r="CC577" s="86">
        <f t="shared" si="33"/>
        <v>0.001936869329</v>
      </c>
      <c r="CD577" s="86">
        <f t="shared" si="34"/>
        <v>0.9879742735</v>
      </c>
      <c r="CE577" s="86">
        <f t="shared" si="12"/>
        <v>1</v>
      </c>
      <c r="CF577" s="62"/>
      <c r="CG577" s="86">
        <f t="shared" si="35"/>
        <v>0.94154374</v>
      </c>
      <c r="CH577" s="86">
        <f t="shared" si="36"/>
        <v>0.02028388061</v>
      </c>
      <c r="CI577" s="86">
        <f t="shared" si="37"/>
        <v>0.03209601929</v>
      </c>
      <c r="CJ577" s="86">
        <f t="shared" si="38"/>
        <v>0.006076360098</v>
      </c>
      <c r="CK577" s="86">
        <f t="shared" si="13"/>
        <v>1</v>
      </c>
      <c r="CL577" s="86">
        <f t="shared" si="39"/>
        <v>0.05818871075</v>
      </c>
      <c r="CM577" s="86">
        <f t="shared" si="40"/>
        <v>0.9145053042</v>
      </c>
      <c r="CN577" s="86">
        <f t="shared" si="41"/>
        <v>0.01341587524</v>
      </c>
      <c r="CO577" s="86">
        <f t="shared" si="42"/>
        <v>0.01389010984</v>
      </c>
      <c r="CP577" s="86">
        <f t="shared" si="14"/>
        <v>1</v>
      </c>
      <c r="CQ577" s="86">
        <f t="shared" si="43"/>
        <v>0.03581909728</v>
      </c>
      <c r="CR577" s="86">
        <f t="shared" si="44"/>
        <v>0.005219089997</v>
      </c>
      <c r="CS577" s="86">
        <f t="shared" si="45"/>
        <v>0.9471569106</v>
      </c>
      <c r="CT577" s="86">
        <f t="shared" si="46"/>
        <v>0.01180490212</v>
      </c>
      <c r="CU577" s="86">
        <f t="shared" si="15"/>
        <v>1</v>
      </c>
      <c r="CV577" s="86">
        <f t="shared" si="47"/>
        <v>0.001112614969</v>
      </c>
      <c r="CW577" s="86">
        <f t="shared" si="48"/>
        <v>0.008976242209</v>
      </c>
      <c r="CX577" s="86">
        <f t="shared" si="49"/>
        <v>0.001936869329</v>
      </c>
      <c r="CY577" s="86">
        <f t="shared" si="50"/>
        <v>0.9879742735</v>
      </c>
      <c r="CZ577" s="86">
        <f t="shared" si="16"/>
        <v>1</v>
      </c>
      <c r="DA577" s="62"/>
      <c r="DB577" s="86">
        <f>(AQ577*Baseline!B$7 + AV577*Baseline!B$11 + BA577*Baseline!B$16 + BF577*Baseline!B$18)</f>
        <v>69505.01664</v>
      </c>
      <c r="DC577" s="86">
        <f>(AR577*Baseline!B$7 + AW577*Baseline!B$11 + BB577*Baseline!B$16 + BG577*Baseline!B$18)</f>
        <v>80128.46514</v>
      </c>
      <c r="DD577" s="86">
        <f>(AS577*Baseline!B$7 + AX577*Baseline!B$11 + BC577*Baseline!B$16 + BH577*Baseline!B$18)</f>
        <v>138537.6097</v>
      </c>
      <c r="DE577" s="86">
        <f>(AT577*Baseline!B$7 + AY577*Baseline!B$11 + BD577*Baseline!B$16 + BI577*Baseline!B$18)</f>
        <v>1260676.271</v>
      </c>
      <c r="DF577" s="86">
        <f t="shared" si="17"/>
        <v>1548847.363</v>
      </c>
      <c r="DG577" s="62"/>
      <c r="DH577" s="86">
        <f t="shared" si="51"/>
        <v>0.04487531716</v>
      </c>
      <c r="DI577" s="86">
        <f t="shared" si="52"/>
        <v>0.05173425546</v>
      </c>
      <c r="DJ577" s="86">
        <f t="shared" si="53"/>
        <v>0.08944561808</v>
      </c>
      <c r="DK577" s="86">
        <f t="shared" si="54"/>
        <v>0.8139448093</v>
      </c>
      <c r="DL577" s="86">
        <f t="shared" si="18"/>
        <v>1</v>
      </c>
      <c r="DM577" s="62"/>
      <c r="DN577" s="86">
        <f>DH577 / (Baseline!B$7/Baseline!B$17)</f>
        <v>4.790144947</v>
      </c>
      <c r="DO577" s="86">
        <f>DI577 / (Baseline!B$11/Baseline!B$17)</f>
        <v>1.248889688</v>
      </c>
      <c r="DP577" s="86">
        <f>DJ577 / (Baseline!B$16/Baseline!B$17)</f>
        <v>1.38220511</v>
      </c>
      <c r="DQ577" s="86">
        <f>DK577 / (Baseline!B$18/Baseline!B$17)</f>
        <v>0.9202364637</v>
      </c>
      <c r="DR577" s="62"/>
      <c r="DS577" s="86">
        <f>DH577 / Baseline!H$117</f>
        <v>1.795331913</v>
      </c>
      <c r="DT577" s="86">
        <f>DI577 / Baseline!H$118</f>
        <v>1.164540793</v>
      </c>
      <c r="DU577" s="86">
        <f>DJ577 / Baseline!H$119</f>
        <v>1.069269982</v>
      </c>
      <c r="DV577" s="86">
        <f>DK577 / Baseline!H$120</f>
        <v>0.9610546556</v>
      </c>
      <c r="DW577" s="87"/>
      <c r="DX577" s="86">
        <f>(AU577*Baseline!B$34)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0.03184793504</v>
      </c>
      <c r="DY577" s="86">
        <f>(AZ577*Baseline!B$34) + (Baseline!D$90*(1-Baseline!D$91)*Baseline!B$35) + (Baseline!D$90*Baseline!D$91*((1-Baseline!D$92)*Baseline!B$40 + Baseline!D$92*Baseline!B$41))</f>
        <v>0.0115151714</v>
      </c>
      <c r="DZ577" s="86">
        <f>(BE577*Baseline!B$34) + (Baseline!F$90*(1-Baseline!F$91)*Baseline!B$35) + (Baseline!F$90*Baseline!F$91*((1-Baseline!F$92)*Baseline!B$40 + Baseline!F$92*Baseline!B$41))</f>
        <v>0.01402195325</v>
      </c>
      <c r="EA577" s="86">
        <f>(BJ577*Baseline!B$34) + (Baseline!H$90*(1-Baseline!H$91)*Baseline!B$35) + (Baseline!H$90*Baseline!H$91*((1-Baseline!H$92)*Baseline!B$40 + Baseline!H$92*Baseline!B$41))</f>
        <v>0.009314830035</v>
      </c>
      <c r="EB577" s="86">
        <f>( DX577*Baseline!B$7 + DY577*Baseline!B$11 + DZ577*Baseline!B$16 + EA577*Baseline!B$18 ) / Baseline!B$17</f>
        <v>0.009921681959</v>
      </c>
    </row>
    <row r="578">
      <c r="A578" s="73" t="s">
        <v>754</v>
      </c>
      <c r="B578" s="85">
        <f>MIN( MAX( NORMINV( MCrands!B578, (B$5+B$4)/2, (B$5-B$4)/3.29 ), 0 ), 1 )</f>
        <v>0.6449403818</v>
      </c>
      <c r="C578" s="85">
        <f>MAX( NORMINV( MCrands!C578, (C$5+C$4)/2, (C$5-C$4)/3.29 ), 0 )</f>
        <v>3.183284644</v>
      </c>
      <c r="D578" s="83"/>
      <c r="E578" s="84">
        <f>Baseline!B$33 * (C578 * Baseline!B$68*Baseline!B$68/Baseline!B$75 + Baseline!B$46 * Baseline!B$54*Baseline!B$54/Baseline!B$76 + Baseline!B$47 * Baseline!B$55*Baseline!B$55/Baseline!B$77 + Baseline!B$56*Baseline!B$56/Baseline!B$78)</f>
        <v>0.00002258722276</v>
      </c>
      <c r="F578" s="84">
        <f>Baseline!B$33 * (C578 * Baseline!B$68*Baseline!B$59/Baseline!B$75 + Baseline!B$46 * Baseline!B$54*Baseline!B$69/Baseline!B$76 + Baseline!B$47 * Baseline!B$55*Baseline!B$57/Baseline!B$77 + Baseline!B$56*Baseline!B$58/Baseline!B$78)</f>
        <v>0.0000002398058421</v>
      </c>
      <c r="G578" s="85">
        <f>Baseline!B$33 * (C578 * Baseline!B$68*Baseline!B$60/Baseline!B$75 + Baseline!B$46 * Baseline!B$54*Baseline!B$61/Baseline!B$76 + Baseline!B$47 * Baseline!B$55*Baseline!B$70/Baseline!B$77 + Baseline!B$56*Baseline!B$62/Baseline!B$78)</f>
        <v>0.00000020224265</v>
      </c>
      <c r="H578" s="84">
        <f>Baseline!B$33 * (C578 * Baseline!B$68*Baseline!B$63/Baseline!B$75 + Baseline!B$46 * Baseline!B$54*Baseline!B$64/Baseline!B$76 + Baseline!B$47 * Baseline!B$55*Baseline!B$65/Baseline!B$77 + Baseline!B$56*Baseline!B$71/Baseline!B$78)</f>
        <v>0.000000003871361361</v>
      </c>
      <c r="I578" s="84">
        <f>Baseline!B$33 * (C578 * Baseline!B$59*Baseline!B$68/Baseline!B$75 + Baseline!B$46 * Baseline!B$69*Baseline!B$54/Baseline!B$76 + Baseline!B$47 * Baseline!B$57*Baseline!B$55/Baseline!B$77 + Baseline!B$58*Baseline!B$56/Baseline!B$78)</f>
        <v>0.0000002398058421</v>
      </c>
      <c r="J578" s="85">
        <f>Baseline!B$33 * (C578 * Baseline!B$59*Baseline!B$59/Baseline!B$75 + Baseline!B$46 * Baseline!B$69*Baseline!B$69/Baseline!B$76 + Baseline!B$47 * Baseline!B$57*Baseline!B$57/Baseline!B$77 + Baseline!B$58*Baseline!B$58/Baseline!B$78)</f>
        <v>0.000002116574551</v>
      </c>
      <c r="K578" s="84">
        <f>Baseline!B$33 * (C578 * Baseline!B$59*Baseline!B$60/Baseline!B$75 + Baseline!B$46 * Baseline!B$69*Baseline!B$61/Baseline!B$76 + Baseline!B$47 * Baseline!B$57*Baseline!B$70/Baseline!B$77 + Baseline!B$58*Baseline!B$62/Baseline!B$78)</f>
        <v>0.00000001649007857</v>
      </c>
      <c r="L578" s="85">
        <f>Baseline!B$33 * (C578 * Baseline!B$59*Baseline!B$63/Baseline!B$75 + Baseline!B$46 * Baseline!B$69*Baseline!B$64/Baseline!B$76 + Baseline!B$47 * Baseline!B$57*Baseline!B$65/Baseline!B$77 + Baseline!B$58*Baseline!B$71/Baseline!B$78)</f>
        <v>0.00000001707281963</v>
      </c>
      <c r="M578" s="84">
        <f>Baseline!B$33 * (C578 * Baseline!B$60*Baseline!B$68/Baseline!B$75 + Baseline!B$46 * Baseline!B$61*Baseline!B$54/Baseline!B$76 + Baseline!B$47 * Baseline!B$70*Baseline!B$55/Baseline!B$77 + Baseline!B$62*Baseline!B$56/Baseline!B$78)</f>
        <v>0.00000020224265</v>
      </c>
      <c r="N578" s="85">
        <f>Baseline!B$33 * (C578 * Baseline!B$60*Baseline!B$59/Baseline!B$75 + Baseline!B$46 * Baseline!B$61*Baseline!B$69/Baseline!B$76 + Baseline!B$47 * Baseline!B$70*Baseline!B$57/Baseline!B$77 + Baseline!B$62*Baseline!B$58/Baseline!B$78)</f>
        <v>0.00000001649007857</v>
      </c>
      <c r="O578" s="85">
        <f>Baseline!B$33 * (C578 * Baseline!B$60*Baseline!B$60/Baseline!B$75 + Baseline!B$46 * Baseline!B$61*Baseline!B$61/Baseline!B$76 + Baseline!B$47 * Baseline!B$70*Baseline!B$70/Baseline!B$77 + Baseline!B$62*Baseline!B$62/Baseline!B$78)</f>
        <v>0.000001589268246</v>
      </c>
      <c r="P578" s="84">
        <f>Baseline!B$33 * (C578 * Baseline!B$60*Baseline!B$63/Baseline!B$75 + Baseline!B$46 * Baseline!B$61*Baseline!B$64/Baseline!B$76 + Baseline!B$47 * Baseline!B$70*Baseline!B$65/Baseline!B$77 + Baseline!B$62*Baseline!B$71/Baseline!B$78)</f>
        <v>0.000000001956464044</v>
      </c>
      <c r="Q578" s="84">
        <f>Baseline!B$33 * (C578 * Baseline!B$63*Baseline!B$68/Baseline!B$75 + Baseline!B$46 * Baseline!B$64*Baseline!B$54/Baseline!B$76 + Baseline!B$47 * Baseline!B$65*Baseline!B$55/Baseline!B$77 + Baseline!B$71*Baseline!B$56/Baseline!B$78)</f>
        <v>0.000000003871361361</v>
      </c>
      <c r="R578" s="84">
        <f>Baseline!B$33 * (C578 * Baseline!B$63*Baseline!B$59/Baseline!B$75 + Baseline!B$46 * Baseline!B$64*Baseline!B$69/Baseline!B$76 + Baseline!B$47 * Baseline!B$65*Baseline!B$57/Baseline!B$77 + Baseline!B$71*Baseline!B$58/Baseline!B$78)</f>
        <v>0.00000001707281963</v>
      </c>
      <c r="S578" s="84">
        <f>Baseline!B$33 * (C578 * Baseline!B$63*Baseline!B$60/Baseline!B$75 + Baseline!B$46 * Baseline!B$64*Baseline!B$61/Baseline!B$76 + Baseline!B$47 * Baseline!B$65*Baseline!B$70/Baseline!B$77 + Baseline!B$71*Baseline!B$62/Baseline!B$78)</f>
        <v>0.000000001956464044</v>
      </c>
      <c r="T578" s="84">
        <f>Baseline!B$33 * (C578 * Baseline!B$63*Baseline!B$63/Baseline!B$75 + Baseline!B$46 * Baseline!B$64*Baseline!B$64/Baseline!B$76 + Baseline!B$47 * Baseline!B$65*Baseline!B$65/Baseline!B$77 + Baseline!B$71*Baseline!B$71/Baseline!B$78)</f>
        <v>0.00000009856722444</v>
      </c>
      <c r="U578" s="83"/>
      <c r="V578" s="84">
        <f>E578 * ( Baseline!B$89 * Baseline!B$7 )</f>
        <v>0.2344327851</v>
      </c>
      <c r="W578" s="84">
        <f>F578 * ( Baseline!D$89 * Baseline!B$11 )</f>
        <v>0.004423601413</v>
      </c>
      <c r="X578" s="84">
        <f>G578 * ( Baseline!F$89 * Baseline!B$16 )</f>
        <v>0.007024851915</v>
      </c>
      <c r="Y578" s="84">
        <f>H578 * ( Baseline!H$89 * Baseline!B$18 )</f>
        <v>0.001361455071</v>
      </c>
      <c r="Z578" s="86">
        <f t="shared" si="1"/>
        <v>0.2472426935</v>
      </c>
      <c r="AA578" s="84">
        <f>I578 * ( Baseline!B$89 * Baseline!B$7 )</f>
        <v>0.002488944835</v>
      </c>
      <c r="AB578" s="85">
        <f>J578 * ( Baseline!D$89 * Baseline!B$11 )</f>
        <v>0.03904359499</v>
      </c>
      <c r="AC578" s="85">
        <f>K578 * ( Baseline!F$89 * Baseline!B$16 )</f>
        <v>0.0005727790852</v>
      </c>
      <c r="AD578" s="85">
        <f>L578 * ( Baseline!F$89 * Baseline!B$16 )</f>
        <v>0.0005930204618</v>
      </c>
      <c r="AE578" s="86">
        <f t="shared" si="2"/>
        <v>0.04269833937</v>
      </c>
      <c r="AF578" s="86">
        <f>M578 * ( Baseline!B$89 * Baseline!B$7 )</f>
        <v>0.002099076464</v>
      </c>
      <c r="AG578" s="86">
        <f>N578 * ( Baseline!D$89 * Baseline!B$11 )</f>
        <v>0.0003041858123</v>
      </c>
      <c r="AH578" s="86">
        <f>O578 * ( Baseline!F$89 * Baseline!B$16 )</f>
        <v>0.05520286686</v>
      </c>
      <c r="AI578" s="86">
        <f>P578 * ( Baseline!H$89 * Baseline!B$18 )</f>
        <v>0.0006880364933</v>
      </c>
      <c r="AJ578" s="86">
        <f t="shared" si="3"/>
        <v>0.05829416563</v>
      </c>
      <c r="AK578" s="86">
        <f>Q578 * ( Baseline!B$89 * Baseline!B$7 )</f>
        <v>0.00004018085956</v>
      </c>
      <c r="AL578" s="86">
        <f>R578 * ( Baseline!D$89 * Baseline!B$11 )</f>
        <v>0.000314935401</v>
      </c>
      <c r="AM578" s="86">
        <f>S578 * ( Baseline!F$89 * Baseline!B$16 )</f>
        <v>0.00006795732843</v>
      </c>
      <c r="AN578" s="86">
        <f>T578 * ( Baseline!H$89 * Baseline!B$18 )</f>
        <v>0.03466347754</v>
      </c>
      <c r="AO578" s="86">
        <f t="shared" si="4"/>
        <v>0.03508655113</v>
      </c>
      <c r="AP578" s="62"/>
      <c r="AQ578" s="86">
        <f>V578 * ( (1-Baseline!B$90-Baseline!B$89) + (1-B578)*Baseline!B$90 )</f>
        <v>0.09485222224</v>
      </c>
      <c r="AR578" s="86">
        <f>W578 * ( (1-Baseline!B$90-Baseline!B$89) + (1-B578)*Baseline!B$90 )</f>
        <v>0.001789802669</v>
      </c>
      <c r="AS578" s="86">
        <f>X578 * ( (1-Baseline!B$90-Baseline!B$89) + (1-B578)*Baseline!B$90 )</f>
        <v>0.002842276582</v>
      </c>
      <c r="AT578" s="86">
        <f>Y578 * ( (1-Baseline!B$90-Baseline!B$89) + (1-B578)*Baseline!B$90 )</f>
        <v>0.0005508488881</v>
      </c>
      <c r="AU578" s="86">
        <f t="shared" si="5"/>
        <v>0.1000351504</v>
      </c>
      <c r="AV578" s="86">
        <f>AA578 * ( (1-Baseline!D$90-Baseline!D$89) + (1-B578)*Baseline!D$90 )</f>
        <v>0.001748396905</v>
      </c>
      <c r="AW578" s="86">
        <f>AB578 * ( (1-Baseline!D$90-Baseline!D$89) + (1-B578)*Baseline!D$90 )</f>
        <v>0.02742676321</v>
      </c>
      <c r="AX578" s="86">
        <f>AC578 * ( (1-Baseline!D$90-Baseline!D$89) + (1-B578)*Baseline!D$90 )</f>
        <v>0.0004023573225</v>
      </c>
      <c r="AY578" s="86">
        <f>AD578 * ( (1-Baseline!D$90-Baseline!D$89) + (1-B578)*Baseline!D$90 )</f>
        <v>0.0004165761833</v>
      </c>
      <c r="AZ578" s="86">
        <f t="shared" si="6"/>
        <v>0.02999409362</v>
      </c>
      <c r="BA578" s="86">
        <f>AF578 * ( (1-Baseline!F$90-Baseline!F$89) + (1-Baseline!B$36)*Baseline!F$90 )</f>
        <v>0.001510562594</v>
      </c>
      <c r="BB578" s="86">
        <f>AG578 * ( (1-Baseline!F$90-Baseline!F$89) + (1-Baseline!B$36)*Baseline!F$90 )</f>
        <v>0.0002189018445</v>
      </c>
      <c r="BC578" s="86">
        <f>AH578 * ( (1-Baseline!F$90-Baseline!F$89) + (1-Baseline!B$36)*Baseline!F$90 )</f>
        <v>0.03972574948</v>
      </c>
      <c r="BD578" s="86">
        <f>AI578 * ( (1-Baseline!F$90-Baseline!F$89) + (1-Baseline!B$36)*Baseline!F$90 )</f>
        <v>0.0004951330777</v>
      </c>
      <c r="BE578" s="86">
        <f t="shared" si="7"/>
        <v>0.041950347</v>
      </c>
      <c r="BF578" s="86">
        <f>AK578 * ( (1-Baseline!H$90-Baseline!H$89) + (1-Baseline!B$36)*Baseline!H$90 )</f>
        <v>0.00003183609865</v>
      </c>
      <c r="BG578" s="86">
        <f>AL578 * ( (1-Baseline!H$90-Baseline!H$89) + (1-Baseline!B$36)*Baseline!H$90 )</f>
        <v>0.0002495296169</v>
      </c>
      <c r="BH578" s="86">
        <f>AM578 * ( (1-Baseline!H$90-Baseline!H$89) + (1-Baseline!B$36)*Baseline!H$90 )</f>
        <v>0.00005384395046</v>
      </c>
      <c r="BI578" s="86">
        <f>AN578 * ( (1-Baseline!H$90-Baseline!H$89) + (1-Baseline!B$36)*Baseline!H$90 )</f>
        <v>0.02746456652</v>
      </c>
      <c r="BJ578" s="86">
        <f t="shared" si="8"/>
        <v>0.02779977619</v>
      </c>
      <c r="BK578" s="62"/>
      <c r="BL578" s="86">
        <f t="shared" si="19"/>
        <v>0.9481889304</v>
      </c>
      <c r="BM578" s="86">
        <f t="shared" si="20"/>
        <v>0.01789173767</v>
      </c>
      <c r="BN578" s="86">
        <f t="shared" si="21"/>
        <v>0.02841277862</v>
      </c>
      <c r="BO578" s="86">
        <f t="shared" si="22"/>
        <v>0.005506553307</v>
      </c>
      <c r="BP578" s="86">
        <f t="shared" si="9"/>
        <v>1</v>
      </c>
      <c r="BQ578" s="86">
        <f t="shared" si="23"/>
        <v>0.0582913732</v>
      </c>
      <c r="BR578" s="86">
        <f t="shared" si="24"/>
        <v>0.9144054678</v>
      </c>
      <c r="BS578" s="86">
        <f t="shared" si="25"/>
        <v>0.0134145518</v>
      </c>
      <c r="BT578" s="86">
        <f t="shared" si="26"/>
        <v>0.01388860716</v>
      </c>
      <c r="BU578" s="86">
        <f t="shared" si="10"/>
        <v>1</v>
      </c>
      <c r="BV578" s="86">
        <f t="shared" si="27"/>
        <v>0.03600834563</v>
      </c>
      <c r="BW578" s="86">
        <f t="shared" si="28"/>
        <v>0.005218117611</v>
      </c>
      <c r="BX578" s="86">
        <f t="shared" si="29"/>
        <v>0.9469707005</v>
      </c>
      <c r="BY578" s="86">
        <f t="shared" si="30"/>
        <v>0.01180283628</v>
      </c>
      <c r="BZ578" s="86">
        <f t="shared" si="11"/>
        <v>1</v>
      </c>
      <c r="CA578" s="86">
        <f t="shared" si="31"/>
        <v>0.001145192624</v>
      </c>
      <c r="CB578" s="86">
        <f t="shared" si="32"/>
        <v>0.008975957763</v>
      </c>
      <c r="CC578" s="86">
        <f t="shared" si="33"/>
        <v>0.001936848343</v>
      </c>
      <c r="CD578" s="86">
        <f t="shared" si="34"/>
        <v>0.9879420013</v>
      </c>
      <c r="CE578" s="86">
        <f t="shared" si="12"/>
        <v>1</v>
      </c>
      <c r="CF578" s="62"/>
      <c r="CG578" s="86">
        <f t="shared" si="35"/>
        <v>0.9481889304</v>
      </c>
      <c r="CH578" s="86">
        <f t="shared" si="36"/>
        <v>0.01789173767</v>
      </c>
      <c r="CI578" s="86">
        <f t="shared" si="37"/>
        <v>0.02841277862</v>
      </c>
      <c r="CJ578" s="86">
        <f t="shared" si="38"/>
        <v>0.005506553307</v>
      </c>
      <c r="CK578" s="86">
        <f t="shared" si="13"/>
        <v>1</v>
      </c>
      <c r="CL578" s="86">
        <f t="shared" si="39"/>
        <v>0.0582913732</v>
      </c>
      <c r="CM578" s="86">
        <f t="shared" si="40"/>
        <v>0.9144054678</v>
      </c>
      <c r="CN578" s="86">
        <f t="shared" si="41"/>
        <v>0.0134145518</v>
      </c>
      <c r="CO578" s="86">
        <f t="shared" si="42"/>
        <v>0.01388860716</v>
      </c>
      <c r="CP578" s="86">
        <f t="shared" si="14"/>
        <v>1</v>
      </c>
      <c r="CQ578" s="86">
        <f t="shared" si="43"/>
        <v>0.03600834563</v>
      </c>
      <c r="CR578" s="86">
        <f t="shared" si="44"/>
        <v>0.005218117611</v>
      </c>
      <c r="CS578" s="86">
        <f t="shared" si="45"/>
        <v>0.9469707005</v>
      </c>
      <c r="CT578" s="86">
        <f t="shared" si="46"/>
        <v>0.01180283628</v>
      </c>
      <c r="CU578" s="86">
        <f t="shared" si="15"/>
        <v>1</v>
      </c>
      <c r="CV578" s="86">
        <f t="shared" si="47"/>
        <v>0.001145192624</v>
      </c>
      <c r="CW578" s="86">
        <f t="shared" si="48"/>
        <v>0.008975957763</v>
      </c>
      <c r="CX578" s="86">
        <f t="shared" si="49"/>
        <v>0.001936848343</v>
      </c>
      <c r="CY578" s="86">
        <f t="shared" si="50"/>
        <v>0.9879420013</v>
      </c>
      <c r="CZ578" s="86">
        <f t="shared" si="16"/>
        <v>1</v>
      </c>
      <c r="DA578" s="62"/>
      <c r="DB578" s="86">
        <f>(AQ578*Baseline!B$7 + AV578*Baseline!B$11 + BA578*Baseline!B$16 + BF578*Baseline!B$18)</f>
        <v>56271.332</v>
      </c>
      <c r="DC578" s="86">
        <f>(AR578*Baseline!B$7 + AW578*Baseline!B$11 + BB578*Baseline!B$16 + BG578*Baseline!B$18)</f>
        <v>71845.75658</v>
      </c>
      <c r="DD578" s="86">
        <f>(AS578*Baseline!B$7 + AX578*Baseline!B$11 + BC578*Baseline!B$16 + BH578*Baseline!B$18)</f>
        <v>137795.7482</v>
      </c>
      <c r="DE578" s="86">
        <f>(AT578*Baseline!B$7 + AY578*Baseline!B$11 + BD578*Baseline!B$16 + BI578*Baseline!B$18)</f>
        <v>1260444.234</v>
      </c>
      <c r="DF578" s="86">
        <f t="shared" si="17"/>
        <v>1526357.071</v>
      </c>
      <c r="DG578" s="62"/>
      <c r="DH578" s="86">
        <f t="shared" si="51"/>
        <v>0.03686642731</v>
      </c>
      <c r="DI578" s="86">
        <f t="shared" si="52"/>
        <v>0.04707008469</v>
      </c>
      <c r="DJ578" s="86">
        <f t="shared" si="53"/>
        <v>0.0902775313</v>
      </c>
      <c r="DK578" s="86">
        <f t="shared" si="54"/>
        <v>0.8257859567</v>
      </c>
      <c r="DL578" s="86">
        <f t="shared" si="18"/>
        <v>1</v>
      </c>
      <c r="DM578" s="62"/>
      <c r="DN578" s="86">
        <f>DH578 / (Baseline!B$7/Baseline!B$17)</f>
        <v>3.935248633</v>
      </c>
      <c r="DO578" s="86">
        <f>DI578 / (Baseline!B$11/Baseline!B$17)</f>
        <v>1.136294373</v>
      </c>
      <c r="DP578" s="86">
        <f>DJ578 / (Baseline!B$16/Baseline!B$17)</f>
        <v>1.395060683</v>
      </c>
      <c r="DQ578" s="86">
        <f>DK578 / (Baseline!B$18/Baseline!B$17)</f>
        <v>0.9336239262</v>
      </c>
      <c r="DR578" s="62"/>
      <c r="DS578" s="86">
        <f>DH578 / Baseline!H$117</f>
        <v>1.474919347</v>
      </c>
      <c r="DT578" s="86">
        <f>DI578 / Baseline!H$118</f>
        <v>1.059550065</v>
      </c>
      <c r="DU578" s="86">
        <f>DJ578 / Baseline!H$119</f>
        <v>1.079215017</v>
      </c>
      <c r="DV578" s="86">
        <f>DK578 / Baseline!H$120</f>
        <v>0.9750359351</v>
      </c>
      <c r="DW578" s="87"/>
      <c r="DX578" s="86">
        <f>(AU578*Baseline!B$34)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0.02753480381</v>
      </c>
      <c r="DY578" s="86">
        <f>(AZ578*Baseline!B$34) + (Baseline!D$90*(1-Baseline!D$91)*Baseline!B$35) + (Baseline!D$90*Baseline!D$91*((1-Baseline!D$92)*Baseline!B$40 + Baseline!D$92*Baseline!B$41))</f>
        <v>0.01091268204</v>
      </c>
      <c r="DZ578" s="86">
        <f>(BE578*Baseline!B$34) + (Baseline!F$90*(1-Baseline!F$91)*Baseline!B$35) + (Baseline!F$90*Baseline!F$91*((1-Baseline!F$92)*Baseline!B$40 + Baseline!F$92*Baseline!B$41))</f>
        <v>0.01402319205</v>
      </c>
      <c r="EA578" s="86">
        <f>(BJ578*Baseline!B$34) + (Baseline!H$90*(1-Baseline!H$91)*Baseline!B$35) + (Baseline!H$90*Baseline!H$91*((1-Baseline!H$92)*Baseline!B$40 + Baseline!H$92*Baseline!B$41))</f>
        <v>0.009314966429</v>
      </c>
      <c r="EB578" s="86">
        <f>( DX578*Baseline!B$7 + DY578*Baseline!B$11 + DZ578*Baseline!B$16 + EA578*Baseline!B$18 ) / Baseline!B$17</f>
        <v>0.009856518595</v>
      </c>
    </row>
    <row r="579">
      <c r="A579" s="73" t="s">
        <v>755</v>
      </c>
      <c r="B579" s="85">
        <f>MIN( MAX( NORMINV( MCrands!B579, (B$5+B$4)/2, (B$5-B$4)/3.29 ), 0 ), 1 )</f>
        <v>0.6369062019</v>
      </c>
      <c r="C579" s="85">
        <f>MAX( NORMINV( MCrands!C579, (C$5+C$4)/2, (C$5-C$4)/3.29 ), 0 )</f>
        <v>2.425544741</v>
      </c>
      <c r="D579" s="83"/>
      <c r="E579" s="84">
        <f>Baseline!B$33 * (C579 * Baseline!B$68*Baseline!B$68/Baseline!B$75 + Baseline!B$46 * Baseline!B$54*Baseline!B$54/Baseline!B$76 + Baseline!B$47 * Baseline!B$55*Baseline!B$55/Baseline!B$77 + Baseline!B$56*Baseline!B$56/Baseline!B$78)</f>
        <v>0.00001722240607</v>
      </c>
      <c r="F579" s="84">
        <f>Baseline!B$33 * (C579 * Baseline!B$68*Baseline!B$59/Baseline!B$75 + Baseline!B$46 * Baseline!B$54*Baseline!B$69/Baseline!B$76 + Baseline!B$47 * Baseline!B$55*Baseline!B$57/Baseline!B$77 + Baseline!B$56*Baseline!B$58/Baseline!B$78)</f>
        <v>0.0000002389587658</v>
      </c>
      <c r="G579" s="85">
        <f>Baseline!B$33 * (C579 * Baseline!B$68*Baseline!B$60/Baseline!B$75 + Baseline!B$46 * Baseline!B$54*Baseline!B$61/Baseline!B$76 + Baseline!B$47 * Baseline!B$55*Baseline!B$70/Baseline!B$77 + Baseline!B$56*Baseline!B$62/Baseline!B$78)</f>
        <v>0.000000200160254</v>
      </c>
      <c r="H579" s="84">
        <f>Baseline!B$33 * (C579 * Baseline!B$68*Baseline!B$63/Baseline!B$75 + Baseline!B$46 * Baseline!B$54*Baseline!B$64/Baseline!B$76 + Baseline!B$47 * Baseline!B$55*Baseline!B$65/Baseline!B$77 + Baseline!B$56*Baseline!B$71/Baseline!B$78)</f>
        <v>0.000000003663121765</v>
      </c>
      <c r="I579" s="84">
        <f>Baseline!B$33 * (C579 * Baseline!B$59*Baseline!B$68/Baseline!B$75 + Baseline!B$46 * Baseline!B$69*Baseline!B$54/Baseline!B$76 + Baseline!B$47 * Baseline!B$57*Baseline!B$55/Baseline!B$77 + Baseline!B$58*Baseline!B$56/Baseline!B$78)</f>
        <v>0.0000002389587658</v>
      </c>
      <c r="J579" s="85">
        <f>Baseline!B$33 * (C579 * Baseline!B$59*Baseline!B$59/Baseline!B$75 + Baseline!B$46 * Baseline!B$69*Baseline!B$69/Baseline!B$76 + Baseline!B$47 * Baseline!B$57*Baseline!B$57/Baseline!B$77 + Baseline!B$58*Baseline!B$58/Baseline!B$78)</f>
        <v>0.000002116574418</v>
      </c>
      <c r="K579" s="84">
        <f>Baseline!B$33 * (C579 * Baseline!B$59*Baseline!B$60/Baseline!B$75 + Baseline!B$46 * Baseline!B$69*Baseline!B$61/Baseline!B$76 + Baseline!B$47 * Baseline!B$57*Baseline!B$70/Baseline!B$77 + Baseline!B$58*Baseline!B$62/Baseline!B$78)</f>
        <v>0.00000001648974977</v>
      </c>
      <c r="L579" s="85">
        <f>Baseline!B$33 * (C579 * Baseline!B$59*Baseline!B$63/Baseline!B$75 + Baseline!B$46 * Baseline!B$69*Baseline!B$64/Baseline!B$76 + Baseline!B$47 * Baseline!B$57*Baseline!B$65/Baseline!B$77 + Baseline!B$58*Baseline!B$71/Baseline!B$78)</f>
        <v>0.00000001707278675</v>
      </c>
      <c r="M579" s="84">
        <f>Baseline!B$33 * (C579 * Baseline!B$60*Baseline!B$68/Baseline!B$75 + Baseline!B$46 * Baseline!B$61*Baseline!B$54/Baseline!B$76 + Baseline!B$47 * Baseline!B$70*Baseline!B$55/Baseline!B$77 + Baseline!B$62*Baseline!B$56/Baseline!B$78)</f>
        <v>0.000000200160254</v>
      </c>
      <c r="N579" s="85">
        <f>Baseline!B$33 * (C579 * Baseline!B$60*Baseline!B$59/Baseline!B$75 + Baseline!B$46 * Baseline!B$61*Baseline!B$69/Baseline!B$76 + Baseline!B$47 * Baseline!B$70*Baseline!B$57/Baseline!B$77 + Baseline!B$62*Baseline!B$58/Baseline!B$78)</f>
        <v>0.00000001648974977</v>
      </c>
      <c r="O579" s="85">
        <f>Baseline!B$33 * (C579 * Baseline!B$60*Baseline!B$60/Baseline!B$75 + Baseline!B$46 * Baseline!B$61*Baseline!B$61/Baseline!B$76 + Baseline!B$47 * Baseline!B$70*Baseline!B$70/Baseline!B$77 + Baseline!B$62*Baseline!B$62/Baseline!B$78)</f>
        <v>0.000001589267437</v>
      </c>
      <c r="P579" s="84">
        <f>Baseline!B$33 * (C579 * Baseline!B$60*Baseline!B$63/Baseline!B$75 + Baseline!B$46 * Baseline!B$61*Baseline!B$64/Baseline!B$76 + Baseline!B$47 * Baseline!B$70*Baseline!B$65/Baseline!B$77 + Baseline!B$62*Baseline!B$71/Baseline!B$78)</f>
        <v>0.000000001956383214</v>
      </c>
      <c r="Q579" s="84">
        <f>Baseline!B$33 * (C579 * Baseline!B$63*Baseline!B$68/Baseline!B$75 + Baseline!B$46 * Baseline!B$64*Baseline!B$54/Baseline!B$76 + Baseline!B$47 * Baseline!B$65*Baseline!B$55/Baseline!B$77 + Baseline!B$71*Baseline!B$56/Baseline!B$78)</f>
        <v>0.000000003663121765</v>
      </c>
      <c r="R579" s="84">
        <f>Baseline!B$33 * (C579 * Baseline!B$63*Baseline!B$59/Baseline!B$75 + Baseline!B$46 * Baseline!B$64*Baseline!B$69/Baseline!B$76 + Baseline!B$47 * Baseline!B$65*Baseline!B$57/Baseline!B$77 + Baseline!B$71*Baseline!B$58/Baseline!B$78)</f>
        <v>0.00000001707278675</v>
      </c>
      <c r="S579" s="84">
        <f>Baseline!B$33 * (C579 * Baseline!B$63*Baseline!B$60/Baseline!B$75 + Baseline!B$46 * Baseline!B$64*Baseline!B$61/Baseline!B$76 + Baseline!B$47 * Baseline!B$65*Baseline!B$70/Baseline!B$77 + Baseline!B$71*Baseline!B$62/Baseline!B$78)</f>
        <v>0.000000001956383214</v>
      </c>
      <c r="T579" s="84">
        <f>Baseline!B$33 * (C579 * Baseline!B$63*Baseline!B$63/Baseline!B$75 + Baseline!B$46 * Baseline!B$64*Baseline!B$64/Baseline!B$76 + Baseline!B$47 * Baseline!B$65*Baseline!B$65/Baseline!B$77 + Baseline!B$71*Baseline!B$71/Baseline!B$78)</f>
        <v>0.00000009856721636</v>
      </c>
      <c r="U579" s="83"/>
      <c r="V579" s="84">
        <f>E579 * ( Baseline!B$89 * Baseline!B$7 )</f>
        <v>0.1787513526</v>
      </c>
      <c r="W579" s="84">
        <f>F579 * ( Baseline!D$89 * Baseline!B$11 )</f>
        <v>0.004407975738</v>
      </c>
      <c r="X579" s="84">
        <f>G579 * ( Baseline!F$89 * Baseline!B$16 )</f>
        <v>0.006952520371</v>
      </c>
      <c r="Y579" s="84">
        <f>H579 * ( Baseline!H$89 * Baseline!B$18 )</f>
        <v>0.001288222731</v>
      </c>
      <c r="Z579" s="86">
        <f t="shared" si="1"/>
        <v>0.1914000714</v>
      </c>
      <c r="AA579" s="84">
        <f>I579 * ( Baseline!B$89 * Baseline!B$7 )</f>
        <v>0.00248015303</v>
      </c>
      <c r="AB579" s="85">
        <f>J579 * ( Baseline!D$89 * Baseline!B$11 )</f>
        <v>0.03904359252</v>
      </c>
      <c r="AC579" s="85">
        <f>K579 * ( Baseline!F$89 * Baseline!B$16 )</f>
        <v>0.0005727676644</v>
      </c>
      <c r="AD579" s="85">
        <f>L579 * ( Baseline!F$89 * Baseline!B$16 )</f>
        <v>0.0005930193197</v>
      </c>
      <c r="AE579" s="86">
        <f t="shared" si="2"/>
        <v>0.04268953254</v>
      </c>
      <c r="AF579" s="86">
        <f>M579 * ( Baseline!B$89 * Baseline!B$7 )</f>
        <v>0.002077463277</v>
      </c>
      <c r="AG579" s="86">
        <f>N579 * ( Baseline!D$89 * Baseline!B$11 )</f>
        <v>0.000304179747</v>
      </c>
      <c r="AH579" s="86">
        <f>O579 * ( Baseline!F$89 * Baseline!B$16 )</f>
        <v>0.05520283878</v>
      </c>
      <c r="AI579" s="86">
        <f>P579 * ( Baseline!H$89 * Baseline!B$18 )</f>
        <v>0.0006880080675</v>
      </c>
      <c r="AJ579" s="86">
        <f t="shared" si="3"/>
        <v>0.05827248987</v>
      </c>
      <c r="AK579" s="86">
        <f>Q579 * ( Baseline!B$89 * Baseline!B$7 )</f>
        <v>0.0000380195408</v>
      </c>
      <c r="AL579" s="86">
        <f>R579 * ( Baseline!D$89 * Baseline!B$11 )</f>
        <v>0.0003149347944</v>
      </c>
      <c r="AM579" s="86">
        <f>S579 * ( Baseline!F$89 * Baseline!B$16 )</f>
        <v>0.00006795452083</v>
      </c>
      <c r="AN579" s="86">
        <f>T579 * ( Baseline!H$89 * Baseline!B$18 )</f>
        <v>0.0346634747</v>
      </c>
      <c r="AO579" s="86">
        <f t="shared" si="4"/>
        <v>0.03508438355</v>
      </c>
      <c r="AP579" s="62"/>
      <c r="AQ579" s="86">
        <f>V579 * ( (1-Baseline!B$90-Baseline!B$89) + (1-B579)*Baseline!B$90 )</f>
        <v>0.07360149152</v>
      </c>
      <c r="AR579" s="86">
        <f>W579 * ( (1-Baseline!B$90-Baseline!B$89) + (1-B579)*Baseline!B$90 )</f>
        <v>0.001814999351</v>
      </c>
      <c r="AS579" s="86">
        <f>X579 * ( (1-Baseline!B$90-Baseline!B$89) + (1-B579)*Baseline!B$90 )</f>
        <v>0.002862724459</v>
      </c>
      <c r="AT579" s="86">
        <f>Y579 * ( (1-Baseline!B$90-Baseline!B$89) + (1-B579)*Baseline!B$90 )</f>
        <v>0.0005304301928</v>
      </c>
      <c r="AU579" s="86">
        <f t="shared" si="5"/>
        <v>0.07880964552</v>
      </c>
      <c r="AV579" s="86">
        <f>AA579 * ( (1-Baseline!D$90-Baseline!D$89) + (1-B579)*Baseline!D$90 )</f>
        <v>0.001751147815</v>
      </c>
      <c r="AW579" s="86">
        <f>AB579 * ( (1-Baseline!D$90-Baseline!D$89) + (1-B579)*Baseline!D$90 )</f>
        <v>0.02756729157</v>
      </c>
      <c r="AX579" s="86">
        <f>AC579 * ( (1-Baseline!D$90-Baseline!D$89) + (1-B579)*Baseline!D$90 )</f>
        <v>0.0004044108696</v>
      </c>
      <c r="AY579" s="86">
        <f>AD579 * ( (1-Baseline!D$90-Baseline!D$89) + (1-B579)*Baseline!D$90 )</f>
        <v>0.0004187098429</v>
      </c>
      <c r="AZ579" s="86">
        <f t="shared" si="6"/>
        <v>0.0301415601</v>
      </c>
      <c r="BA579" s="86">
        <f>AF579 * ( (1-Baseline!F$90-Baseline!F$89) + (1-Baseline!B$36)*Baseline!F$90 )</f>
        <v>0.001495009053</v>
      </c>
      <c r="BB579" s="86">
        <f>AG579 * ( (1-Baseline!F$90-Baseline!F$89) + (1-Baseline!B$36)*Baseline!F$90 )</f>
        <v>0.0002188974797</v>
      </c>
      <c r="BC579" s="86">
        <f>AH579 * ( (1-Baseline!F$90-Baseline!F$89) + (1-Baseline!B$36)*Baseline!F$90 )</f>
        <v>0.03972572928</v>
      </c>
      <c r="BD579" s="86">
        <f>AI579 * ( (1-Baseline!F$90-Baseline!F$89) + (1-Baseline!B$36)*Baseline!F$90 )</f>
        <v>0.0004951126217</v>
      </c>
      <c r="BE579" s="86">
        <f t="shared" si="7"/>
        <v>0.04193474843</v>
      </c>
      <c r="BF579" s="86">
        <f>AK579 * ( (1-Baseline!H$90-Baseline!H$89) + (1-Baseline!B$36)*Baseline!H$90 )</f>
        <v>0.00003012364257</v>
      </c>
      <c r="BG579" s="86">
        <f>AL579 * ( (1-Baseline!H$90-Baseline!H$89) + (1-Baseline!B$36)*Baseline!H$90 )</f>
        <v>0.0002495291363</v>
      </c>
      <c r="BH579" s="86">
        <f>AM579 * ( (1-Baseline!H$90-Baseline!H$89) + (1-Baseline!B$36)*Baseline!H$90 )</f>
        <v>0.00005384172594</v>
      </c>
      <c r="BI579" s="86">
        <f>AN579 * ( (1-Baseline!H$90-Baseline!H$89) + (1-Baseline!B$36)*Baseline!H$90 )</f>
        <v>0.02746456427</v>
      </c>
      <c r="BJ579" s="86">
        <f t="shared" si="8"/>
        <v>0.02779805878</v>
      </c>
      <c r="BK579" s="62"/>
      <c r="BL579" s="86">
        <f t="shared" si="19"/>
        <v>0.9339147643</v>
      </c>
      <c r="BM579" s="86">
        <f t="shared" si="20"/>
        <v>0.02303016768</v>
      </c>
      <c r="BN579" s="86">
        <f t="shared" si="21"/>
        <v>0.03632454429</v>
      </c>
      <c r="BO579" s="86">
        <f t="shared" si="22"/>
        <v>0.006730523774</v>
      </c>
      <c r="BP579" s="86">
        <f t="shared" si="9"/>
        <v>1</v>
      </c>
      <c r="BQ579" s="86">
        <f t="shared" si="23"/>
        <v>0.05809745113</v>
      </c>
      <c r="BR579" s="86">
        <f t="shared" si="24"/>
        <v>0.9145940516</v>
      </c>
      <c r="BS579" s="86">
        <f t="shared" si="25"/>
        <v>0.01341705168</v>
      </c>
      <c r="BT579" s="86">
        <f t="shared" si="26"/>
        <v>0.01389144562</v>
      </c>
      <c r="BU579" s="86">
        <f t="shared" si="10"/>
        <v>1</v>
      </c>
      <c r="BV579" s="86">
        <f t="shared" si="27"/>
        <v>0.03565084109</v>
      </c>
      <c r="BW579" s="86">
        <f t="shared" si="28"/>
        <v>0.005219954522</v>
      </c>
      <c r="BX579" s="86">
        <f t="shared" si="29"/>
        <v>0.9473224656</v>
      </c>
      <c r="BY579" s="86">
        <f t="shared" si="30"/>
        <v>0.01180673881</v>
      </c>
      <c r="BZ579" s="86">
        <f t="shared" si="11"/>
        <v>1</v>
      </c>
      <c r="CA579" s="86">
        <f t="shared" si="31"/>
        <v>0.001083659935</v>
      </c>
      <c r="CB579" s="86">
        <f t="shared" si="32"/>
        <v>0.008976495026</v>
      </c>
      <c r="CC579" s="86">
        <f t="shared" si="33"/>
        <v>0.001936887981</v>
      </c>
      <c r="CD579" s="86">
        <f t="shared" si="34"/>
        <v>0.9880029571</v>
      </c>
      <c r="CE579" s="86">
        <f t="shared" si="12"/>
        <v>1</v>
      </c>
      <c r="CF579" s="62"/>
      <c r="CG579" s="86">
        <f t="shared" si="35"/>
        <v>0.9339147643</v>
      </c>
      <c r="CH579" s="86">
        <f t="shared" si="36"/>
        <v>0.02303016768</v>
      </c>
      <c r="CI579" s="86">
        <f t="shared" si="37"/>
        <v>0.03632454429</v>
      </c>
      <c r="CJ579" s="86">
        <f t="shared" si="38"/>
        <v>0.006730523774</v>
      </c>
      <c r="CK579" s="86">
        <f t="shared" si="13"/>
        <v>1</v>
      </c>
      <c r="CL579" s="86">
        <f t="shared" si="39"/>
        <v>0.05809745113</v>
      </c>
      <c r="CM579" s="86">
        <f t="shared" si="40"/>
        <v>0.9145940516</v>
      </c>
      <c r="CN579" s="86">
        <f t="shared" si="41"/>
        <v>0.01341705168</v>
      </c>
      <c r="CO579" s="86">
        <f t="shared" si="42"/>
        <v>0.01389144562</v>
      </c>
      <c r="CP579" s="86">
        <f t="shared" si="14"/>
        <v>1</v>
      </c>
      <c r="CQ579" s="86">
        <f t="shared" si="43"/>
        <v>0.03565084109</v>
      </c>
      <c r="CR579" s="86">
        <f t="shared" si="44"/>
        <v>0.005219954522</v>
      </c>
      <c r="CS579" s="86">
        <f t="shared" si="45"/>
        <v>0.9473224656</v>
      </c>
      <c r="CT579" s="86">
        <f t="shared" si="46"/>
        <v>0.01180673881</v>
      </c>
      <c r="CU579" s="86">
        <f t="shared" si="15"/>
        <v>1</v>
      </c>
      <c r="CV579" s="86">
        <f t="shared" si="47"/>
        <v>0.001083659935</v>
      </c>
      <c r="CW579" s="86">
        <f t="shared" si="48"/>
        <v>0.008976495026</v>
      </c>
      <c r="CX579" s="86">
        <f t="shared" si="49"/>
        <v>0.001936887981</v>
      </c>
      <c r="CY579" s="86">
        <f t="shared" si="50"/>
        <v>0.9880029571</v>
      </c>
      <c r="CZ579" s="86">
        <f t="shared" si="16"/>
        <v>1</v>
      </c>
      <c r="DA579" s="62"/>
      <c r="DB579" s="86">
        <f>(AQ579*Baseline!B$7 + AV579*Baseline!B$11 + BA579*Baseline!B$16 + BF579*Baseline!B$18)</f>
        <v>45840.10499</v>
      </c>
      <c r="DC579" s="86">
        <f>(AR579*Baseline!B$7 + AW579*Baseline!B$11 + BB579*Baseline!B$16 + BG579*Baseline!B$18)</f>
        <v>72159.311</v>
      </c>
      <c r="DD579" s="86">
        <f>(AS579*Baseline!B$7 + AX579*Baseline!B$11 + BC579*Baseline!B$16 + BH579*Baseline!B$18)</f>
        <v>137809.8998</v>
      </c>
      <c r="DE579" s="86">
        <f>(AT579*Baseline!B$7 + AY579*Baseline!B$11 + BD579*Baseline!B$16 + BI579*Baseline!B$18)</f>
        <v>1260438.735</v>
      </c>
      <c r="DF579" s="86">
        <f t="shared" si="17"/>
        <v>1516248.051</v>
      </c>
      <c r="DG579" s="62"/>
      <c r="DH579" s="86">
        <f t="shared" si="51"/>
        <v>0.03023258956</v>
      </c>
      <c r="DI579" s="86">
        <f t="shared" si="52"/>
        <v>0.04759070323</v>
      </c>
      <c r="DJ579" s="86">
        <f t="shared" si="53"/>
        <v>0.09088875648</v>
      </c>
      <c r="DK579" s="86">
        <f t="shared" si="54"/>
        <v>0.8312879507</v>
      </c>
      <c r="DL579" s="86">
        <f t="shared" si="18"/>
        <v>1</v>
      </c>
      <c r="DM579" s="62"/>
      <c r="DN579" s="86">
        <f>DH579 / (Baseline!B$7/Baseline!B$17)</f>
        <v>3.227130086</v>
      </c>
      <c r="DO579" s="86">
        <f>DI579 / (Baseline!B$11/Baseline!B$17)</f>
        <v>1.148862354</v>
      </c>
      <c r="DP579" s="86">
        <f>DJ579 / (Baseline!B$16/Baseline!B$17)</f>
        <v>1.404505959</v>
      </c>
      <c r="DQ579" s="86">
        <f>DK579 / (Baseline!B$18/Baseline!B$17)</f>
        <v>0.9398444162</v>
      </c>
      <c r="DR579" s="62"/>
      <c r="DS579" s="86">
        <f>DH579 / Baseline!H$117</f>
        <v>1.209518646</v>
      </c>
      <c r="DT579" s="86">
        <f>DI579 / Baseline!H$118</f>
        <v>1.071269216</v>
      </c>
      <c r="DU579" s="86">
        <f>DJ579 / Baseline!H$119</f>
        <v>1.086521856</v>
      </c>
      <c r="DV579" s="86">
        <f>DK579 / Baseline!H$120</f>
        <v>0.9815323423</v>
      </c>
      <c r="DW579" s="87"/>
      <c r="DX579" s="86">
        <f>(AU579*Baseline!B$34)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0.02435097808</v>
      </c>
      <c r="DY579" s="86">
        <f>(AZ579*Baseline!B$34) + (Baseline!D$90*(1-Baseline!D$91)*Baseline!B$35) + (Baseline!D$90*Baseline!D$91*((1-Baseline!D$92)*Baseline!B$40 + Baseline!D$92*Baseline!B$41))</f>
        <v>0.01093480201</v>
      </c>
      <c r="DZ579" s="86">
        <f>(BE579*Baseline!B$34) + (Baseline!F$90*(1-Baseline!F$91)*Baseline!B$35) + (Baseline!F$90*Baseline!F$91*((1-Baseline!F$92)*Baseline!B$40 + Baseline!F$92*Baseline!B$41))</f>
        <v>0.01402085226</v>
      </c>
      <c r="EA579" s="86">
        <f>(BJ579*Baseline!B$34) + (Baseline!H$90*(1-Baseline!H$91)*Baseline!B$35) + (Baseline!H$90*Baseline!H$91*((1-Baseline!H$92)*Baseline!B$40 + Baseline!H$92*Baseline!B$41))</f>
        <v>0.009314708817</v>
      </c>
      <c r="EB579" s="86">
        <f>( DX579*Baseline!B$7 + DY579*Baseline!B$11 + DZ579*Baseline!B$16 + EA579*Baseline!B$18 ) / Baseline!B$17</f>
        <v>0.009827228725</v>
      </c>
    </row>
    <row r="580">
      <c r="A580" s="73" t="s">
        <v>756</v>
      </c>
      <c r="B580" s="85">
        <f>MIN( MAX( NORMINV( MCrands!B580, (B$5+B$4)/2, (B$5-B$4)/3.29 ), 0 ), 1 )</f>
        <v>0.568147167</v>
      </c>
      <c r="C580" s="85">
        <f>MAX( NORMINV( MCrands!C580, (C$5+C$4)/2, (C$5-C$4)/3.29 ), 0 )</f>
        <v>2.639749509</v>
      </c>
      <c r="D580" s="83"/>
      <c r="E580" s="84">
        <f>Baseline!B$33 * (C580 * Baseline!B$68*Baseline!B$68/Baseline!B$75 + Baseline!B$46 * Baseline!B$54*Baseline!B$54/Baseline!B$76 + Baseline!B$47 * Baseline!B$55*Baseline!B$55/Baseline!B$77 + Baseline!B$56*Baseline!B$56/Baseline!B$78)</f>
        <v>0.00001873898097</v>
      </c>
      <c r="F580" s="84">
        <f>Baseline!B$33 * (C580 * Baseline!B$68*Baseline!B$59/Baseline!B$75 + Baseline!B$46 * Baseline!B$54*Baseline!B$69/Baseline!B$76 + Baseline!B$47 * Baseline!B$55*Baseline!B$57/Baseline!B$77 + Baseline!B$56*Baseline!B$58/Baseline!B$78)</f>
        <v>0.000000239198225</v>
      </c>
      <c r="G580" s="85">
        <f>Baseline!B$33 * (C580 * Baseline!B$68*Baseline!B$60/Baseline!B$75 + Baseline!B$46 * Baseline!B$54*Baseline!B$61/Baseline!B$76 + Baseline!B$47 * Baseline!B$55*Baseline!B$70/Baseline!B$77 + Baseline!B$56*Baseline!B$62/Baseline!B$78)</f>
        <v>0.0000002007489245</v>
      </c>
      <c r="H580" s="84">
        <f>Baseline!B$33 * (C580 * Baseline!B$68*Baseline!B$63/Baseline!B$75 + Baseline!B$46 * Baseline!B$54*Baseline!B$64/Baseline!B$76 + Baseline!B$47 * Baseline!B$55*Baseline!B$65/Baseline!B$77 + Baseline!B$56*Baseline!B$71/Baseline!B$78)</f>
        <v>0.000000003721988817</v>
      </c>
      <c r="I580" s="84">
        <f>Baseline!B$33 * (C580 * Baseline!B$59*Baseline!B$68/Baseline!B$75 + Baseline!B$46 * Baseline!B$69*Baseline!B$54/Baseline!B$76 + Baseline!B$47 * Baseline!B$57*Baseline!B$55/Baseline!B$77 + Baseline!B$58*Baseline!B$56/Baseline!B$78)</f>
        <v>0.000000239198225</v>
      </c>
      <c r="J580" s="85">
        <f>Baseline!B$33 * (C580 * Baseline!B$59*Baseline!B$59/Baseline!B$75 + Baseline!B$46 * Baseline!B$69*Baseline!B$69/Baseline!B$76 + Baseline!B$47 * Baseline!B$57*Baseline!B$57/Baseline!B$77 + Baseline!B$58*Baseline!B$58/Baseline!B$78)</f>
        <v>0.000002116574455</v>
      </c>
      <c r="K580" s="84">
        <f>Baseline!B$33 * (C580 * Baseline!B$59*Baseline!B$60/Baseline!B$75 + Baseline!B$46 * Baseline!B$69*Baseline!B$61/Baseline!B$76 + Baseline!B$47 * Baseline!B$57*Baseline!B$70/Baseline!B$77 + Baseline!B$58*Baseline!B$62/Baseline!B$78)</f>
        <v>0.00000001648984272</v>
      </c>
      <c r="L580" s="85">
        <f>Baseline!B$33 * (C580 * Baseline!B$59*Baseline!B$63/Baseline!B$75 + Baseline!B$46 * Baseline!B$69*Baseline!B$64/Baseline!B$76 + Baseline!B$47 * Baseline!B$57*Baseline!B$65/Baseline!B$77 + Baseline!B$58*Baseline!B$71/Baseline!B$78)</f>
        <v>0.00000001707279605</v>
      </c>
      <c r="M580" s="84">
        <f>Baseline!B$33 * (C580 * Baseline!B$60*Baseline!B$68/Baseline!B$75 + Baseline!B$46 * Baseline!B$61*Baseline!B$54/Baseline!B$76 + Baseline!B$47 * Baseline!B$70*Baseline!B$55/Baseline!B$77 + Baseline!B$62*Baseline!B$56/Baseline!B$78)</f>
        <v>0.0000002007489245</v>
      </c>
      <c r="N580" s="85">
        <f>Baseline!B$33 * (C580 * Baseline!B$60*Baseline!B$59/Baseline!B$75 + Baseline!B$46 * Baseline!B$61*Baseline!B$69/Baseline!B$76 + Baseline!B$47 * Baseline!B$70*Baseline!B$57/Baseline!B$77 + Baseline!B$62*Baseline!B$58/Baseline!B$78)</f>
        <v>0.00000001648984272</v>
      </c>
      <c r="O580" s="85">
        <f>Baseline!B$33 * (C580 * Baseline!B$60*Baseline!B$60/Baseline!B$75 + Baseline!B$46 * Baseline!B$61*Baseline!B$61/Baseline!B$76 + Baseline!B$47 * Baseline!B$70*Baseline!B$70/Baseline!B$77 + Baseline!B$62*Baseline!B$62/Baseline!B$78)</f>
        <v>0.000001589267666</v>
      </c>
      <c r="P580" s="84">
        <f>Baseline!B$33 * (C580 * Baseline!B$60*Baseline!B$63/Baseline!B$75 + Baseline!B$46 * Baseline!B$61*Baseline!B$64/Baseline!B$76 + Baseline!B$47 * Baseline!B$70*Baseline!B$65/Baseline!B$77 + Baseline!B$62*Baseline!B$71/Baseline!B$78)</f>
        <v>0.000000001956406064</v>
      </c>
      <c r="Q580" s="84">
        <f>Baseline!B$33 * (C580 * Baseline!B$63*Baseline!B$68/Baseline!B$75 + Baseline!B$46 * Baseline!B$64*Baseline!B$54/Baseline!B$76 + Baseline!B$47 * Baseline!B$65*Baseline!B$55/Baseline!B$77 + Baseline!B$71*Baseline!B$56/Baseline!B$78)</f>
        <v>0.000000003721988817</v>
      </c>
      <c r="R580" s="84">
        <f>Baseline!B$33 * (C580 * Baseline!B$63*Baseline!B$59/Baseline!B$75 + Baseline!B$46 * Baseline!B$64*Baseline!B$69/Baseline!B$76 + Baseline!B$47 * Baseline!B$65*Baseline!B$57/Baseline!B$77 + Baseline!B$71*Baseline!B$58/Baseline!B$78)</f>
        <v>0.00000001707279605</v>
      </c>
      <c r="S580" s="84">
        <f>Baseline!B$33 * (C580 * Baseline!B$63*Baseline!B$60/Baseline!B$75 + Baseline!B$46 * Baseline!B$64*Baseline!B$61/Baseline!B$76 + Baseline!B$47 * Baseline!B$65*Baseline!B$70/Baseline!B$77 + Baseline!B$71*Baseline!B$62/Baseline!B$78)</f>
        <v>0.000000001956406064</v>
      </c>
      <c r="T580" s="84">
        <f>Baseline!B$33 * (C580 * Baseline!B$63*Baseline!B$63/Baseline!B$75 + Baseline!B$46 * Baseline!B$64*Baseline!B$64/Baseline!B$76 + Baseline!B$47 * Baseline!B$65*Baseline!B$65/Baseline!B$77 + Baseline!B$71*Baseline!B$71/Baseline!B$78)</f>
        <v>0.00000009856721864</v>
      </c>
      <c r="U580" s="83"/>
      <c r="V580" s="84">
        <f>E580 * ( Baseline!B$89 * Baseline!B$7 )</f>
        <v>0.1944918834</v>
      </c>
      <c r="W580" s="84">
        <f>F580 * ( Baseline!D$89 * Baseline!B$11 )</f>
        <v>0.004412392945</v>
      </c>
      <c r="X580" s="84">
        <f>G580 * ( Baseline!F$89 * Baseline!B$16 )</f>
        <v>0.006972967706</v>
      </c>
      <c r="Y580" s="84">
        <f>H580 * ( Baseline!H$89 * Baseline!B$18 )</f>
        <v>0.001308924711</v>
      </c>
      <c r="Z580" s="86">
        <f t="shared" si="1"/>
        <v>0.2071861688</v>
      </c>
      <c r="AA580" s="84">
        <f>I580 * ( Baseline!B$89 * Baseline!B$7 )</f>
        <v>0.002482638377</v>
      </c>
      <c r="AB580" s="85">
        <f>J580 * ( Baseline!D$89 * Baseline!B$11 )</f>
        <v>0.03904359322</v>
      </c>
      <c r="AC580" s="85">
        <f>K580 * ( Baseline!F$89 * Baseline!B$16 )</f>
        <v>0.0005727708929</v>
      </c>
      <c r="AD580" s="85">
        <f>L580 * ( Baseline!F$89 * Baseline!B$16 )</f>
        <v>0.0005930196426</v>
      </c>
      <c r="AE580" s="86">
        <f t="shared" si="2"/>
        <v>0.04269202213</v>
      </c>
      <c r="AF580" s="86">
        <f>M580 * ( Baseline!B$89 * Baseline!B$7 )</f>
        <v>0.002083573088</v>
      </c>
      <c r="AG580" s="86">
        <f>N580 * ( Baseline!D$89 * Baseline!B$11 )</f>
        <v>0.0003041814616</v>
      </c>
      <c r="AH580" s="86">
        <f>O580 * ( Baseline!F$89 * Baseline!B$16 )</f>
        <v>0.05520284672</v>
      </c>
      <c r="AI580" s="86">
        <f>P580 * ( Baseline!H$89 * Baseline!B$18 )</f>
        <v>0.0006880161032</v>
      </c>
      <c r="AJ580" s="86">
        <f t="shared" si="3"/>
        <v>0.05827861737</v>
      </c>
      <c r="AK580" s="86">
        <f>Q580 * ( Baseline!B$89 * Baseline!B$7 )</f>
        <v>0.00003863052193</v>
      </c>
      <c r="AL580" s="86">
        <f>R580 * ( Baseline!D$89 * Baseline!B$11 )</f>
        <v>0.0003149349659</v>
      </c>
      <c r="AM580" s="86">
        <f>S580 * ( Baseline!F$89 * Baseline!B$16 )</f>
        <v>0.00006795531451</v>
      </c>
      <c r="AN580" s="86">
        <f>T580 * ( Baseline!H$89 * Baseline!B$18 )</f>
        <v>0.0346634755</v>
      </c>
      <c r="AO580" s="86">
        <f t="shared" si="4"/>
        <v>0.0350849963</v>
      </c>
      <c r="AP580" s="62"/>
      <c r="AQ580" s="86">
        <f>V580 * ( (1-Baseline!B$90-Baseline!B$89) + (1-B580)*Baseline!B$90 )</f>
        <v>0.09198474594</v>
      </c>
      <c r="AR580" s="86">
        <f>W580 * ( (1-Baseline!B$90-Baseline!B$89) + (1-B580)*Baseline!B$90 )</f>
        <v>0.002086836925</v>
      </c>
      <c r="AS580" s="86">
        <f>X580 * ( (1-Baseline!B$90-Baseline!B$89) + (1-B580)*Baseline!B$90 )</f>
        <v>0.003297858252</v>
      </c>
      <c r="AT580" s="86">
        <f>Y580 * ( (1-Baseline!B$90-Baseline!B$89) + (1-B580)*Baseline!B$90 )</f>
        <v>0.0006190546611</v>
      </c>
      <c r="AU580" s="86">
        <f t="shared" si="5"/>
        <v>0.09798849577</v>
      </c>
      <c r="AV580" s="86">
        <f>AA580 * ( (1-Baseline!D$90-Baseline!D$89) + (1-B580)*Baseline!D$90 )</f>
        <v>0.00182937794</v>
      </c>
      <c r="AW580" s="86">
        <f>AB580 * ( (1-Baseline!D$90-Baseline!D$89) + (1-B580)*Baseline!D$90 )</f>
        <v>0.02876999277</v>
      </c>
      <c r="AX580" s="86">
        <f>AC580 * ( (1-Baseline!D$90-Baseline!D$89) + (1-B580)*Baseline!D$90 )</f>
        <v>0.0004220568111</v>
      </c>
      <c r="AY580" s="86">
        <f>AD580 * ( (1-Baseline!D$90-Baseline!D$89) + (1-B580)*Baseline!D$90 )</f>
        <v>0.0004369774762</v>
      </c>
      <c r="AZ580" s="86">
        <f t="shared" si="6"/>
        <v>0.031458405</v>
      </c>
      <c r="BA580" s="86">
        <f>AF580 * ( (1-Baseline!F$90-Baseline!F$89) + (1-Baseline!B$36)*Baseline!F$90 )</f>
        <v>0.001499405868</v>
      </c>
      <c r="BB580" s="86">
        <f>AG580 * ( (1-Baseline!F$90-Baseline!F$89) + (1-Baseline!B$36)*Baseline!F$90 )</f>
        <v>0.0002188987136</v>
      </c>
      <c r="BC580" s="86">
        <f>AH580 * ( (1-Baseline!F$90-Baseline!F$89) + (1-Baseline!B$36)*Baseline!F$90 )</f>
        <v>0.03972573499</v>
      </c>
      <c r="BD580" s="86">
        <f>AI580 * ( (1-Baseline!F$90-Baseline!F$89) + (1-Baseline!B$36)*Baseline!F$90 )</f>
        <v>0.0004951184044</v>
      </c>
      <c r="BE580" s="86">
        <f t="shared" si="7"/>
        <v>0.04193915798</v>
      </c>
      <c r="BF580" s="86">
        <f>AK580 * ( (1-Baseline!H$90-Baseline!H$89) + (1-Baseline!B$36)*Baseline!H$90 )</f>
        <v>0.00003060773514</v>
      </c>
      <c r="BG580" s="86">
        <f>AL580 * ( (1-Baseline!H$90-Baseline!H$89) + (1-Baseline!B$36)*Baseline!H$90 )</f>
        <v>0.0002495292722</v>
      </c>
      <c r="BH580" s="86">
        <f>AM580 * ( (1-Baseline!H$90-Baseline!H$89) + (1-Baseline!B$36)*Baseline!H$90 )</f>
        <v>0.00005384235479</v>
      </c>
      <c r="BI580" s="86">
        <f>AN580 * ( (1-Baseline!H$90-Baseline!H$89) + (1-Baseline!B$36)*Baseline!H$90 )</f>
        <v>0.02746456491</v>
      </c>
      <c r="BJ580" s="86">
        <f t="shared" si="8"/>
        <v>0.02779854427</v>
      </c>
      <c r="BK580" s="62"/>
      <c r="BL580" s="86">
        <f t="shared" si="19"/>
        <v>0.9387300541</v>
      </c>
      <c r="BM580" s="86">
        <f t="shared" si="20"/>
        <v>0.02129675437</v>
      </c>
      <c r="BN580" s="86">
        <f t="shared" si="21"/>
        <v>0.03365556565</v>
      </c>
      <c r="BO580" s="86">
        <f t="shared" si="22"/>
        <v>0.006317625924</v>
      </c>
      <c r="BP580" s="86">
        <f t="shared" si="9"/>
        <v>1</v>
      </c>
      <c r="BQ580" s="86">
        <f t="shared" si="23"/>
        <v>0.05815227888</v>
      </c>
      <c r="BR580" s="86">
        <f t="shared" si="24"/>
        <v>0.9145407331</v>
      </c>
      <c r="BS580" s="86">
        <f t="shared" si="25"/>
        <v>0.01341634489</v>
      </c>
      <c r="BT580" s="86">
        <f t="shared" si="26"/>
        <v>0.0138906431</v>
      </c>
      <c r="BU580" s="86">
        <f t="shared" si="10"/>
        <v>1</v>
      </c>
      <c r="BV580" s="86">
        <f t="shared" si="27"/>
        <v>0.03575193067</v>
      </c>
      <c r="BW580" s="86">
        <f t="shared" si="28"/>
        <v>0.005219435109</v>
      </c>
      <c r="BX580" s="86">
        <f t="shared" si="29"/>
        <v>0.9472229989</v>
      </c>
      <c r="BY580" s="86">
        <f t="shared" si="30"/>
        <v>0.01180563531</v>
      </c>
      <c r="BZ580" s="86">
        <f t="shared" si="11"/>
        <v>1</v>
      </c>
      <c r="CA580" s="86">
        <f t="shared" si="31"/>
        <v>0.001101055323</v>
      </c>
      <c r="CB580" s="86">
        <f t="shared" si="32"/>
        <v>0.00897634314</v>
      </c>
      <c r="CC580" s="86">
        <f t="shared" si="33"/>
        <v>0.001936876775</v>
      </c>
      <c r="CD580" s="86">
        <f t="shared" si="34"/>
        <v>0.9879857248</v>
      </c>
      <c r="CE580" s="86">
        <f t="shared" si="12"/>
        <v>1</v>
      </c>
      <c r="CF580" s="62"/>
      <c r="CG580" s="86">
        <f t="shared" si="35"/>
        <v>0.9387300541</v>
      </c>
      <c r="CH580" s="86">
        <f t="shared" si="36"/>
        <v>0.02129675437</v>
      </c>
      <c r="CI580" s="86">
        <f t="shared" si="37"/>
        <v>0.03365556565</v>
      </c>
      <c r="CJ580" s="86">
        <f t="shared" si="38"/>
        <v>0.006317625924</v>
      </c>
      <c r="CK580" s="86">
        <f t="shared" si="13"/>
        <v>1</v>
      </c>
      <c r="CL580" s="86">
        <f t="shared" si="39"/>
        <v>0.05815227888</v>
      </c>
      <c r="CM580" s="86">
        <f t="shared" si="40"/>
        <v>0.9145407331</v>
      </c>
      <c r="CN580" s="86">
        <f t="shared" si="41"/>
        <v>0.01341634489</v>
      </c>
      <c r="CO580" s="86">
        <f t="shared" si="42"/>
        <v>0.0138906431</v>
      </c>
      <c r="CP580" s="86">
        <f t="shared" si="14"/>
        <v>1</v>
      </c>
      <c r="CQ580" s="86">
        <f t="shared" si="43"/>
        <v>0.03575193067</v>
      </c>
      <c r="CR580" s="86">
        <f t="shared" si="44"/>
        <v>0.005219435109</v>
      </c>
      <c r="CS580" s="86">
        <f t="shared" si="45"/>
        <v>0.9472229989</v>
      </c>
      <c r="CT580" s="86">
        <f t="shared" si="46"/>
        <v>0.01180563531</v>
      </c>
      <c r="CU580" s="86">
        <f t="shared" si="15"/>
        <v>1</v>
      </c>
      <c r="CV580" s="86">
        <f t="shared" si="47"/>
        <v>0.001101055323</v>
      </c>
      <c r="CW580" s="86">
        <f t="shared" si="48"/>
        <v>0.00897634314</v>
      </c>
      <c r="CX580" s="86">
        <f t="shared" si="49"/>
        <v>0.001936876775</v>
      </c>
      <c r="CY580" s="86">
        <f t="shared" si="50"/>
        <v>0.9879857248</v>
      </c>
      <c r="CZ580" s="86">
        <f t="shared" si="16"/>
        <v>1</v>
      </c>
      <c r="DA580" s="62"/>
      <c r="DB580" s="86">
        <f>(AQ580*Baseline!B$7 + AV580*Baseline!B$11 + BA580*Baseline!B$16 + BF580*Baseline!B$18)</f>
        <v>54960.64927</v>
      </c>
      <c r="DC580" s="86">
        <f>(AR580*Baseline!B$7 + AW580*Baseline!B$11 + BB580*Baseline!B$16 + BG580*Baseline!B$18)</f>
        <v>74870.42025</v>
      </c>
      <c r="DD580" s="86">
        <f>(AS580*Baseline!B$7 + AX580*Baseline!B$11 + BC580*Baseline!B$16 + BH580*Baseline!B$18)</f>
        <v>138058.8303</v>
      </c>
      <c r="DE580" s="86">
        <f>(AT580*Baseline!B$7 + AY580*Baseline!B$11 + BD580*Baseline!B$16 + BI580*Baseline!B$18)</f>
        <v>1260520.942</v>
      </c>
      <c r="DF580" s="86">
        <f t="shared" si="17"/>
        <v>1528410.842</v>
      </c>
      <c r="DG580" s="62"/>
      <c r="DH580" s="86">
        <f t="shared" si="51"/>
        <v>0.03595934271</v>
      </c>
      <c r="DI580" s="86">
        <f t="shared" si="52"/>
        <v>0.04898579504</v>
      </c>
      <c r="DJ580" s="86">
        <f t="shared" si="53"/>
        <v>0.09032835055</v>
      </c>
      <c r="DK580" s="86">
        <f t="shared" si="54"/>
        <v>0.8247265117</v>
      </c>
      <c r="DL580" s="86">
        <f t="shared" si="18"/>
        <v>1</v>
      </c>
      <c r="DM580" s="62"/>
      <c r="DN580" s="86">
        <f>DH580 / (Baseline!B$7/Baseline!B$17)</f>
        <v>3.838423318</v>
      </c>
      <c r="DO580" s="86">
        <f>DI580 / (Baseline!B$11/Baseline!B$17)</f>
        <v>1.182540538</v>
      </c>
      <c r="DP580" s="86">
        <f>DJ580 / (Baseline!B$16/Baseline!B$17)</f>
        <v>1.395845994</v>
      </c>
      <c r="DQ580" s="86">
        <f>DK580 / (Baseline!B$18/Baseline!B$17)</f>
        <v>0.9324261301</v>
      </c>
      <c r="DR580" s="62"/>
      <c r="DS580" s="86">
        <f>DH580 / Baseline!H$117</f>
        <v>1.43862951</v>
      </c>
      <c r="DT580" s="86">
        <f>DI580 / Baseline!H$118</f>
        <v>1.102672805</v>
      </c>
      <c r="DU580" s="86">
        <f>DJ580 / Baseline!H$119</f>
        <v>1.079822531</v>
      </c>
      <c r="DV580" s="86">
        <f>DK580 / Baseline!H$120</f>
        <v>0.9737850093</v>
      </c>
      <c r="DW580" s="87"/>
      <c r="DX580" s="86">
        <f>(AU580*Baseline!B$34)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0.02722780562</v>
      </c>
      <c r="DY580" s="86">
        <f>(AZ580*Baseline!B$34) + (Baseline!D$90*(1-Baseline!D$91)*Baseline!B$35) + (Baseline!D$90*Baseline!D$91*((1-Baseline!D$92)*Baseline!B$40 + Baseline!D$92*Baseline!B$41))</f>
        <v>0.01113232875</v>
      </c>
      <c r="DZ580" s="86">
        <f>(BE580*Baseline!B$34) + (Baseline!F$90*(1-Baseline!F$91)*Baseline!B$35) + (Baseline!F$90*Baseline!F$91*((1-Baseline!F$92)*Baseline!B$40 + Baseline!F$92*Baseline!B$41))</f>
        <v>0.0140215137</v>
      </c>
      <c r="EA580" s="86">
        <f>(BJ580*Baseline!B$34) + (Baseline!H$90*(1-Baseline!H$91)*Baseline!B$35) + (Baseline!H$90*Baseline!H$91*((1-Baseline!H$92)*Baseline!B$40 + Baseline!H$92*Baseline!B$41))</f>
        <v>0.009314781641</v>
      </c>
      <c r="EB580" s="86">
        <f>( DX580*Baseline!B$7 + DY580*Baseline!B$11 + DZ580*Baseline!B$16 + EA580*Baseline!B$18 ) / Baseline!B$17</f>
        <v>0.009862469192</v>
      </c>
    </row>
    <row r="581">
      <c r="A581" s="73" t="s">
        <v>757</v>
      </c>
      <c r="B581" s="85">
        <f>MIN( MAX( NORMINV( MCrands!B581, (B$5+B$4)/2, (B$5-B$4)/3.29 ), 0 ), 1 )</f>
        <v>0.4935873202</v>
      </c>
      <c r="C581" s="85">
        <f>MAX( NORMINV( MCrands!C581, (C$5+C$4)/2, (C$5-C$4)/3.29 ), 0 )</f>
        <v>2.902377364</v>
      </c>
      <c r="D581" s="83"/>
      <c r="E581" s="84">
        <f>Baseline!B$33 * (C581 * Baseline!B$68*Baseline!B$68/Baseline!B$75 + Baseline!B$46 * Baseline!B$54*Baseline!B$54/Baseline!B$76 + Baseline!B$47 * Baseline!B$55*Baseline!B$55/Baseline!B$77 + Baseline!B$56*Baseline!B$56/Baseline!B$78)</f>
        <v>0.00002059839248</v>
      </c>
      <c r="F581" s="84">
        <f>Baseline!B$33 * (C581 * Baseline!B$68*Baseline!B$59/Baseline!B$75 + Baseline!B$46 * Baseline!B$54*Baseline!B$69/Baseline!B$76 + Baseline!B$47 * Baseline!B$55*Baseline!B$57/Baseline!B$77 + Baseline!B$56*Baseline!B$58/Baseline!B$78)</f>
        <v>0.0000002394918163</v>
      </c>
      <c r="G581" s="85">
        <f>Baseline!B$33 * (C581 * Baseline!B$68*Baseline!B$60/Baseline!B$75 + Baseline!B$46 * Baseline!B$54*Baseline!B$61/Baseline!B$76 + Baseline!B$47 * Baseline!B$55*Baseline!B$70/Baseline!B$77 + Baseline!B$56*Baseline!B$62/Baseline!B$78)</f>
        <v>0.0000002014706698</v>
      </c>
      <c r="H581" s="84">
        <f>Baseline!B$33 * (C581 * Baseline!B$68*Baseline!B$63/Baseline!B$75 + Baseline!B$46 * Baseline!B$54*Baseline!B$64/Baseline!B$76 + Baseline!B$47 * Baseline!B$55*Baseline!B$65/Baseline!B$77 + Baseline!B$56*Baseline!B$71/Baseline!B$78)</f>
        <v>0.000000003794163343</v>
      </c>
      <c r="I581" s="84">
        <f>Baseline!B$33 * (C581 * Baseline!B$59*Baseline!B$68/Baseline!B$75 + Baseline!B$46 * Baseline!B$69*Baseline!B$54/Baseline!B$76 + Baseline!B$47 * Baseline!B$57*Baseline!B$55/Baseline!B$77 + Baseline!B$58*Baseline!B$56/Baseline!B$78)</f>
        <v>0.0000002394918163</v>
      </c>
      <c r="J581" s="85">
        <f>Baseline!B$33 * (C581 * Baseline!B$59*Baseline!B$59/Baseline!B$75 + Baseline!B$46 * Baseline!B$69*Baseline!B$69/Baseline!B$76 + Baseline!B$47 * Baseline!B$57*Baseline!B$57/Baseline!B$77 + Baseline!B$58*Baseline!B$58/Baseline!B$78)</f>
        <v>0.000002116574502</v>
      </c>
      <c r="K581" s="84">
        <f>Baseline!B$33 * (C581 * Baseline!B$59*Baseline!B$60/Baseline!B$75 + Baseline!B$46 * Baseline!B$69*Baseline!B$61/Baseline!B$76 + Baseline!B$47 * Baseline!B$57*Baseline!B$70/Baseline!B$77 + Baseline!B$58*Baseline!B$62/Baseline!B$78)</f>
        <v>0.00000001648995668</v>
      </c>
      <c r="L581" s="85">
        <f>Baseline!B$33 * (C581 * Baseline!B$59*Baseline!B$63/Baseline!B$75 + Baseline!B$46 * Baseline!B$69*Baseline!B$64/Baseline!B$76 + Baseline!B$47 * Baseline!B$57*Baseline!B$65/Baseline!B$77 + Baseline!B$58*Baseline!B$71/Baseline!B$78)</f>
        <v>0.00000001707280744</v>
      </c>
      <c r="M581" s="84">
        <f>Baseline!B$33 * (C581 * Baseline!B$60*Baseline!B$68/Baseline!B$75 + Baseline!B$46 * Baseline!B$61*Baseline!B$54/Baseline!B$76 + Baseline!B$47 * Baseline!B$70*Baseline!B$55/Baseline!B$77 + Baseline!B$62*Baseline!B$56/Baseline!B$78)</f>
        <v>0.0000002014706698</v>
      </c>
      <c r="N581" s="85">
        <f>Baseline!B$33 * (C581 * Baseline!B$60*Baseline!B$59/Baseline!B$75 + Baseline!B$46 * Baseline!B$61*Baseline!B$69/Baseline!B$76 + Baseline!B$47 * Baseline!B$70*Baseline!B$57/Baseline!B$77 + Baseline!B$62*Baseline!B$58/Baseline!B$78)</f>
        <v>0.00000001648995668</v>
      </c>
      <c r="O581" s="85">
        <f>Baseline!B$33 * (C581 * Baseline!B$60*Baseline!B$60/Baseline!B$75 + Baseline!B$46 * Baseline!B$61*Baseline!B$61/Baseline!B$76 + Baseline!B$47 * Baseline!B$70*Baseline!B$70/Baseline!B$77 + Baseline!B$62*Baseline!B$62/Baseline!B$78)</f>
        <v>0.000001589267946</v>
      </c>
      <c r="P581" s="84">
        <f>Baseline!B$33 * (C581 * Baseline!B$60*Baseline!B$63/Baseline!B$75 + Baseline!B$46 * Baseline!B$61*Baseline!B$64/Baseline!B$76 + Baseline!B$47 * Baseline!B$70*Baseline!B$65/Baseline!B$77 + Baseline!B$62*Baseline!B$71/Baseline!B$78)</f>
        <v>0.000000001956434079</v>
      </c>
      <c r="Q581" s="84">
        <f>Baseline!B$33 * (C581 * Baseline!B$63*Baseline!B$68/Baseline!B$75 + Baseline!B$46 * Baseline!B$64*Baseline!B$54/Baseline!B$76 + Baseline!B$47 * Baseline!B$65*Baseline!B$55/Baseline!B$77 + Baseline!B$71*Baseline!B$56/Baseline!B$78)</f>
        <v>0.000000003794163343</v>
      </c>
      <c r="R581" s="84">
        <f>Baseline!B$33 * (C581 * Baseline!B$63*Baseline!B$59/Baseline!B$75 + Baseline!B$46 * Baseline!B$64*Baseline!B$69/Baseline!B$76 + Baseline!B$47 * Baseline!B$65*Baseline!B$57/Baseline!B$77 + Baseline!B$71*Baseline!B$58/Baseline!B$78)</f>
        <v>0.00000001707280744</v>
      </c>
      <c r="S581" s="84">
        <f>Baseline!B$33 * (C581 * Baseline!B$63*Baseline!B$60/Baseline!B$75 + Baseline!B$46 * Baseline!B$64*Baseline!B$61/Baseline!B$76 + Baseline!B$47 * Baseline!B$65*Baseline!B$70/Baseline!B$77 + Baseline!B$71*Baseline!B$62/Baseline!B$78)</f>
        <v>0.000000001956434079</v>
      </c>
      <c r="T581" s="84">
        <f>Baseline!B$33 * (C581 * Baseline!B$63*Baseline!B$63/Baseline!B$75 + Baseline!B$46 * Baseline!B$64*Baseline!B$64/Baseline!B$76 + Baseline!B$47 * Baseline!B$65*Baseline!B$65/Baseline!B$77 + Baseline!B$71*Baseline!B$71/Baseline!B$78)</f>
        <v>0.00000009856722144</v>
      </c>
      <c r="U581" s="83"/>
      <c r="V581" s="84">
        <f>E581 * ( Baseline!B$89 * Baseline!B$7 )</f>
        <v>0.2137907156</v>
      </c>
      <c r="W581" s="84">
        <f>F581 * ( Baseline!D$89 * Baseline!B$11 )</f>
        <v>0.004417808705</v>
      </c>
      <c r="X581" s="84">
        <f>G581 * ( Baseline!F$89 * Baseline!B$16 )</f>
        <v>0.006998037361</v>
      </c>
      <c r="Y581" s="84">
        <f>H581 * ( Baseline!H$89 * Baseline!B$18 )</f>
        <v>0.001334306577</v>
      </c>
      <c r="Z581" s="86">
        <f t="shared" si="1"/>
        <v>0.2265408682</v>
      </c>
      <c r="AA581" s="84">
        <f>I581 * ( Baseline!B$89 * Baseline!B$7 )</f>
        <v>0.002485685561</v>
      </c>
      <c r="AB581" s="85">
        <f>J581 * ( Baseline!D$89 * Baseline!B$11 )</f>
        <v>0.03904359408</v>
      </c>
      <c r="AC581" s="85">
        <f>K581 * ( Baseline!F$89 * Baseline!B$16 )</f>
        <v>0.0005727748513</v>
      </c>
      <c r="AD581" s="85">
        <f>L581 * ( Baseline!F$89 * Baseline!B$16 )</f>
        <v>0.0005930200384</v>
      </c>
      <c r="AE581" s="86">
        <f t="shared" si="2"/>
        <v>0.04269507453</v>
      </c>
      <c r="AF581" s="86">
        <f>M581 * ( Baseline!B$89 * Baseline!B$7 )</f>
        <v>0.002091064082</v>
      </c>
      <c r="AG581" s="86">
        <f>N581 * ( Baseline!D$89 * Baseline!B$11 )</f>
        <v>0.0003041835638</v>
      </c>
      <c r="AH581" s="86">
        <f>O581 * ( Baseline!F$89 * Baseline!B$16 )</f>
        <v>0.05520285645</v>
      </c>
      <c r="AI581" s="86">
        <f>P581 * ( Baseline!H$89 * Baseline!B$18 )</f>
        <v>0.0006880259553</v>
      </c>
      <c r="AJ581" s="86">
        <f t="shared" si="3"/>
        <v>0.05828613005</v>
      </c>
      <c r="AK581" s="86">
        <f>Q581 * ( Baseline!B$89 * Baseline!B$7 )</f>
        <v>0.00003937962134</v>
      </c>
      <c r="AL581" s="86">
        <f>R581 * ( Baseline!D$89 * Baseline!B$11 )</f>
        <v>0.0003149351761</v>
      </c>
      <c r="AM581" s="86">
        <f>S581 * ( Baseline!F$89 * Baseline!B$16 )</f>
        <v>0.0000679562876</v>
      </c>
      <c r="AN581" s="86">
        <f>T581 * ( Baseline!H$89 * Baseline!B$18 )</f>
        <v>0.03466347649</v>
      </c>
      <c r="AO581" s="86">
        <f t="shared" si="4"/>
        <v>0.03508574757</v>
      </c>
      <c r="AP581" s="62"/>
      <c r="AQ581" s="86">
        <f>V581 * ( (1-Baseline!B$90-Baseline!B$89) + (1-B581)*Baseline!B$90 )</f>
        <v>0.1152988904</v>
      </c>
      <c r="AR581" s="86">
        <f>W581 * ( (1-Baseline!B$90-Baseline!B$89) + (1-B581)*Baseline!B$90 )</f>
        <v>0.002382556419</v>
      </c>
      <c r="AS581" s="86">
        <f>X581 * ( (1-Baseline!B$90-Baseline!B$89) + (1-B581)*Baseline!B$90 )</f>
        <v>0.00377409253</v>
      </c>
      <c r="AT581" s="86">
        <f>Y581 * ( (1-Baseline!B$90-Baseline!B$89) + (1-B581)*Baseline!B$90 )</f>
        <v>0.0007196012574</v>
      </c>
      <c r="AU581" s="86">
        <f t="shared" si="5"/>
        <v>0.1221751406</v>
      </c>
      <c r="AV581" s="86">
        <f>AA581 * ( (1-Baseline!D$90-Baseline!D$89) + (1-B581)*Baseline!D$90 )</f>
        <v>0.0019146522</v>
      </c>
      <c r="AW581" s="86">
        <f>AB581 * ( (1-Baseline!D$90-Baseline!D$89) + (1-B581)*Baseline!D$90 )</f>
        <v>0.03007415921</v>
      </c>
      <c r="AX581" s="86">
        <f>AC581 * ( (1-Baseline!D$90-Baseline!D$89) + (1-B581)*Baseline!D$90 )</f>
        <v>0.0004411920182</v>
      </c>
      <c r="AY581" s="86">
        <f>AD581 * ( (1-Baseline!D$90-Baseline!D$89) + (1-B581)*Baseline!D$90 )</f>
        <v>0.0004567863044</v>
      </c>
      <c r="AZ581" s="86">
        <f t="shared" si="6"/>
        <v>0.03288678973</v>
      </c>
      <c r="BA581" s="86">
        <f>AF581 * ( (1-Baseline!F$90-Baseline!F$89) + (1-Baseline!B$36)*Baseline!F$90 )</f>
        <v>0.001504796627</v>
      </c>
      <c r="BB581" s="86">
        <f>AG581 * ( (1-Baseline!F$90-Baseline!F$89) + (1-Baseline!B$36)*Baseline!F$90 )</f>
        <v>0.0002189002264</v>
      </c>
      <c r="BC581" s="86">
        <f>AH581 * ( (1-Baseline!F$90-Baseline!F$89) + (1-Baseline!B$36)*Baseline!F$90 )</f>
        <v>0.03972574199</v>
      </c>
      <c r="BD581" s="86">
        <f>AI581 * ( (1-Baseline!F$90-Baseline!F$89) + (1-Baseline!B$36)*Baseline!F$90 )</f>
        <v>0.0004951254943</v>
      </c>
      <c r="BE581" s="86">
        <f t="shared" si="7"/>
        <v>0.04194456434</v>
      </c>
      <c r="BF581" s="86">
        <f>AK581 * ( (1-Baseline!H$90-Baseline!H$89) + (1-Baseline!B$36)*Baseline!H$90 )</f>
        <v>0.00003120126158</v>
      </c>
      <c r="BG581" s="86">
        <f>AL581 * ( (1-Baseline!H$90-Baseline!H$89) + (1-Baseline!B$36)*Baseline!H$90 )</f>
        <v>0.0002495294387</v>
      </c>
      <c r="BH581" s="86">
        <f>AM581 * ( (1-Baseline!H$90-Baseline!H$89) + (1-Baseline!B$36)*Baseline!H$90 )</f>
        <v>0.00005384312579</v>
      </c>
      <c r="BI581" s="86">
        <f>AN581 * ( (1-Baseline!H$90-Baseline!H$89) + (1-Baseline!B$36)*Baseline!H$90 )</f>
        <v>0.02746456569</v>
      </c>
      <c r="BJ581" s="86">
        <f t="shared" si="8"/>
        <v>0.02779913952</v>
      </c>
      <c r="BK581" s="62"/>
      <c r="BL581" s="86">
        <f t="shared" si="19"/>
        <v>0.9437180905</v>
      </c>
      <c r="BM581" s="86">
        <f t="shared" si="20"/>
        <v>0.01950115553</v>
      </c>
      <c r="BN581" s="86">
        <f t="shared" si="21"/>
        <v>0.03089083845</v>
      </c>
      <c r="BO581" s="86">
        <f t="shared" si="22"/>
        <v>0.005889915525</v>
      </c>
      <c r="BP581" s="86">
        <f t="shared" si="9"/>
        <v>1</v>
      </c>
      <c r="BQ581" s="86">
        <f t="shared" si="23"/>
        <v>0.05821949227</v>
      </c>
      <c r="BR581" s="86">
        <f t="shared" si="24"/>
        <v>0.91447537</v>
      </c>
      <c r="BS581" s="86">
        <f t="shared" si="25"/>
        <v>0.01341547843</v>
      </c>
      <c r="BT581" s="86">
        <f t="shared" si="26"/>
        <v>0.01388965929</v>
      </c>
      <c r="BU581" s="86">
        <f t="shared" si="10"/>
        <v>1</v>
      </c>
      <c r="BV581" s="86">
        <f t="shared" si="27"/>
        <v>0.03587584353</v>
      </c>
      <c r="BW581" s="86">
        <f t="shared" si="28"/>
        <v>0.005218798426</v>
      </c>
      <c r="BX581" s="86">
        <f t="shared" si="29"/>
        <v>0.9471010754</v>
      </c>
      <c r="BY581" s="86">
        <f t="shared" si="30"/>
        <v>0.01180428268</v>
      </c>
      <c r="BZ581" s="86">
        <f t="shared" si="11"/>
        <v>1</v>
      </c>
      <c r="CA581" s="86">
        <f t="shared" si="31"/>
        <v>0.00112238228</v>
      </c>
      <c r="CB581" s="86">
        <f t="shared" si="32"/>
        <v>0.008976156927</v>
      </c>
      <c r="CC581" s="86">
        <f t="shared" si="33"/>
        <v>0.001936863037</v>
      </c>
      <c r="CD581" s="86">
        <f t="shared" si="34"/>
        <v>0.9879645978</v>
      </c>
      <c r="CE581" s="86">
        <f t="shared" si="12"/>
        <v>1</v>
      </c>
      <c r="CF581" s="62"/>
      <c r="CG581" s="86">
        <f t="shared" si="35"/>
        <v>0.9437180905</v>
      </c>
      <c r="CH581" s="86">
        <f t="shared" si="36"/>
        <v>0.01950115553</v>
      </c>
      <c r="CI581" s="86">
        <f t="shared" si="37"/>
        <v>0.03089083845</v>
      </c>
      <c r="CJ581" s="86">
        <f t="shared" si="38"/>
        <v>0.005889915525</v>
      </c>
      <c r="CK581" s="86">
        <f t="shared" si="13"/>
        <v>1</v>
      </c>
      <c r="CL581" s="86">
        <f t="shared" si="39"/>
        <v>0.05821949227</v>
      </c>
      <c r="CM581" s="86">
        <f t="shared" si="40"/>
        <v>0.91447537</v>
      </c>
      <c r="CN581" s="86">
        <f t="shared" si="41"/>
        <v>0.01341547843</v>
      </c>
      <c r="CO581" s="86">
        <f t="shared" si="42"/>
        <v>0.01388965929</v>
      </c>
      <c r="CP581" s="86">
        <f t="shared" si="14"/>
        <v>1</v>
      </c>
      <c r="CQ581" s="86">
        <f t="shared" si="43"/>
        <v>0.03587584353</v>
      </c>
      <c r="CR581" s="86">
        <f t="shared" si="44"/>
        <v>0.005218798426</v>
      </c>
      <c r="CS581" s="86">
        <f t="shared" si="45"/>
        <v>0.9471010754</v>
      </c>
      <c r="CT581" s="86">
        <f t="shared" si="46"/>
        <v>0.01180428268</v>
      </c>
      <c r="CU581" s="86">
        <f t="shared" si="15"/>
        <v>1</v>
      </c>
      <c r="CV581" s="86">
        <f t="shared" si="47"/>
        <v>0.00112238228</v>
      </c>
      <c r="CW581" s="86">
        <f t="shared" si="48"/>
        <v>0.008976156927</v>
      </c>
      <c r="CX581" s="86">
        <f t="shared" si="49"/>
        <v>0.001936863037</v>
      </c>
      <c r="CY581" s="86">
        <f t="shared" si="50"/>
        <v>0.9879645978</v>
      </c>
      <c r="CZ581" s="86">
        <f t="shared" si="16"/>
        <v>1</v>
      </c>
      <c r="DA581" s="62"/>
      <c r="DB581" s="86">
        <f>(AQ581*Baseline!B$7 + AV581*Baseline!B$11 + BA581*Baseline!B$16 + BF581*Baseline!B$18)</f>
        <v>66496.12271</v>
      </c>
      <c r="DC581" s="86">
        <f>(AR581*Baseline!B$7 + AW581*Baseline!B$11 + BB581*Baseline!B$16 + BG581*Baseline!B$18)</f>
        <v>77810.71225</v>
      </c>
      <c r="DD581" s="86">
        <f>(AS581*Baseline!B$7 + AX581*Baseline!B$11 + BC581*Baseline!B$16 + BH581*Baseline!B$18)</f>
        <v>138330.8992</v>
      </c>
      <c r="DE581" s="86">
        <f>(AT581*Baseline!B$7 + AY581*Baseline!B$11 + BD581*Baseline!B$16 + BI581*Baseline!B$18)</f>
        <v>1260612.248</v>
      </c>
      <c r="DF581" s="86">
        <f t="shared" si="17"/>
        <v>1543249.982</v>
      </c>
      <c r="DG581" s="62"/>
      <c r="DH581" s="86">
        <f t="shared" si="51"/>
        <v>0.04308836772</v>
      </c>
      <c r="DI581" s="86">
        <f t="shared" si="52"/>
        <v>0.0504200312</v>
      </c>
      <c r="DJ581" s="86">
        <f t="shared" si="53"/>
        <v>0.08963609319</v>
      </c>
      <c r="DK581" s="86">
        <f t="shared" si="54"/>
        <v>0.8168555079</v>
      </c>
      <c r="DL581" s="86">
        <f t="shared" si="18"/>
        <v>1</v>
      </c>
      <c r="DM581" s="62"/>
      <c r="DN581" s="86">
        <f>DH581 / (Baseline!B$7/Baseline!B$17)</f>
        <v>4.599399848</v>
      </c>
      <c r="DO581" s="86">
        <f>DI581 / (Baseline!B$11/Baseline!B$17)</f>
        <v>1.217163686</v>
      </c>
      <c r="DP581" s="86">
        <f>DJ581 / (Baseline!B$16/Baseline!B$17)</f>
        <v>1.385148526</v>
      </c>
      <c r="DQ581" s="86">
        <f>DK581 / (Baseline!B$18/Baseline!B$17)</f>
        <v>0.9235272654</v>
      </c>
      <c r="DR581" s="62"/>
      <c r="DS581" s="86">
        <f>DH581 / Baseline!H$117</f>
        <v>1.723841224</v>
      </c>
      <c r="DT581" s="86">
        <f>DI581 / Baseline!H$118</f>
        <v>1.134957536</v>
      </c>
      <c r="DU581" s="86">
        <f>DJ581 / Baseline!H$119</f>
        <v>1.071547</v>
      </c>
      <c r="DV581" s="86">
        <f>DK581 / Baseline!H$120</f>
        <v>0.9644914248</v>
      </c>
      <c r="DW581" s="87"/>
      <c r="DX581" s="86">
        <f>(AU581*Baseline!B$34)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0.03085580234</v>
      </c>
      <c r="DY581" s="86">
        <f>(AZ581*Baseline!B$34) + (Baseline!D$90*(1-Baseline!D$91)*Baseline!B$35) + (Baseline!D$90*Baseline!D$91*((1-Baseline!D$92)*Baseline!B$40 + Baseline!D$92*Baseline!B$41))</f>
        <v>0.01134658646</v>
      </c>
      <c r="DZ581" s="86">
        <f>(BE581*Baseline!B$34) + (Baseline!F$90*(1-Baseline!F$91)*Baseline!B$35) + (Baseline!F$90*Baseline!F$91*((1-Baseline!F$92)*Baseline!B$40 + Baseline!F$92*Baseline!B$41))</f>
        <v>0.01402232465</v>
      </c>
      <c r="EA581" s="86">
        <f>(BJ581*Baseline!B$34) + (Baseline!H$90*(1-Baseline!H$91)*Baseline!B$35) + (Baseline!H$90*Baseline!H$91*((1-Baseline!H$92)*Baseline!B$40 + Baseline!H$92*Baseline!B$41))</f>
        <v>0.009314870927</v>
      </c>
      <c r="EB581" s="86">
        <f>( DX581*Baseline!B$7 + DY581*Baseline!B$11 + DZ581*Baseline!B$16 + EA581*Baseline!B$18 ) / Baseline!B$17</f>
        <v>0.00990546411</v>
      </c>
    </row>
    <row r="582">
      <c r="A582" s="73" t="s">
        <v>758</v>
      </c>
      <c r="B582" s="85">
        <f>MIN( MAX( NORMINV( MCrands!B582, (B$5+B$4)/2, (B$5-B$4)/3.29 ), 0 ), 1 )</f>
        <v>0.5271012998</v>
      </c>
      <c r="C582" s="85">
        <f>MAX( NORMINV( MCrands!C582, (C$5+C$4)/2, (C$5-C$4)/3.29 ), 0 )</f>
        <v>2.49688976</v>
      </c>
      <c r="D582" s="83"/>
      <c r="E582" s="84">
        <f>Baseline!B$33 * (C582 * Baseline!B$68*Baseline!B$68/Baseline!B$75 + Baseline!B$46 * Baseline!B$54*Baseline!B$54/Baseline!B$76 + Baseline!B$47 * Baseline!B$55*Baseline!B$55/Baseline!B$77 + Baseline!B$56*Baseline!B$56/Baseline!B$78)</f>
        <v>0.00001772753052</v>
      </c>
      <c r="F582" s="84">
        <f>Baseline!B$33 * (C582 * Baseline!B$68*Baseline!B$59/Baseline!B$75 + Baseline!B$46 * Baseline!B$54*Baseline!B$69/Baseline!B$76 + Baseline!B$47 * Baseline!B$55*Baseline!B$57/Baseline!B$77 + Baseline!B$56*Baseline!B$58/Baseline!B$78)</f>
        <v>0.0000002390385223</v>
      </c>
      <c r="G582" s="85">
        <f>Baseline!B$33 * (C582 * Baseline!B$68*Baseline!B$60/Baseline!B$75 + Baseline!B$46 * Baseline!B$54*Baseline!B$61/Baseline!B$76 + Baseline!B$47 * Baseline!B$55*Baseline!B$70/Baseline!B$77 + Baseline!B$56*Baseline!B$62/Baseline!B$78)</f>
        <v>0.0000002003563221</v>
      </c>
      <c r="H582" s="84">
        <f>Baseline!B$33 * (C582 * Baseline!B$68*Baseline!B$63/Baseline!B$75 + Baseline!B$46 * Baseline!B$54*Baseline!B$64/Baseline!B$76 + Baseline!B$47 * Baseline!B$55*Baseline!B$65/Baseline!B$77 + Baseline!B$56*Baseline!B$71/Baseline!B$78)</f>
        <v>0.00000000368272857</v>
      </c>
      <c r="I582" s="84">
        <f>Baseline!B$33 * (C582 * Baseline!B$59*Baseline!B$68/Baseline!B$75 + Baseline!B$46 * Baseline!B$69*Baseline!B$54/Baseline!B$76 + Baseline!B$47 * Baseline!B$57*Baseline!B$55/Baseline!B$77 + Baseline!B$58*Baseline!B$56/Baseline!B$78)</f>
        <v>0.0000002390385223</v>
      </c>
      <c r="J582" s="85">
        <f>Baseline!B$33 * (C582 * Baseline!B$59*Baseline!B$59/Baseline!B$75 + Baseline!B$46 * Baseline!B$69*Baseline!B$69/Baseline!B$76 + Baseline!B$47 * Baseline!B$57*Baseline!B$57/Baseline!B$77 + Baseline!B$58*Baseline!B$58/Baseline!B$78)</f>
        <v>0.00000211657443</v>
      </c>
      <c r="K582" s="84">
        <f>Baseline!B$33 * (C582 * Baseline!B$59*Baseline!B$60/Baseline!B$75 + Baseline!B$46 * Baseline!B$69*Baseline!B$61/Baseline!B$76 + Baseline!B$47 * Baseline!B$57*Baseline!B$70/Baseline!B$77 + Baseline!B$58*Baseline!B$62/Baseline!B$78)</f>
        <v>0.00000001648978073</v>
      </c>
      <c r="L582" s="85">
        <f>Baseline!B$33 * (C582 * Baseline!B$59*Baseline!B$63/Baseline!B$75 + Baseline!B$46 * Baseline!B$69*Baseline!B$64/Baseline!B$76 + Baseline!B$47 * Baseline!B$57*Baseline!B$65/Baseline!B$77 + Baseline!B$58*Baseline!B$71/Baseline!B$78)</f>
        <v>0.00000001707278985</v>
      </c>
      <c r="M582" s="84">
        <f>Baseline!B$33 * (C582 * Baseline!B$60*Baseline!B$68/Baseline!B$75 + Baseline!B$46 * Baseline!B$61*Baseline!B$54/Baseline!B$76 + Baseline!B$47 * Baseline!B$70*Baseline!B$55/Baseline!B$77 + Baseline!B$62*Baseline!B$56/Baseline!B$78)</f>
        <v>0.0000002003563221</v>
      </c>
      <c r="N582" s="85">
        <f>Baseline!B$33 * (C582 * Baseline!B$60*Baseline!B$59/Baseline!B$75 + Baseline!B$46 * Baseline!B$61*Baseline!B$69/Baseline!B$76 + Baseline!B$47 * Baseline!B$70*Baseline!B$57/Baseline!B$77 + Baseline!B$62*Baseline!B$58/Baseline!B$78)</f>
        <v>0.00000001648978073</v>
      </c>
      <c r="O582" s="85">
        <f>Baseline!B$33 * (C582 * Baseline!B$60*Baseline!B$60/Baseline!B$75 + Baseline!B$46 * Baseline!B$61*Baseline!B$61/Baseline!B$76 + Baseline!B$47 * Baseline!B$70*Baseline!B$70/Baseline!B$77 + Baseline!B$62*Baseline!B$62/Baseline!B$78)</f>
        <v>0.000001589267514</v>
      </c>
      <c r="P582" s="84">
        <f>Baseline!B$33 * (C582 * Baseline!B$60*Baseline!B$63/Baseline!B$75 + Baseline!B$46 * Baseline!B$61*Baseline!B$64/Baseline!B$76 + Baseline!B$47 * Baseline!B$70*Baseline!B$65/Baseline!B$77 + Baseline!B$62*Baseline!B$71/Baseline!B$78)</f>
        <v>0.000000001956390825</v>
      </c>
      <c r="Q582" s="84">
        <f>Baseline!B$33 * (C582 * Baseline!B$63*Baseline!B$68/Baseline!B$75 + Baseline!B$46 * Baseline!B$64*Baseline!B$54/Baseline!B$76 + Baseline!B$47 * Baseline!B$65*Baseline!B$55/Baseline!B$77 + Baseline!B$71*Baseline!B$56/Baseline!B$78)</f>
        <v>0.00000000368272857</v>
      </c>
      <c r="R582" s="84">
        <f>Baseline!B$33 * (C582 * Baseline!B$63*Baseline!B$59/Baseline!B$75 + Baseline!B$46 * Baseline!B$64*Baseline!B$69/Baseline!B$76 + Baseline!B$47 * Baseline!B$65*Baseline!B$57/Baseline!B$77 + Baseline!B$71*Baseline!B$58/Baseline!B$78)</f>
        <v>0.00000001707278985</v>
      </c>
      <c r="S582" s="84">
        <f>Baseline!B$33 * (C582 * Baseline!B$63*Baseline!B$60/Baseline!B$75 + Baseline!B$46 * Baseline!B$64*Baseline!B$61/Baseline!B$76 + Baseline!B$47 * Baseline!B$65*Baseline!B$70/Baseline!B$77 + Baseline!B$71*Baseline!B$62/Baseline!B$78)</f>
        <v>0.000000001956390825</v>
      </c>
      <c r="T582" s="84">
        <f>Baseline!B$33 * (C582 * Baseline!B$63*Baseline!B$63/Baseline!B$75 + Baseline!B$46 * Baseline!B$64*Baseline!B$64/Baseline!B$76 + Baseline!B$47 * Baseline!B$65*Baseline!B$65/Baseline!B$77 + Baseline!B$71*Baseline!B$71/Baseline!B$78)</f>
        <v>0.00000009856721712</v>
      </c>
      <c r="U582" s="83"/>
      <c r="V582" s="84">
        <f>E582 * ( Baseline!B$89 * Baseline!B$7 )</f>
        <v>0.1839940392</v>
      </c>
      <c r="W582" s="84">
        <f>F582 * ( Baseline!D$89 * Baseline!B$11 )</f>
        <v>0.004409446974</v>
      </c>
      <c r="X582" s="84">
        <f>G582 * ( Baseline!F$89 * Baseline!B$16 )</f>
        <v>0.006959330749</v>
      </c>
      <c r="Y582" s="84">
        <f>H582 * ( Baseline!H$89 * Baseline!B$18 )</f>
        <v>0.001295117924</v>
      </c>
      <c r="Z582" s="86">
        <f t="shared" si="1"/>
        <v>0.1966579349</v>
      </c>
      <c r="AA582" s="84">
        <f>I582 * ( Baseline!B$89 * Baseline!B$7 )</f>
        <v>0.002480980823</v>
      </c>
      <c r="AB582" s="85">
        <f>J582 * ( Baseline!D$89 * Baseline!B$11 )</f>
        <v>0.03904359276</v>
      </c>
      <c r="AC582" s="85">
        <f>K582 * ( Baseline!F$89 * Baseline!B$16 )</f>
        <v>0.0005727687397</v>
      </c>
      <c r="AD582" s="85">
        <f>L582 * ( Baseline!F$89 * Baseline!B$16 )</f>
        <v>0.0005930194272</v>
      </c>
      <c r="AE582" s="86">
        <f t="shared" si="2"/>
        <v>0.04269036174</v>
      </c>
      <c r="AF582" s="86">
        <f>M582 * ( Baseline!B$89 * Baseline!B$7 )</f>
        <v>0.002079498267</v>
      </c>
      <c r="AG582" s="86">
        <f>N582 * ( Baseline!D$89 * Baseline!B$11 )</f>
        <v>0.0003041803181</v>
      </c>
      <c r="AH582" s="86">
        <f>O582 * ( Baseline!F$89 * Baseline!B$16 )</f>
        <v>0.05520284143</v>
      </c>
      <c r="AI582" s="86">
        <f>P582 * ( Baseline!H$89 * Baseline!B$18 )</f>
        <v>0.000688010744</v>
      </c>
      <c r="AJ582" s="86">
        <f t="shared" si="3"/>
        <v>0.05827453075</v>
      </c>
      <c r="AK582" s="86">
        <f>Q582 * ( Baseline!B$89 * Baseline!B$7 )</f>
        <v>0.00003822303982</v>
      </c>
      <c r="AL582" s="86">
        <f>R582 * ( Baseline!D$89 * Baseline!B$11 )</f>
        <v>0.0003149348516</v>
      </c>
      <c r="AM582" s="86">
        <f>S582 * ( Baseline!F$89 * Baseline!B$16 )</f>
        <v>0.00006795478518</v>
      </c>
      <c r="AN582" s="86">
        <f>T582 * ( Baseline!H$89 * Baseline!B$18 )</f>
        <v>0.03466347496</v>
      </c>
      <c r="AO582" s="86">
        <f t="shared" si="4"/>
        <v>0.03508458764</v>
      </c>
      <c r="AP582" s="62"/>
      <c r="AQ582" s="86">
        <f>V582 * ( (1-Baseline!B$90-Baseline!B$89) + (1-B582)*Baseline!B$90 )</f>
        <v>0.09374125425</v>
      </c>
      <c r="AR582" s="86">
        <f>W582 * ( (1-Baseline!B$90-Baseline!B$89) + (1-B582)*Baseline!B$90 )</f>
        <v>0.002246524353</v>
      </c>
      <c r="AS582" s="86">
        <f>X582 * ( (1-Baseline!B$90-Baseline!B$89) + (1-B582)*Baseline!B$90 )</f>
        <v>0.003545638739</v>
      </c>
      <c r="AT582" s="86">
        <f>Y582 * ( (1-Baseline!B$90-Baseline!B$89) + (1-B582)*Baseline!B$90 )</f>
        <v>0.0006598364766</v>
      </c>
      <c r="AU582" s="86">
        <f t="shared" si="5"/>
        <v>0.1001932538</v>
      </c>
      <c r="AV582" s="86">
        <f>AA582 * ( (1-Baseline!D$90-Baseline!D$89) + (1-B582)*Baseline!D$90 )</f>
        <v>0.001873778177</v>
      </c>
      <c r="AW582" s="86">
        <f>AB582 * ( (1-Baseline!D$90-Baseline!D$89) + (1-B582)*Baseline!D$90 )</f>
        <v>0.02948794742</v>
      </c>
      <c r="AX582" s="86">
        <f>AC582 * ( (1-Baseline!D$90-Baseline!D$89) + (1-B582)*Baseline!D$90 )</f>
        <v>0.0004325876102</v>
      </c>
      <c r="AY582" s="86">
        <f>AD582 * ( (1-Baseline!D$90-Baseline!D$89) + (1-B582)*Baseline!D$90 )</f>
        <v>0.000447882084</v>
      </c>
      <c r="AZ582" s="86">
        <f t="shared" si="6"/>
        <v>0.0322421953</v>
      </c>
      <c r="BA582" s="86">
        <f>AF582 * ( (1-Baseline!F$90-Baseline!F$89) + (1-Baseline!B$36)*Baseline!F$90 )</f>
        <v>0.001496473497</v>
      </c>
      <c r="BB582" s="86">
        <f>AG582 * ( (1-Baseline!F$90-Baseline!F$89) + (1-Baseline!B$36)*Baseline!F$90 )</f>
        <v>0.0002188978907</v>
      </c>
      <c r="BC582" s="86">
        <f>AH582 * ( (1-Baseline!F$90-Baseline!F$89) + (1-Baseline!B$36)*Baseline!F$90 )</f>
        <v>0.03972573118</v>
      </c>
      <c r="BD582" s="86">
        <f>AI582 * ( (1-Baseline!F$90-Baseline!F$89) + (1-Baseline!B$36)*Baseline!F$90 )</f>
        <v>0.0004951145477</v>
      </c>
      <c r="BE582" s="86">
        <f t="shared" si="7"/>
        <v>0.04193621712</v>
      </c>
      <c r="BF582" s="86">
        <f>AK582 * ( (1-Baseline!H$90-Baseline!H$89) + (1-Baseline!B$36)*Baseline!H$90 )</f>
        <v>0.00003028487891</v>
      </c>
      <c r="BG582" s="86">
        <f>AL582 * ( (1-Baseline!H$90-Baseline!H$89) + (1-Baseline!B$36)*Baseline!H$90 )</f>
        <v>0.0002495291816</v>
      </c>
      <c r="BH582" s="86">
        <f>AM582 * ( (1-Baseline!H$90-Baseline!H$89) + (1-Baseline!B$36)*Baseline!H$90 )</f>
        <v>0.00005384193539</v>
      </c>
      <c r="BI582" s="86">
        <f>AN582 * ( (1-Baseline!H$90-Baseline!H$89) + (1-Baseline!B$36)*Baseline!H$90 )</f>
        <v>0.02746456448</v>
      </c>
      <c r="BJ582" s="86">
        <f t="shared" si="8"/>
        <v>0.02779822048</v>
      </c>
      <c r="BK582" s="62"/>
      <c r="BL582" s="86">
        <f t="shared" si="19"/>
        <v>0.9356044512</v>
      </c>
      <c r="BM582" s="86">
        <f t="shared" si="20"/>
        <v>0.02242191233</v>
      </c>
      <c r="BN582" s="86">
        <f t="shared" si="21"/>
        <v>0.03538799873</v>
      </c>
      <c r="BO582" s="86">
        <f t="shared" si="22"/>
        <v>0.00658563777</v>
      </c>
      <c r="BP582" s="86">
        <f t="shared" si="9"/>
        <v>1</v>
      </c>
      <c r="BQ582" s="86">
        <f t="shared" si="23"/>
        <v>0.05811571328</v>
      </c>
      <c r="BR582" s="86">
        <f t="shared" si="24"/>
        <v>0.9145762921</v>
      </c>
      <c r="BS582" s="86">
        <f t="shared" si="25"/>
        <v>0.01341681626</v>
      </c>
      <c r="BT582" s="86">
        <f t="shared" si="26"/>
        <v>0.01389117831</v>
      </c>
      <c r="BU582" s="86">
        <f t="shared" si="10"/>
        <v>1</v>
      </c>
      <c r="BV582" s="86">
        <f t="shared" si="27"/>
        <v>0.03568451328</v>
      </c>
      <c r="BW582" s="86">
        <f t="shared" si="28"/>
        <v>0.00521978151</v>
      </c>
      <c r="BX582" s="86">
        <f t="shared" si="29"/>
        <v>0.947289334</v>
      </c>
      <c r="BY582" s="86">
        <f t="shared" si="30"/>
        <v>0.01180637124</v>
      </c>
      <c r="BZ582" s="86">
        <f t="shared" si="11"/>
        <v>1</v>
      </c>
      <c r="CA582" s="86">
        <f t="shared" si="31"/>
        <v>0.001089453871</v>
      </c>
      <c r="CB582" s="86">
        <f t="shared" si="32"/>
        <v>0.008976444437</v>
      </c>
      <c r="CC582" s="86">
        <f t="shared" si="33"/>
        <v>0.001936884249</v>
      </c>
      <c r="CD582" s="86">
        <f t="shared" si="34"/>
        <v>0.9879972174</v>
      </c>
      <c r="CE582" s="86">
        <f t="shared" si="12"/>
        <v>1</v>
      </c>
      <c r="CF582" s="62"/>
      <c r="CG582" s="86">
        <f t="shared" si="35"/>
        <v>0.9356044512</v>
      </c>
      <c r="CH582" s="86">
        <f t="shared" si="36"/>
        <v>0.02242191233</v>
      </c>
      <c r="CI582" s="86">
        <f t="shared" si="37"/>
        <v>0.03538799873</v>
      </c>
      <c r="CJ582" s="86">
        <f t="shared" si="38"/>
        <v>0.00658563777</v>
      </c>
      <c r="CK582" s="86">
        <f t="shared" si="13"/>
        <v>1</v>
      </c>
      <c r="CL582" s="86">
        <f t="shared" si="39"/>
        <v>0.05811571328</v>
      </c>
      <c r="CM582" s="86">
        <f t="shared" si="40"/>
        <v>0.9145762921</v>
      </c>
      <c r="CN582" s="86">
        <f t="shared" si="41"/>
        <v>0.01341681626</v>
      </c>
      <c r="CO582" s="86">
        <f t="shared" si="42"/>
        <v>0.01389117831</v>
      </c>
      <c r="CP582" s="86">
        <f t="shared" si="14"/>
        <v>1</v>
      </c>
      <c r="CQ582" s="86">
        <f t="shared" si="43"/>
        <v>0.03568451328</v>
      </c>
      <c r="CR582" s="86">
        <f t="shared" si="44"/>
        <v>0.00521978151</v>
      </c>
      <c r="CS582" s="86">
        <f t="shared" si="45"/>
        <v>0.947289334</v>
      </c>
      <c r="CT582" s="86">
        <f t="shared" si="46"/>
        <v>0.01180637124</v>
      </c>
      <c r="CU582" s="86">
        <f t="shared" si="15"/>
        <v>1</v>
      </c>
      <c r="CV582" s="86">
        <f t="shared" si="47"/>
        <v>0.001089453871</v>
      </c>
      <c r="CW582" s="86">
        <f t="shared" si="48"/>
        <v>0.008976444437</v>
      </c>
      <c r="CX582" s="86">
        <f t="shared" si="49"/>
        <v>0.001936884249</v>
      </c>
      <c r="CY582" s="86">
        <f t="shared" si="50"/>
        <v>0.9879972174</v>
      </c>
      <c r="CZ582" s="86">
        <f t="shared" si="16"/>
        <v>1</v>
      </c>
      <c r="DA582" s="62"/>
      <c r="DB582" s="86">
        <f>(AQ582*Baseline!B$7 + AV582*Baseline!B$11 + BA582*Baseline!B$16 + BF582*Baseline!B$18)</f>
        <v>55883.16666</v>
      </c>
      <c r="DC582" s="86">
        <f>(AR582*Baseline!B$7 + AW582*Baseline!B$11 + BB582*Baseline!B$16 + BG582*Baseline!B$18)</f>
        <v>76487.55428</v>
      </c>
      <c r="DD582" s="86">
        <f>(AS582*Baseline!B$7 + AX582*Baseline!B$11 + BC582*Baseline!B$16 + BH582*Baseline!B$18)</f>
        <v>138201.5558</v>
      </c>
      <c r="DE582" s="86">
        <f>(AT582*Baseline!B$7 + AY582*Baseline!B$11 + BD582*Baseline!B$16 + BI582*Baseline!B$18)</f>
        <v>1260564.075</v>
      </c>
      <c r="DF582" s="86">
        <f t="shared" si="17"/>
        <v>1531136.351</v>
      </c>
      <c r="DG582" s="62"/>
      <c r="DH582" s="86">
        <f t="shared" si="51"/>
        <v>0.0364978381</v>
      </c>
      <c r="DI582" s="86">
        <f t="shared" si="52"/>
        <v>0.04995476347</v>
      </c>
      <c r="DJ582" s="86">
        <f t="shared" si="53"/>
        <v>0.09026077636</v>
      </c>
      <c r="DK582" s="86">
        <f t="shared" si="54"/>
        <v>0.8232866221</v>
      </c>
      <c r="DL582" s="86">
        <f t="shared" si="18"/>
        <v>1</v>
      </c>
      <c r="DM582" s="62"/>
      <c r="DN582" s="86">
        <f>DH582 / (Baseline!B$7/Baseline!B$17)</f>
        <v>3.895904159</v>
      </c>
      <c r="DO582" s="86">
        <f>DI582 / (Baseline!B$11/Baseline!B$17)</f>
        <v>1.2059319</v>
      </c>
      <c r="DP582" s="86">
        <f>DJ582 / (Baseline!B$16/Baseline!B$17)</f>
        <v>1.394801769</v>
      </c>
      <c r="DQ582" s="86">
        <f>DK582 / (Baseline!B$18/Baseline!B$17)</f>
        <v>0.9307982078</v>
      </c>
      <c r="DR582" s="62"/>
      <c r="DS582" s="86">
        <f>DH582 / Baseline!H$117</f>
        <v>1.460173156</v>
      </c>
      <c r="DT582" s="86">
        <f>DI582 / Baseline!H$118</f>
        <v>1.124484335</v>
      </c>
      <c r="DU582" s="86">
        <f>DJ582 / Baseline!H$119</f>
        <v>1.079014721</v>
      </c>
      <c r="DV582" s="86">
        <f>DK582 / Baseline!H$120</f>
        <v>0.9720848785</v>
      </c>
      <c r="DW582" s="87"/>
      <c r="DX582" s="86">
        <f>(AU582*Baseline!B$34)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0.02755851932</v>
      </c>
      <c r="DY582" s="86">
        <f>(AZ582*Baseline!B$34) + (Baseline!D$90*(1-Baseline!D$91)*Baseline!B$35) + (Baseline!D$90*Baseline!D$91*((1-Baseline!D$92)*Baseline!B$40 + Baseline!D$92*Baseline!B$41))</f>
        <v>0.01124989729</v>
      </c>
      <c r="DZ582" s="86">
        <f>(BE582*Baseline!B$34) + (Baseline!F$90*(1-Baseline!F$91)*Baseline!B$35) + (Baseline!F$90*Baseline!F$91*((1-Baseline!F$92)*Baseline!B$40 + Baseline!F$92*Baseline!B$41))</f>
        <v>0.01402107257</v>
      </c>
      <c r="EA582" s="86">
        <f>(BJ582*Baseline!B$34) + (Baseline!H$90*(1-Baseline!H$91)*Baseline!B$35) + (Baseline!H$90*Baseline!H$91*((1-Baseline!H$92)*Baseline!B$40 + Baseline!H$92*Baseline!B$41))</f>
        <v>0.009314733072</v>
      </c>
      <c r="EB582" s="86">
        <f>( DX582*Baseline!B$7 + DY582*Baseline!B$11 + DZ582*Baseline!B$16 + EA582*Baseline!B$18 ) / Baseline!B$17</f>
        <v>0.009870366081</v>
      </c>
    </row>
    <row r="583">
      <c r="A583" s="73" t="s">
        <v>759</v>
      </c>
      <c r="B583" s="85">
        <f>MIN( MAX( NORMINV( MCrands!B583, (B$5+B$4)/2, (B$5-B$4)/3.29 ), 0 ), 1 )</f>
        <v>0.6316148084</v>
      </c>
      <c r="C583" s="85">
        <f>MAX( NORMINV( MCrands!C583, (C$5+C$4)/2, (C$5-C$4)/3.29 ), 0 )</f>
        <v>2.48088066</v>
      </c>
      <c r="D583" s="83"/>
      <c r="E583" s="84">
        <f>Baseline!B$33 * (C583 * Baseline!B$68*Baseline!B$68/Baseline!B$75 + Baseline!B$46 * Baseline!B$54*Baseline!B$54/Baseline!B$76 + Baseline!B$47 * Baseline!B$55*Baseline!B$55/Baseline!B$77 + Baseline!B$56*Baseline!B$56/Baseline!B$78)</f>
        <v>0.0000176141857</v>
      </c>
      <c r="F583" s="84">
        <f>Baseline!B$33 * (C583 * Baseline!B$68*Baseline!B$59/Baseline!B$75 + Baseline!B$46 * Baseline!B$54*Baseline!B$69/Baseline!B$76 + Baseline!B$47 * Baseline!B$55*Baseline!B$57/Baseline!B$77 + Baseline!B$56*Baseline!B$58/Baseline!B$78)</f>
        <v>0.0000002390206257</v>
      </c>
      <c r="G583" s="85">
        <f>Baseline!B$33 * (C583 * Baseline!B$68*Baseline!B$60/Baseline!B$75 + Baseline!B$46 * Baseline!B$54*Baseline!B$61/Baseline!B$76 + Baseline!B$47 * Baseline!B$55*Baseline!B$70/Baseline!B$77 + Baseline!B$56*Baseline!B$62/Baseline!B$78)</f>
        <v>0.0000002003123264</v>
      </c>
      <c r="H583" s="84">
        <f>Baseline!B$33 * (C583 * Baseline!B$68*Baseline!B$63/Baseline!B$75 + Baseline!B$46 * Baseline!B$54*Baseline!B$64/Baseline!B$76 + Baseline!B$47 * Baseline!B$55*Baseline!B$65/Baseline!B$77 + Baseline!B$56*Baseline!B$71/Baseline!B$78)</f>
        <v>0.000000003678329001</v>
      </c>
      <c r="I583" s="84">
        <f>Baseline!B$33 * (C583 * Baseline!B$59*Baseline!B$68/Baseline!B$75 + Baseline!B$46 * Baseline!B$69*Baseline!B$54/Baseline!B$76 + Baseline!B$47 * Baseline!B$57*Baseline!B$55/Baseline!B$77 + Baseline!B$58*Baseline!B$56/Baseline!B$78)</f>
        <v>0.0000002390206257</v>
      </c>
      <c r="J583" s="85">
        <f>Baseline!B$33 * (C583 * Baseline!B$59*Baseline!B$59/Baseline!B$75 + Baseline!B$46 * Baseline!B$69*Baseline!B$69/Baseline!B$76 + Baseline!B$47 * Baseline!B$57*Baseline!B$57/Baseline!B$77 + Baseline!B$58*Baseline!B$58/Baseline!B$78)</f>
        <v>0.000002116574427</v>
      </c>
      <c r="K583" s="84">
        <f>Baseline!B$33 * (C583 * Baseline!B$59*Baseline!B$60/Baseline!B$75 + Baseline!B$46 * Baseline!B$69*Baseline!B$61/Baseline!B$76 + Baseline!B$47 * Baseline!B$57*Baseline!B$70/Baseline!B$77 + Baseline!B$58*Baseline!B$62/Baseline!B$78)</f>
        <v>0.00000001648977378</v>
      </c>
      <c r="L583" s="85">
        <f>Baseline!B$33 * (C583 * Baseline!B$59*Baseline!B$63/Baseline!B$75 + Baseline!B$46 * Baseline!B$69*Baseline!B$64/Baseline!B$76 + Baseline!B$47 * Baseline!B$57*Baseline!B$65/Baseline!B$77 + Baseline!B$58*Baseline!B$71/Baseline!B$78)</f>
        <v>0.00000001707278915</v>
      </c>
      <c r="M583" s="84">
        <f>Baseline!B$33 * (C583 * Baseline!B$60*Baseline!B$68/Baseline!B$75 + Baseline!B$46 * Baseline!B$61*Baseline!B$54/Baseline!B$76 + Baseline!B$47 * Baseline!B$70*Baseline!B$55/Baseline!B$77 + Baseline!B$62*Baseline!B$56/Baseline!B$78)</f>
        <v>0.0000002003123264</v>
      </c>
      <c r="N583" s="85">
        <f>Baseline!B$33 * (C583 * Baseline!B$60*Baseline!B$59/Baseline!B$75 + Baseline!B$46 * Baseline!B$61*Baseline!B$69/Baseline!B$76 + Baseline!B$47 * Baseline!B$70*Baseline!B$57/Baseline!B$77 + Baseline!B$62*Baseline!B$58/Baseline!B$78)</f>
        <v>0.00000001648977378</v>
      </c>
      <c r="O583" s="85">
        <f>Baseline!B$33 * (C583 * Baseline!B$60*Baseline!B$60/Baseline!B$75 + Baseline!B$46 * Baseline!B$61*Baseline!B$61/Baseline!B$76 + Baseline!B$47 * Baseline!B$70*Baseline!B$70/Baseline!B$77 + Baseline!B$62*Baseline!B$62/Baseline!B$78)</f>
        <v>0.000001589267496</v>
      </c>
      <c r="P583" s="84">
        <f>Baseline!B$33 * (C583 * Baseline!B$60*Baseline!B$63/Baseline!B$75 + Baseline!B$46 * Baseline!B$61*Baseline!B$64/Baseline!B$76 + Baseline!B$47 * Baseline!B$70*Baseline!B$65/Baseline!B$77 + Baseline!B$62*Baseline!B$71/Baseline!B$78)</f>
        <v>0.000000001956389117</v>
      </c>
      <c r="Q583" s="84">
        <f>Baseline!B$33 * (C583 * Baseline!B$63*Baseline!B$68/Baseline!B$75 + Baseline!B$46 * Baseline!B$64*Baseline!B$54/Baseline!B$76 + Baseline!B$47 * Baseline!B$65*Baseline!B$55/Baseline!B$77 + Baseline!B$71*Baseline!B$56/Baseline!B$78)</f>
        <v>0.000000003678329001</v>
      </c>
      <c r="R583" s="84">
        <f>Baseline!B$33 * (C583 * Baseline!B$63*Baseline!B$59/Baseline!B$75 + Baseline!B$46 * Baseline!B$64*Baseline!B$69/Baseline!B$76 + Baseline!B$47 * Baseline!B$65*Baseline!B$57/Baseline!B$77 + Baseline!B$71*Baseline!B$58/Baseline!B$78)</f>
        <v>0.00000001707278915</v>
      </c>
      <c r="S583" s="84">
        <f>Baseline!B$33 * (C583 * Baseline!B$63*Baseline!B$60/Baseline!B$75 + Baseline!B$46 * Baseline!B$64*Baseline!B$61/Baseline!B$76 + Baseline!B$47 * Baseline!B$65*Baseline!B$70/Baseline!B$77 + Baseline!B$71*Baseline!B$62/Baseline!B$78)</f>
        <v>0.000000001956389117</v>
      </c>
      <c r="T583" s="84">
        <f>Baseline!B$33 * (C583 * Baseline!B$63*Baseline!B$63/Baseline!B$75 + Baseline!B$46 * Baseline!B$64*Baseline!B$64/Baseline!B$76 + Baseline!B$47 * Baseline!B$65*Baseline!B$65/Baseline!B$77 + Baseline!B$71*Baseline!B$71/Baseline!B$78)</f>
        <v>0.00000009856721695</v>
      </c>
      <c r="U583" s="83"/>
      <c r="V583" s="84">
        <f>E583 * ( Baseline!B$89 * Baseline!B$7 )</f>
        <v>0.1828176334</v>
      </c>
      <c r="W583" s="84">
        <f>F583 * ( Baseline!D$89 * Baseline!B$11 )</f>
        <v>0.004409116844</v>
      </c>
      <c r="X583" s="84">
        <f>G583 * ( Baseline!F$89 * Baseline!B$16 )</f>
        <v>0.006957802569</v>
      </c>
      <c r="Y583" s="84">
        <f>H583 * ( Baseline!H$89 * Baseline!B$18 )</f>
        <v>0.001293570712</v>
      </c>
      <c r="Z583" s="86">
        <f t="shared" si="1"/>
        <v>0.1954781235</v>
      </c>
      <c r="AA583" s="84">
        <f>I583 * ( Baseline!B$89 * Baseline!B$7 )</f>
        <v>0.002480795074</v>
      </c>
      <c r="AB583" s="85">
        <f>J583 * ( Baseline!D$89 * Baseline!B$11 )</f>
        <v>0.0390435927</v>
      </c>
      <c r="AC583" s="85">
        <f>K583 * ( Baseline!F$89 * Baseline!B$16 )</f>
        <v>0.0005727684984</v>
      </c>
      <c r="AD583" s="85">
        <f>L583 * ( Baseline!F$89 * Baseline!B$16 )</f>
        <v>0.0005930194031</v>
      </c>
      <c r="AE583" s="86">
        <f t="shared" si="2"/>
        <v>0.04269017568</v>
      </c>
      <c r="AF583" s="86">
        <f>M583 * ( Baseline!B$89 * Baseline!B$7 )</f>
        <v>0.002079041636</v>
      </c>
      <c r="AG583" s="86">
        <f>N583 * ( Baseline!D$89 * Baseline!B$11 )</f>
        <v>0.00030418019</v>
      </c>
      <c r="AH583" s="86">
        <f>O583 * ( Baseline!F$89 * Baseline!B$16 )</f>
        <v>0.05520284083</v>
      </c>
      <c r="AI583" s="86">
        <f>P583 * ( Baseline!H$89 * Baseline!B$18 )</f>
        <v>0.0006880101434</v>
      </c>
      <c r="AJ583" s="86">
        <f t="shared" si="3"/>
        <v>0.0582740728</v>
      </c>
      <c r="AK583" s="86">
        <f>Q583 * ( Baseline!B$89 * Baseline!B$7 )</f>
        <v>0.0000381773767</v>
      </c>
      <c r="AL583" s="86">
        <f>R583 * ( Baseline!D$89 * Baseline!B$11 )</f>
        <v>0.0003149348387</v>
      </c>
      <c r="AM583" s="86">
        <f>S583 * ( Baseline!F$89 * Baseline!B$16 )</f>
        <v>0.00006795472586</v>
      </c>
      <c r="AN583" s="86">
        <f>T583 * ( Baseline!H$89 * Baseline!B$18 )</f>
        <v>0.0346634749</v>
      </c>
      <c r="AO583" s="86">
        <f t="shared" si="4"/>
        <v>0.03508454185</v>
      </c>
      <c r="AP583" s="62"/>
      <c r="AQ583" s="86">
        <f>V583 * ( (1-Baseline!B$90-Baseline!B$89) + (1-B583)*Baseline!B$90 )</f>
        <v>0.07613674723</v>
      </c>
      <c r="AR583" s="86">
        <f>W583 * ( (1-Baseline!B$90-Baseline!B$89) + (1-B583)*Baseline!B$90 )</f>
        <v>0.001836233237</v>
      </c>
      <c r="AS583" s="86">
        <f>X583 * ( (1-Baseline!B$90-Baseline!B$89) + (1-B583)*Baseline!B$90 )</f>
        <v>0.002897666083</v>
      </c>
      <c r="AT583" s="86">
        <f>Y583 * ( (1-Baseline!B$90-Baseline!B$89) + (1-B583)*Baseline!B$90 )</f>
        <v>0.0005387241073</v>
      </c>
      <c r="AU583" s="86">
        <f t="shared" si="5"/>
        <v>0.08140937065</v>
      </c>
      <c r="AV583" s="86">
        <f>AA583 * ( (1-Baseline!D$90-Baseline!D$89) + (1-B583)*Baseline!D$90 )</f>
        <v>0.001757481974</v>
      </c>
      <c r="AW583" s="86">
        <f>AB583 * ( (1-Baseline!D$90-Baseline!D$89) + (1-B583)*Baseline!D$90 )</f>
        <v>0.02765984626</v>
      </c>
      <c r="AX583" s="86">
        <f>AC583 * ( (1-Baseline!D$90-Baseline!D$89) + (1-B583)*Baseline!D$90 )</f>
        <v>0.0004057692316</v>
      </c>
      <c r="AY583" s="86">
        <f>AD583 * ( (1-Baseline!D$90-Baseline!D$89) + (1-B583)*Baseline!D$90 )</f>
        <v>0.0004201156806</v>
      </c>
      <c r="AZ583" s="86">
        <f t="shared" si="6"/>
        <v>0.03024321315</v>
      </c>
      <c r="BA583" s="86">
        <f>AF583 * ( (1-Baseline!F$90-Baseline!F$89) + (1-Baseline!B$36)*Baseline!F$90 )</f>
        <v>0.00149614489</v>
      </c>
      <c r="BB583" s="86">
        <f>AG583 * ( (1-Baseline!F$90-Baseline!F$89) + (1-Baseline!B$36)*Baseline!F$90 )</f>
        <v>0.0002188977985</v>
      </c>
      <c r="BC583" s="86">
        <f>AH583 * ( (1-Baseline!F$90-Baseline!F$89) + (1-Baseline!B$36)*Baseline!F$90 )</f>
        <v>0.03972573075</v>
      </c>
      <c r="BD583" s="86">
        <f>AI583 * ( (1-Baseline!F$90-Baseline!F$89) + (1-Baseline!B$36)*Baseline!F$90 )</f>
        <v>0.0004951141155</v>
      </c>
      <c r="BE583" s="86">
        <f t="shared" si="7"/>
        <v>0.04193588756</v>
      </c>
      <c r="BF583" s="86">
        <f>AK583 * ( (1-Baseline!H$90-Baseline!H$89) + (1-Baseline!B$36)*Baseline!H$90 )</f>
        <v>0.00003024869911</v>
      </c>
      <c r="BG583" s="86">
        <f>AL583 * ( (1-Baseline!H$90-Baseline!H$89) + (1-Baseline!B$36)*Baseline!H$90 )</f>
        <v>0.0002495291714</v>
      </c>
      <c r="BH583" s="86">
        <f>AM583 * ( (1-Baseline!H$90-Baseline!H$89) + (1-Baseline!B$36)*Baseline!H$90 )</f>
        <v>0.00005384188839</v>
      </c>
      <c r="BI583" s="86">
        <f>AN583 * ( (1-Baseline!H$90-Baseline!H$89) + (1-Baseline!B$36)*Baseline!H$90 )</f>
        <v>0.02746456444</v>
      </c>
      <c r="BJ583" s="86">
        <f t="shared" si="8"/>
        <v>0.0277981842</v>
      </c>
      <c r="BK583" s="62"/>
      <c r="BL583" s="86">
        <f t="shared" si="19"/>
        <v>0.9352332123</v>
      </c>
      <c r="BM583" s="86">
        <f t="shared" si="20"/>
        <v>0.02255555131</v>
      </c>
      <c r="BN583" s="86">
        <f t="shared" si="21"/>
        <v>0.03559376592</v>
      </c>
      <c r="BO583" s="86">
        <f t="shared" si="22"/>
        <v>0.006617470483</v>
      </c>
      <c r="BP583" s="86">
        <f t="shared" si="9"/>
        <v>1</v>
      </c>
      <c r="BQ583" s="86">
        <f t="shared" si="23"/>
        <v>0.0581116155</v>
      </c>
      <c r="BR583" s="86">
        <f t="shared" si="24"/>
        <v>0.9145802771</v>
      </c>
      <c r="BS583" s="86">
        <f t="shared" si="25"/>
        <v>0.01341686909</v>
      </c>
      <c r="BT583" s="86">
        <f t="shared" si="26"/>
        <v>0.01389123829</v>
      </c>
      <c r="BU583" s="86">
        <f t="shared" si="10"/>
        <v>1</v>
      </c>
      <c r="BV583" s="86">
        <f t="shared" si="27"/>
        <v>0.03567695779</v>
      </c>
      <c r="BW583" s="86">
        <f t="shared" si="28"/>
        <v>0.005219820331</v>
      </c>
      <c r="BX583" s="86">
        <f t="shared" si="29"/>
        <v>0.9472967682</v>
      </c>
      <c r="BY583" s="86">
        <f t="shared" si="30"/>
        <v>0.01180645372</v>
      </c>
      <c r="BZ583" s="86">
        <f t="shared" si="11"/>
        <v>1</v>
      </c>
      <c r="CA583" s="86">
        <f t="shared" si="31"/>
        <v>0.001088153776</v>
      </c>
      <c r="CB583" s="86">
        <f t="shared" si="32"/>
        <v>0.008976455788</v>
      </c>
      <c r="CC583" s="86">
        <f t="shared" si="33"/>
        <v>0.001936885086</v>
      </c>
      <c r="CD583" s="86">
        <f t="shared" si="34"/>
        <v>0.9879985053</v>
      </c>
      <c r="CE583" s="86">
        <f t="shared" si="12"/>
        <v>1</v>
      </c>
      <c r="CF583" s="62"/>
      <c r="CG583" s="86">
        <f t="shared" si="35"/>
        <v>0.9352332123</v>
      </c>
      <c r="CH583" s="86">
        <f t="shared" si="36"/>
        <v>0.02255555131</v>
      </c>
      <c r="CI583" s="86">
        <f t="shared" si="37"/>
        <v>0.03559376592</v>
      </c>
      <c r="CJ583" s="86">
        <f t="shared" si="38"/>
        <v>0.006617470483</v>
      </c>
      <c r="CK583" s="86">
        <f t="shared" si="13"/>
        <v>1</v>
      </c>
      <c r="CL583" s="86">
        <f t="shared" si="39"/>
        <v>0.0581116155</v>
      </c>
      <c r="CM583" s="86">
        <f t="shared" si="40"/>
        <v>0.9145802771</v>
      </c>
      <c r="CN583" s="86">
        <f t="shared" si="41"/>
        <v>0.01341686909</v>
      </c>
      <c r="CO583" s="86">
        <f t="shared" si="42"/>
        <v>0.01389123829</v>
      </c>
      <c r="CP583" s="86">
        <f t="shared" si="14"/>
        <v>1</v>
      </c>
      <c r="CQ583" s="86">
        <f t="shared" si="43"/>
        <v>0.03567695779</v>
      </c>
      <c r="CR583" s="86">
        <f t="shared" si="44"/>
        <v>0.005219820331</v>
      </c>
      <c r="CS583" s="86">
        <f t="shared" si="45"/>
        <v>0.9472967682</v>
      </c>
      <c r="CT583" s="86">
        <f t="shared" si="46"/>
        <v>0.01180645372</v>
      </c>
      <c r="CU583" s="86">
        <f t="shared" si="15"/>
        <v>1</v>
      </c>
      <c r="CV583" s="86">
        <f t="shared" si="47"/>
        <v>0.001088153776</v>
      </c>
      <c r="CW583" s="86">
        <f t="shared" si="48"/>
        <v>0.008976455788</v>
      </c>
      <c r="CX583" s="86">
        <f t="shared" si="49"/>
        <v>0.001936885086</v>
      </c>
      <c r="CY583" s="86">
        <f t="shared" si="50"/>
        <v>0.9879985053</v>
      </c>
      <c r="CZ583" s="86">
        <f t="shared" si="16"/>
        <v>1</v>
      </c>
      <c r="DA583" s="62"/>
      <c r="DB583" s="86">
        <f>(AQ583*Baseline!B$7 + AV583*Baseline!B$11 + BA583*Baseline!B$16 + BF583*Baseline!B$18)</f>
        <v>47092.81967</v>
      </c>
      <c r="DC583" s="86">
        <f>(AR583*Baseline!B$7 + AW583*Baseline!B$11 + BB583*Baseline!B$16 + BG583*Baseline!B$18)</f>
        <v>72368.10065</v>
      </c>
      <c r="DD583" s="86">
        <f>(AS583*Baseline!B$7 + AX583*Baseline!B$11 + BC583*Baseline!B$16 + BH583*Baseline!B$18)</f>
        <v>137829.772</v>
      </c>
      <c r="DE583" s="86">
        <f>(AT583*Baseline!B$7 + AY583*Baseline!B$11 + BD583*Baseline!B$16 + BI583*Baseline!B$18)</f>
        <v>1260445.785</v>
      </c>
      <c r="DF583" s="86">
        <f t="shared" si="17"/>
        <v>1517736.477</v>
      </c>
      <c r="DG583" s="62"/>
      <c r="DH583" s="86">
        <f t="shared" si="51"/>
        <v>0.03102832433</v>
      </c>
      <c r="DI583" s="86">
        <f t="shared" si="52"/>
        <v>0.04768159805</v>
      </c>
      <c r="DJ583" s="86">
        <f t="shared" si="53"/>
        <v>0.09081271621</v>
      </c>
      <c r="DK583" s="86">
        <f t="shared" si="54"/>
        <v>0.8304773614</v>
      </c>
      <c r="DL583" s="86">
        <f t="shared" si="18"/>
        <v>1</v>
      </c>
      <c r="DM583" s="62"/>
      <c r="DN583" s="86">
        <f>DH583 / (Baseline!B$7/Baseline!B$17)</f>
        <v>3.312069539</v>
      </c>
      <c r="DO583" s="86">
        <f>DI583 / (Baseline!B$11/Baseline!B$17)</f>
        <v>1.151056599</v>
      </c>
      <c r="DP583" s="86">
        <f>DJ583 / (Baseline!B$16/Baseline!B$17)</f>
        <v>1.403330908</v>
      </c>
      <c r="DQ583" s="86">
        <f>DK583 / (Baseline!B$18/Baseline!B$17)</f>
        <v>0.9389279734</v>
      </c>
      <c r="DR583" s="62"/>
      <c r="DS583" s="86">
        <f>DH583 / Baseline!H$117</f>
        <v>1.241353698</v>
      </c>
      <c r="DT583" s="86">
        <f>DI583 / Baseline!H$118</f>
        <v>1.073315263</v>
      </c>
      <c r="DU583" s="86">
        <f>DJ583 / Baseline!H$119</f>
        <v>1.085612839</v>
      </c>
      <c r="DV583" s="86">
        <f>DK583 / Baseline!H$120</f>
        <v>0.9805752496</v>
      </c>
      <c r="DW583" s="87"/>
      <c r="DX583" s="86">
        <f>(AU583*Baseline!B$34)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0.02474093685</v>
      </c>
      <c r="DY583" s="86">
        <f>(AZ583*Baseline!B$34) + (Baseline!D$90*(1-Baseline!D$91)*Baseline!B$35) + (Baseline!D$90*Baseline!D$91*((1-Baseline!D$92)*Baseline!B$40 + Baseline!D$92*Baseline!B$41))</f>
        <v>0.01095004997</v>
      </c>
      <c r="DZ583" s="86">
        <f>(BE583*Baseline!B$34) + (Baseline!F$90*(1-Baseline!F$91)*Baseline!B$35) + (Baseline!F$90*Baseline!F$91*((1-Baseline!F$92)*Baseline!B$40 + Baseline!F$92*Baseline!B$41))</f>
        <v>0.01402102313</v>
      </c>
      <c r="EA583" s="86">
        <f>(BJ583*Baseline!B$34) + (Baseline!H$90*(1-Baseline!H$91)*Baseline!B$35) + (Baseline!H$90*Baseline!H$91*((1-Baseline!H$92)*Baseline!B$40 + Baseline!H$92*Baseline!B$41))</f>
        <v>0.009314727629</v>
      </c>
      <c r="EB583" s="86">
        <f>( DX583*Baseline!B$7 + DY583*Baseline!B$11 + DZ583*Baseline!B$16 + EA583*Baseline!B$18 ) / Baseline!B$17</f>
        <v>0.009831541291</v>
      </c>
    </row>
    <row r="584">
      <c r="A584" s="73" t="s">
        <v>760</v>
      </c>
      <c r="B584" s="85">
        <f>MIN( MAX( NORMINV( MCrands!B584, (B$5+B$4)/2, (B$5-B$4)/3.29 ), 0 ), 1 )</f>
        <v>0.5539650518</v>
      </c>
      <c r="C584" s="85">
        <f>MAX( NORMINV( MCrands!C584, (C$5+C$4)/2, (C$5-C$4)/3.29 ), 0 )</f>
        <v>2.597718386</v>
      </c>
      <c r="D584" s="83"/>
      <c r="E584" s="84">
        <f>Baseline!B$33 * (C584 * Baseline!B$68*Baseline!B$68/Baseline!B$75 + Baseline!B$46 * Baseline!B$54*Baseline!B$54/Baseline!B$76 + Baseline!B$47 * Baseline!B$55*Baseline!B$55/Baseline!B$77 + Baseline!B$56*Baseline!B$56/Baseline!B$78)</f>
        <v>0.0000184413996</v>
      </c>
      <c r="F584" s="84">
        <f>Baseline!B$33 * (C584 * Baseline!B$68*Baseline!B$59/Baseline!B$75 + Baseline!B$46 * Baseline!B$54*Baseline!B$69/Baseline!B$76 + Baseline!B$47 * Baseline!B$55*Baseline!B$57/Baseline!B$77 + Baseline!B$56*Baseline!B$58/Baseline!B$78)</f>
        <v>0.0000002391512385</v>
      </c>
      <c r="G584" s="85">
        <f>Baseline!B$33 * (C584 * Baseline!B$68*Baseline!B$60/Baseline!B$75 + Baseline!B$46 * Baseline!B$54*Baseline!B$61/Baseline!B$76 + Baseline!B$47 * Baseline!B$55*Baseline!B$70/Baseline!B$77 + Baseline!B$56*Baseline!B$62/Baseline!B$78)</f>
        <v>0.000000200633416</v>
      </c>
      <c r="H584" s="84">
        <f>Baseline!B$33 * (C584 * Baseline!B$68*Baseline!B$63/Baseline!B$75 + Baseline!B$46 * Baseline!B$54*Baseline!B$64/Baseline!B$76 + Baseline!B$47 * Baseline!B$55*Baseline!B$65/Baseline!B$77 + Baseline!B$56*Baseline!B$71/Baseline!B$78)</f>
        <v>0.000000003710437962</v>
      </c>
      <c r="I584" s="84">
        <f>Baseline!B$33 * (C584 * Baseline!B$59*Baseline!B$68/Baseline!B$75 + Baseline!B$46 * Baseline!B$69*Baseline!B$54/Baseline!B$76 + Baseline!B$47 * Baseline!B$57*Baseline!B$55/Baseline!B$77 + Baseline!B$58*Baseline!B$56/Baseline!B$78)</f>
        <v>0.0000002391512385</v>
      </c>
      <c r="J584" s="85">
        <f>Baseline!B$33 * (C584 * Baseline!B$59*Baseline!B$59/Baseline!B$75 + Baseline!B$46 * Baseline!B$69*Baseline!B$69/Baseline!B$76 + Baseline!B$47 * Baseline!B$57*Baseline!B$57/Baseline!B$77 + Baseline!B$58*Baseline!B$58/Baseline!B$78)</f>
        <v>0.000002116574448</v>
      </c>
      <c r="K584" s="84">
        <f>Baseline!B$33 * (C584 * Baseline!B$59*Baseline!B$60/Baseline!B$75 + Baseline!B$46 * Baseline!B$69*Baseline!B$61/Baseline!B$76 + Baseline!B$47 * Baseline!B$57*Baseline!B$70/Baseline!B$77 + Baseline!B$58*Baseline!B$62/Baseline!B$78)</f>
        <v>0.00000001648982448</v>
      </c>
      <c r="L584" s="85">
        <f>Baseline!B$33 * (C584 * Baseline!B$59*Baseline!B$63/Baseline!B$75 + Baseline!B$46 * Baseline!B$69*Baseline!B$64/Baseline!B$76 + Baseline!B$47 * Baseline!B$57*Baseline!B$65/Baseline!B$77 + Baseline!B$58*Baseline!B$71/Baseline!B$78)</f>
        <v>0.00000001707279422</v>
      </c>
      <c r="M584" s="84">
        <f>Baseline!B$33 * (C584 * Baseline!B$60*Baseline!B$68/Baseline!B$75 + Baseline!B$46 * Baseline!B$61*Baseline!B$54/Baseline!B$76 + Baseline!B$47 * Baseline!B$70*Baseline!B$55/Baseline!B$77 + Baseline!B$62*Baseline!B$56/Baseline!B$78)</f>
        <v>0.000000200633416</v>
      </c>
      <c r="N584" s="85">
        <f>Baseline!B$33 * (C584 * Baseline!B$60*Baseline!B$59/Baseline!B$75 + Baseline!B$46 * Baseline!B$61*Baseline!B$69/Baseline!B$76 + Baseline!B$47 * Baseline!B$70*Baseline!B$57/Baseline!B$77 + Baseline!B$62*Baseline!B$58/Baseline!B$78)</f>
        <v>0.00000001648982448</v>
      </c>
      <c r="O584" s="85">
        <f>Baseline!B$33 * (C584 * Baseline!B$60*Baseline!B$60/Baseline!B$75 + Baseline!B$46 * Baseline!B$61*Baseline!B$61/Baseline!B$76 + Baseline!B$47 * Baseline!B$70*Baseline!B$70/Baseline!B$77 + Baseline!B$62*Baseline!B$62/Baseline!B$78)</f>
        <v>0.000001589267621</v>
      </c>
      <c r="P584" s="84">
        <f>Baseline!B$33 * (C584 * Baseline!B$60*Baseline!B$63/Baseline!B$75 + Baseline!B$46 * Baseline!B$61*Baseline!B$64/Baseline!B$76 + Baseline!B$47 * Baseline!B$70*Baseline!B$65/Baseline!B$77 + Baseline!B$62*Baseline!B$71/Baseline!B$78)</f>
        <v>0.000000001956401581</v>
      </c>
      <c r="Q584" s="84">
        <f>Baseline!B$33 * (C584 * Baseline!B$63*Baseline!B$68/Baseline!B$75 + Baseline!B$46 * Baseline!B$64*Baseline!B$54/Baseline!B$76 + Baseline!B$47 * Baseline!B$65*Baseline!B$55/Baseline!B$77 + Baseline!B$71*Baseline!B$56/Baseline!B$78)</f>
        <v>0.000000003710437962</v>
      </c>
      <c r="R584" s="84">
        <f>Baseline!B$33 * (C584 * Baseline!B$63*Baseline!B$59/Baseline!B$75 + Baseline!B$46 * Baseline!B$64*Baseline!B$69/Baseline!B$76 + Baseline!B$47 * Baseline!B$65*Baseline!B$57/Baseline!B$77 + Baseline!B$71*Baseline!B$58/Baseline!B$78)</f>
        <v>0.00000001707279422</v>
      </c>
      <c r="S584" s="84">
        <f>Baseline!B$33 * (C584 * Baseline!B$63*Baseline!B$60/Baseline!B$75 + Baseline!B$46 * Baseline!B$64*Baseline!B$61/Baseline!B$76 + Baseline!B$47 * Baseline!B$65*Baseline!B$70/Baseline!B$77 + Baseline!B$71*Baseline!B$62/Baseline!B$78)</f>
        <v>0.000000001956401581</v>
      </c>
      <c r="T584" s="84">
        <f>Baseline!B$33 * (C584 * Baseline!B$63*Baseline!B$63/Baseline!B$75 + Baseline!B$46 * Baseline!B$64*Baseline!B$64/Baseline!B$76 + Baseline!B$47 * Baseline!B$65*Baseline!B$65/Baseline!B$77 + Baseline!B$71*Baseline!B$71/Baseline!B$78)</f>
        <v>0.00000009856721819</v>
      </c>
      <c r="U584" s="83"/>
      <c r="V584" s="84">
        <f>E584 * ( Baseline!B$89 * Baseline!B$7 )</f>
        <v>0.1914032865</v>
      </c>
      <c r="W584" s="84">
        <f>F584 * ( Baseline!D$89 * Baseline!B$11 )</f>
        <v>0.004411526204</v>
      </c>
      <c r="X584" s="84">
        <f>G584 * ( Baseline!F$89 * Baseline!B$16 )</f>
        <v>0.006968955543</v>
      </c>
      <c r="Y584" s="84">
        <f>H584 * ( Baseline!H$89 * Baseline!B$18 )</f>
        <v>0.001304862582</v>
      </c>
      <c r="Z584" s="86">
        <f t="shared" si="1"/>
        <v>0.2040886308</v>
      </c>
      <c r="AA584" s="84">
        <f>I584 * ( Baseline!B$89 * Baseline!B$7 )</f>
        <v>0.002482150704</v>
      </c>
      <c r="AB584" s="85">
        <f>J584 * ( Baseline!D$89 * Baseline!B$11 )</f>
        <v>0.03904359308</v>
      </c>
      <c r="AC584" s="85">
        <f>K584 * ( Baseline!F$89 * Baseline!B$16 )</f>
        <v>0.0005727702594</v>
      </c>
      <c r="AD584" s="85">
        <f>L584 * ( Baseline!F$89 * Baseline!B$16 )</f>
        <v>0.0005930195792</v>
      </c>
      <c r="AE584" s="86">
        <f t="shared" si="2"/>
        <v>0.04269153363</v>
      </c>
      <c r="AF584" s="86">
        <f>M584 * ( Baseline!B$89 * Baseline!B$7 )</f>
        <v>0.002082374225</v>
      </c>
      <c r="AG584" s="86">
        <f>N584 * ( Baseline!D$89 * Baseline!B$11 )</f>
        <v>0.0003041811252</v>
      </c>
      <c r="AH584" s="86">
        <f>O584 * ( Baseline!F$89 * Baseline!B$16 )</f>
        <v>0.05520284516</v>
      </c>
      <c r="AI584" s="86">
        <f>P584 * ( Baseline!H$89 * Baseline!B$18 )</f>
        <v>0.0006880145264</v>
      </c>
      <c r="AJ584" s="86">
        <f t="shared" si="3"/>
        <v>0.05827741504</v>
      </c>
      <c r="AK584" s="86">
        <f>Q584 * ( Baseline!B$89 * Baseline!B$7 )</f>
        <v>0.0000385106356</v>
      </c>
      <c r="AL584" s="86">
        <f>R584 * ( Baseline!D$89 * Baseline!B$11 )</f>
        <v>0.0003149349323</v>
      </c>
      <c r="AM584" s="86">
        <f>S584 * ( Baseline!F$89 * Baseline!B$16 )</f>
        <v>0.00006795515877</v>
      </c>
      <c r="AN584" s="86">
        <f>T584 * ( Baseline!H$89 * Baseline!B$18 )</f>
        <v>0.03466347534</v>
      </c>
      <c r="AO584" s="86">
        <f t="shared" si="4"/>
        <v>0.03508487607</v>
      </c>
      <c r="AP584" s="62"/>
      <c r="AQ584" s="86">
        <f>V584 * ( (1-Baseline!B$90-Baseline!B$89) + (1-B584)*Baseline!B$90 )</f>
        <v>0.0929399051</v>
      </c>
      <c r="AR584" s="86">
        <f>W584 * ( (1-Baseline!B$90-Baseline!B$89) + (1-B584)*Baseline!B$90 )</f>
        <v>0.002142109649</v>
      </c>
      <c r="AS584" s="86">
        <f>X584 * ( (1-Baseline!B$90-Baseline!B$89) + (1-B584)*Baseline!B$90 )</f>
        <v>0.003383923436</v>
      </c>
      <c r="AT584" s="86">
        <f>Y584 * ( (1-Baseline!B$90-Baseline!B$89) + (1-B584)*Baseline!B$90 )</f>
        <v>0.0006336035642</v>
      </c>
      <c r="AU584" s="86">
        <f t="shared" si="5"/>
        <v>0.09909954175</v>
      </c>
      <c r="AV584" s="86">
        <f>AA584 * ( (1-Baseline!D$90-Baseline!D$89) + (1-B584)*Baseline!D$90 )</f>
        <v>0.001844789151</v>
      </c>
      <c r="AW584" s="86">
        <f>AB584 * ( (1-Baseline!D$90-Baseline!D$89) + (1-B584)*Baseline!D$90 )</f>
        <v>0.02901805956</v>
      </c>
      <c r="AX584" s="86">
        <f>AC584 * ( (1-Baseline!D$90-Baseline!D$89) + (1-B584)*Baseline!D$90 )</f>
        <v>0.0004256954903</v>
      </c>
      <c r="AY584" s="86">
        <f>AD584 * ( (1-Baseline!D$90-Baseline!D$89) + (1-B584)*Baseline!D$90 )</f>
        <v>0.0004407452314</v>
      </c>
      <c r="AZ584" s="86">
        <f t="shared" si="6"/>
        <v>0.03172928943</v>
      </c>
      <c r="BA584" s="86">
        <f>AF584 * ( (1-Baseline!F$90-Baseline!F$89) + (1-Baseline!B$36)*Baseline!F$90 )</f>
        <v>0.001498543128</v>
      </c>
      <c r="BB584" s="86">
        <f>AG584 * ( (1-Baseline!F$90-Baseline!F$89) + (1-Baseline!B$36)*Baseline!F$90 )</f>
        <v>0.0002188984715</v>
      </c>
      <c r="BC584" s="86">
        <f>AH584 * ( (1-Baseline!F$90-Baseline!F$89) + (1-Baseline!B$36)*Baseline!F$90 )</f>
        <v>0.03972573387</v>
      </c>
      <c r="BD584" s="86">
        <f>AI584 * ( (1-Baseline!F$90-Baseline!F$89) + (1-Baseline!B$36)*Baseline!F$90 )</f>
        <v>0.0004951172697</v>
      </c>
      <c r="BE584" s="86">
        <f t="shared" si="7"/>
        <v>0.04193829274</v>
      </c>
      <c r="BF584" s="86">
        <f>AK584 * ( (1-Baseline!H$90-Baseline!H$89) + (1-Baseline!B$36)*Baseline!H$90 )</f>
        <v>0.0000305127468</v>
      </c>
      <c r="BG584" s="86">
        <f>AL584 * ( (1-Baseline!H$90-Baseline!H$89) + (1-Baseline!B$36)*Baseline!H$90 )</f>
        <v>0.0002495292455</v>
      </c>
      <c r="BH584" s="86">
        <f>AM584 * ( (1-Baseline!H$90-Baseline!H$89) + (1-Baseline!B$36)*Baseline!H$90 )</f>
        <v>0.0000538422314</v>
      </c>
      <c r="BI584" s="86">
        <f>AN584 * ( (1-Baseline!H$90-Baseline!H$89) + (1-Baseline!B$36)*Baseline!H$90 )</f>
        <v>0.02746456478</v>
      </c>
      <c r="BJ584" s="86">
        <f t="shared" si="8"/>
        <v>0.02779844901</v>
      </c>
      <c r="BK584" s="62"/>
      <c r="BL584" s="86">
        <f t="shared" si="19"/>
        <v>0.9378439442</v>
      </c>
      <c r="BM584" s="86">
        <f t="shared" si="20"/>
        <v>0.02161573717</v>
      </c>
      <c r="BN584" s="86">
        <f t="shared" si="21"/>
        <v>0.03414671124</v>
      </c>
      <c r="BO584" s="86">
        <f t="shared" si="22"/>
        <v>0.006393607408</v>
      </c>
      <c r="BP584" s="86">
        <f t="shared" si="9"/>
        <v>1</v>
      </c>
      <c r="BQ584" s="86">
        <f t="shared" si="23"/>
        <v>0.05814152112</v>
      </c>
      <c r="BR584" s="86">
        <f t="shared" si="24"/>
        <v>0.9145511948</v>
      </c>
      <c r="BS584" s="86">
        <f t="shared" si="25"/>
        <v>0.01341648357</v>
      </c>
      <c r="BT584" s="86">
        <f t="shared" si="26"/>
        <v>0.01389080056</v>
      </c>
      <c r="BU584" s="86">
        <f t="shared" si="10"/>
        <v>1</v>
      </c>
      <c r="BV584" s="86">
        <f t="shared" si="27"/>
        <v>0.03573209661</v>
      </c>
      <c r="BW584" s="86">
        <f t="shared" si="28"/>
        <v>0.005219537019</v>
      </c>
      <c r="BX584" s="86">
        <f t="shared" si="29"/>
        <v>0.9472425145</v>
      </c>
      <c r="BY584" s="86">
        <f t="shared" si="30"/>
        <v>0.01180585182</v>
      </c>
      <c r="BZ584" s="86">
        <f t="shared" si="11"/>
        <v>1</v>
      </c>
      <c r="CA584" s="86">
        <f t="shared" si="31"/>
        <v>0.001097642059</v>
      </c>
      <c r="CB584" s="86">
        <f t="shared" si="32"/>
        <v>0.008976372943</v>
      </c>
      <c r="CC584" s="86">
        <f t="shared" si="33"/>
        <v>0.001936878974</v>
      </c>
      <c r="CD584" s="86">
        <f t="shared" si="34"/>
        <v>0.987989106</v>
      </c>
      <c r="CE584" s="86">
        <f t="shared" si="12"/>
        <v>1</v>
      </c>
      <c r="CF584" s="62"/>
      <c r="CG584" s="86">
        <f t="shared" si="35"/>
        <v>0.9378439442</v>
      </c>
      <c r="CH584" s="86">
        <f t="shared" si="36"/>
        <v>0.02161573717</v>
      </c>
      <c r="CI584" s="86">
        <f t="shared" si="37"/>
        <v>0.03414671124</v>
      </c>
      <c r="CJ584" s="86">
        <f t="shared" si="38"/>
        <v>0.006393607408</v>
      </c>
      <c r="CK584" s="86">
        <f t="shared" si="13"/>
        <v>1</v>
      </c>
      <c r="CL584" s="86">
        <f t="shared" si="39"/>
        <v>0.05814152112</v>
      </c>
      <c r="CM584" s="86">
        <f t="shared" si="40"/>
        <v>0.9145511948</v>
      </c>
      <c r="CN584" s="86">
        <f t="shared" si="41"/>
        <v>0.01341648357</v>
      </c>
      <c r="CO584" s="86">
        <f t="shared" si="42"/>
        <v>0.01389080056</v>
      </c>
      <c r="CP584" s="86">
        <f t="shared" si="14"/>
        <v>1</v>
      </c>
      <c r="CQ584" s="86">
        <f t="shared" si="43"/>
        <v>0.03573209661</v>
      </c>
      <c r="CR584" s="86">
        <f t="shared" si="44"/>
        <v>0.005219537019</v>
      </c>
      <c r="CS584" s="86">
        <f t="shared" si="45"/>
        <v>0.9472425145</v>
      </c>
      <c r="CT584" s="86">
        <f t="shared" si="46"/>
        <v>0.01180585182</v>
      </c>
      <c r="CU584" s="86">
        <f t="shared" si="15"/>
        <v>1</v>
      </c>
      <c r="CV584" s="86">
        <f t="shared" si="47"/>
        <v>0.001097642059</v>
      </c>
      <c r="CW584" s="86">
        <f t="shared" si="48"/>
        <v>0.008976372943</v>
      </c>
      <c r="CX584" s="86">
        <f t="shared" si="49"/>
        <v>0.001936878974</v>
      </c>
      <c r="CY584" s="86">
        <f t="shared" si="50"/>
        <v>0.987989106</v>
      </c>
      <c r="CZ584" s="86">
        <f t="shared" si="16"/>
        <v>1</v>
      </c>
      <c r="DA584" s="62"/>
      <c r="DB584" s="86">
        <f>(AQ584*Baseline!B$7 + AV584*Baseline!B$11 + BA584*Baseline!B$16 + BF584*Baseline!B$18)</f>
        <v>55449.7117</v>
      </c>
      <c r="DC584" s="86">
        <f>(AR584*Baseline!B$7 + AW584*Baseline!B$11 + BB584*Baseline!B$16 + BG584*Baseline!B$18)</f>
        <v>75429.21811</v>
      </c>
      <c r="DD584" s="86">
        <f>(AS584*Baseline!B$7 + AX584*Baseline!B$11 + BC584*Baseline!B$16 + BH584*Baseline!B$18)</f>
        <v>138108.3659</v>
      </c>
      <c r="DE584" s="86">
        <f>(AT584*Baseline!B$7 + AY584*Baseline!B$11 + BD584*Baseline!B$16 + BI584*Baseline!B$18)</f>
        <v>1260536.069</v>
      </c>
      <c r="DF584" s="86">
        <f t="shared" si="17"/>
        <v>1529523.365</v>
      </c>
      <c r="DG584" s="62"/>
      <c r="DH584" s="86">
        <f t="shared" si="51"/>
        <v>0.03625293538</v>
      </c>
      <c r="DI584" s="86">
        <f t="shared" si="52"/>
        <v>0.04931550563</v>
      </c>
      <c r="DJ584" s="86">
        <f t="shared" si="53"/>
        <v>0.09029503509</v>
      </c>
      <c r="DK584" s="86">
        <f t="shared" si="54"/>
        <v>0.8241365239</v>
      </c>
      <c r="DL584" s="86">
        <f t="shared" si="18"/>
        <v>1</v>
      </c>
      <c r="DM584" s="62"/>
      <c r="DN584" s="86">
        <f>DH584 / (Baseline!B$7/Baseline!B$17)</f>
        <v>3.869762404</v>
      </c>
      <c r="DO584" s="86">
        <f>DI584 / (Baseline!B$11/Baseline!B$17)</f>
        <v>1.19049991</v>
      </c>
      <c r="DP584" s="86">
        <f>DJ584 / (Baseline!B$16/Baseline!B$17)</f>
        <v>1.39533117</v>
      </c>
      <c r="DQ584" s="86">
        <f>DK584 / (Baseline!B$18/Baseline!B$17)</f>
        <v>0.9317590968</v>
      </c>
      <c r="DR584" s="62"/>
      <c r="DS584" s="86">
        <f>DH584 / Baseline!H$117</f>
        <v>1.450375305</v>
      </c>
      <c r="DT584" s="86">
        <f>DI584 / Baseline!H$118</f>
        <v>1.110094608</v>
      </c>
      <c r="DU584" s="86">
        <f>DJ584 / Baseline!H$119</f>
        <v>1.079424264</v>
      </c>
      <c r="DV584" s="86">
        <f>DK584 / Baseline!H$120</f>
        <v>0.9730883889</v>
      </c>
      <c r="DW584" s="87"/>
      <c r="DX584" s="86">
        <f>(AU584*Baseline!B$34)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0.02739446251</v>
      </c>
      <c r="DY584" s="86">
        <f>(AZ584*Baseline!B$34) + (Baseline!D$90*(1-Baseline!D$91)*Baseline!B$35) + (Baseline!D$90*Baseline!D$91*((1-Baseline!D$92)*Baseline!B$40 + Baseline!D$92*Baseline!B$41))</f>
        <v>0.01117296141</v>
      </c>
      <c r="DZ584" s="86">
        <f>(BE584*Baseline!B$34) + (Baseline!F$90*(1-Baseline!F$91)*Baseline!B$35) + (Baseline!F$90*Baseline!F$91*((1-Baseline!F$92)*Baseline!B$40 + Baseline!F$92*Baseline!B$41))</f>
        <v>0.01402138391</v>
      </c>
      <c r="EA584" s="86">
        <f>(BJ584*Baseline!B$34) + (Baseline!H$90*(1-Baseline!H$91)*Baseline!B$35) + (Baseline!H$90*Baseline!H$91*((1-Baseline!H$92)*Baseline!B$40 + Baseline!H$92*Baseline!B$41))</f>
        <v>0.009314767351</v>
      </c>
      <c r="EB584" s="86">
        <f>( DX584*Baseline!B$7 + DY584*Baseline!B$11 + DZ584*Baseline!B$16 + EA584*Baseline!B$18 ) / Baseline!B$17</f>
        <v>0.009865692614</v>
      </c>
    </row>
    <row r="585">
      <c r="A585" s="73" t="s">
        <v>761</v>
      </c>
      <c r="B585" s="85">
        <f>MIN( MAX( NORMINV( MCrands!B585, (B$5+B$4)/2, (B$5-B$4)/3.29 ), 0 ), 1 )</f>
        <v>0.2551291766</v>
      </c>
      <c r="C585" s="85">
        <f>MAX( NORMINV( MCrands!C585, (C$5+C$4)/2, (C$5-C$4)/3.29 ), 0 )</f>
        <v>2.478386696</v>
      </c>
      <c r="D585" s="83"/>
      <c r="E585" s="84">
        <f>Baseline!B$33 * (C585 * Baseline!B$68*Baseline!B$68/Baseline!B$75 + Baseline!B$46 * Baseline!B$54*Baseline!B$54/Baseline!B$76 + Baseline!B$47 * Baseline!B$55*Baseline!B$55/Baseline!B$77 + Baseline!B$56*Baseline!B$56/Baseline!B$78)</f>
        <v>0.00001759652837</v>
      </c>
      <c r="F585" s="84">
        <f>Baseline!B$33 * (C585 * Baseline!B$68*Baseline!B$59/Baseline!B$75 + Baseline!B$46 * Baseline!B$54*Baseline!B$69/Baseline!B$76 + Baseline!B$47 * Baseline!B$55*Baseline!B$57/Baseline!B$77 + Baseline!B$56*Baseline!B$58/Baseline!B$78)</f>
        <v>0.0000002390178377</v>
      </c>
      <c r="G585" s="85">
        <f>Baseline!B$33 * (C585 * Baseline!B$68*Baseline!B$60/Baseline!B$75 + Baseline!B$46 * Baseline!B$54*Baseline!B$61/Baseline!B$76 + Baseline!B$47 * Baseline!B$55*Baseline!B$70/Baseline!B$77 + Baseline!B$56*Baseline!B$62/Baseline!B$78)</f>
        <v>0.0000002003054726</v>
      </c>
      <c r="H585" s="84">
        <f>Baseline!B$33 * (C585 * Baseline!B$68*Baseline!B$63/Baseline!B$75 + Baseline!B$46 * Baseline!B$54*Baseline!B$64/Baseline!B$76 + Baseline!B$47 * Baseline!B$55*Baseline!B$65/Baseline!B$77 + Baseline!B$56*Baseline!B$71/Baseline!B$78)</f>
        <v>0.000000003677643618</v>
      </c>
      <c r="I585" s="84">
        <f>Baseline!B$33 * (C585 * Baseline!B$59*Baseline!B$68/Baseline!B$75 + Baseline!B$46 * Baseline!B$69*Baseline!B$54/Baseline!B$76 + Baseline!B$47 * Baseline!B$57*Baseline!B$55/Baseline!B$77 + Baseline!B$58*Baseline!B$56/Baseline!B$78)</f>
        <v>0.0000002390178377</v>
      </c>
      <c r="J585" s="85">
        <f>Baseline!B$33 * (C585 * Baseline!B$59*Baseline!B$59/Baseline!B$75 + Baseline!B$46 * Baseline!B$69*Baseline!B$69/Baseline!B$76 + Baseline!B$47 * Baseline!B$57*Baseline!B$57/Baseline!B$77 + Baseline!B$58*Baseline!B$58/Baseline!B$78)</f>
        <v>0.000002116574427</v>
      </c>
      <c r="K585" s="84">
        <f>Baseline!B$33 * (C585 * Baseline!B$59*Baseline!B$60/Baseline!B$75 + Baseline!B$46 * Baseline!B$69*Baseline!B$61/Baseline!B$76 + Baseline!B$47 * Baseline!B$57*Baseline!B$70/Baseline!B$77 + Baseline!B$58*Baseline!B$62/Baseline!B$78)</f>
        <v>0.0000000164897727</v>
      </c>
      <c r="L585" s="85">
        <f>Baseline!B$33 * (C585 * Baseline!B$59*Baseline!B$63/Baseline!B$75 + Baseline!B$46 * Baseline!B$69*Baseline!B$64/Baseline!B$76 + Baseline!B$47 * Baseline!B$57*Baseline!B$65/Baseline!B$77 + Baseline!B$58*Baseline!B$71/Baseline!B$78)</f>
        <v>0.00000001707278904</v>
      </c>
      <c r="M585" s="84">
        <f>Baseline!B$33 * (C585 * Baseline!B$60*Baseline!B$68/Baseline!B$75 + Baseline!B$46 * Baseline!B$61*Baseline!B$54/Baseline!B$76 + Baseline!B$47 * Baseline!B$70*Baseline!B$55/Baseline!B$77 + Baseline!B$62*Baseline!B$56/Baseline!B$78)</f>
        <v>0.0000002003054726</v>
      </c>
      <c r="N585" s="85">
        <f>Baseline!B$33 * (C585 * Baseline!B$60*Baseline!B$59/Baseline!B$75 + Baseline!B$46 * Baseline!B$61*Baseline!B$69/Baseline!B$76 + Baseline!B$47 * Baseline!B$70*Baseline!B$57/Baseline!B$77 + Baseline!B$62*Baseline!B$58/Baseline!B$78)</f>
        <v>0.0000000164897727</v>
      </c>
      <c r="O585" s="85">
        <f>Baseline!B$33 * (C585 * Baseline!B$60*Baseline!B$60/Baseline!B$75 + Baseline!B$46 * Baseline!B$61*Baseline!B$61/Baseline!B$76 + Baseline!B$47 * Baseline!B$70*Baseline!B$70/Baseline!B$77 + Baseline!B$62*Baseline!B$62/Baseline!B$78)</f>
        <v>0.000001589267494</v>
      </c>
      <c r="P585" s="84">
        <f>Baseline!B$33 * (C585 * Baseline!B$60*Baseline!B$63/Baseline!B$75 + Baseline!B$46 * Baseline!B$61*Baseline!B$64/Baseline!B$76 + Baseline!B$47 * Baseline!B$70*Baseline!B$65/Baseline!B$77 + Baseline!B$62*Baseline!B$71/Baseline!B$78)</f>
        <v>0.000000001956388851</v>
      </c>
      <c r="Q585" s="84">
        <f>Baseline!B$33 * (C585 * Baseline!B$63*Baseline!B$68/Baseline!B$75 + Baseline!B$46 * Baseline!B$64*Baseline!B$54/Baseline!B$76 + Baseline!B$47 * Baseline!B$65*Baseline!B$55/Baseline!B$77 + Baseline!B$71*Baseline!B$56/Baseline!B$78)</f>
        <v>0.000000003677643618</v>
      </c>
      <c r="R585" s="84">
        <f>Baseline!B$33 * (C585 * Baseline!B$63*Baseline!B$59/Baseline!B$75 + Baseline!B$46 * Baseline!B$64*Baseline!B$69/Baseline!B$76 + Baseline!B$47 * Baseline!B$65*Baseline!B$57/Baseline!B$77 + Baseline!B$71*Baseline!B$58/Baseline!B$78)</f>
        <v>0.00000001707278904</v>
      </c>
      <c r="S585" s="84">
        <f>Baseline!B$33 * (C585 * Baseline!B$63*Baseline!B$60/Baseline!B$75 + Baseline!B$46 * Baseline!B$64*Baseline!B$61/Baseline!B$76 + Baseline!B$47 * Baseline!B$65*Baseline!B$70/Baseline!B$77 + Baseline!B$71*Baseline!B$62/Baseline!B$78)</f>
        <v>0.000000001956388851</v>
      </c>
      <c r="T585" s="84">
        <f>Baseline!B$33 * (C585 * Baseline!B$63*Baseline!B$63/Baseline!B$75 + Baseline!B$46 * Baseline!B$64*Baseline!B$64/Baseline!B$76 + Baseline!B$47 * Baseline!B$65*Baseline!B$65/Baseline!B$77 + Baseline!B$71*Baseline!B$71/Baseline!B$78)</f>
        <v>0.00000009856721692</v>
      </c>
      <c r="U585" s="83"/>
      <c r="V585" s="84">
        <f>E585 * ( Baseline!B$89 * Baseline!B$7 )</f>
        <v>0.182634368</v>
      </c>
      <c r="W585" s="84">
        <f>F585 * ( Baseline!D$89 * Baseline!B$11 )</f>
        <v>0.004409065415</v>
      </c>
      <c r="X585" s="84">
        <f>G585 * ( Baseline!F$89 * Baseline!B$16 )</f>
        <v>0.006957564503</v>
      </c>
      <c r="Y585" s="84">
        <f>H585 * ( Baseline!H$89 * Baseline!B$18 )</f>
        <v>0.001293329681</v>
      </c>
      <c r="Z585" s="86">
        <f t="shared" si="1"/>
        <v>0.1952943276</v>
      </c>
      <c r="AA585" s="84">
        <f>I585 * ( Baseline!B$89 * Baseline!B$7 )</f>
        <v>0.002480766138</v>
      </c>
      <c r="AB585" s="85">
        <f>J585 * ( Baseline!D$89 * Baseline!B$11 )</f>
        <v>0.03904359269</v>
      </c>
      <c r="AC585" s="85">
        <f>K585 * ( Baseline!F$89 * Baseline!B$16 )</f>
        <v>0.0005727684609</v>
      </c>
      <c r="AD585" s="85">
        <f>L585 * ( Baseline!F$89 * Baseline!B$16 )</f>
        <v>0.0005930193993</v>
      </c>
      <c r="AE585" s="86">
        <f t="shared" si="2"/>
        <v>0.04269014669</v>
      </c>
      <c r="AF585" s="86">
        <f>M585 * ( Baseline!B$89 * Baseline!B$7 )</f>
        <v>0.0020789705</v>
      </c>
      <c r="AG585" s="86">
        <f>N585 * ( Baseline!D$89 * Baseline!B$11 )</f>
        <v>0.00030418017</v>
      </c>
      <c r="AH585" s="86">
        <f>O585 * ( Baseline!F$89 * Baseline!B$16 )</f>
        <v>0.05520284074</v>
      </c>
      <c r="AI585" s="86">
        <f>P585 * ( Baseline!H$89 * Baseline!B$18 )</f>
        <v>0.0006880100498</v>
      </c>
      <c r="AJ585" s="86">
        <f t="shared" si="3"/>
        <v>0.05827400146</v>
      </c>
      <c r="AK585" s="86">
        <f>Q585 * ( Baseline!B$89 * Baseline!B$7 )</f>
        <v>0.00003817026311</v>
      </c>
      <c r="AL585" s="86">
        <f>R585 * ( Baseline!D$89 * Baseline!B$11 )</f>
        <v>0.0003149348367</v>
      </c>
      <c r="AM585" s="86">
        <f>S585 * ( Baseline!F$89 * Baseline!B$16 )</f>
        <v>0.00006795471662</v>
      </c>
      <c r="AN585" s="86">
        <f>T585 * ( Baseline!H$89 * Baseline!B$18 )</f>
        <v>0.0346634749</v>
      </c>
      <c r="AO585" s="86">
        <f t="shared" si="4"/>
        <v>0.03508453471</v>
      </c>
      <c r="AP585" s="62"/>
      <c r="AQ585" s="86">
        <f>V585 * ( (1-Baseline!B$90-Baseline!B$89) + (1-B585)*Baseline!B$90 )</f>
        <v>0.1372561257</v>
      </c>
      <c r="AR585" s="86">
        <f>W585 * ( (1-Baseline!B$90-Baseline!B$89) + (1-B585)*Baseline!B$90 )</f>
        <v>0.003313567121</v>
      </c>
      <c r="AS585" s="86">
        <f>X585 * ( (1-Baseline!B$90-Baseline!B$89) + (1-B585)*Baseline!B$90 )</f>
        <v>0.005228853467</v>
      </c>
      <c r="AT585" s="86">
        <f>Y585 * ( (1-Baseline!B$90-Baseline!B$89) + (1-B585)*Baseline!B$90 )</f>
        <v>0.0009719825643</v>
      </c>
      <c r="AU585" s="86">
        <f t="shared" si="5"/>
        <v>0.1467705289</v>
      </c>
      <c r="AV585" s="86">
        <f>AA585 * ( (1-Baseline!D$90-Baseline!D$89) + (1-B585)*Baseline!D$90 )</f>
        <v>0.002175881291</v>
      </c>
      <c r="AW585" s="86">
        <f>AB585 * ( (1-Baseline!D$90-Baseline!D$89) + (1-B585)*Baseline!D$90 )</f>
        <v>0.0342451558</v>
      </c>
      <c r="AX585" s="86">
        <f>AC585 * ( (1-Baseline!D$90-Baseline!D$89) + (1-B585)*Baseline!D$90 )</f>
        <v>0.0005023755199</v>
      </c>
      <c r="AY585" s="86">
        <f>AD585 * ( (1-Baseline!D$90-Baseline!D$89) + (1-B585)*Baseline!D$90 )</f>
        <v>0.0005201376288</v>
      </c>
      <c r="AZ585" s="86">
        <f t="shared" si="6"/>
        <v>0.03744355024</v>
      </c>
      <c r="BA585" s="86">
        <f>AF585 * ( (1-Baseline!F$90-Baseline!F$89) + (1-Baseline!B$36)*Baseline!F$90 )</f>
        <v>0.001496093699</v>
      </c>
      <c r="BB585" s="86">
        <f>AG585 * ( (1-Baseline!F$90-Baseline!F$89) + (1-Baseline!B$36)*Baseline!F$90 )</f>
        <v>0.0002188977841</v>
      </c>
      <c r="BC585" s="86">
        <f>AH585 * ( (1-Baseline!F$90-Baseline!F$89) + (1-Baseline!B$36)*Baseline!F$90 )</f>
        <v>0.03972573069</v>
      </c>
      <c r="BD585" s="86">
        <f>AI585 * ( (1-Baseline!F$90-Baseline!F$89) + (1-Baseline!B$36)*Baseline!F$90 )</f>
        <v>0.0004951140482</v>
      </c>
      <c r="BE585" s="86">
        <f t="shared" si="7"/>
        <v>0.04193583622</v>
      </c>
      <c r="BF585" s="86">
        <f>AK585 * ( (1-Baseline!H$90-Baseline!H$89) + (1-Baseline!B$36)*Baseline!H$90 )</f>
        <v>0.00003024306287</v>
      </c>
      <c r="BG585" s="86">
        <f>AL585 * ( (1-Baseline!H$90-Baseline!H$89) + (1-Baseline!B$36)*Baseline!H$90 )</f>
        <v>0.0002495291698</v>
      </c>
      <c r="BH585" s="86">
        <f>AM585 * ( (1-Baseline!H$90-Baseline!H$89) + (1-Baseline!B$36)*Baseline!H$90 )</f>
        <v>0.00005384188107</v>
      </c>
      <c r="BI585" s="86">
        <f>AN585 * ( (1-Baseline!H$90-Baseline!H$89) + (1-Baseline!B$36)*Baseline!H$90 )</f>
        <v>0.02746456443</v>
      </c>
      <c r="BJ585" s="86">
        <f t="shared" si="8"/>
        <v>0.02779817854</v>
      </c>
      <c r="BK585" s="62"/>
      <c r="BL585" s="86">
        <f t="shared" si="19"/>
        <v>0.9351749754</v>
      </c>
      <c r="BM585" s="86">
        <f t="shared" si="20"/>
        <v>0.0225765155</v>
      </c>
      <c r="BN585" s="86">
        <f t="shared" si="21"/>
        <v>0.035626045</v>
      </c>
      <c r="BO585" s="86">
        <f t="shared" si="22"/>
        <v>0.006622464139</v>
      </c>
      <c r="BP585" s="86">
        <f t="shared" si="9"/>
        <v>1</v>
      </c>
      <c r="BQ585" s="86">
        <f t="shared" si="23"/>
        <v>0.05811097712</v>
      </c>
      <c r="BR585" s="86">
        <f t="shared" si="24"/>
        <v>0.9145808979</v>
      </c>
      <c r="BS585" s="86">
        <f t="shared" si="25"/>
        <v>0.01341687732</v>
      </c>
      <c r="BT585" s="86">
        <f t="shared" si="26"/>
        <v>0.01389124764</v>
      </c>
      <c r="BU585" s="86">
        <f t="shared" si="10"/>
        <v>1</v>
      </c>
      <c r="BV585" s="86">
        <f t="shared" si="27"/>
        <v>0.03567578075</v>
      </c>
      <c r="BW585" s="86">
        <f t="shared" si="28"/>
        <v>0.005219826379</v>
      </c>
      <c r="BX585" s="86">
        <f t="shared" si="29"/>
        <v>0.9472979263</v>
      </c>
      <c r="BY585" s="86">
        <f t="shared" si="30"/>
        <v>0.01180646657</v>
      </c>
      <c r="BZ585" s="86">
        <f t="shared" si="11"/>
        <v>1</v>
      </c>
      <c r="CA585" s="86">
        <f t="shared" si="31"/>
        <v>0.001087951242</v>
      </c>
      <c r="CB585" s="86">
        <f t="shared" si="32"/>
        <v>0.008976457557</v>
      </c>
      <c r="CC585" s="86">
        <f t="shared" si="33"/>
        <v>0.001936885217</v>
      </c>
      <c r="CD585" s="86">
        <f t="shared" si="34"/>
        <v>0.987998706</v>
      </c>
      <c r="CE585" s="86">
        <f t="shared" si="12"/>
        <v>1</v>
      </c>
      <c r="CF585" s="62"/>
      <c r="CG585" s="86">
        <f t="shared" si="35"/>
        <v>0.9351749754</v>
      </c>
      <c r="CH585" s="86">
        <f t="shared" si="36"/>
        <v>0.0225765155</v>
      </c>
      <c r="CI585" s="86">
        <f t="shared" si="37"/>
        <v>0.035626045</v>
      </c>
      <c r="CJ585" s="86">
        <f t="shared" si="38"/>
        <v>0.006622464139</v>
      </c>
      <c r="CK585" s="86">
        <f t="shared" si="13"/>
        <v>1</v>
      </c>
      <c r="CL585" s="86">
        <f t="shared" si="39"/>
        <v>0.05811097712</v>
      </c>
      <c r="CM585" s="86">
        <f t="shared" si="40"/>
        <v>0.9145808979</v>
      </c>
      <c r="CN585" s="86">
        <f t="shared" si="41"/>
        <v>0.01341687732</v>
      </c>
      <c r="CO585" s="86">
        <f t="shared" si="42"/>
        <v>0.01389124764</v>
      </c>
      <c r="CP585" s="86">
        <f t="shared" si="14"/>
        <v>1</v>
      </c>
      <c r="CQ585" s="86">
        <f t="shared" si="43"/>
        <v>0.03567578075</v>
      </c>
      <c r="CR585" s="86">
        <f t="shared" si="44"/>
        <v>0.005219826379</v>
      </c>
      <c r="CS585" s="86">
        <f t="shared" si="45"/>
        <v>0.9472979263</v>
      </c>
      <c r="CT585" s="86">
        <f t="shared" si="46"/>
        <v>0.01180646657</v>
      </c>
      <c r="CU585" s="86">
        <f t="shared" si="15"/>
        <v>1</v>
      </c>
      <c r="CV585" s="86">
        <f t="shared" si="47"/>
        <v>0.001087951242</v>
      </c>
      <c r="CW585" s="86">
        <f t="shared" si="48"/>
        <v>0.008976457557</v>
      </c>
      <c r="CX585" s="86">
        <f t="shared" si="49"/>
        <v>0.001936885217</v>
      </c>
      <c r="CY585" s="86">
        <f t="shared" si="50"/>
        <v>0.987998706</v>
      </c>
      <c r="CZ585" s="86">
        <f t="shared" si="16"/>
        <v>1</v>
      </c>
      <c r="DA585" s="62"/>
      <c r="DB585" s="86">
        <f>(AQ585*Baseline!B$7 + AV585*Baseline!B$11 + BA585*Baseline!B$16 + BF585*Baseline!B$18)</f>
        <v>77632.56859</v>
      </c>
      <c r="DC585" s="86">
        <f>(AR585*Baseline!B$7 + AW585*Baseline!B$11 + BB585*Baseline!B$16 + BG585*Baseline!B$18)</f>
        <v>87207.15938</v>
      </c>
      <c r="DD585" s="86">
        <f>(AS585*Baseline!B$7 + AX585*Baseline!B$11 + BC585*Baseline!B$16 + BH585*Baseline!B$18)</f>
        <v>139167.5747</v>
      </c>
      <c r="DE585" s="86">
        <f>(AT585*Baseline!B$7 + AY585*Baseline!B$11 + BD585*Baseline!B$16 + BI585*Baseline!B$18)</f>
        <v>1260870.417</v>
      </c>
      <c r="DF585" s="86">
        <f t="shared" si="17"/>
        <v>1564877.72</v>
      </c>
      <c r="DG585" s="62"/>
      <c r="DH585" s="86">
        <f t="shared" si="51"/>
        <v>0.04960935132</v>
      </c>
      <c r="DI585" s="86">
        <f t="shared" si="52"/>
        <v>0.05572777877</v>
      </c>
      <c r="DJ585" s="86">
        <f t="shared" si="53"/>
        <v>0.0889319165</v>
      </c>
      <c r="DK585" s="86">
        <f t="shared" si="54"/>
        <v>0.8057309534</v>
      </c>
      <c r="DL585" s="86">
        <f t="shared" si="18"/>
        <v>1</v>
      </c>
      <c r="DM585" s="62"/>
      <c r="DN585" s="86">
        <f>DH585 / (Baseline!B$7/Baseline!B$17)</f>
        <v>5.295471957</v>
      </c>
      <c r="DO585" s="86">
        <f>DI585 / (Baseline!B$11/Baseline!B$17)</f>
        <v>1.345295252</v>
      </c>
      <c r="DP585" s="86">
        <f>DJ585 / (Baseline!B$16/Baseline!B$17)</f>
        <v>1.374266868</v>
      </c>
      <c r="DQ585" s="86">
        <f>DK585 / (Baseline!B$18/Baseline!B$17)</f>
        <v>0.9109499745</v>
      </c>
      <c r="DR585" s="62"/>
      <c r="DS585" s="86">
        <f>DH585 / Baseline!H$117</f>
        <v>1.984726956</v>
      </c>
      <c r="DT585" s="86">
        <f>DI585 / Baseline!H$118</f>
        <v>1.254435211</v>
      </c>
      <c r="DU585" s="86">
        <f>DJ585 / Baseline!H$119</f>
        <v>1.06312898</v>
      </c>
      <c r="DV585" s="86">
        <f>DK585 / Baseline!H$120</f>
        <v>0.951356253</v>
      </c>
      <c r="DW585" s="87"/>
      <c r="DX585" s="86">
        <f>(AU585*Baseline!B$34)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0.03454511058</v>
      </c>
      <c r="DY585" s="86">
        <f>(AZ585*Baseline!B$34) + (Baseline!D$90*(1-Baseline!D$91)*Baseline!B$35) + (Baseline!D$90*Baseline!D$91*((1-Baseline!D$92)*Baseline!B$40 + Baseline!D$92*Baseline!B$41))</f>
        <v>0.01203010054</v>
      </c>
      <c r="DZ585" s="86">
        <f>(BE585*Baseline!B$34) + (Baseline!F$90*(1-Baseline!F$91)*Baseline!B$35) + (Baseline!F$90*Baseline!F$91*((1-Baseline!F$92)*Baseline!B$40 + Baseline!F$92*Baseline!B$41))</f>
        <v>0.01402101543</v>
      </c>
      <c r="EA585" s="86">
        <f>(BJ585*Baseline!B$34) + (Baseline!H$90*(1-Baseline!H$91)*Baseline!B$35) + (Baseline!H$90*Baseline!H$91*((1-Baseline!H$92)*Baseline!B$40 + Baseline!H$92*Baseline!B$41))</f>
        <v>0.009314726781</v>
      </c>
      <c r="EB585" s="86">
        <f>( DX585*Baseline!B$7 + DY585*Baseline!B$11 + DZ585*Baseline!B$16 + EA585*Baseline!B$18 ) / Baseline!B$17</f>
        <v>0.009968128309</v>
      </c>
    </row>
    <row r="586">
      <c r="A586" s="73" t="s">
        <v>762</v>
      </c>
      <c r="B586" s="85">
        <f>MIN( MAX( NORMINV( MCrands!B586, (B$5+B$4)/2, (B$5-B$4)/3.29 ), 0 ), 1 )</f>
        <v>0.5698072781</v>
      </c>
      <c r="C586" s="85">
        <f>MAX( NORMINV( MCrands!C586, (C$5+C$4)/2, (C$5-C$4)/3.29 ), 0 )</f>
        <v>2.907468015</v>
      </c>
      <c r="D586" s="83"/>
      <c r="E586" s="84">
        <f>Baseline!B$33 * (C586 * Baseline!B$68*Baseline!B$68/Baseline!B$75 + Baseline!B$46 * Baseline!B$54*Baseline!B$54/Baseline!B$76 + Baseline!B$47 * Baseline!B$55*Baseline!B$55/Baseline!B$77 + Baseline!B$56*Baseline!B$56/Baseline!B$78)</f>
        <v>0.00002063443442</v>
      </c>
      <c r="F586" s="84">
        <f>Baseline!B$33 * (C586 * Baseline!B$68*Baseline!B$59/Baseline!B$75 + Baseline!B$46 * Baseline!B$54*Baseline!B$69/Baseline!B$76 + Baseline!B$47 * Baseline!B$55*Baseline!B$57/Baseline!B$77 + Baseline!B$56*Baseline!B$58/Baseline!B$78)</f>
        <v>0.0000002394975071</v>
      </c>
      <c r="G586" s="85">
        <f>Baseline!B$33 * (C586 * Baseline!B$68*Baseline!B$60/Baseline!B$75 + Baseline!B$46 * Baseline!B$54*Baseline!B$61/Baseline!B$76 + Baseline!B$47 * Baseline!B$55*Baseline!B$70/Baseline!B$77 + Baseline!B$56*Baseline!B$62/Baseline!B$78)</f>
        <v>0.0000002014846598</v>
      </c>
      <c r="H586" s="84">
        <f>Baseline!B$33 * (C586 * Baseline!B$68*Baseline!B$63/Baseline!B$75 + Baseline!B$46 * Baseline!B$54*Baseline!B$64/Baseline!B$76 + Baseline!B$47 * Baseline!B$55*Baseline!B$65/Baseline!B$77 + Baseline!B$56*Baseline!B$71/Baseline!B$78)</f>
        <v>0.000000003795562339</v>
      </c>
      <c r="I586" s="84">
        <f>Baseline!B$33 * (C586 * Baseline!B$59*Baseline!B$68/Baseline!B$75 + Baseline!B$46 * Baseline!B$69*Baseline!B$54/Baseline!B$76 + Baseline!B$47 * Baseline!B$57*Baseline!B$55/Baseline!B$77 + Baseline!B$58*Baseline!B$56/Baseline!B$78)</f>
        <v>0.0000002394975071</v>
      </c>
      <c r="J586" s="85">
        <f>Baseline!B$33 * (C586 * Baseline!B$59*Baseline!B$59/Baseline!B$75 + Baseline!B$46 * Baseline!B$69*Baseline!B$69/Baseline!B$76 + Baseline!B$47 * Baseline!B$57*Baseline!B$57/Baseline!B$77 + Baseline!B$58*Baseline!B$58/Baseline!B$78)</f>
        <v>0.000002116574503</v>
      </c>
      <c r="K586" s="84">
        <f>Baseline!B$33 * (C586 * Baseline!B$59*Baseline!B$60/Baseline!B$75 + Baseline!B$46 * Baseline!B$69*Baseline!B$61/Baseline!B$76 + Baseline!B$47 * Baseline!B$57*Baseline!B$70/Baseline!B$77 + Baseline!B$58*Baseline!B$62/Baseline!B$78)</f>
        <v>0.00000001648995889</v>
      </c>
      <c r="L586" s="85">
        <f>Baseline!B$33 * (C586 * Baseline!B$59*Baseline!B$63/Baseline!B$75 + Baseline!B$46 * Baseline!B$69*Baseline!B$64/Baseline!B$76 + Baseline!B$47 * Baseline!B$57*Baseline!B$65/Baseline!B$77 + Baseline!B$58*Baseline!B$71/Baseline!B$78)</f>
        <v>0.00000001707280766</v>
      </c>
      <c r="M586" s="84">
        <f>Baseline!B$33 * (C586 * Baseline!B$60*Baseline!B$68/Baseline!B$75 + Baseline!B$46 * Baseline!B$61*Baseline!B$54/Baseline!B$76 + Baseline!B$47 * Baseline!B$70*Baseline!B$55/Baseline!B$77 + Baseline!B$62*Baseline!B$56/Baseline!B$78)</f>
        <v>0.0000002014846598</v>
      </c>
      <c r="N586" s="85">
        <f>Baseline!B$33 * (C586 * Baseline!B$60*Baseline!B$59/Baseline!B$75 + Baseline!B$46 * Baseline!B$61*Baseline!B$69/Baseline!B$76 + Baseline!B$47 * Baseline!B$70*Baseline!B$57/Baseline!B$77 + Baseline!B$62*Baseline!B$58/Baseline!B$78)</f>
        <v>0.00000001648995889</v>
      </c>
      <c r="O586" s="85">
        <f>Baseline!B$33 * (C586 * Baseline!B$60*Baseline!B$60/Baseline!B$75 + Baseline!B$46 * Baseline!B$61*Baseline!B$61/Baseline!B$76 + Baseline!B$47 * Baseline!B$70*Baseline!B$70/Baseline!B$77 + Baseline!B$62*Baseline!B$62/Baseline!B$78)</f>
        <v>0.000001589267952</v>
      </c>
      <c r="P586" s="84">
        <f>Baseline!B$33 * (C586 * Baseline!B$60*Baseline!B$63/Baseline!B$75 + Baseline!B$46 * Baseline!B$61*Baseline!B$64/Baseline!B$76 + Baseline!B$47 * Baseline!B$70*Baseline!B$65/Baseline!B$77 + Baseline!B$62*Baseline!B$71/Baseline!B$78)</f>
        <v>0.000000001956434622</v>
      </c>
      <c r="Q586" s="84">
        <f>Baseline!B$33 * (C586 * Baseline!B$63*Baseline!B$68/Baseline!B$75 + Baseline!B$46 * Baseline!B$64*Baseline!B$54/Baseline!B$76 + Baseline!B$47 * Baseline!B$65*Baseline!B$55/Baseline!B$77 + Baseline!B$71*Baseline!B$56/Baseline!B$78)</f>
        <v>0.000000003795562339</v>
      </c>
      <c r="R586" s="84">
        <f>Baseline!B$33 * (C586 * Baseline!B$63*Baseline!B$59/Baseline!B$75 + Baseline!B$46 * Baseline!B$64*Baseline!B$69/Baseline!B$76 + Baseline!B$47 * Baseline!B$65*Baseline!B$57/Baseline!B$77 + Baseline!B$71*Baseline!B$58/Baseline!B$78)</f>
        <v>0.00000001707280766</v>
      </c>
      <c r="S586" s="84">
        <f>Baseline!B$33 * (C586 * Baseline!B$63*Baseline!B$60/Baseline!B$75 + Baseline!B$46 * Baseline!B$64*Baseline!B$61/Baseline!B$76 + Baseline!B$47 * Baseline!B$65*Baseline!B$70/Baseline!B$77 + Baseline!B$71*Baseline!B$62/Baseline!B$78)</f>
        <v>0.000000001956434622</v>
      </c>
      <c r="T586" s="84">
        <f>Baseline!B$33 * (C586 * Baseline!B$63*Baseline!B$63/Baseline!B$75 + Baseline!B$46 * Baseline!B$64*Baseline!B$64/Baseline!B$76 + Baseline!B$47 * Baseline!B$65*Baseline!B$65/Baseline!B$77 + Baseline!B$71*Baseline!B$71/Baseline!B$78)</f>
        <v>0.0000000985672215</v>
      </c>
      <c r="U586" s="83"/>
      <c r="V586" s="84">
        <f>E586 * ( Baseline!B$89 * Baseline!B$7 )</f>
        <v>0.2141647948</v>
      </c>
      <c r="W586" s="84">
        <f>F586 * ( Baseline!D$89 * Baseline!B$11 )</f>
        <v>0.004417913682</v>
      </c>
      <c r="X586" s="84">
        <f>G586 * ( Baseline!F$89 * Baseline!B$16 )</f>
        <v>0.006998523299</v>
      </c>
      <c r="Y586" s="84">
        <f>H586 * ( Baseline!H$89 * Baseline!B$18 )</f>
        <v>0.001334798567</v>
      </c>
      <c r="Z586" s="86">
        <f t="shared" si="1"/>
        <v>0.2269160303</v>
      </c>
      <c r="AA586" s="84">
        <f>I586 * ( Baseline!B$89 * Baseline!B$7 )</f>
        <v>0.002485744626</v>
      </c>
      <c r="AB586" s="85">
        <f>J586 * ( Baseline!D$89 * Baseline!B$11 )</f>
        <v>0.03904359409</v>
      </c>
      <c r="AC586" s="85">
        <f>K586 * ( Baseline!F$89 * Baseline!B$16 )</f>
        <v>0.000572774928</v>
      </c>
      <c r="AD586" s="85">
        <f>L586 * ( Baseline!F$89 * Baseline!B$16 )</f>
        <v>0.0005930200461</v>
      </c>
      <c r="AE586" s="86">
        <f t="shared" si="2"/>
        <v>0.04269513369</v>
      </c>
      <c r="AF586" s="86">
        <f>M586 * ( Baseline!B$89 * Baseline!B$7 )</f>
        <v>0.002091209284</v>
      </c>
      <c r="AG586" s="86">
        <f>N586 * ( Baseline!D$89 * Baseline!B$11 )</f>
        <v>0.0003041836045</v>
      </c>
      <c r="AH586" s="86">
        <f>O586 * ( Baseline!F$89 * Baseline!B$16 )</f>
        <v>0.05520285664</v>
      </c>
      <c r="AI586" s="86">
        <f>P586 * ( Baseline!H$89 * Baseline!B$18 )</f>
        <v>0.0006880261463</v>
      </c>
      <c r="AJ586" s="86">
        <f t="shared" si="3"/>
        <v>0.05828627567</v>
      </c>
      <c r="AK586" s="86">
        <f>Q586 * ( Baseline!B$89 * Baseline!B$7 )</f>
        <v>0.00003939414152</v>
      </c>
      <c r="AL586" s="86">
        <f>R586 * ( Baseline!D$89 * Baseline!B$11 )</f>
        <v>0.0003149351802</v>
      </c>
      <c r="AM586" s="86">
        <f>S586 * ( Baseline!F$89 * Baseline!B$16 )</f>
        <v>0.00006795630647</v>
      </c>
      <c r="AN586" s="86">
        <f>T586 * ( Baseline!H$89 * Baseline!B$18 )</f>
        <v>0.03466347651</v>
      </c>
      <c r="AO586" s="86">
        <f t="shared" si="4"/>
        <v>0.03508576213</v>
      </c>
      <c r="AP586" s="62"/>
      <c r="AQ586" s="86">
        <f>V586 * ( (1-Baseline!B$90-Baseline!B$89) + (1-B586)*Baseline!B$90 )</f>
        <v>0.1009726019</v>
      </c>
      <c r="AR586" s="86">
        <f>W586 * ( (1-Baseline!B$90-Baseline!B$89) + (1-B586)*Baseline!B$90 )</f>
        <v>0.00208292049</v>
      </c>
      <c r="AS586" s="86">
        <f>X586 * ( (1-Baseline!B$90-Baseline!B$89) + (1-B586)*Baseline!B$90 )</f>
        <v>0.003299604435</v>
      </c>
      <c r="AT586" s="86">
        <f>Y586 * ( (1-Baseline!B$90-Baseline!B$89) + (1-B586)*Baseline!B$90 )</f>
        <v>0.0006293195124</v>
      </c>
      <c r="AU586" s="86">
        <f t="shared" si="5"/>
        <v>0.1069844463</v>
      </c>
      <c r="AV586" s="86">
        <f>AA586 * ( (1-Baseline!D$90-Baseline!D$89) + (1-B586)*Baseline!D$90 )</f>
        <v>0.001829818115</v>
      </c>
      <c r="AW586" s="86">
        <f>AB586 * ( (1-Baseline!D$90-Baseline!D$89) + (1-B586)*Baseline!D$90 )</f>
        <v>0.02874095553</v>
      </c>
      <c r="AX586" s="86">
        <f>AC586 * ( (1-Baseline!D$90-Baseline!D$89) + (1-B586)*Baseline!D$90 )</f>
        <v>0.0004216337946</v>
      </c>
      <c r="AY586" s="86">
        <f>AD586 * ( (1-Baseline!D$90-Baseline!D$89) + (1-B586)*Baseline!D$90 )</f>
        <v>0.0004365367269</v>
      </c>
      <c r="AZ586" s="86">
        <f t="shared" si="6"/>
        <v>0.03142894416</v>
      </c>
      <c r="BA586" s="86">
        <f>AF586 * ( (1-Baseline!F$90-Baseline!F$89) + (1-Baseline!B$36)*Baseline!F$90 )</f>
        <v>0.001504901119</v>
      </c>
      <c r="BB586" s="86">
        <f>AG586 * ( (1-Baseline!F$90-Baseline!F$89) + (1-Baseline!B$36)*Baseline!F$90 )</f>
        <v>0.0002189002557</v>
      </c>
      <c r="BC586" s="86">
        <f>AH586 * ( (1-Baseline!F$90-Baseline!F$89) + (1-Baseline!B$36)*Baseline!F$90 )</f>
        <v>0.03972574213</v>
      </c>
      <c r="BD586" s="86">
        <f>AI586 * ( (1-Baseline!F$90-Baseline!F$89) + (1-Baseline!B$36)*Baseline!F$90 )</f>
        <v>0.0004951256317</v>
      </c>
      <c r="BE586" s="86">
        <f t="shared" si="7"/>
        <v>0.04194466913</v>
      </c>
      <c r="BF586" s="86">
        <f>AK586 * ( (1-Baseline!H$90-Baseline!H$89) + (1-Baseline!B$36)*Baseline!H$90 )</f>
        <v>0.00003121276621</v>
      </c>
      <c r="BG586" s="86">
        <f>AL586 * ( (1-Baseline!H$90-Baseline!H$89) + (1-Baseline!B$36)*Baseline!H$90 )</f>
        <v>0.000249529442</v>
      </c>
      <c r="BH586" s="86">
        <f>AM586 * ( (1-Baseline!H$90-Baseline!H$89) + (1-Baseline!B$36)*Baseline!H$90 )</f>
        <v>0.00005384314074</v>
      </c>
      <c r="BI586" s="86">
        <f>AN586 * ( (1-Baseline!H$90-Baseline!H$89) + (1-Baseline!B$36)*Baseline!H$90 )</f>
        <v>0.0274645657</v>
      </c>
      <c r="BJ586" s="86">
        <f t="shared" si="8"/>
        <v>0.02779915105</v>
      </c>
      <c r="BK586" s="62"/>
      <c r="BL586" s="86">
        <f t="shared" si="19"/>
        <v>0.9438063696</v>
      </c>
      <c r="BM586" s="86">
        <f t="shared" si="20"/>
        <v>0.01946937673</v>
      </c>
      <c r="BN586" s="86">
        <f t="shared" si="21"/>
        <v>0.03084190786</v>
      </c>
      <c r="BO586" s="86">
        <f t="shared" si="22"/>
        <v>0.005882345838</v>
      </c>
      <c r="BP586" s="86">
        <f t="shared" si="9"/>
        <v>1</v>
      </c>
      <c r="BQ586" s="86">
        <f t="shared" si="23"/>
        <v>0.058220795</v>
      </c>
      <c r="BR586" s="86">
        <f t="shared" si="24"/>
        <v>0.9144741031</v>
      </c>
      <c r="BS586" s="86">
        <f t="shared" si="25"/>
        <v>0.01341546163</v>
      </c>
      <c r="BT586" s="86">
        <f t="shared" si="26"/>
        <v>0.01388964022</v>
      </c>
      <c r="BU586" s="86">
        <f t="shared" si="10"/>
        <v>1</v>
      </c>
      <c r="BV586" s="86">
        <f t="shared" si="27"/>
        <v>0.03587824509</v>
      </c>
      <c r="BW586" s="86">
        <f t="shared" si="28"/>
        <v>0.005218786087</v>
      </c>
      <c r="BX586" s="86">
        <f t="shared" si="29"/>
        <v>0.9470987124</v>
      </c>
      <c r="BY586" s="86">
        <f t="shared" si="30"/>
        <v>0.01180425646</v>
      </c>
      <c r="BZ586" s="86">
        <f t="shared" si="11"/>
        <v>1</v>
      </c>
      <c r="CA586" s="86">
        <f t="shared" si="31"/>
        <v>0.001122795662</v>
      </c>
      <c r="CB586" s="86">
        <f t="shared" si="32"/>
        <v>0.008976153318</v>
      </c>
      <c r="CC586" s="86">
        <f t="shared" si="33"/>
        <v>0.001936862771</v>
      </c>
      <c r="CD586" s="86">
        <f t="shared" si="34"/>
        <v>0.9879641882</v>
      </c>
      <c r="CE586" s="86">
        <f t="shared" si="12"/>
        <v>1</v>
      </c>
      <c r="CF586" s="62"/>
      <c r="CG586" s="86">
        <f t="shared" si="35"/>
        <v>0.9438063696</v>
      </c>
      <c r="CH586" s="86">
        <f t="shared" si="36"/>
        <v>0.01946937673</v>
      </c>
      <c r="CI586" s="86">
        <f t="shared" si="37"/>
        <v>0.03084190786</v>
      </c>
      <c r="CJ586" s="86">
        <f t="shared" si="38"/>
        <v>0.005882345838</v>
      </c>
      <c r="CK586" s="86">
        <f t="shared" si="13"/>
        <v>1</v>
      </c>
      <c r="CL586" s="86">
        <f t="shared" si="39"/>
        <v>0.058220795</v>
      </c>
      <c r="CM586" s="86">
        <f t="shared" si="40"/>
        <v>0.9144741031</v>
      </c>
      <c r="CN586" s="86">
        <f t="shared" si="41"/>
        <v>0.01341546163</v>
      </c>
      <c r="CO586" s="86">
        <f t="shared" si="42"/>
        <v>0.01388964022</v>
      </c>
      <c r="CP586" s="86">
        <f t="shared" si="14"/>
        <v>1</v>
      </c>
      <c r="CQ586" s="86">
        <f t="shared" si="43"/>
        <v>0.03587824509</v>
      </c>
      <c r="CR586" s="86">
        <f t="shared" si="44"/>
        <v>0.005218786087</v>
      </c>
      <c r="CS586" s="86">
        <f t="shared" si="45"/>
        <v>0.9470987124</v>
      </c>
      <c r="CT586" s="86">
        <f t="shared" si="46"/>
        <v>0.01180425646</v>
      </c>
      <c r="CU586" s="86">
        <f t="shared" si="15"/>
        <v>1</v>
      </c>
      <c r="CV586" s="86">
        <f t="shared" si="47"/>
        <v>0.001122795662</v>
      </c>
      <c r="CW586" s="86">
        <f t="shared" si="48"/>
        <v>0.008976153318</v>
      </c>
      <c r="CX586" s="86">
        <f t="shared" si="49"/>
        <v>0.001936862771</v>
      </c>
      <c r="CY586" s="86">
        <f t="shared" si="50"/>
        <v>0.9879641882</v>
      </c>
      <c r="CZ586" s="86">
        <f t="shared" si="16"/>
        <v>1</v>
      </c>
      <c r="DA586" s="62"/>
      <c r="DB586" s="86">
        <f>(AQ586*Baseline!B$7 + AV586*Baseline!B$11 + BA586*Baseline!B$16 + BF586*Baseline!B$18)</f>
        <v>59366.81838</v>
      </c>
      <c r="DC586" s="86">
        <f>(AR586*Baseline!B$7 + AW586*Baseline!B$11 + BB586*Baseline!B$16 + BG586*Baseline!B$18)</f>
        <v>74806.26179</v>
      </c>
      <c r="DD586" s="86">
        <f>(AS586*Baseline!B$7 + AX586*Baseline!B$11 + BC586*Baseline!B$16 + BH586*Baseline!B$18)</f>
        <v>138058.83</v>
      </c>
      <c r="DE586" s="86">
        <f>(AT586*Baseline!B$7 + AY586*Baseline!B$11 + BD586*Baseline!B$16 + BI586*Baseline!B$18)</f>
        <v>1260525.036</v>
      </c>
      <c r="DF586" s="86">
        <f t="shared" si="17"/>
        <v>1532756.946</v>
      </c>
      <c r="DG586" s="62"/>
      <c r="DH586" s="86">
        <f t="shared" si="51"/>
        <v>0.0387320498</v>
      </c>
      <c r="DI586" s="86">
        <f t="shared" si="52"/>
        <v>0.04880503851</v>
      </c>
      <c r="DJ586" s="86">
        <f t="shared" si="53"/>
        <v>0.09007222593</v>
      </c>
      <c r="DK586" s="86">
        <f t="shared" si="54"/>
        <v>0.8223906858</v>
      </c>
      <c r="DL586" s="86">
        <f t="shared" si="18"/>
        <v>1</v>
      </c>
      <c r="DM586" s="62"/>
      <c r="DN586" s="86">
        <f>DH586 / (Baseline!B$7/Baseline!B$17)</f>
        <v>4.134391563</v>
      </c>
      <c r="DO586" s="86">
        <f>DI586 / (Baseline!B$11/Baseline!B$17)</f>
        <v>1.178176989</v>
      </c>
      <c r="DP586" s="86">
        <f>DJ586 / (Baseline!B$16/Baseline!B$17)</f>
        <v>1.391888095</v>
      </c>
      <c r="DQ586" s="86">
        <f>DK586 / (Baseline!B$18/Baseline!B$17)</f>
        <v>0.9297852727</v>
      </c>
      <c r="DR586" s="62"/>
      <c r="DS586" s="86">
        <f>DH586 / Baseline!H$117</f>
        <v>1.549557518</v>
      </c>
      <c r="DT586" s="86">
        <f>DI586 / Baseline!H$118</f>
        <v>1.098603966</v>
      </c>
      <c r="DU586" s="86">
        <f>DJ586 / Baseline!H$119</f>
        <v>1.076760712</v>
      </c>
      <c r="DV586" s="86">
        <f>DK586 / Baseline!H$120</f>
        <v>0.9710270134</v>
      </c>
      <c r="DW586" s="87"/>
      <c r="DX586" s="86">
        <f>(AU586*Baseline!B$34)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0.0285771982</v>
      </c>
      <c r="DY586" s="86">
        <f>(AZ586*Baseline!B$34) + (Baseline!D$90*(1-Baseline!D$91)*Baseline!B$35) + (Baseline!D$90*Baseline!D$91*((1-Baseline!D$92)*Baseline!B$40 + Baseline!D$92*Baseline!B$41))</f>
        <v>0.01112790962</v>
      </c>
      <c r="DZ586" s="86">
        <f>(BE586*Baseline!B$34) + (Baseline!F$90*(1-Baseline!F$91)*Baseline!B$35) + (Baseline!F$90*Baseline!F$91*((1-Baseline!F$92)*Baseline!B$40 + Baseline!F$92*Baseline!B$41))</f>
        <v>0.01402234037</v>
      </c>
      <c r="EA586" s="86">
        <f>(BJ586*Baseline!B$34) + (Baseline!H$90*(1-Baseline!H$91)*Baseline!B$35) + (Baseline!H$90*Baseline!H$91*((1-Baseline!H$92)*Baseline!B$40 + Baseline!H$92*Baseline!B$41))</f>
        <v>0.009314872658</v>
      </c>
      <c r="EB586" s="86">
        <f>( DX586*Baseline!B$7 + DY586*Baseline!B$11 + DZ586*Baseline!B$16 + EA586*Baseline!B$18 ) / Baseline!B$17</f>
        <v>0.009875061592</v>
      </c>
    </row>
    <row r="587">
      <c r="A587" s="73" t="s">
        <v>763</v>
      </c>
      <c r="B587" s="85">
        <f>MIN( MAX( NORMINV( MCrands!B587, (B$5+B$4)/2, (B$5-B$4)/3.29 ), 0 ), 1 )</f>
        <v>0.3779012337</v>
      </c>
      <c r="C587" s="85">
        <f>MAX( NORMINV( MCrands!C587, (C$5+C$4)/2, (C$5-C$4)/3.29 ), 0 )</f>
        <v>2.221271031</v>
      </c>
      <c r="D587" s="83"/>
      <c r="E587" s="84">
        <f>Baseline!B$33 * (C587 * Baseline!B$68*Baseline!B$68/Baseline!B$75 + Baseline!B$46 * Baseline!B$54*Baseline!B$54/Baseline!B$76 + Baseline!B$47 * Baseline!B$55*Baseline!B$55/Baseline!B$77 + Baseline!B$56*Baseline!B$56/Baseline!B$78)</f>
        <v>0.0000157761433</v>
      </c>
      <c r="F587" s="84">
        <f>Baseline!B$33 * (C587 * Baseline!B$68*Baseline!B$59/Baseline!B$75 + Baseline!B$46 * Baseline!B$54*Baseline!B$69/Baseline!B$76 + Baseline!B$47 * Baseline!B$55*Baseline!B$57/Baseline!B$77 + Baseline!B$56*Baseline!B$58/Baseline!B$78)</f>
        <v>0.0000002387304085</v>
      </c>
      <c r="G587" s="85">
        <f>Baseline!B$33 * (C587 * Baseline!B$68*Baseline!B$60/Baseline!B$75 + Baseline!B$46 * Baseline!B$54*Baseline!B$61/Baseline!B$76 + Baseline!B$47 * Baseline!B$55*Baseline!B$70/Baseline!B$77 + Baseline!B$56*Baseline!B$62/Baseline!B$78)</f>
        <v>0.0000001995988757</v>
      </c>
      <c r="H587" s="84">
        <f>Baseline!B$33 * (C587 * Baseline!B$68*Baseline!B$63/Baseline!B$75 + Baseline!B$46 * Baseline!B$54*Baseline!B$64/Baseline!B$76 + Baseline!B$47 * Baseline!B$55*Baseline!B$65/Baseline!B$77 + Baseline!B$56*Baseline!B$71/Baseline!B$78)</f>
        <v>0.000000003606983934</v>
      </c>
      <c r="I587" s="84">
        <f>Baseline!B$33 * (C587 * Baseline!B$59*Baseline!B$68/Baseline!B$75 + Baseline!B$46 * Baseline!B$69*Baseline!B$54/Baseline!B$76 + Baseline!B$47 * Baseline!B$57*Baseline!B$55/Baseline!B$77 + Baseline!B$58*Baseline!B$56/Baseline!B$78)</f>
        <v>0.0000002387304085</v>
      </c>
      <c r="J587" s="85">
        <f>Baseline!B$33 * (C587 * Baseline!B$59*Baseline!B$59/Baseline!B$75 + Baseline!B$46 * Baseline!B$69*Baseline!B$69/Baseline!B$76 + Baseline!B$47 * Baseline!B$57*Baseline!B$57/Baseline!B$77 + Baseline!B$58*Baseline!B$58/Baseline!B$78)</f>
        <v>0.000002116574382</v>
      </c>
      <c r="K587" s="84">
        <f>Baseline!B$33 * (C587 * Baseline!B$59*Baseline!B$60/Baseline!B$75 + Baseline!B$46 * Baseline!B$69*Baseline!B$61/Baseline!B$76 + Baseline!B$47 * Baseline!B$57*Baseline!B$70/Baseline!B$77 + Baseline!B$58*Baseline!B$62/Baseline!B$78)</f>
        <v>0.00000001648966113</v>
      </c>
      <c r="L587" s="85">
        <f>Baseline!B$33 * (C587 * Baseline!B$59*Baseline!B$63/Baseline!B$75 + Baseline!B$46 * Baseline!B$69*Baseline!B$64/Baseline!B$76 + Baseline!B$47 * Baseline!B$57*Baseline!B$65/Baseline!B$77 + Baseline!B$58*Baseline!B$71/Baseline!B$78)</f>
        <v>0.00000001707277789</v>
      </c>
      <c r="M587" s="84">
        <f>Baseline!B$33 * (C587 * Baseline!B$60*Baseline!B$68/Baseline!B$75 + Baseline!B$46 * Baseline!B$61*Baseline!B$54/Baseline!B$76 + Baseline!B$47 * Baseline!B$70*Baseline!B$55/Baseline!B$77 + Baseline!B$62*Baseline!B$56/Baseline!B$78)</f>
        <v>0.0000001995988757</v>
      </c>
      <c r="N587" s="85">
        <f>Baseline!B$33 * (C587 * Baseline!B$60*Baseline!B$59/Baseline!B$75 + Baseline!B$46 * Baseline!B$61*Baseline!B$69/Baseline!B$76 + Baseline!B$47 * Baseline!B$70*Baseline!B$57/Baseline!B$77 + Baseline!B$62*Baseline!B$58/Baseline!B$78)</f>
        <v>0.00000001648966113</v>
      </c>
      <c r="O587" s="85">
        <f>Baseline!B$33 * (C587 * Baseline!B$60*Baseline!B$60/Baseline!B$75 + Baseline!B$46 * Baseline!B$61*Baseline!B$61/Baseline!B$76 + Baseline!B$47 * Baseline!B$70*Baseline!B$70/Baseline!B$77 + Baseline!B$62*Baseline!B$62/Baseline!B$78)</f>
        <v>0.00000158926722</v>
      </c>
      <c r="P587" s="84">
        <f>Baseline!B$33 * (C587 * Baseline!B$60*Baseline!B$63/Baseline!B$75 + Baseline!B$46 * Baseline!B$61*Baseline!B$64/Baseline!B$76 + Baseline!B$47 * Baseline!B$70*Baseline!B$65/Baseline!B$77 + Baseline!B$62*Baseline!B$71/Baseline!B$78)</f>
        <v>0.000000001956361424</v>
      </c>
      <c r="Q587" s="84">
        <f>Baseline!B$33 * (C587 * Baseline!B$63*Baseline!B$68/Baseline!B$75 + Baseline!B$46 * Baseline!B$64*Baseline!B$54/Baseline!B$76 + Baseline!B$47 * Baseline!B$65*Baseline!B$55/Baseline!B$77 + Baseline!B$71*Baseline!B$56/Baseline!B$78)</f>
        <v>0.000000003606983934</v>
      </c>
      <c r="R587" s="84">
        <f>Baseline!B$33 * (C587 * Baseline!B$63*Baseline!B$59/Baseline!B$75 + Baseline!B$46 * Baseline!B$64*Baseline!B$69/Baseline!B$76 + Baseline!B$47 * Baseline!B$65*Baseline!B$57/Baseline!B$77 + Baseline!B$71*Baseline!B$58/Baseline!B$78)</f>
        <v>0.00000001707277789</v>
      </c>
      <c r="S587" s="84">
        <f>Baseline!B$33 * (C587 * Baseline!B$63*Baseline!B$60/Baseline!B$75 + Baseline!B$46 * Baseline!B$64*Baseline!B$61/Baseline!B$76 + Baseline!B$47 * Baseline!B$65*Baseline!B$70/Baseline!B$77 + Baseline!B$71*Baseline!B$62/Baseline!B$78)</f>
        <v>0.000000001956361424</v>
      </c>
      <c r="T587" s="84">
        <f>Baseline!B$33 * (C587 * Baseline!B$63*Baseline!B$63/Baseline!B$75 + Baseline!B$46 * Baseline!B$64*Baseline!B$64/Baseline!B$76 + Baseline!B$47 * Baseline!B$65*Baseline!B$65/Baseline!B$77 + Baseline!B$71*Baseline!B$71/Baseline!B$78)</f>
        <v>0.00000009856721418</v>
      </c>
      <c r="U587" s="83"/>
      <c r="V587" s="84">
        <f>E587 * ( Baseline!B$89 * Baseline!B$7 )</f>
        <v>0.1637405913</v>
      </c>
      <c r="W587" s="84">
        <f>F587 * ( Baseline!D$89 * Baseline!B$11 )</f>
        <v>0.004403763324</v>
      </c>
      <c r="X587" s="84">
        <f>G587 * ( Baseline!F$89 * Baseline!B$16 )</f>
        <v>0.006933021024</v>
      </c>
      <c r="Y587" s="84">
        <f>H587 * ( Baseline!H$89 * Baseline!B$18 )</f>
        <v>0.001268480545</v>
      </c>
      <c r="Z587" s="86">
        <f t="shared" si="1"/>
        <v>0.1763458562</v>
      </c>
      <c r="AA587" s="84">
        <f>I587 * ( Baseline!B$89 * Baseline!B$7 )</f>
        <v>0.00247778291</v>
      </c>
      <c r="AB587" s="85">
        <f>J587 * ( Baseline!D$89 * Baseline!B$11 )</f>
        <v>0.03904359186</v>
      </c>
      <c r="AC587" s="85">
        <f>K587 * ( Baseline!F$89 * Baseline!B$16 )</f>
        <v>0.0005727645856</v>
      </c>
      <c r="AD587" s="85">
        <f>L587 * ( Baseline!F$89 * Baseline!B$16 )</f>
        <v>0.0005930190118</v>
      </c>
      <c r="AE587" s="86">
        <f t="shared" si="2"/>
        <v>0.04268715836</v>
      </c>
      <c r="AF587" s="86">
        <f>M587 * ( Baseline!B$89 * Baseline!B$7 )</f>
        <v>0.002071636731</v>
      </c>
      <c r="AG587" s="86">
        <f>N587 * ( Baseline!D$89 * Baseline!B$11 )</f>
        <v>0.000304178112</v>
      </c>
      <c r="AH587" s="86">
        <f>O587 * ( Baseline!F$89 * Baseline!B$16 )</f>
        <v>0.05520283121</v>
      </c>
      <c r="AI587" s="86">
        <f>P587 * ( Baseline!H$89 * Baseline!B$18 )</f>
        <v>0.0006880004045</v>
      </c>
      <c r="AJ587" s="86">
        <f t="shared" si="3"/>
        <v>0.05826664646</v>
      </c>
      <c r="AK587" s="86">
        <f>Q587 * ( Baseline!B$89 * Baseline!B$7 )</f>
        <v>0.00003743688625</v>
      </c>
      <c r="AL587" s="86">
        <f>R587 * ( Baseline!D$89 * Baseline!B$11 )</f>
        <v>0.0003149346309</v>
      </c>
      <c r="AM587" s="86">
        <f>S587 * ( Baseline!F$89 * Baseline!B$16 )</f>
        <v>0.00006795376394</v>
      </c>
      <c r="AN587" s="86">
        <f>T587 * ( Baseline!H$89 * Baseline!B$18 )</f>
        <v>0.03466347393</v>
      </c>
      <c r="AO587" s="86">
        <f t="shared" si="4"/>
        <v>0.03508379921</v>
      </c>
      <c r="AP587" s="62"/>
      <c r="AQ587" s="86">
        <f>V587 * ( (1-Baseline!B$90-Baseline!B$89) + (1-B587)*Baseline!B$90 )</f>
        <v>0.105165326</v>
      </c>
      <c r="AR587" s="86">
        <f>W587 * ( (1-Baseline!B$90-Baseline!B$89) + (1-B587)*Baseline!B$90 )</f>
        <v>0.002828395831</v>
      </c>
      <c r="AS587" s="86">
        <f>X587 * ( (1-Baseline!B$90-Baseline!B$89) + (1-B587)*Baseline!B$90 )</f>
        <v>0.004452856868</v>
      </c>
      <c r="AT587" s="86">
        <f>Y587 * ( (1-Baseline!B$90-Baseline!B$89) + (1-B587)*Baseline!B$90 )</f>
        <v>0.0008147043385</v>
      </c>
      <c r="AU587" s="86">
        <f t="shared" si="5"/>
        <v>0.1132612831</v>
      </c>
      <c r="AV587" s="86">
        <f>AA587 * ( (1-Baseline!D$90-Baseline!D$89) + (1-B587)*Baseline!D$90 )</f>
        <v>0.002036981979</v>
      </c>
      <c r="AW587" s="86">
        <f>AB587 * ( (1-Baseline!D$90-Baseline!D$89) + (1-B587)*Baseline!D$90 )</f>
        <v>0.03209768405</v>
      </c>
      <c r="AX587" s="86">
        <f>AC587 * ( (1-Baseline!D$90-Baseline!D$89) + (1-B587)*Baseline!D$90 )</f>
        <v>0.000470868991</v>
      </c>
      <c r="AY587" s="86">
        <f>AD587 * ( (1-Baseline!D$90-Baseline!D$89) + (1-B587)*Baseline!D$90 )</f>
        <v>0.0004875201275</v>
      </c>
      <c r="AZ587" s="86">
        <f t="shared" si="6"/>
        <v>0.03509305515</v>
      </c>
      <c r="BA587" s="86">
        <f>AF587 * ( (1-Baseline!F$90-Baseline!F$89) + (1-Baseline!B$36)*Baseline!F$90 )</f>
        <v>0.001490816084</v>
      </c>
      <c r="BB587" s="86">
        <f>AG587 * ( (1-Baseline!F$90-Baseline!F$89) + (1-Baseline!B$36)*Baseline!F$90 )</f>
        <v>0.0002188963031</v>
      </c>
      <c r="BC587" s="86">
        <f>AH587 * ( (1-Baseline!F$90-Baseline!F$89) + (1-Baseline!B$36)*Baseline!F$90 )</f>
        <v>0.03972572383</v>
      </c>
      <c r="BD587" s="86">
        <f>AI587 * ( (1-Baseline!F$90-Baseline!F$89) + (1-Baseline!B$36)*Baseline!F$90 )</f>
        <v>0.0004951071071</v>
      </c>
      <c r="BE587" s="86">
        <f t="shared" si="7"/>
        <v>0.04193054333</v>
      </c>
      <c r="BF587" s="86">
        <f>AK587 * ( (1-Baseline!H$90-Baseline!H$89) + (1-Baseline!B$36)*Baseline!H$90 )</f>
        <v>0.00002966199371</v>
      </c>
      <c r="BG587" s="86">
        <f>AL587 * ( (1-Baseline!H$90-Baseline!H$89) + (1-Baseline!B$36)*Baseline!H$90 )</f>
        <v>0.0002495290068</v>
      </c>
      <c r="BH587" s="86">
        <f>AM587 * ( (1-Baseline!H$90-Baseline!H$89) + (1-Baseline!B$36)*Baseline!H$90 )</f>
        <v>0.00005384112625</v>
      </c>
      <c r="BI587" s="86">
        <f>AN587 * ( (1-Baseline!H$90-Baseline!H$89) + (1-Baseline!B$36)*Baseline!H$90 )</f>
        <v>0.02746456367</v>
      </c>
      <c r="BJ587" s="86">
        <f t="shared" si="8"/>
        <v>0.02779759579</v>
      </c>
      <c r="BK587" s="62"/>
      <c r="BL587" s="86">
        <f t="shared" si="19"/>
        <v>0.9285196422</v>
      </c>
      <c r="BM587" s="86">
        <f t="shared" si="20"/>
        <v>0.02497230964</v>
      </c>
      <c r="BN587" s="86">
        <f t="shared" si="21"/>
        <v>0.03931490751</v>
      </c>
      <c r="BO587" s="86">
        <f t="shared" si="22"/>
        <v>0.007193140643</v>
      </c>
      <c r="BP587" s="86">
        <f t="shared" si="9"/>
        <v>1</v>
      </c>
      <c r="BQ587" s="86">
        <f t="shared" si="23"/>
        <v>0.05804515936</v>
      </c>
      <c r="BR587" s="86">
        <f t="shared" si="24"/>
        <v>0.9146449038</v>
      </c>
      <c r="BS587" s="86">
        <f t="shared" si="25"/>
        <v>0.01341772579</v>
      </c>
      <c r="BT587" s="86">
        <f t="shared" si="26"/>
        <v>0.01389221102</v>
      </c>
      <c r="BU587" s="86">
        <f t="shared" si="10"/>
        <v>1</v>
      </c>
      <c r="BV587" s="86">
        <f t="shared" si="27"/>
        <v>0.03555441847</v>
      </c>
      <c r="BW587" s="86">
        <f t="shared" si="28"/>
        <v>0.005220449956</v>
      </c>
      <c r="BX587" s="86">
        <f t="shared" si="29"/>
        <v>0.9474173402</v>
      </c>
      <c r="BY587" s="86">
        <f t="shared" si="30"/>
        <v>0.01180779136</v>
      </c>
      <c r="BZ587" s="86">
        <f t="shared" si="11"/>
        <v>1</v>
      </c>
      <c r="CA587" s="86">
        <f t="shared" si="31"/>
        <v>0.001067070474</v>
      </c>
      <c r="CB587" s="86">
        <f t="shared" si="32"/>
        <v>0.008976639874</v>
      </c>
      <c r="CC587" s="86">
        <f t="shared" si="33"/>
        <v>0.001936898667</v>
      </c>
      <c r="CD587" s="86">
        <f t="shared" si="34"/>
        <v>0.988019391</v>
      </c>
      <c r="CE587" s="86">
        <f t="shared" si="12"/>
        <v>1</v>
      </c>
      <c r="CF587" s="62"/>
      <c r="CG587" s="86">
        <f t="shared" si="35"/>
        <v>0.9285196422</v>
      </c>
      <c r="CH587" s="86">
        <f t="shared" si="36"/>
        <v>0.02497230964</v>
      </c>
      <c r="CI587" s="86">
        <f t="shared" si="37"/>
        <v>0.03931490751</v>
      </c>
      <c r="CJ587" s="86">
        <f t="shared" si="38"/>
        <v>0.007193140643</v>
      </c>
      <c r="CK587" s="86">
        <f t="shared" si="13"/>
        <v>1</v>
      </c>
      <c r="CL587" s="86">
        <f t="shared" si="39"/>
        <v>0.05804515936</v>
      </c>
      <c r="CM587" s="86">
        <f t="shared" si="40"/>
        <v>0.9146449038</v>
      </c>
      <c r="CN587" s="86">
        <f t="shared" si="41"/>
        <v>0.01341772579</v>
      </c>
      <c r="CO587" s="86">
        <f t="shared" si="42"/>
        <v>0.01389221102</v>
      </c>
      <c r="CP587" s="86">
        <f t="shared" si="14"/>
        <v>1</v>
      </c>
      <c r="CQ587" s="86">
        <f t="shared" si="43"/>
        <v>0.03555441847</v>
      </c>
      <c r="CR587" s="86">
        <f t="shared" si="44"/>
        <v>0.005220449956</v>
      </c>
      <c r="CS587" s="86">
        <f t="shared" si="45"/>
        <v>0.9474173402</v>
      </c>
      <c r="CT587" s="86">
        <f t="shared" si="46"/>
        <v>0.01180779136</v>
      </c>
      <c r="CU587" s="86">
        <f t="shared" si="15"/>
        <v>1</v>
      </c>
      <c r="CV587" s="86">
        <f t="shared" si="47"/>
        <v>0.001067070474</v>
      </c>
      <c r="CW587" s="86">
        <f t="shared" si="48"/>
        <v>0.008976639874</v>
      </c>
      <c r="CX587" s="86">
        <f t="shared" si="49"/>
        <v>0.001936898667</v>
      </c>
      <c r="CY587" s="86">
        <f t="shared" si="50"/>
        <v>0.988019391</v>
      </c>
      <c r="CZ587" s="86">
        <f t="shared" si="16"/>
        <v>1</v>
      </c>
      <c r="DA587" s="62"/>
      <c r="DB587" s="86">
        <f>(AQ587*Baseline!B$7 + AV587*Baseline!B$11 + BA587*Baseline!B$16 + BF587*Baseline!B$18)</f>
        <v>61726.36501</v>
      </c>
      <c r="DC587" s="86">
        <f>(AR587*Baseline!B$7 + AW587*Baseline!B$11 + BB587*Baseline!B$16 + BG587*Baseline!B$18)</f>
        <v>82366.46975</v>
      </c>
      <c r="DD587" s="86">
        <f>(AS587*Baseline!B$7 + AX587*Baseline!B$11 + BC587*Baseline!B$16 + BH587*Baseline!B$18)</f>
        <v>138723.5914</v>
      </c>
      <c r="DE587" s="86">
        <f>(AT587*Baseline!B$7 + AY587*Baseline!B$11 + BD587*Baseline!B$16 + BI587*Baseline!B$18)</f>
        <v>1260724.129</v>
      </c>
      <c r="DF587" s="86">
        <f t="shared" si="17"/>
        <v>1543540.555</v>
      </c>
      <c r="DG587" s="62"/>
      <c r="DH587" s="86">
        <f t="shared" si="51"/>
        <v>0.03999011545</v>
      </c>
      <c r="DI587" s="86">
        <f t="shared" si="52"/>
        <v>0.05336203799</v>
      </c>
      <c r="DJ587" s="86">
        <f t="shared" si="53"/>
        <v>0.08987362912</v>
      </c>
      <c r="DK587" s="86">
        <f t="shared" si="54"/>
        <v>0.8167742174</v>
      </c>
      <c r="DL587" s="86">
        <f t="shared" si="18"/>
        <v>1</v>
      </c>
      <c r="DM587" s="62"/>
      <c r="DN587" s="86">
        <f>DH587 / (Baseline!B$7/Baseline!B$17)</f>
        <v>4.268681797</v>
      </c>
      <c r="DO587" s="86">
        <f>DI587 / (Baseline!B$11/Baseline!B$17)</f>
        <v>1.288185138</v>
      </c>
      <c r="DP587" s="86">
        <f>DJ587 / (Baseline!B$16/Baseline!B$17)</f>
        <v>1.388819174</v>
      </c>
      <c r="DQ587" s="86">
        <f>DK587 / (Baseline!B$18/Baseline!B$17)</f>
        <v>0.9234353594</v>
      </c>
      <c r="DR587" s="62"/>
      <c r="DS587" s="86">
        <f>DH587 / Baseline!H$117</f>
        <v>1.599889093</v>
      </c>
      <c r="DT587" s="86">
        <f>DI587 / Baseline!H$118</f>
        <v>1.201182263</v>
      </c>
      <c r="DU587" s="86">
        <f>DJ587 / Baseline!H$119</f>
        <v>1.074386603</v>
      </c>
      <c r="DV587" s="86">
        <f>DK587 / Baseline!H$120</f>
        <v>0.9643954421</v>
      </c>
      <c r="DW587" s="87"/>
      <c r="DX587" s="86">
        <f>(AU587*Baseline!B$34)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0.02951872371</v>
      </c>
      <c r="DY587" s="86">
        <f>(AZ587*Baseline!B$34) + (Baseline!D$90*(1-Baseline!D$91)*Baseline!B$35) + (Baseline!D$90*Baseline!D$91*((1-Baseline!D$92)*Baseline!B$40 + Baseline!D$92*Baseline!B$41))</f>
        <v>0.01167752627</v>
      </c>
      <c r="DZ587" s="86">
        <f>(BE587*Baseline!B$34) + (Baseline!F$90*(1-Baseline!F$91)*Baseline!B$35) + (Baseline!F$90*Baseline!F$91*((1-Baseline!F$92)*Baseline!B$40 + Baseline!F$92*Baseline!B$41))</f>
        <v>0.0140202215</v>
      </c>
      <c r="EA587" s="86">
        <f>(BJ587*Baseline!B$34) + (Baseline!H$90*(1-Baseline!H$91)*Baseline!B$35) + (Baseline!H$90*Baseline!H$91*((1-Baseline!H$92)*Baseline!B$40 + Baseline!H$92*Baseline!B$41))</f>
        <v>0.009314639369</v>
      </c>
      <c r="EB587" s="86">
        <f>( DX587*Baseline!B$7 + DY587*Baseline!B$11 + DZ587*Baseline!B$16 + EA587*Baseline!B$18 ) / Baseline!B$17</f>
        <v>0.009906306016</v>
      </c>
    </row>
    <row r="588">
      <c r="A588" s="73" t="s">
        <v>764</v>
      </c>
      <c r="B588" s="85">
        <f>MIN( MAX( NORMINV( MCrands!B588, (B$5+B$4)/2, (B$5-B$4)/3.29 ), 0 ), 1 )</f>
        <v>0.3812742704</v>
      </c>
      <c r="C588" s="85">
        <f>MAX( NORMINV( MCrands!C588, (C$5+C$4)/2, (C$5-C$4)/3.29 ), 0 )</f>
        <v>2.168695642</v>
      </c>
      <c r="D588" s="83"/>
      <c r="E588" s="84">
        <f>Baseline!B$33 * (C588 * Baseline!B$68*Baseline!B$68/Baseline!B$75 + Baseline!B$46 * Baseline!B$54*Baseline!B$54/Baseline!B$76 + Baseline!B$47 * Baseline!B$55*Baseline!B$55/Baseline!B$77 + Baseline!B$56*Baseline!B$56/Baseline!B$78)</f>
        <v>0.00001540390828</v>
      </c>
      <c r="F588" s="84">
        <f>Baseline!B$33 * (C588 * Baseline!B$68*Baseline!B$59/Baseline!B$75 + Baseline!B$46 * Baseline!B$54*Baseline!B$69/Baseline!B$76 + Baseline!B$47 * Baseline!B$55*Baseline!B$57/Baseline!B$77 + Baseline!B$56*Baseline!B$58/Baseline!B$78)</f>
        <v>0.0000002386716346</v>
      </c>
      <c r="G588" s="85">
        <f>Baseline!B$33 * (C588 * Baseline!B$68*Baseline!B$60/Baseline!B$75 + Baseline!B$46 * Baseline!B$54*Baseline!B$61/Baseline!B$76 + Baseline!B$47 * Baseline!B$55*Baseline!B$70/Baseline!B$77 + Baseline!B$56*Baseline!B$62/Baseline!B$78)</f>
        <v>0.0000001994543898</v>
      </c>
      <c r="H588" s="84">
        <f>Baseline!B$33 * (C588 * Baseline!B$68*Baseline!B$63/Baseline!B$75 + Baseline!B$46 * Baseline!B$54*Baseline!B$64/Baseline!B$76 + Baseline!B$47 * Baseline!B$55*Baseline!B$65/Baseline!B$77 + Baseline!B$56*Baseline!B$71/Baseline!B$78)</f>
        <v>0.000000003592535338</v>
      </c>
      <c r="I588" s="84">
        <f>Baseline!B$33 * (C588 * Baseline!B$59*Baseline!B$68/Baseline!B$75 + Baseline!B$46 * Baseline!B$69*Baseline!B$54/Baseline!B$76 + Baseline!B$47 * Baseline!B$57*Baseline!B$55/Baseline!B$77 + Baseline!B$58*Baseline!B$56/Baseline!B$78)</f>
        <v>0.0000002386716346</v>
      </c>
      <c r="J588" s="85">
        <f>Baseline!B$33 * (C588 * Baseline!B$59*Baseline!B$59/Baseline!B$75 + Baseline!B$46 * Baseline!B$69*Baseline!B$69/Baseline!B$76 + Baseline!B$47 * Baseline!B$57*Baseline!B$57/Baseline!B$77 + Baseline!B$58*Baseline!B$58/Baseline!B$78)</f>
        <v>0.000002116574372</v>
      </c>
      <c r="K588" s="84">
        <f>Baseline!B$33 * (C588 * Baseline!B$59*Baseline!B$60/Baseline!B$75 + Baseline!B$46 * Baseline!B$69*Baseline!B$61/Baseline!B$76 + Baseline!B$47 * Baseline!B$57*Baseline!B$70/Baseline!B$77 + Baseline!B$58*Baseline!B$62/Baseline!B$78)</f>
        <v>0.00000001648963832</v>
      </c>
      <c r="L588" s="85">
        <f>Baseline!B$33 * (C588 * Baseline!B$59*Baseline!B$63/Baseline!B$75 + Baseline!B$46 * Baseline!B$69*Baseline!B$64/Baseline!B$76 + Baseline!B$47 * Baseline!B$57*Baseline!B$65/Baseline!B$77 + Baseline!B$58*Baseline!B$71/Baseline!B$78)</f>
        <v>0.00000001707277561</v>
      </c>
      <c r="M588" s="84">
        <f>Baseline!B$33 * (C588 * Baseline!B$60*Baseline!B$68/Baseline!B$75 + Baseline!B$46 * Baseline!B$61*Baseline!B$54/Baseline!B$76 + Baseline!B$47 * Baseline!B$70*Baseline!B$55/Baseline!B$77 + Baseline!B$62*Baseline!B$56/Baseline!B$78)</f>
        <v>0.0000001994543898</v>
      </c>
      <c r="N588" s="85">
        <f>Baseline!B$33 * (C588 * Baseline!B$60*Baseline!B$59/Baseline!B$75 + Baseline!B$46 * Baseline!B$61*Baseline!B$69/Baseline!B$76 + Baseline!B$47 * Baseline!B$70*Baseline!B$57/Baseline!B$77 + Baseline!B$62*Baseline!B$58/Baseline!B$78)</f>
        <v>0.00000001648963832</v>
      </c>
      <c r="O588" s="85">
        <f>Baseline!B$33 * (C588 * Baseline!B$60*Baseline!B$60/Baseline!B$75 + Baseline!B$46 * Baseline!B$61*Baseline!B$61/Baseline!B$76 + Baseline!B$47 * Baseline!B$70*Baseline!B$70/Baseline!B$77 + Baseline!B$62*Baseline!B$62/Baseline!B$78)</f>
        <v>0.000001589267163</v>
      </c>
      <c r="P588" s="84">
        <f>Baseline!B$33 * (C588 * Baseline!B$60*Baseline!B$63/Baseline!B$75 + Baseline!B$46 * Baseline!B$61*Baseline!B$64/Baseline!B$76 + Baseline!B$47 * Baseline!B$70*Baseline!B$65/Baseline!B$77 + Baseline!B$62*Baseline!B$71/Baseline!B$78)</f>
        <v>0.000000001956355816</v>
      </c>
      <c r="Q588" s="84">
        <f>Baseline!B$33 * (C588 * Baseline!B$63*Baseline!B$68/Baseline!B$75 + Baseline!B$46 * Baseline!B$64*Baseline!B$54/Baseline!B$76 + Baseline!B$47 * Baseline!B$65*Baseline!B$55/Baseline!B$77 + Baseline!B$71*Baseline!B$56/Baseline!B$78)</f>
        <v>0.000000003592535338</v>
      </c>
      <c r="R588" s="84">
        <f>Baseline!B$33 * (C588 * Baseline!B$63*Baseline!B$59/Baseline!B$75 + Baseline!B$46 * Baseline!B$64*Baseline!B$69/Baseline!B$76 + Baseline!B$47 * Baseline!B$65*Baseline!B$57/Baseline!B$77 + Baseline!B$71*Baseline!B$58/Baseline!B$78)</f>
        <v>0.00000001707277561</v>
      </c>
      <c r="S588" s="84">
        <f>Baseline!B$33 * (C588 * Baseline!B$63*Baseline!B$60/Baseline!B$75 + Baseline!B$46 * Baseline!B$64*Baseline!B$61/Baseline!B$76 + Baseline!B$47 * Baseline!B$65*Baseline!B$70/Baseline!B$77 + Baseline!B$71*Baseline!B$62/Baseline!B$78)</f>
        <v>0.000000001956355816</v>
      </c>
      <c r="T588" s="84">
        <f>Baseline!B$33 * (C588 * Baseline!B$63*Baseline!B$63/Baseline!B$75 + Baseline!B$46 * Baseline!B$64*Baseline!B$64/Baseline!B$76 + Baseline!B$47 * Baseline!B$65*Baseline!B$65/Baseline!B$77 + Baseline!B$71*Baseline!B$71/Baseline!B$78)</f>
        <v>0.00000009856721362</v>
      </c>
      <c r="U588" s="83"/>
      <c r="V588" s="84">
        <f>E588 * ( Baseline!B$89 * Baseline!B$7 )</f>
        <v>0.1598771641</v>
      </c>
      <c r="W588" s="84">
        <f>F588 * ( Baseline!D$89 * Baseline!B$11 )</f>
        <v>0.004402679145</v>
      </c>
      <c r="X588" s="84">
        <f>G588 * ( Baseline!F$89 * Baseline!B$16 )</f>
        <v>0.006928002338</v>
      </c>
      <c r="Y588" s="84">
        <f>H588 * ( Baseline!H$89 * Baseline!B$18 )</f>
        <v>0.001263399357</v>
      </c>
      <c r="Z588" s="86">
        <f t="shared" si="1"/>
        <v>0.1724712449</v>
      </c>
      <c r="AA588" s="84">
        <f>I588 * ( Baseline!B$89 * Baseline!B$7 )</f>
        <v>0.002477172895</v>
      </c>
      <c r="AB588" s="85">
        <f>J588 * ( Baseline!D$89 * Baseline!B$11 )</f>
        <v>0.03904359169</v>
      </c>
      <c r="AC588" s="85">
        <f>K588 * ( Baseline!F$89 * Baseline!B$16 )</f>
        <v>0.0005727637931</v>
      </c>
      <c r="AD588" s="85">
        <f>L588 * ( Baseline!F$89 * Baseline!B$16 )</f>
        <v>0.0005930189326</v>
      </c>
      <c r="AE588" s="86">
        <f t="shared" si="2"/>
        <v>0.04268654731</v>
      </c>
      <c r="AF588" s="86">
        <f>M588 * ( Baseline!B$89 * Baseline!B$7 )</f>
        <v>0.002070137111</v>
      </c>
      <c r="AG588" s="86">
        <f>N588 * ( Baseline!D$89 * Baseline!B$11 )</f>
        <v>0.0003041776911</v>
      </c>
      <c r="AH588" s="86">
        <f>O588 * ( Baseline!F$89 * Baseline!B$16 )</f>
        <v>0.05520282926</v>
      </c>
      <c r="AI588" s="86">
        <f>P588 * ( Baseline!H$89 * Baseline!B$18 )</f>
        <v>0.0006879984322</v>
      </c>
      <c r="AJ588" s="86">
        <f t="shared" si="3"/>
        <v>0.0582651425</v>
      </c>
      <c r="AK588" s="86">
        <f>Q588 * ( Baseline!B$89 * Baseline!B$7 )</f>
        <v>0.00003728692427</v>
      </c>
      <c r="AL588" s="86">
        <f>R588 * ( Baseline!D$89 * Baseline!B$11 )</f>
        <v>0.0003149345889</v>
      </c>
      <c r="AM588" s="86">
        <f>S588 * ( Baseline!F$89 * Baseline!B$16 )</f>
        <v>0.00006795356914</v>
      </c>
      <c r="AN588" s="86">
        <f>T588 * ( Baseline!H$89 * Baseline!B$18 )</f>
        <v>0.03466347373</v>
      </c>
      <c r="AO588" s="86">
        <f t="shared" si="4"/>
        <v>0.03508364882</v>
      </c>
      <c r="AP588" s="62"/>
      <c r="AQ588" s="86">
        <f>V588 * ( (1-Baseline!B$90-Baseline!B$89) + (1-B588)*Baseline!B$90 )</f>
        <v>0.1022040191</v>
      </c>
      <c r="AR588" s="86">
        <f>W588 * ( (1-Baseline!B$90-Baseline!B$89) + (1-B588)*Baseline!B$90 )</f>
        <v>0.002814482643</v>
      </c>
      <c r="AS588" s="86">
        <f>X588 * ( (1-Baseline!B$90-Baseline!B$89) + (1-B588)*Baseline!B$90 )</f>
        <v>0.004428835645</v>
      </c>
      <c r="AT588" s="86">
        <f>Y588 * ( (1-Baseline!B$90-Baseline!B$89) + (1-B588)*Baseline!B$90 )</f>
        <v>0.0008076481263</v>
      </c>
      <c r="AU588" s="86">
        <f t="shared" si="5"/>
        <v>0.1102549855</v>
      </c>
      <c r="AV588" s="86">
        <f>AA588 * ( (1-Baseline!D$90-Baseline!D$89) + (1-B588)*Baseline!D$90 )</f>
        <v>0.00203273718</v>
      </c>
      <c r="AW588" s="86">
        <f>AB588 * ( (1-Baseline!D$90-Baseline!D$89) + (1-B588)*Baseline!D$90 )</f>
        <v>0.03203868434</v>
      </c>
      <c r="AX588" s="86">
        <f>AC588 * ( (1-Baseline!D$90-Baseline!D$89) + (1-B588)*Baseline!D$90 )</f>
        <v>0.0004700028245</v>
      </c>
      <c r="AY588" s="86">
        <f>AD588 * ( (1-Baseline!D$90-Baseline!D$89) + (1-B588)*Baseline!D$90 )</f>
        <v>0.0004866239393</v>
      </c>
      <c r="AZ588" s="86">
        <f t="shared" si="6"/>
        <v>0.03502804828</v>
      </c>
      <c r="BA588" s="86">
        <f>AF588 * ( (1-Baseline!F$90-Baseline!F$89) + (1-Baseline!B$36)*Baseline!F$90 )</f>
        <v>0.00148973691</v>
      </c>
      <c r="BB588" s="86">
        <f>AG588 * ( (1-Baseline!F$90-Baseline!F$89) + (1-Baseline!B$36)*Baseline!F$90 )</f>
        <v>0.0002188960002</v>
      </c>
      <c r="BC588" s="86">
        <f>AH588 * ( (1-Baseline!F$90-Baseline!F$89) + (1-Baseline!B$36)*Baseline!F$90 )</f>
        <v>0.03972572243</v>
      </c>
      <c r="BD588" s="86">
        <f>AI588 * ( (1-Baseline!F$90-Baseline!F$89) + (1-Baseline!B$36)*Baseline!F$90 )</f>
        <v>0.0004951056877</v>
      </c>
      <c r="BE588" s="86">
        <f t="shared" si="7"/>
        <v>0.04192946103</v>
      </c>
      <c r="BF588" s="86">
        <f>AK588 * ( (1-Baseline!H$90-Baseline!H$89) + (1-Baseline!B$36)*Baseline!H$90 )</f>
        <v>0.00002954317584</v>
      </c>
      <c r="BG588" s="86">
        <f>AL588 * ( (1-Baseline!H$90-Baseline!H$89) + (1-Baseline!B$36)*Baseline!H$90 )</f>
        <v>0.0002495289734</v>
      </c>
      <c r="BH588" s="86">
        <f>AM588 * ( (1-Baseline!H$90-Baseline!H$89) + (1-Baseline!B$36)*Baseline!H$90 )</f>
        <v>0.0000538409719</v>
      </c>
      <c r="BI588" s="86">
        <f>AN588 * ( (1-Baseline!H$90-Baseline!H$89) + (1-Baseline!B$36)*Baseline!H$90 )</f>
        <v>0.02746456351</v>
      </c>
      <c r="BJ588" s="86">
        <f t="shared" si="8"/>
        <v>0.02779747663</v>
      </c>
      <c r="BK588" s="62"/>
      <c r="BL588" s="86">
        <f t="shared" si="19"/>
        <v>0.9269786633</v>
      </c>
      <c r="BM588" s="86">
        <f t="shared" si="20"/>
        <v>0.02552703291</v>
      </c>
      <c r="BN588" s="86">
        <f t="shared" si="21"/>
        <v>0.04016902842</v>
      </c>
      <c r="BO588" s="86">
        <f t="shared" si="22"/>
        <v>0.007325275341</v>
      </c>
      <c r="BP588" s="86">
        <f t="shared" si="9"/>
        <v>1</v>
      </c>
      <c r="BQ588" s="86">
        <f t="shared" si="23"/>
        <v>0.05803169971</v>
      </c>
      <c r="BR588" s="86">
        <f t="shared" si="24"/>
        <v>0.914657993</v>
      </c>
      <c r="BS588" s="86">
        <f t="shared" si="25"/>
        <v>0.0134178993</v>
      </c>
      <c r="BT588" s="86">
        <f t="shared" si="26"/>
        <v>0.01389240803</v>
      </c>
      <c r="BU588" s="86">
        <f t="shared" si="10"/>
        <v>1</v>
      </c>
      <c r="BV588" s="86">
        <f t="shared" si="27"/>
        <v>0.03552959836</v>
      </c>
      <c r="BW588" s="86">
        <f t="shared" si="28"/>
        <v>0.005220577485</v>
      </c>
      <c r="BX588" s="86">
        <f t="shared" si="29"/>
        <v>0.9474417619</v>
      </c>
      <c r="BY588" s="86">
        <f t="shared" si="30"/>
        <v>0.01180806229</v>
      </c>
      <c r="BZ588" s="86">
        <f t="shared" si="11"/>
        <v>1</v>
      </c>
      <c r="CA588" s="86">
        <f t="shared" si="31"/>
        <v>0.001062800636</v>
      </c>
      <c r="CB588" s="86">
        <f t="shared" si="32"/>
        <v>0.008976677155</v>
      </c>
      <c r="CC588" s="86">
        <f t="shared" si="33"/>
        <v>0.001936901418</v>
      </c>
      <c r="CD588" s="86">
        <f t="shared" si="34"/>
        <v>0.9880236208</v>
      </c>
      <c r="CE588" s="86">
        <f t="shared" si="12"/>
        <v>1</v>
      </c>
      <c r="CF588" s="62"/>
      <c r="CG588" s="86">
        <f t="shared" si="35"/>
        <v>0.9269786633</v>
      </c>
      <c r="CH588" s="86">
        <f t="shared" si="36"/>
        <v>0.02552703291</v>
      </c>
      <c r="CI588" s="86">
        <f t="shared" si="37"/>
        <v>0.04016902842</v>
      </c>
      <c r="CJ588" s="86">
        <f t="shared" si="38"/>
        <v>0.007325275341</v>
      </c>
      <c r="CK588" s="86">
        <f t="shared" si="13"/>
        <v>1</v>
      </c>
      <c r="CL588" s="86">
        <f t="shared" si="39"/>
        <v>0.05803169971</v>
      </c>
      <c r="CM588" s="86">
        <f t="shared" si="40"/>
        <v>0.914657993</v>
      </c>
      <c r="CN588" s="86">
        <f t="shared" si="41"/>
        <v>0.0134178993</v>
      </c>
      <c r="CO588" s="86">
        <f t="shared" si="42"/>
        <v>0.01389240803</v>
      </c>
      <c r="CP588" s="86">
        <f t="shared" si="14"/>
        <v>1</v>
      </c>
      <c r="CQ588" s="86">
        <f t="shared" si="43"/>
        <v>0.03552959836</v>
      </c>
      <c r="CR588" s="86">
        <f t="shared" si="44"/>
        <v>0.005220577485</v>
      </c>
      <c r="CS588" s="86">
        <f t="shared" si="45"/>
        <v>0.9474417619</v>
      </c>
      <c r="CT588" s="86">
        <f t="shared" si="46"/>
        <v>0.01180806229</v>
      </c>
      <c r="CU588" s="86">
        <f t="shared" si="15"/>
        <v>1</v>
      </c>
      <c r="CV588" s="86">
        <f t="shared" si="47"/>
        <v>0.001062800636</v>
      </c>
      <c r="CW588" s="86">
        <f t="shared" si="48"/>
        <v>0.008976677155</v>
      </c>
      <c r="CX588" s="86">
        <f t="shared" si="49"/>
        <v>0.001936901418</v>
      </c>
      <c r="CY588" s="86">
        <f t="shared" si="50"/>
        <v>0.9880236208</v>
      </c>
      <c r="CZ588" s="86">
        <f t="shared" si="16"/>
        <v>1</v>
      </c>
      <c r="DA588" s="62"/>
      <c r="DB588" s="86">
        <f>(AQ588*Baseline!B$7 + AV588*Baseline!B$11 + BA588*Baseline!B$16 + BF588*Baseline!B$18)</f>
        <v>60271.97172</v>
      </c>
      <c r="DC588" s="86">
        <f>(AR588*Baseline!B$7 + AW588*Baseline!B$11 + BB588*Baseline!B$16 + BG588*Baseline!B$18)</f>
        <v>82233.19124</v>
      </c>
      <c r="DD588" s="86">
        <f>(AS588*Baseline!B$7 + AX588*Baseline!B$11 + BC588*Baseline!B$16 + BH588*Baseline!B$18)</f>
        <v>138710.0718</v>
      </c>
      <c r="DE588" s="86">
        <f>(AT588*Baseline!B$7 + AY588*Baseline!B$11 + BD588*Baseline!B$16 + BI588*Baseline!B$18)</f>
        <v>1260718.773</v>
      </c>
      <c r="DF588" s="86">
        <f t="shared" si="17"/>
        <v>1541934.008</v>
      </c>
      <c r="DG588" s="62"/>
      <c r="DH588" s="86">
        <f t="shared" si="51"/>
        <v>0.03908855465</v>
      </c>
      <c r="DI588" s="86">
        <f t="shared" si="52"/>
        <v>0.05333120019</v>
      </c>
      <c r="DJ588" s="86">
        <f t="shared" si="53"/>
        <v>0.08995850088</v>
      </c>
      <c r="DK588" s="86">
        <f t="shared" si="54"/>
        <v>0.8176217443</v>
      </c>
      <c r="DL588" s="86">
        <f t="shared" si="18"/>
        <v>1</v>
      </c>
      <c r="DM588" s="62"/>
      <c r="DN588" s="86">
        <f>DH588 / (Baseline!B$7/Baseline!B$17)</f>
        <v>4.172446111</v>
      </c>
      <c r="DO588" s="86">
        <f>DI588 / (Baseline!B$11/Baseline!B$17)</f>
        <v>1.287440698</v>
      </c>
      <c r="DP588" s="86">
        <f>DJ588 / (Baseline!B$16/Baseline!B$17)</f>
        <v>1.390130699</v>
      </c>
      <c r="DQ588" s="86">
        <f>DK588 / (Baseline!B$18/Baseline!B$17)</f>
        <v>0.9243935633</v>
      </c>
      <c r="DR588" s="62"/>
      <c r="DS588" s="86">
        <f>DH588 / Baseline!H$117</f>
        <v>1.563820248</v>
      </c>
      <c r="DT588" s="86">
        <f>DI588 / Baseline!H$118</f>
        <v>1.200488102</v>
      </c>
      <c r="DU588" s="86">
        <f>DJ588 / Baseline!H$119</f>
        <v>1.075401195</v>
      </c>
      <c r="DV588" s="86">
        <f>DK588 / Baseline!H$120</f>
        <v>0.9653961483</v>
      </c>
      <c r="DW588" s="87"/>
      <c r="DX588" s="86">
        <f>(AU588*Baseline!B$34)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0.02906777907</v>
      </c>
      <c r="DY588" s="86">
        <f>(AZ588*Baseline!B$34) + (Baseline!D$90*(1-Baseline!D$91)*Baseline!B$35) + (Baseline!D$90*Baseline!D$91*((1-Baseline!D$92)*Baseline!B$40 + Baseline!D$92*Baseline!B$41))</f>
        <v>0.01166777524</v>
      </c>
      <c r="DZ588" s="86">
        <f>(BE588*Baseline!B$34) + (Baseline!F$90*(1-Baseline!F$91)*Baseline!B$35) + (Baseline!F$90*Baseline!F$91*((1-Baseline!F$92)*Baseline!B$40 + Baseline!F$92*Baseline!B$41))</f>
        <v>0.01402005915</v>
      </c>
      <c r="EA588" s="86">
        <f>(BJ588*Baseline!B$34) + (Baseline!H$90*(1-Baseline!H$91)*Baseline!B$35) + (Baseline!H$90*Baseline!H$91*((1-Baseline!H$92)*Baseline!B$40 + Baseline!H$92*Baseline!B$41))</f>
        <v>0.009314621494</v>
      </c>
      <c r="EB588" s="86">
        <f>( DX588*Baseline!B$7 + DY588*Baseline!B$11 + DZ588*Baseline!B$16 + EA588*Baseline!B$18 ) / Baseline!B$17</f>
        <v>0.009901651206</v>
      </c>
    </row>
    <row r="589">
      <c r="A589" s="73" t="s">
        <v>765</v>
      </c>
      <c r="B589" s="85">
        <f>MIN( MAX( NORMINV( MCrands!B589, (B$5+B$4)/2, (B$5-B$4)/3.29 ), 0 ), 1 )</f>
        <v>0.581891499</v>
      </c>
      <c r="C589" s="85">
        <f>MAX( NORMINV( MCrands!C589, (C$5+C$4)/2, (C$5-C$4)/3.29 ), 0 )</f>
        <v>2.238459251</v>
      </c>
      <c r="D589" s="83"/>
      <c r="E589" s="84">
        <f>Baseline!B$33 * (C589 * Baseline!B$68*Baseline!B$68/Baseline!B$75 + Baseline!B$46 * Baseline!B$54*Baseline!B$54/Baseline!B$76 + Baseline!B$47 * Baseline!B$55*Baseline!B$55/Baseline!B$77 + Baseline!B$56*Baseline!B$56/Baseline!B$78)</f>
        <v>0.00001589783631</v>
      </c>
      <c r="F589" s="84">
        <f>Baseline!B$33 * (C589 * Baseline!B$68*Baseline!B$59/Baseline!B$75 + Baseline!B$46 * Baseline!B$54*Baseline!B$69/Baseline!B$76 + Baseline!B$47 * Baseline!B$55*Baseline!B$57/Baseline!B$77 + Baseline!B$56*Baseline!B$58/Baseline!B$78)</f>
        <v>0.0000002387496232</v>
      </c>
      <c r="G589" s="85">
        <f>Baseline!B$33 * (C589 * Baseline!B$68*Baseline!B$60/Baseline!B$75 + Baseline!B$46 * Baseline!B$54*Baseline!B$61/Baseline!B$76 + Baseline!B$47 * Baseline!B$55*Baseline!B$70/Baseline!B$77 + Baseline!B$56*Baseline!B$62/Baseline!B$78)</f>
        <v>0.0000001996461118</v>
      </c>
      <c r="H589" s="84">
        <f>Baseline!B$33 * (C589 * Baseline!B$68*Baseline!B$63/Baseline!B$75 + Baseline!B$46 * Baseline!B$54*Baseline!B$64/Baseline!B$76 + Baseline!B$47 * Baseline!B$55*Baseline!B$65/Baseline!B$77 + Baseline!B$56*Baseline!B$71/Baseline!B$78)</f>
        <v>0.000000003611707544</v>
      </c>
      <c r="I589" s="84">
        <f>Baseline!B$33 * (C589 * Baseline!B$59*Baseline!B$68/Baseline!B$75 + Baseline!B$46 * Baseline!B$69*Baseline!B$54/Baseline!B$76 + Baseline!B$47 * Baseline!B$57*Baseline!B$55/Baseline!B$77 + Baseline!B$58*Baseline!B$56/Baseline!B$78)</f>
        <v>0.0000002387496232</v>
      </c>
      <c r="J589" s="85">
        <f>Baseline!B$33 * (C589 * Baseline!B$59*Baseline!B$59/Baseline!B$75 + Baseline!B$46 * Baseline!B$69*Baseline!B$69/Baseline!B$76 + Baseline!B$47 * Baseline!B$57*Baseline!B$57/Baseline!B$77 + Baseline!B$58*Baseline!B$58/Baseline!B$78)</f>
        <v>0.000002116574385</v>
      </c>
      <c r="K589" s="84">
        <f>Baseline!B$33 * (C589 * Baseline!B$59*Baseline!B$60/Baseline!B$75 + Baseline!B$46 * Baseline!B$69*Baseline!B$61/Baseline!B$76 + Baseline!B$47 * Baseline!B$57*Baseline!B$70/Baseline!B$77 + Baseline!B$58*Baseline!B$62/Baseline!B$78)</f>
        <v>0.00000001648966859</v>
      </c>
      <c r="L589" s="85">
        <f>Baseline!B$33 * (C589 * Baseline!B$59*Baseline!B$63/Baseline!B$75 + Baseline!B$46 * Baseline!B$69*Baseline!B$64/Baseline!B$76 + Baseline!B$47 * Baseline!B$57*Baseline!B$65/Baseline!B$77 + Baseline!B$58*Baseline!B$71/Baseline!B$78)</f>
        <v>0.00000001707277863</v>
      </c>
      <c r="M589" s="84">
        <f>Baseline!B$33 * (C589 * Baseline!B$60*Baseline!B$68/Baseline!B$75 + Baseline!B$46 * Baseline!B$61*Baseline!B$54/Baseline!B$76 + Baseline!B$47 * Baseline!B$70*Baseline!B$55/Baseline!B$77 + Baseline!B$62*Baseline!B$56/Baseline!B$78)</f>
        <v>0.0000001996461118</v>
      </c>
      <c r="N589" s="85">
        <f>Baseline!B$33 * (C589 * Baseline!B$60*Baseline!B$59/Baseline!B$75 + Baseline!B$46 * Baseline!B$61*Baseline!B$69/Baseline!B$76 + Baseline!B$47 * Baseline!B$70*Baseline!B$57/Baseline!B$77 + Baseline!B$62*Baseline!B$58/Baseline!B$78)</f>
        <v>0.00000001648966859</v>
      </c>
      <c r="O589" s="85">
        <f>Baseline!B$33 * (C589 * Baseline!B$60*Baseline!B$60/Baseline!B$75 + Baseline!B$46 * Baseline!B$61*Baseline!B$61/Baseline!B$76 + Baseline!B$47 * Baseline!B$70*Baseline!B$70/Baseline!B$77 + Baseline!B$62*Baseline!B$62/Baseline!B$78)</f>
        <v>0.000001589267238</v>
      </c>
      <c r="P589" s="84">
        <f>Baseline!B$33 * (C589 * Baseline!B$60*Baseline!B$63/Baseline!B$75 + Baseline!B$46 * Baseline!B$61*Baseline!B$64/Baseline!B$76 + Baseline!B$47 * Baseline!B$70*Baseline!B$65/Baseline!B$77 + Baseline!B$62*Baseline!B$71/Baseline!B$78)</f>
        <v>0.000000001956363258</v>
      </c>
      <c r="Q589" s="84">
        <f>Baseline!B$33 * (C589 * Baseline!B$63*Baseline!B$68/Baseline!B$75 + Baseline!B$46 * Baseline!B$64*Baseline!B$54/Baseline!B$76 + Baseline!B$47 * Baseline!B$65*Baseline!B$55/Baseline!B$77 + Baseline!B$71*Baseline!B$56/Baseline!B$78)</f>
        <v>0.000000003611707544</v>
      </c>
      <c r="R589" s="84">
        <f>Baseline!B$33 * (C589 * Baseline!B$63*Baseline!B$59/Baseline!B$75 + Baseline!B$46 * Baseline!B$64*Baseline!B$69/Baseline!B$76 + Baseline!B$47 * Baseline!B$65*Baseline!B$57/Baseline!B$77 + Baseline!B$71*Baseline!B$58/Baseline!B$78)</f>
        <v>0.00000001707277863</v>
      </c>
      <c r="S589" s="84">
        <f>Baseline!B$33 * (C589 * Baseline!B$63*Baseline!B$60/Baseline!B$75 + Baseline!B$46 * Baseline!B$64*Baseline!B$61/Baseline!B$76 + Baseline!B$47 * Baseline!B$65*Baseline!B$70/Baseline!B$77 + Baseline!B$71*Baseline!B$62/Baseline!B$78)</f>
        <v>0.000000001956363258</v>
      </c>
      <c r="T589" s="84">
        <f>Baseline!B$33 * (C589 * Baseline!B$63*Baseline!B$63/Baseline!B$75 + Baseline!B$46 * Baseline!B$64*Baseline!B$64/Baseline!B$76 + Baseline!B$47 * Baseline!B$65*Baseline!B$65/Baseline!B$77 + Baseline!B$71*Baseline!B$71/Baseline!B$78)</f>
        <v>0.00000009856721436</v>
      </c>
      <c r="U589" s="83"/>
      <c r="V589" s="84">
        <f>E589 * ( Baseline!B$89 * Baseline!B$7 )</f>
        <v>0.165003643</v>
      </c>
      <c r="W589" s="84">
        <f>F589 * ( Baseline!D$89 * Baseline!B$11 )</f>
        <v>0.004404117769</v>
      </c>
      <c r="X589" s="84">
        <f>G589 * ( Baseline!F$89 * Baseline!B$16 )</f>
        <v>0.006934661759</v>
      </c>
      <c r="Y589" s="84">
        <f>H589 * ( Baseline!H$89 * Baseline!B$18 )</f>
        <v>0.001270141714</v>
      </c>
      <c r="Z589" s="86">
        <f t="shared" si="1"/>
        <v>0.1776125643</v>
      </c>
      <c r="AA589" s="84">
        <f>I589 * ( Baseline!B$89 * Baseline!B$7 )</f>
        <v>0.002477982339</v>
      </c>
      <c r="AB589" s="85">
        <f>J589 * ( Baseline!D$89 * Baseline!B$11 )</f>
        <v>0.03904359191</v>
      </c>
      <c r="AC589" s="85">
        <f>K589 * ( Baseline!F$89 * Baseline!B$16 )</f>
        <v>0.0005727648446</v>
      </c>
      <c r="AD589" s="85">
        <f>L589 * ( Baseline!F$89 * Baseline!B$16 )</f>
        <v>0.0005930190377</v>
      </c>
      <c r="AE589" s="86">
        <f t="shared" si="2"/>
        <v>0.04268735814</v>
      </c>
      <c r="AF589" s="86">
        <f>M589 * ( Baseline!B$89 * Baseline!B$7 )</f>
        <v>0.002072126995</v>
      </c>
      <c r="AG589" s="86">
        <f>N589 * ( Baseline!D$89 * Baseline!B$11 )</f>
        <v>0.0003041782495</v>
      </c>
      <c r="AH589" s="86">
        <f>O589 * ( Baseline!F$89 * Baseline!B$16 )</f>
        <v>0.05520283185</v>
      </c>
      <c r="AI589" s="86">
        <f>P589 * ( Baseline!H$89 * Baseline!B$18 )</f>
        <v>0.0006880010493</v>
      </c>
      <c r="AJ589" s="86">
        <f t="shared" si="3"/>
        <v>0.05826713814</v>
      </c>
      <c r="AK589" s="86">
        <f>Q589 * ( Baseline!B$89 * Baseline!B$7 )</f>
        <v>0.0000374859126</v>
      </c>
      <c r="AL589" s="86">
        <f>R589 * ( Baseline!D$89 * Baseline!B$11 )</f>
        <v>0.0003149346447</v>
      </c>
      <c r="AM589" s="86">
        <f>S589 * ( Baseline!F$89 * Baseline!B$16 )</f>
        <v>0.00006795382763</v>
      </c>
      <c r="AN589" s="86">
        <f>T589 * ( Baseline!H$89 * Baseline!B$18 )</f>
        <v>0.034663474</v>
      </c>
      <c r="AO589" s="86">
        <f t="shared" si="4"/>
        <v>0.03508384838</v>
      </c>
      <c r="AP589" s="62"/>
      <c r="AQ589" s="86">
        <f>V589 * ( (1-Baseline!B$90-Baseline!B$89) + (1-B589)*Baseline!B$90 )</f>
        <v>0.07601991179</v>
      </c>
      <c r="AR589" s="86">
        <f>W589 * ( (1-Baseline!B$90-Baseline!B$89) + (1-B589)*Baseline!B$90 )</f>
        <v>0.002029050015</v>
      </c>
      <c r="AS589" s="86">
        <f>X589 * ( (1-Baseline!B$90-Baseline!B$89) + (1-B589)*Baseline!B$90 )</f>
        <v>0.003194913551</v>
      </c>
      <c r="AT589" s="86">
        <f>Y589 * ( (1-Baseline!B$90-Baseline!B$89) + (1-B589)*Baseline!B$90 )</f>
        <v>0.0005851753285</v>
      </c>
      <c r="AU589" s="86">
        <f t="shared" si="5"/>
        <v>0.08182905068</v>
      </c>
      <c r="AV589" s="86">
        <f>AA589 * ( (1-Baseline!D$90-Baseline!D$89) + (1-B589)*Baseline!D$90 )</f>
        <v>0.001810688974</v>
      </c>
      <c r="AW589" s="86">
        <f>AB589 * ( (1-Baseline!D$90-Baseline!D$89) + (1-B589)*Baseline!D$90 )</f>
        <v>0.02852958242</v>
      </c>
      <c r="AX589" s="86">
        <f>AC589 * ( (1-Baseline!D$90-Baseline!D$89) + (1-B589)*Baseline!D$90 )</f>
        <v>0.0004185255772</v>
      </c>
      <c r="AY589" s="86">
        <f>AD589 * ( (1-Baseline!D$90-Baseline!D$89) + (1-B589)*Baseline!D$90 )</f>
        <v>0.0004333255391</v>
      </c>
      <c r="AZ589" s="86">
        <f t="shared" si="6"/>
        <v>0.03119212251</v>
      </c>
      <c r="BA589" s="86">
        <f>AF589 * ( (1-Baseline!F$90-Baseline!F$89) + (1-Baseline!B$36)*Baseline!F$90 )</f>
        <v>0.001491168893</v>
      </c>
      <c r="BB589" s="86">
        <f>AG589 * ( (1-Baseline!F$90-Baseline!F$89) + (1-Baseline!B$36)*Baseline!F$90 )</f>
        <v>0.0002188964021</v>
      </c>
      <c r="BC589" s="86">
        <f>AH589 * ( (1-Baseline!F$90-Baseline!F$89) + (1-Baseline!B$36)*Baseline!F$90 )</f>
        <v>0.03972572429</v>
      </c>
      <c r="BD589" s="86">
        <f>AI589 * ( (1-Baseline!F$90-Baseline!F$89) + (1-Baseline!B$36)*Baseline!F$90 )</f>
        <v>0.0004951075711</v>
      </c>
      <c r="BE589" s="86">
        <f t="shared" si="7"/>
        <v>0.04193089716</v>
      </c>
      <c r="BF589" s="86">
        <f>AK589 * ( (1-Baseline!H$90-Baseline!H$89) + (1-Baseline!B$36)*Baseline!H$90 )</f>
        <v>0.00002970083827</v>
      </c>
      <c r="BG589" s="86">
        <f>AL589 * ( (1-Baseline!H$90-Baseline!H$89) + (1-Baseline!B$36)*Baseline!H$90 )</f>
        <v>0.0002495290177</v>
      </c>
      <c r="BH589" s="86">
        <f>AM589 * ( (1-Baseline!H$90-Baseline!H$89) + (1-Baseline!B$36)*Baseline!H$90 )</f>
        <v>0.00005384117671</v>
      </c>
      <c r="BI589" s="86">
        <f>AN589 * ( (1-Baseline!H$90-Baseline!H$89) + (1-Baseline!B$36)*Baseline!H$90 )</f>
        <v>0.02746456372</v>
      </c>
      <c r="BJ589" s="86">
        <f t="shared" si="8"/>
        <v>0.02779763475</v>
      </c>
      <c r="BK589" s="62"/>
      <c r="BL589" s="86">
        <f t="shared" si="19"/>
        <v>0.9290088441</v>
      </c>
      <c r="BM589" s="86">
        <f t="shared" si="20"/>
        <v>0.02479620621</v>
      </c>
      <c r="BN589" s="86">
        <f t="shared" si="21"/>
        <v>0.03904375677</v>
      </c>
      <c r="BO589" s="86">
        <f t="shared" si="22"/>
        <v>0.007151192927</v>
      </c>
      <c r="BP589" s="86">
        <f t="shared" si="9"/>
        <v>1</v>
      </c>
      <c r="BQ589" s="86">
        <f t="shared" si="23"/>
        <v>0.05804955958</v>
      </c>
      <c r="BR589" s="86">
        <f t="shared" si="24"/>
        <v>0.9146406247</v>
      </c>
      <c r="BS589" s="86">
        <f t="shared" si="25"/>
        <v>0.01341766906</v>
      </c>
      <c r="BT589" s="86">
        <f t="shared" si="26"/>
        <v>0.01389214661</v>
      </c>
      <c r="BU589" s="86">
        <f t="shared" si="10"/>
        <v>1</v>
      </c>
      <c r="BV589" s="86">
        <f t="shared" si="27"/>
        <v>0.03556253251</v>
      </c>
      <c r="BW589" s="86">
        <f t="shared" si="28"/>
        <v>0.005220408265</v>
      </c>
      <c r="BX589" s="86">
        <f t="shared" si="29"/>
        <v>0.9474093564</v>
      </c>
      <c r="BY589" s="86">
        <f t="shared" si="30"/>
        <v>0.01180770278</v>
      </c>
      <c r="BZ589" s="86">
        <f t="shared" si="11"/>
        <v>1</v>
      </c>
      <c r="CA589" s="86">
        <f t="shared" si="31"/>
        <v>0.001068466384</v>
      </c>
      <c r="CB589" s="86">
        <f t="shared" si="32"/>
        <v>0.008976627686</v>
      </c>
      <c r="CC589" s="86">
        <f t="shared" si="33"/>
        <v>0.001936897768</v>
      </c>
      <c r="CD589" s="86">
        <f t="shared" si="34"/>
        <v>0.9880180082</v>
      </c>
      <c r="CE589" s="86">
        <f t="shared" si="12"/>
        <v>1</v>
      </c>
      <c r="CF589" s="62"/>
      <c r="CG589" s="86">
        <f t="shared" si="35"/>
        <v>0.9290088441</v>
      </c>
      <c r="CH589" s="86">
        <f t="shared" si="36"/>
        <v>0.02479620621</v>
      </c>
      <c r="CI589" s="86">
        <f t="shared" si="37"/>
        <v>0.03904375677</v>
      </c>
      <c r="CJ589" s="86">
        <f t="shared" si="38"/>
        <v>0.007151192927</v>
      </c>
      <c r="CK589" s="86">
        <f t="shared" si="13"/>
        <v>1</v>
      </c>
      <c r="CL589" s="86">
        <f t="shared" si="39"/>
        <v>0.05804955958</v>
      </c>
      <c r="CM589" s="86">
        <f t="shared" si="40"/>
        <v>0.9146406247</v>
      </c>
      <c r="CN589" s="86">
        <f t="shared" si="41"/>
        <v>0.01341766906</v>
      </c>
      <c r="CO589" s="86">
        <f t="shared" si="42"/>
        <v>0.01389214661</v>
      </c>
      <c r="CP589" s="86">
        <f t="shared" si="14"/>
        <v>1</v>
      </c>
      <c r="CQ589" s="86">
        <f t="shared" si="43"/>
        <v>0.03556253251</v>
      </c>
      <c r="CR589" s="86">
        <f t="shared" si="44"/>
        <v>0.005220408265</v>
      </c>
      <c r="CS589" s="86">
        <f t="shared" si="45"/>
        <v>0.9474093564</v>
      </c>
      <c r="CT589" s="86">
        <f t="shared" si="46"/>
        <v>0.01180770278</v>
      </c>
      <c r="CU589" s="86">
        <f t="shared" si="15"/>
        <v>1</v>
      </c>
      <c r="CV589" s="86">
        <f t="shared" si="47"/>
        <v>0.001068466384</v>
      </c>
      <c r="CW589" s="86">
        <f t="shared" si="48"/>
        <v>0.008976627686</v>
      </c>
      <c r="CX589" s="86">
        <f t="shared" si="49"/>
        <v>0.001936897768</v>
      </c>
      <c r="CY589" s="86">
        <f t="shared" si="50"/>
        <v>0.9880180082</v>
      </c>
      <c r="CZ589" s="86">
        <f t="shared" si="16"/>
        <v>1</v>
      </c>
      <c r="DA589" s="62"/>
      <c r="DB589" s="86">
        <f>(AQ589*Baseline!B$7 + AV589*Baseline!B$11 + BA589*Baseline!B$16 + BF589*Baseline!B$18)</f>
        <v>47108.50223</v>
      </c>
      <c r="DC589" s="86">
        <f>(AR589*Baseline!B$7 + AW589*Baseline!B$11 + BB589*Baseline!B$16 + BG589*Baseline!B$18)</f>
        <v>74326.80123</v>
      </c>
      <c r="DD589" s="86">
        <f>(AS589*Baseline!B$7 + AX589*Baseline!B$11 + BC589*Baseline!B$16 + BH589*Baseline!B$18)</f>
        <v>138001.2394</v>
      </c>
      <c r="DE589" s="86">
        <f>(AT589*Baseline!B$7 + AY589*Baseline!B$11 + BD589*Baseline!B$16 + BI589*Baseline!B$18)</f>
        <v>1260496.588</v>
      </c>
      <c r="DF589" s="86">
        <f t="shared" si="17"/>
        <v>1519933.131</v>
      </c>
      <c r="DG589" s="62"/>
      <c r="DH589" s="86">
        <f t="shared" si="51"/>
        <v>0.03099379918</v>
      </c>
      <c r="DI589" s="86">
        <f t="shared" si="52"/>
        <v>0.04890136264</v>
      </c>
      <c r="DJ589" s="86">
        <f t="shared" si="53"/>
        <v>0.0907942834</v>
      </c>
      <c r="DK589" s="86">
        <f t="shared" si="54"/>
        <v>0.8293105548</v>
      </c>
      <c r="DL589" s="86">
        <f t="shared" si="18"/>
        <v>1</v>
      </c>
      <c r="DM589" s="62"/>
      <c r="DN589" s="86">
        <f>DH589 / (Baseline!B$7/Baseline!B$17)</f>
        <v>3.308384207</v>
      </c>
      <c r="DO589" s="86">
        <f>DI589 / (Baseline!B$11/Baseline!B$17)</f>
        <v>1.1805023</v>
      </c>
      <c r="DP589" s="86">
        <f>DJ589 / (Baseline!B$16/Baseline!B$17)</f>
        <v>1.403046065</v>
      </c>
      <c r="DQ589" s="86">
        <f>DK589 / (Baseline!B$18/Baseline!B$17)</f>
        <v>0.9376087955</v>
      </c>
      <c r="DR589" s="62"/>
      <c r="DS589" s="86">
        <f>DH589 / Baseline!H$117</f>
        <v>1.239972446</v>
      </c>
      <c r="DT589" s="86">
        <f>DI589 / Baseline!H$118</f>
        <v>1.100772227</v>
      </c>
      <c r="DU589" s="86">
        <f>DJ589 / Baseline!H$119</f>
        <v>1.085392486</v>
      </c>
      <c r="DV589" s="86">
        <f>DK589 / Baseline!H$120</f>
        <v>0.979197558</v>
      </c>
      <c r="DW589" s="87"/>
      <c r="DX589" s="86">
        <f>(AU589*Baseline!B$34)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0.02480388885</v>
      </c>
      <c r="DY589" s="86">
        <f>(AZ589*Baseline!B$34) + (Baseline!D$90*(1-Baseline!D$91)*Baseline!B$35) + (Baseline!D$90*Baseline!D$91*((1-Baseline!D$92)*Baseline!B$40 + Baseline!D$92*Baseline!B$41))</f>
        <v>0.01109238638</v>
      </c>
      <c r="DZ589" s="86">
        <f>(BE589*Baseline!B$34) + (Baseline!F$90*(1-Baseline!F$91)*Baseline!B$35) + (Baseline!F$90*Baseline!F$91*((1-Baseline!F$92)*Baseline!B$40 + Baseline!F$92*Baseline!B$41))</f>
        <v>0.01402027457</v>
      </c>
      <c r="EA589" s="86">
        <f>(BJ589*Baseline!B$34) + (Baseline!H$90*(1-Baseline!H$91)*Baseline!B$35) + (Baseline!H$90*Baseline!H$91*((1-Baseline!H$92)*Baseline!B$40 + Baseline!H$92*Baseline!B$41))</f>
        <v>0.009314645212</v>
      </c>
      <c r="EB589" s="86">
        <f>( DX589*Baseline!B$7 + DY589*Baseline!B$11 + DZ589*Baseline!B$16 + EA589*Baseline!B$18 ) / Baseline!B$17</f>
        <v>0.009837905875</v>
      </c>
    </row>
    <row r="590">
      <c r="A590" s="73" t="s">
        <v>766</v>
      </c>
      <c r="B590" s="85">
        <f>MIN( MAX( NORMINV( MCrands!B590, (B$5+B$4)/2, (B$5-B$4)/3.29 ), 0 ), 1 )</f>
        <v>0.4717066914</v>
      </c>
      <c r="C590" s="85">
        <f>MAX( NORMINV( MCrands!C590, (C$5+C$4)/2, (C$5-C$4)/3.29 ), 0 )</f>
        <v>2.515401504</v>
      </c>
      <c r="D590" s="83"/>
      <c r="E590" s="84">
        <f>Baseline!B$33 * (C590 * Baseline!B$68*Baseline!B$68/Baseline!B$75 + Baseline!B$46 * Baseline!B$54*Baseline!B$54/Baseline!B$76 + Baseline!B$47 * Baseline!B$55*Baseline!B$55/Baseline!B$77 + Baseline!B$56*Baseline!B$56/Baseline!B$78)</f>
        <v>0.0000178585941</v>
      </c>
      <c r="F590" s="84">
        <f>Baseline!B$33 * (C590 * Baseline!B$68*Baseline!B$59/Baseline!B$75 + Baseline!B$46 * Baseline!B$54*Baseline!B$69/Baseline!B$76 + Baseline!B$47 * Baseline!B$55*Baseline!B$57/Baseline!B$77 + Baseline!B$56*Baseline!B$58/Baseline!B$78)</f>
        <v>0.0000002390592165</v>
      </c>
      <c r="G590" s="85">
        <f>Baseline!B$33 * (C590 * Baseline!B$68*Baseline!B$60/Baseline!B$75 + Baseline!B$46 * Baseline!B$54*Baseline!B$61/Baseline!B$76 + Baseline!B$47 * Baseline!B$55*Baseline!B$70/Baseline!B$77 + Baseline!B$56*Baseline!B$62/Baseline!B$78)</f>
        <v>0.0000002004071954</v>
      </c>
      <c r="H590" s="84">
        <f>Baseline!B$33 * (C590 * Baseline!B$68*Baseline!B$63/Baseline!B$75 + Baseline!B$46 * Baseline!B$54*Baseline!B$64/Baseline!B$76 + Baseline!B$47 * Baseline!B$55*Baseline!B$65/Baseline!B$77 + Baseline!B$56*Baseline!B$71/Baseline!B$78)</f>
        <v>0.000000003687815906</v>
      </c>
      <c r="I590" s="84">
        <f>Baseline!B$33 * (C590 * Baseline!B$59*Baseline!B$68/Baseline!B$75 + Baseline!B$46 * Baseline!B$69*Baseline!B$54/Baseline!B$76 + Baseline!B$47 * Baseline!B$57*Baseline!B$55/Baseline!B$77 + Baseline!B$58*Baseline!B$56/Baseline!B$78)</f>
        <v>0.0000002390592165</v>
      </c>
      <c r="J590" s="85">
        <f>Baseline!B$33 * (C590 * Baseline!B$59*Baseline!B$59/Baseline!B$75 + Baseline!B$46 * Baseline!B$69*Baseline!B$69/Baseline!B$76 + Baseline!B$47 * Baseline!B$57*Baseline!B$57/Baseline!B$77 + Baseline!B$58*Baseline!B$58/Baseline!B$78)</f>
        <v>0.000002116574434</v>
      </c>
      <c r="K590" s="84">
        <f>Baseline!B$33 * (C590 * Baseline!B$59*Baseline!B$60/Baseline!B$75 + Baseline!B$46 * Baseline!B$69*Baseline!B$61/Baseline!B$76 + Baseline!B$47 * Baseline!B$57*Baseline!B$70/Baseline!B$77 + Baseline!B$58*Baseline!B$62/Baseline!B$78)</f>
        <v>0.00000001648978876</v>
      </c>
      <c r="L590" s="85">
        <f>Baseline!B$33 * (C590 * Baseline!B$59*Baseline!B$63/Baseline!B$75 + Baseline!B$46 * Baseline!B$69*Baseline!B$64/Baseline!B$76 + Baseline!B$47 * Baseline!B$57*Baseline!B$65/Baseline!B$77 + Baseline!B$58*Baseline!B$71/Baseline!B$78)</f>
        <v>0.00000001707279065</v>
      </c>
      <c r="M590" s="84">
        <f>Baseline!B$33 * (C590 * Baseline!B$60*Baseline!B$68/Baseline!B$75 + Baseline!B$46 * Baseline!B$61*Baseline!B$54/Baseline!B$76 + Baseline!B$47 * Baseline!B$70*Baseline!B$55/Baseline!B$77 + Baseline!B$62*Baseline!B$56/Baseline!B$78)</f>
        <v>0.0000002004071954</v>
      </c>
      <c r="N590" s="85">
        <f>Baseline!B$33 * (C590 * Baseline!B$60*Baseline!B$59/Baseline!B$75 + Baseline!B$46 * Baseline!B$61*Baseline!B$69/Baseline!B$76 + Baseline!B$47 * Baseline!B$70*Baseline!B$57/Baseline!B$77 + Baseline!B$62*Baseline!B$58/Baseline!B$78)</f>
        <v>0.00000001648978876</v>
      </c>
      <c r="O590" s="85">
        <f>Baseline!B$33 * (C590 * Baseline!B$60*Baseline!B$60/Baseline!B$75 + Baseline!B$46 * Baseline!B$61*Baseline!B$61/Baseline!B$76 + Baseline!B$47 * Baseline!B$70*Baseline!B$70/Baseline!B$77 + Baseline!B$62*Baseline!B$62/Baseline!B$78)</f>
        <v>0.000001589267533</v>
      </c>
      <c r="P590" s="84">
        <f>Baseline!B$33 * (C590 * Baseline!B$60*Baseline!B$63/Baseline!B$75 + Baseline!B$46 * Baseline!B$61*Baseline!B$64/Baseline!B$76 + Baseline!B$47 * Baseline!B$70*Baseline!B$65/Baseline!B$77 + Baseline!B$62*Baseline!B$71/Baseline!B$78)</f>
        <v>0.0000000019563928</v>
      </c>
      <c r="Q590" s="84">
        <f>Baseline!B$33 * (C590 * Baseline!B$63*Baseline!B$68/Baseline!B$75 + Baseline!B$46 * Baseline!B$64*Baseline!B$54/Baseline!B$76 + Baseline!B$47 * Baseline!B$65*Baseline!B$55/Baseline!B$77 + Baseline!B$71*Baseline!B$56/Baseline!B$78)</f>
        <v>0.000000003687815906</v>
      </c>
      <c r="R590" s="84">
        <f>Baseline!B$33 * (C590 * Baseline!B$63*Baseline!B$59/Baseline!B$75 + Baseline!B$46 * Baseline!B$64*Baseline!B$69/Baseline!B$76 + Baseline!B$47 * Baseline!B$65*Baseline!B$57/Baseline!B$77 + Baseline!B$71*Baseline!B$58/Baseline!B$78)</f>
        <v>0.00000001707279065</v>
      </c>
      <c r="S590" s="84">
        <f>Baseline!B$33 * (C590 * Baseline!B$63*Baseline!B$60/Baseline!B$75 + Baseline!B$46 * Baseline!B$64*Baseline!B$61/Baseline!B$76 + Baseline!B$47 * Baseline!B$65*Baseline!B$70/Baseline!B$77 + Baseline!B$71*Baseline!B$62/Baseline!B$78)</f>
        <v>0.0000000019563928</v>
      </c>
      <c r="T590" s="84">
        <f>Baseline!B$33 * (C590 * Baseline!B$63*Baseline!B$63/Baseline!B$75 + Baseline!B$46 * Baseline!B$64*Baseline!B$64/Baseline!B$76 + Baseline!B$47 * Baseline!B$65*Baseline!B$65/Baseline!B$77 + Baseline!B$71*Baseline!B$71/Baseline!B$78)</f>
        <v>0.00000009856721732</v>
      </c>
      <c r="U590" s="83"/>
      <c r="V590" s="84">
        <f>E590 * ( Baseline!B$89 * Baseline!B$7 )</f>
        <v>0.1853543482</v>
      </c>
      <c r="W590" s="84">
        <f>F590 * ( Baseline!D$89 * Baseline!B$11 )</f>
        <v>0.004409828713</v>
      </c>
      <c r="X590" s="84">
        <f>G590 * ( Baseline!F$89 * Baseline!B$16 )</f>
        <v>0.006961097824</v>
      </c>
      <c r="Y590" s="84">
        <f>H590 * ( Baseline!H$89 * Baseline!B$18 )</f>
        <v>0.001296907005</v>
      </c>
      <c r="Z590" s="86">
        <f t="shared" si="1"/>
        <v>0.1980221817</v>
      </c>
      <c r="AA590" s="84">
        <f>I590 * ( Baseline!B$89 * Baseline!B$7 )</f>
        <v>0.002481195608</v>
      </c>
      <c r="AB590" s="85">
        <f>J590 * ( Baseline!D$89 * Baseline!B$11 )</f>
        <v>0.03904359282</v>
      </c>
      <c r="AC590" s="85">
        <f>K590 * ( Baseline!F$89 * Baseline!B$16 )</f>
        <v>0.0005727690187</v>
      </c>
      <c r="AD590" s="85">
        <f>L590 * ( Baseline!F$89 * Baseline!B$16 )</f>
        <v>0.0005930194551</v>
      </c>
      <c r="AE590" s="86">
        <f t="shared" si="2"/>
        <v>0.0426905769</v>
      </c>
      <c r="AF590" s="86">
        <f>M590 * ( Baseline!B$89 * Baseline!B$7 )</f>
        <v>0.002080026281</v>
      </c>
      <c r="AG590" s="86">
        <f>N590 * ( Baseline!D$89 * Baseline!B$11 )</f>
        <v>0.0003041804663</v>
      </c>
      <c r="AH590" s="86">
        <f>O590 * ( Baseline!F$89 * Baseline!B$16 )</f>
        <v>0.05520284211</v>
      </c>
      <c r="AI590" s="86">
        <f>P590 * ( Baseline!H$89 * Baseline!B$18 )</f>
        <v>0.0006880114384</v>
      </c>
      <c r="AJ590" s="86">
        <f t="shared" si="3"/>
        <v>0.0582750603</v>
      </c>
      <c r="AK590" s="86">
        <f>Q590 * ( Baseline!B$89 * Baseline!B$7 )</f>
        <v>0.00003827584129</v>
      </c>
      <c r="AL590" s="86">
        <f>R590 * ( Baseline!D$89 * Baseline!B$11 )</f>
        <v>0.0003149348664</v>
      </c>
      <c r="AM590" s="86">
        <f>S590 * ( Baseline!F$89 * Baseline!B$16 )</f>
        <v>0.00006795485377</v>
      </c>
      <c r="AN590" s="86">
        <f>T590 * ( Baseline!H$89 * Baseline!B$18 )</f>
        <v>0.03466347503</v>
      </c>
      <c r="AO590" s="86">
        <f t="shared" si="4"/>
        <v>0.0350846406</v>
      </c>
      <c r="AP590" s="62"/>
      <c r="AQ590" s="86">
        <f>V590 * ( (1-Baseline!B$90-Baseline!B$89) + (1-B590)*Baseline!B$90 )</f>
        <v>0.1035724963</v>
      </c>
      <c r="AR590" s="86">
        <f>W590 * ( (1-Baseline!B$90-Baseline!B$89) + (1-B590)*Baseline!B$90 )</f>
        <v>0.002464128695</v>
      </c>
      <c r="AS590" s="86">
        <f>X590 * ( (1-Baseline!B$90-Baseline!B$89) + (1-B590)*Baseline!B$90 )</f>
        <v>0.003889729514</v>
      </c>
      <c r="AT590" s="86">
        <f>Y590 * ( (1-Baseline!B$90-Baseline!B$89) + (1-B590)*Baseline!B$90 )</f>
        <v>0.000724687051</v>
      </c>
      <c r="AU590" s="86">
        <f t="shared" si="5"/>
        <v>0.1106510416</v>
      </c>
      <c r="AV590" s="86">
        <f>AA590 * ( (1-Baseline!D$90-Baseline!D$89) + (1-B590)*Baseline!D$90 )</f>
        <v>0.001935515692</v>
      </c>
      <c r="AW590" s="86">
        <f>AB590 * ( (1-Baseline!D$90-Baseline!D$89) + (1-B590)*Baseline!D$90 )</f>
        <v>0.0304568839</v>
      </c>
      <c r="AX590" s="86">
        <f>AC590 * ( (1-Baseline!D$90-Baseline!D$89) + (1-B590)*Baseline!D$90 )</f>
        <v>0.0004468021063</v>
      </c>
      <c r="AY590" s="86">
        <f>AD590 * ( (1-Baseline!D$90-Baseline!D$89) + (1-B590)*Baseline!D$90 )</f>
        <v>0.0004625989412</v>
      </c>
      <c r="AZ590" s="86">
        <f t="shared" si="6"/>
        <v>0.03330180064</v>
      </c>
      <c r="BA590" s="86">
        <f>AF590 * ( (1-Baseline!F$90-Baseline!F$89) + (1-Baseline!B$36)*Baseline!F$90 )</f>
        <v>0.001496853473</v>
      </c>
      <c r="BB590" s="86">
        <f>AG590 * ( (1-Baseline!F$90-Baseline!F$89) + (1-Baseline!B$36)*Baseline!F$90 )</f>
        <v>0.0002188979973</v>
      </c>
      <c r="BC590" s="86">
        <f>AH590 * ( (1-Baseline!F$90-Baseline!F$89) + (1-Baseline!B$36)*Baseline!F$90 )</f>
        <v>0.03972573167</v>
      </c>
      <c r="BD590" s="86">
        <f>AI590 * ( (1-Baseline!F$90-Baseline!F$89) + (1-Baseline!B$36)*Baseline!F$90 )</f>
        <v>0.0004951150474</v>
      </c>
      <c r="BE590" s="86">
        <f t="shared" si="7"/>
        <v>0.04193659819</v>
      </c>
      <c r="BF590" s="86">
        <f>AK590 * ( (1-Baseline!H$90-Baseline!H$89) + (1-Baseline!B$36)*Baseline!H$90 )</f>
        <v>0.00003032671457</v>
      </c>
      <c r="BG590" s="86">
        <f>AL590 * ( (1-Baseline!H$90-Baseline!H$89) + (1-Baseline!B$36)*Baseline!H$90 )</f>
        <v>0.0002495291933</v>
      </c>
      <c r="BH590" s="86">
        <f>AM590 * ( (1-Baseline!H$90-Baseline!H$89) + (1-Baseline!B$36)*Baseline!H$90 )</f>
        <v>0.00005384198974</v>
      </c>
      <c r="BI590" s="86">
        <f>AN590 * ( (1-Baseline!H$90-Baseline!H$89) + (1-Baseline!B$36)*Baseline!H$90 )</f>
        <v>0.02746456454</v>
      </c>
      <c r="BJ590" s="86">
        <f t="shared" si="8"/>
        <v>0.02779826244</v>
      </c>
      <c r="BK590" s="62"/>
      <c r="BL590" s="86">
        <f t="shared" si="19"/>
        <v>0.9360282094</v>
      </c>
      <c r="BM590" s="86">
        <f t="shared" si="20"/>
        <v>0.02226936737</v>
      </c>
      <c r="BN590" s="86">
        <f t="shared" si="21"/>
        <v>0.03515312155</v>
      </c>
      <c r="BO590" s="86">
        <f t="shared" si="22"/>
        <v>0.006549301667</v>
      </c>
      <c r="BP590" s="86">
        <f t="shared" si="9"/>
        <v>1</v>
      </c>
      <c r="BQ590" s="86">
        <f t="shared" si="23"/>
        <v>0.0581204516</v>
      </c>
      <c r="BR590" s="86">
        <f t="shared" si="24"/>
        <v>0.9145716843</v>
      </c>
      <c r="BS590" s="86">
        <f t="shared" si="25"/>
        <v>0.01341675518</v>
      </c>
      <c r="BT590" s="86">
        <f t="shared" si="26"/>
        <v>0.01389110896</v>
      </c>
      <c r="BU590" s="86">
        <f t="shared" si="10"/>
        <v>1</v>
      </c>
      <c r="BV590" s="86">
        <f t="shared" si="27"/>
        <v>0.03569324975</v>
      </c>
      <c r="BW590" s="86">
        <f t="shared" si="28"/>
        <v>0.00521973662</v>
      </c>
      <c r="BX590" s="86">
        <f t="shared" si="29"/>
        <v>0.9472807378</v>
      </c>
      <c r="BY590" s="86">
        <f t="shared" si="30"/>
        <v>0.01180627587</v>
      </c>
      <c r="BZ590" s="86">
        <f t="shared" si="11"/>
        <v>1</v>
      </c>
      <c r="CA590" s="86">
        <f t="shared" si="31"/>
        <v>0.001090957201</v>
      </c>
      <c r="CB590" s="86">
        <f t="shared" si="32"/>
        <v>0.008976431311</v>
      </c>
      <c r="CC590" s="86">
        <f t="shared" si="33"/>
        <v>0.00193688328</v>
      </c>
      <c r="CD590" s="86">
        <f t="shared" si="34"/>
        <v>0.9879957282</v>
      </c>
      <c r="CE590" s="86">
        <f t="shared" si="12"/>
        <v>1</v>
      </c>
      <c r="CF590" s="62"/>
      <c r="CG590" s="86">
        <f t="shared" si="35"/>
        <v>0.9360282094</v>
      </c>
      <c r="CH590" s="86">
        <f t="shared" si="36"/>
        <v>0.02226936737</v>
      </c>
      <c r="CI590" s="86">
        <f t="shared" si="37"/>
        <v>0.03515312155</v>
      </c>
      <c r="CJ590" s="86">
        <f t="shared" si="38"/>
        <v>0.006549301667</v>
      </c>
      <c r="CK590" s="86">
        <f t="shared" si="13"/>
        <v>1</v>
      </c>
      <c r="CL590" s="86">
        <f t="shared" si="39"/>
        <v>0.0581204516</v>
      </c>
      <c r="CM590" s="86">
        <f t="shared" si="40"/>
        <v>0.9145716843</v>
      </c>
      <c r="CN590" s="86">
        <f t="shared" si="41"/>
        <v>0.01341675518</v>
      </c>
      <c r="CO590" s="86">
        <f t="shared" si="42"/>
        <v>0.01389110896</v>
      </c>
      <c r="CP590" s="86">
        <f t="shared" si="14"/>
        <v>1</v>
      </c>
      <c r="CQ590" s="86">
        <f t="shared" si="43"/>
        <v>0.03569324975</v>
      </c>
      <c r="CR590" s="86">
        <f t="shared" si="44"/>
        <v>0.00521973662</v>
      </c>
      <c r="CS590" s="86">
        <f t="shared" si="45"/>
        <v>0.9472807378</v>
      </c>
      <c r="CT590" s="86">
        <f t="shared" si="46"/>
        <v>0.01180627587</v>
      </c>
      <c r="CU590" s="86">
        <f t="shared" si="15"/>
        <v>1</v>
      </c>
      <c r="CV590" s="86">
        <f t="shared" si="47"/>
        <v>0.001090957201</v>
      </c>
      <c r="CW590" s="86">
        <f t="shared" si="48"/>
        <v>0.008976431311</v>
      </c>
      <c r="CX590" s="86">
        <f t="shared" si="49"/>
        <v>0.00193688328</v>
      </c>
      <c r="CY590" s="86">
        <f t="shared" si="50"/>
        <v>0.9879957282</v>
      </c>
      <c r="CZ590" s="86">
        <f t="shared" si="16"/>
        <v>1</v>
      </c>
      <c r="DA590" s="62"/>
      <c r="DB590" s="86">
        <f>(AQ590*Baseline!B$7 + AV590*Baseline!B$11 + BA590*Baseline!B$16 + BF590*Baseline!B$18)</f>
        <v>60786.90718</v>
      </c>
      <c r="DC590" s="86">
        <f>(AR590*Baseline!B$7 + AW590*Baseline!B$11 + BB590*Baseline!B$16 + BG590*Baseline!B$18)</f>
        <v>78671.02987</v>
      </c>
      <c r="DD590" s="86">
        <f>(AS590*Baseline!B$7 + AX590*Baseline!B$11 + BC590*Baseline!B$16 + BH590*Baseline!B$18)</f>
        <v>138398.9277</v>
      </c>
      <c r="DE590" s="86">
        <f>(AT590*Baseline!B$7 + AY590*Baseline!B$11 + BD590*Baseline!B$16 + BI590*Baseline!B$18)</f>
        <v>1260627.092</v>
      </c>
      <c r="DF590" s="86">
        <f t="shared" si="17"/>
        <v>1538483.957</v>
      </c>
      <c r="DG590" s="62"/>
      <c r="DH590" s="86">
        <f t="shared" si="51"/>
        <v>0.0395109139</v>
      </c>
      <c r="DI590" s="86">
        <f t="shared" si="52"/>
        <v>0.05113542426</v>
      </c>
      <c r="DJ590" s="86">
        <f t="shared" si="53"/>
        <v>0.08995799212</v>
      </c>
      <c r="DK590" s="86">
        <f t="shared" si="54"/>
        <v>0.8193956697</v>
      </c>
      <c r="DL590" s="86">
        <f t="shared" si="18"/>
        <v>1</v>
      </c>
      <c r="DM590" s="62"/>
      <c r="DN590" s="86">
        <f>DH590 / (Baseline!B$7/Baseline!B$17)</f>
        <v>4.217530183</v>
      </c>
      <c r="DO590" s="86">
        <f>DI590 / (Baseline!B$11/Baseline!B$17)</f>
        <v>1.234433616</v>
      </c>
      <c r="DP590" s="86">
        <f>DJ590 / (Baseline!B$16/Baseline!B$17)</f>
        <v>1.390122837</v>
      </c>
      <c r="DQ590" s="86">
        <f>DK590 / (Baseline!B$18/Baseline!B$17)</f>
        <v>0.9263991426</v>
      </c>
      <c r="DR590" s="62"/>
      <c r="DS590" s="86">
        <f>DH590 / Baseline!H$117</f>
        <v>1.580717623</v>
      </c>
      <c r="DT590" s="86">
        <f>DI590 / Baseline!H$118</f>
        <v>1.151061071</v>
      </c>
      <c r="DU590" s="86">
        <f>DJ590 / Baseline!H$119</f>
        <v>1.075395113</v>
      </c>
      <c r="DV590" s="86">
        <f>DK590 / Baseline!H$120</f>
        <v>0.9674906875</v>
      </c>
      <c r="DW590" s="87"/>
      <c r="DX590" s="86">
        <f>(AU590*Baseline!B$34)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0.02912718749</v>
      </c>
      <c r="DY590" s="86">
        <f>(AZ590*Baseline!B$34) + (Baseline!D$90*(1-Baseline!D$91)*Baseline!B$35) + (Baseline!D$90*Baseline!D$91*((1-Baseline!D$92)*Baseline!B$40 + Baseline!D$92*Baseline!B$41))</f>
        <v>0.0114088381</v>
      </c>
      <c r="DZ590" s="86">
        <f>(BE590*Baseline!B$34) + (Baseline!F$90*(1-Baseline!F$91)*Baseline!B$35) + (Baseline!F$90*Baseline!F$91*((1-Baseline!F$92)*Baseline!B$40 + Baseline!F$92*Baseline!B$41))</f>
        <v>0.01402112973</v>
      </c>
      <c r="EA590" s="86">
        <f>(BJ590*Baseline!B$34) + (Baseline!H$90*(1-Baseline!H$91)*Baseline!B$35) + (Baseline!H$90*Baseline!H$91*((1-Baseline!H$92)*Baseline!B$40 + Baseline!H$92*Baseline!B$41))</f>
        <v>0.009314739366</v>
      </c>
      <c r="EB590" s="86">
        <f>( DX590*Baseline!B$7 + DY590*Baseline!B$11 + DZ590*Baseline!B$16 + EA590*Baseline!B$18 ) / Baseline!B$17</f>
        <v>0.009891655031</v>
      </c>
    </row>
    <row r="591">
      <c r="A591" s="73" t="s">
        <v>767</v>
      </c>
      <c r="B591" s="85">
        <f>MIN( MAX( NORMINV( MCrands!B591, (B$5+B$4)/2, (B$5-B$4)/3.29 ), 0 ), 1 )</f>
        <v>0.5637136233</v>
      </c>
      <c r="C591" s="85">
        <f>MAX( NORMINV( MCrands!C591, (C$5+C$4)/2, (C$5-C$4)/3.29 ), 0 )</f>
        <v>2.658979479</v>
      </c>
      <c r="D591" s="83"/>
      <c r="E591" s="84">
        <f>Baseline!B$33 * (C591 * Baseline!B$68*Baseline!B$68/Baseline!B$75 + Baseline!B$46 * Baseline!B$54*Baseline!B$54/Baseline!B$76 + Baseline!B$47 * Baseline!B$55*Baseline!B$55/Baseline!B$77 + Baseline!B$56*Baseline!B$56/Baseline!B$78)</f>
        <v>0.00001887512962</v>
      </c>
      <c r="F591" s="84">
        <f>Baseline!B$33 * (C591 * Baseline!B$68*Baseline!B$59/Baseline!B$75 + Baseline!B$46 * Baseline!B$54*Baseline!B$69/Baseline!B$76 + Baseline!B$47 * Baseline!B$55*Baseline!B$57/Baseline!B$77 + Baseline!B$56*Baseline!B$58/Baseline!B$78)</f>
        <v>0.0000002392197221</v>
      </c>
      <c r="G591" s="85">
        <f>Baseline!B$33 * (C591 * Baseline!B$68*Baseline!B$60/Baseline!B$75 + Baseline!B$46 * Baseline!B$54*Baseline!B$61/Baseline!B$76 + Baseline!B$47 * Baseline!B$55*Baseline!B$70/Baseline!B$77 + Baseline!B$56*Baseline!B$62/Baseline!B$78)</f>
        <v>0.0000002008017717</v>
      </c>
      <c r="H591" s="84">
        <f>Baseline!B$33 * (C591 * Baseline!B$68*Baseline!B$63/Baseline!B$75 + Baseline!B$46 * Baseline!B$54*Baseline!B$64/Baseline!B$76 + Baseline!B$47 * Baseline!B$55*Baseline!B$65/Baseline!B$77 + Baseline!B$56*Baseline!B$71/Baseline!B$78)</f>
        <v>0.000000003727273535</v>
      </c>
      <c r="I591" s="84">
        <f>Baseline!B$33 * (C591 * Baseline!B$59*Baseline!B$68/Baseline!B$75 + Baseline!B$46 * Baseline!B$69*Baseline!B$54/Baseline!B$76 + Baseline!B$47 * Baseline!B$57*Baseline!B$55/Baseline!B$77 + Baseline!B$58*Baseline!B$56/Baseline!B$78)</f>
        <v>0.0000002392197221</v>
      </c>
      <c r="J591" s="85">
        <f>Baseline!B$33 * (C591 * Baseline!B$59*Baseline!B$59/Baseline!B$75 + Baseline!B$46 * Baseline!B$69*Baseline!B$69/Baseline!B$76 + Baseline!B$47 * Baseline!B$57*Baseline!B$57/Baseline!B$77 + Baseline!B$58*Baseline!B$58/Baseline!B$78)</f>
        <v>0.000002116574459</v>
      </c>
      <c r="K591" s="84">
        <f>Baseline!B$33 * (C591 * Baseline!B$59*Baseline!B$60/Baseline!B$75 + Baseline!B$46 * Baseline!B$69*Baseline!B$61/Baseline!B$76 + Baseline!B$47 * Baseline!B$57*Baseline!B$70/Baseline!B$77 + Baseline!B$58*Baseline!B$62/Baseline!B$78)</f>
        <v>0.00000001648985107</v>
      </c>
      <c r="L591" s="85">
        <f>Baseline!B$33 * (C591 * Baseline!B$59*Baseline!B$63/Baseline!B$75 + Baseline!B$46 * Baseline!B$69*Baseline!B$64/Baseline!B$76 + Baseline!B$47 * Baseline!B$57*Baseline!B$65/Baseline!B$77 + Baseline!B$58*Baseline!B$71/Baseline!B$78)</f>
        <v>0.00000001707279688</v>
      </c>
      <c r="M591" s="84">
        <f>Baseline!B$33 * (C591 * Baseline!B$60*Baseline!B$68/Baseline!B$75 + Baseline!B$46 * Baseline!B$61*Baseline!B$54/Baseline!B$76 + Baseline!B$47 * Baseline!B$70*Baseline!B$55/Baseline!B$77 + Baseline!B$62*Baseline!B$56/Baseline!B$78)</f>
        <v>0.0000002008017717</v>
      </c>
      <c r="N591" s="85">
        <f>Baseline!B$33 * (C591 * Baseline!B$60*Baseline!B$59/Baseline!B$75 + Baseline!B$46 * Baseline!B$61*Baseline!B$69/Baseline!B$76 + Baseline!B$47 * Baseline!B$70*Baseline!B$57/Baseline!B$77 + Baseline!B$62*Baseline!B$58/Baseline!B$78)</f>
        <v>0.00000001648985107</v>
      </c>
      <c r="O591" s="85">
        <f>Baseline!B$33 * (C591 * Baseline!B$60*Baseline!B$60/Baseline!B$75 + Baseline!B$46 * Baseline!B$61*Baseline!B$61/Baseline!B$76 + Baseline!B$47 * Baseline!B$70*Baseline!B$70/Baseline!B$77 + Baseline!B$62*Baseline!B$62/Baseline!B$78)</f>
        <v>0.000001589267686</v>
      </c>
      <c r="P591" s="84">
        <f>Baseline!B$33 * (C591 * Baseline!B$60*Baseline!B$63/Baseline!B$75 + Baseline!B$46 * Baseline!B$61*Baseline!B$64/Baseline!B$76 + Baseline!B$47 * Baseline!B$70*Baseline!B$65/Baseline!B$77 + Baseline!B$62*Baseline!B$71/Baseline!B$78)</f>
        <v>0.000000001956408115</v>
      </c>
      <c r="Q591" s="84">
        <f>Baseline!B$33 * (C591 * Baseline!B$63*Baseline!B$68/Baseline!B$75 + Baseline!B$46 * Baseline!B$64*Baseline!B$54/Baseline!B$76 + Baseline!B$47 * Baseline!B$65*Baseline!B$55/Baseline!B$77 + Baseline!B$71*Baseline!B$56/Baseline!B$78)</f>
        <v>0.000000003727273535</v>
      </c>
      <c r="R591" s="84">
        <f>Baseline!B$33 * (C591 * Baseline!B$63*Baseline!B$59/Baseline!B$75 + Baseline!B$46 * Baseline!B$64*Baseline!B$69/Baseline!B$76 + Baseline!B$47 * Baseline!B$65*Baseline!B$57/Baseline!B$77 + Baseline!B$71*Baseline!B$58/Baseline!B$78)</f>
        <v>0.00000001707279688</v>
      </c>
      <c r="S591" s="84">
        <f>Baseline!B$33 * (C591 * Baseline!B$63*Baseline!B$60/Baseline!B$75 + Baseline!B$46 * Baseline!B$64*Baseline!B$61/Baseline!B$76 + Baseline!B$47 * Baseline!B$65*Baseline!B$70/Baseline!B$77 + Baseline!B$71*Baseline!B$62/Baseline!B$78)</f>
        <v>0.000000001956408115</v>
      </c>
      <c r="T591" s="84">
        <f>Baseline!B$33 * (C591 * Baseline!B$63*Baseline!B$63/Baseline!B$75 + Baseline!B$46 * Baseline!B$64*Baseline!B$64/Baseline!B$76 + Baseline!B$47 * Baseline!B$65*Baseline!B$65/Baseline!B$77 + Baseline!B$71*Baseline!B$71/Baseline!B$78)</f>
        <v>0.00000009856721885</v>
      </c>
      <c r="U591" s="83"/>
      <c r="V591" s="84">
        <f>E591 * ( Baseline!B$89 * Baseline!B$7 )</f>
        <v>0.1959049703</v>
      </c>
      <c r="W591" s="84">
        <f>F591 * ( Baseline!D$89 * Baseline!B$11 )</f>
        <v>0.004412789495</v>
      </c>
      <c r="X591" s="84">
        <f>G591 * ( Baseline!F$89 * Baseline!B$16 )</f>
        <v>0.00697480334</v>
      </c>
      <c r="Y591" s="84">
        <f>H591 * ( Baseline!H$89 * Baseline!B$18 )</f>
        <v>0.001310783206</v>
      </c>
      <c r="Z591" s="86">
        <f t="shared" si="1"/>
        <v>0.2086033463</v>
      </c>
      <c r="AA591" s="84">
        <f>I591 * ( Baseline!B$89 * Baseline!B$7 )</f>
        <v>0.002482861496</v>
      </c>
      <c r="AB591" s="85">
        <f>J591 * ( Baseline!D$89 * Baseline!B$11 )</f>
        <v>0.03904359328</v>
      </c>
      <c r="AC591" s="85">
        <f>K591 * ( Baseline!F$89 * Baseline!B$16 )</f>
        <v>0.0005727711828</v>
      </c>
      <c r="AD591" s="85">
        <f>L591 * ( Baseline!F$89 * Baseline!B$16 )</f>
        <v>0.0005930196715</v>
      </c>
      <c r="AE591" s="86">
        <f t="shared" si="2"/>
        <v>0.04269224563</v>
      </c>
      <c r="AF591" s="86">
        <f>M591 * ( Baseline!B$89 * Baseline!B$7 )</f>
        <v>0.002084121589</v>
      </c>
      <c r="AG591" s="86">
        <f>N591 * ( Baseline!D$89 * Baseline!B$11 )</f>
        <v>0.0003041816155</v>
      </c>
      <c r="AH591" s="86">
        <f>O591 * ( Baseline!F$89 * Baseline!B$16 )</f>
        <v>0.05520284743</v>
      </c>
      <c r="AI591" s="86">
        <f>P591 * ( Baseline!H$89 * Baseline!B$18 )</f>
        <v>0.0006880168246</v>
      </c>
      <c r="AJ591" s="86">
        <f t="shared" si="3"/>
        <v>0.05827916746</v>
      </c>
      <c r="AK591" s="86">
        <f>Q591 * ( Baseline!B$89 * Baseline!B$7 )</f>
        <v>0.00003868537202</v>
      </c>
      <c r="AL591" s="86">
        <f>R591 * ( Baseline!D$89 * Baseline!B$11 )</f>
        <v>0.0003149349813</v>
      </c>
      <c r="AM591" s="86">
        <f>S591 * ( Baseline!F$89 * Baseline!B$16 )</f>
        <v>0.00006795538576</v>
      </c>
      <c r="AN591" s="86">
        <f>T591 * ( Baseline!H$89 * Baseline!B$18 )</f>
        <v>0.03466347557</v>
      </c>
      <c r="AO591" s="86">
        <f t="shared" si="4"/>
        <v>0.03508505131</v>
      </c>
      <c r="AP591" s="62"/>
      <c r="AQ591" s="86">
        <f>V591 * ( (1-Baseline!B$90-Baseline!B$89) + (1-B591)*Baseline!B$90 )</f>
        <v>0.09342607638</v>
      </c>
      <c r="AR591" s="86">
        <f>W591 * ( (1-Baseline!B$90-Baseline!B$89) + (1-B591)*Baseline!B$90 )</f>
        <v>0.002104436696</v>
      </c>
      <c r="AS591" s="86">
        <f>X591 * ( (1-Baseline!B$90-Baseline!B$89) + (1-B591)*Baseline!B$90 )</f>
        <v>0.003326247969</v>
      </c>
      <c r="AT591" s="86">
        <f>Y591 * ( (1-Baseline!B$90-Baseline!B$89) + (1-B591)*Baseline!B$90 )</f>
        <v>0.0006251057935</v>
      </c>
      <c r="AU591" s="86">
        <f t="shared" si="5"/>
        <v>0.09948186683</v>
      </c>
      <c r="AV591" s="86">
        <f>AA591 * ( (1-Baseline!D$90-Baseline!D$89) + (1-B591)*Baseline!D$90 )</f>
        <v>0.001834473878</v>
      </c>
      <c r="AW591" s="86">
        <f>AB591 * ( (1-Baseline!D$90-Baseline!D$89) + (1-B591)*Baseline!D$90 )</f>
        <v>0.02884754228</v>
      </c>
      <c r="AX591" s="86">
        <f>AC591 * ( (1-Baseline!D$90-Baseline!D$89) + (1-B591)*Baseline!D$90 )</f>
        <v>0.0004231946786</v>
      </c>
      <c r="AY591" s="86">
        <f>AD591 * ( (1-Baseline!D$90-Baseline!D$89) + (1-B591)*Baseline!D$90 )</f>
        <v>0.0004381553696</v>
      </c>
      <c r="AZ591" s="86">
        <f t="shared" si="6"/>
        <v>0.0315433662</v>
      </c>
      <c r="BA591" s="86">
        <f>AF591 * ( (1-Baseline!F$90-Baseline!F$89) + (1-Baseline!B$36)*Baseline!F$90 )</f>
        <v>0.001499800587</v>
      </c>
      <c r="BB591" s="86">
        <f>AG591 * ( (1-Baseline!F$90-Baseline!F$89) + (1-Baseline!B$36)*Baseline!F$90 )</f>
        <v>0.0002188988243</v>
      </c>
      <c r="BC591" s="86">
        <f>AH591 * ( (1-Baseline!F$90-Baseline!F$89) + (1-Baseline!B$36)*Baseline!F$90 )</f>
        <v>0.0397257355</v>
      </c>
      <c r="BD591" s="86">
        <f>AI591 * ( (1-Baseline!F$90-Baseline!F$89) + (1-Baseline!B$36)*Baseline!F$90 )</f>
        <v>0.0004951189235</v>
      </c>
      <c r="BE591" s="86">
        <f t="shared" si="7"/>
        <v>0.04193955384</v>
      </c>
      <c r="BF591" s="86">
        <f>AK591 * ( (1-Baseline!H$90-Baseline!H$89) + (1-Baseline!B$36)*Baseline!H$90 )</f>
        <v>0.00003065119396</v>
      </c>
      <c r="BG591" s="86">
        <f>AL591 * ( (1-Baseline!H$90-Baseline!H$89) + (1-Baseline!B$36)*Baseline!H$90 )</f>
        <v>0.0002495292844</v>
      </c>
      <c r="BH591" s="86">
        <f>AM591 * ( (1-Baseline!H$90-Baseline!H$89) + (1-Baseline!B$36)*Baseline!H$90 )</f>
        <v>0.00005384241124</v>
      </c>
      <c r="BI591" s="86">
        <f>AN591 * ( (1-Baseline!H$90-Baseline!H$89) + (1-Baseline!B$36)*Baseline!H$90 )</f>
        <v>0.02746456497</v>
      </c>
      <c r="BJ591" s="86">
        <f t="shared" si="8"/>
        <v>0.02779858786</v>
      </c>
      <c r="BK591" s="62"/>
      <c r="BL591" s="86">
        <f t="shared" si="19"/>
        <v>0.9391266906</v>
      </c>
      <c r="BM591" s="86">
        <f t="shared" si="20"/>
        <v>0.0211539727</v>
      </c>
      <c r="BN591" s="86">
        <f t="shared" si="21"/>
        <v>0.03343572125</v>
      </c>
      <c r="BO591" s="86">
        <f t="shared" si="22"/>
        <v>0.006283615431</v>
      </c>
      <c r="BP591" s="86">
        <f t="shared" si="9"/>
        <v>1</v>
      </c>
      <c r="BQ591" s="86">
        <f t="shared" si="23"/>
        <v>0.05815720066</v>
      </c>
      <c r="BR591" s="86">
        <f t="shared" si="24"/>
        <v>0.9145359468</v>
      </c>
      <c r="BS591" s="86">
        <f t="shared" si="25"/>
        <v>0.01341628144</v>
      </c>
      <c r="BT591" s="86">
        <f t="shared" si="26"/>
        <v>0.01389057106</v>
      </c>
      <c r="BU591" s="86">
        <f t="shared" si="10"/>
        <v>1</v>
      </c>
      <c r="BV591" s="86">
        <f t="shared" si="27"/>
        <v>0.03576100482</v>
      </c>
      <c r="BW591" s="86">
        <f t="shared" si="28"/>
        <v>0.005219388485</v>
      </c>
      <c r="BX591" s="86">
        <f t="shared" si="29"/>
        <v>0.9472140704</v>
      </c>
      <c r="BY591" s="86">
        <f t="shared" si="30"/>
        <v>0.01180553626</v>
      </c>
      <c r="BZ591" s="86">
        <f t="shared" si="11"/>
        <v>1</v>
      </c>
      <c r="CA591" s="86">
        <f t="shared" si="31"/>
        <v>0.001102616943</v>
      </c>
      <c r="CB591" s="86">
        <f t="shared" si="32"/>
        <v>0.008976329505</v>
      </c>
      <c r="CC591" s="86">
        <f t="shared" si="33"/>
        <v>0.001936875769</v>
      </c>
      <c r="CD591" s="86">
        <f t="shared" si="34"/>
        <v>0.9879841778</v>
      </c>
      <c r="CE591" s="86">
        <f t="shared" si="12"/>
        <v>1</v>
      </c>
      <c r="CF591" s="62"/>
      <c r="CG591" s="86">
        <f t="shared" si="35"/>
        <v>0.9391266906</v>
      </c>
      <c r="CH591" s="86">
        <f t="shared" si="36"/>
        <v>0.0211539727</v>
      </c>
      <c r="CI591" s="86">
        <f t="shared" si="37"/>
        <v>0.03343572125</v>
      </c>
      <c r="CJ591" s="86">
        <f t="shared" si="38"/>
        <v>0.006283615431</v>
      </c>
      <c r="CK591" s="86">
        <f t="shared" si="13"/>
        <v>1</v>
      </c>
      <c r="CL591" s="86">
        <f t="shared" si="39"/>
        <v>0.05815720066</v>
      </c>
      <c r="CM591" s="86">
        <f t="shared" si="40"/>
        <v>0.9145359468</v>
      </c>
      <c r="CN591" s="86">
        <f t="shared" si="41"/>
        <v>0.01341628144</v>
      </c>
      <c r="CO591" s="86">
        <f t="shared" si="42"/>
        <v>0.01389057106</v>
      </c>
      <c r="CP591" s="86">
        <f t="shared" si="14"/>
        <v>1</v>
      </c>
      <c r="CQ591" s="86">
        <f t="shared" si="43"/>
        <v>0.03576100482</v>
      </c>
      <c r="CR591" s="86">
        <f t="shared" si="44"/>
        <v>0.005219388485</v>
      </c>
      <c r="CS591" s="86">
        <f t="shared" si="45"/>
        <v>0.9472140704</v>
      </c>
      <c r="CT591" s="86">
        <f t="shared" si="46"/>
        <v>0.01180553626</v>
      </c>
      <c r="CU591" s="86">
        <f t="shared" si="15"/>
        <v>1</v>
      </c>
      <c r="CV591" s="86">
        <f t="shared" si="47"/>
        <v>0.001102616943</v>
      </c>
      <c r="CW591" s="86">
        <f t="shared" si="48"/>
        <v>0.008976329505</v>
      </c>
      <c r="CX591" s="86">
        <f t="shared" si="49"/>
        <v>0.001936875769</v>
      </c>
      <c r="CY591" s="86">
        <f t="shared" si="50"/>
        <v>0.9879841778</v>
      </c>
      <c r="CZ591" s="86">
        <f t="shared" si="16"/>
        <v>1</v>
      </c>
      <c r="DA591" s="62"/>
      <c r="DB591" s="86">
        <f>(AQ591*Baseline!B$7 + AV591*Baseline!B$11 + BA591*Baseline!B$16 + BF591*Baseline!B$18)</f>
        <v>55673.93545</v>
      </c>
      <c r="DC591" s="86">
        <f>(AR591*Baseline!B$7 + AW591*Baseline!B$11 + BB591*Baseline!B$16 + BG591*Baseline!B$18)</f>
        <v>75045.26617</v>
      </c>
      <c r="DD591" s="86">
        <f>(AS591*Baseline!B$7 + AX591*Baseline!B$11 + BC591*Baseline!B$16 + BH591*Baseline!B$18)</f>
        <v>138075.0439</v>
      </c>
      <c r="DE591" s="86">
        <f>(AT591*Baseline!B$7 + AY591*Baseline!B$11 + BD591*Baseline!B$16 + BI591*Baseline!B$18)</f>
        <v>1260526.408</v>
      </c>
      <c r="DF591" s="86">
        <f t="shared" si="17"/>
        <v>1529320.653</v>
      </c>
      <c r="DG591" s="62"/>
      <c r="DH591" s="86">
        <f t="shared" si="51"/>
        <v>0.03640435728</v>
      </c>
      <c r="DI591" s="86">
        <f t="shared" si="52"/>
        <v>0.04907098196</v>
      </c>
      <c r="DJ591" s="86">
        <f t="shared" si="53"/>
        <v>0.09028521494</v>
      </c>
      <c r="DK591" s="86">
        <f t="shared" si="54"/>
        <v>0.8242394458</v>
      </c>
      <c r="DL591" s="86">
        <f t="shared" si="18"/>
        <v>1</v>
      </c>
      <c r="DM591" s="62"/>
      <c r="DN591" s="86">
        <f>DH591 / (Baseline!B$7/Baseline!B$17)</f>
        <v>3.885925696</v>
      </c>
      <c r="DO591" s="86">
        <f>DI591 / (Baseline!B$11/Baseline!B$17)</f>
        <v>1.184596991</v>
      </c>
      <c r="DP591" s="86">
        <f>DJ591 / (Baseline!B$16/Baseline!B$17)</f>
        <v>1.395179419</v>
      </c>
      <c r="DQ591" s="86">
        <f>DK591 / (Baseline!B$18/Baseline!B$17)</f>
        <v>0.9318754591</v>
      </c>
      <c r="DR591" s="62"/>
      <c r="DS591" s="86">
        <f>DH591 / Baseline!H$117</f>
        <v>1.456433259</v>
      </c>
      <c r="DT591" s="86">
        <f>DI591 / Baseline!H$118</f>
        <v>1.104590367</v>
      </c>
      <c r="DU591" s="86">
        <f>DJ591 / Baseline!H$119</f>
        <v>1.07930687</v>
      </c>
      <c r="DV591" s="86">
        <f>DK591 / Baseline!H$120</f>
        <v>0.9732099126</v>
      </c>
      <c r="DW591" s="87"/>
      <c r="DX591" s="86">
        <f>(AU591*Baseline!B$34)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0.02745181128</v>
      </c>
      <c r="DY591" s="86">
        <f>(AZ591*Baseline!B$34) + (Baseline!D$90*(1-Baseline!D$91)*Baseline!B$35) + (Baseline!D$90*Baseline!D$91*((1-Baseline!D$92)*Baseline!B$40 + Baseline!D$92*Baseline!B$41))</f>
        <v>0.01114507293</v>
      </c>
      <c r="DZ591" s="86">
        <f>(BE591*Baseline!B$34) + (Baseline!F$90*(1-Baseline!F$91)*Baseline!B$35) + (Baseline!F$90*Baseline!F$91*((1-Baseline!F$92)*Baseline!B$40 + Baseline!F$92*Baseline!B$41))</f>
        <v>0.01402157308</v>
      </c>
      <c r="EA591" s="86">
        <f>(BJ591*Baseline!B$34) + (Baseline!H$90*(1-Baseline!H$91)*Baseline!B$35) + (Baseline!H$90*Baseline!H$91*((1-Baseline!H$92)*Baseline!B$40 + Baseline!H$92*Baseline!B$41))</f>
        <v>0.009314788178</v>
      </c>
      <c r="EB591" s="86">
        <f>( DX591*Baseline!B$7 + DY591*Baseline!B$11 + DZ591*Baseline!B$16 + EA591*Baseline!B$18 ) / Baseline!B$17</f>
        <v>0.009865105277</v>
      </c>
    </row>
    <row r="592">
      <c r="A592" s="73" t="s">
        <v>768</v>
      </c>
      <c r="B592" s="85">
        <f>MIN( MAX( NORMINV( MCrands!B592, (B$5+B$4)/2, (B$5-B$4)/3.29 ), 0 ), 1 )</f>
        <v>0.3640172147</v>
      </c>
      <c r="C592" s="85">
        <f>MAX( NORMINV( MCrands!C592, (C$5+C$4)/2, (C$5-C$4)/3.29 ), 0 )</f>
        <v>2.387500535</v>
      </c>
      <c r="D592" s="83"/>
      <c r="E592" s="84">
        <f>Baseline!B$33 * (C592 * Baseline!B$68*Baseline!B$68/Baseline!B$75 + Baseline!B$46 * Baseline!B$54*Baseline!B$54/Baseline!B$76 + Baseline!B$47 * Baseline!B$55*Baseline!B$55/Baseline!B$77 + Baseline!B$56*Baseline!B$56/Baseline!B$78)</f>
        <v>0.00001695305217</v>
      </c>
      <c r="F592" s="84">
        <f>Baseline!B$33 * (C592 * Baseline!B$68*Baseline!B$59/Baseline!B$75 + Baseline!B$46 * Baseline!B$54*Baseline!B$69/Baseline!B$76 + Baseline!B$47 * Baseline!B$55*Baseline!B$57/Baseline!B$77 + Baseline!B$56*Baseline!B$58/Baseline!B$78)</f>
        <v>0.0000002389162362</v>
      </c>
      <c r="G592" s="85">
        <f>Baseline!B$33 * (C592 * Baseline!B$68*Baseline!B$60/Baseline!B$75 + Baseline!B$46 * Baseline!B$54*Baseline!B$61/Baseline!B$76 + Baseline!B$47 * Baseline!B$55*Baseline!B$70/Baseline!B$77 + Baseline!B$56*Baseline!B$62/Baseline!B$78)</f>
        <v>0.0000002000557022</v>
      </c>
      <c r="H592" s="84">
        <f>Baseline!B$33 * (C592 * Baseline!B$68*Baseline!B$63/Baseline!B$75 + Baseline!B$46 * Baseline!B$54*Baseline!B$64/Baseline!B$76 + Baseline!B$47 * Baseline!B$55*Baseline!B$65/Baseline!B$77 + Baseline!B$56*Baseline!B$71/Baseline!B$78)</f>
        <v>0.000000003652666581</v>
      </c>
      <c r="I592" s="84">
        <f>Baseline!B$33 * (C592 * Baseline!B$59*Baseline!B$68/Baseline!B$75 + Baseline!B$46 * Baseline!B$69*Baseline!B$54/Baseline!B$76 + Baseline!B$47 * Baseline!B$57*Baseline!B$55/Baseline!B$77 + Baseline!B$58*Baseline!B$56/Baseline!B$78)</f>
        <v>0.0000002389162362</v>
      </c>
      <c r="J592" s="85">
        <f>Baseline!B$33 * (C592 * Baseline!B$59*Baseline!B$59/Baseline!B$75 + Baseline!B$46 * Baseline!B$69*Baseline!B$69/Baseline!B$76 + Baseline!B$47 * Baseline!B$57*Baseline!B$57/Baseline!B$77 + Baseline!B$58*Baseline!B$58/Baseline!B$78)</f>
        <v>0.000002116574411</v>
      </c>
      <c r="K592" s="84">
        <f>Baseline!B$33 * (C592 * Baseline!B$59*Baseline!B$60/Baseline!B$75 + Baseline!B$46 * Baseline!B$69*Baseline!B$61/Baseline!B$76 + Baseline!B$47 * Baseline!B$57*Baseline!B$70/Baseline!B$77 + Baseline!B$58*Baseline!B$62/Baseline!B$78)</f>
        <v>0.00000001648973326</v>
      </c>
      <c r="L592" s="85">
        <f>Baseline!B$33 * (C592 * Baseline!B$59*Baseline!B$63/Baseline!B$75 + Baseline!B$46 * Baseline!B$69*Baseline!B$64/Baseline!B$76 + Baseline!B$47 * Baseline!B$57*Baseline!B$65/Baseline!B$77 + Baseline!B$58*Baseline!B$71/Baseline!B$78)</f>
        <v>0.0000000170727851</v>
      </c>
      <c r="M592" s="84">
        <f>Baseline!B$33 * (C592 * Baseline!B$60*Baseline!B$68/Baseline!B$75 + Baseline!B$46 * Baseline!B$61*Baseline!B$54/Baseline!B$76 + Baseline!B$47 * Baseline!B$70*Baseline!B$55/Baseline!B$77 + Baseline!B$62*Baseline!B$56/Baseline!B$78)</f>
        <v>0.0000002000557022</v>
      </c>
      <c r="N592" s="85">
        <f>Baseline!B$33 * (C592 * Baseline!B$60*Baseline!B$59/Baseline!B$75 + Baseline!B$46 * Baseline!B$61*Baseline!B$69/Baseline!B$76 + Baseline!B$47 * Baseline!B$70*Baseline!B$57/Baseline!B$77 + Baseline!B$62*Baseline!B$58/Baseline!B$78)</f>
        <v>0.00000001648973326</v>
      </c>
      <c r="O592" s="85">
        <f>Baseline!B$33 * (C592 * Baseline!B$60*Baseline!B$60/Baseline!B$75 + Baseline!B$46 * Baseline!B$61*Baseline!B$61/Baseline!B$76 + Baseline!B$47 * Baseline!B$70*Baseline!B$70/Baseline!B$77 + Baseline!B$62*Baseline!B$62/Baseline!B$78)</f>
        <v>0.000001589267397</v>
      </c>
      <c r="P592" s="84">
        <f>Baseline!B$33 * (C592 * Baseline!B$60*Baseline!B$63/Baseline!B$75 + Baseline!B$46 * Baseline!B$61*Baseline!B$64/Baseline!B$76 + Baseline!B$47 * Baseline!B$70*Baseline!B$65/Baseline!B$77 + Baseline!B$62*Baseline!B$71/Baseline!B$78)</f>
        <v>0.000000001956379156</v>
      </c>
      <c r="Q592" s="84">
        <f>Baseline!B$33 * (C592 * Baseline!B$63*Baseline!B$68/Baseline!B$75 + Baseline!B$46 * Baseline!B$64*Baseline!B$54/Baseline!B$76 + Baseline!B$47 * Baseline!B$65*Baseline!B$55/Baseline!B$77 + Baseline!B$71*Baseline!B$56/Baseline!B$78)</f>
        <v>0.000000003652666581</v>
      </c>
      <c r="R592" s="84">
        <f>Baseline!B$33 * (C592 * Baseline!B$63*Baseline!B$59/Baseline!B$75 + Baseline!B$46 * Baseline!B$64*Baseline!B$69/Baseline!B$76 + Baseline!B$47 * Baseline!B$65*Baseline!B$57/Baseline!B$77 + Baseline!B$71*Baseline!B$58/Baseline!B$78)</f>
        <v>0.0000000170727851</v>
      </c>
      <c r="S592" s="84">
        <f>Baseline!B$33 * (C592 * Baseline!B$63*Baseline!B$60/Baseline!B$75 + Baseline!B$46 * Baseline!B$64*Baseline!B$61/Baseline!B$76 + Baseline!B$47 * Baseline!B$65*Baseline!B$70/Baseline!B$77 + Baseline!B$71*Baseline!B$62/Baseline!B$78)</f>
        <v>0.000000001956379156</v>
      </c>
      <c r="T592" s="84">
        <f>Baseline!B$33 * (C592 * Baseline!B$63*Baseline!B$63/Baseline!B$75 + Baseline!B$46 * Baseline!B$64*Baseline!B$64/Baseline!B$76 + Baseline!B$47 * Baseline!B$65*Baseline!B$65/Baseline!B$77 + Baseline!B$71*Baseline!B$71/Baseline!B$78)</f>
        <v>0.00000009856721595</v>
      </c>
      <c r="U592" s="83"/>
      <c r="V592" s="84">
        <f>E592 * ( Baseline!B$89 * Baseline!B$7 )</f>
        <v>0.1759557285</v>
      </c>
      <c r="W592" s="84">
        <f>F592 * ( Baseline!D$89 * Baseline!B$11 )</f>
        <v>0.004407191213</v>
      </c>
      <c r="X592" s="84">
        <f>G592 * ( Baseline!F$89 * Baseline!B$16 )</f>
        <v>0.006948888787</v>
      </c>
      <c r="Y592" s="84">
        <f>H592 * ( Baseline!H$89 * Baseline!B$18 )</f>
        <v>0.00128454592</v>
      </c>
      <c r="Z592" s="86">
        <f t="shared" si="1"/>
        <v>0.1885963544</v>
      </c>
      <c r="AA592" s="84">
        <f>I592 * ( Baseline!B$89 * Baseline!B$7 )</f>
        <v>0.002479711616</v>
      </c>
      <c r="AB592" s="85">
        <f>J592 * ( Baseline!D$89 * Baseline!B$11 )</f>
        <v>0.0390435924</v>
      </c>
      <c r="AC592" s="85">
        <f>K592 * ( Baseline!F$89 * Baseline!B$16 )</f>
        <v>0.000572767091</v>
      </c>
      <c r="AD592" s="85">
        <f>L592 * ( Baseline!F$89 * Baseline!B$16 )</f>
        <v>0.0005930192624</v>
      </c>
      <c r="AE592" s="86">
        <f t="shared" si="2"/>
        <v>0.04268909037</v>
      </c>
      <c r="AF592" s="86">
        <f>M592 * ( Baseline!B$89 * Baseline!B$7 )</f>
        <v>0.002076378133</v>
      </c>
      <c r="AG592" s="86">
        <f>N592 * ( Baseline!D$89 * Baseline!B$11 )</f>
        <v>0.0003041794425</v>
      </c>
      <c r="AH592" s="86">
        <f>O592 * ( Baseline!F$89 * Baseline!B$16 )</f>
        <v>0.05520283737</v>
      </c>
      <c r="AI592" s="86">
        <f>P592 * ( Baseline!H$89 * Baseline!B$18 )</f>
        <v>0.0006880066404</v>
      </c>
      <c r="AJ592" s="86">
        <f t="shared" si="3"/>
        <v>0.05827140159</v>
      </c>
      <c r="AK592" s="86">
        <f>Q592 * ( Baseline!B$89 * Baseline!B$7 )</f>
        <v>0.00003791102645</v>
      </c>
      <c r="AL592" s="86">
        <f>R592 * ( Baseline!D$89 * Baseline!B$11 )</f>
        <v>0.000314934764</v>
      </c>
      <c r="AM592" s="86">
        <f>S592 * ( Baseline!F$89 * Baseline!B$16 )</f>
        <v>0.00006795437986</v>
      </c>
      <c r="AN592" s="86">
        <f>T592 * ( Baseline!H$89 * Baseline!B$18 )</f>
        <v>0.03466347455</v>
      </c>
      <c r="AO592" s="86">
        <f t="shared" si="4"/>
        <v>0.03508427472</v>
      </c>
      <c r="AP592" s="62"/>
      <c r="AQ592" s="86">
        <f>V592 * ( (1-Baseline!B$90-Baseline!B$89) + (1-B592)*Baseline!B$90 )</f>
        <v>0.1151849623</v>
      </c>
      <c r="AR592" s="86">
        <f>W592 * ( (1-Baseline!B$90-Baseline!B$89) + (1-B592)*Baseline!B$90 )</f>
        <v>0.002885056133</v>
      </c>
      <c r="AS592" s="86">
        <f>X592 * ( (1-Baseline!B$90-Baseline!B$89) + (1-B592)*Baseline!B$90 )</f>
        <v>0.004548914091</v>
      </c>
      <c r="AT592" s="86">
        <f>Y592 * ( (1-Baseline!B$90-Baseline!B$89) + (1-B592)*Baseline!B$90 )</f>
        <v>0.0008408954604</v>
      </c>
      <c r="AU592" s="86">
        <f t="shared" si="5"/>
        <v>0.123459828</v>
      </c>
      <c r="AV592" s="86">
        <f>AA592 * ( (1-Baseline!D$90-Baseline!D$89) + (1-B592)*Baseline!D$90 )</f>
        <v>0.002053991472</v>
      </c>
      <c r="AW592" s="86">
        <f>AB592 * ( (1-Baseline!D$90-Baseline!D$89) + (1-B592)*Baseline!D$90 )</f>
        <v>0.03234053722</v>
      </c>
      <c r="AX592" s="86">
        <f>AC592 * ( (1-Baseline!D$90-Baseline!D$89) + (1-B592)*Baseline!D$90 )</f>
        <v>0.0004744336852</v>
      </c>
      <c r="AY592" s="86">
        <f>AD592 * ( (1-Baseline!D$90-Baseline!D$89) + (1-B592)*Baseline!D$90 )</f>
        <v>0.0004912089373</v>
      </c>
      <c r="AZ592" s="86">
        <f t="shared" si="6"/>
        <v>0.03536017132</v>
      </c>
      <c r="BA592" s="86">
        <f>AF592 * ( (1-Baseline!F$90-Baseline!F$89) + (1-Baseline!B$36)*Baseline!F$90 )</f>
        <v>0.001494228149</v>
      </c>
      <c r="BB592" s="86">
        <f>AG592 * ( (1-Baseline!F$90-Baseline!F$89) + (1-Baseline!B$36)*Baseline!F$90 )</f>
        <v>0.0002188972606</v>
      </c>
      <c r="BC592" s="86">
        <f>AH592 * ( (1-Baseline!F$90-Baseline!F$89) + (1-Baseline!B$36)*Baseline!F$90 )</f>
        <v>0.03972572826</v>
      </c>
      <c r="BD592" s="86">
        <f>AI592 * ( (1-Baseline!F$90-Baseline!F$89) + (1-Baseline!B$36)*Baseline!F$90 )</f>
        <v>0.0004951115946</v>
      </c>
      <c r="BE592" s="86">
        <f t="shared" si="7"/>
        <v>0.04193396527</v>
      </c>
      <c r="BF592" s="86">
        <f>AK592 * ( (1-Baseline!H$90-Baseline!H$89) + (1-Baseline!B$36)*Baseline!H$90 )</f>
        <v>0.00003003766447</v>
      </c>
      <c r="BG592" s="86">
        <f>AL592 * ( (1-Baseline!H$90-Baseline!H$89) + (1-Baseline!B$36)*Baseline!H$90 )</f>
        <v>0.0002495291122</v>
      </c>
      <c r="BH592" s="86">
        <f>AM592 * ( (1-Baseline!H$90-Baseline!H$89) + (1-Baseline!B$36)*Baseline!H$90 )</f>
        <v>0.00005384161425</v>
      </c>
      <c r="BI592" s="86">
        <f>AN592 * ( (1-Baseline!H$90-Baseline!H$89) + (1-Baseline!B$36)*Baseline!H$90 )</f>
        <v>0.02746456416</v>
      </c>
      <c r="BJ592" s="86">
        <f t="shared" si="8"/>
        <v>0.02779797255</v>
      </c>
      <c r="BK592" s="62"/>
      <c r="BL592" s="86">
        <f t="shared" si="19"/>
        <v>0.9329752372</v>
      </c>
      <c r="BM592" s="86">
        <f t="shared" si="20"/>
        <v>0.02336837966</v>
      </c>
      <c r="BN592" s="86">
        <f t="shared" si="21"/>
        <v>0.0368452975</v>
      </c>
      <c r="BO592" s="86">
        <f t="shared" si="22"/>
        <v>0.006811085633</v>
      </c>
      <c r="BP592" s="86">
        <f t="shared" si="9"/>
        <v>1</v>
      </c>
      <c r="BQ592" s="86">
        <f t="shared" si="23"/>
        <v>0.05808771268</v>
      </c>
      <c r="BR592" s="86">
        <f t="shared" si="24"/>
        <v>0.9146035219</v>
      </c>
      <c r="BS592" s="86">
        <f t="shared" si="25"/>
        <v>0.01341717722</v>
      </c>
      <c r="BT592" s="86">
        <f t="shared" si="26"/>
        <v>0.01389158816</v>
      </c>
      <c r="BU592" s="86">
        <f t="shared" si="10"/>
        <v>1</v>
      </c>
      <c r="BV592" s="86">
        <f t="shared" si="27"/>
        <v>0.03563288468</v>
      </c>
      <c r="BW592" s="86">
        <f t="shared" si="28"/>
        <v>0.005220046785</v>
      </c>
      <c r="BX592" s="86">
        <f t="shared" si="29"/>
        <v>0.9473401337</v>
      </c>
      <c r="BY592" s="86">
        <f t="shared" si="30"/>
        <v>0.01180693482</v>
      </c>
      <c r="BZ592" s="86">
        <f t="shared" si="11"/>
        <v>1</v>
      </c>
      <c r="CA592" s="86">
        <f t="shared" si="31"/>
        <v>0.001080570334</v>
      </c>
      <c r="CB592" s="86">
        <f t="shared" si="32"/>
        <v>0.008976522002</v>
      </c>
      <c r="CC592" s="86">
        <f t="shared" si="33"/>
        <v>0.001936889971</v>
      </c>
      <c r="CD592" s="86">
        <f t="shared" si="34"/>
        <v>0.9880060177</v>
      </c>
      <c r="CE592" s="86">
        <f t="shared" si="12"/>
        <v>1</v>
      </c>
      <c r="CF592" s="62"/>
      <c r="CG592" s="86">
        <f t="shared" si="35"/>
        <v>0.9329752372</v>
      </c>
      <c r="CH592" s="86">
        <f t="shared" si="36"/>
        <v>0.02336837966</v>
      </c>
      <c r="CI592" s="86">
        <f t="shared" si="37"/>
        <v>0.0368452975</v>
      </c>
      <c r="CJ592" s="86">
        <f t="shared" si="38"/>
        <v>0.006811085633</v>
      </c>
      <c r="CK592" s="86">
        <f t="shared" si="13"/>
        <v>1</v>
      </c>
      <c r="CL592" s="86">
        <f t="shared" si="39"/>
        <v>0.05808771268</v>
      </c>
      <c r="CM592" s="86">
        <f t="shared" si="40"/>
        <v>0.9146035219</v>
      </c>
      <c r="CN592" s="86">
        <f t="shared" si="41"/>
        <v>0.01341717722</v>
      </c>
      <c r="CO592" s="86">
        <f t="shared" si="42"/>
        <v>0.01389158816</v>
      </c>
      <c r="CP592" s="86">
        <f t="shared" si="14"/>
        <v>1</v>
      </c>
      <c r="CQ592" s="86">
        <f t="shared" si="43"/>
        <v>0.03563288468</v>
      </c>
      <c r="CR592" s="86">
        <f t="shared" si="44"/>
        <v>0.005220046785</v>
      </c>
      <c r="CS592" s="86">
        <f t="shared" si="45"/>
        <v>0.9473401337</v>
      </c>
      <c r="CT592" s="86">
        <f t="shared" si="46"/>
        <v>0.01180693482</v>
      </c>
      <c r="CU592" s="86">
        <f t="shared" si="15"/>
        <v>1</v>
      </c>
      <c r="CV592" s="86">
        <f t="shared" si="47"/>
        <v>0.001080570334</v>
      </c>
      <c r="CW592" s="86">
        <f t="shared" si="48"/>
        <v>0.008976522002</v>
      </c>
      <c r="CX592" s="86">
        <f t="shared" si="49"/>
        <v>0.001936889971</v>
      </c>
      <c r="CY592" s="86">
        <f t="shared" si="50"/>
        <v>0.9880060177</v>
      </c>
      <c r="CZ592" s="86">
        <f t="shared" si="16"/>
        <v>1</v>
      </c>
      <c r="DA592" s="62"/>
      <c r="DB592" s="86">
        <f>(AQ592*Baseline!B$7 + AV592*Baseline!B$11 + BA592*Baseline!B$16 + BF592*Baseline!B$18)</f>
        <v>66650.9997</v>
      </c>
      <c r="DC592" s="86">
        <f>(AR592*Baseline!B$7 + AW592*Baseline!B$11 + BB592*Baseline!B$16 + BG592*Baseline!B$18)</f>
        <v>82914.76977</v>
      </c>
      <c r="DD592" s="86">
        <f>(AS592*Baseline!B$7 + AX592*Baseline!B$11 + BC592*Baseline!B$16 + BH592*Baseline!B$18)</f>
        <v>138777.861</v>
      </c>
      <c r="DE592" s="86">
        <f>(AT592*Baseline!B$7 + AY592*Baseline!B$11 + BD592*Baseline!B$16 + BI592*Baseline!B$18)</f>
        <v>1260744.78</v>
      </c>
      <c r="DF592" s="86">
        <f t="shared" si="17"/>
        <v>1549088.411</v>
      </c>
      <c r="DG592" s="62"/>
      <c r="DH592" s="86">
        <f t="shared" si="51"/>
        <v>0.04302594948</v>
      </c>
      <c r="DI592" s="86">
        <f t="shared" si="52"/>
        <v>0.05352487901</v>
      </c>
      <c r="DJ592" s="86">
        <f t="shared" si="53"/>
        <v>0.08958679185</v>
      </c>
      <c r="DK592" s="86">
        <f t="shared" si="54"/>
        <v>0.8138623797</v>
      </c>
      <c r="DL592" s="86">
        <f t="shared" si="18"/>
        <v>1</v>
      </c>
      <c r="DM592" s="62"/>
      <c r="DN592" s="86">
        <f>DH592 / (Baseline!B$7/Baseline!B$17)</f>
        <v>4.592737111</v>
      </c>
      <c r="DO592" s="86">
        <f>DI592 / (Baseline!B$11/Baseline!B$17)</f>
        <v>1.292116198</v>
      </c>
      <c r="DP592" s="86">
        <f>DJ592 / (Baseline!B$16/Baseline!B$17)</f>
        <v>1.384386671</v>
      </c>
      <c r="DQ592" s="86">
        <f>DK592 / (Baseline!B$18/Baseline!B$17)</f>
        <v>0.9201432697</v>
      </c>
      <c r="DR592" s="62"/>
      <c r="DS592" s="86">
        <f>DH592 / Baseline!H$117</f>
        <v>1.72134405</v>
      </c>
      <c r="DT592" s="86">
        <f>DI592 / Baseline!H$118</f>
        <v>1.204847823</v>
      </c>
      <c r="DU592" s="86">
        <f>DJ592 / Baseline!H$119</f>
        <v>1.070957631</v>
      </c>
      <c r="DV592" s="86">
        <f>DK592 / Baseline!H$120</f>
        <v>0.9609573279</v>
      </c>
      <c r="DW592" s="87"/>
      <c r="DX592" s="86">
        <f>(AU592*Baseline!B$34)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0.03104850544</v>
      </c>
      <c r="DY592" s="86">
        <f>(AZ592*Baseline!B$34) + (Baseline!D$90*(1-Baseline!D$91)*Baseline!B$35) + (Baseline!D$90*Baseline!D$91*((1-Baseline!D$92)*Baseline!B$40 + Baseline!D$92*Baseline!B$41))</f>
        <v>0.0117175937</v>
      </c>
      <c r="DZ592" s="86">
        <f>(BE592*Baseline!B$34) + (Baseline!F$90*(1-Baseline!F$91)*Baseline!B$35) + (Baseline!F$90*Baseline!F$91*((1-Baseline!F$92)*Baseline!B$40 + Baseline!F$92*Baseline!B$41))</f>
        <v>0.01402073479</v>
      </c>
      <c r="EA592" s="86">
        <f>(BJ592*Baseline!B$34) + (Baseline!H$90*(1-Baseline!H$91)*Baseline!B$35) + (Baseline!H$90*Baseline!H$91*((1-Baseline!H$92)*Baseline!B$40 + Baseline!H$92*Baseline!B$41))</f>
        <v>0.009314695883</v>
      </c>
      <c r="EB592" s="86">
        <f>( DX592*Baseline!B$7 + DY592*Baseline!B$11 + DZ592*Baseline!B$16 + EA592*Baseline!B$18 ) / Baseline!B$17</f>
        <v>0.00992238037</v>
      </c>
    </row>
    <row r="593">
      <c r="A593" s="73" t="s">
        <v>769</v>
      </c>
      <c r="B593" s="85">
        <f>MIN( MAX( NORMINV( MCrands!B593, (B$5+B$4)/2, (B$5-B$4)/3.29 ), 0 ), 1 )</f>
        <v>0.4648004117</v>
      </c>
      <c r="C593" s="85">
        <f>MAX( NORMINV( MCrands!C593, (C$5+C$4)/2, (C$5-C$4)/3.29 ), 0 )</f>
        <v>2.725740257</v>
      </c>
      <c r="D593" s="83"/>
      <c r="E593" s="84">
        <f>Baseline!B$33 * (C593 * Baseline!B$68*Baseline!B$68/Baseline!B$75 + Baseline!B$46 * Baseline!B$54*Baseline!B$54/Baseline!B$76 + Baseline!B$47 * Baseline!B$55*Baseline!B$55/Baseline!B$77 + Baseline!B$56*Baseline!B$56/Baseline!B$78)</f>
        <v>0.00001934779752</v>
      </c>
      <c r="F593" s="84">
        <f>Baseline!B$33 * (C593 * Baseline!B$68*Baseline!B$59/Baseline!B$75 + Baseline!B$46 * Baseline!B$54*Baseline!B$69/Baseline!B$76 + Baseline!B$47 * Baseline!B$55*Baseline!B$57/Baseline!B$77 + Baseline!B$56*Baseline!B$58/Baseline!B$78)</f>
        <v>0.0000002392943539</v>
      </c>
      <c r="G593" s="85">
        <f>Baseline!B$33 * (C593 * Baseline!B$68*Baseline!B$60/Baseline!B$75 + Baseline!B$46 * Baseline!B$54*Baseline!B$61/Baseline!B$76 + Baseline!B$47 * Baseline!B$55*Baseline!B$70/Baseline!B$77 + Baseline!B$56*Baseline!B$62/Baseline!B$78)</f>
        <v>0.0000002009852415</v>
      </c>
      <c r="H593" s="84">
        <f>Baseline!B$33 * (C593 * Baseline!B$68*Baseline!B$63/Baseline!B$75 + Baseline!B$46 * Baseline!B$54*Baseline!B$64/Baseline!B$76 + Baseline!B$47 * Baseline!B$55*Baseline!B$65/Baseline!B$77 + Baseline!B$56*Baseline!B$71/Baseline!B$78)</f>
        <v>0.000000003745620513</v>
      </c>
      <c r="I593" s="84">
        <f>Baseline!B$33 * (C593 * Baseline!B$59*Baseline!B$68/Baseline!B$75 + Baseline!B$46 * Baseline!B$69*Baseline!B$54/Baseline!B$76 + Baseline!B$47 * Baseline!B$57*Baseline!B$55/Baseline!B$77 + Baseline!B$58*Baseline!B$56/Baseline!B$78)</f>
        <v>0.0000002392943539</v>
      </c>
      <c r="J593" s="85">
        <f>Baseline!B$33 * (C593 * Baseline!B$59*Baseline!B$59/Baseline!B$75 + Baseline!B$46 * Baseline!B$69*Baseline!B$69/Baseline!B$76 + Baseline!B$47 * Baseline!B$57*Baseline!B$57/Baseline!B$77 + Baseline!B$58*Baseline!B$58/Baseline!B$78)</f>
        <v>0.000002116574471</v>
      </c>
      <c r="K593" s="84">
        <f>Baseline!B$33 * (C593 * Baseline!B$59*Baseline!B$60/Baseline!B$75 + Baseline!B$46 * Baseline!B$69*Baseline!B$61/Baseline!B$76 + Baseline!B$47 * Baseline!B$57*Baseline!B$70/Baseline!B$77 + Baseline!B$58*Baseline!B$62/Baseline!B$78)</f>
        <v>0.00000001648988003</v>
      </c>
      <c r="L593" s="85">
        <f>Baseline!B$33 * (C593 * Baseline!B$59*Baseline!B$63/Baseline!B$75 + Baseline!B$46 * Baseline!B$69*Baseline!B$64/Baseline!B$76 + Baseline!B$47 * Baseline!B$57*Baseline!B$65/Baseline!B$77 + Baseline!B$58*Baseline!B$71/Baseline!B$78)</f>
        <v>0.00000001707279978</v>
      </c>
      <c r="M593" s="84">
        <f>Baseline!B$33 * (C593 * Baseline!B$60*Baseline!B$68/Baseline!B$75 + Baseline!B$46 * Baseline!B$61*Baseline!B$54/Baseline!B$76 + Baseline!B$47 * Baseline!B$70*Baseline!B$55/Baseline!B$77 + Baseline!B$62*Baseline!B$56/Baseline!B$78)</f>
        <v>0.0000002009852415</v>
      </c>
      <c r="N593" s="85">
        <f>Baseline!B$33 * (C593 * Baseline!B$60*Baseline!B$59/Baseline!B$75 + Baseline!B$46 * Baseline!B$61*Baseline!B$69/Baseline!B$76 + Baseline!B$47 * Baseline!B$70*Baseline!B$57/Baseline!B$77 + Baseline!B$62*Baseline!B$58/Baseline!B$78)</f>
        <v>0.00000001648988003</v>
      </c>
      <c r="O593" s="85">
        <f>Baseline!B$33 * (C593 * Baseline!B$60*Baseline!B$60/Baseline!B$75 + Baseline!B$46 * Baseline!B$61*Baseline!B$61/Baseline!B$76 + Baseline!B$47 * Baseline!B$70*Baseline!B$70/Baseline!B$77 + Baseline!B$62*Baseline!B$62/Baseline!B$78)</f>
        <v>0.000001589267758</v>
      </c>
      <c r="P593" s="84">
        <f>Baseline!B$33 * (C593 * Baseline!B$60*Baseline!B$63/Baseline!B$75 + Baseline!B$46 * Baseline!B$61*Baseline!B$64/Baseline!B$76 + Baseline!B$47 * Baseline!B$70*Baseline!B$65/Baseline!B$77 + Baseline!B$62*Baseline!B$71/Baseline!B$78)</f>
        <v>0.000000001956415237</v>
      </c>
      <c r="Q593" s="84">
        <f>Baseline!B$33 * (C593 * Baseline!B$63*Baseline!B$68/Baseline!B$75 + Baseline!B$46 * Baseline!B$64*Baseline!B$54/Baseline!B$76 + Baseline!B$47 * Baseline!B$65*Baseline!B$55/Baseline!B$77 + Baseline!B$71*Baseline!B$56/Baseline!B$78)</f>
        <v>0.000000003745620513</v>
      </c>
      <c r="R593" s="84">
        <f>Baseline!B$33 * (C593 * Baseline!B$63*Baseline!B$59/Baseline!B$75 + Baseline!B$46 * Baseline!B$64*Baseline!B$69/Baseline!B$76 + Baseline!B$47 * Baseline!B$65*Baseline!B$57/Baseline!B$77 + Baseline!B$71*Baseline!B$58/Baseline!B$78)</f>
        <v>0.00000001707279978</v>
      </c>
      <c r="S593" s="84">
        <f>Baseline!B$33 * (C593 * Baseline!B$63*Baseline!B$60/Baseline!B$75 + Baseline!B$46 * Baseline!B$64*Baseline!B$61/Baseline!B$76 + Baseline!B$47 * Baseline!B$65*Baseline!B$70/Baseline!B$77 + Baseline!B$71*Baseline!B$62/Baseline!B$78)</f>
        <v>0.000000001956415237</v>
      </c>
      <c r="T593" s="84">
        <f>Baseline!B$33 * (C593 * Baseline!B$63*Baseline!B$63/Baseline!B$75 + Baseline!B$46 * Baseline!B$64*Baseline!B$64/Baseline!B$76 + Baseline!B$47 * Baseline!B$65*Baseline!B$65/Baseline!B$77 + Baseline!B$71*Baseline!B$71/Baseline!B$78)</f>
        <v>0.00000009856721956</v>
      </c>
      <c r="U593" s="83"/>
      <c r="V593" s="84">
        <f>E593 * ( Baseline!B$89 * Baseline!B$7 )</f>
        <v>0.2008107905</v>
      </c>
      <c r="W593" s="84">
        <f>F593 * ( Baseline!D$89 * Baseline!B$11 )</f>
        <v>0.004414166197</v>
      </c>
      <c r="X593" s="84">
        <f>G593 * ( Baseline!F$89 * Baseline!B$16 )</f>
        <v>0.006981176121</v>
      </c>
      <c r="Y593" s="84">
        <f>H593 * ( Baseline!H$89 * Baseline!B$18 )</f>
        <v>0.001317235351</v>
      </c>
      <c r="Z593" s="86">
        <f t="shared" si="1"/>
        <v>0.2135233682</v>
      </c>
      <c r="AA593" s="84">
        <f>I593 * ( Baseline!B$89 * Baseline!B$7 )</f>
        <v>0.002483636099</v>
      </c>
      <c r="AB593" s="85">
        <f>J593 * ( Baseline!D$89 * Baseline!B$11 )</f>
        <v>0.0390435935</v>
      </c>
      <c r="AC593" s="85">
        <f>K593 * ( Baseline!F$89 * Baseline!B$16 )</f>
        <v>0.000572772189</v>
      </c>
      <c r="AD593" s="85">
        <f>L593 * ( Baseline!F$89 * Baseline!B$16 )</f>
        <v>0.0005930197722</v>
      </c>
      <c r="AE593" s="86">
        <f t="shared" si="2"/>
        <v>0.04269302156</v>
      </c>
      <c r="AF593" s="86">
        <f>M593 * ( Baseline!B$89 * Baseline!B$7 )</f>
        <v>0.002086025822</v>
      </c>
      <c r="AG593" s="86">
        <f>N593 * ( Baseline!D$89 * Baseline!B$11 )</f>
        <v>0.0003041821499</v>
      </c>
      <c r="AH593" s="86">
        <f>O593 * ( Baseline!F$89 * Baseline!B$16 )</f>
        <v>0.0552028499</v>
      </c>
      <c r="AI593" s="86">
        <f>P593 * ( Baseline!H$89 * Baseline!B$18 )</f>
        <v>0.000688019329</v>
      </c>
      <c r="AJ593" s="86">
        <f t="shared" si="3"/>
        <v>0.05828107721</v>
      </c>
      <c r="AK593" s="86">
        <f>Q593 * ( Baseline!B$89 * Baseline!B$7 )</f>
        <v>0.0000388757953</v>
      </c>
      <c r="AL593" s="86">
        <f>R593 * ( Baseline!D$89 * Baseline!B$11 )</f>
        <v>0.0003149350347</v>
      </c>
      <c r="AM593" s="86">
        <f>S593 * ( Baseline!F$89 * Baseline!B$16 )</f>
        <v>0.00006795563312</v>
      </c>
      <c r="AN593" s="86">
        <f>T593 * ( Baseline!H$89 * Baseline!B$18 )</f>
        <v>0.03466347582</v>
      </c>
      <c r="AO593" s="86">
        <f t="shared" si="4"/>
        <v>0.03508524229</v>
      </c>
      <c r="AP593" s="62"/>
      <c r="AQ593" s="86">
        <f>V593 * ( (1-Baseline!B$90-Baseline!B$89) + (1-B593)*Baseline!B$90 )</f>
        <v>0.1134435647</v>
      </c>
      <c r="AR593" s="86">
        <f>W593 * ( (1-Baseline!B$90-Baseline!B$89) + (1-B593)*Baseline!B$90 )</f>
        <v>0.002493684464</v>
      </c>
      <c r="AS593" s="86">
        <f>X593 * ( (1-Baseline!B$90-Baseline!B$89) + (1-B593)*Baseline!B$90 )</f>
        <v>0.003943859306</v>
      </c>
      <c r="AT593" s="86">
        <f>Y593 * ( (1-Baseline!B$90-Baseline!B$89) + (1-B593)*Baseline!B$90 )</f>
        <v>0.0007441426499</v>
      </c>
      <c r="AU593" s="86">
        <f t="shared" si="5"/>
        <v>0.1206252511</v>
      </c>
      <c r="AV593" s="86">
        <f>AA593 * ( (1-Baseline!D$90-Baseline!D$89) + (1-B593)*Baseline!D$90 )</f>
        <v>0.001945103859</v>
      </c>
      <c r="AW593" s="86">
        <f>AB593 * ( (1-Baseline!D$90-Baseline!D$89) + (1-B593)*Baseline!D$90 )</f>
        <v>0.03057768583</v>
      </c>
      <c r="AX593" s="86">
        <f>AC593 * ( (1-Baseline!D$90-Baseline!D$89) + (1-B593)*Baseline!D$90 )</f>
        <v>0.0004485767441</v>
      </c>
      <c r="AY593" s="86">
        <f>AD593 * ( (1-Baseline!D$90-Baseline!D$89) + (1-B593)*Baseline!D$90 )</f>
        <v>0.0004644339995</v>
      </c>
      <c r="AZ593" s="86">
        <f t="shared" si="6"/>
        <v>0.03343580044</v>
      </c>
      <c r="BA593" s="86">
        <f>AF593 * ( (1-Baseline!F$90-Baseline!F$89) + (1-Baseline!B$36)*Baseline!F$90 )</f>
        <v>0.001501170934</v>
      </c>
      <c r="BB593" s="86">
        <f>AG593 * ( (1-Baseline!F$90-Baseline!F$89) + (1-Baseline!B$36)*Baseline!F$90 )</f>
        <v>0.0002188992089</v>
      </c>
      <c r="BC593" s="86">
        <f>AH593 * ( (1-Baseline!F$90-Baseline!F$89) + (1-Baseline!B$36)*Baseline!F$90 )</f>
        <v>0.03972573728</v>
      </c>
      <c r="BD593" s="86">
        <f>AI593 * ( (1-Baseline!F$90-Baseline!F$89) + (1-Baseline!B$36)*Baseline!F$90 )</f>
        <v>0.0004951207258</v>
      </c>
      <c r="BE593" s="86">
        <f t="shared" si="7"/>
        <v>0.04194092815</v>
      </c>
      <c r="BF593" s="86">
        <f>AK593 * ( (1-Baseline!H$90-Baseline!H$89) + (1-Baseline!B$36)*Baseline!H$90 )</f>
        <v>0.00003080207013</v>
      </c>
      <c r="BG593" s="86">
        <f>AL593 * ( (1-Baseline!H$90-Baseline!H$89) + (1-Baseline!B$36)*Baseline!H$90 )</f>
        <v>0.0002495293267</v>
      </c>
      <c r="BH593" s="86">
        <f>AM593 * ( (1-Baseline!H$90-Baseline!H$89) + (1-Baseline!B$36)*Baseline!H$90 )</f>
        <v>0.00005384260723</v>
      </c>
      <c r="BI593" s="86">
        <f>AN593 * ( (1-Baseline!H$90-Baseline!H$89) + (1-Baseline!B$36)*Baseline!H$90 )</f>
        <v>0.02746456516</v>
      </c>
      <c r="BJ593" s="86">
        <f t="shared" si="8"/>
        <v>0.02779873917</v>
      </c>
      <c r="BK593" s="62"/>
      <c r="BL593" s="86">
        <f t="shared" si="19"/>
        <v>0.9404628272</v>
      </c>
      <c r="BM593" s="86">
        <f t="shared" si="20"/>
        <v>0.02067298879</v>
      </c>
      <c r="BN593" s="86">
        <f t="shared" si="21"/>
        <v>0.03269513862</v>
      </c>
      <c r="BO593" s="86">
        <f t="shared" si="22"/>
        <v>0.006169045396</v>
      </c>
      <c r="BP593" s="86">
        <f t="shared" si="9"/>
        <v>1</v>
      </c>
      <c r="BQ593" s="86">
        <f t="shared" si="23"/>
        <v>0.05817428724</v>
      </c>
      <c r="BR593" s="86">
        <f t="shared" si="24"/>
        <v>0.9145193306</v>
      </c>
      <c r="BS593" s="86">
        <f t="shared" si="25"/>
        <v>0.01341606117</v>
      </c>
      <c r="BT593" s="86">
        <f t="shared" si="26"/>
        <v>0.01389032096</v>
      </c>
      <c r="BU593" s="86">
        <f t="shared" si="10"/>
        <v>1</v>
      </c>
      <c r="BV593" s="86">
        <f t="shared" si="27"/>
        <v>0.03579250627</v>
      </c>
      <c r="BW593" s="86">
        <f t="shared" si="28"/>
        <v>0.005219226625</v>
      </c>
      <c r="BX593" s="86">
        <f t="shared" si="29"/>
        <v>0.9471830747</v>
      </c>
      <c r="BY593" s="86">
        <f t="shared" si="30"/>
        <v>0.01180519239</v>
      </c>
      <c r="BZ593" s="86">
        <f t="shared" si="11"/>
        <v>1</v>
      </c>
      <c r="CA593" s="86">
        <f t="shared" si="31"/>
        <v>0.001108038388</v>
      </c>
      <c r="CB593" s="86">
        <f t="shared" si="32"/>
        <v>0.008976282169</v>
      </c>
      <c r="CC593" s="86">
        <f t="shared" si="33"/>
        <v>0.001936872277</v>
      </c>
      <c r="CD593" s="86">
        <f t="shared" si="34"/>
        <v>0.9879788072</v>
      </c>
      <c r="CE593" s="86">
        <f t="shared" si="12"/>
        <v>1</v>
      </c>
      <c r="CF593" s="62"/>
      <c r="CG593" s="86">
        <f t="shared" si="35"/>
        <v>0.9404628272</v>
      </c>
      <c r="CH593" s="86">
        <f t="shared" si="36"/>
        <v>0.02067298879</v>
      </c>
      <c r="CI593" s="86">
        <f t="shared" si="37"/>
        <v>0.03269513862</v>
      </c>
      <c r="CJ593" s="86">
        <f t="shared" si="38"/>
        <v>0.006169045396</v>
      </c>
      <c r="CK593" s="86">
        <f t="shared" si="13"/>
        <v>1</v>
      </c>
      <c r="CL593" s="86">
        <f t="shared" si="39"/>
        <v>0.05817428724</v>
      </c>
      <c r="CM593" s="86">
        <f t="shared" si="40"/>
        <v>0.9145193306</v>
      </c>
      <c r="CN593" s="86">
        <f t="shared" si="41"/>
        <v>0.01341606117</v>
      </c>
      <c r="CO593" s="86">
        <f t="shared" si="42"/>
        <v>0.01389032096</v>
      </c>
      <c r="CP593" s="86">
        <f t="shared" si="14"/>
        <v>1</v>
      </c>
      <c r="CQ593" s="86">
        <f t="shared" si="43"/>
        <v>0.03579250627</v>
      </c>
      <c r="CR593" s="86">
        <f t="shared" si="44"/>
        <v>0.005219226625</v>
      </c>
      <c r="CS593" s="86">
        <f t="shared" si="45"/>
        <v>0.9471830747</v>
      </c>
      <c r="CT593" s="86">
        <f t="shared" si="46"/>
        <v>0.01180519239</v>
      </c>
      <c r="CU593" s="86">
        <f t="shared" si="15"/>
        <v>1</v>
      </c>
      <c r="CV593" s="86">
        <f t="shared" si="47"/>
        <v>0.001108038388</v>
      </c>
      <c r="CW593" s="86">
        <f t="shared" si="48"/>
        <v>0.008976282169</v>
      </c>
      <c r="CX593" s="86">
        <f t="shared" si="49"/>
        <v>0.001936872277</v>
      </c>
      <c r="CY593" s="86">
        <f t="shared" si="50"/>
        <v>0.9879788072</v>
      </c>
      <c r="CZ593" s="86">
        <f t="shared" si="16"/>
        <v>1</v>
      </c>
      <c r="DA593" s="62"/>
      <c r="DB593" s="86">
        <f>(AQ593*Baseline!B$7 + AV593*Baseline!B$11 + BA593*Baseline!B$16 + BF593*Baseline!B$18)</f>
        <v>65631.16891</v>
      </c>
      <c r="DC593" s="86">
        <f>(AR593*Baseline!B$7 + AW593*Baseline!B$11 + BB593*Baseline!B$16 + BG593*Baseline!B$18)</f>
        <v>78944.44086</v>
      </c>
      <c r="DD593" s="86">
        <f>(AS593*Baseline!B$7 + AX593*Baseline!B$11 + BC593*Baseline!B$16 + BH593*Baseline!B$18)</f>
        <v>138429.0335</v>
      </c>
      <c r="DE593" s="86">
        <f>(AT593*Baseline!B$7 + AY593*Baseline!B$11 + BD593*Baseline!B$16 + BI593*Baseline!B$18)</f>
        <v>1260640.511</v>
      </c>
      <c r="DF593" s="86">
        <f t="shared" si="17"/>
        <v>1543645.155</v>
      </c>
      <c r="DG593" s="62"/>
      <c r="DH593" s="86">
        <f t="shared" si="51"/>
        <v>0.04251700509</v>
      </c>
      <c r="DI593" s="86">
        <f t="shared" si="52"/>
        <v>0.05114157267</v>
      </c>
      <c r="DJ593" s="86">
        <f t="shared" si="53"/>
        <v>0.08967671948</v>
      </c>
      <c r="DK593" s="86">
        <f t="shared" si="54"/>
        <v>0.8166647028</v>
      </c>
      <c r="DL593" s="86">
        <f t="shared" si="18"/>
        <v>1</v>
      </c>
      <c r="DM593" s="62"/>
      <c r="DN593" s="86">
        <f>DH593 / (Baseline!B$7/Baseline!B$17)</f>
        <v>4.538410646</v>
      </c>
      <c r="DO593" s="86">
        <f>DI593 / (Baseline!B$11/Baseline!B$17)</f>
        <v>1.234582042</v>
      </c>
      <c r="DP593" s="86">
        <f>DJ593 / (Baseline!B$16/Baseline!B$17)</f>
        <v>1.385776325</v>
      </c>
      <c r="DQ593" s="86">
        <f>DK593 / (Baseline!B$18/Baseline!B$17)</f>
        <v>0.9233115434</v>
      </c>
      <c r="DR593" s="62"/>
      <c r="DS593" s="86">
        <f>DH593 / Baseline!H$117</f>
        <v>1.700982654</v>
      </c>
      <c r="DT593" s="86">
        <f>DI593 / Baseline!H$118</f>
        <v>1.151199472</v>
      </c>
      <c r="DU593" s="86">
        <f>DJ593 / Baseline!H$119</f>
        <v>1.072032664</v>
      </c>
      <c r="DV593" s="86">
        <f>DK593 / Baseline!H$120</f>
        <v>0.9642661341</v>
      </c>
      <c r="DW593" s="87"/>
      <c r="DX593" s="86">
        <f>(AU593*Baseline!B$34)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0.03062331891</v>
      </c>
      <c r="DY593" s="86">
        <f>(AZ593*Baseline!B$34) + (Baseline!D$90*(1-Baseline!D$91)*Baseline!B$35) + (Baseline!D$90*Baseline!D$91*((1-Baseline!D$92)*Baseline!B$40 + Baseline!D$92*Baseline!B$41))</f>
        <v>0.01142893807</v>
      </c>
      <c r="DZ593" s="86">
        <f>(BE593*Baseline!B$34) + (Baseline!F$90*(1-Baseline!F$91)*Baseline!B$35) + (Baseline!F$90*Baseline!F$91*((1-Baseline!F$92)*Baseline!B$40 + Baseline!F$92*Baseline!B$41))</f>
        <v>0.01402177922</v>
      </c>
      <c r="EA593" s="86">
        <f>(BJ593*Baseline!B$34) + (Baseline!H$90*(1-Baseline!H$91)*Baseline!B$35) + (Baseline!H$90*Baseline!H$91*((1-Baseline!H$92)*Baseline!B$40 + Baseline!H$92*Baseline!B$41))</f>
        <v>0.009314810875</v>
      </c>
      <c r="EB593" s="86">
        <f>( DX593*Baseline!B$7 + DY593*Baseline!B$11 + DZ593*Baseline!B$16 + EA593*Baseline!B$18 ) / Baseline!B$17</f>
        <v>0.009906609083</v>
      </c>
    </row>
    <row r="594">
      <c r="A594" s="73" t="s">
        <v>770</v>
      </c>
      <c r="B594" s="85">
        <f>MIN( MAX( NORMINV( MCrands!B594, (B$5+B$4)/2, (B$5-B$4)/3.29 ), 0 ), 1 )</f>
        <v>0.4051918051</v>
      </c>
      <c r="C594" s="85">
        <f>MAX( NORMINV( MCrands!C594, (C$5+C$4)/2, (C$5-C$4)/3.29 ), 0 )</f>
        <v>2.71181584</v>
      </c>
      <c r="D594" s="83"/>
      <c r="E594" s="84">
        <f>Baseline!B$33 * (C594 * Baseline!B$68*Baseline!B$68/Baseline!B$75 + Baseline!B$46 * Baseline!B$54*Baseline!B$54/Baseline!B$76 + Baseline!B$47 * Baseline!B$55*Baseline!B$55/Baseline!B$77 + Baseline!B$56*Baseline!B$56/Baseline!B$78)</f>
        <v>0.00001924921232</v>
      </c>
      <c r="F594" s="84">
        <f>Baseline!B$33 * (C594 * Baseline!B$68*Baseline!B$59/Baseline!B$75 + Baseline!B$46 * Baseline!B$54*Baseline!B$69/Baseline!B$76 + Baseline!B$47 * Baseline!B$55*Baseline!B$57/Baseline!B$77 + Baseline!B$56*Baseline!B$58/Baseline!B$78)</f>
        <v>0.0000002392787878</v>
      </c>
      <c r="G594" s="85">
        <f>Baseline!B$33 * (C594 * Baseline!B$68*Baseline!B$60/Baseline!B$75 + Baseline!B$46 * Baseline!B$54*Baseline!B$61/Baseline!B$76 + Baseline!B$47 * Baseline!B$55*Baseline!B$70/Baseline!B$77 + Baseline!B$56*Baseline!B$62/Baseline!B$78)</f>
        <v>0.0000002009469749</v>
      </c>
      <c r="H594" s="84">
        <f>Baseline!B$33 * (C594 * Baseline!B$68*Baseline!B$63/Baseline!B$75 + Baseline!B$46 * Baseline!B$54*Baseline!B$64/Baseline!B$76 + Baseline!B$47 * Baseline!B$55*Baseline!B$65/Baseline!B$77 + Baseline!B$56*Baseline!B$71/Baseline!B$78)</f>
        <v>0.00000000374179385</v>
      </c>
      <c r="I594" s="84">
        <f>Baseline!B$33 * (C594 * Baseline!B$59*Baseline!B$68/Baseline!B$75 + Baseline!B$46 * Baseline!B$69*Baseline!B$54/Baseline!B$76 + Baseline!B$47 * Baseline!B$57*Baseline!B$55/Baseline!B$77 + Baseline!B$58*Baseline!B$56/Baseline!B$78)</f>
        <v>0.0000002392787878</v>
      </c>
      <c r="J594" s="85">
        <f>Baseline!B$33 * (C594 * Baseline!B$59*Baseline!B$59/Baseline!B$75 + Baseline!B$46 * Baseline!B$69*Baseline!B$69/Baseline!B$76 + Baseline!B$47 * Baseline!B$57*Baseline!B$57/Baseline!B$77 + Baseline!B$58*Baseline!B$58/Baseline!B$78)</f>
        <v>0.000002116574468</v>
      </c>
      <c r="K594" s="84">
        <f>Baseline!B$33 * (C594 * Baseline!B$59*Baseline!B$60/Baseline!B$75 + Baseline!B$46 * Baseline!B$69*Baseline!B$61/Baseline!B$76 + Baseline!B$47 * Baseline!B$57*Baseline!B$70/Baseline!B$77 + Baseline!B$58*Baseline!B$62/Baseline!B$78)</f>
        <v>0.00000001648987399</v>
      </c>
      <c r="L594" s="85">
        <f>Baseline!B$33 * (C594 * Baseline!B$59*Baseline!B$63/Baseline!B$75 + Baseline!B$46 * Baseline!B$69*Baseline!B$64/Baseline!B$76 + Baseline!B$47 * Baseline!B$57*Baseline!B$65/Baseline!B$77 + Baseline!B$58*Baseline!B$71/Baseline!B$78)</f>
        <v>0.00000001707279917</v>
      </c>
      <c r="M594" s="84">
        <f>Baseline!B$33 * (C594 * Baseline!B$60*Baseline!B$68/Baseline!B$75 + Baseline!B$46 * Baseline!B$61*Baseline!B$54/Baseline!B$76 + Baseline!B$47 * Baseline!B$70*Baseline!B$55/Baseline!B$77 + Baseline!B$62*Baseline!B$56/Baseline!B$78)</f>
        <v>0.0000002009469749</v>
      </c>
      <c r="N594" s="85">
        <f>Baseline!B$33 * (C594 * Baseline!B$60*Baseline!B$59/Baseline!B$75 + Baseline!B$46 * Baseline!B$61*Baseline!B$69/Baseline!B$76 + Baseline!B$47 * Baseline!B$70*Baseline!B$57/Baseline!B$77 + Baseline!B$62*Baseline!B$58/Baseline!B$78)</f>
        <v>0.00000001648987399</v>
      </c>
      <c r="O594" s="85">
        <f>Baseline!B$33 * (C594 * Baseline!B$60*Baseline!B$60/Baseline!B$75 + Baseline!B$46 * Baseline!B$61*Baseline!B$61/Baseline!B$76 + Baseline!B$47 * Baseline!B$70*Baseline!B$70/Baseline!B$77 + Baseline!B$62*Baseline!B$62/Baseline!B$78)</f>
        <v>0.000001589267743</v>
      </c>
      <c r="P594" s="84">
        <f>Baseline!B$33 * (C594 * Baseline!B$60*Baseline!B$63/Baseline!B$75 + Baseline!B$46 * Baseline!B$61*Baseline!B$64/Baseline!B$76 + Baseline!B$47 * Baseline!B$70*Baseline!B$65/Baseline!B$77 + Baseline!B$62*Baseline!B$71/Baseline!B$78)</f>
        <v>0.000000001956413752</v>
      </c>
      <c r="Q594" s="84">
        <f>Baseline!B$33 * (C594 * Baseline!B$63*Baseline!B$68/Baseline!B$75 + Baseline!B$46 * Baseline!B$64*Baseline!B$54/Baseline!B$76 + Baseline!B$47 * Baseline!B$65*Baseline!B$55/Baseline!B$77 + Baseline!B$71*Baseline!B$56/Baseline!B$78)</f>
        <v>0.00000000374179385</v>
      </c>
      <c r="R594" s="84">
        <f>Baseline!B$33 * (C594 * Baseline!B$63*Baseline!B$59/Baseline!B$75 + Baseline!B$46 * Baseline!B$64*Baseline!B$69/Baseline!B$76 + Baseline!B$47 * Baseline!B$65*Baseline!B$57/Baseline!B$77 + Baseline!B$71*Baseline!B$58/Baseline!B$78)</f>
        <v>0.00000001707279917</v>
      </c>
      <c r="S594" s="84">
        <f>Baseline!B$33 * (C594 * Baseline!B$63*Baseline!B$60/Baseline!B$75 + Baseline!B$46 * Baseline!B$64*Baseline!B$61/Baseline!B$76 + Baseline!B$47 * Baseline!B$65*Baseline!B$70/Baseline!B$77 + Baseline!B$71*Baseline!B$62/Baseline!B$78)</f>
        <v>0.000000001956413752</v>
      </c>
      <c r="T594" s="84">
        <f>Baseline!B$33 * (C594 * Baseline!B$63*Baseline!B$63/Baseline!B$75 + Baseline!B$46 * Baseline!B$64*Baseline!B$64/Baseline!B$76 + Baseline!B$47 * Baseline!B$65*Baseline!B$65/Baseline!B$77 + Baseline!B$71*Baseline!B$71/Baseline!B$78)</f>
        <v>0.00000009856721941</v>
      </c>
      <c r="U594" s="83"/>
      <c r="V594" s="84">
        <f>E594 * ( Baseline!B$89 * Baseline!B$7 )</f>
        <v>0.1997875746</v>
      </c>
      <c r="W594" s="84">
        <f>F594 * ( Baseline!D$89 * Baseline!B$11 )</f>
        <v>0.004413879055</v>
      </c>
      <c r="X594" s="84">
        <f>G594 * ( Baseline!F$89 * Baseline!B$16 )</f>
        <v>0.006979846938</v>
      </c>
      <c r="Y594" s="84">
        <f>H594 * ( Baseline!H$89 * Baseline!B$18 )</f>
        <v>0.001315889616</v>
      </c>
      <c r="Z594" s="86">
        <f t="shared" si="1"/>
        <v>0.2124971902</v>
      </c>
      <c r="AA594" s="84">
        <f>I594 * ( Baseline!B$89 * Baseline!B$7 )</f>
        <v>0.002483474539</v>
      </c>
      <c r="AB594" s="85">
        <f>J594 * ( Baseline!D$89 * Baseline!B$11 )</f>
        <v>0.03904359345</v>
      </c>
      <c r="AC594" s="85">
        <f>K594 * ( Baseline!F$89 * Baseline!B$16 )</f>
        <v>0.0005727719791</v>
      </c>
      <c r="AD594" s="85">
        <f>L594 * ( Baseline!F$89 * Baseline!B$16 )</f>
        <v>0.0005930197512</v>
      </c>
      <c r="AE594" s="86">
        <f t="shared" si="2"/>
        <v>0.04269285972</v>
      </c>
      <c r="AF594" s="86">
        <f>M594 * ( Baseline!B$89 * Baseline!B$7 )</f>
        <v>0.002085628652</v>
      </c>
      <c r="AG594" s="86">
        <f>N594 * ( Baseline!D$89 * Baseline!B$11 )</f>
        <v>0.0003041820385</v>
      </c>
      <c r="AH594" s="86">
        <f>O594 * ( Baseline!F$89 * Baseline!B$16 )</f>
        <v>0.05520284939</v>
      </c>
      <c r="AI594" s="86">
        <f>P594 * ( Baseline!H$89 * Baseline!B$18 )</f>
        <v>0.0006880188067</v>
      </c>
      <c r="AJ594" s="86">
        <f t="shared" si="3"/>
        <v>0.05828067889</v>
      </c>
      <c r="AK594" s="86">
        <f>Q594 * ( Baseline!B$89 * Baseline!B$7 )</f>
        <v>0.00003883607837</v>
      </c>
      <c r="AL594" s="86">
        <f>R594 * ( Baseline!D$89 * Baseline!B$11 )</f>
        <v>0.0003149350236</v>
      </c>
      <c r="AM594" s="86">
        <f>S594 * ( Baseline!F$89 * Baseline!B$16 )</f>
        <v>0.00006795558153</v>
      </c>
      <c r="AN594" s="86">
        <f>T594 * ( Baseline!H$89 * Baseline!B$18 )</f>
        <v>0.03466347577</v>
      </c>
      <c r="AO594" s="86">
        <f t="shared" si="4"/>
        <v>0.03508520245</v>
      </c>
      <c r="AP594" s="62"/>
      <c r="AQ594" s="86">
        <f>V594 * ( (1-Baseline!B$90-Baseline!B$89) + (1-B594)*Baseline!B$90 )</f>
        <v>0.1234645842</v>
      </c>
      <c r="AR594" s="86">
        <f>W594 * ( (1-Baseline!B$90-Baseline!B$89) + (1-B594)*Baseline!B$90 )</f>
        <v>0.00272768586</v>
      </c>
      <c r="AS594" s="86">
        <f>X594 * ( (1-Baseline!B$90-Baseline!B$89) + (1-B594)*Baseline!B$90 )</f>
        <v>0.00431340088</v>
      </c>
      <c r="AT594" s="86">
        <f>Y594 * ( (1-Baseline!B$90-Baseline!B$89) + (1-B594)*Baseline!B$90 )</f>
        <v>0.000813192535</v>
      </c>
      <c r="AU594" s="86">
        <f t="shared" si="5"/>
        <v>0.1313188635</v>
      </c>
      <c r="AV594" s="86">
        <f>AA594 * ( (1-Baseline!D$90-Baseline!D$89) + (1-B594)*Baseline!D$90 )</f>
        <v>0.002011297662</v>
      </c>
      <c r="AW594" s="86">
        <f>AB594 * ( (1-Baseline!D$90-Baseline!D$89) + (1-B594)*Baseline!D$90 )</f>
        <v>0.03162033152</v>
      </c>
      <c r="AX594" s="86">
        <f>AC594 * ( (1-Baseline!D$90-Baseline!D$89) + (1-B594)*Baseline!D$90 )</f>
        <v>0.0004638722583</v>
      </c>
      <c r="AY594" s="86">
        <f>AD594 * ( (1-Baseline!D$90-Baseline!D$89) + (1-B594)*Baseline!D$90 )</f>
        <v>0.0004802703714</v>
      </c>
      <c r="AZ594" s="86">
        <f t="shared" si="6"/>
        <v>0.03457577181</v>
      </c>
      <c r="BA594" s="86">
        <f>AF594 * ( (1-Baseline!F$90-Baseline!F$89) + (1-Baseline!B$36)*Baseline!F$90 )</f>
        <v>0.001500885118</v>
      </c>
      <c r="BB594" s="86">
        <f>AG594 * ( (1-Baseline!F$90-Baseline!F$89) + (1-Baseline!B$36)*Baseline!F$90 )</f>
        <v>0.0002188991287</v>
      </c>
      <c r="BC594" s="86">
        <f>AH594 * ( (1-Baseline!F$90-Baseline!F$89) + (1-Baseline!B$36)*Baseline!F$90 )</f>
        <v>0.03972573691</v>
      </c>
      <c r="BD594" s="86">
        <f>AI594 * ( (1-Baseline!F$90-Baseline!F$89) + (1-Baseline!B$36)*Baseline!F$90 )</f>
        <v>0.0004951203499</v>
      </c>
      <c r="BE594" s="86">
        <f t="shared" si="7"/>
        <v>0.04194064151</v>
      </c>
      <c r="BF594" s="86">
        <f>AK594 * ( (1-Baseline!H$90-Baseline!H$89) + (1-Baseline!B$36)*Baseline!H$90 )</f>
        <v>0.00003077060161</v>
      </c>
      <c r="BG594" s="86">
        <f>AL594 * ( (1-Baseline!H$90-Baseline!H$89) + (1-Baseline!B$36)*Baseline!H$90 )</f>
        <v>0.0002495293179</v>
      </c>
      <c r="BH594" s="86">
        <f>AM594 * ( (1-Baseline!H$90-Baseline!H$89) + (1-Baseline!B$36)*Baseline!H$90 )</f>
        <v>0.00005384256636</v>
      </c>
      <c r="BI594" s="86">
        <f>AN594 * ( (1-Baseline!H$90-Baseline!H$89) + (1-Baseline!B$36)*Baseline!H$90 )</f>
        <v>0.02746456512</v>
      </c>
      <c r="BJ594" s="86">
        <f t="shared" si="8"/>
        <v>0.02779870761</v>
      </c>
      <c r="BK594" s="62"/>
      <c r="BL594" s="86">
        <f t="shared" si="19"/>
        <v>0.9401892533</v>
      </c>
      <c r="BM594" s="86">
        <f t="shared" si="20"/>
        <v>0.0207714702</v>
      </c>
      <c r="BN594" s="86">
        <f t="shared" si="21"/>
        <v>0.03284677285</v>
      </c>
      <c r="BO594" s="86">
        <f t="shared" si="22"/>
        <v>0.0061925036</v>
      </c>
      <c r="BP594" s="86">
        <f t="shared" si="9"/>
        <v>1</v>
      </c>
      <c r="BQ594" s="86">
        <f t="shared" si="23"/>
        <v>0.05817072351</v>
      </c>
      <c r="BR594" s="86">
        <f t="shared" si="24"/>
        <v>0.9145227963</v>
      </c>
      <c r="BS594" s="86">
        <f t="shared" si="25"/>
        <v>0.01341610712</v>
      </c>
      <c r="BT594" s="86">
        <f t="shared" si="26"/>
        <v>0.01389037312</v>
      </c>
      <c r="BU594" s="86">
        <f t="shared" si="10"/>
        <v>1</v>
      </c>
      <c r="BV594" s="86">
        <f t="shared" si="27"/>
        <v>0.03578593613</v>
      </c>
      <c r="BW594" s="86">
        <f t="shared" si="28"/>
        <v>0.005219260384</v>
      </c>
      <c r="BX594" s="86">
        <f t="shared" si="29"/>
        <v>0.9471895394</v>
      </c>
      <c r="BY594" s="86">
        <f t="shared" si="30"/>
        <v>0.01180526411</v>
      </c>
      <c r="BZ594" s="86">
        <f t="shared" si="11"/>
        <v>1</v>
      </c>
      <c r="CA594" s="86">
        <f t="shared" si="31"/>
        <v>0.001106907632</v>
      </c>
      <c r="CB594" s="86">
        <f t="shared" si="32"/>
        <v>0.008976292042</v>
      </c>
      <c r="CC594" s="86">
        <f t="shared" si="33"/>
        <v>0.001936873006</v>
      </c>
      <c r="CD594" s="86">
        <f t="shared" si="34"/>
        <v>0.9879799273</v>
      </c>
      <c r="CE594" s="86">
        <f t="shared" si="12"/>
        <v>1</v>
      </c>
      <c r="CF594" s="62"/>
      <c r="CG594" s="86">
        <f t="shared" si="35"/>
        <v>0.9401892533</v>
      </c>
      <c r="CH594" s="86">
        <f t="shared" si="36"/>
        <v>0.0207714702</v>
      </c>
      <c r="CI594" s="86">
        <f t="shared" si="37"/>
        <v>0.03284677285</v>
      </c>
      <c r="CJ594" s="86">
        <f t="shared" si="38"/>
        <v>0.0061925036</v>
      </c>
      <c r="CK594" s="86">
        <f t="shared" si="13"/>
        <v>1</v>
      </c>
      <c r="CL594" s="86">
        <f t="shared" si="39"/>
        <v>0.05817072351</v>
      </c>
      <c r="CM594" s="86">
        <f t="shared" si="40"/>
        <v>0.9145227963</v>
      </c>
      <c r="CN594" s="86">
        <f t="shared" si="41"/>
        <v>0.01341610712</v>
      </c>
      <c r="CO594" s="86">
        <f t="shared" si="42"/>
        <v>0.01389037312</v>
      </c>
      <c r="CP594" s="86">
        <f t="shared" si="14"/>
        <v>1</v>
      </c>
      <c r="CQ594" s="86">
        <f t="shared" si="43"/>
        <v>0.03578593613</v>
      </c>
      <c r="CR594" s="86">
        <f t="shared" si="44"/>
        <v>0.005219260384</v>
      </c>
      <c r="CS594" s="86">
        <f t="shared" si="45"/>
        <v>0.9471895394</v>
      </c>
      <c r="CT594" s="86">
        <f t="shared" si="46"/>
        <v>0.01180526411</v>
      </c>
      <c r="CU594" s="86">
        <f t="shared" si="15"/>
        <v>1</v>
      </c>
      <c r="CV594" s="86">
        <f t="shared" si="47"/>
        <v>0.001106907632</v>
      </c>
      <c r="CW594" s="86">
        <f t="shared" si="48"/>
        <v>0.008976292042</v>
      </c>
      <c r="CX594" s="86">
        <f t="shared" si="49"/>
        <v>0.001936873006</v>
      </c>
      <c r="CY594" s="86">
        <f t="shared" si="50"/>
        <v>0.9879799273</v>
      </c>
      <c r="CZ594" s="86">
        <f t="shared" si="16"/>
        <v>1</v>
      </c>
      <c r="DA594" s="62"/>
      <c r="DB594" s="86">
        <f>(AQ594*Baseline!B$7 + AV594*Baseline!B$11 + BA594*Baseline!B$16 + BF594*Baseline!B$18)</f>
        <v>70630.92106</v>
      </c>
      <c r="DC594" s="86">
        <f>(AR594*Baseline!B$7 + AW594*Baseline!B$11 + BB594*Baseline!B$16 + BG594*Baseline!B$18)</f>
        <v>81293.94084</v>
      </c>
      <c r="DD594" s="86">
        <f>(AS594*Baseline!B$7 + AX594*Baseline!B$11 + BC594*Baseline!B$16 + BH594*Baseline!B$18)</f>
        <v>138641.0601</v>
      </c>
      <c r="DE594" s="86">
        <f>(AT594*Baseline!B$7 + AY594*Baseline!B$11 + BD594*Baseline!B$16 + BI594*Baseline!B$18)</f>
        <v>1260707.959</v>
      </c>
      <c r="DF594" s="86">
        <f t="shared" si="17"/>
        <v>1551273.881</v>
      </c>
      <c r="DG594" s="62"/>
      <c r="DH594" s="86">
        <f t="shared" si="51"/>
        <v>0.04553091618</v>
      </c>
      <c r="DI594" s="86">
        <f t="shared" si="52"/>
        <v>0.05240463455</v>
      </c>
      <c r="DJ594" s="86">
        <f t="shared" si="53"/>
        <v>0.08937239374</v>
      </c>
      <c r="DK594" s="86">
        <f t="shared" si="54"/>
        <v>0.8126920555</v>
      </c>
      <c r="DL594" s="86">
        <f t="shared" si="18"/>
        <v>1</v>
      </c>
      <c r="DM594" s="62"/>
      <c r="DN594" s="86">
        <f>DH594 / (Baseline!B$7/Baseline!B$17)</f>
        <v>4.86012583</v>
      </c>
      <c r="DO594" s="86">
        <f>DI594 / (Baseline!B$11/Baseline!B$17)</f>
        <v>1.26507296</v>
      </c>
      <c r="DP594" s="86">
        <f>DJ594 / (Baseline!B$16/Baseline!B$17)</f>
        <v>1.381073573</v>
      </c>
      <c r="DQ594" s="86">
        <f>DK594 / (Baseline!B$18/Baseline!B$17)</f>
        <v>0.918820115</v>
      </c>
      <c r="DR594" s="62"/>
      <c r="DS594" s="86">
        <f>DH594 / Baseline!H$117</f>
        <v>1.821560538</v>
      </c>
      <c r="DT594" s="86">
        <f>DI594 / Baseline!H$118</f>
        <v>1.179631061</v>
      </c>
      <c r="DU594" s="86">
        <f>DJ594 / Baseline!H$119</f>
        <v>1.068394627</v>
      </c>
      <c r="DV594" s="86">
        <f>DK594 / Baseline!H$120</f>
        <v>0.959575483</v>
      </c>
      <c r="DW594" s="87"/>
      <c r="DX594" s="86">
        <f>(AU594*Baseline!B$34)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0.03222736077</v>
      </c>
      <c r="DY594" s="86">
        <f>(AZ594*Baseline!B$34) + (Baseline!D$90*(1-Baseline!D$91)*Baseline!B$35) + (Baseline!D$90*Baseline!D$91*((1-Baseline!D$92)*Baseline!B$40 + Baseline!D$92*Baseline!B$41))</f>
        <v>0.01159993377</v>
      </c>
      <c r="DZ594" s="86">
        <f>(BE594*Baseline!B$34) + (Baseline!F$90*(1-Baseline!F$91)*Baseline!B$35) + (Baseline!F$90*Baseline!F$91*((1-Baseline!F$92)*Baseline!B$40 + Baseline!F$92*Baseline!B$41))</f>
        <v>0.01402173623</v>
      </c>
      <c r="EA594" s="86">
        <f>(BJ594*Baseline!B$34) + (Baseline!H$90*(1-Baseline!H$91)*Baseline!B$35) + (Baseline!H$90*Baseline!H$91*((1-Baseline!H$92)*Baseline!B$40 + Baseline!H$92*Baseline!B$41))</f>
        <v>0.009314806141</v>
      </c>
      <c r="EB594" s="86">
        <f>( DX594*Baseline!B$7 + DY594*Baseline!B$11 + DZ594*Baseline!B$16 + EA594*Baseline!B$18 ) / Baseline!B$17</f>
        <v>0.009928712553</v>
      </c>
    </row>
    <row r="595">
      <c r="A595" s="73" t="s">
        <v>771</v>
      </c>
      <c r="B595" s="85">
        <f>MIN( MAX( NORMINV( MCrands!B595, (B$5+B$4)/2, (B$5-B$4)/3.29 ), 0 ), 1 )</f>
        <v>0.9600787824</v>
      </c>
      <c r="C595" s="85">
        <f>MAX( NORMINV( MCrands!C595, (C$5+C$4)/2, (C$5-C$4)/3.29 ), 0 )</f>
        <v>2.44024865</v>
      </c>
      <c r="D595" s="83"/>
      <c r="E595" s="84">
        <f>Baseline!B$33 * (C595 * Baseline!B$68*Baseline!B$68/Baseline!B$75 + Baseline!B$46 * Baseline!B$54*Baseline!B$54/Baseline!B$76 + Baseline!B$47 * Baseline!B$55*Baseline!B$55/Baseline!B$77 + Baseline!B$56*Baseline!B$56/Baseline!B$78)</f>
        <v>0.0000173265101</v>
      </c>
      <c r="F595" s="84">
        <f>Baseline!B$33 * (C595 * Baseline!B$68*Baseline!B$59/Baseline!B$75 + Baseline!B$46 * Baseline!B$54*Baseline!B$69/Baseline!B$76 + Baseline!B$47 * Baseline!B$55*Baseline!B$57/Baseline!B$77 + Baseline!B$56*Baseline!B$58/Baseline!B$78)</f>
        <v>0.0000002389752033</v>
      </c>
      <c r="G595" s="85">
        <f>Baseline!B$33 * (C595 * Baseline!B$68*Baseline!B$60/Baseline!B$75 + Baseline!B$46 * Baseline!B$54*Baseline!B$61/Baseline!B$76 + Baseline!B$47 * Baseline!B$55*Baseline!B$70/Baseline!B$77 + Baseline!B$56*Baseline!B$62/Baseline!B$78)</f>
        <v>0.0000002002006628</v>
      </c>
      <c r="H595" s="84">
        <f>Baseline!B$33 * (C595 * Baseline!B$68*Baseline!B$63/Baseline!B$75 + Baseline!B$46 * Baseline!B$54*Baseline!B$64/Baseline!B$76 + Baseline!B$47 * Baseline!B$55*Baseline!B$65/Baseline!B$77 + Baseline!B$56*Baseline!B$71/Baseline!B$78)</f>
        <v>0.000000003667162645</v>
      </c>
      <c r="I595" s="84">
        <f>Baseline!B$33 * (C595 * Baseline!B$59*Baseline!B$68/Baseline!B$75 + Baseline!B$46 * Baseline!B$69*Baseline!B$54/Baseline!B$76 + Baseline!B$47 * Baseline!B$57*Baseline!B$55/Baseline!B$77 + Baseline!B$58*Baseline!B$56/Baseline!B$78)</f>
        <v>0.0000002389752033</v>
      </c>
      <c r="J595" s="85">
        <f>Baseline!B$33 * (C595 * Baseline!B$59*Baseline!B$59/Baseline!B$75 + Baseline!B$46 * Baseline!B$69*Baseline!B$69/Baseline!B$76 + Baseline!B$47 * Baseline!B$57*Baseline!B$57/Baseline!B$77 + Baseline!B$58*Baseline!B$58/Baseline!B$78)</f>
        <v>0.00000211657442</v>
      </c>
      <c r="K595" s="84">
        <f>Baseline!B$33 * (C595 * Baseline!B$59*Baseline!B$60/Baseline!B$75 + Baseline!B$46 * Baseline!B$69*Baseline!B$61/Baseline!B$76 + Baseline!B$47 * Baseline!B$57*Baseline!B$70/Baseline!B$77 + Baseline!B$58*Baseline!B$62/Baseline!B$78)</f>
        <v>0.00000001648975615</v>
      </c>
      <c r="L595" s="85">
        <f>Baseline!B$33 * (C595 * Baseline!B$59*Baseline!B$63/Baseline!B$75 + Baseline!B$46 * Baseline!B$69*Baseline!B$64/Baseline!B$76 + Baseline!B$47 * Baseline!B$57*Baseline!B$65/Baseline!B$77 + Baseline!B$58*Baseline!B$71/Baseline!B$78)</f>
        <v>0.00000001707278739</v>
      </c>
      <c r="M595" s="84">
        <f>Baseline!B$33 * (C595 * Baseline!B$60*Baseline!B$68/Baseline!B$75 + Baseline!B$46 * Baseline!B$61*Baseline!B$54/Baseline!B$76 + Baseline!B$47 * Baseline!B$70*Baseline!B$55/Baseline!B$77 + Baseline!B$62*Baseline!B$56/Baseline!B$78)</f>
        <v>0.0000002002006628</v>
      </c>
      <c r="N595" s="85">
        <f>Baseline!B$33 * (C595 * Baseline!B$60*Baseline!B$59/Baseline!B$75 + Baseline!B$46 * Baseline!B$61*Baseline!B$69/Baseline!B$76 + Baseline!B$47 * Baseline!B$70*Baseline!B$57/Baseline!B$77 + Baseline!B$62*Baseline!B$58/Baseline!B$78)</f>
        <v>0.00000001648975615</v>
      </c>
      <c r="O595" s="85">
        <f>Baseline!B$33 * (C595 * Baseline!B$60*Baseline!B$60/Baseline!B$75 + Baseline!B$46 * Baseline!B$61*Baseline!B$61/Baseline!B$76 + Baseline!B$47 * Baseline!B$70*Baseline!B$70/Baseline!B$77 + Baseline!B$62*Baseline!B$62/Baseline!B$78)</f>
        <v>0.000001589267453</v>
      </c>
      <c r="P595" s="84">
        <f>Baseline!B$33 * (C595 * Baseline!B$60*Baseline!B$63/Baseline!B$75 + Baseline!B$46 * Baseline!B$61*Baseline!B$64/Baseline!B$76 + Baseline!B$47 * Baseline!B$70*Baseline!B$65/Baseline!B$77 + Baseline!B$62*Baseline!B$71/Baseline!B$78)</f>
        <v>0.000000001956384783</v>
      </c>
      <c r="Q595" s="84">
        <f>Baseline!B$33 * (C595 * Baseline!B$63*Baseline!B$68/Baseline!B$75 + Baseline!B$46 * Baseline!B$64*Baseline!B$54/Baseline!B$76 + Baseline!B$47 * Baseline!B$65*Baseline!B$55/Baseline!B$77 + Baseline!B$71*Baseline!B$56/Baseline!B$78)</f>
        <v>0.000000003667162645</v>
      </c>
      <c r="R595" s="84">
        <f>Baseline!B$33 * (C595 * Baseline!B$63*Baseline!B$59/Baseline!B$75 + Baseline!B$46 * Baseline!B$64*Baseline!B$69/Baseline!B$76 + Baseline!B$47 * Baseline!B$65*Baseline!B$57/Baseline!B$77 + Baseline!B$71*Baseline!B$58/Baseline!B$78)</f>
        <v>0.00000001707278739</v>
      </c>
      <c r="S595" s="84">
        <f>Baseline!B$33 * (C595 * Baseline!B$63*Baseline!B$60/Baseline!B$75 + Baseline!B$46 * Baseline!B$64*Baseline!B$61/Baseline!B$76 + Baseline!B$47 * Baseline!B$65*Baseline!B$70/Baseline!B$77 + Baseline!B$71*Baseline!B$62/Baseline!B$78)</f>
        <v>0.000000001956384783</v>
      </c>
      <c r="T595" s="84">
        <f>Baseline!B$33 * (C595 * Baseline!B$63*Baseline!B$63/Baseline!B$75 + Baseline!B$46 * Baseline!B$64*Baseline!B$64/Baseline!B$76 + Baseline!B$47 * Baseline!B$65*Baseline!B$65/Baseline!B$77 + Baseline!B$71*Baseline!B$71/Baseline!B$78)</f>
        <v>0.00000009856721651</v>
      </c>
      <c r="U595" s="83"/>
      <c r="V595" s="84">
        <f>E595 * ( Baseline!B$89 * Baseline!B$7 )</f>
        <v>0.1798318483</v>
      </c>
      <c r="W595" s="84">
        <f>F595 * ( Baseline!D$89 * Baseline!B$11 )</f>
        <v>0.004408278954</v>
      </c>
      <c r="X595" s="84">
        <f>G595 * ( Baseline!F$89 * Baseline!B$16 )</f>
        <v>0.006953923961</v>
      </c>
      <c r="Y595" s="84">
        <f>H595 * ( Baseline!H$89 * Baseline!B$18 )</f>
        <v>0.001289643801</v>
      </c>
      <c r="Z595" s="86">
        <f t="shared" si="1"/>
        <v>0.192483695</v>
      </c>
      <c r="AA595" s="84">
        <f>I595 * ( Baseline!B$89 * Baseline!B$7 )</f>
        <v>0.002480323635</v>
      </c>
      <c r="AB595" s="85">
        <f>J595 * ( Baseline!D$89 * Baseline!B$11 )</f>
        <v>0.03904359257</v>
      </c>
      <c r="AC595" s="85">
        <f>K595 * ( Baseline!F$89 * Baseline!B$16 )</f>
        <v>0.000572767886</v>
      </c>
      <c r="AD595" s="85">
        <f>L595 * ( Baseline!F$89 * Baseline!B$16 )</f>
        <v>0.0005930193419</v>
      </c>
      <c r="AE595" s="86">
        <f t="shared" si="2"/>
        <v>0.04268970343</v>
      </c>
      <c r="AF595" s="86">
        <f>M595 * ( Baseline!B$89 * Baseline!B$7 )</f>
        <v>0.002077882679</v>
      </c>
      <c r="AG595" s="86">
        <f>N595 * ( Baseline!D$89 * Baseline!B$11 )</f>
        <v>0.0003041798647</v>
      </c>
      <c r="AH595" s="86">
        <f>O595 * ( Baseline!F$89 * Baseline!B$16 )</f>
        <v>0.05520283933</v>
      </c>
      <c r="AI595" s="86">
        <f>P595 * ( Baseline!H$89 * Baseline!B$18 )</f>
        <v>0.0006880086191</v>
      </c>
      <c r="AJ595" s="86">
        <f t="shared" si="3"/>
        <v>0.05827291049</v>
      </c>
      <c r="AK595" s="86">
        <f>Q595 * ( Baseline!B$89 * Baseline!B$7 )</f>
        <v>0.0000380614811</v>
      </c>
      <c r="AL595" s="86">
        <f>R595 * ( Baseline!D$89 * Baseline!B$11 )</f>
        <v>0.0003149348062</v>
      </c>
      <c r="AM595" s="86">
        <f>S595 * ( Baseline!F$89 * Baseline!B$16 )</f>
        <v>0.00006795457531</v>
      </c>
      <c r="AN595" s="86">
        <f>T595 * ( Baseline!H$89 * Baseline!B$18 )</f>
        <v>0.03466347475</v>
      </c>
      <c r="AO595" s="86">
        <f t="shared" si="4"/>
        <v>0.03508442562</v>
      </c>
      <c r="AP595" s="62"/>
      <c r="AQ595" s="86">
        <f>V595 * ( (1-Baseline!B$90-Baseline!B$89) + (1-B595)*Baseline!B$90 )</f>
        <v>0.0223225064</v>
      </c>
      <c r="AR595" s="86">
        <f>W595 * ( (1-Baseline!B$90-Baseline!B$89) + (1-B595)*Baseline!B$90 )</f>
        <v>0.0005471991536</v>
      </c>
      <c r="AS595" s="86">
        <f>X595 * ( (1-Baseline!B$90-Baseline!B$89) + (1-B595)*Baseline!B$90 )</f>
        <v>0.0008631897721</v>
      </c>
      <c r="AT595" s="86">
        <f>Y595 * ( (1-Baseline!B$90-Baseline!B$89) + (1-B595)*Baseline!B$90 )</f>
        <v>0.000160083335</v>
      </c>
      <c r="AU595" s="86">
        <f t="shared" si="5"/>
        <v>0.02389297866</v>
      </c>
      <c r="AV595" s="86">
        <f>AA595 * ( (1-Baseline!D$90-Baseline!D$89) + (1-B595)*Baseline!D$90 )</f>
        <v>0.001392163752</v>
      </c>
      <c r="AW595" s="86">
        <f>AB595 * ( (1-Baseline!D$90-Baseline!D$89) + (1-B595)*Baseline!D$90 )</f>
        <v>0.02191450889</v>
      </c>
      <c r="AX595" s="86">
        <f>AC595 * ( (1-Baseline!D$90-Baseline!D$89) + (1-B595)*Baseline!D$90 )</f>
        <v>0.0003214849378</v>
      </c>
      <c r="AY595" s="86">
        <f>AD595 * ( (1-Baseline!D$90-Baseline!D$89) + (1-B595)*Baseline!D$90 )</f>
        <v>0.0003328517378</v>
      </c>
      <c r="AZ595" s="86">
        <f t="shared" si="6"/>
        <v>0.02396100931</v>
      </c>
      <c r="BA595" s="86">
        <f>AF595 * ( (1-Baseline!F$90-Baseline!F$89) + (1-Baseline!B$36)*Baseline!F$90 )</f>
        <v>0.001495310868</v>
      </c>
      <c r="BB595" s="86">
        <f>AG595 * ( (1-Baseline!F$90-Baseline!F$89) + (1-Baseline!B$36)*Baseline!F$90 )</f>
        <v>0.0002188975644</v>
      </c>
      <c r="BC595" s="86">
        <f>AH595 * ( (1-Baseline!F$90-Baseline!F$89) + (1-Baseline!B$36)*Baseline!F$90 )</f>
        <v>0.03972572967</v>
      </c>
      <c r="BD595" s="86">
        <f>AI595 * ( (1-Baseline!F$90-Baseline!F$89) + (1-Baseline!B$36)*Baseline!F$90 )</f>
        <v>0.0004951130186</v>
      </c>
      <c r="BE595" s="86">
        <f t="shared" si="7"/>
        <v>0.04193505112</v>
      </c>
      <c r="BF595" s="86">
        <f>AK595 * ( (1-Baseline!H$90-Baseline!H$89) + (1-Baseline!B$36)*Baseline!H$90 )</f>
        <v>0.0000301568727</v>
      </c>
      <c r="BG595" s="86">
        <f>AL595 * ( (1-Baseline!H$90-Baseline!H$89) + (1-Baseline!B$36)*Baseline!H$90 )</f>
        <v>0.0002495291457</v>
      </c>
      <c r="BH595" s="86">
        <f>AM595 * ( (1-Baseline!H$90-Baseline!H$89) + (1-Baseline!B$36)*Baseline!H$90 )</f>
        <v>0.00005384176911</v>
      </c>
      <c r="BI595" s="86">
        <f>AN595 * ( (1-Baseline!H$90-Baseline!H$89) + (1-Baseline!B$36)*Baseline!H$90 )</f>
        <v>0.02746456432</v>
      </c>
      <c r="BJ595" s="86">
        <f t="shared" si="8"/>
        <v>0.0277980921</v>
      </c>
      <c r="BK595" s="62"/>
      <c r="BL595" s="86">
        <f t="shared" si="19"/>
        <v>0.9342705536</v>
      </c>
      <c r="BM595" s="86">
        <f t="shared" si="20"/>
        <v>0.02290209024</v>
      </c>
      <c r="BN595" s="86">
        <f t="shared" si="21"/>
        <v>0.03612734035</v>
      </c>
      <c r="BO595" s="86">
        <f t="shared" si="22"/>
        <v>0.006700015817</v>
      </c>
      <c r="BP595" s="86">
        <f t="shared" si="9"/>
        <v>1</v>
      </c>
      <c r="BQ595" s="86">
        <f t="shared" si="23"/>
        <v>0.05810121494</v>
      </c>
      <c r="BR595" s="86">
        <f t="shared" si="24"/>
        <v>0.9145903914</v>
      </c>
      <c r="BS595" s="86">
        <f t="shared" si="25"/>
        <v>0.01341700316</v>
      </c>
      <c r="BT595" s="86">
        <f t="shared" si="26"/>
        <v>0.01389139053</v>
      </c>
      <c r="BU595" s="86">
        <f t="shared" si="10"/>
        <v>1</v>
      </c>
      <c r="BV595" s="86">
        <f t="shared" si="27"/>
        <v>0.03565778098</v>
      </c>
      <c r="BW595" s="86">
        <f t="shared" si="28"/>
        <v>0.005219918864</v>
      </c>
      <c r="BX595" s="86">
        <f t="shared" si="29"/>
        <v>0.9473156371</v>
      </c>
      <c r="BY595" s="86">
        <f t="shared" si="30"/>
        <v>0.01180666305</v>
      </c>
      <c r="BZ595" s="86">
        <f t="shared" si="11"/>
        <v>1</v>
      </c>
      <c r="CA595" s="86">
        <f t="shared" si="31"/>
        <v>0.001084854046</v>
      </c>
      <c r="CB595" s="86">
        <f t="shared" si="32"/>
        <v>0.008976484599</v>
      </c>
      <c r="CC595" s="86">
        <f t="shared" si="33"/>
        <v>0.001936887212</v>
      </c>
      <c r="CD595" s="86">
        <f t="shared" si="34"/>
        <v>0.9880017741</v>
      </c>
      <c r="CE595" s="86">
        <f t="shared" si="12"/>
        <v>1</v>
      </c>
      <c r="CF595" s="62"/>
      <c r="CG595" s="86">
        <f t="shared" si="35"/>
        <v>0.9342705536</v>
      </c>
      <c r="CH595" s="86">
        <f t="shared" si="36"/>
        <v>0.02290209024</v>
      </c>
      <c r="CI595" s="86">
        <f t="shared" si="37"/>
        <v>0.03612734035</v>
      </c>
      <c r="CJ595" s="86">
        <f t="shared" si="38"/>
        <v>0.006700015817</v>
      </c>
      <c r="CK595" s="86">
        <f t="shared" si="13"/>
        <v>1</v>
      </c>
      <c r="CL595" s="86">
        <f t="shared" si="39"/>
        <v>0.05810121494</v>
      </c>
      <c r="CM595" s="86">
        <f t="shared" si="40"/>
        <v>0.9145903914</v>
      </c>
      <c r="CN595" s="86">
        <f t="shared" si="41"/>
        <v>0.01341700316</v>
      </c>
      <c r="CO595" s="86">
        <f t="shared" si="42"/>
        <v>0.01389139053</v>
      </c>
      <c r="CP595" s="86">
        <f t="shared" si="14"/>
        <v>1</v>
      </c>
      <c r="CQ595" s="86">
        <f t="shared" si="43"/>
        <v>0.03565778098</v>
      </c>
      <c r="CR595" s="86">
        <f t="shared" si="44"/>
        <v>0.005219918864</v>
      </c>
      <c r="CS595" s="86">
        <f t="shared" si="45"/>
        <v>0.9473156371</v>
      </c>
      <c r="CT595" s="86">
        <f t="shared" si="46"/>
        <v>0.01180666305</v>
      </c>
      <c r="CU595" s="86">
        <f t="shared" si="15"/>
        <v>1</v>
      </c>
      <c r="CV595" s="86">
        <f t="shared" si="47"/>
        <v>0.001084854046</v>
      </c>
      <c r="CW595" s="86">
        <f t="shared" si="48"/>
        <v>0.008976484599</v>
      </c>
      <c r="CX595" s="86">
        <f t="shared" si="49"/>
        <v>0.001936887212</v>
      </c>
      <c r="CY595" s="86">
        <f t="shared" si="50"/>
        <v>0.9880017741</v>
      </c>
      <c r="CZ595" s="86">
        <f t="shared" si="16"/>
        <v>1</v>
      </c>
      <c r="DA595" s="62"/>
      <c r="DB595" s="86">
        <f>(AQ595*Baseline!B$7 + AV595*Baseline!B$11 + BA595*Baseline!B$16 + BF595*Baseline!B$18)</f>
        <v>20202.46928</v>
      </c>
      <c r="DC595" s="86">
        <f>(AR595*Baseline!B$7 + AW595*Baseline!B$11 + BB595*Baseline!B$16 + BG595*Baseline!B$18)</f>
        <v>59421.73091</v>
      </c>
      <c r="DD595" s="86">
        <f>(AS595*Baseline!B$7 + AX595*Baseline!B$11 + BC595*Baseline!B$16 + BH595*Baseline!B$18)</f>
        <v>136662.2897</v>
      </c>
      <c r="DE595" s="86">
        <f>(AT595*Baseline!B$7 + AY595*Baseline!B$11 + BD595*Baseline!B$16 + BI595*Baseline!B$18)</f>
        <v>1260074.993</v>
      </c>
      <c r="DF595" s="86">
        <f t="shared" si="17"/>
        <v>1476361.483</v>
      </c>
      <c r="DG595" s="62"/>
      <c r="DH595" s="86">
        <f t="shared" si="51"/>
        <v>0.01368395851</v>
      </c>
      <c r="DI595" s="86">
        <f t="shared" si="52"/>
        <v>0.04024876807</v>
      </c>
      <c r="DJ595" s="86">
        <f t="shared" si="53"/>
        <v>0.09256695686</v>
      </c>
      <c r="DK595" s="86">
        <f t="shared" si="54"/>
        <v>0.8535003165</v>
      </c>
      <c r="DL595" s="86">
        <f t="shared" si="18"/>
        <v>1</v>
      </c>
      <c r="DM595" s="62"/>
      <c r="DN595" s="86">
        <f>DH595 / (Baseline!B$7/Baseline!B$17)</f>
        <v>1.460672567</v>
      </c>
      <c r="DO595" s="86">
        <f>DI595 / (Baseline!B$11/Baseline!B$17)</f>
        <v>0.9716245254</v>
      </c>
      <c r="DP595" s="86">
        <f>DJ595 / (Baseline!B$16/Baseline!B$17)</f>
        <v>1.430439227</v>
      </c>
      <c r="DQ595" s="86">
        <f>DK595 / (Baseline!B$18/Baseline!B$17)</f>
        <v>0.9649574567</v>
      </c>
      <c r="DR595" s="62"/>
      <c r="DS595" s="86">
        <f>DH595 / Baseline!H$117</f>
        <v>0.5474556832</v>
      </c>
      <c r="DT595" s="86">
        <f>DI595 / Baseline!H$118</f>
        <v>0.9060018718</v>
      </c>
      <c r="DU595" s="86">
        <f>DJ595 / Baseline!H$119</f>
        <v>1.106583759</v>
      </c>
      <c r="DV595" s="86">
        <f>DK595 / Baseline!H$120</f>
        <v>1.007759302</v>
      </c>
      <c r="DW595" s="87"/>
      <c r="DX595" s="86">
        <f>(AU595*Baseline!B$34)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0.01611347805</v>
      </c>
      <c r="DY595" s="86">
        <f>(AZ595*Baseline!B$34) + (Baseline!D$90*(1-Baseline!D$91)*Baseline!B$35) + (Baseline!D$90*Baseline!D$91*((1-Baseline!D$92)*Baseline!B$40 + Baseline!D$92*Baseline!B$41))</f>
        <v>0.0100077194</v>
      </c>
      <c r="DZ595" s="86">
        <f>(BE595*Baseline!B$34) + (Baseline!F$90*(1-Baseline!F$91)*Baseline!B$35) + (Baseline!F$90*Baseline!F$91*((1-Baseline!F$92)*Baseline!B$40 + Baseline!F$92*Baseline!B$41))</f>
        <v>0.01402089767</v>
      </c>
      <c r="EA595" s="86">
        <f>(BJ595*Baseline!B$34) + (Baseline!H$90*(1-Baseline!H$91)*Baseline!B$35) + (Baseline!H$90*Baseline!H$91*((1-Baseline!H$92)*Baseline!B$40 + Baseline!H$92*Baseline!B$41))</f>
        <v>0.009314713816</v>
      </c>
      <c r="EB595" s="86">
        <f>( DX595*Baseline!B$7 + DY595*Baseline!B$11 + DZ595*Baseline!B$16 + EA595*Baseline!B$18 ) / Baseline!B$17</f>
        <v>0.009711661398</v>
      </c>
    </row>
    <row r="596">
      <c r="A596" s="73" t="s">
        <v>772</v>
      </c>
      <c r="B596" s="85">
        <f>MIN( MAX( NORMINV( MCrands!B596, (B$5+B$4)/2, (B$5-B$4)/3.29 ), 0 ), 1 )</f>
        <v>0.4289365363</v>
      </c>
      <c r="C596" s="85">
        <f>MAX( NORMINV( MCrands!C596, (C$5+C$4)/2, (C$5-C$4)/3.29 ), 0 )</f>
        <v>3.090785884</v>
      </c>
      <c r="D596" s="83"/>
      <c r="E596" s="84">
        <f>Baseline!B$33 * (C596 * Baseline!B$68*Baseline!B$68/Baseline!B$75 + Baseline!B$46 * Baseline!B$54*Baseline!B$54/Baseline!B$76 + Baseline!B$47 * Baseline!B$55*Baseline!B$55/Baseline!B$77 + Baseline!B$56*Baseline!B$56/Baseline!B$78)</f>
        <v>0.00002193232933</v>
      </c>
      <c r="F596" s="84">
        <f>Baseline!B$33 * (C596 * Baseline!B$68*Baseline!B$59/Baseline!B$75 + Baseline!B$46 * Baseline!B$54*Baseline!B$69/Baseline!B$76 + Baseline!B$47 * Baseline!B$55*Baseline!B$57/Baseline!B$77 + Baseline!B$56*Baseline!B$58/Baseline!B$78)</f>
        <v>0.0000002397024379</v>
      </c>
      <c r="G596" s="85">
        <f>Baseline!B$33 * (C596 * Baseline!B$68*Baseline!B$60/Baseline!B$75 + Baseline!B$46 * Baseline!B$54*Baseline!B$61/Baseline!B$76 + Baseline!B$47 * Baseline!B$55*Baseline!B$70/Baseline!B$77 + Baseline!B$56*Baseline!B$62/Baseline!B$78)</f>
        <v>0.0000002019884479</v>
      </c>
      <c r="H596" s="84">
        <f>Baseline!B$33 * (C596 * Baseline!B$68*Baseline!B$63/Baseline!B$75 + Baseline!B$46 * Baseline!B$54*Baseline!B$64/Baseline!B$76 + Baseline!B$47 * Baseline!B$55*Baseline!B$65/Baseline!B$77 + Baseline!B$56*Baseline!B$71/Baseline!B$78)</f>
        <v>0.000000003845941155</v>
      </c>
      <c r="I596" s="84">
        <f>Baseline!B$33 * (C596 * Baseline!B$59*Baseline!B$68/Baseline!B$75 + Baseline!B$46 * Baseline!B$69*Baseline!B$54/Baseline!B$76 + Baseline!B$47 * Baseline!B$57*Baseline!B$55/Baseline!B$77 + Baseline!B$58*Baseline!B$56/Baseline!B$78)</f>
        <v>0.0000002397024379</v>
      </c>
      <c r="J596" s="85">
        <f>Baseline!B$33 * (C596 * Baseline!B$59*Baseline!B$59/Baseline!B$75 + Baseline!B$46 * Baseline!B$69*Baseline!B$69/Baseline!B$76 + Baseline!B$47 * Baseline!B$57*Baseline!B$57/Baseline!B$77 + Baseline!B$58*Baseline!B$58/Baseline!B$78)</f>
        <v>0.000002116574535</v>
      </c>
      <c r="K596" s="84">
        <f>Baseline!B$33 * (C596 * Baseline!B$59*Baseline!B$60/Baseline!B$75 + Baseline!B$46 * Baseline!B$69*Baseline!B$61/Baseline!B$76 + Baseline!B$47 * Baseline!B$57*Baseline!B$70/Baseline!B$77 + Baseline!B$58*Baseline!B$62/Baseline!B$78)</f>
        <v>0.00000001649003844</v>
      </c>
      <c r="L596" s="85">
        <f>Baseline!B$33 * (C596 * Baseline!B$59*Baseline!B$63/Baseline!B$75 + Baseline!B$46 * Baseline!B$69*Baseline!B$64/Baseline!B$76 + Baseline!B$47 * Baseline!B$57*Baseline!B$65/Baseline!B$77 + Baseline!B$58*Baseline!B$71/Baseline!B$78)</f>
        <v>0.00000001707281562</v>
      </c>
      <c r="M596" s="84">
        <f>Baseline!B$33 * (C596 * Baseline!B$60*Baseline!B$68/Baseline!B$75 + Baseline!B$46 * Baseline!B$61*Baseline!B$54/Baseline!B$76 + Baseline!B$47 * Baseline!B$70*Baseline!B$55/Baseline!B$77 + Baseline!B$62*Baseline!B$56/Baseline!B$78)</f>
        <v>0.0000002019884479</v>
      </c>
      <c r="N596" s="85">
        <f>Baseline!B$33 * (C596 * Baseline!B$60*Baseline!B$59/Baseline!B$75 + Baseline!B$46 * Baseline!B$61*Baseline!B$69/Baseline!B$76 + Baseline!B$47 * Baseline!B$70*Baseline!B$57/Baseline!B$77 + Baseline!B$62*Baseline!B$58/Baseline!B$78)</f>
        <v>0.00000001649003844</v>
      </c>
      <c r="O596" s="85">
        <f>Baseline!B$33 * (C596 * Baseline!B$60*Baseline!B$60/Baseline!B$75 + Baseline!B$46 * Baseline!B$61*Baseline!B$61/Baseline!B$76 + Baseline!B$47 * Baseline!B$70*Baseline!B$70/Baseline!B$77 + Baseline!B$62*Baseline!B$62/Baseline!B$78)</f>
        <v>0.000001589268147</v>
      </c>
      <c r="P596" s="84">
        <f>Baseline!B$33 * (C596 * Baseline!B$60*Baseline!B$63/Baseline!B$75 + Baseline!B$46 * Baseline!B$61*Baseline!B$64/Baseline!B$76 + Baseline!B$47 * Baseline!B$70*Baseline!B$65/Baseline!B$77 + Baseline!B$62*Baseline!B$71/Baseline!B$78)</f>
        <v>0.000000001956454177</v>
      </c>
      <c r="Q596" s="84">
        <f>Baseline!B$33 * (C596 * Baseline!B$63*Baseline!B$68/Baseline!B$75 + Baseline!B$46 * Baseline!B$64*Baseline!B$54/Baseline!B$76 + Baseline!B$47 * Baseline!B$65*Baseline!B$55/Baseline!B$77 + Baseline!B$71*Baseline!B$56/Baseline!B$78)</f>
        <v>0.000000003845941155</v>
      </c>
      <c r="R596" s="84">
        <f>Baseline!B$33 * (C596 * Baseline!B$63*Baseline!B$59/Baseline!B$75 + Baseline!B$46 * Baseline!B$64*Baseline!B$69/Baseline!B$76 + Baseline!B$47 * Baseline!B$65*Baseline!B$57/Baseline!B$77 + Baseline!B$71*Baseline!B$58/Baseline!B$78)</f>
        <v>0.00000001707281562</v>
      </c>
      <c r="S596" s="84">
        <f>Baseline!B$33 * (C596 * Baseline!B$63*Baseline!B$60/Baseline!B$75 + Baseline!B$46 * Baseline!B$64*Baseline!B$61/Baseline!B$76 + Baseline!B$47 * Baseline!B$65*Baseline!B$70/Baseline!B$77 + Baseline!B$71*Baseline!B$62/Baseline!B$78)</f>
        <v>0.000000001956454177</v>
      </c>
      <c r="T596" s="84">
        <f>Baseline!B$33 * (C596 * Baseline!B$63*Baseline!B$63/Baseline!B$75 + Baseline!B$46 * Baseline!B$64*Baseline!B$64/Baseline!B$76 + Baseline!B$47 * Baseline!B$65*Baseline!B$65/Baseline!B$77 + Baseline!B$71*Baseline!B$71/Baseline!B$78)</f>
        <v>0.00000009856722345</v>
      </c>
      <c r="U596" s="83"/>
      <c r="V596" s="84">
        <f>E596 * ( Baseline!B$89 * Baseline!B$7 )</f>
        <v>0.2276356461</v>
      </c>
      <c r="W596" s="84">
        <f>F596 * ( Baseline!D$89 * Baseline!B$11 )</f>
        <v>0.004421693957</v>
      </c>
      <c r="X596" s="84">
        <f>G596 * ( Baseline!F$89 * Baseline!B$16 )</f>
        <v>0.007016022265</v>
      </c>
      <c r="Y596" s="84">
        <f>H596 * ( Baseline!H$89 * Baseline!B$18 )</f>
        <v>0.001352515459</v>
      </c>
      <c r="Z596" s="86">
        <f t="shared" si="1"/>
        <v>0.2404258778</v>
      </c>
      <c r="AA596" s="84">
        <f>I596 * ( Baseline!B$89 * Baseline!B$7 )</f>
        <v>0.002487871603</v>
      </c>
      <c r="AB596" s="85">
        <f>J596 * ( Baseline!D$89 * Baseline!B$11 )</f>
        <v>0.03904359469</v>
      </c>
      <c r="AC596" s="85">
        <f>K596 * ( Baseline!F$89 * Baseline!B$16 )</f>
        <v>0.000572777691</v>
      </c>
      <c r="AD596" s="85">
        <f>L596 * ( Baseline!F$89 * Baseline!B$16 )</f>
        <v>0.0005930203224</v>
      </c>
      <c r="AE596" s="86">
        <f t="shared" si="2"/>
        <v>0.0426972643</v>
      </c>
      <c r="AF596" s="86">
        <f>M596 * ( Baseline!B$89 * Baseline!B$7 )</f>
        <v>0.002096438101</v>
      </c>
      <c r="AG596" s="86">
        <f>N596 * ( Baseline!D$89 * Baseline!B$11 )</f>
        <v>0.0003041850719</v>
      </c>
      <c r="AH596" s="86">
        <f>O596 * ( Baseline!F$89 * Baseline!B$16 )</f>
        <v>0.05520286343</v>
      </c>
      <c r="AI596" s="86">
        <f>P596 * ( Baseline!H$89 * Baseline!B$18 )</f>
        <v>0.0006880330233</v>
      </c>
      <c r="AJ596" s="86">
        <f t="shared" si="3"/>
        <v>0.05829151963</v>
      </c>
      <c r="AK596" s="86">
        <f>Q596 * ( Baseline!B$89 * Baseline!B$7 )</f>
        <v>0.00003991702325</v>
      </c>
      <c r="AL596" s="86">
        <f>R596 * ( Baseline!D$89 * Baseline!B$11 )</f>
        <v>0.0003149353269</v>
      </c>
      <c r="AM596" s="86">
        <f>S596 * ( Baseline!F$89 * Baseline!B$16 )</f>
        <v>0.0000679569857</v>
      </c>
      <c r="AN596" s="86">
        <f>T596 * ( Baseline!H$89 * Baseline!B$18 )</f>
        <v>0.03466347719</v>
      </c>
      <c r="AO596" s="86">
        <f t="shared" si="4"/>
        <v>0.03508628653</v>
      </c>
      <c r="AP596" s="62"/>
      <c r="AQ596" s="86">
        <f>V596 * ( (1-Baseline!B$90-Baseline!B$89) + (1-B596)*Baseline!B$90 )</f>
        <v>0.1358635347</v>
      </c>
      <c r="AR596" s="86">
        <f>W596 * ( (1-Baseline!B$90-Baseline!B$89) + (1-B596)*Baseline!B$90 )</f>
        <v>0.002639072485</v>
      </c>
      <c r="AS596" s="86">
        <f>X596 * ( (1-Baseline!B$90-Baseline!B$89) + (1-B596)*Baseline!B$90 )</f>
        <v>0.004187488211</v>
      </c>
      <c r="AT596" s="86">
        <f>Y596 * ( (1-Baseline!B$90-Baseline!B$89) + (1-B596)*Baseline!B$90 )</f>
        <v>0.0008072440947</v>
      </c>
      <c r="AU596" s="86">
        <f t="shared" si="5"/>
        <v>0.1434973395</v>
      </c>
      <c r="AV596" s="86">
        <f>AA596 * ( (1-Baseline!D$90-Baseline!D$89) + (1-B596)*Baseline!D$90 )</f>
        <v>0.001988393642</v>
      </c>
      <c r="AW596" s="86">
        <f>AB596 * ( (1-Baseline!D$90-Baseline!D$89) + (1-B596)*Baseline!D$90 )</f>
        <v>0.03120500083</v>
      </c>
      <c r="AX596" s="86">
        <f>AC596 * ( (1-Baseline!D$90-Baseline!D$89) + (1-B596)*Baseline!D$90 )</f>
        <v>0.0004577838815</v>
      </c>
      <c r="AY596" s="86">
        <f>AD596 * ( (1-Baseline!D$90-Baseline!D$89) + (1-B596)*Baseline!D$90 )</f>
        <v>0.0004739624976</v>
      </c>
      <c r="AZ596" s="86">
        <f t="shared" si="6"/>
        <v>0.03412514085</v>
      </c>
      <c r="BA596" s="86">
        <f>AF596 * ( (1-Baseline!F$90-Baseline!F$89) + (1-Baseline!B$36)*Baseline!F$90 )</f>
        <v>0.001508663943</v>
      </c>
      <c r="BB596" s="86">
        <f>AG596 * ( (1-Baseline!F$90-Baseline!F$89) + (1-Baseline!B$36)*Baseline!F$90 )</f>
        <v>0.0002189013116</v>
      </c>
      <c r="BC596" s="86">
        <f>AH596 * ( (1-Baseline!F$90-Baseline!F$89) + (1-Baseline!B$36)*Baseline!F$90 )</f>
        <v>0.03972574702</v>
      </c>
      <c r="BD596" s="86">
        <f>AI596 * ( (1-Baseline!F$90-Baseline!F$89) + (1-Baseline!B$36)*Baseline!F$90 )</f>
        <v>0.0004951305806</v>
      </c>
      <c r="BE596" s="86">
        <f t="shared" si="7"/>
        <v>0.04194844285</v>
      </c>
      <c r="BF596" s="86">
        <f>AK596 * ( (1-Baseline!H$90-Baseline!H$89) + (1-Baseline!B$36)*Baseline!H$90 )</f>
        <v>0.00003162705586</v>
      </c>
      <c r="BG596" s="86">
        <f>AL596 * ( (1-Baseline!H$90-Baseline!H$89) + (1-Baseline!B$36)*Baseline!H$90 )</f>
        <v>0.0002495295582</v>
      </c>
      <c r="BH596" s="86">
        <f>AM596 * ( (1-Baseline!H$90-Baseline!H$89) + (1-Baseline!B$36)*Baseline!H$90 )</f>
        <v>0.00005384367891</v>
      </c>
      <c r="BI596" s="86">
        <f>AN596 * ( (1-Baseline!H$90-Baseline!H$89) + (1-Baseline!B$36)*Baseline!H$90 )</f>
        <v>0.02746456625</v>
      </c>
      <c r="BJ596" s="86">
        <f t="shared" si="8"/>
        <v>0.02779956654</v>
      </c>
      <c r="BK596" s="62"/>
      <c r="BL596" s="86">
        <f t="shared" si="19"/>
        <v>0.9468017678</v>
      </c>
      <c r="BM596" s="86">
        <f t="shared" si="20"/>
        <v>0.01839109</v>
      </c>
      <c r="BN596" s="86">
        <f t="shared" si="21"/>
        <v>0.02918164355</v>
      </c>
      <c r="BO596" s="86">
        <f t="shared" si="22"/>
        <v>0.005625498686</v>
      </c>
      <c r="BP596" s="86">
        <f t="shared" si="9"/>
        <v>1</v>
      </c>
      <c r="BQ596" s="86">
        <f t="shared" si="23"/>
        <v>0.05826770505</v>
      </c>
      <c r="BR596" s="86">
        <f t="shared" si="24"/>
        <v>0.9144284845</v>
      </c>
      <c r="BS596" s="86">
        <f t="shared" si="25"/>
        <v>0.01341485691</v>
      </c>
      <c r="BT596" s="86">
        <f t="shared" si="26"/>
        <v>0.01388895359</v>
      </c>
      <c r="BU596" s="86">
        <f t="shared" si="10"/>
        <v>1</v>
      </c>
      <c r="BV596" s="86">
        <f t="shared" si="27"/>
        <v>0.03596471861</v>
      </c>
      <c r="BW596" s="86">
        <f t="shared" si="28"/>
        <v>0.005218341773</v>
      </c>
      <c r="BX596" s="86">
        <f t="shared" si="29"/>
        <v>0.9470136271</v>
      </c>
      <c r="BY596" s="86">
        <f t="shared" si="30"/>
        <v>0.01180331252</v>
      </c>
      <c r="BZ596" s="86">
        <f t="shared" si="11"/>
        <v>1</v>
      </c>
      <c r="CA596" s="86">
        <f t="shared" si="31"/>
        <v>0.001137681619</v>
      </c>
      <c r="CB596" s="86">
        <f t="shared" si="32"/>
        <v>0.008976023344</v>
      </c>
      <c r="CC596" s="86">
        <f t="shared" si="33"/>
        <v>0.001936853182</v>
      </c>
      <c r="CD596" s="86">
        <f t="shared" si="34"/>
        <v>0.9879494419</v>
      </c>
      <c r="CE596" s="86">
        <f t="shared" si="12"/>
        <v>1</v>
      </c>
      <c r="CF596" s="62"/>
      <c r="CG596" s="86">
        <f t="shared" si="35"/>
        <v>0.9468017678</v>
      </c>
      <c r="CH596" s="86">
        <f t="shared" si="36"/>
        <v>0.01839109</v>
      </c>
      <c r="CI596" s="86">
        <f t="shared" si="37"/>
        <v>0.02918164355</v>
      </c>
      <c r="CJ596" s="86">
        <f t="shared" si="38"/>
        <v>0.005625498686</v>
      </c>
      <c r="CK596" s="86">
        <f t="shared" si="13"/>
        <v>1</v>
      </c>
      <c r="CL596" s="86">
        <f t="shared" si="39"/>
        <v>0.05826770505</v>
      </c>
      <c r="CM596" s="86">
        <f t="shared" si="40"/>
        <v>0.9144284845</v>
      </c>
      <c r="CN596" s="86">
        <f t="shared" si="41"/>
        <v>0.01341485691</v>
      </c>
      <c r="CO596" s="86">
        <f t="shared" si="42"/>
        <v>0.01388895359</v>
      </c>
      <c r="CP596" s="86">
        <f t="shared" si="14"/>
        <v>1</v>
      </c>
      <c r="CQ596" s="86">
        <f t="shared" si="43"/>
        <v>0.03596471861</v>
      </c>
      <c r="CR596" s="86">
        <f t="shared" si="44"/>
        <v>0.005218341773</v>
      </c>
      <c r="CS596" s="86">
        <f t="shared" si="45"/>
        <v>0.9470136271</v>
      </c>
      <c r="CT596" s="86">
        <f t="shared" si="46"/>
        <v>0.01180331252</v>
      </c>
      <c r="CU596" s="86">
        <f t="shared" si="15"/>
        <v>1</v>
      </c>
      <c r="CV596" s="86">
        <f t="shared" si="47"/>
        <v>0.001137681619</v>
      </c>
      <c r="CW596" s="86">
        <f t="shared" si="48"/>
        <v>0.008976023344</v>
      </c>
      <c r="CX596" s="86">
        <f t="shared" si="49"/>
        <v>0.001936853182</v>
      </c>
      <c r="CY596" s="86">
        <f t="shared" si="50"/>
        <v>0.9879494419</v>
      </c>
      <c r="CZ596" s="86">
        <f t="shared" si="16"/>
        <v>1</v>
      </c>
      <c r="DA596" s="62"/>
      <c r="DB596" s="86">
        <f>(AQ596*Baseline!B$7 + AV596*Baseline!B$11 + BA596*Baseline!B$16 + BF596*Baseline!B$18)</f>
        <v>76660.57142</v>
      </c>
      <c r="DC596" s="86">
        <f>(AR596*Baseline!B$7 + AW596*Baseline!B$11 + BB596*Baseline!B$16 + BG596*Baseline!B$18)</f>
        <v>80360.28258</v>
      </c>
      <c r="DD596" s="86">
        <f>(AS596*Baseline!B$7 + AX596*Baseline!B$11 + BC596*Baseline!B$16 + BH596*Baseline!B$18)</f>
        <v>138567.0204</v>
      </c>
      <c r="DE596" s="86">
        <f>(AT596*Baseline!B$7 + AY596*Baseline!B$11 + BD596*Baseline!B$16 + BI596*Baseline!B$18)</f>
        <v>1260691.633</v>
      </c>
      <c r="DF596" s="86">
        <f t="shared" si="17"/>
        <v>1556279.507</v>
      </c>
      <c r="DG596" s="62"/>
      <c r="DH596" s="86">
        <f t="shared" si="51"/>
        <v>0.04925887096</v>
      </c>
      <c r="DI596" s="86">
        <f t="shared" si="52"/>
        <v>0.05163615033</v>
      </c>
      <c r="DJ596" s="86">
        <f t="shared" si="53"/>
        <v>0.08903736108</v>
      </c>
      <c r="DK596" s="86">
        <f t="shared" si="54"/>
        <v>0.8100676176</v>
      </c>
      <c r="DL596" s="86">
        <f t="shared" si="18"/>
        <v>1</v>
      </c>
      <c r="DM596" s="62"/>
      <c r="DN596" s="86">
        <f>DH596 / (Baseline!B$7/Baseline!B$17)</f>
        <v>5.258060484</v>
      </c>
      <c r="DO596" s="86">
        <f>DI596 / (Baseline!B$11/Baseline!B$17)</f>
        <v>1.246521383</v>
      </c>
      <c r="DP596" s="86">
        <f>DJ596 / (Baseline!B$16/Baseline!B$17)</f>
        <v>1.375896306</v>
      </c>
      <c r="DQ596" s="86">
        <f>DK596 / (Baseline!B$18/Baseline!B$17)</f>
        <v>0.9158529562</v>
      </c>
      <c r="DR596" s="62"/>
      <c r="DS596" s="86">
        <f>DH596 / Baseline!H$117</f>
        <v>1.970705248</v>
      </c>
      <c r="DT596" s="86">
        <f>DI596 / Baseline!H$118</f>
        <v>1.162332441</v>
      </c>
      <c r="DU596" s="86">
        <f>DJ596 / Baseline!H$119</f>
        <v>1.064389508</v>
      </c>
      <c r="DV596" s="86">
        <f>DK596 / Baseline!H$120</f>
        <v>0.9564767124</v>
      </c>
      <c r="DW596" s="87"/>
      <c r="DX596" s="86">
        <f>(AU596*Baseline!B$34)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0.03405413217</v>
      </c>
      <c r="DY596" s="86">
        <f>(AZ596*Baseline!B$34) + (Baseline!D$90*(1-Baseline!D$91)*Baseline!B$35) + (Baseline!D$90*Baseline!D$91*((1-Baseline!D$92)*Baseline!B$40 + Baseline!D$92*Baseline!B$41))</f>
        <v>0.01153233913</v>
      </c>
      <c r="DZ596" s="86">
        <f>(BE596*Baseline!B$34) + (Baseline!F$90*(1-Baseline!F$91)*Baseline!B$35) + (Baseline!F$90*Baseline!F$91*((1-Baseline!F$92)*Baseline!B$40 + Baseline!F$92*Baseline!B$41))</f>
        <v>0.01402290643</v>
      </c>
      <c r="EA596" s="86">
        <f>(BJ596*Baseline!B$34) + (Baseline!H$90*(1-Baseline!H$91)*Baseline!B$35) + (Baseline!H$90*Baseline!H$91*((1-Baseline!H$92)*Baseline!B$40 + Baseline!H$92*Baseline!B$41))</f>
        <v>0.009314934981</v>
      </c>
      <c r="EB596" s="86">
        <f>( DX596*Baseline!B$7 + DY596*Baseline!B$11 + DZ596*Baseline!B$16 + EA596*Baseline!B$18 ) / Baseline!B$17</f>
        <v>0.00994321585</v>
      </c>
    </row>
    <row r="597">
      <c r="A597" s="73" t="s">
        <v>773</v>
      </c>
      <c r="B597" s="85">
        <f>MIN( MAX( NORMINV( MCrands!B597, (B$5+B$4)/2, (B$5-B$4)/3.29 ), 0 ), 1 )</f>
        <v>0.4637631901</v>
      </c>
      <c r="C597" s="85">
        <f>MAX( NORMINV( MCrands!C597, (C$5+C$4)/2, (C$5-C$4)/3.29 ), 0 )</f>
        <v>2.181533421</v>
      </c>
      <c r="D597" s="83"/>
      <c r="E597" s="84">
        <f>Baseline!B$33 * (C597 * Baseline!B$68*Baseline!B$68/Baseline!B$75 + Baseline!B$46 * Baseline!B$54*Baseline!B$54/Baseline!B$76 + Baseline!B$47 * Baseline!B$55*Baseline!B$55/Baseline!B$77 + Baseline!B$56*Baseline!B$56/Baseline!B$78)</f>
        <v>0.00001549480006</v>
      </c>
      <c r="F597" s="84">
        <f>Baseline!B$33 * (C597 * Baseline!B$68*Baseline!B$59/Baseline!B$75 + Baseline!B$46 * Baseline!B$54*Baseline!B$69/Baseline!B$76 + Baseline!B$47 * Baseline!B$55*Baseline!B$57/Baseline!B$77 + Baseline!B$56*Baseline!B$58/Baseline!B$78)</f>
        <v>0.0000002386859859</v>
      </c>
      <c r="G597" s="85">
        <f>Baseline!B$33 * (C597 * Baseline!B$68*Baseline!B$60/Baseline!B$75 + Baseline!B$46 * Baseline!B$54*Baseline!B$61/Baseline!B$76 + Baseline!B$47 * Baseline!B$55*Baseline!B$70/Baseline!B$77 + Baseline!B$56*Baseline!B$62/Baseline!B$78)</f>
        <v>0.0000001994896701</v>
      </c>
      <c r="H597" s="84">
        <f>Baseline!B$33 * (C597 * Baseline!B$68*Baseline!B$63/Baseline!B$75 + Baseline!B$46 * Baseline!B$54*Baseline!B$64/Baseline!B$76 + Baseline!B$47 * Baseline!B$55*Baseline!B$65/Baseline!B$77 + Baseline!B$56*Baseline!B$71/Baseline!B$78)</f>
        <v>0.000000003596063374</v>
      </c>
      <c r="I597" s="84">
        <f>Baseline!B$33 * (C597 * Baseline!B$59*Baseline!B$68/Baseline!B$75 + Baseline!B$46 * Baseline!B$69*Baseline!B$54/Baseline!B$76 + Baseline!B$47 * Baseline!B$57*Baseline!B$55/Baseline!B$77 + Baseline!B$58*Baseline!B$56/Baseline!B$78)</f>
        <v>0.0000002386859859</v>
      </c>
      <c r="J597" s="85">
        <f>Baseline!B$33 * (C597 * Baseline!B$59*Baseline!B$59/Baseline!B$75 + Baseline!B$46 * Baseline!B$69*Baseline!B$69/Baseline!B$76 + Baseline!B$47 * Baseline!B$57*Baseline!B$57/Baseline!B$77 + Baseline!B$58*Baseline!B$58/Baseline!B$78)</f>
        <v>0.000002116574375</v>
      </c>
      <c r="K597" s="84">
        <f>Baseline!B$33 * (C597 * Baseline!B$59*Baseline!B$60/Baseline!B$75 + Baseline!B$46 * Baseline!B$69*Baseline!B$61/Baseline!B$76 + Baseline!B$47 * Baseline!B$57*Baseline!B$70/Baseline!B$77 + Baseline!B$58*Baseline!B$62/Baseline!B$78)</f>
        <v>0.00000001648964389</v>
      </c>
      <c r="L597" s="85">
        <f>Baseline!B$33 * (C597 * Baseline!B$59*Baseline!B$63/Baseline!B$75 + Baseline!B$46 * Baseline!B$69*Baseline!B$64/Baseline!B$76 + Baseline!B$47 * Baseline!B$57*Baseline!B$65/Baseline!B$77 + Baseline!B$58*Baseline!B$71/Baseline!B$78)</f>
        <v>0.00000001707277616</v>
      </c>
      <c r="M597" s="84">
        <f>Baseline!B$33 * (C597 * Baseline!B$60*Baseline!B$68/Baseline!B$75 + Baseline!B$46 * Baseline!B$61*Baseline!B$54/Baseline!B$76 + Baseline!B$47 * Baseline!B$70*Baseline!B$55/Baseline!B$77 + Baseline!B$62*Baseline!B$56/Baseline!B$78)</f>
        <v>0.0000001994896701</v>
      </c>
      <c r="N597" s="85">
        <f>Baseline!B$33 * (C597 * Baseline!B$60*Baseline!B$59/Baseline!B$75 + Baseline!B$46 * Baseline!B$61*Baseline!B$69/Baseline!B$76 + Baseline!B$47 * Baseline!B$70*Baseline!B$57/Baseline!B$77 + Baseline!B$62*Baseline!B$58/Baseline!B$78)</f>
        <v>0.00000001648964389</v>
      </c>
      <c r="O597" s="85">
        <f>Baseline!B$33 * (C597 * Baseline!B$60*Baseline!B$60/Baseline!B$75 + Baseline!B$46 * Baseline!B$61*Baseline!B$61/Baseline!B$76 + Baseline!B$47 * Baseline!B$70*Baseline!B$70/Baseline!B$77 + Baseline!B$62*Baseline!B$62/Baseline!B$78)</f>
        <v>0.000001589267177</v>
      </c>
      <c r="P597" s="84">
        <f>Baseline!B$33 * (C597 * Baseline!B$60*Baseline!B$63/Baseline!B$75 + Baseline!B$46 * Baseline!B$61*Baseline!B$64/Baseline!B$76 + Baseline!B$47 * Baseline!B$70*Baseline!B$65/Baseline!B$77 + Baseline!B$62*Baseline!B$71/Baseline!B$78)</f>
        <v>0.000000001956357185</v>
      </c>
      <c r="Q597" s="84">
        <f>Baseline!B$33 * (C597 * Baseline!B$63*Baseline!B$68/Baseline!B$75 + Baseline!B$46 * Baseline!B$64*Baseline!B$54/Baseline!B$76 + Baseline!B$47 * Baseline!B$65*Baseline!B$55/Baseline!B$77 + Baseline!B$71*Baseline!B$56/Baseline!B$78)</f>
        <v>0.000000003596063374</v>
      </c>
      <c r="R597" s="84">
        <f>Baseline!B$33 * (C597 * Baseline!B$63*Baseline!B$59/Baseline!B$75 + Baseline!B$46 * Baseline!B$64*Baseline!B$69/Baseline!B$76 + Baseline!B$47 * Baseline!B$65*Baseline!B$57/Baseline!B$77 + Baseline!B$71*Baseline!B$58/Baseline!B$78)</f>
        <v>0.00000001707277616</v>
      </c>
      <c r="S597" s="84">
        <f>Baseline!B$33 * (C597 * Baseline!B$63*Baseline!B$60/Baseline!B$75 + Baseline!B$46 * Baseline!B$64*Baseline!B$61/Baseline!B$76 + Baseline!B$47 * Baseline!B$65*Baseline!B$70/Baseline!B$77 + Baseline!B$71*Baseline!B$62/Baseline!B$78)</f>
        <v>0.000000001956357185</v>
      </c>
      <c r="T597" s="84">
        <f>Baseline!B$33 * (C597 * Baseline!B$63*Baseline!B$63/Baseline!B$75 + Baseline!B$46 * Baseline!B$64*Baseline!B$64/Baseline!B$76 + Baseline!B$47 * Baseline!B$65*Baseline!B$65/Baseline!B$77 + Baseline!B$71*Baseline!B$71/Baseline!B$78)</f>
        <v>0.00000009856721376</v>
      </c>
      <c r="U597" s="83"/>
      <c r="V597" s="84">
        <f>E597 * ( Baseline!B$89 * Baseline!B$7 )</f>
        <v>0.1608205298</v>
      </c>
      <c r="W597" s="84">
        <f>F597 * ( Baseline!D$89 * Baseline!B$11 )</f>
        <v>0.004402943878</v>
      </c>
      <c r="X597" s="84">
        <f>G597 * ( Baseline!F$89 * Baseline!B$16 )</f>
        <v>0.006929227793</v>
      </c>
      <c r="Y597" s="84">
        <f>H597 * ( Baseline!H$89 * Baseline!B$18 )</f>
        <v>0.001264640074</v>
      </c>
      <c r="Z597" s="86">
        <f t="shared" si="1"/>
        <v>0.1734173416</v>
      </c>
      <c r="AA597" s="84">
        <f>I597 * ( Baseline!B$89 * Baseline!B$7 )</f>
        <v>0.002477321848</v>
      </c>
      <c r="AB597" s="85">
        <f>J597 * ( Baseline!D$89 * Baseline!B$11 )</f>
        <v>0.03904359173</v>
      </c>
      <c r="AC597" s="85">
        <f>K597 * ( Baseline!F$89 * Baseline!B$16 )</f>
        <v>0.0005727639866</v>
      </c>
      <c r="AD597" s="85">
        <f>L597 * ( Baseline!F$89 * Baseline!B$16 )</f>
        <v>0.0005930189519</v>
      </c>
      <c r="AE597" s="86">
        <f t="shared" si="2"/>
        <v>0.04268669651</v>
      </c>
      <c r="AF597" s="86">
        <f>M597 * ( Baseline!B$89 * Baseline!B$7 )</f>
        <v>0.002070503286</v>
      </c>
      <c r="AG597" s="86">
        <f>N597 * ( Baseline!D$89 * Baseline!B$11 )</f>
        <v>0.0003041777939</v>
      </c>
      <c r="AH597" s="86">
        <f>O597 * ( Baseline!F$89 * Baseline!B$16 )</f>
        <v>0.05520282974</v>
      </c>
      <c r="AI597" s="86">
        <f>P597 * ( Baseline!H$89 * Baseline!B$18 )</f>
        <v>0.0006879989137</v>
      </c>
      <c r="AJ597" s="86">
        <f t="shared" si="3"/>
        <v>0.05826550973</v>
      </c>
      <c r="AK597" s="86">
        <f>Q597 * ( Baseline!B$89 * Baseline!B$7 )</f>
        <v>0.00003732354176</v>
      </c>
      <c r="AL597" s="86">
        <f>R597 * ( Baseline!D$89 * Baseline!B$11 )</f>
        <v>0.0003149345991</v>
      </c>
      <c r="AM597" s="86">
        <f>S597 * ( Baseline!F$89 * Baseline!B$16 )</f>
        <v>0.00006795361671</v>
      </c>
      <c r="AN597" s="86">
        <f>T597 * ( Baseline!H$89 * Baseline!B$18 )</f>
        <v>0.03466347378</v>
      </c>
      <c r="AO597" s="86">
        <f t="shared" si="4"/>
        <v>0.03508368554</v>
      </c>
      <c r="AP597" s="62"/>
      <c r="AQ597" s="86">
        <f>V597 * ( (1-Baseline!B$90-Baseline!B$89) + (1-B597)*Baseline!B$90 )</f>
        <v>0.09100041915</v>
      </c>
      <c r="AR597" s="86">
        <f>W597 * ( (1-Baseline!B$90-Baseline!B$89) + (1-B597)*Baseline!B$90 )</f>
        <v>0.002491409143</v>
      </c>
      <c r="AS597" s="86">
        <f>X597 * ( (1-Baseline!B$90-Baseline!B$89) + (1-B597)*Baseline!B$90 )</f>
        <v>0.003920908818</v>
      </c>
      <c r="AT597" s="86">
        <f>Y597 * ( (1-Baseline!B$90-Baseline!B$89) + (1-B597)*Baseline!B$90 )</f>
        <v>0.000715597548</v>
      </c>
      <c r="AU597" s="86">
        <f t="shared" si="5"/>
        <v>0.09812833466</v>
      </c>
      <c r="AV597" s="86">
        <f>AA597 * ( (1-Baseline!D$90-Baseline!D$89) + (1-B597)*Baseline!D$90 )</f>
        <v>0.00194130989</v>
      </c>
      <c r="AW597" s="86">
        <f>AB597 * ( (1-Baseline!D$90-Baseline!D$89) + (1-B597)*Baseline!D$90 )</f>
        <v>0.03059582704</v>
      </c>
      <c r="AX597" s="86">
        <f>AC597 * ( (1-Baseline!D$90-Baseline!D$89) + (1-B597)*Baseline!D$90 )</f>
        <v>0.0004488364695</v>
      </c>
      <c r="AY597" s="86">
        <f>AD597 * ( (1-Baseline!D$90-Baseline!D$89) + (1-B597)*Baseline!D$90 )</f>
        <v>0.0004647089184</v>
      </c>
      <c r="AZ597" s="86">
        <f t="shared" si="6"/>
        <v>0.03345068231</v>
      </c>
      <c r="BA597" s="86">
        <f>AF597 * ( (1-Baseline!F$90-Baseline!F$89) + (1-Baseline!B$36)*Baseline!F$90 )</f>
        <v>0.001490000421</v>
      </c>
      <c r="BB597" s="86">
        <f>AG597 * ( (1-Baseline!F$90-Baseline!F$89) + (1-Baseline!B$36)*Baseline!F$90 )</f>
        <v>0.0002188960742</v>
      </c>
      <c r="BC597" s="86">
        <f>AH597 * ( (1-Baseline!F$90-Baseline!F$89) + (1-Baseline!B$36)*Baseline!F$90 )</f>
        <v>0.03972572277</v>
      </c>
      <c r="BD597" s="86">
        <f>AI597 * ( (1-Baseline!F$90-Baseline!F$89) + (1-Baseline!B$36)*Baseline!F$90 )</f>
        <v>0.0004951060343</v>
      </c>
      <c r="BE597" s="86">
        <f t="shared" si="7"/>
        <v>0.0419297253</v>
      </c>
      <c r="BF597" s="86">
        <f>AK597 * ( (1-Baseline!H$90-Baseline!H$89) + (1-Baseline!B$36)*Baseline!H$90 )</f>
        <v>0.00002957218861</v>
      </c>
      <c r="BG597" s="86">
        <f>AL597 * ( (1-Baseline!H$90-Baseline!H$89) + (1-Baseline!B$36)*Baseline!H$90 )</f>
        <v>0.0002495289816</v>
      </c>
      <c r="BH597" s="86">
        <f>AM597 * ( (1-Baseline!H$90-Baseline!H$89) + (1-Baseline!B$36)*Baseline!H$90 )</f>
        <v>0.00005384100959</v>
      </c>
      <c r="BI597" s="86">
        <f>AN597 * ( (1-Baseline!H$90-Baseline!H$89) + (1-Baseline!B$36)*Baseline!H$90 )</f>
        <v>0.02746456355</v>
      </c>
      <c r="BJ597" s="86">
        <f t="shared" si="8"/>
        <v>0.02779750573</v>
      </c>
      <c r="BK597" s="62"/>
      <c r="BL597" s="86">
        <f t="shared" si="19"/>
        <v>0.9273612914</v>
      </c>
      <c r="BM597" s="86">
        <f t="shared" si="20"/>
        <v>0.02538929405</v>
      </c>
      <c r="BN597" s="86">
        <f t="shared" si="21"/>
        <v>0.03995694854</v>
      </c>
      <c r="BO597" s="86">
        <f t="shared" si="22"/>
        <v>0.007292466039</v>
      </c>
      <c r="BP597" s="86">
        <f t="shared" si="9"/>
        <v>1</v>
      </c>
      <c r="BQ597" s="86">
        <f t="shared" si="23"/>
        <v>0.0580349863</v>
      </c>
      <c r="BR597" s="86">
        <f t="shared" si="24"/>
        <v>0.9146547968</v>
      </c>
      <c r="BS597" s="86">
        <f t="shared" si="25"/>
        <v>0.01341785693</v>
      </c>
      <c r="BT597" s="86">
        <f t="shared" si="26"/>
        <v>0.01389235992</v>
      </c>
      <c r="BU597" s="86">
        <f t="shared" si="10"/>
        <v>1</v>
      </c>
      <c r="BV597" s="86">
        <f t="shared" si="27"/>
        <v>0.03553565901</v>
      </c>
      <c r="BW597" s="86">
        <f t="shared" si="28"/>
        <v>0.005220546345</v>
      </c>
      <c r="BX597" s="86">
        <f t="shared" si="29"/>
        <v>0.9474357985</v>
      </c>
      <c r="BY597" s="86">
        <f t="shared" si="30"/>
        <v>0.01180799613</v>
      </c>
      <c r="BZ597" s="86">
        <f t="shared" si="11"/>
        <v>1</v>
      </c>
      <c r="CA597" s="86">
        <f t="shared" si="31"/>
        <v>0.001063843242</v>
      </c>
      <c r="CB597" s="86">
        <f t="shared" si="32"/>
        <v>0.008976668052</v>
      </c>
      <c r="CC597" s="86">
        <f t="shared" si="33"/>
        <v>0.001936900746</v>
      </c>
      <c r="CD597" s="86">
        <f t="shared" si="34"/>
        <v>0.988022588</v>
      </c>
      <c r="CE597" s="86">
        <f t="shared" si="12"/>
        <v>1</v>
      </c>
      <c r="CF597" s="62"/>
      <c r="CG597" s="86">
        <f t="shared" si="35"/>
        <v>0.9273612914</v>
      </c>
      <c r="CH597" s="86">
        <f t="shared" si="36"/>
        <v>0.02538929405</v>
      </c>
      <c r="CI597" s="86">
        <f t="shared" si="37"/>
        <v>0.03995694854</v>
      </c>
      <c r="CJ597" s="86">
        <f t="shared" si="38"/>
        <v>0.007292466039</v>
      </c>
      <c r="CK597" s="86">
        <f t="shared" si="13"/>
        <v>1</v>
      </c>
      <c r="CL597" s="86">
        <f t="shared" si="39"/>
        <v>0.0580349863</v>
      </c>
      <c r="CM597" s="86">
        <f t="shared" si="40"/>
        <v>0.9146547968</v>
      </c>
      <c r="CN597" s="86">
        <f t="shared" si="41"/>
        <v>0.01341785693</v>
      </c>
      <c r="CO597" s="86">
        <f t="shared" si="42"/>
        <v>0.01389235992</v>
      </c>
      <c r="CP597" s="86">
        <f t="shared" si="14"/>
        <v>1</v>
      </c>
      <c r="CQ597" s="86">
        <f t="shared" si="43"/>
        <v>0.03553565901</v>
      </c>
      <c r="CR597" s="86">
        <f t="shared" si="44"/>
        <v>0.005220546345</v>
      </c>
      <c r="CS597" s="86">
        <f t="shared" si="45"/>
        <v>0.9474357985</v>
      </c>
      <c r="CT597" s="86">
        <f t="shared" si="46"/>
        <v>0.01180799613</v>
      </c>
      <c r="CU597" s="86">
        <f t="shared" si="15"/>
        <v>1</v>
      </c>
      <c r="CV597" s="86">
        <f t="shared" si="47"/>
        <v>0.001063843242</v>
      </c>
      <c r="CW597" s="86">
        <f t="shared" si="48"/>
        <v>0.008976668052</v>
      </c>
      <c r="CX597" s="86">
        <f t="shared" si="49"/>
        <v>0.001936900746</v>
      </c>
      <c r="CY597" s="86">
        <f t="shared" si="50"/>
        <v>0.988022588</v>
      </c>
      <c r="CZ597" s="86">
        <f t="shared" si="16"/>
        <v>1</v>
      </c>
      <c r="DA597" s="62"/>
      <c r="DB597" s="86">
        <f>(AQ597*Baseline!B$7 + AV597*Baseline!B$11 + BA597*Baseline!B$16 + BF597*Baseline!B$18)</f>
        <v>54644.36634</v>
      </c>
      <c r="DC597" s="86">
        <f>(AR597*Baseline!B$7 + AW597*Baseline!B$11 + BB597*Baseline!B$16 + BG597*Baseline!B$18)</f>
        <v>78982.21581</v>
      </c>
      <c r="DD597" s="86">
        <f>(AS597*Baseline!B$7 + AX597*Baseline!B$11 + BC597*Baseline!B$16 + BH597*Baseline!B$18)</f>
        <v>138418.3378</v>
      </c>
      <c r="DE597" s="86">
        <f>(AT597*Baseline!B$7 + AY597*Baseline!B$11 + BD597*Baseline!B$16 + BI597*Baseline!B$18)</f>
        <v>1260627.133</v>
      </c>
      <c r="DF597" s="86">
        <f t="shared" si="17"/>
        <v>1532672.053</v>
      </c>
      <c r="DG597" s="62"/>
      <c r="DH597" s="86">
        <f t="shared" si="51"/>
        <v>0.03565300628</v>
      </c>
      <c r="DI597" s="86">
        <f t="shared" si="52"/>
        <v>0.05153236509</v>
      </c>
      <c r="DJ597" s="86">
        <f t="shared" si="53"/>
        <v>0.0903117777</v>
      </c>
      <c r="DK597" s="86">
        <f t="shared" si="54"/>
        <v>0.8225028509</v>
      </c>
      <c r="DL597" s="86">
        <f t="shared" si="18"/>
        <v>1</v>
      </c>
      <c r="DM597" s="62"/>
      <c r="DN597" s="86">
        <f>DH597 / (Baseline!B$7/Baseline!B$17)</f>
        <v>3.805723919</v>
      </c>
      <c r="DO597" s="86">
        <f>DI597 / (Baseline!B$11/Baseline!B$17)</f>
        <v>1.244015958</v>
      </c>
      <c r="DP597" s="86">
        <f>DJ597 / (Baseline!B$16/Baseline!B$17)</f>
        <v>1.395589894</v>
      </c>
      <c r="DQ597" s="86">
        <f>DK597 / (Baseline!B$18/Baseline!B$17)</f>
        <v>0.9299120853</v>
      </c>
      <c r="DR597" s="62"/>
      <c r="DS597" s="86">
        <f>DH597 / Baseline!H$117</f>
        <v>1.426373874</v>
      </c>
      <c r="DT597" s="86">
        <f>DI597 / Baseline!H$118</f>
        <v>1.15999623</v>
      </c>
      <c r="DU597" s="86">
        <f>DJ597 / Baseline!H$119</f>
        <v>1.079624413</v>
      </c>
      <c r="DV597" s="86">
        <f>DK597 / Baseline!H$120</f>
        <v>0.971159451</v>
      </c>
      <c r="DW597" s="87"/>
      <c r="DX597" s="86">
        <f>(AU597*Baseline!B$34)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0.02724878145</v>
      </c>
      <c r="DY597" s="86">
        <f>(AZ597*Baseline!B$34) + (Baseline!D$90*(1-Baseline!D$91)*Baseline!B$35) + (Baseline!D$90*Baseline!D$91*((1-Baseline!D$92)*Baseline!B$40 + Baseline!D$92*Baseline!B$41))</f>
        <v>0.01143117035</v>
      </c>
      <c r="DZ597" s="86">
        <f>(BE597*Baseline!B$34) + (Baseline!F$90*(1-Baseline!F$91)*Baseline!B$35) + (Baseline!F$90*Baseline!F$91*((1-Baseline!F$92)*Baseline!B$40 + Baseline!F$92*Baseline!B$41))</f>
        <v>0.0140200988</v>
      </c>
      <c r="EA597" s="86">
        <f>(BJ597*Baseline!B$34) + (Baseline!H$90*(1-Baseline!H$91)*Baseline!B$35) + (Baseline!H$90*Baseline!H$91*((1-Baseline!H$92)*Baseline!B$40 + Baseline!H$92*Baseline!B$41))</f>
        <v>0.009314625859</v>
      </c>
      <c r="EB597" s="86">
        <f>( DX597*Baseline!B$7 + DY597*Baseline!B$11 + DZ597*Baseline!B$16 + EA597*Baseline!B$18 ) / Baseline!B$17</f>
        <v>0.009874815623</v>
      </c>
    </row>
    <row r="598">
      <c r="A598" s="73" t="s">
        <v>774</v>
      </c>
      <c r="B598" s="85">
        <f>MIN( MAX( NORMINV( MCrands!B598, (B$5+B$4)/2, (B$5-B$4)/3.29 ), 0 ), 1 )</f>
        <v>0.438866085</v>
      </c>
      <c r="C598" s="85">
        <f>MAX( NORMINV( MCrands!C598, (C$5+C$4)/2, (C$5-C$4)/3.29 ), 0 )</f>
        <v>2.38705795</v>
      </c>
      <c r="D598" s="83"/>
      <c r="E598" s="84">
        <f>Baseline!B$33 * (C598 * Baseline!B$68*Baseline!B$68/Baseline!B$75 + Baseline!B$46 * Baseline!B$54*Baseline!B$54/Baseline!B$76 + Baseline!B$47 * Baseline!B$55*Baseline!B$55/Baseline!B$77 + Baseline!B$56*Baseline!B$56/Baseline!B$78)</f>
        <v>0.00001694991866</v>
      </c>
      <c r="F598" s="84">
        <f>Baseline!B$33 * (C598 * Baseline!B$68*Baseline!B$59/Baseline!B$75 + Baseline!B$46 * Baseline!B$54*Baseline!B$69/Baseline!B$76 + Baseline!B$47 * Baseline!B$55*Baseline!B$57/Baseline!B$77 + Baseline!B$56*Baseline!B$58/Baseline!B$78)</f>
        <v>0.0000002389157415</v>
      </c>
      <c r="G598" s="85">
        <f>Baseline!B$33 * (C598 * Baseline!B$68*Baseline!B$60/Baseline!B$75 + Baseline!B$46 * Baseline!B$54*Baseline!B$61/Baseline!B$76 + Baseline!B$47 * Baseline!B$55*Baseline!B$70/Baseline!B$77 + Baseline!B$56*Baseline!B$62/Baseline!B$78)</f>
        <v>0.0000002000544859</v>
      </c>
      <c r="H598" s="84">
        <f>Baseline!B$33 * (C598 * Baseline!B$68*Baseline!B$63/Baseline!B$75 + Baseline!B$46 * Baseline!B$54*Baseline!B$64/Baseline!B$76 + Baseline!B$47 * Baseline!B$55*Baseline!B$65/Baseline!B$77 + Baseline!B$56*Baseline!B$71/Baseline!B$78)</f>
        <v>0.000000003652544952</v>
      </c>
      <c r="I598" s="84">
        <f>Baseline!B$33 * (C598 * Baseline!B$59*Baseline!B$68/Baseline!B$75 + Baseline!B$46 * Baseline!B$69*Baseline!B$54/Baseline!B$76 + Baseline!B$47 * Baseline!B$57*Baseline!B$55/Baseline!B$77 + Baseline!B$58*Baseline!B$56/Baseline!B$78)</f>
        <v>0.0000002389157415</v>
      </c>
      <c r="J598" s="85">
        <f>Baseline!B$33 * (C598 * Baseline!B$59*Baseline!B$59/Baseline!B$75 + Baseline!B$46 * Baseline!B$69*Baseline!B$69/Baseline!B$76 + Baseline!B$47 * Baseline!B$57*Baseline!B$57/Baseline!B$77 + Baseline!B$58*Baseline!B$58/Baseline!B$78)</f>
        <v>0.000002116574411</v>
      </c>
      <c r="K598" s="84">
        <f>Baseline!B$33 * (C598 * Baseline!B$59*Baseline!B$60/Baseline!B$75 + Baseline!B$46 * Baseline!B$69*Baseline!B$61/Baseline!B$76 + Baseline!B$47 * Baseline!B$57*Baseline!B$70/Baseline!B$77 + Baseline!B$58*Baseline!B$62/Baseline!B$78)</f>
        <v>0.00000001648973307</v>
      </c>
      <c r="L598" s="85">
        <f>Baseline!B$33 * (C598 * Baseline!B$59*Baseline!B$63/Baseline!B$75 + Baseline!B$46 * Baseline!B$69*Baseline!B$64/Baseline!B$76 + Baseline!B$47 * Baseline!B$57*Baseline!B$65/Baseline!B$77 + Baseline!B$58*Baseline!B$71/Baseline!B$78)</f>
        <v>0.00000001707278508</v>
      </c>
      <c r="M598" s="84">
        <f>Baseline!B$33 * (C598 * Baseline!B$60*Baseline!B$68/Baseline!B$75 + Baseline!B$46 * Baseline!B$61*Baseline!B$54/Baseline!B$76 + Baseline!B$47 * Baseline!B$70*Baseline!B$55/Baseline!B$77 + Baseline!B$62*Baseline!B$56/Baseline!B$78)</f>
        <v>0.0000002000544859</v>
      </c>
      <c r="N598" s="85">
        <f>Baseline!B$33 * (C598 * Baseline!B$60*Baseline!B$59/Baseline!B$75 + Baseline!B$46 * Baseline!B$61*Baseline!B$69/Baseline!B$76 + Baseline!B$47 * Baseline!B$70*Baseline!B$57/Baseline!B$77 + Baseline!B$62*Baseline!B$58/Baseline!B$78)</f>
        <v>0.00000001648973307</v>
      </c>
      <c r="O598" s="85">
        <f>Baseline!B$33 * (C598 * Baseline!B$60*Baseline!B$60/Baseline!B$75 + Baseline!B$46 * Baseline!B$61*Baseline!B$61/Baseline!B$76 + Baseline!B$47 * Baseline!B$70*Baseline!B$70/Baseline!B$77 + Baseline!B$62*Baseline!B$62/Baseline!B$78)</f>
        <v>0.000001589267396</v>
      </c>
      <c r="P598" s="84">
        <f>Baseline!B$33 * (C598 * Baseline!B$60*Baseline!B$63/Baseline!B$75 + Baseline!B$46 * Baseline!B$61*Baseline!B$64/Baseline!B$76 + Baseline!B$47 * Baseline!B$70*Baseline!B$65/Baseline!B$77 + Baseline!B$62*Baseline!B$71/Baseline!B$78)</f>
        <v>0.000000001956379109</v>
      </c>
      <c r="Q598" s="84">
        <f>Baseline!B$33 * (C598 * Baseline!B$63*Baseline!B$68/Baseline!B$75 + Baseline!B$46 * Baseline!B$64*Baseline!B$54/Baseline!B$76 + Baseline!B$47 * Baseline!B$65*Baseline!B$55/Baseline!B$77 + Baseline!B$71*Baseline!B$56/Baseline!B$78)</f>
        <v>0.000000003652544952</v>
      </c>
      <c r="R598" s="84">
        <f>Baseline!B$33 * (C598 * Baseline!B$63*Baseline!B$59/Baseline!B$75 + Baseline!B$46 * Baseline!B$64*Baseline!B$69/Baseline!B$76 + Baseline!B$47 * Baseline!B$65*Baseline!B$57/Baseline!B$77 + Baseline!B$71*Baseline!B$58/Baseline!B$78)</f>
        <v>0.00000001707278508</v>
      </c>
      <c r="S598" s="84">
        <f>Baseline!B$33 * (C598 * Baseline!B$63*Baseline!B$60/Baseline!B$75 + Baseline!B$46 * Baseline!B$64*Baseline!B$61/Baseline!B$76 + Baseline!B$47 * Baseline!B$65*Baseline!B$70/Baseline!B$77 + Baseline!B$71*Baseline!B$62/Baseline!B$78)</f>
        <v>0.000000001956379109</v>
      </c>
      <c r="T598" s="84">
        <f>Baseline!B$33 * (C598 * Baseline!B$63*Baseline!B$63/Baseline!B$75 + Baseline!B$46 * Baseline!B$64*Baseline!B$64/Baseline!B$76 + Baseline!B$47 * Baseline!B$65*Baseline!B$65/Baseline!B$77 + Baseline!B$71*Baseline!B$71/Baseline!B$78)</f>
        <v>0.00000009856721595</v>
      </c>
      <c r="U598" s="83"/>
      <c r="V598" s="84">
        <f>E598 * ( Baseline!B$89 * Baseline!B$7 )</f>
        <v>0.1759232058</v>
      </c>
      <c r="W598" s="84">
        <f>F598 * ( Baseline!D$89 * Baseline!B$11 )</f>
        <v>0.004407182086</v>
      </c>
      <c r="X598" s="84">
        <f>G598 * ( Baseline!F$89 * Baseline!B$16 )</f>
        <v>0.006948846539</v>
      </c>
      <c r="Y598" s="84">
        <f>H598 * ( Baseline!H$89 * Baseline!B$18 )</f>
        <v>0.001284503146</v>
      </c>
      <c r="Z598" s="86">
        <f t="shared" si="1"/>
        <v>0.1885637376</v>
      </c>
      <c r="AA598" s="84">
        <f>I598 * ( Baseline!B$89 * Baseline!B$7 )</f>
        <v>0.002479706481</v>
      </c>
      <c r="AB598" s="85">
        <f>J598 * ( Baseline!D$89 * Baseline!B$11 )</f>
        <v>0.0390435924</v>
      </c>
      <c r="AC598" s="85">
        <f>K598 * ( Baseline!F$89 * Baseline!B$16 )</f>
        <v>0.0005727670843</v>
      </c>
      <c r="AD598" s="85">
        <f>L598 * ( Baseline!F$89 * Baseline!B$16 )</f>
        <v>0.0005930192617</v>
      </c>
      <c r="AE598" s="86">
        <f t="shared" si="2"/>
        <v>0.04268908522</v>
      </c>
      <c r="AF598" s="86">
        <f>M598 * ( Baseline!B$89 * Baseline!B$7 )</f>
        <v>0.002076365509</v>
      </c>
      <c r="AG598" s="86">
        <f>N598 * ( Baseline!D$89 * Baseline!B$11 )</f>
        <v>0.000304179439</v>
      </c>
      <c r="AH598" s="86">
        <f>O598 * ( Baseline!F$89 * Baseline!B$16 )</f>
        <v>0.05520283736</v>
      </c>
      <c r="AI598" s="86">
        <f>P598 * ( Baseline!H$89 * Baseline!B$18 )</f>
        <v>0.0006880066238</v>
      </c>
      <c r="AJ598" s="86">
        <f t="shared" si="3"/>
        <v>0.05827138893</v>
      </c>
      <c r="AK598" s="86">
        <f>Q598 * ( Baseline!B$89 * Baseline!B$7 )</f>
        <v>0.00003790976405</v>
      </c>
      <c r="AL598" s="86">
        <f>R598 * ( Baseline!D$89 * Baseline!B$11 )</f>
        <v>0.0003149347636</v>
      </c>
      <c r="AM598" s="86">
        <f>S598 * ( Baseline!F$89 * Baseline!B$16 )</f>
        <v>0.00006795437822</v>
      </c>
      <c r="AN598" s="86">
        <f>T598 * ( Baseline!H$89 * Baseline!B$18 )</f>
        <v>0.03466347455</v>
      </c>
      <c r="AO598" s="86">
        <f t="shared" si="4"/>
        <v>0.03508427346</v>
      </c>
      <c r="AP598" s="62"/>
      <c r="AQ598" s="86">
        <f>V598 * ( (1-Baseline!B$90-Baseline!B$89) + (1-B598)*Baseline!B$90 )</f>
        <v>0.1034444608</v>
      </c>
      <c r="AR598" s="86">
        <f>W598 * ( (1-Baseline!B$90-Baseline!B$89) + (1-B598)*Baseline!B$90 )</f>
        <v>0.002591463544</v>
      </c>
      <c r="AS598" s="86">
        <f>X598 * ( (1-Baseline!B$90-Baseline!B$89) + (1-B598)*Baseline!B$90 )</f>
        <v>0.004085985585</v>
      </c>
      <c r="AT598" s="86">
        <f>Y598 * ( (1-Baseline!B$90-Baseline!B$89) + (1-B598)*Baseline!B$90 )</f>
        <v>0.0007552996472</v>
      </c>
      <c r="AU598" s="86">
        <f t="shared" si="5"/>
        <v>0.1108772095</v>
      </c>
      <c r="AV598" s="86">
        <f>AA598 * ( (1-Baseline!D$90-Baseline!D$89) + (1-B598)*Baseline!D$90 )</f>
        <v>0.001970836972</v>
      </c>
      <c r="AW598" s="86">
        <f>AB598 * ( (1-Baseline!D$90-Baseline!D$89) + (1-B598)*Baseline!D$90 )</f>
        <v>0.03103131601</v>
      </c>
      <c r="AX598" s="86">
        <f>AC598 * ( (1-Baseline!D$90-Baseline!D$89) + (1-B598)*Baseline!D$90 )</f>
        <v>0.0004552274855</v>
      </c>
      <c r="AY598" s="86">
        <f>AD598 * ( (1-Baseline!D$90-Baseline!D$89) + (1-B598)*Baseline!D$90 )</f>
        <v>0.0004713236405</v>
      </c>
      <c r="AZ598" s="86">
        <f t="shared" si="6"/>
        <v>0.0339287041</v>
      </c>
      <c r="BA598" s="86">
        <f>AF598 * ( (1-Baseline!F$90-Baseline!F$89) + (1-Baseline!B$36)*Baseline!F$90 )</f>
        <v>0.001494219064</v>
      </c>
      <c r="BB598" s="86">
        <f>AG598 * ( (1-Baseline!F$90-Baseline!F$89) + (1-Baseline!B$36)*Baseline!F$90 )</f>
        <v>0.000218897258</v>
      </c>
      <c r="BC598" s="86">
        <f>AH598 * ( (1-Baseline!F$90-Baseline!F$89) + (1-Baseline!B$36)*Baseline!F$90 )</f>
        <v>0.03972572825</v>
      </c>
      <c r="BD598" s="86">
        <f>AI598 * ( (1-Baseline!F$90-Baseline!F$89) + (1-Baseline!B$36)*Baseline!F$90 )</f>
        <v>0.0004951115827</v>
      </c>
      <c r="BE598" s="86">
        <f t="shared" si="7"/>
        <v>0.04193395616</v>
      </c>
      <c r="BF598" s="86">
        <f>AK598 * ( (1-Baseline!H$90-Baseline!H$89) + (1-Baseline!B$36)*Baseline!H$90 )</f>
        <v>0.00003003666425</v>
      </c>
      <c r="BG598" s="86">
        <f>AL598 * ( (1-Baseline!H$90-Baseline!H$89) + (1-Baseline!B$36)*Baseline!H$90 )</f>
        <v>0.0002495291119</v>
      </c>
      <c r="BH598" s="86">
        <f>AM598 * ( (1-Baseline!H$90-Baseline!H$89) + (1-Baseline!B$36)*Baseline!H$90 )</f>
        <v>0.00005384161295</v>
      </c>
      <c r="BI598" s="86">
        <f>AN598 * ( (1-Baseline!H$90-Baseline!H$89) + (1-Baseline!B$36)*Baseline!H$90 )</f>
        <v>0.02746456416</v>
      </c>
      <c r="BJ598" s="86">
        <f t="shared" si="8"/>
        <v>0.02779797155</v>
      </c>
      <c r="BK598" s="62"/>
      <c r="BL598" s="86">
        <f t="shared" si="19"/>
        <v>0.9329641429</v>
      </c>
      <c r="BM598" s="86">
        <f t="shared" si="20"/>
        <v>0.02337237341</v>
      </c>
      <c r="BN598" s="86">
        <f t="shared" si="21"/>
        <v>0.03685144677</v>
      </c>
      <c r="BO598" s="86">
        <f t="shared" si="22"/>
        <v>0.006812036941</v>
      </c>
      <c r="BP598" s="86">
        <f t="shared" si="9"/>
        <v>1</v>
      </c>
      <c r="BQ598" s="86">
        <f t="shared" si="23"/>
        <v>0.05808759939</v>
      </c>
      <c r="BR598" s="86">
        <f t="shared" si="24"/>
        <v>0.9146036321</v>
      </c>
      <c r="BS598" s="86">
        <f t="shared" si="25"/>
        <v>0.01341717868</v>
      </c>
      <c r="BT598" s="86">
        <f t="shared" si="26"/>
        <v>0.01389158982</v>
      </c>
      <c r="BU598" s="86">
        <f t="shared" si="10"/>
        <v>1</v>
      </c>
      <c r="BV598" s="86">
        <f t="shared" si="27"/>
        <v>0.03563267578</v>
      </c>
      <c r="BW598" s="86">
        <f t="shared" si="28"/>
        <v>0.005220047858</v>
      </c>
      <c r="BX598" s="86">
        <f t="shared" si="29"/>
        <v>0.9473403393</v>
      </c>
      <c r="BY598" s="86">
        <f t="shared" si="30"/>
        <v>0.0118069371</v>
      </c>
      <c r="BZ598" s="86">
        <f t="shared" si="11"/>
        <v>1</v>
      </c>
      <c r="CA598" s="86">
        <f t="shared" si="31"/>
        <v>0.001080534391</v>
      </c>
      <c r="CB598" s="86">
        <f t="shared" si="32"/>
        <v>0.008976522316</v>
      </c>
      <c r="CC598" s="86">
        <f t="shared" si="33"/>
        <v>0.001936889994</v>
      </c>
      <c r="CD598" s="86">
        <f t="shared" si="34"/>
        <v>0.9880060533</v>
      </c>
      <c r="CE598" s="86">
        <f t="shared" si="12"/>
        <v>1</v>
      </c>
      <c r="CF598" s="62"/>
      <c r="CG598" s="86">
        <f t="shared" si="35"/>
        <v>0.9329641429</v>
      </c>
      <c r="CH598" s="86">
        <f t="shared" si="36"/>
        <v>0.02337237341</v>
      </c>
      <c r="CI598" s="86">
        <f t="shared" si="37"/>
        <v>0.03685144677</v>
      </c>
      <c r="CJ598" s="86">
        <f t="shared" si="38"/>
        <v>0.006812036941</v>
      </c>
      <c r="CK598" s="86">
        <f t="shared" si="13"/>
        <v>1</v>
      </c>
      <c r="CL598" s="86">
        <f t="shared" si="39"/>
        <v>0.05808759939</v>
      </c>
      <c r="CM598" s="86">
        <f t="shared" si="40"/>
        <v>0.9146036321</v>
      </c>
      <c r="CN598" s="86">
        <f t="shared" si="41"/>
        <v>0.01341717868</v>
      </c>
      <c r="CO598" s="86">
        <f t="shared" si="42"/>
        <v>0.01389158982</v>
      </c>
      <c r="CP598" s="86">
        <f t="shared" si="14"/>
        <v>1</v>
      </c>
      <c r="CQ598" s="86">
        <f t="shared" si="43"/>
        <v>0.03563267578</v>
      </c>
      <c r="CR598" s="86">
        <f t="shared" si="44"/>
        <v>0.005220047858</v>
      </c>
      <c r="CS598" s="86">
        <f t="shared" si="45"/>
        <v>0.9473403393</v>
      </c>
      <c r="CT598" s="86">
        <f t="shared" si="46"/>
        <v>0.0118069371</v>
      </c>
      <c r="CU598" s="86">
        <f t="shared" si="15"/>
        <v>1</v>
      </c>
      <c r="CV598" s="86">
        <f t="shared" si="47"/>
        <v>0.001080534391</v>
      </c>
      <c r="CW598" s="86">
        <f t="shared" si="48"/>
        <v>0.008976522316</v>
      </c>
      <c r="CX598" s="86">
        <f t="shared" si="49"/>
        <v>0.001936889994</v>
      </c>
      <c r="CY598" s="86">
        <f t="shared" si="50"/>
        <v>0.9880060533</v>
      </c>
      <c r="CZ598" s="86">
        <f t="shared" si="16"/>
        <v>1</v>
      </c>
      <c r="DA598" s="62"/>
      <c r="DB598" s="86">
        <f>(AQ598*Baseline!B$7 + AV598*Baseline!B$11 + BA598*Baseline!B$16 + BF598*Baseline!B$18)</f>
        <v>60778.45091</v>
      </c>
      <c r="DC598" s="86">
        <f>(AR598*Baseline!B$7 + AW598*Baseline!B$11 + BB598*Baseline!B$16 + BG598*Baseline!B$18)</f>
        <v>79964.68174</v>
      </c>
      <c r="DD598" s="86">
        <f>(AS598*Baseline!B$7 + AX598*Baseline!B$11 + BC598*Baseline!B$16 + BH598*Baseline!B$18)</f>
        <v>138512.1519</v>
      </c>
      <c r="DE598" s="86">
        <f>(AT598*Baseline!B$7 + AY598*Baseline!B$11 + BD598*Baseline!B$16 + BI598*Baseline!B$18)</f>
        <v>1260660.621</v>
      </c>
      <c r="DF598" s="86">
        <f t="shared" si="17"/>
        <v>1539915.906</v>
      </c>
      <c r="DG598" s="62"/>
      <c r="DH598" s="86">
        <f t="shared" si="51"/>
        <v>0.03946868182</v>
      </c>
      <c r="DI598" s="86">
        <f t="shared" si="52"/>
        <v>0.05192795363</v>
      </c>
      <c r="DJ598" s="86">
        <f t="shared" si="53"/>
        <v>0.08994786751</v>
      </c>
      <c r="DK598" s="86">
        <f t="shared" si="54"/>
        <v>0.818655497</v>
      </c>
      <c r="DL598" s="86">
        <f t="shared" si="18"/>
        <v>1</v>
      </c>
      <c r="DM598" s="62"/>
      <c r="DN598" s="86">
        <f>DH598 / (Baseline!B$7/Baseline!B$17)</f>
        <v>4.213022186</v>
      </c>
      <c r="DO598" s="86">
        <f>DI598 / (Baseline!B$11/Baseline!B$17)</f>
        <v>1.253565655</v>
      </c>
      <c r="DP598" s="86">
        <f>DJ598 / (Baseline!B$16/Baseline!B$17)</f>
        <v>1.389966382</v>
      </c>
      <c r="DQ598" s="86">
        <f>DK598 / (Baseline!B$18/Baseline!B$17)</f>
        <v>0.9255623121</v>
      </c>
      <c r="DR598" s="62"/>
      <c r="DS598" s="86">
        <f>DH598 / Baseline!H$117</f>
        <v>1.579028039</v>
      </c>
      <c r="DT598" s="86">
        <f>DI598 / Baseline!H$118</f>
        <v>1.168900949</v>
      </c>
      <c r="DU598" s="86">
        <f>DJ598 / Baseline!H$119</f>
        <v>1.075274079</v>
      </c>
      <c r="DV598" s="86">
        <f>DK598 / Baseline!H$120</f>
        <v>0.9666167383</v>
      </c>
      <c r="DW598" s="87"/>
      <c r="DX598" s="86">
        <f>(AU598*Baseline!B$34)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0.02916111268</v>
      </c>
      <c r="DY598" s="86">
        <f>(AZ598*Baseline!B$34) + (Baseline!D$90*(1-Baseline!D$91)*Baseline!B$35) + (Baseline!D$90*Baseline!D$91*((1-Baseline!D$92)*Baseline!B$40 + Baseline!D$92*Baseline!B$41))</f>
        <v>0.01150287362</v>
      </c>
      <c r="DZ598" s="86">
        <f>(BE598*Baseline!B$34) + (Baseline!F$90*(1-Baseline!F$91)*Baseline!B$35) + (Baseline!F$90*Baseline!F$91*((1-Baseline!F$92)*Baseline!B$40 + Baseline!F$92*Baseline!B$41))</f>
        <v>0.01402073342</v>
      </c>
      <c r="EA598" s="86">
        <f>(BJ598*Baseline!B$34) + (Baseline!H$90*(1-Baseline!H$91)*Baseline!B$35) + (Baseline!H$90*Baseline!H$91*((1-Baseline!H$92)*Baseline!B$40 + Baseline!H$92*Baseline!B$41))</f>
        <v>0.009314695732</v>
      </c>
      <c r="EB598" s="86">
        <f>( DX598*Baseline!B$7 + DY598*Baseline!B$11 + DZ598*Baseline!B$16 + EA598*Baseline!B$18 ) / Baseline!B$17</f>
        <v>0.009895803958</v>
      </c>
    </row>
    <row r="599">
      <c r="A599" s="73" t="s">
        <v>775</v>
      </c>
      <c r="B599" s="85">
        <f>MIN( MAX( NORMINV( MCrands!B599, (B$5+B$4)/2, (B$5-B$4)/3.29 ), 0 ), 1 )</f>
        <v>0.6263252887</v>
      </c>
      <c r="C599" s="85">
        <f>MAX( NORMINV( MCrands!C599, (C$5+C$4)/2, (C$5-C$4)/3.29 ), 0 )</f>
        <v>2.953614587</v>
      </c>
      <c r="D599" s="83"/>
      <c r="E599" s="84">
        <f>Baseline!B$33 * (C599 * Baseline!B$68*Baseline!B$68/Baseline!B$75 + Baseline!B$46 * Baseline!B$54*Baseline!B$54/Baseline!B$76 + Baseline!B$47 * Baseline!B$55*Baseline!B$55/Baseline!B$77 + Baseline!B$56*Baseline!B$56/Baseline!B$78)</f>
        <v>0.00002096115325</v>
      </c>
      <c r="F599" s="84">
        <f>Baseline!B$33 * (C599 * Baseline!B$68*Baseline!B$59/Baseline!B$75 + Baseline!B$46 * Baseline!B$54*Baseline!B$69/Baseline!B$76 + Baseline!B$47 * Baseline!B$55*Baseline!B$57/Baseline!B$77 + Baseline!B$56*Baseline!B$58/Baseline!B$78)</f>
        <v>0.0000002395490943</v>
      </c>
      <c r="G599" s="85">
        <f>Baseline!B$33 * (C599 * Baseline!B$68*Baseline!B$60/Baseline!B$75 + Baseline!B$46 * Baseline!B$54*Baseline!B$61/Baseline!B$76 + Baseline!B$47 * Baseline!B$55*Baseline!B$70/Baseline!B$77 + Baseline!B$56*Baseline!B$62/Baseline!B$78)</f>
        <v>0.0000002016114783</v>
      </c>
      <c r="H599" s="84">
        <f>Baseline!B$33 * (C599 * Baseline!B$68*Baseline!B$63/Baseline!B$75 + Baseline!B$46 * Baseline!B$54*Baseline!B$64/Baseline!B$76 + Baseline!B$47 * Baseline!B$55*Baseline!B$65/Baseline!B$77 + Baseline!B$56*Baseline!B$71/Baseline!B$78)</f>
        <v>0.000000003808244189</v>
      </c>
      <c r="I599" s="84">
        <f>Baseline!B$33 * (C599 * Baseline!B$59*Baseline!B$68/Baseline!B$75 + Baseline!B$46 * Baseline!B$69*Baseline!B$54/Baseline!B$76 + Baseline!B$47 * Baseline!B$57*Baseline!B$55/Baseline!B$77 + Baseline!B$58*Baseline!B$56/Baseline!B$78)</f>
        <v>0.0000002395490943</v>
      </c>
      <c r="J599" s="85">
        <f>Baseline!B$33 * (C599 * Baseline!B$59*Baseline!B$59/Baseline!B$75 + Baseline!B$46 * Baseline!B$69*Baseline!B$69/Baseline!B$76 + Baseline!B$47 * Baseline!B$57*Baseline!B$57/Baseline!B$77 + Baseline!B$58*Baseline!B$58/Baseline!B$78)</f>
        <v>0.000002116574511</v>
      </c>
      <c r="K599" s="84">
        <f>Baseline!B$33 * (C599 * Baseline!B$59*Baseline!B$60/Baseline!B$75 + Baseline!B$46 * Baseline!B$69*Baseline!B$61/Baseline!B$76 + Baseline!B$47 * Baseline!B$57*Baseline!B$70/Baseline!B$77 + Baseline!B$58*Baseline!B$62/Baseline!B$78)</f>
        <v>0.00000001648997891</v>
      </c>
      <c r="L599" s="85">
        <f>Baseline!B$33 * (C599 * Baseline!B$59*Baseline!B$63/Baseline!B$75 + Baseline!B$46 * Baseline!B$69*Baseline!B$64/Baseline!B$76 + Baseline!B$47 * Baseline!B$57*Baseline!B$65/Baseline!B$77 + Baseline!B$58*Baseline!B$71/Baseline!B$78)</f>
        <v>0.00000001707280967</v>
      </c>
      <c r="M599" s="84">
        <f>Baseline!B$33 * (C599 * Baseline!B$60*Baseline!B$68/Baseline!B$75 + Baseline!B$46 * Baseline!B$61*Baseline!B$54/Baseline!B$76 + Baseline!B$47 * Baseline!B$70*Baseline!B$55/Baseline!B$77 + Baseline!B$62*Baseline!B$56/Baseline!B$78)</f>
        <v>0.0000002016114783</v>
      </c>
      <c r="N599" s="85">
        <f>Baseline!B$33 * (C599 * Baseline!B$60*Baseline!B$59/Baseline!B$75 + Baseline!B$46 * Baseline!B$61*Baseline!B$69/Baseline!B$76 + Baseline!B$47 * Baseline!B$70*Baseline!B$57/Baseline!B$77 + Baseline!B$62*Baseline!B$58/Baseline!B$78)</f>
        <v>0.00000001648997891</v>
      </c>
      <c r="O599" s="85">
        <f>Baseline!B$33 * (C599 * Baseline!B$60*Baseline!B$60/Baseline!B$75 + Baseline!B$46 * Baseline!B$61*Baseline!B$61/Baseline!B$76 + Baseline!B$47 * Baseline!B$70*Baseline!B$70/Baseline!B$77 + Baseline!B$62*Baseline!B$62/Baseline!B$78)</f>
        <v>0.000001589268001</v>
      </c>
      <c r="P599" s="84">
        <f>Baseline!B$33 * (C599 * Baseline!B$60*Baseline!B$63/Baseline!B$75 + Baseline!B$46 * Baseline!B$61*Baseline!B$64/Baseline!B$76 + Baseline!B$47 * Baseline!B$70*Baseline!B$65/Baseline!B$77 + Baseline!B$62*Baseline!B$71/Baseline!B$78)</f>
        <v>0.000000001956439545</v>
      </c>
      <c r="Q599" s="84">
        <f>Baseline!B$33 * (C599 * Baseline!B$63*Baseline!B$68/Baseline!B$75 + Baseline!B$46 * Baseline!B$64*Baseline!B$54/Baseline!B$76 + Baseline!B$47 * Baseline!B$65*Baseline!B$55/Baseline!B$77 + Baseline!B$71*Baseline!B$56/Baseline!B$78)</f>
        <v>0.000000003808244189</v>
      </c>
      <c r="R599" s="84">
        <f>Baseline!B$33 * (C599 * Baseline!B$63*Baseline!B$59/Baseline!B$75 + Baseline!B$46 * Baseline!B$64*Baseline!B$69/Baseline!B$76 + Baseline!B$47 * Baseline!B$65*Baseline!B$57/Baseline!B$77 + Baseline!B$71*Baseline!B$58/Baseline!B$78)</f>
        <v>0.00000001707280967</v>
      </c>
      <c r="S599" s="84">
        <f>Baseline!B$33 * (C599 * Baseline!B$63*Baseline!B$60/Baseline!B$75 + Baseline!B$46 * Baseline!B$64*Baseline!B$61/Baseline!B$76 + Baseline!B$47 * Baseline!B$65*Baseline!B$70/Baseline!B$77 + Baseline!B$71*Baseline!B$62/Baseline!B$78)</f>
        <v>0.000000001956439545</v>
      </c>
      <c r="T599" s="84">
        <f>Baseline!B$33 * (C599 * Baseline!B$63*Baseline!B$63/Baseline!B$75 + Baseline!B$46 * Baseline!B$64*Baseline!B$64/Baseline!B$76 + Baseline!B$47 * Baseline!B$65*Baseline!B$65/Baseline!B$77 + Baseline!B$71*Baseline!B$71/Baseline!B$78)</f>
        <v>0.00000009856722199</v>
      </c>
      <c r="U599" s="83"/>
      <c r="V599" s="84">
        <f>E599 * ( Baseline!B$89 * Baseline!B$7 )</f>
        <v>0.2175558096</v>
      </c>
      <c r="W599" s="84">
        <f>F599 * ( Baseline!D$89 * Baseline!B$11 )</f>
        <v>0.004418865289</v>
      </c>
      <c r="X599" s="84">
        <f>G599 * ( Baseline!F$89 * Baseline!B$16 )</f>
        <v>0.007002928311</v>
      </c>
      <c r="Y599" s="84">
        <f>H599 * ( Baseline!H$89 * Baseline!B$18 )</f>
        <v>0.001339258437</v>
      </c>
      <c r="Z599" s="86">
        <f t="shared" si="1"/>
        <v>0.2303168617</v>
      </c>
      <c r="AA599" s="84">
        <f>I599 * ( Baseline!B$89 * Baseline!B$7 )</f>
        <v>0.00248628005</v>
      </c>
      <c r="AB599" s="85">
        <f>J599 * ( Baseline!D$89 * Baseline!B$11 )</f>
        <v>0.03904359424</v>
      </c>
      <c r="AC599" s="85">
        <f>K599 * ( Baseline!F$89 * Baseline!B$16 )</f>
        <v>0.0005727756236</v>
      </c>
      <c r="AD599" s="85">
        <f>L599 * ( Baseline!F$89 * Baseline!B$16 )</f>
        <v>0.0005930201156</v>
      </c>
      <c r="AE599" s="86">
        <f t="shared" si="2"/>
        <v>0.04269567003</v>
      </c>
      <c r="AF599" s="86">
        <f>M599 * ( Baseline!B$89 * Baseline!B$7 )</f>
        <v>0.002092525533</v>
      </c>
      <c r="AG599" s="86">
        <f>N599 * ( Baseline!D$89 * Baseline!B$11 )</f>
        <v>0.0003041839739</v>
      </c>
      <c r="AH599" s="86">
        <f>O599 * ( Baseline!F$89 * Baseline!B$16 )</f>
        <v>0.05520285835</v>
      </c>
      <c r="AI599" s="86">
        <f>P599 * ( Baseline!H$89 * Baseline!B$18 )</f>
        <v>0.0006880278775</v>
      </c>
      <c r="AJ599" s="86">
        <f t="shared" si="3"/>
        <v>0.05828759573</v>
      </c>
      <c r="AK599" s="86">
        <f>Q599 * ( Baseline!B$89 * Baseline!B$7 )</f>
        <v>0.00003952576644</v>
      </c>
      <c r="AL599" s="86">
        <f>R599 * ( Baseline!D$89 * Baseline!B$11 )</f>
        <v>0.0003149352171</v>
      </c>
      <c r="AM599" s="86">
        <f>S599 * ( Baseline!F$89 * Baseline!B$16 )</f>
        <v>0.00006795647745</v>
      </c>
      <c r="AN599" s="86">
        <f>T599 * ( Baseline!H$89 * Baseline!B$18 )</f>
        <v>0.03466347668</v>
      </c>
      <c r="AO599" s="86">
        <f t="shared" si="4"/>
        <v>0.03508589414</v>
      </c>
      <c r="AP599" s="62"/>
      <c r="AQ599" s="86">
        <f>V599 * ( (1-Baseline!B$90-Baseline!B$89) + (1-B599)*Baseline!B$90 )</f>
        <v>0.09162808761</v>
      </c>
      <c r="AR599" s="86">
        <f>W599 * ( (1-Baseline!B$90-Baseline!B$89) + (1-B599)*Baseline!B$90 )</f>
        <v>0.001861095673</v>
      </c>
      <c r="AS599" s="86">
        <f>X599 * ( (1-Baseline!B$90-Baseline!B$89) + (1-B599)*Baseline!B$90 )</f>
        <v>0.00294942677</v>
      </c>
      <c r="AT599" s="86">
        <f>Y599 * ( (1-Baseline!B$90-Baseline!B$89) + (1-B599)*Baseline!B$90 )</f>
        <v>0.0005640561361</v>
      </c>
      <c r="AU599" s="86">
        <f t="shared" si="5"/>
        <v>0.09700266618</v>
      </c>
      <c r="AV599" s="86">
        <f>AA599 * ( (1-Baseline!D$90-Baseline!D$89) + (1-B599)*Baseline!D$90 )</f>
        <v>0.001767259472</v>
      </c>
      <c r="AW599" s="86">
        <f>AB599 * ( (1-Baseline!D$90-Baseline!D$89) + (1-B599)*Baseline!D$90 )</f>
        <v>0.02775236915</v>
      </c>
      <c r="AX599" s="86">
        <f>AC599 * ( (1-Baseline!D$90-Baseline!D$89) + (1-B599)*Baseline!D$90 )</f>
        <v>0.0004071315885</v>
      </c>
      <c r="AY599" s="86">
        <f>AD599 * ( (1-Baseline!D$90-Baseline!D$89) + (1-B599)*Baseline!D$90 )</f>
        <v>0.000421521468</v>
      </c>
      <c r="AZ599" s="86">
        <f t="shared" si="6"/>
        <v>0.03034828168</v>
      </c>
      <c r="BA599" s="86">
        <f>AF599 * ( (1-Baseline!F$90-Baseline!F$89) + (1-Baseline!B$36)*Baseline!F$90 )</f>
        <v>0.001505848334</v>
      </c>
      <c r="BB599" s="86">
        <f>AG599 * ( (1-Baseline!F$90-Baseline!F$89) + (1-Baseline!B$36)*Baseline!F$90 )</f>
        <v>0.0002189005215</v>
      </c>
      <c r="BC599" s="86">
        <f>AH599 * ( (1-Baseline!F$90-Baseline!F$89) + (1-Baseline!B$36)*Baseline!F$90 )</f>
        <v>0.03972574336</v>
      </c>
      <c r="BD599" s="86">
        <f>AI599 * ( (1-Baseline!F$90-Baseline!F$89) + (1-Baseline!B$36)*Baseline!F$90 )</f>
        <v>0.0004951268775</v>
      </c>
      <c r="BE599" s="86">
        <f t="shared" si="7"/>
        <v>0.04194561909</v>
      </c>
      <c r="BF599" s="86">
        <f>AK599 * ( (1-Baseline!H$90-Baseline!H$89) + (1-Baseline!B$36)*Baseline!H$90 )</f>
        <v>0.00003131705526</v>
      </c>
      <c r="BG599" s="86">
        <f>AL599 * ( (1-Baseline!H$90-Baseline!H$89) + (1-Baseline!B$36)*Baseline!H$90 )</f>
        <v>0.0002495294712</v>
      </c>
      <c r="BH599" s="86">
        <f>AM599 * ( (1-Baseline!H$90-Baseline!H$89) + (1-Baseline!B$36)*Baseline!H$90 )</f>
        <v>0.00005384327621</v>
      </c>
      <c r="BI599" s="86">
        <f>AN599 * ( (1-Baseline!H$90-Baseline!H$89) + (1-Baseline!B$36)*Baseline!H$90 )</f>
        <v>0.02746456584</v>
      </c>
      <c r="BJ599" s="86">
        <f t="shared" si="8"/>
        <v>0.02779925564</v>
      </c>
      <c r="BK599" s="62"/>
      <c r="BL599" s="86">
        <f t="shared" si="19"/>
        <v>0.9445934963</v>
      </c>
      <c r="BM599" s="86">
        <f t="shared" si="20"/>
        <v>0.01918602597</v>
      </c>
      <c r="BN599" s="86">
        <f t="shared" si="21"/>
        <v>0.0304056258</v>
      </c>
      <c r="BO599" s="86">
        <f t="shared" si="22"/>
        <v>0.005814851883</v>
      </c>
      <c r="BP599" s="86">
        <f t="shared" si="9"/>
        <v>1</v>
      </c>
      <c r="BQ599" s="86">
        <f t="shared" si="23"/>
        <v>0.0582326041</v>
      </c>
      <c r="BR599" s="86">
        <f t="shared" si="24"/>
        <v>0.9144626191</v>
      </c>
      <c r="BS599" s="86">
        <f t="shared" si="25"/>
        <v>0.0134153094</v>
      </c>
      <c r="BT599" s="86">
        <f t="shared" si="26"/>
        <v>0.01388946737</v>
      </c>
      <c r="BU599" s="86">
        <f t="shared" si="10"/>
        <v>1</v>
      </c>
      <c r="BV599" s="86">
        <f t="shared" si="27"/>
        <v>0.03590001452</v>
      </c>
      <c r="BW599" s="86">
        <f t="shared" si="28"/>
        <v>0.005218674232</v>
      </c>
      <c r="BX599" s="86">
        <f t="shared" si="29"/>
        <v>0.9470772924</v>
      </c>
      <c r="BY599" s="86">
        <f t="shared" si="30"/>
        <v>0.01180401883</v>
      </c>
      <c r="BZ599" s="86">
        <f t="shared" si="11"/>
        <v>1</v>
      </c>
      <c r="CA599" s="86">
        <f t="shared" si="31"/>
        <v>0.001126542943</v>
      </c>
      <c r="CB599" s="86">
        <f t="shared" si="32"/>
        <v>0.008976120599</v>
      </c>
      <c r="CC599" s="86">
        <f t="shared" si="33"/>
        <v>0.001936860357</v>
      </c>
      <c r="CD599" s="86">
        <f t="shared" si="34"/>
        <v>0.9879604761</v>
      </c>
      <c r="CE599" s="86">
        <f t="shared" si="12"/>
        <v>1</v>
      </c>
      <c r="CF599" s="62"/>
      <c r="CG599" s="86">
        <f t="shared" si="35"/>
        <v>0.9445934963</v>
      </c>
      <c r="CH599" s="86">
        <f t="shared" si="36"/>
        <v>0.01918602597</v>
      </c>
      <c r="CI599" s="86">
        <f t="shared" si="37"/>
        <v>0.0304056258</v>
      </c>
      <c r="CJ599" s="86">
        <f t="shared" si="38"/>
        <v>0.005814851883</v>
      </c>
      <c r="CK599" s="86">
        <f t="shared" si="13"/>
        <v>1</v>
      </c>
      <c r="CL599" s="86">
        <f t="shared" si="39"/>
        <v>0.0582326041</v>
      </c>
      <c r="CM599" s="86">
        <f t="shared" si="40"/>
        <v>0.9144626191</v>
      </c>
      <c r="CN599" s="86">
        <f t="shared" si="41"/>
        <v>0.0134153094</v>
      </c>
      <c r="CO599" s="86">
        <f t="shared" si="42"/>
        <v>0.01388946737</v>
      </c>
      <c r="CP599" s="86">
        <f t="shared" si="14"/>
        <v>1</v>
      </c>
      <c r="CQ599" s="86">
        <f t="shared" si="43"/>
        <v>0.03590001452</v>
      </c>
      <c r="CR599" s="86">
        <f t="shared" si="44"/>
        <v>0.005218674232</v>
      </c>
      <c r="CS599" s="86">
        <f t="shared" si="45"/>
        <v>0.9470772924</v>
      </c>
      <c r="CT599" s="86">
        <f t="shared" si="46"/>
        <v>0.01180401883</v>
      </c>
      <c r="CU599" s="86">
        <f t="shared" si="15"/>
        <v>1</v>
      </c>
      <c r="CV599" s="86">
        <f t="shared" si="47"/>
        <v>0.001126542943</v>
      </c>
      <c r="CW599" s="86">
        <f t="shared" si="48"/>
        <v>0.008976120599</v>
      </c>
      <c r="CX599" s="86">
        <f t="shared" si="49"/>
        <v>0.001936860357</v>
      </c>
      <c r="CY599" s="86">
        <f t="shared" si="50"/>
        <v>0.9879604761</v>
      </c>
      <c r="CZ599" s="86">
        <f t="shared" si="16"/>
        <v>1</v>
      </c>
      <c r="DA599" s="62"/>
      <c r="DB599" s="86">
        <f>(AQ599*Baseline!B$7 + AV599*Baseline!B$11 + BA599*Baseline!B$16 + BF599*Baseline!B$18)</f>
        <v>54708.5174</v>
      </c>
      <c r="DC599" s="86">
        <f>(AR599*Baseline!B$7 + AW599*Baseline!B$11 + BB599*Baseline!B$16 + BG599*Baseline!B$18)</f>
        <v>72578.60211</v>
      </c>
      <c r="DD599" s="86">
        <f>(AS599*Baseline!B$7 + AX599*Baseline!B$11 + BC599*Baseline!B$16 + BH599*Baseline!B$18)</f>
        <v>137857.9034</v>
      </c>
      <c r="DE599" s="86">
        <f>(AT599*Baseline!B$7 + AY599*Baseline!B$11 + BD599*Baseline!B$16 + BI599*Baseline!B$18)</f>
        <v>1260461.193</v>
      </c>
      <c r="DF599" s="86">
        <f t="shared" si="17"/>
        <v>1525606.216</v>
      </c>
      <c r="DG599" s="62"/>
      <c r="DH599" s="86">
        <f t="shared" si="51"/>
        <v>0.03586018256</v>
      </c>
      <c r="DI599" s="86">
        <f t="shared" si="52"/>
        <v>0.04757361458</v>
      </c>
      <c r="DJ599" s="86">
        <f t="shared" si="53"/>
        <v>0.0903627043</v>
      </c>
      <c r="DK599" s="86">
        <f t="shared" si="54"/>
        <v>0.8262034986</v>
      </c>
      <c r="DL599" s="86">
        <f t="shared" si="18"/>
        <v>1</v>
      </c>
      <c r="DM599" s="62"/>
      <c r="DN599" s="86">
        <f>DH599 / (Baseline!B$7/Baseline!B$17)</f>
        <v>3.827838624</v>
      </c>
      <c r="DO599" s="86">
        <f>DI599 / (Baseline!B$11/Baseline!B$17)</f>
        <v>1.148449826</v>
      </c>
      <c r="DP599" s="86">
        <f>DJ599 / (Baseline!B$16/Baseline!B$17)</f>
        <v>1.396376864</v>
      </c>
      <c r="DQ599" s="86">
        <f>DK599 / (Baseline!B$18/Baseline!B$17)</f>
        <v>0.9340959942</v>
      </c>
      <c r="DR599" s="62"/>
      <c r="DS599" s="86">
        <f>DH599 / Baseline!H$117</f>
        <v>1.434662399</v>
      </c>
      <c r="DT599" s="86">
        <f>DI599 / Baseline!H$118</f>
        <v>1.070884549</v>
      </c>
      <c r="DU599" s="86">
        <f>DJ599 / Baseline!H$119</f>
        <v>1.08023321</v>
      </c>
      <c r="DV599" s="86">
        <f>DK599 / Baseline!H$120</f>
        <v>0.9755289421</v>
      </c>
      <c r="DW599" s="87"/>
      <c r="DX599" s="86">
        <f>(AU599*Baseline!B$34)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0.02707993118</v>
      </c>
      <c r="DY599" s="86">
        <f>(AZ599*Baseline!B$34) + (Baseline!D$90*(1-Baseline!D$91)*Baseline!B$35) + (Baseline!D$90*Baseline!D$91*((1-Baseline!D$92)*Baseline!B$40 + Baseline!D$92*Baseline!B$41))</f>
        <v>0.01096581025</v>
      </c>
      <c r="DZ599" s="86">
        <f>(BE599*Baseline!B$34) + (Baseline!F$90*(1-Baseline!F$91)*Baseline!B$35) + (Baseline!F$90*Baseline!F$91*((1-Baseline!F$92)*Baseline!B$40 + Baseline!F$92*Baseline!B$41))</f>
        <v>0.01402248286</v>
      </c>
      <c r="EA599" s="86">
        <f>(BJ599*Baseline!B$34) + (Baseline!H$90*(1-Baseline!H$91)*Baseline!B$35) + (Baseline!H$90*Baseline!H$91*((1-Baseline!H$92)*Baseline!B$40 + Baseline!H$92*Baseline!B$41))</f>
        <v>0.009314888347</v>
      </c>
      <c r="EB599" s="86">
        <f>( DX599*Baseline!B$7 + DY599*Baseline!B$11 + DZ599*Baseline!B$16 + EA599*Baseline!B$18 ) / Baseline!B$17</f>
        <v>0.009854343068</v>
      </c>
    </row>
    <row r="600">
      <c r="A600" s="73" t="s">
        <v>776</v>
      </c>
      <c r="B600" s="85">
        <f>MIN( MAX( NORMINV( MCrands!B600, (B$5+B$4)/2, (B$5-B$4)/3.29 ), 0 ), 1 )</f>
        <v>0.4255964069</v>
      </c>
      <c r="C600" s="85">
        <f>MAX( NORMINV( MCrands!C600, (C$5+C$4)/2, (C$5-C$4)/3.29 ), 0 )</f>
        <v>2.882723001</v>
      </c>
      <c r="D600" s="83"/>
      <c r="E600" s="84">
        <f>Baseline!B$33 * (C600 * Baseline!B$68*Baseline!B$68/Baseline!B$75 + Baseline!B$46 * Baseline!B$54*Baseline!B$54/Baseline!B$76 + Baseline!B$47 * Baseline!B$55*Baseline!B$55/Baseline!B$77 + Baseline!B$56*Baseline!B$56/Baseline!B$78)</f>
        <v>0.00002045923912</v>
      </c>
      <c r="F600" s="84">
        <f>Baseline!B$33 * (C600 * Baseline!B$68*Baseline!B$59/Baseline!B$75 + Baseline!B$46 * Baseline!B$54*Baseline!B$69/Baseline!B$76 + Baseline!B$47 * Baseline!B$55*Baseline!B$57/Baseline!B$77 + Baseline!B$56*Baseline!B$58/Baseline!B$78)</f>
        <v>0.0000002394698447</v>
      </c>
      <c r="G600" s="85">
        <f>Baseline!B$33 * (C600 * Baseline!B$68*Baseline!B$60/Baseline!B$75 + Baseline!B$46 * Baseline!B$54*Baseline!B$61/Baseline!B$76 + Baseline!B$47 * Baseline!B$55*Baseline!B$70/Baseline!B$77 + Baseline!B$56*Baseline!B$62/Baseline!B$78)</f>
        <v>0.0000002014166563</v>
      </c>
      <c r="H600" s="84">
        <f>Baseline!B$33 * (C600 * Baseline!B$68*Baseline!B$63/Baseline!B$75 + Baseline!B$46 * Baseline!B$54*Baseline!B$64/Baseline!B$76 + Baseline!B$47 * Baseline!B$55*Baseline!B$65/Baseline!B$77 + Baseline!B$56*Baseline!B$71/Baseline!B$78)</f>
        <v>0.000000003788761996</v>
      </c>
      <c r="I600" s="84">
        <f>Baseline!B$33 * (C600 * Baseline!B$59*Baseline!B$68/Baseline!B$75 + Baseline!B$46 * Baseline!B$69*Baseline!B$54/Baseline!B$76 + Baseline!B$47 * Baseline!B$57*Baseline!B$55/Baseline!B$77 + Baseline!B$58*Baseline!B$56/Baseline!B$78)</f>
        <v>0.0000002394698447</v>
      </c>
      <c r="J600" s="85">
        <f>Baseline!B$33 * (C600 * Baseline!B$59*Baseline!B$59/Baseline!B$75 + Baseline!B$46 * Baseline!B$69*Baseline!B$69/Baseline!B$76 + Baseline!B$47 * Baseline!B$57*Baseline!B$57/Baseline!B$77 + Baseline!B$58*Baseline!B$58/Baseline!B$78)</f>
        <v>0.000002116574498</v>
      </c>
      <c r="K600" s="84">
        <f>Baseline!B$33 * (C600 * Baseline!B$59*Baseline!B$60/Baseline!B$75 + Baseline!B$46 * Baseline!B$69*Baseline!B$61/Baseline!B$76 + Baseline!B$47 * Baseline!B$57*Baseline!B$70/Baseline!B$77 + Baseline!B$58*Baseline!B$62/Baseline!B$78)</f>
        <v>0.00000001648994815</v>
      </c>
      <c r="L600" s="85">
        <f>Baseline!B$33 * (C600 * Baseline!B$59*Baseline!B$63/Baseline!B$75 + Baseline!B$46 * Baseline!B$69*Baseline!B$64/Baseline!B$76 + Baseline!B$47 * Baseline!B$57*Baseline!B$65/Baseline!B$77 + Baseline!B$58*Baseline!B$71/Baseline!B$78)</f>
        <v>0.00000001707280659</v>
      </c>
      <c r="M600" s="84">
        <f>Baseline!B$33 * (C600 * Baseline!B$60*Baseline!B$68/Baseline!B$75 + Baseline!B$46 * Baseline!B$61*Baseline!B$54/Baseline!B$76 + Baseline!B$47 * Baseline!B$70*Baseline!B$55/Baseline!B$77 + Baseline!B$62*Baseline!B$56/Baseline!B$78)</f>
        <v>0.0000002014166563</v>
      </c>
      <c r="N600" s="85">
        <f>Baseline!B$33 * (C600 * Baseline!B$60*Baseline!B$59/Baseline!B$75 + Baseline!B$46 * Baseline!B$61*Baseline!B$69/Baseline!B$76 + Baseline!B$47 * Baseline!B$70*Baseline!B$57/Baseline!B$77 + Baseline!B$62*Baseline!B$58/Baseline!B$78)</f>
        <v>0.00000001648994815</v>
      </c>
      <c r="O600" s="85">
        <f>Baseline!B$33 * (C600 * Baseline!B$60*Baseline!B$60/Baseline!B$75 + Baseline!B$46 * Baseline!B$61*Baseline!B$61/Baseline!B$76 + Baseline!B$47 * Baseline!B$70*Baseline!B$70/Baseline!B$77 + Baseline!B$62*Baseline!B$62/Baseline!B$78)</f>
        <v>0.000001589267925</v>
      </c>
      <c r="P600" s="84">
        <f>Baseline!B$33 * (C600 * Baseline!B$60*Baseline!B$63/Baseline!B$75 + Baseline!B$46 * Baseline!B$61*Baseline!B$64/Baseline!B$76 + Baseline!B$47 * Baseline!B$70*Baseline!B$65/Baseline!B$77 + Baseline!B$62*Baseline!B$71/Baseline!B$78)</f>
        <v>0.000000001956431983</v>
      </c>
      <c r="Q600" s="84">
        <f>Baseline!B$33 * (C600 * Baseline!B$63*Baseline!B$68/Baseline!B$75 + Baseline!B$46 * Baseline!B$64*Baseline!B$54/Baseline!B$76 + Baseline!B$47 * Baseline!B$65*Baseline!B$55/Baseline!B$77 + Baseline!B$71*Baseline!B$56/Baseline!B$78)</f>
        <v>0.000000003788761996</v>
      </c>
      <c r="R600" s="84">
        <f>Baseline!B$33 * (C600 * Baseline!B$63*Baseline!B$59/Baseline!B$75 + Baseline!B$46 * Baseline!B$64*Baseline!B$69/Baseline!B$76 + Baseline!B$47 * Baseline!B$65*Baseline!B$57/Baseline!B$77 + Baseline!B$71*Baseline!B$58/Baseline!B$78)</f>
        <v>0.00000001707280659</v>
      </c>
      <c r="S600" s="84">
        <f>Baseline!B$33 * (C600 * Baseline!B$63*Baseline!B$60/Baseline!B$75 + Baseline!B$46 * Baseline!B$64*Baseline!B$61/Baseline!B$76 + Baseline!B$47 * Baseline!B$65*Baseline!B$70/Baseline!B$77 + Baseline!B$71*Baseline!B$62/Baseline!B$78)</f>
        <v>0.000000001956431983</v>
      </c>
      <c r="T600" s="84">
        <f>Baseline!B$33 * (C600 * Baseline!B$63*Baseline!B$63/Baseline!B$75 + Baseline!B$46 * Baseline!B$64*Baseline!B$64/Baseline!B$76 + Baseline!B$47 * Baseline!B$65*Baseline!B$65/Baseline!B$77 + Baseline!B$71*Baseline!B$71/Baseline!B$78)</f>
        <v>0.00000009856722123</v>
      </c>
      <c r="U600" s="83"/>
      <c r="V600" s="84">
        <f>E600 * ( Baseline!B$89 * Baseline!B$7 )</f>
        <v>0.2123464428</v>
      </c>
      <c r="W600" s="84">
        <f>F600 * ( Baseline!D$89 * Baseline!B$11 )</f>
        <v>0.004417403404</v>
      </c>
      <c r="X600" s="84">
        <f>G600 * ( Baseline!F$89 * Baseline!B$16 )</f>
        <v>0.006996161216</v>
      </c>
      <c r="Y600" s="84">
        <f>H600 * ( Baseline!H$89 * Baseline!B$18 )</f>
        <v>0.001332407066</v>
      </c>
      <c r="Z600" s="86">
        <f t="shared" si="1"/>
        <v>0.2250924145</v>
      </c>
      <c r="AA600" s="84">
        <f>I600 * ( Baseline!B$89 * Baseline!B$7 )</f>
        <v>0.002485457518</v>
      </c>
      <c r="AB600" s="85">
        <f>J600 * ( Baseline!D$89 * Baseline!B$11 )</f>
        <v>0.03904359401</v>
      </c>
      <c r="AC600" s="85">
        <f>K600 * ( Baseline!F$89 * Baseline!B$16 )</f>
        <v>0.0005727745551</v>
      </c>
      <c r="AD600" s="85">
        <f>L600 * ( Baseline!F$89 * Baseline!B$16 )</f>
        <v>0.0005930200088</v>
      </c>
      <c r="AE600" s="86">
        <f t="shared" si="2"/>
        <v>0.04269484609</v>
      </c>
      <c r="AF600" s="86">
        <f>M600 * ( Baseline!B$89 * Baseline!B$7 )</f>
        <v>0.002090503476</v>
      </c>
      <c r="AG600" s="86">
        <f>N600 * ( Baseline!D$89 * Baseline!B$11 )</f>
        <v>0.0003041834065</v>
      </c>
      <c r="AH600" s="86">
        <f>O600 * ( Baseline!F$89 * Baseline!B$16 )</f>
        <v>0.05520285572</v>
      </c>
      <c r="AI600" s="86">
        <f>P600 * ( Baseline!H$89 * Baseline!B$18 )</f>
        <v>0.000688025218</v>
      </c>
      <c r="AJ600" s="86">
        <f t="shared" si="3"/>
        <v>0.05828556782</v>
      </c>
      <c r="AK600" s="86">
        <f>Q600 * ( Baseline!B$89 * Baseline!B$7 )</f>
        <v>0.00003932356075</v>
      </c>
      <c r="AL600" s="86">
        <f>R600 * ( Baseline!D$89 * Baseline!B$11 )</f>
        <v>0.0003149351604</v>
      </c>
      <c r="AM600" s="86">
        <f>S600 * ( Baseline!F$89 * Baseline!B$16 )</f>
        <v>0.00006795621478</v>
      </c>
      <c r="AN600" s="86">
        <f>T600 * ( Baseline!H$89 * Baseline!B$18 )</f>
        <v>0.03466347641</v>
      </c>
      <c r="AO600" s="86">
        <f t="shared" si="4"/>
        <v>0.03508569135</v>
      </c>
      <c r="AP600" s="62"/>
      <c r="AQ600" s="86">
        <f>V600 * ( (1-Baseline!B$90-Baseline!B$89) + (1-B600)*Baseline!B$90 )</f>
        <v>0.127369473</v>
      </c>
      <c r="AR600" s="86">
        <f>W600 * ( (1-Baseline!B$90-Baseline!B$89) + (1-B600)*Baseline!B$90 )</f>
        <v>0.002649643367</v>
      </c>
      <c r="AS600" s="86">
        <f>X600 * ( (1-Baseline!B$90-Baseline!B$89) + (1-B600)*Baseline!B$90 )</f>
        <v>0.004196431809</v>
      </c>
      <c r="AT600" s="86">
        <f>Y600 * ( (1-Baseline!B$90-Baseline!B$89) + (1-B600)*Baseline!B$90 )</f>
        <v>0.0007992033377</v>
      </c>
      <c r="AU600" s="86">
        <f t="shared" si="5"/>
        <v>0.1350147515</v>
      </c>
      <c r="AV600" s="86">
        <f>AA600 * ( (1-Baseline!D$90-Baseline!D$89) + (1-B600)*Baseline!D$90 )</f>
        <v>0.001990183405</v>
      </c>
      <c r="AW600" s="86">
        <f>AB600 * ( (1-Baseline!D$90-Baseline!D$89) + (1-B600)*Baseline!D$90 )</f>
        <v>0.03126342426</v>
      </c>
      <c r="AX600" s="86">
        <f>AC600 * ( (1-Baseline!D$90-Baseline!D$89) + (1-B600)*Baseline!D$90 )</f>
        <v>0.0004586384624</v>
      </c>
      <c r="AY600" s="86">
        <f>AD600 * ( (1-Baseline!D$90-Baseline!D$89) + (1-B600)*Baseline!D$90 )</f>
        <v>0.000474849629</v>
      </c>
      <c r="AZ600" s="86">
        <f t="shared" si="6"/>
        <v>0.03418709576</v>
      </c>
      <c r="BA600" s="86">
        <f>AF600 * ( (1-Baseline!F$90-Baseline!F$89) + (1-Baseline!B$36)*Baseline!F$90 )</f>
        <v>0.001504393197</v>
      </c>
      <c r="BB600" s="86">
        <f>AG600 * ( (1-Baseline!F$90-Baseline!F$89) + (1-Baseline!B$36)*Baseline!F$90 )</f>
        <v>0.0002189001132</v>
      </c>
      <c r="BC600" s="86">
        <f>AH600 * ( (1-Baseline!F$90-Baseline!F$89) + (1-Baseline!B$36)*Baseline!F$90 )</f>
        <v>0.03972574147</v>
      </c>
      <c r="BD600" s="86">
        <f>AI600 * ( (1-Baseline!F$90-Baseline!F$89) + (1-Baseline!B$36)*Baseline!F$90 )</f>
        <v>0.0004951249637</v>
      </c>
      <c r="BE600" s="86">
        <f t="shared" si="7"/>
        <v>0.04194415974</v>
      </c>
      <c r="BF600" s="86">
        <f>AK600 * ( (1-Baseline!H$90-Baseline!H$89) + (1-Baseline!B$36)*Baseline!H$90 )</f>
        <v>0.00003115684366</v>
      </c>
      <c r="BG600" s="86">
        <f>AL600 * ( (1-Baseline!H$90-Baseline!H$89) + (1-Baseline!B$36)*Baseline!H$90 )</f>
        <v>0.0002495294263</v>
      </c>
      <c r="BH600" s="86">
        <f>AM600 * ( (1-Baseline!H$90-Baseline!H$89) + (1-Baseline!B$36)*Baseline!H$90 )</f>
        <v>0.00005384306809</v>
      </c>
      <c r="BI600" s="86">
        <f>AN600 * ( (1-Baseline!H$90-Baseline!H$89) + (1-Baseline!B$36)*Baseline!H$90 )</f>
        <v>0.02746456563</v>
      </c>
      <c r="BJ600" s="86">
        <f t="shared" si="8"/>
        <v>0.02779909497</v>
      </c>
      <c r="BK600" s="62"/>
      <c r="BL600" s="86">
        <f t="shared" si="19"/>
        <v>0.9433744948</v>
      </c>
      <c r="BM600" s="86">
        <f t="shared" si="20"/>
        <v>0.01962484348</v>
      </c>
      <c r="BN600" s="86">
        <f t="shared" si="21"/>
        <v>0.03108128379</v>
      </c>
      <c r="BO600" s="86">
        <f t="shared" si="22"/>
        <v>0.00591937791</v>
      </c>
      <c r="BP600" s="86">
        <f t="shared" si="9"/>
        <v>1</v>
      </c>
      <c r="BQ600" s="86">
        <f t="shared" si="23"/>
        <v>0.05821446253</v>
      </c>
      <c r="BR600" s="86">
        <f t="shared" si="24"/>
        <v>0.9144802613</v>
      </c>
      <c r="BS600" s="86">
        <f t="shared" si="25"/>
        <v>0.01341554327</v>
      </c>
      <c r="BT600" s="86">
        <f t="shared" si="26"/>
        <v>0.01388973291</v>
      </c>
      <c r="BU600" s="86">
        <f t="shared" si="10"/>
        <v>1</v>
      </c>
      <c r="BV600" s="86">
        <f t="shared" si="27"/>
        <v>0.03586657133</v>
      </c>
      <c r="BW600" s="86">
        <f t="shared" si="28"/>
        <v>0.005218846068</v>
      </c>
      <c r="BX600" s="86">
        <f t="shared" si="29"/>
        <v>0.9471101987</v>
      </c>
      <c r="BY600" s="86">
        <f t="shared" si="30"/>
        <v>0.01180438389</v>
      </c>
      <c r="BZ600" s="86">
        <f t="shared" si="11"/>
        <v>1</v>
      </c>
      <c r="CA600" s="86">
        <f t="shared" si="31"/>
        <v>0.001120786259</v>
      </c>
      <c r="CB600" s="86">
        <f t="shared" si="32"/>
        <v>0.008976170863</v>
      </c>
      <c r="CC600" s="86">
        <f t="shared" si="33"/>
        <v>0.001936864065</v>
      </c>
      <c r="CD600" s="86">
        <f t="shared" si="34"/>
        <v>0.9879661788</v>
      </c>
      <c r="CE600" s="86">
        <f t="shared" si="12"/>
        <v>1</v>
      </c>
      <c r="CF600" s="62"/>
      <c r="CG600" s="86">
        <f t="shared" si="35"/>
        <v>0.9433744948</v>
      </c>
      <c r="CH600" s="86">
        <f t="shared" si="36"/>
        <v>0.01962484348</v>
      </c>
      <c r="CI600" s="86">
        <f t="shared" si="37"/>
        <v>0.03108128379</v>
      </c>
      <c r="CJ600" s="86">
        <f t="shared" si="38"/>
        <v>0.00591937791</v>
      </c>
      <c r="CK600" s="86">
        <f t="shared" si="13"/>
        <v>1</v>
      </c>
      <c r="CL600" s="86">
        <f t="shared" si="39"/>
        <v>0.05821446253</v>
      </c>
      <c r="CM600" s="86">
        <f t="shared" si="40"/>
        <v>0.9144802613</v>
      </c>
      <c r="CN600" s="86">
        <f t="shared" si="41"/>
        <v>0.01341554327</v>
      </c>
      <c r="CO600" s="86">
        <f t="shared" si="42"/>
        <v>0.01388973291</v>
      </c>
      <c r="CP600" s="86">
        <f t="shared" si="14"/>
        <v>1</v>
      </c>
      <c r="CQ600" s="86">
        <f t="shared" si="43"/>
        <v>0.03586657133</v>
      </c>
      <c r="CR600" s="86">
        <f t="shared" si="44"/>
        <v>0.005218846068</v>
      </c>
      <c r="CS600" s="86">
        <f t="shared" si="45"/>
        <v>0.9471101987</v>
      </c>
      <c r="CT600" s="86">
        <f t="shared" si="46"/>
        <v>0.01180438389</v>
      </c>
      <c r="CU600" s="86">
        <f t="shared" si="15"/>
        <v>1</v>
      </c>
      <c r="CV600" s="86">
        <f t="shared" si="47"/>
        <v>0.001120786259</v>
      </c>
      <c r="CW600" s="86">
        <f t="shared" si="48"/>
        <v>0.008976170863</v>
      </c>
      <c r="CX600" s="86">
        <f t="shared" si="49"/>
        <v>0.001936864065</v>
      </c>
      <c r="CY600" s="86">
        <f t="shared" si="50"/>
        <v>0.9879661788</v>
      </c>
      <c r="CZ600" s="86">
        <f t="shared" si="16"/>
        <v>1</v>
      </c>
      <c r="DA600" s="62"/>
      <c r="DB600" s="86">
        <f>(AQ600*Baseline!B$7 + AV600*Baseline!B$11 + BA600*Baseline!B$16 + BF600*Baseline!B$18)</f>
        <v>72508.95054</v>
      </c>
      <c r="DC600" s="86">
        <f>(AR600*Baseline!B$7 + AW600*Baseline!B$11 + BB600*Baseline!B$16 + BG600*Baseline!B$18)</f>
        <v>80490.69161</v>
      </c>
      <c r="DD600" s="86">
        <f>(AS600*Baseline!B$7 + AX600*Baseline!B$11 + BC600*Baseline!B$16 + BH600*Baseline!B$18)</f>
        <v>138573.1442</v>
      </c>
      <c r="DE600" s="86">
        <f>(AT600*Baseline!B$7 + AY600*Baseline!B$11 + BD600*Baseline!B$16 + BI600*Baseline!B$18)</f>
        <v>1260689.588</v>
      </c>
      <c r="DF600" s="86">
        <f t="shared" si="17"/>
        <v>1552262.375</v>
      </c>
      <c r="DG600" s="62"/>
      <c r="DH600" s="86">
        <f t="shared" si="51"/>
        <v>0.04671178772</v>
      </c>
      <c r="DI600" s="86">
        <f t="shared" si="52"/>
        <v>0.05185379284</v>
      </c>
      <c r="DJ600" s="86">
        <f t="shared" si="53"/>
        <v>0.08927172782</v>
      </c>
      <c r="DK600" s="86">
        <f t="shared" si="54"/>
        <v>0.8121626916</v>
      </c>
      <c r="DL600" s="86">
        <f t="shared" si="18"/>
        <v>1</v>
      </c>
      <c r="DM600" s="62"/>
      <c r="DN600" s="86">
        <f>DH600 / (Baseline!B$7/Baseline!B$17)</f>
        <v>4.986176101</v>
      </c>
      <c r="DO600" s="86">
        <f>DI600 / (Baseline!B$11/Baseline!B$17)</f>
        <v>1.251775378</v>
      </c>
      <c r="DP600" s="86">
        <f>DJ600 / (Baseline!B$16/Baseline!B$17)</f>
        <v>1.37951798</v>
      </c>
      <c r="DQ600" s="86">
        <f>DK600 / (Baseline!B$18/Baseline!B$17)</f>
        <v>0.9182216224</v>
      </c>
      <c r="DR600" s="62"/>
      <c r="DS600" s="86">
        <f>DH600 / Baseline!H$117</f>
        <v>1.8688038</v>
      </c>
      <c r="DT600" s="86">
        <f>DI600 / Baseline!H$118</f>
        <v>1.167231585</v>
      </c>
      <c r="DU600" s="86">
        <f>DJ600 / Baseline!H$119</f>
        <v>1.067191225</v>
      </c>
      <c r="DV600" s="86">
        <f>DK600 / Baseline!H$120</f>
        <v>0.9589504435</v>
      </c>
      <c r="DW600" s="87"/>
      <c r="DX600" s="86">
        <f>(AU600*Baseline!B$34)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0.03278174398</v>
      </c>
      <c r="DY600" s="86">
        <f>(AZ600*Baseline!B$34) + (Baseline!D$90*(1-Baseline!D$91)*Baseline!B$35) + (Baseline!D$90*Baseline!D$91*((1-Baseline!D$92)*Baseline!B$40 + Baseline!D$92*Baseline!B$41))</f>
        <v>0.01154163236</v>
      </c>
      <c r="DZ600" s="86">
        <f>(BE600*Baseline!B$34) + (Baseline!F$90*(1-Baseline!F$91)*Baseline!B$35) + (Baseline!F$90*Baseline!F$91*((1-Baseline!F$92)*Baseline!B$40 + Baseline!F$92*Baseline!B$41))</f>
        <v>0.01402226396</v>
      </c>
      <c r="EA600" s="86">
        <f>(BJ600*Baseline!B$34) + (Baseline!H$90*(1-Baseline!H$91)*Baseline!B$35) + (Baseline!H$90*Baseline!H$91*((1-Baseline!H$92)*Baseline!B$40 + Baseline!H$92*Baseline!B$41))</f>
        <v>0.009314864245</v>
      </c>
      <c r="EB600" s="86">
        <f>( DX600*Baseline!B$7 + DY600*Baseline!B$11 + DZ600*Baseline!B$16 + EA600*Baseline!B$18 ) / Baseline!B$17</f>
        <v>0.009931576612</v>
      </c>
    </row>
    <row r="601">
      <c r="A601" s="73" t="s">
        <v>777</v>
      </c>
      <c r="B601" s="85">
        <f>MIN( MAX( NORMINV( MCrands!B601, (B$5+B$4)/2, (B$5-B$4)/3.29 ), 0 ), 1 )</f>
        <v>0.3848512638</v>
      </c>
      <c r="C601" s="85">
        <f>MAX( NORMINV( MCrands!C601, (C$5+C$4)/2, (C$5-C$4)/3.29 ), 0 )</f>
        <v>2.553750758</v>
      </c>
      <c r="D601" s="83"/>
      <c r="E601" s="84">
        <f>Baseline!B$33 * (C601 * Baseline!B$68*Baseline!B$68/Baseline!B$75 + Baseline!B$46 * Baseline!B$54*Baseline!B$54/Baseline!B$76 + Baseline!B$47 * Baseline!B$55*Baseline!B$55/Baseline!B$77 + Baseline!B$56*Baseline!B$56/Baseline!B$78)</f>
        <v>0.00001813010775</v>
      </c>
      <c r="F601" s="84">
        <f>Baseline!B$33 * (C601 * Baseline!B$68*Baseline!B$59/Baseline!B$75 + Baseline!B$46 * Baseline!B$54*Baseline!B$69/Baseline!B$76 + Baseline!B$47 * Baseline!B$55*Baseline!B$57/Baseline!B$77 + Baseline!B$56*Baseline!B$58/Baseline!B$78)</f>
        <v>0.0000002391020871</v>
      </c>
      <c r="G601" s="85">
        <f>Baseline!B$33 * (C601 * Baseline!B$68*Baseline!B$60/Baseline!B$75 + Baseline!B$46 * Baseline!B$54*Baseline!B$61/Baseline!B$76 + Baseline!B$47 * Baseline!B$55*Baseline!B$70/Baseline!B$77 + Baseline!B$56*Baseline!B$62/Baseline!B$78)</f>
        <v>0.0000002005125856</v>
      </c>
      <c r="H601" s="84">
        <f>Baseline!B$33 * (C601 * Baseline!B$68*Baseline!B$63/Baseline!B$75 + Baseline!B$46 * Baseline!B$54*Baseline!B$64/Baseline!B$76 + Baseline!B$47 * Baseline!B$55*Baseline!B$65/Baseline!B$77 + Baseline!B$56*Baseline!B$71/Baseline!B$78)</f>
        <v>0.000000003698354923</v>
      </c>
      <c r="I601" s="84">
        <f>Baseline!B$33 * (C601 * Baseline!B$59*Baseline!B$68/Baseline!B$75 + Baseline!B$46 * Baseline!B$69*Baseline!B$54/Baseline!B$76 + Baseline!B$47 * Baseline!B$57*Baseline!B$55/Baseline!B$77 + Baseline!B$58*Baseline!B$56/Baseline!B$78)</f>
        <v>0.0000002391020871</v>
      </c>
      <c r="J601" s="85">
        <f>Baseline!B$33 * (C601 * Baseline!B$59*Baseline!B$59/Baseline!B$75 + Baseline!B$46 * Baseline!B$69*Baseline!B$69/Baseline!B$76 + Baseline!B$47 * Baseline!B$57*Baseline!B$57/Baseline!B$77 + Baseline!B$58*Baseline!B$58/Baseline!B$78)</f>
        <v>0.00000211657444</v>
      </c>
      <c r="K601" s="84">
        <f>Baseline!B$33 * (C601 * Baseline!B$59*Baseline!B$60/Baseline!B$75 + Baseline!B$46 * Baseline!B$69*Baseline!B$61/Baseline!B$76 + Baseline!B$47 * Baseline!B$57*Baseline!B$70/Baseline!B$77 + Baseline!B$58*Baseline!B$62/Baseline!B$78)</f>
        <v>0.0000000164898054</v>
      </c>
      <c r="L601" s="85">
        <f>Baseline!B$33 * (C601 * Baseline!B$59*Baseline!B$63/Baseline!B$75 + Baseline!B$46 * Baseline!B$69*Baseline!B$64/Baseline!B$76 + Baseline!B$47 * Baseline!B$57*Baseline!B$65/Baseline!B$77 + Baseline!B$58*Baseline!B$71/Baseline!B$78)</f>
        <v>0.00000001707279231</v>
      </c>
      <c r="M601" s="84">
        <f>Baseline!B$33 * (C601 * Baseline!B$60*Baseline!B$68/Baseline!B$75 + Baseline!B$46 * Baseline!B$61*Baseline!B$54/Baseline!B$76 + Baseline!B$47 * Baseline!B$70*Baseline!B$55/Baseline!B$77 + Baseline!B$62*Baseline!B$56/Baseline!B$78)</f>
        <v>0.0000002005125856</v>
      </c>
      <c r="N601" s="85">
        <f>Baseline!B$33 * (C601 * Baseline!B$60*Baseline!B$59/Baseline!B$75 + Baseline!B$46 * Baseline!B$61*Baseline!B$69/Baseline!B$76 + Baseline!B$47 * Baseline!B$70*Baseline!B$57/Baseline!B$77 + Baseline!B$62*Baseline!B$58/Baseline!B$78)</f>
        <v>0.0000000164898054</v>
      </c>
      <c r="O601" s="85">
        <f>Baseline!B$33 * (C601 * Baseline!B$60*Baseline!B$60/Baseline!B$75 + Baseline!B$46 * Baseline!B$61*Baseline!B$61/Baseline!B$76 + Baseline!B$47 * Baseline!B$70*Baseline!B$70/Baseline!B$77 + Baseline!B$62*Baseline!B$62/Baseline!B$78)</f>
        <v>0.000001589267574</v>
      </c>
      <c r="P601" s="84">
        <f>Baseline!B$33 * (C601 * Baseline!B$60*Baseline!B$63/Baseline!B$75 + Baseline!B$46 * Baseline!B$61*Baseline!B$64/Baseline!B$76 + Baseline!B$47 * Baseline!B$70*Baseline!B$65/Baseline!B$77 + Baseline!B$62*Baseline!B$71/Baseline!B$78)</f>
        <v>0.00000000195639689</v>
      </c>
      <c r="Q601" s="84">
        <f>Baseline!B$33 * (C601 * Baseline!B$63*Baseline!B$68/Baseline!B$75 + Baseline!B$46 * Baseline!B$64*Baseline!B$54/Baseline!B$76 + Baseline!B$47 * Baseline!B$65*Baseline!B$55/Baseline!B$77 + Baseline!B$71*Baseline!B$56/Baseline!B$78)</f>
        <v>0.000000003698354923</v>
      </c>
      <c r="R601" s="84">
        <f>Baseline!B$33 * (C601 * Baseline!B$63*Baseline!B$59/Baseline!B$75 + Baseline!B$46 * Baseline!B$64*Baseline!B$69/Baseline!B$76 + Baseline!B$47 * Baseline!B$65*Baseline!B$57/Baseline!B$77 + Baseline!B$71*Baseline!B$58/Baseline!B$78)</f>
        <v>0.00000001707279231</v>
      </c>
      <c r="S601" s="84">
        <f>Baseline!B$33 * (C601 * Baseline!B$63*Baseline!B$60/Baseline!B$75 + Baseline!B$46 * Baseline!B$64*Baseline!B$61/Baseline!B$76 + Baseline!B$47 * Baseline!B$65*Baseline!B$70/Baseline!B$77 + Baseline!B$71*Baseline!B$62/Baseline!B$78)</f>
        <v>0.00000000195639689</v>
      </c>
      <c r="T601" s="84">
        <f>Baseline!B$33 * (C601 * Baseline!B$63*Baseline!B$63/Baseline!B$75 + Baseline!B$46 * Baseline!B$64*Baseline!B$64/Baseline!B$76 + Baseline!B$47 * Baseline!B$65*Baseline!B$65/Baseline!B$77 + Baseline!B$71*Baseline!B$71/Baseline!B$78)</f>
        <v>0.00000009856721773</v>
      </c>
      <c r="U601" s="83"/>
      <c r="V601" s="84">
        <f>E601 * ( Baseline!B$89 * Baseline!B$7 )</f>
        <v>0.1881723883</v>
      </c>
      <c r="W601" s="84">
        <f>F601 * ( Baseline!D$89 * Baseline!B$11 )</f>
        <v>0.004410619529</v>
      </c>
      <c r="X601" s="84">
        <f>G601 * ( Baseline!F$89 * Baseline!B$16 )</f>
        <v>0.006964758527</v>
      </c>
      <c r="Y601" s="84">
        <f>H601 * ( Baseline!H$89 * Baseline!B$18 )</f>
        <v>0.001300613297</v>
      </c>
      <c r="Z601" s="86">
        <f t="shared" si="1"/>
        <v>0.2008483796</v>
      </c>
      <c r="AA601" s="84">
        <f>I601 * ( Baseline!B$89 * Baseline!B$7 )</f>
        <v>0.002481640562</v>
      </c>
      <c r="AB601" s="85">
        <f>J601 * ( Baseline!D$89 * Baseline!B$11 )</f>
        <v>0.03904359294</v>
      </c>
      <c r="AC601" s="85">
        <f>K601 * ( Baseline!F$89 * Baseline!B$16 )</f>
        <v>0.0005727695968</v>
      </c>
      <c r="AD601" s="85">
        <f>L601 * ( Baseline!F$89 * Baseline!B$16 )</f>
        <v>0.0005930195129</v>
      </c>
      <c r="AE601" s="86">
        <f t="shared" si="2"/>
        <v>0.04269102261</v>
      </c>
      <c r="AF601" s="86">
        <f>M601 * ( Baseline!B$89 * Baseline!B$7 )</f>
        <v>0.002081120126</v>
      </c>
      <c r="AG601" s="86">
        <f>N601 * ( Baseline!D$89 * Baseline!B$11 )</f>
        <v>0.0003041807732</v>
      </c>
      <c r="AH601" s="86">
        <f>O601 * ( Baseline!F$89 * Baseline!B$16 )</f>
        <v>0.05520284353</v>
      </c>
      <c r="AI601" s="86">
        <f>P601 * ( Baseline!H$89 * Baseline!B$18 )</f>
        <v>0.000688012877</v>
      </c>
      <c r="AJ601" s="86">
        <f t="shared" si="3"/>
        <v>0.05827615731</v>
      </c>
      <c r="AK601" s="86">
        <f>Q601 * ( Baseline!B$89 * Baseline!B$7 )</f>
        <v>0.00003838522574</v>
      </c>
      <c r="AL601" s="86">
        <f>R601 * ( Baseline!D$89 * Baseline!B$11 )</f>
        <v>0.0003149348971</v>
      </c>
      <c r="AM601" s="86">
        <f>S601 * ( Baseline!F$89 * Baseline!B$16 )</f>
        <v>0.00006795499586</v>
      </c>
      <c r="AN601" s="86">
        <f>T601 * ( Baseline!H$89 * Baseline!B$18 )</f>
        <v>0.03466347518</v>
      </c>
      <c r="AO601" s="86">
        <f t="shared" si="4"/>
        <v>0.0350847503</v>
      </c>
      <c r="AP601" s="62"/>
      <c r="AQ601" s="86">
        <f>V601 * ( (1-Baseline!B$90-Baseline!B$89) + (1-B601)*Baseline!B$90 )</f>
        <v>0.1196931397</v>
      </c>
      <c r="AR601" s="86">
        <f>W601 * ( (1-Baseline!B$90-Baseline!B$89) + (1-B601)*Baseline!B$90 )</f>
        <v>0.002805517346</v>
      </c>
      <c r="AS601" s="86">
        <f>X601 * ( (1-Baseline!B$90-Baseline!B$89) + (1-B601)*Baseline!B$90 )</f>
        <v>0.004430160146</v>
      </c>
      <c r="AT601" s="86">
        <f>Y601 * ( (1-Baseline!B$90-Baseline!B$89) + (1-B601)*Baseline!B$90 )</f>
        <v>0.0008272971954</v>
      </c>
      <c r="AU601" s="86">
        <f t="shared" si="5"/>
        <v>0.1277561144</v>
      </c>
      <c r="AV601" s="86">
        <f>AA601 * ( (1-Baseline!D$90-Baseline!D$89) + (1-B601)*Baseline!D$90 )</f>
        <v>0.00203242648</v>
      </c>
      <c r="AW601" s="86">
        <f>AB601 * ( (1-Baseline!D$90-Baseline!D$89) + (1-B601)*Baseline!D$90 )</f>
        <v>0.03197611828</v>
      </c>
      <c r="AX601" s="86">
        <f>AC601 * ( (1-Baseline!D$90-Baseline!D$89) + (1-B601)*Baseline!D$90 )</f>
        <v>0.0004690897276</v>
      </c>
      <c r="AY601" s="86">
        <f>AD601 * ( (1-Baseline!D$90-Baseline!D$89) + (1-B601)*Baseline!D$90 )</f>
        <v>0.0004856741058</v>
      </c>
      <c r="AZ601" s="86">
        <f t="shared" si="6"/>
        <v>0.0349633086</v>
      </c>
      <c r="BA601" s="86">
        <f>AF601 * ( (1-Baseline!F$90-Baseline!F$89) + (1-Baseline!B$36)*Baseline!F$90 )</f>
        <v>0.001497640638</v>
      </c>
      <c r="BB601" s="86">
        <f>AG601 * ( (1-Baseline!F$90-Baseline!F$89) + (1-Baseline!B$36)*Baseline!F$90 )</f>
        <v>0.0002188982182</v>
      </c>
      <c r="BC601" s="86">
        <f>AH601 * ( (1-Baseline!F$90-Baseline!F$89) + (1-Baseline!B$36)*Baseline!F$90 )</f>
        <v>0.0397257327</v>
      </c>
      <c r="BD601" s="86">
        <f>AI601 * ( (1-Baseline!F$90-Baseline!F$89) + (1-Baseline!B$36)*Baseline!F$90 )</f>
        <v>0.0004951160827</v>
      </c>
      <c r="BE601" s="86">
        <f t="shared" si="7"/>
        <v>0.04193738764</v>
      </c>
      <c r="BF601" s="86">
        <f>AK601 * ( (1-Baseline!H$90-Baseline!H$89) + (1-Baseline!B$36)*Baseline!H$90 )</f>
        <v>0.00003041338206</v>
      </c>
      <c r="BG601" s="86">
        <f>AL601 * ( (1-Baseline!H$90-Baseline!H$89) + (1-Baseline!B$36)*Baseline!H$90 )</f>
        <v>0.0002495292176</v>
      </c>
      <c r="BH601" s="86">
        <f>AM601 * ( (1-Baseline!H$90-Baseline!H$89) + (1-Baseline!B$36)*Baseline!H$90 )</f>
        <v>0.00005384210232</v>
      </c>
      <c r="BI601" s="86">
        <f>AN601 * ( (1-Baseline!H$90-Baseline!H$89) + (1-Baseline!B$36)*Baseline!H$90 )</f>
        <v>0.02746456465</v>
      </c>
      <c r="BJ601" s="86">
        <f t="shared" si="8"/>
        <v>0.02779834936</v>
      </c>
      <c r="BK601" s="62"/>
      <c r="BL601" s="86">
        <f t="shared" si="19"/>
        <v>0.9368877589</v>
      </c>
      <c r="BM601" s="86">
        <f t="shared" si="20"/>
        <v>0.02195994579</v>
      </c>
      <c r="BN601" s="86">
        <f t="shared" si="21"/>
        <v>0.03467669761</v>
      </c>
      <c r="BO601" s="86">
        <f t="shared" si="22"/>
        <v>0.006475597661</v>
      </c>
      <c r="BP601" s="86">
        <f t="shared" si="9"/>
        <v>1</v>
      </c>
      <c r="BQ601" s="86">
        <f t="shared" si="23"/>
        <v>0.05813026745</v>
      </c>
      <c r="BR601" s="86">
        <f t="shared" si="24"/>
        <v>0.9145621386</v>
      </c>
      <c r="BS601" s="86">
        <f t="shared" si="25"/>
        <v>0.01341662864</v>
      </c>
      <c r="BT601" s="86">
        <f t="shared" si="26"/>
        <v>0.01389096528</v>
      </c>
      <c r="BU601" s="86">
        <f t="shared" si="10"/>
        <v>1</v>
      </c>
      <c r="BV601" s="86">
        <f t="shared" si="27"/>
        <v>0.03571134787</v>
      </c>
      <c r="BW601" s="86">
        <f t="shared" si="28"/>
        <v>0.005219643629</v>
      </c>
      <c r="BX601" s="86">
        <f t="shared" si="29"/>
        <v>0.9472629302</v>
      </c>
      <c r="BY601" s="86">
        <f t="shared" si="30"/>
        <v>0.01180607831</v>
      </c>
      <c r="BZ601" s="86">
        <f t="shared" si="11"/>
        <v>1</v>
      </c>
      <c r="CA601" s="86">
        <f t="shared" si="31"/>
        <v>0.00109407151</v>
      </c>
      <c r="CB601" s="86">
        <f t="shared" si="32"/>
        <v>0.008976404119</v>
      </c>
      <c r="CC601" s="86">
        <f t="shared" si="33"/>
        <v>0.001936881274</v>
      </c>
      <c r="CD601" s="86">
        <f t="shared" si="34"/>
        <v>0.9879926431</v>
      </c>
      <c r="CE601" s="86">
        <f t="shared" si="12"/>
        <v>1</v>
      </c>
      <c r="CF601" s="62"/>
      <c r="CG601" s="86">
        <f t="shared" si="35"/>
        <v>0.9368877589</v>
      </c>
      <c r="CH601" s="86">
        <f t="shared" si="36"/>
        <v>0.02195994579</v>
      </c>
      <c r="CI601" s="86">
        <f t="shared" si="37"/>
        <v>0.03467669761</v>
      </c>
      <c r="CJ601" s="86">
        <f t="shared" si="38"/>
        <v>0.006475597661</v>
      </c>
      <c r="CK601" s="86">
        <f t="shared" si="13"/>
        <v>1</v>
      </c>
      <c r="CL601" s="86">
        <f t="shared" si="39"/>
        <v>0.05813026745</v>
      </c>
      <c r="CM601" s="86">
        <f t="shared" si="40"/>
        <v>0.9145621386</v>
      </c>
      <c r="CN601" s="86">
        <f t="shared" si="41"/>
        <v>0.01341662864</v>
      </c>
      <c r="CO601" s="86">
        <f t="shared" si="42"/>
        <v>0.01389096528</v>
      </c>
      <c r="CP601" s="86">
        <f t="shared" si="14"/>
        <v>1</v>
      </c>
      <c r="CQ601" s="86">
        <f t="shared" si="43"/>
        <v>0.03571134787</v>
      </c>
      <c r="CR601" s="86">
        <f t="shared" si="44"/>
        <v>0.005219643629</v>
      </c>
      <c r="CS601" s="86">
        <f t="shared" si="45"/>
        <v>0.9472629302</v>
      </c>
      <c r="CT601" s="86">
        <f t="shared" si="46"/>
        <v>0.01180607831</v>
      </c>
      <c r="CU601" s="86">
        <f t="shared" si="15"/>
        <v>1</v>
      </c>
      <c r="CV601" s="86">
        <f t="shared" si="47"/>
        <v>0.00109407151</v>
      </c>
      <c r="CW601" s="86">
        <f t="shared" si="48"/>
        <v>0.008976404119</v>
      </c>
      <c r="CX601" s="86">
        <f t="shared" si="49"/>
        <v>0.001936881274</v>
      </c>
      <c r="CY601" s="86">
        <f t="shared" si="50"/>
        <v>0.9879926431</v>
      </c>
      <c r="CZ601" s="86">
        <f t="shared" si="16"/>
        <v>1</v>
      </c>
      <c r="DA601" s="62"/>
      <c r="DB601" s="86">
        <f>(AQ601*Baseline!B$7 + AV601*Baseline!B$11 + BA601*Baseline!B$16 + BF601*Baseline!B$18)</f>
        <v>68819.85536</v>
      </c>
      <c r="DC601" s="86">
        <f>(AR601*Baseline!B$7 + AW601*Baseline!B$11 + BB601*Baseline!B$16 + BG601*Baseline!B$18)</f>
        <v>82094.6854</v>
      </c>
      <c r="DD601" s="86">
        <f>(AS601*Baseline!B$7 + AX601*Baseline!B$11 + BC601*Baseline!B$16 + BH601*Baseline!B$18)</f>
        <v>138708.8421</v>
      </c>
      <c r="DE601" s="86">
        <f>(AT601*Baseline!B$7 + AY601*Baseline!B$11 + BD601*Baseline!B$16 + BI601*Baseline!B$18)</f>
        <v>1260726.353</v>
      </c>
      <c r="DF601" s="86">
        <f t="shared" si="17"/>
        <v>1550349.736</v>
      </c>
      <c r="DG601" s="62"/>
      <c r="DH601" s="86">
        <f t="shared" si="51"/>
        <v>0.04438989072</v>
      </c>
      <c r="DI601" s="86">
        <f t="shared" si="52"/>
        <v>0.0529523652</v>
      </c>
      <c r="DJ601" s="86">
        <f t="shared" si="53"/>
        <v>0.08946938806</v>
      </c>
      <c r="DK601" s="86">
        <f t="shared" si="54"/>
        <v>0.813188356</v>
      </c>
      <c r="DL601" s="86">
        <f t="shared" si="18"/>
        <v>1</v>
      </c>
      <c r="DM601" s="62"/>
      <c r="DN601" s="86">
        <f>DH601 / (Baseline!B$7/Baseline!B$17)</f>
        <v>4.738328868</v>
      </c>
      <c r="DO601" s="86">
        <f>DI601 / (Baseline!B$11/Baseline!B$17)</f>
        <v>1.27829544</v>
      </c>
      <c r="DP601" s="86">
        <f>DJ601 / (Baseline!B$16/Baseline!B$17)</f>
        <v>1.382572428</v>
      </c>
      <c r="DQ601" s="86">
        <f>DK601 / (Baseline!B$18/Baseline!B$17)</f>
        <v>0.9193812265</v>
      </c>
      <c r="DR601" s="62"/>
      <c r="DS601" s="86">
        <f>DH601 / Baseline!H$117</f>
        <v>1.775911403</v>
      </c>
      <c r="DT601" s="86">
        <f>DI601 / Baseline!H$118</f>
        <v>1.191960507</v>
      </c>
      <c r="DU601" s="86">
        <f>DJ601 / Baseline!H$119</f>
        <v>1.069554138</v>
      </c>
      <c r="DV601" s="86">
        <f>DK601 / Baseline!H$120</f>
        <v>0.9601614833</v>
      </c>
      <c r="DW601" s="87"/>
      <c r="DX601" s="86">
        <f>(AU601*Baseline!B$34)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0.03169294841</v>
      </c>
      <c r="DY601" s="86">
        <f>(AZ601*Baseline!B$34) + (Baseline!D$90*(1-Baseline!D$91)*Baseline!B$35) + (Baseline!D$90*Baseline!D$91*((1-Baseline!D$92)*Baseline!B$40 + Baseline!D$92*Baseline!B$41))</f>
        <v>0.01165806429</v>
      </c>
      <c r="DZ601" s="86">
        <f>(BE601*Baseline!B$34) + (Baseline!F$90*(1-Baseline!F$91)*Baseline!B$35) + (Baseline!F$90*Baseline!F$91*((1-Baseline!F$92)*Baseline!B$40 + Baseline!F$92*Baseline!B$41))</f>
        <v>0.01402124815</v>
      </c>
      <c r="EA601" s="86">
        <f>(BJ601*Baseline!B$34) + (Baseline!H$90*(1-Baseline!H$91)*Baseline!B$35) + (Baseline!H$90*Baseline!H$91*((1-Baseline!H$92)*Baseline!B$40 + Baseline!H$92*Baseline!B$41))</f>
        <v>0.009314752403</v>
      </c>
      <c r="EB601" s="86">
        <f>( DX601*Baseline!B$7 + DY601*Baseline!B$11 + DZ601*Baseline!B$16 + EA601*Baseline!B$18 ) / Baseline!B$17</f>
        <v>0.009926034934</v>
      </c>
    </row>
    <row r="602">
      <c r="A602" s="73" t="s">
        <v>778</v>
      </c>
      <c r="B602" s="85">
        <f>MIN( MAX( NORMINV( MCrands!B602, (B$5+B$4)/2, (B$5-B$4)/3.29 ), 0 ), 1 )</f>
        <v>0.5861176453</v>
      </c>
      <c r="C602" s="85">
        <f>MAX( NORMINV( MCrands!C602, (C$5+C$4)/2, (C$5-C$4)/3.29 ), 0 )</f>
        <v>3.019709088</v>
      </c>
      <c r="D602" s="83"/>
      <c r="E602" s="84">
        <f>Baseline!B$33 * (C602 * Baseline!B$68*Baseline!B$68/Baseline!B$75 + Baseline!B$46 * Baseline!B$54*Baseline!B$54/Baseline!B$76 + Baseline!B$47 * Baseline!B$55*Baseline!B$55/Baseline!B$77 + Baseline!B$56*Baseline!B$56/Baseline!B$78)</f>
        <v>0.00002142910391</v>
      </c>
      <c r="F602" s="84">
        <f>Baseline!B$33 * (C602 * Baseline!B$68*Baseline!B$59/Baseline!B$75 + Baseline!B$46 * Baseline!B$54*Baseline!B$69/Baseline!B$76 + Baseline!B$47 * Baseline!B$55*Baseline!B$57/Baseline!B$77 + Baseline!B$56*Baseline!B$58/Baseline!B$78)</f>
        <v>0.0000002396229812</v>
      </c>
      <c r="G602" s="85">
        <f>Baseline!B$33 * (C602 * Baseline!B$68*Baseline!B$60/Baseline!B$75 + Baseline!B$46 * Baseline!B$54*Baseline!B$61/Baseline!B$76 + Baseline!B$47 * Baseline!B$55*Baseline!B$70/Baseline!B$77 + Baseline!B$56*Baseline!B$62/Baseline!B$78)</f>
        <v>0.000000201793117</v>
      </c>
      <c r="H602" s="84">
        <f>Baseline!B$33 * (C602 * Baseline!B$68*Baseline!B$63/Baseline!B$75 + Baseline!B$46 * Baseline!B$54*Baseline!B$64/Baseline!B$76 + Baseline!B$47 * Baseline!B$55*Baseline!B$65/Baseline!B$77 + Baseline!B$56*Baseline!B$71/Baseline!B$78)</f>
        <v>0.000000003826408063</v>
      </c>
      <c r="I602" s="84">
        <f>Baseline!B$33 * (C602 * Baseline!B$59*Baseline!B$68/Baseline!B$75 + Baseline!B$46 * Baseline!B$69*Baseline!B$54/Baseline!B$76 + Baseline!B$47 * Baseline!B$57*Baseline!B$55/Baseline!B$77 + Baseline!B$58*Baseline!B$56/Baseline!B$78)</f>
        <v>0.0000002396229812</v>
      </c>
      <c r="J602" s="85">
        <f>Baseline!B$33 * (C602 * Baseline!B$59*Baseline!B$59/Baseline!B$75 + Baseline!B$46 * Baseline!B$69*Baseline!B$69/Baseline!B$76 + Baseline!B$47 * Baseline!B$57*Baseline!B$57/Baseline!B$77 + Baseline!B$58*Baseline!B$58/Baseline!B$78)</f>
        <v>0.000002116574523</v>
      </c>
      <c r="K602" s="84">
        <f>Baseline!B$33 * (C602 * Baseline!B$59*Baseline!B$60/Baseline!B$75 + Baseline!B$46 * Baseline!B$69*Baseline!B$61/Baseline!B$76 + Baseline!B$47 * Baseline!B$57*Baseline!B$70/Baseline!B$77 + Baseline!B$58*Baseline!B$62/Baseline!B$78)</f>
        <v>0.00000001649000759</v>
      </c>
      <c r="L602" s="85">
        <f>Baseline!B$33 * (C602 * Baseline!B$59*Baseline!B$63/Baseline!B$75 + Baseline!B$46 * Baseline!B$69*Baseline!B$64/Baseline!B$76 + Baseline!B$47 * Baseline!B$57*Baseline!B$65/Baseline!B$77 + Baseline!B$58*Baseline!B$71/Baseline!B$78)</f>
        <v>0.00000001707281253</v>
      </c>
      <c r="M602" s="84">
        <f>Baseline!B$33 * (C602 * Baseline!B$60*Baseline!B$68/Baseline!B$75 + Baseline!B$46 * Baseline!B$61*Baseline!B$54/Baseline!B$76 + Baseline!B$47 * Baseline!B$70*Baseline!B$55/Baseline!B$77 + Baseline!B$62*Baseline!B$56/Baseline!B$78)</f>
        <v>0.000000201793117</v>
      </c>
      <c r="N602" s="85">
        <f>Baseline!B$33 * (C602 * Baseline!B$60*Baseline!B$59/Baseline!B$75 + Baseline!B$46 * Baseline!B$61*Baseline!B$69/Baseline!B$76 + Baseline!B$47 * Baseline!B$70*Baseline!B$57/Baseline!B$77 + Baseline!B$62*Baseline!B$58/Baseline!B$78)</f>
        <v>0.00000001649000759</v>
      </c>
      <c r="O602" s="85">
        <f>Baseline!B$33 * (C602 * Baseline!B$60*Baseline!B$60/Baseline!B$75 + Baseline!B$46 * Baseline!B$61*Baseline!B$61/Baseline!B$76 + Baseline!B$47 * Baseline!B$70*Baseline!B$70/Baseline!B$77 + Baseline!B$62*Baseline!B$62/Baseline!B$78)</f>
        <v>0.000001589268071</v>
      </c>
      <c r="P602" s="84">
        <f>Baseline!B$33 * (C602 * Baseline!B$60*Baseline!B$63/Baseline!B$75 + Baseline!B$46 * Baseline!B$61*Baseline!B$64/Baseline!B$76 + Baseline!B$47 * Baseline!B$70*Baseline!B$65/Baseline!B$77 + Baseline!B$62*Baseline!B$71/Baseline!B$78)</f>
        <v>0.000000001956446595</v>
      </c>
      <c r="Q602" s="84">
        <f>Baseline!B$33 * (C602 * Baseline!B$63*Baseline!B$68/Baseline!B$75 + Baseline!B$46 * Baseline!B$64*Baseline!B$54/Baseline!B$76 + Baseline!B$47 * Baseline!B$65*Baseline!B$55/Baseline!B$77 + Baseline!B$71*Baseline!B$56/Baseline!B$78)</f>
        <v>0.000000003826408063</v>
      </c>
      <c r="R602" s="84">
        <f>Baseline!B$33 * (C602 * Baseline!B$63*Baseline!B$59/Baseline!B$75 + Baseline!B$46 * Baseline!B$64*Baseline!B$69/Baseline!B$76 + Baseline!B$47 * Baseline!B$65*Baseline!B$57/Baseline!B$77 + Baseline!B$71*Baseline!B$58/Baseline!B$78)</f>
        <v>0.00000001707281253</v>
      </c>
      <c r="S602" s="84">
        <f>Baseline!B$33 * (C602 * Baseline!B$63*Baseline!B$60/Baseline!B$75 + Baseline!B$46 * Baseline!B$64*Baseline!B$61/Baseline!B$76 + Baseline!B$47 * Baseline!B$65*Baseline!B$70/Baseline!B$77 + Baseline!B$71*Baseline!B$62/Baseline!B$78)</f>
        <v>0.000000001956446595</v>
      </c>
      <c r="T602" s="84">
        <f>Baseline!B$33 * (C602 * Baseline!B$63*Baseline!B$63/Baseline!B$75 + Baseline!B$46 * Baseline!B$64*Baseline!B$64/Baseline!B$76 + Baseline!B$47 * Baseline!B$65*Baseline!B$65/Baseline!B$77 + Baseline!B$71*Baseline!B$71/Baseline!B$78)</f>
        <v>0.0000000985672227</v>
      </c>
      <c r="U602" s="83"/>
      <c r="V602" s="84">
        <f>E602 * ( Baseline!B$89 * Baseline!B$7 )</f>
        <v>0.2224126695</v>
      </c>
      <c r="W602" s="84">
        <f>F602 * ( Baseline!D$89 * Baseline!B$11 )</f>
        <v>0.004420228252</v>
      </c>
      <c r="X602" s="84">
        <f>G602 * ( Baseline!F$89 * Baseline!B$16 )</f>
        <v>0.007009237491</v>
      </c>
      <c r="Y602" s="84">
        <f>H602 * ( Baseline!H$89 * Baseline!B$18 )</f>
        <v>0.001345646189</v>
      </c>
      <c r="Z602" s="86">
        <f t="shared" si="1"/>
        <v>0.2351877814</v>
      </c>
      <c r="AA602" s="84">
        <f>I602 * ( Baseline!B$89 * Baseline!B$7 )</f>
        <v>0.002487046922</v>
      </c>
      <c r="AB602" s="85">
        <f>J602 * ( Baseline!D$89 * Baseline!B$11 )</f>
        <v>0.03904359446</v>
      </c>
      <c r="AC602" s="85">
        <f>K602 * ( Baseline!F$89 * Baseline!B$16 )</f>
        <v>0.0005727766197</v>
      </c>
      <c r="AD602" s="85">
        <f>L602 * ( Baseline!F$89 * Baseline!B$16 )</f>
        <v>0.0005930202152</v>
      </c>
      <c r="AE602" s="86">
        <f t="shared" si="2"/>
        <v>0.04269643821</v>
      </c>
      <c r="AF602" s="86">
        <f>M602 * ( Baseline!B$89 * Baseline!B$7 )</f>
        <v>0.002094410761</v>
      </c>
      <c r="AG602" s="86">
        <f>N602 * ( Baseline!D$89 * Baseline!B$11 )</f>
        <v>0.0003041845029</v>
      </c>
      <c r="AH602" s="86">
        <f>O602 * ( Baseline!F$89 * Baseline!B$16 )</f>
        <v>0.0552028608</v>
      </c>
      <c r="AI602" s="86">
        <f>P602 * ( Baseline!H$89 * Baseline!B$18 )</f>
        <v>0.0006880303569</v>
      </c>
      <c r="AJ602" s="86">
        <f t="shared" si="3"/>
        <v>0.05828948642</v>
      </c>
      <c r="AK602" s="86">
        <f>Q602 * ( Baseline!B$89 * Baseline!B$7 )</f>
        <v>0.00003971428929</v>
      </c>
      <c r="AL602" s="86">
        <f>R602 * ( Baseline!D$89 * Baseline!B$11 )</f>
        <v>0.00031493527</v>
      </c>
      <c r="AM602" s="86">
        <f>S602 * ( Baseline!F$89 * Baseline!B$16 )</f>
        <v>0.00006795672235</v>
      </c>
      <c r="AN602" s="86">
        <f>T602 * ( Baseline!H$89 * Baseline!B$18 )</f>
        <v>0.03466347693</v>
      </c>
      <c r="AO602" s="86">
        <f t="shared" si="4"/>
        <v>0.03508608321</v>
      </c>
      <c r="AP602" s="62"/>
      <c r="AQ602" s="86">
        <f>V602 * ( (1-Baseline!B$90-Baseline!B$89) + (1-B602)*Baseline!B$90 )</f>
        <v>0.1016326471</v>
      </c>
      <c r="AR602" s="86">
        <f>W602 * ( (1-Baseline!B$90-Baseline!B$89) + (1-B602)*Baseline!B$90 )</f>
        <v>0.002019846708</v>
      </c>
      <c r="AS602" s="86">
        <f>X602 * ( (1-Baseline!B$90-Baseline!B$89) + (1-B602)*Baseline!B$90 )</f>
        <v>0.00320290819</v>
      </c>
      <c r="AT602" s="86">
        <f>Y602 * ( (1-Baseline!B$90-Baseline!B$89) + (1-B602)*Baseline!B$90 )</f>
        <v>0.0006149001523</v>
      </c>
      <c r="AU602" s="86">
        <f t="shared" si="5"/>
        <v>0.1074703022</v>
      </c>
      <c r="AV602" s="86">
        <f>AA602 * ( (1-Baseline!D$90-Baseline!D$89) + (1-B602)*Baseline!D$90 )</f>
        <v>0.001812603805</v>
      </c>
      <c r="AW602" s="86">
        <f>AB602 * ( (1-Baseline!D$90-Baseline!D$89) + (1-B602)*Baseline!D$90 )</f>
        <v>0.02845566251</v>
      </c>
      <c r="AX602" s="86">
        <f>AC602 * ( (1-Baseline!D$90-Baseline!D$89) + (1-B602)*Baseline!D$90 )</f>
        <v>0.0004174497357</v>
      </c>
      <c r="AY602" s="86">
        <f>AD602 * ( (1-Baseline!D$90-Baseline!D$89) + (1-B602)*Baseline!D$90 )</f>
        <v>0.0004322036263</v>
      </c>
      <c r="AZ602" s="86">
        <f t="shared" si="6"/>
        <v>0.03111791968</v>
      </c>
      <c r="BA602" s="86">
        <f>AF602 * ( (1-Baseline!F$90-Baseline!F$89) + (1-Baseline!B$36)*Baseline!F$90 )</f>
        <v>0.001507205005</v>
      </c>
      <c r="BB602" s="86">
        <f>AG602 * ( (1-Baseline!F$90-Baseline!F$89) + (1-Baseline!B$36)*Baseline!F$90 )</f>
        <v>0.0002189009022</v>
      </c>
      <c r="BC602" s="86">
        <f>AH602 * ( (1-Baseline!F$90-Baseline!F$89) + (1-Baseline!B$36)*Baseline!F$90 )</f>
        <v>0.03972574512</v>
      </c>
      <c r="BD602" s="86">
        <f>AI602 * ( (1-Baseline!F$90-Baseline!F$89) + (1-Baseline!B$36)*Baseline!F$90 )</f>
        <v>0.0004951286618</v>
      </c>
      <c r="BE602" s="86">
        <f t="shared" si="7"/>
        <v>0.04194697969</v>
      </c>
      <c r="BF602" s="86">
        <f>AK602 * ( (1-Baseline!H$90-Baseline!H$89) + (1-Baseline!B$36)*Baseline!H$90 )</f>
        <v>0.00003146642569</v>
      </c>
      <c r="BG602" s="86">
        <f>AL602 * ( (1-Baseline!H$90-Baseline!H$89) + (1-Baseline!B$36)*Baseline!H$90 )</f>
        <v>0.0002495295132</v>
      </c>
      <c r="BH602" s="86">
        <f>AM602 * ( (1-Baseline!H$90-Baseline!H$89) + (1-Baseline!B$36)*Baseline!H$90 )</f>
        <v>0.00005384347025</v>
      </c>
      <c r="BI602" s="86">
        <f>AN602 * ( (1-Baseline!H$90-Baseline!H$89) + (1-Baseline!B$36)*Baseline!H$90 )</f>
        <v>0.02746456604</v>
      </c>
      <c r="BJ602" s="86">
        <f t="shared" si="8"/>
        <v>0.02779940545</v>
      </c>
      <c r="BK602" s="62"/>
      <c r="BL602" s="86">
        <f t="shared" si="19"/>
        <v>0.9456812261</v>
      </c>
      <c r="BM602" s="86">
        <f t="shared" si="20"/>
        <v>0.01879446384</v>
      </c>
      <c r="BN602" s="86">
        <f t="shared" si="21"/>
        <v>0.02980272805</v>
      </c>
      <c r="BO602" s="86">
        <f t="shared" si="22"/>
        <v>0.005721582054</v>
      </c>
      <c r="BP602" s="86">
        <f t="shared" si="9"/>
        <v>1</v>
      </c>
      <c r="BQ602" s="86">
        <f t="shared" si="23"/>
        <v>0.05824951744</v>
      </c>
      <c r="BR602" s="86">
        <f t="shared" si="24"/>
        <v>0.9144461714</v>
      </c>
      <c r="BS602" s="86">
        <f t="shared" si="25"/>
        <v>0.01341509137</v>
      </c>
      <c r="BT602" s="86">
        <f t="shared" si="26"/>
        <v>0.0138892198</v>
      </c>
      <c r="BU602" s="86">
        <f t="shared" si="10"/>
        <v>1</v>
      </c>
      <c r="BV602" s="86">
        <f t="shared" si="27"/>
        <v>0.03593119257</v>
      </c>
      <c r="BW602" s="86">
        <f t="shared" si="28"/>
        <v>0.005218514035</v>
      </c>
      <c r="BX602" s="86">
        <f t="shared" si="29"/>
        <v>0.9470466149</v>
      </c>
      <c r="BY602" s="86">
        <f t="shared" si="30"/>
        <v>0.01180367849</v>
      </c>
      <c r="BZ602" s="86">
        <f t="shared" si="11"/>
        <v>1</v>
      </c>
      <c r="CA602" s="86">
        <f t="shared" si="31"/>
        <v>0.001131910024</v>
      </c>
      <c r="CB602" s="86">
        <f t="shared" si="32"/>
        <v>0.008976073737</v>
      </c>
      <c r="CC602" s="86">
        <f t="shared" si="33"/>
        <v>0.0019368569</v>
      </c>
      <c r="CD602" s="86">
        <f t="shared" si="34"/>
        <v>0.9879551593</v>
      </c>
      <c r="CE602" s="86">
        <f t="shared" si="12"/>
        <v>1</v>
      </c>
      <c r="CF602" s="62"/>
      <c r="CG602" s="86">
        <f t="shared" si="35"/>
        <v>0.9456812261</v>
      </c>
      <c r="CH602" s="86">
        <f t="shared" si="36"/>
        <v>0.01879446384</v>
      </c>
      <c r="CI602" s="86">
        <f t="shared" si="37"/>
        <v>0.02980272805</v>
      </c>
      <c r="CJ602" s="86">
        <f t="shared" si="38"/>
        <v>0.005721582054</v>
      </c>
      <c r="CK602" s="86">
        <f t="shared" si="13"/>
        <v>1</v>
      </c>
      <c r="CL602" s="86">
        <f t="shared" si="39"/>
        <v>0.05824951744</v>
      </c>
      <c r="CM602" s="86">
        <f t="shared" si="40"/>
        <v>0.9144461714</v>
      </c>
      <c r="CN602" s="86">
        <f t="shared" si="41"/>
        <v>0.01341509137</v>
      </c>
      <c r="CO602" s="86">
        <f t="shared" si="42"/>
        <v>0.0138892198</v>
      </c>
      <c r="CP602" s="86">
        <f t="shared" si="14"/>
        <v>1</v>
      </c>
      <c r="CQ602" s="86">
        <f t="shared" si="43"/>
        <v>0.03593119257</v>
      </c>
      <c r="CR602" s="86">
        <f t="shared" si="44"/>
        <v>0.005218514035</v>
      </c>
      <c r="CS602" s="86">
        <f t="shared" si="45"/>
        <v>0.9470466149</v>
      </c>
      <c r="CT602" s="86">
        <f t="shared" si="46"/>
        <v>0.01180367849</v>
      </c>
      <c r="CU602" s="86">
        <f t="shared" si="15"/>
        <v>1</v>
      </c>
      <c r="CV602" s="86">
        <f t="shared" si="47"/>
        <v>0.001131910024</v>
      </c>
      <c r="CW602" s="86">
        <f t="shared" si="48"/>
        <v>0.008976073737</v>
      </c>
      <c r="CX602" s="86">
        <f t="shared" si="49"/>
        <v>0.0019368569</v>
      </c>
      <c r="CY602" s="86">
        <f t="shared" si="50"/>
        <v>0.9879551593</v>
      </c>
      <c r="CZ602" s="86">
        <f t="shared" si="16"/>
        <v>1</v>
      </c>
      <c r="DA602" s="62"/>
      <c r="DB602" s="86">
        <f>(AQ602*Baseline!B$7 + AV602*Baseline!B$11 + BA602*Baseline!B$16 + BF602*Baseline!B$18)</f>
        <v>59669.35705</v>
      </c>
      <c r="DC602" s="86">
        <f>(AR602*Baseline!B$7 + AW602*Baseline!B$11 + BB602*Baseline!B$16 + BG602*Baseline!B$18)</f>
        <v>74163.85016</v>
      </c>
      <c r="DD602" s="86">
        <f>(AS602*Baseline!B$7 + AX602*Baseline!B$11 + BC602*Baseline!B$16 + BH602*Baseline!B$18)</f>
        <v>138002.9845</v>
      </c>
      <c r="DE602" s="86">
        <f>(AT602*Baseline!B$7 + AY602*Baseline!B$11 + BD602*Baseline!B$16 + BI602*Baseline!B$18)</f>
        <v>1260508.776</v>
      </c>
      <c r="DF602" s="86">
        <f t="shared" si="17"/>
        <v>1532344.967</v>
      </c>
      <c r="DG602" s="62"/>
      <c r="DH602" s="86">
        <f t="shared" si="51"/>
        <v>0.03893989821</v>
      </c>
      <c r="DI602" s="86">
        <f t="shared" si="52"/>
        <v>0.04839892566</v>
      </c>
      <c r="DJ602" s="86">
        <f t="shared" si="53"/>
        <v>0.09005999785</v>
      </c>
      <c r="DK602" s="86">
        <f t="shared" si="54"/>
        <v>0.8226011783</v>
      </c>
      <c r="DL602" s="86">
        <f t="shared" si="18"/>
        <v>1</v>
      </c>
      <c r="DM602" s="62"/>
      <c r="DN602" s="86">
        <f>DH602 / (Baseline!B$7/Baseline!B$17)</f>
        <v>4.156578013</v>
      </c>
      <c r="DO602" s="86">
        <f>DI602 / (Baseline!B$11/Baseline!B$17)</f>
        <v>1.16837323</v>
      </c>
      <c r="DP602" s="86">
        <f>DJ602 / (Baseline!B$16/Baseline!B$17)</f>
        <v>1.391699134</v>
      </c>
      <c r="DQ602" s="86">
        <f>DK602 / (Baseline!B$18/Baseline!B$17)</f>
        <v>0.9300232531</v>
      </c>
      <c r="DR602" s="62"/>
      <c r="DS602" s="86">
        <f>DH602 / Baseline!H$117</f>
        <v>1.557872933</v>
      </c>
      <c r="DT602" s="86">
        <f>DI602 / Baseline!H$118</f>
        <v>1.089462345</v>
      </c>
      <c r="DU602" s="86">
        <f>DJ602 / Baseline!H$119</f>
        <v>1.076614532</v>
      </c>
      <c r="DV602" s="86">
        <f>DK602 / Baseline!H$120</f>
        <v>0.9712755497</v>
      </c>
      <c r="DW602" s="87"/>
      <c r="DX602" s="86">
        <f>(AU602*Baseline!B$34)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0.02865007658</v>
      </c>
      <c r="DY602" s="86">
        <f>(AZ602*Baseline!B$34) + (Baseline!D$90*(1-Baseline!D$91)*Baseline!B$35) + (Baseline!D$90*Baseline!D$91*((1-Baseline!D$92)*Baseline!B$40 + Baseline!D$92*Baseline!B$41))</f>
        <v>0.01108125595</v>
      </c>
      <c r="DZ602" s="86">
        <f>(BE602*Baseline!B$34) + (Baseline!F$90*(1-Baseline!F$91)*Baseline!B$35) + (Baseline!F$90*Baseline!F$91*((1-Baseline!F$92)*Baseline!B$40 + Baseline!F$92*Baseline!B$41))</f>
        <v>0.01402268695</v>
      </c>
      <c r="EA602" s="86">
        <f>(BJ602*Baseline!B$34) + (Baseline!H$90*(1-Baseline!H$91)*Baseline!B$35) + (Baseline!H$90*Baseline!H$91*((1-Baseline!H$92)*Baseline!B$40 + Baseline!H$92*Baseline!B$41))</f>
        <v>0.009314910817</v>
      </c>
      <c r="EB602" s="86">
        <f>( DX602*Baseline!B$7 + DY602*Baseline!B$11 + DZ602*Baseline!B$16 + EA602*Baseline!B$18 ) / Baseline!B$17</f>
        <v>0.009873867924</v>
      </c>
    </row>
    <row r="603">
      <c r="A603" s="73" t="s">
        <v>779</v>
      </c>
      <c r="B603" s="85">
        <f>MIN( MAX( NORMINV( MCrands!B603, (B$5+B$4)/2, (B$5-B$4)/3.29 ), 0 ), 1 )</f>
        <v>0.6990543204</v>
      </c>
      <c r="C603" s="85">
        <f>MAX( NORMINV( MCrands!C603, (C$5+C$4)/2, (C$5-C$4)/3.29 ), 0 )</f>
        <v>3.114437368</v>
      </c>
      <c r="D603" s="83"/>
      <c r="E603" s="84">
        <f>Baseline!B$33 * (C603 * Baseline!B$68*Baseline!B$68/Baseline!B$75 + Baseline!B$46 * Baseline!B$54*Baseline!B$54/Baseline!B$76 + Baseline!B$47 * Baseline!B$55*Baseline!B$55/Baseline!B$77 + Baseline!B$56*Baseline!B$56/Baseline!B$78)</f>
        <v>0.0000220997824</v>
      </c>
      <c r="F603" s="84">
        <f>Baseline!B$33 * (C603 * Baseline!B$68*Baseline!B$59/Baseline!B$75 + Baseline!B$46 * Baseline!B$54*Baseline!B$69/Baseline!B$76 + Baseline!B$47 * Baseline!B$55*Baseline!B$57/Baseline!B$77 + Baseline!B$56*Baseline!B$58/Baseline!B$78)</f>
        <v>0.0000002397288778</v>
      </c>
      <c r="G603" s="85">
        <f>Baseline!B$33 * (C603 * Baseline!B$68*Baseline!B$60/Baseline!B$75 + Baseline!B$46 * Baseline!B$54*Baseline!B$61/Baseline!B$76 + Baseline!B$47 * Baseline!B$55*Baseline!B$70/Baseline!B$77 + Baseline!B$56*Baseline!B$62/Baseline!B$78)</f>
        <v>0.0000002020534462</v>
      </c>
      <c r="H603" s="84">
        <f>Baseline!B$33 * (C603 * Baseline!B$68*Baseline!B$63/Baseline!B$75 + Baseline!B$46 * Baseline!B$54*Baseline!B$64/Baseline!B$76 + Baseline!B$47 * Baseline!B$55*Baseline!B$65/Baseline!B$77 + Baseline!B$56*Baseline!B$71/Baseline!B$78)</f>
        <v>0.000000003852440978</v>
      </c>
      <c r="I603" s="84">
        <f>Baseline!B$33 * (C603 * Baseline!B$59*Baseline!B$68/Baseline!B$75 + Baseline!B$46 * Baseline!B$69*Baseline!B$54/Baseline!B$76 + Baseline!B$47 * Baseline!B$57*Baseline!B$55/Baseline!B$77 + Baseline!B$58*Baseline!B$56/Baseline!B$78)</f>
        <v>0.0000002397288778</v>
      </c>
      <c r="J603" s="85">
        <f>Baseline!B$33 * (C603 * Baseline!B$59*Baseline!B$59/Baseline!B$75 + Baseline!B$46 * Baseline!B$69*Baseline!B$69/Baseline!B$76 + Baseline!B$47 * Baseline!B$57*Baseline!B$57/Baseline!B$77 + Baseline!B$58*Baseline!B$58/Baseline!B$78)</f>
        <v>0.000002116574539</v>
      </c>
      <c r="K603" s="84">
        <f>Baseline!B$33 * (C603 * Baseline!B$59*Baseline!B$60/Baseline!B$75 + Baseline!B$46 * Baseline!B$69*Baseline!B$61/Baseline!B$76 + Baseline!B$47 * Baseline!B$57*Baseline!B$70/Baseline!B$77 + Baseline!B$58*Baseline!B$62/Baseline!B$78)</f>
        <v>0.0000000164900487</v>
      </c>
      <c r="L603" s="85">
        <f>Baseline!B$33 * (C603 * Baseline!B$59*Baseline!B$63/Baseline!B$75 + Baseline!B$46 * Baseline!B$69*Baseline!B$64/Baseline!B$76 + Baseline!B$47 * Baseline!B$57*Baseline!B$65/Baseline!B$77 + Baseline!B$58*Baseline!B$71/Baseline!B$78)</f>
        <v>0.00000001707281664</v>
      </c>
      <c r="M603" s="84">
        <f>Baseline!B$33 * (C603 * Baseline!B$60*Baseline!B$68/Baseline!B$75 + Baseline!B$46 * Baseline!B$61*Baseline!B$54/Baseline!B$76 + Baseline!B$47 * Baseline!B$70*Baseline!B$55/Baseline!B$77 + Baseline!B$62*Baseline!B$56/Baseline!B$78)</f>
        <v>0.0000002020534462</v>
      </c>
      <c r="N603" s="85">
        <f>Baseline!B$33 * (C603 * Baseline!B$60*Baseline!B$59/Baseline!B$75 + Baseline!B$46 * Baseline!B$61*Baseline!B$69/Baseline!B$76 + Baseline!B$47 * Baseline!B$70*Baseline!B$57/Baseline!B$77 + Baseline!B$62*Baseline!B$58/Baseline!B$78)</f>
        <v>0.0000000164900487</v>
      </c>
      <c r="O603" s="85">
        <f>Baseline!B$33 * (C603 * Baseline!B$60*Baseline!B$60/Baseline!B$75 + Baseline!B$46 * Baseline!B$61*Baseline!B$61/Baseline!B$76 + Baseline!B$47 * Baseline!B$70*Baseline!B$70/Baseline!B$77 + Baseline!B$62*Baseline!B$62/Baseline!B$78)</f>
        <v>0.000001589268172</v>
      </c>
      <c r="P603" s="84">
        <f>Baseline!B$33 * (C603 * Baseline!B$60*Baseline!B$63/Baseline!B$75 + Baseline!B$46 * Baseline!B$61*Baseline!B$64/Baseline!B$76 + Baseline!B$47 * Baseline!B$70*Baseline!B$65/Baseline!B$77 + Baseline!B$62*Baseline!B$71/Baseline!B$78)</f>
        <v>0.0000000019564567</v>
      </c>
      <c r="Q603" s="84">
        <f>Baseline!B$33 * (C603 * Baseline!B$63*Baseline!B$68/Baseline!B$75 + Baseline!B$46 * Baseline!B$64*Baseline!B$54/Baseline!B$76 + Baseline!B$47 * Baseline!B$65*Baseline!B$55/Baseline!B$77 + Baseline!B$71*Baseline!B$56/Baseline!B$78)</f>
        <v>0.000000003852440978</v>
      </c>
      <c r="R603" s="84">
        <f>Baseline!B$33 * (C603 * Baseline!B$63*Baseline!B$59/Baseline!B$75 + Baseline!B$46 * Baseline!B$64*Baseline!B$69/Baseline!B$76 + Baseline!B$47 * Baseline!B$65*Baseline!B$57/Baseline!B$77 + Baseline!B$71*Baseline!B$58/Baseline!B$78)</f>
        <v>0.00000001707281664</v>
      </c>
      <c r="S603" s="84">
        <f>Baseline!B$33 * (C603 * Baseline!B$63*Baseline!B$60/Baseline!B$75 + Baseline!B$46 * Baseline!B$64*Baseline!B$61/Baseline!B$76 + Baseline!B$47 * Baseline!B$65*Baseline!B$70/Baseline!B$77 + Baseline!B$71*Baseline!B$62/Baseline!B$78)</f>
        <v>0.0000000019564567</v>
      </c>
      <c r="T603" s="84">
        <f>Baseline!B$33 * (C603 * Baseline!B$63*Baseline!B$63/Baseline!B$75 + Baseline!B$46 * Baseline!B$64*Baseline!B$64/Baseline!B$76 + Baseline!B$47 * Baseline!B$65*Baseline!B$65/Baseline!B$77 + Baseline!B$71*Baseline!B$71/Baseline!B$78)</f>
        <v>0.00000009856722371</v>
      </c>
      <c r="U603" s="83"/>
      <c r="V603" s="84">
        <f>E603 * ( Baseline!B$89 * Baseline!B$7 )</f>
        <v>0.2293736415</v>
      </c>
      <c r="W603" s="84">
        <f>F603 * ( Baseline!D$89 * Baseline!B$11 )</f>
        <v>0.004422181684</v>
      </c>
      <c r="X603" s="84">
        <f>G603 * ( Baseline!F$89 * Baseline!B$16 )</f>
        <v>0.007018279964</v>
      </c>
      <c r="Y603" s="84">
        <f>H603 * ( Baseline!H$89 * Baseline!B$18 )</f>
        <v>0.001354801275</v>
      </c>
      <c r="Z603" s="86">
        <f t="shared" si="1"/>
        <v>0.2421689045</v>
      </c>
      <c r="AA603" s="84">
        <f>I603 * ( Baseline!B$89 * Baseline!B$7 )</f>
        <v>0.002488146023</v>
      </c>
      <c r="AB603" s="85">
        <f>J603 * ( Baseline!D$89 * Baseline!B$11 )</f>
        <v>0.03904359477</v>
      </c>
      <c r="AC603" s="85">
        <f>K603 * ( Baseline!F$89 * Baseline!B$16 )</f>
        <v>0.0005727780475</v>
      </c>
      <c r="AD603" s="85">
        <f>L603 * ( Baseline!F$89 * Baseline!B$16 )</f>
        <v>0.000593020358</v>
      </c>
      <c r="AE603" s="86">
        <f t="shared" si="2"/>
        <v>0.04269753919</v>
      </c>
      <c r="AF603" s="86">
        <f>M603 * ( Baseline!B$89 * Baseline!B$7 )</f>
        <v>0.002097112718</v>
      </c>
      <c r="AG603" s="86">
        <f>N603 * ( Baseline!D$89 * Baseline!B$11 )</f>
        <v>0.0003041852612</v>
      </c>
      <c r="AH603" s="86">
        <f>O603 * ( Baseline!F$89 * Baseline!B$16 )</f>
        <v>0.05520286431</v>
      </c>
      <c r="AI603" s="86">
        <f>P603 * ( Baseline!H$89 * Baseline!B$18 )</f>
        <v>0.0006880339105</v>
      </c>
      <c r="AJ603" s="86">
        <f t="shared" si="3"/>
        <v>0.0582921962</v>
      </c>
      <c r="AK603" s="86">
        <f>Q603 * ( Baseline!B$89 * Baseline!B$7 )</f>
        <v>0.00003998448491</v>
      </c>
      <c r="AL603" s="86">
        <f>R603 * ( Baseline!D$89 * Baseline!B$11 )</f>
        <v>0.0003149353459</v>
      </c>
      <c r="AM603" s="86">
        <f>S603 * ( Baseline!F$89 * Baseline!B$16 )</f>
        <v>0.00006795707334</v>
      </c>
      <c r="AN603" s="86">
        <f>T603 * ( Baseline!H$89 * Baseline!B$18 )</f>
        <v>0.03466347728</v>
      </c>
      <c r="AO603" s="86">
        <f t="shared" si="4"/>
        <v>0.03508635419</v>
      </c>
      <c r="AP603" s="62"/>
      <c r="AQ603" s="86">
        <f>V603 * ( (1-Baseline!B$90-Baseline!B$89) + (1-B603)*Baseline!B$90 )</f>
        <v>0.08175832037</v>
      </c>
      <c r="AR603" s="86">
        <f>W603 * ( (1-Baseline!B$90-Baseline!B$89) + (1-B603)*Baseline!B$90 )</f>
        <v>0.001576249757</v>
      </c>
      <c r="AS603" s="86">
        <f>X603 * ( (1-Baseline!B$90-Baseline!B$89) + (1-B603)*Baseline!B$90 )</f>
        <v>0.002501607324</v>
      </c>
      <c r="AT603" s="86">
        <f>Y603 * ( (1-Baseline!B$90-Baseline!B$89) + (1-B603)*Baseline!B$90 )</f>
        <v>0.0004829076084</v>
      </c>
      <c r="AU603" s="86">
        <f t="shared" si="5"/>
        <v>0.08631908506</v>
      </c>
      <c r="AV603" s="86">
        <f>AA603 * ( (1-Baseline!D$90-Baseline!D$89) + (1-B603)*Baseline!D$90 )</f>
        <v>0.001687515533</v>
      </c>
      <c r="AW603" s="86">
        <f>AB603 * ( (1-Baseline!D$90-Baseline!D$89) + (1-B603)*Baseline!D$90 )</f>
        <v>0.02648022745</v>
      </c>
      <c r="AX603" s="86">
        <f>AC603 * ( (1-Baseline!D$90-Baseline!D$89) + (1-B603)*Baseline!D$90 )</f>
        <v>0.0003884707099</v>
      </c>
      <c r="AY603" s="86">
        <f>AD603 * ( (1-Baseline!D$90-Baseline!D$89) + (1-B603)*Baseline!D$90 )</f>
        <v>0.0004021994915</v>
      </c>
      <c r="AZ603" s="86">
        <f t="shared" si="6"/>
        <v>0.02895841318</v>
      </c>
      <c r="BA603" s="86">
        <f>AF603 * ( (1-Baseline!F$90-Baseline!F$89) + (1-Baseline!B$36)*Baseline!F$90 )</f>
        <v>0.001509149419</v>
      </c>
      <c r="BB603" s="86">
        <f>AG603 * ( (1-Baseline!F$90-Baseline!F$89) + (1-Baseline!B$36)*Baseline!F$90 )</f>
        <v>0.0002189014479</v>
      </c>
      <c r="BC603" s="86">
        <f>AH603 * ( (1-Baseline!F$90-Baseline!F$89) + (1-Baseline!B$36)*Baseline!F$90 )</f>
        <v>0.03972574765</v>
      </c>
      <c r="BD603" s="86">
        <f>AI603 * ( (1-Baseline!F$90-Baseline!F$89) + (1-Baseline!B$36)*Baseline!F$90 )</f>
        <v>0.0004951312191</v>
      </c>
      <c r="BE603" s="86">
        <f t="shared" si="7"/>
        <v>0.04194892973</v>
      </c>
      <c r="BF603" s="86">
        <f>AK603 * ( (1-Baseline!H$90-Baseline!H$89) + (1-Baseline!B$36)*Baseline!H$90 )</f>
        <v>0.00003168050709</v>
      </c>
      <c r="BG603" s="86">
        <f>AL603 * ( (1-Baseline!H$90-Baseline!H$89) + (1-Baseline!B$36)*Baseline!H$90 )</f>
        <v>0.0002495295732</v>
      </c>
      <c r="BH603" s="86">
        <f>AM603 * ( (1-Baseline!H$90-Baseline!H$89) + (1-Baseline!B$36)*Baseline!H$90 )</f>
        <v>0.00005384374835</v>
      </c>
      <c r="BI603" s="86">
        <f>AN603 * ( (1-Baseline!H$90-Baseline!H$89) + (1-Baseline!B$36)*Baseline!H$90 )</f>
        <v>0.02746456632</v>
      </c>
      <c r="BJ603" s="86">
        <f t="shared" si="8"/>
        <v>0.02779962015</v>
      </c>
      <c r="BK603" s="62"/>
      <c r="BL603" s="86">
        <f t="shared" si="19"/>
        <v>0.9471638898</v>
      </c>
      <c r="BM603" s="86">
        <f t="shared" si="20"/>
        <v>0.01826073291</v>
      </c>
      <c r="BN603" s="86">
        <f t="shared" si="21"/>
        <v>0.02898092957</v>
      </c>
      <c r="BO603" s="86">
        <f t="shared" si="22"/>
        <v>0.005594447717</v>
      </c>
      <c r="BP603" s="86">
        <f t="shared" si="9"/>
        <v>1</v>
      </c>
      <c r="BQ603" s="86">
        <f t="shared" si="23"/>
        <v>0.05827375699</v>
      </c>
      <c r="BR603" s="86">
        <f t="shared" si="24"/>
        <v>0.9144225991</v>
      </c>
      <c r="BS603" s="86">
        <f t="shared" si="25"/>
        <v>0.01341477889</v>
      </c>
      <c r="BT603" s="86">
        <f t="shared" si="26"/>
        <v>0.01388886501</v>
      </c>
      <c r="BU603" s="86">
        <f t="shared" si="10"/>
        <v>1</v>
      </c>
      <c r="BV603" s="86">
        <f t="shared" si="27"/>
        <v>0.03597587421</v>
      </c>
      <c r="BW603" s="86">
        <f t="shared" si="28"/>
        <v>0.005218284454</v>
      </c>
      <c r="BX603" s="86">
        <f t="shared" si="29"/>
        <v>0.9470026506</v>
      </c>
      <c r="BY603" s="86">
        <f t="shared" si="30"/>
        <v>0.01180319074</v>
      </c>
      <c r="BZ603" s="86">
        <f t="shared" si="11"/>
        <v>1</v>
      </c>
      <c r="CA603" s="86">
        <f t="shared" si="31"/>
        <v>0.001139602157</v>
      </c>
      <c r="CB603" s="86">
        <f t="shared" si="32"/>
        <v>0.008976006575</v>
      </c>
      <c r="CC603" s="86">
        <f t="shared" si="33"/>
        <v>0.001936851945</v>
      </c>
      <c r="CD603" s="86">
        <f t="shared" si="34"/>
        <v>0.9879475393</v>
      </c>
      <c r="CE603" s="86">
        <f t="shared" si="12"/>
        <v>1</v>
      </c>
      <c r="CF603" s="62"/>
      <c r="CG603" s="86">
        <f t="shared" si="35"/>
        <v>0.9471638898</v>
      </c>
      <c r="CH603" s="86">
        <f t="shared" si="36"/>
        <v>0.01826073291</v>
      </c>
      <c r="CI603" s="86">
        <f t="shared" si="37"/>
        <v>0.02898092957</v>
      </c>
      <c r="CJ603" s="86">
        <f t="shared" si="38"/>
        <v>0.005594447717</v>
      </c>
      <c r="CK603" s="86">
        <f t="shared" si="13"/>
        <v>1</v>
      </c>
      <c r="CL603" s="86">
        <f t="shared" si="39"/>
        <v>0.05827375699</v>
      </c>
      <c r="CM603" s="86">
        <f t="shared" si="40"/>
        <v>0.9144225991</v>
      </c>
      <c r="CN603" s="86">
        <f t="shared" si="41"/>
        <v>0.01341477889</v>
      </c>
      <c r="CO603" s="86">
        <f t="shared" si="42"/>
        <v>0.01388886501</v>
      </c>
      <c r="CP603" s="86">
        <f t="shared" si="14"/>
        <v>1</v>
      </c>
      <c r="CQ603" s="86">
        <f t="shared" si="43"/>
        <v>0.03597587421</v>
      </c>
      <c r="CR603" s="86">
        <f t="shared" si="44"/>
        <v>0.005218284454</v>
      </c>
      <c r="CS603" s="86">
        <f t="shared" si="45"/>
        <v>0.9470026506</v>
      </c>
      <c r="CT603" s="86">
        <f t="shared" si="46"/>
        <v>0.01180319074</v>
      </c>
      <c r="CU603" s="86">
        <f t="shared" si="15"/>
        <v>1</v>
      </c>
      <c r="CV603" s="86">
        <f t="shared" si="47"/>
        <v>0.001139602157</v>
      </c>
      <c r="CW603" s="86">
        <f t="shared" si="48"/>
        <v>0.008976006575</v>
      </c>
      <c r="CX603" s="86">
        <f t="shared" si="49"/>
        <v>0.001936851945</v>
      </c>
      <c r="CY603" s="86">
        <f t="shared" si="50"/>
        <v>0.9879475393</v>
      </c>
      <c r="CZ603" s="86">
        <f t="shared" si="16"/>
        <v>1</v>
      </c>
      <c r="DA603" s="62"/>
      <c r="DB603" s="86">
        <f>(AQ603*Baseline!B$7 + AV603*Baseline!B$11 + BA603*Baseline!B$16 + BF603*Baseline!B$18)</f>
        <v>49778.36713</v>
      </c>
      <c r="DC603" s="86">
        <f>(AR603*Baseline!B$7 + AW603*Baseline!B$11 + BB603*Baseline!B$16 + BG603*Baseline!B$18)</f>
        <v>69712.28304</v>
      </c>
      <c r="DD603" s="86">
        <f>(AS603*Baseline!B$7 + AX603*Baseline!B$11 + BC603*Baseline!B$16 + BH603*Baseline!B$18)</f>
        <v>137600.7276</v>
      </c>
      <c r="DE603" s="86">
        <f>(AT603*Baseline!B$7 + AY603*Baseline!B$11 + BD603*Baseline!B$16 + BI603*Baseline!B$18)</f>
        <v>1260380.435</v>
      </c>
      <c r="DF603" s="86">
        <f t="shared" si="17"/>
        <v>1517471.813</v>
      </c>
      <c r="DG603" s="62"/>
      <c r="DH603" s="86">
        <f t="shared" si="51"/>
        <v>0.03280348715</v>
      </c>
      <c r="DI603" s="86">
        <f t="shared" si="52"/>
        <v>0.04593975482</v>
      </c>
      <c r="DJ603" s="86">
        <f t="shared" si="53"/>
        <v>0.09067761685</v>
      </c>
      <c r="DK603" s="86">
        <f t="shared" si="54"/>
        <v>0.8305791412</v>
      </c>
      <c r="DL603" s="86">
        <f t="shared" si="18"/>
        <v>1</v>
      </c>
      <c r="DM603" s="62"/>
      <c r="DN603" s="86">
        <f>DH603 / (Baseline!B$7/Baseline!B$17)</f>
        <v>3.501556495</v>
      </c>
      <c r="DO603" s="86">
        <f>DI603 / (Baseline!B$11/Baseline!B$17)</f>
        <v>1.109007669</v>
      </c>
      <c r="DP603" s="86">
        <f>DJ603 / (Baseline!B$16/Baseline!B$17)</f>
        <v>1.401243214</v>
      </c>
      <c r="DQ603" s="86">
        <f>DK603 / (Baseline!B$18/Baseline!B$17)</f>
        <v>0.9390430444</v>
      </c>
      <c r="DR603" s="62"/>
      <c r="DS603" s="86">
        <f>DH603 / Baseline!H$117</f>
        <v>1.312372838</v>
      </c>
      <c r="DT603" s="86">
        <f>DI603 / Baseline!H$118</f>
        <v>1.034106281</v>
      </c>
      <c r="DU603" s="86">
        <f>DJ603 / Baseline!H$119</f>
        <v>1.083997805</v>
      </c>
      <c r="DV603" s="86">
        <f>DK603 / Baseline!H$120</f>
        <v>0.9806954247</v>
      </c>
      <c r="DW603" s="87"/>
      <c r="DX603" s="86">
        <f>(AU603*Baseline!B$34)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0.02547739401</v>
      </c>
      <c r="DY603" s="86">
        <f>(AZ603*Baseline!B$34) + (Baseline!D$90*(1-Baseline!D$91)*Baseline!B$35) + (Baseline!D$90*Baseline!D$91*((1-Baseline!D$92)*Baseline!B$40 + Baseline!D$92*Baseline!B$41))</f>
        <v>0.01075732998</v>
      </c>
      <c r="DZ603" s="86">
        <f>(BE603*Baseline!B$34) + (Baseline!F$90*(1-Baseline!F$91)*Baseline!B$35) + (Baseline!F$90*Baseline!F$91*((1-Baseline!F$92)*Baseline!B$40 + Baseline!F$92*Baseline!B$41))</f>
        <v>0.01402297946</v>
      </c>
      <c r="EA603" s="86">
        <f>(BJ603*Baseline!B$34) + (Baseline!H$90*(1-Baseline!H$91)*Baseline!B$35) + (Baseline!H$90*Baseline!H$91*((1-Baseline!H$92)*Baseline!B$40 + Baseline!H$92*Baseline!B$41))</f>
        <v>0.009314943022</v>
      </c>
      <c r="EB603" s="86">
        <f>( DX603*Baseline!B$7 + DY603*Baseline!B$11 + DZ603*Baseline!B$16 + EA603*Baseline!B$18 ) / Baseline!B$17</f>
        <v>0.009830774453</v>
      </c>
    </row>
    <row r="604">
      <c r="A604" s="73" t="s">
        <v>780</v>
      </c>
      <c r="B604" s="85">
        <f>MIN( MAX( NORMINV( MCrands!B604, (B$5+B$4)/2, (B$5-B$4)/3.29 ), 0 ), 1 )</f>
        <v>0.6958086461</v>
      </c>
      <c r="C604" s="85">
        <f>MAX( NORMINV( MCrands!C604, (C$5+C$4)/2, (C$5-C$4)/3.29 ), 0 )</f>
        <v>2.394667602</v>
      </c>
      <c r="D604" s="83"/>
      <c r="E604" s="84">
        <f>Baseline!B$33 * (C604 * Baseline!B$68*Baseline!B$68/Baseline!B$75 + Baseline!B$46 * Baseline!B$54*Baseline!B$54/Baseline!B$76 + Baseline!B$47 * Baseline!B$55*Baseline!B$55/Baseline!B$77 + Baseline!B$56*Baseline!B$56/Baseline!B$78)</f>
        <v>0.00001700379518</v>
      </c>
      <c r="F604" s="84">
        <f>Baseline!B$33 * (C604 * Baseline!B$68*Baseline!B$59/Baseline!B$75 + Baseline!B$46 * Baseline!B$54*Baseline!B$69/Baseline!B$76 + Baseline!B$47 * Baseline!B$55*Baseline!B$57/Baseline!B$77 + Baseline!B$56*Baseline!B$58/Baseline!B$78)</f>
        <v>0.0000002389242483</v>
      </c>
      <c r="G604" s="85">
        <f>Baseline!B$33 * (C604 * Baseline!B$68*Baseline!B$60/Baseline!B$75 + Baseline!B$46 * Baseline!B$54*Baseline!B$61/Baseline!B$76 + Baseline!B$47 * Baseline!B$55*Baseline!B$70/Baseline!B$77 + Baseline!B$56*Baseline!B$62/Baseline!B$78)</f>
        <v>0.0000002000753985</v>
      </c>
      <c r="H604" s="84">
        <f>Baseline!B$33 * (C604 * Baseline!B$68*Baseline!B$63/Baseline!B$75 + Baseline!B$46 * Baseline!B$54*Baseline!B$64/Baseline!B$76 + Baseline!B$47 * Baseline!B$55*Baseline!B$65/Baseline!B$77 + Baseline!B$56*Baseline!B$71/Baseline!B$78)</f>
        <v>0.000000003654636211</v>
      </c>
      <c r="I604" s="84">
        <f>Baseline!B$33 * (C604 * Baseline!B$59*Baseline!B$68/Baseline!B$75 + Baseline!B$46 * Baseline!B$69*Baseline!B$54/Baseline!B$76 + Baseline!B$47 * Baseline!B$57*Baseline!B$55/Baseline!B$77 + Baseline!B$58*Baseline!B$56/Baseline!B$78)</f>
        <v>0.0000002389242483</v>
      </c>
      <c r="J604" s="85">
        <f>Baseline!B$33 * (C604 * Baseline!B$59*Baseline!B$59/Baseline!B$75 + Baseline!B$46 * Baseline!B$69*Baseline!B$69/Baseline!B$76 + Baseline!B$47 * Baseline!B$57*Baseline!B$57/Baseline!B$77 + Baseline!B$58*Baseline!B$58/Baseline!B$78)</f>
        <v>0.000002116574412</v>
      </c>
      <c r="K604" s="84">
        <f>Baseline!B$33 * (C604 * Baseline!B$59*Baseline!B$60/Baseline!B$75 + Baseline!B$46 * Baseline!B$69*Baseline!B$61/Baseline!B$76 + Baseline!B$47 * Baseline!B$57*Baseline!B$70/Baseline!B$77 + Baseline!B$58*Baseline!B$62/Baseline!B$78)</f>
        <v>0.00000001648973637</v>
      </c>
      <c r="L604" s="85">
        <f>Baseline!B$33 * (C604 * Baseline!B$59*Baseline!B$63/Baseline!B$75 + Baseline!B$46 * Baseline!B$69*Baseline!B$64/Baseline!B$76 + Baseline!B$47 * Baseline!B$57*Baseline!B$65/Baseline!B$77 + Baseline!B$58*Baseline!B$71/Baseline!B$78)</f>
        <v>0.00000001707278541</v>
      </c>
      <c r="M604" s="84">
        <f>Baseline!B$33 * (C604 * Baseline!B$60*Baseline!B$68/Baseline!B$75 + Baseline!B$46 * Baseline!B$61*Baseline!B$54/Baseline!B$76 + Baseline!B$47 * Baseline!B$70*Baseline!B$55/Baseline!B$77 + Baseline!B$62*Baseline!B$56/Baseline!B$78)</f>
        <v>0.0000002000753985</v>
      </c>
      <c r="N604" s="85">
        <f>Baseline!B$33 * (C604 * Baseline!B$60*Baseline!B$59/Baseline!B$75 + Baseline!B$46 * Baseline!B$61*Baseline!B$69/Baseline!B$76 + Baseline!B$47 * Baseline!B$70*Baseline!B$57/Baseline!B$77 + Baseline!B$62*Baseline!B$58/Baseline!B$78)</f>
        <v>0.00000001648973637</v>
      </c>
      <c r="O604" s="85">
        <f>Baseline!B$33 * (C604 * Baseline!B$60*Baseline!B$60/Baseline!B$75 + Baseline!B$46 * Baseline!B$61*Baseline!B$61/Baseline!B$76 + Baseline!B$47 * Baseline!B$70*Baseline!B$70/Baseline!B$77 + Baseline!B$62*Baseline!B$62/Baseline!B$78)</f>
        <v>0.000001589267405</v>
      </c>
      <c r="P604" s="84">
        <f>Baseline!B$33 * (C604 * Baseline!B$60*Baseline!B$63/Baseline!B$75 + Baseline!B$46 * Baseline!B$61*Baseline!B$64/Baseline!B$76 + Baseline!B$47 * Baseline!B$70*Baseline!B$65/Baseline!B$77 + Baseline!B$62*Baseline!B$71/Baseline!B$78)</f>
        <v>0.000000001956379921</v>
      </c>
      <c r="Q604" s="84">
        <f>Baseline!B$33 * (C604 * Baseline!B$63*Baseline!B$68/Baseline!B$75 + Baseline!B$46 * Baseline!B$64*Baseline!B$54/Baseline!B$76 + Baseline!B$47 * Baseline!B$65*Baseline!B$55/Baseline!B$77 + Baseline!B$71*Baseline!B$56/Baseline!B$78)</f>
        <v>0.000000003654636211</v>
      </c>
      <c r="R604" s="84">
        <f>Baseline!B$33 * (C604 * Baseline!B$63*Baseline!B$59/Baseline!B$75 + Baseline!B$46 * Baseline!B$64*Baseline!B$69/Baseline!B$76 + Baseline!B$47 * Baseline!B$65*Baseline!B$57/Baseline!B$77 + Baseline!B$71*Baseline!B$58/Baseline!B$78)</f>
        <v>0.00000001707278541</v>
      </c>
      <c r="S604" s="84">
        <f>Baseline!B$33 * (C604 * Baseline!B$63*Baseline!B$60/Baseline!B$75 + Baseline!B$46 * Baseline!B$64*Baseline!B$61/Baseline!B$76 + Baseline!B$47 * Baseline!B$65*Baseline!B$70/Baseline!B$77 + Baseline!B$71*Baseline!B$62/Baseline!B$78)</f>
        <v>0.000000001956379921</v>
      </c>
      <c r="T604" s="84">
        <f>Baseline!B$33 * (C604 * Baseline!B$63*Baseline!B$63/Baseline!B$75 + Baseline!B$46 * Baseline!B$64*Baseline!B$64/Baseline!B$76 + Baseline!B$47 * Baseline!B$65*Baseline!B$65/Baseline!B$77 + Baseline!B$71*Baseline!B$71/Baseline!B$78)</f>
        <v>0.00000009856721603</v>
      </c>
      <c r="U604" s="83"/>
      <c r="V604" s="84">
        <f>E604 * ( Baseline!B$89 * Baseline!B$7 )</f>
        <v>0.1764823902</v>
      </c>
      <c r="W604" s="84">
        <f>F604 * ( Baseline!D$89 * Baseline!B$11 )</f>
        <v>0.004407339008</v>
      </c>
      <c r="X604" s="84">
        <f>G604 * ( Baseline!F$89 * Baseline!B$16 )</f>
        <v>0.006949572933</v>
      </c>
      <c r="Y604" s="84">
        <f>H604 * ( Baseline!H$89 * Baseline!B$18 )</f>
        <v>0.001285238587</v>
      </c>
      <c r="Z604" s="86">
        <f t="shared" si="1"/>
        <v>0.1891245407</v>
      </c>
      <c r="AA604" s="84">
        <f>I604 * ( Baseline!B$89 * Baseline!B$7 )</f>
        <v>0.002479794773</v>
      </c>
      <c r="AB604" s="85">
        <f>J604 * ( Baseline!D$89 * Baseline!B$11 )</f>
        <v>0.03904359242</v>
      </c>
      <c r="AC604" s="85">
        <f>K604 * ( Baseline!F$89 * Baseline!B$16 )</f>
        <v>0.000572767199</v>
      </c>
      <c r="AD604" s="85">
        <f>L604 * ( Baseline!F$89 * Baseline!B$16 )</f>
        <v>0.0005930192732</v>
      </c>
      <c r="AE604" s="86">
        <f t="shared" si="2"/>
        <v>0.04268917367</v>
      </c>
      <c r="AF604" s="86">
        <f>M604 * ( Baseline!B$89 * Baseline!B$7 )</f>
        <v>0.002076582561</v>
      </c>
      <c r="AG604" s="86">
        <f>N604 * ( Baseline!D$89 * Baseline!B$11 )</f>
        <v>0.0003041794999</v>
      </c>
      <c r="AH604" s="86">
        <f>O604 * ( Baseline!F$89 * Baseline!B$16 )</f>
        <v>0.05520283764</v>
      </c>
      <c r="AI604" s="86">
        <f>P604 * ( Baseline!H$89 * Baseline!B$18 )</f>
        <v>0.0006880069092</v>
      </c>
      <c r="AJ604" s="86">
        <f t="shared" si="3"/>
        <v>0.05827160661</v>
      </c>
      <c r="AK604" s="86">
        <f>Q604 * ( Baseline!B$89 * Baseline!B$7 )</f>
        <v>0.00003793146923</v>
      </c>
      <c r="AL604" s="86">
        <f>R604 * ( Baseline!D$89 * Baseline!B$11 )</f>
        <v>0.0003149347697</v>
      </c>
      <c r="AM604" s="86">
        <f>S604 * ( Baseline!F$89 * Baseline!B$16 )</f>
        <v>0.00006795440642</v>
      </c>
      <c r="AN604" s="86">
        <f>T604 * ( Baseline!H$89 * Baseline!B$18 )</f>
        <v>0.03466347458</v>
      </c>
      <c r="AO604" s="86">
        <f t="shared" si="4"/>
        <v>0.03508429523</v>
      </c>
      <c r="AP604" s="62"/>
      <c r="AQ604" s="86">
        <f>V604 * ( (1-Baseline!B$90-Baseline!B$89) + (1-B604)*Baseline!B$90 )</f>
        <v>0.06341547107</v>
      </c>
      <c r="AR604" s="86">
        <f>W604 * ( (1-Baseline!B$90-Baseline!B$89) + (1-B604)*Baseline!B$90 )</f>
        <v>0.00158369047</v>
      </c>
      <c r="AS604" s="86">
        <f>X604 * ( (1-Baseline!B$90-Baseline!B$89) + (1-B604)*Baseline!B$90 )</f>
        <v>0.002497192161</v>
      </c>
      <c r="AT604" s="86">
        <f>Y604 * ( (1-Baseline!B$90-Baseline!B$89) + (1-B604)*Baseline!B$90 )</f>
        <v>0.0004618251732</v>
      </c>
      <c r="AU604" s="86">
        <f t="shared" si="5"/>
        <v>0.06795817887</v>
      </c>
      <c r="AV604" s="86">
        <f>AA604 * ( (1-Baseline!D$90-Baseline!D$89) + (1-B604)*Baseline!D$90 )</f>
        <v>0.001685457306</v>
      </c>
      <c r="AW604" s="86">
        <f>AB604 * ( (1-Baseline!D$90-Baseline!D$89) + (1-B604)*Baseline!D$90 )</f>
        <v>0.02653699766</v>
      </c>
      <c r="AX604" s="86">
        <f>AC604 * ( (1-Baseline!D$90-Baseline!D$89) + (1-B604)*Baseline!D$90 )</f>
        <v>0.0003892961912</v>
      </c>
      <c r="AY604" s="86">
        <f>AD604 * ( (1-Baseline!D$90-Baseline!D$89) + (1-B604)*Baseline!D$90 )</f>
        <v>0.0004030610425</v>
      </c>
      <c r="AZ604" s="86">
        <f t="shared" si="6"/>
        <v>0.0290148122</v>
      </c>
      <c r="BA604" s="86">
        <f>AF604 * ( (1-Baseline!F$90-Baseline!F$89) + (1-Baseline!B$36)*Baseline!F$90 )</f>
        <v>0.001494375261</v>
      </c>
      <c r="BB604" s="86">
        <f>AG604 * ( (1-Baseline!F$90-Baseline!F$89) + (1-Baseline!B$36)*Baseline!F$90 )</f>
        <v>0.0002188973019</v>
      </c>
      <c r="BC604" s="86">
        <f>AH604 * ( (1-Baseline!F$90-Baseline!F$89) + (1-Baseline!B$36)*Baseline!F$90 )</f>
        <v>0.03972572845</v>
      </c>
      <c r="BD604" s="86">
        <f>AI604 * ( (1-Baseline!F$90-Baseline!F$89) + (1-Baseline!B$36)*Baseline!F$90 )</f>
        <v>0.0004951117881</v>
      </c>
      <c r="BE604" s="86">
        <f t="shared" si="7"/>
        <v>0.04193411281</v>
      </c>
      <c r="BF604" s="86">
        <f>AK604 * ( (1-Baseline!H$90-Baseline!H$89) + (1-Baseline!B$36)*Baseline!H$90 )</f>
        <v>0.0000300538617</v>
      </c>
      <c r="BG604" s="86">
        <f>AL604 * ( (1-Baseline!H$90-Baseline!H$89) + (1-Baseline!B$36)*Baseline!H$90 )</f>
        <v>0.0002495291168</v>
      </c>
      <c r="BH604" s="86">
        <f>AM604 * ( (1-Baseline!H$90-Baseline!H$89) + (1-Baseline!B$36)*Baseline!H$90 )</f>
        <v>0.00005384163529</v>
      </c>
      <c r="BI604" s="86">
        <f>AN604 * ( (1-Baseline!H$90-Baseline!H$89) + (1-Baseline!B$36)*Baseline!H$90 )</f>
        <v>0.02746456418</v>
      </c>
      <c r="BJ604" s="86">
        <f t="shared" si="8"/>
        <v>0.02779798879</v>
      </c>
      <c r="BK604" s="62"/>
      <c r="BL604" s="86">
        <f t="shared" si="19"/>
        <v>0.9331543623</v>
      </c>
      <c r="BM604" s="86">
        <f t="shared" si="20"/>
        <v>0.02330389801</v>
      </c>
      <c r="BN604" s="86">
        <f t="shared" si="21"/>
        <v>0.03674601354</v>
      </c>
      <c r="BO604" s="86">
        <f t="shared" si="22"/>
        <v>0.006795726149</v>
      </c>
      <c r="BP604" s="86">
        <f t="shared" si="9"/>
        <v>1</v>
      </c>
      <c r="BQ604" s="86">
        <f t="shared" si="23"/>
        <v>0.0580895473</v>
      </c>
      <c r="BR604" s="86">
        <f t="shared" si="24"/>
        <v>0.9146017378</v>
      </c>
      <c r="BS604" s="86">
        <f t="shared" si="25"/>
        <v>0.01341715357</v>
      </c>
      <c r="BT604" s="86">
        <f t="shared" si="26"/>
        <v>0.01389156131</v>
      </c>
      <c r="BU604" s="86">
        <f t="shared" si="10"/>
        <v>1</v>
      </c>
      <c r="BV604" s="86">
        <f t="shared" si="27"/>
        <v>0.0356362675</v>
      </c>
      <c r="BW604" s="86">
        <f t="shared" si="28"/>
        <v>0.005220029404</v>
      </c>
      <c r="BX604" s="86">
        <f t="shared" si="29"/>
        <v>0.9473368052</v>
      </c>
      <c r="BY604" s="86">
        <f t="shared" si="30"/>
        <v>0.01180689789</v>
      </c>
      <c r="BZ604" s="86">
        <f t="shared" si="11"/>
        <v>1</v>
      </c>
      <c r="CA604" s="86">
        <f t="shared" si="31"/>
        <v>0.001081152379</v>
      </c>
      <c r="CB604" s="86">
        <f t="shared" si="32"/>
        <v>0.00897651692</v>
      </c>
      <c r="CC604" s="86">
        <f t="shared" si="33"/>
        <v>0.001936889596</v>
      </c>
      <c r="CD604" s="86">
        <f t="shared" si="34"/>
        <v>0.9880054411</v>
      </c>
      <c r="CE604" s="86">
        <f t="shared" si="12"/>
        <v>1</v>
      </c>
      <c r="CF604" s="62"/>
      <c r="CG604" s="86">
        <f t="shared" si="35"/>
        <v>0.9331543623</v>
      </c>
      <c r="CH604" s="86">
        <f t="shared" si="36"/>
        <v>0.02330389801</v>
      </c>
      <c r="CI604" s="86">
        <f t="shared" si="37"/>
        <v>0.03674601354</v>
      </c>
      <c r="CJ604" s="86">
        <f t="shared" si="38"/>
        <v>0.006795726149</v>
      </c>
      <c r="CK604" s="86">
        <f t="shared" si="13"/>
        <v>1</v>
      </c>
      <c r="CL604" s="86">
        <f t="shared" si="39"/>
        <v>0.0580895473</v>
      </c>
      <c r="CM604" s="86">
        <f t="shared" si="40"/>
        <v>0.9146017378</v>
      </c>
      <c r="CN604" s="86">
        <f t="shared" si="41"/>
        <v>0.01341715357</v>
      </c>
      <c r="CO604" s="86">
        <f t="shared" si="42"/>
        <v>0.01389156131</v>
      </c>
      <c r="CP604" s="86">
        <f t="shared" si="14"/>
        <v>1</v>
      </c>
      <c r="CQ604" s="86">
        <f t="shared" si="43"/>
        <v>0.0356362675</v>
      </c>
      <c r="CR604" s="86">
        <f t="shared" si="44"/>
        <v>0.005220029404</v>
      </c>
      <c r="CS604" s="86">
        <f t="shared" si="45"/>
        <v>0.9473368052</v>
      </c>
      <c r="CT604" s="86">
        <f t="shared" si="46"/>
        <v>0.01180689789</v>
      </c>
      <c r="CU604" s="86">
        <f t="shared" si="15"/>
        <v>1</v>
      </c>
      <c r="CV604" s="86">
        <f t="shared" si="47"/>
        <v>0.001081152379</v>
      </c>
      <c r="CW604" s="86">
        <f t="shared" si="48"/>
        <v>0.00897651692</v>
      </c>
      <c r="CX604" s="86">
        <f t="shared" si="49"/>
        <v>0.001936889596</v>
      </c>
      <c r="CY604" s="86">
        <f t="shared" si="50"/>
        <v>0.9880054411</v>
      </c>
      <c r="CZ604" s="86">
        <f t="shared" si="16"/>
        <v>1</v>
      </c>
      <c r="DA604" s="62"/>
      <c r="DB604" s="86">
        <f>(AQ604*Baseline!B$7 + AV604*Baseline!B$11 + BA604*Baseline!B$16 + BF604*Baseline!B$18)</f>
        <v>40753.68958</v>
      </c>
      <c r="DC604" s="86">
        <f>(AR604*Baseline!B$7 + AW604*Baseline!B$11 + BB604*Baseline!B$16 + BG604*Baseline!B$18)</f>
        <v>69837.60379</v>
      </c>
      <c r="DD604" s="86">
        <f>(AS604*Baseline!B$7 + AX604*Baseline!B$11 + BC604*Baseline!B$16 + BH604*Baseline!B$18)</f>
        <v>137600.1955</v>
      </c>
      <c r="DE604" s="86">
        <f>(AT604*Baseline!B$7 + AY604*Baseline!B$11 + BD604*Baseline!B$16 + BI604*Baseline!B$18)</f>
        <v>1260371.895</v>
      </c>
      <c r="DF604" s="86">
        <f t="shared" si="17"/>
        <v>1508563.384</v>
      </c>
      <c r="DG604" s="62"/>
      <c r="DH604" s="86">
        <f t="shared" si="51"/>
        <v>0.02701490042</v>
      </c>
      <c r="DI604" s="86">
        <f t="shared" si="52"/>
        <v>0.04629411302</v>
      </c>
      <c r="DJ604" s="86">
        <f t="shared" si="53"/>
        <v>0.09121273724</v>
      </c>
      <c r="DK604" s="86">
        <f t="shared" si="54"/>
        <v>0.8354782493</v>
      </c>
      <c r="DL604" s="86">
        <f t="shared" si="18"/>
        <v>1</v>
      </c>
      <c r="DM604" s="62"/>
      <c r="DN604" s="86">
        <f>DH604 / (Baseline!B$7/Baseline!B$17)</f>
        <v>2.883662934</v>
      </c>
      <c r="DO604" s="86">
        <f>DI604 / (Baseline!B$11/Baseline!B$17)</f>
        <v>1.117562046</v>
      </c>
      <c r="DP604" s="86">
        <f>DJ604 / (Baseline!B$16/Baseline!B$17)</f>
        <v>1.409512441</v>
      </c>
      <c r="DQ604" s="86">
        <f>DK604 / (Baseline!B$18/Baseline!B$17)</f>
        <v>0.9445819187</v>
      </c>
      <c r="DR604" s="62"/>
      <c r="DS604" s="86">
        <f>DH604 / Baseline!H$117</f>
        <v>1.080788191</v>
      </c>
      <c r="DT604" s="86">
        <f>DI604 / Baseline!H$118</f>
        <v>1.042082902</v>
      </c>
      <c r="DU604" s="86">
        <f>DJ604 / Baseline!H$119</f>
        <v>1.090394856</v>
      </c>
      <c r="DV604" s="86">
        <f>DK604 / Baseline!H$120</f>
        <v>0.9864799824</v>
      </c>
      <c r="DW604" s="87"/>
      <c r="DX604" s="86">
        <f>(AU604*Baseline!B$34)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0.02272325808</v>
      </c>
      <c r="DY604" s="86">
        <f>(AZ604*Baseline!B$34) + (Baseline!D$90*(1-Baseline!D$91)*Baseline!B$35) + (Baseline!D$90*Baseline!D$91*((1-Baseline!D$92)*Baseline!B$40 + Baseline!D$92*Baseline!B$41))</f>
        <v>0.01076578983</v>
      </c>
      <c r="DZ604" s="86">
        <f>(BE604*Baseline!B$34) + (Baseline!F$90*(1-Baseline!F$91)*Baseline!B$35) + (Baseline!F$90*Baseline!F$91*((1-Baseline!F$92)*Baseline!B$40 + Baseline!F$92*Baseline!B$41))</f>
        <v>0.01402075692</v>
      </c>
      <c r="EA604" s="86">
        <f>(BJ604*Baseline!B$34) + (Baseline!H$90*(1-Baseline!H$91)*Baseline!B$35) + (Baseline!H$90*Baseline!H$91*((1-Baseline!H$92)*Baseline!B$40 + Baseline!H$92*Baseline!B$41))</f>
        <v>0.009314698319</v>
      </c>
      <c r="EB604" s="86">
        <f>( DX604*Baseline!B$7 + DY604*Baseline!B$11 + DZ604*Baseline!B$16 + EA604*Baseline!B$18 ) / Baseline!B$17</f>
        <v>0.009804963173</v>
      </c>
    </row>
    <row r="605">
      <c r="A605" s="73" t="s">
        <v>781</v>
      </c>
      <c r="B605" s="85">
        <f>MIN( MAX( NORMINV( MCrands!B605, (B$5+B$4)/2, (B$5-B$4)/3.29 ), 0 ), 1 )</f>
        <v>0.3700259975</v>
      </c>
      <c r="C605" s="85">
        <f>MAX( NORMINV( MCrands!C605, (C$5+C$4)/2, (C$5-C$4)/3.29 ), 0 )</f>
        <v>2.427167922</v>
      </c>
      <c r="D605" s="83"/>
      <c r="E605" s="84">
        <f>Baseline!B$33 * (C605 * Baseline!B$68*Baseline!B$68/Baseline!B$75 + Baseline!B$46 * Baseline!B$54*Baseline!B$54/Baseline!B$76 + Baseline!B$47 * Baseline!B$55*Baseline!B$55/Baseline!B$77 + Baseline!B$56*Baseline!B$56/Baseline!B$78)</f>
        <v>0.00001723389823</v>
      </c>
      <c r="F605" s="84">
        <f>Baseline!B$33 * (C605 * Baseline!B$68*Baseline!B$59/Baseline!B$75 + Baseline!B$46 * Baseline!B$54*Baseline!B$69/Baseline!B$76 + Baseline!B$47 * Baseline!B$55*Baseline!B$57/Baseline!B$77 + Baseline!B$56*Baseline!B$58/Baseline!B$78)</f>
        <v>0.0000002389605803</v>
      </c>
      <c r="G605" s="85">
        <f>Baseline!B$33 * (C605 * Baseline!B$68*Baseline!B$60/Baseline!B$75 + Baseline!B$46 * Baseline!B$54*Baseline!B$61/Baseline!B$76 + Baseline!B$47 * Baseline!B$55*Baseline!B$70/Baseline!B$77 + Baseline!B$56*Baseline!B$62/Baseline!B$78)</f>
        <v>0.0000002001647148</v>
      </c>
      <c r="H605" s="84">
        <f>Baseline!B$33 * (C605 * Baseline!B$68*Baseline!B$63/Baseline!B$75 + Baseline!B$46 * Baseline!B$54*Baseline!B$64/Baseline!B$76 + Baseline!B$47 * Baseline!B$55*Baseline!B$65/Baseline!B$77 + Baseline!B$56*Baseline!B$71/Baseline!B$78)</f>
        <v>0.000000003663567843</v>
      </c>
      <c r="I605" s="84">
        <f>Baseline!B$33 * (C605 * Baseline!B$59*Baseline!B$68/Baseline!B$75 + Baseline!B$46 * Baseline!B$69*Baseline!B$54/Baseline!B$76 + Baseline!B$47 * Baseline!B$57*Baseline!B$55/Baseline!B$77 + Baseline!B$58*Baseline!B$56/Baseline!B$78)</f>
        <v>0.0000002389605803</v>
      </c>
      <c r="J605" s="85">
        <f>Baseline!B$33 * (C605 * Baseline!B$59*Baseline!B$59/Baseline!B$75 + Baseline!B$46 * Baseline!B$69*Baseline!B$69/Baseline!B$76 + Baseline!B$47 * Baseline!B$57*Baseline!B$57/Baseline!B$77 + Baseline!B$58*Baseline!B$58/Baseline!B$78)</f>
        <v>0.000002116574418</v>
      </c>
      <c r="K605" s="84">
        <f>Baseline!B$33 * (C605 * Baseline!B$59*Baseline!B$60/Baseline!B$75 + Baseline!B$46 * Baseline!B$69*Baseline!B$61/Baseline!B$76 + Baseline!B$47 * Baseline!B$57*Baseline!B$70/Baseline!B$77 + Baseline!B$58*Baseline!B$62/Baseline!B$78)</f>
        <v>0.00000001648975048</v>
      </c>
      <c r="L605" s="85">
        <f>Baseline!B$33 * (C605 * Baseline!B$59*Baseline!B$63/Baseline!B$75 + Baseline!B$46 * Baseline!B$69*Baseline!B$64/Baseline!B$76 + Baseline!B$47 * Baseline!B$57*Baseline!B$65/Baseline!B$77 + Baseline!B$58*Baseline!B$71/Baseline!B$78)</f>
        <v>0.00000001707278682</v>
      </c>
      <c r="M605" s="84">
        <f>Baseline!B$33 * (C605 * Baseline!B$60*Baseline!B$68/Baseline!B$75 + Baseline!B$46 * Baseline!B$61*Baseline!B$54/Baseline!B$76 + Baseline!B$47 * Baseline!B$70*Baseline!B$55/Baseline!B$77 + Baseline!B$62*Baseline!B$56/Baseline!B$78)</f>
        <v>0.0000002001647148</v>
      </c>
      <c r="N605" s="85">
        <f>Baseline!B$33 * (C605 * Baseline!B$60*Baseline!B$59/Baseline!B$75 + Baseline!B$46 * Baseline!B$61*Baseline!B$69/Baseline!B$76 + Baseline!B$47 * Baseline!B$70*Baseline!B$57/Baseline!B$77 + Baseline!B$62*Baseline!B$58/Baseline!B$78)</f>
        <v>0.00000001648975048</v>
      </c>
      <c r="O605" s="85">
        <f>Baseline!B$33 * (C605 * Baseline!B$60*Baseline!B$60/Baseline!B$75 + Baseline!B$46 * Baseline!B$61*Baseline!B$61/Baseline!B$76 + Baseline!B$47 * Baseline!B$70*Baseline!B$70/Baseline!B$77 + Baseline!B$62*Baseline!B$62/Baseline!B$78)</f>
        <v>0.000001589267439</v>
      </c>
      <c r="P605" s="84">
        <f>Baseline!B$33 * (C605 * Baseline!B$60*Baseline!B$63/Baseline!B$75 + Baseline!B$46 * Baseline!B$61*Baseline!B$64/Baseline!B$76 + Baseline!B$47 * Baseline!B$70*Baseline!B$65/Baseline!B$77 + Baseline!B$62*Baseline!B$71/Baseline!B$78)</f>
        <v>0.000000001956383388</v>
      </c>
      <c r="Q605" s="84">
        <f>Baseline!B$33 * (C605 * Baseline!B$63*Baseline!B$68/Baseline!B$75 + Baseline!B$46 * Baseline!B$64*Baseline!B$54/Baseline!B$76 + Baseline!B$47 * Baseline!B$65*Baseline!B$55/Baseline!B$77 + Baseline!B$71*Baseline!B$56/Baseline!B$78)</f>
        <v>0.000000003663567843</v>
      </c>
      <c r="R605" s="84">
        <f>Baseline!B$33 * (C605 * Baseline!B$63*Baseline!B$59/Baseline!B$75 + Baseline!B$46 * Baseline!B$64*Baseline!B$69/Baseline!B$76 + Baseline!B$47 * Baseline!B$65*Baseline!B$57/Baseline!B$77 + Baseline!B$71*Baseline!B$58/Baseline!B$78)</f>
        <v>0.00000001707278682</v>
      </c>
      <c r="S605" s="84">
        <f>Baseline!B$33 * (C605 * Baseline!B$63*Baseline!B$60/Baseline!B$75 + Baseline!B$46 * Baseline!B$64*Baseline!B$61/Baseline!B$76 + Baseline!B$47 * Baseline!B$65*Baseline!B$70/Baseline!B$77 + Baseline!B$71*Baseline!B$62/Baseline!B$78)</f>
        <v>0.000000001956383388</v>
      </c>
      <c r="T605" s="84">
        <f>Baseline!B$33 * (C605 * Baseline!B$63*Baseline!B$63/Baseline!B$75 + Baseline!B$46 * Baseline!B$64*Baseline!B$64/Baseline!B$76 + Baseline!B$47 * Baseline!B$65*Baseline!B$65/Baseline!B$77 + Baseline!B$71*Baseline!B$71/Baseline!B$78)</f>
        <v>0.00000009856721638</v>
      </c>
      <c r="U605" s="83"/>
      <c r="V605" s="84">
        <f>E605 * ( Baseline!B$89 * Baseline!B$7 )</f>
        <v>0.1788706297</v>
      </c>
      <c r="W605" s="84">
        <f>F605 * ( Baseline!D$89 * Baseline!B$11 )</f>
        <v>0.004408009211</v>
      </c>
      <c r="X605" s="84">
        <f>G605 * ( Baseline!F$89 * Baseline!B$16 )</f>
        <v>0.006952675315</v>
      </c>
      <c r="Y605" s="84">
        <f>H605 * ( Baseline!H$89 * Baseline!B$18 )</f>
        <v>0.001288379604</v>
      </c>
      <c r="Z605" s="86">
        <f t="shared" si="1"/>
        <v>0.1915196938</v>
      </c>
      <c r="AA605" s="84">
        <f>I605 * ( Baseline!B$89 * Baseline!B$7 )</f>
        <v>0.002480171863</v>
      </c>
      <c r="AB605" s="85">
        <f>J605 * ( Baseline!D$89 * Baseline!B$11 )</f>
        <v>0.03904359253</v>
      </c>
      <c r="AC605" s="85">
        <f>K605 * ( Baseline!F$89 * Baseline!B$16 )</f>
        <v>0.0005727676889</v>
      </c>
      <c r="AD605" s="85">
        <f>L605 * ( Baseline!F$89 * Baseline!B$16 )</f>
        <v>0.0005930193221</v>
      </c>
      <c r="AE605" s="86">
        <f t="shared" si="2"/>
        <v>0.0426895514</v>
      </c>
      <c r="AF605" s="86">
        <f>M605 * ( Baseline!B$89 * Baseline!B$7 )</f>
        <v>0.002077509575</v>
      </c>
      <c r="AG605" s="86">
        <f>N605 * ( Baseline!D$89 * Baseline!B$11 )</f>
        <v>0.00030417976</v>
      </c>
      <c r="AH605" s="86">
        <f>O605 * ( Baseline!F$89 * Baseline!B$16 )</f>
        <v>0.05520283884</v>
      </c>
      <c r="AI605" s="86">
        <f>P605 * ( Baseline!H$89 * Baseline!B$18 )</f>
        <v>0.0006880081284</v>
      </c>
      <c r="AJ605" s="86">
        <f t="shared" si="3"/>
        <v>0.05827253631</v>
      </c>
      <c r="AK605" s="86">
        <f>Q605 * ( Baseline!B$89 * Baseline!B$7 )</f>
        <v>0.00003802417064</v>
      </c>
      <c r="AL605" s="86">
        <f>R605 * ( Baseline!D$89 * Baseline!B$11 )</f>
        <v>0.0003149347957</v>
      </c>
      <c r="AM605" s="86">
        <f>S605 * ( Baseline!F$89 * Baseline!B$16 )</f>
        <v>0.00006795452684</v>
      </c>
      <c r="AN605" s="86">
        <f>T605 * ( Baseline!H$89 * Baseline!B$18 )</f>
        <v>0.0346634747</v>
      </c>
      <c r="AO605" s="86">
        <f t="shared" si="4"/>
        <v>0.0350843882</v>
      </c>
      <c r="AP605" s="62"/>
      <c r="AQ605" s="86">
        <f>V605 * ( (1-Baseline!B$90-Baseline!B$89) + (1-B605)*Baseline!B$90 )</f>
        <v>0.1161365612</v>
      </c>
      <c r="AR605" s="86">
        <f>W605 * ( (1-Baseline!B$90-Baseline!B$89) + (1-B605)*Baseline!B$90 )</f>
        <v>0.002862018389</v>
      </c>
      <c r="AS605" s="86">
        <f>X605 * ( (1-Baseline!B$90-Baseline!B$89) + (1-B605)*Baseline!B$90 )</f>
        <v>0.004514211213</v>
      </c>
      <c r="AT605" s="86">
        <f>Y605 * ( (1-Baseline!B$90-Baseline!B$89) + (1-B605)*Baseline!B$90 )</f>
        <v>0.0008365150669</v>
      </c>
      <c r="AU605" s="86">
        <f t="shared" si="5"/>
        <v>0.1243493059</v>
      </c>
      <c r="AV605" s="86">
        <f>AA605 * ( (1-Baseline!D$90-Baseline!D$89) + (1-B605)*Baseline!D$90 )</f>
        <v>0.002047696243</v>
      </c>
      <c r="AW605" s="86">
        <f>AB605 * ( (1-Baseline!D$90-Baseline!D$89) + (1-B605)*Baseline!D$90 )</f>
        <v>0.03223543453</v>
      </c>
      <c r="AX605" s="86">
        <f>AC605 * ( (1-Baseline!D$90-Baseline!D$89) + (1-B605)*Baseline!D$90 )</f>
        <v>0.0004728923273</v>
      </c>
      <c r="AY605" s="86">
        <f>AD605 * ( (1-Baseline!D$90-Baseline!D$89) + (1-B605)*Baseline!D$90 )</f>
        <v>0.0004896126175</v>
      </c>
      <c r="AZ605" s="86">
        <f t="shared" si="6"/>
        <v>0.03524563572</v>
      </c>
      <c r="BA605" s="86">
        <f>AF605 * ( (1-Baseline!F$90-Baseline!F$89) + (1-Baseline!B$36)*Baseline!F$90 )</f>
        <v>0.00149504237</v>
      </c>
      <c r="BB605" s="86">
        <f>AG605 * ( (1-Baseline!F$90-Baseline!F$89) + (1-Baseline!B$36)*Baseline!F$90 )</f>
        <v>0.0002188974891</v>
      </c>
      <c r="BC605" s="86">
        <f>AH605 * ( (1-Baseline!F$90-Baseline!F$89) + (1-Baseline!B$36)*Baseline!F$90 )</f>
        <v>0.03972572932</v>
      </c>
      <c r="BD605" s="86">
        <f>AI605 * ( (1-Baseline!F$90-Baseline!F$89) + (1-Baseline!B$36)*Baseline!F$90 )</f>
        <v>0.0004951126655</v>
      </c>
      <c r="BE605" s="86">
        <f t="shared" si="7"/>
        <v>0.04193478185</v>
      </c>
      <c r="BF605" s="86">
        <f>AK605 * ( (1-Baseline!H$90-Baseline!H$89) + (1-Baseline!B$36)*Baseline!H$90 )</f>
        <v>0.00003012731088</v>
      </c>
      <c r="BG605" s="86">
        <f>AL605 * ( (1-Baseline!H$90-Baseline!H$89) + (1-Baseline!B$36)*Baseline!H$90 )</f>
        <v>0.0002495291374</v>
      </c>
      <c r="BH605" s="86">
        <f>AM605 * ( (1-Baseline!H$90-Baseline!H$89) + (1-Baseline!B$36)*Baseline!H$90 )</f>
        <v>0.00005384173071</v>
      </c>
      <c r="BI605" s="86">
        <f>AN605 * ( (1-Baseline!H$90-Baseline!H$89) + (1-Baseline!B$36)*Baseline!H$90 )</f>
        <v>0.02746456428</v>
      </c>
      <c r="BJ605" s="86">
        <f t="shared" si="8"/>
        <v>0.02779806246</v>
      </c>
      <c r="BK605" s="62"/>
      <c r="BL605" s="86">
        <f t="shared" si="19"/>
        <v>0.9339542379</v>
      </c>
      <c r="BM605" s="86">
        <f t="shared" si="20"/>
        <v>0.0230159579</v>
      </c>
      <c r="BN605" s="86">
        <f t="shared" si="21"/>
        <v>0.03630266515</v>
      </c>
      <c r="BO605" s="86">
        <f t="shared" si="22"/>
        <v>0.006727139014</v>
      </c>
      <c r="BP605" s="86">
        <f t="shared" si="9"/>
        <v>1</v>
      </c>
      <c r="BQ605" s="86">
        <f t="shared" si="23"/>
        <v>0.05809786662</v>
      </c>
      <c r="BR605" s="86">
        <f t="shared" si="24"/>
        <v>0.9145936475</v>
      </c>
      <c r="BS605" s="86">
        <f t="shared" si="25"/>
        <v>0.01341704633</v>
      </c>
      <c r="BT605" s="86">
        <f t="shared" si="26"/>
        <v>0.01389143954</v>
      </c>
      <c r="BU605" s="86">
        <f t="shared" si="10"/>
        <v>1</v>
      </c>
      <c r="BV605" s="86">
        <f t="shared" si="27"/>
        <v>0.0356516072</v>
      </c>
      <c r="BW605" s="86">
        <f t="shared" si="28"/>
        <v>0.005219950586</v>
      </c>
      <c r="BX605" s="86">
        <f t="shared" si="29"/>
        <v>0.9473217118</v>
      </c>
      <c r="BY605" s="86">
        <f t="shared" si="30"/>
        <v>0.01180673044</v>
      </c>
      <c r="BZ605" s="86">
        <f t="shared" si="11"/>
        <v>1</v>
      </c>
      <c r="CA605" s="86">
        <f t="shared" si="31"/>
        <v>0.001083791754</v>
      </c>
      <c r="CB605" s="86">
        <f t="shared" si="32"/>
        <v>0.008976493875</v>
      </c>
      <c r="CC605" s="86">
        <f t="shared" si="33"/>
        <v>0.001936887896</v>
      </c>
      <c r="CD605" s="86">
        <f t="shared" si="34"/>
        <v>0.9880028265</v>
      </c>
      <c r="CE605" s="86">
        <f t="shared" si="12"/>
        <v>1</v>
      </c>
      <c r="CF605" s="62"/>
      <c r="CG605" s="86">
        <f t="shared" si="35"/>
        <v>0.9339542379</v>
      </c>
      <c r="CH605" s="86">
        <f t="shared" si="36"/>
        <v>0.0230159579</v>
      </c>
      <c r="CI605" s="86">
        <f t="shared" si="37"/>
        <v>0.03630266515</v>
      </c>
      <c r="CJ605" s="86">
        <f t="shared" si="38"/>
        <v>0.006727139014</v>
      </c>
      <c r="CK605" s="86">
        <f t="shared" si="13"/>
        <v>1</v>
      </c>
      <c r="CL605" s="86">
        <f t="shared" si="39"/>
        <v>0.05809786662</v>
      </c>
      <c r="CM605" s="86">
        <f t="shared" si="40"/>
        <v>0.9145936475</v>
      </c>
      <c r="CN605" s="86">
        <f t="shared" si="41"/>
        <v>0.01341704633</v>
      </c>
      <c r="CO605" s="86">
        <f t="shared" si="42"/>
        <v>0.01389143954</v>
      </c>
      <c r="CP605" s="86">
        <f t="shared" si="14"/>
        <v>1</v>
      </c>
      <c r="CQ605" s="86">
        <f t="shared" si="43"/>
        <v>0.0356516072</v>
      </c>
      <c r="CR605" s="86">
        <f t="shared" si="44"/>
        <v>0.005219950586</v>
      </c>
      <c r="CS605" s="86">
        <f t="shared" si="45"/>
        <v>0.9473217118</v>
      </c>
      <c r="CT605" s="86">
        <f t="shared" si="46"/>
        <v>0.01180673044</v>
      </c>
      <c r="CU605" s="86">
        <f t="shared" si="15"/>
        <v>1</v>
      </c>
      <c r="CV605" s="86">
        <f t="shared" si="47"/>
        <v>0.001083791754</v>
      </c>
      <c r="CW605" s="86">
        <f t="shared" si="48"/>
        <v>0.008976493875</v>
      </c>
      <c r="CX605" s="86">
        <f t="shared" si="49"/>
        <v>0.001936887896</v>
      </c>
      <c r="CY605" s="86">
        <f t="shared" si="50"/>
        <v>0.9880028265</v>
      </c>
      <c r="CZ605" s="86">
        <f t="shared" si="16"/>
        <v>1</v>
      </c>
      <c r="DA605" s="62"/>
      <c r="DB605" s="86">
        <f>(AQ605*Baseline!B$7 + AV605*Baseline!B$11 + BA605*Baseline!B$16 + BF605*Baseline!B$18)</f>
        <v>67105.8575</v>
      </c>
      <c r="DC605" s="86">
        <f>(AR605*Baseline!B$7 + AW605*Baseline!B$11 + BB605*Baseline!B$16 + BG605*Baseline!B$18)</f>
        <v>82678.19998</v>
      </c>
      <c r="DD605" s="86">
        <f>(AS605*Baseline!B$7 + AX605*Baseline!B$11 + BC605*Baseline!B$16 + BH605*Baseline!B$18)</f>
        <v>138757.7335</v>
      </c>
      <c r="DE605" s="86">
        <f>(AT605*Baseline!B$7 + AY605*Baseline!B$11 + BD605*Baseline!B$16 + BI605*Baseline!B$18)</f>
        <v>1260739.241</v>
      </c>
      <c r="DF605" s="86">
        <f t="shared" si="17"/>
        <v>1549281.032</v>
      </c>
      <c r="DG605" s="62"/>
      <c r="DH605" s="86">
        <f t="shared" si="51"/>
        <v>0.04331419291</v>
      </c>
      <c r="DI605" s="86">
        <f t="shared" si="52"/>
        <v>0.05336552779</v>
      </c>
      <c r="DJ605" s="86">
        <f t="shared" si="53"/>
        <v>0.08956266202</v>
      </c>
      <c r="DK605" s="86">
        <f t="shared" si="54"/>
        <v>0.8137576173</v>
      </c>
      <c r="DL605" s="86">
        <f t="shared" si="18"/>
        <v>1</v>
      </c>
      <c r="DM605" s="62"/>
      <c r="DN605" s="86">
        <f>DH605 / (Baseline!B$7/Baseline!B$17)</f>
        <v>4.623505202</v>
      </c>
      <c r="DO605" s="86">
        <f>DI605 / (Baseline!B$11/Baseline!B$17)</f>
        <v>1.288269383</v>
      </c>
      <c r="DP605" s="86">
        <f>DJ605 / (Baseline!B$16/Baseline!B$17)</f>
        <v>1.384013793</v>
      </c>
      <c r="DQ605" s="86">
        <f>DK605 / (Baseline!B$18/Baseline!B$17)</f>
        <v>0.9200248266</v>
      </c>
      <c r="DR605" s="62"/>
      <c r="DS605" s="86">
        <f>DH605 / Baseline!H$117</f>
        <v>1.732875838</v>
      </c>
      <c r="DT605" s="86">
        <f>DI605 / Baseline!H$118</f>
        <v>1.201260818</v>
      </c>
      <c r="DU605" s="86">
        <f>DJ605 / Baseline!H$119</f>
        <v>1.070669173</v>
      </c>
      <c r="DV605" s="86">
        <f>DK605 / Baseline!H$120</f>
        <v>0.9608336311</v>
      </c>
      <c r="DW605" s="87"/>
      <c r="DX605" s="86">
        <f>(AU605*Baseline!B$34)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0.03118192713</v>
      </c>
      <c r="DY605" s="86">
        <f>(AZ605*Baseline!B$34) + (Baseline!D$90*(1-Baseline!D$91)*Baseline!B$35) + (Baseline!D$90*Baseline!D$91*((1-Baseline!D$92)*Baseline!B$40 + Baseline!D$92*Baseline!B$41))</f>
        <v>0.01170041336</v>
      </c>
      <c r="DZ605" s="86">
        <f>(BE605*Baseline!B$34) + (Baseline!F$90*(1-Baseline!F$91)*Baseline!B$35) + (Baseline!F$90*Baseline!F$91*((1-Baseline!F$92)*Baseline!B$40 + Baseline!F$92*Baseline!B$41))</f>
        <v>0.01402085728</v>
      </c>
      <c r="EA605" s="86">
        <f>(BJ605*Baseline!B$34) + (Baseline!H$90*(1-Baseline!H$91)*Baseline!B$35) + (Baseline!H$90*Baseline!H$91*((1-Baseline!H$92)*Baseline!B$40 + Baseline!H$92*Baseline!B$41))</f>
        <v>0.009314709368</v>
      </c>
      <c r="EB605" s="86">
        <f>( DX605*Baseline!B$7 + DY605*Baseline!B$11 + DZ605*Baseline!B$16 + EA605*Baseline!B$18 ) / Baseline!B$17</f>
        <v>0.009922938472</v>
      </c>
    </row>
    <row r="606">
      <c r="A606" s="73" t="s">
        <v>782</v>
      </c>
      <c r="B606" s="85">
        <f>MIN( MAX( NORMINV( MCrands!B606, (B$5+B$4)/2, (B$5-B$4)/3.29 ), 0 ), 1 )</f>
        <v>0.3716098307</v>
      </c>
      <c r="C606" s="85">
        <f>MAX( NORMINV( MCrands!C606, (C$5+C$4)/2, (C$5-C$4)/3.29 ), 0 )</f>
        <v>2.817591678</v>
      </c>
      <c r="D606" s="83"/>
      <c r="E606" s="84">
        <f>Baseline!B$33 * (C606 * Baseline!B$68*Baseline!B$68/Baseline!B$75 + Baseline!B$46 * Baseline!B$54*Baseline!B$54/Baseline!B$76 + Baseline!B$47 * Baseline!B$55*Baseline!B$55/Baseline!B$77 + Baseline!B$56*Baseline!B$56/Baseline!B$78)</f>
        <v>0.00001999810779</v>
      </c>
      <c r="F606" s="84">
        <f>Baseline!B$33 * (C606 * Baseline!B$68*Baseline!B$59/Baseline!B$75 + Baseline!B$46 * Baseline!B$54*Baseline!B$69/Baseline!B$76 + Baseline!B$47 * Baseline!B$55*Baseline!B$57/Baseline!B$77 + Baseline!B$56*Baseline!B$58/Baseline!B$78)</f>
        <v>0.0000002393970345</v>
      </c>
      <c r="G606" s="85">
        <f>Baseline!B$33 * (C606 * Baseline!B$68*Baseline!B$60/Baseline!B$75 + Baseline!B$46 * Baseline!B$54*Baseline!B$61/Baseline!B$76 + Baseline!B$47 * Baseline!B$55*Baseline!B$70/Baseline!B$77 + Baseline!B$56*Baseline!B$62/Baseline!B$78)</f>
        <v>0.0000002012376646</v>
      </c>
      <c r="H606" s="84">
        <f>Baseline!B$33 * (C606 * Baseline!B$68*Baseline!B$63/Baseline!B$75 + Baseline!B$46 * Baseline!B$54*Baseline!B$64/Baseline!B$76 + Baseline!B$47 * Baseline!B$55*Baseline!B$65/Baseline!B$77 + Baseline!B$56*Baseline!B$71/Baseline!B$78)</f>
        <v>0.000000003770862819</v>
      </c>
      <c r="I606" s="84">
        <f>Baseline!B$33 * (C606 * Baseline!B$59*Baseline!B$68/Baseline!B$75 + Baseline!B$46 * Baseline!B$69*Baseline!B$54/Baseline!B$76 + Baseline!B$47 * Baseline!B$57*Baseline!B$55/Baseline!B$77 + Baseline!B$58*Baseline!B$56/Baseline!B$78)</f>
        <v>0.0000002393970345</v>
      </c>
      <c r="J606" s="85">
        <f>Baseline!B$33 * (C606 * Baseline!B$59*Baseline!B$59/Baseline!B$75 + Baseline!B$46 * Baseline!B$69*Baseline!B$69/Baseline!B$76 + Baseline!B$47 * Baseline!B$57*Baseline!B$57/Baseline!B$77 + Baseline!B$58*Baseline!B$58/Baseline!B$78)</f>
        <v>0.000002116574487</v>
      </c>
      <c r="K606" s="84">
        <f>Baseline!B$33 * (C606 * Baseline!B$59*Baseline!B$60/Baseline!B$75 + Baseline!B$46 * Baseline!B$69*Baseline!B$61/Baseline!B$76 + Baseline!B$47 * Baseline!B$57*Baseline!B$70/Baseline!B$77 + Baseline!B$58*Baseline!B$62/Baseline!B$78)</f>
        <v>0.00000001648991989</v>
      </c>
      <c r="L606" s="85">
        <f>Baseline!B$33 * (C606 * Baseline!B$59*Baseline!B$63/Baseline!B$75 + Baseline!B$46 * Baseline!B$69*Baseline!B$64/Baseline!B$76 + Baseline!B$47 * Baseline!B$57*Baseline!B$65/Baseline!B$77 + Baseline!B$58*Baseline!B$71/Baseline!B$78)</f>
        <v>0.00000001707280376</v>
      </c>
      <c r="M606" s="84">
        <f>Baseline!B$33 * (C606 * Baseline!B$60*Baseline!B$68/Baseline!B$75 + Baseline!B$46 * Baseline!B$61*Baseline!B$54/Baseline!B$76 + Baseline!B$47 * Baseline!B$70*Baseline!B$55/Baseline!B$77 + Baseline!B$62*Baseline!B$56/Baseline!B$78)</f>
        <v>0.0000002012376646</v>
      </c>
      <c r="N606" s="85">
        <f>Baseline!B$33 * (C606 * Baseline!B$60*Baseline!B$59/Baseline!B$75 + Baseline!B$46 * Baseline!B$61*Baseline!B$69/Baseline!B$76 + Baseline!B$47 * Baseline!B$70*Baseline!B$57/Baseline!B$77 + Baseline!B$62*Baseline!B$58/Baseline!B$78)</f>
        <v>0.00000001648991989</v>
      </c>
      <c r="O606" s="85">
        <f>Baseline!B$33 * (C606 * Baseline!B$60*Baseline!B$60/Baseline!B$75 + Baseline!B$46 * Baseline!B$61*Baseline!B$61/Baseline!B$76 + Baseline!B$47 * Baseline!B$70*Baseline!B$70/Baseline!B$77 + Baseline!B$62*Baseline!B$62/Baseline!B$78)</f>
        <v>0.000001589267856</v>
      </c>
      <c r="P606" s="84">
        <f>Baseline!B$33 * (C606 * Baseline!B$60*Baseline!B$63/Baseline!B$75 + Baseline!B$46 * Baseline!B$61*Baseline!B$64/Baseline!B$76 + Baseline!B$47 * Baseline!B$70*Baseline!B$65/Baseline!B$77 + Baseline!B$62*Baseline!B$71/Baseline!B$78)</f>
        <v>0.000000001956425035</v>
      </c>
      <c r="Q606" s="84">
        <f>Baseline!B$33 * (C606 * Baseline!B$63*Baseline!B$68/Baseline!B$75 + Baseline!B$46 * Baseline!B$64*Baseline!B$54/Baseline!B$76 + Baseline!B$47 * Baseline!B$65*Baseline!B$55/Baseline!B$77 + Baseline!B$71*Baseline!B$56/Baseline!B$78)</f>
        <v>0.000000003770862819</v>
      </c>
      <c r="R606" s="84">
        <f>Baseline!B$33 * (C606 * Baseline!B$63*Baseline!B$59/Baseline!B$75 + Baseline!B$46 * Baseline!B$64*Baseline!B$69/Baseline!B$76 + Baseline!B$47 * Baseline!B$65*Baseline!B$57/Baseline!B$77 + Baseline!B$71*Baseline!B$58/Baseline!B$78)</f>
        <v>0.00000001707280376</v>
      </c>
      <c r="S606" s="84">
        <f>Baseline!B$33 * (C606 * Baseline!B$63*Baseline!B$60/Baseline!B$75 + Baseline!B$46 * Baseline!B$64*Baseline!B$61/Baseline!B$76 + Baseline!B$47 * Baseline!B$65*Baseline!B$70/Baseline!B$77 + Baseline!B$71*Baseline!B$62/Baseline!B$78)</f>
        <v>0.000000001956425035</v>
      </c>
      <c r="T606" s="84">
        <f>Baseline!B$33 * (C606 * Baseline!B$63*Baseline!B$63/Baseline!B$75 + Baseline!B$46 * Baseline!B$64*Baseline!B$64/Baseline!B$76 + Baseline!B$47 * Baseline!B$65*Baseline!B$65/Baseline!B$77 + Baseline!B$71*Baseline!B$71/Baseline!B$78)</f>
        <v>0.00000009856722054</v>
      </c>
      <c r="U606" s="83"/>
      <c r="V606" s="84">
        <f>E606 * ( Baseline!B$89 * Baseline!B$7 )</f>
        <v>0.2075603607</v>
      </c>
      <c r="W606" s="84">
        <f>F606 * ( Baseline!D$89 * Baseline!B$11 )</f>
        <v>0.004416060304</v>
      </c>
      <c r="X606" s="84">
        <f>G606 * ( Baseline!F$89 * Baseline!B$16 )</f>
        <v>0.006989943978</v>
      </c>
      <c r="Y606" s="84">
        <f>H606 * ( Baseline!H$89 * Baseline!B$18 )</f>
        <v>0.001326112401</v>
      </c>
      <c r="Z606" s="86">
        <f t="shared" si="1"/>
        <v>0.2202924774</v>
      </c>
      <c r="AA606" s="84">
        <f>I606 * ( Baseline!B$89 * Baseline!B$7 )</f>
        <v>0.002484701821</v>
      </c>
      <c r="AB606" s="85">
        <f>J606 * ( Baseline!D$89 * Baseline!B$11 )</f>
        <v>0.0390435938</v>
      </c>
      <c r="AC606" s="85">
        <f>K606 * ( Baseline!F$89 * Baseline!B$16 )</f>
        <v>0.0005727735734</v>
      </c>
      <c r="AD606" s="85">
        <f>L606 * ( Baseline!F$89 * Baseline!B$16 )</f>
        <v>0.0005930199106</v>
      </c>
      <c r="AE606" s="86">
        <f t="shared" si="2"/>
        <v>0.0426940891</v>
      </c>
      <c r="AF606" s="86">
        <f>M606 * ( Baseline!B$89 * Baseline!B$7 )</f>
        <v>0.00208864572</v>
      </c>
      <c r="AG606" s="86">
        <f>N606 * ( Baseline!D$89 * Baseline!B$11 )</f>
        <v>0.0003041828851</v>
      </c>
      <c r="AH606" s="86">
        <f>O606 * ( Baseline!F$89 * Baseline!B$16 )</f>
        <v>0.05520285331</v>
      </c>
      <c r="AI606" s="86">
        <f>P606 * ( Baseline!H$89 * Baseline!B$18 )</f>
        <v>0.0006880227747</v>
      </c>
      <c r="AJ606" s="86">
        <f t="shared" si="3"/>
        <v>0.05828370469</v>
      </c>
      <c r="AK606" s="86">
        <f>Q606 * ( Baseline!B$89 * Baseline!B$7 )</f>
        <v>0.0000391377852</v>
      </c>
      <c r="AL606" s="86">
        <f>R606 * ( Baseline!D$89 * Baseline!B$11 )</f>
        <v>0.0003149351083</v>
      </c>
      <c r="AM606" s="86">
        <f>S606 * ( Baseline!F$89 * Baseline!B$16 )</f>
        <v>0.00006795597345</v>
      </c>
      <c r="AN606" s="86">
        <f>T606 * ( Baseline!H$89 * Baseline!B$18 )</f>
        <v>0.03466347617</v>
      </c>
      <c r="AO606" s="86">
        <f t="shared" si="4"/>
        <v>0.03508550503</v>
      </c>
      <c r="AP606" s="62"/>
      <c r="AQ606" s="86">
        <f>V606 * ( (1-Baseline!B$90-Baseline!B$89) + (1-B606)*Baseline!B$90 )</f>
        <v>0.1344715603</v>
      </c>
      <c r="AR606" s="86">
        <f>W606 * ( (1-Baseline!B$90-Baseline!B$89) + (1-B606)*Baseline!B$90 )</f>
        <v>0.002861020848</v>
      </c>
      <c r="AS606" s="86">
        <f>X606 * ( (1-Baseline!B$90-Baseline!B$89) + (1-B606)*Baseline!B$90 )</f>
        <v>0.004528555787</v>
      </c>
      <c r="AT606" s="86">
        <f>Y606 * ( (1-Baseline!B$90-Baseline!B$89) + (1-B606)*Baseline!B$90 )</f>
        <v>0.0008591447951</v>
      </c>
      <c r="AU606" s="86">
        <f t="shared" si="5"/>
        <v>0.1427202817</v>
      </c>
      <c r="AV606" s="86">
        <f>AA606 * ( (1-Baseline!D$90-Baseline!D$89) + (1-B606)*Baseline!D$90 )</f>
        <v>0.002049673259</v>
      </c>
      <c r="AW606" s="86">
        <f>AB606 * ( (1-Baseline!D$90-Baseline!D$89) + (1-B606)*Baseline!D$90 )</f>
        <v>0.03220773191</v>
      </c>
      <c r="AX606" s="86">
        <f>AC606 * ( (1-Baseline!D$90-Baseline!D$89) + (1-B606)*Baseline!D$90 )</f>
        <v>0.00047249077</v>
      </c>
      <c r="AY606" s="86">
        <f>AD606 * ( (1-Baseline!D$90-Baseline!D$89) + (1-B606)*Baseline!D$90 )</f>
        <v>0.0004891923217</v>
      </c>
      <c r="AZ606" s="86">
        <f t="shared" si="6"/>
        <v>0.03521908826</v>
      </c>
      <c r="BA606" s="86">
        <f>AF606 * ( (1-Baseline!F$90-Baseline!F$89) + (1-Baseline!B$36)*Baseline!F$90 )</f>
        <v>0.001503056297</v>
      </c>
      <c r="BB606" s="86">
        <f>AG606 * ( (1-Baseline!F$90-Baseline!F$89) + (1-Baseline!B$36)*Baseline!F$90 )</f>
        <v>0.000218899738</v>
      </c>
      <c r="BC606" s="86">
        <f>AH606 * ( (1-Baseline!F$90-Baseline!F$89) + (1-Baseline!B$36)*Baseline!F$90 )</f>
        <v>0.03972573973</v>
      </c>
      <c r="BD606" s="86">
        <f>AI606 * ( (1-Baseline!F$90-Baseline!F$89) + (1-Baseline!B$36)*Baseline!F$90 )</f>
        <v>0.0004951232054</v>
      </c>
      <c r="BE606" s="86">
        <f t="shared" si="7"/>
        <v>0.04194281897</v>
      </c>
      <c r="BF606" s="86">
        <f>AK606 * ( (1-Baseline!H$90-Baseline!H$89) + (1-Baseline!B$36)*Baseline!H$90 )</f>
        <v>0.00003100964997</v>
      </c>
      <c r="BG606" s="86">
        <f>AL606 * ( (1-Baseline!H$90-Baseline!H$89) + (1-Baseline!B$36)*Baseline!H$90 )</f>
        <v>0.000249529385</v>
      </c>
      <c r="BH606" s="86">
        <f>AM606 * ( (1-Baseline!H$90-Baseline!H$89) + (1-Baseline!B$36)*Baseline!H$90 )</f>
        <v>0.00005384287689</v>
      </c>
      <c r="BI606" s="86">
        <f>AN606 * ( (1-Baseline!H$90-Baseline!H$89) + (1-Baseline!B$36)*Baseline!H$90 )</f>
        <v>0.02746456544</v>
      </c>
      <c r="BJ606" s="86">
        <f t="shared" si="8"/>
        <v>0.02779894735</v>
      </c>
      <c r="BK606" s="62"/>
      <c r="BL606" s="86">
        <f t="shared" si="19"/>
        <v>0.9422035794</v>
      </c>
      <c r="BM606" s="86">
        <f t="shared" si="20"/>
        <v>0.0200463509</v>
      </c>
      <c r="BN606" s="86">
        <f t="shared" si="21"/>
        <v>0.03173028902</v>
      </c>
      <c r="BO606" s="86">
        <f t="shared" si="22"/>
        <v>0.006019780685</v>
      </c>
      <c r="BP606" s="86">
        <f t="shared" si="9"/>
        <v>1</v>
      </c>
      <c r="BQ606" s="86">
        <f t="shared" si="23"/>
        <v>0.05819779443</v>
      </c>
      <c r="BR606" s="86">
        <f t="shared" si="24"/>
        <v>0.9144964706</v>
      </c>
      <c r="BS606" s="86">
        <f t="shared" si="25"/>
        <v>0.01341575814</v>
      </c>
      <c r="BT606" s="86">
        <f t="shared" si="26"/>
        <v>0.01388997688</v>
      </c>
      <c r="BU606" s="86">
        <f t="shared" si="10"/>
        <v>1</v>
      </c>
      <c r="BV606" s="86">
        <f t="shared" si="27"/>
        <v>0.03583584351</v>
      </c>
      <c r="BW606" s="86">
        <f t="shared" si="28"/>
        <v>0.005219003952</v>
      </c>
      <c r="BX606" s="86">
        <f t="shared" si="29"/>
        <v>0.9471404332</v>
      </c>
      <c r="BY606" s="86">
        <f t="shared" si="30"/>
        <v>0.01180471932</v>
      </c>
      <c r="BZ606" s="86">
        <f t="shared" si="11"/>
        <v>1</v>
      </c>
      <c r="CA606" s="86">
        <f t="shared" si="31"/>
        <v>0.001115497273</v>
      </c>
      <c r="CB606" s="86">
        <f t="shared" si="32"/>
        <v>0.008976217043</v>
      </c>
      <c r="CC606" s="86">
        <f t="shared" si="33"/>
        <v>0.001936867472</v>
      </c>
      <c r="CD606" s="86">
        <f t="shared" si="34"/>
        <v>0.9879714182</v>
      </c>
      <c r="CE606" s="86">
        <f t="shared" si="12"/>
        <v>1</v>
      </c>
      <c r="CF606" s="62"/>
      <c r="CG606" s="86">
        <f t="shared" si="35"/>
        <v>0.9422035794</v>
      </c>
      <c r="CH606" s="86">
        <f t="shared" si="36"/>
        <v>0.0200463509</v>
      </c>
      <c r="CI606" s="86">
        <f t="shared" si="37"/>
        <v>0.03173028902</v>
      </c>
      <c r="CJ606" s="86">
        <f t="shared" si="38"/>
        <v>0.006019780685</v>
      </c>
      <c r="CK606" s="86">
        <f t="shared" si="13"/>
        <v>1</v>
      </c>
      <c r="CL606" s="86">
        <f t="shared" si="39"/>
        <v>0.05819779443</v>
      </c>
      <c r="CM606" s="86">
        <f t="shared" si="40"/>
        <v>0.9144964706</v>
      </c>
      <c r="CN606" s="86">
        <f t="shared" si="41"/>
        <v>0.01341575814</v>
      </c>
      <c r="CO606" s="86">
        <f t="shared" si="42"/>
        <v>0.01388997688</v>
      </c>
      <c r="CP606" s="86">
        <f t="shared" si="14"/>
        <v>1</v>
      </c>
      <c r="CQ606" s="86">
        <f t="shared" si="43"/>
        <v>0.03583584351</v>
      </c>
      <c r="CR606" s="86">
        <f t="shared" si="44"/>
        <v>0.005219003952</v>
      </c>
      <c r="CS606" s="86">
        <f t="shared" si="45"/>
        <v>0.9471404332</v>
      </c>
      <c r="CT606" s="86">
        <f t="shared" si="46"/>
        <v>0.01180471932</v>
      </c>
      <c r="CU606" s="86">
        <f t="shared" si="15"/>
        <v>1</v>
      </c>
      <c r="CV606" s="86">
        <f t="shared" si="47"/>
        <v>0.001115497273</v>
      </c>
      <c r="CW606" s="86">
        <f t="shared" si="48"/>
        <v>0.008976217043</v>
      </c>
      <c r="CX606" s="86">
        <f t="shared" si="49"/>
        <v>0.001936867472</v>
      </c>
      <c r="CY606" s="86">
        <f t="shared" si="50"/>
        <v>0.9879714182</v>
      </c>
      <c r="CZ606" s="86">
        <f t="shared" si="16"/>
        <v>1</v>
      </c>
      <c r="DA606" s="62"/>
      <c r="DB606" s="86">
        <f>(AQ606*Baseline!B$7 + AV606*Baseline!B$11 + BA606*Baseline!B$16 + BF606*Baseline!B$18)</f>
        <v>76069.82307</v>
      </c>
      <c r="DC606" s="86">
        <f>(AR606*Baseline!B$7 + AW606*Baseline!B$11 + BB606*Baseline!B$16 + BG606*Baseline!B$18)</f>
        <v>82618.32528</v>
      </c>
      <c r="DD606" s="86">
        <f>(AS606*Baseline!B$7 + AX606*Baseline!B$11 + BC606*Baseline!B$16 + BH606*Baseline!B$18)</f>
        <v>138763.9168</v>
      </c>
      <c r="DE606" s="86">
        <f>(AT606*Baseline!B$7 + AY606*Baseline!B$11 + BD606*Baseline!B$16 + BI606*Baseline!B$18)</f>
        <v>1260749.404</v>
      </c>
      <c r="DF606" s="86">
        <f t="shared" si="17"/>
        <v>1558201.469</v>
      </c>
      <c r="DG606" s="62"/>
      <c r="DH606" s="86">
        <f t="shared" si="51"/>
        <v>0.04881899073</v>
      </c>
      <c r="DI606" s="86">
        <f t="shared" si="52"/>
        <v>0.05302159376</v>
      </c>
      <c r="DJ606" s="86">
        <f t="shared" si="53"/>
        <v>0.08905389935</v>
      </c>
      <c r="DK606" s="86">
        <f t="shared" si="54"/>
        <v>0.8091055162</v>
      </c>
      <c r="DL606" s="86">
        <f t="shared" si="18"/>
        <v>1</v>
      </c>
      <c r="DM606" s="62"/>
      <c r="DN606" s="86">
        <f>DH606 / (Baseline!B$7/Baseline!B$17)</f>
        <v>5.211106162</v>
      </c>
      <c r="DO606" s="86">
        <f>DI606 / (Baseline!B$11/Baseline!B$17)</f>
        <v>1.279966651</v>
      </c>
      <c r="DP606" s="86">
        <f>DJ606 / (Baseline!B$16/Baseline!B$17)</f>
        <v>1.376151872</v>
      </c>
      <c r="DQ606" s="86">
        <f>DK606 / (Baseline!B$18/Baseline!B$17)</f>
        <v>0.9147652156</v>
      </c>
      <c r="DR606" s="62"/>
      <c r="DS606" s="86">
        <f>DH606 / Baseline!H$117</f>
        <v>1.95310691</v>
      </c>
      <c r="DT606" s="86">
        <f>DI606 / Baseline!H$118</f>
        <v>1.193518845</v>
      </c>
      <c r="DU606" s="86">
        <f>DJ606 / Baseline!H$119</f>
        <v>1.064587214</v>
      </c>
      <c r="DV606" s="86">
        <f>DK606 / Baseline!H$120</f>
        <v>0.9553407237</v>
      </c>
      <c r="DW606" s="87"/>
      <c r="DX606" s="86">
        <f>(AU606*Baseline!B$34)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0.0339375735</v>
      </c>
      <c r="DY606" s="86">
        <f>(AZ606*Baseline!B$34) + (Baseline!D$90*(1-Baseline!D$91)*Baseline!B$35) + (Baseline!D$90*Baseline!D$91*((1-Baseline!D$92)*Baseline!B$40 + Baseline!D$92*Baseline!B$41))</f>
        <v>0.01169643124</v>
      </c>
      <c r="DZ606" s="86">
        <f>(BE606*Baseline!B$34) + (Baseline!F$90*(1-Baseline!F$91)*Baseline!B$35) + (Baseline!F$90*Baseline!F$91*((1-Baseline!F$92)*Baseline!B$40 + Baseline!F$92*Baseline!B$41))</f>
        <v>0.01402206285</v>
      </c>
      <c r="EA606" s="86">
        <f>(BJ606*Baseline!B$34) + (Baseline!H$90*(1-Baseline!H$91)*Baseline!B$35) + (Baseline!H$90*Baseline!H$91*((1-Baseline!H$92)*Baseline!B$40 + Baseline!H$92*Baseline!B$41))</f>
        <v>0.009314842102</v>
      </c>
      <c r="EB606" s="86">
        <f>( DX606*Baseline!B$7 + DY606*Baseline!B$11 + DZ606*Baseline!B$16 + EA606*Baseline!B$18 ) / Baseline!B$17</f>
        <v>0.009948784542</v>
      </c>
    </row>
    <row r="607">
      <c r="A607" s="73" t="s">
        <v>783</v>
      </c>
      <c r="B607" s="85">
        <f>MIN( MAX( NORMINV( MCrands!B607, (B$5+B$4)/2, (B$5-B$4)/3.29 ), 0 ), 1 )</f>
        <v>0.4583072583</v>
      </c>
      <c r="C607" s="85">
        <f>MAX( NORMINV( MCrands!C607, (C$5+C$4)/2, (C$5-C$4)/3.29 ), 0 )</f>
        <v>2.977039553</v>
      </c>
      <c r="D607" s="83"/>
      <c r="E607" s="84">
        <f>Baseline!B$33 * (C607 * Baseline!B$68*Baseline!B$68/Baseline!B$75 + Baseline!B$46 * Baseline!B$54*Baseline!B$54/Baseline!B$76 + Baseline!B$47 * Baseline!B$55*Baseline!B$55/Baseline!B$77 + Baseline!B$56*Baseline!B$56/Baseline!B$78)</f>
        <v>0.00002112700257</v>
      </c>
      <c r="F607" s="84">
        <f>Baseline!B$33 * (C607 * Baseline!B$68*Baseline!B$59/Baseline!B$75 + Baseline!B$46 * Baseline!B$54*Baseline!B$69/Baseline!B$76 + Baseline!B$47 * Baseline!B$55*Baseline!B$57/Baseline!B$77 + Baseline!B$56*Baseline!B$58/Baseline!B$78)</f>
        <v>0.000000239575281</v>
      </c>
      <c r="G607" s="85">
        <f>Baseline!B$33 * (C607 * Baseline!B$68*Baseline!B$60/Baseline!B$75 + Baseline!B$46 * Baseline!B$54*Baseline!B$61/Baseline!B$76 + Baseline!B$47 * Baseline!B$55*Baseline!B$70/Baseline!B$77 + Baseline!B$56*Baseline!B$62/Baseline!B$78)</f>
        <v>0.000000201675854</v>
      </c>
      <c r="H607" s="84">
        <f>Baseline!B$33 * (C607 * Baseline!B$68*Baseline!B$63/Baseline!B$75 + Baseline!B$46 * Baseline!B$54*Baseline!B$64/Baseline!B$76 + Baseline!B$47 * Baseline!B$55*Baseline!B$65/Baseline!B$77 + Baseline!B$56*Baseline!B$71/Baseline!B$78)</f>
        <v>0.000000003814681761</v>
      </c>
      <c r="I607" s="84">
        <f>Baseline!B$33 * (C607 * Baseline!B$59*Baseline!B$68/Baseline!B$75 + Baseline!B$46 * Baseline!B$69*Baseline!B$54/Baseline!B$76 + Baseline!B$47 * Baseline!B$57*Baseline!B$55/Baseline!B$77 + Baseline!B$58*Baseline!B$56/Baseline!B$78)</f>
        <v>0.000000239575281</v>
      </c>
      <c r="J607" s="85">
        <f>Baseline!B$33 * (C607 * Baseline!B$59*Baseline!B$59/Baseline!B$75 + Baseline!B$46 * Baseline!B$69*Baseline!B$69/Baseline!B$76 + Baseline!B$47 * Baseline!B$57*Baseline!B$57/Baseline!B$77 + Baseline!B$58*Baseline!B$58/Baseline!B$78)</f>
        <v>0.000002116574515</v>
      </c>
      <c r="K607" s="84">
        <f>Baseline!B$33 * (C607 * Baseline!B$59*Baseline!B$60/Baseline!B$75 + Baseline!B$46 * Baseline!B$69*Baseline!B$61/Baseline!B$76 + Baseline!B$47 * Baseline!B$57*Baseline!B$70/Baseline!B$77 + Baseline!B$58*Baseline!B$62/Baseline!B$78)</f>
        <v>0.00000001648998908</v>
      </c>
      <c r="L607" s="85">
        <f>Baseline!B$33 * (C607 * Baseline!B$59*Baseline!B$63/Baseline!B$75 + Baseline!B$46 * Baseline!B$69*Baseline!B$64/Baseline!B$76 + Baseline!B$47 * Baseline!B$57*Baseline!B$65/Baseline!B$77 + Baseline!B$58*Baseline!B$71/Baseline!B$78)</f>
        <v>0.00000001707281068</v>
      </c>
      <c r="M607" s="84">
        <f>Baseline!B$33 * (C607 * Baseline!B$60*Baseline!B$68/Baseline!B$75 + Baseline!B$46 * Baseline!B$61*Baseline!B$54/Baseline!B$76 + Baseline!B$47 * Baseline!B$70*Baseline!B$55/Baseline!B$77 + Baseline!B$62*Baseline!B$56/Baseline!B$78)</f>
        <v>0.000000201675854</v>
      </c>
      <c r="N607" s="85">
        <f>Baseline!B$33 * (C607 * Baseline!B$60*Baseline!B$59/Baseline!B$75 + Baseline!B$46 * Baseline!B$61*Baseline!B$69/Baseline!B$76 + Baseline!B$47 * Baseline!B$70*Baseline!B$57/Baseline!B$77 + Baseline!B$62*Baseline!B$58/Baseline!B$78)</f>
        <v>0.00000001648998908</v>
      </c>
      <c r="O607" s="85">
        <f>Baseline!B$33 * (C607 * Baseline!B$60*Baseline!B$60/Baseline!B$75 + Baseline!B$46 * Baseline!B$61*Baseline!B$61/Baseline!B$76 + Baseline!B$47 * Baseline!B$70*Baseline!B$70/Baseline!B$77 + Baseline!B$62*Baseline!B$62/Baseline!B$78)</f>
        <v>0.000001589268026</v>
      </c>
      <c r="P607" s="84">
        <f>Baseline!B$33 * (C607 * Baseline!B$60*Baseline!B$63/Baseline!B$75 + Baseline!B$46 * Baseline!B$61*Baseline!B$64/Baseline!B$76 + Baseline!B$47 * Baseline!B$70*Baseline!B$65/Baseline!B$77 + Baseline!B$62*Baseline!B$71/Baseline!B$78)</f>
        <v>0.000000001956442044</v>
      </c>
      <c r="Q607" s="84">
        <f>Baseline!B$33 * (C607 * Baseline!B$63*Baseline!B$68/Baseline!B$75 + Baseline!B$46 * Baseline!B$64*Baseline!B$54/Baseline!B$76 + Baseline!B$47 * Baseline!B$65*Baseline!B$55/Baseline!B$77 + Baseline!B$71*Baseline!B$56/Baseline!B$78)</f>
        <v>0.000000003814681761</v>
      </c>
      <c r="R607" s="84">
        <f>Baseline!B$33 * (C607 * Baseline!B$63*Baseline!B$59/Baseline!B$75 + Baseline!B$46 * Baseline!B$64*Baseline!B$69/Baseline!B$76 + Baseline!B$47 * Baseline!B$65*Baseline!B$57/Baseline!B$77 + Baseline!B$71*Baseline!B$58/Baseline!B$78)</f>
        <v>0.00000001707281068</v>
      </c>
      <c r="S607" s="84">
        <f>Baseline!B$33 * (C607 * Baseline!B$63*Baseline!B$60/Baseline!B$75 + Baseline!B$46 * Baseline!B$64*Baseline!B$61/Baseline!B$76 + Baseline!B$47 * Baseline!B$65*Baseline!B$70/Baseline!B$77 + Baseline!B$71*Baseline!B$62/Baseline!B$78)</f>
        <v>0.000000001956442044</v>
      </c>
      <c r="T607" s="84">
        <f>Baseline!B$33 * (C607 * Baseline!B$63*Baseline!B$63/Baseline!B$75 + Baseline!B$46 * Baseline!B$64*Baseline!B$64/Baseline!B$76 + Baseline!B$47 * Baseline!B$65*Baseline!B$65/Baseline!B$77 + Baseline!B$71*Baseline!B$71/Baseline!B$78)</f>
        <v>0.00000009856722224</v>
      </c>
      <c r="U607" s="83"/>
      <c r="V607" s="84">
        <f>E607 * ( Baseline!B$89 * Baseline!B$7 )</f>
        <v>0.2192771597</v>
      </c>
      <c r="W607" s="84">
        <f>F607 * ( Baseline!D$89 * Baseline!B$11 )</f>
        <v>0.004419348346</v>
      </c>
      <c r="X607" s="84">
        <f>G607 * ( Baseline!F$89 * Baseline!B$16 )</f>
        <v>0.007005164387</v>
      </c>
      <c r="Y607" s="84">
        <f>H607 * ( Baseline!H$89 * Baseline!B$18 )</f>
        <v>0.00134152236</v>
      </c>
      <c r="Z607" s="86">
        <f t="shared" si="1"/>
        <v>0.2320431948</v>
      </c>
      <c r="AA607" s="84">
        <f>I607 * ( Baseline!B$89 * Baseline!B$7 )</f>
        <v>0.002486551842</v>
      </c>
      <c r="AB607" s="85">
        <f>J607 * ( Baseline!D$89 * Baseline!B$11 )</f>
        <v>0.03904359432</v>
      </c>
      <c r="AC607" s="85">
        <f>K607 * ( Baseline!F$89 * Baseline!B$16 )</f>
        <v>0.0005727759766</v>
      </c>
      <c r="AD607" s="85">
        <f>L607 * ( Baseline!F$89 * Baseline!B$16 )</f>
        <v>0.0005930201509</v>
      </c>
      <c r="AE607" s="86">
        <f t="shared" si="2"/>
        <v>0.04269594229</v>
      </c>
      <c r="AF607" s="86">
        <f>M607 * ( Baseline!B$89 * Baseline!B$7 )</f>
        <v>0.002093193688</v>
      </c>
      <c r="AG607" s="86">
        <f>N607 * ( Baseline!D$89 * Baseline!B$11 )</f>
        <v>0.0003041841614</v>
      </c>
      <c r="AH607" s="86">
        <f>O607 * ( Baseline!F$89 * Baseline!B$16 )</f>
        <v>0.05520285922</v>
      </c>
      <c r="AI607" s="86">
        <f>P607 * ( Baseline!H$89 * Baseline!B$18 )</f>
        <v>0.0006880287562</v>
      </c>
      <c r="AJ607" s="86">
        <f t="shared" si="3"/>
        <v>0.05828826582</v>
      </c>
      <c r="AK607" s="86">
        <f>Q607 * ( Baseline!B$89 * Baseline!B$7 )</f>
        <v>0.000039592582</v>
      </c>
      <c r="AL607" s="86">
        <f>R607 * ( Baseline!D$89 * Baseline!B$11 )</f>
        <v>0.0003149352359</v>
      </c>
      <c r="AM607" s="86">
        <f>S607 * ( Baseline!F$89 * Baseline!B$16 )</f>
        <v>0.00006795656425</v>
      </c>
      <c r="AN607" s="86">
        <f>T607 * ( Baseline!H$89 * Baseline!B$18 )</f>
        <v>0.03466347677</v>
      </c>
      <c r="AO607" s="86">
        <f t="shared" si="4"/>
        <v>0.03508596115</v>
      </c>
      <c r="AP607" s="62"/>
      <c r="AQ607" s="86">
        <f>V607 * ( (1-Baseline!B$90-Baseline!B$89) + (1-B607)*Baseline!B$90 )</f>
        <v>0.1251429091</v>
      </c>
      <c r="AR607" s="86">
        <f>W607 * ( (1-Baseline!B$90-Baseline!B$89) + (1-B607)*Baseline!B$90 )</f>
        <v>0.002522151004</v>
      </c>
      <c r="AS607" s="86">
        <f>X607 * ( (1-Baseline!B$90-Baseline!B$89) + (1-B607)*Baseline!B$90 )</f>
        <v>0.00399789313</v>
      </c>
      <c r="AT607" s="86">
        <f>Y607 * ( (1-Baseline!B$90-Baseline!B$89) + (1-B607)*Baseline!B$90 )</f>
        <v>0.0007656155846</v>
      </c>
      <c r="AU607" s="86">
        <f t="shared" si="5"/>
        <v>0.1324285689</v>
      </c>
      <c r="AV607" s="86">
        <f>AA607 * ( (1-Baseline!D$90-Baseline!D$89) + (1-B607)*Baseline!D$90 )</f>
        <v>0.001954620586</v>
      </c>
      <c r="AW607" s="86">
        <f>AB607 * ( (1-Baseline!D$90-Baseline!D$89) + (1-B607)*Baseline!D$90 )</f>
        <v>0.03069126166</v>
      </c>
      <c r="AX607" s="86">
        <f>AC607 * ( (1-Baseline!D$90-Baseline!D$89) + (1-B607)*Baseline!D$90 )</f>
        <v>0.0004502458772</v>
      </c>
      <c r="AY607" s="86">
        <f>AD607 * ( (1-Baseline!D$90-Baseline!D$89) + (1-B607)*Baseline!D$90 )</f>
        <v>0.0004661593519</v>
      </c>
      <c r="AZ607" s="86">
        <f t="shared" si="6"/>
        <v>0.03356228748</v>
      </c>
      <c r="BA607" s="86">
        <f>AF607 * ( (1-Baseline!F$90-Baseline!F$89) + (1-Baseline!B$36)*Baseline!F$90 )</f>
        <v>0.00150632916</v>
      </c>
      <c r="BB607" s="86">
        <f>AG607 * ( (1-Baseline!F$90-Baseline!F$89) + (1-Baseline!B$36)*Baseline!F$90 )</f>
        <v>0.0002189006564</v>
      </c>
      <c r="BC607" s="86">
        <f>AH607 * ( (1-Baseline!F$90-Baseline!F$89) + (1-Baseline!B$36)*Baseline!F$90 )</f>
        <v>0.03972574398</v>
      </c>
      <c r="BD607" s="86">
        <f>AI607 * ( (1-Baseline!F$90-Baseline!F$89) + (1-Baseline!B$36)*Baseline!F$90 )</f>
        <v>0.0004951275099</v>
      </c>
      <c r="BE607" s="86">
        <f t="shared" si="7"/>
        <v>0.04194610131</v>
      </c>
      <c r="BF607" s="86">
        <f>AK607 * ( (1-Baseline!H$90-Baseline!H$89) + (1-Baseline!B$36)*Baseline!H$90 )</f>
        <v>0.00003136999457</v>
      </c>
      <c r="BG607" s="86">
        <f>AL607 * ( (1-Baseline!H$90-Baseline!H$89) + (1-Baseline!B$36)*Baseline!H$90 )</f>
        <v>0.0002495294861</v>
      </c>
      <c r="BH607" s="86">
        <f>AM607 * ( (1-Baseline!H$90-Baseline!H$89) + (1-Baseline!B$36)*Baseline!H$90 )</f>
        <v>0.00005384334498</v>
      </c>
      <c r="BI607" s="86">
        <f>AN607 * ( (1-Baseline!H$90-Baseline!H$89) + (1-Baseline!B$36)*Baseline!H$90 )</f>
        <v>0.02746456591</v>
      </c>
      <c r="BJ607" s="86">
        <f t="shared" si="8"/>
        <v>0.02779930874</v>
      </c>
      <c r="BK607" s="62"/>
      <c r="BL607" s="86">
        <f t="shared" si="19"/>
        <v>0.9449842297</v>
      </c>
      <c r="BM607" s="86">
        <f t="shared" si="20"/>
        <v>0.01904536933</v>
      </c>
      <c r="BN607" s="86">
        <f t="shared" si="21"/>
        <v>0.03018905335</v>
      </c>
      <c r="BO607" s="86">
        <f t="shared" si="22"/>
        <v>0.005781347569</v>
      </c>
      <c r="BP607" s="86">
        <f t="shared" si="9"/>
        <v>1</v>
      </c>
      <c r="BQ607" s="86">
        <f t="shared" si="23"/>
        <v>0.05823859853</v>
      </c>
      <c r="BR607" s="86">
        <f t="shared" si="24"/>
        <v>0.9144567897</v>
      </c>
      <c r="BS607" s="86">
        <f t="shared" si="25"/>
        <v>0.01341523213</v>
      </c>
      <c r="BT607" s="86">
        <f t="shared" si="26"/>
        <v>0.01388937963</v>
      </c>
      <c r="BU607" s="86">
        <f t="shared" si="10"/>
        <v>1</v>
      </c>
      <c r="BV607" s="86">
        <f t="shared" si="27"/>
        <v>0.03591106476</v>
      </c>
      <c r="BW607" s="86">
        <f t="shared" si="28"/>
        <v>0.005218617454</v>
      </c>
      <c r="BX607" s="86">
        <f t="shared" si="29"/>
        <v>0.9470664196</v>
      </c>
      <c r="BY607" s="86">
        <f t="shared" si="30"/>
        <v>0.0118038982</v>
      </c>
      <c r="BZ607" s="86">
        <f t="shared" si="11"/>
        <v>1</v>
      </c>
      <c r="CA607" s="86">
        <f t="shared" si="31"/>
        <v>0.00112844513</v>
      </c>
      <c r="CB607" s="86">
        <f t="shared" si="32"/>
        <v>0.008976103991</v>
      </c>
      <c r="CC607" s="86">
        <f t="shared" si="33"/>
        <v>0.001936859132</v>
      </c>
      <c r="CD607" s="86">
        <f t="shared" si="34"/>
        <v>0.9879585917</v>
      </c>
      <c r="CE607" s="86">
        <f t="shared" si="12"/>
        <v>1</v>
      </c>
      <c r="CF607" s="62"/>
      <c r="CG607" s="86">
        <f t="shared" si="35"/>
        <v>0.9449842297</v>
      </c>
      <c r="CH607" s="86">
        <f t="shared" si="36"/>
        <v>0.01904536933</v>
      </c>
      <c r="CI607" s="86">
        <f t="shared" si="37"/>
        <v>0.03018905335</v>
      </c>
      <c r="CJ607" s="86">
        <f t="shared" si="38"/>
        <v>0.005781347569</v>
      </c>
      <c r="CK607" s="86">
        <f t="shared" si="13"/>
        <v>1</v>
      </c>
      <c r="CL607" s="86">
        <f t="shared" si="39"/>
        <v>0.05823859853</v>
      </c>
      <c r="CM607" s="86">
        <f t="shared" si="40"/>
        <v>0.9144567897</v>
      </c>
      <c r="CN607" s="86">
        <f t="shared" si="41"/>
        <v>0.01341523213</v>
      </c>
      <c r="CO607" s="86">
        <f t="shared" si="42"/>
        <v>0.01388937963</v>
      </c>
      <c r="CP607" s="86">
        <f t="shared" si="14"/>
        <v>1</v>
      </c>
      <c r="CQ607" s="86">
        <f t="shared" si="43"/>
        <v>0.03591106476</v>
      </c>
      <c r="CR607" s="86">
        <f t="shared" si="44"/>
        <v>0.005218617454</v>
      </c>
      <c r="CS607" s="86">
        <f t="shared" si="45"/>
        <v>0.9470664196</v>
      </c>
      <c r="CT607" s="86">
        <f t="shared" si="46"/>
        <v>0.0118038982</v>
      </c>
      <c r="CU607" s="86">
        <f t="shared" si="15"/>
        <v>1</v>
      </c>
      <c r="CV607" s="86">
        <f t="shared" si="47"/>
        <v>0.00112844513</v>
      </c>
      <c r="CW607" s="86">
        <f t="shared" si="48"/>
        <v>0.008976103991</v>
      </c>
      <c r="CX607" s="86">
        <f t="shared" si="49"/>
        <v>0.001936859132</v>
      </c>
      <c r="CY607" s="86">
        <f t="shared" si="50"/>
        <v>0.9879585917</v>
      </c>
      <c r="CZ607" s="86">
        <f t="shared" si="16"/>
        <v>1</v>
      </c>
      <c r="DA607" s="62"/>
      <c r="DB607" s="86">
        <f>(AQ607*Baseline!B$7 + AV607*Baseline!B$11 + BA607*Baseline!B$16 + BF607*Baseline!B$18)</f>
        <v>71369.04687</v>
      </c>
      <c r="DC607" s="86">
        <f>(AR607*Baseline!B$7 + AW607*Baseline!B$11 + BB607*Baseline!B$16 + BG607*Baseline!B$18)</f>
        <v>79201.82878</v>
      </c>
      <c r="DD607" s="86">
        <f>(AS607*Baseline!B$7 + AX607*Baseline!B$11 + BC607*Baseline!B$16 + BH607*Baseline!B$18)</f>
        <v>138458.8757</v>
      </c>
      <c r="DE607" s="86">
        <f>(AT607*Baseline!B$7 + AY607*Baseline!B$11 + BD607*Baseline!B$16 + BI607*Baseline!B$18)</f>
        <v>1260654.683</v>
      </c>
      <c r="DF607" s="86">
        <f t="shared" si="17"/>
        <v>1549684.434</v>
      </c>
      <c r="DG607" s="62"/>
      <c r="DH607" s="86">
        <f t="shared" si="51"/>
        <v>0.04605392252</v>
      </c>
      <c r="DI607" s="86">
        <f t="shared" si="52"/>
        <v>0.05110835924</v>
      </c>
      <c r="DJ607" s="86">
        <f t="shared" si="53"/>
        <v>0.08934649703</v>
      </c>
      <c r="DK607" s="86">
        <f t="shared" si="54"/>
        <v>0.8134912212</v>
      </c>
      <c r="DL607" s="86">
        <f t="shared" si="18"/>
        <v>1</v>
      </c>
      <c r="DM607" s="62"/>
      <c r="DN607" s="86">
        <f>DH607 / (Baseline!B$7/Baseline!B$17)</f>
        <v>4.915953318</v>
      </c>
      <c r="DO607" s="86">
        <f>DI607 / (Baseline!B$11/Baseline!B$17)</f>
        <v>1.233780254</v>
      </c>
      <c r="DP607" s="86">
        <f>DJ607 / (Baseline!B$16/Baseline!B$17)</f>
        <v>1.38067339</v>
      </c>
      <c r="DQ607" s="86">
        <f>DK607 / (Baseline!B$18/Baseline!B$17)</f>
        <v>0.9197236423</v>
      </c>
      <c r="DR607" s="62"/>
      <c r="DS607" s="86">
        <f>DH607 / Baseline!H$117</f>
        <v>1.842484512</v>
      </c>
      <c r="DT607" s="86">
        <f>DI607 / Baseline!H$118</f>
        <v>1.150451836</v>
      </c>
      <c r="DU607" s="86">
        <f>DJ607 / Baseline!H$119</f>
        <v>1.068085048</v>
      </c>
      <c r="DV607" s="86">
        <f>DK607 / Baseline!H$120</f>
        <v>0.9605190874</v>
      </c>
      <c r="DW607" s="87"/>
      <c r="DX607" s="86">
        <f>(AU607*Baseline!B$34)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0.03239381658</v>
      </c>
      <c r="DY607" s="86">
        <f>(AZ607*Baseline!B$34) + (Baseline!D$90*(1-Baseline!D$91)*Baseline!B$35) + (Baseline!D$90*Baseline!D$91*((1-Baseline!D$92)*Baseline!B$40 + Baseline!D$92*Baseline!B$41))</f>
        <v>0.01144791112</v>
      </c>
      <c r="DZ607" s="86">
        <f>(BE607*Baseline!B$34) + (Baseline!F$90*(1-Baseline!F$91)*Baseline!B$35) + (Baseline!F$90*Baseline!F$91*((1-Baseline!F$92)*Baseline!B$40 + Baseline!F$92*Baseline!B$41))</f>
        <v>0.0140225552</v>
      </c>
      <c r="EA607" s="86">
        <f>(BJ607*Baseline!B$34) + (Baseline!H$90*(1-Baseline!H$91)*Baseline!B$35) + (Baseline!H$90*Baseline!H$91*((1-Baseline!H$92)*Baseline!B$40 + Baseline!H$92*Baseline!B$41))</f>
        <v>0.009314896311</v>
      </c>
      <c r="EB607" s="86">
        <f>( DX607*Baseline!B$7 + DY607*Baseline!B$11 + DZ607*Baseline!B$16 + EA607*Baseline!B$18 ) / Baseline!B$17</f>
        <v>0.009924107289</v>
      </c>
    </row>
    <row r="608">
      <c r="A608" s="73" t="s">
        <v>784</v>
      </c>
      <c r="B608" s="85">
        <f>MIN( MAX( NORMINV( MCrands!B608, (B$5+B$4)/2, (B$5-B$4)/3.29 ), 0 ), 1 )</f>
        <v>0.4442725861</v>
      </c>
      <c r="C608" s="85">
        <f>MAX( NORMINV( MCrands!C608, (C$5+C$4)/2, (C$5-C$4)/3.29 ), 0 )</f>
        <v>2.825429489</v>
      </c>
      <c r="D608" s="83"/>
      <c r="E608" s="84">
        <f>Baseline!B$33 * (C608 * Baseline!B$68*Baseline!B$68/Baseline!B$75 + Baseline!B$46 * Baseline!B$54*Baseline!B$54/Baseline!B$76 + Baseline!B$47 * Baseline!B$55*Baseline!B$55/Baseline!B$77 + Baseline!B$56*Baseline!B$56/Baseline!B$78)</f>
        <v>0.00002005359968</v>
      </c>
      <c r="F608" s="84">
        <f>Baseline!B$33 * (C608 * Baseline!B$68*Baseline!B$59/Baseline!B$75 + Baseline!B$46 * Baseline!B$54*Baseline!B$69/Baseline!B$76 + Baseline!B$47 * Baseline!B$55*Baseline!B$57/Baseline!B$77 + Baseline!B$56*Baseline!B$58/Baseline!B$78)</f>
        <v>0.0000002394057964</v>
      </c>
      <c r="G608" s="85">
        <f>Baseline!B$33 * (C608 * Baseline!B$68*Baseline!B$60/Baseline!B$75 + Baseline!B$46 * Baseline!B$54*Baseline!B$61/Baseline!B$76 + Baseline!B$47 * Baseline!B$55*Baseline!B$70/Baseline!B$77 + Baseline!B$56*Baseline!B$62/Baseline!B$78)</f>
        <v>0.0000002012592042</v>
      </c>
      <c r="H608" s="84">
        <f>Baseline!B$33 * (C608 * Baseline!B$68*Baseline!B$63/Baseline!B$75 + Baseline!B$46 * Baseline!B$54*Baseline!B$64/Baseline!B$76 + Baseline!B$47 * Baseline!B$55*Baseline!B$65/Baseline!B$77 + Baseline!B$56*Baseline!B$71/Baseline!B$78)</f>
        <v>0.000000003773016781</v>
      </c>
      <c r="I608" s="84">
        <f>Baseline!B$33 * (C608 * Baseline!B$59*Baseline!B$68/Baseline!B$75 + Baseline!B$46 * Baseline!B$69*Baseline!B$54/Baseline!B$76 + Baseline!B$47 * Baseline!B$57*Baseline!B$55/Baseline!B$77 + Baseline!B$58*Baseline!B$56/Baseline!B$78)</f>
        <v>0.0000002394057964</v>
      </c>
      <c r="J608" s="85">
        <f>Baseline!B$33 * (C608 * Baseline!B$59*Baseline!B$59/Baseline!B$75 + Baseline!B$46 * Baseline!B$69*Baseline!B$69/Baseline!B$76 + Baseline!B$47 * Baseline!B$57*Baseline!B$57/Baseline!B$77 + Baseline!B$58*Baseline!B$58/Baseline!B$78)</f>
        <v>0.000002116574488</v>
      </c>
      <c r="K608" s="84">
        <f>Baseline!B$33 * (C608 * Baseline!B$59*Baseline!B$60/Baseline!B$75 + Baseline!B$46 * Baseline!B$69*Baseline!B$61/Baseline!B$76 + Baseline!B$47 * Baseline!B$57*Baseline!B$70/Baseline!B$77 + Baseline!B$58*Baseline!B$62/Baseline!B$78)</f>
        <v>0.00000001648992329</v>
      </c>
      <c r="L608" s="85">
        <f>Baseline!B$33 * (C608 * Baseline!B$59*Baseline!B$63/Baseline!B$75 + Baseline!B$46 * Baseline!B$69*Baseline!B$64/Baseline!B$76 + Baseline!B$47 * Baseline!B$57*Baseline!B$65/Baseline!B$77 + Baseline!B$58*Baseline!B$71/Baseline!B$78)</f>
        <v>0.0000000170728041</v>
      </c>
      <c r="M608" s="84">
        <f>Baseline!B$33 * (C608 * Baseline!B$60*Baseline!B$68/Baseline!B$75 + Baseline!B$46 * Baseline!B$61*Baseline!B$54/Baseline!B$76 + Baseline!B$47 * Baseline!B$70*Baseline!B$55/Baseline!B$77 + Baseline!B$62*Baseline!B$56/Baseline!B$78)</f>
        <v>0.0000002012592042</v>
      </c>
      <c r="N608" s="85">
        <f>Baseline!B$33 * (C608 * Baseline!B$60*Baseline!B$59/Baseline!B$75 + Baseline!B$46 * Baseline!B$61*Baseline!B$69/Baseline!B$76 + Baseline!B$47 * Baseline!B$70*Baseline!B$57/Baseline!B$77 + Baseline!B$62*Baseline!B$58/Baseline!B$78)</f>
        <v>0.00000001648992329</v>
      </c>
      <c r="O608" s="85">
        <f>Baseline!B$33 * (C608 * Baseline!B$60*Baseline!B$60/Baseline!B$75 + Baseline!B$46 * Baseline!B$61*Baseline!B$61/Baseline!B$76 + Baseline!B$47 * Baseline!B$70*Baseline!B$70/Baseline!B$77 + Baseline!B$62*Baseline!B$62/Baseline!B$78)</f>
        <v>0.000001589267864</v>
      </c>
      <c r="P608" s="84">
        <f>Baseline!B$33 * (C608 * Baseline!B$60*Baseline!B$63/Baseline!B$75 + Baseline!B$46 * Baseline!B$61*Baseline!B$64/Baseline!B$76 + Baseline!B$47 * Baseline!B$70*Baseline!B$65/Baseline!B$77 + Baseline!B$62*Baseline!B$71/Baseline!B$78)</f>
        <v>0.000000001956425871</v>
      </c>
      <c r="Q608" s="84">
        <f>Baseline!B$33 * (C608 * Baseline!B$63*Baseline!B$68/Baseline!B$75 + Baseline!B$46 * Baseline!B$64*Baseline!B$54/Baseline!B$76 + Baseline!B$47 * Baseline!B$65*Baseline!B$55/Baseline!B$77 + Baseline!B$71*Baseline!B$56/Baseline!B$78)</f>
        <v>0.000000003773016781</v>
      </c>
      <c r="R608" s="84">
        <f>Baseline!B$33 * (C608 * Baseline!B$63*Baseline!B$59/Baseline!B$75 + Baseline!B$46 * Baseline!B$64*Baseline!B$69/Baseline!B$76 + Baseline!B$47 * Baseline!B$65*Baseline!B$57/Baseline!B$77 + Baseline!B$71*Baseline!B$58/Baseline!B$78)</f>
        <v>0.0000000170728041</v>
      </c>
      <c r="S608" s="84">
        <f>Baseline!B$33 * (C608 * Baseline!B$63*Baseline!B$60/Baseline!B$75 + Baseline!B$46 * Baseline!B$64*Baseline!B$61/Baseline!B$76 + Baseline!B$47 * Baseline!B$65*Baseline!B$70/Baseline!B$77 + Baseline!B$71*Baseline!B$62/Baseline!B$78)</f>
        <v>0.000000001956425871</v>
      </c>
      <c r="T608" s="84">
        <f>Baseline!B$33 * (C608 * Baseline!B$63*Baseline!B$63/Baseline!B$75 + Baseline!B$46 * Baseline!B$64*Baseline!B$64/Baseline!B$76 + Baseline!B$47 * Baseline!B$65*Baseline!B$65/Baseline!B$77 + Baseline!B$71*Baseline!B$71/Baseline!B$78)</f>
        <v>0.00000009856722062</v>
      </c>
      <c r="U608" s="83"/>
      <c r="V608" s="84">
        <f>E608 * ( Baseline!B$89 * Baseline!B$7 )</f>
        <v>0.2081363111</v>
      </c>
      <c r="W608" s="84">
        <f>F608 * ( Baseline!D$89 * Baseline!B$11 )</f>
        <v>0.00441622193</v>
      </c>
      <c r="X608" s="84">
        <f>G608 * ( Baseline!F$89 * Baseline!B$16 )</f>
        <v>0.006990692151</v>
      </c>
      <c r="Y608" s="84">
        <f>H608 * ( Baseline!H$89 * Baseline!B$18 )</f>
        <v>0.001326869892</v>
      </c>
      <c r="Z608" s="86">
        <f t="shared" si="1"/>
        <v>0.2208700951</v>
      </c>
      <c r="AA608" s="84">
        <f>I608 * ( Baseline!B$89 * Baseline!B$7 )</f>
        <v>0.00248479276</v>
      </c>
      <c r="AB608" s="85">
        <f>J608 * ( Baseline!D$89 * Baseline!B$11 )</f>
        <v>0.03904359382</v>
      </c>
      <c r="AC608" s="85">
        <f>K608 * ( Baseline!F$89 * Baseline!B$16 )</f>
        <v>0.0005727736915</v>
      </c>
      <c r="AD608" s="85">
        <f>L608 * ( Baseline!F$89 * Baseline!B$16 )</f>
        <v>0.0005930199224</v>
      </c>
      <c r="AE608" s="86">
        <f t="shared" si="2"/>
        <v>0.0426941802</v>
      </c>
      <c r="AF608" s="86">
        <f>M608 * ( Baseline!B$89 * Baseline!B$7 )</f>
        <v>0.00208886928</v>
      </c>
      <c r="AG608" s="86">
        <f>N608 * ( Baseline!D$89 * Baseline!B$11 )</f>
        <v>0.0003041829479</v>
      </c>
      <c r="AH608" s="86">
        <f>O608 * ( Baseline!F$89 * Baseline!B$16 )</f>
        <v>0.0552028536</v>
      </c>
      <c r="AI608" s="86">
        <f>P608 * ( Baseline!H$89 * Baseline!B$18 )</f>
        <v>0.0006880230687</v>
      </c>
      <c r="AJ608" s="86">
        <f t="shared" si="3"/>
        <v>0.0582839289</v>
      </c>
      <c r="AK608" s="86">
        <f>Q608 * ( Baseline!B$89 * Baseline!B$7 )</f>
        <v>0.00003916014117</v>
      </c>
      <c r="AL608" s="86">
        <f>R608 * ( Baseline!D$89 * Baseline!B$11 )</f>
        <v>0.0003149351145</v>
      </c>
      <c r="AM608" s="86">
        <f>S608 * ( Baseline!F$89 * Baseline!B$16 )</f>
        <v>0.00006795600249</v>
      </c>
      <c r="AN608" s="86">
        <f>T608 * ( Baseline!H$89 * Baseline!B$18 )</f>
        <v>0.0346634762</v>
      </c>
      <c r="AO608" s="86">
        <f t="shared" si="4"/>
        <v>0.03508552746</v>
      </c>
      <c r="AP608" s="62"/>
      <c r="AQ608" s="86">
        <f>V608 * ( (1-Baseline!B$90-Baseline!B$89) + (1-B608)*Baseline!B$90 )</f>
        <v>0.1213845551</v>
      </c>
      <c r="AR608" s="86">
        <f>W608 * ( (1-Baseline!B$90-Baseline!B$89) + (1-B608)*Baseline!B$90 )</f>
        <v>0.00257552914</v>
      </c>
      <c r="AS608" s="86">
        <f>X608 * ( (1-Baseline!B$90-Baseline!B$89) + (1-B608)*Baseline!B$90 )</f>
        <v>0.004076953475</v>
      </c>
      <c r="AT608" s="86">
        <f>Y608 * ( (1-Baseline!B$90-Baseline!B$89) + (1-B608)*Baseline!B$90 )</f>
        <v>0.0007738270688</v>
      </c>
      <c r="AU608" s="86">
        <f t="shared" si="5"/>
        <v>0.1288108648</v>
      </c>
      <c r="AV608" s="86">
        <f>AA608 * ( (1-Baseline!D$90-Baseline!D$89) + (1-B608)*Baseline!D$90 )</f>
        <v>0.00196886103</v>
      </c>
      <c r="AW608" s="86">
        <f>AB608 * ( (1-Baseline!D$90-Baseline!D$89) + (1-B608)*Baseline!D$90 )</f>
        <v>0.03093674916</v>
      </c>
      <c r="AX608" s="86">
        <f>AC608 * ( (1-Baseline!D$90-Baseline!D$89) + (1-B608)*Baseline!D$90 )</f>
        <v>0.0004538454145</v>
      </c>
      <c r="AY608" s="86">
        <f>AD608 * ( (1-Baseline!D$90-Baseline!D$89) + (1-B608)*Baseline!D$90 )</f>
        <v>0.0004698878047</v>
      </c>
      <c r="AZ608" s="86">
        <f t="shared" si="6"/>
        <v>0.03382934341</v>
      </c>
      <c r="BA608" s="86">
        <f>AF608 * ( (1-Baseline!F$90-Baseline!F$89) + (1-Baseline!B$36)*Baseline!F$90 )</f>
        <v>0.001503217178</v>
      </c>
      <c r="BB608" s="86">
        <f>AG608 * ( (1-Baseline!F$90-Baseline!F$89) + (1-Baseline!B$36)*Baseline!F$90 )</f>
        <v>0.0002188997831</v>
      </c>
      <c r="BC608" s="86">
        <f>AH608 * ( (1-Baseline!F$90-Baseline!F$89) + (1-Baseline!B$36)*Baseline!F$90 )</f>
        <v>0.03972573994</v>
      </c>
      <c r="BD608" s="86">
        <f>AI608 * ( (1-Baseline!F$90-Baseline!F$89) + (1-Baseline!B$36)*Baseline!F$90 )</f>
        <v>0.000495123417</v>
      </c>
      <c r="BE608" s="86">
        <f t="shared" si="7"/>
        <v>0.04194298032</v>
      </c>
      <c r="BF608" s="86">
        <f>AK608 * ( (1-Baseline!H$90-Baseline!H$89) + (1-Baseline!B$36)*Baseline!H$90 )</f>
        <v>0.00003102736305</v>
      </c>
      <c r="BG608" s="86">
        <f>AL608 * ( (1-Baseline!H$90-Baseline!H$89) + (1-Baseline!B$36)*Baseline!H$90 )</f>
        <v>0.0002495293899</v>
      </c>
      <c r="BH608" s="86">
        <f>AM608 * ( (1-Baseline!H$90-Baseline!H$89) + (1-Baseline!B$36)*Baseline!H$90 )</f>
        <v>0.0000538428999</v>
      </c>
      <c r="BI608" s="86">
        <f>AN608 * ( (1-Baseline!H$90-Baseline!H$89) + (1-Baseline!B$36)*Baseline!H$90 )</f>
        <v>0.02746456546</v>
      </c>
      <c r="BJ608" s="86">
        <f t="shared" si="8"/>
        <v>0.02779896511</v>
      </c>
      <c r="BK608" s="62"/>
      <c r="BL608" s="86">
        <f t="shared" si="19"/>
        <v>0.9423471794</v>
      </c>
      <c r="BM608" s="86">
        <f t="shared" si="20"/>
        <v>0.01999465762</v>
      </c>
      <c r="BN608" s="86">
        <f t="shared" si="21"/>
        <v>0.03165069562</v>
      </c>
      <c r="BO608" s="86">
        <f t="shared" si="22"/>
        <v>0.006007467382</v>
      </c>
      <c r="BP608" s="86">
        <f t="shared" si="9"/>
        <v>1</v>
      </c>
      <c r="BQ608" s="86">
        <f t="shared" si="23"/>
        <v>0.05819980027</v>
      </c>
      <c r="BR608" s="86">
        <f t="shared" si="24"/>
        <v>0.9144945199</v>
      </c>
      <c r="BS608" s="86">
        <f t="shared" si="25"/>
        <v>0.01341573228</v>
      </c>
      <c r="BT608" s="86">
        <f t="shared" si="26"/>
        <v>0.01388994752</v>
      </c>
      <c r="BU608" s="86">
        <f t="shared" si="10"/>
        <v>1</v>
      </c>
      <c r="BV608" s="86">
        <f t="shared" si="27"/>
        <v>0.03583954136</v>
      </c>
      <c r="BW608" s="86">
        <f t="shared" si="28"/>
        <v>0.005218984952</v>
      </c>
      <c r="BX608" s="86">
        <f t="shared" si="29"/>
        <v>0.9471367947</v>
      </c>
      <c r="BY608" s="86">
        <f t="shared" si="30"/>
        <v>0.01180467895</v>
      </c>
      <c r="BZ608" s="86">
        <f t="shared" si="11"/>
        <v>1</v>
      </c>
      <c r="CA608" s="86">
        <f t="shared" si="31"/>
        <v>0.001116133745</v>
      </c>
      <c r="CB608" s="86">
        <f t="shared" si="32"/>
        <v>0.008976211486</v>
      </c>
      <c r="CC608" s="86">
        <f t="shared" si="33"/>
        <v>0.001936867062</v>
      </c>
      <c r="CD608" s="86">
        <f t="shared" si="34"/>
        <v>0.9879707877</v>
      </c>
      <c r="CE608" s="86">
        <f t="shared" si="12"/>
        <v>1</v>
      </c>
      <c r="CF608" s="62"/>
      <c r="CG608" s="86">
        <f t="shared" si="35"/>
        <v>0.9423471794</v>
      </c>
      <c r="CH608" s="86">
        <f t="shared" si="36"/>
        <v>0.01999465762</v>
      </c>
      <c r="CI608" s="86">
        <f t="shared" si="37"/>
        <v>0.03165069562</v>
      </c>
      <c r="CJ608" s="86">
        <f t="shared" si="38"/>
        <v>0.006007467382</v>
      </c>
      <c r="CK608" s="86">
        <f t="shared" si="13"/>
        <v>1</v>
      </c>
      <c r="CL608" s="86">
        <f t="shared" si="39"/>
        <v>0.05819980027</v>
      </c>
      <c r="CM608" s="86">
        <f t="shared" si="40"/>
        <v>0.9144945199</v>
      </c>
      <c r="CN608" s="86">
        <f t="shared" si="41"/>
        <v>0.01341573228</v>
      </c>
      <c r="CO608" s="86">
        <f t="shared" si="42"/>
        <v>0.01388994752</v>
      </c>
      <c r="CP608" s="86">
        <f t="shared" si="14"/>
        <v>1</v>
      </c>
      <c r="CQ608" s="86">
        <f t="shared" si="43"/>
        <v>0.03583954136</v>
      </c>
      <c r="CR608" s="86">
        <f t="shared" si="44"/>
        <v>0.005218984952</v>
      </c>
      <c r="CS608" s="86">
        <f t="shared" si="45"/>
        <v>0.9471367947</v>
      </c>
      <c r="CT608" s="86">
        <f t="shared" si="46"/>
        <v>0.01180467895</v>
      </c>
      <c r="CU608" s="86">
        <f t="shared" si="15"/>
        <v>1</v>
      </c>
      <c r="CV608" s="86">
        <f t="shared" si="47"/>
        <v>0.001116133745</v>
      </c>
      <c r="CW608" s="86">
        <f t="shared" si="48"/>
        <v>0.008976211486</v>
      </c>
      <c r="CX608" s="86">
        <f t="shared" si="49"/>
        <v>0.001936867062</v>
      </c>
      <c r="CY608" s="86">
        <f t="shared" si="50"/>
        <v>0.9879707877</v>
      </c>
      <c r="CZ608" s="86">
        <f t="shared" si="16"/>
        <v>1</v>
      </c>
      <c r="DA608" s="62"/>
      <c r="DB608" s="86">
        <f>(AQ608*Baseline!B$7 + AV608*Baseline!B$11 + BA608*Baseline!B$16 + BF608*Baseline!B$18)</f>
        <v>69550.66947</v>
      </c>
      <c r="DC608" s="86">
        <f>(AR608*Baseline!B$7 + AW608*Baseline!B$11 + BB608*Baseline!B$16 + BG608*Baseline!B$18)</f>
        <v>79754.17105</v>
      </c>
      <c r="DD608" s="86">
        <f>(AS608*Baseline!B$7 + AX608*Baseline!B$11 + BC608*Baseline!B$16 + BH608*Baseline!B$18)</f>
        <v>138504.9054</v>
      </c>
      <c r="DE608" s="86">
        <f>(AT608*Baseline!B$7 + AY608*Baseline!B$11 + BD608*Baseline!B$16 + BI608*Baseline!B$18)</f>
        <v>1260666.627</v>
      </c>
      <c r="DF608" s="86">
        <f t="shared" si="17"/>
        <v>1548476.373</v>
      </c>
      <c r="DG608" s="62"/>
      <c r="DH608" s="86">
        <f t="shared" si="51"/>
        <v>0.04491555098</v>
      </c>
      <c r="DI608" s="86">
        <f t="shared" si="52"/>
        <v>0.05150493249</v>
      </c>
      <c r="DJ608" s="86">
        <f t="shared" si="53"/>
        <v>0.08944592754</v>
      </c>
      <c r="DK608" s="86">
        <f t="shared" si="54"/>
        <v>0.814133589</v>
      </c>
      <c r="DL608" s="86">
        <f t="shared" si="18"/>
        <v>1</v>
      </c>
      <c r="DM608" s="62"/>
      <c r="DN608" s="86">
        <f>DH608 / (Baseline!B$7/Baseline!B$17)</f>
        <v>4.794439643</v>
      </c>
      <c r="DO608" s="86">
        <f>DI608 / (Baseline!B$11/Baseline!B$17)</f>
        <v>1.243353722</v>
      </c>
      <c r="DP608" s="86">
        <f>DJ608 / (Baseline!B$16/Baseline!B$17)</f>
        <v>1.382209892</v>
      </c>
      <c r="DQ608" s="86">
        <f>DK608 / (Baseline!B$18/Baseline!B$17)</f>
        <v>0.9204498958</v>
      </c>
      <c r="DR608" s="62"/>
      <c r="DS608" s="86">
        <f>DH608 / Baseline!H$117</f>
        <v>1.796941552</v>
      </c>
      <c r="DT608" s="86">
        <f>DI608 / Baseline!H$118</f>
        <v>1.159378721</v>
      </c>
      <c r="DU608" s="86">
        <f>DJ608 / Baseline!H$119</f>
        <v>1.069273681</v>
      </c>
      <c r="DV608" s="86">
        <f>DK608 / Baseline!H$120</f>
        <v>0.9612775548</v>
      </c>
      <c r="DW608" s="87"/>
      <c r="DX608" s="86">
        <f>(AU608*Baseline!B$34)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0.03185116097</v>
      </c>
      <c r="DY608" s="86">
        <f>(AZ608*Baseline!B$34) + (Baseline!D$90*(1-Baseline!D$91)*Baseline!B$35) + (Baseline!D$90*Baseline!D$91*((1-Baseline!D$92)*Baseline!B$40 + Baseline!D$92*Baseline!B$41))</f>
        <v>0.01148796951</v>
      </c>
      <c r="DZ608" s="86">
        <f>(BE608*Baseline!B$34) + (Baseline!F$90*(1-Baseline!F$91)*Baseline!B$35) + (Baseline!F$90*Baseline!F$91*((1-Baseline!F$92)*Baseline!B$40 + Baseline!F$92*Baseline!B$41))</f>
        <v>0.01402208705</v>
      </c>
      <c r="EA608" s="86">
        <f>(BJ608*Baseline!B$34) + (Baseline!H$90*(1-Baseline!H$91)*Baseline!B$35) + (Baseline!H$90*Baseline!H$91*((1-Baseline!H$92)*Baseline!B$40 + Baseline!H$92*Baseline!B$41))</f>
        <v>0.009314844767</v>
      </c>
      <c r="EB608" s="86">
        <f>( DX608*Baseline!B$7 + DY608*Baseline!B$11 + DZ608*Baseline!B$16 + EA608*Baseline!B$18 ) / Baseline!B$17</f>
        <v>0.009920607052</v>
      </c>
    </row>
    <row r="609">
      <c r="A609" s="73" t="s">
        <v>785</v>
      </c>
      <c r="B609" s="85">
        <f>MIN( MAX( NORMINV( MCrands!B609, (B$5+B$4)/2, (B$5-B$4)/3.29 ), 0 ), 1 )</f>
        <v>0.652699152</v>
      </c>
      <c r="C609" s="85">
        <f>MAX( NORMINV( MCrands!C609, (C$5+C$4)/2, (C$5-C$4)/3.29 ), 0 )</f>
        <v>2.642510034</v>
      </c>
      <c r="D609" s="83"/>
      <c r="E609" s="84">
        <f>Baseline!B$33 * (C609 * Baseline!B$68*Baseline!B$68/Baseline!B$75 + Baseline!B$46 * Baseline!B$54*Baseline!B$54/Baseline!B$76 + Baseline!B$47 * Baseline!B$55*Baseline!B$55/Baseline!B$77 + Baseline!B$56*Baseline!B$56/Baseline!B$78)</f>
        <v>0.00001875852555</v>
      </c>
      <c r="F609" s="84">
        <f>Baseline!B$33 * (C609 * Baseline!B$68*Baseline!B$59/Baseline!B$75 + Baseline!B$46 * Baseline!B$54*Baseline!B$69/Baseline!B$76 + Baseline!B$47 * Baseline!B$55*Baseline!B$57/Baseline!B$77 + Baseline!B$56*Baseline!B$58/Baseline!B$78)</f>
        <v>0.000000239201311</v>
      </c>
      <c r="G609" s="85">
        <f>Baseline!B$33 * (C609 * Baseline!B$68*Baseline!B$60/Baseline!B$75 + Baseline!B$46 * Baseline!B$54*Baseline!B$61/Baseline!B$76 + Baseline!B$47 * Baseline!B$55*Baseline!B$70/Baseline!B$77 + Baseline!B$56*Baseline!B$62/Baseline!B$78)</f>
        <v>0.0000002007565109</v>
      </c>
      <c r="H609" s="84">
        <f>Baseline!B$33 * (C609 * Baseline!B$68*Baseline!B$63/Baseline!B$75 + Baseline!B$46 * Baseline!B$54*Baseline!B$64/Baseline!B$76 + Baseline!B$47 * Baseline!B$55*Baseline!B$65/Baseline!B$77 + Baseline!B$56*Baseline!B$71/Baseline!B$78)</f>
        <v>0.000000003722747456</v>
      </c>
      <c r="I609" s="84">
        <f>Baseline!B$33 * (C609 * Baseline!B$59*Baseline!B$68/Baseline!B$75 + Baseline!B$46 * Baseline!B$69*Baseline!B$54/Baseline!B$76 + Baseline!B$47 * Baseline!B$57*Baseline!B$55/Baseline!B$77 + Baseline!B$58*Baseline!B$56/Baseline!B$78)</f>
        <v>0.000000239201311</v>
      </c>
      <c r="J609" s="85">
        <f>Baseline!B$33 * (C609 * Baseline!B$59*Baseline!B$59/Baseline!B$75 + Baseline!B$46 * Baseline!B$69*Baseline!B$69/Baseline!B$76 + Baseline!B$47 * Baseline!B$57*Baseline!B$57/Baseline!B$77 + Baseline!B$58*Baseline!B$58/Baseline!B$78)</f>
        <v>0.000002116574456</v>
      </c>
      <c r="K609" s="84">
        <f>Baseline!B$33 * (C609 * Baseline!B$59*Baseline!B$60/Baseline!B$75 + Baseline!B$46 * Baseline!B$69*Baseline!B$61/Baseline!B$76 + Baseline!B$47 * Baseline!B$57*Baseline!B$70/Baseline!B$77 + Baseline!B$58*Baseline!B$62/Baseline!B$78)</f>
        <v>0.00000001648984392</v>
      </c>
      <c r="L609" s="85">
        <f>Baseline!B$33 * (C609 * Baseline!B$59*Baseline!B$63/Baseline!B$75 + Baseline!B$46 * Baseline!B$69*Baseline!B$64/Baseline!B$76 + Baseline!B$47 * Baseline!B$57*Baseline!B$65/Baseline!B$77 + Baseline!B$58*Baseline!B$71/Baseline!B$78)</f>
        <v>0.00000001707279617</v>
      </c>
      <c r="M609" s="84">
        <f>Baseline!B$33 * (C609 * Baseline!B$60*Baseline!B$68/Baseline!B$75 + Baseline!B$46 * Baseline!B$61*Baseline!B$54/Baseline!B$76 + Baseline!B$47 * Baseline!B$70*Baseline!B$55/Baseline!B$77 + Baseline!B$62*Baseline!B$56/Baseline!B$78)</f>
        <v>0.0000002007565109</v>
      </c>
      <c r="N609" s="85">
        <f>Baseline!B$33 * (C609 * Baseline!B$60*Baseline!B$59/Baseline!B$75 + Baseline!B$46 * Baseline!B$61*Baseline!B$69/Baseline!B$76 + Baseline!B$47 * Baseline!B$70*Baseline!B$57/Baseline!B$77 + Baseline!B$62*Baseline!B$58/Baseline!B$78)</f>
        <v>0.00000001648984392</v>
      </c>
      <c r="O609" s="85">
        <f>Baseline!B$33 * (C609 * Baseline!B$60*Baseline!B$60/Baseline!B$75 + Baseline!B$46 * Baseline!B$61*Baseline!B$61/Baseline!B$76 + Baseline!B$47 * Baseline!B$70*Baseline!B$70/Baseline!B$77 + Baseline!B$62*Baseline!B$62/Baseline!B$78)</f>
        <v>0.000001589267669</v>
      </c>
      <c r="P609" s="84">
        <f>Baseline!B$33 * (C609 * Baseline!B$60*Baseline!B$63/Baseline!B$75 + Baseline!B$46 * Baseline!B$61*Baseline!B$64/Baseline!B$76 + Baseline!B$47 * Baseline!B$70*Baseline!B$65/Baseline!B$77 + Baseline!B$62*Baseline!B$71/Baseline!B$78)</f>
        <v>0.000000001956406359</v>
      </c>
      <c r="Q609" s="84">
        <f>Baseline!B$33 * (C609 * Baseline!B$63*Baseline!B$68/Baseline!B$75 + Baseline!B$46 * Baseline!B$64*Baseline!B$54/Baseline!B$76 + Baseline!B$47 * Baseline!B$65*Baseline!B$55/Baseline!B$77 + Baseline!B$71*Baseline!B$56/Baseline!B$78)</f>
        <v>0.000000003722747456</v>
      </c>
      <c r="R609" s="84">
        <f>Baseline!B$33 * (C609 * Baseline!B$63*Baseline!B$59/Baseline!B$75 + Baseline!B$46 * Baseline!B$64*Baseline!B$69/Baseline!B$76 + Baseline!B$47 * Baseline!B$65*Baseline!B$57/Baseline!B$77 + Baseline!B$71*Baseline!B$58/Baseline!B$78)</f>
        <v>0.00000001707279617</v>
      </c>
      <c r="S609" s="84">
        <f>Baseline!B$33 * (C609 * Baseline!B$63*Baseline!B$60/Baseline!B$75 + Baseline!B$46 * Baseline!B$64*Baseline!B$61/Baseline!B$76 + Baseline!B$47 * Baseline!B$65*Baseline!B$70/Baseline!B$77 + Baseline!B$71*Baseline!B$62/Baseline!B$78)</f>
        <v>0.000000001956406359</v>
      </c>
      <c r="T609" s="84">
        <f>Baseline!B$33 * (C609 * Baseline!B$63*Baseline!B$63/Baseline!B$75 + Baseline!B$46 * Baseline!B$64*Baseline!B$64/Baseline!B$76 + Baseline!B$47 * Baseline!B$65*Baseline!B$65/Baseline!B$77 + Baseline!B$71*Baseline!B$71/Baseline!B$78)</f>
        <v>0.00000009856721867</v>
      </c>
      <c r="U609" s="83"/>
      <c r="V609" s="84">
        <f>E609 * ( Baseline!B$89 * Baseline!B$7 )</f>
        <v>0.1946947366</v>
      </c>
      <c r="W609" s="84">
        <f>F609 * ( Baseline!D$89 * Baseline!B$11 )</f>
        <v>0.004412449871</v>
      </c>
      <c r="X609" s="84">
        <f>G609 * ( Baseline!F$89 * Baseline!B$16 )</f>
        <v>0.006973231217</v>
      </c>
      <c r="Y609" s="84">
        <f>H609 * ( Baseline!H$89 * Baseline!B$18 )</f>
        <v>0.001309191504</v>
      </c>
      <c r="Z609" s="86">
        <f t="shared" si="1"/>
        <v>0.2073896092</v>
      </c>
      <c r="AA609" s="84">
        <f>I609 * ( Baseline!B$89 * Baseline!B$7 )</f>
        <v>0.002482670407</v>
      </c>
      <c r="AB609" s="85">
        <f>J609 * ( Baseline!D$89 * Baseline!B$11 )</f>
        <v>0.03904359323</v>
      </c>
      <c r="AC609" s="85">
        <f>K609 * ( Baseline!F$89 * Baseline!B$16 )</f>
        <v>0.0005727709345</v>
      </c>
      <c r="AD609" s="85">
        <f>L609 * ( Baseline!F$89 * Baseline!B$16 )</f>
        <v>0.0005930196467</v>
      </c>
      <c r="AE609" s="86">
        <f t="shared" si="2"/>
        <v>0.04269205422</v>
      </c>
      <c r="AF609" s="86">
        <f>M609 * ( Baseline!B$89 * Baseline!B$7 )</f>
        <v>0.002083651827</v>
      </c>
      <c r="AG609" s="86">
        <f>N609 * ( Baseline!D$89 * Baseline!B$11 )</f>
        <v>0.0003041814837</v>
      </c>
      <c r="AH609" s="86">
        <f>O609 * ( Baseline!F$89 * Baseline!B$16 )</f>
        <v>0.05520284682</v>
      </c>
      <c r="AI609" s="86">
        <f>P609 * ( Baseline!H$89 * Baseline!B$18 )</f>
        <v>0.0006880162067</v>
      </c>
      <c r="AJ609" s="86">
        <f t="shared" si="3"/>
        <v>0.05827869634</v>
      </c>
      <c r="AK609" s="86">
        <f>Q609 * ( Baseline!B$89 * Baseline!B$7 )</f>
        <v>0.00003863839584</v>
      </c>
      <c r="AL609" s="86">
        <f>R609 * ( Baseline!D$89 * Baseline!B$11 )</f>
        <v>0.0003149349681</v>
      </c>
      <c r="AM609" s="86">
        <f>S609 * ( Baseline!F$89 * Baseline!B$16 )</f>
        <v>0.00006795532473</v>
      </c>
      <c r="AN609" s="86">
        <f>T609 * ( Baseline!H$89 * Baseline!B$18 )</f>
        <v>0.03466347551</v>
      </c>
      <c r="AO609" s="86">
        <f t="shared" si="4"/>
        <v>0.0350850042</v>
      </c>
      <c r="AP609" s="62"/>
      <c r="AQ609" s="86">
        <f>V609 * ( (1-Baseline!B$90-Baseline!B$89) + (1-B609)*Baseline!B$90 )</f>
        <v>0.07742965962</v>
      </c>
      <c r="AR609" s="86">
        <f>W609 * ( (1-Baseline!B$90-Baseline!B$89) + (1-B609)*Baseline!B$90 )</f>
        <v>0.001754821407</v>
      </c>
      <c r="AS609" s="86">
        <f>X609 * ( (1-Baseline!B$90-Baseline!B$89) + (1-B609)*Baseline!B$90 )</f>
        <v>0.002773238398</v>
      </c>
      <c r="AT609" s="86">
        <f>Y609 * ( (1-Baseline!B$90-Baseline!B$89) + (1-B609)*Baseline!B$90 )</f>
        <v>0.0005206625216</v>
      </c>
      <c r="AU609" s="86">
        <f t="shared" si="5"/>
        <v>0.08247838194</v>
      </c>
      <c r="AV609" s="86">
        <f>AA609 * ( (1-Baseline!D$90-Baseline!D$89) + (1-B609)*Baseline!D$90 )</f>
        <v>0.001735359751</v>
      </c>
      <c r="AW609" s="86">
        <f>AB609 * ( (1-Baseline!D$90-Baseline!D$89) + (1-B609)*Baseline!D$90 )</f>
        <v>0.02729104921</v>
      </c>
      <c r="AX609" s="86">
        <f>AC609 * ( (1-Baseline!D$90-Baseline!D$89) + (1-B609)*Baseline!D$90 )</f>
        <v>0.0004003606858</v>
      </c>
      <c r="AY609" s="86">
        <f>AD609 * ( (1-Baseline!D$90-Baseline!D$89) + (1-B609)*Baseline!D$90 )</f>
        <v>0.0004145143165</v>
      </c>
      <c r="AZ609" s="86">
        <f t="shared" si="6"/>
        <v>0.02984128397</v>
      </c>
      <c r="BA609" s="86">
        <f>AF609 * ( (1-Baseline!F$90-Baseline!F$89) + (1-Baseline!B$36)*Baseline!F$90 )</f>
        <v>0.001499462532</v>
      </c>
      <c r="BB609" s="86">
        <f>AG609 * ( (1-Baseline!F$90-Baseline!F$89) + (1-Baseline!B$36)*Baseline!F$90 )</f>
        <v>0.0002188987295</v>
      </c>
      <c r="BC609" s="86">
        <f>AH609 * ( (1-Baseline!F$90-Baseline!F$89) + (1-Baseline!B$36)*Baseline!F$90 )</f>
        <v>0.03972573506</v>
      </c>
      <c r="BD609" s="86">
        <f>AI609 * ( (1-Baseline!F$90-Baseline!F$89) + (1-Baseline!B$36)*Baseline!F$90 )</f>
        <v>0.0004951184789</v>
      </c>
      <c r="BE609" s="86">
        <f t="shared" si="7"/>
        <v>0.0419392148</v>
      </c>
      <c r="BF609" s="86">
        <f>AK609 * ( (1-Baseline!H$90-Baseline!H$89) + (1-Baseline!B$36)*Baseline!H$90 )</f>
        <v>0.00003061397379</v>
      </c>
      <c r="BG609" s="86">
        <f>AL609 * ( (1-Baseline!H$90-Baseline!H$89) + (1-Baseline!B$36)*Baseline!H$90 )</f>
        <v>0.0002495292739</v>
      </c>
      <c r="BH609" s="86">
        <f>AM609 * ( (1-Baseline!H$90-Baseline!H$89) + (1-Baseline!B$36)*Baseline!H$90 )</f>
        <v>0.00005384236289</v>
      </c>
      <c r="BI609" s="86">
        <f>AN609 * ( (1-Baseline!H$90-Baseline!H$89) + (1-Baseline!B$36)*Baseline!H$90 )</f>
        <v>0.02746456492</v>
      </c>
      <c r="BJ609" s="86">
        <f t="shared" si="8"/>
        <v>0.02779855053</v>
      </c>
      <c r="BK609" s="62"/>
      <c r="BL609" s="86">
        <f t="shared" si="19"/>
        <v>0.9387873258</v>
      </c>
      <c r="BM609" s="86">
        <f t="shared" si="20"/>
        <v>0.02127613764</v>
      </c>
      <c r="BN609" s="86">
        <f t="shared" si="21"/>
        <v>0.03362382157</v>
      </c>
      <c r="BO609" s="86">
        <f t="shared" si="22"/>
        <v>0.006312715034</v>
      </c>
      <c r="BP609" s="86">
        <f t="shared" si="9"/>
        <v>1</v>
      </c>
      <c r="BQ609" s="86">
        <f t="shared" si="23"/>
        <v>0.05815298542</v>
      </c>
      <c r="BR609" s="86">
        <f t="shared" si="24"/>
        <v>0.914540046</v>
      </c>
      <c r="BS609" s="86">
        <f t="shared" si="25"/>
        <v>0.01341633578</v>
      </c>
      <c r="BT609" s="86">
        <f t="shared" si="26"/>
        <v>0.01389063276</v>
      </c>
      <c r="BU609" s="86">
        <f t="shared" si="10"/>
        <v>1</v>
      </c>
      <c r="BV609" s="86">
        <f t="shared" si="27"/>
        <v>0.03575323331</v>
      </c>
      <c r="BW609" s="86">
        <f t="shared" si="28"/>
        <v>0.005219428416</v>
      </c>
      <c r="BX609" s="86">
        <f t="shared" si="29"/>
        <v>0.9472217172</v>
      </c>
      <c r="BY609" s="86">
        <f t="shared" si="30"/>
        <v>0.01180562109</v>
      </c>
      <c r="BZ609" s="86">
        <f t="shared" si="11"/>
        <v>1</v>
      </c>
      <c r="CA609" s="86">
        <f t="shared" si="31"/>
        <v>0.001101279499</v>
      </c>
      <c r="CB609" s="86">
        <f t="shared" si="32"/>
        <v>0.008976341183</v>
      </c>
      <c r="CC609" s="86">
        <f t="shared" si="33"/>
        <v>0.001936876631</v>
      </c>
      <c r="CD609" s="86">
        <f t="shared" si="34"/>
        <v>0.9879855027</v>
      </c>
      <c r="CE609" s="86">
        <f t="shared" si="12"/>
        <v>1</v>
      </c>
      <c r="CF609" s="62"/>
      <c r="CG609" s="86">
        <f t="shared" si="35"/>
        <v>0.9387873258</v>
      </c>
      <c r="CH609" s="86">
        <f t="shared" si="36"/>
        <v>0.02127613764</v>
      </c>
      <c r="CI609" s="86">
        <f t="shared" si="37"/>
        <v>0.03362382157</v>
      </c>
      <c r="CJ609" s="86">
        <f t="shared" si="38"/>
        <v>0.006312715034</v>
      </c>
      <c r="CK609" s="86">
        <f t="shared" si="13"/>
        <v>1</v>
      </c>
      <c r="CL609" s="86">
        <f t="shared" si="39"/>
        <v>0.05815298542</v>
      </c>
      <c r="CM609" s="86">
        <f t="shared" si="40"/>
        <v>0.914540046</v>
      </c>
      <c r="CN609" s="86">
        <f t="shared" si="41"/>
        <v>0.01341633578</v>
      </c>
      <c r="CO609" s="86">
        <f t="shared" si="42"/>
        <v>0.01389063276</v>
      </c>
      <c r="CP609" s="86">
        <f t="shared" si="14"/>
        <v>1</v>
      </c>
      <c r="CQ609" s="86">
        <f t="shared" si="43"/>
        <v>0.03575323331</v>
      </c>
      <c r="CR609" s="86">
        <f t="shared" si="44"/>
        <v>0.005219428416</v>
      </c>
      <c r="CS609" s="86">
        <f t="shared" si="45"/>
        <v>0.9472217172</v>
      </c>
      <c r="CT609" s="86">
        <f t="shared" si="46"/>
        <v>0.01180562109</v>
      </c>
      <c r="CU609" s="86">
        <f t="shared" si="15"/>
        <v>1</v>
      </c>
      <c r="CV609" s="86">
        <f t="shared" si="47"/>
        <v>0.001101279499</v>
      </c>
      <c r="CW609" s="86">
        <f t="shared" si="48"/>
        <v>0.008976341183</v>
      </c>
      <c r="CX609" s="86">
        <f t="shared" si="49"/>
        <v>0.001936876631</v>
      </c>
      <c r="CY609" s="86">
        <f t="shared" si="50"/>
        <v>0.9879855027</v>
      </c>
      <c r="CZ609" s="86">
        <f t="shared" si="16"/>
        <v>1</v>
      </c>
      <c r="DA609" s="62"/>
      <c r="DB609" s="86">
        <f>(AQ609*Baseline!B$7 + AV609*Baseline!B$11 + BA609*Baseline!B$16 + BF609*Baseline!B$18)</f>
        <v>47700.28083</v>
      </c>
      <c r="DC609" s="86">
        <f>(AR609*Baseline!B$7 + AW609*Baseline!B$11 + BB609*Baseline!B$16 + BG609*Baseline!B$18)</f>
        <v>71537.71854</v>
      </c>
      <c r="DD609" s="86">
        <f>(AS609*Baseline!B$7 + AX609*Baseline!B$11 + BC609*Baseline!B$16 + BH609*Baseline!B$18)</f>
        <v>137757.8618</v>
      </c>
      <c r="DE609" s="86">
        <f>(AT609*Baseline!B$7 + AY609*Baseline!B$11 + BD609*Baseline!B$16 + BI609*Baseline!B$18)</f>
        <v>1260425.049</v>
      </c>
      <c r="DF609" s="86">
        <f t="shared" si="17"/>
        <v>1517420.91</v>
      </c>
      <c r="DG609" s="62"/>
      <c r="DH609" s="86">
        <f t="shared" si="51"/>
        <v>0.03143510182</v>
      </c>
      <c r="DI609" s="86">
        <f t="shared" si="52"/>
        <v>0.04714428149</v>
      </c>
      <c r="DJ609" s="86">
        <f t="shared" si="53"/>
        <v>0.09078421212</v>
      </c>
      <c r="DK609" s="86">
        <f t="shared" si="54"/>
        <v>0.8306364046</v>
      </c>
      <c r="DL609" s="86">
        <f t="shared" si="18"/>
        <v>1</v>
      </c>
      <c r="DM609" s="62"/>
      <c r="DN609" s="86">
        <f>DH609 / (Baseline!B$7/Baseline!B$17)</f>
        <v>3.355490361</v>
      </c>
      <c r="DO609" s="86">
        <f>DI609 / (Baseline!B$11/Baseline!B$17)</f>
        <v>1.13808552</v>
      </c>
      <c r="DP609" s="86">
        <f>DJ609 / (Baseline!B$16/Baseline!B$17)</f>
        <v>1.402890433</v>
      </c>
      <c r="DQ609" s="86">
        <f>DK609 / (Baseline!B$18/Baseline!B$17)</f>
        <v>0.9391077857</v>
      </c>
      <c r="DR609" s="62"/>
      <c r="DS609" s="86">
        <f>DH609 / Baseline!H$117</f>
        <v>1.257627691</v>
      </c>
      <c r="DT609" s="86">
        <f>DI609 / Baseline!H$118</f>
        <v>1.061220239</v>
      </c>
      <c r="DU609" s="86">
        <f>DJ609 / Baseline!H$119</f>
        <v>1.08527209</v>
      </c>
      <c r="DV609" s="86">
        <f>DK609 / Baseline!H$120</f>
        <v>0.9807630377</v>
      </c>
      <c r="DW609" s="87"/>
      <c r="DX609" s="86">
        <f>(AU609*Baseline!B$34)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0.02490128854</v>
      </c>
      <c r="DY609" s="86">
        <f>(AZ609*Baseline!B$34) + (Baseline!D$90*(1-Baseline!D$91)*Baseline!B$35) + (Baseline!D$90*Baseline!D$91*((1-Baseline!D$92)*Baseline!B$40 + Baseline!D$92*Baseline!B$41))</f>
        <v>0.01088976059</v>
      </c>
      <c r="DZ609" s="86">
        <f>(BE609*Baseline!B$34) + (Baseline!F$90*(1-Baseline!F$91)*Baseline!B$35) + (Baseline!F$90*Baseline!F$91*((1-Baseline!F$92)*Baseline!B$40 + Baseline!F$92*Baseline!B$41))</f>
        <v>0.01402152222</v>
      </c>
      <c r="EA609" s="86">
        <f>(BJ609*Baseline!B$34) + (Baseline!H$90*(1-Baseline!H$91)*Baseline!B$35) + (Baseline!H$90*Baseline!H$91*((1-Baseline!H$92)*Baseline!B$40 + Baseline!H$92*Baseline!B$41))</f>
        <v>0.009314782579</v>
      </c>
      <c r="EB609" s="86">
        <f>( DX609*Baseline!B$7 + DY609*Baseline!B$11 + DZ609*Baseline!B$16 + EA609*Baseline!B$18 ) / Baseline!B$17</f>
        <v>0.009830626968</v>
      </c>
    </row>
    <row r="610">
      <c r="A610" s="73" t="s">
        <v>786</v>
      </c>
      <c r="B610" s="85">
        <f>MIN( MAX( NORMINV( MCrands!B610, (B$5+B$4)/2, (B$5-B$4)/3.29 ), 0 ), 1 )</f>
        <v>0.5594687008</v>
      </c>
      <c r="C610" s="85">
        <f>MAX( NORMINV( MCrands!C610, (C$5+C$4)/2, (C$5-C$4)/3.29 ), 0 )</f>
        <v>2.405201202</v>
      </c>
      <c r="D610" s="83"/>
      <c r="E610" s="84">
        <f>Baseline!B$33 * (C610 * Baseline!B$68*Baseline!B$68/Baseline!B$75 + Baseline!B$46 * Baseline!B$54*Baseline!B$54/Baseline!B$76 + Baseline!B$47 * Baseline!B$55*Baseline!B$55/Baseline!B$77 + Baseline!B$56*Baseline!B$56/Baseline!B$78)</f>
        <v>0.00001707837332</v>
      </c>
      <c r="F610" s="84">
        <f>Baseline!B$33 * (C610 * Baseline!B$68*Baseline!B$59/Baseline!B$75 + Baseline!B$46 * Baseline!B$54*Baseline!B$69/Baseline!B$76 + Baseline!B$47 * Baseline!B$55*Baseline!B$57/Baseline!B$77 + Baseline!B$56*Baseline!B$58/Baseline!B$78)</f>
        <v>0.0000002389360238</v>
      </c>
      <c r="G610" s="85">
        <f>Baseline!B$33 * (C610 * Baseline!B$68*Baseline!B$60/Baseline!B$75 + Baseline!B$46 * Baseline!B$54*Baseline!B$61/Baseline!B$76 + Baseline!B$47 * Baseline!B$55*Baseline!B$70/Baseline!B$77 + Baseline!B$56*Baseline!B$62/Baseline!B$78)</f>
        <v>0.0000002001043466</v>
      </c>
      <c r="H610" s="84">
        <f>Baseline!B$33 * (C610 * Baseline!B$68*Baseline!B$63/Baseline!B$75 + Baseline!B$46 * Baseline!B$54*Baseline!B$64/Baseline!B$76 + Baseline!B$47 * Baseline!B$55*Baseline!B$65/Baseline!B$77 + Baseline!B$56*Baseline!B$71/Baseline!B$78)</f>
        <v>0.000000003657531021</v>
      </c>
      <c r="I610" s="84">
        <f>Baseline!B$33 * (C610 * Baseline!B$59*Baseline!B$68/Baseline!B$75 + Baseline!B$46 * Baseline!B$69*Baseline!B$54/Baseline!B$76 + Baseline!B$47 * Baseline!B$57*Baseline!B$55/Baseline!B$77 + Baseline!B$58*Baseline!B$56/Baseline!B$78)</f>
        <v>0.0000002389360238</v>
      </c>
      <c r="J610" s="85">
        <f>Baseline!B$33 * (C610 * Baseline!B$59*Baseline!B$59/Baseline!B$75 + Baseline!B$46 * Baseline!B$69*Baseline!B$69/Baseline!B$76 + Baseline!B$47 * Baseline!B$57*Baseline!B$57/Baseline!B$77 + Baseline!B$58*Baseline!B$58/Baseline!B$78)</f>
        <v>0.000002116574414</v>
      </c>
      <c r="K610" s="84">
        <f>Baseline!B$33 * (C610 * Baseline!B$59*Baseline!B$60/Baseline!B$75 + Baseline!B$46 * Baseline!B$69*Baseline!B$61/Baseline!B$76 + Baseline!B$47 * Baseline!B$57*Baseline!B$70/Baseline!B$77 + Baseline!B$58*Baseline!B$62/Baseline!B$78)</f>
        <v>0.00000001648974095</v>
      </c>
      <c r="L610" s="85">
        <f>Baseline!B$33 * (C610 * Baseline!B$59*Baseline!B$63/Baseline!B$75 + Baseline!B$46 * Baseline!B$69*Baseline!B$64/Baseline!B$76 + Baseline!B$47 * Baseline!B$57*Baseline!B$65/Baseline!B$77 + Baseline!B$58*Baseline!B$71/Baseline!B$78)</f>
        <v>0.00000001707278587</v>
      </c>
      <c r="M610" s="84">
        <f>Baseline!B$33 * (C610 * Baseline!B$60*Baseline!B$68/Baseline!B$75 + Baseline!B$46 * Baseline!B$61*Baseline!B$54/Baseline!B$76 + Baseline!B$47 * Baseline!B$70*Baseline!B$55/Baseline!B$77 + Baseline!B$62*Baseline!B$56/Baseline!B$78)</f>
        <v>0.0000002001043466</v>
      </c>
      <c r="N610" s="85">
        <f>Baseline!B$33 * (C610 * Baseline!B$60*Baseline!B$59/Baseline!B$75 + Baseline!B$46 * Baseline!B$61*Baseline!B$69/Baseline!B$76 + Baseline!B$47 * Baseline!B$70*Baseline!B$57/Baseline!B$77 + Baseline!B$62*Baseline!B$58/Baseline!B$78)</f>
        <v>0.00000001648974095</v>
      </c>
      <c r="O610" s="85">
        <f>Baseline!B$33 * (C610 * Baseline!B$60*Baseline!B$60/Baseline!B$75 + Baseline!B$46 * Baseline!B$61*Baseline!B$61/Baseline!B$76 + Baseline!B$47 * Baseline!B$70*Baseline!B$70/Baseline!B$77 + Baseline!B$62*Baseline!B$62/Baseline!B$78)</f>
        <v>0.000001589267416</v>
      </c>
      <c r="P610" s="84">
        <f>Baseline!B$33 * (C610 * Baseline!B$60*Baseline!B$63/Baseline!B$75 + Baseline!B$46 * Baseline!B$61*Baseline!B$64/Baseline!B$76 + Baseline!B$47 * Baseline!B$70*Baseline!B$65/Baseline!B$77 + Baseline!B$62*Baseline!B$71/Baseline!B$78)</f>
        <v>0.000000001956381044</v>
      </c>
      <c r="Q610" s="84">
        <f>Baseline!B$33 * (C610 * Baseline!B$63*Baseline!B$68/Baseline!B$75 + Baseline!B$46 * Baseline!B$64*Baseline!B$54/Baseline!B$76 + Baseline!B$47 * Baseline!B$65*Baseline!B$55/Baseline!B$77 + Baseline!B$71*Baseline!B$56/Baseline!B$78)</f>
        <v>0.000000003657531021</v>
      </c>
      <c r="R610" s="84">
        <f>Baseline!B$33 * (C610 * Baseline!B$63*Baseline!B$59/Baseline!B$75 + Baseline!B$46 * Baseline!B$64*Baseline!B$69/Baseline!B$76 + Baseline!B$47 * Baseline!B$65*Baseline!B$57/Baseline!B$77 + Baseline!B$71*Baseline!B$58/Baseline!B$78)</f>
        <v>0.00000001707278587</v>
      </c>
      <c r="S610" s="84">
        <f>Baseline!B$33 * (C610 * Baseline!B$63*Baseline!B$60/Baseline!B$75 + Baseline!B$46 * Baseline!B$64*Baseline!B$61/Baseline!B$76 + Baseline!B$47 * Baseline!B$65*Baseline!B$70/Baseline!B$77 + Baseline!B$71*Baseline!B$62/Baseline!B$78)</f>
        <v>0.000000001956381044</v>
      </c>
      <c r="T610" s="84">
        <f>Baseline!B$33 * (C610 * Baseline!B$63*Baseline!B$63/Baseline!B$75 + Baseline!B$46 * Baseline!B$64*Baseline!B$64/Baseline!B$76 + Baseline!B$47 * Baseline!B$65*Baseline!B$65/Baseline!B$77 + Baseline!B$71*Baseline!B$71/Baseline!B$78)</f>
        <v>0.00000009856721614</v>
      </c>
      <c r="U610" s="83"/>
      <c r="V610" s="84">
        <f>E610 * ( Baseline!B$89 * Baseline!B$7 )</f>
        <v>0.1772564367</v>
      </c>
      <c r="W610" s="84">
        <f>F610 * ( Baseline!D$89 * Baseline!B$11 )</f>
        <v>0.004407556226</v>
      </c>
      <c r="X610" s="84">
        <f>G610 * ( Baseline!F$89 * Baseline!B$16 )</f>
        <v>0.006950578438</v>
      </c>
      <c r="Y610" s="84">
        <f>H610 * ( Baseline!H$89 * Baseline!B$18 )</f>
        <v>0.001286256614</v>
      </c>
      <c r="Z610" s="86">
        <f t="shared" si="1"/>
        <v>0.189900828</v>
      </c>
      <c r="AA610" s="84">
        <f>I610 * ( Baseline!B$89 * Baseline!B$7 )</f>
        <v>0.002479916991</v>
      </c>
      <c r="AB610" s="85">
        <f>J610 * ( Baseline!D$89 * Baseline!B$11 )</f>
        <v>0.03904359246</v>
      </c>
      <c r="AC610" s="85">
        <f>K610 * ( Baseline!F$89 * Baseline!B$16 )</f>
        <v>0.0005727673578</v>
      </c>
      <c r="AD610" s="85">
        <f>L610 * ( Baseline!F$89 * Baseline!B$16 )</f>
        <v>0.000593019289</v>
      </c>
      <c r="AE610" s="86">
        <f t="shared" si="2"/>
        <v>0.04268929609</v>
      </c>
      <c r="AF610" s="86">
        <f>M610 * ( Baseline!B$89 * Baseline!B$7 )</f>
        <v>0.002076883013</v>
      </c>
      <c r="AG610" s="86">
        <f>N610 * ( Baseline!D$89 * Baseline!B$11 )</f>
        <v>0.0003041795842</v>
      </c>
      <c r="AH610" s="86">
        <f>O610 * ( Baseline!F$89 * Baseline!B$16 )</f>
        <v>0.05520283803</v>
      </c>
      <c r="AI610" s="86">
        <f>P610 * ( Baseline!H$89 * Baseline!B$18 )</f>
        <v>0.0006880073044</v>
      </c>
      <c r="AJ610" s="86">
        <f t="shared" si="3"/>
        <v>0.05827190793</v>
      </c>
      <c r="AK610" s="86">
        <f>Q610 * ( Baseline!B$89 * Baseline!B$7 )</f>
        <v>0.00003796151446</v>
      </c>
      <c r="AL610" s="86">
        <f>R610 * ( Baseline!D$89 * Baseline!B$11 )</f>
        <v>0.0003149347782</v>
      </c>
      <c r="AM610" s="86">
        <f>S610 * ( Baseline!F$89 * Baseline!B$16 )</f>
        <v>0.00006795444545</v>
      </c>
      <c r="AN610" s="86">
        <f>T610 * ( Baseline!H$89 * Baseline!B$18 )</f>
        <v>0.03466347462</v>
      </c>
      <c r="AO610" s="86">
        <f t="shared" si="4"/>
        <v>0.03508432536</v>
      </c>
      <c r="AP610" s="62"/>
      <c r="AQ610" s="86">
        <f>V610 * ( (1-Baseline!B$90-Baseline!B$89) + (1-B610)*Baseline!B$90 )</f>
        <v>0.08520235772</v>
      </c>
      <c r="AR610" s="86">
        <f>W610 * ( (1-Baseline!B$90-Baseline!B$89) + (1-B610)*Baseline!B$90 )</f>
        <v>0.00211859264</v>
      </c>
      <c r="AS610" s="86">
        <f>X610 * ( (1-Baseline!B$90-Baseline!B$89) + (1-B610)*Baseline!B$90 )</f>
        <v>0.003340954391</v>
      </c>
      <c r="AT610" s="86">
        <f>Y610 * ( (1-Baseline!B$90-Baseline!B$89) + (1-B610)*Baseline!B$90 )</f>
        <v>0.0006182686407</v>
      </c>
      <c r="AU610" s="86">
        <f t="shared" si="5"/>
        <v>0.0912801734</v>
      </c>
      <c r="AV610" s="86">
        <f>AA610 * ( (1-Baseline!D$90-Baseline!D$89) + (1-B610)*Baseline!D$90 )</f>
        <v>0.001837014437</v>
      </c>
      <c r="AW610" s="86">
        <f>AB610 * ( (1-Baseline!D$90-Baseline!D$89) + (1-B610)*Baseline!D$90 )</f>
        <v>0.02892179185</v>
      </c>
      <c r="AX610" s="86">
        <f>AC610 * ( (1-Baseline!D$90-Baseline!D$89) + (1-B610)*Baseline!D$90 )</f>
        <v>0.0004242810986</v>
      </c>
      <c r="AY610" s="86">
        <f>AD610 * ( (1-Baseline!D$90-Baseline!D$89) + (1-B610)*Baseline!D$90 )</f>
        <v>0.0004392828468</v>
      </c>
      <c r="AZ610" s="86">
        <f t="shared" si="6"/>
        <v>0.03162237023</v>
      </c>
      <c r="BA610" s="86">
        <f>AF610 * ( (1-Baseline!F$90-Baseline!F$89) + (1-Baseline!B$36)*Baseline!F$90 )</f>
        <v>0.001494591476</v>
      </c>
      <c r="BB610" s="86">
        <f>AG610 * ( (1-Baseline!F$90-Baseline!F$89) + (1-Baseline!B$36)*Baseline!F$90 )</f>
        <v>0.0002188973625</v>
      </c>
      <c r="BC610" s="86">
        <f>AH610 * ( (1-Baseline!F$90-Baseline!F$89) + (1-Baseline!B$36)*Baseline!F$90 )</f>
        <v>0.03972572874</v>
      </c>
      <c r="BD610" s="86">
        <f>AI610 * ( (1-Baseline!F$90-Baseline!F$89) + (1-Baseline!B$36)*Baseline!F$90 )</f>
        <v>0.0004951120725</v>
      </c>
      <c r="BE610" s="86">
        <f t="shared" si="7"/>
        <v>0.04193432965</v>
      </c>
      <c r="BF610" s="86">
        <f>AK610 * ( (1-Baseline!H$90-Baseline!H$89) + (1-Baseline!B$36)*Baseline!H$90 )</f>
        <v>0.00003007766714</v>
      </c>
      <c r="BG610" s="86">
        <f>AL610 * ( (1-Baseline!H$90-Baseline!H$89) + (1-Baseline!B$36)*Baseline!H$90 )</f>
        <v>0.0002495291234</v>
      </c>
      <c r="BH610" s="86">
        <f>AM610 * ( (1-Baseline!H$90-Baseline!H$89) + (1-Baseline!B$36)*Baseline!H$90 )</f>
        <v>0.00005384166622</v>
      </c>
      <c r="BI610" s="86">
        <f>AN610 * ( (1-Baseline!H$90-Baseline!H$89) + (1-Baseline!B$36)*Baseline!H$90 )</f>
        <v>0.02746456421</v>
      </c>
      <c r="BJ610" s="86">
        <f t="shared" si="8"/>
        <v>0.02779801267</v>
      </c>
      <c r="BK610" s="62"/>
      <c r="BL610" s="86">
        <f t="shared" si="19"/>
        <v>0.9334158181</v>
      </c>
      <c r="BM610" s="86">
        <f t="shared" si="20"/>
        <v>0.02320977888</v>
      </c>
      <c r="BN610" s="86">
        <f t="shared" si="21"/>
        <v>0.03660109602</v>
      </c>
      <c r="BO610" s="86">
        <f t="shared" si="22"/>
        <v>0.006773307036</v>
      </c>
      <c r="BP610" s="86">
        <f t="shared" si="9"/>
        <v>1</v>
      </c>
      <c r="BQ610" s="86">
        <f t="shared" si="23"/>
        <v>0.05809224367</v>
      </c>
      <c r="BR610" s="86">
        <f t="shared" si="24"/>
        <v>0.9145991157</v>
      </c>
      <c r="BS610" s="86">
        <f t="shared" si="25"/>
        <v>0.01341711881</v>
      </c>
      <c r="BT610" s="86">
        <f t="shared" si="26"/>
        <v>0.01389152184</v>
      </c>
      <c r="BU610" s="86">
        <f t="shared" si="10"/>
        <v>1</v>
      </c>
      <c r="BV610" s="86">
        <f t="shared" si="27"/>
        <v>0.03564123927</v>
      </c>
      <c r="BW610" s="86">
        <f t="shared" si="28"/>
        <v>0.005220003858</v>
      </c>
      <c r="BX610" s="86">
        <f t="shared" si="29"/>
        <v>0.9473319133</v>
      </c>
      <c r="BY610" s="86">
        <f t="shared" si="30"/>
        <v>0.01180684362</v>
      </c>
      <c r="BZ610" s="86">
        <f t="shared" si="11"/>
        <v>1</v>
      </c>
      <c r="CA610" s="86">
        <f t="shared" si="31"/>
        <v>0.001082007822</v>
      </c>
      <c r="CB610" s="86">
        <f t="shared" si="32"/>
        <v>0.008976509451</v>
      </c>
      <c r="CC610" s="86">
        <f t="shared" si="33"/>
        <v>0.001936889045</v>
      </c>
      <c r="CD610" s="86">
        <f t="shared" si="34"/>
        <v>0.9880045937</v>
      </c>
      <c r="CE610" s="86">
        <f t="shared" si="12"/>
        <v>1</v>
      </c>
      <c r="CF610" s="62"/>
      <c r="CG610" s="86">
        <f t="shared" si="35"/>
        <v>0.9334158181</v>
      </c>
      <c r="CH610" s="86">
        <f t="shared" si="36"/>
        <v>0.02320977888</v>
      </c>
      <c r="CI610" s="86">
        <f t="shared" si="37"/>
        <v>0.03660109602</v>
      </c>
      <c r="CJ610" s="86">
        <f t="shared" si="38"/>
        <v>0.006773307036</v>
      </c>
      <c r="CK610" s="86">
        <f t="shared" si="13"/>
        <v>1</v>
      </c>
      <c r="CL610" s="86">
        <f t="shared" si="39"/>
        <v>0.05809224367</v>
      </c>
      <c r="CM610" s="86">
        <f t="shared" si="40"/>
        <v>0.9145991157</v>
      </c>
      <c r="CN610" s="86">
        <f t="shared" si="41"/>
        <v>0.01341711881</v>
      </c>
      <c r="CO610" s="86">
        <f t="shared" si="42"/>
        <v>0.01389152184</v>
      </c>
      <c r="CP610" s="86">
        <f t="shared" si="14"/>
        <v>1</v>
      </c>
      <c r="CQ610" s="86">
        <f t="shared" si="43"/>
        <v>0.03564123927</v>
      </c>
      <c r="CR610" s="86">
        <f t="shared" si="44"/>
        <v>0.005220003858</v>
      </c>
      <c r="CS610" s="86">
        <f t="shared" si="45"/>
        <v>0.9473319133</v>
      </c>
      <c r="CT610" s="86">
        <f t="shared" si="46"/>
        <v>0.01180684362</v>
      </c>
      <c r="CU610" s="86">
        <f t="shared" si="15"/>
        <v>1</v>
      </c>
      <c r="CV610" s="86">
        <f t="shared" si="47"/>
        <v>0.001082007822</v>
      </c>
      <c r="CW610" s="86">
        <f t="shared" si="48"/>
        <v>0.008976509451</v>
      </c>
      <c r="CX610" s="86">
        <f t="shared" si="49"/>
        <v>0.001936889045</v>
      </c>
      <c r="CY610" s="86">
        <f t="shared" si="50"/>
        <v>0.9880045937</v>
      </c>
      <c r="CZ610" s="86">
        <f t="shared" si="16"/>
        <v>1</v>
      </c>
      <c r="DA610" s="62"/>
      <c r="DB610" s="86">
        <f>(AQ610*Baseline!B$7 + AV610*Baseline!B$11 + BA610*Baseline!B$16 + BF610*Baseline!B$18)</f>
        <v>51647.1665</v>
      </c>
      <c r="DC610" s="86">
        <f>(AR610*Baseline!B$7 + AW610*Baseline!B$11 + BB610*Baseline!B$16 + BG610*Baseline!B$18)</f>
        <v>75211.35177</v>
      </c>
      <c r="DD610" s="86">
        <f>(AS610*Baseline!B$7 + AX610*Baseline!B$11 + BC610*Baseline!B$16 + BH610*Baseline!B$18)</f>
        <v>138084.4496</v>
      </c>
      <c r="DE610" s="86">
        <f>(AT610*Baseline!B$7 + AY610*Baseline!B$11 + BD610*Baseline!B$16 + BI610*Baseline!B$18)</f>
        <v>1260525.452</v>
      </c>
      <c r="DF610" s="86">
        <f t="shared" si="17"/>
        <v>1525468.42</v>
      </c>
      <c r="DG610" s="62"/>
      <c r="DH610" s="86">
        <f t="shared" si="51"/>
        <v>0.03385659501</v>
      </c>
      <c r="DI610" s="86">
        <f t="shared" si="52"/>
        <v>0.04930377502</v>
      </c>
      <c r="DJ610" s="86">
        <f t="shared" si="53"/>
        <v>0.09051937608</v>
      </c>
      <c r="DK610" s="86">
        <f t="shared" si="54"/>
        <v>0.8263202539</v>
      </c>
      <c r="DL610" s="86">
        <f t="shared" si="18"/>
        <v>1</v>
      </c>
      <c r="DM610" s="62"/>
      <c r="DN610" s="86">
        <f>DH610 / (Baseline!B$7/Baseline!B$17)</f>
        <v>3.613968832</v>
      </c>
      <c r="DO610" s="86">
        <f>DI610 / (Baseline!B$11/Baseline!B$17)</f>
        <v>1.190216727</v>
      </c>
      <c r="DP610" s="86">
        <f>DJ610 / (Baseline!B$16/Baseline!B$17)</f>
        <v>1.398797916</v>
      </c>
      <c r="DQ610" s="86">
        <f>DK610 / (Baseline!B$18/Baseline!B$17)</f>
        <v>0.9342279964</v>
      </c>
      <c r="DR610" s="62"/>
      <c r="DS610" s="86">
        <f>DH610 / Baseline!H$117</f>
        <v>1.354504644</v>
      </c>
      <c r="DT610" s="86">
        <f>DI610 / Baseline!H$118</f>
        <v>1.109830551</v>
      </c>
      <c r="DU610" s="86">
        <f>DJ610 / Baseline!H$119</f>
        <v>1.08210613</v>
      </c>
      <c r="DV610" s="86">
        <f>DK610 / Baseline!H$120</f>
        <v>0.9756667994</v>
      </c>
      <c r="DW610" s="87"/>
      <c r="DX610" s="86">
        <f>(AU610*Baseline!B$34)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0.02622155726</v>
      </c>
      <c r="DY610" s="86">
        <f>(AZ610*Baseline!B$34) + (Baseline!D$90*(1-Baseline!D$91)*Baseline!B$35) + (Baseline!D$90*Baseline!D$91*((1-Baseline!D$92)*Baseline!B$40 + Baseline!D$92*Baseline!B$41))</f>
        <v>0.01115692354</v>
      </c>
      <c r="DZ610" s="86">
        <f>(BE610*Baseline!B$34) + (Baseline!F$90*(1-Baseline!F$91)*Baseline!B$35) + (Baseline!F$90*Baseline!F$91*((1-Baseline!F$92)*Baseline!B$40 + Baseline!F$92*Baseline!B$41))</f>
        <v>0.01402078945</v>
      </c>
      <c r="EA610" s="86">
        <f>(BJ610*Baseline!B$34) + (Baseline!H$90*(1-Baseline!H$91)*Baseline!B$35) + (Baseline!H$90*Baseline!H$91*((1-Baseline!H$92)*Baseline!B$40 + Baseline!H$92*Baseline!B$41))</f>
        <v>0.0093147019</v>
      </c>
      <c r="EB610" s="86">
        <f>( DX610*Baseline!B$7 + DY610*Baseline!B$11 + DZ610*Baseline!B$16 + EA610*Baseline!B$18 ) / Baseline!B$17</f>
        <v>0.009853943818</v>
      </c>
    </row>
    <row r="611">
      <c r="A611" s="73" t="s">
        <v>787</v>
      </c>
      <c r="B611" s="85">
        <f>MIN( MAX( NORMINV( MCrands!B611, (B$5+B$4)/2, (B$5-B$4)/3.29 ), 0 ), 1 )</f>
        <v>0.274037774</v>
      </c>
      <c r="C611" s="85">
        <f>MAX( NORMINV( MCrands!C611, (C$5+C$4)/2, (C$5-C$4)/3.29 ), 0 )</f>
        <v>2.462298922</v>
      </c>
      <c r="D611" s="83"/>
      <c r="E611" s="84">
        <f>Baseline!B$33 * (C611 * Baseline!B$68*Baseline!B$68/Baseline!B$75 + Baseline!B$46 * Baseline!B$54*Baseline!B$54/Baseline!B$76 + Baseline!B$47 * Baseline!B$55*Baseline!B$55/Baseline!B$77 + Baseline!B$56*Baseline!B$56/Baseline!B$78)</f>
        <v>0.00001748262655</v>
      </c>
      <c r="F611" s="84">
        <f>Baseline!B$33 * (C611 * Baseline!B$68*Baseline!B$59/Baseline!B$75 + Baseline!B$46 * Baseline!B$54*Baseline!B$69/Baseline!B$76 + Baseline!B$47 * Baseline!B$55*Baseline!B$57/Baseline!B$77 + Baseline!B$56*Baseline!B$58/Baseline!B$78)</f>
        <v>0.0000002389998532</v>
      </c>
      <c r="G611" s="85">
        <f>Baseline!B$33 * (C611 * Baseline!B$68*Baseline!B$60/Baseline!B$75 + Baseline!B$46 * Baseline!B$54*Baseline!B$61/Baseline!B$76 + Baseline!B$47 * Baseline!B$55*Baseline!B$70/Baseline!B$77 + Baseline!B$56*Baseline!B$62/Baseline!B$78)</f>
        <v>0.0000002002612607</v>
      </c>
      <c r="H611" s="84">
        <f>Baseline!B$33 * (C611 * Baseline!B$68*Baseline!B$63/Baseline!B$75 + Baseline!B$46 * Baseline!B$54*Baseline!B$64/Baseline!B$76 + Baseline!B$47 * Baseline!B$55*Baseline!B$65/Baseline!B$77 + Baseline!B$56*Baseline!B$71/Baseline!B$78)</f>
        <v>0.000000003673222429</v>
      </c>
      <c r="I611" s="84">
        <f>Baseline!B$33 * (C611 * Baseline!B$59*Baseline!B$68/Baseline!B$75 + Baseline!B$46 * Baseline!B$69*Baseline!B$54/Baseline!B$76 + Baseline!B$47 * Baseline!B$57*Baseline!B$55/Baseline!B$77 + Baseline!B$58*Baseline!B$56/Baseline!B$78)</f>
        <v>0.0000002389998532</v>
      </c>
      <c r="J611" s="85">
        <f>Baseline!B$33 * (C611 * Baseline!B$59*Baseline!B$59/Baseline!B$75 + Baseline!B$46 * Baseline!B$69*Baseline!B$69/Baseline!B$76 + Baseline!B$47 * Baseline!B$57*Baseline!B$57/Baseline!B$77 + Baseline!B$58*Baseline!B$58/Baseline!B$78)</f>
        <v>0.000002116574424</v>
      </c>
      <c r="K611" s="84">
        <f>Baseline!B$33 * (C611 * Baseline!B$59*Baseline!B$60/Baseline!B$75 + Baseline!B$46 * Baseline!B$69*Baseline!B$61/Baseline!B$76 + Baseline!B$47 * Baseline!B$57*Baseline!B$70/Baseline!B$77 + Baseline!B$58*Baseline!B$62/Baseline!B$78)</f>
        <v>0.00000001648976572</v>
      </c>
      <c r="L611" s="85">
        <f>Baseline!B$33 * (C611 * Baseline!B$59*Baseline!B$63/Baseline!B$75 + Baseline!B$46 * Baseline!B$69*Baseline!B$64/Baseline!B$76 + Baseline!B$47 * Baseline!B$57*Baseline!B$65/Baseline!B$77 + Baseline!B$58*Baseline!B$71/Baseline!B$78)</f>
        <v>0.00000001707278835</v>
      </c>
      <c r="M611" s="84">
        <f>Baseline!B$33 * (C611 * Baseline!B$60*Baseline!B$68/Baseline!B$75 + Baseline!B$46 * Baseline!B$61*Baseline!B$54/Baseline!B$76 + Baseline!B$47 * Baseline!B$70*Baseline!B$55/Baseline!B$77 + Baseline!B$62*Baseline!B$56/Baseline!B$78)</f>
        <v>0.0000002002612607</v>
      </c>
      <c r="N611" s="85">
        <f>Baseline!B$33 * (C611 * Baseline!B$60*Baseline!B$59/Baseline!B$75 + Baseline!B$46 * Baseline!B$61*Baseline!B$69/Baseline!B$76 + Baseline!B$47 * Baseline!B$70*Baseline!B$57/Baseline!B$77 + Baseline!B$62*Baseline!B$58/Baseline!B$78)</f>
        <v>0.00000001648976572</v>
      </c>
      <c r="O611" s="85">
        <f>Baseline!B$33 * (C611 * Baseline!B$60*Baseline!B$60/Baseline!B$75 + Baseline!B$46 * Baseline!B$61*Baseline!B$61/Baseline!B$76 + Baseline!B$47 * Baseline!B$70*Baseline!B$70/Baseline!B$77 + Baseline!B$62*Baseline!B$62/Baseline!B$78)</f>
        <v>0.000001589267477</v>
      </c>
      <c r="P611" s="84">
        <f>Baseline!B$33 * (C611 * Baseline!B$60*Baseline!B$63/Baseline!B$75 + Baseline!B$46 * Baseline!B$61*Baseline!B$64/Baseline!B$76 + Baseline!B$47 * Baseline!B$70*Baseline!B$65/Baseline!B$77 + Baseline!B$62*Baseline!B$71/Baseline!B$78)</f>
        <v>0.000000001956387135</v>
      </c>
      <c r="Q611" s="84">
        <f>Baseline!B$33 * (C611 * Baseline!B$63*Baseline!B$68/Baseline!B$75 + Baseline!B$46 * Baseline!B$64*Baseline!B$54/Baseline!B$76 + Baseline!B$47 * Baseline!B$65*Baseline!B$55/Baseline!B$77 + Baseline!B$71*Baseline!B$56/Baseline!B$78)</f>
        <v>0.000000003673222429</v>
      </c>
      <c r="R611" s="84">
        <f>Baseline!B$33 * (C611 * Baseline!B$63*Baseline!B$59/Baseline!B$75 + Baseline!B$46 * Baseline!B$64*Baseline!B$69/Baseline!B$76 + Baseline!B$47 * Baseline!B$65*Baseline!B$57/Baseline!B$77 + Baseline!B$71*Baseline!B$58/Baseline!B$78)</f>
        <v>0.00000001707278835</v>
      </c>
      <c r="S611" s="84">
        <f>Baseline!B$33 * (C611 * Baseline!B$63*Baseline!B$60/Baseline!B$75 + Baseline!B$46 * Baseline!B$64*Baseline!B$61/Baseline!B$76 + Baseline!B$47 * Baseline!B$65*Baseline!B$70/Baseline!B$77 + Baseline!B$71*Baseline!B$62/Baseline!B$78)</f>
        <v>0.000000001956387135</v>
      </c>
      <c r="T611" s="84">
        <f>Baseline!B$33 * (C611 * Baseline!B$63*Baseline!B$63/Baseline!B$75 + Baseline!B$46 * Baseline!B$64*Baseline!B$64/Baseline!B$76 + Baseline!B$47 * Baseline!B$65*Baseline!B$65/Baseline!B$77 + Baseline!B$71*Baseline!B$71/Baseline!B$78)</f>
        <v>0.00000009856721675</v>
      </c>
      <c r="U611" s="83"/>
      <c r="V611" s="84">
        <f>E611 * ( Baseline!B$89 * Baseline!B$7 )</f>
        <v>0.1814521809</v>
      </c>
      <c r="W611" s="84">
        <f>F611 * ( Baseline!D$89 * Baseline!B$11 )</f>
        <v>0.004408733662</v>
      </c>
      <c r="X611" s="84">
        <f>G611 * ( Baseline!F$89 * Baseline!B$16 )</f>
        <v>0.006956028813</v>
      </c>
      <c r="Y611" s="84">
        <f>H611 * ( Baseline!H$89 * Baseline!B$18 )</f>
        <v>0.001291774866</v>
      </c>
      <c r="Z611" s="86">
        <f t="shared" si="1"/>
        <v>0.1941087183</v>
      </c>
      <c r="AA611" s="84">
        <f>I611 * ( Baseline!B$89 * Baseline!B$7 )</f>
        <v>0.002480579477</v>
      </c>
      <c r="AB611" s="85">
        <f>J611 * ( Baseline!D$89 * Baseline!B$11 )</f>
        <v>0.03904359264</v>
      </c>
      <c r="AC611" s="85">
        <f>K611 * ( Baseline!F$89 * Baseline!B$16 )</f>
        <v>0.0005727682184</v>
      </c>
      <c r="AD611" s="85">
        <f>L611 * ( Baseline!F$89 * Baseline!B$16 )</f>
        <v>0.0005930193751</v>
      </c>
      <c r="AE611" s="86">
        <f t="shared" si="2"/>
        <v>0.04268995971</v>
      </c>
      <c r="AF611" s="86">
        <f>M611 * ( Baseline!B$89 * Baseline!B$7 )</f>
        <v>0.002078511624</v>
      </c>
      <c r="AG611" s="86">
        <f>N611 * ( Baseline!D$89 * Baseline!B$11 )</f>
        <v>0.0003041800412</v>
      </c>
      <c r="AH611" s="86">
        <f>O611 * ( Baseline!F$89 * Baseline!B$16 )</f>
        <v>0.05520284014</v>
      </c>
      <c r="AI611" s="86">
        <f>P611 * ( Baseline!H$89 * Baseline!B$18 )</f>
        <v>0.0006880094463</v>
      </c>
      <c r="AJ611" s="86">
        <f t="shared" si="3"/>
        <v>0.05827354126</v>
      </c>
      <c r="AK611" s="86">
        <f>Q611 * ( Baseline!B$89 * Baseline!B$7 )</f>
        <v>0.00003812437559</v>
      </c>
      <c r="AL611" s="86">
        <f>R611 * ( Baseline!D$89 * Baseline!B$11 )</f>
        <v>0.0003149348239</v>
      </c>
      <c r="AM611" s="86">
        <f>S611 * ( Baseline!F$89 * Baseline!B$16 )</f>
        <v>0.00006795465701</v>
      </c>
      <c r="AN611" s="86">
        <f>T611 * ( Baseline!H$89 * Baseline!B$18 )</f>
        <v>0.03466347484</v>
      </c>
      <c r="AO611" s="86">
        <f t="shared" si="4"/>
        <v>0.03508448869</v>
      </c>
      <c r="AP611" s="62"/>
      <c r="AQ611" s="86">
        <f>V611 * ( (1-Baseline!B$90-Baseline!B$89) + (1-B611)*Baseline!B$90 )</f>
        <v>0.1333140752</v>
      </c>
      <c r="AR611" s="86">
        <f>W611 * ( (1-Baseline!B$90-Baseline!B$89) + (1-B611)*Baseline!B$90 )</f>
        <v>0.003239124754</v>
      </c>
      <c r="AS611" s="86">
        <f>X611 * ( (1-Baseline!B$90-Baseline!B$89) + (1-B611)*Baseline!B$90 )</f>
        <v>0.005110638756</v>
      </c>
      <c r="AT611" s="86">
        <f>Y611 * ( (1-Baseline!B$90-Baseline!B$89) + (1-B611)*Baseline!B$90 )</f>
        <v>0.0009490752371</v>
      </c>
      <c r="AU611" s="86">
        <f t="shared" si="5"/>
        <v>0.1426129139</v>
      </c>
      <c r="AV611" s="86">
        <f>AA611 * ( (1-Baseline!D$90-Baseline!D$89) + (1-B611)*Baseline!D$90 )</f>
        <v>0.002154704454</v>
      </c>
      <c r="AW611" s="86">
        <f>AB611 * ( (1-Baseline!D$90-Baseline!D$89) + (1-B611)*Baseline!D$90 )</f>
        <v>0.03391441547</v>
      </c>
      <c r="AX611" s="86">
        <f>AC611 * ( (1-Baseline!D$90-Baseline!D$89) + (1-B611)*Baseline!D$90 )</f>
        <v>0.0004975233581</v>
      </c>
      <c r="AY611" s="86">
        <f>AD611 * ( (1-Baseline!D$90-Baseline!D$89) + (1-B611)*Baseline!D$90 )</f>
        <v>0.0005151141098</v>
      </c>
      <c r="AZ611" s="86">
        <f t="shared" si="6"/>
        <v>0.03708175739</v>
      </c>
      <c r="BA611" s="86">
        <f>AF611 * ( (1-Baseline!F$90-Baseline!F$89) + (1-Baseline!B$36)*Baseline!F$90 )</f>
        <v>0.001495763477</v>
      </c>
      <c r="BB611" s="86">
        <f>AG611 * ( (1-Baseline!F$90-Baseline!F$89) + (1-Baseline!B$36)*Baseline!F$90 )</f>
        <v>0.0002188976914</v>
      </c>
      <c r="BC611" s="86">
        <f>AH611 * ( (1-Baseline!F$90-Baseline!F$89) + (1-Baseline!B$36)*Baseline!F$90 )</f>
        <v>0.03972573026</v>
      </c>
      <c r="BD611" s="86">
        <f>AI611 * ( (1-Baseline!F$90-Baseline!F$89) + (1-Baseline!B$36)*Baseline!F$90 )</f>
        <v>0.0004951136139</v>
      </c>
      <c r="BE611" s="86">
        <f t="shared" si="7"/>
        <v>0.04193550504</v>
      </c>
      <c r="BF611" s="86">
        <f>AK611 * ( (1-Baseline!H$90-Baseline!H$89) + (1-Baseline!B$36)*Baseline!H$90 )</f>
        <v>0.00003020670527</v>
      </c>
      <c r="BG611" s="86">
        <f>AL611 * ( (1-Baseline!H$90-Baseline!H$89) + (1-Baseline!B$36)*Baseline!H$90 )</f>
        <v>0.0002495291596</v>
      </c>
      <c r="BH611" s="86">
        <f>AM611 * ( (1-Baseline!H$90-Baseline!H$89) + (1-Baseline!B$36)*Baseline!H$90 )</f>
        <v>0.00005384183384</v>
      </c>
      <c r="BI611" s="86">
        <f>AN611 * ( (1-Baseline!H$90-Baseline!H$89) + (1-Baseline!B$36)*Baseline!H$90 )</f>
        <v>0.02746456438</v>
      </c>
      <c r="BJ611" s="86">
        <f t="shared" si="8"/>
        <v>0.02779814208</v>
      </c>
      <c r="BK611" s="62"/>
      <c r="BL611" s="86">
        <f t="shared" si="19"/>
        <v>0.934796657</v>
      </c>
      <c r="BM611" s="86">
        <f t="shared" si="20"/>
        <v>0.02271270297</v>
      </c>
      <c r="BN611" s="86">
        <f t="shared" si="21"/>
        <v>0.03583573615</v>
      </c>
      <c r="BO611" s="86">
        <f t="shared" si="22"/>
        <v>0.006654903899</v>
      </c>
      <c r="BP611" s="86">
        <f t="shared" si="9"/>
        <v>1</v>
      </c>
      <c r="BQ611" s="86">
        <f t="shared" si="23"/>
        <v>0.05810685916</v>
      </c>
      <c r="BR611" s="86">
        <f t="shared" si="24"/>
        <v>0.9145849025</v>
      </c>
      <c r="BS611" s="86">
        <f t="shared" si="25"/>
        <v>0.0134169304</v>
      </c>
      <c r="BT611" s="86">
        <f t="shared" si="26"/>
        <v>0.01389130791</v>
      </c>
      <c r="BU611" s="86">
        <f t="shared" si="10"/>
        <v>1</v>
      </c>
      <c r="BV611" s="86">
        <f t="shared" si="27"/>
        <v>0.03566818799</v>
      </c>
      <c r="BW611" s="86">
        <f t="shared" si="28"/>
        <v>0.005219865391</v>
      </c>
      <c r="BX611" s="86">
        <f t="shared" si="29"/>
        <v>0.9473053972</v>
      </c>
      <c r="BY611" s="86">
        <f t="shared" si="30"/>
        <v>0.01180654945</v>
      </c>
      <c r="BZ611" s="86">
        <f t="shared" si="11"/>
        <v>1</v>
      </c>
      <c r="CA611" s="86">
        <f t="shared" si="31"/>
        <v>0.001086644754</v>
      </c>
      <c r="CB611" s="86">
        <f t="shared" si="32"/>
        <v>0.008976468964</v>
      </c>
      <c r="CC611" s="86">
        <f t="shared" si="33"/>
        <v>0.001936886058</v>
      </c>
      <c r="CD611" s="86">
        <f t="shared" si="34"/>
        <v>0.9880000002</v>
      </c>
      <c r="CE611" s="86">
        <f t="shared" si="12"/>
        <v>1</v>
      </c>
      <c r="CF611" s="62"/>
      <c r="CG611" s="86">
        <f t="shared" si="35"/>
        <v>0.934796657</v>
      </c>
      <c r="CH611" s="86">
        <f t="shared" si="36"/>
        <v>0.02271270297</v>
      </c>
      <c r="CI611" s="86">
        <f t="shared" si="37"/>
        <v>0.03583573615</v>
      </c>
      <c r="CJ611" s="86">
        <f t="shared" si="38"/>
        <v>0.006654903899</v>
      </c>
      <c r="CK611" s="86">
        <f t="shared" si="13"/>
        <v>1</v>
      </c>
      <c r="CL611" s="86">
        <f t="shared" si="39"/>
        <v>0.05810685916</v>
      </c>
      <c r="CM611" s="86">
        <f t="shared" si="40"/>
        <v>0.9145849025</v>
      </c>
      <c r="CN611" s="86">
        <f t="shared" si="41"/>
        <v>0.0134169304</v>
      </c>
      <c r="CO611" s="86">
        <f t="shared" si="42"/>
        <v>0.01389130791</v>
      </c>
      <c r="CP611" s="86">
        <f t="shared" si="14"/>
        <v>1</v>
      </c>
      <c r="CQ611" s="86">
        <f t="shared" si="43"/>
        <v>0.03566818799</v>
      </c>
      <c r="CR611" s="86">
        <f t="shared" si="44"/>
        <v>0.005219865391</v>
      </c>
      <c r="CS611" s="86">
        <f t="shared" si="45"/>
        <v>0.9473053972</v>
      </c>
      <c r="CT611" s="86">
        <f t="shared" si="46"/>
        <v>0.01180654945</v>
      </c>
      <c r="CU611" s="86">
        <f t="shared" si="15"/>
        <v>1</v>
      </c>
      <c r="CV611" s="86">
        <f t="shared" si="47"/>
        <v>0.001086644754</v>
      </c>
      <c r="CW611" s="86">
        <f t="shared" si="48"/>
        <v>0.008976468964</v>
      </c>
      <c r="CX611" s="86">
        <f t="shared" si="49"/>
        <v>0.001936886058</v>
      </c>
      <c r="CY611" s="86">
        <f t="shared" si="50"/>
        <v>0.9880000002</v>
      </c>
      <c r="CZ611" s="86">
        <f t="shared" si="16"/>
        <v>1</v>
      </c>
      <c r="DA611" s="62"/>
      <c r="DB611" s="86">
        <f>(AQ611*Baseline!B$7 + AV611*Baseline!B$11 + BA611*Baseline!B$16 + BF611*Baseline!B$18)</f>
        <v>75672.48805</v>
      </c>
      <c r="DC611" s="86">
        <f>(AR611*Baseline!B$7 + AW611*Baseline!B$11 + BB611*Baseline!B$16 + BG611*Baseline!B$18)</f>
        <v>86461.76354</v>
      </c>
      <c r="DD611" s="86">
        <f>(AS611*Baseline!B$7 + AX611*Baseline!B$11 + BC611*Baseline!B$16 + BH611*Baseline!B$18)</f>
        <v>139099.8313</v>
      </c>
      <c r="DE611" s="86">
        <f>(AT611*Baseline!B$7 + AY611*Baseline!B$11 + BD611*Baseline!B$16 + BI611*Baseline!B$18)</f>
        <v>1260848.53</v>
      </c>
      <c r="DF611" s="86">
        <f t="shared" si="17"/>
        <v>1562082.613</v>
      </c>
      <c r="DG611" s="62"/>
      <c r="DH611" s="86">
        <f t="shared" si="51"/>
        <v>0.0484433329</v>
      </c>
      <c r="DI611" s="86">
        <f t="shared" si="52"/>
        <v>0.05535031426</v>
      </c>
      <c r="DJ611" s="86">
        <f t="shared" si="53"/>
        <v>0.0890476791</v>
      </c>
      <c r="DK611" s="86">
        <f t="shared" si="54"/>
        <v>0.8071586737</v>
      </c>
      <c r="DL611" s="86">
        <f t="shared" si="18"/>
        <v>1</v>
      </c>
      <c r="DM611" s="62"/>
      <c r="DN611" s="86">
        <f>DH611 / (Baseline!B$7/Baseline!B$17)</f>
        <v>5.17100716</v>
      </c>
      <c r="DO611" s="86">
        <f>DI611 / (Baseline!B$11/Baseline!B$17)</f>
        <v>1.336183078</v>
      </c>
      <c r="DP611" s="86">
        <f>DJ611 / (Baseline!B$16/Baseline!B$17)</f>
        <v>1.37605575</v>
      </c>
      <c r="DQ611" s="86">
        <f>DK611 / (Baseline!B$18/Baseline!B$17)</f>
        <v>0.9125641384</v>
      </c>
      <c r="DR611" s="62"/>
      <c r="DS611" s="86">
        <f>DH611 / Baseline!H$117</f>
        <v>1.938077925</v>
      </c>
      <c r="DT611" s="86">
        <f>DI611 / Baseline!H$118</f>
        <v>1.245938465</v>
      </c>
      <c r="DU611" s="86">
        <f>DJ611 / Baseline!H$119</f>
        <v>1.064512854</v>
      </c>
      <c r="DV611" s="86">
        <f>DK611 / Baseline!H$120</f>
        <v>0.9530420151</v>
      </c>
      <c r="DW611" s="87"/>
      <c r="DX611" s="86">
        <f>(AU611*Baseline!B$34)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0.03392146834</v>
      </c>
      <c r="DY611" s="86">
        <f>(AZ611*Baseline!B$34) + (Baseline!D$90*(1-Baseline!D$91)*Baseline!B$35) + (Baseline!D$90*Baseline!D$91*((1-Baseline!D$92)*Baseline!B$40 + Baseline!D$92*Baseline!B$41))</f>
        <v>0.01197583161</v>
      </c>
      <c r="DZ611" s="86">
        <f>(BE611*Baseline!B$34) + (Baseline!F$90*(1-Baseline!F$91)*Baseline!B$35) + (Baseline!F$90*Baseline!F$91*((1-Baseline!F$92)*Baseline!B$40 + Baseline!F$92*Baseline!B$41))</f>
        <v>0.01402096576</v>
      </c>
      <c r="EA611" s="86">
        <f>(BJ611*Baseline!B$34) + (Baseline!H$90*(1-Baseline!H$91)*Baseline!B$35) + (Baseline!H$90*Baseline!H$91*((1-Baseline!H$92)*Baseline!B$40 + Baseline!H$92*Baseline!B$41))</f>
        <v>0.009314721312</v>
      </c>
      <c r="EB611" s="86">
        <f>( DX611*Baseline!B$7 + DY611*Baseline!B$11 + DZ611*Baseline!B$16 + EA611*Baseline!B$18 ) / Baseline!B$17</f>
        <v>0.009960029768</v>
      </c>
    </row>
    <row r="612">
      <c r="A612" s="73" t="s">
        <v>788</v>
      </c>
      <c r="B612" s="85">
        <f>MIN( MAX( NORMINV( MCrands!B612, (B$5+B$4)/2, (B$5-B$4)/3.29 ), 0 ), 1 )</f>
        <v>0.4509941283</v>
      </c>
      <c r="C612" s="85">
        <f>MAX( NORMINV( MCrands!C612, (C$5+C$4)/2, (C$5-C$4)/3.29 ), 0 )</f>
        <v>2.403845693</v>
      </c>
      <c r="D612" s="83"/>
      <c r="E612" s="84">
        <f>Baseline!B$33 * (C612 * Baseline!B$68*Baseline!B$68/Baseline!B$75 + Baseline!B$46 * Baseline!B$54*Baseline!B$54/Baseline!B$76 + Baseline!B$47 * Baseline!B$55*Baseline!B$55/Baseline!B$77 + Baseline!B$56*Baseline!B$56/Baseline!B$78)</f>
        <v>0.00001706877629</v>
      </c>
      <c r="F612" s="84">
        <f>Baseline!B$33 * (C612 * Baseline!B$68*Baseline!B$59/Baseline!B$75 + Baseline!B$46 * Baseline!B$54*Baseline!B$69/Baseline!B$76 + Baseline!B$47 * Baseline!B$55*Baseline!B$57/Baseline!B$77 + Baseline!B$56*Baseline!B$58/Baseline!B$78)</f>
        <v>0.0000002389345085</v>
      </c>
      <c r="G612" s="85">
        <f>Baseline!B$33 * (C612 * Baseline!B$68*Baseline!B$60/Baseline!B$75 + Baseline!B$46 * Baseline!B$54*Baseline!B$61/Baseline!B$76 + Baseline!B$47 * Baseline!B$55*Baseline!B$70/Baseline!B$77 + Baseline!B$56*Baseline!B$62/Baseline!B$78)</f>
        <v>0.0000002001006214</v>
      </c>
      <c r="H612" s="84">
        <f>Baseline!B$33 * (C612 * Baseline!B$68*Baseline!B$63/Baseline!B$75 + Baseline!B$46 * Baseline!B$54*Baseline!B$64/Baseline!B$76 + Baseline!B$47 * Baseline!B$55*Baseline!B$65/Baseline!B$77 + Baseline!B$56*Baseline!B$71/Baseline!B$78)</f>
        <v>0.000000003657158504</v>
      </c>
      <c r="I612" s="84">
        <f>Baseline!B$33 * (C612 * Baseline!B$59*Baseline!B$68/Baseline!B$75 + Baseline!B$46 * Baseline!B$69*Baseline!B$54/Baseline!B$76 + Baseline!B$47 * Baseline!B$57*Baseline!B$55/Baseline!B$77 + Baseline!B$58*Baseline!B$56/Baseline!B$78)</f>
        <v>0.0000002389345085</v>
      </c>
      <c r="J612" s="85">
        <f>Baseline!B$33 * (C612 * Baseline!B$59*Baseline!B$59/Baseline!B$75 + Baseline!B$46 * Baseline!B$69*Baseline!B$69/Baseline!B$76 + Baseline!B$47 * Baseline!B$57*Baseline!B$57/Baseline!B$77 + Baseline!B$58*Baseline!B$58/Baseline!B$78)</f>
        <v>0.000002116574414</v>
      </c>
      <c r="K612" s="84">
        <f>Baseline!B$33 * (C612 * Baseline!B$59*Baseline!B$60/Baseline!B$75 + Baseline!B$46 * Baseline!B$69*Baseline!B$61/Baseline!B$76 + Baseline!B$47 * Baseline!B$57*Baseline!B$70/Baseline!B$77 + Baseline!B$58*Baseline!B$62/Baseline!B$78)</f>
        <v>0.00000001648974036</v>
      </c>
      <c r="L612" s="85">
        <f>Baseline!B$33 * (C612 * Baseline!B$59*Baseline!B$63/Baseline!B$75 + Baseline!B$46 * Baseline!B$69*Baseline!B$64/Baseline!B$76 + Baseline!B$47 * Baseline!B$57*Baseline!B$65/Baseline!B$77 + Baseline!B$58*Baseline!B$71/Baseline!B$78)</f>
        <v>0.00000001707278581</v>
      </c>
      <c r="M612" s="84">
        <f>Baseline!B$33 * (C612 * Baseline!B$60*Baseline!B$68/Baseline!B$75 + Baseline!B$46 * Baseline!B$61*Baseline!B$54/Baseline!B$76 + Baseline!B$47 * Baseline!B$70*Baseline!B$55/Baseline!B$77 + Baseline!B$62*Baseline!B$56/Baseline!B$78)</f>
        <v>0.0000002001006214</v>
      </c>
      <c r="N612" s="85">
        <f>Baseline!B$33 * (C612 * Baseline!B$60*Baseline!B$59/Baseline!B$75 + Baseline!B$46 * Baseline!B$61*Baseline!B$69/Baseline!B$76 + Baseline!B$47 * Baseline!B$70*Baseline!B$57/Baseline!B$77 + Baseline!B$62*Baseline!B$58/Baseline!B$78)</f>
        <v>0.00000001648974036</v>
      </c>
      <c r="O612" s="85">
        <f>Baseline!B$33 * (C612 * Baseline!B$60*Baseline!B$60/Baseline!B$75 + Baseline!B$46 * Baseline!B$61*Baseline!B$61/Baseline!B$76 + Baseline!B$47 * Baseline!B$70*Baseline!B$70/Baseline!B$77 + Baseline!B$62*Baseline!B$62/Baseline!B$78)</f>
        <v>0.000001589267414</v>
      </c>
      <c r="P612" s="84">
        <f>Baseline!B$33 * (C612 * Baseline!B$60*Baseline!B$63/Baseline!B$75 + Baseline!B$46 * Baseline!B$61*Baseline!B$64/Baseline!B$76 + Baseline!B$47 * Baseline!B$70*Baseline!B$65/Baseline!B$77 + Baseline!B$62*Baseline!B$71/Baseline!B$78)</f>
        <v>0.0000000019563809</v>
      </c>
      <c r="Q612" s="84">
        <f>Baseline!B$33 * (C612 * Baseline!B$63*Baseline!B$68/Baseline!B$75 + Baseline!B$46 * Baseline!B$64*Baseline!B$54/Baseline!B$76 + Baseline!B$47 * Baseline!B$65*Baseline!B$55/Baseline!B$77 + Baseline!B$71*Baseline!B$56/Baseline!B$78)</f>
        <v>0.000000003657158504</v>
      </c>
      <c r="R612" s="84">
        <f>Baseline!B$33 * (C612 * Baseline!B$63*Baseline!B$59/Baseline!B$75 + Baseline!B$46 * Baseline!B$64*Baseline!B$69/Baseline!B$76 + Baseline!B$47 * Baseline!B$65*Baseline!B$57/Baseline!B$77 + Baseline!B$71*Baseline!B$58/Baseline!B$78)</f>
        <v>0.00000001707278581</v>
      </c>
      <c r="S612" s="84">
        <f>Baseline!B$33 * (C612 * Baseline!B$63*Baseline!B$60/Baseline!B$75 + Baseline!B$46 * Baseline!B$64*Baseline!B$61/Baseline!B$76 + Baseline!B$47 * Baseline!B$65*Baseline!B$70/Baseline!B$77 + Baseline!B$71*Baseline!B$62/Baseline!B$78)</f>
        <v>0.0000000019563809</v>
      </c>
      <c r="T612" s="84">
        <f>Baseline!B$33 * (C612 * Baseline!B$63*Baseline!B$63/Baseline!B$75 + Baseline!B$46 * Baseline!B$64*Baseline!B$64/Baseline!B$76 + Baseline!B$47 * Baseline!B$65*Baseline!B$65/Baseline!B$77 + Baseline!B$71*Baseline!B$71/Baseline!B$78)</f>
        <v>0.00000009856721613</v>
      </c>
      <c r="U612" s="83"/>
      <c r="V612" s="84">
        <f>E612 * ( Baseline!B$89 * Baseline!B$7 )</f>
        <v>0.1771568291</v>
      </c>
      <c r="W612" s="84">
        <f>F612 * ( Baseline!D$89 * Baseline!B$11 )</f>
        <v>0.004407528273</v>
      </c>
      <c r="X612" s="84">
        <f>G612 * ( Baseline!F$89 * Baseline!B$16 )</f>
        <v>0.006950449046</v>
      </c>
      <c r="Y612" s="84">
        <f>H612 * ( Baseline!H$89 * Baseline!B$18 )</f>
        <v>0.00128612561</v>
      </c>
      <c r="Z612" s="86">
        <f t="shared" si="1"/>
        <v>0.189800932</v>
      </c>
      <c r="AA612" s="84">
        <f>I612 * ( Baseline!B$89 * Baseline!B$7 )</f>
        <v>0.002479901263</v>
      </c>
      <c r="AB612" s="85">
        <f>J612 * ( Baseline!D$89 * Baseline!B$11 )</f>
        <v>0.03904359245</v>
      </c>
      <c r="AC612" s="85">
        <f>K612 * ( Baseline!F$89 * Baseline!B$16 )</f>
        <v>0.0005727673374</v>
      </c>
      <c r="AD612" s="85">
        <f>L612 * ( Baseline!F$89 * Baseline!B$16 )</f>
        <v>0.000593019287</v>
      </c>
      <c r="AE612" s="86">
        <f t="shared" si="2"/>
        <v>0.04268928034</v>
      </c>
      <c r="AF612" s="86">
        <f>M612 * ( Baseline!B$89 * Baseline!B$7 )</f>
        <v>0.00207684435</v>
      </c>
      <c r="AG612" s="86">
        <f>N612 * ( Baseline!D$89 * Baseline!B$11 )</f>
        <v>0.0003041795733</v>
      </c>
      <c r="AH612" s="86">
        <f>O612 * ( Baseline!F$89 * Baseline!B$16 )</f>
        <v>0.05520283798</v>
      </c>
      <c r="AI612" s="86">
        <f>P612 * ( Baseline!H$89 * Baseline!B$18 )</f>
        <v>0.0006880072535</v>
      </c>
      <c r="AJ612" s="86">
        <f t="shared" si="3"/>
        <v>0.05827186915</v>
      </c>
      <c r="AK612" s="86">
        <f>Q612 * ( Baseline!B$89 * Baseline!B$7 )</f>
        <v>0.00003795764811</v>
      </c>
      <c r="AL612" s="86">
        <f>R612 * ( Baseline!D$89 * Baseline!B$11 )</f>
        <v>0.0003149347771</v>
      </c>
      <c r="AM612" s="86">
        <f>S612 * ( Baseline!F$89 * Baseline!B$16 )</f>
        <v>0.00006795444043</v>
      </c>
      <c r="AN612" s="86">
        <f>T612 * ( Baseline!H$89 * Baseline!B$18 )</f>
        <v>0.03466347462</v>
      </c>
      <c r="AO612" s="86">
        <f t="shared" si="4"/>
        <v>0.03508432148</v>
      </c>
      <c r="AP612" s="62"/>
      <c r="AQ612" s="86">
        <f>V612 * ( (1-Baseline!B$90-Baseline!B$89) + (1-B612)*Baseline!B$90 )</f>
        <v>0.1022576191</v>
      </c>
      <c r="AR612" s="86">
        <f>W612 * ( (1-Baseline!B$90-Baseline!B$89) + (1-B612)*Baseline!B$90 )</f>
        <v>0.002544092427</v>
      </c>
      <c r="AS612" s="86">
        <f>X612 * ( (1-Baseline!B$90-Baseline!B$89) + (1-B612)*Baseline!B$90 )</f>
        <v>0.004011905015</v>
      </c>
      <c r="AT612" s="86">
        <f>Y612 * ( (1-Baseline!B$90-Baseline!B$89) + (1-B612)*Baseline!B$90 )</f>
        <v>0.0007423712844</v>
      </c>
      <c r="AU612" s="86">
        <f t="shared" si="5"/>
        <v>0.1095559878</v>
      </c>
      <c r="AV612" s="86">
        <f>AA612 * ( (1-Baseline!D$90-Baseline!D$89) + (1-B612)*Baseline!D$90 )</f>
        <v>0.001957517578</v>
      </c>
      <c r="AW612" s="86">
        <f>AB612 * ( (1-Baseline!D$90-Baseline!D$89) + (1-B612)*Baseline!D$90 )</f>
        <v>0.03081917802</v>
      </c>
      <c r="AX612" s="86">
        <f>AC612 * ( (1-Baseline!D$90-Baseline!D$89) + (1-B612)*Baseline!D$90 )</f>
        <v>0.0004521156335</v>
      </c>
      <c r="AY612" s="86">
        <f>AD612 * ( (1-Baseline!D$90-Baseline!D$89) + (1-B612)*Baseline!D$90 )</f>
        <v>0.0004681015713</v>
      </c>
      <c r="AZ612" s="86">
        <f t="shared" si="6"/>
        <v>0.03369691281</v>
      </c>
      <c r="BA612" s="86">
        <f>AF612 * ( (1-Baseline!F$90-Baseline!F$89) + (1-Baseline!B$36)*Baseline!F$90 )</f>
        <v>0.001494563653</v>
      </c>
      <c r="BB612" s="86">
        <f>AG612 * ( (1-Baseline!F$90-Baseline!F$89) + (1-Baseline!B$36)*Baseline!F$90 )</f>
        <v>0.0002188973547</v>
      </c>
      <c r="BC612" s="86">
        <f>AH612 * ( (1-Baseline!F$90-Baseline!F$89) + (1-Baseline!B$36)*Baseline!F$90 )</f>
        <v>0.0397257287</v>
      </c>
      <c r="BD612" s="86">
        <f>AI612 * ( (1-Baseline!F$90-Baseline!F$89) + (1-Baseline!B$36)*Baseline!F$90 )</f>
        <v>0.0004951120359</v>
      </c>
      <c r="BE612" s="86">
        <f t="shared" si="7"/>
        <v>0.04193430174</v>
      </c>
      <c r="BF612" s="86">
        <f>AK612 * ( (1-Baseline!H$90-Baseline!H$89) + (1-Baseline!B$36)*Baseline!H$90 )</f>
        <v>0.00003007460375</v>
      </c>
      <c r="BG612" s="86">
        <f>AL612 * ( (1-Baseline!H$90-Baseline!H$89) + (1-Baseline!B$36)*Baseline!H$90 )</f>
        <v>0.0002495291226</v>
      </c>
      <c r="BH612" s="86">
        <f>AM612 * ( (1-Baseline!H$90-Baseline!H$89) + (1-Baseline!B$36)*Baseline!H$90 )</f>
        <v>0.00005384166224</v>
      </c>
      <c r="BI612" s="86">
        <f>AN612 * ( (1-Baseline!H$90-Baseline!H$89) + (1-Baseline!B$36)*Baseline!H$90 )</f>
        <v>0.02746456421</v>
      </c>
      <c r="BJ612" s="86">
        <f t="shared" si="8"/>
        <v>0.0277980096</v>
      </c>
      <c r="BK612" s="62"/>
      <c r="BL612" s="86">
        <f t="shared" si="19"/>
        <v>0.9333822927</v>
      </c>
      <c r="BM612" s="86">
        <f t="shared" si="20"/>
        <v>0.02322184737</v>
      </c>
      <c r="BN612" s="86">
        <f t="shared" si="21"/>
        <v>0.03661967816</v>
      </c>
      <c r="BO612" s="86">
        <f t="shared" si="22"/>
        <v>0.006776181742</v>
      </c>
      <c r="BP612" s="86">
        <f t="shared" si="9"/>
        <v>1</v>
      </c>
      <c r="BQ612" s="86">
        <f t="shared" si="23"/>
        <v>0.05809189669</v>
      </c>
      <c r="BR612" s="86">
        <f t="shared" si="24"/>
        <v>0.9145994531</v>
      </c>
      <c r="BS612" s="86">
        <f t="shared" si="25"/>
        <v>0.01341712329</v>
      </c>
      <c r="BT612" s="86">
        <f t="shared" si="26"/>
        <v>0.01389152692</v>
      </c>
      <c r="BU612" s="86">
        <f t="shared" si="10"/>
        <v>1</v>
      </c>
      <c r="BV612" s="86">
        <f t="shared" si="27"/>
        <v>0.03564059948</v>
      </c>
      <c r="BW612" s="86">
        <f t="shared" si="28"/>
        <v>0.005220007145</v>
      </c>
      <c r="BX612" s="86">
        <f t="shared" si="29"/>
        <v>0.9473325428</v>
      </c>
      <c r="BY612" s="86">
        <f t="shared" si="30"/>
        <v>0.0118068506</v>
      </c>
      <c r="BZ612" s="86">
        <f t="shared" si="11"/>
        <v>1</v>
      </c>
      <c r="CA612" s="86">
        <f t="shared" si="31"/>
        <v>0.00108189774</v>
      </c>
      <c r="CB612" s="86">
        <f t="shared" si="32"/>
        <v>0.008976510412</v>
      </c>
      <c r="CC612" s="86">
        <f t="shared" si="33"/>
        <v>0.001936889116</v>
      </c>
      <c r="CD612" s="86">
        <f t="shared" si="34"/>
        <v>0.9880047027</v>
      </c>
      <c r="CE612" s="86">
        <f t="shared" si="12"/>
        <v>1</v>
      </c>
      <c r="CF612" s="62"/>
      <c r="CG612" s="86">
        <f t="shared" si="35"/>
        <v>0.9333822927</v>
      </c>
      <c r="CH612" s="86">
        <f t="shared" si="36"/>
        <v>0.02322184737</v>
      </c>
      <c r="CI612" s="86">
        <f t="shared" si="37"/>
        <v>0.03661967816</v>
      </c>
      <c r="CJ612" s="86">
        <f t="shared" si="38"/>
        <v>0.006776181742</v>
      </c>
      <c r="CK612" s="86">
        <f t="shared" si="13"/>
        <v>1</v>
      </c>
      <c r="CL612" s="86">
        <f t="shared" si="39"/>
        <v>0.05809189669</v>
      </c>
      <c r="CM612" s="86">
        <f t="shared" si="40"/>
        <v>0.9145994531</v>
      </c>
      <c r="CN612" s="86">
        <f t="shared" si="41"/>
        <v>0.01341712329</v>
      </c>
      <c r="CO612" s="86">
        <f t="shared" si="42"/>
        <v>0.01389152692</v>
      </c>
      <c r="CP612" s="86">
        <f t="shared" si="14"/>
        <v>1</v>
      </c>
      <c r="CQ612" s="86">
        <f t="shared" si="43"/>
        <v>0.03564059948</v>
      </c>
      <c r="CR612" s="86">
        <f t="shared" si="44"/>
        <v>0.005220007145</v>
      </c>
      <c r="CS612" s="86">
        <f t="shared" si="45"/>
        <v>0.9473325428</v>
      </c>
      <c r="CT612" s="86">
        <f t="shared" si="46"/>
        <v>0.0118068506</v>
      </c>
      <c r="CU612" s="86">
        <f t="shared" si="15"/>
        <v>1</v>
      </c>
      <c r="CV612" s="86">
        <f t="shared" si="47"/>
        <v>0.00108189774</v>
      </c>
      <c r="CW612" s="86">
        <f t="shared" si="48"/>
        <v>0.008976510412</v>
      </c>
      <c r="CX612" s="86">
        <f t="shared" si="49"/>
        <v>0.001936889116</v>
      </c>
      <c r="CY612" s="86">
        <f t="shared" si="50"/>
        <v>0.9880047027</v>
      </c>
      <c r="CZ612" s="86">
        <f t="shared" si="16"/>
        <v>1</v>
      </c>
      <c r="DA612" s="62"/>
      <c r="DB612" s="86">
        <f>(AQ612*Baseline!B$7 + AV612*Baseline!B$11 + BA612*Baseline!B$16 + BF612*Baseline!B$18)</f>
        <v>60177.16027</v>
      </c>
      <c r="DC612" s="86">
        <f>(AR612*Baseline!B$7 + AW612*Baseline!B$11 + BB612*Baseline!B$16 + BG612*Baseline!B$18)</f>
        <v>79486.7662</v>
      </c>
      <c r="DD612" s="86">
        <f>(AS612*Baseline!B$7 + AX612*Baseline!B$11 + BC612*Baseline!B$16 + BH612*Baseline!B$18)</f>
        <v>138469.553</v>
      </c>
      <c r="DE612" s="86">
        <f>(AT612*Baseline!B$7 + AY612*Baseline!B$11 + BD612*Baseline!B$16 + BI612*Baseline!B$18)</f>
        <v>1260647.445</v>
      </c>
      <c r="DF612" s="86">
        <f t="shared" si="17"/>
        <v>1538780.924</v>
      </c>
      <c r="DG612" s="62"/>
      <c r="DH612" s="86">
        <f t="shared" si="51"/>
        <v>0.03910703552</v>
      </c>
      <c r="DI612" s="86">
        <f t="shared" si="52"/>
        <v>0.05165567428</v>
      </c>
      <c r="DJ612" s="86">
        <f t="shared" si="53"/>
        <v>0.08998652818</v>
      </c>
      <c r="DK612" s="86">
        <f t="shared" si="54"/>
        <v>0.819250762</v>
      </c>
      <c r="DL612" s="86">
        <f t="shared" si="18"/>
        <v>1</v>
      </c>
      <c r="DM612" s="62"/>
      <c r="DN612" s="86">
        <f>DH612 / (Baseline!B$7/Baseline!B$17)</f>
        <v>4.174418823</v>
      </c>
      <c r="DO612" s="86">
        <f>DI612 / (Baseline!B$11/Baseline!B$17)</f>
        <v>1.246992701</v>
      </c>
      <c r="DP612" s="86">
        <f>DJ612 / (Baseline!B$16/Baseline!B$17)</f>
        <v>1.390563806</v>
      </c>
      <c r="DQ612" s="86">
        <f>DK612 / (Baseline!B$18/Baseline!B$17)</f>
        <v>0.9262353117</v>
      </c>
      <c r="DR612" s="62"/>
      <c r="DS612" s="86">
        <f>DH612 / Baseline!H$117</f>
        <v>1.564559614</v>
      </c>
      <c r="DT612" s="86">
        <f>DI612 / Baseline!H$118</f>
        <v>1.162771926</v>
      </c>
      <c r="DU612" s="86">
        <f>DJ612 / Baseline!H$119</f>
        <v>1.075736245</v>
      </c>
      <c r="DV612" s="86">
        <f>DK612 / Baseline!H$120</f>
        <v>0.9673195897</v>
      </c>
      <c r="DW612" s="87"/>
      <c r="DX612" s="86">
        <f>(AU612*Baseline!B$34)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0.02896292942</v>
      </c>
      <c r="DY612" s="86">
        <f>(AZ612*Baseline!B$34) + (Baseline!D$90*(1-Baseline!D$91)*Baseline!B$35) + (Baseline!D$90*Baseline!D$91*((1-Baseline!D$92)*Baseline!B$40 + Baseline!D$92*Baseline!B$41))</f>
        <v>0.01146810492</v>
      </c>
      <c r="DZ612" s="86">
        <f>(BE612*Baseline!B$34) + (Baseline!F$90*(1-Baseline!F$91)*Baseline!B$35) + (Baseline!F$90*Baseline!F$91*((1-Baseline!F$92)*Baseline!B$40 + Baseline!F$92*Baseline!B$41))</f>
        <v>0.01402078526</v>
      </c>
      <c r="EA612" s="86">
        <f>(BJ612*Baseline!B$34) + (Baseline!H$90*(1-Baseline!H$91)*Baseline!B$35) + (Baseline!H$90*Baseline!H$91*((1-Baseline!H$92)*Baseline!B$40 + Baseline!H$92*Baseline!B$41))</f>
        <v>0.009314701439</v>
      </c>
      <c r="EB612" s="86">
        <f>( DX612*Baseline!B$7 + DY612*Baseline!B$11 + DZ612*Baseline!B$16 + EA612*Baseline!B$18 ) / Baseline!B$17</f>
        <v>0.009892515463</v>
      </c>
    </row>
    <row r="613">
      <c r="A613" s="73" t="s">
        <v>789</v>
      </c>
      <c r="B613" s="85">
        <f>MIN( MAX( NORMINV( MCrands!B613, (B$5+B$4)/2, (B$5-B$4)/3.29 ), 0 ), 1 )</f>
        <v>0.5218821541</v>
      </c>
      <c r="C613" s="85">
        <f>MAX( NORMINV( MCrands!C613, (C$5+C$4)/2, (C$5-C$4)/3.29 ), 0 )</f>
        <v>2.373910892</v>
      </c>
      <c r="D613" s="83"/>
      <c r="E613" s="84">
        <f>Baseline!B$33 * (C613 * Baseline!B$68*Baseline!B$68/Baseline!B$75 + Baseline!B$46 * Baseline!B$54*Baseline!B$54/Baseline!B$76 + Baseline!B$47 * Baseline!B$55*Baseline!B$55/Baseline!B$77 + Baseline!B$56*Baseline!B$56/Baseline!B$78)</f>
        <v>0.00001685683717</v>
      </c>
      <c r="F613" s="84">
        <f>Baseline!B$33 * (C613 * Baseline!B$68*Baseline!B$59/Baseline!B$75 + Baseline!B$46 * Baseline!B$54*Baseline!B$69/Baseline!B$76 + Baseline!B$47 * Baseline!B$55*Baseline!B$57/Baseline!B$77 + Baseline!B$56*Baseline!B$58/Baseline!B$78)</f>
        <v>0.0000002389010444</v>
      </c>
      <c r="G613" s="85">
        <f>Baseline!B$33 * (C613 * Baseline!B$68*Baseline!B$60/Baseline!B$75 + Baseline!B$46 * Baseline!B$54*Baseline!B$61/Baseline!B$76 + Baseline!B$47 * Baseline!B$55*Baseline!B$70/Baseline!B$77 + Baseline!B$56*Baseline!B$62/Baseline!B$78)</f>
        <v>0.0000002000183556</v>
      </c>
      <c r="H613" s="84">
        <f>Baseline!B$33 * (C613 * Baseline!B$68*Baseline!B$63/Baseline!B$75 + Baseline!B$46 * Baseline!B$54*Baseline!B$64/Baseline!B$76 + Baseline!B$47 * Baseline!B$55*Baseline!B$65/Baseline!B$77 + Baseline!B$56*Baseline!B$71/Baseline!B$78)</f>
        <v>0.00000000364893192</v>
      </c>
      <c r="I613" s="84">
        <f>Baseline!B$33 * (C613 * Baseline!B$59*Baseline!B$68/Baseline!B$75 + Baseline!B$46 * Baseline!B$69*Baseline!B$54/Baseline!B$76 + Baseline!B$47 * Baseline!B$57*Baseline!B$55/Baseline!B$77 + Baseline!B$58*Baseline!B$56/Baseline!B$78)</f>
        <v>0.0000002389010444</v>
      </c>
      <c r="J613" s="85">
        <f>Baseline!B$33 * (C613 * Baseline!B$59*Baseline!B$59/Baseline!B$75 + Baseline!B$46 * Baseline!B$69*Baseline!B$69/Baseline!B$76 + Baseline!B$47 * Baseline!B$57*Baseline!B$57/Baseline!B$77 + Baseline!B$58*Baseline!B$58/Baseline!B$78)</f>
        <v>0.000002116574409</v>
      </c>
      <c r="K613" s="84">
        <f>Baseline!B$33 * (C613 * Baseline!B$59*Baseline!B$60/Baseline!B$75 + Baseline!B$46 * Baseline!B$69*Baseline!B$61/Baseline!B$76 + Baseline!B$47 * Baseline!B$57*Baseline!B$70/Baseline!B$77 + Baseline!B$58*Baseline!B$62/Baseline!B$78)</f>
        <v>0.00000001648972737</v>
      </c>
      <c r="L613" s="85">
        <f>Baseline!B$33 * (C613 * Baseline!B$59*Baseline!B$63/Baseline!B$75 + Baseline!B$46 * Baseline!B$69*Baseline!B$64/Baseline!B$76 + Baseline!B$47 * Baseline!B$57*Baseline!B$65/Baseline!B$77 + Baseline!B$58*Baseline!B$71/Baseline!B$78)</f>
        <v>0.00000001707278451</v>
      </c>
      <c r="M613" s="84">
        <f>Baseline!B$33 * (C613 * Baseline!B$60*Baseline!B$68/Baseline!B$75 + Baseline!B$46 * Baseline!B$61*Baseline!B$54/Baseline!B$76 + Baseline!B$47 * Baseline!B$70*Baseline!B$55/Baseline!B$77 + Baseline!B$62*Baseline!B$56/Baseline!B$78)</f>
        <v>0.0000002000183556</v>
      </c>
      <c r="N613" s="85">
        <f>Baseline!B$33 * (C613 * Baseline!B$60*Baseline!B$59/Baseline!B$75 + Baseline!B$46 * Baseline!B$61*Baseline!B$69/Baseline!B$76 + Baseline!B$47 * Baseline!B$70*Baseline!B$57/Baseline!B$77 + Baseline!B$62*Baseline!B$58/Baseline!B$78)</f>
        <v>0.00000001648972737</v>
      </c>
      <c r="O613" s="85">
        <f>Baseline!B$33 * (C613 * Baseline!B$60*Baseline!B$60/Baseline!B$75 + Baseline!B$46 * Baseline!B$61*Baseline!B$61/Baseline!B$76 + Baseline!B$47 * Baseline!B$70*Baseline!B$70/Baseline!B$77 + Baseline!B$62*Baseline!B$62/Baseline!B$78)</f>
        <v>0.000001589267382</v>
      </c>
      <c r="P613" s="84">
        <f>Baseline!B$33 * (C613 * Baseline!B$60*Baseline!B$63/Baseline!B$75 + Baseline!B$46 * Baseline!B$61*Baseline!B$64/Baseline!B$76 + Baseline!B$47 * Baseline!B$70*Baseline!B$65/Baseline!B$77 + Baseline!B$62*Baseline!B$71/Baseline!B$78)</f>
        <v>0.000000001956377706</v>
      </c>
      <c r="Q613" s="84">
        <f>Baseline!B$33 * (C613 * Baseline!B$63*Baseline!B$68/Baseline!B$75 + Baseline!B$46 * Baseline!B$64*Baseline!B$54/Baseline!B$76 + Baseline!B$47 * Baseline!B$65*Baseline!B$55/Baseline!B$77 + Baseline!B$71*Baseline!B$56/Baseline!B$78)</f>
        <v>0.00000000364893192</v>
      </c>
      <c r="R613" s="84">
        <f>Baseline!B$33 * (C613 * Baseline!B$63*Baseline!B$59/Baseline!B$75 + Baseline!B$46 * Baseline!B$64*Baseline!B$69/Baseline!B$76 + Baseline!B$47 * Baseline!B$65*Baseline!B$57/Baseline!B$77 + Baseline!B$71*Baseline!B$58/Baseline!B$78)</f>
        <v>0.00000001707278451</v>
      </c>
      <c r="S613" s="84">
        <f>Baseline!B$33 * (C613 * Baseline!B$63*Baseline!B$60/Baseline!B$75 + Baseline!B$46 * Baseline!B$64*Baseline!B$61/Baseline!B$76 + Baseline!B$47 * Baseline!B$65*Baseline!B$70/Baseline!B$77 + Baseline!B$71*Baseline!B$62/Baseline!B$78)</f>
        <v>0.000000001956377706</v>
      </c>
      <c r="T613" s="84">
        <f>Baseline!B$33 * (C613 * Baseline!B$63*Baseline!B$63/Baseline!B$75 + Baseline!B$46 * Baseline!B$64*Baseline!B$64/Baseline!B$76 + Baseline!B$47 * Baseline!B$65*Baseline!B$65/Baseline!B$77 + Baseline!B$71*Baseline!B$71/Baseline!B$78)</f>
        <v>0.00000009856721581</v>
      </c>
      <c r="U613" s="83"/>
      <c r="V613" s="84">
        <f>E613 * ( Baseline!B$89 * Baseline!B$7 )</f>
        <v>0.174957113</v>
      </c>
      <c r="W613" s="84">
        <f>F613 * ( Baseline!D$89 * Baseline!B$11 )</f>
        <v>0.004406910975</v>
      </c>
      <c r="X613" s="84">
        <f>G613 * ( Baseline!F$89 * Baseline!B$16 )</f>
        <v>0.006947591561</v>
      </c>
      <c r="Y613" s="84">
        <f>H613 * ( Baseline!H$89 * Baseline!B$18 )</f>
        <v>0.001283232539</v>
      </c>
      <c r="Z613" s="86">
        <f t="shared" si="1"/>
        <v>0.1875948481</v>
      </c>
      <c r="AA613" s="84">
        <f>I613 * ( Baseline!B$89 * Baseline!B$7 )</f>
        <v>0.00247955394</v>
      </c>
      <c r="AB613" s="85">
        <f>J613 * ( Baseline!D$89 * Baseline!B$11 )</f>
        <v>0.03904359235</v>
      </c>
      <c r="AC613" s="85">
        <f>K613 * ( Baseline!F$89 * Baseline!B$16 )</f>
        <v>0.0005727668862</v>
      </c>
      <c r="AD613" s="85">
        <f>L613 * ( Baseline!F$89 * Baseline!B$16 )</f>
        <v>0.0005930192419</v>
      </c>
      <c r="AE613" s="86">
        <f t="shared" si="2"/>
        <v>0.04268893242</v>
      </c>
      <c r="AF613" s="86">
        <f>M613 * ( Baseline!B$89 * Baseline!B$7 )</f>
        <v>0.002075990512</v>
      </c>
      <c r="AG613" s="86">
        <f>N613 * ( Baseline!D$89 * Baseline!B$11 )</f>
        <v>0.0003041793337</v>
      </c>
      <c r="AH613" s="86">
        <f>O613 * ( Baseline!F$89 * Baseline!B$16 )</f>
        <v>0.05520283687</v>
      </c>
      <c r="AI613" s="86">
        <f>P613 * ( Baseline!H$89 * Baseline!B$18 )</f>
        <v>0.0006880061306</v>
      </c>
      <c r="AJ613" s="86">
        <f t="shared" si="3"/>
        <v>0.05827101285</v>
      </c>
      <c r="AK613" s="86">
        <f>Q613 * ( Baseline!B$89 * Baseline!B$7 )</f>
        <v>0.0000378722644</v>
      </c>
      <c r="AL613" s="86">
        <f>R613 * ( Baseline!D$89 * Baseline!B$11 )</f>
        <v>0.0003149347531</v>
      </c>
      <c r="AM613" s="86">
        <f>S613 * ( Baseline!F$89 * Baseline!B$16 )</f>
        <v>0.00006795432951</v>
      </c>
      <c r="AN613" s="86">
        <f>T613 * ( Baseline!H$89 * Baseline!B$18 )</f>
        <v>0.0346634745</v>
      </c>
      <c r="AO613" s="86">
        <f t="shared" si="4"/>
        <v>0.03508423585</v>
      </c>
      <c r="AP613" s="62"/>
      <c r="AQ613" s="86">
        <f>V613 * ( (1-Baseline!B$90-Baseline!B$89) + (1-B613)*Baseline!B$90 )</f>
        <v>0.08994980524</v>
      </c>
      <c r="AR613" s="86">
        <f>W613 * ( (1-Baseline!B$90-Baseline!B$89) + (1-B613)*Baseline!B$90 )</f>
        <v>0.002265702589</v>
      </c>
      <c r="AS613" s="86">
        <f>X613 * ( (1-Baseline!B$90-Baseline!B$89) + (1-B613)*Baseline!B$90 )</f>
        <v>0.003571929697</v>
      </c>
      <c r="AT613" s="86">
        <f>Y613 * ( (1-Baseline!B$90-Baseline!B$89) + (1-B613)*Baseline!B$90 )</f>
        <v>0.0006597417786</v>
      </c>
      <c r="AU613" s="86">
        <f t="shared" si="5"/>
        <v>0.0964471793</v>
      </c>
      <c r="AV613" s="86">
        <f>AA613 * ( (1-Baseline!D$90-Baseline!D$89) + (1-B613)*Baseline!D$90 )</f>
        <v>0.00187849815</v>
      </c>
      <c r="AW613" s="86">
        <f>AB613 * ( (1-Baseline!D$90-Baseline!D$89) + (1-B613)*Baseline!D$90 )</f>
        <v>0.02957923796</v>
      </c>
      <c r="AX613" s="86">
        <f>AC613 * ( (1-Baseline!D$90-Baseline!D$89) + (1-B613)*Baseline!D$90 )</f>
        <v>0.0004339254408</v>
      </c>
      <c r="AY613" s="86">
        <f>AD613 * ( (1-Baseline!D$90-Baseline!D$89) + (1-B613)*Baseline!D$90 )</f>
        <v>0.0004492685282</v>
      </c>
      <c r="AZ613" s="86">
        <f t="shared" si="6"/>
        <v>0.03234093008</v>
      </c>
      <c r="BA613" s="86">
        <f>AF613 * ( (1-Baseline!F$90-Baseline!F$89) + (1-Baseline!B$36)*Baseline!F$90 )</f>
        <v>0.001493949204</v>
      </c>
      <c r="BB613" s="86">
        <f>AG613 * ( (1-Baseline!F$90-Baseline!F$89) + (1-Baseline!B$36)*Baseline!F$90 )</f>
        <v>0.0002188971823</v>
      </c>
      <c r="BC613" s="86">
        <f>AH613 * ( (1-Baseline!F$90-Baseline!F$89) + (1-Baseline!B$36)*Baseline!F$90 )</f>
        <v>0.0397257279</v>
      </c>
      <c r="BD613" s="86">
        <f>AI613 * ( (1-Baseline!F$90-Baseline!F$89) + (1-Baseline!B$36)*Baseline!F$90 )</f>
        <v>0.0004951112277</v>
      </c>
      <c r="BE613" s="86">
        <f t="shared" si="7"/>
        <v>0.04193368552</v>
      </c>
      <c r="BF613" s="86">
        <f>AK613 * ( (1-Baseline!H$90-Baseline!H$89) + (1-Baseline!B$36)*Baseline!H$90 )</f>
        <v>0.00003000695253</v>
      </c>
      <c r="BG613" s="86">
        <f>AL613 * ( (1-Baseline!H$90-Baseline!H$89) + (1-Baseline!B$36)*Baseline!H$90 )</f>
        <v>0.0002495291036</v>
      </c>
      <c r="BH613" s="86">
        <f>AM613 * ( (1-Baseline!H$90-Baseline!H$89) + (1-Baseline!B$36)*Baseline!H$90 )</f>
        <v>0.00005384157436</v>
      </c>
      <c r="BI613" s="86">
        <f>AN613 * ( (1-Baseline!H$90-Baseline!H$89) + (1-Baseline!B$36)*Baseline!H$90 )</f>
        <v>0.02746456412</v>
      </c>
      <c r="BJ613" s="86">
        <f t="shared" si="8"/>
        <v>0.02779794175</v>
      </c>
      <c r="BK613" s="62"/>
      <c r="BL613" s="86">
        <f t="shared" si="19"/>
        <v>0.9326328244</v>
      </c>
      <c r="BM613" s="86">
        <f t="shared" si="20"/>
        <v>0.0234916418</v>
      </c>
      <c r="BN613" s="86">
        <f t="shared" si="21"/>
        <v>0.03703508721</v>
      </c>
      <c r="BO613" s="86">
        <f t="shared" si="22"/>
        <v>0.006840446589</v>
      </c>
      <c r="BP613" s="86">
        <f t="shared" si="9"/>
        <v>1</v>
      </c>
      <c r="BQ613" s="86">
        <f t="shared" si="23"/>
        <v>0.05808423399</v>
      </c>
      <c r="BR613" s="86">
        <f t="shared" si="24"/>
        <v>0.9146069049</v>
      </c>
      <c r="BS613" s="86">
        <f t="shared" si="25"/>
        <v>0.01341722207</v>
      </c>
      <c r="BT613" s="86">
        <f t="shared" si="26"/>
        <v>0.01389163908</v>
      </c>
      <c r="BU613" s="86">
        <f t="shared" si="10"/>
        <v>1</v>
      </c>
      <c r="BV613" s="86">
        <f t="shared" si="27"/>
        <v>0.03562647037</v>
      </c>
      <c r="BW613" s="86">
        <f t="shared" si="28"/>
        <v>0.005220079743</v>
      </c>
      <c r="BX613" s="86">
        <f t="shared" si="29"/>
        <v>0.9473464451</v>
      </c>
      <c r="BY613" s="86">
        <f t="shared" si="30"/>
        <v>0.01180700484</v>
      </c>
      <c r="BZ613" s="86">
        <f t="shared" si="11"/>
        <v>1</v>
      </c>
      <c r="CA613" s="86">
        <f t="shared" si="31"/>
        <v>0.001079466703</v>
      </c>
      <c r="CB613" s="86">
        <f t="shared" si="32"/>
        <v>0.008976531638</v>
      </c>
      <c r="CC613" s="86">
        <f t="shared" si="33"/>
        <v>0.001936890682</v>
      </c>
      <c r="CD613" s="86">
        <f t="shared" si="34"/>
        <v>0.988007111</v>
      </c>
      <c r="CE613" s="86">
        <f t="shared" si="12"/>
        <v>1</v>
      </c>
      <c r="CF613" s="62"/>
      <c r="CG613" s="86">
        <f t="shared" si="35"/>
        <v>0.9326328244</v>
      </c>
      <c r="CH613" s="86">
        <f t="shared" si="36"/>
        <v>0.0234916418</v>
      </c>
      <c r="CI613" s="86">
        <f t="shared" si="37"/>
        <v>0.03703508721</v>
      </c>
      <c r="CJ613" s="86">
        <f t="shared" si="38"/>
        <v>0.006840446589</v>
      </c>
      <c r="CK613" s="86">
        <f t="shared" si="13"/>
        <v>1</v>
      </c>
      <c r="CL613" s="86">
        <f t="shared" si="39"/>
        <v>0.05808423399</v>
      </c>
      <c r="CM613" s="86">
        <f t="shared" si="40"/>
        <v>0.9146069049</v>
      </c>
      <c r="CN613" s="86">
        <f t="shared" si="41"/>
        <v>0.01341722207</v>
      </c>
      <c r="CO613" s="86">
        <f t="shared" si="42"/>
        <v>0.01389163908</v>
      </c>
      <c r="CP613" s="86">
        <f t="shared" si="14"/>
        <v>1</v>
      </c>
      <c r="CQ613" s="86">
        <f t="shared" si="43"/>
        <v>0.03562647037</v>
      </c>
      <c r="CR613" s="86">
        <f t="shared" si="44"/>
        <v>0.005220079743</v>
      </c>
      <c r="CS613" s="86">
        <f t="shared" si="45"/>
        <v>0.9473464451</v>
      </c>
      <c r="CT613" s="86">
        <f t="shared" si="46"/>
        <v>0.01180700484</v>
      </c>
      <c r="CU613" s="86">
        <f t="shared" si="15"/>
        <v>1</v>
      </c>
      <c r="CV613" s="86">
        <f t="shared" si="47"/>
        <v>0.001079466703</v>
      </c>
      <c r="CW613" s="86">
        <f t="shared" si="48"/>
        <v>0.008976531638</v>
      </c>
      <c r="CX613" s="86">
        <f t="shared" si="49"/>
        <v>0.001936890682</v>
      </c>
      <c r="CY613" s="86">
        <f t="shared" si="50"/>
        <v>0.988007111</v>
      </c>
      <c r="CZ613" s="86">
        <f t="shared" si="16"/>
        <v>1</v>
      </c>
      <c r="DA613" s="62"/>
      <c r="DB613" s="86">
        <f>(AQ613*Baseline!B$7 + AV613*Baseline!B$11 + BA613*Baseline!B$16 + BF613*Baseline!B$18)</f>
        <v>54033.25279</v>
      </c>
      <c r="DC613" s="86">
        <f>(AR613*Baseline!B$7 + AW613*Baseline!B$11 + BB613*Baseline!B$16 + BG613*Baseline!B$18)</f>
        <v>76692.62726</v>
      </c>
      <c r="DD613" s="86">
        <f>(AS613*Baseline!B$7 + AX613*Baseline!B$11 + BC613*Baseline!B$16 + BH613*Baseline!B$18)</f>
        <v>138217.1484</v>
      </c>
      <c r="DE613" s="86">
        <f>(AT613*Baseline!B$7 + AY613*Baseline!B$11 + BD613*Baseline!B$16 + BI613*Baseline!B$18)</f>
        <v>1260566.974</v>
      </c>
      <c r="DF613" s="86">
        <f t="shared" si="17"/>
        <v>1529510.003</v>
      </c>
      <c r="DG613" s="62"/>
      <c r="DH613" s="86">
        <f t="shared" si="51"/>
        <v>0.03532716537</v>
      </c>
      <c r="DI613" s="86">
        <f t="shared" si="52"/>
        <v>0.05014195862</v>
      </c>
      <c r="DJ613" s="86">
        <f t="shared" si="53"/>
        <v>0.0903669464</v>
      </c>
      <c r="DK613" s="86">
        <f t="shared" si="54"/>
        <v>0.8241639296</v>
      </c>
      <c r="DL613" s="86">
        <f t="shared" si="18"/>
        <v>1</v>
      </c>
      <c r="DM613" s="62"/>
      <c r="DN613" s="86">
        <f>DH613 / (Baseline!B$7/Baseline!B$17)</f>
        <v>3.770942545</v>
      </c>
      <c r="DO613" s="86">
        <f>DI613 / (Baseline!B$11/Baseline!B$17)</f>
        <v>1.21045088</v>
      </c>
      <c r="DP613" s="86">
        <f>DJ613 / (Baseline!B$16/Baseline!B$17)</f>
        <v>1.396442417</v>
      </c>
      <c r="DQ613" s="86">
        <f>DK613 / (Baseline!B$18/Baseline!B$17)</f>
        <v>0.9317900814</v>
      </c>
      <c r="DR613" s="62"/>
      <c r="DS613" s="86">
        <f>DH613 / Baseline!H$117</f>
        <v>1.413337919</v>
      </c>
      <c r="DT613" s="86">
        <f>DI613 / Baseline!H$118</f>
        <v>1.128698108</v>
      </c>
      <c r="DU613" s="86">
        <f>DJ613 / Baseline!H$119</f>
        <v>1.080283922</v>
      </c>
      <c r="DV613" s="86">
        <f>DK613 / Baseline!H$120</f>
        <v>0.9731207479</v>
      </c>
      <c r="DW613" s="87"/>
      <c r="DX613" s="86">
        <f>(AU613*Baseline!B$34)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0.02699660815</v>
      </c>
      <c r="DY613" s="86">
        <f>(AZ613*Baseline!B$34) + (Baseline!D$90*(1-Baseline!D$91)*Baseline!B$35) + (Baseline!D$90*Baseline!D$91*((1-Baseline!D$92)*Baseline!B$40 + Baseline!D$92*Baseline!B$41))</f>
        <v>0.01126470751</v>
      </c>
      <c r="DZ613" s="86">
        <f>(BE613*Baseline!B$34) + (Baseline!F$90*(1-Baseline!F$91)*Baseline!B$35) + (Baseline!F$90*Baseline!F$91*((1-Baseline!F$92)*Baseline!B$40 + Baseline!F$92*Baseline!B$41))</f>
        <v>0.01402069283</v>
      </c>
      <c r="EA613" s="86">
        <f>(BJ613*Baseline!B$34) + (Baseline!H$90*(1-Baseline!H$91)*Baseline!B$35) + (Baseline!H$90*Baseline!H$91*((1-Baseline!H$92)*Baseline!B$40 + Baseline!H$92*Baseline!B$41))</f>
        <v>0.009314691262</v>
      </c>
      <c r="EB613" s="86">
        <f>( DX613*Baseline!B$7 + DY613*Baseline!B$11 + DZ613*Baseline!B$16 + EA613*Baseline!B$18 ) / Baseline!B$17</f>
        <v>0.009865653899</v>
      </c>
    </row>
    <row r="614">
      <c r="A614" s="73" t="s">
        <v>790</v>
      </c>
      <c r="B614" s="85">
        <f>MIN( MAX( NORMINV( MCrands!B614, (B$5+B$4)/2, (B$5-B$4)/3.29 ), 0 ), 1 )</f>
        <v>0.5512831735</v>
      </c>
      <c r="C614" s="85">
        <f>MAX( NORMINV( MCrands!C614, (C$5+C$4)/2, (C$5-C$4)/3.29 ), 0 )</f>
        <v>2.138324179</v>
      </c>
      <c r="D614" s="83"/>
      <c r="E614" s="84">
        <f>Baseline!B$33 * (C614 * Baseline!B$68*Baseline!B$68/Baseline!B$75 + Baseline!B$46 * Baseline!B$54*Baseline!B$54/Baseline!B$76 + Baseline!B$47 * Baseline!B$55*Baseline!B$55/Baseline!B$77 + Baseline!B$56*Baseline!B$56/Baseline!B$78)</f>
        <v>0.00001518887759</v>
      </c>
      <c r="F614" s="84">
        <f>Baseline!B$33 * (C614 * Baseline!B$68*Baseline!B$59/Baseline!B$75 + Baseline!B$46 * Baseline!B$54*Baseline!B$69/Baseline!B$76 + Baseline!B$47 * Baseline!B$55*Baseline!B$57/Baseline!B$77 + Baseline!B$56*Baseline!B$58/Baseline!B$78)</f>
        <v>0.0000002386376823</v>
      </c>
      <c r="G614" s="85">
        <f>Baseline!B$33 * (C614 * Baseline!B$68*Baseline!B$60/Baseline!B$75 + Baseline!B$46 * Baseline!B$54*Baseline!B$61/Baseline!B$76 + Baseline!B$47 * Baseline!B$55*Baseline!B$70/Baseline!B$77 + Baseline!B$56*Baseline!B$62/Baseline!B$78)</f>
        <v>0.0000001993709239</v>
      </c>
      <c r="H614" s="84">
        <f>Baseline!B$33 * (C614 * Baseline!B$68*Baseline!B$63/Baseline!B$75 + Baseline!B$46 * Baseline!B$54*Baseline!B$64/Baseline!B$76 + Baseline!B$47 * Baseline!B$55*Baseline!B$65/Baseline!B$77 + Baseline!B$56*Baseline!B$71/Baseline!B$78)</f>
        <v>0.000000003584188752</v>
      </c>
      <c r="I614" s="84">
        <f>Baseline!B$33 * (C614 * Baseline!B$59*Baseline!B$68/Baseline!B$75 + Baseline!B$46 * Baseline!B$69*Baseline!B$54/Baseline!B$76 + Baseline!B$47 * Baseline!B$57*Baseline!B$55/Baseline!B$77 + Baseline!B$58*Baseline!B$56/Baseline!B$78)</f>
        <v>0.0000002386376823</v>
      </c>
      <c r="J614" s="85">
        <f>Baseline!B$33 * (C614 * Baseline!B$59*Baseline!B$59/Baseline!B$75 + Baseline!B$46 * Baseline!B$69*Baseline!B$69/Baseline!B$76 + Baseline!B$47 * Baseline!B$57*Baseline!B$57/Baseline!B$77 + Baseline!B$58*Baseline!B$58/Baseline!B$78)</f>
        <v>0.000002116574367</v>
      </c>
      <c r="K614" s="84">
        <f>Baseline!B$33 * (C614 * Baseline!B$59*Baseline!B$60/Baseline!B$75 + Baseline!B$46 * Baseline!B$69*Baseline!B$61/Baseline!B$76 + Baseline!B$47 * Baseline!B$57*Baseline!B$70/Baseline!B$77 + Baseline!B$58*Baseline!B$62/Baseline!B$78)</f>
        <v>0.00000001648962514</v>
      </c>
      <c r="L614" s="85">
        <f>Baseline!B$33 * (C614 * Baseline!B$59*Baseline!B$63/Baseline!B$75 + Baseline!B$46 * Baseline!B$69*Baseline!B$64/Baseline!B$76 + Baseline!B$47 * Baseline!B$57*Baseline!B$65/Baseline!B$77 + Baseline!B$58*Baseline!B$71/Baseline!B$78)</f>
        <v>0.00000001707277429</v>
      </c>
      <c r="M614" s="84">
        <f>Baseline!B$33 * (C614 * Baseline!B$60*Baseline!B$68/Baseline!B$75 + Baseline!B$46 * Baseline!B$61*Baseline!B$54/Baseline!B$76 + Baseline!B$47 * Baseline!B$70*Baseline!B$55/Baseline!B$77 + Baseline!B$62*Baseline!B$56/Baseline!B$78)</f>
        <v>0.0000001993709239</v>
      </c>
      <c r="N614" s="85">
        <f>Baseline!B$33 * (C614 * Baseline!B$60*Baseline!B$59/Baseline!B$75 + Baseline!B$46 * Baseline!B$61*Baseline!B$69/Baseline!B$76 + Baseline!B$47 * Baseline!B$70*Baseline!B$57/Baseline!B$77 + Baseline!B$62*Baseline!B$58/Baseline!B$78)</f>
        <v>0.00000001648962514</v>
      </c>
      <c r="O614" s="85">
        <f>Baseline!B$33 * (C614 * Baseline!B$60*Baseline!B$60/Baseline!B$75 + Baseline!B$46 * Baseline!B$61*Baseline!B$61/Baseline!B$76 + Baseline!B$47 * Baseline!B$70*Baseline!B$70/Baseline!B$77 + Baseline!B$62*Baseline!B$62/Baseline!B$78)</f>
        <v>0.000001589267131</v>
      </c>
      <c r="P614" s="84">
        <f>Baseline!B$33 * (C614 * Baseline!B$60*Baseline!B$63/Baseline!B$75 + Baseline!B$46 * Baseline!B$61*Baseline!B$64/Baseline!B$76 + Baseline!B$47 * Baseline!B$70*Baseline!B$65/Baseline!B$77 + Baseline!B$62*Baseline!B$71/Baseline!B$78)</f>
        <v>0.000000001956352576</v>
      </c>
      <c r="Q614" s="84">
        <f>Baseline!B$33 * (C614 * Baseline!B$63*Baseline!B$68/Baseline!B$75 + Baseline!B$46 * Baseline!B$64*Baseline!B$54/Baseline!B$76 + Baseline!B$47 * Baseline!B$65*Baseline!B$55/Baseline!B$77 + Baseline!B$71*Baseline!B$56/Baseline!B$78)</f>
        <v>0.000000003584188752</v>
      </c>
      <c r="R614" s="84">
        <f>Baseline!B$33 * (C614 * Baseline!B$63*Baseline!B$59/Baseline!B$75 + Baseline!B$46 * Baseline!B$64*Baseline!B$69/Baseline!B$76 + Baseline!B$47 * Baseline!B$65*Baseline!B$57/Baseline!B$77 + Baseline!B$71*Baseline!B$58/Baseline!B$78)</f>
        <v>0.00000001707277429</v>
      </c>
      <c r="S614" s="84">
        <f>Baseline!B$33 * (C614 * Baseline!B$63*Baseline!B$60/Baseline!B$75 + Baseline!B$46 * Baseline!B$64*Baseline!B$61/Baseline!B$76 + Baseline!B$47 * Baseline!B$65*Baseline!B$70/Baseline!B$77 + Baseline!B$71*Baseline!B$62/Baseline!B$78)</f>
        <v>0.000000001956352576</v>
      </c>
      <c r="T614" s="84">
        <f>Baseline!B$33 * (C614 * Baseline!B$63*Baseline!B$63/Baseline!B$75 + Baseline!B$46 * Baseline!B$64*Baseline!B$64/Baseline!B$76 + Baseline!B$47 * Baseline!B$65*Baseline!B$65/Baseline!B$77 + Baseline!B$71*Baseline!B$71/Baseline!B$78)</f>
        <v>0.00000009856721329</v>
      </c>
      <c r="U614" s="83"/>
      <c r="V614" s="84">
        <f>E614 * ( Baseline!B$89 * Baseline!B$7 )</f>
        <v>0.1576453605</v>
      </c>
      <c r="W614" s="84">
        <f>F614 * ( Baseline!D$89 * Baseline!B$11 )</f>
        <v>0.004402052842</v>
      </c>
      <c r="X614" s="84">
        <f>G614 * ( Baseline!F$89 * Baseline!B$16 )</f>
        <v>0.00692510317</v>
      </c>
      <c r="Y614" s="84">
        <f>H614 * ( Baseline!H$89 * Baseline!B$18 )</f>
        <v>0.001260464084</v>
      </c>
      <c r="Z614" s="86">
        <f t="shared" si="1"/>
        <v>0.1702329806</v>
      </c>
      <c r="AA614" s="84">
        <f>I614 * ( Baseline!B$89 * Baseline!B$7 )</f>
        <v>0.002476820505</v>
      </c>
      <c r="AB614" s="85">
        <f>J614 * ( Baseline!D$89 * Baseline!B$11 )</f>
        <v>0.03904359159</v>
      </c>
      <c r="AC614" s="85">
        <f>K614 * ( Baseline!F$89 * Baseline!B$16 )</f>
        <v>0.0005727633354</v>
      </c>
      <c r="AD614" s="85">
        <f>L614 * ( Baseline!F$89 * Baseline!B$16 )</f>
        <v>0.0005930188868</v>
      </c>
      <c r="AE614" s="86">
        <f t="shared" si="2"/>
        <v>0.04268619431</v>
      </c>
      <c r="AF614" s="86">
        <f>M614 * ( Baseline!B$89 * Baseline!B$7 )</f>
        <v>0.002069270819</v>
      </c>
      <c r="AG614" s="86">
        <f>N614 * ( Baseline!D$89 * Baseline!B$11 )</f>
        <v>0.000304177448</v>
      </c>
      <c r="AH614" s="86">
        <f>O614 * ( Baseline!F$89 * Baseline!B$16 )</f>
        <v>0.05520282814</v>
      </c>
      <c r="AI614" s="86">
        <f>P614 * ( Baseline!H$89 * Baseline!B$18 )</f>
        <v>0.0006879972928</v>
      </c>
      <c r="AJ614" s="86">
        <f t="shared" si="3"/>
        <v>0.0582642737</v>
      </c>
      <c r="AK614" s="86">
        <f>Q614 * ( Baseline!B$89 * Baseline!B$7 )</f>
        <v>0.00003720029506</v>
      </c>
      <c r="AL614" s="86">
        <f>R614 * ( Baseline!D$89 * Baseline!B$11 )</f>
        <v>0.0003149345645</v>
      </c>
      <c r="AM614" s="86">
        <f>S614 * ( Baseline!F$89 * Baseline!B$16 )</f>
        <v>0.00006795345661</v>
      </c>
      <c r="AN614" s="86">
        <f>T614 * ( Baseline!H$89 * Baseline!B$18 )</f>
        <v>0.03466347362</v>
      </c>
      <c r="AO614" s="86">
        <f t="shared" si="4"/>
        <v>0.03508356194</v>
      </c>
      <c r="AP614" s="62"/>
      <c r="AQ614" s="86">
        <f>V614 * ( (1-Baseline!B$90-Baseline!B$89) + (1-B614)*Baseline!B$90 )</f>
        <v>0.07692431098</v>
      </c>
      <c r="AR614" s="86">
        <f>W614 * ( (1-Baseline!B$90-Baseline!B$89) + (1-B614)*Baseline!B$90 )</f>
        <v>0.002148016793</v>
      </c>
      <c r="AS614" s="86">
        <f>X614 * ( (1-Baseline!B$90-Baseline!B$89) + (1-B614)*Baseline!B$90 )</f>
        <v>0.003379159324</v>
      </c>
      <c r="AT614" s="86">
        <f>Y614 * ( (1-Baseline!B$90-Baseline!B$89) + (1-B614)*Baseline!B$90 )</f>
        <v>0.0006150535029</v>
      </c>
      <c r="AU614" s="86">
        <f t="shared" si="5"/>
        <v>0.0830665406</v>
      </c>
      <c r="AV614" s="86">
        <f>AA614 * ( (1-Baseline!D$90-Baseline!D$89) + (1-B614)*Baseline!D$90 )</f>
        <v>0.001843803484</v>
      </c>
      <c r="AW614" s="86">
        <f>AB614 * ( (1-Baseline!D$90-Baseline!D$89) + (1-B614)*Baseline!D$90 )</f>
        <v>0.0290649686</v>
      </c>
      <c r="AX614" s="86">
        <f>AC614 * ( (1-Baseline!D$90-Baseline!D$89) + (1-B614)*Baseline!D$90 )</f>
        <v>0.0004263785087</v>
      </c>
      <c r="AY614" s="86">
        <f>AD614 * ( (1-Baseline!D$90-Baseline!D$89) + (1-B614)*Baseline!D$90 )</f>
        <v>0.000441457218</v>
      </c>
      <c r="AZ614" s="86">
        <f t="shared" si="6"/>
        <v>0.03177660781</v>
      </c>
      <c r="BA614" s="86">
        <f>AF614 * ( (1-Baseline!F$90-Baseline!F$89) + (1-Baseline!B$36)*Baseline!F$90 )</f>
        <v>0.001489113498</v>
      </c>
      <c r="BB614" s="86">
        <f>AG614 * ( (1-Baseline!F$90-Baseline!F$89) + (1-Baseline!B$36)*Baseline!F$90 )</f>
        <v>0.0002188958253</v>
      </c>
      <c r="BC614" s="86">
        <f>AH614 * ( (1-Baseline!F$90-Baseline!F$89) + (1-Baseline!B$36)*Baseline!F$90 )</f>
        <v>0.03972572162</v>
      </c>
      <c r="BD614" s="86">
        <f>AI614 * ( (1-Baseline!F$90-Baseline!F$89) + (1-Baseline!B$36)*Baseline!F$90 )</f>
        <v>0.0004951048678</v>
      </c>
      <c r="BE614" s="86">
        <f t="shared" si="7"/>
        <v>0.04192883581</v>
      </c>
      <c r="BF614" s="86">
        <f>AK614 * ( (1-Baseline!H$90-Baseline!H$89) + (1-Baseline!B$36)*Baseline!H$90 )</f>
        <v>0.00002947453778</v>
      </c>
      <c r="BG614" s="86">
        <f>AL614 * ( (1-Baseline!H$90-Baseline!H$89) + (1-Baseline!B$36)*Baseline!H$90 )</f>
        <v>0.0002495289542</v>
      </c>
      <c r="BH614" s="86">
        <f>AM614 * ( (1-Baseline!H$90-Baseline!H$89) + (1-Baseline!B$36)*Baseline!H$90 )</f>
        <v>0.00005384088274</v>
      </c>
      <c r="BI614" s="86">
        <f>AN614 * ( (1-Baseline!H$90-Baseline!H$89) + (1-Baseline!B$36)*Baseline!H$90 )</f>
        <v>0.02746456342</v>
      </c>
      <c r="BJ614" s="86">
        <f t="shared" si="8"/>
        <v>0.02779740779</v>
      </c>
      <c r="BK614" s="62"/>
      <c r="BL614" s="86">
        <f t="shared" si="19"/>
        <v>0.9260565135</v>
      </c>
      <c r="BM614" s="86">
        <f t="shared" si="20"/>
        <v>0.0258589894</v>
      </c>
      <c r="BN614" s="86">
        <f t="shared" si="21"/>
        <v>0.04068014991</v>
      </c>
      <c r="BO614" s="86">
        <f t="shared" si="22"/>
        <v>0.007404347148</v>
      </c>
      <c r="BP614" s="86">
        <f t="shared" si="9"/>
        <v>1</v>
      </c>
      <c r="BQ614" s="86">
        <f t="shared" si="23"/>
        <v>0.05802392424</v>
      </c>
      <c r="BR614" s="86">
        <f t="shared" si="24"/>
        <v>0.9146655544</v>
      </c>
      <c r="BS614" s="86">
        <f t="shared" si="25"/>
        <v>0.01341799953</v>
      </c>
      <c r="BT614" s="86">
        <f t="shared" si="26"/>
        <v>0.01389252184</v>
      </c>
      <c r="BU614" s="86">
        <f t="shared" si="10"/>
        <v>1</v>
      </c>
      <c r="BV614" s="86">
        <f t="shared" si="27"/>
        <v>0.03551525983</v>
      </c>
      <c r="BW614" s="86">
        <f t="shared" si="28"/>
        <v>0.005220651159</v>
      </c>
      <c r="BX614" s="86">
        <f t="shared" si="29"/>
        <v>0.9474558702</v>
      </c>
      <c r="BY614" s="86">
        <f t="shared" si="30"/>
        <v>0.01180821881</v>
      </c>
      <c r="BZ614" s="86">
        <f t="shared" si="11"/>
        <v>1</v>
      </c>
      <c r="CA614" s="86">
        <f t="shared" si="31"/>
        <v>0.001060334043</v>
      </c>
      <c r="CB614" s="86">
        <f t="shared" si="32"/>
        <v>0.008976698692</v>
      </c>
      <c r="CC614" s="86">
        <f t="shared" si="33"/>
        <v>0.001936903007</v>
      </c>
      <c r="CD614" s="86">
        <f t="shared" si="34"/>
        <v>0.9880260643</v>
      </c>
      <c r="CE614" s="86">
        <f t="shared" si="12"/>
        <v>1</v>
      </c>
      <c r="CF614" s="62"/>
      <c r="CG614" s="86">
        <f t="shared" si="35"/>
        <v>0.9260565135</v>
      </c>
      <c r="CH614" s="86">
        <f t="shared" si="36"/>
        <v>0.0258589894</v>
      </c>
      <c r="CI614" s="86">
        <f t="shared" si="37"/>
        <v>0.04068014991</v>
      </c>
      <c r="CJ614" s="86">
        <f t="shared" si="38"/>
        <v>0.007404347148</v>
      </c>
      <c r="CK614" s="86">
        <f t="shared" si="13"/>
        <v>1</v>
      </c>
      <c r="CL614" s="86">
        <f t="shared" si="39"/>
        <v>0.05802392424</v>
      </c>
      <c r="CM614" s="86">
        <f t="shared" si="40"/>
        <v>0.9146655544</v>
      </c>
      <c r="CN614" s="86">
        <f t="shared" si="41"/>
        <v>0.01341799953</v>
      </c>
      <c r="CO614" s="86">
        <f t="shared" si="42"/>
        <v>0.01389252184</v>
      </c>
      <c r="CP614" s="86">
        <f t="shared" si="14"/>
        <v>1</v>
      </c>
      <c r="CQ614" s="86">
        <f t="shared" si="43"/>
        <v>0.03551525983</v>
      </c>
      <c r="CR614" s="86">
        <f t="shared" si="44"/>
        <v>0.005220651159</v>
      </c>
      <c r="CS614" s="86">
        <f t="shared" si="45"/>
        <v>0.9474558702</v>
      </c>
      <c r="CT614" s="86">
        <f t="shared" si="46"/>
        <v>0.01180821881</v>
      </c>
      <c r="CU614" s="86">
        <f t="shared" si="15"/>
        <v>1</v>
      </c>
      <c r="CV614" s="86">
        <f t="shared" si="47"/>
        <v>0.001060334043</v>
      </c>
      <c r="CW614" s="86">
        <f t="shared" si="48"/>
        <v>0.008976698692</v>
      </c>
      <c r="CX614" s="86">
        <f t="shared" si="49"/>
        <v>0.001936903007</v>
      </c>
      <c r="CY614" s="86">
        <f t="shared" si="50"/>
        <v>0.9880260643</v>
      </c>
      <c r="CZ614" s="86">
        <f t="shared" si="16"/>
        <v>1</v>
      </c>
      <c r="DA614" s="62"/>
      <c r="DB614" s="86">
        <f>(AQ614*Baseline!B$7 + AV614*Baseline!B$11 + BA614*Baseline!B$16 + BF614*Baseline!B$18)</f>
        <v>47600.90325</v>
      </c>
      <c r="DC614" s="86">
        <f>(AR614*Baseline!B$7 + AW614*Baseline!B$11 + BB614*Baseline!B$16 + BG614*Baseline!B$18)</f>
        <v>75532.65984</v>
      </c>
      <c r="DD614" s="86">
        <f>(AS614*Baseline!B$7 + AX614*Baseline!B$11 + BC614*Baseline!B$16 + BH614*Baseline!B$18)</f>
        <v>138107.4173</v>
      </c>
      <c r="DE614" s="86">
        <f>(AT614*Baseline!B$7 + AY614*Baseline!B$11 + BD614*Baseline!B$16 + BI614*Baseline!B$18)</f>
        <v>1260528.495</v>
      </c>
      <c r="DF614" s="86">
        <f t="shared" si="17"/>
        <v>1521769.476</v>
      </c>
      <c r="DG614" s="62"/>
      <c r="DH614" s="86">
        <f t="shared" si="51"/>
        <v>0.03127996981</v>
      </c>
      <c r="DI614" s="86">
        <f t="shared" si="52"/>
        <v>0.04963475813</v>
      </c>
      <c r="DJ614" s="86">
        <f t="shared" si="53"/>
        <v>0.09075449304</v>
      </c>
      <c r="DK614" s="86">
        <f t="shared" si="54"/>
        <v>0.828330779</v>
      </c>
      <c r="DL614" s="86">
        <f t="shared" si="18"/>
        <v>1</v>
      </c>
      <c r="DM614" s="62"/>
      <c r="DN614" s="86">
        <f>DH614 / (Baseline!B$7/Baseline!B$17)</f>
        <v>3.338931038</v>
      </c>
      <c r="DO614" s="86">
        <f>DI614 / (Baseline!B$11/Baseline!B$17)</f>
        <v>1.198206818</v>
      </c>
      <c r="DP614" s="86">
        <f>DJ614 / (Baseline!B$16/Baseline!B$17)</f>
        <v>1.402431184</v>
      </c>
      <c r="DQ614" s="86">
        <f>DK614 / (Baseline!B$18/Baseline!B$17)</f>
        <v>0.9365010725</v>
      </c>
      <c r="DR614" s="62"/>
      <c r="DS614" s="86">
        <f>DH614 / Baseline!H$117</f>
        <v>1.251421307</v>
      </c>
      <c r="DT614" s="86">
        <f>DI614 / Baseline!H$118</f>
        <v>1.117280998</v>
      </c>
      <c r="DU614" s="86">
        <f>DJ614 / Baseline!H$119</f>
        <v>1.084916815</v>
      </c>
      <c r="DV614" s="86">
        <f>DK614 / Baseline!H$120</f>
        <v>0.9780407006</v>
      </c>
      <c r="DW614" s="87"/>
      <c r="DX614" s="86">
        <f>(AU614*Baseline!B$34)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0.02498951234</v>
      </c>
      <c r="DY614" s="86">
        <f>(AZ614*Baseline!B$34) + (Baseline!D$90*(1-Baseline!D$91)*Baseline!B$35) + (Baseline!D$90*Baseline!D$91*((1-Baseline!D$92)*Baseline!B$40 + Baseline!D$92*Baseline!B$41))</f>
        <v>0.01118005917</v>
      </c>
      <c r="DZ614" s="86">
        <f>(BE614*Baseline!B$34) + (Baseline!F$90*(1-Baseline!F$91)*Baseline!B$35) + (Baseline!F$90*Baseline!F$91*((1-Baseline!F$92)*Baseline!B$40 + Baseline!F$92*Baseline!B$41))</f>
        <v>0.01401996537</v>
      </c>
      <c r="EA614" s="86">
        <f>(BJ614*Baseline!B$34) + (Baseline!H$90*(1-Baseline!H$91)*Baseline!B$35) + (Baseline!H$90*Baseline!H$91*((1-Baseline!H$92)*Baseline!B$40 + Baseline!H$92*Baseline!B$41))</f>
        <v>0.009314611169</v>
      </c>
      <c r="EB614" s="86">
        <f>( DX614*Baseline!B$7 + DY614*Baseline!B$11 + DZ614*Baseline!B$16 + EA614*Baseline!B$18 ) / Baseline!B$17</f>
        <v>0.009843226499</v>
      </c>
    </row>
    <row r="615">
      <c r="A615" s="73" t="s">
        <v>791</v>
      </c>
      <c r="B615" s="85">
        <f>MIN( MAX( NORMINV( MCrands!B615, (B$5+B$4)/2, (B$5-B$4)/3.29 ), 0 ), 1 )</f>
        <v>0.5542370348</v>
      </c>
      <c r="C615" s="85">
        <f>MAX( NORMINV( MCrands!C615, (C$5+C$4)/2, (C$5-C$4)/3.29 ), 0 )</f>
        <v>2.105161516</v>
      </c>
      <c r="D615" s="83"/>
      <c r="E615" s="84">
        <f>Baseline!B$33 * (C615 * Baseline!B$68*Baseline!B$68/Baseline!B$75 + Baseline!B$46 * Baseline!B$54*Baseline!B$54/Baseline!B$76 + Baseline!B$47 * Baseline!B$55*Baseline!B$55/Baseline!B$77 + Baseline!B$56*Baseline!B$56/Baseline!B$78)</f>
        <v>0.00001495408514</v>
      </c>
      <c r="F615" s="84">
        <f>Baseline!B$33 * (C615 * Baseline!B$68*Baseline!B$59/Baseline!B$75 + Baseline!B$46 * Baseline!B$54*Baseline!B$69/Baseline!B$76 + Baseline!B$47 * Baseline!B$55*Baseline!B$57/Baseline!B$77 + Baseline!B$56*Baseline!B$58/Baseline!B$78)</f>
        <v>0.0000002386006099</v>
      </c>
      <c r="G615" s="85">
        <f>Baseline!B$33 * (C615 * Baseline!B$68*Baseline!B$60/Baseline!B$75 + Baseline!B$46 * Baseline!B$54*Baseline!B$61/Baseline!B$76 + Baseline!B$47 * Baseline!B$55*Baseline!B$70/Baseline!B$77 + Baseline!B$56*Baseline!B$62/Baseline!B$78)</f>
        <v>0.0000001992797873</v>
      </c>
      <c r="H615" s="84">
        <f>Baseline!B$33 * (C615 * Baseline!B$68*Baseline!B$63/Baseline!B$75 + Baseline!B$46 * Baseline!B$54*Baseline!B$64/Baseline!B$76 + Baseline!B$47 * Baseline!B$55*Baseline!B$65/Baseline!B$77 + Baseline!B$56*Baseline!B$71/Baseline!B$78)</f>
        <v>0.000000003575075098</v>
      </c>
      <c r="I615" s="84">
        <f>Baseline!B$33 * (C615 * Baseline!B$59*Baseline!B$68/Baseline!B$75 + Baseline!B$46 * Baseline!B$69*Baseline!B$54/Baseline!B$76 + Baseline!B$47 * Baseline!B$57*Baseline!B$55/Baseline!B$77 + Baseline!B$58*Baseline!B$56/Baseline!B$78)</f>
        <v>0.0000002386006099</v>
      </c>
      <c r="J615" s="85">
        <f>Baseline!B$33 * (C615 * Baseline!B$59*Baseline!B$59/Baseline!B$75 + Baseline!B$46 * Baseline!B$69*Baseline!B$69/Baseline!B$76 + Baseline!B$47 * Baseline!B$57*Baseline!B$57/Baseline!B$77 + Baseline!B$58*Baseline!B$58/Baseline!B$78)</f>
        <v>0.000002116574361</v>
      </c>
      <c r="K615" s="84">
        <f>Baseline!B$33 * (C615 * Baseline!B$59*Baseline!B$60/Baseline!B$75 + Baseline!B$46 * Baseline!B$69*Baseline!B$61/Baseline!B$76 + Baseline!B$47 * Baseline!B$57*Baseline!B$70/Baseline!B$77 + Baseline!B$58*Baseline!B$62/Baseline!B$78)</f>
        <v>0.00000001648961075</v>
      </c>
      <c r="L615" s="85">
        <f>Baseline!B$33 * (C615 * Baseline!B$59*Baseline!B$63/Baseline!B$75 + Baseline!B$46 * Baseline!B$69*Baseline!B$64/Baseline!B$76 + Baseline!B$47 * Baseline!B$57*Baseline!B$65/Baseline!B$77 + Baseline!B$58*Baseline!B$71/Baseline!B$78)</f>
        <v>0.00000001707277285</v>
      </c>
      <c r="M615" s="84">
        <f>Baseline!B$33 * (C615 * Baseline!B$60*Baseline!B$68/Baseline!B$75 + Baseline!B$46 * Baseline!B$61*Baseline!B$54/Baseline!B$76 + Baseline!B$47 * Baseline!B$70*Baseline!B$55/Baseline!B$77 + Baseline!B$62*Baseline!B$56/Baseline!B$78)</f>
        <v>0.0000001992797873</v>
      </c>
      <c r="N615" s="85">
        <f>Baseline!B$33 * (C615 * Baseline!B$60*Baseline!B$59/Baseline!B$75 + Baseline!B$46 * Baseline!B$61*Baseline!B$69/Baseline!B$76 + Baseline!B$47 * Baseline!B$70*Baseline!B$57/Baseline!B$77 + Baseline!B$62*Baseline!B$58/Baseline!B$78)</f>
        <v>0.00000001648961075</v>
      </c>
      <c r="O615" s="85">
        <f>Baseline!B$33 * (C615 * Baseline!B$60*Baseline!B$60/Baseline!B$75 + Baseline!B$46 * Baseline!B$61*Baseline!B$61/Baseline!B$76 + Baseline!B$47 * Baseline!B$70*Baseline!B$70/Baseline!B$77 + Baseline!B$62*Baseline!B$62/Baseline!B$78)</f>
        <v>0.000001589267096</v>
      </c>
      <c r="P615" s="84">
        <f>Baseline!B$33 * (C615 * Baseline!B$60*Baseline!B$63/Baseline!B$75 + Baseline!B$46 * Baseline!B$61*Baseline!B$64/Baseline!B$76 + Baseline!B$47 * Baseline!B$70*Baseline!B$65/Baseline!B$77 + Baseline!B$62*Baseline!B$71/Baseline!B$78)</f>
        <v>0.000000001956349038</v>
      </c>
      <c r="Q615" s="84">
        <f>Baseline!B$33 * (C615 * Baseline!B$63*Baseline!B$68/Baseline!B$75 + Baseline!B$46 * Baseline!B$64*Baseline!B$54/Baseline!B$76 + Baseline!B$47 * Baseline!B$65*Baseline!B$55/Baseline!B$77 + Baseline!B$71*Baseline!B$56/Baseline!B$78)</f>
        <v>0.000000003575075098</v>
      </c>
      <c r="R615" s="84">
        <f>Baseline!B$33 * (C615 * Baseline!B$63*Baseline!B$59/Baseline!B$75 + Baseline!B$46 * Baseline!B$64*Baseline!B$69/Baseline!B$76 + Baseline!B$47 * Baseline!B$65*Baseline!B$57/Baseline!B$77 + Baseline!B$71*Baseline!B$58/Baseline!B$78)</f>
        <v>0.00000001707277285</v>
      </c>
      <c r="S615" s="84">
        <f>Baseline!B$33 * (C615 * Baseline!B$63*Baseline!B$60/Baseline!B$75 + Baseline!B$46 * Baseline!B$64*Baseline!B$61/Baseline!B$76 + Baseline!B$47 * Baseline!B$65*Baseline!B$70/Baseline!B$77 + Baseline!B$71*Baseline!B$62/Baseline!B$78)</f>
        <v>0.000000001956349038</v>
      </c>
      <c r="T615" s="84">
        <f>Baseline!B$33 * (C615 * Baseline!B$63*Baseline!B$63/Baseline!B$75 + Baseline!B$46 * Baseline!B$64*Baseline!B$64/Baseline!B$76 + Baseline!B$47 * Baseline!B$65*Baseline!B$65/Baseline!B$77 + Baseline!B$71*Baseline!B$71/Baseline!B$78)</f>
        <v>0.00000009856721294</v>
      </c>
      <c r="U615" s="83"/>
      <c r="V615" s="84">
        <f>E615 * ( Baseline!B$89 * Baseline!B$7 )</f>
        <v>0.1552084497</v>
      </c>
      <c r="W615" s="84">
        <f>F615 * ( Baseline!D$89 * Baseline!B$11 )</f>
        <v>0.004401368981</v>
      </c>
      <c r="X615" s="84">
        <f>G615 * ( Baseline!F$89 * Baseline!B$16 )</f>
        <v>0.006921937563</v>
      </c>
      <c r="Y615" s="84">
        <f>H615 * ( Baseline!H$89 * Baseline!B$18 )</f>
        <v>0.001257259054</v>
      </c>
      <c r="Z615" s="86">
        <f t="shared" si="1"/>
        <v>0.1677890153</v>
      </c>
      <c r="AA615" s="84">
        <f>I615 * ( Baseline!B$89 * Baseline!B$7 )</f>
        <v>0.00247643573</v>
      </c>
      <c r="AB615" s="85">
        <f>J615 * ( Baseline!D$89 * Baseline!B$11 )</f>
        <v>0.03904359148</v>
      </c>
      <c r="AC615" s="85">
        <f>K615 * ( Baseline!F$89 * Baseline!B$16 )</f>
        <v>0.0005727628355</v>
      </c>
      <c r="AD615" s="85">
        <f>L615 * ( Baseline!F$89 * Baseline!B$16 )</f>
        <v>0.0005930188368</v>
      </c>
      <c r="AE615" s="86">
        <f t="shared" si="2"/>
        <v>0.04268580888</v>
      </c>
      <c r="AF615" s="86">
        <f>M615 * ( Baseline!B$89 * Baseline!B$7 )</f>
        <v>0.002068324913</v>
      </c>
      <c r="AG615" s="86">
        <f>N615 * ( Baseline!D$89 * Baseline!B$11 )</f>
        <v>0.0003041771826</v>
      </c>
      <c r="AH615" s="86">
        <f>O615 * ( Baseline!F$89 * Baseline!B$16 )</f>
        <v>0.05520282691</v>
      </c>
      <c r="AI615" s="86">
        <f>P615 * ( Baseline!H$89 * Baseline!B$18 )</f>
        <v>0.0006879960487</v>
      </c>
      <c r="AJ615" s="86">
        <f t="shared" si="3"/>
        <v>0.05826332506</v>
      </c>
      <c r="AK615" s="86">
        <f>Q615 * ( Baseline!B$89 * Baseline!B$7 )</f>
        <v>0.00003710570444</v>
      </c>
      <c r="AL615" s="86">
        <f>R615 * ( Baseline!D$89 * Baseline!B$11 )</f>
        <v>0.000314934538</v>
      </c>
      <c r="AM615" s="86">
        <f>S615 * ( Baseline!F$89 * Baseline!B$16 )</f>
        <v>0.00006795333373</v>
      </c>
      <c r="AN615" s="86">
        <f>T615 * ( Baseline!H$89 * Baseline!B$18 )</f>
        <v>0.0346634735</v>
      </c>
      <c r="AO615" s="86">
        <f t="shared" si="4"/>
        <v>0.03508346707</v>
      </c>
      <c r="AP615" s="62"/>
      <c r="AQ615" s="86">
        <f>V615 * ( (1-Baseline!B$90-Baseline!B$89) + (1-B615)*Baseline!B$90 )</f>
        <v>0.07532716774</v>
      </c>
      <c r="AR615" s="86">
        <f>W615 * ( (1-Baseline!B$90-Baseline!B$89) + (1-B615)*Baseline!B$90 )</f>
        <v>0.002136112178</v>
      </c>
      <c r="AS615" s="86">
        <f>X615 * ( (1-Baseline!B$90-Baseline!B$89) + (1-B615)*Baseline!B$90 )</f>
        <v>0.003359417306</v>
      </c>
      <c r="AT615" s="86">
        <f>Y615 * ( (1-Baseline!B$90-Baseline!B$89) + (1-B615)*Baseline!B$90 )</f>
        <v>0.0006101843285</v>
      </c>
      <c r="AU615" s="86">
        <f t="shared" si="5"/>
        <v>0.08143288155</v>
      </c>
      <c r="AV615" s="86">
        <f>AA615 * ( (1-Baseline!D$90-Baseline!D$89) + (1-B615)*Baseline!D$90 )</f>
        <v>0.001840239907</v>
      </c>
      <c r="AW615" s="86">
        <f>AB615 * ( (1-Baseline!D$90-Baseline!D$89) + (1-B615)*Baseline!D$90 )</f>
        <v>0.02901330097</v>
      </c>
      <c r="AX615" s="86">
        <f>AC615 * ( (1-Baseline!D$90-Baseline!D$89) + (1-B615)*Baseline!D$90 )</f>
        <v>0.0004256201825</v>
      </c>
      <c r="AY615" s="86">
        <f>AD615 * ( (1-Baseline!D$90-Baseline!D$89) + (1-B615)*Baseline!D$90 )</f>
        <v>0.0004406724212</v>
      </c>
      <c r="AZ615" s="86">
        <f t="shared" si="6"/>
        <v>0.03171983348</v>
      </c>
      <c r="BA615" s="86">
        <f>AF615 * ( (1-Baseline!F$90-Baseline!F$89) + (1-Baseline!B$36)*Baseline!F$90 )</f>
        <v>0.001488432794</v>
      </c>
      <c r="BB615" s="86">
        <f>AG615 * ( (1-Baseline!F$90-Baseline!F$89) + (1-Baseline!B$36)*Baseline!F$90 )</f>
        <v>0.0002188956342</v>
      </c>
      <c r="BC615" s="86">
        <f>AH615 * ( (1-Baseline!F$90-Baseline!F$89) + (1-Baseline!B$36)*Baseline!F$90 )</f>
        <v>0.03972572074</v>
      </c>
      <c r="BD615" s="86">
        <f>AI615 * ( (1-Baseline!F$90-Baseline!F$89) + (1-Baseline!B$36)*Baseline!F$90 )</f>
        <v>0.0004951039725</v>
      </c>
      <c r="BE615" s="86">
        <f t="shared" si="7"/>
        <v>0.04192815314</v>
      </c>
      <c r="BF615" s="86">
        <f>AK615 * ( (1-Baseline!H$90-Baseline!H$89) + (1-Baseline!B$36)*Baseline!H$90 )</f>
        <v>0.00002939959174</v>
      </c>
      <c r="BG615" s="86">
        <f>AL615 * ( (1-Baseline!H$90-Baseline!H$89) + (1-Baseline!B$36)*Baseline!H$90 )</f>
        <v>0.0002495289331</v>
      </c>
      <c r="BH615" s="86">
        <f>AM615 * ( (1-Baseline!H$90-Baseline!H$89) + (1-Baseline!B$36)*Baseline!H$90 )</f>
        <v>0.00005384078538</v>
      </c>
      <c r="BI615" s="86">
        <f>AN615 * ( (1-Baseline!H$90-Baseline!H$89) + (1-Baseline!B$36)*Baseline!H$90 )</f>
        <v>0.02746456332</v>
      </c>
      <c r="BJ615" s="86">
        <f t="shared" si="8"/>
        <v>0.02779733263</v>
      </c>
      <c r="BK615" s="62"/>
      <c r="BL615" s="86">
        <f t="shared" si="19"/>
        <v>0.9250215184</v>
      </c>
      <c r="BM615" s="86">
        <f t="shared" si="20"/>
        <v>0.0262315681</v>
      </c>
      <c r="BN615" s="86">
        <f t="shared" si="21"/>
        <v>0.04125381838</v>
      </c>
      <c r="BO615" s="86">
        <f t="shared" si="22"/>
        <v>0.007493095134</v>
      </c>
      <c r="BP615" s="86">
        <f t="shared" si="9"/>
        <v>1</v>
      </c>
      <c r="BQ615" s="86">
        <f t="shared" si="23"/>
        <v>0.05801543404</v>
      </c>
      <c r="BR615" s="86">
        <f t="shared" si="24"/>
        <v>0.9146738109</v>
      </c>
      <c r="BS615" s="86">
        <f t="shared" si="25"/>
        <v>0.01341810898</v>
      </c>
      <c r="BT615" s="86">
        <f t="shared" si="26"/>
        <v>0.01389264611</v>
      </c>
      <c r="BU615" s="86">
        <f t="shared" si="10"/>
        <v>1</v>
      </c>
      <c r="BV615" s="86">
        <f t="shared" si="27"/>
        <v>0.03549960307</v>
      </c>
      <c r="BW615" s="86">
        <f t="shared" si="28"/>
        <v>0.005220731606</v>
      </c>
      <c r="BX615" s="86">
        <f t="shared" si="29"/>
        <v>0.9474712756</v>
      </c>
      <c r="BY615" s="86">
        <f t="shared" si="30"/>
        <v>0.01180838972</v>
      </c>
      <c r="BZ615" s="86">
        <f t="shared" si="11"/>
        <v>1</v>
      </c>
      <c r="CA615" s="86">
        <f t="shared" si="31"/>
        <v>0.00105764075</v>
      </c>
      <c r="CB615" s="86">
        <f t="shared" si="32"/>
        <v>0.008976722208</v>
      </c>
      <c r="CC615" s="86">
        <f t="shared" si="33"/>
        <v>0.001936904742</v>
      </c>
      <c r="CD615" s="86">
        <f t="shared" si="34"/>
        <v>0.9880287323</v>
      </c>
      <c r="CE615" s="86">
        <f t="shared" si="12"/>
        <v>1</v>
      </c>
      <c r="CF615" s="62"/>
      <c r="CG615" s="86">
        <f t="shared" si="35"/>
        <v>0.9250215184</v>
      </c>
      <c r="CH615" s="86">
        <f t="shared" si="36"/>
        <v>0.0262315681</v>
      </c>
      <c r="CI615" s="86">
        <f t="shared" si="37"/>
        <v>0.04125381838</v>
      </c>
      <c r="CJ615" s="86">
        <f t="shared" si="38"/>
        <v>0.007493095134</v>
      </c>
      <c r="CK615" s="86">
        <f t="shared" si="13"/>
        <v>1</v>
      </c>
      <c r="CL615" s="86">
        <f t="shared" si="39"/>
        <v>0.05801543404</v>
      </c>
      <c r="CM615" s="86">
        <f t="shared" si="40"/>
        <v>0.9146738109</v>
      </c>
      <c r="CN615" s="86">
        <f t="shared" si="41"/>
        <v>0.01341810898</v>
      </c>
      <c r="CO615" s="86">
        <f t="shared" si="42"/>
        <v>0.01389264611</v>
      </c>
      <c r="CP615" s="86">
        <f t="shared" si="14"/>
        <v>1</v>
      </c>
      <c r="CQ615" s="86">
        <f t="shared" si="43"/>
        <v>0.03549960307</v>
      </c>
      <c r="CR615" s="86">
        <f t="shared" si="44"/>
        <v>0.005220731606</v>
      </c>
      <c r="CS615" s="86">
        <f t="shared" si="45"/>
        <v>0.9474712756</v>
      </c>
      <c r="CT615" s="86">
        <f t="shared" si="46"/>
        <v>0.01180838972</v>
      </c>
      <c r="CU615" s="86">
        <f t="shared" si="15"/>
        <v>1</v>
      </c>
      <c r="CV615" s="86">
        <f t="shared" si="47"/>
        <v>0.00105764075</v>
      </c>
      <c r="CW615" s="86">
        <f t="shared" si="48"/>
        <v>0.008976722208</v>
      </c>
      <c r="CX615" s="86">
        <f t="shared" si="49"/>
        <v>0.001936904742</v>
      </c>
      <c r="CY615" s="86">
        <f t="shared" si="50"/>
        <v>0.9880287323</v>
      </c>
      <c r="CZ615" s="86">
        <f t="shared" si="16"/>
        <v>1</v>
      </c>
      <c r="DA615" s="62"/>
      <c r="DB615" s="86">
        <f>(AQ615*Baseline!B$7 + AV615*Baseline!B$11 + BA615*Baseline!B$16 + BF615*Baseline!B$18)</f>
        <v>46812.93416</v>
      </c>
      <c r="DC615" s="86">
        <f>(AR615*Baseline!B$7 + AW615*Baseline!B$11 + BB615*Baseline!B$16 + BG615*Baseline!B$18)</f>
        <v>75416.08047</v>
      </c>
      <c r="DD615" s="86">
        <f>(AS615*Baseline!B$7 + AX615*Baseline!B$11 + BC615*Baseline!B$16 + BH615*Baseline!B$18)</f>
        <v>138096.2087</v>
      </c>
      <c r="DE615" s="86">
        <f>(AT615*Baseline!B$7 + AY615*Baseline!B$11 + BD615*Baseline!B$16 + BI615*Baseline!B$18)</f>
        <v>1260524.443</v>
      </c>
      <c r="DF615" s="86">
        <f t="shared" si="17"/>
        <v>1520849.666</v>
      </c>
      <c r="DG615" s="62"/>
      <c r="DH615" s="86">
        <f t="shared" si="51"/>
        <v>0.03078077682</v>
      </c>
      <c r="DI615" s="86">
        <f t="shared" si="52"/>
        <v>0.0495881231</v>
      </c>
      <c r="DJ615" s="86">
        <f t="shared" si="53"/>
        <v>0.09080201137</v>
      </c>
      <c r="DK615" s="86">
        <f t="shared" si="54"/>
        <v>0.8288290887</v>
      </c>
      <c r="DL615" s="86">
        <f t="shared" si="18"/>
        <v>1</v>
      </c>
      <c r="DM615" s="62"/>
      <c r="DN615" s="86">
        <f>DH615 / (Baseline!B$7/Baseline!B$17)</f>
        <v>3.285645471</v>
      </c>
      <c r="DO615" s="86">
        <f>DI615 / (Baseline!B$11/Baseline!B$17)</f>
        <v>1.197081026</v>
      </c>
      <c r="DP615" s="86">
        <f>DJ615 / (Baseline!B$16/Baseline!B$17)</f>
        <v>1.403165485</v>
      </c>
      <c r="DQ615" s="86">
        <f>DK615 / (Baseline!B$18/Baseline!B$17)</f>
        <v>0.9370644556</v>
      </c>
      <c r="DR615" s="62"/>
      <c r="DS615" s="86">
        <f>DH615 / Baseline!H$117</f>
        <v>1.231450036</v>
      </c>
      <c r="DT615" s="86">
        <f>DI615 / Baseline!H$118</f>
        <v>1.116231241</v>
      </c>
      <c r="DU615" s="86">
        <f>DJ615 / Baseline!H$119</f>
        <v>1.085484869</v>
      </c>
      <c r="DV615" s="86">
        <f>DK615 / Baseline!H$120</f>
        <v>0.9786290733</v>
      </c>
      <c r="DW615" s="87"/>
      <c r="DX615" s="86">
        <f>(AU615*Baseline!B$34)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0.02474446348</v>
      </c>
      <c r="DY615" s="86">
        <f>(AZ615*Baseline!B$34) + (Baseline!D$90*(1-Baseline!D$91)*Baseline!B$35) + (Baseline!D$90*Baseline!D$91*((1-Baseline!D$92)*Baseline!B$40 + Baseline!D$92*Baseline!B$41))</f>
        <v>0.01117154302</v>
      </c>
      <c r="DZ615" s="86">
        <f>(BE615*Baseline!B$34) + (Baseline!F$90*(1-Baseline!F$91)*Baseline!B$35) + (Baseline!F$90*Baseline!F$91*((1-Baseline!F$92)*Baseline!B$40 + Baseline!F$92*Baseline!B$41))</f>
        <v>0.01401986297</v>
      </c>
      <c r="EA615" s="86">
        <f>(BJ615*Baseline!B$34) + (Baseline!H$90*(1-Baseline!H$91)*Baseline!B$35) + (Baseline!H$90*Baseline!H$91*((1-Baseline!H$92)*Baseline!B$40 + Baseline!H$92*Baseline!B$41))</f>
        <v>0.009314599895</v>
      </c>
      <c r="EB615" s="86">
        <f>( DX615*Baseline!B$7 + DY615*Baseline!B$11 + DZ615*Baseline!B$16 + EA615*Baseline!B$18 ) / Baseline!B$17</f>
        <v>0.009840561444</v>
      </c>
    </row>
    <row r="616">
      <c r="A616" s="73" t="s">
        <v>792</v>
      </c>
      <c r="B616" s="85">
        <f>MIN( MAX( NORMINV( MCrands!B616, (B$5+B$4)/2, (B$5-B$4)/3.29 ), 0 ), 1 )</f>
        <v>0.5389974852</v>
      </c>
      <c r="C616" s="85">
        <f>MAX( NORMINV( MCrands!C616, (C$5+C$4)/2, (C$5-C$4)/3.29 ), 0 )</f>
        <v>2.581201999</v>
      </c>
      <c r="D616" s="83"/>
      <c r="E616" s="84">
        <f>Baseline!B$33 * (C616 * Baseline!B$68*Baseline!B$68/Baseline!B$75 + Baseline!B$46 * Baseline!B$54*Baseline!B$54/Baseline!B$76 + Baseline!B$47 * Baseline!B$55*Baseline!B$55/Baseline!B$77 + Baseline!B$56*Baseline!B$56/Baseline!B$78)</f>
        <v>0.00001832446319</v>
      </c>
      <c r="F616" s="84">
        <f>Baseline!B$33 * (C616 * Baseline!B$68*Baseline!B$59/Baseline!B$75 + Baseline!B$46 * Baseline!B$54*Baseline!B$69/Baseline!B$76 + Baseline!B$47 * Baseline!B$55*Baseline!B$57/Baseline!B$77 + Baseline!B$56*Baseline!B$58/Baseline!B$78)</f>
        <v>0.0000002391327748</v>
      </c>
      <c r="G616" s="85">
        <f>Baseline!B$33 * (C616 * Baseline!B$68*Baseline!B$60/Baseline!B$75 + Baseline!B$46 * Baseline!B$54*Baseline!B$61/Baseline!B$76 + Baseline!B$47 * Baseline!B$55*Baseline!B$70/Baseline!B$77 + Baseline!B$56*Baseline!B$62/Baseline!B$78)</f>
        <v>0.0000002005880262</v>
      </c>
      <c r="H616" s="84">
        <f>Baseline!B$33 * (C616 * Baseline!B$68*Baseline!B$63/Baseline!B$75 + Baseline!B$46 * Baseline!B$54*Baseline!B$64/Baseline!B$76 + Baseline!B$47 * Baseline!B$55*Baseline!B$65/Baseline!B$77 + Baseline!B$56*Baseline!B$71/Baseline!B$78)</f>
        <v>0.000000003705898983</v>
      </c>
      <c r="I616" s="84">
        <f>Baseline!B$33 * (C616 * Baseline!B$59*Baseline!B$68/Baseline!B$75 + Baseline!B$46 * Baseline!B$69*Baseline!B$54/Baseline!B$76 + Baseline!B$47 * Baseline!B$57*Baseline!B$55/Baseline!B$77 + Baseline!B$58*Baseline!B$56/Baseline!B$78)</f>
        <v>0.0000002391327748</v>
      </c>
      <c r="J616" s="85">
        <f>Baseline!B$33 * (C616 * Baseline!B$59*Baseline!B$59/Baseline!B$75 + Baseline!B$46 * Baseline!B$69*Baseline!B$69/Baseline!B$76 + Baseline!B$47 * Baseline!B$57*Baseline!B$57/Baseline!B$77 + Baseline!B$58*Baseline!B$58/Baseline!B$78)</f>
        <v>0.000002116574445</v>
      </c>
      <c r="K616" s="84">
        <f>Baseline!B$33 * (C616 * Baseline!B$59*Baseline!B$60/Baseline!B$75 + Baseline!B$46 * Baseline!B$69*Baseline!B$61/Baseline!B$76 + Baseline!B$47 * Baseline!B$57*Baseline!B$70/Baseline!B$77 + Baseline!B$58*Baseline!B$62/Baseline!B$78)</f>
        <v>0.00000001648981732</v>
      </c>
      <c r="L616" s="85">
        <f>Baseline!B$33 * (C616 * Baseline!B$59*Baseline!B$63/Baseline!B$75 + Baseline!B$46 * Baseline!B$69*Baseline!B$64/Baseline!B$76 + Baseline!B$47 * Baseline!B$57*Baseline!B$65/Baseline!B$77 + Baseline!B$58*Baseline!B$71/Baseline!B$78)</f>
        <v>0.00000001707279351</v>
      </c>
      <c r="M616" s="84">
        <f>Baseline!B$33 * (C616 * Baseline!B$60*Baseline!B$68/Baseline!B$75 + Baseline!B$46 * Baseline!B$61*Baseline!B$54/Baseline!B$76 + Baseline!B$47 * Baseline!B$70*Baseline!B$55/Baseline!B$77 + Baseline!B$62*Baseline!B$56/Baseline!B$78)</f>
        <v>0.0000002005880262</v>
      </c>
      <c r="N616" s="85">
        <f>Baseline!B$33 * (C616 * Baseline!B$60*Baseline!B$59/Baseline!B$75 + Baseline!B$46 * Baseline!B$61*Baseline!B$69/Baseline!B$76 + Baseline!B$47 * Baseline!B$70*Baseline!B$57/Baseline!B$77 + Baseline!B$62*Baseline!B$58/Baseline!B$78)</f>
        <v>0.00000001648981732</v>
      </c>
      <c r="O616" s="85">
        <f>Baseline!B$33 * (C616 * Baseline!B$60*Baseline!B$60/Baseline!B$75 + Baseline!B$46 * Baseline!B$61*Baseline!B$61/Baseline!B$76 + Baseline!B$47 * Baseline!B$70*Baseline!B$70/Baseline!B$77 + Baseline!B$62*Baseline!B$62/Baseline!B$78)</f>
        <v>0.000001589267604</v>
      </c>
      <c r="P616" s="84">
        <f>Baseline!B$33 * (C616 * Baseline!B$60*Baseline!B$63/Baseline!B$75 + Baseline!B$46 * Baseline!B$61*Baseline!B$64/Baseline!B$76 + Baseline!B$47 * Baseline!B$70*Baseline!B$65/Baseline!B$77 + Baseline!B$62*Baseline!B$71/Baseline!B$78)</f>
        <v>0.000000001956399819</v>
      </c>
      <c r="Q616" s="84">
        <f>Baseline!B$33 * (C616 * Baseline!B$63*Baseline!B$68/Baseline!B$75 + Baseline!B$46 * Baseline!B$64*Baseline!B$54/Baseline!B$76 + Baseline!B$47 * Baseline!B$65*Baseline!B$55/Baseline!B$77 + Baseline!B$71*Baseline!B$56/Baseline!B$78)</f>
        <v>0.000000003705898983</v>
      </c>
      <c r="R616" s="84">
        <f>Baseline!B$33 * (C616 * Baseline!B$63*Baseline!B$59/Baseline!B$75 + Baseline!B$46 * Baseline!B$64*Baseline!B$69/Baseline!B$76 + Baseline!B$47 * Baseline!B$65*Baseline!B$57/Baseline!B$77 + Baseline!B$71*Baseline!B$58/Baseline!B$78)</f>
        <v>0.00000001707279351</v>
      </c>
      <c r="S616" s="84">
        <f>Baseline!B$33 * (C616 * Baseline!B$63*Baseline!B$60/Baseline!B$75 + Baseline!B$46 * Baseline!B$64*Baseline!B$61/Baseline!B$76 + Baseline!B$47 * Baseline!B$65*Baseline!B$70/Baseline!B$77 + Baseline!B$71*Baseline!B$62/Baseline!B$78)</f>
        <v>0.000000001956399819</v>
      </c>
      <c r="T616" s="84">
        <f>Baseline!B$33 * (C616 * Baseline!B$63*Baseline!B$63/Baseline!B$75 + Baseline!B$46 * Baseline!B$64*Baseline!B$64/Baseline!B$76 + Baseline!B$47 * Baseline!B$65*Baseline!B$65/Baseline!B$77 + Baseline!B$71*Baseline!B$71/Baseline!B$78)</f>
        <v>0.00000009856721802</v>
      </c>
      <c r="U616" s="83"/>
      <c r="V616" s="84">
        <f>E616 * ( Baseline!B$89 * Baseline!B$7 )</f>
        <v>0.1901896035</v>
      </c>
      <c r="W616" s="84">
        <f>F616 * ( Baseline!D$89 * Baseline!B$11 )</f>
        <v>0.004411185612</v>
      </c>
      <c r="X616" s="84">
        <f>G616 * ( Baseline!F$89 * Baseline!B$16 )</f>
        <v>0.006967378939</v>
      </c>
      <c r="Y616" s="84">
        <f>H616 * ( Baseline!H$89 * Baseline!B$18 )</f>
        <v>0.001303266343</v>
      </c>
      <c r="Z616" s="86">
        <f t="shared" si="1"/>
        <v>0.2028714343</v>
      </c>
      <c r="AA616" s="84">
        <f>I616 * ( Baseline!B$89 * Baseline!B$7 )</f>
        <v>0.00248195907</v>
      </c>
      <c r="AB616" s="85">
        <f>J616 * ( Baseline!D$89 * Baseline!B$11 )</f>
        <v>0.03904359303</v>
      </c>
      <c r="AC616" s="85">
        <f>K616 * ( Baseline!F$89 * Baseline!B$16 )</f>
        <v>0.0005727700105</v>
      </c>
      <c r="AD616" s="85">
        <f>L616 * ( Baseline!F$89 * Baseline!B$16 )</f>
        <v>0.0005930195543</v>
      </c>
      <c r="AE616" s="86">
        <f t="shared" si="2"/>
        <v>0.04269134166</v>
      </c>
      <c r="AF616" s="86">
        <f>M616 * ( Baseline!B$89 * Baseline!B$7 )</f>
        <v>0.002081903124</v>
      </c>
      <c r="AG616" s="86">
        <f>N616 * ( Baseline!D$89 * Baseline!B$11 )</f>
        <v>0.000304180993</v>
      </c>
      <c r="AH616" s="86">
        <f>O616 * ( Baseline!F$89 * Baseline!B$16 )</f>
        <v>0.05520284455</v>
      </c>
      <c r="AI616" s="86">
        <f>P616 * ( Baseline!H$89 * Baseline!B$18 )</f>
        <v>0.0006880139068</v>
      </c>
      <c r="AJ616" s="86">
        <f t="shared" si="3"/>
        <v>0.05827694257</v>
      </c>
      <c r="AK616" s="86">
        <f>Q616 * ( Baseline!B$89 * Baseline!B$7 )</f>
        <v>0.00003846352554</v>
      </c>
      <c r="AL616" s="86">
        <f>R616 * ( Baseline!D$89 * Baseline!B$11 )</f>
        <v>0.000314934919</v>
      </c>
      <c r="AM616" s="86">
        <f>S616 * ( Baseline!F$89 * Baseline!B$16 )</f>
        <v>0.00006795509757</v>
      </c>
      <c r="AN616" s="86">
        <f>T616 * ( Baseline!H$89 * Baseline!B$18 )</f>
        <v>0.03466347528</v>
      </c>
      <c r="AO616" s="86">
        <f t="shared" si="4"/>
        <v>0.03508482882</v>
      </c>
      <c r="AP616" s="62"/>
      <c r="AQ616" s="86">
        <f>V616 * ( (1-Baseline!B$90-Baseline!B$89) + (1-B616)*Baseline!B$90 )</f>
        <v>0.09488411694</v>
      </c>
      <c r="AR616" s="86">
        <f>W616 * ( (1-Baseline!B$90-Baseline!B$89) + (1-B616)*Baseline!B$90 )</f>
        <v>0.002200706263</v>
      </c>
      <c r="AS616" s="86">
        <f>X616 * ( (1-Baseline!B$90-Baseline!B$89) + (1-B616)*Baseline!B$90 )</f>
        <v>0.003475971273</v>
      </c>
      <c r="AT616" s="86">
        <f>Y616 * ( (1-Baseline!B$90-Baseline!B$89) + (1-B616)*Baseline!B$90 )</f>
        <v>0.0006501894628</v>
      </c>
      <c r="AU616" s="86">
        <f t="shared" si="5"/>
        <v>0.1012109839</v>
      </c>
      <c r="AV616" s="86">
        <f>AA616 * ( (1-Baseline!D$90-Baseline!D$89) + (1-B616)*Baseline!D$90 )</f>
        <v>0.001861289426</v>
      </c>
      <c r="AW616" s="86">
        <f>AB616 * ( (1-Baseline!D$90-Baseline!D$89) + (1-B616)*Baseline!D$90 )</f>
        <v>0.02927986515</v>
      </c>
      <c r="AX616" s="86">
        <f>AC616 * ( (1-Baseline!D$90-Baseline!D$89) + (1-B616)*Baseline!D$90 )</f>
        <v>0.0004295359973</v>
      </c>
      <c r="AY616" s="86">
        <f>AD616 * ( (1-Baseline!D$90-Baseline!D$89) + (1-B616)*Baseline!D$90 )</f>
        <v>0.0004447216876</v>
      </c>
      <c r="AZ616" s="86">
        <f t="shared" si="6"/>
        <v>0.03201541226</v>
      </c>
      <c r="BA616" s="86">
        <f>AF616 * ( (1-Baseline!F$90-Baseline!F$89) + (1-Baseline!B$36)*Baseline!F$90 )</f>
        <v>0.001498204109</v>
      </c>
      <c r="BB616" s="86">
        <f>AG616 * ( (1-Baseline!F$90-Baseline!F$89) + (1-Baseline!B$36)*Baseline!F$90 )</f>
        <v>0.0002188983763</v>
      </c>
      <c r="BC616" s="86">
        <f>AH616 * ( (1-Baseline!F$90-Baseline!F$89) + (1-Baseline!B$36)*Baseline!F$90 )</f>
        <v>0.03972573343</v>
      </c>
      <c r="BD616" s="86">
        <f>AI616 * ( (1-Baseline!F$90-Baseline!F$89) + (1-Baseline!B$36)*Baseline!F$90 )</f>
        <v>0.0004951168238</v>
      </c>
      <c r="BE616" s="86">
        <f t="shared" si="7"/>
        <v>0.04193795274</v>
      </c>
      <c r="BF616" s="86">
        <f>AK616 * ( (1-Baseline!H$90-Baseline!H$89) + (1-Baseline!B$36)*Baseline!H$90 )</f>
        <v>0.00003047542056</v>
      </c>
      <c r="BG616" s="86">
        <f>AL616 * ( (1-Baseline!H$90-Baseline!H$89) + (1-Baseline!B$36)*Baseline!H$90 )</f>
        <v>0.0002495292351</v>
      </c>
      <c r="BH616" s="86">
        <f>AM616 * ( (1-Baseline!H$90-Baseline!H$89) + (1-Baseline!B$36)*Baseline!H$90 )</f>
        <v>0.00005384218291</v>
      </c>
      <c r="BI616" s="86">
        <f>AN616 * ( (1-Baseline!H$90-Baseline!H$89) + (1-Baseline!B$36)*Baseline!H$90 )</f>
        <v>0.02746456473</v>
      </c>
      <c r="BJ616" s="86">
        <f t="shared" si="8"/>
        <v>0.02779841157</v>
      </c>
      <c r="BK616" s="62"/>
      <c r="BL616" s="86">
        <f t="shared" si="19"/>
        <v>0.9374883362</v>
      </c>
      <c r="BM616" s="86">
        <f t="shared" si="20"/>
        <v>0.02174374932</v>
      </c>
      <c r="BN616" s="86">
        <f t="shared" si="21"/>
        <v>0.03434381465</v>
      </c>
      <c r="BO616" s="86">
        <f t="shared" si="22"/>
        <v>0.006424099811</v>
      </c>
      <c r="BP616" s="86">
        <f t="shared" si="9"/>
        <v>1</v>
      </c>
      <c r="BQ616" s="86">
        <f t="shared" si="23"/>
        <v>0.05813729372</v>
      </c>
      <c r="BR616" s="86">
        <f t="shared" si="24"/>
        <v>0.9145553058</v>
      </c>
      <c r="BS616" s="86">
        <f t="shared" si="25"/>
        <v>0.01341653807</v>
      </c>
      <c r="BT616" s="86">
        <f t="shared" si="26"/>
        <v>0.01389086244</v>
      </c>
      <c r="BU616" s="86">
        <f t="shared" si="10"/>
        <v>1</v>
      </c>
      <c r="BV616" s="86">
        <f t="shared" si="27"/>
        <v>0.03572430248</v>
      </c>
      <c r="BW616" s="86">
        <f t="shared" si="28"/>
        <v>0.005219577067</v>
      </c>
      <c r="BX616" s="86">
        <f t="shared" si="29"/>
        <v>0.9472501836</v>
      </c>
      <c r="BY616" s="86">
        <f t="shared" si="30"/>
        <v>0.0118059369</v>
      </c>
      <c r="BZ616" s="86">
        <f t="shared" si="11"/>
        <v>1</v>
      </c>
      <c r="CA616" s="86">
        <f t="shared" si="31"/>
        <v>0.00109630079</v>
      </c>
      <c r="CB616" s="86">
        <f t="shared" si="32"/>
        <v>0.008976384654</v>
      </c>
      <c r="CC616" s="86">
        <f t="shared" si="33"/>
        <v>0.001936879838</v>
      </c>
      <c r="CD616" s="86">
        <f t="shared" si="34"/>
        <v>0.9879904347</v>
      </c>
      <c r="CE616" s="86">
        <f t="shared" si="12"/>
        <v>1</v>
      </c>
      <c r="CF616" s="62"/>
      <c r="CG616" s="86">
        <f t="shared" si="35"/>
        <v>0.9374883362</v>
      </c>
      <c r="CH616" s="86">
        <f t="shared" si="36"/>
        <v>0.02174374932</v>
      </c>
      <c r="CI616" s="86">
        <f t="shared" si="37"/>
        <v>0.03434381465</v>
      </c>
      <c r="CJ616" s="86">
        <f t="shared" si="38"/>
        <v>0.006424099811</v>
      </c>
      <c r="CK616" s="86">
        <f t="shared" si="13"/>
        <v>1</v>
      </c>
      <c r="CL616" s="86">
        <f t="shared" si="39"/>
        <v>0.05813729372</v>
      </c>
      <c r="CM616" s="86">
        <f t="shared" si="40"/>
        <v>0.9145553058</v>
      </c>
      <c r="CN616" s="86">
        <f t="shared" si="41"/>
        <v>0.01341653807</v>
      </c>
      <c r="CO616" s="86">
        <f t="shared" si="42"/>
        <v>0.01389086244</v>
      </c>
      <c r="CP616" s="86">
        <f t="shared" si="14"/>
        <v>1</v>
      </c>
      <c r="CQ616" s="86">
        <f t="shared" si="43"/>
        <v>0.03572430248</v>
      </c>
      <c r="CR616" s="86">
        <f t="shared" si="44"/>
        <v>0.005219577067</v>
      </c>
      <c r="CS616" s="86">
        <f t="shared" si="45"/>
        <v>0.9472501836</v>
      </c>
      <c r="CT616" s="86">
        <f t="shared" si="46"/>
        <v>0.0118059369</v>
      </c>
      <c r="CU616" s="86">
        <f t="shared" si="15"/>
        <v>1</v>
      </c>
      <c r="CV616" s="86">
        <f t="shared" si="47"/>
        <v>0.00109630079</v>
      </c>
      <c r="CW616" s="86">
        <f t="shared" si="48"/>
        <v>0.008976384654</v>
      </c>
      <c r="CX616" s="86">
        <f t="shared" si="49"/>
        <v>0.001936879838</v>
      </c>
      <c r="CY616" s="86">
        <f t="shared" si="50"/>
        <v>0.9879904347</v>
      </c>
      <c r="CZ616" s="86">
        <f t="shared" si="16"/>
        <v>1</v>
      </c>
      <c r="DA616" s="62"/>
      <c r="DB616" s="86">
        <f>(AQ616*Baseline!B$7 + AV616*Baseline!B$11 + BA616*Baseline!B$16 + BF616*Baseline!B$18)</f>
        <v>56425.1952</v>
      </c>
      <c r="DC616" s="86">
        <f>(AR616*Baseline!B$7 + AW616*Baseline!B$11 + BB616*Baseline!B$16 + BG616*Baseline!B$18)</f>
        <v>76019.09291</v>
      </c>
      <c r="DD616" s="86">
        <f>(AS616*Baseline!B$7 + AX616*Baseline!B$11 + BC616*Baseline!B$16 + BH616*Baseline!B$18)</f>
        <v>138161.2416</v>
      </c>
      <c r="DE616" s="86">
        <f>(AT616*Baseline!B$7 + AY616*Baseline!B$11 + BD616*Baseline!B$16 + BI616*Baseline!B$18)</f>
        <v>1260552.637</v>
      </c>
      <c r="DF616" s="86">
        <f t="shared" si="17"/>
        <v>1531158.167</v>
      </c>
      <c r="DG616" s="62"/>
      <c r="DH616" s="86">
        <f t="shared" si="51"/>
        <v>0.03685131714</v>
      </c>
      <c r="DI616" s="86">
        <f t="shared" si="52"/>
        <v>0.04964809942</v>
      </c>
      <c r="DJ616" s="86">
        <f t="shared" si="53"/>
        <v>0.09023316112</v>
      </c>
      <c r="DK616" s="86">
        <f t="shared" si="54"/>
        <v>0.8232674223</v>
      </c>
      <c r="DL616" s="86">
        <f t="shared" si="18"/>
        <v>1</v>
      </c>
      <c r="DM616" s="62"/>
      <c r="DN616" s="86">
        <f>DH616 / (Baseline!B$7/Baseline!B$17)</f>
        <v>3.933635722</v>
      </c>
      <c r="DO616" s="86">
        <f>DI616 / (Baseline!B$11/Baseline!B$17)</f>
        <v>1.198528883</v>
      </c>
      <c r="DP616" s="86">
        <f>DJ616 / (Baseline!B$16/Baseline!B$17)</f>
        <v>1.39437503</v>
      </c>
      <c r="DQ616" s="86">
        <f>DK616 / (Baseline!B$18/Baseline!B$17)</f>
        <v>0.9307765008</v>
      </c>
      <c r="DR616" s="62"/>
      <c r="DS616" s="86">
        <f>DH616 / Baseline!H$117</f>
        <v>1.474314833</v>
      </c>
      <c r="DT616" s="86">
        <f>DI616 / Baseline!H$118</f>
        <v>1.117581311</v>
      </c>
      <c r="DU616" s="86">
        <f>DJ616 / Baseline!H$119</f>
        <v>1.078684597</v>
      </c>
      <c r="DV616" s="86">
        <f>DK616 / Baseline!H$120</f>
        <v>0.9720622086</v>
      </c>
      <c r="DW616" s="87"/>
      <c r="DX616" s="86">
        <f>(AU616*Baseline!B$34)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0.02771117884</v>
      </c>
      <c r="DY616" s="86">
        <f>(AZ616*Baseline!B$34) + (Baseline!D$90*(1-Baseline!D$91)*Baseline!B$35) + (Baseline!D$90*Baseline!D$91*((1-Baseline!D$92)*Baseline!B$40 + Baseline!D$92*Baseline!B$41))</f>
        <v>0.01121587984</v>
      </c>
      <c r="DZ616" s="86">
        <f>(BE616*Baseline!B$34) + (Baseline!F$90*(1-Baseline!F$91)*Baseline!B$35) + (Baseline!F$90*Baseline!F$91*((1-Baseline!F$92)*Baseline!B$40 + Baseline!F$92*Baseline!B$41))</f>
        <v>0.01402133291</v>
      </c>
      <c r="EA616" s="86">
        <f>(BJ616*Baseline!B$34) + (Baseline!H$90*(1-Baseline!H$91)*Baseline!B$35) + (Baseline!H$90*Baseline!H$91*((1-Baseline!H$92)*Baseline!B$40 + Baseline!H$92*Baseline!B$41))</f>
        <v>0.009314761736</v>
      </c>
      <c r="EB616" s="86">
        <f>( DX616*Baseline!B$7 + DY616*Baseline!B$11 + DZ616*Baseline!B$16 + EA616*Baseline!B$18 ) / Baseline!B$17</f>
        <v>0.009870429289</v>
      </c>
    </row>
    <row r="617">
      <c r="A617" s="73" t="s">
        <v>793</v>
      </c>
      <c r="B617" s="85">
        <f>MIN( MAX( NORMINV( MCrands!B617, (B$5+B$4)/2, (B$5-B$4)/3.29 ), 0 ), 1 )</f>
        <v>0.4392951486</v>
      </c>
      <c r="C617" s="85">
        <f>MAX( NORMINV( MCrands!C617, (C$5+C$4)/2, (C$5-C$4)/3.29 ), 0 )</f>
        <v>2.781939662</v>
      </c>
      <c r="D617" s="83"/>
      <c r="E617" s="84">
        <f>Baseline!B$33 * (C617 * Baseline!B$68*Baseline!B$68/Baseline!B$75 + Baseline!B$46 * Baseline!B$54*Baseline!B$54/Baseline!B$76 + Baseline!B$47 * Baseline!B$55*Baseline!B$55/Baseline!B$77 + Baseline!B$56*Baseline!B$56/Baseline!B$78)</f>
        <v>0.00001974569066</v>
      </c>
      <c r="F617" s="84">
        <f>Baseline!B$33 * (C617 * Baseline!B$68*Baseline!B$59/Baseline!B$75 + Baseline!B$46 * Baseline!B$54*Baseline!B$69/Baseline!B$76 + Baseline!B$47 * Baseline!B$55*Baseline!B$57/Baseline!B$77 + Baseline!B$56*Baseline!B$58/Baseline!B$78)</f>
        <v>0.0000002393571791</v>
      </c>
      <c r="G617" s="85">
        <f>Baseline!B$33 * (C617 * Baseline!B$68*Baseline!B$60/Baseline!B$75 + Baseline!B$46 * Baseline!B$54*Baseline!B$61/Baseline!B$76 + Baseline!B$47 * Baseline!B$55*Baseline!B$70/Baseline!B$77 + Baseline!B$56*Baseline!B$62/Baseline!B$78)</f>
        <v>0.0000002011396869</v>
      </c>
      <c r="H617" s="84">
        <f>Baseline!B$33 * (C617 * Baseline!B$68*Baseline!B$63/Baseline!B$75 + Baseline!B$46 * Baseline!B$54*Baseline!B$64/Baseline!B$76 + Baseline!B$47 * Baseline!B$55*Baseline!B$65/Baseline!B$77 + Baseline!B$56*Baseline!B$71/Baseline!B$78)</f>
        <v>0.000000003761065049</v>
      </c>
      <c r="I617" s="84">
        <f>Baseline!B$33 * (C617 * Baseline!B$59*Baseline!B$68/Baseline!B$75 + Baseline!B$46 * Baseline!B$69*Baseline!B$54/Baseline!B$76 + Baseline!B$47 * Baseline!B$57*Baseline!B$55/Baseline!B$77 + Baseline!B$58*Baseline!B$56/Baseline!B$78)</f>
        <v>0.0000002393571791</v>
      </c>
      <c r="J617" s="85">
        <f>Baseline!B$33 * (C617 * Baseline!B$59*Baseline!B$59/Baseline!B$75 + Baseline!B$46 * Baseline!B$69*Baseline!B$69/Baseline!B$76 + Baseline!B$47 * Baseline!B$57*Baseline!B$57/Baseline!B$77 + Baseline!B$58*Baseline!B$58/Baseline!B$78)</f>
        <v>0.000002116574481</v>
      </c>
      <c r="K617" s="84">
        <f>Baseline!B$33 * (C617 * Baseline!B$59*Baseline!B$60/Baseline!B$75 + Baseline!B$46 * Baseline!B$69*Baseline!B$61/Baseline!B$76 + Baseline!B$47 * Baseline!B$57*Baseline!B$70/Baseline!B$77 + Baseline!B$58*Baseline!B$62/Baseline!B$78)</f>
        <v>0.00000001648990442</v>
      </c>
      <c r="L617" s="85">
        <f>Baseline!B$33 * (C617 * Baseline!B$59*Baseline!B$63/Baseline!B$75 + Baseline!B$46 * Baseline!B$69*Baseline!B$64/Baseline!B$76 + Baseline!B$47 * Baseline!B$57*Baseline!B$65/Baseline!B$77 + Baseline!B$58*Baseline!B$71/Baseline!B$78)</f>
        <v>0.00000001707280222</v>
      </c>
      <c r="M617" s="84">
        <f>Baseline!B$33 * (C617 * Baseline!B$60*Baseline!B$68/Baseline!B$75 + Baseline!B$46 * Baseline!B$61*Baseline!B$54/Baseline!B$76 + Baseline!B$47 * Baseline!B$70*Baseline!B$55/Baseline!B$77 + Baseline!B$62*Baseline!B$56/Baseline!B$78)</f>
        <v>0.0000002011396869</v>
      </c>
      <c r="N617" s="85">
        <f>Baseline!B$33 * (C617 * Baseline!B$60*Baseline!B$59/Baseline!B$75 + Baseline!B$46 * Baseline!B$61*Baseline!B$69/Baseline!B$76 + Baseline!B$47 * Baseline!B$70*Baseline!B$57/Baseline!B$77 + Baseline!B$62*Baseline!B$58/Baseline!B$78)</f>
        <v>0.00000001648990442</v>
      </c>
      <c r="O617" s="85">
        <f>Baseline!B$33 * (C617 * Baseline!B$60*Baseline!B$60/Baseline!B$75 + Baseline!B$46 * Baseline!B$61*Baseline!B$61/Baseline!B$76 + Baseline!B$47 * Baseline!B$70*Baseline!B$70/Baseline!B$77 + Baseline!B$62*Baseline!B$62/Baseline!B$78)</f>
        <v>0.000001589267818</v>
      </c>
      <c r="P617" s="84">
        <f>Baseline!B$33 * (C617 * Baseline!B$60*Baseline!B$63/Baseline!B$75 + Baseline!B$46 * Baseline!B$61*Baseline!B$64/Baseline!B$76 + Baseline!B$47 * Baseline!B$70*Baseline!B$65/Baseline!B$77 + Baseline!B$62*Baseline!B$71/Baseline!B$78)</f>
        <v>0.000000001956421232</v>
      </c>
      <c r="Q617" s="84">
        <f>Baseline!B$33 * (C617 * Baseline!B$63*Baseline!B$68/Baseline!B$75 + Baseline!B$46 * Baseline!B$64*Baseline!B$54/Baseline!B$76 + Baseline!B$47 * Baseline!B$65*Baseline!B$55/Baseline!B$77 + Baseline!B$71*Baseline!B$56/Baseline!B$78)</f>
        <v>0.000000003761065049</v>
      </c>
      <c r="R617" s="84">
        <f>Baseline!B$33 * (C617 * Baseline!B$63*Baseline!B$59/Baseline!B$75 + Baseline!B$46 * Baseline!B$64*Baseline!B$69/Baseline!B$76 + Baseline!B$47 * Baseline!B$65*Baseline!B$57/Baseline!B$77 + Baseline!B$71*Baseline!B$58/Baseline!B$78)</f>
        <v>0.00000001707280222</v>
      </c>
      <c r="S617" s="84">
        <f>Baseline!B$33 * (C617 * Baseline!B$63*Baseline!B$60/Baseline!B$75 + Baseline!B$46 * Baseline!B$64*Baseline!B$61/Baseline!B$76 + Baseline!B$47 * Baseline!B$65*Baseline!B$70/Baseline!B$77 + Baseline!B$71*Baseline!B$62/Baseline!B$78)</f>
        <v>0.000000001956421232</v>
      </c>
      <c r="T617" s="84">
        <f>Baseline!B$33 * (C617 * Baseline!B$63*Baseline!B$63/Baseline!B$75 + Baseline!B$46 * Baseline!B$64*Baseline!B$64/Baseline!B$76 + Baseline!B$47 * Baseline!B$65*Baseline!B$65/Baseline!B$77 + Baseline!B$71*Baseline!B$71/Baseline!B$78)</f>
        <v>0.00000009856722016</v>
      </c>
      <c r="U617" s="83"/>
      <c r="V617" s="84">
        <f>E617 * ( Baseline!B$89 * Baseline!B$7 )</f>
        <v>0.2049405233</v>
      </c>
      <c r="W617" s="84">
        <f>F617 * ( Baseline!D$89 * Baseline!B$11 )</f>
        <v>0.004415325108</v>
      </c>
      <c r="X617" s="84">
        <f>G617 * ( Baseline!F$89 * Baseline!B$16 )</f>
        <v>0.006986540745</v>
      </c>
      <c r="Y617" s="84">
        <f>H617 * ( Baseline!H$89 * Baseline!B$18 )</f>
        <v>0.001322666785</v>
      </c>
      <c r="Z617" s="86">
        <f t="shared" si="1"/>
        <v>0.217665056</v>
      </c>
      <c r="AA617" s="84">
        <f>I617 * ( Baseline!B$89 * Baseline!B$7 )</f>
        <v>0.002484288162</v>
      </c>
      <c r="AB617" s="85">
        <f>J617 * ( Baseline!D$89 * Baseline!B$11 )</f>
        <v>0.03904359368</v>
      </c>
      <c r="AC617" s="85">
        <f>K617 * ( Baseline!F$89 * Baseline!B$16 )</f>
        <v>0.000572773036</v>
      </c>
      <c r="AD617" s="85">
        <f>L617 * ( Baseline!F$89 * Baseline!B$16 )</f>
        <v>0.0005930198569</v>
      </c>
      <c r="AE617" s="86">
        <f t="shared" si="2"/>
        <v>0.04269367474</v>
      </c>
      <c r="AF617" s="86">
        <f>M617 * ( Baseline!B$89 * Baseline!B$7 )</f>
        <v>0.00208762881</v>
      </c>
      <c r="AG617" s="86">
        <f>N617 * ( Baseline!D$89 * Baseline!B$11 )</f>
        <v>0.0003041825998</v>
      </c>
      <c r="AH617" s="86">
        <f>O617 * ( Baseline!F$89 * Baseline!B$16 )</f>
        <v>0.05520285199</v>
      </c>
      <c r="AI617" s="86">
        <f>P617 * ( Baseline!H$89 * Baseline!B$18 )</f>
        <v>0.0006880214373</v>
      </c>
      <c r="AJ617" s="86">
        <f t="shared" si="3"/>
        <v>0.05828268483</v>
      </c>
      <c r="AK617" s="86">
        <f>Q617 * ( Baseline!B$89 * Baseline!B$7 )</f>
        <v>0.00003903609414</v>
      </c>
      <c r="AL617" s="86">
        <f>R617 * ( Baseline!D$89 * Baseline!B$11 )</f>
        <v>0.0003149350797</v>
      </c>
      <c r="AM617" s="86">
        <f>S617 * ( Baseline!F$89 * Baseline!B$16 )</f>
        <v>0.00006795584135</v>
      </c>
      <c r="AN617" s="86">
        <f>T617 * ( Baseline!H$89 * Baseline!B$18 )</f>
        <v>0.03466347603</v>
      </c>
      <c r="AO617" s="86">
        <f t="shared" si="4"/>
        <v>0.03508540305</v>
      </c>
      <c r="AP617" s="62"/>
      <c r="AQ617" s="86">
        <f>V617 * ( (1-Baseline!B$90-Baseline!B$89) + (1-B617)*Baseline!B$90 )</f>
        <v>0.12042865</v>
      </c>
      <c r="AR617" s="86">
        <f>W617 * ( (1-Baseline!B$90-Baseline!B$89) + (1-B617)*Baseline!B$90 )</f>
        <v>0.00259456565</v>
      </c>
      <c r="AS617" s="86">
        <f>X617 * ( (1-Baseline!B$90-Baseline!B$89) + (1-B617)*Baseline!B$90 )</f>
        <v>0.004105482198</v>
      </c>
      <c r="AT617" s="86">
        <f>Y617 * ( (1-Baseline!B$90-Baseline!B$89) + (1-B617)*Baseline!B$90 )</f>
        <v>0.0007772351351</v>
      </c>
      <c r="AU617" s="86">
        <f t="shared" si="5"/>
        <v>0.127905933</v>
      </c>
      <c r="AV617" s="86">
        <f>AA617 * ( (1-Baseline!D$90-Baseline!D$89) + (1-B617)*Baseline!D$90 )</f>
        <v>0.001974000899</v>
      </c>
      <c r="AW617" s="86">
        <f>AB617 * ( (1-Baseline!D$90-Baseline!D$89) + (1-B617)*Baseline!D$90 )</f>
        <v>0.03102381205</v>
      </c>
      <c r="AX617" s="86">
        <f>AC617 * ( (1-Baseline!D$90-Baseline!D$89) + (1-B617)*Baseline!D$90 )</f>
        <v>0.0004551221171</v>
      </c>
      <c r="AY617" s="86">
        <f>AD617 * ( (1-Baseline!D$90-Baseline!D$89) + (1-B617)*Baseline!D$90 )</f>
        <v>0.000471210123</v>
      </c>
      <c r="AZ617" s="86">
        <f t="shared" si="6"/>
        <v>0.03392414519</v>
      </c>
      <c r="BA617" s="86">
        <f>AF617 * ( (1-Baseline!F$90-Baseline!F$89) + (1-Baseline!B$36)*Baseline!F$90 )</f>
        <v>0.001502324496</v>
      </c>
      <c r="BB617" s="86">
        <f>AG617 * ( (1-Baseline!F$90-Baseline!F$89) + (1-Baseline!B$36)*Baseline!F$90 )</f>
        <v>0.0002188995326</v>
      </c>
      <c r="BC617" s="86">
        <f>AH617 * ( (1-Baseline!F$90-Baseline!F$89) + (1-Baseline!B$36)*Baseline!F$90 )</f>
        <v>0.03972573878</v>
      </c>
      <c r="BD617" s="86">
        <f>AI617 * ( (1-Baseline!F$90-Baseline!F$89) + (1-Baseline!B$36)*Baseline!F$90 )</f>
        <v>0.0004951222429</v>
      </c>
      <c r="BE617" s="86">
        <f t="shared" si="7"/>
        <v>0.04194208505</v>
      </c>
      <c r="BF617" s="86">
        <f>AK617 * ( (1-Baseline!H$90-Baseline!H$89) + (1-Baseline!B$36)*Baseline!H$90 )</f>
        <v>0.00003092907811</v>
      </c>
      <c r="BG617" s="86">
        <f>AL617 * ( (1-Baseline!H$90-Baseline!H$89) + (1-Baseline!B$36)*Baseline!H$90 )</f>
        <v>0.0002495293624</v>
      </c>
      <c r="BH617" s="86">
        <f>AM617 * ( (1-Baseline!H$90-Baseline!H$89) + (1-Baseline!B$36)*Baseline!H$90 )</f>
        <v>0.00005384277222</v>
      </c>
      <c r="BI617" s="86">
        <f>AN617 * ( (1-Baseline!H$90-Baseline!H$89) + (1-Baseline!B$36)*Baseline!H$90 )</f>
        <v>0.02746456533</v>
      </c>
      <c r="BJ617" s="86">
        <f t="shared" si="8"/>
        <v>0.02779886654</v>
      </c>
      <c r="BK617" s="62"/>
      <c r="BL617" s="86">
        <f t="shared" si="19"/>
        <v>0.9415407651</v>
      </c>
      <c r="BM617" s="86">
        <f t="shared" si="20"/>
        <v>0.02028495152</v>
      </c>
      <c r="BN617" s="86">
        <f t="shared" si="21"/>
        <v>0.0320976682</v>
      </c>
      <c r="BO617" s="86">
        <f t="shared" si="22"/>
        <v>0.006076615187</v>
      </c>
      <c r="BP617" s="86">
        <f t="shared" si="9"/>
        <v>1</v>
      </c>
      <c r="BQ617" s="86">
        <f t="shared" si="23"/>
        <v>0.05818867028</v>
      </c>
      <c r="BR617" s="86">
        <f t="shared" si="24"/>
        <v>0.9145053435</v>
      </c>
      <c r="BS617" s="86">
        <f t="shared" si="25"/>
        <v>0.01341587576</v>
      </c>
      <c r="BT617" s="86">
        <f t="shared" si="26"/>
        <v>0.01389011043</v>
      </c>
      <c r="BU617" s="86">
        <f t="shared" si="10"/>
        <v>1</v>
      </c>
      <c r="BV617" s="86">
        <f t="shared" si="27"/>
        <v>0.03581902268</v>
      </c>
      <c r="BW617" s="86">
        <f t="shared" si="28"/>
        <v>0.00521909038</v>
      </c>
      <c r="BX617" s="86">
        <f t="shared" si="29"/>
        <v>0.947156984</v>
      </c>
      <c r="BY617" s="86">
        <f t="shared" si="30"/>
        <v>0.01180490294</v>
      </c>
      <c r="BZ617" s="86">
        <f t="shared" si="11"/>
        <v>1</v>
      </c>
      <c r="CA617" s="86">
        <f t="shared" si="31"/>
        <v>0.001112602129</v>
      </c>
      <c r="CB617" s="86">
        <f t="shared" si="32"/>
        <v>0.008976242321</v>
      </c>
      <c r="CC617" s="86">
        <f t="shared" si="33"/>
        <v>0.001936869337</v>
      </c>
      <c r="CD617" s="86">
        <f t="shared" si="34"/>
        <v>0.9879742862</v>
      </c>
      <c r="CE617" s="86">
        <f t="shared" si="12"/>
        <v>1</v>
      </c>
      <c r="CF617" s="62"/>
      <c r="CG617" s="86">
        <f t="shared" si="35"/>
        <v>0.9415407651</v>
      </c>
      <c r="CH617" s="86">
        <f t="shared" si="36"/>
        <v>0.02028495152</v>
      </c>
      <c r="CI617" s="86">
        <f t="shared" si="37"/>
        <v>0.0320976682</v>
      </c>
      <c r="CJ617" s="86">
        <f t="shared" si="38"/>
        <v>0.006076615187</v>
      </c>
      <c r="CK617" s="86">
        <f t="shared" si="13"/>
        <v>1</v>
      </c>
      <c r="CL617" s="86">
        <f t="shared" si="39"/>
        <v>0.05818867028</v>
      </c>
      <c r="CM617" s="86">
        <f t="shared" si="40"/>
        <v>0.9145053435</v>
      </c>
      <c r="CN617" s="86">
        <f t="shared" si="41"/>
        <v>0.01341587576</v>
      </c>
      <c r="CO617" s="86">
        <f t="shared" si="42"/>
        <v>0.01389011043</v>
      </c>
      <c r="CP617" s="86">
        <f t="shared" si="14"/>
        <v>1</v>
      </c>
      <c r="CQ617" s="86">
        <f t="shared" si="43"/>
        <v>0.03581902268</v>
      </c>
      <c r="CR617" s="86">
        <f t="shared" si="44"/>
        <v>0.00521909038</v>
      </c>
      <c r="CS617" s="86">
        <f t="shared" si="45"/>
        <v>0.947156984</v>
      </c>
      <c r="CT617" s="86">
        <f t="shared" si="46"/>
        <v>0.01180490294</v>
      </c>
      <c r="CU617" s="86">
        <f t="shared" si="15"/>
        <v>1</v>
      </c>
      <c r="CV617" s="86">
        <f t="shared" si="47"/>
        <v>0.001112602129</v>
      </c>
      <c r="CW617" s="86">
        <f t="shared" si="48"/>
        <v>0.008976242321</v>
      </c>
      <c r="CX617" s="86">
        <f t="shared" si="49"/>
        <v>0.001936869337</v>
      </c>
      <c r="CY617" s="86">
        <f t="shared" si="50"/>
        <v>0.9879742862</v>
      </c>
      <c r="CZ617" s="86">
        <f t="shared" si="16"/>
        <v>1</v>
      </c>
      <c r="DA617" s="62"/>
      <c r="DB617" s="86">
        <f>(AQ617*Baseline!B$7 + AV617*Baseline!B$11 + BA617*Baseline!B$16 + BF617*Baseline!B$18)</f>
        <v>69090.58702</v>
      </c>
      <c r="DC617" s="86">
        <f>(AR617*Baseline!B$7 + AW617*Baseline!B$11 + BB617*Baseline!B$16 + BG617*Baseline!B$18)</f>
        <v>79950.11271</v>
      </c>
      <c r="DD617" s="86">
        <f>(AS617*Baseline!B$7 + AX617*Baseline!B$11 + BC617*Baseline!B$16 + BH617*Baseline!B$18)</f>
        <v>138521.4701</v>
      </c>
      <c r="DE617" s="86">
        <f>(AT617*Baseline!B$7 + AY617*Baseline!B$11 + BD617*Baseline!B$16 + BI617*Baseline!B$18)</f>
        <v>1260671.106</v>
      </c>
      <c r="DF617" s="86">
        <f t="shared" si="17"/>
        <v>1548233.276</v>
      </c>
      <c r="DG617" s="62"/>
      <c r="DH617" s="86">
        <f t="shared" si="51"/>
        <v>0.04462543733</v>
      </c>
      <c r="DI617" s="86">
        <f t="shared" si="52"/>
        <v>0.05163957781</v>
      </c>
      <c r="DJ617" s="86">
        <f t="shared" si="53"/>
        <v>0.08947067105</v>
      </c>
      <c r="DK617" s="86">
        <f t="shared" si="54"/>
        <v>0.8142643138</v>
      </c>
      <c r="DL617" s="86">
        <f t="shared" si="18"/>
        <v>1</v>
      </c>
      <c r="DM617" s="62"/>
      <c r="DN617" s="86">
        <f>DH617 / (Baseline!B$7/Baseline!B$17)</f>
        <v>4.763471919</v>
      </c>
      <c r="DO617" s="86">
        <f>DI617 / (Baseline!B$11/Baseline!B$17)</f>
        <v>1.246604124</v>
      </c>
      <c r="DP617" s="86">
        <f>DJ617 / (Baseline!B$16/Baseline!B$17)</f>
        <v>1.382592254</v>
      </c>
      <c r="DQ617" s="86">
        <f>DK617 / (Baseline!B$18/Baseline!B$17)</f>
        <v>0.9205976918</v>
      </c>
      <c r="DR617" s="62"/>
      <c r="DS617" s="86">
        <f>DH617 / Baseline!H$117</f>
        <v>1.785334943</v>
      </c>
      <c r="DT617" s="86">
        <f>DI617 / Baseline!H$118</f>
        <v>1.162409594</v>
      </c>
      <c r="DU617" s="86">
        <f>DJ617 / Baseline!H$119</f>
        <v>1.069569475</v>
      </c>
      <c r="DV617" s="86">
        <f>DK617 / Baseline!H$120</f>
        <v>0.9614319064</v>
      </c>
      <c r="DW617" s="87"/>
      <c r="DX617" s="86">
        <f>(AU617*Baseline!B$34)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0.0317154212</v>
      </c>
      <c r="DY617" s="86">
        <f>(AZ617*Baseline!B$34) + (Baseline!D$90*(1-Baseline!D$91)*Baseline!B$35) + (Baseline!D$90*Baseline!D$91*((1-Baseline!D$92)*Baseline!B$40 + Baseline!D$92*Baseline!B$41))</f>
        <v>0.01150218978</v>
      </c>
      <c r="DZ617" s="86">
        <f>(BE617*Baseline!B$34) + (Baseline!F$90*(1-Baseline!F$91)*Baseline!B$35) + (Baseline!F$90*Baseline!F$91*((1-Baseline!F$92)*Baseline!B$40 + Baseline!F$92*Baseline!B$41))</f>
        <v>0.01402195276</v>
      </c>
      <c r="EA617" s="86">
        <f>(BJ617*Baseline!B$34) + (Baseline!H$90*(1-Baseline!H$91)*Baseline!B$35) + (Baseline!H$90*Baseline!H$91*((1-Baseline!H$92)*Baseline!B$40 + Baseline!H$92*Baseline!B$41))</f>
        <v>0.009314829982</v>
      </c>
      <c r="EB617" s="86">
        <f>( DX617*Baseline!B$7 + DY617*Baseline!B$11 + DZ617*Baseline!B$16 + EA617*Baseline!B$18 ) / Baseline!B$17</f>
        <v>0.009919902702</v>
      </c>
    </row>
    <row r="618">
      <c r="A618" s="73" t="s">
        <v>794</v>
      </c>
      <c r="B618" s="85">
        <f>MIN( MAX( NORMINV( MCrands!B618, (B$5+B$4)/2, (B$5-B$4)/3.29 ), 0 ), 1 )</f>
        <v>0.6423335353</v>
      </c>
      <c r="C618" s="85">
        <f>MAX( NORMINV( MCrands!C618, (C$5+C$4)/2, (C$5-C$4)/3.29 ), 0 )</f>
        <v>2.706202085</v>
      </c>
      <c r="D618" s="83"/>
      <c r="E618" s="84">
        <f>Baseline!B$33 * (C618 * Baseline!B$68*Baseline!B$68/Baseline!B$75 + Baseline!B$46 * Baseline!B$54*Baseline!B$54/Baseline!B$76 + Baseline!B$47 * Baseline!B$55*Baseline!B$55/Baseline!B$77 + Baseline!B$56*Baseline!B$56/Baseline!B$78)</f>
        <v>0.00001920946679</v>
      </c>
      <c r="F618" s="84">
        <f>Baseline!B$33 * (C618 * Baseline!B$68*Baseline!B$59/Baseline!B$75 + Baseline!B$46 * Baseline!B$54*Baseline!B$69/Baseline!B$76 + Baseline!B$47 * Baseline!B$55*Baseline!B$57/Baseline!B$77 + Baseline!B$56*Baseline!B$58/Baseline!B$78)</f>
        <v>0.0000002392725122</v>
      </c>
      <c r="G618" s="85">
        <f>Baseline!B$33 * (C618 * Baseline!B$68*Baseline!B$60/Baseline!B$75 + Baseline!B$46 * Baseline!B$54*Baseline!B$61/Baseline!B$76 + Baseline!B$47 * Baseline!B$55*Baseline!B$70/Baseline!B$77 + Baseline!B$56*Baseline!B$62/Baseline!B$78)</f>
        <v>0.0000002009315473</v>
      </c>
      <c r="H618" s="84">
        <f>Baseline!B$33 * (C618 * Baseline!B$68*Baseline!B$63/Baseline!B$75 + Baseline!B$46 * Baseline!B$54*Baseline!B$64/Baseline!B$76 + Baseline!B$47 * Baseline!B$55*Baseline!B$65/Baseline!B$77 + Baseline!B$56*Baseline!B$71/Baseline!B$78)</f>
        <v>0.000000003740251096</v>
      </c>
      <c r="I618" s="84">
        <f>Baseline!B$33 * (C618 * Baseline!B$59*Baseline!B$68/Baseline!B$75 + Baseline!B$46 * Baseline!B$69*Baseline!B$54/Baseline!B$76 + Baseline!B$47 * Baseline!B$57*Baseline!B$55/Baseline!B$77 + Baseline!B$58*Baseline!B$56/Baseline!B$78)</f>
        <v>0.0000002392725122</v>
      </c>
      <c r="J618" s="85">
        <f>Baseline!B$33 * (C618 * Baseline!B$59*Baseline!B$59/Baseline!B$75 + Baseline!B$46 * Baseline!B$69*Baseline!B$69/Baseline!B$76 + Baseline!B$47 * Baseline!B$57*Baseline!B$57/Baseline!B$77 + Baseline!B$58*Baseline!B$58/Baseline!B$78)</f>
        <v>0.000002116574467</v>
      </c>
      <c r="K618" s="84">
        <f>Baseline!B$33 * (C618 * Baseline!B$59*Baseline!B$60/Baseline!B$75 + Baseline!B$46 * Baseline!B$69*Baseline!B$61/Baseline!B$76 + Baseline!B$47 * Baseline!B$57*Baseline!B$70/Baseline!B$77 + Baseline!B$58*Baseline!B$62/Baseline!B$78)</f>
        <v>0.00000001648987156</v>
      </c>
      <c r="L618" s="85">
        <f>Baseline!B$33 * (C618 * Baseline!B$59*Baseline!B$63/Baseline!B$75 + Baseline!B$46 * Baseline!B$69*Baseline!B$64/Baseline!B$76 + Baseline!B$47 * Baseline!B$57*Baseline!B$65/Baseline!B$77 + Baseline!B$58*Baseline!B$71/Baseline!B$78)</f>
        <v>0.00000001707279893</v>
      </c>
      <c r="M618" s="84">
        <f>Baseline!B$33 * (C618 * Baseline!B$60*Baseline!B$68/Baseline!B$75 + Baseline!B$46 * Baseline!B$61*Baseline!B$54/Baseline!B$76 + Baseline!B$47 * Baseline!B$70*Baseline!B$55/Baseline!B$77 + Baseline!B$62*Baseline!B$56/Baseline!B$78)</f>
        <v>0.0000002009315473</v>
      </c>
      <c r="N618" s="85">
        <f>Baseline!B$33 * (C618 * Baseline!B$60*Baseline!B$59/Baseline!B$75 + Baseline!B$46 * Baseline!B$61*Baseline!B$69/Baseline!B$76 + Baseline!B$47 * Baseline!B$70*Baseline!B$57/Baseline!B$77 + Baseline!B$62*Baseline!B$58/Baseline!B$78)</f>
        <v>0.00000001648987156</v>
      </c>
      <c r="O618" s="85">
        <f>Baseline!B$33 * (C618 * Baseline!B$60*Baseline!B$60/Baseline!B$75 + Baseline!B$46 * Baseline!B$61*Baseline!B$61/Baseline!B$76 + Baseline!B$47 * Baseline!B$70*Baseline!B$70/Baseline!B$77 + Baseline!B$62*Baseline!B$62/Baseline!B$78)</f>
        <v>0.000001589267737</v>
      </c>
      <c r="P618" s="84">
        <f>Baseline!B$33 * (C618 * Baseline!B$60*Baseline!B$63/Baseline!B$75 + Baseline!B$46 * Baseline!B$61*Baseline!B$64/Baseline!B$76 + Baseline!B$47 * Baseline!B$70*Baseline!B$65/Baseline!B$77 + Baseline!B$62*Baseline!B$71/Baseline!B$78)</f>
        <v>0.000000001956413153</v>
      </c>
      <c r="Q618" s="84">
        <f>Baseline!B$33 * (C618 * Baseline!B$63*Baseline!B$68/Baseline!B$75 + Baseline!B$46 * Baseline!B$64*Baseline!B$54/Baseline!B$76 + Baseline!B$47 * Baseline!B$65*Baseline!B$55/Baseline!B$77 + Baseline!B$71*Baseline!B$56/Baseline!B$78)</f>
        <v>0.000000003740251096</v>
      </c>
      <c r="R618" s="84">
        <f>Baseline!B$33 * (C618 * Baseline!B$63*Baseline!B$59/Baseline!B$75 + Baseline!B$46 * Baseline!B$64*Baseline!B$69/Baseline!B$76 + Baseline!B$47 * Baseline!B$65*Baseline!B$57/Baseline!B$77 + Baseline!B$71*Baseline!B$58/Baseline!B$78)</f>
        <v>0.00000001707279893</v>
      </c>
      <c r="S618" s="84">
        <f>Baseline!B$33 * (C618 * Baseline!B$63*Baseline!B$60/Baseline!B$75 + Baseline!B$46 * Baseline!B$64*Baseline!B$61/Baseline!B$76 + Baseline!B$47 * Baseline!B$65*Baseline!B$70/Baseline!B$77 + Baseline!B$71*Baseline!B$62/Baseline!B$78)</f>
        <v>0.000000001956413153</v>
      </c>
      <c r="T618" s="84">
        <f>Baseline!B$33 * (C618 * Baseline!B$63*Baseline!B$63/Baseline!B$75 + Baseline!B$46 * Baseline!B$64*Baseline!B$64/Baseline!B$76 + Baseline!B$47 * Baseline!B$65*Baseline!B$65/Baseline!B$77 + Baseline!B$71*Baseline!B$71/Baseline!B$78)</f>
        <v>0.00000009856721935</v>
      </c>
      <c r="U618" s="83"/>
      <c r="V618" s="84">
        <f>E618 * ( Baseline!B$89 * Baseline!B$7 )</f>
        <v>0.1993750559</v>
      </c>
      <c r="W618" s="84">
        <f>F618 * ( Baseline!D$89 * Baseline!B$11 )</f>
        <v>0.004413763292</v>
      </c>
      <c r="X618" s="84">
        <f>G618 * ( Baseline!F$89 * Baseline!B$16 )</f>
        <v>0.006979311066</v>
      </c>
      <c r="Y618" s="84">
        <f>H618 * ( Baseline!H$89 * Baseline!B$18 )</f>
        <v>0.00131534707</v>
      </c>
      <c r="Z618" s="86">
        <f t="shared" si="1"/>
        <v>0.2120834773</v>
      </c>
      <c r="AA618" s="84">
        <f>I618 * ( Baseline!B$89 * Baseline!B$7 )</f>
        <v>0.002483409404</v>
      </c>
      <c r="AB618" s="85">
        <f>J618 * ( Baseline!D$89 * Baseline!B$11 )</f>
        <v>0.03904359344</v>
      </c>
      <c r="AC618" s="85">
        <f>K618 * ( Baseline!F$89 * Baseline!B$16 )</f>
        <v>0.0005727718945</v>
      </c>
      <c r="AD618" s="85">
        <f>L618 * ( Baseline!F$89 * Baseline!B$16 )</f>
        <v>0.0005930197427</v>
      </c>
      <c r="AE618" s="86">
        <f t="shared" si="2"/>
        <v>0.04269279448</v>
      </c>
      <c r="AF618" s="86">
        <f>M618 * ( Baseline!B$89 * Baseline!B$7 )</f>
        <v>0.00208546853</v>
      </c>
      <c r="AG618" s="86">
        <f>N618 * ( Baseline!D$89 * Baseline!B$11 )</f>
        <v>0.0003041819935</v>
      </c>
      <c r="AH618" s="86">
        <f>O618 * ( Baseline!F$89 * Baseline!B$16 )</f>
        <v>0.05520284918</v>
      </c>
      <c r="AI618" s="86">
        <f>P618 * ( Baseline!H$89 * Baseline!B$18 )</f>
        <v>0.0006880185961</v>
      </c>
      <c r="AJ618" s="86">
        <f t="shared" si="3"/>
        <v>0.0582805183</v>
      </c>
      <c r="AK618" s="86">
        <f>Q618 * ( Baseline!B$89 * Baseline!B$7 )</f>
        <v>0.00003882006613</v>
      </c>
      <c r="AL618" s="86">
        <f>R618 * ( Baseline!D$89 * Baseline!B$11 )</f>
        <v>0.0003149350191</v>
      </c>
      <c r="AM618" s="86">
        <f>S618 * ( Baseline!F$89 * Baseline!B$16 )</f>
        <v>0.00006795556073</v>
      </c>
      <c r="AN618" s="86">
        <f>T618 * ( Baseline!H$89 * Baseline!B$18 )</f>
        <v>0.03466347575</v>
      </c>
      <c r="AO618" s="86">
        <f t="shared" si="4"/>
        <v>0.0350851864</v>
      </c>
      <c r="AP618" s="62"/>
      <c r="AQ618" s="86">
        <f>V618 * ( (1-Baseline!B$90-Baseline!B$89) + (1-B618)*Baseline!B$90 )</f>
        <v>0.08113032647</v>
      </c>
      <c r="AR618" s="86">
        <f>W618 * ( (1-Baseline!B$90-Baseline!B$89) + (1-B618)*Baseline!B$90 )</f>
        <v>0.001796062478</v>
      </c>
      <c r="AS618" s="86">
        <f>X618 * ( (1-Baseline!B$90-Baseline!B$89) + (1-B618)*Baseline!B$90 )</f>
        <v>0.002840043269</v>
      </c>
      <c r="AT618" s="86">
        <f>Y618 * ( (1-Baseline!B$90-Baseline!B$89) + (1-B618)*Baseline!B$90 )</f>
        <v>0.0005352451778</v>
      </c>
      <c r="AU618" s="86">
        <f t="shared" si="5"/>
        <v>0.0863016774</v>
      </c>
      <c r="AV618" s="86">
        <f>AA618 * ( (1-Baseline!D$90-Baseline!D$89) + (1-B618)*Baseline!D$90 )</f>
        <v>0.00174740875</v>
      </c>
      <c r="AW618" s="86">
        <f>AB618 * ( (1-Baseline!D$90-Baseline!D$89) + (1-B618)*Baseline!D$90 )</f>
        <v>0.02747235985</v>
      </c>
      <c r="AX618" s="86">
        <f>AC618 * ( (1-Baseline!D$90-Baseline!D$89) + (1-B618)*Baseline!D$90 )</f>
        <v>0.0004030211928</v>
      </c>
      <c r="AY618" s="86">
        <f>AD618 * ( (1-Baseline!D$90-Baseline!D$89) + (1-B618)*Baseline!D$90 )</f>
        <v>0.0004172682465</v>
      </c>
      <c r="AZ618" s="86">
        <f t="shared" si="6"/>
        <v>0.03004005804</v>
      </c>
      <c r="BA618" s="86">
        <f>AF618 * ( (1-Baseline!F$90-Baseline!F$89) + (1-Baseline!B$36)*Baseline!F$90 )</f>
        <v>0.001500769889</v>
      </c>
      <c r="BB618" s="86">
        <f>AG618 * ( (1-Baseline!F$90-Baseline!F$89) + (1-Baseline!B$36)*Baseline!F$90 )</f>
        <v>0.0002188990964</v>
      </c>
      <c r="BC618" s="86">
        <f>AH618 * ( (1-Baseline!F$90-Baseline!F$89) + (1-Baseline!B$36)*Baseline!F$90 )</f>
        <v>0.03972573676</v>
      </c>
      <c r="BD618" s="86">
        <f>AI618 * ( (1-Baseline!F$90-Baseline!F$89) + (1-Baseline!B$36)*Baseline!F$90 )</f>
        <v>0.0004951201983</v>
      </c>
      <c r="BE618" s="86">
        <f t="shared" si="7"/>
        <v>0.04194052595</v>
      </c>
      <c r="BF618" s="86">
        <f>AK618 * ( (1-Baseline!H$90-Baseline!H$89) + (1-Baseline!B$36)*Baseline!H$90 )</f>
        <v>0.00003075791479</v>
      </c>
      <c r="BG618" s="86">
        <f>AL618 * ( (1-Baseline!H$90-Baseline!H$89) + (1-Baseline!B$36)*Baseline!H$90 )</f>
        <v>0.0002495293143</v>
      </c>
      <c r="BH618" s="86">
        <f>AM618 * ( (1-Baseline!H$90-Baseline!H$89) + (1-Baseline!B$36)*Baseline!H$90 )</f>
        <v>0.00005384254988</v>
      </c>
      <c r="BI618" s="86">
        <f>AN618 * ( (1-Baseline!H$90-Baseline!H$89) + (1-Baseline!B$36)*Baseline!H$90 )</f>
        <v>0.02746456511</v>
      </c>
      <c r="BJ618" s="86">
        <f t="shared" si="8"/>
        <v>0.02779869489</v>
      </c>
      <c r="BK618" s="62"/>
      <c r="BL618" s="86">
        <f t="shared" si="19"/>
        <v>0.9400782108</v>
      </c>
      <c r="BM618" s="86">
        <f t="shared" si="20"/>
        <v>0.02081144344</v>
      </c>
      <c r="BN618" s="86">
        <f t="shared" si="21"/>
        <v>0.03290832061</v>
      </c>
      <c r="BO618" s="86">
        <f t="shared" si="22"/>
        <v>0.006202025197</v>
      </c>
      <c r="BP618" s="86">
        <f t="shared" si="9"/>
        <v>1</v>
      </c>
      <c r="BQ618" s="86">
        <f t="shared" si="23"/>
        <v>0.05816928675</v>
      </c>
      <c r="BR618" s="86">
        <f t="shared" si="24"/>
        <v>0.9145241935</v>
      </c>
      <c r="BS618" s="86">
        <f t="shared" si="25"/>
        <v>0.01341612564</v>
      </c>
      <c r="BT618" s="86">
        <f t="shared" si="26"/>
        <v>0.01389039415</v>
      </c>
      <c r="BU618" s="86">
        <f t="shared" si="10"/>
        <v>1</v>
      </c>
      <c r="BV618" s="86">
        <f t="shared" si="27"/>
        <v>0.03578328729</v>
      </c>
      <c r="BW618" s="86">
        <f t="shared" si="28"/>
        <v>0.005219273994</v>
      </c>
      <c r="BX618" s="86">
        <f t="shared" si="29"/>
        <v>0.9471921457</v>
      </c>
      <c r="BY618" s="86">
        <f t="shared" si="30"/>
        <v>0.01180529302</v>
      </c>
      <c r="BZ618" s="86">
        <f t="shared" si="11"/>
        <v>1</v>
      </c>
      <c r="CA618" s="86">
        <f t="shared" si="31"/>
        <v>0.001106451757</v>
      </c>
      <c r="CB618" s="86">
        <f t="shared" si="32"/>
        <v>0.008976296022</v>
      </c>
      <c r="CC618" s="86">
        <f t="shared" si="33"/>
        <v>0.001936873299</v>
      </c>
      <c r="CD618" s="86">
        <f t="shared" si="34"/>
        <v>0.9879803789</v>
      </c>
      <c r="CE618" s="86">
        <f t="shared" si="12"/>
        <v>1</v>
      </c>
      <c r="CF618" s="62"/>
      <c r="CG618" s="86">
        <f t="shared" si="35"/>
        <v>0.9400782108</v>
      </c>
      <c r="CH618" s="86">
        <f t="shared" si="36"/>
        <v>0.02081144344</v>
      </c>
      <c r="CI618" s="86">
        <f t="shared" si="37"/>
        <v>0.03290832061</v>
      </c>
      <c r="CJ618" s="86">
        <f t="shared" si="38"/>
        <v>0.006202025197</v>
      </c>
      <c r="CK618" s="86">
        <f t="shared" si="13"/>
        <v>1</v>
      </c>
      <c r="CL618" s="86">
        <f t="shared" si="39"/>
        <v>0.05816928675</v>
      </c>
      <c r="CM618" s="86">
        <f t="shared" si="40"/>
        <v>0.9145241935</v>
      </c>
      <c r="CN618" s="86">
        <f t="shared" si="41"/>
        <v>0.01341612564</v>
      </c>
      <c r="CO618" s="86">
        <f t="shared" si="42"/>
        <v>0.01389039415</v>
      </c>
      <c r="CP618" s="86">
        <f t="shared" si="14"/>
        <v>1</v>
      </c>
      <c r="CQ618" s="86">
        <f t="shared" si="43"/>
        <v>0.03578328729</v>
      </c>
      <c r="CR618" s="86">
        <f t="shared" si="44"/>
        <v>0.005219273994</v>
      </c>
      <c r="CS618" s="86">
        <f t="shared" si="45"/>
        <v>0.9471921457</v>
      </c>
      <c r="CT618" s="86">
        <f t="shared" si="46"/>
        <v>0.01180529302</v>
      </c>
      <c r="CU618" s="86">
        <f t="shared" si="15"/>
        <v>1</v>
      </c>
      <c r="CV618" s="86">
        <f t="shared" si="47"/>
        <v>0.001106451757</v>
      </c>
      <c r="CW618" s="86">
        <f t="shared" si="48"/>
        <v>0.008976296022</v>
      </c>
      <c r="CX618" s="86">
        <f t="shared" si="49"/>
        <v>0.001936873299</v>
      </c>
      <c r="CY618" s="86">
        <f t="shared" si="50"/>
        <v>0.9879803789</v>
      </c>
      <c r="CZ618" s="86">
        <f t="shared" si="16"/>
        <v>1</v>
      </c>
      <c r="DA618" s="62"/>
      <c r="DB618" s="86">
        <f>(AQ618*Baseline!B$7 + AV618*Baseline!B$11 + BA618*Baseline!B$16 + BF618*Baseline!B$18)</f>
        <v>49531.91506</v>
      </c>
      <c r="DC618" s="86">
        <f>(AR618*Baseline!B$7 + AW618*Baseline!B$11 + BB618*Baseline!B$16 + BG618*Baseline!B$18)</f>
        <v>71946.55399</v>
      </c>
      <c r="DD618" s="86">
        <f>(AS618*Baseline!B$7 + AX618*Baseline!B$11 + BC618*Baseline!B$16 + BH618*Baseline!B$18)</f>
        <v>137795.982</v>
      </c>
      <c r="DE618" s="86">
        <f>(AT618*Baseline!B$7 + AY618*Baseline!B$11 + BD618*Baseline!B$16 + BI618*Baseline!B$18)</f>
        <v>1260438.042</v>
      </c>
      <c r="DF618" s="86">
        <f t="shared" si="17"/>
        <v>1519712.493</v>
      </c>
      <c r="DG618" s="62"/>
      <c r="DH618" s="86">
        <f t="shared" si="51"/>
        <v>0.03259295115</v>
      </c>
      <c r="DI618" s="86">
        <f t="shared" si="52"/>
        <v>0.04734221394</v>
      </c>
      <c r="DJ618" s="86">
        <f t="shared" si="53"/>
        <v>0.09067240194</v>
      </c>
      <c r="DK618" s="86">
        <f t="shared" si="54"/>
        <v>0.829392433</v>
      </c>
      <c r="DL618" s="86">
        <f t="shared" si="18"/>
        <v>1</v>
      </c>
      <c r="DM618" s="62"/>
      <c r="DN618" s="86">
        <f>DH618 / (Baseline!B$7/Baseline!B$17)</f>
        <v>3.479083161</v>
      </c>
      <c r="DO618" s="86">
        <f>DI618 / (Baseline!B$11/Baseline!B$17)</f>
        <v>1.142863704</v>
      </c>
      <c r="DP618" s="86">
        <f>DJ618 / (Baseline!B$16/Baseline!B$17)</f>
        <v>1.401162628</v>
      </c>
      <c r="DQ618" s="86">
        <f>DK618 / (Baseline!B$18/Baseline!B$17)</f>
        <v>0.937701366</v>
      </c>
      <c r="DR618" s="62"/>
      <c r="DS618" s="86">
        <f>DH618 / Baseline!H$117</f>
        <v>1.303949901</v>
      </c>
      <c r="DT618" s="86">
        <f>DI618 / Baseline!H$118</f>
        <v>1.065675709</v>
      </c>
      <c r="DU618" s="86">
        <f>DJ618 / Baseline!H$119</f>
        <v>1.083935464</v>
      </c>
      <c r="DV618" s="86">
        <f>DK618 / Baseline!H$120</f>
        <v>0.9792942346</v>
      </c>
      <c r="DW618" s="87"/>
      <c r="DX618" s="86">
        <f>(AU618*Baseline!B$34)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0.02547478286</v>
      </c>
      <c r="DY618" s="86">
        <f>(AZ618*Baseline!B$34) + (Baseline!D$90*(1-Baseline!D$91)*Baseline!B$35) + (Baseline!D$90*Baseline!D$91*((1-Baseline!D$92)*Baseline!B$40 + Baseline!D$92*Baseline!B$41))</f>
        <v>0.01091957671</v>
      </c>
      <c r="DZ618" s="86">
        <f>(BE618*Baseline!B$34) + (Baseline!F$90*(1-Baseline!F$91)*Baseline!B$35) + (Baseline!F$90*Baseline!F$91*((1-Baseline!F$92)*Baseline!B$40 + Baseline!F$92*Baseline!B$41))</f>
        <v>0.01402171889</v>
      </c>
      <c r="EA618" s="86">
        <f>(BJ618*Baseline!B$34) + (Baseline!H$90*(1-Baseline!H$91)*Baseline!B$35) + (Baseline!H$90*Baseline!H$91*((1-Baseline!H$92)*Baseline!B$40 + Baseline!H$92*Baseline!B$41))</f>
        <v>0.009314804233</v>
      </c>
      <c r="EB618" s="86">
        <f>( DX618*Baseline!B$7 + DY618*Baseline!B$11 + DZ618*Baseline!B$16 + EA618*Baseline!B$18 ) / Baseline!B$17</f>
        <v>0.009837266599</v>
      </c>
    </row>
    <row r="619">
      <c r="A619" s="73" t="s">
        <v>795</v>
      </c>
      <c r="B619" s="85">
        <f>MIN( MAX( NORMINV( MCrands!B619, (B$5+B$4)/2, (B$5-B$4)/3.29 ), 0 ), 1 )</f>
        <v>0.6334268808</v>
      </c>
      <c r="C619" s="85">
        <f>MAX( NORMINV( MCrands!C619, (C$5+C$4)/2, (C$5-C$4)/3.29 ), 0 )</f>
        <v>2.479253979</v>
      </c>
      <c r="D619" s="83"/>
      <c r="E619" s="84">
        <f>Baseline!B$33 * (C619 * Baseline!B$68*Baseline!B$68/Baseline!B$75 + Baseline!B$46 * Baseline!B$54*Baseline!B$54/Baseline!B$76 + Baseline!B$47 * Baseline!B$55*Baseline!B$55/Baseline!B$77 + Baseline!B$56*Baseline!B$56/Baseline!B$78)</f>
        <v>0.00001760266876</v>
      </c>
      <c r="F619" s="84">
        <f>Baseline!B$33 * (C619 * Baseline!B$68*Baseline!B$59/Baseline!B$75 + Baseline!B$46 * Baseline!B$54*Baseline!B$69/Baseline!B$76 + Baseline!B$47 * Baseline!B$55*Baseline!B$57/Baseline!B$77 + Baseline!B$56*Baseline!B$58/Baseline!B$78)</f>
        <v>0.0000002390188073</v>
      </c>
      <c r="G619" s="85">
        <f>Baseline!B$33 * (C619 * Baseline!B$68*Baseline!B$60/Baseline!B$75 + Baseline!B$46 * Baseline!B$54*Baseline!B$61/Baseline!B$76 + Baseline!B$47 * Baseline!B$55*Baseline!B$70/Baseline!B$77 + Baseline!B$56*Baseline!B$62/Baseline!B$78)</f>
        <v>0.000000200307856</v>
      </c>
      <c r="H619" s="84">
        <f>Baseline!B$33 * (C619 * Baseline!B$68*Baseline!B$63/Baseline!B$75 + Baseline!B$46 * Baseline!B$54*Baseline!B$64/Baseline!B$76 + Baseline!B$47 * Baseline!B$55*Baseline!B$65/Baseline!B$77 + Baseline!B$56*Baseline!B$71/Baseline!B$78)</f>
        <v>0.000000003677881962</v>
      </c>
      <c r="I619" s="84">
        <f>Baseline!B$33 * (C619 * Baseline!B$59*Baseline!B$68/Baseline!B$75 + Baseline!B$46 * Baseline!B$69*Baseline!B$54/Baseline!B$76 + Baseline!B$47 * Baseline!B$57*Baseline!B$55/Baseline!B$77 + Baseline!B$58*Baseline!B$56/Baseline!B$78)</f>
        <v>0.0000002390188073</v>
      </c>
      <c r="J619" s="85">
        <f>Baseline!B$33 * (C619 * Baseline!B$59*Baseline!B$59/Baseline!B$75 + Baseline!B$46 * Baseline!B$69*Baseline!B$69/Baseline!B$76 + Baseline!B$47 * Baseline!B$57*Baseline!B$57/Baseline!B$77 + Baseline!B$58*Baseline!B$58/Baseline!B$78)</f>
        <v>0.000002116574427</v>
      </c>
      <c r="K619" s="84">
        <f>Baseline!B$33 * (C619 * Baseline!B$59*Baseline!B$60/Baseline!B$75 + Baseline!B$46 * Baseline!B$69*Baseline!B$61/Baseline!B$76 + Baseline!B$47 * Baseline!B$57*Baseline!B$70/Baseline!B$77 + Baseline!B$58*Baseline!B$62/Baseline!B$78)</f>
        <v>0.00000001648977308</v>
      </c>
      <c r="L619" s="85">
        <f>Baseline!B$33 * (C619 * Baseline!B$59*Baseline!B$63/Baseline!B$75 + Baseline!B$46 * Baseline!B$69*Baseline!B$64/Baseline!B$76 + Baseline!B$47 * Baseline!B$57*Baseline!B$65/Baseline!B$77 + Baseline!B$58*Baseline!B$71/Baseline!B$78)</f>
        <v>0.00000001707278908</v>
      </c>
      <c r="M619" s="84">
        <f>Baseline!B$33 * (C619 * Baseline!B$60*Baseline!B$68/Baseline!B$75 + Baseline!B$46 * Baseline!B$61*Baseline!B$54/Baseline!B$76 + Baseline!B$47 * Baseline!B$70*Baseline!B$55/Baseline!B$77 + Baseline!B$62*Baseline!B$56/Baseline!B$78)</f>
        <v>0.000000200307856</v>
      </c>
      <c r="N619" s="85">
        <f>Baseline!B$33 * (C619 * Baseline!B$60*Baseline!B$59/Baseline!B$75 + Baseline!B$46 * Baseline!B$61*Baseline!B$69/Baseline!B$76 + Baseline!B$47 * Baseline!B$70*Baseline!B$57/Baseline!B$77 + Baseline!B$62*Baseline!B$58/Baseline!B$78)</f>
        <v>0.00000001648977308</v>
      </c>
      <c r="O619" s="85">
        <f>Baseline!B$33 * (C619 * Baseline!B$60*Baseline!B$60/Baseline!B$75 + Baseline!B$46 * Baseline!B$61*Baseline!B$61/Baseline!B$76 + Baseline!B$47 * Baseline!B$70*Baseline!B$70/Baseline!B$77 + Baseline!B$62*Baseline!B$62/Baseline!B$78)</f>
        <v>0.000001589267495</v>
      </c>
      <c r="P619" s="84">
        <f>Baseline!B$33 * (C619 * Baseline!B$60*Baseline!B$63/Baseline!B$75 + Baseline!B$46 * Baseline!B$61*Baseline!B$64/Baseline!B$76 + Baseline!B$47 * Baseline!B$70*Baseline!B$65/Baseline!B$77 + Baseline!B$62*Baseline!B$71/Baseline!B$78)</f>
        <v>0.000000001956388944</v>
      </c>
      <c r="Q619" s="84">
        <f>Baseline!B$33 * (C619 * Baseline!B$63*Baseline!B$68/Baseline!B$75 + Baseline!B$46 * Baseline!B$64*Baseline!B$54/Baseline!B$76 + Baseline!B$47 * Baseline!B$65*Baseline!B$55/Baseline!B$77 + Baseline!B$71*Baseline!B$56/Baseline!B$78)</f>
        <v>0.000000003677881962</v>
      </c>
      <c r="R619" s="84">
        <f>Baseline!B$33 * (C619 * Baseline!B$63*Baseline!B$59/Baseline!B$75 + Baseline!B$46 * Baseline!B$64*Baseline!B$69/Baseline!B$76 + Baseline!B$47 * Baseline!B$65*Baseline!B$57/Baseline!B$77 + Baseline!B$71*Baseline!B$58/Baseline!B$78)</f>
        <v>0.00000001707278908</v>
      </c>
      <c r="S619" s="84">
        <f>Baseline!B$33 * (C619 * Baseline!B$63*Baseline!B$60/Baseline!B$75 + Baseline!B$46 * Baseline!B$64*Baseline!B$61/Baseline!B$76 + Baseline!B$47 * Baseline!B$65*Baseline!B$70/Baseline!B$77 + Baseline!B$71*Baseline!B$62/Baseline!B$78)</f>
        <v>0.000000001956388944</v>
      </c>
      <c r="T619" s="84">
        <f>Baseline!B$33 * (C619 * Baseline!B$63*Baseline!B$63/Baseline!B$75 + Baseline!B$46 * Baseline!B$64*Baseline!B$64/Baseline!B$76 + Baseline!B$47 * Baseline!B$65*Baseline!B$65/Baseline!B$77 + Baseline!B$71*Baseline!B$71/Baseline!B$78)</f>
        <v>0.00000009856721693</v>
      </c>
      <c r="U619" s="83"/>
      <c r="V619" s="84">
        <f>E619 * ( Baseline!B$89 * Baseline!B$7 )</f>
        <v>0.182698099</v>
      </c>
      <c r="W619" s="84">
        <f>F619 * ( Baseline!D$89 * Baseline!B$11 )</f>
        <v>0.004409083299</v>
      </c>
      <c r="X619" s="84">
        <f>G619 * ( Baseline!F$89 * Baseline!B$16 )</f>
        <v>0.006957647291</v>
      </c>
      <c r="Y619" s="84">
        <f>H619 * ( Baseline!H$89 * Baseline!B$18 )</f>
        <v>0.0012934135</v>
      </c>
      <c r="Z619" s="86">
        <f t="shared" si="1"/>
        <v>0.1953582431</v>
      </c>
      <c r="AA619" s="84">
        <f>I619 * ( Baseline!B$89 * Baseline!B$7 )</f>
        <v>0.002480776201</v>
      </c>
      <c r="AB619" s="85">
        <f>J619 * ( Baseline!D$89 * Baseline!B$11 )</f>
        <v>0.0390435927</v>
      </c>
      <c r="AC619" s="85">
        <f>K619 * ( Baseline!F$89 * Baseline!B$16 )</f>
        <v>0.0005727684739</v>
      </c>
      <c r="AD619" s="85">
        <f>L619 * ( Baseline!F$89 * Baseline!B$16 )</f>
        <v>0.0005930194007</v>
      </c>
      <c r="AE619" s="86">
        <f t="shared" si="2"/>
        <v>0.04269015677</v>
      </c>
      <c r="AF619" s="86">
        <f>M619 * ( Baseline!B$89 * Baseline!B$7 )</f>
        <v>0.002078995237</v>
      </c>
      <c r="AG619" s="86">
        <f>N619 * ( Baseline!D$89 * Baseline!B$11 )</f>
        <v>0.0003041801769</v>
      </c>
      <c r="AH619" s="86">
        <f>O619 * ( Baseline!F$89 * Baseline!B$16 )</f>
        <v>0.05520284077</v>
      </c>
      <c r="AI619" s="86">
        <f>P619 * ( Baseline!H$89 * Baseline!B$18 )</f>
        <v>0.0006880100824</v>
      </c>
      <c r="AJ619" s="86">
        <f t="shared" si="3"/>
        <v>0.05827402627</v>
      </c>
      <c r="AK619" s="86">
        <f>Q619 * ( Baseline!B$89 * Baseline!B$7 )</f>
        <v>0.00003817273688</v>
      </c>
      <c r="AL619" s="86">
        <f>R619 * ( Baseline!D$89 * Baseline!B$11 )</f>
        <v>0.0003149348374</v>
      </c>
      <c r="AM619" s="86">
        <f>S619 * ( Baseline!F$89 * Baseline!B$16 )</f>
        <v>0.00006795471983</v>
      </c>
      <c r="AN619" s="86">
        <f>T619 * ( Baseline!H$89 * Baseline!B$18 )</f>
        <v>0.0346634749</v>
      </c>
      <c r="AO619" s="86">
        <f t="shared" si="4"/>
        <v>0.03508453719</v>
      </c>
      <c r="AP619" s="62"/>
      <c r="AQ619" s="86">
        <f>V619 * ( (1-Baseline!B$90-Baseline!B$89) + (1-B619)*Baseline!B$90 )</f>
        <v>0.0757923203</v>
      </c>
      <c r="AR619" s="86">
        <f>W619 * ( (1-Baseline!B$90-Baseline!B$89) + (1-B619)*Baseline!B$90 )</f>
        <v>0.001829108542</v>
      </c>
      <c r="AS619" s="86">
        <f>X619 * ( (1-Baseline!B$90-Baseline!B$89) + (1-B619)*Baseline!B$90 )</f>
        <v>0.002886380508</v>
      </c>
      <c r="AT619" s="86">
        <f>Y619 * ( (1-Baseline!B$90-Baseline!B$89) + (1-B619)*Baseline!B$90 )</f>
        <v>0.0005365726891</v>
      </c>
      <c r="AU619" s="86">
        <f t="shared" si="5"/>
        <v>0.08104438204</v>
      </c>
      <c r="AV619" s="86">
        <f>AA619 * ( (1-Baseline!D$90-Baseline!D$89) + (1-B619)*Baseline!D$90 )</f>
        <v>0.001755454688</v>
      </c>
      <c r="AW619" s="86">
        <f>AB619 * ( (1-Baseline!D$90-Baseline!D$89) + (1-B619)*Baseline!D$90 )</f>
        <v>0.02762815034</v>
      </c>
      <c r="AX619" s="86">
        <f>AC619 * ( (1-Baseline!D$90-Baseline!D$89) + (1-B619)*Baseline!D$90 )</f>
        <v>0.000405304236</v>
      </c>
      <c r="AY619" s="86">
        <f>AD619 * ( (1-Baseline!D$90-Baseline!D$89) + (1-B619)*Baseline!D$90 )</f>
        <v>0.0004196342607</v>
      </c>
      <c r="AZ619" s="86">
        <f t="shared" si="6"/>
        <v>0.03020854353</v>
      </c>
      <c r="BA619" s="86">
        <f>AF619 * ( (1-Baseline!F$90-Baseline!F$89) + (1-Baseline!B$36)*Baseline!F$90 )</f>
        <v>0.001496111501</v>
      </c>
      <c r="BB619" s="86">
        <f>AG619 * ( (1-Baseline!F$90-Baseline!F$89) + (1-Baseline!B$36)*Baseline!F$90 )</f>
        <v>0.0002188977891</v>
      </c>
      <c r="BC619" s="86">
        <f>AH619 * ( (1-Baseline!F$90-Baseline!F$89) + (1-Baseline!B$36)*Baseline!F$90 )</f>
        <v>0.03972573071</v>
      </c>
      <c r="BD619" s="86">
        <f>AI619 * ( (1-Baseline!F$90-Baseline!F$89) + (1-Baseline!B$36)*Baseline!F$90 )</f>
        <v>0.0004951140716</v>
      </c>
      <c r="BE619" s="86">
        <f t="shared" si="7"/>
        <v>0.04193585407</v>
      </c>
      <c r="BF619" s="86">
        <f>AK619 * ( (1-Baseline!H$90-Baseline!H$89) + (1-Baseline!B$36)*Baseline!H$90 )</f>
        <v>0.00003024502289</v>
      </c>
      <c r="BG619" s="86">
        <f>AL619 * ( (1-Baseline!H$90-Baseline!H$89) + (1-Baseline!B$36)*Baseline!H$90 )</f>
        <v>0.0002495291704</v>
      </c>
      <c r="BH619" s="86">
        <f>AM619 * ( (1-Baseline!H$90-Baseline!H$89) + (1-Baseline!B$36)*Baseline!H$90 )</f>
        <v>0.00005384188362</v>
      </c>
      <c r="BI619" s="86">
        <f>AN619 * ( (1-Baseline!H$90-Baseline!H$89) + (1-Baseline!B$36)*Baseline!H$90 )</f>
        <v>0.02746456443</v>
      </c>
      <c r="BJ619" s="86">
        <f t="shared" si="8"/>
        <v>0.02779818051</v>
      </c>
      <c r="BK619" s="62"/>
      <c r="BL619" s="86">
        <f t="shared" si="19"/>
        <v>0.9351952398</v>
      </c>
      <c r="BM619" s="86">
        <f t="shared" si="20"/>
        <v>0.02256922067</v>
      </c>
      <c r="BN619" s="86">
        <f t="shared" si="21"/>
        <v>0.03561481297</v>
      </c>
      <c r="BO619" s="86">
        <f t="shared" si="22"/>
        <v>0.006620726515</v>
      </c>
      <c r="BP619" s="86">
        <f t="shared" si="9"/>
        <v>1</v>
      </c>
      <c r="BQ619" s="86">
        <f t="shared" si="23"/>
        <v>0.05811119912</v>
      </c>
      <c r="BR619" s="86">
        <f t="shared" si="24"/>
        <v>0.914580682</v>
      </c>
      <c r="BS619" s="86">
        <f t="shared" si="25"/>
        <v>0.01341687446</v>
      </c>
      <c r="BT619" s="86">
        <f t="shared" si="26"/>
        <v>0.01389124439</v>
      </c>
      <c r="BU619" s="86">
        <f t="shared" si="10"/>
        <v>1</v>
      </c>
      <c r="BV619" s="86">
        <f t="shared" si="27"/>
        <v>0.03567619007</v>
      </c>
      <c r="BW619" s="86">
        <f t="shared" si="28"/>
        <v>0.005219824275</v>
      </c>
      <c r="BX619" s="86">
        <f t="shared" si="29"/>
        <v>0.9472975236</v>
      </c>
      <c r="BY619" s="86">
        <f t="shared" si="30"/>
        <v>0.0118064621</v>
      </c>
      <c r="BZ619" s="86">
        <f t="shared" si="11"/>
        <v>1</v>
      </c>
      <c r="CA619" s="86">
        <f t="shared" si="31"/>
        <v>0.001088021674</v>
      </c>
      <c r="CB619" s="86">
        <f t="shared" si="32"/>
        <v>0.008976456942</v>
      </c>
      <c r="CC619" s="86">
        <f t="shared" si="33"/>
        <v>0.001936885171</v>
      </c>
      <c r="CD619" s="86">
        <f t="shared" si="34"/>
        <v>0.9879986362</v>
      </c>
      <c r="CE619" s="86">
        <f t="shared" si="12"/>
        <v>1</v>
      </c>
      <c r="CF619" s="62"/>
      <c r="CG619" s="86">
        <f t="shared" si="35"/>
        <v>0.9351952398</v>
      </c>
      <c r="CH619" s="86">
        <f t="shared" si="36"/>
        <v>0.02256922067</v>
      </c>
      <c r="CI619" s="86">
        <f t="shared" si="37"/>
        <v>0.03561481297</v>
      </c>
      <c r="CJ619" s="86">
        <f t="shared" si="38"/>
        <v>0.006620726515</v>
      </c>
      <c r="CK619" s="86">
        <f t="shared" si="13"/>
        <v>1</v>
      </c>
      <c r="CL619" s="86">
        <f t="shared" si="39"/>
        <v>0.05811119912</v>
      </c>
      <c r="CM619" s="86">
        <f t="shared" si="40"/>
        <v>0.914580682</v>
      </c>
      <c r="CN619" s="86">
        <f t="shared" si="41"/>
        <v>0.01341687446</v>
      </c>
      <c r="CO619" s="86">
        <f t="shared" si="42"/>
        <v>0.01389124439</v>
      </c>
      <c r="CP619" s="86">
        <f t="shared" si="14"/>
        <v>1</v>
      </c>
      <c r="CQ619" s="86">
        <f t="shared" si="43"/>
        <v>0.03567619007</v>
      </c>
      <c r="CR619" s="86">
        <f t="shared" si="44"/>
        <v>0.005219824275</v>
      </c>
      <c r="CS619" s="86">
        <f t="shared" si="45"/>
        <v>0.9472975236</v>
      </c>
      <c r="CT619" s="86">
        <f t="shared" si="46"/>
        <v>0.0118064621</v>
      </c>
      <c r="CU619" s="86">
        <f t="shared" si="15"/>
        <v>1</v>
      </c>
      <c r="CV619" s="86">
        <f t="shared" si="47"/>
        <v>0.001088021674</v>
      </c>
      <c r="CW619" s="86">
        <f t="shared" si="48"/>
        <v>0.008976456942</v>
      </c>
      <c r="CX619" s="86">
        <f t="shared" si="49"/>
        <v>0.001936885171</v>
      </c>
      <c r="CY619" s="86">
        <f t="shared" si="50"/>
        <v>0.9879986362</v>
      </c>
      <c r="CZ619" s="86">
        <f t="shared" si="16"/>
        <v>1</v>
      </c>
      <c r="DA619" s="62"/>
      <c r="DB619" s="86">
        <f>(AQ619*Baseline!B$7 + AV619*Baseline!B$11 + BA619*Baseline!B$16 + BF619*Baseline!B$18)</f>
        <v>46921.14478</v>
      </c>
      <c r="DC619" s="86">
        <f>(AR619*Baseline!B$7 + AW619*Baseline!B$11 + BB619*Baseline!B$16 + BG619*Baseline!B$18)</f>
        <v>72296.67148</v>
      </c>
      <c r="DD619" s="86">
        <f>(AS619*Baseline!B$7 + AX619*Baseline!B$11 + BC619*Baseline!B$16 + BH619*Baseline!B$18)</f>
        <v>137823.3009</v>
      </c>
      <c r="DE619" s="86">
        <f>(AT619*Baseline!B$7 + AY619*Baseline!B$11 + BD619*Baseline!B$16 + BI619*Baseline!B$18)</f>
        <v>1260443.709</v>
      </c>
      <c r="DF619" s="86">
        <f t="shared" si="17"/>
        <v>1517484.826</v>
      </c>
      <c r="DG619" s="62"/>
      <c r="DH619" s="86">
        <f t="shared" si="51"/>
        <v>0.0309203387</v>
      </c>
      <c r="DI619" s="86">
        <f t="shared" si="52"/>
        <v>0.04764243454</v>
      </c>
      <c r="DJ619" s="86">
        <f t="shared" si="53"/>
        <v>0.09082351175</v>
      </c>
      <c r="DK619" s="86">
        <f t="shared" si="54"/>
        <v>0.830613715</v>
      </c>
      <c r="DL619" s="86">
        <f t="shared" si="18"/>
        <v>1</v>
      </c>
      <c r="DM619" s="62"/>
      <c r="DN619" s="86">
        <f>DH619 / (Baseline!B$7/Baseline!B$17)</f>
        <v>3.300542783</v>
      </c>
      <c r="DO619" s="86">
        <f>DI619 / (Baseline!B$11/Baseline!B$17)</f>
        <v>1.150111173</v>
      </c>
      <c r="DP619" s="86">
        <f>DJ619 / (Baseline!B$16/Baseline!B$17)</f>
        <v>1.403497731</v>
      </c>
      <c r="DQ619" s="86">
        <f>DK619 / (Baseline!B$18/Baseline!B$17)</f>
        <v>0.9390821332</v>
      </c>
      <c r="DR619" s="62"/>
      <c r="DS619" s="86">
        <f>DH619 / Baseline!H$117</f>
        <v>1.237033504</v>
      </c>
      <c r="DT619" s="86">
        <f>DI619 / Baseline!H$118</f>
        <v>1.07243369</v>
      </c>
      <c r="DU619" s="86">
        <f>DJ619 / Baseline!H$119</f>
        <v>1.085741894</v>
      </c>
      <c r="DV619" s="86">
        <f>DK619 / Baseline!H$120</f>
        <v>0.9807362473</v>
      </c>
      <c r="DW619" s="87"/>
      <c r="DX619" s="86">
        <f>(AU619*Baseline!B$34)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0.02468618856</v>
      </c>
      <c r="DY619" s="86">
        <f>(AZ619*Baseline!B$34) + (Baseline!D$90*(1-Baseline!D$91)*Baseline!B$35) + (Baseline!D$90*Baseline!D$91*((1-Baseline!D$92)*Baseline!B$40 + Baseline!D$92*Baseline!B$41))</f>
        <v>0.01094484953</v>
      </c>
      <c r="DZ619" s="86">
        <f>(BE619*Baseline!B$34) + (Baseline!F$90*(1-Baseline!F$91)*Baseline!B$35) + (Baseline!F$90*Baseline!F$91*((1-Baseline!F$92)*Baseline!B$40 + Baseline!F$92*Baseline!B$41))</f>
        <v>0.01402101811</v>
      </c>
      <c r="EA619" s="86">
        <f>(BJ619*Baseline!B$34) + (Baseline!H$90*(1-Baseline!H$91)*Baseline!B$35) + (Baseline!H$90*Baseline!H$91*((1-Baseline!H$92)*Baseline!B$40 + Baseline!H$92*Baseline!B$41))</f>
        <v>0.009314727076</v>
      </c>
      <c r="EB619" s="86">
        <f>( DX619*Baseline!B$7 + DY619*Baseline!B$11 + DZ619*Baseline!B$16 + EA619*Baseline!B$18 ) / Baseline!B$17</f>
        <v>0.009830812156</v>
      </c>
    </row>
    <row r="620">
      <c r="A620" s="73" t="s">
        <v>796</v>
      </c>
      <c r="B620" s="85">
        <f>MIN( MAX( NORMINV( MCrands!B620, (B$5+B$4)/2, (B$5-B$4)/3.29 ), 0 ), 1 )</f>
        <v>0.5646557833</v>
      </c>
      <c r="C620" s="85">
        <f>MAX( NORMINV( MCrands!C620, (C$5+C$4)/2, (C$5-C$4)/3.29 ), 0 )</f>
        <v>2.610603906</v>
      </c>
      <c r="D620" s="83"/>
      <c r="E620" s="84">
        <f>Baseline!B$33 * (C620 * Baseline!B$68*Baseline!B$68/Baseline!B$75 + Baseline!B$46 * Baseline!B$54*Baseline!B$54/Baseline!B$76 + Baseline!B$47 * Baseline!B$55*Baseline!B$55/Baseline!B$77 + Baseline!B$56*Baseline!B$56/Baseline!B$78)</f>
        <v>0.0000185326294</v>
      </c>
      <c r="F620" s="84">
        <f>Baseline!B$33 * (C620 * Baseline!B$68*Baseline!B$59/Baseline!B$75 + Baseline!B$46 * Baseline!B$54*Baseline!B$69/Baseline!B$76 + Baseline!B$47 * Baseline!B$55*Baseline!B$57/Baseline!B$77 + Baseline!B$56*Baseline!B$58/Baseline!B$78)</f>
        <v>0.0000002391656432</v>
      </c>
      <c r="G620" s="85">
        <f>Baseline!B$33 * (C620 * Baseline!B$68*Baseline!B$60/Baseline!B$75 + Baseline!B$46 * Baseline!B$54*Baseline!B$61/Baseline!B$76 + Baseline!B$47 * Baseline!B$55*Baseline!B$70/Baseline!B$77 + Baseline!B$56*Baseline!B$62/Baseline!B$78)</f>
        <v>0.0000002006688276</v>
      </c>
      <c r="H620" s="84">
        <f>Baseline!B$33 * (C620 * Baseline!B$68*Baseline!B$63/Baseline!B$75 + Baseline!B$46 * Baseline!B$54*Baseline!B$64/Baseline!B$76 + Baseline!B$47 * Baseline!B$55*Baseline!B$65/Baseline!B$77 + Baseline!B$56*Baseline!B$71/Baseline!B$78)</f>
        <v>0.000000003713979118</v>
      </c>
      <c r="I620" s="84">
        <f>Baseline!B$33 * (C620 * Baseline!B$59*Baseline!B$68/Baseline!B$75 + Baseline!B$46 * Baseline!B$69*Baseline!B$54/Baseline!B$76 + Baseline!B$47 * Baseline!B$57*Baseline!B$55/Baseline!B$77 + Baseline!B$58*Baseline!B$56/Baseline!B$78)</f>
        <v>0.0000002391656432</v>
      </c>
      <c r="J620" s="85">
        <f>Baseline!B$33 * (C620 * Baseline!B$59*Baseline!B$59/Baseline!B$75 + Baseline!B$46 * Baseline!B$69*Baseline!B$69/Baseline!B$76 + Baseline!B$47 * Baseline!B$57*Baseline!B$57/Baseline!B$77 + Baseline!B$58*Baseline!B$58/Baseline!B$78)</f>
        <v>0.00000211657445</v>
      </c>
      <c r="K620" s="84">
        <f>Baseline!B$33 * (C620 * Baseline!B$59*Baseline!B$60/Baseline!B$75 + Baseline!B$46 * Baseline!B$69*Baseline!B$61/Baseline!B$76 + Baseline!B$47 * Baseline!B$57*Baseline!B$70/Baseline!B$77 + Baseline!B$58*Baseline!B$62/Baseline!B$78)</f>
        <v>0.00000001648983007</v>
      </c>
      <c r="L620" s="85">
        <f>Baseline!B$33 * (C620 * Baseline!B$59*Baseline!B$63/Baseline!B$75 + Baseline!B$46 * Baseline!B$69*Baseline!B$64/Baseline!B$76 + Baseline!B$47 * Baseline!B$57*Baseline!B$65/Baseline!B$77 + Baseline!B$58*Baseline!B$71/Baseline!B$78)</f>
        <v>0.00000001707279478</v>
      </c>
      <c r="M620" s="84">
        <f>Baseline!B$33 * (C620 * Baseline!B$60*Baseline!B$68/Baseline!B$75 + Baseline!B$46 * Baseline!B$61*Baseline!B$54/Baseline!B$76 + Baseline!B$47 * Baseline!B$70*Baseline!B$55/Baseline!B$77 + Baseline!B$62*Baseline!B$56/Baseline!B$78)</f>
        <v>0.0000002006688276</v>
      </c>
      <c r="N620" s="85">
        <f>Baseline!B$33 * (C620 * Baseline!B$60*Baseline!B$59/Baseline!B$75 + Baseline!B$46 * Baseline!B$61*Baseline!B$69/Baseline!B$76 + Baseline!B$47 * Baseline!B$70*Baseline!B$57/Baseline!B$77 + Baseline!B$62*Baseline!B$58/Baseline!B$78)</f>
        <v>0.00000001648983007</v>
      </c>
      <c r="O620" s="85">
        <f>Baseline!B$33 * (C620 * Baseline!B$60*Baseline!B$60/Baseline!B$75 + Baseline!B$46 * Baseline!B$61*Baseline!B$61/Baseline!B$76 + Baseline!B$47 * Baseline!B$70*Baseline!B$70/Baseline!B$77 + Baseline!B$62*Baseline!B$62/Baseline!B$78)</f>
        <v>0.000001589267635</v>
      </c>
      <c r="P620" s="84">
        <f>Baseline!B$33 * (C620 * Baseline!B$60*Baseline!B$63/Baseline!B$75 + Baseline!B$46 * Baseline!B$61*Baseline!B$64/Baseline!B$76 + Baseline!B$47 * Baseline!B$70*Baseline!B$65/Baseline!B$77 + Baseline!B$62*Baseline!B$71/Baseline!B$78)</f>
        <v>0.000000001956402955</v>
      </c>
      <c r="Q620" s="84">
        <f>Baseline!B$33 * (C620 * Baseline!B$63*Baseline!B$68/Baseline!B$75 + Baseline!B$46 * Baseline!B$64*Baseline!B$54/Baseline!B$76 + Baseline!B$47 * Baseline!B$65*Baseline!B$55/Baseline!B$77 + Baseline!B$71*Baseline!B$56/Baseline!B$78)</f>
        <v>0.000000003713979118</v>
      </c>
      <c r="R620" s="84">
        <f>Baseline!B$33 * (C620 * Baseline!B$63*Baseline!B$59/Baseline!B$75 + Baseline!B$46 * Baseline!B$64*Baseline!B$69/Baseline!B$76 + Baseline!B$47 * Baseline!B$65*Baseline!B$57/Baseline!B$77 + Baseline!B$71*Baseline!B$58/Baseline!B$78)</f>
        <v>0.00000001707279478</v>
      </c>
      <c r="S620" s="84">
        <f>Baseline!B$33 * (C620 * Baseline!B$63*Baseline!B$60/Baseline!B$75 + Baseline!B$46 * Baseline!B$64*Baseline!B$61/Baseline!B$76 + Baseline!B$47 * Baseline!B$65*Baseline!B$70/Baseline!B$77 + Baseline!B$71*Baseline!B$62/Baseline!B$78)</f>
        <v>0.000000001956402955</v>
      </c>
      <c r="T620" s="84">
        <f>Baseline!B$33 * (C620 * Baseline!B$63*Baseline!B$63/Baseline!B$75 + Baseline!B$46 * Baseline!B$64*Baseline!B$64/Baseline!B$76 + Baseline!B$47 * Baseline!B$65*Baseline!B$65/Baseline!B$77 + Baseline!B$71*Baseline!B$71/Baseline!B$78)</f>
        <v>0.00000009856721833</v>
      </c>
      <c r="U620" s="83"/>
      <c r="V620" s="84">
        <f>E620 * ( Baseline!B$89 * Baseline!B$7 )</f>
        <v>0.1923501605</v>
      </c>
      <c r="W620" s="84">
        <f>F620 * ( Baseline!D$89 * Baseline!B$11 )</f>
        <v>0.004411791921</v>
      </c>
      <c r="X620" s="84">
        <f>G620 * ( Baseline!F$89 * Baseline!B$16 )</f>
        <v>0.006970185555</v>
      </c>
      <c r="Y620" s="84">
        <f>H620 * ( Baseline!H$89 * Baseline!B$18 )</f>
        <v>0.001306107912</v>
      </c>
      <c r="Z620" s="86">
        <f t="shared" si="1"/>
        <v>0.2050382459</v>
      </c>
      <c r="AA620" s="84">
        <f>I620 * ( Baseline!B$89 * Baseline!B$7 )</f>
        <v>0.00248230021</v>
      </c>
      <c r="AB620" s="85">
        <f>J620 * ( Baseline!D$89 * Baseline!B$11 )</f>
        <v>0.03904359313</v>
      </c>
      <c r="AC620" s="85">
        <f>K620 * ( Baseline!F$89 * Baseline!B$16 )</f>
        <v>0.0005727704536</v>
      </c>
      <c r="AD620" s="85">
        <f>L620 * ( Baseline!F$89 * Baseline!B$16 )</f>
        <v>0.0005930195986</v>
      </c>
      <c r="AE620" s="86">
        <f t="shared" si="2"/>
        <v>0.04269168339</v>
      </c>
      <c r="AF620" s="86">
        <f>M620 * ( Baseline!B$89 * Baseline!B$7 )</f>
        <v>0.002082741761</v>
      </c>
      <c r="AG620" s="86">
        <f>N620 * ( Baseline!D$89 * Baseline!B$11 )</f>
        <v>0.0003041812283</v>
      </c>
      <c r="AH620" s="86">
        <f>O620 * ( Baseline!F$89 * Baseline!B$16 )</f>
        <v>0.05520284564</v>
      </c>
      <c r="AI620" s="86">
        <f>P620 * ( Baseline!H$89 * Baseline!B$18 )</f>
        <v>0.0006880150098</v>
      </c>
      <c r="AJ620" s="86">
        <f t="shared" si="3"/>
        <v>0.05827778364</v>
      </c>
      <c r="AK620" s="86">
        <f>Q620 * ( Baseline!B$89 * Baseline!B$7 )</f>
        <v>0.00003854738927</v>
      </c>
      <c r="AL620" s="86">
        <f>R620 * ( Baseline!D$89 * Baseline!B$11 )</f>
        <v>0.0003149349426</v>
      </c>
      <c r="AM620" s="86">
        <f>S620 * ( Baseline!F$89 * Baseline!B$16 )</f>
        <v>0.00006795520651</v>
      </c>
      <c r="AN620" s="86">
        <f>T620 * ( Baseline!H$89 * Baseline!B$18 )</f>
        <v>0.03466347539</v>
      </c>
      <c r="AO620" s="86">
        <f t="shared" si="4"/>
        <v>0.03508491293</v>
      </c>
      <c r="AP620" s="62"/>
      <c r="AQ620" s="86">
        <f>V620 * ( (1-Baseline!B$90-Baseline!B$89) + (1-B620)*Baseline!B$90 )</f>
        <v>0.09156951588</v>
      </c>
      <c r="AR620" s="86">
        <f>W620 * ( (1-Baseline!B$90-Baseline!B$89) + (1-B620)*Baseline!B$90 )</f>
        <v>0.002100261572</v>
      </c>
      <c r="AS620" s="86">
        <f>X620 * ( (1-Baseline!B$90-Baseline!B$89) + (1-B620)*Baseline!B$90 )</f>
        <v>0.003318201114</v>
      </c>
      <c r="AT620" s="86">
        <f>Y620 * ( (1-Baseline!B$90-Baseline!B$89) + (1-B620)*Baseline!B$90 )</f>
        <v>0.0006217809692</v>
      </c>
      <c r="AU620" s="86">
        <f t="shared" si="5"/>
        <v>0.09760975954</v>
      </c>
      <c r="AV620" s="86">
        <f>AA620 * ( (1-Baseline!D$90-Baseline!D$89) + (1-B620)*Baseline!D$90 )</f>
        <v>0.001833011421</v>
      </c>
      <c r="AW620" s="86">
        <f>AB620 * ( (1-Baseline!D$90-Baseline!D$89) + (1-B620)*Baseline!D$90 )</f>
        <v>0.02883106234</v>
      </c>
      <c r="AX620" s="86">
        <f>AC620 * ( (1-Baseline!D$90-Baseline!D$89) + (1-B620)*Baseline!D$90 )</f>
        <v>0.0004229523805</v>
      </c>
      <c r="AY620" s="86">
        <f>AD620 * ( (1-Baseline!D$90-Baseline!D$89) + (1-B620)*Baseline!D$90 )</f>
        <v>0.0004379050094</v>
      </c>
      <c r="AZ620" s="86">
        <f t="shared" si="6"/>
        <v>0.03152493115</v>
      </c>
      <c r="BA620" s="86">
        <f>AF620 * ( (1-Baseline!F$90-Baseline!F$89) + (1-Baseline!B$36)*Baseline!F$90 )</f>
        <v>0.001498807619</v>
      </c>
      <c r="BB620" s="86">
        <f>AG620 * ( (1-Baseline!F$90-Baseline!F$89) + (1-Baseline!B$36)*Baseline!F$90 )</f>
        <v>0.0002188985457</v>
      </c>
      <c r="BC620" s="86">
        <f>AH620 * ( (1-Baseline!F$90-Baseline!F$89) + (1-Baseline!B$36)*Baseline!F$90 )</f>
        <v>0.03972573421</v>
      </c>
      <c r="BD620" s="86">
        <f>AI620 * ( (1-Baseline!F$90-Baseline!F$89) + (1-Baseline!B$36)*Baseline!F$90 )</f>
        <v>0.0004951176175</v>
      </c>
      <c r="BE620" s="86">
        <f t="shared" si="7"/>
        <v>0.04193855799</v>
      </c>
      <c r="BF620" s="86">
        <f>AK620 * ( (1-Baseline!H$90-Baseline!H$89) + (1-Baseline!B$36)*Baseline!H$90 )</f>
        <v>0.00003054186747</v>
      </c>
      <c r="BG620" s="86">
        <f>AL620 * ( (1-Baseline!H$90-Baseline!H$89) + (1-Baseline!B$36)*Baseline!H$90 )</f>
        <v>0.0002495292537</v>
      </c>
      <c r="BH620" s="86">
        <f>AM620 * ( (1-Baseline!H$90-Baseline!H$89) + (1-Baseline!B$36)*Baseline!H$90 )</f>
        <v>0.00005384226923</v>
      </c>
      <c r="BI620" s="86">
        <f>AN620 * ( (1-Baseline!H$90-Baseline!H$89) + (1-Baseline!B$36)*Baseline!H$90 )</f>
        <v>0.02746456482</v>
      </c>
      <c r="BJ620" s="86">
        <f t="shared" si="8"/>
        <v>0.02779847821</v>
      </c>
      <c r="BK620" s="62"/>
      <c r="BL620" s="86">
        <f t="shared" si="19"/>
        <v>0.9381184455</v>
      </c>
      <c r="BM620" s="86">
        <f t="shared" si="20"/>
        <v>0.02151692189</v>
      </c>
      <c r="BN620" s="86">
        <f t="shared" si="21"/>
        <v>0.03399456294</v>
      </c>
      <c r="BO620" s="86">
        <f t="shared" si="22"/>
        <v>0.006370069675</v>
      </c>
      <c r="BP620" s="86">
        <f t="shared" si="9"/>
        <v>1</v>
      </c>
      <c r="BQ620" s="86">
        <f t="shared" si="23"/>
        <v>0.05814481916</v>
      </c>
      <c r="BR620" s="86">
        <f t="shared" si="24"/>
        <v>0.9145479875</v>
      </c>
      <c r="BS620" s="86">
        <f t="shared" si="25"/>
        <v>0.01341644105</v>
      </c>
      <c r="BT620" s="86">
        <f t="shared" si="26"/>
        <v>0.01389075229</v>
      </c>
      <c r="BU620" s="86">
        <f t="shared" si="10"/>
        <v>1</v>
      </c>
      <c r="BV620" s="86">
        <f t="shared" si="27"/>
        <v>0.03573817725</v>
      </c>
      <c r="BW620" s="86">
        <f t="shared" si="28"/>
        <v>0.005219505776</v>
      </c>
      <c r="BX620" s="86">
        <f t="shared" si="29"/>
        <v>0.9472365315</v>
      </c>
      <c r="BY620" s="86">
        <f t="shared" si="30"/>
        <v>0.01180578544</v>
      </c>
      <c r="BZ620" s="86">
        <f t="shared" si="11"/>
        <v>1</v>
      </c>
      <c r="CA620" s="86">
        <f t="shared" si="31"/>
        <v>0.001098688469</v>
      </c>
      <c r="CB620" s="86">
        <f t="shared" si="32"/>
        <v>0.008976363806</v>
      </c>
      <c r="CC620" s="86">
        <f t="shared" si="33"/>
        <v>0.0019368783</v>
      </c>
      <c r="CD620" s="86">
        <f t="shared" si="34"/>
        <v>0.9879880694</v>
      </c>
      <c r="CE620" s="86">
        <f t="shared" si="12"/>
        <v>1</v>
      </c>
      <c r="CF620" s="62"/>
      <c r="CG620" s="86">
        <f t="shared" si="35"/>
        <v>0.9381184455</v>
      </c>
      <c r="CH620" s="86">
        <f t="shared" si="36"/>
        <v>0.02151692189</v>
      </c>
      <c r="CI620" s="86">
        <f t="shared" si="37"/>
        <v>0.03399456294</v>
      </c>
      <c r="CJ620" s="86">
        <f t="shared" si="38"/>
        <v>0.006370069675</v>
      </c>
      <c r="CK620" s="86">
        <f t="shared" si="13"/>
        <v>1</v>
      </c>
      <c r="CL620" s="86">
        <f t="shared" si="39"/>
        <v>0.05814481916</v>
      </c>
      <c r="CM620" s="86">
        <f t="shared" si="40"/>
        <v>0.9145479875</v>
      </c>
      <c r="CN620" s="86">
        <f t="shared" si="41"/>
        <v>0.01341644105</v>
      </c>
      <c r="CO620" s="86">
        <f t="shared" si="42"/>
        <v>0.01389075229</v>
      </c>
      <c r="CP620" s="86">
        <f t="shared" si="14"/>
        <v>1</v>
      </c>
      <c r="CQ620" s="86">
        <f t="shared" si="43"/>
        <v>0.03573817725</v>
      </c>
      <c r="CR620" s="86">
        <f t="shared" si="44"/>
        <v>0.005219505776</v>
      </c>
      <c r="CS620" s="86">
        <f t="shared" si="45"/>
        <v>0.9472365315</v>
      </c>
      <c r="CT620" s="86">
        <f t="shared" si="46"/>
        <v>0.01180578544</v>
      </c>
      <c r="CU620" s="86">
        <f t="shared" si="15"/>
        <v>1</v>
      </c>
      <c r="CV620" s="86">
        <f t="shared" si="47"/>
        <v>0.001098688469</v>
      </c>
      <c r="CW620" s="86">
        <f t="shared" si="48"/>
        <v>0.008976363806</v>
      </c>
      <c r="CX620" s="86">
        <f t="shared" si="49"/>
        <v>0.0019368783</v>
      </c>
      <c r="CY620" s="86">
        <f t="shared" si="50"/>
        <v>0.9879880694</v>
      </c>
      <c r="CZ620" s="86">
        <f t="shared" si="16"/>
        <v>1</v>
      </c>
      <c r="DA620" s="62"/>
      <c r="DB620" s="86">
        <f>(AQ620*Baseline!B$7 + AV620*Baseline!B$11 + BA620*Baseline!B$16 + BF620*Baseline!B$18)</f>
        <v>54762.03451</v>
      </c>
      <c r="DC620" s="86">
        <f>(AR620*Baseline!B$7 + AW620*Baseline!B$11 + BB620*Baseline!B$16 + BG620*Baseline!B$18)</f>
        <v>75007.89679</v>
      </c>
      <c r="DD620" s="86">
        <f>(AS620*Baseline!B$7 + AX620*Baseline!B$11 + BC620*Baseline!B$16 + BH620*Baseline!B$18)</f>
        <v>138070.6107</v>
      </c>
      <c r="DE620" s="86">
        <f>(AT620*Baseline!B$7 + AY620*Baseline!B$11 + BD620*Baseline!B$16 + BI620*Baseline!B$18)</f>
        <v>1260524.247</v>
      </c>
      <c r="DF620" s="86">
        <f t="shared" si="17"/>
        <v>1528364.789</v>
      </c>
      <c r="DG620" s="62"/>
      <c r="DH620" s="86">
        <f t="shared" si="51"/>
        <v>0.03583047378</v>
      </c>
      <c r="DI620" s="86">
        <f t="shared" si="52"/>
        <v>0.04907722117</v>
      </c>
      <c r="DJ620" s="86">
        <f t="shared" si="53"/>
        <v>0.09033878017</v>
      </c>
      <c r="DK620" s="86">
        <f t="shared" si="54"/>
        <v>0.8247535249</v>
      </c>
      <c r="DL620" s="86">
        <f t="shared" si="18"/>
        <v>1</v>
      </c>
      <c r="DM620" s="62"/>
      <c r="DN620" s="86">
        <f>DH620 / (Baseline!B$7/Baseline!B$17)</f>
        <v>3.824667408</v>
      </c>
      <c r="DO620" s="86">
        <f>DI620 / (Baseline!B$11/Baseline!B$17)</f>
        <v>1.184747609</v>
      </c>
      <c r="DP620" s="86">
        <f>DJ620 / (Baseline!B$16/Baseline!B$17)</f>
        <v>1.396007164</v>
      </c>
      <c r="DQ620" s="86">
        <f>DK620 / (Baseline!B$18/Baseline!B$17)</f>
        <v>0.9324566709</v>
      </c>
      <c r="DR620" s="62"/>
      <c r="DS620" s="86">
        <f>DH620 / Baseline!H$117</f>
        <v>1.433473837</v>
      </c>
      <c r="DT620" s="86">
        <f>DI620 / Baseline!H$118</f>
        <v>1.104730812</v>
      </c>
      <c r="DU620" s="86">
        <f>DJ620 / Baseline!H$119</f>
        <v>1.079947211</v>
      </c>
      <c r="DV620" s="86">
        <f>DK620 / Baseline!H$120</f>
        <v>0.9738169047</v>
      </c>
      <c r="DW620" s="87"/>
      <c r="DX620" s="86">
        <f>(AU620*Baseline!B$34)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0.02717099518</v>
      </c>
      <c r="DY620" s="86">
        <f>(AZ620*Baseline!B$34) + (Baseline!D$90*(1-Baseline!D$91)*Baseline!B$35) + (Baseline!D$90*Baseline!D$91*((1-Baseline!D$92)*Baseline!B$40 + Baseline!D$92*Baseline!B$41))</f>
        <v>0.01114230767</v>
      </c>
      <c r="DZ620" s="86">
        <f>(BE620*Baseline!B$34) + (Baseline!F$90*(1-Baseline!F$91)*Baseline!B$35) + (Baseline!F$90*Baseline!F$91*((1-Baseline!F$92)*Baseline!B$40 + Baseline!F$92*Baseline!B$41))</f>
        <v>0.0140214237</v>
      </c>
      <c r="EA620" s="86">
        <f>(BJ620*Baseline!B$34) + (Baseline!H$90*(1-Baseline!H$91)*Baseline!B$35) + (Baseline!H$90*Baseline!H$91*((1-Baseline!H$92)*Baseline!B$40 + Baseline!H$92*Baseline!B$41))</f>
        <v>0.009314771732</v>
      </c>
      <c r="EB620" s="86">
        <f>( DX620*Baseline!B$7 + DY620*Baseline!B$11 + DZ620*Baseline!B$16 + EA620*Baseline!B$18 ) / Baseline!B$17</f>
        <v>0.009862335757</v>
      </c>
    </row>
    <row r="621">
      <c r="A621" s="73" t="s">
        <v>797</v>
      </c>
      <c r="B621" s="85">
        <f>MIN( MAX( NORMINV( MCrands!B621, (B$5+B$4)/2, (B$5-B$4)/3.29 ), 0 ), 1 )</f>
        <v>0.3620136104</v>
      </c>
      <c r="C621" s="85">
        <f>MAX( NORMINV( MCrands!C621, (C$5+C$4)/2, (C$5-C$4)/3.29 ), 0 )</f>
        <v>2.607419955</v>
      </c>
      <c r="D621" s="83"/>
      <c r="E621" s="84">
        <f>Baseline!B$33 * (C621 * Baseline!B$68*Baseline!B$68/Baseline!B$75 + Baseline!B$46 * Baseline!B$54*Baseline!B$54/Baseline!B$76 + Baseline!B$47 * Baseline!B$55*Baseline!B$55/Baseline!B$77 + Baseline!B$56*Baseline!B$56/Baseline!B$78)</f>
        <v>0.00001851008695</v>
      </c>
      <c r="F621" s="84">
        <f>Baseline!B$33 * (C621 * Baseline!B$68*Baseline!B$59/Baseline!B$75 + Baseline!B$46 * Baseline!B$54*Baseline!B$69/Baseline!B$76 + Baseline!B$47 * Baseline!B$55*Baseline!B$57/Baseline!B$77 + Baseline!B$56*Baseline!B$58/Baseline!B$78)</f>
        <v>0.0000002391620838</v>
      </c>
      <c r="G621" s="85">
        <f>Baseline!B$33 * (C621 * Baseline!B$68*Baseline!B$60/Baseline!B$75 + Baseline!B$46 * Baseline!B$54*Baseline!B$61/Baseline!B$76 + Baseline!B$47 * Baseline!B$55*Baseline!B$70/Baseline!B$77 + Baseline!B$56*Baseline!B$62/Baseline!B$78)</f>
        <v>0.0000002006600775</v>
      </c>
      <c r="H621" s="84">
        <f>Baseline!B$33 * (C621 * Baseline!B$68*Baseline!B$63/Baseline!B$75 + Baseline!B$46 * Baseline!B$54*Baseline!B$64/Baseline!B$76 + Baseline!B$47 * Baseline!B$55*Baseline!B$65/Baseline!B$77 + Baseline!B$56*Baseline!B$71/Baseline!B$78)</f>
        <v>0.000000003713104115</v>
      </c>
      <c r="I621" s="84">
        <f>Baseline!B$33 * (C621 * Baseline!B$59*Baseline!B$68/Baseline!B$75 + Baseline!B$46 * Baseline!B$69*Baseline!B$54/Baseline!B$76 + Baseline!B$47 * Baseline!B$57*Baseline!B$55/Baseline!B$77 + Baseline!B$58*Baseline!B$56/Baseline!B$78)</f>
        <v>0.0000002391620838</v>
      </c>
      <c r="J621" s="85">
        <f>Baseline!B$33 * (C621 * Baseline!B$59*Baseline!B$59/Baseline!B$75 + Baseline!B$46 * Baseline!B$69*Baseline!B$69/Baseline!B$76 + Baseline!B$47 * Baseline!B$57*Baseline!B$57/Baseline!B$77 + Baseline!B$58*Baseline!B$58/Baseline!B$78)</f>
        <v>0.00000211657445</v>
      </c>
      <c r="K621" s="84">
        <f>Baseline!B$33 * (C621 * Baseline!B$59*Baseline!B$60/Baseline!B$75 + Baseline!B$46 * Baseline!B$69*Baseline!B$61/Baseline!B$76 + Baseline!B$47 * Baseline!B$57*Baseline!B$70/Baseline!B$77 + Baseline!B$58*Baseline!B$62/Baseline!B$78)</f>
        <v>0.00000001648982869</v>
      </c>
      <c r="L621" s="85">
        <f>Baseline!B$33 * (C621 * Baseline!B$59*Baseline!B$63/Baseline!B$75 + Baseline!B$46 * Baseline!B$69*Baseline!B$64/Baseline!B$76 + Baseline!B$47 * Baseline!B$57*Baseline!B$65/Baseline!B$77 + Baseline!B$58*Baseline!B$71/Baseline!B$78)</f>
        <v>0.00000001707279464</v>
      </c>
      <c r="M621" s="84">
        <f>Baseline!B$33 * (C621 * Baseline!B$60*Baseline!B$68/Baseline!B$75 + Baseline!B$46 * Baseline!B$61*Baseline!B$54/Baseline!B$76 + Baseline!B$47 * Baseline!B$70*Baseline!B$55/Baseline!B$77 + Baseline!B$62*Baseline!B$56/Baseline!B$78)</f>
        <v>0.0000002006600775</v>
      </c>
      <c r="N621" s="85">
        <f>Baseline!B$33 * (C621 * Baseline!B$60*Baseline!B$59/Baseline!B$75 + Baseline!B$46 * Baseline!B$61*Baseline!B$69/Baseline!B$76 + Baseline!B$47 * Baseline!B$70*Baseline!B$57/Baseline!B$77 + Baseline!B$62*Baseline!B$58/Baseline!B$78)</f>
        <v>0.00000001648982869</v>
      </c>
      <c r="O621" s="85">
        <f>Baseline!B$33 * (C621 * Baseline!B$60*Baseline!B$60/Baseline!B$75 + Baseline!B$46 * Baseline!B$61*Baseline!B$61/Baseline!B$76 + Baseline!B$47 * Baseline!B$70*Baseline!B$70/Baseline!B$77 + Baseline!B$62*Baseline!B$62/Baseline!B$78)</f>
        <v>0.000001589267631</v>
      </c>
      <c r="P621" s="84">
        <f>Baseline!B$33 * (C621 * Baseline!B$60*Baseline!B$63/Baseline!B$75 + Baseline!B$46 * Baseline!B$61*Baseline!B$64/Baseline!B$76 + Baseline!B$47 * Baseline!B$70*Baseline!B$65/Baseline!B$77 + Baseline!B$62*Baseline!B$71/Baseline!B$78)</f>
        <v>0.000000001956402615</v>
      </c>
      <c r="Q621" s="84">
        <f>Baseline!B$33 * (C621 * Baseline!B$63*Baseline!B$68/Baseline!B$75 + Baseline!B$46 * Baseline!B$64*Baseline!B$54/Baseline!B$76 + Baseline!B$47 * Baseline!B$65*Baseline!B$55/Baseline!B$77 + Baseline!B$71*Baseline!B$56/Baseline!B$78)</f>
        <v>0.000000003713104115</v>
      </c>
      <c r="R621" s="84">
        <f>Baseline!B$33 * (C621 * Baseline!B$63*Baseline!B$59/Baseline!B$75 + Baseline!B$46 * Baseline!B$64*Baseline!B$69/Baseline!B$76 + Baseline!B$47 * Baseline!B$65*Baseline!B$57/Baseline!B$77 + Baseline!B$71*Baseline!B$58/Baseline!B$78)</f>
        <v>0.00000001707279464</v>
      </c>
      <c r="S621" s="84">
        <f>Baseline!B$33 * (C621 * Baseline!B$63*Baseline!B$60/Baseline!B$75 + Baseline!B$46 * Baseline!B$64*Baseline!B$61/Baseline!B$76 + Baseline!B$47 * Baseline!B$65*Baseline!B$70/Baseline!B$77 + Baseline!B$71*Baseline!B$62/Baseline!B$78)</f>
        <v>0.000000001956402615</v>
      </c>
      <c r="T621" s="84">
        <f>Baseline!B$33 * (C621 * Baseline!B$63*Baseline!B$63/Baseline!B$75 + Baseline!B$46 * Baseline!B$64*Baseline!B$64/Baseline!B$76 + Baseline!B$47 * Baseline!B$65*Baseline!B$65/Baseline!B$77 + Baseline!B$71*Baseline!B$71/Baseline!B$78)</f>
        <v>0.0000000985672183</v>
      </c>
      <c r="U621" s="83"/>
      <c r="V621" s="84">
        <f>E621 * ( Baseline!B$89 * Baseline!B$7 )</f>
        <v>0.1921161924</v>
      </c>
      <c r="W621" s="84">
        <f>F621 * ( Baseline!D$89 * Baseline!B$11 )</f>
        <v>0.004411726264</v>
      </c>
      <c r="X621" s="84">
        <f>G621 * ( Baseline!F$89 * Baseline!B$16 )</f>
        <v>0.006969881625</v>
      </c>
      <c r="Y621" s="84">
        <f>H621 * ( Baseline!H$89 * Baseline!B$18 )</f>
        <v>0.001305800197</v>
      </c>
      <c r="Z621" s="86">
        <f t="shared" si="1"/>
        <v>0.2048036005</v>
      </c>
      <c r="AA621" s="84">
        <f>I621 * ( Baseline!B$89 * Baseline!B$7 )</f>
        <v>0.002482263268</v>
      </c>
      <c r="AB621" s="85">
        <f>J621 * ( Baseline!D$89 * Baseline!B$11 )</f>
        <v>0.03904359311</v>
      </c>
      <c r="AC621" s="85">
        <f>K621 * ( Baseline!F$89 * Baseline!B$16 )</f>
        <v>0.0005727704057</v>
      </c>
      <c r="AD621" s="85">
        <f>L621 * ( Baseline!F$89 * Baseline!B$16 )</f>
        <v>0.0005930195938</v>
      </c>
      <c r="AE621" s="86">
        <f t="shared" si="2"/>
        <v>0.04269164638</v>
      </c>
      <c r="AF621" s="86">
        <f>M621 * ( Baseline!B$89 * Baseline!B$7 )</f>
        <v>0.002082650945</v>
      </c>
      <c r="AG621" s="86">
        <f>N621 * ( Baseline!D$89 * Baseline!B$11 )</f>
        <v>0.0003041812028</v>
      </c>
      <c r="AH621" s="86">
        <f>O621 * ( Baseline!F$89 * Baseline!B$16 )</f>
        <v>0.05520284552</v>
      </c>
      <c r="AI621" s="86">
        <f>P621 * ( Baseline!H$89 * Baseline!B$18 )</f>
        <v>0.0006880148904</v>
      </c>
      <c r="AJ621" s="86">
        <f t="shared" si="3"/>
        <v>0.05827769256</v>
      </c>
      <c r="AK621" s="86">
        <f>Q621 * ( Baseline!B$89 * Baseline!B$7 )</f>
        <v>0.00003853830761</v>
      </c>
      <c r="AL621" s="86">
        <f>R621 * ( Baseline!D$89 * Baseline!B$11 )</f>
        <v>0.00031493494</v>
      </c>
      <c r="AM621" s="86">
        <f>S621 * ( Baseline!F$89 * Baseline!B$16 )</f>
        <v>0.00006795519472</v>
      </c>
      <c r="AN621" s="86">
        <f>T621 * ( Baseline!H$89 * Baseline!B$18 )</f>
        <v>0.03466347538</v>
      </c>
      <c r="AO621" s="86">
        <f t="shared" si="4"/>
        <v>0.03508490382</v>
      </c>
      <c r="AP621" s="62"/>
      <c r="AQ621" s="86">
        <f>V621 * ( (1-Baseline!B$90-Baseline!B$89) + (1-B621)*Baseline!B$90 )</f>
        <v>0.1261065839</v>
      </c>
      <c r="AR621" s="86">
        <f>W621 * ( (1-Baseline!B$90-Baseline!B$89) + (1-B621)*Baseline!B$90 )</f>
        <v>0.002895891914</v>
      </c>
      <c r="AS621" s="86">
        <f>X621 * ( (1-Baseline!B$90-Baseline!B$89) + (1-B621)*Baseline!B$90 )</f>
        <v>0.004575085268</v>
      </c>
      <c r="AT621" s="86">
        <f>Y621 * ( (1-Baseline!B$90-Baseline!B$89) + (1-B621)*Baseline!B$90 )</f>
        <v>0.0008571375479</v>
      </c>
      <c r="AU621" s="86">
        <f t="shared" si="5"/>
        <v>0.1344346986</v>
      </c>
      <c r="AV621" s="86">
        <f>AA621 * ( (1-Baseline!D$90-Baseline!D$89) + (1-B621)*Baseline!D$90 )</f>
        <v>0.002058333169</v>
      </c>
      <c r="AW621" s="86">
        <f>AB621 * ( (1-Baseline!D$90-Baseline!D$89) + (1-B621)*Baseline!D$90 )</f>
        <v>0.03237558392</v>
      </c>
      <c r="AX621" s="86">
        <f>AC621 * ( (1-Baseline!D$90-Baseline!D$89) + (1-B621)*Baseline!D$90 )</f>
        <v>0.000474950558</v>
      </c>
      <c r="AY621" s="86">
        <f>AD621 * ( (1-Baseline!D$90-Baseline!D$89) + (1-B621)*Baseline!D$90 )</f>
        <v>0.0004917415149</v>
      </c>
      <c r="AZ621" s="86">
        <f t="shared" si="6"/>
        <v>0.03540060916</v>
      </c>
      <c r="BA621" s="86">
        <f>AF621 * ( (1-Baseline!F$90-Baseline!F$89) + (1-Baseline!B$36)*Baseline!F$90 )</f>
        <v>0.001498742265</v>
      </c>
      <c r="BB621" s="86">
        <f>AG621 * ( (1-Baseline!F$90-Baseline!F$89) + (1-Baseline!B$36)*Baseline!F$90 )</f>
        <v>0.0002188985274</v>
      </c>
      <c r="BC621" s="86">
        <f>AH621 * ( (1-Baseline!F$90-Baseline!F$89) + (1-Baseline!B$36)*Baseline!F$90 )</f>
        <v>0.03972573413</v>
      </c>
      <c r="BD621" s="86">
        <f>AI621 * ( (1-Baseline!F$90-Baseline!F$89) + (1-Baseline!B$36)*Baseline!F$90 )</f>
        <v>0.0004951175316</v>
      </c>
      <c r="BE621" s="86">
        <f t="shared" si="7"/>
        <v>0.04193849245</v>
      </c>
      <c r="BF621" s="86">
        <f>AK621 * ( (1-Baseline!H$90-Baseline!H$89) + (1-Baseline!B$36)*Baseline!H$90 )</f>
        <v>0.00003053467189</v>
      </c>
      <c r="BG621" s="86">
        <f>AL621 * ( (1-Baseline!H$90-Baseline!H$89) + (1-Baseline!B$36)*Baseline!H$90 )</f>
        <v>0.0002495292517</v>
      </c>
      <c r="BH621" s="86">
        <f>AM621 * ( (1-Baseline!H$90-Baseline!H$89) + (1-Baseline!B$36)*Baseline!H$90 )</f>
        <v>0.00005384225988</v>
      </c>
      <c r="BI621" s="86">
        <f>AN621 * ( (1-Baseline!H$90-Baseline!H$89) + (1-Baseline!B$36)*Baseline!H$90 )</f>
        <v>0.02746456481</v>
      </c>
      <c r="BJ621" s="86">
        <f t="shared" si="8"/>
        <v>0.027798471</v>
      </c>
      <c r="BK621" s="62"/>
      <c r="BL621" s="86">
        <f t="shared" si="19"/>
        <v>0.9380508543</v>
      </c>
      <c r="BM621" s="86">
        <f t="shared" si="20"/>
        <v>0.02154125344</v>
      </c>
      <c r="BN621" s="86">
        <f t="shared" si="21"/>
        <v>0.03403202682</v>
      </c>
      <c r="BO621" s="86">
        <f t="shared" si="22"/>
        <v>0.006375865434</v>
      </c>
      <c r="BP621" s="86">
        <f t="shared" si="9"/>
        <v>1</v>
      </c>
      <c r="BQ621" s="86">
        <f t="shared" si="23"/>
        <v>0.05814400423</v>
      </c>
      <c r="BR621" s="86">
        <f t="shared" si="24"/>
        <v>0.91454878</v>
      </c>
      <c r="BS621" s="86">
        <f t="shared" si="25"/>
        <v>0.01341645156</v>
      </c>
      <c r="BT621" s="86">
        <f t="shared" si="26"/>
        <v>0.01389076421</v>
      </c>
      <c r="BU621" s="86">
        <f t="shared" si="10"/>
        <v>1</v>
      </c>
      <c r="BV621" s="86">
        <f t="shared" si="27"/>
        <v>0.03573667476</v>
      </c>
      <c r="BW621" s="86">
        <f t="shared" si="28"/>
        <v>0.005219513496</v>
      </c>
      <c r="BX621" s="86">
        <f t="shared" si="29"/>
        <v>0.9472380099</v>
      </c>
      <c r="BY621" s="86">
        <f t="shared" si="30"/>
        <v>0.01180580185</v>
      </c>
      <c r="BZ621" s="86">
        <f t="shared" si="11"/>
        <v>1</v>
      </c>
      <c r="CA621" s="86">
        <f t="shared" si="31"/>
        <v>0.001098429906</v>
      </c>
      <c r="CB621" s="86">
        <f t="shared" si="32"/>
        <v>0.008976366064</v>
      </c>
      <c r="CC621" s="86">
        <f t="shared" si="33"/>
        <v>0.001936878467</v>
      </c>
      <c r="CD621" s="86">
        <f t="shared" si="34"/>
        <v>0.9879883256</v>
      </c>
      <c r="CE621" s="86">
        <f t="shared" si="12"/>
        <v>1</v>
      </c>
      <c r="CF621" s="62"/>
      <c r="CG621" s="86">
        <f t="shared" si="35"/>
        <v>0.9380508543</v>
      </c>
      <c r="CH621" s="86">
        <f t="shared" si="36"/>
        <v>0.02154125344</v>
      </c>
      <c r="CI621" s="86">
        <f t="shared" si="37"/>
        <v>0.03403202682</v>
      </c>
      <c r="CJ621" s="86">
        <f t="shared" si="38"/>
        <v>0.006375865434</v>
      </c>
      <c r="CK621" s="86">
        <f t="shared" si="13"/>
        <v>1</v>
      </c>
      <c r="CL621" s="86">
        <f t="shared" si="39"/>
        <v>0.05814400423</v>
      </c>
      <c r="CM621" s="86">
        <f t="shared" si="40"/>
        <v>0.91454878</v>
      </c>
      <c r="CN621" s="86">
        <f t="shared" si="41"/>
        <v>0.01341645156</v>
      </c>
      <c r="CO621" s="86">
        <f t="shared" si="42"/>
        <v>0.01389076421</v>
      </c>
      <c r="CP621" s="86">
        <f t="shared" si="14"/>
        <v>1</v>
      </c>
      <c r="CQ621" s="86">
        <f t="shared" si="43"/>
        <v>0.03573667476</v>
      </c>
      <c r="CR621" s="86">
        <f t="shared" si="44"/>
        <v>0.005219513496</v>
      </c>
      <c r="CS621" s="86">
        <f t="shared" si="45"/>
        <v>0.9472380099</v>
      </c>
      <c r="CT621" s="86">
        <f t="shared" si="46"/>
        <v>0.01180580185</v>
      </c>
      <c r="CU621" s="86">
        <f t="shared" si="15"/>
        <v>1</v>
      </c>
      <c r="CV621" s="86">
        <f t="shared" si="47"/>
        <v>0.001098429906</v>
      </c>
      <c r="CW621" s="86">
        <f t="shared" si="48"/>
        <v>0.008976366064</v>
      </c>
      <c r="CX621" s="86">
        <f t="shared" si="49"/>
        <v>0.001936878467</v>
      </c>
      <c r="CY621" s="86">
        <f t="shared" si="50"/>
        <v>0.9879883256</v>
      </c>
      <c r="CZ621" s="86">
        <f t="shared" si="16"/>
        <v>1</v>
      </c>
      <c r="DA621" s="62"/>
      <c r="DB621" s="86">
        <f>(AQ621*Baseline!B$7 + AV621*Baseline!B$11 + BA621*Baseline!B$16 + BF621*Baseline!B$18)</f>
        <v>71995.1787</v>
      </c>
      <c r="DC621" s="86">
        <f>(AR621*Baseline!B$7 + AW621*Baseline!B$11 + BB621*Baseline!B$16 + BG621*Baseline!B$18)</f>
        <v>82995.19529</v>
      </c>
      <c r="DD621" s="86">
        <f>(AS621*Baseline!B$7 + AX621*Baseline!B$11 + BC621*Baseline!B$16 + BH621*Baseline!B$18)</f>
        <v>138791.7117</v>
      </c>
      <c r="DE621" s="86">
        <f>(AT621*Baseline!B$7 + AY621*Baseline!B$11 + BD621*Baseline!B$16 + BI621*Baseline!B$18)</f>
        <v>1260753.85</v>
      </c>
      <c r="DF621" s="86">
        <f t="shared" si="17"/>
        <v>1554535.935</v>
      </c>
      <c r="DG621" s="62"/>
      <c r="DH621" s="86">
        <f t="shared" si="51"/>
        <v>0.04631297165</v>
      </c>
      <c r="DI621" s="86">
        <f t="shared" si="52"/>
        <v>0.05338904904</v>
      </c>
      <c r="DJ621" s="86">
        <f t="shared" si="53"/>
        <v>0.08928176477</v>
      </c>
      <c r="DK621" s="86">
        <f t="shared" si="54"/>
        <v>0.8110162145</v>
      </c>
      <c r="DL621" s="86">
        <f t="shared" si="18"/>
        <v>1</v>
      </c>
      <c r="DM621" s="62"/>
      <c r="DN621" s="86">
        <f>DH621 / (Baseline!B$7/Baseline!B$17)</f>
        <v>4.943605108</v>
      </c>
      <c r="DO621" s="86">
        <f>DI621 / (Baseline!B$11/Baseline!B$17)</f>
        <v>1.288837197</v>
      </c>
      <c r="DP621" s="86">
        <f>DJ621 / (Baseline!B$16/Baseline!B$17)</f>
        <v>1.379673081</v>
      </c>
      <c r="DQ621" s="86">
        <f>DK621 / (Baseline!B$18/Baseline!B$17)</f>
        <v>0.9169254288</v>
      </c>
      <c r="DR621" s="62"/>
      <c r="DS621" s="86">
        <f>DH621 / Baseline!H$117</f>
        <v>1.85284832</v>
      </c>
      <c r="DT621" s="86">
        <f>DI621 / Baseline!H$118</f>
        <v>1.201790283</v>
      </c>
      <c r="DU621" s="86">
        <f>DJ621 / Baseline!H$119</f>
        <v>1.067311211</v>
      </c>
      <c r="DV621" s="86">
        <f>DK621 / Baseline!H$120</f>
        <v>0.9575967558</v>
      </c>
      <c r="DW621" s="87"/>
      <c r="DX621" s="86">
        <f>(AU621*Baseline!B$34)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0.03269473604</v>
      </c>
      <c r="DY621" s="86">
        <f>(AZ621*Baseline!B$34) + (Baseline!D$90*(1-Baseline!D$91)*Baseline!B$35) + (Baseline!D$90*Baseline!D$91*((1-Baseline!D$92)*Baseline!B$40 + Baseline!D$92*Baseline!B$41))</f>
        <v>0.01172365937</v>
      </c>
      <c r="DZ621" s="86">
        <f>(BE621*Baseline!B$34) + (Baseline!F$90*(1-Baseline!F$91)*Baseline!B$35) + (Baseline!F$90*Baseline!F$91*((1-Baseline!F$92)*Baseline!B$40 + Baseline!F$92*Baseline!B$41))</f>
        <v>0.01402141387</v>
      </c>
      <c r="EA621" s="86">
        <f>(BJ621*Baseline!B$34) + (Baseline!H$90*(1-Baseline!H$91)*Baseline!B$35) + (Baseline!H$90*Baseline!H$91*((1-Baseline!H$92)*Baseline!B$40 + Baseline!H$92*Baseline!B$41))</f>
        <v>0.009314770649</v>
      </c>
      <c r="EB621" s="86">
        <f>( DX621*Baseline!B$7 + DY621*Baseline!B$11 + DZ621*Baseline!B$16 + EA621*Baseline!B$18 ) / Baseline!B$17</f>
        <v>0.009938164026</v>
      </c>
    </row>
    <row r="622">
      <c r="A622" s="73" t="s">
        <v>798</v>
      </c>
      <c r="B622" s="85">
        <f>MIN( MAX( NORMINV( MCrands!B622, (B$5+B$4)/2, (B$5-B$4)/3.29 ), 0 ), 1 )</f>
        <v>0.4527016454</v>
      </c>
      <c r="C622" s="85">
        <f>MAX( NORMINV( MCrands!C622, (C$5+C$4)/2, (C$5-C$4)/3.29 ), 0 )</f>
        <v>2.661527426</v>
      </c>
      <c r="D622" s="83"/>
      <c r="E622" s="84">
        <f>Baseline!B$33 * (C622 * Baseline!B$68*Baseline!B$68/Baseline!B$75 + Baseline!B$46 * Baseline!B$54*Baseline!B$54/Baseline!B$76 + Baseline!B$47 * Baseline!B$55*Baseline!B$55/Baseline!B$77 + Baseline!B$56*Baseline!B$56/Baseline!B$78)</f>
        <v>0.00001889316914</v>
      </c>
      <c r="F622" s="84">
        <f>Baseline!B$33 * (C622 * Baseline!B$68*Baseline!B$59/Baseline!B$75 + Baseline!B$46 * Baseline!B$54*Baseline!B$69/Baseline!B$76 + Baseline!B$47 * Baseline!B$55*Baseline!B$57/Baseline!B$77 + Baseline!B$56*Baseline!B$58/Baseline!B$78)</f>
        <v>0.0000002392225705</v>
      </c>
      <c r="G622" s="85">
        <f>Baseline!B$33 * (C622 * Baseline!B$68*Baseline!B$60/Baseline!B$75 + Baseline!B$46 * Baseline!B$54*Baseline!B$61/Baseline!B$76 + Baseline!B$47 * Baseline!B$55*Baseline!B$70/Baseline!B$77 + Baseline!B$56*Baseline!B$62/Baseline!B$78)</f>
        <v>0.0000002008087739</v>
      </c>
      <c r="H622" s="84">
        <f>Baseline!B$33 * (C622 * Baseline!B$68*Baseline!B$63/Baseline!B$75 + Baseline!B$46 * Baseline!B$54*Baseline!B$64/Baseline!B$76 + Baseline!B$47 * Baseline!B$55*Baseline!B$65/Baseline!B$77 + Baseline!B$56*Baseline!B$71/Baseline!B$78)</f>
        <v>0.000000003727973753</v>
      </c>
      <c r="I622" s="84">
        <f>Baseline!B$33 * (C622 * Baseline!B$59*Baseline!B$68/Baseline!B$75 + Baseline!B$46 * Baseline!B$69*Baseline!B$54/Baseline!B$76 + Baseline!B$47 * Baseline!B$57*Baseline!B$55/Baseline!B$77 + Baseline!B$58*Baseline!B$56/Baseline!B$78)</f>
        <v>0.0000002392225705</v>
      </c>
      <c r="J622" s="85">
        <f>Baseline!B$33 * (C622 * Baseline!B$59*Baseline!B$59/Baseline!B$75 + Baseline!B$46 * Baseline!B$69*Baseline!B$69/Baseline!B$76 + Baseline!B$47 * Baseline!B$57*Baseline!B$57/Baseline!B$77 + Baseline!B$58*Baseline!B$58/Baseline!B$78)</f>
        <v>0.000002116574459</v>
      </c>
      <c r="K622" s="84">
        <f>Baseline!B$33 * (C622 * Baseline!B$59*Baseline!B$60/Baseline!B$75 + Baseline!B$46 * Baseline!B$69*Baseline!B$61/Baseline!B$76 + Baseline!B$47 * Baseline!B$57*Baseline!B$70/Baseline!B$77 + Baseline!B$58*Baseline!B$62/Baseline!B$78)</f>
        <v>0.00000001648985217</v>
      </c>
      <c r="L622" s="85">
        <f>Baseline!B$33 * (C622 * Baseline!B$59*Baseline!B$63/Baseline!B$75 + Baseline!B$46 * Baseline!B$69*Baseline!B$64/Baseline!B$76 + Baseline!B$47 * Baseline!B$57*Baseline!B$65/Baseline!B$77 + Baseline!B$58*Baseline!B$71/Baseline!B$78)</f>
        <v>0.00000001707279699</v>
      </c>
      <c r="M622" s="84">
        <f>Baseline!B$33 * (C622 * Baseline!B$60*Baseline!B$68/Baseline!B$75 + Baseline!B$46 * Baseline!B$61*Baseline!B$54/Baseline!B$76 + Baseline!B$47 * Baseline!B$70*Baseline!B$55/Baseline!B$77 + Baseline!B$62*Baseline!B$56/Baseline!B$78)</f>
        <v>0.0000002008087739</v>
      </c>
      <c r="N622" s="85">
        <f>Baseline!B$33 * (C622 * Baseline!B$60*Baseline!B$59/Baseline!B$75 + Baseline!B$46 * Baseline!B$61*Baseline!B$69/Baseline!B$76 + Baseline!B$47 * Baseline!B$70*Baseline!B$57/Baseline!B$77 + Baseline!B$62*Baseline!B$58/Baseline!B$78)</f>
        <v>0.00000001648985217</v>
      </c>
      <c r="O622" s="85">
        <f>Baseline!B$33 * (C622 * Baseline!B$60*Baseline!B$60/Baseline!B$75 + Baseline!B$46 * Baseline!B$61*Baseline!B$61/Baseline!B$76 + Baseline!B$47 * Baseline!B$70*Baseline!B$70/Baseline!B$77 + Baseline!B$62*Baseline!B$62/Baseline!B$78)</f>
        <v>0.000001589267689</v>
      </c>
      <c r="P622" s="84">
        <f>Baseline!B$33 * (C622 * Baseline!B$60*Baseline!B$63/Baseline!B$75 + Baseline!B$46 * Baseline!B$61*Baseline!B$64/Baseline!B$76 + Baseline!B$47 * Baseline!B$70*Baseline!B$65/Baseline!B$77 + Baseline!B$62*Baseline!B$71/Baseline!B$78)</f>
        <v>0.000000001956408387</v>
      </c>
      <c r="Q622" s="84">
        <f>Baseline!B$33 * (C622 * Baseline!B$63*Baseline!B$68/Baseline!B$75 + Baseline!B$46 * Baseline!B$64*Baseline!B$54/Baseline!B$76 + Baseline!B$47 * Baseline!B$65*Baseline!B$55/Baseline!B$77 + Baseline!B$71*Baseline!B$56/Baseline!B$78)</f>
        <v>0.000000003727973753</v>
      </c>
      <c r="R622" s="84">
        <f>Baseline!B$33 * (C622 * Baseline!B$63*Baseline!B$59/Baseline!B$75 + Baseline!B$46 * Baseline!B$64*Baseline!B$69/Baseline!B$76 + Baseline!B$47 * Baseline!B$65*Baseline!B$57/Baseline!B$77 + Baseline!B$71*Baseline!B$58/Baseline!B$78)</f>
        <v>0.00000001707279699</v>
      </c>
      <c r="S622" s="84">
        <f>Baseline!B$33 * (C622 * Baseline!B$63*Baseline!B$60/Baseline!B$75 + Baseline!B$46 * Baseline!B$64*Baseline!B$61/Baseline!B$76 + Baseline!B$47 * Baseline!B$65*Baseline!B$70/Baseline!B$77 + Baseline!B$71*Baseline!B$62/Baseline!B$78)</f>
        <v>0.000000001956408387</v>
      </c>
      <c r="T622" s="84">
        <f>Baseline!B$33 * (C622 * Baseline!B$63*Baseline!B$63/Baseline!B$75 + Baseline!B$46 * Baseline!B$64*Baseline!B$64/Baseline!B$76 + Baseline!B$47 * Baseline!B$65*Baseline!B$65/Baseline!B$77 + Baseline!B$71*Baseline!B$71/Baseline!B$78)</f>
        <v>0.00000009856721888</v>
      </c>
      <c r="U622" s="83"/>
      <c r="V622" s="84">
        <f>E622 * ( Baseline!B$89 * Baseline!B$7 )</f>
        <v>0.1960922025</v>
      </c>
      <c r="W622" s="84">
        <f>F622 * ( Baseline!D$89 * Baseline!B$11 )</f>
        <v>0.004412842037</v>
      </c>
      <c r="X622" s="84">
        <f>G622 * ( Baseline!F$89 * Baseline!B$16 )</f>
        <v>0.006975046559</v>
      </c>
      <c r="Y622" s="84">
        <f>H622 * ( Baseline!H$89 * Baseline!B$18 )</f>
        <v>0.001311029454</v>
      </c>
      <c r="Z622" s="86">
        <f t="shared" si="1"/>
        <v>0.2087911206</v>
      </c>
      <c r="AA622" s="84">
        <f>I622 * ( Baseline!B$89 * Baseline!B$7 )</f>
        <v>0.002482891059</v>
      </c>
      <c r="AB622" s="85">
        <f>J622 * ( Baseline!D$89 * Baseline!B$11 )</f>
        <v>0.03904359329</v>
      </c>
      <c r="AC622" s="85">
        <f>K622 * ( Baseline!F$89 * Baseline!B$16 )</f>
        <v>0.0005727712212</v>
      </c>
      <c r="AD622" s="85">
        <f>L622 * ( Baseline!F$89 * Baseline!B$16 )</f>
        <v>0.0005930196754</v>
      </c>
      <c r="AE622" s="86">
        <f t="shared" si="2"/>
        <v>0.04269227525</v>
      </c>
      <c r="AF622" s="86">
        <f>M622 * ( Baseline!B$89 * Baseline!B$7 )</f>
        <v>0.002084194264</v>
      </c>
      <c r="AG622" s="86">
        <f>N622 * ( Baseline!D$89 * Baseline!B$11 )</f>
        <v>0.0003041816359</v>
      </c>
      <c r="AH622" s="86">
        <f>O622 * ( Baseline!F$89 * Baseline!B$16 )</f>
        <v>0.05520284753</v>
      </c>
      <c r="AI622" s="86">
        <f>P622 * ( Baseline!H$89 * Baseline!B$18 )</f>
        <v>0.0006880169201</v>
      </c>
      <c r="AJ622" s="86">
        <f t="shared" si="3"/>
        <v>0.05827924035</v>
      </c>
      <c r="AK622" s="86">
        <f>Q622 * ( Baseline!B$89 * Baseline!B$7 )</f>
        <v>0.00003869263958</v>
      </c>
      <c r="AL622" s="86">
        <f>R622 * ( Baseline!D$89 * Baseline!B$11 )</f>
        <v>0.0003149349833</v>
      </c>
      <c r="AM622" s="86">
        <f>S622 * ( Baseline!F$89 * Baseline!B$16 )</f>
        <v>0.0000679553952</v>
      </c>
      <c r="AN622" s="86">
        <f>T622 * ( Baseline!H$89 * Baseline!B$18 )</f>
        <v>0.03466347558</v>
      </c>
      <c r="AO622" s="86">
        <f t="shared" si="4"/>
        <v>0.0350850586</v>
      </c>
      <c r="AP622" s="62"/>
      <c r="AQ622" s="86">
        <f>V622 * ( (1-Baseline!B$90-Baseline!B$89) + (1-B622)*Baseline!B$90 )</f>
        <v>0.1128894055</v>
      </c>
      <c r="AR622" s="86">
        <f>W622 * ( (1-Baseline!B$90-Baseline!B$89) + (1-B622)*Baseline!B$90 )</f>
        <v>0.00254045346</v>
      </c>
      <c r="AS622" s="86">
        <f>X622 * ( (1-Baseline!B$90-Baseline!B$89) + (1-B622)*Baseline!B$90 )</f>
        <v>0.004015503165</v>
      </c>
      <c r="AT622" s="86">
        <f>Y622 * ( (1-Baseline!B$90-Baseline!B$89) + (1-B622)*Baseline!B$90 )</f>
        <v>0.0007547538038</v>
      </c>
      <c r="AU622" s="86">
        <f t="shared" si="5"/>
        <v>0.120200116</v>
      </c>
      <c r="AV622" s="86">
        <f>AA622 * ( (1-Baseline!D$90-Baseline!D$89) + (1-B622)*Baseline!D$90 )</f>
        <v>0.001957978251</v>
      </c>
      <c r="AW622" s="86">
        <f>AB622 * ( (1-Baseline!D$90-Baseline!D$89) + (1-B622)*Baseline!D$90 )</f>
        <v>0.0307893116</v>
      </c>
      <c r="AX622" s="86">
        <f>AC622 * ( (1-Baseline!D$90-Baseline!D$89) + (1-B622)*Baseline!D$90 )</f>
        <v>0.0004516805478</v>
      </c>
      <c r="AY622" s="86">
        <f>AD622 * ( (1-Baseline!D$90-Baseline!D$89) + (1-B622)*Baseline!D$90 )</f>
        <v>0.000467648237</v>
      </c>
      <c r="AZ622" s="86">
        <f t="shared" si="6"/>
        <v>0.03366661864</v>
      </c>
      <c r="BA622" s="86">
        <f>AF622 * ( (1-Baseline!F$90-Baseline!F$89) + (1-Baseline!B$36)*Baseline!F$90 )</f>
        <v>0.001499852887</v>
      </c>
      <c r="BB622" s="86">
        <f>AG622 * ( (1-Baseline!F$90-Baseline!F$89) + (1-Baseline!B$36)*Baseline!F$90 )</f>
        <v>0.000218898839</v>
      </c>
      <c r="BC622" s="86">
        <f>AH622 * ( (1-Baseline!F$90-Baseline!F$89) + (1-Baseline!B$36)*Baseline!F$90 )</f>
        <v>0.03972573557</v>
      </c>
      <c r="BD622" s="86">
        <f>AI622 * ( (1-Baseline!F$90-Baseline!F$89) + (1-Baseline!B$36)*Baseline!F$90 )</f>
        <v>0.0004951189923</v>
      </c>
      <c r="BE622" s="86">
        <f t="shared" si="7"/>
        <v>0.04193960629</v>
      </c>
      <c r="BF622" s="86">
        <f>AK622 * ( (1-Baseline!H$90-Baseline!H$89) + (1-Baseline!B$36)*Baseline!H$90 )</f>
        <v>0.00003065695219</v>
      </c>
      <c r="BG622" s="86">
        <f>AL622 * ( (1-Baseline!H$90-Baseline!H$89) + (1-Baseline!B$36)*Baseline!H$90 )</f>
        <v>0.000249529286</v>
      </c>
      <c r="BH622" s="86">
        <f>AM622 * ( (1-Baseline!H$90-Baseline!H$89) + (1-Baseline!B$36)*Baseline!H$90 )</f>
        <v>0.00005384241872</v>
      </c>
      <c r="BI622" s="86">
        <f>AN622 * ( (1-Baseline!H$90-Baseline!H$89) + (1-Baseline!B$36)*Baseline!H$90 )</f>
        <v>0.02746456497</v>
      </c>
      <c r="BJ622" s="86">
        <f t="shared" si="8"/>
        <v>0.02779859363</v>
      </c>
      <c r="BK622" s="62"/>
      <c r="BL622" s="86">
        <f t="shared" si="19"/>
        <v>0.9391788405</v>
      </c>
      <c r="BM622" s="86">
        <f t="shared" si="20"/>
        <v>0.02113519974</v>
      </c>
      <c r="BN622" s="86">
        <f t="shared" si="21"/>
        <v>0.03340681606</v>
      </c>
      <c r="BO622" s="86">
        <f t="shared" si="22"/>
        <v>0.006279143724</v>
      </c>
      <c r="BP622" s="86">
        <f t="shared" si="9"/>
        <v>1</v>
      </c>
      <c r="BQ622" s="86">
        <f t="shared" si="23"/>
        <v>0.05815785279</v>
      </c>
      <c r="BR622" s="86">
        <f t="shared" si="24"/>
        <v>0.9145353127</v>
      </c>
      <c r="BS622" s="86">
        <f t="shared" si="25"/>
        <v>0.01341627303</v>
      </c>
      <c r="BT622" s="86">
        <f t="shared" si="26"/>
        <v>0.01389056151</v>
      </c>
      <c r="BU622" s="86">
        <f t="shared" si="10"/>
        <v>1</v>
      </c>
      <c r="BV622" s="86">
        <f t="shared" si="27"/>
        <v>0.03576220712</v>
      </c>
      <c r="BW622" s="86">
        <f t="shared" si="28"/>
        <v>0.005219382307</v>
      </c>
      <c r="BX622" s="86">
        <f t="shared" si="29"/>
        <v>0.9472128874</v>
      </c>
      <c r="BY622" s="86">
        <f t="shared" si="30"/>
        <v>0.01180552313</v>
      </c>
      <c r="BZ622" s="86">
        <f t="shared" si="11"/>
        <v>1</v>
      </c>
      <c r="CA622" s="86">
        <f t="shared" si="31"/>
        <v>0.001102823855</v>
      </c>
      <c r="CB622" s="86">
        <f t="shared" si="32"/>
        <v>0.008976327699</v>
      </c>
      <c r="CC622" s="86">
        <f t="shared" si="33"/>
        <v>0.001936875636</v>
      </c>
      <c r="CD622" s="86">
        <f t="shared" si="34"/>
        <v>0.9879839728</v>
      </c>
      <c r="CE622" s="86">
        <f t="shared" si="12"/>
        <v>1</v>
      </c>
      <c r="CF622" s="62"/>
      <c r="CG622" s="86">
        <f t="shared" si="35"/>
        <v>0.9391788405</v>
      </c>
      <c r="CH622" s="86">
        <f t="shared" si="36"/>
        <v>0.02113519974</v>
      </c>
      <c r="CI622" s="86">
        <f t="shared" si="37"/>
        <v>0.03340681606</v>
      </c>
      <c r="CJ622" s="86">
        <f t="shared" si="38"/>
        <v>0.006279143724</v>
      </c>
      <c r="CK622" s="86">
        <f t="shared" si="13"/>
        <v>1</v>
      </c>
      <c r="CL622" s="86">
        <f t="shared" si="39"/>
        <v>0.05815785279</v>
      </c>
      <c r="CM622" s="86">
        <f t="shared" si="40"/>
        <v>0.9145353127</v>
      </c>
      <c r="CN622" s="86">
        <f t="shared" si="41"/>
        <v>0.01341627303</v>
      </c>
      <c r="CO622" s="86">
        <f t="shared" si="42"/>
        <v>0.01389056151</v>
      </c>
      <c r="CP622" s="86">
        <f t="shared" si="14"/>
        <v>1</v>
      </c>
      <c r="CQ622" s="86">
        <f t="shared" si="43"/>
        <v>0.03576220712</v>
      </c>
      <c r="CR622" s="86">
        <f t="shared" si="44"/>
        <v>0.005219382307</v>
      </c>
      <c r="CS622" s="86">
        <f t="shared" si="45"/>
        <v>0.9472128874</v>
      </c>
      <c r="CT622" s="86">
        <f t="shared" si="46"/>
        <v>0.01180552313</v>
      </c>
      <c r="CU622" s="86">
        <f t="shared" si="15"/>
        <v>1</v>
      </c>
      <c r="CV622" s="86">
        <f t="shared" si="47"/>
        <v>0.001102823855</v>
      </c>
      <c r="CW622" s="86">
        <f t="shared" si="48"/>
        <v>0.008976327699</v>
      </c>
      <c r="CX622" s="86">
        <f t="shared" si="49"/>
        <v>0.001936875636</v>
      </c>
      <c r="CY622" s="86">
        <f t="shared" si="50"/>
        <v>0.9879839728</v>
      </c>
      <c r="CZ622" s="86">
        <f t="shared" si="16"/>
        <v>1</v>
      </c>
      <c r="DA622" s="62"/>
      <c r="DB622" s="86">
        <f>(AQ622*Baseline!B$7 + AV622*Baseline!B$11 + BA622*Baseline!B$16 + BF622*Baseline!B$18)</f>
        <v>65378.95078</v>
      </c>
      <c r="DC622" s="86">
        <f>(AR622*Baseline!B$7 + AW622*Baseline!B$11 + BB622*Baseline!B$16 + BG622*Baseline!B$18)</f>
        <v>79420.9636</v>
      </c>
      <c r="DD622" s="86">
        <f>(AS622*Baseline!B$7 + AX622*Baseline!B$11 + BC622*Baseline!B$16 + BH622*Baseline!B$18)</f>
        <v>138470.4227</v>
      </c>
      <c r="DE622" s="86">
        <f>(AT622*Baseline!B$7 + AY622*Baseline!B$11 + BD622*Baseline!B$16 + BI622*Baseline!B$18)</f>
        <v>1260652.536</v>
      </c>
      <c r="DF622" s="86">
        <f t="shared" si="17"/>
        <v>1543922.873</v>
      </c>
      <c r="DG622" s="62"/>
      <c r="DH622" s="86">
        <f t="shared" si="51"/>
        <v>0.04234599532</v>
      </c>
      <c r="DI622" s="86">
        <f t="shared" si="52"/>
        <v>0.05144101753</v>
      </c>
      <c r="DJ622" s="86">
        <f t="shared" si="53"/>
        <v>0.08968739636</v>
      </c>
      <c r="DK622" s="86">
        <f t="shared" si="54"/>
        <v>0.8165255908</v>
      </c>
      <c r="DL622" s="86">
        <f t="shared" si="18"/>
        <v>1</v>
      </c>
      <c r="DM622" s="62"/>
      <c r="DN622" s="86">
        <f>DH622 / (Baseline!B$7/Baseline!B$17)</f>
        <v>4.520156477</v>
      </c>
      <c r="DO622" s="86">
        <f>DI622 / (Baseline!B$11/Baseline!B$17)</f>
        <v>1.241810784</v>
      </c>
      <c r="DP622" s="86">
        <f>DJ622 / (Baseline!B$16/Baseline!B$17)</f>
        <v>1.385941315</v>
      </c>
      <c r="DQ622" s="86">
        <f>DK622 / (Baseline!B$18/Baseline!B$17)</f>
        <v>0.923154265</v>
      </c>
      <c r="DR622" s="62"/>
      <c r="DS622" s="86">
        <f>DH622 / Baseline!H$117</f>
        <v>1.694141047</v>
      </c>
      <c r="DT622" s="86">
        <f>DI622 / Baseline!H$118</f>
        <v>1.157939992</v>
      </c>
      <c r="DU622" s="86">
        <f>DJ622 / Baseline!H$119</f>
        <v>1.072160299</v>
      </c>
      <c r="DV622" s="86">
        <f>DK622 / Baseline!H$120</f>
        <v>0.9641018795</v>
      </c>
      <c r="DW622" s="87"/>
      <c r="DX622" s="86">
        <f>(AU622*Baseline!B$34)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0.03055954865</v>
      </c>
      <c r="DY622" s="86">
        <f>(AZ622*Baseline!B$34) + (Baseline!D$90*(1-Baseline!D$91)*Baseline!B$35) + (Baseline!D$90*Baseline!D$91*((1-Baseline!D$92)*Baseline!B$40 + Baseline!D$92*Baseline!B$41))</f>
        <v>0.0114635608</v>
      </c>
      <c r="DZ622" s="86">
        <f>(BE622*Baseline!B$34) + (Baseline!F$90*(1-Baseline!F$91)*Baseline!B$35) + (Baseline!F$90*Baseline!F$91*((1-Baseline!F$92)*Baseline!B$40 + Baseline!F$92*Baseline!B$41))</f>
        <v>0.01402158094</v>
      </c>
      <c r="EA622" s="86">
        <f>(BJ622*Baseline!B$34) + (Baseline!H$90*(1-Baseline!H$91)*Baseline!B$35) + (Baseline!H$90*Baseline!H$91*((1-Baseline!H$92)*Baseline!B$40 + Baseline!H$92*Baseline!B$41))</f>
        <v>0.009314789045</v>
      </c>
      <c r="EB622" s="86">
        <f>( DX622*Baseline!B$7 + DY622*Baseline!B$11 + DZ622*Baseline!B$16 + EA622*Baseline!B$18 ) / Baseline!B$17</f>
        <v>0.009907413745</v>
      </c>
    </row>
    <row r="623">
      <c r="A623" s="73" t="s">
        <v>799</v>
      </c>
      <c r="B623" s="85">
        <f>MIN( MAX( NORMINV( MCrands!B623, (B$5+B$4)/2, (B$5-B$4)/3.29 ), 0 ), 1 )</f>
        <v>0.3655592173</v>
      </c>
      <c r="C623" s="85">
        <f>MAX( NORMINV( MCrands!C623, (C$5+C$4)/2, (C$5-C$4)/3.29 ), 0 )</f>
        <v>3.525347921</v>
      </c>
      <c r="D623" s="83"/>
      <c r="E623" s="84">
        <f>Baseline!B$33 * (C623 * Baseline!B$68*Baseline!B$68/Baseline!B$75 + Baseline!B$46 * Baseline!B$54*Baseline!B$54/Baseline!B$76 + Baseline!B$47 * Baseline!B$55*Baseline!B$55/Baseline!B$77 + Baseline!B$56*Baseline!B$56/Baseline!B$78)</f>
        <v>0.00002500903898</v>
      </c>
      <c r="F623" s="84">
        <f>Baseline!B$33 * (C623 * Baseline!B$68*Baseline!B$59/Baseline!B$75 + Baseline!B$46 * Baseline!B$54*Baseline!B$69/Baseline!B$76 + Baseline!B$47 * Baseline!B$55*Baseline!B$57/Baseline!B$77 + Baseline!B$56*Baseline!B$58/Baseline!B$78)</f>
        <v>0.0000002401882341</v>
      </c>
      <c r="G623" s="85">
        <f>Baseline!B$33 * (C623 * Baseline!B$68*Baseline!B$60/Baseline!B$75 + Baseline!B$46 * Baseline!B$54*Baseline!B$61/Baseline!B$76 + Baseline!B$47 * Baseline!B$55*Baseline!B$70/Baseline!B$77 + Baseline!B$56*Baseline!B$62/Baseline!B$78)</f>
        <v>0.0000002031826971</v>
      </c>
      <c r="H623" s="84">
        <f>Baseline!B$33 * (C623 * Baseline!B$68*Baseline!B$63/Baseline!B$75 + Baseline!B$46 * Baseline!B$54*Baseline!B$64/Baseline!B$76 + Baseline!B$47 * Baseline!B$55*Baseline!B$65/Baseline!B$77 + Baseline!B$56*Baseline!B$71/Baseline!B$78)</f>
        <v>0.000000003965366069</v>
      </c>
      <c r="I623" s="84">
        <f>Baseline!B$33 * (C623 * Baseline!B$59*Baseline!B$68/Baseline!B$75 + Baseline!B$46 * Baseline!B$69*Baseline!B$54/Baseline!B$76 + Baseline!B$47 * Baseline!B$57*Baseline!B$55/Baseline!B$77 + Baseline!B$58*Baseline!B$56/Baseline!B$78)</f>
        <v>0.0000002401882341</v>
      </c>
      <c r="J623" s="85">
        <f>Baseline!B$33 * (C623 * Baseline!B$59*Baseline!B$59/Baseline!B$75 + Baseline!B$46 * Baseline!B$69*Baseline!B$69/Baseline!B$76 + Baseline!B$47 * Baseline!B$57*Baseline!B$57/Baseline!B$77 + Baseline!B$58*Baseline!B$58/Baseline!B$78)</f>
        <v>0.000002116574612</v>
      </c>
      <c r="K623" s="84">
        <f>Baseline!B$33 * (C623 * Baseline!B$59*Baseline!B$60/Baseline!B$75 + Baseline!B$46 * Baseline!B$69*Baseline!B$61/Baseline!B$76 + Baseline!B$47 * Baseline!B$57*Baseline!B$70/Baseline!B$77 + Baseline!B$58*Baseline!B$62/Baseline!B$78)</f>
        <v>0.000000016490227</v>
      </c>
      <c r="L623" s="85">
        <f>Baseline!B$33 * (C623 * Baseline!B$59*Baseline!B$63/Baseline!B$75 + Baseline!B$46 * Baseline!B$69*Baseline!B$64/Baseline!B$76 + Baseline!B$47 * Baseline!B$57*Baseline!B$65/Baseline!B$77 + Baseline!B$58*Baseline!B$71/Baseline!B$78)</f>
        <v>0.00000001707283447</v>
      </c>
      <c r="M623" s="84">
        <f>Baseline!B$33 * (C623 * Baseline!B$60*Baseline!B$68/Baseline!B$75 + Baseline!B$46 * Baseline!B$61*Baseline!B$54/Baseline!B$76 + Baseline!B$47 * Baseline!B$70*Baseline!B$55/Baseline!B$77 + Baseline!B$62*Baseline!B$56/Baseline!B$78)</f>
        <v>0.0000002031826971</v>
      </c>
      <c r="N623" s="85">
        <f>Baseline!B$33 * (C623 * Baseline!B$60*Baseline!B$59/Baseline!B$75 + Baseline!B$46 * Baseline!B$61*Baseline!B$69/Baseline!B$76 + Baseline!B$47 * Baseline!B$70*Baseline!B$57/Baseline!B$77 + Baseline!B$62*Baseline!B$58/Baseline!B$78)</f>
        <v>0.000000016490227</v>
      </c>
      <c r="O623" s="85">
        <f>Baseline!B$33 * (C623 * Baseline!B$60*Baseline!B$60/Baseline!B$75 + Baseline!B$46 * Baseline!B$61*Baseline!B$61/Baseline!B$76 + Baseline!B$47 * Baseline!B$70*Baseline!B$70/Baseline!B$77 + Baseline!B$62*Baseline!B$62/Baseline!B$78)</f>
        <v>0.000001589268611</v>
      </c>
      <c r="P623" s="84">
        <f>Baseline!B$33 * (C623 * Baseline!B$60*Baseline!B$63/Baseline!B$75 + Baseline!B$46 * Baseline!B$61*Baseline!B$64/Baseline!B$76 + Baseline!B$47 * Baseline!B$70*Baseline!B$65/Baseline!B$77 + Baseline!B$62*Baseline!B$71/Baseline!B$78)</f>
        <v>0.000000001956500533</v>
      </c>
      <c r="Q623" s="84">
        <f>Baseline!B$33 * (C623 * Baseline!B$63*Baseline!B$68/Baseline!B$75 + Baseline!B$46 * Baseline!B$64*Baseline!B$54/Baseline!B$76 + Baseline!B$47 * Baseline!B$65*Baseline!B$55/Baseline!B$77 + Baseline!B$71*Baseline!B$56/Baseline!B$78)</f>
        <v>0.000000003965366069</v>
      </c>
      <c r="R623" s="84">
        <f>Baseline!B$33 * (C623 * Baseline!B$63*Baseline!B$59/Baseline!B$75 + Baseline!B$46 * Baseline!B$64*Baseline!B$69/Baseline!B$76 + Baseline!B$47 * Baseline!B$65*Baseline!B$57/Baseline!B$77 + Baseline!B$71*Baseline!B$58/Baseline!B$78)</f>
        <v>0.00000001707283447</v>
      </c>
      <c r="S623" s="84">
        <f>Baseline!B$33 * (C623 * Baseline!B$63*Baseline!B$60/Baseline!B$75 + Baseline!B$46 * Baseline!B$64*Baseline!B$61/Baseline!B$76 + Baseline!B$47 * Baseline!B$65*Baseline!B$70/Baseline!B$77 + Baseline!B$71*Baseline!B$62/Baseline!B$78)</f>
        <v>0.000000001956500533</v>
      </c>
      <c r="T623" s="84">
        <f>Baseline!B$33 * (C623 * Baseline!B$63*Baseline!B$63/Baseline!B$75 + Baseline!B$46 * Baseline!B$64*Baseline!B$64/Baseline!B$76 + Baseline!B$47 * Baseline!B$65*Baseline!B$65/Baseline!B$77 + Baseline!B$71*Baseline!B$71/Baseline!B$78)</f>
        <v>0.00000009856722809</v>
      </c>
      <c r="U623" s="83"/>
      <c r="V623" s="84">
        <f>E623 * ( Baseline!B$89 * Baseline!B$7 )</f>
        <v>0.2595688156</v>
      </c>
      <c r="W623" s="84">
        <f>F623 * ( Baseline!D$89 * Baseline!B$11 )</f>
        <v>0.004430655244</v>
      </c>
      <c r="X623" s="84">
        <f>G623 * ( Baseline!F$89 * Baseline!B$16 )</f>
        <v>0.007057504234</v>
      </c>
      <c r="Y623" s="84">
        <f>H623 * ( Baseline!H$89 * Baseline!B$18 )</f>
        <v>0.001394514033</v>
      </c>
      <c r="Z623" s="86">
        <f t="shared" si="1"/>
        <v>0.2724514891</v>
      </c>
      <c r="AA623" s="84">
        <f>I623 * ( Baseline!B$89 * Baseline!B$7 )</f>
        <v>0.002492913682</v>
      </c>
      <c r="AB623" s="85">
        <f>J623 * ( Baseline!D$89 * Baseline!B$11 )</f>
        <v>0.0390435961</v>
      </c>
      <c r="AC623" s="85">
        <f>K623 * ( Baseline!F$89 * Baseline!B$16 )</f>
        <v>0.0005727842408</v>
      </c>
      <c r="AD623" s="85">
        <f>L623 * ( Baseline!F$89 * Baseline!B$16 )</f>
        <v>0.0005930209773</v>
      </c>
      <c r="AE623" s="86">
        <f t="shared" si="2"/>
        <v>0.042702315</v>
      </c>
      <c r="AF623" s="86">
        <f>M623 * ( Baseline!B$89 * Baseline!B$7 )</f>
        <v>0.002108833213</v>
      </c>
      <c r="AG623" s="86">
        <f>N623 * ( Baseline!D$89 * Baseline!B$11 )</f>
        <v>0.0003041885503</v>
      </c>
      <c r="AH623" s="86">
        <f>O623 * ( Baseline!F$89 * Baseline!B$16 )</f>
        <v>0.05520287953</v>
      </c>
      <c r="AI623" s="86">
        <f>P623 * ( Baseline!H$89 * Baseline!B$18 )</f>
        <v>0.0006880493253</v>
      </c>
      <c r="AJ623" s="86">
        <f t="shared" si="3"/>
        <v>0.05830395062</v>
      </c>
      <c r="AK623" s="86">
        <f>Q623 * ( Baseline!B$89 * Baseline!B$7 )</f>
        <v>0.00004115653443</v>
      </c>
      <c r="AL623" s="86">
        <f>R623 * ( Baseline!D$89 * Baseline!B$11 )</f>
        <v>0.0003149356748</v>
      </c>
      <c r="AM623" s="86">
        <f>S623 * ( Baseline!F$89 * Baseline!B$16 )</f>
        <v>0.00006795859586</v>
      </c>
      <c r="AN623" s="86">
        <f>T623 * ( Baseline!H$89 * Baseline!B$18 )</f>
        <v>0.03466347882</v>
      </c>
      <c r="AO623" s="86">
        <f t="shared" si="4"/>
        <v>0.03508752963</v>
      </c>
      <c r="AP623" s="62"/>
      <c r="AQ623" s="86">
        <f>V623 * ( (1-Baseline!B$90-Baseline!B$89) + (1-B623)*Baseline!B$90 )</f>
        <v>0.1695639249</v>
      </c>
      <c r="AR623" s="86">
        <f>W623 * ( (1-Baseline!B$90-Baseline!B$89) + (1-B623)*Baseline!B$90 )</f>
        <v>0.002894335714</v>
      </c>
      <c r="AS623" s="86">
        <f>X623 * ( (1-Baseline!B$90-Baseline!B$89) + (1-B623)*Baseline!B$90 )</f>
        <v>0.004610330849</v>
      </c>
      <c r="AT623" s="86">
        <f>Y623 * ( (1-Baseline!B$90-Baseline!B$89) + (1-B623)*Baseline!B$90 )</f>
        <v>0.0009109694947</v>
      </c>
      <c r="AU623" s="86">
        <f t="shared" si="5"/>
        <v>0.177979561</v>
      </c>
      <c r="AV623" s="86">
        <f>AA623 * ( (1-Baseline!D$90-Baseline!D$89) + (1-B623)*Baseline!D$90 )</f>
        <v>0.002063204843</v>
      </c>
      <c r="AW623" s="86">
        <f>AB623 * ( (1-Baseline!D$90-Baseline!D$89) + (1-B623)*Baseline!D$90 )</f>
        <v>0.03231356831</v>
      </c>
      <c r="AX623" s="86">
        <f>AC623 * ( (1-Baseline!D$90-Baseline!D$89) + (1-B623)*Baseline!D$90 )</f>
        <v>0.0004740522016</v>
      </c>
      <c r="AY623" s="86">
        <f>AD623 * ( (1-Baseline!D$90-Baseline!D$89) + (1-B623)*Baseline!D$90 )</f>
        <v>0.0004908006887</v>
      </c>
      <c r="AZ623" s="86">
        <f t="shared" si="6"/>
        <v>0.03534162604</v>
      </c>
      <c r="BA623" s="86">
        <f>AF623 * ( (1-Baseline!F$90-Baseline!F$89) + (1-Baseline!B$36)*Baseline!F$90 )</f>
        <v>0.001517583863</v>
      </c>
      <c r="BB623" s="86">
        <f>AG623 * ( (1-Baseline!F$90-Baseline!F$89) + (1-Baseline!B$36)*Baseline!F$90 )</f>
        <v>0.0002189038148</v>
      </c>
      <c r="BC623" s="86">
        <f>AH623 * ( (1-Baseline!F$90-Baseline!F$89) + (1-Baseline!B$36)*Baseline!F$90 )</f>
        <v>0.0397257586</v>
      </c>
      <c r="BD623" s="86">
        <f>AI623 * ( (1-Baseline!F$90-Baseline!F$89) + (1-Baseline!B$36)*Baseline!F$90 )</f>
        <v>0.0004951423121</v>
      </c>
      <c r="BE623" s="86">
        <f t="shared" si="7"/>
        <v>0.04195738859</v>
      </c>
      <c r="BF623" s="86">
        <f>AK623 * ( (1-Baseline!H$90-Baseline!H$89) + (1-Baseline!B$36)*Baseline!H$90 )</f>
        <v>0.00003260914536</v>
      </c>
      <c r="BG623" s="86">
        <f>AL623 * ( (1-Baseline!H$90-Baseline!H$89) + (1-Baseline!B$36)*Baseline!H$90 )</f>
        <v>0.0002495298338</v>
      </c>
      <c r="BH623" s="86">
        <f>AM623 * ( (1-Baseline!H$90-Baseline!H$89) + (1-Baseline!B$36)*Baseline!H$90 )</f>
        <v>0.00005384495467</v>
      </c>
      <c r="BI623" s="86">
        <f>AN623 * ( (1-Baseline!H$90-Baseline!H$89) + (1-Baseline!B$36)*Baseline!H$90 )</f>
        <v>0.02746456754</v>
      </c>
      <c r="BJ623" s="86">
        <f t="shared" si="8"/>
        <v>0.02780055147</v>
      </c>
      <c r="BK623" s="62"/>
      <c r="BL623" s="86">
        <f t="shared" si="19"/>
        <v>0.9527157163</v>
      </c>
      <c r="BM623" s="86">
        <f t="shared" si="20"/>
        <v>0.01626218032</v>
      </c>
      <c r="BN623" s="86">
        <f t="shared" si="21"/>
        <v>0.02590370953</v>
      </c>
      <c r="BO623" s="86">
        <f t="shared" si="22"/>
        <v>0.005118393875</v>
      </c>
      <c r="BP623" s="86">
        <f t="shared" si="9"/>
        <v>1</v>
      </c>
      <c r="BQ623" s="86">
        <f t="shared" si="23"/>
        <v>0.0583788884</v>
      </c>
      <c r="BR623" s="86">
        <f t="shared" si="24"/>
        <v>0.9143203618</v>
      </c>
      <c r="BS623" s="86">
        <f t="shared" si="25"/>
        <v>0.01341342362</v>
      </c>
      <c r="BT623" s="86">
        <f t="shared" si="26"/>
        <v>0.01388732619</v>
      </c>
      <c r="BU623" s="86">
        <f t="shared" si="10"/>
        <v>1</v>
      </c>
      <c r="BV623" s="86">
        <f t="shared" si="27"/>
        <v>0.03616964529</v>
      </c>
      <c r="BW623" s="86">
        <f t="shared" si="28"/>
        <v>0.005217288829</v>
      </c>
      <c r="BX623" s="86">
        <f t="shared" si="29"/>
        <v>0.9468119903</v>
      </c>
      <c r="BY623" s="86">
        <f t="shared" si="30"/>
        <v>0.01180107554</v>
      </c>
      <c r="BZ623" s="86">
        <f t="shared" si="11"/>
        <v>1</v>
      </c>
      <c r="CA623" s="86">
        <f t="shared" si="31"/>
        <v>0.001172967572</v>
      </c>
      <c r="CB623" s="86">
        <f t="shared" si="32"/>
        <v>0.00897571525</v>
      </c>
      <c r="CC623" s="86">
        <f t="shared" si="33"/>
        <v>0.001936830452</v>
      </c>
      <c r="CD623" s="86">
        <f t="shared" si="34"/>
        <v>0.9879144867</v>
      </c>
      <c r="CE623" s="86">
        <f t="shared" si="12"/>
        <v>1</v>
      </c>
      <c r="CF623" s="62"/>
      <c r="CG623" s="86">
        <f t="shared" si="35"/>
        <v>0.9527157163</v>
      </c>
      <c r="CH623" s="86">
        <f t="shared" si="36"/>
        <v>0.01626218032</v>
      </c>
      <c r="CI623" s="86">
        <f t="shared" si="37"/>
        <v>0.02590370953</v>
      </c>
      <c r="CJ623" s="86">
        <f t="shared" si="38"/>
        <v>0.005118393875</v>
      </c>
      <c r="CK623" s="86">
        <f t="shared" si="13"/>
        <v>1</v>
      </c>
      <c r="CL623" s="86">
        <f t="shared" si="39"/>
        <v>0.0583788884</v>
      </c>
      <c r="CM623" s="86">
        <f t="shared" si="40"/>
        <v>0.9143203618</v>
      </c>
      <c r="CN623" s="86">
        <f t="shared" si="41"/>
        <v>0.01341342362</v>
      </c>
      <c r="CO623" s="86">
        <f t="shared" si="42"/>
        <v>0.01388732619</v>
      </c>
      <c r="CP623" s="86">
        <f t="shared" si="14"/>
        <v>1</v>
      </c>
      <c r="CQ623" s="86">
        <f t="shared" si="43"/>
        <v>0.03616964529</v>
      </c>
      <c r="CR623" s="86">
        <f t="shared" si="44"/>
        <v>0.005217288829</v>
      </c>
      <c r="CS623" s="86">
        <f t="shared" si="45"/>
        <v>0.9468119903</v>
      </c>
      <c r="CT623" s="86">
        <f t="shared" si="46"/>
        <v>0.01180107554</v>
      </c>
      <c r="CU623" s="86">
        <f t="shared" si="15"/>
        <v>1</v>
      </c>
      <c r="CV623" s="86">
        <f t="shared" si="47"/>
        <v>0.001172967572</v>
      </c>
      <c r="CW623" s="86">
        <f t="shared" si="48"/>
        <v>0.00897571525</v>
      </c>
      <c r="CX623" s="86">
        <f t="shared" si="49"/>
        <v>0.001936830452</v>
      </c>
      <c r="CY623" s="86">
        <f t="shared" si="50"/>
        <v>0.9879144867</v>
      </c>
      <c r="CZ623" s="86">
        <f t="shared" si="16"/>
        <v>1</v>
      </c>
      <c r="DA623" s="62"/>
      <c r="DB623" s="86">
        <f>(AQ623*Baseline!B$7 + AV623*Baseline!B$11 + BA623*Baseline!B$16 + BF623*Baseline!B$18)</f>
        <v>93240.55144</v>
      </c>
      <c r="DC623" s="86">
        <f>(AR623*Baseline!B$7 + AW623*Baseline!B$11 + BB623*Baseline!B$16 + BG623*Baseline!B$18)</f>
        <v>82861.48906</v>
      </c>
      <c r="DD623" s="86">
        <f>(AS623*Baseline!B$7 + AX623*Baseline!B$11 + BC623*Baseline!B$16 + BH623*Baseline!B$18)</f>
        <v>138807.0846</v>
      </c>
      <c r="DE623" s="86">
        <f>(AT623*Baseline!B$7 + AY623*Baseline!B$11 + BD623*Baseline!B$16 + BI623*Baseline!B$18)</f>
        <v>1260778.148</v>
      </c>
      <c r="DF623" s="86">
        <f t="shared" si="17"/>
        <v>1575687.274</v>
      </c>
      <c r="DG623" s="62"/>
      <c r="DH623" s="86">
        <f t="shared" si="51"/>
        <v>0.05917452848</v>
      </c>
      <c r="DI623" s="86">
        <f t="shared" si="52"/>
        <v>0.05258752194</v>
      </c>
      <c r="DJ623" s="86">
        <f t="shared" si="53"/>
        <v>0.08809304166</v>
      </c>
      <c r="DK623" s="86">
        <f t="shared" si="54"/>
        <v>0.8001449079</v>
      </c>
      <c r="DL623" s="86">
        <f t="shared" si="18"/>
        <v>1</v>
      </c>
      <c r="DM623" s="62"/>
      <c r="DN623" s="86">
        <f>DH623 / (Baseline!B$7/Baseline!B$17)</f>
        <v>6.316491705</v>
      </c>
      <c r="DO623" s="86">
        <f>DI623 / (Baseline!B$11/Baseline!B$17)</f>
        <v>1.269487949</v>
      </c>
      <c r="DP623" s="86">
        <f>DJ623 / (Baseline!B$16/Baseline!B$17)</f>
        <v>1.361303717</v>
      </c>
      <c r="DQ623" s="86">
        <f>DK623 / (Baseline!B$18/Baseline!B$17)</f>
        <v>0.9046344569</v>
      </c>
      <c r="DR623" s="62"/>
      <c r="DS623" s="86">
        <f>DH623 / Baseline!H$117</f>
        <v>2.367402085</v>
      </c>
      <c r="DT623" s="86">
        <f>DI623 / Baseline!H$118</f>
        <v>1.183747866</v>
      </c>
      <c r="DU623" s="86">
        <f>DJ623 / Baseline!H$119</f>
        <v>1.053100723</v>
      </c>
      <c r="DV623" s="86">
        <f>DK623 / Baseline!H$120</f>
        <v>0.9447606031</v>
      </c>
      <c r="DW623" s="87"/>
      <c r="DX623" s="86">
        <f>(AU623*Baseline!B$34)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0.0392264654</v>
      </c>
      <c r="DY623" s="86">
        <f>(AZ623*Baseline!B$34) + (Baseline!D$90*(1-Baseline!D$91)*Baseline!B$35) + (Baseline!D$90*Baseline!D$91*((1-Baseline!D$92)*Baseline!B$40 + Baseline!D$92*Baseline!B$41))</f>
        <v>0.01171481191</v>
      </c>
      <c r="DZ623" s="86">
        <f>(BE623*Baseline!B$34) + (Baseline!F$90*(1-Baseline!F$91)*Baseline!B$35) + (Baseline!F$90*Baseline!F$91*((1-Baseline!F$92)*Baseline!B$40 + Baseline!F$92*Baseline!B$41))</f>
        <v>0.01402424829</v>
      </c>
      <c r="EA623" s="86">
        <f>(BJ623*Baseline!B$34) + (Baseline!H$90*(1-Baseline!H$91)*Baseline!B$35) + (Baseline!H$90*Baseline!H$91*((1-Baseline!H$92)*Baseline!B$40 + Baseline!H$92*Baseline!B$41))</f>
        <v>0.009315082721</v>
      </c>
      <c r="EB623" s="86">
        <f>( DX623*Baseline!B$7 + DY623*Baseline!B$11 + DZ623*Baseline!B$16 + EA623*Baseline!B$18 ) / Baseline!B$17</f>
        <v>0.009999447905</v>
      </c>
    </row>
    <row r="624">
      <c r="A624" s="73" t="s">
        <v>800</v>
      </c>
      <c r="B624" s="85">
        <f>MIN( MAX( NORMINV( MCrands!B624, (B$5+B$4)/2, (B$5-B$4)/3.29 ), 0 ), 1 )</f>
        <v>0.4935686876</v>
      </c>
      <c r="C624" s="85">
        <f>MAX( NORMINV( MCrands!C624, (C$5+C$4)/2, (C$5-C$4)/3.29 ), 0 )</f>
        <v>2.170854184</v>
      </c>
      <c r="D624" s="83"/>
      <c r="E624" s="84">
        <f>Baseline!B$33 * (C624 * Baseline!B$68*Baseline!B$68/Baseline!B$75 + Baseline!B$46 * Baseline!B$54*Baseline!B$54/Baseline!B$76 + Baseline!B$47 * Baseline!B$55*Baseline!B$55/Baseline!B$77 + Baseline!B$56*Baseline!B$56/Baseline!B$78)</f>
        <v>0.00001541919081</v>
      </c>
      <c r="F624" s="84">
        <f>Baseline!B$33 * (C624 * Baseline!B$68*Baseline!B$59/Baseline!B$75 + Baseline!B$46 * Baseline!B$54*Baseline!B$69/Baseline!B$76 + Baseline!B$47 * Baseline!B$55*Baseline!B$57/Baseline!B$77 + Baseline!B$56*Baseline!B$58/Baseline!B$78)</f>
        <v>0.0000002386740476</v>
      </c>
      <c r="G624" s="85">
        <f>Baseline!B$33 * (C624 * Baseline!B$68*Baseline!B$60/Baseline!B$75 + Baseline!B$46 * Baseline!B$54*Baseline!B$61/Baseline!B$76 + Baseline!B$47 * Baseline!B$55*Baseline!B$70/Baseline!B$77 + Baseline!B$56*Baseline!B$62/Baseline!B$78)</f>
        <v>0.0000001994603218</v>
      </c>
      <c r="H624" s="84">
        <f>Baseline!B$33 * (C624 * Baseline!B$68*Baseline!B$63/Baseline!B$75 + Baseline!B$46 * Baseline!B$54*Baseline!B$64/Baseline!B$76 + Baseline!B$47 * Baseline!B$55*Baseline!B$65/Baseline!B$77 + Baseline!B$56*Baseline!B$71/Baseline!B$78)</f>
        <v>0.000000003593128541</v>
      </c>
      <c r="I624" s="84">
        <f>Baseline!B$33 * (C624 * Baseline!B$59*Baseline!B$68/Baseline!B$75 + Baseline!B$46 * Baseline!B$69*Baseline!B$54/Baseline!B$76 + Baseline!B$47 * Baseline!B$57*Baseline!B$55/Baseline!B$77 + Baseline!B$58*Baseline!B$56/Baseline!B$78)</f>
        <v>0.0000002386740476</v>
      </c>
      <c r="J624" s="85">
        <f>Baseline!B$33 * (C624 * Baseline!B$59*Baseline!B$59/Baseline!B$75 + Baseline!B$46 * Baseline!B$69*Baseline!B$69/Baseline!B$76 + Baseline!B$47 * Baseline!B$57*Baseline!B$57/Baseline!B$77 + Baseline!B$58*Baseline!B$58/Baseline!B$78)</f>
        <v>0.000002116574373</v>
      </c>
      <c r="K624" s="84">
        <f>Baseline!B$33 * (C624 * Baseline!B$59*Baseline!B$60/Baseline!B$75 + Baseline!B$46 * Baseline!B$69*Baseline!B$61/Baseline!B$76 + Baseline!B$47 * Baseline!B$57*Baseline!B$70/Baseline!B$77 + Baseline!B$58*Baseline!B$62/Baseline!B$78)</f>
        <v>0.00000001648963926</v>
      </c>
      <c r="L624" s="85">
        <f>Baseline!B$33 * (C624 * Baseline!B$59*Baseline!B$63/Baseline!B$75 + Baseline!B$46 * Baseline!B$69*Baseline!B$64/Baseline!B$76 + Baseline!B$47 * Baseline!B$57*Baseline!B$65/Baseline!B$77 + Baseline!B$58*Baseline!B$71/Baseline!B$78)</f>
        <v>0.0000000170727757</v>
      </c>
      <c r="M624" s="84">
        <f>Baseline!B$33 * (C624 * Baseline!B$60*Baseline!B$68/Baseline!B$75 + Baseline!B$46 * Baseline!B$61*Baseline!B$54/Baseline!B$76 + Baseline!B$47 * Baseline!B$70*Baseline!B$55/Baseline!B$77 + Baseline!B$62*Baseline!B$56/Baseline!B$78)</f>
        <v>0.0000001994603218</v>
      </c>
      <c r="N624" s="85">
        <f>Baseline!B$33 * (C624 * Baseline!B$60*Baseline!B$59/Baseline!B$75 + Baseline!B$46 * Baseline!B$61*Baseline!B$69/Baseline!B$76 + Baseline!B$47 * Baseline!B$70*Baseline!B$57/Baseline!B$77 + Baseline!B$62*Baseline!B$58/Baseline!B$78)</f>
        <v>0.00000001648963926</v>
      </c>
      <c r="O624" s="85">
        <f>Baseline!B$33 * (C624 * Baseline!B$60*Baseline!B$60/Baseline!B$75 + Baseline!B$46 * Baseline!B$61*Baseline!B$61/Baseline!B$76 + Baseline!B$47 * Baseline!B$70*Baseline!B$70/Baseline!B$77 + Baseline!B$62*Baseline!B$62/Baseline!B$78)</f>
        <v>0.000001589267166</v>
      </c>
      <c r="P624" s="84">
        <f>Baseline!B$33 * (C624 * Baseline!B$60*Baseline!B$63/Baseline!B$75 + Baseline!B$46 * Baseline!B$61*Baseline!B$64/Baseline!B$76 + Baseline!B$47 * Baseline!B$70*Baseline!B$65/Baseline!B$77 + Baseline!B$62*Baseline!B$71/Baseline!B$78)</f>
        <v>0.000000001956356046</v>
      </c>
      <c r="Q624" s="84">
        <f>Baseline!B$33 * (C624 * Baseline!B$63*Baseline!B$68/Baseline!B$75 + Baseline!B$46 * Baseline!B$64*Baseline!B$54/Baseline!B$76 + Baseline!B$47 * Baseline!B$65*Baseline!B$55/Baseline!B$77 + Baseline!B$71*Baseline!B$56/Baseline!B$78)</f>
        <v>0.000000003593128541</v>
      </c>
      <c r="R624" s="84">
        <f>Baseline!B$33 * (C624 * Baseline!B$63*Baseline!B$59/Baseline!B$75 + Baseline!B$46 * Baseline!B$64*Baseline!B$69/Baseline!B$76 + Baseline!B$47 * Baseline!B$65*Baseline!B$57/Baseline!B$77 + Baseline!B$71*Baseline!B$58/Baseline!B$78)</f>
        <v>0.0000000170727757</v>
      </c>
      <c r="S624" s="84">
        <f>Baseline!B$33 * (C624 * Baseline!B$63*Baseline!B$60/Baseline!B$75 + Baseline!B$46 * Baseline!B$64*Baseline!B$61/Baseline!B$76 + Baseline!B$47 * Baseline!B$65*Baseline!B$70/Baseline!B$77 + Baseline!B$71*Baseline!B$62/Baseline!B$78)</f>
        <v>0.000000001956356046</v>
      </c>
      <c r="T624" s="84">
        <f>Baseline!B$33 * (C624 * Baseline!B$63*Baseline!B$63/Baseline!B$75 + Baseline!B$46 * Baseline!B$64*Baseline!B$64/Baseline!B$76 + Baseline!B$47 * Baseline!B$65*Baseline!B$65/Baseline!B$77 + Baseline!B$71*Baseline!B$71/Baseline!B$78)</f>
        <v>0.00000009856721364</v>
      </c>
      <c r="U624" s="83"/>
      <c r="V624" s="84">
        <f>E624 * ( Baseline!B$89 * Baseline!B$7 )</f>
        <v>0.1600357814</v>
      </c>
      <c r="W624" s="84">
        <f>F624 * ( Baseline!D$89 * Baseline!B$11 )</f>
        <v>0.004402723657</v>
      </c>
      <c r="X624" s="84">
        <f>G624 * ( Baseline!F$89 * Baseline!B$16 )</f>
        <v>0.006928208385</v>
      </c>
      <c r="Y624" s="84">
        <f>H624 * ( Baseline!H$89 * Baseline!B$18 )</f>
        <v>0.001263607971</v>
      </c>
      <c r="Z624" s="86">
        <f t="shared" si="1"/>
        <v>0.1726303214</v>
      </c>
      <c r="AA624" s="84">
        <f>I624 * ( Baseline!B$89 * Baseline!B$7 )</f>
        <v>0.00247719794</v>
      </c>
      <c r="AB624" s="85">
        <f>J624 * ( Baseline!D$89 * Baseline!B$11 )</f>
        <v>0.03904359169</v>
      </c>
      <c r="AC624" s="85">
        <f>K624 * ( Baseline!F$89 * Baseline!B$16 )</f>
        <v>0.0005727638257</v>
      </c>
      <c r="AD624" s="85">
        <f>L624 * ( Baseline!F$89 * Baseline!B$16 )</f>
        <v>0.0005930189358</v>
      </c>
      <c r="AE624" s="86">
        <f t="shared" si="2"/>
        <v>0.04268657239</v>
      </c>
      <c r="AF624" s="86">
        <f>M624 * ( Baseline!B$89 * Baseline!B$7 )</f>
        <v>0.00207019868</v>
      </c>
      <c r="AG624" s="86">
        <f>N624 * ( Baseline!D$89 * Baseline!B$11 )</f>
        <v>0.0003041777084</v>
      </c>
      <c r="AH624" s="86">
        <f>O624 * ( Baseline!F$89 * Baseline!B$16 )</f>
        <v>0.05520282934</v>
      </c>
      <c r="AI624" s="86">
        <f>P624 * ( Baseline!H$89 * Baseline!B$18 )</f>
        <v>0.0006879985131</v>
      </c>
      <c r="AJ624" s="86">
        <f t="shared" si="3"/>
        <v>0.05826520425</v>
      </c>
      <c r="AK624" s="86">
        <f>Q624 * ( Baseline!B$89 * Baseline!B$7 )</f>
        <v>0.00003729308113</v>
      </c>
      <c r="AL624" s="86">
        <f>R624 * ( Baseline!D$89 * Baseline!B$11 )</f>
        <v>0.0003149345906</v>
      </c>
      <c r="AM624" s="86">
        <f>S624 * ( Baseline!F$89 * Baseline!B$16 )</f>
        <v>0.00006795357714</v>
      </c>
      <c r="AN624" s="86">
        <f>T624 * ( Baseline!H$89 * Baseline!B$18 )</f>
        <v>0.03466347374</v>
      </c>
      <c r="AO624" s="86">
        <f t="shared" si="4"/>
        <v>0.03508365499</v>
      </c>
      <c r="AP624" s="62"/>
      <c r="AQ624" s="86">
        <f>V624 * ( (1-Baseline!B$90-Baseline!B$89) + (1-B624)*Baseline!B$90 )</f>
        <v>0.08631111666</v>
      </c>
      <c r="AR624" s="86">
        <f>W624 * ( (1-Baseline!B$90-Baseline!B$89) + (1-B624)*Baseline!B$90 )</f>
        <v>0.002374493953</v>
      </c>
      <c r="AS624" s="86">
        <f>X624 * ( (1-Baseline!B$90-Baseline!B$89) + (1-B624)*Baseline!B$90 )</f>
        <v>0.003736548145</v>
      </c>
      <c r="AT624" s="86">
        <f>Y624 * ( (1-Baseline!B$90-Baseline!B$89) + (1-B624)*Baseline!B$90 )</f>
        <v>0.0006814939387</v>
      </c>
      <c r="AU624" s="86">
        <f t="shared" si="5"/>
        <v>0.0931036527</v>
      </c>
      <c r="AV624" s="86">
        <f>AA624 * ( (1-Baseline!D$90-Baseline!D$89) + (1-B624)*Baseline!D$90 )</f>
        <v>0.001908135108</v>
      </c>
      <c r="AW624" s="86">
        <f>AB624 * ( (1-Baseline!D$90-Baseline!D$89) + (1-B624)*Baseline!D$90 )</f>
        <v>0.03007448328</v>
      </c>
      <c r="AX624" s="86">
        <f>AC624 * ( (1-Baseline!D$90-Baseline!D$89) + (1-B624)*Baseline!D$90 )</f>
        <v>0.0004411883066</v>
      </c>
      <c r="AY624" s="86">
        <f>AD624 * ( (1-Baseline!D$90-Baseline!D$89) + (1-B624)*Baseline!D$90 )</f>
        <v>0.0004567904053</v>
      </c>
      <c r="AZ624" s="86">
        <f t="shared" si="6"/>
        <v>0.0328805971</v>
      </c>
      <c r="BA624" s="86">
        <f>AF624 * ( (1-Baseline!F$90-Baseline!F$89) + (1-Baseline!B$36)*Baseline!F$90 )</f>
        <v>0.001489781216</v>
      </c>
      <c r="BB624" s="86">
        <f>AG624 * ( (1-Baseline!F$90-Baseline!F$89) + (1-Baseline!B$36)*Baseline!F$90 )</f>
        <v>0.0002188960127</v>
      </c>
      <c r="BC624" s="86">
        <f>AH624 * ( (1-Baseline!F$90-Baseline!F$89) + (1-Baseline!B$36)*Baseline!F$90 )</f>
        <v>0.03972572249</v>
      </c>
      <c r="BD624" s="86">
        <f>AI624 * ( (1-Baseline!F$90-Baseline!F$89) + (1-Baseline!B$36)*Baseline!F$90 )</f>
        <v>0.000495105746</v>
      </c>
      <c r="BE624" s="86">
        <f t="shared" si="7"/>
        <v>0.04192950546</v>
      </c>
      <c r="BF624" s="86">
        <f>AK624 * ( (1-Baseline!H$90-Baseline!H$89) + (1-Baseline!B$36)*Baseline!H$90 )</f>
        <v>0.00002954805404</v>
      </c>
      <c r="BG624" s="86">
        <f>AL624 * ( (1-Baseline!H$90-Baseline!H$89) + (1-Baseline!B$36)*Baseline!H$90 )</f>
        <v>0.0002495289748</v>
      </c>
      <c r="BH624" s="86">
        <f>AM624 * ( (1-Baseline!H$90-Baseline!H$89) + (1-Baseline!B$36)*Baseline!H$90 )</f>
        <v>0.00005384097824</v>
      </c>
      <c r="BI624" s="86">
        <f>AN624 * ( (1-Baseline!H$90-Baseline!H$89) + (1-Baseline!B$36)*Baseline!H$90 )</f>
        <v>0.02746456352</v>
      </c>
      <c r="BJ624" s="86">
        <f t="shared" si="8"/>
        <v>0.02779748152</v>
      </c>
      <c r="BK624" s="62"/>
      <c r="BL624" s="86">
        <f t="shared" si="19"/>
        <v>0.9270432916</v>
      </c>
      <c r="BM624" s="86">
        <f t="shared" si="20"/>
        <v>0.02550376794</v>
      </c>
      <c r="BN624" s="86">
        <f t="shared" si="21"/>
        <v>0.04013320678</v>
      </c>
      <c r="BO624" s="86">
        <f t="shared" si="22"/>
        <v>0.007319733641</v>
      </c>
      <c r="BP624" s="86">
        <f t="shared" si="9"/>
        <v>1</v>
      </c>
      <c r="BQ624" s="86">
        <f t="shared" si="23"/>
        <v>0.05803225232</v>
      </c>
      <c r="BR624" s="86">
        <f t="shared" si="24"/>
        <v>0.9146574556</v>
      </c>
      <c r="BS624" s="86">
        <f t="shared" si="25"/>
        <v>0.01341789217</v>
      </c>
      <c r="BT624" s="86">
        <f t="shared" si="26"/>
        <v>0.01389239994</v>
      </c>
      <c r="BU624" s="86">
        <f t="shared" si="10"/>
        <v>1</v>
      </c>
      <c r="BV624" s="86">
        <f t="shared" si="27"/>
        <v>0.0355306174</v>
      </c>
      <c r="BW624" s="86">
        <f t="shared" si="28"/>
        <v>0.005220572249</v>
      </c>
      <c r="BX624" s="86">
        <f t="shared" si="29"/>
        <v>0.9474407592</v>
      </c>
      <c r="BY624" s="86">
        <f t="shared" si="30"/>
        <v>0.01180805117</v>
      </c>
      <c r="BZ624" s="86">
        <f t="shared" si="11"/>
        <v>1</v>
      </c>
      <c r="CA624" s="86">
        <f t="shared" si="31"/>
        <v>0.00106297594</v>
      </c>
      <c r="CB624" s="86">
        <f t="shared" si="32"/>
        <v>0.008976675625</v>
      </c>
      <c r="CC624" s="86">
        <f t="shared" si="33"/>
        <v>0.001936901305</v>
      </c>
      <c r="CD624" s="86">
        <f t="shared" si="34"/>
        <v>0.9880234471</v>
      </c>
      <c r="CE624" s="86">
        <f t="shared" si="12"/>
        <v>1</v>
      </c>
      <c r="CF624" s="62"/>
      <c r="CG624" s="86">
        <f t="shared" si="35"/>
        <v>0.9270432916</v>
      </c>
      <c r="CH624" s="86">
        <f t="shared" si="36"/>
        <v>0.02550376794</v>
      </c>
      <c r="CI624" s="86">
        <f t="shared" si="37"/>
        <v>0.04013320678</v>
      </c>
      <c r="CJ624" s="86">
        <f t="shared" si="38"/>
        <v>0.007319733641</v>
      </c>
      <c r="CK624" s="86">
        <f t="shared" si="13"/>
        <v>1</v>
      </c>
      <c r="CL624" s="86">
        <f t="shared" si="39"/>
        <v>0.05803225232</v>
      </c>
      <c r="CM624" s="86">
        <f t="shared" si="40"/>
        <v>0.9146574556</v>
      </c>
      <c r="CN624" s="86">
        <f t="shared" si="41"/>
        <v>0.01341789217</v>
      </c>
      <c r="CO624" s="86">
        <f t="shared" si="42"/>
        <v>0.01389239994</v>
      </c>
      <c r="CP624" s="86">
        <f t="shared" si="14"/>
        <v>1</v>
      </c>
      <c r="CQ624" s="86">
        <f t="shared" si="43"/>
        <v>0.0355306174</v>
      </c>
      <c r="CR624" s="86">
        <f t="shared" si="44"/>
        <v>0.005220572249</v>
      </c>
      <c r="CS624" s="86">
        <f t="shared" si="45"/>
        <v>0.9474407592</v>
      </c>
      <c r="CT624" s="86">
        <f t="shared" si="46"/>
        <v>0.01180805117</v>
      </c>
      <c r="CU624" s="86">
        <f t="shared" si="15"/>
        <v>1</v>
      </c>
      <c r="CV624" s="86">
        <f t="shared" si="47"/>
        <v>0.00106297594</v>
      </c>
      <c r="CW624" s="86">
        <f t="shared" si="48"/>
        <v>0.008976675625</v>
      </c>
      <c r="CX624" s="86">
        <f t="shared" si="49"/>
        <v>0.001936901305</v>
      </c>
      <c r="CY624" s="86">
        <f t="shared" si="50"/>
        <v>0.9880234471</v>
      </c>
      <c r="CZ624" s="86">
        <f t="shared" si="16"/>
        <v>1</v>
      </c>
      <c r="DA624" s="62"/>
      <c r="DB624" s="86">
        <f>(AQ624*Baseline!B$7 + AV624*Baseline!B$11 + BA624*Baseline!B$16 + BF624*Baseline!B$18)</f>
        <v>52297.07</v>
      </c>
      <c r="DC624" s="86">
        <f>(AR624*Baseline!B$7 + AW624*Baseline!B$11 + BB624*Baseline!B$16 + BG624*Baseline!B$18)</f>
        <v>77807.4616</v>
      </c>
      <c r="DD624" s="86">
        <f>(AS624*Baseline!B$7 + AX624*Baseline!B$11 + BC624*Baseline!B$16 + BH624*Baseline!B$18)</f>
        <v>138312.5185</v>
      </c>
      <c r="DE624" s="86">
        <f>(AT624*Baseline!B$7 + AY624*Baseline!B$11 + BD624*Baseline!B$16 + BI624*Baseline!B$18)</f>
        <v>1260593.609</v>
      </c>
      <c r="DF624" s="86">
        <f t="shared" si="17"/>
        <v>1529010.659</v>
      </c>
      <c r="DG624" s="62"/>
      <c r="DH624" s="86">
        <f t="shared" si="51"/>
        <v>0.03420320825</v>
      </c>
      <c r="DI624" s="86">
        <f t="shared" si="52"/>
        <v>0.05088745532</v>
      </c>
      <c r="DJ624" s="86">
        <f t="shared" si="53"/>
        <v>0.09045883213</v>
      </c>
      <c r="DK624" s="86">
        <f t="shared" si="54"/>
        <v>0.8244505043</v>
      </c>
      <c r="DL624" s="86">
        <f t="shared" si="18"/>
        <v>1</v>
      </c>
      <c r="DM624" s="62"/>
      <c r="DN624" s="86">
        <f>DH624 / (Baseline!B$7/Baseline!B$17)</f>
        <v>3.650967516</v>
      </c>
      <c r="DO624" s="86">
        <f>DI624 / (Baseline!B$11/Baseline!B$17)</f>
        <v>1.228447527</v>
      </c>
      <c r="DP624" s="86">
        <f>DJ624 / (Baseline!B$16/Baseline!B$17)</f>
        <v>1.397862329</v>
      </c>
      <c r="DQ624" s="86">
        <f>DK624 / (Baseline!B$18/Baseline!B$17)</f>
        <v>0.9321140794</v>
      </c>
      <c r="DR624" s="62"/>
      <c r="DS624" s="86">
        <f>DH624 / Baseline!H$117</f>
        <v>1.368371639</v>
      </c>
      <c r="DT624" s="86">
        <f>DI624 / Baseline!H$118</f>
        <v>1.145479277</v>
      </c>
      <c r="DU624" s="86">
        <f>DJ624 / Baseline!H$119</f>
        <v>1.081382362</v>
      </c>
      <c r="DV624" s="86">
        <f>DK624 / Baseline!H$120</f>
        <v>0.9734591172</v>
      </c>
      <c r="DW624" s="87"/>
      <c r="DX624" s="86">
        <f>(AU624*Baseline!B$34)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0.02649507915</v>
      </c>
      <c r="DY624" s="86">
        <f>(AZ624*Baseline!B$34) + (Baseline!D$90*(1-Baseline!D$91)*Baseline!B$35) + (Baseline!D$90*Baseline!D$91*((1-Baseline!D$92)*Baseline!B$40 + Baseline!D$92*Baseline!B$41))</f>
        <v>0.01134565757</v>
      </c>
      <c r="DZ624" s="86">
        <f>(BE624*Baseline!B$34) + (Baseline!F$90*(1-Baseline!F$91)*Baseline!B$35) + (Baseline!F$90*Baseline!F$91*((1-Baseline!F$92)*Baseline!B$40 + Baseline!F$92*Baseline!B$41))</f>
        <v>0.01402006582</v>
      </c>
      <c r="EA624" s="86">
        <f>(BJ624*Baseline!B$34) + (Baseline!H$90*(1-Baseline!H$91)*Baseline!B$35) + (Baseline!H$90*Baseline!H$91*((1-Baseline!H$92)*Baseline!B$40 + Baseline!H$92*Baseline!B$41))</f>
        <v>0.009314622228</v>
      </c>
      <c r="EB624" s="86">
        <f>( DX624*Baseline!B$7 + DY624*Baseline!B$11 + DZ624*Baseline!B$16 + EA624*Baseline!B$18 ) / Baseline!B$17</f>
        <v>0.009864207101</v>
      </c>
    </row>
    <row r="625">
      <c r="A625" s="73" t="s">
        <v>801</v>
      </c>
      <c r="B625" s="85">
        <f>MIN( MAX( NORMINV( MCrands!B625, (B$5+B$4)/2, (B$5-B$4)/3.29 ), 0 ), 1 )</f>
        <v>0.6007883297</v>
      </c>
      <c r="C625" s="85">
        <f>MAX( NORMINV( MCrands!C625, (C$5+C$4)/2, (C$5-C$4)/3.29 ), 0 )</f>
        <v>2.741742105</v>
      </c>
      <c r="D625" s="83"/>
      <c r="E625" s="84">
        <f>Baseline!B$33 * (C625 * Baseline!B$68*Baseline!B$68/Baseline!B$75 + Baseline!B$46 * Baseline!B$54*Baseline!B$54/Baseline!B$76 + Baseline!B$47 * Baseline!B$55*Baseline!B$55/Baseline!B$77 + Baseline!B$56*Baseline!B$56/Baseline!B$78)</f>
        <v>0.00001946109099</v>
      </c>
      <c r="F625" s="84">
        <f>Baseline!B$33 * (C625 * Baseline!B$68*Baseline!B$59/Baseline!B$75 + Baseline!B$46 * Baseline!B$54*Baseline!B$69/Baseline!B$76 + Baseline!B$47 * Baseline!B$55*Baseline!B$57/Baseline!B$77 + Baseline!B$56*Baseline!B$58/Baseline!B$78)</f>
        <v>0.0000002393122424</v>
      </c>
      <c r="G625" s="85">
        <f>Baseline!B$33 * (C625 * Baseline!B$68*Baseline!B$60/Baseline!B$75 + Baseline!B$46 * Baseline!B$54*Baseline!B$61/Baseline!B$76 + Baseline!B$47 * Baseline!B$55*Baseline!B$70/Baseline!B$77 + Baseline!B$56*Baseline!B$62/Baseline!B$78)</f>
        <v>0.0000002010292173</v>
      </c>
      <c r="H625" s="84">
        <f>Baseline!B$33 * (C625 * Baseline!B$68*Baseline!B$63/Baseline!B$75 + Baseline!B$46 * Baseline!B$54*Baseline!B$64/Baseline!B$76 + Baseline!B$47 * Baseline!B$55*Baseline!B$65/Baseline!B$77 + Baseline!B$56*Baseline!B$71/Baseline!B$78)</f>
        <v>0.000000003750018088</v>
      </c>
      <c r="I625" s="84">
        <f>Baseline!B$33 * (C625 * Baseline!B$59*Baseline!B$68/Baseline!B$75 + Baseline!B$46 * Baseline!B$69*Baseline!B$54/Baseline!B$76 + Baseline!B$47 * Baseline!B$57*Baseline!B$55/Baseline!B$77 + Baseline!B$58*Baseline!B$56/Baseline!B$78)</f>
        <v>0.0000002393122424</v>
      </c>
      <c r="J625" s="85">
        <f>Baseline!B$33 * (C625 * Baseline!B$59*Baseline!B$59/Baseline!B$75 + Baseline!B$46 * Baseline!B$69*Baseline!B$69/Baseline!B$76 + Baseline!B$47 * Baseline!B$57*Baseline!B$57/Baseline!B$77 + Baseline!B$58*Baseline!B$58/Baseline!B$78)</f>
        <v>0.000002116574473</v>
      </c>
      <c r="K625" s="84">
        <f>Baseline!B$33 * (C625 * Baseline!B$59*Baseline!B$60/Baseline!B$75 + Baseline!B$46 * Baseline!B$69*Baseline!B$61/Baseline!B$76 + Baseline!B$47 * Baseline!B$57*Baseline!B$70/Baseline!B$77 + Baseline!B$58*Baseline!B$62/Baseline!B$78)</f>
        <v>0.00000001648988698</v>
      </c>
      <c r="L625" s="85">
        <f>Baseline!B$33 * (C625 * Baseline!B$59*Baseline!B$63/Baseline!B$75 + Baseline!B$46 * Baseline!B$69*Baseline!B$64/Baseline!B$76 + Baseline!B$47 * Baseline!B$57*Baseline!B$65/Baseline!B$77 + Baseline!B$58*Baseline!B$71/Baseline!B$78)</f>
        <v>0.00000001707280047</v>
      </c>
      <c r="M625" s="84">
        <f>Baseline!B$33 * (C625 * Baseline!B$60*Baseline!B$68/Baseline!B$75 + Baseline!B$46 * Baseline!B$61*Baseline!B$54/Baseline!B$76 + Baseline!B$47 * Baseline!B$70*Baseline!B$55/Baseline!B$77 + Baseline!B$62*Baseline!B$56/Baseline!B$78)</f>
        <v>0.0000002010292173</v>
      </c>
      <c r="N625" s="85">
        <f>Baseline!B$33 * (C625 * Baseline!B$60*Baseline!B$59/Baseline!B$75 + Baseline!B$46 * Baseline!B$61*Baseline!B$69/Baseline!B$76 + Baseline!B$47 * Baseline!B$70*Baseline!B$57/Baseline!B$77 + Baseline!B$62*Baseline!B$58/Baseline!B$78)</f>
        <v>0.00000001648988698</v>
      </c>
      <c r="O625" s="85">
        <f>Baseline!B$33 * (C625 * Baseline!B$60*Baseline!B$60/Baseline!B$75 + Baseline!B$46 * Baseline!B$61*Baseline!B$61/Baseline!B$76 + Baseline!B$47 * Baseline!B$70*Baseline!B$70/Baseline!B$77 + Baseline!B$62*Baseline!B$62/Baseline!B$78)</f>
        <v>0.000001589267775</v>
      </c>
      <c r="P625" s="84">
        <f>Baseline!B$33 * (C625 * Baseline!B$60*Baseline!B$63/Baseline!B$75 + Baseline!B$46 * Baseline!B$61*Baseline!B$64/Baseline!B$76 + Baseline!B$47 * Baseline!B$70*Baseline!B$65/Baseline!B$77 + Baseline!B$62*Baseline!B$71/Baseline!B$78)</f>
        <v>0.000000001956416944</v>
      </c>
      <c r="Q625" s="84">
        <f>Baseline!B$33 * (C625 * Baseline!B$63*Baseline!B$68/Baseline!B$75 + Baseline!B$46 * Baseline!B$64*Baseline!B$54/Baseline!B$76 + Baseline!B$47 * Baseline!B$65*Baseline!B$55/Baseline!B$77 + Baseline!B$71*Baseline!B$56/Baseline!B$78)</f>
        <v>0.000000003750018088</v>
      </c>
      <c r="R625" s="84">
        <f>Baseline!B$33 * (C625 * Baseline!B$63*Baseline!B$59/Baseline!B$75 + Baseline!B$46 * Baseline!B$64*Baseline!B$69/Baseline!B$76 + Baseline!B$47 * Baseline!B$65*Baseline!B$57/Baseline!B$77 + Baseline!B$71*Baseline!B$58/Baseline!B$78)</f>
        <v>0.00000001707280047</v>
      </c>
      <c r="S625" s="84">
        <f>Baseline!B$33 * (C625 * Baseline!B$63*Baseline!B$60/Baseline!B$75 + Baseline!B$46 * Baseline!B$64*Baseline!B$61/Baseline!B$76 + Baseline!B$47 * Baseline!B$65*Baseline!B$70/Baseline!B$77 + Baseline!B$71*Baseline!B$62/Baseline!B$78)</f>
        <v>0.000000001956416944</v>
      </c>
      <c r="T625" s="84">
        <f>Baseline!B$33 * (C625 * Baseline!B$63*Baseline!B$63/Baseline!B$75 + Baseline!B$46 * Baseline!B$64*Baseline!B$64/Baseline!B$76 + Baseline!B$47 * Baseline!B$65*Baseline!B$65/Baseline!B$77 + Baseline!B$71*Baseline!B$71/Baseline!B$78)</f>
        <v>0.00000009856721973</v>
      </c>
      <c r="U625" s="83"/>
      <c r="V625" s="84">
        <f>E625 * ( Baseline!B$89 * Baseline!B$7 )</f>
        <v>0.2019866634</v>
      </c>
      <c r="W625" s="84">
        <f>F625 * ( Baseline!D$89 * Baseline!B$11 )</f>
        <v>0.004414496178</v>
      </c>
      <c r="X625" s="84">
        <f>G625 * ( Baseline!F$89 * Baseline!B$16 )</f>
        <v>0.006982703608</v>
      </c>
      <c r="Y625" s="84">
        <f>H625 * ( Baseline!H$89 * Baseline!B$18 )</f>
        <v>0.001318781862</v>
      </c>
      <c r="Z625" s="86">
        <f t="shared" si="1"/>
        <v>0.2147026451</v>
      </c>
      <c r="AA625" s="84">
        <f>I625 * ( Baseline!B$89 * Baseline!B$7 )</f>
        <v>0.002483821763</v>
      </c>
      <c r="AB625" s="85">
        <f>J625 * ( Baseline!D$89 * Baseline!B$11 )</f>
        <v>0.03904359355</v>
      </c>
      <c r="AC625" s="85">
        <f>K625 * ( Baseline!F$89 * Baseline!B$16 )</f>
        <v>0.0005727724302</v>
      </c>
      <c r="AD625" s="85">
        <f>L625 * ( Baseline!F$89 * Baseline!B$16 )</f>
        <v>0.0005930197963</v>
      </c>
      <c r="AE625" s="86">
        <f t="shared" si="2"/>
        <v>0.04269320754</v>
      </c>
      <c r="AF625" s="86">
        <f>M625 * ( Baseline!B$89 * Baseline!B$7 )</f>
        <v>0.002086482246</v>
      </c>
      <c r="AG625" s="86">
        <f>N625 * ( Baseline!D$89 * Baseline!B$11 )</f>
        <v>0.000304182278</v>
      </c>
      <c r="AH625" s="86">
        <f>O625 * ( Baseline!F$89 * Baseline!B$16 )</f>
        <v>0.0552028505</v>
      </c>
      <c r="AI625" s="86">
        <f>P625 * ( Baseline!H$89 * Baseline!B$18 )</f>
        <v>0.0006880199293</v>
      </c>
      <c r="AJ625" s="86">
        <f t="shared" si="3"/>
        <v>0.05828153495</v>
      </c>
      <c r="AK625" s="86">
        <f>Q625 * ( Baseline!B$89 * Baseline!B$7 )</f>
        <v>0.00003892143774</v>
      </c>
      <c r="AL625" s="86">
        <f>R625 * ( Baseline!D$89 * Baseline!B$11 )</f>
        <v>0.0003149350475</v>
      </c>
      <c r="AM625" s="86">
        <f>S625 * ( Baseline!F$89 * Baseline!B$16 )</f>
        <v>0.00006795569241</v>
      </c>
      <c r="AN625" s="86">
        <f>T625 * ( Baseline!H$89 * Baseline!B$18 )</f>
        <v>0.03466347588</v>
      </c>
      <c r="AO625" s="86">
        <f t="shared" si="4"/>
        <v>0.03508528806</v>
      </c>
      <c r="AP625" s="62"/>
      <c r="AQ625" s="86">
        <f>V625 * ( (1-Baseline!B$90-Baseline!B$89) + (1-B625)*Baseline!B$90 )</f>
        <v>0.089661554</v>
      </c>
      <c r="AR625" s="86">
        <f>W625 * ( (1-Baseline!B$90-Baseline!B$89) + (1-B625)*Baseline!B$90 )</f>
        <v>0.001959587731</v>
      </c>
      <c r="AS625" s="86">
        <f>X625 * ( (1-Baseline!B$90-Baseline!B$89) + (1-B625)*Baseline!B$90 )</f>
        <v>0.003099610866</v>
      </c>
      <c r="AT625" s="86">
        <f>Y625 * ( (1-Baseline!B$90-Baseline!B$89) + (1-B625)*Baseline!B$90 )</f>
        <v>0.0005854051407</v>
      </c>
      <c r="AU625" s="86">
        <f t="shared" si="5"/>
        <v>0.09530615774</v>
      </c>
      <c r="AV625" s="86">
        <f>AA625 * ( (1-Baseline!D$90-Baseline!D$89) + (1-B625)*Baseline!D$90 )</f>
        <v>0.001793928417</v>
      </c>
      <c r="AW625" s="86">
        <f>AB625 * ( (1-Baseline!D$90-Baseline!D$89) + (1-B625)*Baseline!D$90 )</f>
        <v>0.02819904914</v>
      </c>
      <c r="AX625" s="86">
        <f>AC625 * ( (1-Baseline!D$90-Baseline!D$89) + (1-B625)*Baseline!D$90 )</f>
        <v>0.0004136821546</v>
      </c>
      <c r="AY625" s="86">
        <f>AD625 * ( (1-Baseline!D$90-Baseline!D$89) + (1-B625)*Baseline!D$90 )</f>
        <v>0.0004283057181</v>
      </c>
      <c r="AZ625" s="86">
        <f t="shared" si="6"/>
        <v>0.03083496543</v>
      </c>
      <c r="BA625" s="86">
        <f>AF625 * ( (1-Baseline!F$90-Baseline!F$89) + (1-Baseline!B$36)*Baseline!F$90 )</f>
        <v>0.001501499392</v>
      </c>
      <c r="BB625" s="86">
        <f>AG625 * ( (1-Baseline!F$90-Baseline!F$89) + (1-Baseline!B$36)*Baseline!F$90 )</f>
        <v>0.0002188993011</v>
      </c>
      <c r="BC625" s="86">
        <f>AH625 * ( (1-Baseline!F$90-Baseline!F$89) + (1-Baseline!B$36)*Baseline!F$90 )</f>
        <v>0.03972573771</v>
      </c>
      <c r="BD625" s="86">
        <f>AI625 * ( (1-Baseline!F$90-Baseline!F$89) + (1-Baseline!B$36)*Baseline!F$90 )</f>
        <v>0.0004951211578</v>
      </c>
      <c r="BE625" s="86">
        <f t="shared" si="7"/>
        <v>0.04194125756</v>
      </c>
      <c r="BF625" s="86">
        <f>AK625 * ( (1-Baseline!H$90-Baseline!H$89) + (1-Baseline!B$36)*Baseline!H$90 )</f>
        <v>0.00003083823355</v>
      </c>
      <c r="BG625" s="86">
        <f>AL625 * ( (1-Baseline!H$90-Baseline!H$89) + (1-Baseline!B$36)*Baseline!H$90 )</f>
        <v>0.0002495293369</v>
      </c>
      <c r="BH625" s="86">
        <f>AM625 * ( (1-Baseline!H$90-Baseline!H$89) + (1-Baseline!B$36)*Baseline!H$90 )</f>
        <v>0.00005384265421</v>
      </c>
      <c r="BI625" s="86">
        <f>AN625 * ( (1-Baseline!H$90-Baseline!H$89) + (1-Baseline!B$36)*Baseline!H$90 )</f>
        <v>0.02746456521</v>
      </c>
      <c r="BJ625" s="86">
        <f t="shared" si="8"/>
        <v>0.02779877544</v>
      </c>
      <c r="BK625" s="62"/>
      <c r="BL625" s="86">
        <f t="shared" si="19"/>
        <v>0.940773987</v>
      </c>
      <c r="BM625" s="86">
        <f t="shared" si="20"/>
        <v>0.02056097714</v>
      </c>
      <c r="BN625" s="86">
        <f t="shared" si="21"/>
        <v>0.03252267156</v>
      </c>
      <c r="BO625" s="86">
        <f t="shared" si="22"/>
        <v>0.006142364299</v>
      </c>
      <c r="BP625" s="86">
        <f t="shared" si="9"/>
        <v>1</v>
      </c>
      <c r="BQ625" s="86">
        <f t="shared" si="23"/>
        <v>0.05817838261</v>
      </c>
      <c r="BR625" s="86">
        <f t="shared" si="24"/>
        <v>0.914515348</v>
      </c>
      <c r="BS625" s="86">
        <f t="shared" si="25"/>
        <v>0.01341600838</v>
      </c>
      <c r="BT625" s="86">
        <f t="shared" si="26"/>
        <v>0.01389026101</v>
      </c>
      <c r="BU625" s="86">
        <f t="shared" si="10"/>
        <v>1</v>
      </c>
      <c r="BV625" s="86">
        <f t="shared" si="27"/>
        <v>0.03580005653</v>
      </c>
      <c r="BW625" s="86">
        <f t="shared" si="28"/>
        <v>0.005219187831</v>
      </c>
      <c r="BX625" s="86">
        <f t="shared" si="29"/>
        <v>0.9471756457</v>
      </c>
      <c r="BY625" s="86">
        <f t="shared" si="30"/>
        <v>0.01180510997</v>
      </c>
      <c r="BZ625" s="86">
        <f t="shared" si="11"/>
        <v>1</v>
      </c>
      <c r="CA625" s="86">
        <f t="shared" si="31"/>
        <v>0.001109337842</v>
      </c>
      <c r="CB625" s="86">
        <f t="shared" si="32"/>
        <v>0.008976270823</v>
      </c>
      <c r="CC625" s="86">
        <f t="shared" si="33"/>
        <v>0.00193687144</v>
      </c>
      <c r="CD625" s="86">
        <f t="shared" si="34"/>
        <v>0.9879775199</v>
      </c>
      <c r="CE625" s="86">
        <f t="shared" si="12"/>
        <v>1</v>
      </c>
      <c r="CF625" s="62"/>
      <c r="CG625" s="86">
        <f t="shared" si="35"/>
        <v>0.940773987</v>
      </c>
      <c r="CH625" s="86">
        <f t="shared" si="36"/>
        <v>0.02056097714</v>
      </c>
      <c r="CI625" s="86">
        <f t="shared" si="37"/>
        <v>0.03252267156</v>
      </c>
      <c r="CJ625" s="86">
        <f t="shared" si="38"/>
        <v>0.006142364299</v>
      </c>
      <c r="CK625" s="86">
        <f t="shared" si="13"/>
        <v>1</v>
      </c>
      <c r="CL625" s="86">
        <f t="shared" si="39"/>
        <v>0.05817838261</v>
      </c>
      <c r="CM625" s="86">
        <f t="shared" si="40"/>
        <v>0.914515348</v>
      </c>
      <c r="CN625" s="86">
        <f t="shared" si="41"/>
        <v>0.01341600838</v>
      </c>
      <c r="CO625" s="86">
        <f t="shared" si="42"/>
        <v>0.01389026101</v>
      </c>
      <c r="CP625" s="86">
        <f t="shared" si="14"/>
        <v>1</v>
      </c>
      <c r="CQ625" s="86">
        <f t="shared" si="43"/>
        <v>0.03580005653</v>
      </c>
      <c r="CR625" s="86">
        <f t="shared" si="44"/>
        <v>0.005219187831</v>
      </c>
      <c r="CS625" s="86">
        <f t="shared" si="45"/>
        <v>0.9471756457</v>
      </c>
      <c r="CT625" s="86">
        <f t="shared" si="46"/>
        <v>0.01180510997</v>
      </c>
      <c r="CU625" s="86">
        <f t="shared" si="15"/>
        <v>1</v>
      </c>
      <c r="CV625" s="86">
        <f t="shared" si="47"/>
        <v>0.001109337842</v>
      </c>
      <c r="CW625" s="86">
        <f t="shared" si="48"/>
        <v>0.008976270823</v>
      </c>
      <c r="CX625" s="86">
        <f t="shared" si="49"/>
        <v>0.00193687144</v>
      </c>
      <c r="CY625" s="86">
        <f t="shared" si="50"/>
        <v>0.9879775199</v>
      </c>
      <c r="CZ625" s="86">
        <f t="shared" si="16"/>
        <v>1</v>
      </c>
      <c r="DA625" s="62"/>
      <c r="DB625" s="86">
        <f>(AQ625*Baseline!B$7 + AV625*Baseline!B$11 + BA625*Baseline!B$16 + BF625*Baseline!B$18)</f>
        <v>53775.44618</v>
      </c>
      <c r="DC625" s="86">
        <f>(AR625*Baseline!B$7 + AW625*Baseline!B$11 + BB625*Baseline!B$16 + BG625*Baseline!B$18)</f>
        <v>73584.28988</v>
      </c>
      <c r="DD625" s="86">
        <f>(AS625*Baseline!B$7 + AX625*Baseline!B$11 + BC625*Baseline!B$16 + BH625*Baseline!B$18)</f>
        <v>137944.7433</v>
      </c>
      <c r="DE625" s="86">
        <f>(AT625*Baseline!B$7 + AY625*Baseline!B$11 + BD625*Baseline!B$16 + BI625*Baseline!B$18)</f>
        <v>1260486.048</v>
      </c>
      <c r="DF625" s="86">
        <f t="shared" si="17"/>
        <v>1525790.528</v>
      </c>
      <c r="DG625" s="62"/>
      <c r="DH625" s="86">
        <f t="shared" si="51"/>
        <v>0.03524431775</v>
      </c>
      <c r="DI625" s="86">
        <f t="shared" si="52"/>
        <v>0.04822699351</v>
      </c>
      <c r="DJ625" s="86">
        <f t="shared" si="53"/>
        <v>0.09040870341</v>
      </c>
      <c r="DK625" s="86">
        <f t="shared" si="54"/>
        <v>0.8261199853</v>
      </c>
      <c r="DL625" s="86">
        <f t="shared" si="18"/>
        <v>1</v>
      </c>
      <c r="DM625" s="62"/>
      <c r="DN625" s="86">
        <f>DH625 / (Baseline!B$7/Baseline!B$17)</f>
        <v>3.762099107</v>
      </c>
      <c r="DO625" s="86">
        <f>DI625 / (Baseline!B$11/Baseline!B$17)</f>
        <v>1.164222706</v>
      </c>
      <c r="DP625" s="86">
        <f>DJ625 / (Baseline!B$16/Baseline!B$17)</f>
        <v>1.397087689</v>
      </c>
      <c r="DQ625" s="86">
        <f>DK625 / (Baseline!B$18/Baseline!B$17)</f>
        <v>0.9340015751</v>
      </c>
      <c r="DR625" s="62"/>
      <c r="DS625" s="86">
        <f>DH625 / Baseline!H$117</f>
        <v>1.410023425</v>
      </c>
      <c r="DT625" s="86">
        <f>DI625 / Baseline!H$118</f>
        <v>1.085592143</v>
      </c>
      <c r="DU625" s="86">
        <f>DJ625 / Baseline!H$119</f>
        <v>1.080783103</v>
      </c>
      <c r="DV625" s="86">
        <f>DK625 / Baseline!H$120</f>
        <v>0.975430335</v>
      </c>
      <c r="DW625" s="87"/>
      <c r="DX625" s="86">
        <f>(AU625*Baseline!B$34)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0.02682545491</v>
      </c>
      <c r="DY625" s="86">
        <f>(AZ625*Baseline!B$34) + (Baseline!D$90*(1-Baseline!D$91)*Baseline!B$35) + (Baseline!D$90*Baseline!D$91*((1-Baseline!D$92)*Baseline!B$40 + Baseline!D$92*Baseline!B$41))</f>
        <v>0.01103881281</v>
      </c>
      <c r="DZ625" s="86">
        <f>(BE625*Baseline!B$34) + (Baseline!F$90*(1-Baseline!F$91)*Baseline!B$35) + (Baseline!F$90*Baseline!F$91*((1-Baseline!F$92)*Baseline!B$40 + Baseline!F$92*Baseline!B$41))</f>
        <v>0.01402182863</v>
      </c>
      <c r="EA625" s="86">
        <f>(BJ625*Baseline!B$34) + (Baseline!H$90*(1-Baseline!H$91)*Baseline!B$35) + (Baseline!H$90*Baseline!H$91*((1-Baseline!H$92)*Baseline!B$40 + Baseline!H$92*Baseline!B$41))</f>
        <v>0.009314816315</v>
      </c>
      <c r="EB625" s="86">
        <f>( DX625*Baseline!B$7 + DY625*Baseline!B$11 + DZ625*Baseline!B$16 + EA625*Baseline!B$18 ) / Baseline!B$17</f>
        <v>0.009854877093</v>
      </c>
    </row>
    <row r="626">
      <c r="A626" s="73" t="s">
        <v>802</v>
      </c>
      <c r="B626" s="85">
        <f>MIN( MAX( NORMINV( MCrands!B626, (B$5+B$4)/2, (B$5-B$4)/3.29 ), 0 ), 1 )</f>
        <v>0.5099817568</v>
      </c>
      <c r="C626" s="85">
        <f>MAX( NORMINV( MCrands!C626, (C$5+C$4)/2, (C$5-C$4)/3.29 ), 0 )</f>
        <v>2.689182622</v>
      </c>
      <c r="D626" s="83"/>
      <c r="E626" s="84">
        <f>Baseline!B$33 * (C626 * Baseline!B$68*Baseline!B$68/Baseline!B$75 + Baseline!B$46 * Baseline!B$54*Baseline!B$54/Baseline!B$76 + Baseline!B$47 * Baseline!B$55*Baseline!B$55/Baseline!B$77 + Baseline!B$56*Baseline!B$56/Baseline!B$78)</f>
        <v>0.00001908896859</v>
      </c>
      <c r="F626" s="84">
        <f>Baseline!B$33 * (C626 * Baseline!B$68*Baseline!B$59/Baseline!B$75 + Baseline!B$46 * Baseline!B$54*Baseline!B$69/Baseline!B$76 + Baseline!B$47 * Baseline!B$55*Baseline!B$57/Baseline!B$77 + Baseline!B$56*Baseline!B$58/Baseline!B$78)</f>
        <v>0.0000002392534862</v>
      </c>
      <c r="G626" s="85">
        <f>Baseline!B$33 * (C626 * Baseline!B$68*Baseline!B$60/Baseline!B$75 + Baseline!B$46 * Baseline!B$54*Baseline!B$61/Baseline!B$76 + Baseline!B$47 * Baseline!B$55*Baseline!B$70/Baseline!B$77 + Baseline!B$56*Baseline!B$62/Baseline!B$78)</f>
        <v>0.000000200884775</v>
      </c>
      <c r="H626" s="84">
        <f>Baseline!B$33 * (C626 * Baseline!B$68*Baseline!B$63/Baseline!B$75 + Baseline!B$46 * Baseline!B$54*Baseline!B$64/Baseline!B$76 + Baseline!B$47 * Baseline!B$55*Baseline!B$65/Baseline!B$77 + Baseline!B$56*Baseline!B$71/Baseline!B$78)</f>
        <v>0.000000003735573863</v>
      </c>
      <c r="I626" s="84">
        <f>Baseline!B$33 * (C626 * Baseline!B$59*Baseline!B$68/Baseline!B$75 + Baseline!B$46 * Baseline!B$69*Baseline!B$54/Baseline!B$76 + Baseline!B$47 * Baseline!B$57*Baseline!B$55/Baseline!B$77 + Baseline!B$58*Baseline!B$56/Baseline!B$78)</f>
        <v>0.0000002392534862</v>
      </c>
      <c r="J626" s="85">
        <f>Baseline!B$33 * (C626 * Baseline!B$59*Baseline!B$59/Baseline!B$75 + Baseline!B$46 * Baseline!B$69*Baseline!B$69/Baseline!B$76 + Baseline!B$47 * Baseline!B$57*Baseline!B$57/Baseline!B$77 + Baseline!B$58*Baseline!B$58/Baseline!B$78)</f>
        <v>0.000002116574464</v>
      </c>
      <c r="K626" s="84">
        <f>Baseline!B$33 * (C626 * Baseline!B$59*Baseline!B$60/Baseline!B$75 + Baseline!B$46 * Baseline!B$69*Baseline!B$61/Baseline!B$76 + Baseline!B$47 * Baseline!B$57*Baseline!B$70/Baseline!B$77 + Baseline!B$58*Baseline!B$62/Baseline!B$78)</f>
        <v>0.00000001648986417</v>
      </c>
      <c r="L626" s="85">
        <f>Baseline!B$33 * (C626 * Baseline!B$59*Baseline!B$63/Baseline!B$75 + Baseline!B$46 * Baseline!B$69*Baseline!B$64/Baseline!B$76 + Baseline!B$47 * Baseline!B$57*Baseline!B$65/Baseline!B$77 + Baseline!B$58*Baseline!B$71/Baseline!B$78)</f>
        <v>0.00000001707279819</v>
      </c>
      <c r="M626" s="84">
        <f>Baseline!B$33 * (C626 * Baseline!B$60*Baseline!B$68/Baseline!B$75 + Baseline!B$46 * Baseline!B$61*Baseline!B$54/Baseline!B$76 + Baseline!B$47 * Baseline!B$70*Baseline!B$55/Baseline!B$77 + Baseline!B$62*Baseline!B$56/Baseline!B$78)</f>
        <v>0.000000200884775</v>
      </c>
      <c r="N626" s="85">
        <f>Baseline!B$33 * (C626 * Baseline!B$60*Baseline!B$59/Baseline!B$75 + Baseline!B$46 * Baseline!B$61*Baseline!B$69/Baseline!B$76 + Baseline!B$47 * Baseline!B$70*Baseline!B$57/Baseline!B$77 + Baseline!B$62*Baseline!B$58/Baseline!B$78)</f>
        <v>0.00000001648986417</v>
      </c>
      <c r="O626" s="85">
        <f>Baseline!B$33 * (C626 * Baseline!B$60*Baseline!B$60/Baseline!B$75 + Baseline!B$46 * Baseline!B$61*Baseline!B$61/Baseline!B$76 + Baseline!B$47 * Baseline!B$70*Baseline!B$70/Baseline!B$77 + Baseline!B$62*Baseline!B$62/Baseline!B$78)</f>
        <v>0.000001589267719</v>
      </c>
      <c r="P626" s="84">
        <f>Baseline!B$33 * (C626 * Baseline!B$60*Baseline!B$63/Baseline!B$75 + Baseline!B$46 * Baseline!B$61*Baseline!B$64/Baseline!B$76 + Baseline!B$47 * Baseline!B$70*Baseline!B$65/Baseline!B$77 + Baseline!B$62*Baseline!B$71/Baseline!B$78)</f>
        <v>0.000000001956411337</v>
      </c>
      <c r="Q626" s="84">
        <f>Baseline!B$33 * (C626 * Baseline!B$63*Baseline!B$68/Baseline!B$75 + Baseline!B$46 * Baseline!B$64*Baseline!B$54/Baseline!B$76 + Baseline!B$47 * Baseline!B$65*Baseline!B$55/Baseline!B$77 + Baseline!B$71*Baseline!B$56/Baseline!B$78)</f>
        <v>0.000000003735573863</v>
      </c>
      <c r="R626" s="84">
        <f>Baseline!B$33 * (C626 * Baseline!B$63*Baseline!B$59/Baseline!B$75 + Baseline!B$46 * Baseline!B$64*Baseline!B$69/Baseline!B$76 + Baseline!B$47 * Baseline!B$65*Baseline!B$57/Baseline!B$77 + Baseline!B$71*Baseline!B$58/Baseline!B$78)</f>
        <v>0.00000001707279819</v>
      </c>
      <c r="S626" s="84">
        <f>Baseline!B$33 * (C626 * Baseline!B$63*Baseline!B$60/Baseline!B$75 + Baseline!B$46 * Baseline!B$64*Baseline!B$61/Baseline!B$76 + Baseline!B$47 * Baseline!B$65*Baseline!B$70/Baseline!B$77 + Baseline!B$71*Baseline!B$62/Baseline!B$78)</f>
        <v>0.000000001956411337</v>
      </c>
      <c r="T626" s="84">
        <f>Baseline!B$33 * (C626 * Baseline!B$63*Baseline!B$63/Baseline!B$75 + Baseline!B$46 * Baseline!B$64*Baseline!B$64/Baseline!B$76 + Baseline!B$47 * Baseline!B$65*Baseline!B$65/Baseline!B$77 + Baseline!B$71*Baseline!B$71/Baseline!B$78)</f>
        <v>0.00000009856721917</v>
      </c>
      <c r="U626" s="83"/>
      <c r="V626" s="84">
        <f>E626 * ( Baseline!B$89 * Baseline!B$7 )</f>
        <v>0.198124405</v>
      </c>
      <c r="W626" s="84">
        <f>F626 * ( Baseline!D$89 * Baseline!B$11 )</f>
        <v>0.004413412326</v>
      </c>
      <c r="X626" s="84">
        <f>G626 * ( Baseline!F$89 * Baseline!B$16 )</f>
        <v>0.00697768644</v>
      </c>
      <c r="Y626" s="84">
        <f>H626 * ( Baseline!H$89 * Baseline!B$18 )</f>
        <v>0.001313702211</v>
      </c>
      <c r="Z626" s="86">
        <f t="shared" si="1"/>
        <v>0.210829206</v>
      </c>
      <c r="AA626" s="84">
        <f>I626 * ( Baseline!B$89 * Baseline!B$7 )</f>
        <v>0.002483211933</v>
      </c>
      <c r="AB626" s="85">
        <f>J626 * ( Baseline!D$89 * Baseline!B$11 )</f>
        <v>0.03904359338</v>
      </c>
      <c r="AC626" s="85">
        <f>K626 * ( Baseline!F$89 * Baseline!B$16 )</f>
        <v>0.000572771638</v>
      </c>
      <c r="AD626" s="85">
        <f>L626 * ( Baseline!F$89 * Baseline!B$16 )</f>
        <v>0.0005930197171</v>
      </c>
      <c r="AE626" s="86">
        <f t="shared" si="2"/>
        <v>0.04269259667</v>
      </c>
      <c r="AF626" s="86">
        <f>M626 * ( Baseline!B$89 * Baseline!B$7 )</f>
        <v>0.00208498308</v>
      </c>
      <c r="AG626" s="86">
        <f>N626 * ( Baseline!D$89 * Baseline!B$11 )</f>
        <v>0.0003041818573</v>
      </c>
      <c r="AH626" s="86">
        <f>O626 * ( Baseline!F$89 * Baseline!B$16 )</f>
        <v>0.05520284855</v>
      </c>
      <c r="AI626" s="86">
        <f>P626 * ( Baseline!H$89 * Baseline!B$18 )</f>
        <v>0.0006880179576</v>
      </c>
      <c r="AJ626" s="86">
        <f t="shared" si="3"/>
        <v>0.05828003144</v>
      </c>
      <c r="AK626" s="86">
        <f>Q626 * ( Baseline!B$89 * Baseline!B$7 )</f>
        <v>0.00003877152113</v>
      </c>
      <c r="AL626" s="86">
        <f>R626 * ( Baseline!D$89 * Baseline!B$11 )</f>
        <v>0.0003149350055</v>
      </c>
      <c r="AM626" s="86">
        <f>S626 * ( Baseline!F$89 * Baseline!B$16 )</f>
        <v>0.00006795549767</v>
      </c>
      <c r="AN626" s="86">
        <f>T626 * ( Baseline!H$89 * Baseline!B$18 )</f>
        <v>0.03466347569</v>
      </c>
      <c r="AO626" s="86">
        <f t="shared" si="4"/>
        <v>0.03508513771</v>
      </c>
      <c r="AP626" s="62"/>
      <c r="AQ626" s="86">
        <f>V626 * ( (1-Baseline!B$90-Baseline!B$89) + (1-B626)*Baseline!B$90 )</f>
        <v>0.1039590921</v>
      </c>
      <c r="AR626" s="86">
        <f>W626 * ( (1-Baseline!B$90-Baseline!B$89) + (1-B626)*Baseline!B$90 )</f>
        <v>0.002315789106</v>
      </c>
      <c r="AS626" s="86">
        <f>X626 * ( (1-Baseline!B$90-Baseline!B$89) + (1-B626)*Baseline!B$90 )</f>
        <v>0.003661305368</v>
      </c>
      <c r="AT626" s="86">
        <f>Y626 * ( (1-Baseline!B$90-Baseline!B$89) + (1-B626)*Baseline!B$90 )</f>
        <v>0.0006893208801</v>
      </c>
      <c r="AU626" s="86">
        <f t="shared" si="5"/>
        <v>0.1106255075</v>
      </c>
      <c r="AV626" s="86">
        <f>AA626 * ( (1-Baseline!D$90-Baseline!D$89) + (1-B626)*Baseline!D$90 )</f>
        <v>0.00189450837</v>
      </c>
      <c r="AW626" s="86">
        <f>AB626 * ( (1-Baseline!D$90-Baseline!D$89) + (1-B626)*Baseline!D$90 )</f>
        <v>0.02978739489</v>
      </c>
      <c r="AX626" s="86">
        <f>AC626 * ( (1-Baseline!D$90-Baseline!D$89) + (1-B626)*Baseline!D$90 )</f>
        <v>0.0004369827029</v>
      </c>
      <c r="AY626" s="86">
        <f>AD626 * ( (1-Baseline!D$90-Baseline!D$89) + (1-B626)*Baseline!D$90 )</f>
        <v>0.0004524305004</v>
      </c>
      <c r="AZ626" s="86">
        <f t="shared" si="6"/>
        <v>0.03257131647</v>
      </c>
      <c r="BA626" s="86">
        <f>AF626 * ( (1-Baseline!F$90-Baseline!F$89) + (1-Baseline!B$36)*Baseline!F$90 )</f>
        <v>0.001500420544</v>
      </c>
      <c r="BB626" s="86">
        <f>AG626 * ( (1-Baseline!F$90-Baseline!F$89) + (1-Baseline!B$36)*Baseline!F$90 )</f>
        <v>0.0002188989983</v>
      </c>
      <c r="BC626" s="86">
        <f>AH626 * ( (1-Baseline!F$90-Baseline!F$89) + (1-Baseline!B$36)*Baseline!F$90 )</f>
        <v>0.03972573631</v>
      </c>
      <c r="BD626" s="86">
        <f>AI626 * ( (1-Baseline!F$90-Baseline!F$89) + (1-Baseline!B$36)*Baseline!F$90 )</f>
        <v>0.0004951197389</v>
      </c>
      <c r="BE626" s="86">
        <f t="shared" si="7"/>
        <v>0.04194017559</v>
      </c>
      <c r="BF626" s="86">
        <f>AK626 * ( (1-Baseline!H$90-Baseline!H$89) + (1-Baseline!B$36)*Baseline!H$90 )</f>
        <v>0.00003071945162</v>
      </c>
      <c r="BG626" s="86">
        <f>AL626 * ( (1-Baseline!H$90-Baseline!H$89) + (1-Baseline!B$36)*Baseline!H$90 )</f>
        <v>0.0002495293035</v>
      </c>
      <c r="BH626" s="86">
        <f>AM626 * ( (1-Baseline!H$90-Baseline!H$89) + (1-Baseline!B$36)*Baseline!H$90 )</f>
        <v>0.00005384249991</v>
      </c>
      <c r="BI626" s="86">
        <f>AN626 * ( (1-Baseline!H$90-Baseline!H$89) + (1-Baseline!B$36)*Baseline!H$90 )</f>
        <v>0.02746456506</v>
      </c>
      <c r="BJ626" s="86">
        <f t="shared" si="8"/>
        <v>0.02779865631</v>
      </c>
      <c r="BK626" s="62"/>
      <c r="BL626" s="86">
        <f t="shared" si="19"/>
        <v>0.9397388947</v>
      </c>
      <c r="BM626" s="86">
        <f t="shared" si="20"/>
        <v>0.0209335908</v>
      </c>
      <c r="BN626" s="86">
        <f t="shared" si="21"/>
        <v>0.03309639387</v>
      </c>
      <c r="BO626" s="86">
        <f t="shared" si="22"/>
        <v>0.006231120614</v>
      </c>
      <c r="BP626" s="86">
        <f t="shared" si="9"/>
        <v>1</v>
      </c>
      <c r="BQ626" s="86">
        <f t="shared" si="23"/>
        <v>0.05816493085</v>
      </c>
      <c r="BR626" s="86">
        <f t="shared" si="24"/>
        <v>0.9145284294</v>
      </c>
      <c r="BS626" s="86">
        <f t="shared" si="25"/>
        <v>0.01341618179</v>
      </c>
      <c r="BT626" s="86">
        <f t="shared" si="26"/>
        <v>0.01389045791</v>
      </c>
      <c r="BU626" s="86">
        <f t="shared" si="10"/>
        <v>1</v>
      </c>
      <c r="BV626" s="86">
        <f t="shared" si="27"/>
        <v>0.0357752566</v>
      </c>
      <c r="BW626" s="86">
        <f t="shared" si="28"/>
        <v>0.005219315257</v>
      </c>
      <c r="BX626" s="86">
        <f t="shared" si="29"/>
        <v>0.9472000475</v>
      </c>
      <c r="BY626" s="86">
        <f t="shared" si="30"/>
        <v>0.01180538069</v>
      </c>
      <c r="BZ626" s="86">
        <f t="shared" si="11"/>
        <v>1</v>
      </c>
      <c r="CA626" s="86">
        <f t="shared" si="31"/>
        <v>0.001105069658</v>
      </c>
      <c r="CB626" s="86">
        <f t="shared" si="32"/>
        <v>0.00897630809</v>
      </c>
      <c r="CC626" s="86">
        <f t="shared" si="33"/>
        <v>0.00193687419</v>
      </c>
      <c r="CD626" s="86">
        <f t="shared" si="34"/>
        <v>0.9879817481</v>
      </c>
      <c r="CE626" s="86">
        <f t="shared" si="12"/>
        <v>1</v>
      </c>
      <c r="CF626" s="62"/>
      <c r="CG626" s="86">
        <f t="shared" si="35"/>
        <v>0.9397388947</v>
      </c>
      <c r="CH626" s="86">
        <f t="shared" si="36"/>
        <v>0.0209335908</v>
      </c>
      <c r="CI626" s="86">
        <f t="shared" si="37"/>
        <v>0.03309639387</v>
      </c>
      <c r="CJ626" s="86">
        <f t="shared" si="38"/>
        <v>0.006231120614</v>
      </c>
      <c r="CK626" s="86">
        <f t="shared" si="13"/>
        <v>1</v>
      </c>
      <c r="CL626" s="86">
        <f t="shared" si="39"/>
        <v>0.05816493085</v>
      </c>
      <c r="CM626" s="86">
        <f t="shared" si="40"/>
        <v>0.9145284294</v>
      </c>
      <c r="CN626" s="86">
        <f t="shared" si="41"/>
        <v>0.01341618179</v>
      </c>
      <c r="CO626" s="86">
        <f t="shared" si="42"/>
        <v>0.01389045791</v>
      </c>
      <c r="CP626" s="86">
        <f t="shared" si="14"/>
        <v>1</v>
      </c>
      <c r="CQ626" s="86">
        <f t="shared" si="43"/>
        <v>0.0357752566</v>
      </c>
      <c r="CR626" s="86">
        <f t="shared" si="44"/>
        <v>0.005219315257</v>
      </c>
      <c r="CS626" s="86">
        <f t="shared" si="45"/>
        <v>0.9472000475</v>
      </c>
      <c r="CT626" s="86">
        <f t="shared" si="46"/>
        <v>0.01180538069</v>
      </c>
      <c r="CU626" s="86">
        <f t="shared" si="15"/>
        <v>1</v>
      </c>
      <c r="CV626" s="86">
        <f t="shared" si="47"/>
        <v>0.001105069658</v>
      </c>
      <c r="CW626" s="86">
        <f t="shared" si="48"/>
        <v>0.00897630809</v>
      </c>
      <c r="CX626" s="86">
        <f t="shared" si="49"/>
        <v>0.00193687419</v>
      </c>
      <c r="CY626" s="86">
        <f t="shared" si="50"/>
        <v>0.9879817481</v>
      </c>
      <c r="CZ626" s="86">
        <f t="shared" si="16"/>
        <v>1</v>
      </c>
      <c r="DA626" s="62"/>
      <c r="DB626" s="86">
        <f>(AQ626*Baseline!B$7 + AV626*Baseline!B$11 + BA626*Baseline!B$16 + BF626*Baseline!B$18)</f>
        <v>60916.39784</v>
      </c>
      <c r="DC626" s="86">
        <f>(AR626*Baseline!B$7 + AW626*Baseline!B$11 + BB626*Baseline!B$16 + BG626*Baseline!B$18)</f>
        <v>77163.33824</v>
      </c>
      <c r="DD626" s="86">
        <f>(AS626*Baseline!B$7 + AX626*Baseline!B$11 + BC626*Baseline!B$16 + BH626*Baseline!B$18)</f>
        <v>138267.1226</v>
      </c>
      <c r="DE626" s="86">
        <f>(AT626*Baseline!B$7 + AY626*Baseline!B$11 + BD626*Baseline!B$16 + BI626*Baseline!B$18)</f>
        <v>1260588.172</v>
      </c>
      <c r="DF626" s="86">
        <f t="shared" si="17"/>
        <v>1536935.031</v>
      </c>
      <c r="DG626" s="62"/>
      <c r="DH626" s="86">
        <f t="shared" si="51"/>
        <v>0.03963498561</v>
      </c>
      <c r="DI626" s="86">
        <f t="shared" si="52"/>
        <v>0.05020598573</v>
      </c>
      <c r="DJ626" s="86">
        <f t="shared" si="53"/>
        <v>0.08996289357</v>
      </c>
      <c r="DK626" s="86">
        <f t="shared" si="54"/>
        <v>0.8201961351</v>
      </c>
      <c r="DL626" s="86">
        <f t="shared" si="18"/>
        <v>1</v>
      </c>
      <c r="DM626" s="62"/>
      <c r="DN626" s="86">
        <f>DH626 / (Baseline!B$7/Baseline!B$17)</f>
        <v>4.230774022</v>
      </c>
      <c r="DO626" s="86">
        <f>DI626 / (Baseline!B$11/Baseline!B$17)</f>
        <v>1.211996525</v>
      </c>
      <c r="DP626" s="86">
        <f>DJ626 / (Baseline!B$16/Baseline!B$17)</f>
        <v>1.39019858</v>
      </c>
      <c r="DQ626" s="86">
        <f>DK626 / (Baseline!B$18/Baseline!B$17)</f>
        <v>0.9273041394</v>
      </c>
      <c r="DR626" s="62"/>
      <c r="DS626" s="86">
        <f>DH626 / Baseline!H$117</f>
        <v>1.585681373</v>
      </c>
      <c r="DT626" s="86">
        <f>DI626 / Baseline!H$118</f>
        <v>1.130139361</v>
      </c>
      <c r="DU626" s="86">
        <f>DJ626 / Baseline!H$119</f>
        <v>1.075453707</v>
      </c>
      <c r="DV626" s="86">
        <f>DK626 / Baseline!H$120</f>
        <v>0.9684358265</v>
      </c>
      <c r="DW626" s="87"/>
      <c r="DX626" s="86">
        <f>(AU626*Baseline!B$34)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0.02912335737</v>
      </c>
      <c r="DY626" s="86">
        <f>(AZ626*Baseline!B$34) + (Baseline!D$90*(1-Baseline!D$91)*Baseline!B$35) + (Baseline!D$90*Baseline!D$91*((1-Baseline!D$92)*Baseline!B$40 + Baseline!D$92*Baseline!B$41))</f>
        <v>0.01129926547</v>
      </c>
      <c r="DZ626" s="86">
        <f>(BE626*Baseline!B$34) + (Baseline!F$90*(1-Baseline!F$91)*Baseline!B$35) + (Baseline!F$90*Baseline!F$91*((1-Baseline!F$92)*Baseline!B$40 + Baseline!F$92*Baseline!B$41))</f>
        <v>0.01402166634</v>
      </c>
      <c r="EA626" s="86">
        <f>(BJ626*Baseline!B$34) + (Baseline!H$90*(1-Baseline!H$91)*Baseline!B$35) + (Baseline!H$90*Baseline!H$91*((1-Baseline!H$92)*Baseline!B$40 + Baseline!H$92*Baseline!B$41))</f>
        <v>0.009314798447</v>
      </c>
      <c r="EB626" s="86">
        <f>( DX626*Baseline!B$7 + DY626*Baseline!B$11 + DZ626*Baseline!B$16 + EA626*Baseline!B$18 ) / Baseline!B$17</f>
        <v>0.009887167173</v>
      </c>
    </row>
    <row r="627">
      <c r="A627" s="73" t="s">
        <v>803</v>
      </c>
      <c r="B627" s="85">
        <f>MIN( MAX( NORMINV( MCrands!B627, (B$5+B$4)/2, (B$5-B$4)/3.29 ), 0 ), 1 )</f>
        <v>0.4327650191</v>
      </c>
      <c r="C627" s="85">
        <f>MAX( NORMINV( MCrands!C627, (C$5+C$4)/2, (C$5-C$4)/3.29 ), 0 )</f>
        <v>2.68871442</v>
      </c>
      <c r="D627" s="83"/>
      <c r="E627" s="84">
        <f>Baseline!B$33 * (C627 * Baseline!B$68*Baseline!B$68/Baseline!B$75 + Baseline!B$46 * Baseline!B$54*Baseline!B$54/Baseline!B$76 + Baseline!B$47 * Baseline!B$55*Baseline!B$55/Baseline!B$77 + Baseline!B$56*Baseline!B$56/Baseline!B$78)</f>
        <v>0.00001908565371</v>
      </c>
      <c r="F627" s="84">
        <f>Baseline!B$33 * (C627 * Baseline!B$68*Baseline!B$59/Baseline!B$75 + Baseline!B$46 * Baseline!B$54*Baseline!B$69/Baseline!B$76 + Baseline!B$47 * Baseline!B$55*Baseline!B$57/Baseline!B$77 + Baseline!B$56*Baseline!B$58/Baseline!B$78)</f>
        <v>0.0000002392529628</v>
      </c>
      <c r="G627" s="85">
        <f>Baseline!B$33 * (C627 * Baseline!B$68*Baseline!B$60/Baseline!B$75 + Baseline!B$46 * Baseline!B$54*Baseline!B$61/Baseline!B$76 + Baseline!B$47 * Baseline!B$55*Baseline!B$70/Baseline!B$77 + Baseline!B$56*Baseline!B$62/Baseline!B$78)</f>
        <v>0.0000002008834883</v>
      </c>
      <c r="H627" s="84">
        <f>Baseline!B$33 * (C627 * Baseline!B$68*Baseline!B$63/Baseline!B$75 + Baseline!B$46 * Baseline!B$54*Baseline!B$64/Baseline!B$76 + Baseline!B$47 * Baseline!B$55*Baseline!B$65/Baseline!B$77 + Baseline!B$56*Baseline!B$71/Baseline!B$78)</f>
        <v>0.000000003735445194</v>
      </c>
      <c r="I627" s="84">
        <f>Baseline!B$33 * (C627 * Baseline!B$59*Baseline!B$68/Baseline!B$75 + Baseline!B$46 * Baseline!B$69*Baseline!B$54/Baseline!B$76 + Baseline!B$47 * Baseline!B$57*Baseline!B$55/Baseline!B$77 + Baseline!B$58*Baseline!B$56/Baseline!B$78)</f>
        <v>0.0000002392529628</v>
      </c>
      <c r="J627" s="85">
        <f>Baseline!B$33 * (C627 * Baseline!B$59*Baseline!B$59/Baseline!B$75 + Baseline!B$46 * Baseline!B$69*Baseline!B$69/Baseline!B$76 + Baseline!B$47 * Baseline!B$57*Baseline!B$57/Baseline!B$77 + Baseline!B$58*Baseline!B$58/Baseline!B$78)</f>
        <v>0.000002116574464</v>
      </c>
      <c r="K627" s="84">
        <f>Baseline!B$33 * (C627 * Baseline!B$59*Baseline!B$60/Baseline!B$75 + Baseline!B$46 * Baseline!B$69*Baseline!B$61/Baseline!B$76 + Baseline!B$47 * Baseline!B$57*Baseline!B$70/Baseline!B$77 + Baseline!B$58*Baseline!B$62/Baseline!B$78)</f>
        <v>0.00000001648986397</v>
      </c>
      <c r="L627" s="85">
        <f>Baseline!B$33 * (C627 * Baseline!B$59*Baseline!B$63/Baseline!B$75 + Baseline!B$46 * Baseline!B$69*Baseline!B$64/Baseline!B$76 + Baseline!B$47 * Baseline!B$57*Baseline!B$65/Baseline!B$77 + Baseline!B$58*Baseline!B$71/Baseline!B$78)</f>
        <v>0.00000001707279817</v>
      </c>
      <c r="M627" s="84">
        <f>Baseline!B$33 * (C627 * Baseline!B$60*Baseline!B$68/Baseline!B$75 + Baseline!B$46 * Baseline!B$61*Baseline!B$54/Baseline!B$76 + Baseline!B$47 * Baseline!B$70*Baseline!B$55/Baseline!B$77 + Baseline!B$62*Baseline!B$56/Baseline!B$78)</f>
        <v>0.0000002008834883</v>
      </c>
      <c r="N627" s="85">
        <f>Baseline!B$33 * (C627 * Baseline!B$60*Baseline!B$59/Baseline!B$75 + Baseline!B$46 * Baseline!B$61*Baseline!B$69/Baseline!B$76 + Baseline!B$47 * Baseline!B$70*Baseline!B$57/Baseline!B$77 + Baseline!B$62*Baseline!B$58/Baseline!B$78)</f>
        <v>0.00000001648986397</v>
      </c>
      <c r="O627" s="85">
        <f>Baseline!B$33 * (C627 * Baseline!B$60*Baseline!B$60/Baseline!B$75 + Baseline!B$46 * Baseline!B$61*Baseline!B$61/Baseline!B$76 + Baseline!B$47 * Baseline!B$70*Baseline!B$70/Baseline!B$77 + Baseline!B$62*Baseline!B$62/Baseline!B$78)</f>
        <v>0.000001589267718</v>
      </c>
      <c r="P627" s="84">
        <f>Baseline!B$33 * (C627 * Baseline!B$60*Baseline!B$63/Baseline!B$75 + Baseline!B$46 * Baseline!B$61*Baseline!B$64/Baseline!B$76 + Baseline!B$47 * Baseline!B$70*Baseline!B$65/Baseline!B$77 + Baseline!B$62*Baseline!B$71/Baseline!B$78)</f>
        <v>0.000000001956411287</v>
      </c>
      <c r="Q627" s="84">
        <f>Baseline!B$33 * (C627 * Baseline!B$63*Baseline!B$68/Baseline!B$75 + Baseline!B$46 * Baseline!B$64*Baseline!B$54/Baseline!B$76 + Baseline!B$47 * Baseline!B$65*Baseline!B$55/Baseline!B$77 + Baseline!B$71*Baseline!B$56/Baseline!B$78)</f>
        <v>0.000000003735445194</v>
      </c>
      <c r="R627" s="84">
        <f>Baseline!B$33 * (C627 * Baseline!B$63*Baseline!B$59/Baseline!B$75 + Baseline!B$46 * Baseline!B$64*Baseline!B$69/Baseline!B$76 + Baseline!B$47 * Baseline!B$65*Baseline!B$57/Baseline!B$77 + Baseline!B$71*Baseline!B$58/Baseline!B$78)</f>
        <v>0.00000001707279817</v>
      </c>
      <c r="S627" s="84">
        <f>Baseline!B$33 * (C627 * Baseline!B$63*Baseline!B$60/Baseline!B$75 + Baseline!B$46 * Baseline!B$64*Baseline!B$61/Baseline!B$76 + Baseline!B$47 * Baseline!B$65*Baseline!B$70/Baseline!B$77 + Baseline!B$71*Baseline!B$62/Baseline!B$78)</f>
        <v>0.000000001956411287</v>
      </c>
      <c r="T627" s="84">
        <f>Baseline!B$33 * (C627 * Baseline!B$63*Baseline!B$63/Baseline!B$75 + Baseline!B$46 * Baseline!B$64*Baseline!B$64/Baseline!B$76 + Baseline!B$47 * Baseline!B$65*Baseline!B$65/Baseline!B$77 + Baseline!B$71*Baseline!B$71/Baseline!B$78)</f>
        <v>0.00000009856721917</v>
      </c>
      <c r="U627" s="83"/>
      <c r="V627" s="84">
        <f>E627 * ( Baseline!B$89 * Baseline!B$7 )</f>
        <v>0.1980899998</v>
      </c>
      <c r="W627" s="84">
        <f>F627 * ( Baseline!D$89 * Baseline!B$11 )</f>
        <v>0.004413402671</v>
      </c>
      <c r="X627" s="84">
        <f>G627 * ( Baseline!F$89 * Baseline!B$16 )</f>
        <v>0.006977641747</v>
      </c>
      <c r="Y627" s="84">
        <f>H627 * ( Baseline!H$89 * Baseline!B$18 )</f>
        <v>0.001313656962</v>
      </c>
      <c r="Z627" s="86">
        <f t="shared" si="1"/>
        <v>0.2107947012</v>
      </c>
      <c r="AA627" s="84">
        <f>I627 * ( Baseline!B$89 * Baseline!B$7 )</f>
        <v>0.002483206501</v>
      </c>
      <c r="AB627" s="85">
        <f>J627 * ( Baseline!D$89 * Baseline!B$11 )</f>
        <v>0.03904359338</v>
      </c>
      <c r="AC627" s="85">
        <f>K627 * ( Baseline!F$89 * Baseline!B$16 )</f>
        <v>0.0005727716309</v>
      </c>
      <c r="AD627" s="85">
        <f>L627 * ( Baseline!F$89 * Baseline!B$16 )</f>
        <v>0.0005930197164</v>
      </c>
      <c r="AE627" s="86">
        <f t="shared" si="2"/>
        <v>0.04269259123</v>
      </c>
      <c r="AF627" s="86">
        <f>M627 * ( Baseline!B$89 * Baseline!B$7 )</f>
        <v>0.002084969725</v>
      </c>
      <c r="AG627" s="86">
        <f>N627 * ( Baseline!D$89 * Baseline!B$11 )</f>
        <v>0.0003041818535</v>
      </c>
      <c r="AH627" s="86">
        <f>O627 * ( Baseline!F$89 * Baseline!B$16 )</f>
        <v>0.05520284853</v>
      </c>
      <c r="AI627" s="86">
        <f>P627 * ( Baseline!H$89 * Baseline!B$18 )</f>
        <v>0.00068801794</v>
      </c>
      <c r="AJ627" s="86">
        <f t="shared" si="3"/>
        <v>0.05828001805</v>
      </c>
      <c r="AK627" s="86">
        <f>Q627 * ( Baseline!B$89 * Baseline!B$7 )</f>
        <v>0.00003877018566</v>
      </c>
      <c r="AL627" s="86">
        <f>R627 * ( Baseline!D$89 * Baseline!B$11 )</f>
        <v>0.0003149350051</v>
      </c>
      <c r="AM627" s="86">
        <f>S627 * ( Baseline!F$89 * Baseline!B$16 )</f>
        <v>0.00006795549593</v>
      </c>
      <c r="AN627" s="86">
        <f>T627 * ( Baseline!H$89 * Baseline!B$18 )</f>
        <v>0.03466347568</v>
      </c>
      <c r="AO627" s="86">
        <f t="shared" si="4"/>
        <v>0.03508513637</v>
      </c>
      <c r="AP627" s="62"/>
      <c r="AQ627" s="86">
        <f>V627 * ( (1-Baseline!B$90-Baseline!B$89) + (1-B627)*Baseline!B$90 )</f>
        <v>0.1175543578</v>
      </c>
      <c r="AR627" s="86">
        <f>W627 * ( (1-Baseline!B$90-Baseline!B$89) + (1-B627)*Baseline!B$90 )</f>
        <v>0.002619085855</v>
      </c>
      <c r="AS627" s="86">
        <f>X627 * ( (1-Baseline!B$90-Baseline!B$89) + (1-B627)*Baseline!B$90 )</f>
        <v>0.004140805669</v>
      </c>
      <c r="AT627" s="86">
        <f>Y627 * ( (1-Baseline!B$90-Baseline!B$89) + (1-B627)*Baseline!B$90 )</f>
        <v>0.0007795754483</v>
      </c>
      <c r="AU627" s="86">
        <f t="shared" si="5"/>
        <v>0.1250938247</v>
      </c>
      <c r="AV627" s="86">
        <f>AA627 * ( (1-Baseline!D$90-Baseline!D$89) + (1-B627)*Baseline!D$90 )</f>
        <v>0.001980406033</v>
      </c>
      <c r="AW627" s="86">
        <f>AB627 * ( (1-Baseline!D$90-Baseline!D$89) + (1-B627)*Baseline!D$90 )</f>
        <v>0.03113803376</v>
      </c>
      <c r="AX627" s="86">
        <f>AC627 * ( (1-Baseline!D$90-Baseline!D$89) + (1-B627)*Baseline!D$90 )</f>
        <v>0.0004567966429</v>
      </c>
      <c r="AY627" s="86">
        <f>AD627 * ( (1-Baseline!D$90-Baseline!D$89) + (1-B627)*Baseline!D$90 )</f>
        <v>0.0004729448893</v>
      </c>
      <c r="AZ627" s="86">
        <f t="shared" si="6"/>
        <v>0.03404818133</v>
      </c>
      <c r="BA627" s="86">
        <f>AF627 * ( (1-Baseline!F$90-Baseline!F$89) + (1-Baseline!B$36)*Baseline!F$90 )</f>
        <v>0.001500410933</v>
      </c>
      <c r="BB627" s="86">
        <f>AG627 * ( (1-Baseline!F$90-Baseline!F$89) + (1-Baseline!B$36)*Baseline!F$90 )</f>
        <v>0.0002188989956</v>
      </c>
      <c r="BC627" s="86">
        <f>AH627 * ( (1-Baseline!F$90-Baseline!F$89) + (1-Baseline!B$36)*Baseline!F$90 )</f>
        <v>0.0397257363</v>
      </c>
      <c r="BD627" s="86">
        <f>AI627 * ( (1-Baseline!F$90-Baseline!F$89) + (1-Baseline!B$36)*Baseline!F$90 )</f>
        <v>0.0004951197262</v>
      </c>
      <c r="BE627" s="86">
        <f t="shared" si="7"/>
        <v>0.04194016595</v>
      </c>
      <c r="BF627" s="86">
        <f>AK627 * ( (1-Baseline!H$90-Baseline!H$89) + (1-Baseline!B$36)*Baseline!H$90 )</f>
        <v>0.00003071839351</v>
      </c>
      <c r="BG627" s="86">
        <f>AL627 * ( (1-Baseline!H$90-Baseline!H$89) + (1-Baseline!B$36)*Baseline!H$90 )</f>
        <v>0.0002495293032</v>
      </c>
      <c r="BH627" s="86">
        <f>AM627 * ( (1-Baseline!H$90-Baseline!H$89) + (1-Baseline!B$36)*Baseline!H$90 )</f>
        <v>0.00005384249854</v>
      </c>
      <c r="BI627" s="86">
        <f>AN627 * ( (1-Baseline!H$90-Baseline!H$89) + (1-Baseline!B$36)*Baseline!H$90 )</f>
        <v>0.02746456505</v>
      </c>
      <c r="BJ627" s="86">
        <f t="shared" si="8"/>
        <v>0.02779865525</v>
      </c>
      <c r="BK627" s="62"/>
      <c r="BL627" s="86">
        <f t="shared" si="19"/>
        <v>0.9397295031</v>
      </c>
      <c r="BM627" s="86">
        <f t="shared" si="20"/>
        <v>0.02093697159</v>
      </c>
      <c r="BN627" s="86">
        <f t="shared" si="21"/>
        <v>0.03310159936</v>
      </c>
      <c r="BO627" s="86">
        <f t="shared" si="22"/>
        <v>0.006231925916</v>
      </c>
      <c r="BP627" s="86">
        <f t="shared" si="9"/>
        <v>1</v>
      </c>
      <c r="BQ627" s="86">
        <f t="shared" si="23"/>
        <v>0.05816481102</v>
      </c>
      <c r="BR627" s="86">
        <f t="shared" si="24"/>
        <v>0.914528546</v>
      </c>
      <c r="BS627" s="86">
        <f t="shared" si="25"/>
        <v>0.01341618333</v>
      </c>
      <c r="BT627" s="86">
        <f t="shared" si="26"/>
        <v>0.01389045966</v>
      </c>
      <c r="BU627" s="86">
        <f t="shared" si="10"/>
        <v>1</v>
      </c>
      <c r="BV627" s="86">
        <f t="shared" si="27"/>
        <v>0.03577503568</v>
      </c>
      <c r="BW627" s="86">
        <f t="shared" si="28"/>
        <v>0.005219316392</v>
      </c>
      <c r="BX627" s="86">
        <f t="shared" si="29"/>
        <v>0.9472002648</v>
      </c>
      <c r="BY627" s="86">
        <f t="shared" si="30"/>
        <v>0.0118053831</v>
      </c>
      <c r="BZ627" s="86">
        <f t="shared" si="11"/>
        <v>1</v>
      </c>
      <c r="CA627" s="86">
        <f t="shared" si="31"/>
        <v>0.001105031637</v>
      </c>
      <c r="CB627" s="86">
        <f t="shared" si="32"/>
        <v>0.008976308422</v>
      </c>
      <c r="CC627" s="86">
        <f t="shared" si="33"/>
        <v>0.001936874214</v>
      </c>
      <c r="CD627" s="86">
        <f t="shared" si="34"/>
        <v>0.9879817857</v>
      </c>
      <c r="CE627" s="86">
        <f t="shared" si="12"/>
        <v>1</v>
      </c>
      <c r="CF627" s="62"/>
      <c r="CG627" s="86">
        <f t="shared" si="35"/>
        <v>0.9397295031</v>
      </c>
      <c r="CH627" s="86">
        <f t="shared" si="36"/>
        <v>0.02093697159</v>
      </c>
      <c r="CI627" s="86">
        <f t="shared" si="37"/>
        <v>0.03310159936</v>
      </c>
      <c r="CJ627" s="86">
        <f t="shared" si="38"/>
        <v>0.006231925916</v>
      </c>
      <c r="CK627" s="86">
        <f t="shared" si="13"/>
        <v>1</v>
      </c>
      <c r="CL627" s="86">
        <f t="shared" si="39"/>
        <v>0.05816481102</v>
      </c>
      <c r="CM627" s="86">
        <f t="shared" si="40"/>
        <v>0.914528546</v>
      </c>
      <c r="CN627" s="86">
        <f t="shared" si="41"/>
        <v>0.01341618333</v>
      </c>
      <c r="CO627" s="86">
        <f t="shared" si="42"/>
        <v>0.01389045966</v>
      </c>
      <c r="CP627" s="86">
        <f t="shared" si="14"/>
        <v>1</v>
      </c>
      <c r="CQ627" s="86">
        <f t="shared" si="43"/>
        <v>0.03577503568</v>
      </c>
      <c r="CR627" s="86">
        <f t="shared" si="44"/>
        <v>0.005219316392</v>
      </c>
      <c r="CS627" s="86">
        <f t="shared" si="45"/>
        <v>0.9472002648</v>
      </c>
      <c r="CT627" s="86">
        <f t="shared" si="46"/>
        <v>0.0118053831</v>
      </c>
      <c r="CU627" s="86">
        <f t="shared" si="15"/>
        <v>1</v>
      </c>
      <c r="CV627" s="86">
        <f t="shared" si="47"/>
        <v>0.001105031637</v>
      </c>
      <c r="CW627" s="86">
        <f t="shared" si="48"/>
        <v>0.008976308422</v>
      </c>
      <c r="CX627" s="86">
        <f t="shared" si="49"/>
        <v>0.001936874214</v>
      </c>
      <c r="CY627" s="86">
        <f t="shared" si="50"/>
        <v>0.9879817857</v>
      </c>
      <c r="CZ627" s="86">
        <f t="shared" si="16"/>
        <v>1</v>
      </c>
      <c r="DA627" s="62"/>
      <c r="DB627" s="86">
        <f>(AQ627*Baseline!B$7 + AV627*Baseline!B$11 + BA627*Baseline!B$16 + BF627*Baseline!B$18)</f>
        <v>67694.2332</v>
      </c>
      <c r="DC627" s="86">
        <f>(AR627*Baseline!B$7 + AW627*Baseline!B$11 + BB627*Baseline!B$16 + BG627*Baseline!B$18)</f>
        <v>80206.95514</v>
      </c>
      <c r="DD627" s="86">
        <f>(AS627*Baseline!B$7 + AX627*Baseline!B$11 + BC627*Baseline!B$16 + BH627*Baseline!B$18)</f>
        <v>138542.1722</v>
      </c>
      <c r="DE627" s="86">
        <f>(AT627*Baseline!B$7 + AY627*Baseline!B$11 + BD627*Baseline!B$16 + BI627*Baseline!B$18)</f>
        <v>1260675.94</v>
      </c>
      <c r="DF627" s="86">
        <f t="shared" si="17"/>
        <v>1547119.301</v>
      </c>
      <c r="DG627" s="62"/>
      <c r="DH627" s="86">
        <f t="shared" si="51"/>
        <v>0.04375501823</v>
      </c>
      <c r="DI627" s="86">
        <f t="shared" si="52"/>
        <v>0.05184277328</v>
      </c>
      <c r="DJ627" s="86">
        <f t="shared" si="53"/>
        <v>0.08954847385</v>
      </c>
      <c r="DK627" s="86">
        <f t="shared" si="54"/>
        <v>0.8148537346</v>
      </c>
      <c r="DL627" s="86">
        <f t="shared" si="18"/>
        <v>1</v>
      </c>
      <c r="DM627" s="62"/>
      <c r="DN627" s="86">
        <f>DH627 / (Baseline!B$7/Baseline!B$17)</f>
        <v>4.670560405</v>
      </c>
      <c r="DO627" s="86">
        <f>DI627 / (Baseline!B$11/Baseline!B$17)</f>
        <v>1.25150936</v>
      </c>
      <c r="DP627" s="86">
        <f>DJ627 / (Baseline!B$16/Baseline!B$17)</f>
        <v>1.383794543</v>
      </c>
      <c r="DQ627" s="86">
        <f>DK627 / (Baseline!B$18/Baseline!B$17)</f>
        <v>0.921264084</v>
      </c>
      <c r="DR627" s="62"/>
      <c r="DS627" s="86">
        <f>DH627 / Baseline!H$117</f>
        <v>1.750511987</v>
      </c>
      <c r="DT627" s="86">
        <f>DI627 / Baseline!H$118</f>
        <v>1.166983535</v>
      </c>
      <c r="DU627" s="86">
        <f>DJ627 / Baseline!H$119</f>
        <v>1.070499562</v>
      </c>
      <c r="DV627" s="86">
        <f>DK627 / Baseline!H$120</f>
        <v>0.9621278573</v>
      </c>
      <c r="DW627" s="87"/>
      <c r="DX627" s="86">
        <f>(AU627*Baseline!B$34)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0.03129360496</v>
      </c>
      <c r="DY627" s="86">
        <f>(AZ627*Baseline!B$34) + (Baseline!D$90*(1-Baseline!D$91)*Baseline!B$35) + (Baseline!D$90*Baseline!D$91*((1-Baseline!D$92)*Baseline!B$40 + Baseline!D$92*Baseline!B$41))</f>
        <v>0.0115207952</v>
      </c>
      <c r="DZ627" s="86">
        <f>(BE627*Baseline!B$34) + (Baseline!F$90*(1-Baseline!F$91)*Baseline!B$35) + (Baseline!F$90*Baseline!F$91*((1-Baseline!F$92)*Baseline!B$40 + Baseline!F$92*Baseline!B$41))</f>
        <v>0.01402166489</v>
      </c>
      <c r="EA627" s="86">
        <f>(BJ627*Baseline!B$34) + (Baseline!H$90*(1-Baseline!H$91)*Baseline!B$35) + (Baseline!H$90*Baseline!H$91*((1-Baseline!H$92)*Baseline!B$40 + Baseline!H$92*Baseline!B$41))</f>
        <v>0.009314798287</v>
      </c>
      <c r="EB627" s="86">
        <f>( DX627*Baseline!B$7 + DY627*Baseline!B$11 + DZ627*Baseline!B$16 + EA627*Baseline!B$18 ) / Baseline!B$17</f>
        <v>0.009916675072</v>
      </c>
    </row>
    <row r="628">
      <c r="A628" s="73" t="s">
        <v>804</v>
      </c>
      <c r="B628" s="85">
        <f>MIN( MAX( NORMINV( MCrands!B628, (B$5+B$4)/2, (B$5-B$4)/3.29 ), 0 ), 1 )</f>
        <v>0.6595063591</v>
      </c>
      <c r="C628" s="85">
        <f>MAX( NORMINV( MCrands!C628, (C$5+C$4)/2, (C$5-C$4)/3.29 ), 0 )</f>
        <v>2.335890539</v>
      </c>
      <c r="D628" s="83"/>
      <c r="E628" s="84">
        <f>Baseline!B$33 * (C628 * Baseline!B$68*Baseline!B$68/Baseline!B$75 + Baseline!B$46 * Baseline!B$54*Baseline!B$54/Baseline!B$76 + Baseline!B$47 * Baseline!B$55*Baseline!B$55/Baseline!B$77 + Baseline!B$56*Baseline!B$56/Baseline!B$78)</f>
        <v>0.00001658765216</v>
      </c>
      <c r="F628" s="84">
        <f>Baseline!B$33 * (C628 * Baseline!B$68*Baseline!B$59/Baseline!B$75 + Baseline!B$46 * Baseline!B$54*Baseline!B$69/Baseline!B$76 + Baseline!B$47 * Baseline!B$55*Baseline!B$57/Baseline!B$77 + Baseline!B$56*Baseline!B$58/Baseline!B$78)</f>
        <v>0.0000002388585415</v>
      </c>
      <c r="G628" s="85">
        <f>Baseline!B$33 * (C628 * Baseline!B$68*Baseline!B$60/Baseline!B$75 + Baseline!B$46 * Baseline!B$54*Baseline!B$61/Baseline!B$76 + Baseline!B$47 * Baseline!B$55*Baseline!B$70/Baseline!B$77 + Baseline!B$56*Baseline!B$62/Baseline!B$78)</f>
        <v>0.0000001999138693</v>
      </c>
      <c r="H628" s="84">
        <f>Baseline!B$33 * (C628 * Baseline!B$68*Baseline!B$63/Baseline!B$75 + Baseline!B$46 * Baseline!B$54*Baseline!B$64/Baseline!B$76 + Baseline!B$47 * Baseline!B$55*Baseline!B$65/Baseline!B$77 + Baseline!B$56*Baseline!B$71/Baseline!B$78)</f>
        <v>0.000000003638483291</v>
      </c>
      <c r="I628" s="84">
        <f>Baseline!B$33 * (C628 * Baseline!B$59*Baseline!B$68/Baseline!B$75 + Baseline!B$46 * Baseline!B$69*Baseline!B$54/Baseline!B$76 + Baseline!B$47 * Baseline!B$57*Baseline!B$55/Baseline!B$77 + Baseline!B$58*Baseline!B$56/Baseline!B$78)</f>
        <v>0.0000002388585415</v>
      </c>
      <c r="J628" s="85">
        <f>Baseline!B$33 * (C628 * Baseline!B$59*Baseline!B$59/Baseline!B$75 + Baseline!B$46 * Baseline!B$69*Baseline!B$69/Baseline!B$76 + Baseline!B$47 * Baseline!B$57*Baseline!B$57/Baseline!B$77 + Baseline!B$58*Baseline!B$58/Baseline!B$78)</f>
        <v>0.000002116574402</v>
      </c>
      <c r="K628" s="84">
        <f>Baseline!B$33 * (C628 * Baseline!B$59*Baseline!B$60/Baseline!B$75 + Baseline!B$46 * Baseline!B$69*Baseline!B$61/Baseline!B$76 + Baseline!B$47 * Baseline!B$57*Baseline!B$70/Baseline!B$77 + Baseline!B$58*Baseline!B$62/Baseline!B$78)</f>
        <v>0.00000001648971087</v>
      </c>
      <c r="L628" s="85">
        <f>Baseline!B$33 * (C628 * Baseline!B$59*Baseline!B$63/Baseline!B$75 + Baseline!B$46 * Baseline!B$69*Baseline!B$64/Baseline!B$76 + Baseline!B$47 * Baseline!B$57*Baseline!B$65/Baseline!B$77 + Baseline!B$58*Baseline!B$71/Baseline!B$78)</f>
        <v>0.00000001707278286</v>
      </c>
      <c r="M628" s="84">
        <f>Baseline!B$33 * (C628 * Baseline!B$60*Baseline!B$68/Baseline!B$75 + Baseline!B$46 * Baseline!B$61*Baseline!B$54/Baseline!B$76 + Baseline!B$47 * Baseline!B$70*Baseline!B$55/Baseline!B$77 + Baseline!B$62*Baseline!B$56/Baseline!B$78)</f>
        <v>0.0000001999138693</v>
      </c>
      <c r="N628" s="85">
        <f>Baseline!B$33 * (C628 * Baseline!B$60*Baseline!B$59/Baseline!B$75 + Baseline!B$46 * Baseline!B$61*Baseline!B$69/Baseline!B$76 + Baseline!B$47 * Baseline!B$70*Baseline!B$57/Baseline!B$77 + Baseline!B$62*Baseline!B$58/Baseline!B$78)</f>
        <v>0.00000001648971087</v>
      </c>
      <c r="O628" s="85">
        <f>Baseline!B$33 * (C628 * Baseline!B$60*Baseline!B$60/Baseline!B$75 + Baseline!B$46 * Baseline!B$61*Baseline!B$61/Baseline!B$76 + Baseline!B$47 * Baseline!B$70*Baseline!B$70/Baseline!B$77 + Baseline!B$62*Baseline!B$62/Baseline!B$78)</f>
        <v>0.000001589267342</v>
      </c>
      <c r="P628" s="84">
        <f>Baseline!B$33 * (C628 * Baseline!B$60*Baseline!B$63/Baseline!B$75 + Baseline!B$46 * Baseline!B$61*Baseline!B$64/Baseline!B$76 + Baseline!B$47 * Baseline!B$70*Baseline!B$65/Baseline!B$77 + Baseline!B$62*Baseline!B$71/Baseline!B$78)</f>
        <v>0.000000001956373651</v>
      </c>
      <c r="Q628" s="84">
        <f>Baseline!B$33 * (C628 * Baseline!B$63*Baseline!B$68/Baseline!B$75 + Baseline!B$46 * Baseline!B$64*Baseline!B$54/Baseline!B$76 + Baseline!B$47 * Baseline!B$65*Baseline!B$55/Baseline!B$77 + Baseline!B$71*Baseline!B$56/Baseline!B$78)</f>
        <v>0.000000003638483291</v>
      </c>
      <c r="R628" s="84">
        <f>Baseline!B$33 * (C628 * Baseline!B$63*Baseline!B$59/Baseline!B$75 + Baseline!B$46 * Baseline!B$64*Baseline!B$69/Baseline!B$76 + Baseline!B$47 * Baseline!B$65*Baseline!B$57/Baseline!B$77 + Baseline!B$71*Baseline!B$58/Baseline!B$78)</f>
        <v>0.00000001707278286</v>
      </c>
      <c r="S628" s="84">
        <f>Baseline!B$33 * (C628 * Baseline!B$63*Baseline!B$60/Baseline!B$75 + Baseline!B$46 * Baseline!B$64*Baseline!B$61/Baseline!B$76 + Baseline!B$47 * Baseline!B$65*Baseline!B$70/Baseline!B$77 + Baseline!B$71*Baseline!B$62/Baseline!B$78)</f>
        <v>0.000000001956373651</v>
      </c>
      <c r="T628" s="84">
        <f>Baseline!B$33 * (C628 * Baseline!B$63*Baseline!B$63/Baseline!B$75 + Baseline!B$46 * Baseline!B$64*Baseline!B$64/Baseline!B$76 + Baseline!B$47 * Baseline!B$65*Baseline!B$65/Baseline!B$77 + Baseline!B$71*Baseline!B$71/Baseline!B$78)</f>
        <v>0.0000000985672154</v>
      </c>
      <c r="U628" s="83"/>
      <c r="V628" s="84">
        <f>E628 * ( Baseline!B$89 * Baseline!B$7 )</f>
        <v>0.1721632418</v>
      </c>
      <c r="W628" s="84">
        <f>F628 * ( Baseline!D$89 * Baseline!B$11 )</f>
        <v>0.004406126941</v>
      </c>
      <c r="X628" s="84">
        <f>G628 * ( Baseline!F$89 * Baseline!B$16 )</f>
        <v>0.006943962253</v>
      </c>
      <c r="Y628" s="84">
        <f>H628 * ( Baseline!H$89 * Baseline!B$18 )</f>
        <v>0.001279558033</v>
      </c>
      <c r="Z628" s="86">
        <f t="shared" si="1"/>
        <v>0.184792889</v>
      </c>
      <c r="AA628" s="84">
        <f>I628 * ( Baseline!B$89 * Baseline!B$7 )</f>
        <v>0.002479112802</v>
      </c>
      <c r="AB628" s="85">
        <f>J628 * ( Baseline!D$89 * Baseline!B$11 )</f>
        <v>0.03904359223</v>
      </c>
      <c r="AC628" s="85">
        <f>K628 * ( Baseline!F$89 * Baseline!B$16 )</f>
        <v>0.0005727663131</v>
      </c>
      <c r="AD628" s="85">
        <f>L628 * ( Baseline!F$89 * Baseline!B$16 )</f>
        <v>0.0005930191846</v>
      </c>
      <c r="AE628" s="86">
        <f t="shared" si="2"/>
        <v>0.04268849053</v>
      </c>
      <c r="AF628" s="86">
        <f>M628 * ( Baseline!B$89 * Baseline!B$7 )</f>
        <v>0.002074906049</v>
      </c>
      <c r="AG628" s="86">
        <f>N628 * ( Baseline!D$89 * Baseline!B$11 )</f>
        <v>0.0003041790294</v>
      </c>
      <c r="AH628" s="86">
        <f>O628 * ( Baseline!F$89 * Baseline!B$16 )</f>
        <v>0.05520283546</v>
      </c>
      <c r="AI628" s="86">
        <f>P628 * ( Baseline!H$89 * Baseline!B$18 )</f>
        <v>0.0006880047043</v>
      </c>
      <c r="AJ628" s="86">
        <f t="shared" si="3"/>
        <v>0.05826992524</v>
      </c>
      <c r="AK628" s="86">
        <f>Q628 * ( Baseline!B$89 * Baseline!B$7 )</f>
        <v>0.00003776381808</v>
      </c>
      <c r="AL628" s="86">
        <f>R628 * ( Baseline!D$89 * Baseline!B$11 )</f>
        <v>0.0003149347227</v>
      </c>
      <c r="AM628" s="86">
        <f>S628 * ( Baseline!F$89 * Baseline!B$16 )</f>
        <v>0.00006795418864</v>
      </c>
      <c r="AN628" s="86">
        <f>T628 * ( Baseline!H$89 * Baseline!B$18 )</f>
        <v>0.03466347436</v>
      </c>
      <c r="AO628" s="86">
        <f t="shared" si="4"/>
        <v>0.03508412709</v>
      </c>
      <c r="AP628" s="62"/>
      <c r="AQ628" s="86">
        <f>V628 * ( (1-Baseline!B$90-Baseline!B$89) + (1-B628)*Baseline!B$90 )</f>
        <v>0.06742589846</v>
      </c>
      <c r="AR628" s="86">
        <f>W628 * ( (1-Baseline!B$90-Baseline!B$89) + (1-B628)*Baseline!B$90 )</f>
        <v>0.001725612649</v>
      </c>
      <c r="AS628" s="86">
        <f>X628 * ( (1-Baseline!B$90-Baseline!B$89) + (1-B628)*Baseline!B$90 )</f>
        <v>0.002719528797</v>
      </c>
      <c r="AT628" s="86">
        <f>Y628 * ( (1-Baseline!B$90-Baseline!B$89) + (1-B628)*Baseline!B$90 )</f>
        <v>0.0005011252641</v>
      </c>
      <c r="AU628" s="86">
        <f t="shared" si="5"/>
        <v>0.07237216517</v>
      </c>
      <c r="AV628" s="86">
        <f>AA628 * ( (1-Baseline!D$90-Baseline!D$89) + (1-B628)*Baseline!D$90 )</f>
        <v>0.001725312651</v>
      </c>
      <c r="AW628" s="86">
        <f>AB628 * ( (1-Baseline!D$90-Baseline!D$89) + (1-B628)*Baseline!D$90 )</f>
        <v>0.02717198005</v>
      </c>
      <c r="AX628" s="86">
        <f>AC628 * ( (1-Baseline!D$90-Baseline!D$89) + (1-B628)*Baseline!D$90 )</f>
        <v>0.0003986107309</v>
      </c>
      <c r="AY628" s="86">
        <f>AD628 * ( (1-Baseline!D$90-Baseline!D$89) + (1-B628)*Baseline!D$90 )</f>
        <v>0.0004127055051</v>
      </c>
      <c r="AZ628" s="86">
        <f t="shared" si="6"/>
        <v>0.02970860894</v>
      </c>
      <c r="BA628" s="86">
        <f>AF628 * ( (1-Baseline!F$90-Baseline!F$89) + (1-Baseline!B$36)*Baseline!F$90 )</f>
        <v>0.00149316879</v>
      </c>
      <c r="BB628" s="86">
        <f>AG628 * ( (1-Baseline!F$90-Baseline!F$89) + (1-Baseline!B$36)*Baseline!F$90 )</f>
        <v>0.0002188969633</v>
      </c>
      <c r="BC628" s="86">
        <f>AH628 * ( (1-Baseline!F$90-Baseline!F$89) + (1-Baseline!B$36)*Baseline!F$90 )</f>
        <v>0.03972572689</v>
      </c>
      <c r="BD628" s="86">
        <f>AI628 * ( (1-Baseline!F$90-Baseline!F$89) + (1-Baseline!B$36)*Baseline!F$90 )</f>
        <v>0.0004951102013</v>
      </c>
      <c r="BE628" s="86">
        <f t="shared" si="7"/>
        <v>0.04193290284</v>
      </c>
      <c r="BF628" s="86">
        <f>AK628 * ( (1-Baseline!H$90-Baseline!H$89) + (1-Baseline!B$36)*Baseline!H$90 )</f>
        <v>0.00002992102834</v>
      </c>
      <c r="BG628" s="86">
        <f>AL628 * ( (1-Baseline!H$90-Baseline!H$89) + (1-Baseline!B$36)*Baseline!H$90 )</f>
        <v>0.0002495290795</v>
      </c>
      <c r="BH628" s="86">
        <f>AM628 * ( (1-Baseline!H$90-Baseline!H$89) + (1-Baseline!B$36)*Baseline!H$90 )</f>
        <v>0.00005384146274</v>
      </c>
      <c r="BI628" s="86">
        <f>AN628 * ( (1-Baseline!H$90-Baseline!H$89) + (1-Baseline!B$36)*Baseline!H$90 )</f>
        <v>0.02746456401</v>
      </c>
      <c r="BJ628" s="86">
        <f t="shared" si="8"/>
        <v>0.02779785558</v>
      </c>
      <c r="BK628" s="62"/>
      <c r="BL628" s="86">
        <f t="shared" si="19"/>
        <v>0.9316551232</v>
      </c>
      <c r="BM628" s="86">
        <f t="shared" si="20"/>
        <v>0.02384359574</v>
      </c>
      <c r="BN628" s="86">
        <f t="shared" si="21"/>
        <v>0.03757699926</v>
      </c>
      <c r="BO628" s="86">
        <f t="shared" si="22"/>
        <v>0.006924281773</v>
      </c>
      <c r="BP628" s="86">
        <f t="shared" si="9"/>
        <v>1</v>
      </c>
      <c r="BQ628" s="86">
        <f t="shared" si="23"/>
        <v>0.05807450138</v>
      </c>
      <c r="BR628" s="86">
        <f t="shared" si="24"/>
        <v>0.9146163696</v>
      </c>
      <c r="BS628" s="86">
        <f t="shared" si="25"/>
        <v>0.01341734753</v>
      </c>
      <c r="BT628" s="86">
        <f t="shared" si="26"/>
        <v>0.01389178154</v>
      </c>
      <c r="BU628" s="86">
        <f t="shared" si="10"/>
        <v>1</v>
      </c>
      <c r="BV628" s="86">
        <f t="shared" si="27"/>
        <v>0.03560852431</v>
      </c>
      <c r="BW628" s="86">
        <f t="shared" si="28"/>
        <v>0.005220171952</v>
      </c>
      <c r="BX628" s="86">
        <f t="shared" si="29"/>
        <v>0.947364103</v>
      </c>
      <c r="BY628" s="86">
        <f t="shared" si="30"/>
        <v>0.01180720074</v>
      </c>
      <c r="BZ628" s="86">
        <f t="shared" si="11"/>
        <v>1</v>
      </c>
      <c r="CA628" s="86">
        <f t="shared" si="31"/>
        <v>0.001076379013</v>
      </c>
      <c r="CB628" s="86">
        <f t="shared" si="32"/>
        <v>0.008976558598</v>
      </c>
      <c r="CC628" s="86">
        <f t="shared" si="33"/>
        <v>0.001936892671</v>
      </c>
      <c r="CD628" s="86">
        <f t="shared" si="34"/>
        <v>0.9880101697</v>
      </c>
      <c r="CE628" s="86">
        <f t="shared" si="12"/>
        <v>1</v>
      </c>
      <c r="CF628" s="62"/>
      <c r="CG628" s="86">
        <f t="shared" si="35"/>
        <v>0.9316551232</v>
      </c>
      <c r="CH628" s="86">
        <f t="shared" si="36"/>
        <v>0.02384359574</v>
      </c>
      <c r="CI628" s="86">
        <f t="shared" si="37"/>
        <v>0.03757699926</v>
      </c>
      <c r="CJ628" s="86">
        <f t="shared" si="38"/>
        <v>0.006924281773</v>
      </c>
      <c r="CK628" s="86">
        <f t="shared" si="13"/>
        <v>1</v>
      </c>
      <c r="CL628" s="86">
        <f t="shared" si="39"/>
        <v>0.05807450138</v>
      </c>
      <c r="CM628" s="86">
        <f t="shared" si="40"/>
        <v>0.9146163696</v>
      </c>
      <c r="CN628" s="86">
        <f t="shared" si="41"/>
        <v>0.01341734753</v>
      </c>
      <c r="CO628" s="86">
        <f t="shared" si="42"/>
        <v>0.01389178154</v>
      </c>
      <c r="CP628" s="86">
        <f t="shared" si="14"/>
        <v>1</v>
      </c>
      <c r="CQ628" s="86">
        <f t="shared" si="43"/>
        <v>0.03560852431</v>
      </c>
      <c r="CR628" s="86">
        <f t="shared" si="44"/>
        <v>0.005220171952</v>
      </c>
      <c r="CS628" s="86">
        <f t="shared" si="45"/>
        <v>0.947364103</v>
      </c>
      <c r="CT628" s="86">
        <f t="shared" si="46"/>
        <v>0.01180720074</v>
      </c>
      <c r="CU628" s="86">
        <f t="shared" si="15"/>
        <v>1</v>
      </c>
      <c r="CV628" s="86">
        <f t="shared" si="47"/>
        <v>0.001076379013</v>
      </c>
      <c r="CW628" s="86">
        <f t="shared" si="48"/>
        <v>0.008976558598</v>
      </c>
      <c r="CX628" s="86">
        <f t="shared" si="49"/>
        <v>0.001936892671</v>
      </c>
      <c r="CY628" s="86">
        <f t="shared" si="50"/>
        <v>0.9880101697</v>
      </c>
      <c r="CZ628" s="86">
        <f t="shared" si="16"/>
        <v>1</v>
      </c>
      <c r="DA628" s="62"/>
      <c r="DB628" s="86">
        <f>(AQ628*Baseline!B$7 + AV628*Baseline!B$11 + BA628*Baseline!B$16 + BF628*Baseline!B$18)</f>
        <v>42774.09435</v>
      </c>
      <c r="DC628" s="86">
        <f>(AR628*Baseline!B$7 + AW628*Baseline!B$11 + BB628*Baseline!B$16 + BG628*Baseline!B$18)</f>
        <v>71268.18722</v>
      </c>
      <c r="DD628" s="86">
        <f>(AS628*Baseline!B$7 + AX628*Baseline!B$11 + BC628*Baseline!B$16 + BH628*Baseline!B$18)</f>
        <v>137727.9912</v>
      </c>
      <c r="DE628" s="86">
        <f>(AT628*Baseline!B$7 + AY628*Baseline!B$11 + BD628*Baseline!B$16 + BI628*Baseline!B$18)</f>
        <v>1260411.625</v>
      </c>
      <c r="DF628" s="86">
        <f t="shared" si="17"/>
        <v>1512181.898</v>
      </c>
      <c r="DG628" s="62"/>
      <c r="DH628" s="86">
        <f t="shared" si="51"/>
        <v>0.02828634201</v>
      </c>
      <c r="DI628" s="86">
        <f t="shared" si="52"/>
        <v>0.04712937466</v>
      </c>
      <c r="DJ628" s="86">
        <f t="shared" si="53"/>
        <v>0.0910789842</v>
      </c>
      <c r="DK628" s="86">
        <f t="shared" si="54"/>
        <v>0.8335052991</v>
      </c>
      <c r="DL628" s="86">
        <f t="shared" si="18"/>
        <v>1</v>
      </c>
      <c r="DM628" s="62"/>
      <c r="DN628" s="86">
        <f>DH628 / (Baseline!B$7/Baseline!B$17)</f>
        <v>3.019380962</v>
      </c>
      <c r="DO628" s="86">
        <f>DI628 / (Baseline!B$11/Baseline!B$17)</f>
        <v>1.137725662</v>
      </c>
      <c r="DP628" s="86">
        <f>DJ628 / (Baseline!B$16/Baseline!B$17)</f>
        <v>1.407445553</v>
      </c>
      <c r="DQ628" s="86">
        <f>DK628 / (Baseline!B$18/Baseline!B$17)</f>
        <v>0.9423513243</v>
      </c>
      <c r="DR628" s="62"/>
      <c r="DS628" s="86">
        <f>DH628 / Baseline!H$117</f>
        <v>1.131654899</v>
      </c>
      <c r="DT628" s="86">
        <f>DI628 / Baseline!H$118</f>
        <v>1.060884686</v>
      </c>
      <c r="DU628" s="86">
        <f>DJ628 / Baseline!H$119</f>
        <v>1.088795917</v>
      </c>
      <c r="DV628" s="86">
        <f>DK628 / Baseline!H$120</f>
        <v>0.9841504474</v>
      </c>
      <c r="DW628" s="87"/>
      <c r="DX628" s="86">
        <f>(AU628*Baseline!B$34)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0.02338535603</v>
      </c>
      <c r="DY628" s="86">
        <f>(AZ628*Baseline!B$34) + (Baseline!D$90*(1-Baseline!D$91)*Baseline!B$35) + (Baseline!D$90*Baseline!D$91*((1-Baseline!D$92)*Baseline!B$40 + Baseline!D$92*Baseline!B$41))</f>
        <v>0.01086985934</v>
      </c>
      <c r="DZ628" s="86">
        <f>(BE628*Baseline!B$34) + (Baseline!F$90*(1-Baseline!F$91)*Baseline!B$35) + (Baseline!F$90*Baseline!F$91*((1-Baseline!F$92)*Baseline!B$40 + Baseline!F$92*Baseline!B$41))</f>
        <v>0.01402057543</v>
      </c>
      <c r="EA628" s="86">
        <f>(BJ628*Baseline!B$34) + (Baseline!H$90*(1-Baseline!H$91)*Baseline!B$35) + (Baseline!H$90*Baseline!H$91*((1-Baseline!H$92)*Baseline!B$40 + Baseline!H$92*Baseline!B$41))</f>
        <v>0.009314678336</v>
      </c>
      <c r="EB628" s="86">
        <f>( DX628*Baseline!B$7 + DY628*Baseline!B$11 + DZ628*Baseline!B$16 + EA628*Baseline!B$18 ) / Baseline!B$17</f>
        <v>0.009815447455</v>
      </c>
    </row>
    <row r="629">
      <c r="A629" s="73" t="s">
        <v>805</v>
      </c>
      <c r="B629" s="85">
        <f>MIN( MAX( NORMINV( MCrands!B629, (B$5+B$4)/2, (B$5-B$4)/3.29 ), 0 ), 1 )</f>
        <v>0.4907815557</v>
      </c>
      <c r="C629" s="85">
        <f>MAX( NORMINV( MCrands!C629, (C$5+C$4)/2, (C$5-C$4)/3.29 ), 0 )</f>
        <v>2.177447791</v>
      </c>
      <c r="D629" s="83"/>
      <c r="E629" s="84">
        <f>Baseline!B$33 * (C629 * Baseline!B$68*Baseline!B$68/Baseline!B$75 + Baseline!B$46 * Baseline!B$54*Baseline!B$54/Baseline!B$76 + Baseline!B$47 * Baseline!B$55*Baseline!B$55/Baseline!B$77 + Baseline!B$56*Baseline!B$56/Baseline!B$78)</f>
        <v>0.00001546587371</v>
      </c>
      <c r="F629" s="84">
        <f>Baseline!B$33 * (C629 * Baseline!B$68*Baseline!B$59/Baseline!B$75 + Baseline!B$46 * Baseline!B$54*Baseline!B$69/Baseline!B$76 + Baseline!B$47 * Baseline!B$55*Baseline!B$57/Baseline!B$77 + Baseline!B$56*Baseline!B$58/Baseline!B$78)</f>
        <v>0.0000002386814186</v>
      </c>
      <c r="G629" s="85">
        <f>Baseline!B$33 * (C629 * Baseline!B$68*Baseline!B$60/Baseline!B$75 + Baseline!B$46 * Baseline!B$54*Baseline!B$61/Baseline!B$76 + Baseline!B$47 * Baseline!B$55*Baseline!B$70/Baseline!B$77 + Baseline!B$56*Baseline!B$62/Baseline!B$78)</f>
        <v>0.0000001994784421</v>
      </c>
      <c r="H629" s="84">
        <f>Baseline!B$33 * (C629 * Baseline!B$68*Baseline!B$63/Baseline!B$75 + Baseline!B$46 * Baseline!B$54*Baseline!B$64/Baseline!B$76 + Baseline!B$47 * Baseline!B$55*Baseline!B$65/Baseline!B$77 + Baseline!B$56*Baseline!B$71/Baseline!B$78)</f>
        <v>0.000000003594940575</v>
      </c>
      <c r="I629" s="84">
        <f>Baseline!B$33 * (C629 * Baseline!B$59*Baseline!B$68/Baseline!B$75 + Baseline!B$46 * Baseline!B$69*Baseline!B$54/Baseline!B$76 + Baseline!B$47 * Baseline!B$57*Baseline!B$55/Baseline!B$77 + Baseline!B$58*Baseline!B$56/Baseline!B$78)</f>
        <v>0.0000002386814186</v>
      </c>
      <c r="J629" s="85">
        <f>Baseline!B$33 * (C629 * Baseline!B$59*Baseline!B$59/Baseline!B$75 + Baseline!B$46 * Baseline!B$69*Baseline!B$69/Baseline!B$76 + Baseline!B$47 * Baseline!B$57*Baseline!B$57/Baseline!B$77 + Baseline!B$58*Baseline!B$58/Baseline!B$78)</f>
        <v>0.000002116574374</v>
      </c>
      <c r="K629" s="84">
        <f>Baseline!B$33 * (C629 * Baseline!B$59*Baseline!B$60/Baseline!B$75 + Baseline!B$46 * Baseline!B$69*Baseline!B$61/Baseline!B$76 + Baseline!B$47 * Baseline!B$57*Baseline!B$70/Baseline!B$77 + Baseline!B$58*Baseline!B$62/Baseline!B$78)</f>
        <v>0.00000001648964212</v>
      </c>
      <c r="L629" s="85">
        <f>Baseline!B$33 * (C629 * Baseline!B$59*Baseline!B$63/Baseline!B$75 + Baseline!B$46 * Baseline!B$69*Baseline!B$64/Baseline!B$76 + Baseline!B$47 * Baseline!B$57*Baseline!B$65/Baseline!B$77 + Baseline!B$58*Baseline!B$71/Baseline!B$78)</f>
        <v>0.00000001707277599</v>
      </c>
      <c r="M629" s="84">
        <f>Baseline!B$33 * (C629 * Baseline!B$60*Baseline!B$68/Baseline!B$75 + Baseline!B$46 * Baseline!B$61*Baseline!B$54/Baseline!B$76 + Baseline!B$47 * Baseline!B$70*Baseline!B$55/Baseline!B$77 + Baseline!B$62*Baseline!B$56/Baseline!B$78)</f>
        <v>0.0000001994784421</v>
      </c>
      <c r="N629" s="85">
        <f>Baseline!B$33 * (C629 * Baseline!B$60*Baseline!B$59/Baseline!B$75 + Baseline!B$46 * Baseline!B$61*Baseline!B$69/Baseline!B$76 + Baseline!B$47 * Baseline!B$70*Baseline!B$57/Baseline!B$77 + Baseline!B$62*Baseline!B$58/Baseline!B$78)</f>
        <v>0.00000001648964212</v>
      </c>
      <c r="O629" s="85">
        <f>Baseline!B$33 * (C629 * Baseline!B$60*Baseline!B$60/Baseline!B$75 + Baseline!B$46 * Baseline!B$61*Baseline!B$61/Baseline!B$76 + Baseline!B$47 * Baseline!B$70*Baseline!B$70/Baseline!B$77 + Baseline!B$62*Baseline!B$62/Baseline!B$78)</f>
        <v>0.000001589267173</v>
      </c>
      <c r="P629" s="84">
        <f>Baseline!B$33 * (C629 * Baseline!B$60*Baseline!B$63/Baseline!B$75 + Baseline!B$46 * Baseline!B$61*Baseline!B$64/Baseline!B$76 + Baseline!B$47 * Baseline!B$70*Baseline!B$65/Baseline!B$77 + Baseline!B$62*Baseline!B$71/Baseline!B$78)</f>
        <v>0.000000001956356749</v>
      </c>
      <c r="Q629" s="84">
        <f>Baseline!B$33 * (C629 * Baseline!B$63*Baseline!B$68/Baseline!B$75 + Baseline!B$46 * Baseline!B$64*Baseline!B$54/Baseline!B$76 + Baseline!B$47 * Baseline!B$65*Baseline!B$55/Baseline!B$77 + Baseline!B$71*Baseline!B$56/Baseline!B$78)</f>
        <v>0.000000003594940575</v>
      </c>
      <c r="R629" s="84">
        <f>Baseline!B$33 * (C629 * Baseline!B$63*Baseline!B$59/Baseline!B$75 + Baseline!B$46 * Baseline!B$64*Baseline!B$69/Baseline!B$76 + Baseline!B$47 * Baseline!B$65*Baseline!B$57/Baseline!B$77 + Baseline!B$71*Baseline!B$58/Baseline!B$78)</f>
        <v>0.00000001707277599</v>
      </c>
      <c r="S629" s="84">
        <f>Baseline!B$33 * (C629 * Baseline!B$63*Baseline!B$60/Baseline!B$75 + Baseline!B$46 * Baseline!B$64*Baseline!B$61/Baseline!B$76 + Baseline!B$47 * Baseline!B$65*Baseline!B$70/Baseline!B$77 + Baseline!B$71*Baseline!B$62/Baseline!B$78)</f>
        <v>0.000000001956356749</v>
      </c>
      <c r="T629" s="84">
        <f>Baseline!B$33 * (C629 * Baseline!B$63*Baseline!B$63/Baseline!B$75 + Baseline!B$46 * Baseline!B$64*Baseline!B$64/Baseline!B$76 + Baseline!B$47 * Baseline!B$65*Baseline!B$65/Baseline!B$77 + Baseline!B$71*Baseline!B$71/Baseline!B$78)</f>
        <v>0.00000009856721371</v>
      </c>
      <c r="U629" s="83"/>
      <c r="V629" s="84">
        <f>E629 * ( Baseline!B$89 * Baseline!B$7 )</f>
        <v>0.1605203032</v>
      </c>
      <c r="W629" s="84">
        <f>F629 * ( Baseline!D$89 * Baseline!B$11 )</f>
        <v>0.004402859626</v>
      </c>
      <c r="X629" s="84">
        <f>G629 * ( Baseline!F$89 * Baseline!B$16 )</f>
        <v>0.006928837791</v>
      </c>
      <c r="Y629" s="84">
        <f>H629 * ( Baseline!H$89 * Baseline!B$18 )</f>
        <v>0.001264245215</v>
      </c>
      <c r="Z629" s="86">
        <f t="shared" si="1"/>
        <v>0.1731162458</v>
      </c>
      <c r="AA629" s="84">
        <f>I629 * ( Baseline!B$89 * Baseline!B$7 )</f>
        <v>0.002477274443</v>
      </c>
      <c r="AB629" s="85">
        <f>J629 * ( Baseline!D$89 * Baseline!B$11 )</f>
        <v>0.03904359171</v>
      </c>
      <c r="AC629" s="85">
        <f>K629 * ( Baseline!F$89 * Baseline!B$16 )</f>
        <v>0.0005727639251</v>
      </c>
      <c r="AD629" s="85">
        <f>L629 * ( Baseline!F$89 * Baseline!B$16 )</f>
        <v>0.0005930189458</v>
      </c>
      <c r="AE629" s="86">
        <f t="shared" si="2"/>
        <v>0.04268664903</v>
      </c>
      <c r="AF629" s="86">
        <f>M629 * ( Baseline!B$89 * Baseline!B$7 )</f>
        <v>0.002070386751</v>
      </c>
      <c r="AG629" s="86">
        <f>N629 * ( Baseline!D$89 * Baseline!B$11 )</f>
        <v>0.0003041777612</v>
      </c>
      <c r="AH629" s="86">
        <f>O629 * ( Baseline!F$89 * Baseline!B$16 )</f>
        <v>0.05520282959</v>
      </c>
      <c r="AI629" s="86">
        <f>P629 * ( Baseline!H$89 * Baseline!B$18 )</f>
        <v>0.0006879987605</v>
      </c>
      <c r="AJ629" s="86">
        <f t="shared" si="3"/>
        <v>0.05826539286</v>
      </c>
      <c r="AK629" s="86">
        <f>Q629 * ( Baseline!B$89 * Baseline!B$7 )</f>
        <v>0.00003731188823</v>
      </c>
      <c r="AL629" s="86">
        <f>R629 * ( Baseline!D$89 * Baseline!B$11 )</f>
        <v>0.0003149345959</v>
      </c>
      <c r="AM629" s="86">
        <f>S629 * ( Baseline!F$89 * Baseline!B$16 )</f>
        <v>0.00006795360157</v>
      </c>
      <c r="AN629" s="86">
        <f>T629 * ( Baseline!H$89 * Baseline!B$18 )</f>
        <v>0.03466347377</v>
      </c>
      <c r="AO629" s="86">
        <f t="shared" si="4"/>
        <v>0.03508367385</v>
      </c>
      <c r="AP629" s="62"/>
      <c r="AQ629" s="86">
        <f>V629 * ( (1-Baseline!B$90-Baseline!B$89) + (1-B629)*Baseline!B$90 )</f>
        <v>0.08697060905</v>
      </c>
      <c r="AR629" s="86">
        <f>W629 * ( (1-Baseline!B$90-Baseline!B$89) + (1-B629)*Baseline!B$90 )</f>
        <v>0.002385488786</v>
      </c>
      <c r="AS629" s="86">
        <f>X629 * ( (1-Baseline!B$90-Baseline!B$89) + (1-B629)*Baseline!B$90 )</f>
        <v>0.003754074909</v>
      </c>
      <c r="AT629" s="86">
        <f>Y629 * ( (1-Baseline!B$90-Baseline!B$89) + (1-B629)*Baseline!B$90 )</f>
        <v>0.0006849736399</v>
      </c>
      <c r="AU629" s="86">
        <f t="shared" si="5"/>
        <v>0.09379514639</v>
      </c>
      <c r="AV629" s="86">
        <f>AA629 * ( (1-Baseline!D$90-Baseline!D$89) + (1-B629)*Baseline!D$90 )</f>
        <v>0.001911287248</v>
      </c>
      <c r="AW629" s="86">
        <f>AB629 * ( (1-Baseline!D$90-Baseline!D$89) + (1-B629)*Baseline!D$90 )</f>
        <v>0.0301232345</v>
      </c>
      <c r="AX629" s="86">
        <f>AC629 * ( (1-Baseline!D$90-Baseline!D$89) + (1-B629)*Baseline!D$90 )</f>
        <v>0.0004419035562</v>
      </c>
      <c r="AY629" s="86">
        <f>AD629 * ( (1-Baseline!D$90-Baseline!D$89) + (1-B629)*Baseline!D$90 )</f>
        <v>0.0004575308772</v>
      </c>
      <c r="AZ629" s="86">
        <f t="shared" si="6"/>
        <v>0.03293395618</v>
      </c>
      <c r="BA629" s="86">
        <f>AF629 * ( (1-Baseline!F$90-Baseline!F$89) + (1-Baseline!B$36)*Baseline!F$90 )</f>
        <v>0.001489916558</v>
      </c>
      <c r="BB629" s="86">
        <f>AG629 * ( (1-Baseline!F$90-Baseline!F$89) + (1-Baseline!B$36)*Baseline!F$90 )</f>
        <v>0.0002188960506</v>
      </c>
      <c r="BC629" s="86">
        <f>AH629 * ( (1-Baseline!F$90-Baseline!F$89) + (1-Baseline!B$36)*Baseline!F$90 )</f>
        <v>0.03972572266</v>
      </c>
      <c r="BD629" s="86">
        <f>AI629 * ( (1-Baseline!F$90-Baseline!F$89) + (1-Baseline!B$36)*Baseline!F$90 )</f>
        <v>0.000495105924</v>
      </c>
      <c r="BE629" s="86">
        <f t="shared" si="7"/>
        <v>0.0419296412</v>
      </c>
      <c r="BF629" s="86">
        <f>AK629 * ( (1-Baseline!H$90-Baseline!H$89) + (1-Baseline!B$36)*Baseline!H$90 )</f>
        <v>0.00002956295528</v>
      </c>
      <c r="BG629" s="86">
        <f>AL629 * ( (1-Baseline!H$90-Baseline!H$89) + (1-Baseline!B$36)*Baseline!H$90 )</f>
        <v>0.000249528979</v>
      </c>
      <c r="BH629" s="86">
        <f>AM629 * ( (1-Baseline!H$90-Baseline!H$89) + (1-Baseline!B$36)*Baseline!H$90 )</f>
        <v>0.00005384099759</v>
      </c>
      <c r="BI629" s="86">
        <f>AN629 * ( (1-Baseline!H$90-Baseline!H$89) + (1-Baseline!B$36)*Baseline!H$90 )</f>
        <v>0.02746456353</v>
      </c>
      <c r="BJ629" s="86">
        <f t="shared" si="8"/>
        <v>0.02779749647</v>
      </c>
      <c r="BK629" s="62"/>
      <c r="BL629" s="86">
        <f t="shared" si="19"/>
        <v>0.9272399735</v>
      </c>
      <c r="BM629" s="86">
        <f t="shared" si="20"/>
        <v>0.02543296618</v>
      </c>
      <c r="BN629" s="86">
        <f t="shared" si="21"/>
        <v>0.04002419159</v>
      </c>
      <c r="BO629" s="86">
        <f t="shared" si="22"/>
        <v>0.007302868712</v>
      </c>
      <c r="BP629" s="86">
        <f t="shared" si="9"/>
        <v>1</v>
      </c>
      <c r="BQ629" s="86">
        <f t="shared" si="23"/>
        <v>0.05803394035</v>
      </c>
      <c r="BR629" s="86">
        <f t="shared" si="24"/>
        <v>0.914655814</v>
      </c>
      <c r="BS629" s="86">
        <f t="shared" si="25"/>
        <v>0.01341787041</v>
      </c>
      <c r="BT629" s="86">
        <f t="shared" si="26"/>
        <v>0.01389237523</v>
      </c>
      <c r="BU629" s="86">
        <f t="shared" si="10"/>
        <v>1</v>
      </c>
      <c r="BV629" s="86">
        <f t="shared" si="27"/>
        <v>0.03553373021</v>
      </c>
      <c r="BW629" s="86">
        <f t="shared" si="28"/>
        <v>0.005220556255</v>
      </c>
      <c r="BX629" s="86">
        <f t="shared" si="29"/>
        <v>0.9474376963</v>
      </c>
      <c r="BY629" s="86">
        <f t="shared" si="30"/>
        <v>0.01180801719</v>
      </c>
      <c r="BZ629" s="86">
        <f t="shared" si="11"/>
        <v>1</v>
      </c>
      <c r="CA629" s="86">
        <f t="shared" si="31"/>
        <v>0.001063511432</v>
      </c>
      <c r="CB629" s="86">
        <f t="shared" si="32"/>
        <v>0.008976670949</v>
      </c>
      <c r="CC629" s="86">
        <f t="shared" si="33"/>
        <v>0.00193690096</v>
      </c>
      <c r="CD629" s="86">
        <f t="shared" si="34"/>
        <v>0.9880229167</v>
      </c>
      <c r="CE629" s="86">
        <f t="shared" si="12"/>
        <v>1</v>
      </c>
      <c r="CF629" s="62"/>
      <c r="CG629" s="86">
        <f t="shared" si="35"/>
        <v>0.9272399735</v>
      </c>
      <c r="CH629" s="86">
        <f t="shared" si="36"/>
        <v>0.02543296618</v>
      </c>
      <c r="CI629" s="86">
        <f t="shared" si="37"/>
        <v>0.04002419159</v>
      </c>
      <c r="CJ629" s="86">
        <f t="shared" si="38"/>
        <v>0.007302868712</v>
      </c>
      <c r="CK629" s="86">
        <f t="shared" si="13"/>
        <v>1</v>
      </c>
      <c r="CL629" s="86">
        <f t="shared" si="39"/>
        <v>0.05803394035</v>
      </c>
      <c r="CM629" s="86">
        <f t="shared" si="40"/>
        <v>0.914655814</v>
      </c>
      <c r="CN629" s="86">
        <f t="shared" si="41"/>
        <v>0.01341787041</v>
      </c>
      <c r="CO629" s="86">
        <f t="shared" si="42"/>
        <v>0.01389237523</v>
      </c>
      <c r="CP629" s="86">
        <f t="shared" si="14"/>
        <v>1</v>
      </c>
      <c r="CQ629" s="86">
        <f t="shared" si="43"/>
        <v>0.03553373021</v>
      </c>
      <c r="CR629" s="86">
        <f t="shared" si="44"/>
        <v>0.005220556255</v>
      </c>
      <c r="CS629" s="86">
        <f t="shared" si="45"/>
        <v>0.9474376963</v>
      </c>
      <c r="CT629" s="86">
        <f t="shared" si="46"/>
        <v>0.01180801719</v>
      </c>
      <c r="CU629" s="86">
        <f t="shared" si="15"/>
        <v>1</v>
      </c>
      <c r="CV629" s="86">
        <f t="shared" si="47"/>
        <v>0.001063511432</v>
      </c>
      <c r="CW629" s="86">
        <f t="shared" si="48"/>
        <v>0.008976670949</v>
      </c>
      <c r="CX629" s="86">
        <f t="shared" si="49"/>
        <v>0.00193690096</v>
      </c>
      <c r="CY629" s="86">
        <f t="shared" si="50"/>
        <v>0.9880229167</v>
      </c>
      <c r="CZ629" s="86">
        <f t="shared" si="16"/>
        <v>1</v>
      </c>
      <c r="DA629" s="62"/>
      <c r="DB629" s="86">
        <f>(AQ629*Baseline!B$7 + AV629*Baseline!B$11 + BA629*Baseline!B$16 + BF629*Baseline!B$18)</f>
        <v>52624.8195</v>
      </c>
      <c r="DC629" s="86">
        <f>(AR629*Baseline!B$7 + AW629*Baseline!B$11 + BB629*Baseline!B$16 + BG629*Baseline!B$18)</f>
        <v>77917.34402</v>
      </c>
      <c r="DD629" s="86">
        <f>(AS629*Baseline!B$7 + AX629*Baseline!B$11 + BC629*Baseline!B$16 + BH629*Baseline!B$18)</f>
        <v>138322.5544</v>
      </c>
      <c r="DE629" s="86">
        <f>(AT629*Baseline!B$7 + AY629*Baseline!B$11 + BD629*Baseline!B$16 + BI629*Baseline!B$18)</f>
        <v>1260596.886</v>
      </c>
      <c r="DF629" s="86">
        <f t="shared" si="17"/>
        <v>1529461.604</v>
      </c>
      <c r="DG629" s="62"/>
      <c r="DH629" s="86">
        <f t="shared" si="51"/>
        <v>0.03440741459</v>
      </c>
      <c r="DI629" s="86">
        <f t="shared" si="52"/>
        <v>0.05094429557</v>
      </c>
      <c r="DJ629" s="86">
        <f t="shared" si="53"/>
        <v>0.09043872303</v>
      </c>
      <c r="DK629" s="86">
        <f t="shared" si="54"/>
        <v>0.8242095668</v>
      </c>
      <c r="DL629" s="86">
        <f t="shared" si="18"/>
        <v>1</v>
      </c>
      <c r="DM629" s="62"/>
      <c r="DN629" s="86">
        <f>DH629 / (Baseline!B$7/Baseline!B$17)</f>
        <v>3.672765198</v>
      </c>
      <c r="DO629" s="86">
        <f>DI629 / (Baseline!B$11/Baseline!B$17)</f>
        <v>1.229819678</v>
      </c>
      <c r="DP629" s="86">
        <f>DJ629 / (Baseline!B$16/Baseline!B$17)</f>
        <v>1.397551583</v>
      </c>
      <c r="DQ629" s="86">
        <f>DK629 / (Baseline!B$18/Baseline!B$17)</f>
        <v>0.9318416783</v>
      </c>
      <c r="DR629" s="62"/>
      <c r="DS629" s="86">
        <f>DH629 / Baseline!H$117</f>
        <v>1.376541345</v>
      </c>
      <c r="DT629" s="86">
        <f>DI629 / Baseline!H$118</f>
        <v>1.146758754</v>
      </c>
      <c r="DU629" s="86">
        <f>DJ629 / Baseline!H$119</f>
        <v>1.08114197</v>
      </c>
      <c r="DV629" s="86">
        <f>DK629 / Baseline!H$120</f>
        <v>0.9731746334</v>
      </c>
      <c r="DW629" s="87"/>
      <c r="DX629" s="86">
        <f>(AU629*Baseline!B$34)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0.02659880321</v>
      </c>
      <c r="DY629" s="86">
        <f>(AZ629*Baseline!B$34) + (Baseline!D$90*(1-Baseline!D$91)*Baseline!B$35) + (Baseline!D$90*Baseline!D$91*((1-Baseline!D$92)*Baseline!B$40 + Baseline!D$92*Baseline!B$41))</f>
        <v>0.01135366143</v>
      </c>
      <c r="DZ629" s="86">
        <f>(BE629*Baseline!B$34) + (Baseline!F$90*(1-Baseline!F$91)*Baseline!B$35) + (Baseline!F$90*Baseline!F$91*((1-Baseline!F$92)*Baseline!B$40 + Baseline!F$92*Baseline!B$41))</f>
        <v>0.01402008618</v>
      </c>
      <c r="EA629" s="86">
        <f>(BJ629*Baseline!B$34) + (Baseline!H$90*(1-Baseline!H$91)*Baseline!B$35) + (Baseline!H$90*Baseline!H$91*((1-Baseline!H$92)*Baseline!B$40 + Baseline!H$92*Baseline!B$41))</f>
        <v>0.00931462447</v>
      </c>
      <c r="EB629" s="86">
        <f>( DX629*Baseline!B$7 + DY629*Baseline!B$11 + DZ629*Baseline!B$16 + EA629*Baseline!B$18 ) / Baseline!B$17</f>
        <v>0.009865513669</v>
      </c>
    </row>
    <row r="630">
      <c r="A630" s="73" t="s">
        <v>806</v>
      </c>
      <c r="B630" s="85">
        <f>MIN( MAX( NORMINV( MCrands!B630, (B$5+B$4)/2, (B$5-B$4)/3.29 ), 0 ), 1 )</f>
        <v>0.583467127</v>
      </c>
      <c r="C630" s="85">
        <f>MAX( NORMINV( MCrands!C630, (C$5+C$4)/2, (C$5-C$4)/3.29 ), 0 )</f>
        <v>2.925460429</v>
      </c>
      <c r="D630" s="83"/>
      <c r="E630" s="84">
        <f>Baseline!B$33 * (C630 * Baseline!B$68*Baseline!B$68/Baseline!B$75 + Baseline!B$46 * Baseline!B$54*Baseline!B$54/Baseline!B$76 + Baseline!B$47 * Baseline!B$55*Baseline!B$55/Baseline!B$77 + Baseline!B$56*Baseline!B$56/Baseline!B$78)</f>
        <v>0.00002076182113</v>
      </c>
      <c r="F630" s="84">
        <f>Baseline!B$33 * (C630 * Baseline!B$68*Baseline!B$59/Baseline!B$75 + Baseline!B$46 * Baseline!B$54*Baseline!B$69/Baseline!B$76 + Baseline!B$47 * Baseline!B$55*Baseline!B$57/Baseline!B$77 + Baseline!B$56*Baseline!B$58/Baseline!B$78)</f>
        <v>0.0000002395176208</v>
      </c>
      <c r="G630" s="85">
        <f>Baseline!B$33 * (C630 * Baseline!B$68*Baseline!B$60/Baseline!B$75 + Baseline!B$46 * Baseline!B$54*Baseline!B$61/Baseline!B$76 + Baseline!B$47 * Baseline!B$55*Baseline!B$70/Baseline!B$77 + Baseline!B$56*Baseline!B$62/Baseline!B$78)</f>
        <v>0.0000002015341059</v>
      </c>
      <c r="H630" s="84">
        <f>Baseline!B$33 * (C630 * Baseline!B$68*Baseline!B$63/Baseline!B$75 + Baseline!B$46 * Baseline!B$54*Baseline!B$64/Baseline!B$76 + Baseline!B$47 * Baseline!B$55*Baseline!B$65/Baseline!B$77 + Baseline!B$56*Baseline!B$71/Baseline!B$78)</f>
        <v>0.000000003800506955</v>
      </c>
      <c r="I630" s="84">
        <f>Baseline!B$33 * (C630 * Baseline!B$59*Baseline!B$68/Baseline!B$75 + Baseline!B$46 * Baseline!B$69*Baseline!B$54/Baseline!B$76 + Baseline!B$47 * Baseline!B$57*Baseline!B$55/Baseline!B$77 + Baseline!B$58*Baseline!B$56/Baseline!B$78)</f>
        <v>0.0000002395176208</v>
      </c>
      <c r="J630" s="85">
        <f>Baseline!B$33 * (C630 * Baseline!B$59*Baseline!B$59/Baseline!B$75 + Baseline!B$46 * Baseline!B$69*Baseline!B$69/Baseline!B$76 + Baseline!B$47 * Baseline!B$57*Baseline!B$57/Baseline!B$77 + Baseline!B$58*Baseline!B$58/Baseline!B$78)</f>
        <v>0.000002116574506</v>
      </c>
      <c r="K630" s="84">
        <f>Baseline!B$33 * (C630 * Baseline!B$59*Baseline!B$60/Baseline!B$75 + Baseline!B$46 * Baseline!B$69*Baseline!B$61/Baseline!B$76 + Baseline!B$47 * Baseline!B$57*Baseline!B$70/Baseline!B$77 + Baseline!B$58*Baseline!B$62/Baseline!B$78)</f>
        <v>0.0000000164899667</v>
      </c>
      <c r="L630" s="85">
        <f>Baseline!B$33 * (C630 * Baseline!B$59*Baseline!B$63/Baseline!B$75 + Baseline!B$46 * Baseline!B$69*Baseline!B$64/Baseline!B$76 + Baseline!B$47 * Baseline!B$57*Baseline!B$65/Baseline!B$77 + Baseline!B$58*Baseline!B$71/Baseline!B$78)</f>
        <v>0.00000001707280844</v>
      </c>
      <c r="M630" s="84">
        <f>Baseline!B$33 * (C630 * Baseline!B$60*Baseline!B$68/Baseline!B$75 + Baseline!B$46 * Baseline!B$61*Baseline!B$54/Baseline!B$76 + Baseline!B$47 * Baseline!B$70*Baseline!B$55/Baseline!B$77 + Baseline!B$62*Baseline!B$56/Baseline!B$78)</f>
        <v>0.0000002015341059</v>
      </c>
      <c r="N630" s="85">
        <f>Baseline!B$33 * (C630 * Baseline!B$60*Baseline!B$59/Baseline!B$75 + Baseline!B$46 * Baseline!B$61*Baseline!B$69/Baseline!B$76 + Baseline!B$47 * Baseline!B$70*Baseline!B$57/Baseline!B$77 + Baseline!B$62*Baseline!B$58/Baseline!B$78)</f>
        <v>0.0000000164899667</v>
      </c>
      <c r="O630" s="85">
        <f>Baseline!B$33 * (C630 * Baseline!B$60*Baseline!B$60/Baseline!B$75 + Baseline!B$46 * Baseline!B$61*Baseline!B$61/Baseline!B$76 + Baseline!B$47 * Baseline!B$70*Baseline!B$70/Baseline!B$77 + Baseline!B$62*Baseline!B$62/Baseline!B$78)</f>
        <v>0.000001589267971</v>
      </c>
      <c r="P630" s="84">
        <f>Baseline!B$33 * (C630 * Baseline!B$60*Baseline!B$63/Baseline!B$75 + Baseline!B$46 * Baseline!B$61*Baseline!B$64/Baseline!B$76 + Baseline!B$47 * Baseline!B$70*Baseline!B$65/Baseline!B$77 + Baseline!B$62*Baseline!B$71/Baseline!B$78)</f>
        <v>0.000000001956436542</v>
      </c>
      <c r="Q630" s="84">
        <f>Baseline!B$33 * (C630 * Baseline!B$63*Baseline!B$68/Baseline!B$75 + Baseline!B$46 * Baseline!B$64*Baseline!B$54/Baseline!B$76 + Baseline!B$47 * Baseline!B$65*Baseline!B$55/Baseline!B$77 + Baseline!B$71*Baseline!B$56/Baseline!B$78)</f>
        <v>0.000000003800506955</v>
      </c>
      <c r="R630" s="84">
        <f>Baseline!B$33 * (C630 * Baseline!B$63*Baseline!B$59/Baseline!B$75 + Baseline!B$46 * Baseline!B$64*Baseline!B$69/Baseline!B$76 + Baseline!B$47 * Baseline!B$65*Baseline!B$57/Baseline!B$77 + Baseline!B$71*Baseline!B$58/Baseline!B$78)</f>
        <v>0.00000001707280844</v>
      </c>
      <c r="S630" s="84">
        <f>Baseline!B$33 * (C630 * Baseline!B$63*Baseline!B$60/Baseline!B$75 + Baseline!B$46 * Baseline!B$64*Baseline!B$61/Baseline!B$76 + Baseline!B$47 * Baseline!B$65*Baseline!B$70/Baseline!B$77 + Baseline!B$71*Baseline!B$62/Baseline!B$78)</f>
        <v>0.000000001956436542</v>
      </c>
      <c r="T630" s="84">
        <f>Baseline!B$33 * (C630 * Baseline!B$63*Baseline!B$63/Baseline!B$75 + Baseline!B$46 * Baseline!B$64*Baseline!B$64/Baseline!B$76 + Baseline!B$47 * Baseline!B$65*Baseline!B$65/Baseline!B$77 + Baseline!B$71*Baseline!B$71/Baseline!B$78)</f>
        <v>0.00000009856722169</v>
      </c>
      <c r="U630" s="83"/>
      <c r="V630" s="84">
        <f>E630 * ( Baseline!B$89 * Baseline!B$7 )</f>
        <v>0.2154869415</v>
      </c>
      <c r="W630" s="84">
        <f>F630 * ( Baseline!D$89 * Baseline!B$11 )</f>
        <v>0.004418284711</v>
      </c>
      <c r="X630" s="84">
        <f>G630 * ( Baseline!F$89 * Baseline!B$16 )</f>
        <v>0.0070002408</v>
      </c>
      <c r="Y630" s="84">
        <f>H630 * ( Baseline!H$89 * Baseline!B$18 )</f>
        <v>0.001336537457</v>
      </c>
      <c r="Z630" s="86">
        <f t="shared" si="1"/>
        <v>0.2282420045</v>
      </c>
      <c r="AA630" s="84">
        <f>I630 * ( Baseline!B$89 * Baseline!B$7 )</f>
        <v>0.002485953386</v>
      </c>
      <c r="AB630" s="85">
        <f>J630 * ( Baseline!D$89 * Baseline!B$11 )</f>
        <v>0.03904359415</v>
      </c>
      <c r="AC630" s="85">
        <f>K630 * ( Baseline!F$89 * Baseline!B$16 )</f>
        <v>0.0005727751992</v>
      </c>
      <c r="AD630" s="85">
        <f>L630 * ( Baseline!F$89 * Baseline!B$16 )</f>
        <v>0.0005930200732</v>
      </c>
      <c r="AE630" s="86">
        <f t="shared" si="2"/>
        <v>0.04269534281</v>
      </c>
      <c r="AF630" s="86">
        <f>M630 * ( Baseline!B$89 * Baseline!B$7 )</f>
        <v>0.002091722485</v>
      </c>
      <c r="AG630" s="86">
        <f>N630 * ( Baseline!D$89 * Baseline!B$11 )</f>
        <v>0.0003041837485</v>
      </c>
      <c r="AH630" s="86">
        <f>O630 * ( Baseline!F$89 * Baseline!B$16 )</f>
        <v>0.0552028573</v>
      </c>
      <c r="AI630" s="86">
        <f>P630 * ( Baseline!H$89 * Baseline!B$18 )</f>
        <v>0.0006880268213</v>
      </c>
      <c r="AJ630" s="86">
        <f t="shared" si="3"/>
        <v>0.05828679036</v>
      </c>
      <c r="AK630" s="86">
        <f>Q630 * ( Baseline!B$89 * Baseline!B$7 )</f>
        <v>0.00003944546169</v>
      </c>
      <c r="AL630" s="86">
        <f>R630 * ( Baseline!D$89 * Baseline!B$11 )</f>
        <v>0.0003149351946</v>
      </c>
      <c r="AM630" s="86">
        <f>S630 * ( Baseline!F$89 * Baseline!B$16 )</f>
        <v>0.00006795637313</v>
      </c>
      <c r="AN630" s="86">
        <f>T630 * ( Baseline!H$89 * Baseline!B$18 )</f>
        <v>0.03466347657</v>
      </c>
      <c r="AO630" s="86">
        <f t="shared" si="4"/>
        <v>0.0350858136</v>
      </c>
      <c r="AP630" s="62"/>
      <c r="AQ630" s="86">
        <f>V630 * ( (1-Baseline!B$90-Baseline!B$89) + (1-B630)*Baseline!B$90 )</f>
        <v>0.09897622445</v>
      </c>
      <c r="AR630" s="86">
        <f>W630 * ( (1-Baseline!B$90-Baseline!B$89) + (1-B630)*Baseline!B$90 )</f>
        <v>0.002029381159</v>
      </c>
      <c r="AS630" s="86">
        <f>X630 * ( (1-Baseline!B$90-Baseline!B$89) + (1-B630)*Baseline!B$90 )</f>
        <v>0.003215310402</v>
      </c>
      <c r="AT630" s="86">
        <f>Y630 * ( (1-Baseline!B$90-Baseline!B$89) + (1-B630)*Baseline!B$90 )</f>
        <v>0.000613890709</v>
      </c>
      <c r="AU630" s="86">
        <f t="shared" si="5"/>
        <v>0.1048348067</v>
      </c>
      <c r="AV630" s="86">
        <f>AA630 * ( (1-Baseline!D$90-Baseline!D$89) + (1-B630)*Baseline!D$90 )</f>
        <v>0.001814758718</v>
      </c>
      <c r="AW630" s="86">
        <f>AB630 * ( (1-Baseline!D$90-Baseline!D$89) + (1-B630)*Baseline!D$90 )</f>
        <v>0.02850202391</v>
      </c>
      <c r="AX630" s="86">
        <f>AC630 * ( (1-Baseline!D$90-Baseline!D$89) + (1-B630)*Baseline!D$90 )</f>
        <v>0.0004181288321</v>
      </c>
      <c r="AY630" s="86">
        <f>AD630 * ( (1-Baseline!D$90-Baseline!D$89) + (1-B630)*Baseline!D$90 )</f>
        <v>0.0004329076939</v>
      </c>
      <c r="AZ630" s="86">
        <f t="shared" si="6"/>
        <v>0.03116781915</v>
      </c>
      <c r="BA630" s="86">
        <f>AF630 * ( (1-Baseline!F$90-Baseline!F$89) + (1-Baseline!B$36)*Baseline!F$90 )</f>
        <v>0.001505270436</v>
      </c>
      <c r="BB630" s="86">
        <f>AG630 * ( (1-Baseline!F$90-Baseline!F$89) + (1-Baseline!B$36)*Baseline!F$90 )</f>
        <v>0.0002189003593</v>
      </c>
      <c r="BC630" s="86">
        <f>AH630 * ( (1-Baseline!F$90-Baseline!F$89) + (1-Baseline!B$36)*Baseline!F$90 )</f>
        <v>0.03972574261</v>
      </c>
      <c r="BD630" s="86">
        <f>AI630 * ( (1-Baseline!F$90-Baseline!F$89) + (1-Baseline!B$36)*Baseline!F$90 )</f>
        <v>0.0004951261175</v>
      </c>
      <c r="BE630" s="86">
        <f t="shared" si="7"/>
        <v>0.04194503952</v>
      </c>
      <c r="BF630" s="86">
        <f>AK630 * ( (1-Baseline!H$90-Baseline!H$89) + (1-Baseline!B$36)*Baseline!H$90 )</f>
        <v>0.00003125342821</v>
      </c>
      <c r="BG630" s="86">
        <f>AL630 * ( (1-Baseline!H$90-Baseline!H$89) + (1-Baseline!B$36)*Baseline!H$90 )</f>
        <v>0.0002495294534</v>
      </c>
      <c r="BH630" s="86">
        <f>AM630 * ( (1-Baseline!H$90-Baseline!H$89) + (1-Baseline!B$36)*Baseline!H$90 )</f>
        <v>0.00005384319356</v>
      </c>
      <c r="BI630" s="86">
        <f>AN630 * ( (1-Baseline!H$90-Baseline!H$89) + (1-Baseline!B$36)*Baseline!H$90 )</f>
        <v>0.02746456576</v>
      </c>
      <c r="BJ630" s="86">
        <f t="shared" si="8"/>
        <v>0.02779919183</v>
      </c>
      <c r="BK630" s="62"/>
      <c r="BL630" s="86">
        <f t="shared" si="19"/>
        <v>0.9441160579</v>
      </c>
      <c r="BM630" s="86">
        <f t="shared" si="20"/>
        <v>0.01935789479</v>
      </c>
      <c r="BN630" s="86">
        <f t="shared" si="21"/>
        <v>0.0306702564</v>
      </c>
      <c r="BO630" s="86">
        <f t="shared" si="22"/>
        <v>0.005855790917</v>
      </c>
      <c r="BP630" s="86">
        <f t="shared" si="9"/>
        <v>1</v>
      </c>
      <c r="BQ630" s="86">
        <f t="shared" si="23"/>
        <v>0.05822539937</v>
      </c>
      <c r="BR630" s="86">
        <f t="shared" si="24"/>
        <v>0.9144696255</v>
      </c>
      <c r="BS630" s="86">
        <f t="shared" si="25"/>
        <v>0.01341540228</v>
      </c>
      <c r="BT630" s="86">
        <f t="shared" si="26"/>
        <v>0.01388957282</v>
      </c>
      <c r="BU630" s="86">
        <f t="shared" si="10"/>
        <v>1</v>
      </c>
      <c r="BV630" s="86">
        <f t="shared" si="27"/>
        <v>0.03588673304</v>
      </c>
      <c r="BW630" s="86">
        <f t="shared" si="28"/>
        <v>0.005218742474</v>
      </c>
      <c r="BX630" s="86">
        <f t="shared" si="29"/>
        <v>0.9470903607</v>
      </c>
      <c r="BY630" s="86">
        <f t="shared" si="30"/>
        <v>0.01180416381</v>
      </c>
      <c r="BZ630" s="86">
        <f t="shared" si="11"/>
        <v>1</v>
      </c>
      <c r="CA630" s="86">
        <f t="shared" si="31"/>
        <v>0.001124256719</v>
      </c>
      <c r="CB630" s="86">
        <f t="shared" si="32"/>
        <v>0.008976140561</v>
      </c>
      <c r="CC630" s="86">
        <f t="shared" si="33"/>
        <v>0.00193686183</v>
      </c>
      <c r="CD630" s="86">
        <f t="shared" si="34"/>
        <v>0.9879627409</v>
      </c>
      <c r="CE630" s="86">
        <f t="shared" si="12"/>
        <v>1</v>
      </c>
      <c r="CF630" s="62"/>
      <c r="CG630" s="86">
        <f t="shared" si="35"/>
        <v>0.9441160579</v>
      </c>
      <c r="CH630" s="86">
        <f t="shared" si="36"/>
        <v>0.01935789479</v>
      </c>
      <c r="CI630" s="86">
        <f t="shared" si="37"/>
        <v>0.0306702564</v>
      </c>
      <c r="CJ630" s="86">
        <f t="shared" si="38"/>
        <v>0.005855790917</v>
      </c>
      <c r="CK630" s="86">
        <f t="shared" si="13"/>
        <v>1</v>
      </c>
      <c r="CL630" s="86">
        <f t="shared" si="39"/>
        <v>0.05822539937</v>
      </c>
      <c r="CM630" s="86">
        <f t="shared" si="40"/>
        <v>0.9144696255</v>
      </c>
      <c r="CN630" s="86">
        <f t="shared" si="41"/>
        <v>0.01341540228</v>
      </c>
      <c r="CO630" s="86">
        <f t="shared" si="42"/>
        <v>0.01388957282</v>
      </c>
      <c r="CP630" s="86">
        <f t="shared" si="14"/>
        <v>1</v>
      </c>
      <c r="CQ630" s="86">
        <f t="shared" si="43"/>
        <v>0.03588673304</v>
      </c>
      <c r="CR630" s="86">
        <f t="shared" si="44"/>
        <v>0.005218742474</v>
      </c>
      <c r="CS630" s="86">
        <f t="shared" si="45"/>
        <v>0.9470903607</v>
      </c>
      <c r="CT630" s="86">
        <f t="shared" si="46"/>
        <v>0.01180416381</v>
      </c>
      <c r="CU630" s="86">
        <f t="shared" si="15"/>
        <v>1</v>
      </c>
      <c r="CV630" s="86">
        <f t="shared" si="47"/>
        <v>0.001124256719</v>
      </c>
      <c r="CW630" s="86">
        <f t="shared" si="48"/>
        <v>0.008976140561</v>
      </c>
      <c r="CX630" s="86">
        <f t="shared" si="49"/>
        <v>0.00193686183</v>
      </c>
      <c r="CY630" s="86">
        <f t="shared" si="50"/>
        <v>0.9879627409</v>
      </c>
      <c r="CZ630" s="86">
        <f t="shared" si="16"/>
        <v>1</v>
      </c>
      <c r="DA630" s="62"/>
      <c r="DB630" s="86">
        <f>(AQ630*Baseline!B$7 + AV630*Baseline!B$11 + BA630*Baseline!B$16 + BF630*Baseline!B$18)</f>
        <v>58369.37886</v>
      </c>
      <c r="DC630" s="86">
        <f>(AR630*Baseline!B$7 + AW630*Baseline!B$11 + BB630*Baseline!B$16 + BG630*Baseline!B$18)</f>
        <v>74267.89433</v>
      </c>
      <c r="DD630" s="86">
        <f>(AS630*Baseline!B$7 + AX630*Baseline!B$11 + BC630*Baseline!B$16 + BH630*Baseline!B$18)</f>
        <v>138010.4348</v>
      </c>
      <c r="DE630" s="86">
        <f>(AT630*Baseline!B$7 + AY630*Baseline!B$11 + BD630*Baseline!B$16 + BI630*Baseline!B$18)</f>
        <v>1260509.775</v>
      </c>
      <c r="DF630" s="86">
        <f t="shared" si="17"/>
        <v>1531157.483</v>
      </c>
      <c r="DG630" s="62"/>
      <c r="DH630" s="86">
        <f t="shared" si="51"/>
        <v>0.03812108129</v>
      </c>
      <c r="DI630" s="86">
        <f t="shared" si="52"/>
        <v>0.04850441262</v>
      </c>
      <c r="DJ630" s="86">
        <f t="shared" si="53"/>
        <v>0.09013470944</v>
      </c>
      <c r="DK630" s="86">
        <f t="shared" si="54"/>
        <v>0.8232397966</v>
      </c>
      <c r="DL630" s="86">
        <f t="shared" si="18"/>
        <v>1</v>
      </c>
      <c r="DM630" s="62"/>
      <c r="DN630" s="86">
        <f>DH630 / (Baseline!B$7/Baseline!B$17)</f>
        <v>4.069174693</v>
      </c>
      <c r="DO630" s="86">
        <f>DI630 / (Baseline!B$11/Baseline!B$17)</f>
        <v>1.170919736</v>
      </c>
      <c r="DP630" s="86">
        <f>DJ630 / (Baseline!B$16/Baseline!B$17)</f>
        <v>1.392853654</v>
      </c>
      <c r="DQ630" s="86">
        <f>DK630 / (Baseline!B$18/Baseline!B$17)</f>
        <v>0.9307452675</v>
      </c>
      <c r="DR630" s="62"/>
      <c r="DS630" s="86">
        <f>DH630 / Baseline!H$117</f>
        <v>1.525114431</v>
      </c>
      <c r="DT630" s="86">
        <f>DI630 / Baseline!H$118</f>
        <v>1.091836862</v>
      </c>
      <c r="DU630" s="86">
        <f>DJ630 / Baseline!H$119</f>
        <v>1.077507665</v>
      </c>
      <c r="DV630" s="86">
        <f>DK630 / Baseline!H$120</f>
        <v>0.97202959</v>
      </c>
      <c r="DW630" s="87"/>
      <c r="DX630" s="86">
        <f>(AU630*Baseline!B$34)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0.02825475226</v>
      </c>
      <c r="DY630" s="86">
        <f>(AZ630*Baseline!B$34) + (Baseline!D$90*(1-Baseline!D$91)*Baseline!B$35) + (Baseline!D$90*Baseline!D$91*((1-Baseline!D$92)*Baseline!B$40 + Baseline!D$92*Baseline!B$41))</f>
        <v>0.01108874087</v>
      </c>
      <c r="DZ630" s="86">
        <f>(BE630*Baseline!B$34) + (Baseline!F$90*(1-Baseline!F$91)*Baseline!B$35) + (Baseline!F$90*Baseline!F$91*((1-Baseline!F$92)*Baseline!B$40 + Baseline!F$92*Baseline!B$41))</f>
        <v>0.01402239593</v>
      </c>
      <c r="EA630" s="86">
        <f>(BJ630*Baseline!B$34) + (Baseline!H$90*(1-Baseline!H$91)*Baseline!B$35) + (Baseline!H$90*Baseline!H$91*((1-Baseline!H$92)*Baseline!B$40 + Baseline!H$92*Baseline!B$41))</f>
        <v>0.009314878775</v>
      </c>
      <c r="EB630" s="86">
        <f>( DX630*Baseline!B$7 + DY630*Baseline!B$11 + DZ630*Baseline!B$16 + EA630*Baseline!B$18 ) / Baseline!B$17</f>
        <v>0.009870427307</v>
      </c>
    </row>
    <row r="631">
      <c r="A631" s="73" t="s">
        <v>807</v>
      </c>
      <c r="B631" s="85">
        <f>MIN( MAX( NORMINV( MCrands!B631, (B$5+B$4)/2, (B$5-B$4)/3.29 ), 0 ), 1 )</f>
        <v>0.4656343819</v>
      </c>
      <c r="C631" s="85">
        <f>MAX( NORMINV( MCrands!C631, (C$5+C$4)/2, (C$5-C$4)/3.29 ), 0 )</f>
        <v>1.67058185</v>
      </c>
      <c r="D631" s="83"/>
      <c r="E631" s="84">
        <f>Baseline!B$33 * (C631 * Baseline!B$68*Baseline!B$68/Baseline!B$75 + Baseline!B$46 * Baseline!B$54*Baseline!B$54/Baseline!B$76 + Baseline!B$47 * Baseline!B$55*Baseline!B$55/Baseline!B$77 + Baseline!B$56*Baseline!B$56/Baseline!B$78)</f>
        <v>0.00001187725068</v>
      </c>
      <c r="F631" s="84">
        <f>Baseline!B$33 * (C631 * Baseline!B$68*Baseline!B$59/Baseline!B$75 + Baseline!B$46 * Baseline!B$54*Baseline!B$69/Baseline!B$76 + Baseline!B$47 * Baseline!B$55*Baseline!B$57/Baseline!B$77 + Baseline!B$56*Baseline!B$58/Baseline!B$78)</f>
        <v>0.0000002381147939</v>
      </c>
      <c r="G631" s="85">
        <f>Baseline!B$33 * (C631 * Baseline!B$68*Baseline!B$60/Baseline!B$75 + Baseline!B$46 * Baseline!B$54*Baseline!B$61/Baseline!B$76 + Baseline!B$47 * Baseline!B$55*Baseline!B$70/Baseline!B$77 + Baseline!B$56*Baseline!B$62/Baseline!B$78)</f>
        <v>0.0000001980854898</v>
      </c>
      <c r="H631" s="84">
        <f>Baseline!B$33 * (C631 * Baseline!B$68*Baseline!B$63/Baseline!B$75 + Baseline!B$46 * Baseline!B$54*Baseline!B$64/Baseline!B$76 + Baseline!B$47 * Baseline!B$55*Baseline!B$65/Baseline!B$77 + Baseline!B$56*Baseline!B$71/Baseline!B$78)</f>
        <v>0.000000003455645339</v>
      </c>
      <c r="I631" s="84">
        <f>Baseline!B$33 * (C631 * Baseline!B$59*Baseline!B$68/Baseline!B$75 + Baseline!B$46 * Baseline!B$69*Baseline!B$54/Baseline!B$76 + Baseline!B$47 * Baseline!B$57*Baseline!B$55/Baseline!B$77 + Baseline!B$58*Baseline!B$56/Baseline!B$78)</f>
        <v>0.0000002381147939</v>
      </c>
      <c r="J631" s="85">
        <f>Baseline!B$33 * (C631 * Baseline!B$59*Baseline!B$59/Baseline!B$75 + Baseline!B$46 * Baseline!B$69*Baseline!B$69/Baseline!B$76 + Baseline!B$47 * Baseline!B$57*Baseline!B$57/Baseline!B$77 + Baseline!B$58*Baseline!B$58/Baseline!B$78)</f>
        <v>0.000002116574284</v>
      </c>
      <c r="K631" s="84">
        <f>Baseline!B$33 * (C631 * Baseline!B$59*Baseline!B$60/Baseline!B$75 + Baseline!B$46 * Baseline!B$69*Baseline!B$61/Baseline!B$76 + Baseline!B$47 * Baseline!B$57*Baseline!B$70/Baseline!B$77 + Baseline!B$58*Baseline!B$62/Baseline!B$78)</f>
        <v>0.00000001648942218</v>
      </c>
      <c r="L631" s="85">
        <f>Baseline!B$33 * (C631 * Baseline!B$59*Baseline!B$63/Baseline!B$75 + Baseline!B$46 * Baseline!B$69*Baseline!B$64/Baseline!B$76 + Baseline!B$47 * Baseline!B$57*Baseline!B$65/Baseline!B$77 + Baseline!B$58*Baseline!B$71/Baseline!B$78)</f>
        <v>0.00000001707275399</v>
      </c>
      <c r="M631" s="84">
        <f>Baseline!B$33 * (C631 * Baseline!B$60*Baseline!B$68/Baseline!B$75 + Baseline!B$46 * Baseline!B$61*Baseline!B$54/Baseline!B$76 + Baseline!B$47 * Baseline!B$70*Baseline!B$55/Baseline!B$77 + Baseline!B$62*Baseline!B$56/Baseline!B$78)</f>
        <v>0.0000001980854898</v>
      </c>
      <c r="N631" s="85">
        <f>Baseline!B$33 * (C631 * Baseline!B$60*Baseline!B$59/Baseline!B$75 + Baseline!B$46 * Baseline!B$61*Baseline!B$69/Baseline!B$76 + Baseline!B$47 * Baseline!B$70*Baseline!B$57/Baseline!B$77 + Baseline!B$62*Baseline!B$58/Baseline!B$78)</f>
        <v>0.00000001648942218</v>
      </c>
      <c r="O631" s="85">
        <f>Baseline!B$33 * (C631 * Baseline!B$60*Baseline!B$60/Baseline!B$75 + Baseline!B$46 * Baseline!B$61*Baseline!B$61/Baseline!B$76 + Baseline!B$47 * Baseline!B$70*Baseline!B$70/Baseline!B$77 + Baseline!B$62*Baseline!B$62/Baseline!B$78)</f>
        <v>0.000001589266632</v>
      </c>
      <c r="P631" s="84">
        <f>Baseline!B$33 * (C631 * Baseline!B$60*Baseline!B$63/Baseline!B$75 + Baseline!B$46 * Baseline!B$61*Baseline!B$64/Baseline!B$76 + Baseline!B$47 * Baseline!B$70*Baseline!B$65/Baseline!B$77 + Baseline!B$62*Baseline!B$71/Baseline!B$78)</f>
        <v>0.000000001956302681</v>
      </c>
      <c r="Q631" s="84">
        <f>Baseline!B$33 * (C631 * Baseline!B$63*Baseline!B$68/Baseline!B$75 + Baseline!B$46 * Baseline!B$64*Baseline!B$54/Baseline!B$76 + Baseline!B$47 * Baseline!B$65*Baseline!B$55/Baseline!B$77 + Baseline!B$71*Baseline!B$56/Baseline!B$78)</f>
        <v>0.000000003455645339</v>
      </c>
      <c r="R631" s="84">
        <f>Baseline!B$33 * (C631 * Baseline!B$63*Baseline!B$59/Baseline!B$75 + Baseline!B$46 * Baseline!B$64*Baseline!B$69/Baseline!B$76 + Baseline!B$47 * Baseline!B$65*Baseline!B$57/Baseline!B$77 + Baseline!B$71*Baseline!B$58/Baseline!B$78)</f>
        <v>0.00000001707275399</v>
      </c>
      <c r="S631" s="84">
        <f>Baseline!B$33 * (C631 * Baseline!B$63*Baseline!B$60/Baseline!B$75 + Baseline!B$46 * Baseline!B$64*Baseline!B$61/Baseline!B$76 + Baseline!B$47 * Baseline!B$65*Baseline!B$70/Baseline!B$77 + Baseline!B$71*Baseline!B$62/Baseline!B$78)</f>
        <v>0.000000001956302681</v>
      </c>
      <c r="T631" s="84">
        <f>Baseline!B$33 * (C631 * Baseline!B$63*Baseline!B$63/Baseline!B$75 + Baseline!B$46 * Baseline!B$64*Baseline!B$64/Baseline!B$76 + Baseline!B$47 * Baseline!B$65*Baseline!B$65/Baseline!B$77 + Baseline!B$71*Baseline!B$71/Baseline!B$78)</f>
        <v>0.0000000985672083</v>
      </c>
      <c r="U631" s="83"/>
      <c r="V631" s="84">
        <f>E631 * ( Baseline!B$89 * Baseline!B$7 )</f>
        <v>0.1232739848</v>
      </c>
      <c r="W631" s="84">
        <f>F631 * ( Baseline!D$89 * Baseline!B$11 )</f>
        <v>0.00439240733</v>
      </c>
      <c r="X631" s="84">
        <f>G631 * ( Baseline!F$89 * Baseline!B$16 )</f>
        <v>0.006880453911</v>
      </c>
      <c r="Y631" s="84">
        <f>H631 * ( Baseline!H$89 * Baseline!B$18 )</f>
        <v>0.001215258777</v>
      </c>
      <c r="Z631" s="86">
        <f t="shared" si="1"/>
        <v>0.1357621048</v>
      </c>
      <c r="AA631" s="84">
        <f>I631 * ( Baseline!B$89 * Baseline!B$7 )</f>
        <v>0.002471393446</v>
      </c>
      <c r="AB631" s="85">
        <f>J631 * ( Baseline!D$89 * Baseline!B$11 )</f>
        <v>0.03904359006</v>
      </c>
      <c r="AC631" s="85">
        <f>K631 * ( Baseline!F$89 * Baseline!B$16 )</f>
        <v>0.0005727562855</v>
      </c>
      <c r="AD631" s="85">
        <f>L631 * ( Baseline!F$89 * Baseline!B$16 )</f>
        <v>0.0005930181818</v>
      </c>
      <c r="AE631" s="86">
        <f t="shared" si="2"/>
        <v>0.04268075798</v>
      </c>
      <c r="AF631" s="86">
        <f>M631 * ( Baseline!B$89 * Baseline!B$7 )</f>
        <v>0.002055929298</v>
      </c>
      <c r="AG631" s="86">
        <f>N631 * ( Baseline!D$89 * Baseline!B$11 )</f>
        <v>0.000304173704</v>
      </c>
      <c r="AH631" s="86">
        <f>O631 * ( Baseline!F$89 * Baseline!B$16 )</f>
        <v>0.05520281081</v>
      </c>
      <c r="AI631" s="86">
        <f>P631 * ( Baseline!H$89 * Baseline!B$18 )</f>
        <v>0.000687979746</v>
      </c>
      <c r="AJ631" s="86">
        <f t="shared" si="3"/>
        <v>0.05825089356</v>
      </c>
      <c r="AK631" s="86">
        <f>Q631 * ( Baseline!B$89 * Baseline!B$7 )</f>
        <v>0.00003586614297</v>
      </c>
      <c r="AL631" s="86">
        <f>R631 * ( Baseline!D$89 * Baseline!B$11 )</f>
        <v>0.0003149341901</v>
      </c>
      <c r="AM631" s="86">
        <f>S631 * ( Baseline!F$89 * Baseline!B$16 )</f>
        <v>0.00006795172351</v>
      </c>
      <c r="AN631" s="86">
        <f>T631 * ( Baseline!H$89 * Baseline!B$18 )</f>
        <v>0.03466347187</v>
      </c>
      <c r="AO631" s="86">
        <f t="shared" si="4"/>
        <v>0.03508222392</v>
      </c>
      <c r="AP631" s="62"/>
      <c r="AQ631" s="86">
        <f>V631 * ( (1-Baseline!B$90-Baseline!B$89) + (1-B631)*Baseline!B$90 )</f>
        <v>0.06954938243</v>
      </c>
      <c r="AR631" s="86">
        <f>W631 * ( (1-Baseline!B$90-Baseline!B$89) + (1-B631)*Baseline!B$90 )</f>
        <v>0.002478132087</v>
      </c>
      <c r="AS631" s="86">
        <f>X631 * ( (1-Baseline!B$90-Baseline!B$89) + (1-B631)*Baseline!B$90 )</f>
        <v>0.003881851643</v>
      </c>
      <c r="AT631" s="86">
        <f>Y631 * ( (1-Baseline!B$90-Baseline!B$89) + (1-B631)*Baseline!B$90 )</f>
        <v>0.0006856312592</v>
      </c>
      <c r="AU631" s="86">
        <f t="shared" si="5"/>
        <v>0.07659499741</v>
      </c>
      <c r="AV631" s="86">
        <f>AA631 * ( (1-Baseline!D$90-Baseline!D$89) + (1-B631)*Baseline!D$90 )</f>
        <v>0.001934592448</v>
      </c>
      <c r="AW631" s="86">
        <f>AB631 * ( (1-Baseline!D$90-Baseline!D$89) + (1-B631)*Baseline!D$90 )</f>
        <v>0.03056309573</v>
      </c>
      <c r="AX631" s="86">
        <f>AC631 * ( (1-Baseline!D$90-Baseline!D$89) + (1-B631)*Baseline!D$90 )</f>
        <v>0.0004483502965</v>
      </c>
      <c r="AY631" s="86">
        <f>AD631 * ( (1-Baseline!D$90-Baseline!D$89) + (1-B631)*Baseline!D$90 )</f>
        <v>0.0004642111914</v>
      </c>
      <c r="AZ631" s="86">
        <f t="shared" si="6"/>
        <v>0.03341024967</v>
      </c>
      <c r="BA631" s="86">
        <f>AF631 * ( (1-Baseline!F$90-Baseline!F$89) + (1-Baseline!B$36)*Baseline!F$90 )</f>
        <v>0.001479512513</v>
      </c>
      <c r="BB631" s="86">
        <f>AG631 * ( (1-Baseline!F$90-Baseline!F$89) + (1-Baseline!B$36)*Baseline!F$90 )</f>
        <v>0.000218893131</v>
      </c>
      <c r="BC631" s="86">
        <f>AH631 * ( (1-Baseline!F$90-Baseline!F$89) + (1-Baseline!B$36)*Baseline!F$90 )</f>
        <v>0.03972570915</v>
      </c>
      <c r="BD631" s="86">
        <f>AI631 * ( (1-Baseline!F$90-Baseline!F$89) + (1-Baseline!B$36)*Baseline!F$90 )</f>
        <v>0.0004950922406</v>
      </c>
      <c r="BE631" s="86">
        <f t="shared" si="7"/>
        <v>0.04191920703</v>
      </c>
      <c r="BF631" s="86">
        <f>AK631 * ( (1-Baseline!H$90-Baseline!H$89) + (1-Baseline!B$36)*Baseline!H$90 )</f>
        <v>0.0000284174624</v>
      </c>
      <c r="BG631" s="86">
        <f>AL631 * ( (1-Baseline!H$90-Baseline!H$89) + (1-Baseline!B$36)*Baseline!H$90 )</f>
        <v>0.0002495286575</v>
      </c>
      <c r="BH631" s="86">
        <f>AM631 * ( (1-Baseline!H$90-Baseline!H$89) + (1-Baseline!B$36)*Baseline!H$90 )</f>
        <v>0.00005383950957</v>
      </c>
      <c r="BI631" s="86">
        <f>AN631 * ( (1-Baseline!H$90-Baseline!H$89) + (1-Baseline!B$36)*Baseline!H$90 )</f>
        <v>0.02746456203</v>
      </c>
      <c r="BJ631" s="86">
        <f t="shared" si="8"/>
        <v>0.02779634766</v>
      </c>
      <c r="BK631" s="62"/>
      <c r="BL631" s="86">
        <f t="shared" si="19"/>
        <v>0.9080146847</v>
      </c>
      <c r="BM631" s="86">
        <f t="shared" si="20"/>
        <v>0.03235370678</v>
      </c>
      <c r="BN631" s="86">
        <f t="shared" si="21"/>
        <v>0.05068022422</v>
      </c>
      <c r="BO631" s="86">
        <f t="shared" si="22"/>
        <v>0.008951384324</v>
      </c>
      <c r="BP631" s="86">
        <f t="shared" si="9"/>
        <v>1</v>
      </c>
      <c r="BQ631" s="86">
        <f t="shared" si="23"/>
        <v>0.05790416016</v>
      </c>
      <c r="BR631" s="86">
        <f t="shared" si="24"/>
        <v>0.9147820216</v>
      </c>
      <c r="BS631" s="86">
        <f t="shared" si="25"/>
        <v>0.01341954343</v>
      </c>
      <c r="BT631" s="86">
        <f t="shared" si="26"/>
        <v>0.01389427484</v>
      </c>
      <c r="BU631" s="86">
        <f t="shared" si="10"/>
        <v>1</v>
      </c>
      <c r="BV631" s="86">
        <f t="shared" si="27"/>
        <v>0.03529438216</v>
      </c>
      <c r="BW631" s="86">
        <f t="shared" si="28"/>
        <v>0.005221786061</v>
      </c>
      <c r="BX631" s="86">
        <f t="shared" si="29"/>
        <v>0.9476732019</v>
      </c>
      <c r="BY631" s="86">
        <f t="shared" si="30"/>
        <v>0.01181062991</v>
      </c>
      <c r="BZ631" s="86">
        <f t="shared" si="11"/>
        <v>1</v>
      </c>
      <c r="CA631" s="86">
        <f t="shared" si="31"/>
        <v>0.001022345193</v>
      </c>
      <c r="CB631" s="86">
        <f t="shared" si="32"/>
        <v>0.008977030386</v>
      </c>
      <c r="CC631" s="86">
        <f t="shared" si="33"/>
        <v>0.001936927478</v>
      </c>
      <c r="CD631" s="86">
        <f t="shared" si="34"/>
        <v>0.9880636969</v>
      </c>
      <c r="CE631" s="86">
        <f t="shared" si="12"/>
        <v>1</v>
      </c>
      <c r="CF631" s="62"/>
      <c r="CG631" s="86">
        <f t="shared" si="35"/>
        <v>0.9080146847</v>
      </c>
      <c r="CH631" s="86">
        <f t="shared" si="36"/>
        <v>0.03235370678</v>
      </c>
      <c r="CI631" s="86">
        <f t="shared" si="37"/>
        <v>0.05068022422</v>
      </c>
      <c r="CJ631" s="86">
        <f t="shared" si="38"/>
        <v>0.008951384324</v>
      </c>
      <c r="CK631" s="86">
        <f t="shared" si="13"/>
        <v>1</v>
      </c>
      <c r="CL631" s="86">
        <f t="shared" si="39"/>
        <v>0.05790416016</v>
      </c>
      <c r="CM631" s="86">
        <f t="shared" si="40"/>
        <v>0.9147820216</v>
      </c>
      <c r="CN631" s="86">
        <f t="shared" si="41"/>
        <v>0.01341954343</v>
      </c>
      <c r="CO631" s="86">
        <f t="shared" si="42"/>
        <v>0.01389427484</v>
      </c>
      <c r="CP631" s="86">
        <f t="shared" si="14"/>
        <v>1</v>
      </c>
      <c r="CQ631" s="86">
        <f t="shared" si="43"/>
        <v>0.03529438216</v>
      </c>
      <c r="CR631" s="86">
        <f t="shared" si="44"/>
        <v>0.005221786061</v>
      </c>
      <c r="CS631" s="86">
        <f t="shared" si="45"/>
        <v>0.9476732019</v>
      </c>
      <c r="CT631" s="86">
        <f t="shared" si="46"/>
        <v>0.01181062991</v>
      </c>
      <c r="CU631" s="86">
        <f t="shared" si="15"/>
        <v>1</v>
      </c>
      <c r="CV631" s="86">
        <f t="shared" si="47"/>
        <v>0.001022345193</v>
      </c>
      <c r="CW631" s="86">
        <f t="shared" si="48"/>
        <v>0.008977030386</v>
      </c>
      <c r="CX631" s="86">
        <f t="shared" si="49"/>
        <v>0.001936927478</v>
      </c>
      <c r="CY631" s="86">
        <f t="shared" si="50"/>
        <v>0.9880636969</v>
      </c>
      <c r="CZ631" s="86">
        <f t="shared" si="16"/>
        <v>1</v>
      </c>
      <c r="DA631" s="62"/>
      <c r="DB631" s="86">
        <f>(AQ631*Baseline!B$7 + AV631*Baseline!B$11 + BA631*Baseline!B$16 + BF631*Baseline!B$18)</f>
        <v>44138.19527</v>
      </c>
      <c r="DC631" s="86">
        <f>(AR631*Baseline!B$7 + AW631*Baseline!B$11 + BB631*Baseline!B$16 + BG631*Baseline!B$18)</f>
        <v>78905.55768</v>
      </c>
      <c r="DD631" s="86">
        <f>(AS631*Baseline!B$7 + AX631*Baseline!B$11 + BC631*Baseline!B$16 + BH631*Baseline!B$18)</f>
        <v>138398.2381</v>
      </c>
      <c r="DE631" s="86">
        <f>(AT631*Baseline!B$7 + AY631*Baseline!B$11 + BD631*Baseline!B$16 + BI631*Baseline!B$18)</f>
        <v>1260611.417</v>
      </c>
      <c r="DF631" s="86">
        <f t="shared" si="17"/>
        <v>1522053.408</v>
      </c>
      <c r="DG631" s="62"/>
      <c r="DH631" s="86">
        <f t="shared" si="51"/>
        <v>0.02899911071</v>
      </c>
      <c r="DI631" s="86">
        <f t="shared" si="52"/>
        <v>0.05184151705</v>
      </c>
      <c r="DJ631" s="86">
        <f t="shared" si="53"/>
        <v>0.09092863456</v>
      </c>
      <c r="DK631" s="86">
        <f t="shared" si="54"/>
        <v>0.8282307377</v>
      </c>
      <c r="DL631" s="86">
        <f t="shared" si="18"/>
        <v>1</v>
      </c>
      <c r="DM631" s="62"/>
      <c r="DN631" s="86">
        <f>DH631 / (Baseline!B$7/Baseline!B$17)</f>
        <v>3.095464331</v>
      </c>
      <c r="DO631" s="86">
        <f>DI631 / (Baseline!B$11/Baseline!B$17)</f>
        <v>1.251479034</v>
      </c>
      <c r="DP631" s="86">
        <f>DJ631 / (Baseline!B$16/Baseline!B$17)</f>
        <v>1.405122196</v>
      </c>
      <c r="DQ631" s="86">
        <f>DK631 / (Baseline!B$18/Baseline!B$17)</f>
        <v>0.9363879669</v>
      </c>
      <c r="DR631" s="62"/>
      <c r="DS631" s="86">
        <f>DH631 / Baseline!H$117</f>
        <v>1.160170717</v>
      </c>
      <c r="DT631" s="86">
        <f>DI631 / Baseline!H$118</f>
        <v>1.166955257</v>
      </c>
      <c r="DU631" s="86">
        <f>DJ631 / Baseline!H$119</f>
        <v>1.086998575</v>
      </c>
      <c r="DV631" s="86">
        <f>DK631 / Baseline!H$120</f>
        <v>0.9779225781</v>
      </c>
      <c r="DW631" s="87"/>
      <c r="DX631" s="86">
        <f>(AU631*Baseline!B$34)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0.02401878086</v>
      </c>
      <c r="DY631" s="86">
        <f>(AZ631*Baseline!B$34) + (Baseline!D$90*(1-Baseline!D$91)*Baseline!B$35) + (Baseline!D$90*Baseline!D$91*((1-Baseline!D$92)*Baseline!B$40 + Baseline!D$92*Baseline!B$41))</f>
        <v>0.01142510545</v>
      </c>
      <c r="DZ631" s="86">
        <f>(BE631*Baseline!B$34) + (Baseline!F$90*(1-Baseline!F$91)*Baseline!B$35) + (Baseline!F$90*Baseline!F$91*((1-Baseline!F$92)*Baseline!B$40 + Baseline!F$92*Baseline!B$41))</f>
        <v>0.01401852105</v>
      </c>
      <c r="EA631" s="86">
        <f>(BJ631*Baseline!B$34) + (Baseline!H$90*(1-Baseline!H$91)*Baseline!B$35) + (Baseline!H$90*Baseline!H$91*((1-Baseline!H$92)*Baseline!B$40 + Baseline!H$92*Baseline!B$41))</f>
        <v>0.009314452149</v>
      </c>
      <c r="EB631" s="86">
        <f>( DX631*Baseline!B$7 + DY631*Baseline!B$11 + DZ631*Baseline!B$16 + EA631*Baseline!B$18 ) / Baseline!B$17</f>
        <v>0.009844049163</v>
      </c>
    </row>
    <row r="632">
      <c r="A632" s="73" t="s">
        <v>808</v>
      </c>
      <c r="B632" s="85">
        <f>MIN( MAX( NORMINV( MCrands!B632, (B$5+B$4)/2, (B$5-B$4)/3.29 ), 0 ), 1 )</f>
        <v>0.3441185854</v>
      </c>
      <c r="C632" s="85">
        <f>MAX( NORMINV( MCrands!C632, (C$5+C$4)/2, (C$5-C$4)/3.29 ), 0 )</f>
        <v>2.707069711</v>
      </c>
      <c r="D632" s="83"/>
      <c r="E632" s="84">
        <f>Baseline!B$33 * (C632 * Baseline!B$68*Baseline!B$68/Baseline!B$75 + Baseline!B$46 * Baseline!B$54*Baseline!B$54/Baseline!B$76 + Baseline!B$47 * Baseline!B$55*Baseline!B$55/Baseline!B$77 + Baseline!B$56*Baseline!B$56/Baseline!B$78)</f>
        <v>0.00001921560961</v>
      </c>
      <c r="F632" s="84">
        <f>Baseline!B$33 * (C632 * Baseline!B$68*Baseline!B$59/Baseline!B$75 + Baseline!B$46 * Baseline!B$54*Baseline!B$69/Baseline!B$76 + Baseline!B$47 * Baseline!B$55*Baseline!B$57/Baseline!B$77 + Baseline!B$56*Baseline!B$58/Baseline!B$78)</f>
        <v>0.0000002392734821</v>
      </c>
      <c r="G632" s="85">
        <f>Baseline!B$33 * (C632 * Baseline!B$68*Baseline!B$60/Baseline!B$75 + Baseline!B$46 * Baseline!B$54*Baseline!B$61/Baseline!B$76 + Baseline!B$47 * Baseline!B$55*Baseline!B$70/Baseline!B$77 + Baseline!B$56*Baseline!B$62/Baseline!B$78)</f>
        <v>0.0000002009339317</v>
      </c>
      <c r="H632" s="84">
        <f>Baseline!B$33 * (C632 * Baseline!B$68*Baseline!B$63/Baseline!B$75 + Baseline!B$46 * Baseline!B$54*Baseline!B$64/Baseline!B$76 + Baseline!B$47 * Baseline!B$55*Baseline!B$65/Baseline!B$77 + Baseline!B$56*Baseline!B$71/Baseline!B$78)</f>
        <v>0.000000003740489535</v>
      </c>
      <c r="I632" s="84">
        <f>Baseline!B$33 * (C632 * Baseline!B$59*Baseline!B$68/Baseline!B$75 + Baseline!B$46 * Baseline!B$69*Baseline!B$54/Baseline!B$76 + Baseline!B$47 * Baseline!B$57*Baseline!B$55/Baseline!B$77 + Baseline!B$58*Baseline!B$56/Baseline!B$78)</f>
        <v>0.0000002392734821</v>
      </c>
      <c r="J632" s="85">
        <f>Baseline!B$33 * (C632 * Baseline!B$59*Baseline!B$59/Baseline!B$75 + Baseline!B$46 * Baseline!B$69*Baseline!B$69/Baseline!B$76 + Baseline!B$47 * Baseline!B$57*Baseline!B$57/Baseline!B$77 + Baseline!B$58*Baseline!B$58/Baseline!B$78)</f>
        <v>0.000002116574467</v>
      </c>
      <c r="K632" s="84">
        <f>Baseline!B$33 * (C632 * Baseline!B$59*Baseline!B$60/Baseline!B$75 + Baseline!B$46 * Baseline!B$69*Baseline!B$61/Baseline!B$76 + Baseline!B$47 * Baseline!B$57*Baseline!B$70/Baseline!B$77 + Baseline!B$58*Baseline!B$62/Baseline!B$78)</f>
        <v>0.00000001648987193</v>
      </c>
      <c r="L632" s="85">
        <f>Baseline!B$33 * (C632 * Baseline!B$59*Baseline!B$63/Baseline!B$75 + Baseline!B$46 * Baseline!B$69*Baseline!B$64/Baseline!B$76 + Baseline!B$47 * Baseline!B$57*Baseline!B$65/Baseline!B$77 + Baseline!B$58*Baseline!B$71/Baseline!B$78)</f>
        <v>0.00000001707279897</v>
      </c>
      <c r="M632" s="84">
        <f>Baseline!B$33 * (C632 * Baseline!B$60*Baseline!B$68/Baseline!B$75 + Baseline!B$46 * Baseline!B$61*Baseline!B$54/Baseline!B$76 + Baseline!B$47 * Baseline!B$70*Baseline!B$55/Baseline!B$77 + Baseline!B$62*Baseline!B$56/Baseline!B$78)</f>
        <v>0.0000002009339317</v>
      </c>
      <c r="N632" s="85">
        <f>Baseline!B$33 * (C632 * Baseline!B$60*Baseline!B$59/Baseline!B$75 + Baseline!B$46 * Baseline!B$61*Baseline!B$69/Baseline!B$76 + Baseline!B$47 * Baseline!B$70*Baseline!B$57/Baseline!B$77 + Baseline!B$62*Baseline!B$58/Baseline!B$78)</f>
        <v>0.00000001648987193</v>
      </c>
      <c r="O632" s="85">
        <f>Baseline!B$33 * (C632 * Baseline!B$60*Baseline!B$60/Baseline!B$75 + Baseline!B$46 * Baseline!B$61*Baseline!B$61/Baseline!B$76 + Baseline!B$47 * Baseline!B$70*Baseline!B$70/Baseline!B$77 + Baseline!B$62*Baseline!B$62/Baseline!B$78)</f>
        <v>0.000001589267738</v>
      </c>
      <c r="P632" s="84">
        <f>Baseline!B$33 * (C632 * Baseline!B$60*Baseline!B$63/Baseline!B$75 + Baseline!B$46 * Baseline!B$61*Baseline!B$64/Baseline!B$76 + Baseline!B$47 * Baseline!B$70*Baseline!B$65/Baseline!B$77 + Baseline!B$62*Baseline!B$71/Baseline!B$78)</f>
        <v>0.000000001956413245</v>
      </c>
      <c r="Q632" s="84">
        <f>Baseline!B$33 * (C632 * Baseline!B$63*Baseline!B$68/Baseline!B$75 + Baseline!B$46 * Baseline!B$64*Baseline!B$54/Baseline!B$76 + Baseline!B$47 * Baseline!B$65*Baseline!B$55/Baseline!B$77 + Baseline!B$71*Baseline!B$56/Baseline!B$78)</f>
        <v>0.000000003740489535</v>
      </c>
      <c r="R632" s="84">
        <f>Baseline!B$33 * (C632 * Baseline!B$63*Baseline!B$59/Baseline!B$75 + Baseline!B$46 * Baseline!B$64*Baseline!B$69/Baseline!B$76 + Baseline!B$47 * Baseline!B$65*Baseline!B$57/Baseline!B$77 + Baseline!B$71*Baseline!B$58/Baseline!B$78)</f>
        <v>0.00000001707279897</v>
      </c>
      <c r="S632" s="84">
        <f>Baseline!B$33 * (C632 * Baseline!B$63*Baseline!B$60/Baseline!B$75 + Baseline!B$46 * Baseline!B$64*Baseline!B$61/Baseline!B$76 + Baseline!B$47 * Baseline!B$65*Baseline!B$70/Baseline!B$77 + Baseline!B$71*Baseline!B$62/Baseline!B$78)</f>
        <v>0.000000001956413245</v>
      </c>
      <c r="T632" s="84">
        <f>Baseline!B$33 * (C632 * Baseline!B$63*Baseline!B$63/Baseline!B$75 + Baseline!B$46 * Baseline!B$64*Baseline!B$64/Baseline!B$76 + Baseline!B$47 * Baseline!B$65*Baseline!B$65/Baseline!B$77 + Baseline!B$71*Baseline!B$71/Baseline!B$78)</f>
        <v>0.00000009856721936</v>
      </c>
      <c r="U632" s="83"/>
      <c r="V632" s="84">
        <f>E632 * ( Baseline!B$89 * Baseline!B$7 )</f>
        <v>0.1994388122</v>
      </c>
      <c r="W632" s="84">
        <f>F632 * ( Baseline!D$89 * Baseline!B$11 )</f>
        <v>0.004413781184</v>
      </c>
      <c r="X632" s="84">
        <f>G632 * ( Baseline!F$89 * Baseline!B$16 )</f>
        <v>0.006979393887</v>
      </c>
      <c r="Y632" s="84">
        <f>H632 * ( Baseline!H$89 * Baseline!B$18 )</f>
        <v>0.001315430922</v>
      </c>
      <c r="Z632" s="86">
        <f t="shared" si="1"/>
        <v>0.2121474182</v>
      </c>
      <c r="AA632" s="84">
        <f>I632 * ( Baseline!B$89 * Baseline!B$7 )</f>
        <v>0.002483419471</v>
      </c>
      <c r="AB632" s="85">
        <f>J632 * ( Baseline!D$89 * Baseline!B$11 )</f>
        <v>0.03904359344</v>
      </c>
      <c r="AC632" s="85">
        <f>K632 * ( Baseline!F$89 * Baseline!B$16 )</f>
        <v>0.0005727719076</v>
      </c>
      <c r="AD632" s="85">
        <f>L632 * ( Baseline!F$89 * Baseline!B$16 )</f>
        <v>0.000593019744</v>
      </c>
      <c r="AE632" s="86">
        <f t="shared" si="2"/>
        <v>0.04269280456</v>
      </c>
      <c r="AF632" s="86">
        <f>M632 * ( Baseline!B$89 * Baseline!B$7 )</f>
        <v>0.002085493277</v>
      </c>
      <c r="AG632" s="86">
        <f>N632 * ( Baseline!D$89 * Baseline!B$11 )</f>
        <v>0.0003041820005</v>
      </c>
      <c r="AH632" s="86">
        <f>O632 * ( Baseline!F$89 * Baseline!B$16 )</f>
        <v>0.05520284921</v>
      </c>
      <c r="AI632" s="86">
        <f>P632 * ( Baseline!H$89 * Baseline!B$18 )</f>
        <v>0.0006880186286</v>
      </c>
      <c r="AJ632" s="86">
        <f t="shared" si="3"/>
        <v>0.05828054312</v>
      </c>
      <c r="AK632" s="86">
        <f>Q632 * ( Baseline!B$89 * Baseline!B$7 )</f>
        <v>0.00003882254088</v>
      </c>
      <c r="AL632" s="86">
        <f>R632 * ( Baseline!D$89 * Baseline!B$11 )</f>
        <v>0.0003149350198</v>
      </c>
      <c r="AM632" s="86">
        <f>S632 * ( Baseline!F$89 * Baseline!B$16 )</f>
        <v>0.00006795556394</v>
      </c>
      <c r="AN632" s="86">
        <f>T632 * ( Baseline!H$89 * Baseline!B$18 )</f>
        <v>0.03466347575</v>
      </c>
      <c r="AO632" s="86">
        <f t="shared" si="4"/>
        <v>0.03508518888</v>
      </c>
      <c r="AP632" s="62"/>
      <c r="AQ632" s="86">
        <f>V632 * ( (1-Baseline!B$90-Baseline!B$89) + (1-B632)*Baseline!B$90 )</f>
        <v>0.1340895859</v>
      </c>
      <c r="AR632" s="86">
        <f>W632 * ( (1-Baseline!B$90-Baseline!B$89) + (1-B632)*Baseline!B$90 )</f>
        <v>0.002967537184</v>
      </c>
      <c r="AS632" s="86">
        <f>X632 * ( (1-Baseline!B$90-Baseline!B$89) + (1-B632)*Baseline!B$90 )</f>
        <v>0.004692487013</v>
      </c>
      <c r="AT632" s="86">
        <f>Y632 * ( (1-Baseline!B$90-Baseline!B$89) + (1-B632)*Baseline!B$90 )</f>
        <v>0.0008844095376</v>
      </c>
      <c r="AU632" s="86">
        <f t="shared" si="5"/>
        <v>0.1426340196</v>
      </c>
      <c r="AV632" s="86">
        <f>AA632 * ( (1-Baseline!D$90-Baseline!D$89) + (1-B632)*Baseline!D$90 )</f>
        <v>0.002079201414</v>
      </c>
      <c r="AW632" s="86">
        <f>AB632 * ( (1-Baseline!D$90-Baseline!D$89) + (1-B632)*Baseline!D$90 )</f>
        <v>0.03268859555</v>
      </c>
      <c r="AX632" s="86">
        <f>AC632 * ( (1-Baseline!D$90-Baseline!D$89) + (1-B632)*Baseline!D$90 )</f>
        <v>0.0004795436993</v>
      </c>
      <c r="AY632" s="86">
        <f>AD632 * ( (1-Baseline!D$90-Baseline!D$89) + (1-B632)*Baseline!D$90 )</f>
        <v>0.0004964958617</v>
      </c>
      <c r="AZ632" s="86">
        <f t="shared" si="6"/>
        <v>0.03574383653</v>
      </c>
      <c r="BA632" s="86">
        <f>AF632 * ( (1-Baseline!F$90-Baseline!F$89) + (1-Baseline!B$36)*Baseline!F$90 )</f>
        <v>0.001500787698</v>
      </c>
      <c r="BB632" s="86">
        <f>AG632 * ( (1-Baseline!F$90-Baseline!F$89) + (1-Baseline!B$36)*Baseline!F$90 )</f>
        <v>0.0002188991014</v>
      </c>
      <c r="BC632" s="86">
        <f>AH632 * ( (1-Baseline!F$90-Baseline!F$89) + (1-Baseline!B$36)*Baseline!F$90 )</f>
        <v>0.03972573678</v>
      </c>
      <c r="BD632" s="86">
        <f>AI632 * ( (1-Baseline!F$90-Baseline!F$89) + (1-Baseline!B$36)*Baseline!F$90 )</f>
        <v>0.0004951202217</v>
      </c>
      <c r="BE632" s="86">
        <f t="shared" si="7"/>
        <v>0.04194054381</v>
      </c>
      <c r="BF632" s="86">
        <f>AK632 * ( (1-Baseline!H$90-Baseline!H$89) + (1-Baseline!B$36)*Baseline!H$90 )</f>
        <v>0.00003075987559</v>
      </c>
      <c r="BG632" s="86">
        <f>AL632 * ( (1-Baseline!H$90-Baseline!H$89) + (1-Baseline!B$36)*Baseline!H$90 )</f>
        <v>0.0002495293149</v>
      </c>
      <c r="BH632" s="86">
        <f>AM632 * ( (1-Baseline!H$90-Baseline!H$89) + (1-Baseline!B$36)*Baseline!H$90 )</f>
        <v>0.00005384255242</v>
      </c>
      <c r="BI632" s="86">
        <f>AN632 * ( (1-Baseline!H$90-Baseline!H$89) + (1-Baseline!B$36)*Baseline!H$90 )</f>
        <v>0.02746456511</v>
      </c>
      <c r="BJ632" s="86">
        <f t="shared" si="8"/>
        <v>0.02779869685</v>
      </c>
      <c r="BK632" s="62"/>
      <c r="BL632" s="86">
        <f t="shared" si="19"/>
        <v>0.9400954011</v>
      </c>
      <c r="BM632" s="86">
        <f t="shared" si="20"/>
        <v>0.02080525524</v>
      </c>
      <c r="BN632" s="86">
        <f t="shared" si="21"/>
        <v>0.03289879249</v>
      </c>
      <c r="BO632" s="86">
        <f t="shared" si="22"/>
        <v>0.006200551173</v>
      </c>
      <c r="BP632" s="86">
        <f t="shared" si="9"/>
        <v>1</v>
      </c>
      <c r="BQ632" s="86">
        <f t="shared" si="23"/>
        <v>0.05816950881</v>
      </c>
      <c r="BR632" s="86">
        <f t="shared" si="24"/>
        <v>0.9145239775</v>
      </c>
      <c r="BS632" s="86">
        <f t="shared" si="25"/>
        <v>0.01341612277</v>
      </c>
      <c r="BT632" s="86">
        <f t="shared" si="26"/>
        <v>0.0138903909</v>
      </c>
      <c r="BU632" s="86">
        <f t="shared" si="10"/>
        <v>1</v>
      </c>
      <c r="BV632" s="86">
        <f t="shared" si="27"/>
        <v>0.03578369668</v>
      </c>
      <c r="BW632" s="86">
        <f t="shared" si="28"/>
        <v>0.00521927189</v>
      </c>
      <c r="BX632" s="86">
        <f t="shared" si="29"/>
        <v>0.9471917429</v>
      </c>
      <c r="BY632" s="86">
        <f t="shared" si="30"/>
        <v>0.01180528855</v>
      </c>
      <c r="BZ632" s="86">
        <f t="shared" si="11"/>
        <v>1</v>
      </c>
      <c r="CA632" s="86">
        <f t="shared" si="31"/>
        <v>0.001106522214</v>
      </c>
      <c r="CB632" s="86">
        <f t="shared" si="32"/>
        <v>0.008976295407</v>
      </c>
      <c r="CC632" s="86">
        <f t="shared" si="33"/>
        <v>0.001936873254</v>
      </c>
      <c r="CD632" s="86">
        <f t="shared" si="34"/>
        <v>0.9879803091</v>
      </c>
      <c r="CE632" s="86">
        <f t="shared" si="12"/>
        <v>1</v>
      </c>
      <c r="CF632" s="62"/>
      <c r="CG632" s="86">
        <f t="shared" si="35"/>
        <v>0.9400954011</v>
      </c>
      <c r="CH632" s="86">
        <f t="shared" si="36"/>
        <v>0.02080525524</v>
      </c>
      <c r="CI632" s="86">
        <f t="shared" si="37"/>
        <v>0.03289879249</v>
      </c>
      <c r="CJ632" s="86">
        <f t="shared" si="38"/>
        <v>0.006200551173</v>
      </c>
      <c r="CK632" s="86">
        <f t="shared" si="13"/>
        <v>1</v>
      </c>
      <c r="CL632" s="86">
        <f t="shared" si="39"/>
        <v>0.05816950881</v>
      </c>
      <c r="CM632" s="86">
        <f t="shared" si="40"/>
        <v>0.9145239775</v>
      </c>
      <c r="CN632" s="86">
        <f t="shared" si="41"/>
        <v>0.01341612277</v>
      </c>
      <c r="CO632" s="86">
        <f t="shared" si="42"/>
        <v>0.0138903909</v>
      </c>
      <c r="CP632" s="86">
        <f t="shared" si="14"/>
        <v>1</v>
      </c>
      <c r="CQ632" s="86">
        <f t="shared" si="43"/>
        <v>0.03578369668</v>
      </c>
      <c r="CR632" s="86">
        <f t="shared" si="44"/>
        <v>0.00521927189</v>
      </c>
      <c r="CS632" s="86">
        <f t="shared" si="45"/>
        <v>0.9471917429</v>
      </c>
      <c r="CT632" s="86">
        <f t="shared" si="46"/>
        <v>0.01180528855</v>
      </c>
      <c r="CU632" s="86">
        <f t="shared" si="15"/>
        <v>1</v>
      </c>
      <c r="CV632" s="86">
        <f t="shared" si="47"/>
        <v>0.001106522214</v>
      </c>
      <c r="CW632" s="86">
        <f t="shared" si="48"/>
        <v>0.008976295407</v>
      </c>
      <c r="CX632" s="86">
        <f t="shared" si="49"/>
        <v>0.001936873254</v>
      </c>
      <c r="CY632" s="86">
        <f t="shared" si="50"/>
        <v>0.9879803091</v>
      </c>
      <c r="CZ632" s="86">
        <f t="shared" si="16"/>
        <v>1</v>
      </c>
      <c r="DA632" s="62"/>
      <c r="DB632" s="86">
        <f>(AQ632*Baseline!B$7 + AV632*Baseline!B$11 + BA632*Baseline!B$16 + BF632*Baseline!B$18)</f>
        <v>75928.8526</v>
      </c>
      <c r="DC632" s="86">
        <f>(AR632*Baseline!B$7 + AW632*Baseline!B$11 + BB632*Baseline!B$16 + BG632*Baseline!B$18)</f>
        <v>83701.21841</v>
      </c>
      <c r="DD632" s="86">
        <f>(AS632*Baseline!B$7 + AX632*Baseline!B$11 + BC632*Baseline!B$16 + BH632*Baseline!B$18)</f>
        <v>138858.5241</v>
      </c>
      <c r="DE632" s="86">
        <f>(AT632*Baseline!B$7 + AY632*Baseline!B$11 + BD632*Baseline!B$16 + BI632*Baseline!B$18)</f>
        <v>1260777.295</v>
      </c>
      <c r="DF632" s="86">
        <f t="shared" si="17"/>
        <v>1559265.89</v>
      </c>
      <c r="DG632" s="62"/>
      <c r="DH632" s="86">
        <f t="shared" si="51"/>
        <v>0.04869525658</v>
      </c>
      <c r="DI632" s="86">
        <f t="shared" si="52"/>
        <v>0.05367988804</v>
      </c>
      <c r="DJ632" s="86">
        <f t="shared" si="53"/>
        <v>0.08905378163</v>
      </c>
      <c r="DK632" s="86">
        <f t="shared" si="54"/>
        <v>0.8085710737</v>
      </c>
      <c r="DL632" s="86">
        <f t="shared" si="18"/>
        <v>1</v>
      </c>
      <c r="DM632" s="62"/>
      <c r="DN632" s="86">
        <f>DH632 / (Baseline!B$7/Baseline!B$17)</f>
        <v>5.197898356</v>
      </c>
      <c r="DO632" s="86">
        <f>DI632 / (Baseline!B$11/Baseline!B$17)</f>
        <v>1.29585819</v>
      </c>
      <c r="DP632" s="86">
        <f>DJ632 / (Baseline!B$16/Baseline!B$17)</f>
        <v>1.376150053</v>
      </c>
      <c r="DQ632" s="86">
        <f>DK632 / (Baseline!B$18/Baseline!B$17)</f>
        <v>0.9141609813</v>
      </c>
      <c r="DR632" s="62"/>
      <c r="DS632" s="86">
        <f>DH632 / Baseline!H$117</f>
        <v>1.948156664</v>
      </c>
      <c r="DT632" s="86">
        <f>DI632 / Baseline!H$118</f>
        <v>1.208337084</v>
      </c>
      <c r="DU632" s="86">
        <f>DJ632 / Baseline!H$119</f>
        <v>1.064585806</v>
      </c>
      <c r="DV632" s="86">
        <f>DK632 / Baseline!H$120</f>
        <v>0.9547096878</v>
      </c>
      <c r="DW632" s="87"/>
      <c r="DX632" s="86">
        <f>(AU632*Baseline!B$34)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0.03392463419</v>
      </c>
      <c r="DY632" s="86">
        <f>(AZ632*Baseline!B$34) + (Baseline!D$90*(1-Baseline!D$91)*Baseline!B$35) + (Baseline!D$90*Baseline!D$91*((1-Baseline!D$92)*Baseline!B$40 + Baseline!D$92*Baseline!B$41))</f>
        <v>0.01177514348</v>
      </c>
      <c r="DZ632" s="86">
        <f>(BE632*Baseline!B$34) + (Baseline!F$90*(1-Baseline!F$91)*Baseline!B$35) + (Baseline!F$90*Baseline!F$91*((1-Baseline!F$92)*Baseline!B$40 + Baseline!F$92*Baseline!B$41))</f>
        <v>0.01402172157</v>
      </c>
      <c r="EA632" s="86">
        <f>(BJ632*Baseline!B$34) + (Baseline!H$90*(1-Baseline!H$91)*Baseline!B$35) + (Baseline!H$90*Baseline!H$91*((1-Baseline!H$92)*Baseline!B$40 + Baseline!H$92*Baseline!B$41))</f>
        <v>0.009314804528</v>
      </c>
      <c r="EB632" s="86">
        <f>( DX632*Baseline!B$7 + DY632*Baseline!B$11 + DZ632*Baseline!B$16 + EA632*Baseline!B$18 ) / Baseline!B$17</f>
        <v>0.009951868595</v>
      </c>
    </row>
    <row r="633">
      <c r="A633" s="73" t="s">
        <v>809</v>
      </c>
      <c r="B633" s="85">
        <f>MIN( MAX( NORMINV( MCrands!B633, (B$5+B$4)/2, (B$5-B$4)/3.29 ), 0 ), 1 )</f>
        <v>0.3828916208</v>
      </c>
      <c r="C633" s="85">
        <f>MAX( NORMINV( MCrands!C633, (C$5+C$4)/2, (C$5-C$4)/3.29 ), 0 )</f>
        <v>2.598736521</v>
      </c>
      <c r="D633" s="83"/>
      <c r="E633" s="84">
        <f>Baseline!B$33 * (C633 * Baseline!B$68*Baseline!B$68/Baseline!B$75 + Baseline!B$46 * Baseline!B$54*Baseline!B$54/Baseline!B$76 + Baseline!B$47 * Baseline!B$55*Baseline!B$55/Baseline!B$77 + Baseline!B$56*Baseline!B$56/Baseline!B$78)</f>
        <v>0.00001844860802</v>
      </c>
      <c r="F633" s="84">
        <f>Baseline!B$33 * (C633 * Baseline!B$68*Baseline!B$59/Baseline!B$75 + Baseline!B$46 * Baseline!B$54*Baseline!B$69/Baseline!B$76 + Baseline!B$47 * Baseline!B$55*Baseline!B$57/Baseline!B$77 + Baseline!B$56*Baseline!B$58/Baseline!B$78)</f>
        <v>0.0000002391523766</v>
      </c>
      <c r="G633" s="85">
        <f>Baseline!B$33 * (C633 * Baseline!B$68*Baseline!B$60/Baseline!B$75 + Baseline!B$46 * Baseline!B$54*Baseline!B$61/Baseline!B$76 + Baseline!B$47 * Baseline!B$55*Baseline!B$70/Baseline!B$77 + Baseline!B$56*Baseline!B$62/Baseline!B$78)</f>
        <v>0.000000200636214</v>
      </c>
      <c r="H633" s="84">
        <f>Baseline!B$33 * (C633 * Baseline!B$68*Baseline!B$63/Baseline!B$75 + Baseline!B$46 * Baseline!B$54*Baseline!B$64/Baseline!B$76 + Baseline!B$47 * Baseline!B$55*Baseline!B$65/Baseline!B$77 + Baseline!B$56*Baseline!B$71/Baseline!B$78)</f>
        <v>0.000000003710717762</v>
      </c>
      <c r="I633" s="84">
        <f>Baseline!B$33 * (C633 * Baseline!B$59*Baseline!B$68/Baseline!B$75 + Baseline!B$46 * Baseline!B$69*Baseline!B$54/Baseline!B$76 + Baseline!B$47 * Baseline!B$57*Baseline!B$55/Baseline!B$77 + Baseline!B$58*Baseline!B$56/Baseline!B$78)</f>
        <v>0.0000002391523766</v>
      </c>
      <c r="J633" s="85">
        <f>Baseline!B$33 * (C633 * Baseline!B$59*Baseline!B$59/Baseline!B$75 + Baseline!B$46 * Baseline!B$69*Baseline!B$69/Baseline!B$76 + Baseline!B$47 * Baseline!B$57*Baseline!B$57/Baseline!B$77 + Baseline!B$58*Baseline!B$58/Baseline!B$78)</f>
        <v>0.000002116574448</v>
      </c>
      <c r="K633" s="84">
        <f>Baseline!B$33 * (C633 * Baseline!B$59*Baseline!B$60/Baseline!B$75 + Baseline!B$46 * Baseline!B$69*Baseline!B$61/Baseline!B$76 + Baseline!B$47 * Baseline!B$57*Baseline!B$70/Baseline!B$77 + Baseline!B$58*Baseline!B$62/Baseline!B$78)</f>
        <v>0.00000001648982492</v>
      </c>
      <c r="L633" s="85">
        <f>Baseline!B$33 * (C633 * Baseline!B$59*Baseline!B$63/Baseline!B$75 + Baseline!B$46 * Baseline!B$69*Baseline!B$64/Baseline!B$76 + Baseline!B$47 * Baseline!B$57*Baseline!B$65/Baseline!B$77 + Baseline!B$58*Baseline!B$71/Baseline!B$78)</f>
        <v>0.00000001707279427</v>
      </c>
      <c r="M633" s="84">
        <f>Baseline!B$33 * (C633 * Baseline!B$60*Baseline!B$68/Baseline!B$75 + Baseline!B$46 * Baseline!B$61*Baseline!B$54/Baseline!B$76 + Baseline!B$47 * Baseline!B$70*Baseline!B$55/Baseline!B$77 + Baseline!B$62*Baseline!B$56/Baseline!B$78)</f>
        <v>0.000000200636214</v>
      </c>
      <c r="N633" s="85">
        <f>Baseline!B$33 * (C633 * Baseline!B$60*Baseline!B$59/Baseline!B$75 + Baseline!B$46 * Baseline!B$61*Baseline!B$69/Baseline!B$76 + Baseline!B$47 * Baseline!B$70*Baseline!B$57/Baseline!B$77 + Baseline!B$62*Baseline!B$58/Baseline!B$78)</f>
        <v>0.00000001648982492</v>
      </c>
      <c r="O633" s="85">
        <f>Baseline!B$33 * (C633 * Baseline!B$60*Baseline!B$60/Baseline!B$75 + Baseline!B$46 * Baseline!B$61*Baseline!B$61/Baseline!B$76 + Baseline!B$47 * Baseline!B$70*Baseline!B$70/Baseline!B$77 + Baseline!B$62*Baseline!B$62/Baseline!B$78)</f>
        <v>0.000001589267622</v>
      </c>
      <c r="P633" s="84">
        <f>Baseline!B$33 * (C633 * Baseline!B$60*Baseline!B$63/Baseline!B$75 + Baseline!B$46 * Baseline!B$61*Baseline!B$64/Baseline!B$76 + Baseline!B$47 * Baseline!B$70*Baseline!B$65/Baseline!B$77 + Baseline!B$62*Baseline!B$71/Baseline!B$78)</f>
        <v>0.000000001956401689</v>
      </c>
      <c r="Q633" s="84">
        <f>Baseline!B$33 * (C633 * Baseline!B$63*Baseline!B$68/Baseline!B$75 + Baseline!B$46 * Baseline!B$64*Baseline!B$54/Baseline!B$76 + Baseline!B$47 * Baseline!B$65*Baseline!B$55/Baseline!B$77 + Baseline!B$71*Baseline!B$56/Baseline!B$78)</f>
        <v>0.000000003710717762</v>
      </c>
      <c r="R633" s="84">
        <f>Baseline!B$33 * (C633 * Baseline!B$63*Baseline!B$59/Baseline!B$75 + Baseline!B$46 * Baseline!B$64*Baseline!B$69/Baseline!B$76 + Baseline!B$47 * Baseline!B$65*Baseline!B$57/Baseline!B$77 + Baseline!B$71*Baseline!B$58/Baseline!B$78)</f>
        <v>0.00000001707279427</v>
      </c>
      <c r="S633" s="84">
        <f>Baseline!B$33 * (C633 * Baseline!B$63*Baseline!B$60/Baseline!B$75 + Baseline!B$46 * Baseline!B$64*Baseline!B$61/Baseline!B$76 + Baseline!B$47 * Baseline!B$65*Baseline!B$70/Baseline!B$77 + Baseline!B$71*Baseline!B$62/Baseline!B$78)</f>
        <v>0.000000001956401689</v>
      </c>
      <c r="T633" s="84">
        <f>Baseline!B$33 * (C633 * Baseline!B$63*Baseline!B$63/Baseline!B$75 + Baseline!B$46 * Baseline!B$64*Baseline!B$64/Baseline!B$76 + Baseline!B$47 * Baseline!B$65*Baseline!B$65/Baseline!B$77 + Baseline!B$71*Baseline!B$71/Baseline!B$78)</f>
        <v>0.00000009856721821</v>
      </c>
      <c r="U633" s="83"/>
      <c r="V633" s="84">
        <f>E633 * ( Baseline!B$89 * Baseline!B$7 )</f>
        <v>0.1914781027</v>
      </c>
      <c r="W633" s="84">
        <f>F633 * ( Baseline!D$89 * Baseline!B$11 )</f>
        <v>0.004411547199</v>
      </c>
      <c r="X633" s="84">
        <f>G633 * ( Baseline!F$89 * Baseline!B$16 )</f>
        <v>0.006969052731</v>
      </c>
      <c r="Y633" s="84">
        <f>H633 * ( Baseline!H$89 * Baseline!B$18 )</f>
        <v>0.00130496098</v>
      </c>
      <c r="Z633" s="86">
        <f t="shared" si="1"/>
        <v>0.2041636636</v>
      </c>
      <c r="AA633" s="84">
        <f>I633 * ( Baseline!B$89 * Baseline!B$7 )</f>
        <v>0.002482162517</v>
      </c>
      <c r="AB633" s="85">
        <f>J633 * ( Baseline!D$89 * Baseline!B$11 )</f>
        <v>0.03904359309</v>
      </c>
      <c r="AC633" s="85">
        <f>K633 * ( Baseline!F$89 * Baseline!B$16 )</f>
        <v>0.0005727702748</v>
      </c>
      <c r="AD633" s="85">
        <f>L633 * ( Baseline!F$89 * Baseline!B$16 )</f>
        <v>0.0005930195807</v>
      </c>
      <c r="AE633" s="86">
        <f t="shared" si="2"/>
        <v>0.04269154546</v>
      </c>
      <c r="AF633" s="86">
        <f>M633 * ( Baseline!B$89 * Baseline!B$7 )</f>
        <v>0.002082403265</v>
      </c>
      <c r="AG633" s="86">
        <f>N633 * ( Baseline!D$89 * Baseline!B$11 )</f>
        <v>0.0003041811333</v>
      </c>
      <c r="AH633" s="86">
        <f>O633 * ( Baseline!F$89 * Baseline!B$16 )</f>
        <v>0.0552028452</v>
      </c>
      <c r="AI633" s="86">
        <f>P633 * ( Baseline!H$89 * Baseline!B$18 )</f>
        <v>0.0006880145646</v>
      </c>
      <c r="AJ633" s="86">
        <f t="shared" si="3"/>
        <v>0.05827744416</v>
      </c>
      <c r="AK633" s="86">
        <f>Q633 * ( Baseline!B$89 * Baseline!B$7 )</f>
        <v>0.00003851353966</v>
      </c>
      <c r="AL633" s="86">
        <f>R633 * ( Baseline!D$89 * Baseline!B$11 )</f>
        <v>0.0003149349331</v>
      </c>
      <c r="AM633" s="86">
        <f>S633 * ( Baseline!F$89 * Baseline!B$16 )</f>
        <v>0.00006795516254</v>
      </c>
      <c r="AN633" s="86">
        <f>T633 * ( Baseline!H$89 * Baseline!B$18 )</f>
        <v>0.03466347535</v>
      </c>
      <c r="AO633" s="86">
        <f t="shared" si="4"/>
        <v>0.03508487898</v>
      </c>
      <c r="AP633" s="62"/>
      <c r="AQ633" s="86">
        <f>V633 * ( (1-Baseline!B$90-Baseline!B$89) + (1-B633)*Baseline!B$90 )</f>
        <v>0.1221297999</v>
      </c>
      <c r="AR633" s="86">
        <f>W633 * ( (1-Baseline!B$90-Baseline!B$89) + (1-B633)*Baseline!B$90 )</f>
        <v>0.002813801522</v>
      </c>
      <c r="AS633" s="86">
        <f>X633 * ( (1-Baseline!B$90-Baseline!B$89) + (1-B633)*Baseline!B$90 )</f>
        <v>0.004445046215</v>
      </c>
      <c r="AT633" s="86">
        <f>Y633 * ( (1-Baseline!B$90-Baseline!B$89) + (1-B633)*Baseline!B$90 )</f>
        <v>0.000832338639</v>
      </c>
      <c r="AU633" s="86">
        <f t="shared" si="5"/>
        <v>0.1302209863</v>
      </c>
      <c r="AV633" s="86">
        <f>AA633 * ( (1-Baseline!D$90-Baseline!D$89) + (1-B633)*Baseline!D$90 )</f>
        <v>0.002035033093</v>
      </c>
      <c r="AW633" s="86">
        <f>AB633 * ( (1-Baseline!D$90-Baseline!D$89) + (1-B633)*Baseline!D$90 )</f>
        <v>0.03201039556</v>
      </c>
      <c r="AX633" s="86">
        <f>AC633 * ( (1-Baseline!D$90-Baseline!D$89) + (1-B633)*Baseline!D$90 )</f>
        <v>0.0004695931294</v>
      </c>
      <c r="AY633" s="86">
        <f>AD633 * ( (1-Baseline!D$90-Baseline!D$89) + (1-B633)*Baseline!D$90 )</f>
        <v>0.0004861947852</v>
      </c>
      <c r="AZ633" s="86">
        <f t="shared" si="6"/>
        <v>0.03500121657</v>
      </c>
      <c r="BA633" s="86">
        <f>AF633 * ( (1-Baseline!F$90-Baseline!F$89) + (1-Baseline!B$36)*Baseline!F$90 )</f>
        <v>0.001498564026</v>
      </c>
      <c r="BB633" s="86">
        <f>AG633 * ( (1-Baseline!F$90-Baseline!F$89) + (1-Baseline!B$36)*Baseline!F$90 )</f>
        <v>0.0002188984773</v>
      </c>
      <c r="BC633" s="86">
        <f>AH633 * ( (1-Baseline!F$90-Baseline!F$89) + (1-Baseline!B$36)*Baseline!F$90 )</f>
        <v>0.0397257339</v>
      </c>
      <c r="BD633" s="86">
        <f>AI633 * ( (1-Baseline!F$90-Baseline!F$89) + (1-Baseline!B$36)*Baseline!F$90 )</f>
        <v>0.0004951172972</v>
      </c>
      <c r="BE633" s="86">
        <f t="shared" si="7"/>
        <v>0.0419383137</v>
      </c>
      <c r="BF633" s="86">
        <f>AK633 * ( (1-Baseline!H$90-Baseline!H$89) + (1-Baseline!B$36)*Baseline!H$90 )</f>
        <v>0.00003051504774</v>
      </c>
      <c r="BG633" s="86">
        <f>AL633 * ( (1-Baseline!H$90-Baseline!H$89) + (1-Baseline!B$36)*Baseline!H$90 )</f>
        <v>0.0002495292462</v>
      </c>
      <c r="BH633" s="86">
        <f>AM633 * ( (1-Baseline!H$90-Baseline!H$89) + (1-Baseline!B$36)*Baseline!H$90 )</f>
        <v>0.00005384223439</v>
      </c>
      <c r="BI633" s="86">
        <f>AN633 * ( (1-Baseline!H$90-Baseline!H$89) + (1-Baseline!B$36)*Baseline!H$90 )</f>
        <v>0.02746456479</v>
      </c>
      <c r="BJ633" s="86">
        <f t="shared" si="8"/>
        <v>0.02779845132</v>
      </c>
      <c r="BK633" s="62"/>
      <c r="BL633" s="86">
        <f t="shared" si="19"/>
        <v>0.9378657265</v>
      </c>
      <c r="BM633" s="86">
        <f t="shared" si="20"/>
        <v>0.02160789595</v>
      </c>
      <c r="BN633" s="86">
        <f t="shared" si="21"/>
        <v>0.03413463791</v>
      </c>
      <c r="BO633" s="86">
        <f t="shared" si="22"/>
        <v>0.006391739632</v>
      </c>
      <c r="BP633" s="86">
        <f t="shared" si="9"/>
        <v>1</v>
      </c>
      <c r="BQ633" s="86">
        <f t="shared" si="23"/>
        <v>0.05814178171</v>
      </c>
      <c r="BR633" s="86">
        <f t="shared" si="24"/>
        <v>0.9145509413</v>
      </c>
      <c r="BS633" s="86">
        <f t="shared" si="25"/>
        <v>0.01341648021</v>
      </c>
      <c r="BT633" s="86">
        <f t="shared" si="26"/>
        <v>0.01389079675</v>
      </c>
      <c r="BU633" s="86">
        <f t="shared" si="10"/>
        <v>1</v>
      </c>
      <c r="BV633" s="86">
        <f t="shared" si="27"/>
        <v>0.03573257707</v>
      </c>
      <c r="BW633" s="86">
        <f t="shared" si="28"/>
        <v>0.005219534551</v>
      </c>
      <c r="BX633" s="86">
        <f t="shared" si="29"/>
        <v>0.9472420418</v>
      </c>
      <c r="BY633" s="86">
        <f t="shared" si="30"/>
        <v>0.01180584658</v>
      </c>
      <c r="BZ633" s="86">
        <f t="shared" si="11"/>
        <v>1</v>
      </c>
      <c r="CA633" s="86">
        <f t="shared" si="31"/>
        <v>0.00109772474</v>
      </c>
      <c r="CB633" s="86">
        <f t="shared" si="32"/>
        <v>0.008976372221</v>
      </c>
      <c r="CC633" s="86">
        <f t="shared" si="33"/>
        <v>0.001936878921</v>
      </c>
      <c r="CD633" s="86">
        <f t="shared" si="34"/>
        <v>0.9879890241</v>
      </c>
      <c r="CE633" s="86">
        <f t="shared" si="12"/>
        <v>1</v>
      </c>
      <c r="CF633" s="62"/>
      <c r="CG633" s="86">
        <f t="shared" si="35"/>
        <v>0.9378657265</v>
      </c>
      <c r="CH633" s="86">
        <f t="shared" si="36"/>
        <v>0.02160789595</v>
      </c>
      <c r="CI633" s="86">
        <f t="shared" si="37"/>
        <v>0.03413463791</v>
      </c>
      <c r="CJ633" s="86">
        <f t="shared" si="38"/>
        <v>0.006391739632</v>
      </c>
      <c r="CK633" s="86">
        <f t="shared" si="13"/>
        <v>1</v>
      </c>
      <c r="CL633" s="86">
        <f t="shared" si="39"/>
        <v>0.05814178171</v>
      </c>
      <c r="CM633" s="86">
        <f t="shared" si="40"/>
        <v>0.9145509413</v>
      </c>
      <c r="CN633" s="86">
        <f t="shared" si="41"/>
        <v>0.01341648021</v>
      </c>
      <c r="CO633" s="86">
        <f t="shared" si="42"/>
        <v>0.01389079675</v>
      </c>
      <c r="CP633" s="86">
        <f t="shared" si="14"/>
        <v>1</v>
      </c>
      <c r="CQ633" s="86">
        <f t="shared" si="43"/>
        <v>0.03573257707</v>
      </c>
      <c r="CR633" s="86">
        <f t="shared" si="44"/>
        <v>0.005219534551</v>
      </c>
      <c r="CS633" s="86">
        <f t="shared" si="45"/>
        <v>0.9472420418</v>
      </c>
      <c r="CT633" s="86">
        <f t="shared" si="46"/>
        <v>0.01180584658</v>
      </c>
      <c r="CU633" s="86">
        <f t="shared" si="15"/>
        <v>1</v>
      </c>
      <c r="CV633" s="86">
        <f t="shared" si="47"/>
        <v>0.00109772474</v>
      </c>
      <c r="CW633" s="86">
        <f t="shared" si="48"/>
        <v>0.008976372221</v>
      </c>
      <c r="CX633" s="86">
        <f t="shared" si="49"/>
        <v>0.001936878921</v>
      </c>
      <c r="CY633" s="86">
        <f t="shared" si="50"/>
        <v>0.9879890241</v>
      </c>
      <c r="CZ633" s="86">
        <f t="shared" si="16"/>
        <v>1</v>
      </c>
      <c r="DA633" s="62"/>
      <c r="DB633" s="86">
        <f>(AQ633*Baseline!B$7 + AV633*Baseline!B$11 + BA633*Baseline!B$16 + BF633*Baseline!B$18)</f>
        <v>70014.97447</v>
      </c>
      <c r="DC633" s="86">
        <f>(AR633*Baseline!B$7 + AW633*Baseline!B$11 + BB633*Baseline!B$16 + BG633*Baseline!B$18)</f>
        <v>82172.21486</v>
      </c>
      <c r="DD633" s="86">
        <f>(AS633*Baseline!B$7 + AX633*Baseline!B$11 + BC633*Baseline!B$16 + BH633*Baseline!B$18)</f>
        <v>138717.1515</v>
      </c>
      <c r="DE633" s="86">
        <f>(AT633*Baseline!B$7 + AY633*Baseline!B$11 + BD633*Baseline!B$16 + BI633*Baseline!B$18)</f>
        <v>1260729.925</v>
      </c>
      <c r="DF633" s="86">
        <f t="shared" si="17"/>
        <v>1551634.266</v>
      </c>
      <c r="DG633" s="62"/>
      <c r="DH633" s="86">
        <f t="shared" si="51"/>
        <v>0.04512337476</v>
      </c>
      <c r="DI633" s="86">
        <f t="shared" si="52"/>
        <v>0.05295849458</v>
      </c>
      <c r="DJ633" s="86">
        <f t="shared" si="53"/>
        <v>0.08940067553</v>
      </c>
      <c r="DK633" s="86">
        <f t="shared" si="54"/>
        <v>0.8125174551</v>
      </c>
      <c r="DL633" s="86">
        <f t="shared" si="18"/>
        <v>1</v>
      </c>
      <c r="DM633" s="62"/>
      <c r="DN633" s="86">
        <f>DH633 / (Baseline!B$7/Baseline!B$17)</f>
        <v>4.816623465</v>
      </c>
      <c r="DO633" s="86">
        <f>DI633 / (Baseline!B$11/Baseline!B$17)</f>
        <v>1.278443407</v>
      </c>
      <c r="DP633" s="86">
        <f>DJ633 / (Baseline!B$16/Baseline!B$17)</f>
        <v>1.381510612</v>
      </c>
      <c r="DQ633" s="86">
        <f>DK633 / (Baseline!B$18/Baseline!B$17)</f>
        <v>0.9186227138</v>
      </c>
      <c r="DR633" s="62"/>
      <c r="DS633" s="86">
        <f>DH633 / Baseline!H$117</f>
        <v>1.805255982</v>
      </c>
      <c r="DT633" s="86">
        <f>DI633 / Baseline!H$118</f>
        <v>1.192098479</v>
      </c>
      <c r="DU633" s="86">
        <f>DJ633 / Baseline!H$119</f>
        <v>1.06873272</v>
      </c>
      <c r="DV633" s="86">
        <f>DK633 / Baseline!H$120</f>
        <v>0.9593693259</v>
      </c>
      <c r="DW633" s="87"/>
      <c r="DX633" s="86">
        <f>(AU633*Baseline!B$34)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0.03206267919</v>
      </c>
      <c r="DY633" s="86">
        <f>(AZ633*Baseline!B$34) + (Baseline!D$90*(1-Baseline!D$91)*Baseline!B$35) + (Baseline!D$90*Baseline!D$91*((1-Baseline!D$92)*Baseline!B$40 + Baseline!D$92*Baseline!B$41))</f>
        <v>0.01166375048</v>
      </c>
      <c r="DZ633" s="86">
        <f>(BE633*Baseline!B$34) + (Baseline!F$90*(1-Baseline!F$91)*Baseline!B$35) + (Baseline!F$90*Baseline!F$91*((1-Baseline!F$92)*Baseline!B$40 + Baseline!F$92*Baseline!B$41))</f>
        <v>0.01402138705</v>
      </c>
      <c r="EA633" s="86">
        <f>(BJ633*Baseline!B$34) + (Baseline!H$90*(1-Baseline!H$91)*Baseline!B$35) + (Baseline!H$90*Baseline!H$91*((1-Baseline!H$92)*Baseline!B$40 + Baseline!H$92*Baseline!B$41))</f>
        <v>0.009314767697</v>
      </c>
      <c r="EB633" s="86">
        <f>( DX633*Baseline!B$7 + DY633*Baseline!B$11 + DZ633*Baseline!B$16 + EA633*Baseline!B$18 ) / Baseline!B$17</f>
        <v>0.00992975673</v>
      </c>
    </row>
    <row r="634">
      <c r="A634" s="73" t="s">
        <v>810</v>
      </c>
      <c r="B634" s="85">
        <f>MIN( MAX( NORMINV( MCrands!B634, (B$5+B$4)/2, (B$5-B$4)/3.29 ), 0 ), 1 )</f>
        <v>0.5464595662</v>
      </c>
      <c r="C634" s="85">
        <f>MAX( NORMINV( MCrands!C634, (C$5+C$4)/2, (C$5-C$4)/3.29 ), 0 )</f>
        <v>2.199056944</v>
      </c>
      <c r="D634" s="83"/>
      <c r="E634" s="84">
        <f>Baseline!B$33 * (C634 * Baseline!B$68*Baseline!B$68/Baseline!B$75 + Baseline!B$46 * Baseline!B$54*Baseline!B$54/Baseline!B$76 + Baseline!B$47 * Baseline!B$55*Baseline!B$55/Baseline!B$77 + Baseline!B$56*Baseline!B$56/Baseline!B$78)</f>
        <v>0.00001561886702</v>
      </c>
      <c r="F634" s="84">
        <f>Baseline!B$33 * (C634 * Baseline!B$68*Baseline!B$59/Baseline!B$75 + Baseline!B$46 * Baseline!B$54*Baseline!B$69/Baseline!B$76 + Baseline!B$47 * Baseline!B$55*Baseline!B$57/Baseline!B$77 + Baseline!B$56*Baseline!B$58/Baseline!B$78)</f>
        <v>0.0000002387055754</v>
      </c>
      <c r="G634" s="85">
        <f>Baseline!B$33 * (C634 * Baseline!B$68*Baseline!B$60/Baseline!B$75 + Baseline!B$46 * Baseline!B$54*Baseline!B$61/Baseline!B$76 + Baseline!B$47 * Baseline!B$55*Baseline!B$70/Baseline!B$77 + Baseline!B$56*Baseline!B$62/Baseline!B$78)</f>
        <v>0.0000001995378277</v>
      </c>
      <c r="H634" s="84">
        <f>Baseline!B$33 * (C634 * Baseline!B$68*Baseline!B$63/Baseline!B$75 + Baseline!B$46 * Baseline!B$54*Baseline!B$64/Baseline!B$76 + Baseline!B$47 * Baseline!B$55*Baseline!B$65/Baseline!B$77 + Baseline!B$56*Baseline!B$71/Baseline!B$78)</f>
        <v>0.000000003600879131</v>
      </c>
      <c r="I634" s="84">
        <f>Baseline!B$33 * (C634 * Baseline!B$59*Baseline!B$68/Baseline!B$75 + Baseline!B$46 * Baseline!B$69*Baseline!B$54/Baseline!B$76 + Baseline!B$47 * Baseline!B$57*Baseline!B$55/Baseline!B$77 + Baseline!B$58*Baseline!B$56/Baseline!B$78)</f>
        <v>0.0000002387055754</v>
      </c>
      <c r="J634" s="85">
        <f>Baseline!B$33 * (C634 * Baseline!B$59*Baseline!B$59/Baseline!B$75 + Baseline!B$46 * Baseline!B$69*Baseline!B$69/Baseline!B$76 + Baseline!B$47 * Baseline!B$57*Baseline!B$57/Baseline!B$77 + Baseline!B$58*Baseline!B$58/Baseline!B$78)</f>
        <v>0.000002116574378</v>
      </c>
      <c r="K634" s="84">
        <f>Baseline!B$33 * (C634 * Baseline!B$59*Baseline!B$60/Baseline!B$75 + Baseline!B$46 * Baseline!B$69*Baseline!B$61/Baseline!B$76 + Baseline!B$47 * Baseline!B$57*Baseline!B$70/Baseline!B$77 + Baseline!B$58*Baseline!B$62/Baseline!B$78)</f>
        <v>0.0000000164896515</v>
      </c>
      <c r="L634" s="85">
        <f>Baseline!B$33 * (C634 * Baseline!B$59*Baseline!B$63/Baseline!B$75 + Baseline!B$46 * Baseline!B$69*Baseline!B$64/Baseline!B$76 + Baseline!B$47 * Baseline!B$57*Baseline!B$65/Baseline!B$77 + Baseline!B$58*Baseline!B$71/Baseline!B$78)</f>
        <v>0.00000001707277692</v>
      </c>
      <c r="M634" s="84">
        <f>Baseline!B$33 * (C634 * Baseline!B$60*Baseline!B$68/Baseline!B$75 + Baseline!B$46 * Baseline!B$61*Baseline!B$54/Baseline!B$76 + Baseline!B$47 * Baseline!B$70*Baseline!B$55/Baseline!B$77 + Baseline!B$62*Baseline!B$56/Baseline!B$78)</f>
        <v>0.0000001995378277</v>
      </c>
      <c r="N634" s="85">
        <f>Baseline!B$33 * (C634 * Baseline!B$60*Baseline!B$59/Baseline!B$75 + Baseline!B$46 * Baseline!B$61*Baseline!B$69/Baseline!B$76 + Baseline!B$47 * Baseline!B$70*Baseline!B$57/Baseline!B$77 + Baseline!B$62*Baseline!B$58/Baseline!B$78)</f>
        <v>0.0000000164896515</v>
      </c>
      <c r="O634" s="85">
        <f>Baseline!B$33 * (C634 * Baseline!B$60*Baseline!B$60/Baseline!B$75 + Baseline!B$46 * Baseline!B$61*Baseline!B$61/Baseline!B$76 + Baseline!B$47 * Baseline!B$70*Baseline!B$70/Baseline!B$77 + Baseline!B$62*Baseline!B$62/Baseline!B$78)</f>
        <v>0.000001589267196</v>
      </c>
      <c r="P634" s="84">
        <f>Baseline!B$33 * (C634 * Baseline!B$60*Baseline!B$63/Baseline!B$75 + Baseline!B$46 * Baseline!B$61*Baseline!B$64/Baseline!B$76 + Baseline!B$47 * Baseline!B$70*Baseline!B$65/Baseline!B$77 + Baseline!B$62*Baseline!B$71/Baseline!B$78)</f>
        <v>0.000000001956359054</v>
      </c>
      <c r="Q634" s="84">
        <f>Baseline!B$33 * (C634 * Baseline!B$63*Baseline!B$68/Baseline!B$75 + Baseline!B$46 * Baseline!B$64*Baseline!B$54/Baseline!B$76 + Baseline!B$47 * Baseline!B$65*Baseline!B$55/Baseline!B$77 + Baseline!B$71*Baseline!B$56/Baseline!B$78)</f>
        <v>0.000000003600879131</v>
      </c>
      <c r="R634" s="84">
        <f>Baseline!B$33 * (C634 * Baseline!B$63*Baseline!B$59/Baseline!B$75 + Baseline!B$46 * Baseline!B$64*Baseline!B$69/Baseline!B$76 + Baseline!B$47 * Baseline!B$65*Baseline!B$57/Baseline!B$77 + Baseline!B$71*Baseline!B$58/Baseline!B$78)</f>
        <v>0.00000001707277692</v>
      </c>
      <c r="S634" s="84">
        <f>Baseline!B$33 * (C634 * Baseline!B$63*Baseline!B$60/Baseline!B$75 + Baseline!B$46 * Baseline!B$64*Baseline!B$61/Baseline!B$76 + Baseline!B$47 * Baseline!B$65*Baseline!B$70/Baseline!B$77 + Baseline!B$71*Baseline!B$62/Baseline!B$78)</f>
        <v>0.000000001956359054</v>
      </c>
      <c r="T634" s="84">
        <f>Baseline!B$33 * (C634 * Baseline!B$63*Baseline!B$63/Baseline!B$75 + Baseline!B$46 * Baseline!B$64*Baseline!B$64/Baseline!B$76 + Baseline!B$47 * Baseline!B$65*Baseline!B$65/Baseline!B$77 + Baseline!B$71*Baseline!B$71/Baseline!B$78)</f>
        <v>0.00000009856721394</v>
      </c>
      <c r="U634" s="83"/>
      <c r="V634" s="84">
        <f>E634 * ( Baseline!B$89 * Baseline!B$7 )</f>
        <v>0.1621082208</v>
      </c>
      <c r="W634" s="84">
        <f>F634 * ( Baseline!D$89 * Baseline!B$11 )</f>
        <v>0.004403305238</v>
      </c>
      <c r="X634" s="84">
        <f>G634 * ( Baseline!F$89 * Baseline!B$16 )</f>
        <v>0.006930900535</v>
      </c>
      <c r="Y634" s="84">
        <f>H634 * ( Baseline!H$89 * Baseline!B$18 )</f>
        <v>0.001266333648</v>
      </c>
      <c r="Z634" s="86">
        <f t="shared" si="1"/>
        <v>0.1747087603</v>
      </c>
      <c r="AA634" s="84">
        <f>I634 * ( Baseline!B$89 * Baseline!B$7 )</f>
        <v>0.002477525167</v>
      </c>
      <c r="AB634" s="85">
        <f>J634 * ( Baseline!D$89 * Baseline!B$11 )</f>
        <v>0.03904359179</v>
      </c>
      <c r="AC634" s="85">
        <f>K634 * ( Baseline!F$89 * Baseline!B$16 )</f>
        <v>0.0005727642508</v>
      </c>
      <c r="AD634" s="85">
        <f>L634 * ( Baseline!F$89 * Baseline!B$16 )</f>
        <v>0.0005930189783</v>
      </c>
      <c r="AE634" s="86">
        <f t="shared" si="2"/>
        <v>0.04268690018</v>
      </c>
      <c r="AF634" s="86">
        <f>M634 * ( Baseline!B$89 * Baseline!B$7 )</f>
        <v>0.002071003114</v>
      </c>
      <c r="AG634" s="86">
        <f>N634 * ( Baseline!D$89 * Baseline!B$11 )</f>
        <v>0.0003041779341</v>
      </c>
      <c r="AH634" s="86">
        <f>O634 * ( Baseline!F$89 * Baseline!B$16 )</f>
        <v>0.05520283039</v>
      </c>
      <c r="AI634" s="86">
        <f>P634 * ( Baseline!H$89 * Baseline!B$18 )</f>
        <v>0.0006879995711</v>
      </c>
      <c r="AJ634" s="86">
        <f t="shared" si="3"/>
        <v>0.05826601101</v>
      </c>
      <c r="AK634" s="86">
        <f>Q634 * ( Baseline!B$89 * Baseline!B$7 )</f>
        <v>0.0000373735245</v>
      </c>
      <c r="AL634" s="86">
        <f>R634 * ( Baseline!D$89 * Baseline!B$11 )</f>
        <v>0.0003149346132</v>
      </c>
      <c r="AM634" s="86">
        <f>S634 * ( Baseline!F$89 * Baseline!B$16 )</f>
        <v>0.00006795368164</v>
      </c>
      <c r="AN634" s="86">
        <f>T634 * ( Baseline!H$89 * Baseline!B$18 )</f>
        <v>0.03466347385</v>
      </c>
      <c r="AO634" s="86">
        <f t="shared" si="4"/>
        <v>0.03508373567</v>
      </c>
      <c r="AP634" s="62"/>
      <c r="AQ634" s="86">
        <f>V634 * ( (1-Baseline!B$90-Baseline!B$89) + (1-B634)*Baseline!B$90 )</f>
        <v>0.07979793156</v>
      </c>
      <c r="AR634" s="86">
        <f>W634 * ( (1-Baseline!B$90-Baseline!B$89) + (1-B634)*Baseline!B$90 )</f>
        <v>0.002167531345</v>
      </c>
      <c r="AS634" s="86">
        <f>X634 * ( (1-Baseline!B$90-Baseline!B$89) + (1-B634)*Baseline!B$90 )</f>
        <v>0.003411742623</v>
      </c>
      <c r="AT634" s="86">
        <f>Y634 * ( (1-Baseline!B$90-Baseline!B$89) + (1-B634)*Baseline!B$90 )</f>
        <v>0.0006233539869</v>
      </c>
      <c r="AU634" s="86">
        <f t="shared" si="5"/>
        <v>0.08600055952</v>
      </c>
      <c r="AV634" s="86">
        <f>AA634 * ( (1-Baseline!D$90-Baseline!D$89) + (1-B634)*Baseline!D$90 )</f>
        <v>0.001849681924</v>
      </c>
      <c r="AW634" s="86">
        <f>AB634 * ( (1-Baseline!D$90-Baseline!D$89) + (1-B634)*Baseline!D$90 )</f>
        <v>0.02914934101</v>
      </c>
      <c r="AX634" s="86">
        <f>AC634 * ( (1-Baseline!D$90-Baseline!D$89) + (1-B634)*Baseline!D$90 )</f>
        <v>0.00042761692</v>
      </c>
      <c r="AY634" s="86">
        <f>AD634 * ( (1-Baseline!D$90-Baseline!D$89) + (1-B634)*Baseline!D$90 )</f>
        <v>0.0004427387859</v>
      </c>
      <c r="AZ634" s="86">
        <f t="shared" si="6"/>
        <v>0.03186937864</v>
      </c>
      <c r="BA634" s="86">
        <f>AF634 * ( (1-Baseline!F$90-Baseline!F$89) + (1-Baseline!B$36)*Baseline!F$90 )</f>
        <v>0.001490360113</v>
      </c>
      <c r="BB634" s="86">
        <f>AG634 * ( (1-Baseline!F$90-Baseline!F$89) + (1-Baseline!B$36)*Baseline!F$90 )</f>
        <v>0.0002188961751</v>
      </c>
      <c r="BC634" s="86">
        <f>AH634 * ( (1-Baseline!F$90-Baseline!F$89) + (1-Baseline!B$36)*Baseline!F$90 )</f>
        <v>0.03972572324</v>
      </c>
      <c r="BD634" s="86">
        <f>AI634 * ( (1-Baseline!F$90-Baseline!F$89) + (1-Baseline!B$36)*Baseline!F$90 )</f>
        <v>0.0004951065074</v>
      </c>
      <c r="BE634" s="86">
        <f t="shared" si="7"/>
        <v>0.04193008603</v>
      </c>
      <c r="BF634" s="86">
        <f>AK634 * ( (1-Baseline!H$90-Baseline!H$89) + (1-Baseline!B$36)*Baseline!H$90 )</f>
        <v>0.00002961179094</v>
      </c>
      <c r="BG634" s="86">
        <f>AL634 * ( (1-Baseline!H$90-Baseline!H$89) + (1-Baseline!B$36)*Baseline!H$90 )</f>
        <v>0.0002495289927</v>
      </c>
      <c r="BH634" s="86">
        <f>AM634 * ( (1-Baseline!H$90-Baseline!H$89) + (1-Baseline!B$36)*Baseline!H$90 )</f>
        <v>0.00005384106103</v>
      </c>
      <c r="BI634" s="86">
        <f>AN634 * ( (1-Baseline!H$90-Baseline!H$89) + (1-Baseline!B$36)*Baseline!H$90 )</f>
        <v>0.0274645636</v>
      </c>
      <c r="BJ634" s="86">
        <f t="shared" si="8"/>
        <v>0.02779754544</v>
      </c>
      <c r="BK634" s="62"/>
      <c r="BL634" s="86">
        <f t="shared" si="19"/>
        <v>0.9278768884</v>
      </c>
      <c r="BM634" s="86">
        <f t="shared" si="20"/>
        <v>0.02520368888</v>
      </c>
      <c r="BN634" s="86">
        <f t="shared" si="21"/>
        <v>0.03967116775</v>
      </c>
      <c r="BO634" s="86">
        <f t="shared" si="22"/>
        <v>0.007248255016</v>
      </c>
      <c r="BP634" s="86">
        <f t="shared" si="9"/>
        <v>1</v>
      </c>
      <c r="BQ634" s="86">
        <f t="shared" si="23"/>
        <v>0.05803947245</v>
      </c>
      <c r="BR634" s="86">
        <f t="shared" si="24"/>
        <v>0.9146504342</v>
      </c>
      <c r="BS634" s="86">
        <f t="shared" si="25"/>
        <v>0.0134177991</v>
      </c>
      <c r="BT634" s="86">
        <f t="shared" si="26"/>
        <v>0.01389229426</v>
      </c>
      <c r="BU634" s="86">
        <f t="shared" si="10"/>
        <v>1</v>
      </c>
      <c r="BV634" s="86">
        <f t="shared" si="27"/>
        <v>0.03554393166</v>
      </c>
      <c r="BW634" s="86">
        <f t="shared" si="28"/>
        <v>0.005220503839</v>
      </c>
      <c r="BX634" s="86">
        <f t="shared" si="29"/>
        <v>0.9474276587</v>
      </c>
      <c r="BY634" s="86">
        <f t="shared" si="30"/>
        <v>0.01180790583</v>
      </c>
      <c r="BZ634" s="86">
        <f t="shared" si="11"/>
        <v>1</v>
      </c>
      <c r="CA634" s="86">
        <f t="shared" si="31"/>
        <v>0.001065266392</v>
      </c>
      <c r="CB634" s="86">
        <f t="shared" si="32"/>
        <v>0.008976655626</v>
      </c>
      <c r="CC634" s="86">
        <f t="shared" si="33"/>
        <v>0.00193689983</v>
      </c>
      <c r="CD634" s="86">
        <f t="shared" si="34"/>
        <v>0.9880211782</v>
      </c>
      <c r="CE634" s="86">
        <f t="shared" si="12"/>
        <v>1</v>
      </c>
      <c r="CF634" s="62"/>
      <c r="CG634" s="86">
        <f t="shared" si="35"/>
        <v>0.9278768884</v>
      </c>
      <c r="CH634" s="86">
        <f t="shared" si="36"/>
        <v>0.02520368888</v>
      </c>
      <c r="CI634" s="86">
        <f t="shared" si="37"/>
        <v>0.03967116775</v>
      </c>
      <c r="CJ634" s="86">
        <f t="shared" si="38"/>
        <v>0.007248255016</v>
      </c>
      <c r="CK634" s="86">
        <f t="shared" si="13"/>
        <v>1</v>
      </c>
      <c r="CL634" s="86">
        <f t="shared" si="39"/>
        <v>0.05803947245</v>
      </c>
      <c r="CM634" s="86">
        <f t="shared" si="40"/>
        <v>0.9146504342</v>
      </c>
      <c r="CN634" s="86">
        <f t="shared" si="41"/>
        <v>0.0134177991</v>
      </c>
      <c r="CO634" s="86">
        <f t="shared" si="42"/>
        <v>0.01389229426</v>
      </c>
      <c r="CP634" s="86">
        <f t="shared" si="14"/>
        <v>1</v>
      </c>
      <c r="CQ634" s="86">
        <f t="shared" si="43"/>
        <v>0.03554393166</v>
      </c>
      <c r="CR634" s="86">
        <f t="shared" si="44"/>
        <v>0.005220503839</v>
      </c>
      <c r="CS634" s="86">
        <f t="shared" si="45"/>
        <v>0.9474276587</v>
      </c>
      <c r="CT634" s="86">
        <f t="shared" si="46"/>
        <v>0.01180790583</v>
      </c>
      <c r="CU634" s="86">
        <f t="shared" si="15"/>
        <v>1</v>
      </c>
      <c r="CV634" s="86">
        <f t="shared" si="47"/>
        <v>0.001065266392</v>
      </c>
      <c r="CW634" s="86">
        <f t="shared" si="48"/>
        <v>0.008976655626</v>
      </c>
      <c r="CX634" s="86">
        <f t="shared" si="49"/>
        <v>0.00193689983</v>
      </c>
      <c r="CY634" s="86">
        <f t="shared" si="50"/>
        <v>0.9880211782</v>
      </c>
      <c r="CZ634" s="86">
        <f t="shared" si="16"/>
        <v>1</v>
      </c>
      <c r="DA634" s="62"/>
      <c r="DB634" s="86">
        <f>(AQ634*Baseline!B$7 + AV634*Baseline!B$11 + BA634*Baseline!B$16 + BF634*Baseline!B$18)</f>
        <v>49017.67719</v>
      </c>
      <c r="DC634" s="86">
        <f>(AR634*Baseline!B$7 + AW634*Baseline!B$11 + BB634*Baseline!B$16 + BG634*Baseline!B$18)</f>
        <v>75723.06853</v>
      </c>
      <c r="DD634" s="86">
        <f>(AS634*Baseline!B$7 + AX634*Baseline!B$11 + BC634*Baseline!B$16 + BH634*Baseline!B$18)</f>
        <v>138125.8896</v>
      </c>
      <c r="DE634" s="86">
        <f>(AT634*Baseline!B$7 + AY634*Baseline!B$11 + BD634*Baseline!B$16 + BI634*Baseline!B$18)</f>
        <v>1260535.283</v>
      </c>
      <c r="DF634" s="86">
        <f t="shared" si="17"/>
        <v>1523401.918</v>
      </c>
      <c r="DG634" s="62"/>
      <c r="DH634" s="86">
        <f t="shared" si="51"/>
        <v>0.03217645757</v>
      </c>
      <c r="DI634" s="86">
        <f t="shared" si="52"/>
        <v>0.04970655979</v>
      </c>
      <c r="DJ634" s="86">
        <f t="shared" si="53"/>
        <v>0.0906693683</v>
      </c>
      <c r="DK634" s="86">
        <f t="shared" si="54"/>
        <v>0.8274476143</v>
      </c>
      <c r="DL634" s="86">
        <f t="shared" si="18"/>
        <v>1</v>
      </c>
      <c r="DM634" s="62"/>
      <c r="DN634" s="86">
        <f>DH634 / (Baseline!B$7/Baseline!B$17)</f>
        <v>3.434625211</v>
      </c>
      <c r="DO634" s="86">
        <f>DI634 / (Baseline!B$11/Baseline!B$17)</f>
        <v>1.199940144</v>
      </c>
      <c r="DP634" s="86">
        <f>DJ634 / (Baseline!B$16/Baseline!B$17)</f>
        <v>1.401115749</v>
      </c>
      <c r="DQ634" s="86">
        <f>DK634 / (Baseline!B$18/Baseline!B$17)</f>
        <v>0.9355025769</v>
      </c>
      <c r="DR634" s="62"/>
      <c r="DS634" s="86">
        <f>DH634 / Baseline!H$117</f>
        <v>1.287287195</v>
      </c>
      <c r="DT634" s="86">
        <f>DI634 / Baseline!H$118</f>
        <v>1.118897257</v>
      </c>
      <c r="DU634" s="86">
        <f>DJ634 / Baseline!H$119</f>
        <v>1.083899199</v>
      </c>
      <c r="DV634" s="86">
        <f>DK634 / Baseline!H$120</f>
        <v>0.9769979155</v>
      </c>
      <c r="DW634" s="87"/>
      <c r="DX634" s="86">
        <f>(AU634*Baseline!B$34)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0.02542961518</v>
      </c>
      <c r="DY634" s="86">
        <f>(AZ634*Baseline!B$34) + (Baseline!D$90*(1-Baseline!D$91)*Baseline!B$35) + (Baseline!D$90*Baseline!D$91*((1-Baseline!D$92)*Baseline!B$40 + Baseline!D$92*Baseline!B$41))</f>
        <v>0.0111939748</v>
      </c>
      <c r="DZ634" s="86">
        <f>(BE634*Baseline!B$34) + (Baseline!F$90*(1-Baseline!F$91)*Baseline!B$35) + (Baseline!F$90*Baseline!F$91*((1-Baseline!F$92)*Baseline!B$40 + Baseline!F$92*Baseline!B$41))</f>
        <v>0.01402015291</v>
      </c>
      <c r="EA634" s="86">
        <f>(BJ634*Baseline!B$34) + (Baseline!H$90*(1-Baseline!H$91)*Baseline!B$35) + (Baseline!H$90*Baseline!H$91*((1-Baseline!H$92)*Baseline!B$40 + Baseline!H$92*Baseline!B$41))</f>
        <v>0.009314631817</v>
      </c>
      <c r="EB634" s="86">
        <f>( DX634*Baseline!B$7 + DY634*Baseline!B$11 + DZ634*Baseline!B$16 + EA634*Baseline!B$18 ) / Baseline!B$17</f>
        <v>0.009847956338</v>
      </c>
    </row>
    <row r="635">
      <c r="A635" s="73" t="s">
        <v>811</v>
      </c>
      <c r="B635" s="85">
        <f>MIN( MAX( NORMINV( MCrands!B635, (B$5+B$4)/2, (B$5-B$4)/3.29 ), 0 ), 1 )</f>
        <v>0.2848601202</v>
      </c>
      <c r="C635" s="85">
        <f>MAX( NORMINV( MCrands!C635, (C$5+C$4)/2, (C$5-C$4)/3.29 ), 0 )</f>
        <v>2.838583711</v>
      </c>
      <c r="D635" s="83"/>
      <c r="E635" s="84">
        <f>Baseline!B$33 * (C635 * Baseline!B$68*Baseline!B$68/Baseline!B$75 + Baseline!B$46 * Baseline!B$54*Baseline!B$54/Baseline!B$76 + Baseline!B$47 * Baseline!B$55*Baseline!B$55/Baseline!B$77 + Baseline!B$56*Baseline!B$56/Baseline!B$78)</f>
        <v>0.00002014673189</v>
      </c>
      <c r="F635" s="84">
        <f>Baseline!B$33 * (C635 * Baseline!B$68*Baseline!B$59/Baseline!B$75 + Baseline!B$46 * Baseline!B$54*Baseline!B$69/Baseline!B$76 + Baseline!B$47 * Baseline!B$55*Baseline!B$57/Baseline!B$77 + Baseline!B$56*Baseline!B$58/Baseline!B$78)</f>
        <v>0.0000002394205014</v>
      </c>
      <c r="G635" s="85">
        <f>Baseline!B$33 * (C635 * Baseline!B$68*Baseline!B$60/Baseline!B$75 + Baseline!B$46 * Baseline!B$54*Baseline!B$61/Baseline!B$76 + Baseline!B$47 * Baseline!B$55*Baseline!B$70/Baseline!B$77 + Baseline!B$56*Baseline!B$62/Baseline!B$78)</f>
        <v>0.0000002012953542</v>
      </c>
      <c r="H635" s="84">
        <f>Baseline!B$33 * (C635 * Baseline!B$68*Baseline!B$63/Baseline!B$75 + Baseline!B$46 * Baseline!B$54*Baseline!B$64/Baseline!B$76 + Baseline!B$47 * Baseline!B$55*Baseline!B$65/Baseline!B$77 + Baseline!B$56*Baseline!B$71/Baseline!B$78)</f>
        <v>0.000000003776631781</v>
      </c>
      <c r="I635" s="84">
        <f>Baseline!B$33 * (C635 * Baseline!B$59*Baseline!B$68/Baseline!B$75 + Baseline!B$46 * Baseline!B$69*Baseline!B$54/Baseline!B$76 + Baseline!B$47 * Baseline!B$57*Baseline!B$55/Baseline!B$77 + Baseline!B$58*Baseline!B$56/Baseline!B$78)</f>
        <v>0.0000002394205014</v>
      </c>
      <c r="J635" s="85">
        <f>Baseline!B$33 * (C635 * Baseline!B$59*Baseline!B$59/Baseline!B$75 + Baseline!B$46 * Baseline!B$69*Baseline!B$69/Baseline!B$76 + Baseline!B$47 * Baseline!B$57*Baseline!B$57/Baseline!B$77 + Baseline!B$58*Baseline!B$58/Baseline!B$78)</f>
        <v>0.000002116574491</v>
      </c>
      <c r="K635" s="84">
        <f>Baseline!B$33 * (C635 * Baseline!B$59*Baseline!B$60/Baseline!B$75 + Baseline!B$46 * Baseline!B$69*Baseline!B$61/Baseline!B$76 + Baseline!B$47 * Baseline!B$57*Baseline!B$70/Baseline!B$77 + Baseline!B$58*Baseline!B$62/Baseline!B$78)</f>
        <v>0.000000016489929</v>
      </c>
      <c r="L635" s="85">
        <f>Baseline!B$33 * (C635 * Baseline!B$59*Baseline!B$63/Baseline!B$75 + Baseline!B$46 * Baseline!B$69*Baseline!B$64/Baseline!B$76 + Baseline!B$47 * Baseline!B$57*Baseline!B$65/Baseline!B$77 + Baseline!B$58*Baseline!B$71/Baseline!B$78)</f>
        <v>0.00000001707280467</v>
      </c>
      <c r="M635" s="84">
        <f>Baseline!B$33 * (C635 * Baseline!B$60*Baseline!B$68/Baseline!B$75 + Baseline!B$46 * Baseline!B$61*Baseline!B$54/Baseline!B$76 + Baseline!B$47 * Baseline!B$70*Baseline!B$55/Baseline!B$77 + Baseline!B$62*Baseline!B$56/Baseline!B$78)</f>
        <v>0.0000002012953542</v>
      </c>
      <c r="N635" s="85">
        <f>Baseline!B$33 * (C635 * Baseline!B$60*Baseline!B$59/Baseline!B$75 + Baseline!B$46 * Baseline!B$61*Baseline!B$69/Baseline!B$76 + Baseline!B$47 * Baseline!B$70*Baseline!B$57/Baseline!B$77 + Baseline!B$62*Baseline!B$58/Baseline!B$78)</f>
        <v>0.000000016489929</v>
      </c>
      <c r="O635" s="85">
        <f>Baseline!B$33 * (C635 * Baseline!B$60*Baseline!B$60/Baseline!B$75 + Baseline!B$46 * Baseline!B$61*Baseline!B$61/Baseline!B$76 + Baseline!B$47 * Baseline!B$70*Baseline!B$70/Baseline!B$77 + Baseline!B$62*Baseline!B$62/Baseline!B$78)</f>
        <v>0.000001589267878</v>
      </c>
      <c r="P635" s="84">
        <f>Baseline!B$33 * (C635 * Baseline!B$60*Baseline!B$63/Baseline!B$75 + Baseline!B$46 * Baseline!B$61*Baseline!B$64/Baseline!B$76 + Baseline!B$47 * Baseline!B$70*Baseline!B$65/Baseline!B$77 + Baseline!B$62*Baseline!B$71/Baseline!B$78)</f>
        <v>0.000000001956427274</v>
      </c>
      <c r="Q635" s="84">
        <f>Baseline!B$33 * (C635 * Baseline!B$63*Baseline!B$68/Baseline!B$75 + Baseline!B$46 * Baseline!B$64*Baseline!B$54/Baseline!B$76 + Baseline!B$47 * Baseline!B$65*Baseline!B$55/Baseline!B$77 + Baseline!B$71*Baseline!B$56/Baseline!B$78)</f>
        <v>0.000000003776631781</v>
      </c>
      <c r="R635" s="84">
        <f>Baseline!B$33 * (C635 * Baseline!B$63*Baseline!B$59/Baseline!B$75 + Baseline!B$46 * Baseline!B$64*Baseline!B$69/Baseline!B$76 + Baseline!B$47 * Baseline!B$65*Baseline!B$57/Baseline!B$77 + Baseline!B$71*Baseline!B$58/Baseline!B$78)</f>
        <v>0.00000001707280467</v>
      </c>
      <c r="S635" s="84">
        <f>Baseline!B$33 * (C635 * Baseline!B$63*Baseline!B$60/Baseline!B$75 + Baseline!B$46 * Baseline!B$64*Baseline!B$61/Baseline!B$76 + Baseline!B$47 * Baseline!B$65*Baseline!B$70/Baseline!B$77 + Baseline!B$71*Baseline!B$62/Baseline!B$78)</f>
        <v>0.000000001956427274</v>
      </c>
      <c r="T635" s="84">
        <f>Baseline!B$33 * (C635 * Baseline!B$63*Baseline!B$63/Baseline!B$75 + Baseline!B$46 * Baseline!B$64*Baseline!B$64/Baseline!B$76 + Baseline!B$47 * Baseline!B$65*Baseline!B$65/Baseline!B$77 + Baseline!B$71*Baseline!B$71/Baseline!B$78)</f>
        <v>0.00000009856722076</v>
      </c>
      <c r="U635" s="83"/>
      <c r="V635" s="84">
        <f>E635 * ( Baseline!B$89 * Baseline!B$7 )</f>
        <v>0.2091029303</v>
      </c>
      <c r="W635" s="84">
        <f>F635 * ( Baseline!D$89 * Baseline!B$11 )</f>
        <v>0.004416493189</v>
      </c>
      <c r="X635" s="84">
        <f>G635 * ( Baseline!F$89 * Baseline!B$16 )</f>
        <v>0.006991947813</v>
      </c>
      <c r="Y635" s="84">
        <f>H635 * ( Baseline!H$89 * Baseline!B$18 )</f>
        <v>0.001328141191</v>
      </c>
      <c r="Z635" s="86">
        <f t="shared" si="1"/>
        <v>0.2218395125</v>
      </c>
      <c r="AA635" s="84">
        <f>I635 * ( Baseline!B$89 * Baseline!B$7 )</f>
        <v>0.002484945385</v>
      </c>
      <c r="AB635" s="85">
        <f>J635 * ( Baseline!D$89 * Baseline!B$11 )</f>
        <v>0.03904359387</v>
      </c>
      <c r="AC635" s="85">
        <f>K635 * ( Baseline!F$89 * Baseline!B$16 )</f>
        <v>0.0005727738898</v>
      </c>
      <c r="AD635" s="85">
        <f>L635 * ( Baseline!F$89 * Baseline!B$16 )</f>
        <v>0.0005930199422</v>
      </c>
      <c r="AE635" s="86">
        <f t="shared" si="2"/>
        <v>0.04269433308</v>
      </c>
      <c r="AF635" s="86">
        <f>M635 * ( Baseline!B$89 * Baseline!B$7 )</f>
        <v>0.002089244481</v>
      </c>
      <c r="AG635" s="86">
        <f>N635 * ( Baseline!D$89 * Baseline!B$11 )</f>
        <v>0.0003041830532</v>
      </c>
      <c r="AH635" s="86">
        <f>O635 * ( Baseline!F$89 * Baseline!B$16 )</f>
        <v>0.05520285409</v>
      </c>
      <c r="AI635" s="86">
        <f>P635 * ( Baseline!H$89 * Baseline!B$18 )</f>
        <v>0.0006880235622</v>
      </c>
      <c r="AJ635" s="86">
        <f t="shared" si="3"/>
        <v>0.05828430518</v>
      </c>
      <c r="AK635" s="86">
        <f>Q635 * ( Baseline!B$89 * Baseline!B$7 )</f>
        <v>0.00003919766125</v>
      </c>
      <c r="AL635" s="86">
        <f>R635 * ( Baseline!D$89 * Baseline!B$11 )</f>
        <v>0.0003149351251</v>
      </c>
      <c r="AM635" s="86">
        <f>S635 * ( Baseline!F$89 * Baseline!B$16 )</f>
        <v>0.00006795605123</v>
      </c>
      <c r="AN635" s="86">
        <f>T635 * ( Baseline!H$89 * Baseline!B$18 )</f>
        <v>0.03466347625</v>
      </c>
      <c r="AO635" s="86">
        <f t="shared" si="4"/>
        <v>0.03508556508</v>
      </c>
      <c r="AP635" s="62"/>
      <c r="AQ635" s="86">
        <f>V635 * ( (1-Baseline!B$90-Baseline!B$89) + (1-B635)*Baseline!B$90 )</f>
        <v>0.1516152012</v>
      </c>
      <c r="AR635" s="86">
        <f>W635 * ( (1-Baseline!B$90-Baseline!B$89) + (1-B635)*Baseline!B$90 )</f>
        <v>0.00320228656</v>
      </c>
      <c r="AS635" s="86">
        <f>X635 * ( (1-Baseline!B$90-Baseline!B$89) + (1-B635)*Baseline!B$90 )</f>
        <v>0.005069683016</v>
      </c>
      <c r="AT635" s="86">
        <f>Y635 * ( (1-Baseline!B$90-Baseline!B$89) + (1-B635)*Baseline!B$90 )</f>
        <v>0.0009630013011</v>
      </c>
      <c r="AU635" s="86">
        <f t="shared" si="5"/>
        <v>0.1608501721</v>
      </c>
      <c r="AV635" s="86">
        <f>AA635 * ( (1-Baseline!D$90-Baseline!D$89) + (1-B635)*Baseline!D$90 )</f>
        <v>0.002146448774</v>
      </c>
      <c r="AW635" s="86">
        <f>AB635 * ( (1-Baseline!D$90-Baseline!D$89) + (1-B635)*Baseline!D$90 )</f>
        <v>0.03372511714</v>
      </c>
      <c r="AX635" s="86">
        <f>AC635 * ( (1-Baseline!D$90-Baseline!D$89) + (1-B635)*Baseline!D$90 )</f>
        <v>0.0004947512412</v>
      </c>
      <c r="AY635" s="86">
        <f>AD635 * ( (1-Baseline!D$90-Baseline!D$89) + (1-B635)*Baseline!D$90 )</f>
        <v>0.000512239398</v>
      </c>
      <c r="AZ635" s="86">
        <f t="shared" si="6"/>
        <v>0.03687855655</v>
      </c>
      <c r="BA635" s="86">
        <f>AF635 * ( (1-Baseline!F$90-Baseline!F$89) + (1-Baseline!B$36)*Baseline!F$90 )</f>
        <v>0.001503487184</v>
      </c>
      <c r="BB635" s="86">
        <f>AG635 * ( (1-Baseline!F$90-Baseline!F$89) + (1-Baseline!B$36)*Baseline!F$90 )</f>
        <v>0.0002188998589</v>
      </c>
      <c r="BC635" s="86">
        <f>AH635 * ( (1-Baseline!F$90-Baseline!F$89) + (1-Baseline!B$36)*Baseline!F$90 )</f>
        <v>0.03972574029</v>
      </c>
      <c r="BD635" s="86">
        <f>AI635 * ( (1-Baseline!F$90-Baseline!F$89) + (1-Baseline!B$36)*Baseline!F$90 )</f>
        <v>0.0004951237721</v>
      </c>
      <c r="BE635" s="86">
        <f t="shared" si="7"/>
        <v>0.04194325111</v>
      </c>
      <c r="BF635" s="86">
        <f>AK635 * ( (1-Baseline!H$90-Baseline!H$89) + (1-Baseline!B$36)*Baseline!H$90 )</f>
        <v>0.00003105709096</v>
      </c>
      <c r="BG635" s="86">
        <f>AL635 * ( (1-Baseline!H$90-Baseline!H$89) + (1-Baseline!B$36)*Baseline!H$90 )</f>
        <v>0.0002495293983</v>
      </c>
      <c r="BH635" s="86">
        <f>AM635 * ( (1-Baseline!H$90-Baseline!H$89) + (1-Baseline!B$36)*Baseline!H$90 )</f>
        <v>0.00005384293851</v>
      </c>
      <c r="BI635" s="86">
        <f>AN635 * ( (1-Baseline!H$90-Baseline!H$89) + (1-Baseline!B$36)*Baseline!H$90 )</f>
        <v>0.0274645655</v>
      </c>
      <c r="BJ635" s="86">
        <f t="shared" si="8"/>
        <v>0.02779899493</v>
      </c>
      <c r="BK635" s="62"/>
      <c r="BL635" s="86">
        <f t="shared" si="19"/>
        <v>0.942586503</v>
      </c>
      <c r="BM635" s="86">
        <f t="shared" si="20"/>
        <v>0.01990850566</v>
      </c>
      <c r="BN635" s="86">
        <f t="shared" si="21"/>
        <v>0.03151804534</v>
      </c>
      <c r="BO635" s="86">
        <f t="shared" si="22"/>
        <v>0.005986946043</v>
      </c>
      <c r="BP635" s="86">
        <f t="shared" si="9"/>
        <v>1</v>
      </c>
      <c r="BQ635" s="86">
        <f t="shared" si="23"/>
        <v>0.05820316667</v>
      </c>
      <c r="BR635" s="86">
        <f t="shared" si="24"/>
        <v>0.9144912462</v>
      </c>
      <c r="BS635" s="86">
        <f t="shared" si="25"/>
        <v>0.01341568888</v>
      </c>
      <c r="BT635" s="86">
        <f t="shared" si="26"/>
        <v>0.01388989825</v>
      </c>
      <c r="BU635" s="86">
        <f t="shared" si="10"/>
        <v>1</v>
      </c>
      <c r="BV635" s="86">
        <f t="shared" si="27"/>
        <v>0.0358457474</v>
      </c>
      <c r="BW635" s="86">
        <f t="shared" si="28"/>
        <v>0.005218953065</v>
      </c>
      <c r="BX635" s="86">
        <f t="shared" si="29"/>
        <v>0.9471306883</v>
      </c>
      <c r="BY635" s="86">
        <f t="shared" si="30"/>
        <v>0.01180461121</v>
      </c>
      <c r="BZ635" s="86">
        <f t="shared" si="11"/>
        <v>1</v>
      </c>
      <c r="CA635" s="86">
        <f t="shared" si="31"/>
        <v>0.001117201936</v>
      </c>
      <c r="CB635" s="86">
        <f t="shared" si="32"/>
        <v>0.008976202159</v>
      </c>
      <c r="CC635" s="86">
        <f t="shared" si="33"/>
        <v>0.001936866374</v>
      </c>
      <c r="CD635" s="86">
        <f t="shared" si="34"/>
        <v>0.9879697295</v>
      </c>
      <c r="CE635" s="86">
        <f t="shared" si="12"/>
        <v>1</v>
      </c>
      <c r="CF635" s="62"/>
      <c r="CG635" s="86">
        <f t="shared" si="35"/>
        <v>0.942586503</v>
      </c>
      <c r="CH635" s="86">
        <f t="shared" si="36"/>
        <v>0.01990850566</v>
      </c>
      <c r="CI635" s="86">
        <f t="shared" si="37"/>
        <v>0.03151804534</v>
      </c>
      <c r="CJ635" s="86">
        <f t="shared" si="38"/>
        <v>0.005986946043</v>
      </c>
      <c r="CK635" s="86">
        <f t="shared" si="13"/>
        <v>1</v>
      </c>
      <c r="CL635" s="86">
        <f t="shared" si="39"/>
        <v>0.05820316667</v>
      </c>
      <c r="CM635" s="86">
        <f t="shared" si="40"/>
        <v>0.9144912462</v>
      </c>
      <c r="CN635" s="86">
        <f t="shared" si="41"/>
        <v>0.01341568888</v>
      </c>
      <c r="CO635" s="86">
        <f t="shared" si="42"/>
        <v>0.01388989825</v>
      </c>
      <c r="CP635" s="86">
        <f t="shared" si="14"/>
        <v>1</v>
      </c>
      <c r="CQ635" s="86">
        <f t="shared" si="43"/>
        <v>0.0358457474</v>
      </c>
      <c r="CR635" s="86">
        <f t="shared" si="44"/>
        <v>0.005218953065</v>
      </c>
      <c r="CS635" s="86">
        <f t="shared" si="45"/>
        <v>0.9471306883</v>
      </c>
      <c r="CT635" s="86">
        <f t="shared" si="46"/>
        <v>0.01180461121</v>
      </c>
      <c r="CU635" s="86">
        <f t="shared" si="15"/>
        <v>1</v>
      </c>
      <c r="CV635" s="86">
        <f t="shared" si="47"/>
        <v>0.001117201936</v>
      </c>
      <c r="CW635" s="86">
        <f t="shared" si="48"/>
        <v>0.008976202159</v>
      </c>
      <c r="CX635" s="86">
        <f t="shared" si="49"/>
        <v>0.001936866374</v>
      </c>
      <c r="CY635" s="86">
        <f t="shared" si="50"/>
        <v>0.9879697295</v>
      </c>
      <c r="CZ635" s="86">
        <f t="shared" si="16"/>
        <v>1</v>
      </c>
      <c r="DA635" s="62"/>
      <c r="DB635" s="86">
        <f>(AQ635*Baseline!B$7 + AV635*Baseline!B$11 + BA635*Baseline!B$16 + BF635*Baseline!B$18)</f>
        <v>84595.64514</v>
      </c>
      <c r="DC635" s="86">
        <f>(AR635*Baseline!B$7 + AW635*Baseline!B$11 + BB635*Baseline!B$16 + BG635*Baseline!B$18)</f>
        <v>86037.95472</v>
      </c>
      <c r="DD635" s="86">
        <f>(AS635*Baseline!B$7 + AX635*Baseline!B$11 + BC635*Baseline!B$16 + BH635*Baseline!B$18)</f>
        <v>139074.107</v>
      </c>
      <c r="DE635" s="86">
        <f>(AT635*Baseline!B$7 + AY635*Baseline!B$11 + BD635*Baseline!B$16 + BI635*Baseline!B$18)</f>
        <v>1260849.205</v>
      </c>
      <c r="DF635" s="86">
        <f t="shared" si="17"/>
        <v>1570556.912</v>
      </c>
      <c r="DG635" s="62"/>
      <c r="DH635" s="86">
        <f t="shared" si="51"/>
        <v>0.05386347003</v>
      </c>
      <c r="DI635" s="86">
        <f t="shared" si="52"/>
        <v>0.0547818128</v>
      </c>
      <c r="DJ635" s="86">
        <f t="shared" si="53"/>
        <v>0.08855082293</v>
      </c>
      <c r="DK635" s="86">
        <f t="shared" si="54"/>
        <v>0.8028038942</v>
      </c>
      <c r="DL635" s="86">
        <f t="shared" si="18"/>
        <v>1</v>
      </c>
      <c r="DM635" s="62"/>
      <c r="DN635" s="86">
        <f>DH635 / (Baseline!B$7/Baseline!B$17)</f>
        <v>5.749571149</v>
      </c>
      <c r="DO635" s="86">
        <f>DI635 / (Baseline!B$11/Baseline!B$17)</f>
        <v>1.322459181</v>
      </c>
      <c r="DP635" s="86">
        <f>DJ635 / (Baseline!B$16/Baseline!B$17)</f>
        <v>1.368377821</v>
      </c>
      <c r="DQ635" s="86">
        <f>DK635 / (Baseline!B$18/Baseline!B$17)</f>
        <v>0.9076406757</v>
      </c>
      <c r="DR635" s="62"/>
      <c r="DS635" s="86">
        <f>DH635 / Baseline!H$117</f>
        <v>2.154921967</v>
      </c>
      <c r="DT635" s="86">
        <f>DI635 / Baseline!H$118</f>
        <v>1.233141468</v>
      </c>
      <c r="DU635" s="86">
        <f>DJ635 / Baseline!H$119</f>
        <v>1.05857323</v>
      </c>
      <c r="DV635" s="86">
        <f>DK635 / Baseline!H$120</f>
        <v>0.9479001663</v>
      </c>
      <c r="DW635" s="87"/>
      <c r="DX635" s="86">
        <f>(AU635*Baseline!B$34)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0.03665705706</v>
      </c>
      <c r="DY635" s="86">
        <f>(AZ635*Baseline!B$34) + (Baseline!D$90*(1-Baseline!D$91)*Baseline!B$35) + (Baseline!D$90*Baseline!D$91*((1-Baseline!D$92)*Baseline!B$40 + Baseline!D$92*Baseline!B$41))</f>
        <v>0.01194535148</v>
      </c>
      <c r="DZ635" s="86">
        <f>(BE635*Baseline!B$34) + (Baseline!F$90*(1-Baseline!F$91)*Baseline!B$35) + (Baseline!F$90*Baseline!F$91*((1-Baseline!F$92)*Baseline!B$40 + Baseline!F$92*Baseline!B$41))</f>
        <v>0.01402212767</v>
      </c>
      <c r="EA635" s="86">
        <f>(BJ635*Baseline!B$34) + (Baseline!H$90*(1-Baseline!H$91)*Baseline!B$35) + (Baseline!H$90*Baseline!H$91*((1-Baseline!H$92)*Baseline!B$40 + Baseline!H$92*Baseline!B$41))</f>
        <v>0.009314849239</v>
      </c>
      <c r="EB635" s="86">
        <f>( DX635*Baseline!B$7 + DY635*Baseline!B$11 + DZ635*Baseline!B$16 + EA635*Baseline!B$18 ) / Baseline!B$17</f>
        <v>0.009984583196</v>
      </c>
    </row>
    <row r="636">
      <c r="A636" s="73" t="s">
        <v>812</v>
      </c>
      <c r="B636" s="85">
        <f>MIN( MAX( NORMINV( MCrands!B636, (B$5+B$4)/2, (B$5-B$4)/3.29 ), 0 ), 1 )</f>
        <v>0.4725682757</v>
      </c>
      <c r="C636" s="85">
        <f>MAX( NORMINV( MCrands!C636, (C$5+C$4)/2, (C$5-C$4)/3.29 ), 0 )</f>
        <v>2.153728703</v>
      </c>
      <c r="D636" s="83"/>
      <c r="E636" s="84">
        <f>Baseline!B$33 * (C636 * Baseline!B$68*Baseline!B$68/Baseline!B$75 + Baseline!B$46 * Baseline!B$54*Baseline!B$54/Baseline!B$76 + Baseline!B$47 * Baseline!B$55*Baseline!B$55/Baseline!B$77 + Baseline!B$56*Baseline!B$56/Baseline!B$78)</f>
        <v>0.00001529794199</v>
      </c>
      <c r="F636" s="84">
        <f>Baseline!B$33 * (C636 * Baseline!B$68*Baseline!B$59/Baseline!B$75 + Baseline!B$46 * Baseline!B$54*Baseline!B$69/Baseline!B$76 + Baseline!B$47 * Baseline!B$55*Baseline!B$57/Baseline!B$77 + Baseline!B$56*Baseline!B$58/Baseline!B$78)</f>
        <v>0.000000238654903</v>
      </c>
      <c r="G636" s="85">
        <f>Baseline!B$33 * (C636 * Baseline!B$68*Baseline!B$60/Baseline!B$75 + Baseline!B$46 * Baseline!B$54*Baseline!B$61/Baseline!B$76 + Baseline!B$47 * Baseline!B$55*Baseline!B$70/Baseline!B$77 + Baseline!B$56*Baseline!B$62/Baseline!B$78)</f>
        <v>0.0000001994132581</v>
      </c>
      <c r="H636" s="84">
        <f>Baseline!B$33 * (C636 * Baseline!B$68*Baseline!B$63/Baseline!B$75 + Baseline!B$46 * Baseline!B$54*Baseline!B$64/Baseline!B$76 + Baseline!B$47 * Baseline!B$55*Baseline!B$65/Baseline!B$77 + Baseline!B$56*Baseline!B$71/Baseline!B$78)</f>
        <v>0.000000003588422173</v>
      </c>
      <c r="I636" s="84">
        <f>Baseline!B$33 * (C636 * Baseline!B$59*Baseline!B$68/Baseline!B$75 + Baseline!B$46 * Baseline!B$69*Baseline!B$54/Baseline!B$76 + Baseline!B$47 * Baseline!B$57*Baseline!B$55/Baseline!B$77 + Baseline!B$58*Baseline!B$56/Baseline!B$78)</f>
        <v>0.000000238654903</v>
      </c>
      <c r="J636" s="85">
        <f>Baseline!B$33 * (C636 * Baseline!B$59*Baseline!B$59/Baseline!B$75 + Baseline!B$46 * Baseline!B$69*Baseline!B$69/Baseline!B$76 + Baseline!B$47 * Baseline!B$57*Baseline!B$57/Baseline!B$77 + Baseline!B$58*Baseline!B$58/Baseline!B$78)</f>
        <v>0.00000211657437</v>
      </c>
      <c r="K636" s="84">
        <f>Baseline!B$33 * (C636 * Baseline!B$59*Baseline!B$60/Baseline!B$75 + Baseline!B$46 * Baseline!B$69*Baseline!B$61/Baseline!B$76 + Baseline!B$47 * Baseline!B$57*Baseline!B$70/Baseline!B$77 + Baseline!B$58*Baseline!B$62/Baseline!B$78)</f>
        <v>0.00000001648963183</v>
      </c>
      <c r="L636" s="85">
        <f>Baseline!B$33 * (C636 * Baseline!B$59*Baseline!B$63/Baseline!B$75 + Baseline!B$46 * Baseline!B$69*Baseline!B$64/Baseline!B$76 + Baseline!B$47 * Baseline!B$57*Baseline!B$65/Baseline!B$77 + Baseline!B$58*Baseline!B$71/Baseline!B$78)</f>
        <v>0.00000001707277496</v>
      </c>
      <c r="M636" s="84">
        <f>Baseline!B$33 * (C636 * Baseline!B$60*Baseline!B$68/Baseline!B$75 + Baseline!B$46 * Baseline!B$61*Baseline!B$54/Baseline!B$76 + Baseline!B$47 * Baseline!B$70*Baseline!B$55/Baseline!B$77 + Baseline!B$62*Baseline!B$56/Baseline!B$78)</f>
        <v>0.0000001994132581</v>
      </c>
      <c r="N636" s="85">
        <f>Baseline!B$33 * (C636 * Baseline!B$60*Baseline!B$59/Baseline!B$75 + Baseline!B$46 * Baseline!B$61*Baseline!B$69/Baseline!B$76 + Baseline!B$47 * Baseline!B$70*Baseline!B$57/Baseline!B$77 + Baseline!B$62*Baseline!B$58/Baseline!B$78)</f>
        <v>0.00000001648963183</v>
      </c>
      <c r="O636" s="85">
        <f>Baseline!B$33 * (C636 * Baseline!B$60*Baseline!B$60/Baseline!B$75 + Baseline!B$46 * Baseline!B$61*Baseline!B$61/Baseline!B$76 + Baseline!B$47 * Baseline!B$70*Baseline!B$70/Baseline!B$77 + Baseline!B$62*Baseline!B$62/Baseline!B$78)</f>
        <v>0.000001589267148</v>
      </c>
      <c r="P636" s="84">
        <f>Baseline!B$33 * (C636 * Baseline!B$60*Baseline!B$63/Baseline!B$75 + Baseline!B$46 * Baseline!B$61*Baseline!B$64/Baseline!B$76 + Baseline!B$47 * Baseline!B$70*Baseline!B$65/Baseline!B$77 + Baseline!B$62*Baseline!B$71/Baseline!B$78)</f>
        <v>0.000000001956354219</v>
      </c>
      <c r="Q636" s="84">
        <f>Baseline!B$33 * (C636 * Baseline!B$63*Baseline!B$68/Baseline!B$75 + Baseline!B$46 * Baseline!B$64*Baseline!B$54/Baseline!B$76 + Baseline!B$47 * Baseline!B$65*Baseline!B$55/Baseline!B$77 + Baseline!B$71*Baseline!B$56/Baseline!B$78)</f>
        <v>0.000000003588422173</v>
      </c>
      <c r="R636" s="84">
        <f>Baseline!B$33 * (C636 * Baseline!B$63*Baseline!B$59/Baseline!B$75 + Baseline!B$46 * Baseline!B$64*Baseline!B$69/Baseline!B$76 + Baseline!B$47 * Baseline!B$65*Baseline!B$57/Baseline!B$77 + Baseline!B$71*Baseline!B$58/Baseline!B$78)</f>
        <v>0.00000001707277496</v>
      </c>
      <c r="S636" s="84">
        <f>Baseline!B$33 * (C636 * Baseline!B$63*Baseline!B$60/Baseline!B$75 + Baseline!B$46 * Baseline!B$64*Baseline!B$61/Baseline!B$76 + Baseline!B$47 * Baseline!B$65*Baseline!B$70/Baseline!B$77 + Baseline!B$71*Baseline!B$62/Baseline!B$78)</f>
        <v>0.000000001956354219</v>
      </c>
      <c r="T636" s="84">
        <f>Baseline!B$33 * (C636 * Baseline!B$63*Baseline!B$63/Baseline!B$75 + Baseline!B$46 * Baseline!B$64*Baseline!B$64/Baseline!B$76 + Baseline!B$47 * Baseline!B$65*Baseline!B$65/Baseline!B$77 + Baseline!B$71*Baseline!B$71/Baseline!B$78)</f>
        <v>0.00000009856721346</v>
      </c>
      <c r="U636" s="83"/>
      <c r="V636" s="84">
        <f>E636 * ( Baseline!B$89 * Baseline!B$7 )</f>
        <v>0.15877734</v>
      </c>
      <c r="W636" s="84">
        <f>F636 * ( Baseline!D$89 * Baseline!B$11 )</f>
        <v>0.004402370505</v>
      </c>
      <c r="X636" s="84">
        <f>G636 * ( Baseline!F$89 * Baseline!B$16 )</f>
        <v>0.006926573639</v>
      </c>
      <c r="Y636" s="84">
        <f>H636 * ( Baseline!H$89 * Baseline!B$18 )</f>
        <v>0.001261952866</v>
      </c>
      <c r="Z636" s="86">
        <f t="shared" si="1"/>
        <v>0.171368237</v>
      </c>
      <c r="AA636" s="84">
        <f>I636 * ( Baseline!B$89 * Baseline!B$7 )</f>
        <v>0.002476999239</v>
      </c>
      <c r="AB636" s="85">
        <f>J636 * ( Baseline!D$89 * Baseline!B$11 )</f>
        <v>0.03904359164</v>
      </c>
      <c r="AC636" s="85">
        <f>K636 * ( Baseline!F$89 * Baseline!B$16 )</f>
        <v>0.0005727635676</v>
      </c>
      <c r="AD636" s="85">
        <f>L636 * ( Baseline!F$89 * Baseline!B$16 )</f>
        <v>0.00059301891</v>
      </c>
      <c r="AE636" s="86">
        <f t="shared" si="2"/>
        <v>0.04268637335</v>
      </c>
      <c r="AF636" s="86">
        <f>M636 * ( Baseline!B$89 * Baseline!B$7 )</f>
        <v>0.002069710206</v>
      </c>
      <c r="AG636" s="86">
        <f>N636 * ( Baseline!D$89 * Baseline!B$11 )</f>
        <v>0.0003041775713</v>
      </c>
      <c r="AH636" s="86">
        <f>O636 * ( Baseline!F$89 * Baseline!B$16 )</f>
        <v>0.05520282871</v>
      </c>
      <c r="AI636" s="86">
        <f>P636 * ( Baseline!H$89 * Baseline!B$18 )</f>
        <v>0.0006879978707</v>
      </c>
      <c r="AJ636" s="86">
        <f t="shared" si="3"/>
        <v>0.05826471436</v>
      </c>
      <c r="AK636" s="86">
        <f>Q636 * ( Baseline!B$89 * Baseline!B$7 )</f>
        <v>0.00003724423373</v>
      </c>
      <c r="AL636" s="86">
        <f>R636 * ( Baseline!D$89 * Baseline!B$11 )</f>
        <v>0.0003149345769</v>
      </c>
      <c r="AM636" s="86">
        <f>S636 * ( Baseline!F$89 * Baseline!B$16 )</f>
        <v>0.00006795351368</v>
      </c>
      <c r="AN636" s="86">
        <f>T636 * ( Baseline!H$89 * Baseline!B$18 )</f>
        <v>0.03466347368</v>
      </c>
      <c r="AO636" s="86">
        <f t="shared" si="4"/>
        <v>0.035083606</v>
      </c>
      <c r="AP636" s="62"/>
      <c r="AQ636" s="86">
        <f>V636 * ( (1-Baseline!B$90-Baseline!B$89) + (1-B636)*Baseline!B$90 )</f>
        <v>0.08860001582</v>
      </c>
      <c r="AR636" s="86">
        <f>W636 * ( (1-Baseline!B$90-Baseline!B$89) + (1-B636)*Baseline!B$90 )</f>
        <v>0.002456585408</v>
      </c>
      <c r="AS636" s="86">
        <f>X636 * ( (1-Baseline!B$90-Baseline!B$89) + (1-B636)*Baseline!B$90 )</f>
        <v>0.003865126688</v>
      </c>
      <c r="AT636" s="86">
        <f>Y636 * ( (1-Baseline!B$90-Baseline!B$89) + (1-B636)*Baseline!B$90 )</f>
        <v>0.0007041876627</v>
      </c>
      <c r="AU636" s="86">
        <f t="shared" si="5"/>
        <v>0.09562591558</v>
      </c>
      <c r="AV636" s="86">
        <f>AA636 * ( (1-Baseline!D$90-Baseline!D$89) + (1-B636)*Baseline!D$90 )</f>
        <v>0.001931286118</v>
      </c>
      <c r="AW636" s="86">
        <f>AB636 * ( (1-Baseline!D$90-Baseline!D$89) + (1-B636)*Baseline!D$90 )</f>
        <v>0.03044181255</v>
      </c>
      <c r="AX636" s="86">
        <f>AC636 * ( (1-Baseline!D$90-Baseline!D$89) + (1-B636)*Baseline!D$90 )</f>
        <v>0.000446576773</v>
      </c>
      <c r="AY636" s="86">
        <f>AD636 * ( (1-Baseline!D$90-Baseline!D$89) + (1-B636)*Baseline!D$90 )</f>
        <v>0.0004623696167</v>
      </c>
      <c r="AZ636" s="86">
        <f t="shared" si="6"/>
        <v>0.03328204506</v>
      </c>
      <c r="BA636" s="86">
        <f>AF636 * ( (1-Baseline!F$90-Baseline!F$89) + (1-Baseline!B$36)*Baseline!F$90 )</f>
        <v>0.001489429695</v>
      </c>
      <c r="BB636" s="86">
        <f>AG636 * ( (1-Baseline!F$90-Baseline!F$89) + (1-Baseline!B$36)*Baseline!F$90 )</f>
        <v>0.000218895914</v>
      </c>
      <c r="BC636" s="86">
        <f>AH636 * ( (1-Baseline!F$90-Baseline!F$89) + (1-Baseline!B$36)*Baseline!F$90 )</f>
        <v>0.03972572203</v>
      </c>
      <c r="BD636" s="86">
        <f>AI636 * ( (1-Baseline!F$90-Baseline!F$89) + (1-Baseline!B$36)*Baseline!F$90 )</f>
        <v>0.0004951052837</v>
      </c>
      <c r="BE636" s="86">
        <f t="shared" si="7"/>
        <v>0.04192915292</v>
      </c>
      <c r="BF636" s="86">
        <f>AK636 * ( (1-Baseline!H$90-Baseline!H$89) + (1-Baseline!B$36)*Baseline!H$90 )</f>
        <v>0.00002950935127</v>
      </c>
      <c r="BG636" s="86">
        <f>AL636 * ( (1-Baseline!H$90-Baseline!H$89) + (1-Baseline!B$36)*Baseline!H$90 )</f>
        <v>0.0002495289639</v>
      </c>
      <c r="BH636" s="86">
        <f>AM636 * ( (1-Baseline!H$90-Baseline!H$89) + (1-Baseline!B$36)*Baseline!H$90 )</f>
        <v>0.00005384092796</v>
      </c>
      <c r="BI636" s="86">
        <f>AN636 * ( (1-Baseline!H$90-Baseline!H$89) + (1-Baseline!B$36)*Baseline!H$90 )</f>
        <v>0.02746456346</v>
      </c>
      <c r="BJ636" s="86">
        <f t="shared" si="8"/>
        <v>0.02779744271</v>
      </c>
      <c r="BK636" s="62"/>
      <c r="BL636" s="86">
        <f t="shared" si="19"/>
        <v>0.926527242</v>
      </c>
      <c r="BM636" s="86">
        <f t="shared" si="20"/>
        <v>0.02568953607</v>
      </c>
      <c r="BN636" s="86">
        <f t="shared" si="21"/>
        <v>0.04041923849</v>
      </c>
      <c r="BO636" s="86">
        <f t="shared" si="22"/>
        <v>0.007363983481</v>
      </c>
      <c r="BP636" s="86">
        <f t="shared" si="9"/>
        <v>1</v>
      </c>
      <c r="BQ636" s="86">
        <f t="shared" si="23"/>
        <v>0.05802786801</v>
      </c>
      <c r="BR636" s="86">
        <f t="shared" si="24"/>
        <v>0.9146617192</v>
      </c>
      <c r="BS636" s="86">
        <f t="shared" si="25"/>
        <v>0.01341794869</v>
      </c>
      <c r="BT636" s="86">
        <f t="shared" si="26"/>
        <v>0.01389246411</v>
      </c>
      <c r="BU636" s="86">
        <f t="shared" si="10"/>
        <v>1</v>
      </c>
      <c r="BV636" s="86">
        <f t="shared" si="27"/>
        <v>0.03552253244</v>
      </c>
      <c r="BW636" s="86">
        <f t="shared" si="28"/>
        <v>0.005220613791</v>
      </c>
      <c r="BX636" s="86">
        <f t="shared" si="29"/>
        <v>0.9474487143</v>
      </c>
      <c r="BY636" s="86">
        <f t="shared" si="30"/>
        <v>0.01180813942</v>
      </c>
      <c r="BZ636" s="86">
        <f t="shared" si="11"/>
        <v>1</v>
      </c>
      <c r="CA636" s="86">
        <f t="shared" si="31"/>
        <v>0.00106158511</v>
      </c>
      <c r="CB636" s="86">
        <f t="shared" si="32"/>
        <v>0.008976687768</v>
      </c>
      <c r="CC636" s="86">
        <f t="shared" si="33"/>
        <v>0.001936902201</v>
      </c>
      <c r="CD636" s="86">
        <f t="shared" si="34"/>
        <v>0.9880248249</v>
      </c>
      <c r="CE636" s="86">
        <f t="shared" si="12"/>
        <v>1</v>
      </c>
      <c r="CF636" s="62"/>
      <c r="CG636" s="86">
        <f t="shared" si="35"/>
        <v>0.926527242</v>
      </c>
      <c r="CH636" s="86">
        <f t="shared" si="36"/>
        <v>0.02568953607</v>
      </c>
      <c r="CI636" s="86">
        <f t="shared" si="37"/>
        <v>0.04041923849</v>
      </c>
      <c r="CJ636" s="86">
        <f t="shared" si="38"/>
        <v>0.007363983481</v>
      </c>
      <c r="CK636" s="86">
        <f t="shared" si="13"/>
        <v>1</v>
      </c>
      <c r="CL636" s="86">
        <f t="shared" si="39"/>
        <v>0.05802786801</v>
      </c>
      <c r="CM636" s="86">
        <f t="shared" si="40"/>
        <v>0.9146617192</v>
      </c>
      <c r="CN636" s="86">
        <f t="shared" si="41"/>
        <v>0.01341794869</v>
      </c>
      <c r="CO636" s="86">
        <f t="shared" si="42"/>
        <v>0.01389246411</v>
      </c>
      <c r="CP636" s="86">
        <f t="shared" si="14"/>
        <v>1</v>
      </c>
      <c r="CQ636" s="86">
        <f t="shared" si="43"/>
        <v>0.03552253244</v>
      </c>
      <c r="CR636" s="86">
        <f t="shared" si="44"/>
        <v>0.005220613791</v>
      </c>
      <c r="CS636" s="86">
        <f t="shared" si="45"/>
        <v>0.9474487143</v>
      </c>
      <c r="CT636" s="86">
        <f t="shared" si="46"/>
        <v>0.01180813942</v>
      </c>
      <c r="CU636" s="86">
        <f t="shared" si="15"/>
        <v>1</v>
      </c>
      <c r="CV636" s="86">
        <f t="shared" si="47"/>
        <v>0.00106158511</v>
      </c>
      <c r="CW636" s="86">
        <f t="shared" si="48"/>
        <v>0.008976687768</v>
      </c>
      <c r="CX636" s="86">
        <f t="shared" si="49"/>
        <v>0.001936902201</v>
      </c>
      <c r="CY636" s="86">
        <f t="shared" si="50"/>
        <v>0.9880248249</v>
      </c>
      <c r="CZ636" s="86">
        <f t="shared" si="16"/>
        <v>1</v>
      </c>
      <c r="DA636" s="62"/>
      <c r="DB636" s="86">
        <f>(AQ636*Baseline!B$7 + AV636*Baseline!B$11 + BA636*Baseline!B$16 + BF636*Baseline!B$18)</f>
        <v>53453.88479</v>
      </c>
      <c r="DC636" s="86">
        <f>(AR636*Baseline!B$7 + AW636*Baseline!B$11 + BB636*Baseline!B$16 + BG636*Baseline!B$18)</f>
        <v>78635.03258</v>
      </c>
      <c r="DD636" s="86">
        <f>(AS636*Baseline!B$7 + AX636*Baseline!B$11 + BC636*Baseline!B$16 + BH636*Baseline!B$18)</f>
        <v>138386.4312</v>
      </c>
      <c r="DE636" s="86">
        <f>(AT636*Baseline!B$7 + AY636*Baseline!B$11 + BD636*Baseline!B$16 + BI636*Baseline!B$18)</f>
        <v>1260616.577</v>
      </c>
      <c r="DF636" s="86">
        <f t="shared" si="17"/>
        <v>1531091.925</v>
      </c>
      <c r="DG636" s="62"/>
      <c r="DH636" s="86">
        <f t="shared" si="51"/>
        <v>0.03491226354</v>
      </c>
      <c r="DI636" s="86">
        <f t="shared" si="52"/>
        <v>0.05135879257</v>
      </c>
      <c r="DJ636" s="86">
        <f t="shared" si="53"/>
        <v>0.09038414278</v>
      </c>
      <c r="DK636" s="86">
        <f t="shared" si="54"/>
        <v>0.8233448011</v>
      </c>
      <c r="DL636" s="86">
        <f t="shared" si="18"/>
        <v>1</v>
      </c>
      <c r="DM636" s="62"/>
      <c r="DN636" s="86">
        <f>DH636 / (Baseline!B$7/Baseline!B$17)</f>
        <v>3.726654504</v>
      </c>
      <c r="DO636" s="86">
        <f>DI636 / (Baseline!B$11/Baseline!B$17)</f>
        <v>1.239825834</v>
      </c>
      <c r="DP636" s="86">
        <f>DJ636 / (Baseline!B$16/Baseline!B$17)</f>
        <v>1.396708153</v>
      </c>
      <c r="DQ636" s="86">
        <f>DK636 / (Baseline!B$18/Baseline!B$17)</f>
        <v>0.9308639843</v>
      </c>
      <c r="DR636" s="62"/>
      <c r="DS636" s="86">
        <f>DH636 / Baseline!H$117</f>
        <v>1.396738895</v>
      </c>
      <c r="DT636" s="86">
        <f>DI636 / Baseline!H$118</f>
        <v>1.156089104</v>
      </c>
      <c r="DU636" s="86">
        <f>DJ636 / Baseline!H$119</f>
        <v>1.080489495</v>
      </c>
      <c r="DV636" s="86">
        <f>DK636 / Baseline!H$120</f>
        <v>0.9721535726</v>
      </c>
      <c r="DW636" s="87"/>
      <c r="DX636" s="86">
        <f>(AU636*Baseline!B$34)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0.02687341859</v>
      </c>
      <c r="DY636" s="86">
        <f>(AZ636*Baseline!B$34) + (Baseline!D$90*(1-Baseline!D$91)*Baseline!B$35) + (Baseline!D$90*Baseline!D$91*((1-Baseline!D$92)*Baseline!B$40 + Baseline!D$92*Baseline!B$41))</f>
        <v>0.01140587476</v>
      </c>
      <c r="DZ636" s="86">
        <f>(BE636*Baseline!B$34) + (Baseline!F$90*(1-Baseline!F$91)*Baseline!B$35) + (Baseline!F$90*Baseline!F$91*((1-Baseline!F$92)*Baseline!B$40 + Baseline!F$92*Baseline!B$41))</f>
        <v>0.01402001294</v>
      </c>
      <c r="EA636" s="86">
        <f>(BJ636*Baseline!B$34) + (Baseline!H$90*(1-Baseline!H$91)*Baseline!B$35) + (Baseline!H$90*Baseline!H$91*((1-Baseline!H$92)*Baseline!B$40 + Baseline!H$92*Baseline!B$41))</f>
        <v>0.009314616406</v>
      </c>
      <c r="EB636" s="86">
        <f>( DX636*Baseline!B$7 + DY636*Baseline!B$11 + DZ636*Baseline!B$16 + EA636*Baseline!B$18 ) / Baseline!B$17</f>
        <v>0.00987023736</v>
      </c>
    </row>
    <row r="637">
      <c r="A637" s="73" t="s">
        <v>813</v>
      </c>
      <c r="B637" s="85">
        <f>MIN( MAX( NORMINV( MCrands!B637, (B$5+B$4)/2, (B$5-B$4)/3.29 ), 0 ), 1 )</f>
        <v>0.4621959127</v>
      </c>
      <c r="C637" s="85">
        <f>MAX( NORMINV( MCrands!C637, (C$5+C$4)/2, (C$5-C$4)/3.29 ), 0 )</f>
        <v>2.782776968</v>
      </c>
      <c r="D637" s="83"/>
      <c r="E637" s="84">
        <f>Baseline!B$33 * (C637 * Baseline!B$68*Baseline!B$68/Baseline!B$75 + Baseline!B$46 * Baseline!B$54*Baseline!B$54/Baseline!B$76 + Baseline!B$47 * Baseline!B$55*Baseline!B$55/Baseline!B$77 + Baseline!B$56*Baseline!B$56/Baseline!B$78)</f>
        <v>0.00001975161881</v>
      </c>
      <c r="F637" s="84">
        <f>Baseline!B$33 * (C637 * Baseline!B$68*Baseline!B$59/Baseline!B$75 + Baseline!B$46 * Baseline!B$54*Baseline!B$69/Baseline!B$76 + Baseline!B$47 * Baseline!B$55*Baseline!B$57/Baseline!B$77 + Baseline!B$56*Baseline!B$58/Baseline!B$78)</f>
        <v>0.0000002393581152</v>
      </c>
      <c r="G637" s="85">
        <f>Baseline!B$33 * (C637 * Baseline!B$68*Baseline!B$60/Baseline!B$75 + Baseline!B$46 * Baseline!B$54*Baseline!B$61/Baseline!B$76 + Baseline!B$47 * Baseline!B$55*Baseline!B$70/Baseline!B$77 + Baseline!B$56*Baseline!B$62/Baseline!B$78)</f>
        <v>0.0000002011419879</v>
      </c>
      <c r="H637" s="84">
        <f>Baseline!B$33 * (C637 * Baseline!B$68*Baseline!B$63/Baseline!B$75 + Baseline!B$46 * Baseline!B$54*Baseline!B$64/Baseline!B$76 + Baseline!B$47 * Baseline!B$55*Baseline!B$65/Baseline!B$77 + Baseline!B$56*Baseline!B$71/Baseline!B$78)</f>
        <v>0.000000003761295155</v>
      </c>
      <c r="I637" s="84">
        <f>Baseline!B$33 * (C637 * Baseline!B$59*Baseline!B$68/Baseline!B$75 + Baseline!B$46 * Baseline!B$69*Baseline!B$54/Baseline!B$76 + Baseline!B$47 * Baseline!B$57*Baseline!B$55/Baseline!B$77 + Baseline!B$58*Baseline!B$56/Baseline!B$78)</f>
        <v>0.0000002393581152</v>
      </c>
      <c r="J637" s="85">
        <f>Baseline!B$33 * (C637 * Baseline!B$59*Baseline!B$59/Baseline!B$75 + Baseline!B$46 * Baseline!B$69*Baseline!B$69/Baseline!B$76 + Baseline!B$47 * Baseline!B$57*Baseline!B$57/Baseline!B$77 + Baseline!B$58*Baseline!B$58/Baseline!B$78)</f>
        <v>0.000002116574481</v>
      </c>
      <c r="K637" s="84">
        <f>Baseline!B$33 * (C637 * Baseline!B$59*Baseline!B$60/Baseline!B$75 + Baseline!B$46 * Baseline!B$69*Baseline!B$61/Baseline!B$76 + Baseline!B$47 * Baseline!B$57*Baseline!B$70/Baseline!B$77 + Baseline!B$58*Baseline!B$62/Baseline!B$78)</f>
        <v>0.00000001648990478</v>
      </c>
      <c r="L637" s="85">
        <f>Baseline!B$33 * (C637 * Baseline!B$59*Baseline!B$63/Baseline!B$75 + Baseline!B$46 * Baseline!B$69*Baseline!B$64/Baseline!B$76 + Baseline!B$47 * Baseline!B$57*Baseline!B$65/Baseline!B$77 + Baseline!B$58*Baseline!B$71/Baseline!B$78)</f>
        <v>0.00000001707280225</v>
      </c>
      <c r="M637" s="84">
        <f>Baseline!B$33 * (C637 * Baseline!B$60*Baseline!B$68/Baseline!B$75 + Baseline!B$46 * Baseline!B$61*Baseline!B$54/Baseline!B$76 + Baseline!B$47 * Baseline!B$70*Baseline!B$55/Baseline!B$77 + Baseline!B$62*Baseline!B$56/Baseline!B$78)</f>
        <v>0.0000002011419879</v>
      </c>
      <c r="N637" s="85">
        <f>Baseline!B$33 * (C637 * Baseline!B$60*Baseline!B$59/Baseline!B$75 + Baseline!B$46 * Baseline!B$61*Baseline!B$69/Baseline!B$76 + Baseline!B$47 * Baseline!B$70*Baseline!B$57/Baseline!B$77 + Baseline!B$62*Baseline!B$58/Baseline!B$78)</f>
        <v>0.00000001648990478</v>
      </c>
      <c r="O637" s="85">
        <f>Baseline!B$33 * (C637 * Baseline!B$60*Baseline!B$60/Baseline!B$75 + Baseline!B$46 * Baseline!B$61*Baseline!B$61/Baseline!B$76 + Baseline!B$47 * Baseline!B$70*Baseline!B$70/Baseline!B$77 + Baseline!B$62*Baseline!B$62/Baseline!B$78)</f>
        <v>0.000001589267819</v>
      </c>
      <c r="P637" s="84">
        <f>Baseline!B$33 * (C637 * Baseline!B$60*Baseline!B$63/Baseline!B$75 + Baseline!B$46 * Baseline!B$61*Baseline!B$64/Baseline!B$76 + Baseline!B$47 * Baseline!B$70*Baseline!B$65/Baseline!B$77 + Baseline!B$62*Baseline!B$71/Baseline!B$78)</f>
        <v>0.000000001956421321</v>
      </c>
      <c r="Q637" s="84">
        <f>Baseline!B$33 * (C637 * Baseline!B$63*Baseline!B$68/Baseline!B$75 + Baseline!B$46 * Baseline!B$64*Baseline!B$54/Baseline!B$76 + Baseline!B$47 * Baseline!B$65*Baseline!B$55/Baseline!B$77 + Baseline!B$71*Baseline!B$56/Baseline!B$78)</f>
        <v>0.000000003761295155</v>
      </c>
      <c r="R637" s="84">
        <f>Baseline!B$33 * (C637 * Baseline!B$63*Baseline!B$59/Baseline!B$75 + Baseline!B$46 * Baseline!B$64*Baseline!B$69/Baseline!B$76 + Baseline!B$47 * Baseline!B$65*Baseline!B$57/Baseline!B$77 + Baseline!B$71*Baseline!B$58/Baseline!B$78)</f>
        <v>0.00000001707280225</v>
      </c>
      <c r="S637" s="84">
        <f>Baseline!B$33 * (C637 * Baseline!B$63*Baseline!B$60/Baseline!B$75 + Baseline!B$46 * Baseline!B$64*Baseline!B$61/Baseline!B$76 + Baseline!B$47 * Baseline!B$65*Baseline!B$70/Baseline!B$77 + Baseline!B$71*Baseline!B$62/Baseline!B$78)</f>
        <v>0.000000001956421321</v>
      </c>
      <c r="T637" s="84">
        <f>Baseline!B$33 * (C637 * Baseline!B$63*Baseline!B$63/Baseline!B$75 + Baseline!B$46 * Baseline!B$64*Baseline!B$64/Baseline!B$76 + Baseline!B$47 * Baseline!B$65*Baseline!B$65/Baseline!B$77 + Baseline!B$71*Baseline!B$71/Baseline!B$78)</f>
        <v>0.00000009856722017</v>
      </c>
      <c r="U637" s="83"/>
      <c r="V637" s="84">
        <f>E637 * ( Baseline!B$89 * Baseline!B$7 )</f>
        <v>0.2050020516</v>
      </c>
      <c r="W637" s="84">
        <f>F637 * ( Baseline!D$89 * Baseline!B$11 )</f>
        <v>0.004415342375</v>
      </c>
      <c r="X637" s="84">
        <f>G637 * ( Baseline!F$89 * Baseline!B$16 )</f>
        <v>0.006986620672</v>
      </c>
      <c r="Y637" s="84">
        <f>H637 * ( Baseline!H$89 * Baseline!B$18 )</f>
        <v>0.001322747707</v>
      </c>
      <c r="Z637" s="86">
        <f t="shared" si="1"/>
        <v>0.2177267624</v>
      </c>
      <c r="AA637" s="84">
        <f>I637 * ( Baseline!B$89 * Baseline!B$7 )</f>
        <v>0.002484297877</v>
      </c>
      <c r="AB637" s="85">
        <f>J637 * ( Baseline!D$89 * Baseline!B$11 )</f>
        <v>0.03904359369</v>
      </c>
      <c r="AC637" s="85">
        <f>K637 * ( Baseline!F$89 * Baseline!B$16 )</f>
        <v>0.0005727730487</v>
      </c>
      <c r="AD637" s="85">
        <f>L637 * ( Baseline!F$89 * Baseline!B$16 )</f>
        <v>0.0005930198581</v>
      </c>
      <c r="AE637" s="86">
        <f t="shared" si="2"/>
        <v>0.04269368447</v>
      </c>
      <c r="AF637" s="86">
        <f>M637 * ( Baseline!B$89 * Baseline!B$7 )</f>
        <v>0.002087652693</v>
      </c>
      <c r="AG637" s="86">
        <f>N637 * ( Baseline!D$89 * Baseline!B$11 )</f>
        <v>0.0003041826065</v>
      </c>
      <c r="AH637" s="86">
        <f>O637 * ( Baseline!F$89 * Baseline!B$16 )</f>
        <v>0.05520285202</v>
      </c>
      <c r="AI637" s="86">
        <f>P637 * ( Baseline!H$89 * Baseline!B$18 )</f>
        <v>0.0006880214687</v>
      </c>
      <c r="AJ637" s="86">
        <f t="shared" si="3"/>
        <v>0.05828270879</v>
      </c>
      <c r="AK637" s="86">
        <f>Q637 * ( Baseline!B$89 * Baseline!B$7 )</f>
        <v>0.00003903848241</v>
      </c>
      <c r="AL637" s="86">
        <f>R637 * ( Baseline!D$89 * Baseline!B$11 )</f>
        <v>0.0003149350804</v>
      </c>
      <c r="AM637" s="86">
        <f>S637 * ( Baseline!F$89 * Baseline!B$16 )</f>
        <v>0.00006795584446</v>
      </c>
      <c r="AN637" s="86">
        <f>T637 * ( Baseline!H$89 * Baseline!B$18 )</f>
        <v>0.03466347604</v>
      </c>
      <c r="AO637" s="86">
        <f t="shared" si="4"/>
        <v>0.03508540544</v>
      </c>
      <c r="AP637" s="62"/>
      <c r="AQ637" s="86">
        <f>V637 * ( (1-Baseline!B$90-Baseline!B$89) + (1-B637)*Baseline!B$90 )</f>
        <v>0.1162865195</v>
      </c>
      <c r="AR637" s="86">
        <f>W637 * ( (1-Baseline!B$90-Baseline!B$89) + (1-B637)*Baseline!B$90 )</f>
        <v>0.002504583701</v>
      </c>
      <c r="AS637" s="86">
        <f>X637 * ( (1-Baseline!B$90-Baseline!B$89) + (1-B637)*Baseline!B$90 )</f>
        <v>0.003963130098</v>
      </c>
      <c r="AT637" s="86">
        <f>Y637 * ( (1-Baseline!B$90-Baseline!B$89) + (1-B637)*Baseline!B$90 )</f>
        <v>0.0007503228666</v>
      </c>
      <c r="AU637" s="86">
        <f t="shared" si="5"/>
        <v>0.1235045562</v>
      </c>
      <c r="AV637" s="86">
        <f>AA637 * ( (1-Baseline!D$90-Baseline!D$89) + (1-B637)*Baseline!D$90 )</f>
        <v>0.001948520859</v>
      </c>
      <c r="AW637" s="86">
        <f>AB637 * ( (1-Baseline!D$90-Baseline!D$89) + (1-B637)*Baseline!D$90 )</f>
        <v>0.03062324265</v>
      </c>
      <c r="AX637" s="86">
        <f>AC637 * ( (1-Baseline!D$90-Baseline!D$89) + (1-B637)*Baseline!D$90 )</f>
        <v>0.0004492457378</v>
      </c>
      <c r="AY637" s="86">
        <f>AD637 * ( (1-Baseline!D$90-Baseline!D$89) + (1-B637)*Baseline!D$90 )</f>
        <v>0.0004651260117</v>
      </c>
      <c r="AZ637" s="86">
        <f t="shared" si="6"/>
        <v>0.03348613526</v>
      </c>
      <c r="BA637" s="86">
        <f>AF637 * ( (1-Baseline!F$90-Baseline!F$89) + (1-Baseline!B$36)*Baseline!F$90 )</f>
        <v>0.001502341682</v>
      </c>
      <c r="BB637" s="86">
        <f>AG637 * ( (1-Baseline!F$90-Baseline!F$89) + (1-Baseline!B$36)*Baseline!F$90 )</f>
        <v>0.0002188995374</v>
      </c>
      <c r="BC637" s="86">
        <f>AH637 * ( (1-Baseline!F$90-Baseline!F$89) + (1-Baseline!B$36)*Baseline!F$90 )</f>
        <v>0.0397257388</v>
      </c>
      <c r="BD637" s="86">
        <f>AI637 * ( (1-Baseline!F$90-Baseline!F$89) + (1-Baseline!B$36)*Baseline!F$90 )</f>
        <v>0.0004951222656</v>
      </c>
      <c r="BE637" s="86">
        <f t="shared" si="7"/>
        <v>0.04194210229</v>
      </c>
      <c r="BF637" s="86">
        <f>AK637 * ( (1-Baseline!H$90-Baseline!H$89) + (1-Baseline!B$36)*Baseline!H$90 )</f>
        <v>0.00003093097038</v>
      </c>
      <c r="BG637" s="86">
        <f>AL637 * ( (1-Baseline!H$90-Baseline!H$89) + (1-Baseline!B$36)*Baseline!H$90 )</f>
        <v>0.0002495293629</v>
      </c>
      <c r="BH637" s="86">
        <f>AM637 * ( (1-Baseline!H$90-Baseline!H$89) + (1-Baseline!B$36)*Baseline!H$90 )</f>
        <v>0.00005384277468</v>
      </c>
      <c r="BI637" s="86">
        <f>AN637 * ( (1-Baseline!H$90-Baseline!H$89) + (1-Baseline!B$36)*Baseline!H$90 )</f>
        <v>0.02746456533</v>
      </c>
      <c r="BJ637" s="86">
        <f t="shared" si="8"/>
        <v>0.02779886844</v>
      </c>
      <c r="BK637" s="62"/>
      <c r="BL637" s="86">
        <f t="shared" si="19"/>
        <v>0.9415565151</v>
      </c>
      <c r="BM637" s="86">
        <f t="shared" si="20"/>
        <v>0.02027928182</v>
      </c>
      <c r="BN637" s="86">
        <f t="shared" si="21"/>
        <v>0.03208893843</v>
      </c>
      <c r="BO637" s="86">
        <f t="shared" si="22"/>
        <v>0.006075264669</v>
      </c>
      <c r="BP637" s="86">
        <f t="shared" si="9"/>
        <v>1</v>
      </c>
      <c r="BQ637" s="86">
        <f t="shared" si="23"/>
        <v>0.05818888457</v>
      </c>
      <c r="BR637" s="86">
        <f t="shared" si="24"/>
        <v>0.9145051351</v>
      </c>
      <c r="BS637" s="86">
        <f t="shared" si="25"/>
        <v>0.013415873</v>
      </c>
      <c r="BT637" s="86">
        <f t="shared" si="26"/>
        <v>0.0138901073</v>
      </c>
      <c r="BU637" s="86">
        <f t="shared" si="10"/>
        <v>1</v>
      </c>
      <c r="BV637" s="86">
        <f t="shared" si="27"/>
        <v>0.03581941773</v>
      </c>
      <c r="BW637" s="86">
        <f t="shared" si="28"/>
        <v>0.00521908835</v>
      </c>
      <c r="BX637" s="86">
        <f t="shared" si="29"/>
        <v>0.9471565953</v>
      </c>
      <c r="BY637" s="86">
        <f t="shared" si="30"/>
        <v>0.01180489862</v>
      </c>
      <c r="BZ637" s="86">
        <f t="shared" si="11"/>
        <v>1</v>
      </c>
      <c r="CA637" s="86">
        <f t="shared" si="31"/>
        <v>0.001112670124</v>
      </c>
      <c r="CB637" s="86">
        <f t="shared" si="32"/>
        <v>0.008976241728</v>
      </c>
      <c r="CC637" s="86">
        <f t="shared" si="33"/>
        <v>0.001936869294</v>
      </c>
      <c r="CD637" s="86">
        <f t="shared" si="34"/>
        <v>0.9879742189</v>
      </c>
      <c r="CE637" s="86">
        <f t="shared" si="12"/>
        <v>1</v>
      </c>
      <c r="CF637" s="62"/>
      <c r="CG637" s="86">
        <f t="shared" si="35"/>
        <v>0.9415565151</v>
      </c>
      <c r="CH637" s="86">
        <f t="shared" si="36"/>
        <v>0.02027928182</v>
      </c>
      <c r="CI637" s="86">
        <f t="shared" si="37"/>
        <v>0.03208893843</v>
      </c>
      <c r="CJ637" s="86">
        <f t="shared" si="38"/>
        <v>0.006075264669</v>
      </c>
      <c r="CK637" s="86">
        <f t="shared" si="13"/>
        <v>1</v>
      </c>
      <c r="CL637" s="86">
        <f t="shared" si="39"/>
        <v>0.05818888457</v>
      </c>
      <c r="CM637" s="86">
        <f t="shared" si="40"/>
        <v>0.9145051351</v>
      </c>
      <c r="CN637" s="86">
        <f t="shared" si="41"/>
        <v>0.013415873</v>
      </c>
      <c r="CO637" s="86">
        <f t="shared" si="42"/>
        <v>0.0138901073</v>
      </c>
      <c r="CP637" s="86">
        <f t="shared" si="14"/>
        <v>1</v>
      </c>
      <c r="CQ637" s="86">
        <f t="shared" si="43"/>
        <v>0.03581941773</v>
      </c>
      <c r="CR637" s="86">
        <f t="shared" si="44"/>
        <v>0.00521908835</v>
      </c>
      <c r="CS637" s="86">
        <f t="shared" si="45"/>
        <v>0.9471565953</v>
      </c>
      <c r="CT637" s="86">
        <f t="shared" si="46"/>
        <v>0.01180489862</v>
      </c>
      <c r="CU637" s="86">
        <f t="shared" si="15"/>
        <v>1</v>
      </c>
      <c r="CV637" s="86">
        <f t="shared" si="47"/>
        <v>0.001112670124</v>
      </c>
      <c r="CW637" s="86">
        <f t="shared" si="48"/>
        <v>0.008976241728</v>
      </c>
      <c r="CX637" s="86">
        <f t="shared" si="49"/>
        <v>0.001936869294</v>
      </c>
      <c r="CY637" s="86">
        <f t="shared" si="50"/>
        <v>0.9879742189</v>
      </c>
      <c r="CZ637" s="86">
        <f t="shared" si="16"/>
        <v>1</v>
      </c>
      <c r="DA637" s="62"/>
      <c r="DB637" s="86">
        <f>(AQ637*Baseline!B$7 + AV637*Baseline!B$11 + BA637*Baseline!B$16 + BF637*Baseline!B$18)</f>
        <v>67027.15462</v>
      </c>
      <c r="DC637" s="86">
        <f>(AR637*Baseline!B$7 + AW637*Baseline!B$11 + BB637*Baseline!B$16 + BG637*Baseline!B$18)</f>
        <v>79047.4288</v>
      </c>
      <c r="DD637" s="86">
        <f>(AS637*Baseline!B$7 + AX637*Baseline!B$11 + BC637*Baseline!B$16 + BH637*Baseline!B$18)</f>
        <v>138439.8273</v>
      </c>
      <c r="DE637" s="86">
        <f>(AT637*Baseline!B$7 + AY637*Baseline!B$11 + BD637*Baseline!B$16 + BI637*Baseline!B$18)</f>
        <v>1260645.006</v>
      </c>
      <c r="DF637" s="86">
        <f t="shared" si="17"/>
        <v>1545159.417</v>
      </c>
      <c r="DG637" s="62"/>
      <c r="DH637" s="86">
        <f t="shared" si="51"/>
        <v>0.04337879568</v>
      </c>
      <c r="DI637" s="86">
        <f t="shared" si="52"/>
        <v>0.05115810573</v>
      </c>
      <c r="DJ637" s="86">
        <f t="shared" si="53"/>
        <v>0.08959582152</v>
      </c>
      <c r="DK637" s="86">
        <f t="shared" si="54"/>
        <v>0.8158672771</v>
      </c>
      <c r="DL637" s="86">
        <f t="shared" si="18"/>
        <v>1</v>
      </c>
      <c r="DM637" s="62"/>
      <c r="DN637" s="86">
        <f>DH637 / (Baseline!B$7/Baseline!B$17)</f>
        <v>4.630401122</v>
      </c>
      <c r="DO637" s="86">
        <f>DI637 / (Baseline!B$11/Baseline!B$17)</f>
        <v>1.234981158</v>
      </c>
      <c r="DP637" s="86">
        <f>DJ637 / (Baseline!B$16/Baseline!B$17)</f>
        <v>1.384526207</v>
      </c>
      <c r="DQ637" s="86">
        <f>DK637 / (Baseline!B$18/Baseline!B$17)</f>
        <v>0.9224099833</v>
      </c>
      <c r="DR637" s="62"/>
      <c r="DS637" s="86">
        <f>DH637 / Baseline!H$117</f>
        <v>1.735460408</v>
      </c>
      <c r="DT637" s="86">
        <f>DI637 / Baseline!H$118</f>
        <v>1.151571632</v>
      </c>
      <c r="DU637" s="86">
        <f>DJ637 / Baseline!H$119</f>
        <v>1.071065576</v>
      </c>
      <c r="DV637" s="86">
        <f>DK637 / Baseline!H$120</f>
        <v>0.9633245842</v>
      </c>
      <c r="DW637" s="87"/>
      <c r="DX637" s="86">
        <f>(AU637*Baseline!B$34)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0.03105521468</v>
      </c>
      <c r="DY637" s="86">
        <f>(AZ637*Baseline!B$34) + (Baseline!D$90*(1-Baseline!D$91)*Baseline!B$35) + (Baseline!D$90*Baseline!D$91*((1-Baseline!D$92)*Baseline!B$40 + Baseline!D$92*Baseline!B$41))</f>
        <v>0.01143648829</v>
      </c>
      <c r="DZ637" s="86">
        <f>(BE637*Baseline!B$34) + (Baseline!F$90*(1-Baseline!F$91)*Baseline!B$35) + (Baseline!F$90*Baseline!F$91*((1-Baseline!F$92)*Baseline!B$40 + Baseline!F$92*Baseline!B$41))</f>
        <v>0.01402195534</v>
      </c>
      <c r="EA637" s="86">
        <f>(BJ637*Baseline!B$34) + (Baseline!H$90*(1-Baseline!H$91)*Baseline!B$35) + (Baseline!H$90*Baseline!H$91*((1-Baseline!H$92)*Baseline!B$40 + Baseline!H$92*Baseline!B$41))</f>
        <v>0.009314830266</v>
      </c>
      <c r="EB637" s="86">
        <f>( DX637*Baseline!B$7 + DY637*Baseline!B$11 + DZ637*Baseline!B$16 + EA637*Baseline!B$18 ) / Baseline!B$17</f>
        <v>0.009910996504</v>
      </c>
    </row>
    <row r="638">
      <c r="A638" s="73" t="s">
        <v>814</v>
      </c>
      <c r="B638" s="85">
        <f>MIN( MAX( NORMINV( MCrands!B638, (B$5+B$4)/2, (B$5-B$4)/3.29 ), 0 ), 1 )</f>
        <v>0.591364318</v>
      </c>
      <c r="C638" s="85">
        <f>MAX( NORMINV( MCrands!C638, (C$5+C$4)/2, (C$5-C$4)/3.29 ), 0 )</f>
        <v>2.444149488</v>
      </c>
      <c r="D638" s="83"/>
      <c r="E638" s="84">
        <f>Baseline!B$33 * (C638 * Baseline!B$68*Baseline!B$68/Baseline!B$75 + Baseline!B$46 * Baseline!B$54*Baseline!B$54/Baseline!B$76 + Baseline!B$47 * Baseline!B$55*Baseline!B$55/Baseline!B$77 + Baseline!B$56*Baseline!B$56/Baseline!B$78)</f>
        <v>0.00001735412812</v>
      </c>
      <c r="F638" s="84">
        <f>Baseline!B$33 * (C638 * Baseline!B$68*Baseline!B$59/Baseline!B$75 + Baseline!B$46 * Baseline!B$54*Baseline!B$69/Baseline!B$76 + Baseline!B$47 * Baseline!B$55*Baseline!B$57/Baseline!B$77 + Baseline!B$56*Baseline!B$58/Baseline!B$78)</f>
        <v>0.000000238979564</v>
      </c>
      <c r="G638" s="85">
        <f>Baseline!B$33 * (C638 * Baseline!B$68*Baseline!B$60/Baseline!B$75 + Baseline!B$46 * Baseline!B$54*Baseline!B$61/Baseline!B$76 + Baseline!B$47 * Baseline!B$55*Baseline!B$70/Baseline!B$77 + Baseline!B$56*Baseline!B$62/Baseline!B$78)</f>
        <v>0.000000200211383</v>
      </c>
      <c r="H638" s="84">
        <f>Baseline!B$33 * (C638 * Baseline!B$68*Baseline!B$63/Baseline!B$75 + Baseline!B$46 * Baseline!B$54*Baseline!B$64/Baseline!B$76 + Baseline!B$47 * Baseline!B$55*Baseline!B$65/Baseline!B$77 + Baseline!B$56*Baseline!B$71/Baseline!B$78)</f>
        <v>0.000000003668234661</v>
      </c>
      <c r="I638" s="84">
        <f>Baseline!B$33 * (C638 * Baseline!B$59*Baseline!B$68/Baseline!B$75 + Baseline!B$46 * Baseline!B$69*Baseline!B$54/Baseline!B$76 + Baseline!B$47 * Baseline!B$57*Baseline!B$55/Baseline!B$77 + Baseline!B$58*Baseline!B$56/Baseline!B$78)</f>
        <v>0.000000238979564</v>
      </c>
      <c r="J638" s="85">
        <f>Baseline!B$33 * (C638 * Baseline!B$59*Baseline!B$59/Baseline!B$75 + Baseline!B$46 * Baseline!B$69*Baseline!B$69/Baseline!B$76 + Baseline!B$47 * Baseline!B$57*Baseline!B$57/Baseline!B$77 + Baseline!B$58*Baseline!B$58/Baseline!B$78)</f>
        <v>0.000002116574421</v>
      </c>
      <c r="K638" s="84">
        <f>Baseline!B$33 * (C638 * Baseline!B$59*Baseline!B$60/Baseline!B$75 + Baseline!B$46 * Baseline!B$69*Baseline!B$61/Baseline!B$76 + Baseline!B$47 * Baseline!B$57*Baseline!B$70/Baseline!B$77 + Baseline!B$58*Baseline!B$62/Baseline!B$78)</f>
        <v>0.00000001648975785</v>
      </c>
      <c r="L638" s="85">
        <f>Baseline!B$33 * (C638 * Baseline!B$59*Baseline!B$63/Baseline!B$75 + Baseline!B$46 * Baseline!B$69*Baseline!B$64/Baseline!B$76 + Baseline!B$47 * Baseline!B$57*Baseline!B$65/Baseline!B$77 + Baseline!B$58*Baseline!B$71/Baseline!B$78)</f>
        <v>0.00000001707278756</v>
      </c>
      <c r="M638" s="84">
        <f>Baseline!B$33 * (C638 * Baseline!B$60*Baseline!B$68/Baseline!B$75 + Baseline!B$46 * Baseline!B$61*Baseline!B$54/Baseline!B$76 + Baseline!B$47 * Baseline!B$70*Baseline!B$55/Baseline!B$77 + Baseline!B$62*Baseline!B$56/Baseline!B$78)</f>
        <v>0.000000200211383</v>
      </c>
      <c r="N638" s="85">
        <f>Baseline!B$33 * (C638 * Baseline!B$60*Baseline!B$59/Baseline!B$75 + Baseline!B$46 * Baseline!B$61*Baseline!B$69/Baseline!B$76 + Baseline!B$47 * Baseline!B$70*Baseline!B$57/Baseline!B$77 + Baseline!B$62*Baseline!B$58/Baseline!B$78)</f>
        <v>0.00000001648975785</v>
      </c>
      <c r="O638" s="85">
        <f>Baseline!B$33 * (C638 * Baseline!B$60*Baseline!B$60/Baseline!B$75 + Baseline!B$46 * Baseline!B$61*Baseline!B$61/Baseline!B$76 + Baseline!B$47 * Baseline!B$70*Baseline!B$70/Baseline!B$77 + Baseline!B$62*Baseline!B$62/Baseline!B$78)</f>
        <v>0.000001589267457</v>
      </c>
      <c r="P638" s="84">
        <f>Baseline!B$33 * (C638 * Baseline!B$60*Baseline!B$63/Baseline!B$75 + Baseline!B$46 * Baseline!B$61*Baseline!B$64/Baseline!B$76 + Baseline!B$47 * Baseline!B$70*Baseline!B$65/Baseline!B$77 + Baseline!B$62*Baseline!B$71/Baseline!B$78)</f>
        <v>0.000000001956385199</v>
      </c>
      <c r="Q638" s="84">
        <f>Baseline!B$33 * (C638 * Baseline!B$63*Baseline!B$68/Baseline!B$75 + Baseline!B$46 * Baseline!B$64*Baseline!B$54/Baseline!B$76 + Baseline!B$47 * Baseline!B$65*Baseline!B$55/Baseline!B$77 + Baseline!B$71*Baseline!B$56/Baseline!B$78)</f>
        <v>0.000000003668234661</v>
      </c>
      <c r="R638" s="84">
        <f>Baseline!B$33 * (C638 * Baseline!B$63*Baseline!B$59/Baseline!B$75 + Baseline!B$46 * Baseline!B$64*Baseline!B$69/Baseline!B$76 + Baseline!B$47 * Baseline!B$65*Baseline!B$57/Baseline!B$77 + Baseline!B$71*Baseline!B$58/Baseline!B$78)</f>
        <v>0.00000001707278756</v>
      </c>
      <c r="S638" s="84">
        <f>Baseline!B$33 * (C638 * Baseline!B$63*Baseline!B$60/Baseline!B$75 + Baseline!B$46 * Baseline!B$64*Baseline!B$61/Baseline!B$76 + Baseline!B$47 * Baseline!B$65*Baseline!B$70/Baseline!B$77 + Baseline!B$71*Baseline!B$62/Baseline!B$78)</f>
        <v>0.000000001956385199</v>
      </c>
      <c r="T638" s="84">
        <f>Baseline!B$33 * (C638 * Baseline!B$63*Baseline!B$63/Baseline!B$75 + Baseline!B$46 * Baseline!B$64*Baseline!B$64/Baseline!B$76 + Baseline!B$47 * Baseline!B$65*Baseline!B$65/Baseline!B$77 + Baseline!B$71*Baseline!B$71/Baseline!B$78)</f>
        <v>0.00000009856721656</v>
      </c>
      <c r="U638" s="83"/>
      <c r="V638" s="84">
        <f>E638 * ( Baseline!B$89 * Baseline!B$7 )</f>
        <v>0.1801184958</v>
      </c>
      <c r="W638" s="84">
        <f>F638 * ( Baseline!D$89 * Baseline!B$11 )</f>
        <v>0.004408359395</v>
      </c>
      <c r="X638" s="84">
        <f>G638 * ( Baseline!F$89 * Baseline!B$16 )</f>
        <v>0.006954296323</v>
      </c>
      <c r="Y638" s="84">
        <f>H638 * ( Baseline!H$89 * Baseline!B$18 )</f>
        <v>0.001290020801</v>
      </c>
      <c r="Z638" s="86">
        <f t="shared" si="1"/>
        <v>0.1927711723</v>
      </c>
      <c r="AA638" s="84">
        <f>I638 * ( Baseline!B$89 * Baseline!B$7 )</f>
        <v>0.002480368895</v>
      </c>
      <c r="AB638" s="85">
        <f>J638 * ( Baseline!D$89 * Baseline!B$11 )</f>
        <v>0.03904359258</v>
      </c>
      <c r="AC638" s="85">
        <f>K638 * ( Baseline!F$89 * Baseline!B$16 )</f>
        <v>0.0005727679448</v>
      </c>
      <c r="AD638" s="85">
        <f>L638 * ( Baseline!F$89 * Baseline!B$16 )</f>
        <v>0.0005930193477</v>
      </c>
      <c r="AE638" s="86">
        <f t="shared" si="2"/>
        <v>0.04268974877</v>
      </c>
      <c r="AF638" s="86">
        <f>M638 * ( Baseline!B$89 * Baseline!B$7 )</f>
        <v>0.002077993944</v>
      </c>
      <c r="AG638" s="86">
        <f>N638 * ( Baseline!D$89 * Baseline!B$11 )</f>
        <v>0.000304179896</v>
      </c>
      <c r="AH638" s="86">
        <f>O638 * ( Baseline!F$89 * Baseline!B$16 )</f>
        <v>0.05520283947</v>
      </c>
      <c r="AI638" s="86">
        <f>P638 * ( Baseline!H$89 * Baseline!B$18 )</f>
        <v>0.0006880087655</v>
      </c>
      <c r="AJ638" s="86">
        <f t="shared" si="3"/>
        <v>0.05827302208</v>
      </c>
      <c r="AK638" s="86">
        <f>Q638 * ( Baseline!B$89 * Baseline!B$7 )</f>
        <v>0.00003807260755</v>
      </c>
      <c r="AL638" s="86">
        <f>R638 * ( Baseline!D$89 * Baseline!B$11 )</f>
        <v>0.0003149348093</v>
      </c>
      <c r="AM638" s="86">
        <f>S638 * ( Baseline!F$89 * Baseline!B$16 )</f>
        <v>0.00006795458976</v>
      </c>
      <c r="AN638" s="86">
        <f>T638 * ( Baseline!H$89 * Baseline!B$18 )</f>
        <v>0.03466347477</v>
      </c>
      <c r="AO638" s="86">
        <f t="shared" si="4"/>
        <v>0.03508443677</v>
      </c>
      <c r="AP638" s="62"/>
      <c r="AQ638" s="86">
        <f>V638 * ( (1-Baseline!B$90-Baseline!B$89) + (1-B638)*Baseline!B$90 )</f>
        <v>0.08146503021</v>
      </c>
      <c r="AR638" s="86">
        <f>W638 * ( (1-Baseline!B$90-Baseline!B$89) + (1-B638)*Baseline!B$90 )</f>
        <v>0.001993838166</v>
      </c>
      <c r="AS638" s="86">
        <f>X638 * ( (1-Baseline!B$90-Baseline!B$89) + (1-B638)*Baseline!B$90 )</f>
        <v>0.003145329177</v>
      </c>
      <c r="AT638" s="86">
        <f>Y638 * ( (1-Baseline!B$90-Baseline!B$89) + (1-B638)*Baseline!B$90 )</f>
        <v>0.0005834580343</v>
      </c>
      <c r="AU638" s="86">
        <f t="shared" si="5"/>
        <v>0.08718765559</v>
      </c>
      <c r="AV638" s="86">
        <f>AA638 * ( (1-Baseline!D$90-Baseline!D$89) + (1-B638)*Baseline!D$90 )</f>
        <v>0.00180190661</v>
      </c>
      <c r="AW638" s="86">
        <f>AB638 * ( (1-Baseline!D$90-Baseline!D$89) + (1-B638)*Baseline!D$90 )</f>
        <v>0.02836388882</v>
      </c>
      <c r="AX638" s="86">
        <f>AC638 * ( (1-Baseline!D$90-Baseline!D$89) + (1-B638)*Baseline!D$90 )</f>
        <v>0.0004160971168</v>
      </c>
      <c r="AY638" s="86">
        <f>AD638 * ( (1-Baseline!D$90-Baseline!D$89) + (1-B638)*Baseline!D$90 )</f>
        <v>0.0004308090965</v>
      </c>
      <c r="AZ638" s="86">
        <f t="shared" si="6"/>
        <v>0.03101270164</v>
      </c>
      <c r="BA638" s="86">
        <f>AF638 * ( (1-Baseline!F$90-Baseline!F$89) + (1-Baseline!B$36)*Baseline!F$90 )</f>
        <v>0.001495390938</v>
      </c>
      <c r="BB638" s="86">
        <f>AG638 * ( (1-Baseline!F$90-Baseline!F$89) + (1-Baseline!B$36)*Baseline!F$90 )</f>
        <v>0.0002188975869</v>
      </c>
      <c r="BC638" s="86">
        <f>AH638 * ( (1-Baseline!F$90-Baseline!F$89) + (1-Baseline!B$36)*Baseline!F$90 )</f>
        <v>0.03972572977</v>
      </c>
      <c r="BD638" s="86">
        <f>AI638 * ( (1-Baseline!F$90-Baseline!F$89) + (1-Baseline!B$36)*Baseline!F$90 )</f>
        <v>0.0004951131239</v>
      </c>
      <c r="BE638" s="86">
        <f t="shared" si="7"/>
        <v>0.04193513142</v>
      </c>
      <c r="BF638" s="86">
        <f>AK638 * ( (1-Baseline!H$90-Baseline!H$89) + (1-Baseline!B$36)*Baseline!H$90 )</f>
        <v>0.00003016568841</v>
      </c>
      <c r="BG638" s="86">
        <f>AL638 * ( (1-Baseline!H$90-Baseline!H$89) + (1-Baseline!B$36)*Baseline!H$90 )</f>
        <v>0.0002495291481</v>
      </c>
      <c r="BH638" s="86">
        <f>AM638 * ( (1-Baseline!H$90-Baseline!H$89) + (1-Baseline!B$36)*Baseline!H$90 )</f>
        <v>0.00005384178056</v>
      </c>
      <c r="BI638" s="86">
        <f>AN638 * ( (1-Baseline!H$90-Baseline!H$89) + (1-Baseline!B$36)*Baseline!H$90 )</f>
        <v>0.02746456433</v>
      </c>
      <c r="BJ638" s="86">
        <f t="shared" si="8"/>
        <v>0.02779810094</v>
      </c>
      <c r="BK638" s="62"/>
      <c r="BL638" s="86">
        <f t="shared" si="19"/>
        <v>0.9343642705</v>
      </c>
      <c r="BM638" s="86">
        <f t="shared" si="20"/>
        <v>0.02286835393</v>
      </c>
      <c r="BN638" s="86">
        <f t="shared" si="21"/>
        <v>0.03607539572</v>
      </c>
      <c r="BO638" s="86">
        <f t="shared" si="22"/>
        <v>0.006691979849</v>
      </c>
      <c r="BP638" s="86">
        <f t="shared" si="9"/>
        <v>1</v>
      </c>
      <c r="BQ638" s="86">
        <f t="shared" si="23"/>
        <v>0.05810221344</v>
      </c>
      <c r="BR638" s="86">
        <f t="shared" si="24"/>
        <v>0.9145894204</v>
      </c>
      <c r="BS638" s="86">
        <f t="shared" si="25"/>
        <v>0.01341699029</v>
      </c>
      <c r="BT638" s="86">
        <f t="shared" si="26"/>
        <v>0.01389137591</v>
      </c>
      <c r="BU638" s="86">
        <f t="shared" si="10"/>
        <v>1</v>
      </c>
      <c r="BV638" s="86">
        <f t="shared" si="27"/>
        <v>0.03565962207</v>
      </c>
      <c r="BW638" s="86">
        <f t="shared" si="28"/>
        <v>0.005219909404</v>
      </c>
      <c r="BX638" s="86">
        <f t="shared" si="29"/>
        <v>0.9473138256</v>
      </c>
      <c r="BY638" s="86">
        <f t="shared" si="30"/>
        <v>0.01180664295</v>
      </c>
      <c r="BZ638" s="86">
        <f t="shared" si="11"/>
        <v>1</v>
      </c>
      <c r="CA638" s="86">
        <f t="shared" si="31"/>
        <v>0.001085170835</v>
      </c>
      <c r="CB638" s="86">
        <f t="shared" si="32"/>
        <v>0.008976481833</v>
      </c>
      <c r="CC638" s="86">
        <f t="shared" si="33"/>
        <v>0.001936887008</v>
      </c>
      <c r="CD638" s="86">
        <f t="shared" si="34"/>
        <v>0.9880014603</v>
      </c>
      <c r="CE638" s="86">
        <f t="shared" si="12"/>
        <v>1</v>
      </c>
      <c r="CF638" s="62"/>
      <c r="CG638" s="86">
        <f t="shared" si="35"/>
        <v>0.9343642705</v>
      </c>
      <c r="CH638" s="86">
        <f t="shared" si="36"/>
        <v>0.02286835393</v>
      </c>
      <c r="CI638" s="86">
        <f t="shared" si="37"/>
        <v>0.03607539572</v>
      </c>
      <c r="CJ638" s="86">
        <f t="shared" si="38"/>
        <v>0.006691979849</v>
      </c>
      <c r="CK638" s="86">
        <f t="shared" si="13"/>
        <v>1</v>
      </c>
      <c r="CL638" s="86">
        <f t="shared" si="39"/>
        <v>0.05810221344</v>
      </c>
      <c r="CM638" s="86">
        <f t="shared" si="40"/>
        <v>0.9145894204</v>
      </c>
      <c r="CN638" s="86">
        <f t="shared" si="41"/>
        <v>0.01341699029</v>
      </c>
      <c r="CO638" s="86">
        <f t="shared" si="42"/>
        <v>0.01389137591</v>
      </c>
      <c r="CP638" s="86">
        <f t="shared" si="14"/>
        <v>1</v>
      </c>
      <c r="CQ638" s="86">
        <f t="shared" si="43"/>
        <v>0.03565962207</v>
      </c>
      <c r="CR638" s="86">
        <f t="shared" si="44"/>
        <v>0.005219909404</v>
      </c>
      <c r="CS638" s="86">
        <f t="shared" si="45"/>
        <v>0.9473138256</v>
      </c>
      <c r="CT638" s="86">
        <f t="shared" si="46"/>
        <v>0.01180664295</v>
      </c>
      <c r="CU638" s="86">
        <f t="shared" si="15"/>
        <v>1</v>
      </c>
      <c r="CV638" s="86">
        <f t="shared" si="47"/>
        <v>0.001085170835</v>
      </c>
      <c r="CW638" s="86">
        <f t="shared" si="48"/>
        <v>0.008976481833</v>
      </c>
      <c r="CX638" s="86">
        <f t="shared" si="49"/>
        <v>0.001936887008</v>
      </c>
      <c r="CY638" s="86">
        <f t="shared" si="50"/>
        <v>0.9880014603</v>
      </c>
      <c r="CZ638" s="86">
        <f t="shared" si="16"/>
        <v>1</v>
      </c>
      <c r="DA638" s="62"/>
      <c r="DB638" s="86">
        <f>(AQ638*Baseline!B$7 + AV638*Baseline!B$11 + BA638*Baseline!B$16 + BF638*Baseline!B$18)</f>
        <v>49765.98093</v>
      </c>
      <c r="DC638" s="86">
        <f>(AR638*Baseline!B$7 + AW638*Baseline!B$11 + BB638*Baseline!B$16 + BG638*Baseline!B$18)</f>
        <v>73954.39454</v>
      </c>
      <c r="DD638" s="86">
        <f>(AS638*Baseline!B$7 + AX638*Baseline!B$11 + BC638*Baseline!B$16 + BH638*Baseline!B$18)</f>
        <v>137972.0291</v>
      </c>
      <c r="DE638" s="86">
        <f>(AT638*Baseline!B$7 + AY638*Baseline!B$11 + BD638*Baseline!B$16 + BI638*Baseline!B$18)</f>
        <v>1260490.405</v>
      </c>
      <c r="DF638" s="86">
        <f t="shared" si="17"/>
        <v>1522182.81</v>
      </c>
      <c r="DG638" s="62"/>
      <c r="DH638" s="86">
        <f t="shared" si="51"/>
        <v>0.03269382666</v>
      </c>
      <c r="DI638" s="86">
        <f t="shared" si="52"/>
        <v>0.04858443682</v>
      </c>
      <c r="DJ638" s="86">
        <f t="shared" si="53"/>
        <v>0.09064090607</v>
      </c>
      <c r="DK638" s="86">
        <f t="shared" si="54"/>
        <v>0.8280808304</v>
      </c>
      <c r="DL638" s="86">
        <f t="shared" si="18"/>
        <v>1</v>
      </c>
      <c r="DM638" s="62"/>
      <c r="DN638" s="86">
        <f>DH638 / (Baseline!B$7/Baseline!B$17)</f>
        <v>3.489850959</v>
      </c>
      <c r="DO638" s="86">
        <f>DI638 / (Baseline!B$11/Baseline!B$17)</f>
        <v>1.172851559</v>
      </c>
      <c r="DP638" s="86">
        <f>DJ638 / (Baseline!B$16/Baseline!B$17)</f>
        <v>1.400675922</v>
      </c>
      <c r="DQ638" s="86">
        <f>DK638 / (Baseline!B$18/Baseline!B$17)</f>
        <v>0.9362184836</v>
      </c>
      <c r="DR638" s="62"/>
      <c r="DS638" s="86">
        <f>DH638 / Baseline!H$117</f>
        <v>1.307985639</v>
      </c>
      <c r="DT638" s="86">
        <f>DI638 / Baseline!H$118</f>
        <v>1.093638211</v>
      </c>
      <c r="DU638" s="86">
        <f>DJ638 / Baseline!H$119</f>
        <v>1.08355895</v>
      </c>
      <c r="DV638" s="86">
        <f>DK638 / Baseline!H$120</f>
        <v>0.9777455771</v>
      </c>
      <c r="DW638" s="87"/>
      <c r="DX638" s="86">
        <f>(AU638*Baseline!B$34)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0.02560767959</v>
      </c>
      <c r="DY638" s="86">
        <f>(AZ638*Baseline!B$34) + (Baseline!D$90*(1-Baseline!D$91)*Baseline!B$35) + (Baseline!D$90*Baseline!D$91*((1-Baseline!D$92)*Baseline!B$40 + Baseline!D$92*Baseline!B$41))</f>
        <v>0.01106547325</v>
      </c>
      <c r="DZ638" s="86">
        <f>(BE638*Baseline!B$34) + (Baseline!F$90*(1-Baseline!F$91)*Baseline!B$35) + (Baseline!F$90*Baseline!F$91*((1-Baseline!F$92)*Baseline!B$40 + Baseline!F$92*Baseline!B$41))</f>
        <v>0.01402090971</v>
      </c>
      <c r="EA638" s="86">
        <f>(BJ638*Baseline!B$34) + (Baseline!H$90*(1-Baseline!H$91)*Baseline!B$35) + (Baseline!H$90*Baseline!H$91*((1-Baseline!H$92)*Baseline!B$40 + Baseline!H$92*Baseline!B$41))</f>
        <v>0.009314715142</v>
      </c>
      <c r="EB638" s="86">
        <f>( DX638*Baseline!B$7 + DY638*Baseline!B$11 + DZ638*Baseline!B$16 + EA638*Baseline!B$18 ) / Baseline!B$17</f>
        <v>0.009844424093</v>
      </c>
    </row>
    <row r="639">
      <c r="A639" s="73" t="s">
        <v>815</v>
      </c>
      <c r="B639" s="85">
        <f>MIN( MAX( NORMINV( MCrands!B639, (B$5+B$4)/2, (B$5-B$4)/3.29 ), 0 ), 1 )</f>
        <v>0.6962353753</v>
      </c>
      <c r="C639" s="85">
        <f>MAX( NORMINV( MCrands!C639, (C$5+C$4)/2, (C$5-C$4)/3.29 ), 0 )</f>
        <v>2.542634632</v>
      </c>
      <c r="D639" s="83"/>
      <c r="E639" s="84">
        <f>Baseline!B$33 * (C639 * Baseline!B$68*Baseline!B$68/Baseline!B$75 + Baseline!B$46 * Baseline!B$54*Baseline!B$54/Baseline!B$76 + Baseline!B$47 * Baseline!B$55*Baseline!B$55/Baseline!B$77 + Baseline!B$56*Baseline!B$56/Baseline!B$78)</f>
        <v>0.0000180514053</v>
      </c>
      <c r="F639" s="84">
        <f>Baseline!B$33 * (C639 * Baseline!B$68*Baseline!B$59/Baseline!B$75 + Baseline!B$46 * Baseline!B$54*Baseline!B$69/Baseline!B$76 + Baseline!B$47 * Baseline!B$55*Baseline!B$57/Baseline!B$77 + Baseline!B$56*Baseline!B$58/Baseline!B$78)</f>
        <v>0.0000002390896604</v>
      </c>
      <c r="G639" s="85">
        <f>Baseline!B$33 * (C639 * Baseline!B$68*Baseline!B$60/Baseline!B$75 + Baseline!B$46 * Baseline!B$54*Baseline!B$61/Baseline!B$76 + Baseline!B$47 * Baseline!B$55*Baseline!B$70/Baseline!B$77 + Baseline!B$56*Baseline!B$62/Baseline!B$78)</f>
        <v>0.0000002004820366</v>
      </c>
      <c r="H639" s="84">
        <f>Baseline!B$33 * (C639 * Baseline!B$68*Baseline!B$63/Baseline!B$75 + Baseline!B$46 * Baseline!B$54*Baseline!B$64/Baseline!B$76 + Baseline!B$47 * Baseline!B$55*Baseline!B$65/Baseline!B$77 + Baseline!B$56*Baseline!B$71/Baseline!B$78)</f>
        <v>0.000000003695300025</v>
      </c>
      <c r="I639" s="84">
        <f>Baseline!B$33 * (C639 * Baseline!B$59*Baseline!B$68/Baseline!B$75 + Baseline!B$46 * Baseline!B$69*Baseline!B$54/Baseline!B$76 + Baseline!B$47 * Baseline!B$57*Baseline!B$55/Baseline!B$77 + Baseline!B$58*Baseline!B$56/Baseline!B$78)</f>
        <v>0.0000002390896604</v>
      </c>
      <c r="J639" s="85">
        <f>Baseline!B$33 * (C639 * Baseline!B$59*Baseline!B$59/Baseline!B$75 + Baseline!B$46 * Baseline!B$69*Baseline!B$69/Baseline!B$76 + Baseline!B$47 * Baseline!B$57*Baseline!B$57/Baseline!B$77 + Baseline!B$58*Baseline!B$58/Baseline!B$78)</f>
        <v>0.000002116574438</v>
      </c>
      <c r="K639" s="84">
        <f>Baseline!B$33 * (C639 * Baseline!B$59*Baseline!B$60/Baseline!B$75 + Baseline!B$46 * Baseline!B$69*Baseline!B$61/Baseline!B$76 + Baseline!B$47 * Baseline!B$57*Baseline!B$70/Baseline!B$77 + Baseline!B$58*Baseline!B$62/Baseline!B$78)</f>
        <v>0.00000001648980058</v>
      </c>
      <c r="L639" s="85">
        <f>Baseline!B$33 * (C639 * Baseline!B$59*Baseline!B$63/Baseline!B$75 + Baseline!B$46 * Baseline!B$69*Baseline!B$64/Baseline!B$76 + Baseline!B$47 * Baseline!B$57*Baseline!B$65/Baseline!B$77 + Baseline!B$58*Baseline!B$71/Baseline!B$78)</f>
        <v>0.00000001707279183</v>
      </c>
      <c r="M639" s="84">
        <f>Baseline!B$33 * (C639 * Baseline!B$60*Baseline!B$68/Baseline!B$75 + Baseline!B$46 * Baseline!B$61*Baseline!B$54/Baseline!B$76 + Baseline!B$47 * Baseline!B$70*Baseline!B$55/Baseline!B$77 + Baseline!B$62*Baseline!B$56/Baseline!B$78)</f>
        <v>0.0000002004820366</v>
      </c>
      <c r="N639" s="85">
        <f>Baseline!B$33 * (C639 * Baseline!B$60*Baseline!B$59/Baseline!B$75 + Baseline!B$46 * Baseline!B$61*Baseline!B$69/Baseline!B$76 + Baseline!B$47 * Baseline!B$70*Baseline!B$57/Baseline!B$77 + Baseline!B$62*Baseline!B$58/Baseline!B$78)</f>
        <v>0.00000001648980058</v>
      </c>
      <c r="O639" s="85">
        <f>Baseline!B$33 * (C639 * Baseline!B$60*Baseline!B$60/Baseline!B$75 + Baseline!B$46 * Baseline!B$61*Baseline!B$61/Baseline!B$76 + Baseline!B$47 * Baseline!B$70*Baseline!B$70/Baseline!B$77 + Baseline!B$62*Baseline!B$62/Baseline!B$78)</f>
        <v>0.000001589267562</v>
      </c>
      <c r="P639" s="84">
        <f>Baseline!B$33 * (C639 * Baseline!B$60*Baseline!B$63/Baseline!B$75 + Baseline!B$46 * Baseline!B$61*Baseline!B$64/Baseline!B$76 + Baseline!B$47 * Baseline!B$70*Baseline!B$65/Baseline!B$77 + Baseline!B$62*Baseline!B$71/Baseline!B$78)</f>
        <v>0.000000001956395705</v>
      </c>
      <c r="Q639" s="84">
        <f>Baseline!B$33 * (C639 * Baseline!B$63*Baseline!B$68/Baseline!B$75 + Baseline!B$46 * Baseline!B$64*Baseline!B$54/Baseline!B$76 + Baseline!B$47 * Baseline!B$65*Baseline!B$55/Baseline!B$77 + Baseline!B$71*Baseline!B$56/Baseline!B$78)</f>
        <v>0.000000003695300025</v>
      </c>
      <c r="R639" s="84">
        <f>Baseline!B$33 * (C639 * Baseline!B$63*Baseline!B$59/Baseline!B$75 + Baseline!B$46 * Baseline!B$64*Baseline!B$69/Baseline!B$76 + Baseline!B$47 * Baseline!B$65*Baseline!B$57/Baseline!B$77 + Baseline!B$71*Baseline!B$58/Baseline!B$78)</f>
        <v>0.00000001707279183</v>
      </c>
      <c r="S639" s="84">
        <f>Baseline!B$33 * (C639 * Baseline!B$63*Baseline!B$60/Baseline!B$75 + Baseline!B$46 * Baseline!B$64*Baseline!B$61/Baseline!B$76 + Baseline!B$47 * Baseline!B$65*Baseline!B$70/Baseline!B$77 + Baseline!B$71*Baseline!B$62/Baseline!B$78)</f>
        <v>0.000000001956395705</v>
      </c>
      <c r="T639" s="84">
        <f>Baseline!B$33 * (C639 * Baseline!B$63*Baseline!B$63/Baseline!B$75 + Baseline!B$46 * Baseline!B$64*Baseline!B$64/Baseline!B$76 + Baseline!B$47 * Baseline!B$65*Baseline!B$65/Baseline!B$77 + Baseline!B$71*Baseline!B$71/Baseline!B$78)</f>
        <v>0.00000009856721761</v>
      </c>
      <c r="U639" s="83"/>
      <c r="V639" s="84">
        <f>E639 * ( Baseline!B$89 * Baseline!B$7 )</f>
        <v>0.1873555357</v>
      </c>
      <c r="W639" s="84">
        <f>F639 * ( Baseline!D$89 * Baseline!B$11 )</f>
        <v>0.004410390298</v>
      </c>
      <c r="X639" s="84">
        <f>G639 * ( Baseline!F$89 * Baseline!B$16 )</f>
        <v>0.006963697415</v>
      </c>
      <c r="Y639" s="84">
        <f>H639 * ( Baseline!H$89 * Baseline!B$18 )</f>
        <v>0.001299538971</v>
      </c>
      <c r="Z639" s="86">
        <f t="shared" si="1"/>
        <v>0.2000291623</v>
      </c>
      <c r="AA639" s="84">
        <f>I639 * ( Baseline!B$89 * Baseline!B$7 )</f>
        <v>0.002481511585</v>
      </c>
      <c r="AB639" s="85">
        <f>J639 * ( Baseline!D$89 * Baseline!B$11 )</f>
        <v>0.0390435929</v>
      </c>
      <c r="AC639" s="85">
        <f>K639 * ( Baseline!F$89 * Baseline!B$16 )</f>
        <v>0.0005727694292</v>
      </c>
      <c r="AD639" s="85">
        <f>L639 * ( Baseline!F$89 * Baseline!B$16 )</f>
        <v>0.0005930194962</v>
      </c>
      <c r="AE639" s="86">
        <f t="shared" si="2"/>
        <v>0.04269089341</v>
      </c>
      <c r="AF639" s="86">
        <f>M639 * ( Baseline!B$89 * Baseline!B$7 )</f>
        <v>0.002080803058</v>
      </c>
      <c r="AG639" s="86">
        <f>N639 * ( Baseline!D$89 * Baseline!B$11 )</f>
        <v>0.0003041806843</v>
      </c>
      <c r="AH639" s="86">
        <f>O639 * ( Baseline!F$89 * Baseline!B$16 )</f>
        <v>0.05520284312</v>
      </c>
      <c r="AI639" s="86">
        <f>P639 * ( Baseline!H$89 * Baseline!B$18 )</f>
        <v>0.00068801246</v>
      </c>
      <c r="AJ639" s="86">
        <f t="shared" si="3"/>
        <v>0.05827583932</v>
      </c>
      <c r="AK639" s="86">
        <f>Q639 * ( Baseline!B$89 * Baseline!B$7 )</f>
        <v>0.00003835351896</v>
      </c>
      <c r="AL639" s="86">
        <f>R639 * ( Baseline!D$89 * Baseline!B$11 )</f>
        <v>0.0003149348882</v>
      </c>
      <c r="AM639" s="86">
        <f>S639 * ( Baseline!F$89 * Baseline!B$16 )</f>
        <v>0.00006795495467</v>
      </c>
      <c r="AN639" s="86">
        <f>T639 * ( Baseline!H$89 * Baseline!B$18 )</f>
        <v>0.03466347514</v>
      </c>
      <c r="AO639" s="86">
        <f t="shared" si="4"/>
        <v>0.0350847185</v>
      </c>
      <c r="AP639" s="62"/>
      <c r="AQ639" s="86">
        <f>V639 * ( (1-Baseline!B$90-Baseline!B$89) + (1-B639)*Baseline!B$90 )</f>
        <v>0.06725136619</v>
      </c>
      <c r="AR639" s="86">
        <f>W639 * ( (1-Baseline!B$90-Baseline!B$89) + (1-B639)*Baseline!B$90 )</f>
        <v>0.001583111873</v>
      </c>
      <c r="AS639" s="86">
        <f>X639 * ( (1-Baseline!B$90-Baseline!B$89) + (1-B639)*Baseline!B$90 )</f>
        <v>0.00249962278</v>
      </c>
      <c r="AT639" s="86">
        <f>Y639 * ( (1-Baseline!B$90-Baseline!B$89) + (1-B639)*Baseline!B$90 )</f>
        <v>0.0004664701842</v>
      </c>
      <c r="AU639" s="86">
        <f t="shared" si="5"/>
        <v>0.07180057103</v>
      </c>
      <c r="AV639" s="86">
        <f>AA639 * ( (1-Baseline!D$90-Baseline!D$89) + (1-B639)*Baseline!D$90 )</f>
        <v>0.00168614978</v>
      </c>
      <c r="AW639" s="86">
        <f>AB639 * ( (1-Baseline!D$90-Baseline!D$89) + (1-B639)*Baseline!D$90 )</f>
        <v>0.02652953384</v>
      </c>
      <c r="AX639" s="86">
        <f>AC639 * ( (1-Baseline!D$90-Baseline!D$89) + (1-B639)*Baseline!D$90 )</f>
        <v>0.000389188208</v>
      </c>
      <c r="AY639" s="86">
        <f>AD639 * ( (1-Baseline!D$90-Baseline!D$89) + (1-B639)*Baseline!D$90 )</f>
        <v>0.0004029478238</v>
      </c>
      <c r="AZ639" s="86">
        <f t="shared" si="6"/>
        <v>0.02900781966</v>
      </c>
      <c r="BA639" s="86">
        <f>AF639 * ( (1-Baseline!F$90-Baseline!F$89) + (1-Baseline!B$36)*Baseline!F$90 )</f>
        <v>0.001497412466</v>
      </c>
      <c r="BB639" s="86">
        <f>AG639 * ( (1-Baseline!F$90-Baseline!F$89) + (1-Baseline!B$36)*Baseline!F$90 )</f>
        <v>0.0002188981542</v>
      </c>
      <c r="BC639" s="86">
        <f>AH639 * ( (1-Baseline!F$90-Baseline!F$89) + (1-Baseline!B$36)*Baseline!F$90 )</f>
        <v>0.0397257324</v>
      </c>
      <c r="BD639" s="86">
        <f>AI639 * ( (1-Baseline!F$90-Baseline!F$89) + (1-Baseline!B$36)*Baseline!F$90 )</f>
        <v>0.0004951157826</v>
      </c>
      <c r="BE639" s="86">
        <f t="shared" si="7"/>
        <v>0.0419371588</v>
      </c>
      <c r="BF639" s="86">
        <f>AK639 * ( (1-Baseline!H$90-Baseline!H$89) + (1-Baseline!B$36)*Baseline!H$90 )</f>
        <v>0.00003038826014</v>
      </c>
      <c r="BG639" s="86">
        <f>AL639 * ( (1-Baseline!H$90-Baseline!H$89) + (1-Baseline!B$36)*Baseline!H$90 )</f>
        <v>0.0002495292106</v>
      </c>
      <c r="BH639" s="86">
        <f>AM639 * ( (1-Baseline!H$90-Baseline!H$89) + (1-Baseline!B$36)*Baseline!H$90 )</f>
        <v>0.00005384206969</v>
      </c>
      <c r="BI639" s="86">
        <f>AN639 * ( (1-Baseline!H$90-Baseline!H$89) + (1-Baseline!B$36)*Baseline!H$90 )</f>
        <v>0.02746456462</v>
      </c>
      <c r="BJ639" s="86">
        <f t="shared" si="8"/>
        <v>0.02779832416</v>
      </c>
      <c r="BK639" s="62"/>
      <c r="BL639" s="86">
        <f t="shared" si="19"/>
        <v>0.936641105</v>
      </c>
      <c r="BM639" s="86">
        <f t="shared" si="20"/>
        <v>0.02204873653</v>
      </c>
      <c r="BN639" s="86">
        <f t="shared" si="21"/>
        <v>0.03481341087</v>
      </c>
      <c r="BO639" s="86">
        <f t="shared" si="22"/>
        <v>0.006496747553</v>
      </c>
      <c r="BP639" s="86">
        <f t="shared" si="9"/>
        <v>1</v>
      </c>
      <c r="BQ639" s="86">
        <f t="shared" si="23"/>
        <v>0.05812742219</v>
      </c>
      <c r="BR639" s="86">
        <f t="shared" si="24"/>
        <v>0.9145649056</v>
      </c>
      <c r="BS639" s="86">
        <f t="shared" si="25"/>
        <v>0.01341666532</v>
      </c>
      <c r="BT639" s="86">
        <f t="shared" si="26"/>
        <v>0.01389100693</v>
      </c>
      <c r="BU639" s="86">
        <f t="shared" si="10"/>
        <v>1</v>
      </c>
      <c r="BV639" s="86">
        <f t="shared" si="27"/>
        <v>0.03570610192</v>
      </c>
      <c r="BW639" s="86">
        <f t="shared" si="28"/>
        <v>0.005219670584</v>
      </c>
      <c r="BX639" s="86">
        <f t="shared" si="29"/>
        <v>0.9472680919</v>
      </c>
      <c r="BY639" s="86">
        <f t="shared" si="30"/>
        <v>0.01180613558</v>
      </c>
      <c r="BZ639" s="86">
        <f t="shared" si="11"/>
        <v>1</v>
      </c>
      <c r="CA639" s="86">
        <f t="shared" si="31"/>
        <v>0.001093168781</v>
      </c>
      <c r="CB639" s="86">
        <f t="shared" si="32"/>
        <v>0.008976412001</v>
      </c>
      <c r="CC639" s="86">
        <f t="shared" si="33"/>
        <v>0.001936881856</v>
      </c>
      <c r="CD639" s="86">
        <f t="shared" si="34"/>
        <v>0.9879935374</v>
      </c>
      <c r="CE639" s="86">
        <f t="shared" si="12"/>
        <v>1</v>
      </c>
      <c r="CF639" s="62"/>
      <c r="CG639" s="86">
        <f t="shared" si="35"/>
        <v>0.936641105</v>
      </c>
      <c r="CH639" s="86">
        <f t="shared" si="36"/>
        <v>0.02204873653</v>
      </c>
      <c r="CI639" s="86">
        <f t="shared" si="37"/>
        <v>0.03481341087</v>
      </c>
      <c r="CJ639" s="86">
        <f t="shared" si="38"/>
        <v>0.006496747553</v>
      </c>
      <c r="CK639" s="86">
        <f t="shared" si="13"/>
        <v>1</v>
      </c>
      <c r="CL639" s="86">
        <f t="shared" si="39"/>
        <v>0.05812742219</v>
      </c>
      <c r="CM639" s="86">
        <f t="shared" si="40"/>
        <v>0.9145649056</v>
      </c>
      <c r="CN639" s="86">
        <f t="shared" si="41"/>
        <v>0.01341666532</v>
      </c>
      <c r="CO639" s="86">
        <f t="shared" si="42"/>
        <v>0.01389100693</v>
      </c>
      <c r="CP639" s="86">
        <f t="shared" si="14"/>
        <v>1</v>
      </c>
      <c r="CQ639" s="86">
        <f t="shared" si="43"/>
        <v>0.03570610192</v>
      </c>
      <c r="CR639" s="86">
        <f t="shared" si="44"/>
        <v>0.005219670584</v>
      </c>
      <c r="CS639" s="86">
        <f t="shared" si="45"/>
        <v>0.9472680919</v>
      </c>
      <c r="CT639" s="86">
        <f t="shared" si="46"/>
        <v>0.01180613558</v>
      </c>
      <c r="CU639" s="86">
        <f t="shared" si="15"/>
        <v>1</v>
      </c>
      <c r="CV639" s="86">
        <f t="shared" si="47"/>
        <v>0.001093168781</v>
      </c>
      <c r="CW639" s="86">
        <f t="shared" si="48"/>
        <v>0.008976412001</v>
      </c>
      <c r="CX639" s="86">
        <f t="shared" si="49"/>
        <v>0.001936881856</v>
      </c>
      <c r="CY639" s="86">
        <f t="shared" si="50"/>
        <v>0.9879935374</v>
      </c>
      <c r="CZ639" s="86">
        <f t="shared" si="16"/>
        <v>1</v>
      </c>
      <c r="DA639" s="62"/>
      <c r="DB639" s="86">
        <f>(AQ639*Baseline!B$7 + AV639*Baseline!B$11 + BA639*Baseline!B$16 + BF639*Baseline!B$18)</f>
        <v>42641.07136</v>
      </c>
      <c r="DC639" s="86">
        <f>(AR639*Baseline!B$7 + AW639*Baseline!B$11 + BB639*Baseline!B$16 + BG639*Baseline!B$18)</f>
        <v>69821.32376</v>
      </c>
      <c r="DD639" s="86">
        <f>(AS639*Baseline!B$7 + AX639*Baseline!B$11 + BC639*Baseline!B$16 + BH639*Baseline!B$18)</f>
        <v>137601.1759</v>
      </c>
      <c r="DE639" s="86">
        <f>(AT639*Baseline!B$7 + AY639*Baseline!B$11 + BD639*Baseline!B$16 + BI639*Baseline!B$18)</f>
        <v>1260373.938</v>
      </c>
      <c r="DF639" s="86">
        <f t="shared" si="17"/>
        <v>1510437.509</v>
      </c>
      <c r="DG639" s="62"/>
      <c r="DH639" s="86">
        <f t="shared" si="51"/>
        <v>0.02823094043</v>
      </c>
      <c r="DI639" s="86">
        <f t="shared" si="52"/>
        <v>0.04622589371</v>
      </c>
      <c r="DJ639" s="86">
        <f t="shared" si="53"/>
        <v>0.09110021107</v>
      </c>
      <c r="DK639" s="86">
        <f t="shared" si="54"/>
        <v>0.8344429548</v>
      </c>
      <c r="DL639" s="86">
        <f t="shared" si="18"/>
        <v>1</v>
      </c>
      <c r="DM639" s="62"/>
      <c r="DN639" s="86">
        <f>DH639 / (Baseline!B$7/Baseline!B$17)</f>
        <v>3.013467207</v>
      </c>
      <c r="DO639" s="86">
        <f>DI639 / (Baseline!B$11/Baseline!B$17)</f>
        <v>1.115915199</v>
      </c>
      <c r="DP639" s="86">
        <f>DJ639 / (Baseline!B$16/Baseline!B$17)</f>
        <v>1.407773572</v>
      </c>
      <c r="DQ639" s="86">
        <f>DK639 / (Baseline!B$18/Baseline!B$17)</f>
        <v>0.9434114268</v>
      </c>
      <c r="DR639" s="62"/>
      <c r="DS639" s="86">
        <f>DH639 / Baseline!H$117</f>
        <v>1.129438442</v>
      </c>
      <c r="DT639" s="86">
        <f>DI639 / Baseline!H$118</f>
        <v>1.040547282</v>
      </c>
      <c r="DU639" s="86">
        <f>DJ639 / Baseline!H$119</f>
        <v>1.089049672</v>
      </c>
      <c r="DV639" s="86">
        <f>DK639 / Baseline!H$120</f>
        <v>0.985257572</v>
      </c>
      <c r="DW639" s="87"/>
      <c r="DX639" s="86">
        <f>(AU639*Baseline!B$34)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0.0232996169</v>
      </c>
      <c r="DY639" s="86">
        <f>(AZ639*Baseline!B$34) + (Baseline!D$90*(1-Baseline!D$91)*Baseline!B$35) + (Baseline!D$90*Baseline!D$91*((1-Baseline!D$92)*Baseline!B$40 + Baseline!D$92*Baseline!B$41))</f>
        <v>0.01076474095</v>
      </c>
      <c r="DZ639" s="86">
        <f>(BE639*Baseline!B$34) + (Baseline!F$90*(1-Baseline!F$91)*Baseline!B$35) + (Baseline!F$90*Baseline!F$91*((1-Baseline!F$92)*Baseline!B$40 + Baseline!F$92*Baseline!B$41))</f>
        <v>0.01402121382</v>
      </c>
      <c r="EA639" s="86">
        <f>(BJ639*Baseline!B$34) + (Baseline!H$90*(1-Baseline!H$91)*Baseline!B$35) + (Baseline!H$90*Baseline!H$91*((1-Baseline!H$92)*Baseline!B$40 + Baseline!H$92*Baseline!B$41))</f>
        <v>0.009314748624</v>
      </c>
      <c r="EB639" s="86">
        <f>( DX639*Baseline!B$7 + DY639*Baseline!B$11 + DZ639*Baseline!B$16 + EA639*Baseline!B$18 ) / Baseline!B$17</f>
        <v>0.009810393264</v>
      </c>
    </row>
    <row r="640">
      <c r="A640" s="73" t="s">
        <v>816</v>
      </c>
      <c r="B640" s="85">
        <f>MIN( MAX( NORMINV( MCrands!B640, (B$5+B$4)/2, (B$5-B$4)/3.29 ), 0 ), 1 )</f>
        <v>0.3758698366</v>
      </c>
      <c r="C640" s="85">
        <f>MAX( NORMINV( MCrands!C640, (C$5+C$4)/2, (C$5-C$4)/3.29 ), 0 )</f>
        <v>3.12228525</v>
      </c>
      <c r="D640" s="83"/>
      <c r="E640" s="84">
        <f>Baseline!B$33 * (C640 * Baseline!B$68*Baseline!B$68/Baseline!B$75 + Baseline!B$46 * Baseline!B$54*Baseline!B$54/Baseline!B$76 + Baseline!B$47 * Baseline!B$55*Baseline!B$55/Baseline!B$77 + Baseline!B$56*Baseline!B$56/Baseline!B$78)</f>
        <v>0.00002215534559</v>
      </c>
      <c r="F640" s="84">
        <f>Baseline!B$33 * (C640 * Baseline!B$68*Baseline!B$59/Baseline!B$75 + Baseline!B$46 * Baseline!B$54*Baseline!B$69/Baseline!B$76 + Baseline!B$47 * Baseline!B$55*Baseline!B$57/Baseline!B$77 + Baseline!B$56*Baseline!B$58/Baseline!B$78)</f>
        <v>0.000000239737651</v>
      </c>
      <c r="G640" s="85">
        <f>Baseline!B$33 * (C640 * Baseline!B$68*Baseline!B$60/Baseline!B$75 + Baseline!B$46 * Baseline!B$54*Baseline!B$61/Baseline!B$76 + Baseline!B$47 * Baseline!B$55*Baseline!B$70/Baseline!B$77 + Baseline!B$56*Baseline!B$62/Baseline!B$78)</f>
        <v>0.0000002020750134</v>
      </c>
      <c r="H640" s="84">
        <f>Baseline!B$33 * (C640 * Baseline!B$68*Baseline!B$63/Baseline!B$75 + Baseline!B$46 * Baseline!B$54*Baseline!B$64/Baseline!B$76 + Baseline!B$47 * Baseline!B$55*Baseline!B$65/Baseline!B$77 + Baseline!B$56*Baseline!B$71/Baseline!B$78)</f>
        <v>0.000000003854597707</v>
      </c>
      <c r="I640" s="84">
        <f>Baseline!B$33 * (C640 * Baseline!B$59*Baseline!B$68/Baseline!B$75 + Baseline!B$46 * Baseline!B$69*Baseline!B$54/Baseline!B$76 + Baseline!B$47 * Baseline!B$57*Baseline!B$55/Baseline!B$77 + Baseline!B$58*Baseline!B$56/Baseline!B$78)</f>
        <v>0.000000239737651</v>
      </c>
      <c r="J640" s="85">
        <f>Baseline!B$33 * (C640 * Baseline!B$59*Baseline!B$59/Baseline!B$75 + Baseline!B$46 * Baseline!B$69*Baseline!B$69/Baseline!B$76 + Baseline!B$47 * Baseline!B$57*Baseline!B$57/Baseline!B$77 + Baseline!B$58*Baseline!B$58/Baseline!B$78)</f>
        <v>0.000002116574541</v>
      </c>
      <c r="K640" s="84">
        <f>Baseline!B$33 * (C640 * Baseline!B$59*Baseline!B$60/Baseline!B$75 + Baseline!B$46 * Baseline!B$69*Baseline!B$61/Baseline!B$76 + Baseline!B$47 * Baseline!B$57*Baseline!B$70/Baseline!B$77 + Baseline!B$58*Baseline!B$62/Baseline!B$78)</f>
        <v>0.0000000164900521</v>
      </c>
      <c r="L640" s="85">
        <f>Baseline!B$33 * (C640 * Baseline!B$59*Baseline!B$63/Baseline!B$75 + Baseline!B$46 * Baseline!B$69*Baseline!B$64/Baseline!B$76 + Baseline!B$47 * Baseline!B$57*Baseline!B$65/Baseline!B$77 + Baseline!B$58*Baseline!B$71/Baseline!B$78)</f>
        <v>0.00000001707281698</v>
      </c>
      <c r="M640" s="84">
        <f>Baseline!B$33 * (C640 * Baseline!B$60*Baseline!B$68/Baseline!B$75 + Baseline!B$46 * Baseline!B$61*Baseline!B$54/Baseline!B$76 + Baseline!B$47 * Baseline!B$70*Baseline!B$55/Baseline!B$77 + Baseline!B$62*Baseline!B$56/Baseline!B$78)</f>
        <v>0.0000002020750134</v>
      </c>
      <c r="N640" s="85">
        <f>Baseline!B$33 * (C640 * Baseline!B$60*Baseline!B$59/Baseline!B$75 + Baseline!B$46 * Baseline!B$61*Baseline!B$69/Baseline!B$76 + Baseline!B$47 * Baseline!B$70*Baseline!B$57/Baseline!B$77 + Baseline!B$62*Baseline!B$58/Baseline!B$78)</f>
        <v>0.0000000164900521</v>
      </c>
      <c r="O640" s="85">
        <f>Baseline!B$33 * (C640 * Baseline!B$60*Baseline!B$60/Baseline!B$75 + Baseline!B$46 * Baseline!B$61*Baseline!B$61/Baseline!B$76 + Baseline!B$47 * Baseline!B$70*Baseline!B$70/Baseline!B$77 + Baseline!B$62*Baseline!B$62/Baseline!B$78)</f>
        <v>0.000001589268181</v>
      </c>
      <c r="P640" s="84">
        <f>Baseline!B$33 * (C640 * Baseline!B$60*Baseline!B$63/Baseline!B$75 + Baseline!B$46 * Baseline!B$61*Baseline!B$64/Baseline!B$76 + Baseline!B$47 * Baseline!B$70*Baseline!B$65/Baseline!B$77 + Baseline!B$62*Baseline!B$71/Baseline!B$78)</f>
        <v>0.000000001956457537</v>
      </c>
      <c r="Q640" s="84">
        <f>Baseline!B$33 * (C640 * Baseline!B$63*Baseline!B$68/Baseline!B$75 + Baseline!B$46 * Baseline!B$64*Baseline!B$54/Baseline!B$76 + Baseline!B$47 * Baseline!B$65*Baseline!B$55/Baseline!B$77 + Baseline!B$71*Baseline!B$56/Baseline!B$78)</f>
        <v>0.000000003854597707</v>
      </c>
      <c r="R640" s="84">
        <f>Baseline!B$33 * (C640 * Baseline!B$63*Baseline!B$59/Baseline!B$75 + Baseline!B$46 * Baseline!B$64*Baseline!B$69/Baseline!B$76 + Baseline!B$47 * Baseline!B$65*Baseline!B$57/Baseline!B$77 + Baseline!B$71*Baseline!B$58/Baseline!B$78)</f>
        <v>0.00000001707281698</v>
      </c>
      <c r="S640" s="84">
        <f>Baseline!B$33 * (C640 * Baseline!B$63*Baseline!B$60/Baseline!B$75 + Baseline!B$46 * Baseline!B$64*Baseline!B$61/Baseline!B$76 + Baseline!B$47 * Baseline!B$65*Baseline!B$70/Baseline!B$77 + Baseline!B$71*Baseline!B$62/Baseline!B$78)</f>
        <v>0.000000001956457537</v>
      </c>
      <c r="T640" s="84">
        <f>Baseline!B$33 * (C640 * Baseline!B$63*Baseline!B$63/Baseline!B$75 + Baseline!B$46 * Baseline!B$64*Baseline!B$64/Baseline!B$76 + Baseline!B$47 * Baseline!B$65*Baseline!B$65/Baseline!B$77 + Baseline!B$71*Baseline!B$71/Baseline!B$78)</f>
        <v>0.00000009856722379</v>
      </c>
      <c r="U640" s="83"/>
      <c r="V640" s="84">
        <f>E640 * ( Baseline!B$89 * Baseline!B$7 )</f>
        <v>0.2299503319</v>
      </c>
      <c r="W640" s="84">
        <f>F640 * ( Baseline!D$89 * Baseline!B$11 )</f>
        <v>0.004422343518</v>
      </c>
      <c r="X640" s="84">
        <f>G640 * ( Baseline!F$89 * Baseline!B$16 )</f>
        <v>0.007019029099</v>
      </c>
      <c r="Y640" s="84">
        <f>H640 * ( Baseline!H$89 * Baseline!B$18 )</f>
        <v>0.001355559739</v>
      </c>
      <c r="Z640" s="86">
        <f t="shared" si="1"/>
        <v>0.2427472642</v>
      </c>
      <c r="AA640" s="84">
        <f>I640 * ( Baseline!B$89 * Baseline!B$7 )</f>
        <v>0.00248823708</v>
      </c>
      <c r="AB640" s="85">
        <f>J640 * ( Baseline!D$89 * Baseline!B$11 )</f>
        <v>0.03904359479</v>
      </c>
      <c r="AC640" s="85">
        <f>K640 * ( Baseline!F$89 * Baseline!B$16 )</f>
        <v>0.0005727781658</v>
      </c>
      <c r="AD640" s="85">
        <f>L640 * ( Baseline!F$89 * Baseline!B$16 )</f>
        <v>0.0005930203698</v>
      </c>
      <c r="AE640" s="86">
        <f t="shared" si="2"/>
        <v>0.04269763041</v>
      </c>
      <c r="AF640" s="86">
        <f>M640 * ( Baseline!B$89 * Baseline!B$7 )</f>
        <v>0.002097336565</v>
      </c>
      <c r="AG640" s="86">
        <f>N640 * ( Baseline!D$89 * Baseline!B$11 )</f>
        <v>0.000304185324</v>
      </c>
      <c r="AH640" s="86">
        <f>O640 * ( Baseline!F$89 * Baseline!B$16 )</f>
        <v>0.0552028646</v>
      </c>
      <c r="AI640" s="86">
        <f>P640 * ( Baseline!H$89 * Baseline!B$18 )</f>
        <v>0.0006880342049</v>
      </c>
      <c r="AJ640" s="86">
        <f t="shared" si="3"/>
        <v>0.05829242069</v>
      </c>
      <c r="AK640" s="86">
        <f>Q640 * ( Baseline!B$89 * Baseline!B$7 )</f>
        <v>0.0000400068696</v>
      </c>
      <c r="AL640" s="86">
        <f>R640 * ( Baseline!D$89 * Baseline!B$11 )</f>
        <v>0.0003149353521</v>
      </c>
      <c r="AM640" s="86">
        <f>S640 * ( Baseline!F$89 * Baseline!B$16 )</f>
        <v>0.00006795710241</v>
      </c>
      <c r="AN640" s="86">
        <f>T640 * ( Baseline!H$89 * Baseline!B$18 )</f>
        <v>0.03466347731</v>
      </c>
      <c r="AO640" s="86">
        <f t="shared" si="4"/>
        <v>0.03508637664</v>
      </c>
      <c r="AP640" s="62"/>
      <c r="AQ640" s="86">
        <f>V640 * ( (1-Baseline!B$90-Baseline!B$89) + (1-B640)*Baseline!B$90 )</f>
        <v>0.1481054544</v>
      </c>
      <c r="AR640" s="86">
        <f>W640 * ( (1-Baseline!B$90-Baseline!B$89) + (1-B640)*Baseline!B$90 )</f>
        <v>0.00284832464</v>
      </c>
      <c r="AS640" s="86">
        <f>X640 * ( (1-Baseline!B$90-Baseline!B$89) + (1-B640)*Baseline!B$90 )</f>
        <v>0.0045207871</v>
      </c>
      <c r="AT640" s="86">
        <f>Y640 * ( (1-Baseline!B$90-Baseline!B$89) + (1-B640)*Baseline!B$90 )</f>
        <v>0.000873083285</v>
      </c>
      <c r="AU640" s="86">
        <f t="shared" si="5"/>
        <v>0.1563476494</v>
      </c>
      <c r="AV640" s="86">
        <f>AA640 * ( (1-Baseline!D$90-Baseline!D$89) + (1-B640)*Baseline!D$90 )</f>
        <v>0.002047840797</v>
      </c>
      <c r="AW640" s="86">
        <f>AB640 * ( (1-Baseline!D$90-Baseline!D$89) + (1-B640)*Baseline!D$90 )</f>
        <v>0.03213321871</v>
      </c>
      <c r="AX640" s="86">
        <f>AC640 * ( (1-Baseline!D$90-Baseline!D$89) + (1-B640)*Baseline!D$90 )</f>
        <v>0.0004714014212</v>
      </c>
      <c r="AY640" s="86">
        <f>AD640 * ( (1-Baseline!D$90-Baseline!D$89) + (1-B640)*Baseline!D$90 )</f>
        <v>0.0004880609315</v>
      </c>
      <c r="AZ640" s="86">
        <f t="shared" si="6"/>
        <v>0.03514052186</v>
      </c>
      <c r="BA640" s="86">
        <f>AF640 * ( (1-Baseline!F$90-Baseline!F$89) + (1-Baseline!B$36)*Baseline!F$90 )</f>
        <v>0.001509310507</v>
      </c>
      <c r="BB640" s="86">
        <f>AG640 * ( (1-Baseline!F$90-Baseline!F$89) + (1-Baseline!B$36)*Baseline!F$90 )</f>
        <v>0.0002189014931</v>
      </c>
      <c r="BC640" s="86">
        <f>AH640 * ( (1-Baseline!F$90-Baseline!F$89) + (1-Baseline!B$36)*Baseline!F$90 )</f>
        <v>0.03972574786</v>
      </c>
      <c r="BD640" s="86">
        <f>AI640 * ( (1-Baseline!F$90-Baseline!F$89) + (1-Baseline!B$36)*Baseline!F$90 )</f>
        <v>0.000495131431</v>
      </c>
      <c r="BE640" s="86">
        <f t="shared" si="7"/>
        <v>0.04194909129</v>
      </c>
      <c r="BF640" s="86">
        <f>AK640 * ( (1-Baseline!H$90-Baseline!H$89) + (1-Baseline!B$36)*Baseline!H$90 )</f>
        <v>0.00003169824293</v>
      </c>
      <c r="BG640" s="86">
        <f>AL640 * ( (1-Baseline!H$90-Baseline!H$89) + (1-Baseline!B$36)*Baseline!H$90 )</f>
        <v>0.0002495295782</v>
      </c>
      <c r="BH640" s="86">
        <f>AM640 * ( (1-Baseline!H$90-Baseline!H$89) + (1-Baseline!B$36)*Baseline!H$90 )</f>
        <v>0.00005384377139</v>
      </c>
      <c r="BI640" s="86">
        <f>AN640 * ( (1-Baseline!H$90-Baseline!H$89) + (1-Baseline!B$36)*Baseline!H$90 )</f>
        <v>0.02746456634</v>
      </c>
      <c r="BJ640" s="86">
        <f t="shared" si="8"/>
        <v>0.02779963794</v>
      </c>
      <c r="BK640" s="62"/>
      <c r="BL640" s="86">
        <f t="shared" si="19"/>
        <v>0.9472828977</v>
      </c>
      <c r="BM640" s="86">
        <f t="shared" si="20"/>
        <v>0.01821789231</v>
      </c>
      <c r="BN640" s="86">
        <f t="shared" si="21"/>
        <v>0.02891496685</v>
      </c>
      <c r="BO640" s="86">
        <f t="shared" si="22"/>
        <v>0.005584243116</v>
      </c>
      <c r="BP640" s="86">
        <f t="shared" si="9"/>
        <v>1</v>
      </c>
      <c r="BQ640" s="86">
        <f t="shared" si="23"/>
        <v>0.05827576509</v>
      </c>
      <c r="BR640" s="86">
        <f t="shared" si="24"/>
        <v>0.9144206463</v>
      </c>
      <c r="BS640" s="86">
        <f t="shared" si="25"/>
        <v>0.013414753</v>
      </c>
      <c r="BT640" s="86">
        <f t="shared" si="26"/>
        <v>0.01388883561</v>
      </c>
      <c r="BU640" s="86">
        <f t="shared" si="10"/>
        <v>1</v>
      </c>
      <c r="BV640" s="86">
        <f t="shared" si="27"/>
        <v>0.03597957573</v>
      </c>
      <c r="BW640" s="86">
        <f t="shared" si="28"/>
        <v>0.005218265435</v>
      </c>
      <c r="BX640" s="86">
        <f t="shared" si="29"/>
        <v>0.9469990085</v>
      </c>
      <c r="BY640" s="86">
        <f t="shared" si="30"/>
        <v>0.01180315034</v>
      </c>
      <c r="BZ640" s="86">
        <f t="shared" si="11"/>
        <v>1</v>
      </c>
      <c r="CA640" s="86">
        <f t="shared" si="31"/>
        <v>0.001140239416</v>
      </c>
      <c r="CB640" s="86">
        <f t="shared" si="32"/>
        <v>0.008976001011</v>
      </c>
      <c r="CC640" s="86">
        <f t="shared" si="33"/>
        <v>0.001936851534</v>
      </c>
      <c r="CD640" s="86">
        <f t="shared" si="34"/>
        <v>0.987946908</v>
      </c>
      <c r="CE640" s="86">
        <f t="shared" si="12"/>
        <v>1</v>
      </c>
      <c r="CF640" s="62"/>
      <c r="CG640" s="86">
        <f t="shared" si="35"/>
        <v>0.9472828977</v>
      </c>
      <c r="CH640" s="86">
        <f t="shared" si="36"/>
        <v>0.01821789231</v>
      </c>
      <c r="CI640" s="86">
        <f t="shared" si="37"/>
        <v>0.02891496685</v>
      </c>
      <c r="CJ640" s="86">
        <f t="shared" si="38"/>
        <v>0.005584243116</v>
      </c>
      <c r="CK640" s="86">
        <f t="shared" si="13"/>
        <v>1</v>
      </c>
      <c r="CL640" s="86">
        <f t="shared" si="39"/>
        <v>0.05827576509</v>
      </c>
      <c r="CM640" s="86">
        <f t="shared" si="40"/>
        <v>0.9144206463</v>
      </c>
      <c r="CN640" s="86">
        <f t="shared" si="41"/>
        <v>0.013414753</v>
      </c>
      <c r="CO640" s="86">
        <f t="shared" si="42"/>
        <v>0.01388883561</v>
      </c>
      <c r="CP640" s="86">
        <f t="shared" si="14"/>
        <v>1</v>
      </c>
      <c r="CQ640" s="86">
        <f t="shared" si="43"/>
        <v>0.03597957573</v>
      </c>
      <c r="CR640" s="86">
        <f t="shared" si="44"/>
        <v>0.005218265435</v>
      </c>
      <c r="CS640" s="86">
        <f t="shared" si="45"/>
        <v>0.9469990085</v>
      </c>
      <c r="CT640" s="86">
        <f t="shared" si="46"/>
        <v>0.01180315034</v>
      </c>
      <c r="CU640" s="86">
        <f t="shared" si="15"/>
        <v>1</v>
      </c>
      <c r="CV640" s="86">
        <f t="shared" si="47"/>
        <v>0.001140239416</v>
      </c>
      <c r="CW640" s="86">
        <f t="shared" si="48"/>
        <v>0.008976001011</v>
      </c>
      <c r="CX640" s="86">
        <f t="shared" si="49"/>
        <v>0.001936851534</v>
      </c>
      <c r="CY640" s="86">
        <f t="shared" si="50"/>
        <v>0.987946908</v>
      </c>
      <c r="CZ640" s="86">
        <f t="shared" si="16"/>
        <v>1</v>
      </c>
      <c r="DA640" s="62"/>
      <c r="DB640" s="86">
        <f>(AQ640*Baseline!B$7 + AV640*Baseline!B$11 + BA640*Baseline!B$16 + BF640*Baseline!B$18)</f>
        <v>82730.81594</v>
      </c>
      <c r="DC640" s="86">
        <f>(AR640*Baseline!B$7 + AW640*Baseline!B$11 + BB640*Baseline!B$16 + BG640*Baseline!B$18)</f>
        <v>82452.38476</v>
      </c>
      <c r="DD640" s="86">
        <f>(AS640*Baseline!B$7 + AX640*Baseline!B$11 + BC640*Baseline!B$16 + BH640*Baseline!B$18)</f>
        <v>138757.881</v>
      </c>
      <c r="DE640" s="86">
        <f>(AT640*Baseline!B$7 + AY640*Baseline!B$11 + BD640*Baseline!B$16 + BI640*Baseline!B$18)</f>
        <v>1260753.807</v>
      </c>
      <c r="DF640" s="86">
        <f t="shared" si="17"/>
        <v>1564694.888</v>
      </c>
      <c r="DG640" s="62"/>
      <c r="DH640" s="86">
        <f t="shared" si="51"/>
        <v>0.05287344935</v>
      </c>
      <c r="DI640" s="86">
        <f t="shared" si="52"/>
        <v>0.05269550337</v>
      </c>
      <c r="DJ640" s="86">
        <f t="shared" si="53"/>
        <v>0.08868047184</v>
      </c>
      <c r="DK640" s="86">
        <f t="shared" si="54"/>
        <v>0.8057505754</v>
      </c>
      <c r="DL640" s="86">
        <f t="shared" si="18"/>
        <v>1</v>
      </c>
      <c r="DM640" s="62"/>
      <c r="DN640" s="86">
        <f>DH640 / (Baseline!B$7/Baseline!B$17)</f>
        <v>5.643892953</v>
      </c>
      <c r="DO640" s="86">
        <f>DI640 / (Baseline!B$11/Baseline!B$17)</f>
        <v>1.272094673</v>
      </c>
      <c r="DP640" s="86">
        <f>DJ640 / (Baseline!B$16/Baseline!B$17)</f>
        <v>1.370381288</v>
      </c>
      <c r="DQ640" s="86">
        <f>DK640 / (Baseline!B$18/Baseline!B$17)</f>
        <v>0.9109721589</v>
      </c>
      <c r="DR640" s="62"/>
      <c r="DS640" s="86">
        <f>DH640 / Baseline!H$117</f>
        <v>2.115314097</v>
      </c>
      <c r="DT640" s="86">
        <f>DI640 / Baseline!H$118</f>
        <v>1.186178533</v>
      </c>
      <c r="DU640" s="86">
        <f>DJ640 / Baseline!H$119</f>
        <v>1.060123106</v>
      </c>
      <c r="DV640" s="86">
        <f>DK640 / Baseline!H$120</f>
        <v>0.9513794215</v>
      </c>
      <c r="DW640" s="87"/>
      <c r="DX640" s="86">
        <f>(AU640*Baseline!B$34)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0.03598167867</v>
      </c>
      <c r="DY640" s="86">
        <f>(AZ640*Baseline!B$34) + (Baseline!D$90*(1-Baseline!D$91)*Baseline!B$35) + (Baseline!D$90*Baseline!D$91*((1-Baseline!D$92)*Baseline!B$40 + Baseline!D$92*Baseline!B$41))</f>
        <v>0.01168464628</v>
      </c>
      <c r="DZ640" s="86">
        <f>(BE640*Baseline!B$34) + (Baseline!F$90*(1-Baseline!F$91)*Baseline!B$35) + (Baseline!F$90*Baseline!F$91*((1-Baseline!F$92)*Baseline!B$40 + Baseline!F$92*Baseline!B$41))</f>
        <v>0.01402300369</v>
      </c>
      <c r="EA640" s="86">
        <f>(BJ640*Baseline!B$34) + (Baseline!H$90*(1-Baseline!H$91)*Baseline!B$35) + (Baseline!H$90*Baseline!H$91*((1-Baseline!H$92)*Baseline!B$40 + Baseline!H$92*Baseline!B$41))</f>
        <v>0.00931494569</v>
      </c>
      <c r="EB640" s="86">
        <f>( DX640*Baseline!B$7 + DY640*Baseline!B$11 + DZ640*Baseline!B$16 + EA640*Baseline!B$18 ) / Baseline!B$17</f>
        <v>0.009967598573</v>
      </c>
    </row>
    <row r="641">
      <c r="A641" s="73" t="s">
        <v>817</v>
      </c>
      <c r="B641" s="85">
        <f>MIN( MAX( NORMINV( MCrands!B641, (B$5+B$4)/2, (B$5-B$4)/3.29 ), 0 ), 1 )</f>
        <v>0.4508710734</v>
      </c>
      <c r="C641" s="85">
        <f>MAX( NORMINV( MCrands!C641, (C$5+C$4)/2, (C$5-C$4)/3.29 ), 0 )</f>
        <v>3.103395799</v>
      </c>
      <c r="D641" s="83"/>
      <c r="E641" s="84">
        <f>Baseline!B$33 * (C641 * Baseline!B$68*Baseline!B$68/Baseline!B$75 + Baseline!B$46 * Baseline!B$54*Baseline!B$54/Baseline!B$76 + Baseline!B$47 * Baseline!B$55*Baseline!B$55/Baseline!B$77 + Baseline!B$56*Baseline!B$56/Baseline!B$78)</f>
        <v>0.00002202160783</v>
      </c>
      <c r="F641" s="84">
        <f>Baseline!B$33 * (C641 * Baseline!B$68*Baseline!B$59/Baseline!B$75 + Baseline!B$46 * Baseline!B$54*Baseline!B$69/Baseline!B$76 + Baseline!B$47 * Baseline!B$55*Baseline!B$57/Baseline!B$77 + Baseline!B$56*Baseline!B$58/Baseline!B$78)</f>
        <v>0.0000002397165345</v>
      </c>
      <c r="G641" s="85">
        <f>Baseline!B$33 * (C641 * Baseline!B$68*Baseline!B$60/Baseline!B$75 + Baseline!B$46 * Baseline!B$54*Baseline!B$61/Baseline!B$76 + Baseline!B$47 * Baseline!B$55*Baseline!B$70/Baseline!B$77 + Baseline!B$56*Baseline!B$62/Baseline!B$78)</f>
        <v>0.0000002020231021</v>
      </c>
      <c r="H641" s="84">
        <f>Baseline!B$33 * (C641 * Baseline!B$68*Baseline!B$63/Baseline!B$75 + Baseline!B$46 * Baseline!B$54*Baseline!B$64/Baseline!B$76 + Baseline!B$47 * Baseline!B$55*Baseline!B$65/Baseline!B$77 + Baseline!B$56*Baseline!B$71/Baseline!B$78)</f>
        <v>0.00000000384940657</v>
      </c>
      <c r="I641" s="84">
        <f>Baseline!B$33 * (C641 * Baseline!B$59*Baseline!B$68/Baseline!B$75 + Baseline!B$46 * Baseline!B$69*Baseline!B$54/Baseline!B$76 + Baseline!B$47 * Baseline!B$57*Baseline!B$55/Baseline!B$77 + Baseline!B$58*Baseline!B$56/Baseline!B$78)</f>
        <v>0.0000002397165345</v>
      </c>
      <c r="J641" s="85">
        <f>Baseline!B$33 * (C641 * Baseline!B$59*Baseline!B$59/Baseline!B$75 + Baseline!B$46 * Baseline!B$69*Baseline!B$69/Baseline!B$76 + Baseline!B$47 * Baseline!B$57*Baseline!B$57/Baseline!B$77 + Baseline!B$58*Baseline!B$58/Baseline!B$78)</f>
        <v>0.000002116574537</v>
      </c>
      <c r="K641" s="84">
        <f>Baseline!B$33 * (C641 * Baseline!B$59*Baseline!B$60/Baseline!B$75 + Baseline!B$46 * Baseline!B$69*Baseline!B$61/Baseline!B$76 + Baseline!B$47 * Baseline!B$57*Baseline!B$70/Baseline!B$77 + Baseline!B$58*Baseline!B$62/Baseline!B$78)</f>
        <v>0.00000001649004391</v>
      </c>
      <c r="L641" s="85">
        <f>Baseline!B$33 * (C641 * Baseline!B$59*Baseline!B$63/Baseline!B$75 + Baseline!B$46 * Baseline!B$69*Baseline!B$64/Baseline!B$76 + Baseline!B$47 * Baseline!B$57*Baseline!B$65/Baseline!B$77 + Baseline!B$58*Baseline!B$71/Baseline!B$78)</f>
        <v>0.00000001707281616</v>
      </c>
      <c r="M641" s="84">
        <f>Baseline!B$33 * (C641 * Baseline!B$60*Baseline!B$68/Baseline!B$75 + Baseline!B$46 * Baseline!B$61*Baseline!B$54/Baseline!B$76 + Baseline!B$47 * Baseline!B$70*Baseline!B$55/Baseline!B$77 + Baseline!B$62*Baseline!B$56/Baseline!B$78)</f>
        <v>0.0000002020231021</v>
      </c>
      <c r="N641" s="85">
        <f>Baseline!B$33 * (C641 * Baseline!B$60*Baseline!B$59/Baseline!B$75 + Baseline!B$46 * Baseline!B$61*Baseline!B$69/Baseline!B$76 + Baseline!B$47 * Baseline!B$70*Baseline!B$57/Baseline!B$77 + Baseline!B$62*Baseline!B$58/Baseline!B$78)</f>
        <v>0.00000001649004391</v>
      </c>
      <c r="O641" s="85">
        <f>Baseline!B$33 * (C641 * Baseline!B$60*Baseline!B$60/Baseline!B$75 + Baseline!B$46 * Baseline!B$61*Baseline!B$61/Baseline!B$76 + Baseline!B$47 * Baseline!B$70*Baseline!B$70/Baseline!B$77 + Baseline!B$62*Baseline!B$62/Baseline!B$78)</f>
        <v>0.000001589268161</v>
      </c>
      <c r="P641" s="84">
        <f>Baseline!B$33 * (C641 * Baseline!B$60*Baseline!B$63/Baseline!B$75 + Baseline!B$46 * Baseline!B$61*Baseline!B$64/Baseline!B$76 + Baseline!B$47 * Baseline!B$70*Baseline!B$65/Baseline!B$77 + Baseline!B$62*Baseline!B$71/Baseline!B$78)</f>
        <v>0.000000001956455522</v>
      </c>
      <c r="Q641" s="84">
        <f>Baseline!B$33 * (C641 * Baseline!B$63*Baseline!B$68/Baseline!B$75 + Baseline!B$46 * Baseline!B$64*Baseline!B$54/Baseline!B$76 + Baseline!B$47 * Baseline!B$65*Baseline!B$55/Baseline!B$77 + Baseline!B$71*Baseline!B$56/Baseline!B$78)</f>
        <v>0.00000000384940657</v>
      </c>
      <c r="R641" s="84">
        <f>Baseline!B$33 * (C641 * Baseline!B$63*Baseline!B$59/Baseline!B$75 + Baseline!B$46 * Baseline!B$64*Baseline!B$69/Baseline!B$76 + Baseline!B$47 * Baseline!B$65*Baseline!B$57/Baseline!B$77 + Baseline!B$71*Baseline!B$58/Baseline!B$78)</f>
        <v>0.00000001707281616</v>
      </c>
      <c r="S641" s="84">
        <f>Baseline!B$33 * (C641 * Baseline!B$63*Baseline!B$60/Baseline!B$75 + Baseline!B$46 * Baseline!B$64*Baseline!B$61/Baseline!B$76 + Baseline!B$47 * Baseline!B$65*Baseline!B$70/Baseline!B$77 + Baseline!B$71*Baseline!B$62/Baseline!B$78)</f>
        <v>0.000000001956455522</v>
      </c>
      <c r="T641" s="84">
        <f>Baseline!B$33 * (C641 * Baseline!B$63*Baseline!B$63/Baseline!B$75 + Baseline!B$46 * Baseline!B$64*Baseline!B$64/Baseline!B$76 + Baseline!B$47 * Baseline!B$65*Baseline!B$65/Baseline!B$77 + Baseline!B$71*Baseline!B$71/Baseline!B$78)</f>
        <v>0.00000009856722359</v>
      </c>
      <c r="U641" s="83"/>
      <c r="V641" s="84">
        <f>E641 * ( Baseline!B$89 * Baseline!B$7 )</f>
        <v>0.2285622676</v>
      </c>
      <c r="W641" s="84">
        <f>F641 * ( Baseline!D$89 * Baseline!B$11 )</f>
        <v>0.004421953991</v>
      </c>
      <c r="X641" s="84">
        <f>G641 * ( Baseline!F$89 * Baseline!B$16 )</f>
        <v>0.007017225969</v>
      </c>
      <c r="Y641" s="84">
        <f>H641 * ( Baseline!H$89 * Baseline!B$18 )</f>
        <v>0.001353734154</v>
      </c>
      <c r="Z641" s="86">
        <f t="shared" si="1"/>
        <v>0.2413551817</v>
      </c>
      <c r="AA641" s="84">
        <f>I641 * ( Baseline!B$89 * Baseline!B$7 )</f>
        <v>0.002488017911</v>
      </c>
      <c r="AB641" s="85">
        <f>J641 * ( Baseline!D$89 * Baseline!B$11 )</f>
        <v>0.03904359473</v>
      </c>
      <c r="AC641" s="85">
        <f>K641 * ( Baseline!F$89 * Baseline!B$16 )</f>
        <v>0.0005727778811</v>
      </c>
      <c r="AD641" s="85">
        <f>L641 * ( Baseline!F$89 * Baseline!B$16 )</f>
        <v>0.0005930203414</v>
      </c>
      <c r="AE641" s="86">
        <f t="shared" si="2"/>
        <v>0.04269741086</v>
      </c>
      <c r="AF641" s="86">
        <f>M641 * ( Baseline!B$89 * Baseline!B$7 )</f>
        <v>0.002096797776</v>
      </c>
      <c r="AG641" s="86">
        <f>N641 * ( Baseline!D$89 * Baseline!B$11 )</f>
        <v>0.0003041851728</v>
      </c>
      <c r="AH641" s="86">
        <f>O641 * ( Baseline!F$89 * Baseline!B$16 )</f>
        <v>0.0552028639</v>
      </c>
      <c r="AI641" s="86">
        <f>P641 * ( Baseline!H$89 * Baseline!B$18 )</f>
        <v>0.0006880334963</v>
      </c>
      <c r="AJ641" s="86">
        <f t="shared" si="3"/>
        <v>0.05829188034</v>
      </c>
      <c r="AK641" s="86">
        <f>Q641 * ( Baseline!B$89 * Baseline!B$7 )</f>
        <v>0.00003995299079</v>
      </c>
      <c r="AL641" s="86">
        <f>R641 * ( Baseline!D$89 * Baseline!B$11 )</f>
        <v>0.000314935337</v>
      </c>
      <c r="AM641" s="86">
        <f>S641 * ( Baseline!F$89 * Baseline!B$16 )</f>
        <v>0.00006795703243</v>
      </c>
      <c r="AN641" s="86">
        <f>T641 * ( Baseline!H$89 * Baseline!B$18 )</f>
        <v>0.03466347724</v>
      </c>
      <c r="AO641" s="86">
        <f t="shared" si="4"/>
        <v>0.0350863226</v>
      </c>
      <c r="AP641" s="62"/>
      <c r="AQ641" s="86">
        <f>V641 * ( (1-Baseline!B$90-Baseline!B$89) + (1-B641)*Baseline!B$90 )</f>
        <v>0.1319546528</v>
      </c>
      <c r="AR641" s="86">
        <f>W641 * ( (1-Baseline!B$90-Baseline!B$89) + (1-B641)*Baseline!B$90 )</f>
        <v>0.002552903459</v>
      </c>
      <c r="AS641" s="86">
        <f>X641 * ( (1-Baseline!B$90-Baseline!B$89) + (1-B641)*Baseline!B$90 )</f>
        <v>0.004051218191</v>
      </c>
      <c r="AT641" s="86">
        <f>Y641 * ( (1-Baseline!B$90-Baseline!B$89) + (1-B641)*Baseline!B$90 )</f>
        <v>0.0007815442248</v>
      </c>
      <c r="AU641" s="86">
        <f t="shared" si="5"/>
        <v>0.1393403187</v>
      </c>
      <c r="AV641" s="86">
        <f>AA641 * ( (1-Baseline!D$90-Baseline!D$89) + (1-B641)*Baseline!D$90 )</f>
        <v>0.001964061639</v>
      </c>
      <c r="AW641" s="86">
        <f>AB641 * ( (1-Baseline!D$90-Baseline!D$89) + (1-B641)*Baseline!D$90 )</f>
        <v>0.03082133224</v>
      </c>
      <c r="AX641" s="86">
        <f>AC641 * ( (1-Baseline!D$90-Baseline!D$89) + (1-B641)*Baseline!D$90 )</f>
        <v>0.0004521555327</v>
      </c>
      <c r="AY641" s="86">
        <f>AD641 * ( (1-Baseline!D$90-Baseline!D$89) + (1-B641)*Baseline!D$90 )</f>
        <v>0.000468135096</v>
      </c>
      <c r="AZ641" s="86">
        <f t="shared" si="6"/>
        <v>0.03370568451</v>
      </c>
      <c r="BA641" s="86">
        <f>AF641 * ( (1-Baseline!F$90-Baseline!F$89) + (1-Baseline!B$36)*Baseline!F$90 )</f>
        <v>0.001508922777</v>
      </c>
      <c r="BB641" s="86">
        <f>AG641 * ( (1-Baseline!F$90-Baseline!F$89) + (1-Baseline!B$36)*Baseline!F$90 )</f>
        <v>0.0002189013843</v>
      </c>
      <c r="BC641" s="86">
        <f>AH641 * ( (1-Baseline!F$90-Baseline!F$89) + (1-Baseline!B$36)*Baseline!F$90 )</f>
        <v>0.03972574735</v>
      </c>
      <c r="BD641" s="86">
        <f>AI641 * ( (1-Baseline!F$90-Baseline!F$89) + (1-Baseline!B$36)*Baseline!F$90 )</f>
        <v>0.000495130921</v>
      </c>
      <c r="BE641" s="86">
        <f t="shared" si="7"/>
        <v>0.04194870244</v>
      </c>
      <c r="BF641" s="86">
        <f>AK641 * ( (1-Baseline!H$90-Baseline!H$89) + (1-Baseline!B$36)*Baseline!H$90 )</f>
        <v>0.00003165555367</v>
      </c>
      <c r="BG641" s="86">
        <f>AL641 * ( (1-Baseline!H$90-Baseline!H$89) + (1-Baseline!B$36)*Baseline!H$90 )</f>
        <v>0.0002495295662</v>
      </c>
      <c r="BH641" s="86">
        <f>AM641 * ( (1-Baseline!H$90-Baseline!H$89) + (1-Baseline!B$36)*Baseline!H$90 )</f>
        <v>0.00005384371593</v>
      </c>
      <c r="BI641" s="86">
        <f>AN641 * ( (1-Baseline!H$90-Baseline!H$89) + (1-Baseline!B$36)*Baseline!H$90 )</f>
        <v>0.02746456629</v>
      </c>
      <c r="BJ641" s="86">
        <f t="shared" si="8"/>
        <v>0.02779959512</v>
      </c>
      <c r="BK641" s="62"/>
      <c r="BL641" s="86">
        <f t="shared" si="19"/>
        <v>0.946995486</v>
      </c>
      <c r="BM641" s="86">
        <f t="shared" si="20"/>
        <v>0.0183213551</v>
      </c>
      <c r="BN641" s="86">
        <f t="shared" si="21"/>
        <v>0.02907427103</v>
      </c>
      <c r="BO641" s="86">
        <f t="shared" si="22"/>
        <v>0.005608887882</v>
      </c>
      <c r="BP641" s="86">
        <f t="shared" si="9"/>
        <v>1</v>
      </c>
      <c r="BQ641" s="86">
        <f t="shared" si="23"/>
        <v>0.05827093168</v>
      </c>
      <c r="BR641" s="86">
        <f t="shared" si="24"/>
        <v>0.9144253466</v>
      </c>
      <c r="BS641" s="86">
        <f t="shared" si="25"/>
        <v>0.01341481531</v>
      </c>
      <c r="BT641" s="86">
        <f t="shared" si="26"/>
        <v>0.01388890636</v>
      </c>
      <c r="BU641" s="86">
        <f t="shared" si="10"/>
        <v>1</v>
      </c>
      <c r="BV641" s="86">
        <f t="shared" si="27"/>
        <v>0.03597066631</v>
      </c>
      <c r="BW641" s="86">
        <f t="shared" si="28"/>
        <v>0.005218311213</v>
      </c>
      <c r="BX641" s="86">
        <f t="shared" si="29"/>
        <v>0.9470077749</v>
      </c>
      <c r="BY641" s="86">
        <f t="shared" si="30"/>
        <v>0.01180324759</v>
      </c>
      <c r="BZ641" s="86">
        <f t="shared" si="11"/>
        <v>1</v>
      </c>
      <c r="CA641" s="86">
        <f t="shared" si="31"/>
        <v>0.001138705565</v>
      </c>
      <c r="CB641" s="86">
        <f t="shared" si="32"/>
        <v>0.008976014403</v>
      </c>
      <c r="CC641" s="86">
        <f t="shared" si="33"/>
        <v>0.001936852522</v>
      </c>
      <c r="CD641" s="86">
        <f t="shared" si="34"/>
        <v>0.9879484275</v>
      </c>
      <c r="CE641" s="86">
        <f t="shared" si="12"/>
        <v>1</v>
      </c>
      <c r="CF641" s="62"/>
      <c r="CG641" s="86">
        <f t="shared" si="35"/>
        <v>0.946995486</v>
      </c>
      <c r="CH641" s="86">
        <f t="shared" si="36"/>
        <v>0.0183213551</v>
      </c>
      <c r="CI641" s="86">
        <f t="shared" si="37"/>
        <v>0.02907427103</v>
      </c>
      <c r="CJ641" s="86">
        <f t="shared" si="38"/>
        <v>0.005608887882</v>
      </c>
      <c r="CK641" s="86">
        <f t="shared" si="13"/>
        <v>1</v>
      </c>
      <c r="CL641" s="86">
        <f t="shared" si="39"/>
        <v>0.05827093168</v>
      </c>
      <c r="CM641" s="86">
        <f t="shared" si="40"/>
        <v>0.9144253466</v>
      </c>
      <c r="CN641" s="86">
        <f t="shared" si="41"/>
        <v>0.01341481531</v>
      </c>
      <c r="CO641" s="86">
        <f t="shared" si="42"/>
        <v>0.01388890636</v>
      </c>
      <c r="CP641" s="86">
        <f t="shared" si="14"/>
        <v>1</v>
      </c>
      <c r="CQ641" s="86">
        <f t="shared" si="43"/>
        <v>0.03597066631</v>
      </c>
      <c r="CR641" s="86">
        <f t="shared" si="44"/>
        <v>0.005218311213</v>
      </c>
      <c r="CS641" s="86">
        <f t="shared" si="45"/>
        <v>0.9470077749</v>
      </c>
      <c r="CT641" s="86">
        <f t="shared" si="46"/>
        <v>0.01180324759</v>
      </c>
      <c r="CU641" s="86">
        <f t="shared" si="15"/>
        <v>1</v>
      </c>
      <c r="CV641" s="86">
        <f t="shared" si="47"/>
        <v>0.001138705565</v>
      </c>
      <c r="CW641" s="86">
        <f t="shared" si="48"/>
        <v>0.008976014403</v>
      </c>
      <c r="CX641" s="86">
        <f t="shared" si="49"/>
        <v>0.001936852522</v>
      </c>
      <c r="CY641" s="86">
        <f t="shared" si="50"/>
        <v>0.9879484275</v>
      </c>
      <c r="CZ641" s="86">
        <f t="shared" si="16"/>
        <v>1</v>
      </c>
      <c r="DA641" s="62"/>
      <c r="DB641" s="86">
        <f>(AQ641*Baseline!B$7 + AV641*Baseline!B$11 + BA641*Baseline!B$16 + BF641*Baseline!B$18)</f>
        <v>74714.75448</v>
      </c>
      <c r="DC641" s="86">
        <f>(AR641*Baseline!B$7 + AW641*Baseline!B$11 + BB641*Baseline!B$16 + BG641*Baseline!B$18)</f>
        <v>79495.6932</v>
      </c>
      <c r="DD641" s="86">
        <f>(AS641*Baseline!B$7 + AX641*Baseline!B$11 + BC641*Baseline!B$16 + BH641*Baseline!B$18)</f>
        <v>138488.862</v>
      </c>
      <c r="DE641" s="86">
        <f>(AT641*Baseline!B$7 + AY641*Baseline!B$11 + BD641*Baseline!B$16 + BI641*Baseline!B$18)</f>
        <v>1260666.674</v>
      </c>
      <c r="DF641" s="86">
        <f t="shared" si="17"/>
        <v>1553365.984</v>
      </c>
      <c r="DG641" s="62"/>
      <c r="DH641" s="86">
        <f t="shared" si="51"/>
        <v>0.04809861634</v>
      </c>
      <c r="DI641" s="86">
        <f t="shared" si="52"/>
        <v>0.05117640919</v>
      </c>
      <c r="DJ641" s="86">
        <f t="shared" si="53"/>
        <v>0.08915404576</v>
      </c>
      <c r="DK641" s="86">
        <f t="shared" si="54"/>
        <v>0.8115709287</v>
      </c>
      <c r="DL641" s="86">
        <f t="shared" si="18"/>
        <v>1</v>
      </c>
      <c r="DM641" s="62"/>
      <c r="DN641" s="86">
        <f>DH641 / (Baseline!B$7/Baseline!B$17)</f>
        <v>5.134210934</v>
      </c>
      <c r="DO641" s="86">
        <f>DI641 / (Baseline!B$11/Baseline!B$17)</f>
        <v>1.235423012</v>
      </c>
      <c r="DP641" s="86">
        <f>DJ641 / (Baseline!B$16/Baseline!B$17)</f>
        <v>1.377699437</v>
      </c>
      <c r="DQ641" s="86">
        <f>DK641 / (Baseline!B$18/Baseline!B$17)</f>
        <v>0.9175525821</v>
      </c>
      <c r="DR641" s="62"/>
      <c r="DS641" s="86">
        <f>DH641 / Baseline!H$117</f>
        <v>1.92428681</v>
      </c>
      <c r="DT641" s="86">
        <f>DI641 / Baseline!H$118</f>
        <v>1.151983644</v>
      </c>
      <c r="DU641" s="86">
        <f>DJ641 / Baseline!H$119</f>
        <v>1.065784405</v>
      </c>
      <c r="DV641" s="86">
        <f>DK641 / Baseline!H$120</f>
        <v>0.9582517272</v>
      </c>
      <c r="DW641" s="87"/>
      <c r="DX641" s="86">
        <f>(AU641*Baseline!B$34)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0.03343057905</v>
      </c>
      <c r="DY641" s="86">
        <f>(AZ641*Baseline!B$34) + (Baseline!D$90*(1-Baseline!D$91)*Baseline!B$35) + (Baseline!D$90*Baseline!D$91*((1-Baseline!D$92)*Baseline!B$40 + Baseline!D$92*Baseline!B$41))</f>
        <v>0.01146942068</v>
      </c>
      <c r="DZ641" s="86">
        <f>(BE641*Baseline!B$34) + (Baseline!F$90*(1-Baseline!F$91)*Baseline!B$35) + (Baseline!F$90*Baseline!F$91*((1-Baseline!F$92)*Baseline!B$40 + Baseline!F$92*Baseline!B$41))</f>
        <v>0.01402294537</v>
      </c>
      <c r="EA641" s="86">
        <f>(BJ641*Baseline!B$34) + (Baseline!H$90*(1-Baseline!H$91)*Baseline!B$35) + (Baseline!H$90*Baseline!H$91*((1-Baseline!H$92)*Baseline!B$40 + Baseline!H$92*Baseline!B$41))</f>
        <v>0.009314939268</v>
      </c>
      <c r="EB641" s="86">
        <f>( DX641*Baseline!B$7 + DY641*Baseline!B$11 + DZ641*Baseline!B$16 + EA641*Baseline!B$18 ) / Baseline!B$17</f>
        <v>0.009934774209</v>
      </c>
    </row>
    <row r="642">
      <c r="A642" s="73" t="s">
        <v>818</v>
      </c>
      <c r="B642" s="85">
        <f>MIN( MAX( NORMINV( MCrands!B642, (B$5+B$4)/2, (B$5-B$4)/3.29 ), 0 ), 1 )</f>
        <v>0.5721639761</v>
      </c>
      <c r="C642" s="85">
        <f>MAX( NORMINV( MCrands!C642, (C$5+C$4)/2, (C$5-C$4)/3.29 ), 0 )</f>
        <v>2.86636057</v>
      </c>
      <c r="D642" s="83"/>
      <c r="E642" s="84">
        <f>Baseline!B$33 * (C642 * Baseline!B$68*Baseline!B$68/Baseline!B$75 + Baseline!B$46 * Baseline!B$54*Baseline!B$54/Baseline!B$76 + Baseline!B$47 * Baseline!B$55*Baseline!B$55/Baseline!B$77 + Baseline!B$56*Baseline!B$56/Baseline!B$78)</f>
        <v>0.00002034339271</v>
      </c>
      <c r="F642" s="84">
        <f>Baseline!B$33 * (C642 * Baseline!B$68*Baseline!B$59/Baseline!B$75 + Baseline!B$46 * Baseline!B$54*Baseline!B$69/Baseline!B$76 + Baseline!B$47 * Baseline!B$55*Baseline!B$57/Baseline!B$77 + Baseline!B$56*Baseline!B$58/Baseline!B$78)</f>
        <v>0.0000002394515532</v>
      </c>
      <c r="G642" s="85">
        <f>Baseline!B$33 * (C642 * Baseline!B$68*Baseline!B$60/Baseline!B$75 + Baseline!B$46 * Baseline!B$54*Baseline!B$61/Baseline!B$76 + Baseline!B$47 * Baseline!B$55*Baseline!B$70/Baseline!B$77 + Baseline!B$56*Baseline!B$62/Baseline!B$78)</f>
        <v>0.0000002013716896</v>
      </c>
      <c r="H642" s="84">
        <f>Baseline!B$33 * (C642 * Baseline!B$68*Baseline!B$63/Baseline!B$75 + Baseline!B$46 * Baseline!B$54*Baseline!B$64/Baseline!B$76 + Baseline!B$47 * Baseline!B$55*Baseline!B$65/Baseline!B$77 + Baseline!B$56*Baseline!B$71/Baseline!B$78)</f>
        <v>0.000000003784265326</v>
      </c>
      <c r="I642" s="84">
        <f>Baseline!B$33 * (C642 * Baseline!B$59*Baseline!B$68/Baseline!B$75 + Baseline!B$46 * Baseline!B$69*Baseline!B$54/Baseline!B$76 + Baseline!B$47 * Baseline!B$57*Baseline!B$55/Baseline!B$77 + Baseline!B$58*Baseline!B$56/Baseline!B$78)</f>
        <v>0.0000002394515532</v>
      </c>
      <c r="J642" s="85">
        <f>Baseline!B$33 * (C642 * Baseline!B$59*Baseline!B$59/Baseline!B$75 + Baseline!B$46 * Baseline!B$69*Baseline!B$69/Baseline!B$76 + Baseline!B$47 * Baseline!B$57*Baseline!B$57/Baseline!B$77 + Baseline!B$58*Baseline!B$58/Baseline!B$78)</f>
        <v>0.000002116574495</v>
      </c>
      <c r="K642" s="84">
        <f>Baseline!B$33 * (C642 * Baseline!B$59*Baseline!B$60/Baseline!B$75 + Baseline!B$46 * Baseline!B$69*Baseline!B$61/Baseline!B$76 + Baseline!B$47 * Baseline!B$57*Baseline!B$70/Baseline!B$77 + Baseline!B$58*Baseline!B$62/Baseline!B$78)</f>
        <v>0.00000001648994105</v>
      </c>
      <c r="L642" s="85">
        <f>Baseline!B$33 * (C642 * Baseline!B$59*Baseline!B$63/Baseline!B$75 + Baseline!B$46 * Baseline!B$69*Baseline!B$64/Baseline!B$76 + Baseline!B$47 * Baseline!B$57*Baseline!B$65/Baseline!B$77 + Baseline!B$58*Baseline!B$71/Baseline!B$78)</f>
        <v>0.00000001707280588</v>
      </c>
      <c r="M642" s="84">
        <f>Baseline!B$33 * (C642 * Baseline!B$60*Baseline!B$68/Baseline!B$75 + Baseline!B$46 * Baseline!B$61*Baseline!B$54/Baseline!B$76 + Baseline!B$47 * Baseline!B$70*Baseline!B$55/Baseline!B$77 + Baseline!B$62*Baseline!B$56/Baseline!B$78)</f>
        <v>0.0000002013716896</v>
      </c>
      <c r="N642" s="85">
        <f>Baseline!B$33 * (C642 * Baseline!B$60*Baseline!B$59/Baseline!B$75 + Baseline!B$46 * Baseline!B$61*Baseline!B$69/Baseline!B$76 + Baseline!B$47 * Baseline!B$70*Baseline!B$57/Baseline!B$77 + Baseline!B$62*Baseline!B$58/Baseline!B$78)</f>
        <v>0.00000001648994105</v>
      </c>
      <c r="O642" s="85">
        <f>Baseline!B$33 * (C642 * Baseline!B$60*Baseline!B$60/Baseline!B$75 + Baseline!B$46 * Baseline!B$61*Baseline!B$61/Baseline!B$76 + Baseline!B$47 * Baseline!B$70*Baseline!B$70/Baseline!B$77 + Baseline!B$62*Baseline!B$62/Baseline!B$78)</f>
        <v>0.000001589267908</v>
      </c>
      <c r="P642" s="84">
        <f>Baseline!B$33 * (C642 * Baseline!B$60*Baseline!B$63/Baseline!B$75 + Baseline!B$46 * Baseline!B$61*Baseline!B$64/Baseline!B$76 + Baseline!B$47 * Baseline!B$70*Baseline!B$65/Baseline!B$77 + Baseline!B$62*Baseline!B$71/Baseline!B$78)</f>
        <v>0.000000001956430237</v>
      </c>
      <c r="Q642" s="84">
        <f>Baseline!B$33 * (C642 * Baseline!B$63*Baseline!B$68/Baseline!B$75 + Baseline!B$46 * Baseline!B$64*Baseline!B$54/Baseline!B$76 + Baseline!B$47 * Baseline!B$65*Baseline!B$55/Baseline!B$77 + Baseline!B$71*Baseline!B$56/Baseline!B$78)</f>
        <v>0.000000003784265326</v>
      </c>
      <c r="R642" s="84">
        <f>Baseline!B$33 * (C642 * Baseline!B$63*Baseline!B$59/Baseline!B$75 + Baseline!B$46 * Baseline!B$64*Baseline!B$69/Baseline!B$76 + Baseline!B$47 * Baseline!B$65*Baseline!B$57/Baseline!B$77 + Baseline!B$71*Baseline!B$58/Baseline!B$78)</f>
        <v>0.00000001707280588</v>
      </c>
      <c r="S642" s="84">
        <f>Baseline!B$33 * (C642 * Baseline!B$63*Baseline!B$60/Baseline!B$75 + Baseline!B$46 * Baseline!B$64*Baseline!B$61/Baseline!B$76 + Baseline!B$47 * Baseline!B$65*Baseline!B$70/Baseline!B$77 + Baseline!B$71*Baseline!B$62/Baseline!B$78)</f>
        <v>0.000000001956430237</v>
      </c>
      <c r="T642" s="84">
        <f>Baseline!B$33 * (C642 * Baseline!B$63*Baseline!B$63/Baseline!B$75 + Baseline!B$46 * Baseline!B$64*Baseline!B$64/Baseline!B$76 + Baseline!B$47 * Baseline!B$65*Baseline!B$65/Baseline!B$77 + Baseline!B$71*Baseline!B$71/Baseline!B$78)</f>
        <v>0.00000009856722106</v>
      </c>
      <c r="U642" s="83"/>
      <c r="V642" s="84">
        <f>E642 * ( Baseline!B$89 * Baseline!B$7 )</f>
        <v>0.211144073</v>
      </c>
      <c r="W642" s="84">
        <f>F642 * ( Baseline!D$89 * Baseline!B$11 )</f>
        <v>0.004417065988</v>
      </c>
      <c r="X642" s="84">
        <f>G642 * ( Baseline!F$89 * Baseline!B$16 )</f>
        <v>0.006994599308</v>
      </c>
      <c r="Y642" s="84">
        <f>H642 * ( Baseline!H$89 * Baseline!B$18 )</f>
        <v>0.001330825707</v>
      </c>
      <c r="Z642" s="86">
        <f t="shared" si="1"/>
        <v>0.223886564</v>
      </c>
      <c r="AA642" s="84">
        <f>I642 * ( Baseline!B$89 * Baseline!B$7 )</f>
        <v>0.00248526767</v>
      </c>
      <c r="AB642" s="85">
        <f>J642 * ( Baseline!D$89 * Baseline!B$11 )</f>
        <v>0.03904359396</v>
      </c>
      <c r="AC642" s="85">
        <f>K642 * ( Baseline!F$89 * Baseline!B$16 )</f>
        <v>0.0005727743085</v>
      </c>
      <c r="AD642" s="85">
        <f>L642 * ( Baseline!F$89 * Baseline!B$16 )</f>
        <v>0.0005930199841</v>
      </c>
      <c r="AE642" s="86">
        <f t="shared" si="2"/>
        <v>0.04269465592</v>
      </c>
      <c r="AF642" s="86">
        <f>M642 * ( Baseline!B$89 * Baseline!B$7 )</f>
        <v>0.002090036767</v>
      </c>
      <c r="AG642" s="86">
        <f>N642 * ( Baseline!D$89 * Baseline!B$11 )</f>
        <v>0.0003041832755</v>
      </c>
      <c r="AH642" s="86">
        <f>O642 * ( Baseline!F$89 * Baseline!B$16 )</f>
        <v>0.05520285512</v>
      </c>
      <c r="AI642" s="86">
        <f>P642 * ( Baseline!H$89 * Baseline!B$18 )</f>
        <v>0.0006880246042</v>
      </c>
      <c r="AJ642" s="86">
        <f t="shared" si="3"/>
        <v>0.05828509976</v>
      </c>
      <c r="AK642" s="86">
        <f>Q642 * ( Baseline!B$89 * Baseline!B$7 )</f>
        <v>0.00003927688982</v>
      </c>
      <c r="AL642" s="86">
        <f>R642 * ( Baseline!D$89 * Baseline!B$11 )</f>
        <v>0.0003149351473</v>
      </c>
      <c r="AM642" s="86">
        <f>S642 * ( Baseline!F$89 * Baseline!B$16 )</f>
        <v>0.00006795615415</v>
      </c>
      <c r="AN642" s="86">
        <f>T642 * ( Baseline!H$89 * Baseline!B$18 )</f>
        <v>0.03466347635</v>
      </c>
      <c r="AO642" s="86">
        <f t="shared" si="4"/>
        <v>0.03508564454</v>
      </c>
      <c r="AP642" s="62"/>
      <c r="AQ642" s="86">
        <f>V642 * ( (1-Baseline!B$90-Baseline!B$89) + (1-B642)*Baseline!B$90 )</f>
        <v>0.09910555104</v>
      </c>
      <c r="AR642" s="86">
        <f>W642 * ( (1-Baseline!B$90-Baseline!B$89) + (1-B642)*Baseline!B$90 )</f>
        <v>0.002073256201</v>
      </c>
      <c r="AS642" s="86">
        <f>X642 * ( (1-Baseline!B$90-Baseline!B$89) + (1-B642)*Baseline!B$90 )</f>
        <v>0.003283083484</v>
      </c>
      <c r="AT642" s="86">
        <f>Y642 * ( (1-Baseline!B$90-Baseline!B$89) + (1-B642)*Baseline!B$90 )</f>
        <v>0.0006246550668</v>
      </c>
      <c r="AU642" s="86">
        <f t="shared" si="5"/>
        <v>0.1050865458</v>
      </c>
      <c r="AV642" s="86">
        <f>AA642 * ( (1-Baseline!D$90-Baseline!D$89) + (1-B642)*Baseline!D$90 )</f>
        <v>0.001826843069</v>
      </c>
      <c r="AW642" s="86">
        <f>AB642 * ( (1-Baseline!D$90-Baseline!D$89) + (1-B642)*Baseline!D$90 )</f>
        <v>0.02869973317</v>
      </c>
      <c r="AX642" s="86">
        <f>AC642 * ( (1-Baseline!D$90-Baseline!D$89) + (1-B642)*Baseline!D$90 )</f>
        <v>0.000421028603</v>
      </c>
      <c r="AY642" s="86">
        <f>AD642 * ( (1-Baseline!D$90-Baseline!D$89) + (1-B642)*Baseline!D$90 )</f>
        <v>0.0004359105703</v>
      </c>
      <c r="AZ642" s="86">
        <f t="shared" si="6"/>
        <v>0.03138351542</v>
      </c>
      <c r="BA642" s="86">
        <f>AF642 * ( (1-Baseline!F$90-Baseline!F$89) + (1-Baseline!B$36)*Baseline!F$90 )</f>
        <v>0.001504057338</v>
      </c>
      <c r="BB642" s="86">
        <f>AG642 * ( (1-Baseline!F$90-Baseline!F$89) + (1-Baseline!B$36)*Baseline!F$90 )</f>
        <v>0.0002189000189</v>
      </c>
      <c r="BC642" s="86">
        <f>AH642 * ( (1-Baseline!F$90-Baseline!F$89) + (1-Baseline!B$36)*Baseline!F$90 )</f>
        <v>0.03972574103</v>
      </c>
      <c r="BD642" s="86">
        <f>AI642 * ( (1-Baseline!F$90-Baseline!F$89) + (1-Baseline!B$36)*Baseline!F$90 )</f>
        <v>0.000495124522</v>
      </c>
      <c r="BE642" s="86">
        <f t="shared" si="7"/>
        <v>0.04194382291</v>
      </c>
      <c r="BF642" s="86">
        <f>AK642 * ( (1-Baseline!H$90-Baseline!H$89) + (1-Baseline!B$36)*Baseline!H$90 )</f>
        <v>0.00003111986534</v>
      </c>
      <c r="BG642" s="86">
        <f>AL642 * ( (1-Baseline!H$90-Baseline!H$89) + (1-Baseline!B$36)*Baseline!H$90 )</f>
        <v>0.0002495294159</v>
      </c>
      <c r="BH642" s="86">
        <f>AM642 * ( (1-Baseline!H$90-Baseline!H$89) + (1-Baseline!B$36)*Baseline!H$90 )</f>
        <v>0.00005384302006</v>
      </c>
      <c r="BI642" s="86">
        <f>AN642 * ( (1-Baseline!H$90-Baseline!H$89) + (1-Baseline!B$36)*Baseline!H$90 )</f>
        <v>0.02746456558</v>
      </c>
      <c r="BJ642" s="86">
        <f t="shared" si="8"/>
        <v>0.02779905788</v>
      </c>
      <c r="BK642" s="62"/>
      <c r="BL642" s="86">
        <f t="shared" si="19"/>
        <v>0.9430850571</v>
      </c>
      <c r="BM642" s="86">
        <f t="shared" si="20"/>
        <v>0.01972903558</v>
      </c>
      <c r="BN642" s="86">
        <f t="shared" si="21"/>
        <v>0.03124171091</v>
      </c>
      <c r="BO642" s="86">
        <f t="shared" si="22"/>
        <v>0.005944196396</v>
      </c>
      <c r="BP642" s="86">
        <f t="shared" si="9"/>
        <v>1</v>
      </c>
      <c r="BQ642" s="86">
        <f t="shared" si="23"/>
        <v>0.05821027519</v>
      </c>
      <c r="BR642" s="86">
        <f t="shared" si="24"/>
        <v>0.9144843334</v>
      </c>
      <c r="BS642" s="86">
        <f t="shared" si="25"/>
        <v>0.01341559725</v>
      </c>
      <c r="BT642" s="86">
        <f t="shared" si="26"/>
        <v>0.0138897942</v>
      </c>
      <c r="BU642" s="86">
        <f t="shared" si="10"/>
        <v>1</v>
      </c>
      <c r="BV642" s="86">
        <f t="shared" si="27"/>
        <v>0.03585885201</v>
      </c>
      <c r="BW642" s="86">
        <f t="shared" si="28"/>
        <v>0.005218885731</v>
      </c>
      <c r="BX642" s="86">
        <f t="shared" si="29"/>
        <v>0.9471177941</v>
      </c>
      <c r="BY642" s="86">
        <f t="shared" si="30"/>
        <v>0.01180446816</v>
      </c>
      <c r="BZ642" s="86">
        <f t="shared" si="11"/>
        <v>1</v>
      </c>
      <c r="CA642" s="86">
        <f t="shared" si="31"/>
        <v>0.001119457554</v>
      </c>
      <c r="CB642" s="86">
        <f t="shared" si="32"/>
        <v>0.008976182464</v>
      </c>
      <c r="CC642" s="86">
        <f t="shared" si="33"/>
        <v>0.001936864921</v>
      </c>
      <c r="CD642" s="86">
        <f t="shared" si="34"/>
        <v>0.9879674951</v>
      </c>
      <c r="CE642" s="86">
        <f t="shared" si="12"/>
        <v>1</v>
      </c>
      <c r="CF642" s="62"/>
      <c r="CG642" s="86">
        <f t="shared" si="35"/>
        <v>0.9430850571</v>
      </c>
      <c r="CH642" s="86">
        <f t="shared" si="36"/>
        <v>0.01972903558</v>
      </c>
      <c r="CI642" s="86">
        <f t="shared" si="37"/>
        <v>0.03124171091</v>
      </c>
      <c r="CJ642" s="86">
        <f t="shared" si="38"/>
        <v>0.005944196396</v>
      </c>
      <c r="CK642" s="86">
        <f t="shared" si="13"/>
        <v>1</v>
      </c>
      <c r="CL642" s="86">
        <f t="shared" si="39"/>
        <v>0.05821027519</v>
      </c>
      <c r="CM642" s="86">
        <f t="shared" si="40"/>
        <v>0.9144843334</v>
      </c>
      <c r="CN642" s="86">
        <f t="shared" si="41"/>
        <v>0.01341559725</v>
      </c>
      <c r="CO642" s="86">
        <f t="shared" si="42"/>
        <v>0.0138897942</v>
      </c>
      <c r="CP642" s="86">
        <f t="shared" si="14"/>
        <v>1</v>
      </c>
      <c r="CQ642" s="86">
        <f t="shared" si="43"/>
        <v>0.03585885201</v>
      </c>
      <c r="CR642" s="86">
        <f t="shared" si="44"/>
        <v>0.005218885731</v>
      </c>
      <c r="CS642" s="86">
        <f t="shared" si="45"/>
        <v>0.9471177941</v>
      </c>
      <c r="CT642" s="86">
        <f t="shared" si="46"/>
        <v>0.01180446816</v>
      </c>
      <c r="CU642" s="86">
        <f t="shared" si="15"/>
        <v>1</v>
      </c>
      <c r="CV642" s="86">
        <f t="shared" si="47"/>
        <v>0.001119457554</v>
      </c>
      <c r="CW642" s="86">
        <f t="shared" si="48"/>
        <v>0.008976182464</v>
      </c>
      <c r="CX642" s="86">
        <f t="shared" si="49"/>
        <v>0.001936864921</v>
      </c>
      <c r="CY642" s="86">
        <f t="shared" si="50"/>
        <v>0.9879674951</v>
      </c>
      <c r="CZ642" s="86">
        <f t="shared" si="16"/>
        <v>1</v>
      </c>
      <c r="DA642" s="62"/>
      <c r="DB642" s="86">
        <f>(AQ642*Baseline!B$7 + AV642*Baseline!B$11 + BA642*Baseline!B$16 + BF642*Baseline!B$18)</f>
        <v>58447.83775</v>
      </c>
      <c r="DC642" s="86">
        <f>(AR642*Baseline!B$7 + AW642*Baseline!B$11 + BB642*Baseline!B$16 + BG642*Baseline!B$18)</f>
        <v>74713.16906</v>
      </c>
      <c r="DD642" s="86">
        <f>(AS642*Baseline!B$7 + AX642*Baseline!B$11 + BC642*Baseline!B$16 + BH642*Baseline!B$18)</f>
        <v>138049.5102</v>
      </c>
      <c r="DE642" s="86">
        <f>(AT642*Baseline!B$7 + AY642*Baseline!B$11 + BD642*Baseline!B$16 + BI642*Baseline!B$18)</f>
        <v>1260521.422</v>
      </c>
      <c r="DF642" s="86">
        <f t="shared" si="17"/>
        <v>1531731.939</v>
      </c>
      <c r="DG642" s="62"/>
      <c r="DH642" s="86">
        <f t="shared" si="51"/>
        <v>0.03815800681</v>
      </c>
      <c r="DI642" s="86">
        <f t="shared" si="52"/>
        <v>0.04877692184</v>
      </c>
      <c r="DJ642" s="86">
        <f t="shared" si="53"/>
        <v>0.09012641621</v>
      </c>
      <c r="DK642" s="86">
        <f t="shared" si="54"/>
        <v>0.8229386551</v>
      </c>
      <c r="DL642" s="86">
        <f t="shared" si="18"/>
        <v>1</v>
      </c>
      <c r="DM642" s="62"/>
      <c r="DN642" s="86">
        <f>DH642 / (Baseline!B$7/Baseline!B$17)</f>
        <v>4.073116249</v>
      </c>
      <c r="DO642" s="86">
        <f>DI642 / (Baseline!B$11/Baseline!B$17)</f>
        <v>1.177498239</v>
      </c>
      <c r="DP642" s="86">
        <f>DJ642 / (Baseline!B$16/Baseline!B$17)</f>
        <v>1.392725499</v>
      </c>
      <c r="DQ642" s="86">
        <f>DK642 / (Baseline!B$18/Baseline!B$17)</f>
        <v>0.9304048004</v>
      </c>
      <c r="DR642" s="62"/>
      <c r="DS642" s="86">
        <f>DH642 / Baseline!H$117</f>
        <v>1.526591715</v>
      </c>
      <c r="DT642" s="86">
        <f>DI642 / Baseline!H$118</f>
        <v>1.097971059</v>
      </c>
      <c r="DU642" s="86">
        <f>DJ642 / Baseline!H$119</f>
        <v>1.077408525</v>
      </c>
      <c r="DV642" s="86">
        <f>DK642 / Baseline!H$120</f>
        <v>0.9716740211</v>
      </c>
      <c r="DW642" s="87"/>
      <c r="DX642" s="86">
        <f>(AU642*Baseline!B$34)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0.02829251312</v>
      </c>
      <c r="DY642" s="86">
        <f>(AZ642*Baseline!B$34) + (Baseline!D$90*(1-Baseline!D$91)*Baseline!B$35) + (Baseline!D$90*Baseline!D$91*((1-Baseline!D$92)*Baseline!B$40 + Baseline!D$92*Baseline!B$41))</f>
        <v>0.01112109531</v>
      </c>
      <c r="DZ642" s="86">
        <f>(BE642*Baseline!B$34) + (Baseline!F$90*(1-Baseline!F$91)*Baseline!B$35) + (Baseline!F$90*Baseline!F$91*((1-Baseline!F$92)*Baseline!B$40 + Baseline!F$92*Baseline!B$41))</f>
        <v>0.01402221344</v>
      </c>
      <c r="EA642" s="86">
        <f>(BJ642*Baseline!B$34) + (Baseline!H$90*(1-Baseline!H$91)*Baseline!B$35) + (Baseline!H$90*Baseline!H$91*((1-Baseline!H$92)*Baseline!B$40 + Baseline!H$92*Baseline!B$41))</f>
        <v>0.009314858683</v>
      </c>
      <c r="EB642" s="86">
        <f>( DX642*Baseline!B$7 + DY642*Baseline!B$11 + DZ642*Baseline!B$16 + EA642*Baseline!B$18 ) / Baseline!B$17</f>
        <v>0.009872091736</v>
      </c>
    </row>
    <row r="643">
      <c r="A643" s="73" t="s">
        <v>819</v>
      </c>
      <c r="B643" s="85">
        <f>MIN( MAX( NORMINV( MCrands!B643, (B$5+B$4)/2, (B$5-B$4)/3.29 ), 0 ), 1 )</f>
        <v>0.6528364294</v>
      </c>
      <c r="C643" s="85">
        <f>MAX( NORMINV( MCrands!C643, (C$5+C$4)/2, (C$5-C$4)/3.29 ), 0 )</f>
        <v>3.117882377</v>
      </c>
      <c r="D643" s="83"/>
      <c r="E643" s="84">
        <f>Baseline!B$33 * (C643 * Baseline!B$68*Baseline!B$68/Baseline!B$75 + Baseline!B$46 * Baseline!B$54*Baseline!B$54/Baseline!B$76 + Baseline!B$47 * Baseline!B$55*Baseline!B$55/Baseline!B$77 + Baseline!B$56*Baseline!B$56/Baseline!B$78)</f>
        <v>0.00002212417315</v>
      </c>
      <c r="F643" s="84">
        <f>Baseline!B$33 * (C643 * Baseline!B$68*Baseline!B$59/Baseline!B$75 + Baseline!B$46 * Baseline!B$54*Baseline!B$69/Baseline!B$76 + Baseline!B$47 * Baseline!B$55*Baseline!B$57/Baseline!B$77 + Baseline!B$56*Baseline!B$58/Baseline!B$78)</f>
        <v>0.000000239732729</v>
      </c>
      <c r="G643" s="85">
        <f>Baseline!B$33 * (C643 * Baseline!B$68*Baseline!B$60/Baseline!B$75 + Baseline!B$46 * Baseline!B$54*Baseline!B$61/Baseline!B$76 + Baseline!B$47 * Baseline!B$55*Baseline!B$70/Baseline!B$77 + Baseline!B$56*Baseline!B$62/Baseline!B$78)</f>
        <v>0.0000002020629136</v>
      </c>
      <c r="H643" s="84">
        <f>Baseline!B$33 * (C643 * Baseline!B$68*Baseline!B$63/Baseline!B$75 + Baseline!B$46 * Baseline!B$54*Baseline!B$64/Baseline!B$76 + Baseline!B$47 * Baseline!B$55*Baseline!B$65/Baseline!B$77 + Baseline!B$56*Baseline!B$71/Baseline!B$78)</f>
        <v>0.000000003853387724</v>
      </c>
      <c r="I643" s="84">
        <f>Baseline!B$33 * (C643 * Baseline!B$59*Baseline!B$68/Baseline!B$75 + Baseline!B$46 * Baseline!B$69*Baseline!B$54/Baseline!B$76 + Baseline!B$47 * Baseline!B$57*Baseline!B$55/Baseline!B$77 + Baseline!B$58*Baseline!B$56/Baseline!B$78)</f>
        <v>0.000000239732729</v>
      </c>
      <c r="J643" s="85">
        <f>Baseline!B$33 * (C643 * Baseline!B$59*Baseline!B$59/Baseline!B$75 + Baseline!B$46 * Baseline!B$69*Baseline!B$69/Baseline!B$76 + Baseline!B$47 * Baseline!B$57*Baseline!B$57/Baseline!B$77 + Baseline!B$58*Baseline!B$58/Baseline!B$78)</f>
        <v>0.00000211657454</v>
      </c>
      <c r="K643" s="84">
        <f>Baseline!B$33 * (C643 * Baseline!B$59*Baseline!B$60/Baseline!B$75 + Baseline!B$46 * Baseline!B$69*Baseline!B$61/Baseline!B$76 + Baseline!B$47 * Baseline!B$57*Baseline!B$70/Baseline!B$77 + Baseline!B$58*Baseline!B$62/Baseline!B$78)</f>
        <v>0.00000001649005019</v>
      </c>
      <c r="L643" s="85">
        <f>Baseline!B$33 * (C643 * Baseline!B$59*Baseline!B$63/Baseline!B$75 + Baseline!B$46 * Baseline!B$69*Baseline!B$64/Baseline!B$76 + Baseline!B$47 * Baseline!B$57*Baseline!B$65/Baseline!B$77 + Baseline!B$58*Baseline!B$71/Baseline!B$78)</f>
        <v>0.00000001707281679</v>
      </c>
      <c r="M643" s="84">
        <f>Baseline!B$33 * (C643 * Baseline!B$60*Baseline!B$68/Baseline!B$75 + Baseline!B$46 * Baseline!B$61*Baseline!B$54/Baseline!B$76 + Baseline!B$47 * Baseline!B$70*Baseline!B$55/Baseline!B$77 + Baseline!B$62*Baseline!B$56/Baseline!B$78)</f>
        <v>0.0000002020629136</v>
      </c>
      <c r="N643" s="85">
        <f>Baseline!B$33 * (C643 * Baseline!B$60*Baseline!B$59/Baseline!B$75 + Baseline!B$46 * Baseline!B$61*Baseline!B$69/Baseline!B$76 + Baseline!B$47 * Baseline!B$70*Baseline!B$57/Baseline!B$77 + Baseline!B$62*Baseline!B$58/Baseline!B$78)</f>
        <v>0.00000001649005019</v>
      </c>
      <c r="O643" s="85">
        <f>Baseline!B$33 * (C643 * Baseline!B$60*Baseline!B$60/Baseline!B$75 + Baseline!B$46 * Baseline!B$61*Baseline!B$61/Baseline!B$76 + Baseline!B$47 * Baseline!B$70*Baseline!B$70/Baseline!B$77 + Baseline!B$62*Baseline!B$62/Baseline!B$78)</f>
        <v>0.000001589268176</v>
      </c>
      <c r="P643" s="84">
        <f>Baseline!B$33 * (C643 * Baseline!B$60*Baseline!B$63/Baseline!B$75 + Baseline!B$46 * Baseline!B$61*Baseline!B$64/Baseline!B$76 + Baseline!B$47 * Baseline!B$70*Baseline!B$65/Baseline!B$77 + Baseline!B$62*Baseline!B$71/Baseline!B$78)</f>
        <v>0.000000001956457068</v>
      </c>
      <c r="Q643" s="84">
        <f>Baseline!B$33 * (C643 * Baseline!B$63*Baseline!B$68/Baseline!B$75 + Baseline!B$46 * Baseline!B$64*Baseline!B$54/Baseline!B$76 + Baseline!B$47 * Baseline!B$65*Baseline!B$55/Baseline!B$77 + Baseline!B$71*Baseline!B$56/Baseline!B$78)</f>
        <v>0.000000003853387724</v>
      </c>
      <c r="R643" s="84">
        <f>Baseline!B$33 * (C643 * Baseline!B$63*Baseline!B$59/Baseline!B$75 + Baseline!B$46 * Baseline!B$64*Baseline!B$69/Baseline!B$76 + Baseline!B$47 * Baseline!B$65*Baseline!B$57/Baseline!B$77 + Baseline!B$71*Baseline!B$58/Baseline!B$78)</f>
        <v>0.00000001707281679</v>
      </c>
      <c r="S643" s="84">
        <f>Baseline!B$33 * (C643 * Baseline!B$63*Baseline!B$60/Baseline!B$75 + Baseline!B$46 * Baseline!B$64*Baseline!B$61/Baseline!B$76 + Baseline!B$47 * Baseline!B$65*Baseline!B$70/Baseline!B$77 + Baseline!B$71*Baseline!B$62/Baseline!B$78)</f>
        <v>0.000000001956457068</v>
      </c>
      <c r="T643" s="84">
        <f>Baseline!B$33 * (C643 * Baseline!B$63*Baseline!B$63/Baseline!B$75 + Baseline!B$46 * Baseline!B$64*Baseline!B$64/Baseline!B$76 + Baseline!B$47 * Baseline!B$65*Baseline!B$65/Baseline!B$77 + Baseline!B$71*Baseline!B$71/Baseline!B$78)</f>
        <v>0.00000009856722374</v>
      </c>
      <c r="U643" s="83"/>
      <c r="V643" s="84">
        <f>E643 * ( Baseline!B$89 * Baseline!B$7 )</f>
        <v>0.2296267931</v>
      </c>
      <c r="W643" s="84">
        <f>F643 * ( Baseline!D$89 * Baseline!B$11 )</f>
        <v>0.004422252725</v>
      </c>
      <c r="X643" s="84">
        <f>G643 * ( Baseline!F$89 * Baseline!B$16 )</f>
        <v>0.007018608814</v>
      </c>
      <c r="Y643" s="84">
        <f>H643 * ( Baseline!H$89 * Baseline!B$18 )</f>
        <v>0.00135513422</v>
      </c>
      <c r="Z643" s="86">
        <f t="shared" si="1"/>
        <v>0.2424227888</v>
      </c>
      <c r="AA643" s="84">
        <f>I643 * ( Baseline!B$89 * Baseline!B$7 )</f>
        <v>0.002488185994</v>
      </c>
      <c r="AB643" s="85">
        <f>J643 * ( Baseline!D$89 * Baseline!B$11 )</f>
        <v>0.03904359478</v>
      </c>
      <c r="AC643" s="85">
        <f>K643 * ( Baseline!F$89 * Baseline!B$16 )</f>
        <v>0.0005727780994</v>
      </c>
      <c r="AD643" s="85">
        <f>L643 * ( Baseline!F$89 * Baseline!B$16 )</f>
        <v>0.0005930203632</v>
      </c>
      <c r="AE643" s="86">
        <f t="shared" si="2"/>
        <v>0.04269757923</v>
      </c>
      <c r="AF643" s="86">
        <f>M643 * ( Baseline!B$89 * Baseline!B$7 )</f>
        <v>0.00209721098</v>
      </c>
      <c r="AG643" s="86">
        <f>N643 * ( Baseline!D$89 * Baseline!B$11 )</f>
        <v>0.0003041852888</v>
      </c>
      <c r="AH643" s="86">
        <f>O643 * ( Baseline!F$89 * Baseline!B$16 )</f>
        <v>0.05520286443</v>
      </c>
      <c r="AI643" s="86">
        <f>P643 * ( Baseline!H$89 * Baseline!B$18 )</f>
        <v>0.0006880340398</v>
      </c>
      <c r="AJ643" s="86">
        <f t="shared" si="3"/>
        <v>0.05829229474</v>
      </c>
      <c r="AK643" s="86">
        <f>Q643 * ( Baseline!B$89 * Baseline!B$7 )</f>
        <v>0.00003999431119</v>
      </c>
      <c r="AL643" s="86">
        <f>R643 * ( Baseline!D$89 * Baseline!B$11 )</f>
        <v>0.0003149353486</v>
      </c>
      <c r="AM643" s="86">
        <f>S643 * ( Baseline!F$89 * Baseline!B$16 )</f>
        <v>0.0000679570861</v>
      </c>
      <c r="AN643" s="86">
        <f>T643 * ( Baseline!H$89 * Baseline!B$18 )</f>
        <v>0.03466347729</v>
      </c>
      <c r="AO643" s="86">
        <f t="shared" si="4"/>
        <v>0.03508636404</v>
      </c>
      <c r="AP643" s="62"/>
      <c r="AQ643" s="86">
        <f>V643 * ( (1-Baseline!B$90-Baseline!B$89) + (1-B643)*Baseline!B$90 )</f>
        <v>0.09129400495</v>
      </c>
      <c r="AR643" s="86">
        <f>W643 * ( (1-Baseline!B$90-Baseline!B$89) + (1-B643)*Baseline!B$90 )</f>
        <v>0.001758179683</v>
      </c>
      <c r="AS643" s="86">
        <f>X643 * ( (1-Baseline!B$90-Baseline!B$89) + (1-B643)*Baseline!B$90 )</f>
        <v>0.002790427455</v>
      </c>
      <c r="AT643" s="86">
        <f>Y643 * ( (1-Baseline!B$90-Baseline!B$89) + (1-B643)*Baseline!B$90 )</f>
        <v>0.0005387682707</v>
      </c>
      <c r="AU643" s="86">
        <f t="shared" si="5"/>
        <v>0.09638138036</v>
      </c>
      <c r="AV643" s="86">
        <f>AA643 * ( (1-Baseline!D$90-Baseline!D$89) + (1-B643)*Baseline!D$90 )</f>
        <v>0.001739062064</v>
      </c>
      <c r="AW643" s="86">
        <f>AB643 * ( (1-Baseline!D$90-Baseline!D$89) + (1-B643)*Baseline!D$90 )</f>
        <v>0.0272886491</v>
      </c>
      <c r="AX643" s="86">
        <f>AC643 * ( (1-Baseline!D$90-Baseline!D$89) + (1-B643)*Baseline!D$90 )</f>
        <v>0.000400330468</v>
      </c>
      <c r="AY643" s="86">
        <f>AD643 * ( (1-Baseline!D$90-Baseline!D$89) + (1-B643)*Baseline!D$90 )</f>
        <v>0.0004144783464</v>
      </c>
      <c r="AZ643" s="86">
        <f t="shared" si="6"/>
        <v>0.02984251998</v>
      </c>
      <c r="BA643" s="86">
        <f>AF643 * ( (1-Baseline!F$90-Baseline!F$89) + (1-Baseline!B$36)*Baseline!F$90 )</f>
        <v>0.001509220132</v>
      </c>
      <c r="BB643" s="86">
        <f>AG643 * ( (1-Baseline!F$90-Baseline!F$89) + (1-Baseline!B$36)*Baseline!F$90 )</f>
        <v>0.0002189014677</v>
      </c>
      <c r="BC643" s="86">
        <f>AH643 * ( (1-Baseline!F$90-Baseline!F$89) + (1-Baseline!B$36)*Baseline!F$90 )</f>
        <v>0.03972574774</v>
      </c>
      <c r="BD643" s="86">
        <f>AI643 * ( (1-Baseline!F$90-Baseline!F$89) + (1-Baseline!B$36)*Baseline!F$90 )</f>
        <v>0.0004951313121</v>
      </c>
      <c r="BE643" s="86">
        <f t="shared" si="7"/>
        <v>0.04194900065</v>
      </c>
      <c r="BF643" s="86">
        <f>AK643 * ( (1-Baseline!H$90-Baseline!H$89) + (1-Baseline!B$36)*Baseline!H$90 )</f>
        <v>0.00003168829264</v>
      </c>
      <c r="BG643" s="86">
        <f>AL643 * ( (1-Baseline!H$90-Baseline!H$89) + (1-Baseline!B$36)*Baseline!H$90 )</f>
        <v>0.0002495295754</v>
      </c>
      <c r="BH643" s="86">
        <f>AM643 * ( (1-Baseline!H$90-Baseline!H$89) + (1-Baseline!B$36)*Baseline!H$90 )</f>
        <v>0.00005384375846</v>
      </c>
      <c r="BI643" s="86">
        <f>AN643 * ( (1-Baseline!H$90-Baseline!H$89) + (1-Baseline!B$36)*Baseline!H$90 )</f>
        <v>0.02746456633</v>
      </c>
      <c r="BJ643" s="86">
        <f t="shared" si="8"/>
        <v>0.02779962796</v>
      </c>
      <c r="BK643" s="62"/>
      <c r="BL643" s="86">
        <f t="shared" si="19"/>
        <v>0.947216201</v>
      </c>
      <c r="BM643" s="86">
        <f t="shared" si="20"/>
        <v>0.01824190187</v>
      </c>
      <c r="BN643" s="86">
        <f t="shared" si="21"/>
        <v>0.02895193495</v>
      </c>
      <c r="BO643" s="86">
        <f t="shared" si="22"/>
        <v>0.005589962176</v>
      </c>
      <c r="BP643" s="86">
        <f t="shared" si="9"/>
        <v>1</v>
      </c>
      <c r="BQ643" s="86">
        <f t="shared" si="23"/>
        <v>0.05827463849</v>
      </c>
      <c r="BR643" s="86">
        <f t="shared" si="24"/>
        <v>0.9144217419</v>
      </c>
      <c r="BS643" s="86">
        <f t="shared" si="25"/>
        <v>0.01341476753</v>
      </c>
      <c r="BT643" s="86">
        <f t="shared" si="26"/>
        <v>0.0138888521</v>
      </c>
      <c r="BU643" s="86">
        <f t="shared" si="10"/>
        <v>1</v>
      </c>
      <c r="BV643" s="86">
        <f t="shared" si="27"/>
        <v>0.03597749908</v>
      </c>
      <c r="BW643" s="86">
        <f t="shared" si="28"/>
        <v>0.005218276105</v>
      </c>
      <c r="BX643" s="86">
        <f t="shared" si="29"/>
        <v>0.9470010518</v>
      </c>
      <c r="BY643" s="86">
        <f t="shared" si="30"/>
        <v>0.01180317301</v>
      </c>
      <c r="BZ643" s="86">
        <f t="shared" si="11"/>
        <v>1</v>
      </c>
      <c r="CA643" s="86">
        <f t="shared" si="31"/>
        <v>0.001139881897</v>
      </c>
      <c r="CB643" s="86">
        <f t="shared" si="32"/>
        <v>0.008976004132</v>
      </c>
      <c r="CC643" s="86">
        <f t="shared" si="33"/>
        <v>0.001936851764</v>
      </c>
      <c r="CD643" s="86">
        <f t="shared" si="34"/>
        <v>0.9879472622</v>
      </c>
      <c r="CE643" s="86">
        <f t="shared" si="12"/>
        <v>1</v>
      </c>
      <c r="CF643" s="62"/>
      <c r="CG643" s="86">
        <f t="shared" si="35"/>
        <v>0.947216201</v>
      </c>
      <c r="CH643" s="86">
        <f t="shared" si="36"/>
        <v>0.01824190187</v>
      </c>
      <c r="CI643" s="86">
        <f t="shared" si="37"/>
        <v>0.02895193495</v>
      </c>
      <c r="CJ643" s="86">
        <f t="shared" si="38"/>
        <v>0.005589962176</v>
      </c>
      <c r="CK643" s="86">
        <f t="shared" si="13"/>
        <v>1</v>
      </c>
      <c r="CL643" s="86">
        <f t="shared" si="39"/>
        <v>0.05827463849</v>
      </c>
      <c r="CM643" s="86">
        <f t="shared" si="40"/>
        <v>0.9144217419</v>
      </c>
      <c r="CN643" s="86">
        <f t="shared" si="41"/>
        <v>0.01341476753</v>
      </c>
      <c r="CO643" s="86">
        <f t="shared" si="42"/>
        <v>0.0138888521</v>
      </c>
      <c r="CP643" s="86">
        <f t="shared" si="14"/>
        <v>1</v>
      </c>
      <c r="CQ643" s="86">
        <f t="shared" si="43"/>
        <v>0.03597749908</v>
      </c>
      <c r="CR643" s="86">
        <f t="shared" si="44"/>
        <v>0.005218276105</v>
      </c>
      <c r="CS643" s="86">
        <f t="shared" si="45"/>
        <v>0.9470010518</v>
      </c>
      <c r="CT643" s="86">
        <f t="shared" si="46"/>
        <v>0.01180317301</v>
      </c>
      <c r="CU643" s="86">
        <f t="shared" si="15"/>
        <v>1</v>
      </c>
      <c r="CV643" s="86">
        <f t="shared" si="47"/>
        <v>0.001139881897</v>
      </c>
      <c r="CW643" s="86">
        <f t="shared" si="48"/>
        <v>0.008976004132</v>
      </c>
      <c r="CX643" s="86">
        <f t="shared" si="49"/>
        <v>0.001936851764</v>
      </c>
      <c r="CY643" s="86">
        <f t="shared" si="50"/>
        <v>0.9879472622</v>
      </c>
      <c r="CZ643" s="86">
        <f t="shared" si="16"/>
        <v>1</v>
      </c>
      <c r="DA643" s="62"/>
      <c r="DB643" s="86">
        <f>(AQ643*Baseline!B$7 + AV643*Baseline!B$11 + BA643*Baseline!B$16 + BF643*Baseline!B$18)</f>
        <v>54514.31188</v>
      </c>
      <c r="DC643" s="86">
        <f>(AR643*Baseline!B$7 + AW643*Baseline!B$11 + BB643*Baseline!B$16 + BG643*Baseline!B$18)</f>
        <v>71534.22312</v>
      </c>
      <c r="DD643" s="86">
        <f>(AS643*Baseline!B$7 + AX643*Baseline!B$11 + BC643*Baseline!B$16 + BH643*Baseline!B$18)</f>
        <v>137766.2401</v>
      </c>
      <c r="DE643" s="86">
        <f>(AT643*Baseline!B$7 + AY643*Baseline!B$11 + BD643*Baseline!B$16 + BI643*Baseline!B$18)</f>
        <v>1260433.861</v>
      </c>
      <c r="DF643" s="86">
        <f t="shared" si="17"/>
        <v>1524248.636</v>
      </c>
      <c r="DG643" s="62"/>
      <c r="DH643" s="86">
        <f t="shared" si="51"/>
        <v>0.03576471094</v>
      </c>
      <c r="DI643" s="86">
        <f t="shared" si="52"/>
        <v>0.04693080999</v>
      </c>
      <c r="DJ643" s="86">
        <f t="shared" si="53"/>
        <v>0.09038304959</v>
      </c>
      <c r="DK643" s="86">
        <f t="shared" si="54"/>
        <v>0.8269214295</v>
      </c>
      <c r="DL643" s="86">
        <f t="shared" si="18"/>
        <v>1</v>
      </c>
      <c r="DM643" s="62"/>
      <c r="DN643" s="86">
        <f>DH643 / (Baseline!B$7/Baseline!B$17)</f>
        <v>3.817647657</v>
      </c>
      <c r="DO643" s="86">
        <f>DI643 / (Baseline!B$11/Baseline!B$17)</f>
        <v>1.132932215</v>
      </c>
      <c r="DP643" s="86">
        <f>DJ643 / (Baseline!B$16/Baseline!B$17)</f>
        <v>1.39669126</v>
      </c>
      <c r="DQ643" s="86">
        <f>DK643 / (Baseline!B$18/Baseline!B$17)</f>
        <v>0.9349076784</v>
      </c>
      <c r="DR643" s="62"/>
      <c r="DS643" s="86">
        <f>DH643 / Baseline!H$117</f>
        <v>1.430842855</v>
      </c>
      <c r="DT643" s="86">
        <f>DI643 / Baseline!H$118</f>
        <v>1.056414984</v>
      </c>
      <c r="DU643" s="86">
        <f>DJ643 / Baseline!H$119</f>
        <v>1.080476426</v>
      </c>
      <c r="DV643" s="86">
        <f>DK643 / Baseline!H$120</f>
        <v>0.9763766296</v>
      </c>
      <c r="DW643" s="87"/>
      <c r="DX643" s="86">
        <f>(AU643*Baseline!B$34)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0.0269867383</v>
      </c>
      <c r="DY643" s="86">
        <f>(AZ643*Baseline!B$34) + (Baseline!D$90*(1-Baseline!D$91)*Baseline!B$35) + (Baseline!D$90*Baseline!D$91*((1-Baseline!D$92)*Baseline!B$40 + Baseline!D$92*Baseline!B$41))</f>
        <v>0.010889946</v>
      </c>
      <c r="DZ643" s="86">
        <f>(BE643*Baseline!B$34) + (Baseline!F$90*(1-Baseline!F$91)*Baseline!B$35) + (Baseline!F$90*Baseline!F$91*((1-Baseline!F$92)*Baseline!B$40 + Baseline!F$92*Baseline!B$41))</f>
        <v>0.0140229901</v>
      </c>
      <c r="EA643" s="86">
        <f>(BJ643*Baseline!B$34) + (Baseline!H$90*(1-Baseline!H$91)*Baseline!B$35) + (Baseline!H$90*Baseline!H$91*((1-Baseline!H$92)*Baseline!B$40 + Baseline!H$92*Baseline!B$41))</f>
        <v>0.009314944193</v>
      </c>
      <c r="EB643" s="86">
        <f>( DX643*Baseline!B$7 + DY643*Baseline!B$11 + DZ643*Baseline!B$16 + EA643*Baseline!B$18 ) / Baseline!B$17</f>
        <v>0.009850409618</v>
      </c>
    </row>
    <row r="644">
      <c r="A644" s="73" t="s">
        <v>820</v>
      </c>
      <c r="B644" s="85">
        <f>MIN( MAX( NORMINV( MCrands!B644, (B$5+B$4)/2, (B$5-B$4)/3.29 ), 0 ), 1 )</f>
        <v>0.2404065211</v>
      </c>
      <c r="C644" s="85">
        <f>MAX( NORMINV( MCrands!C644, (C$5+C$4)/2, (C$5-C$4)/3.29 ), 0 )</f>
        <v>3.165119378</v>
      </c>
      <c r="D644" s="83"/>
      <c r="E644" s="84">
        <f>Baseline!B$33 * (C644 * Baseline!B$68*Baseline!B$68/Baseline!B$75 + Baseline!B$46 * Baseline!B$54*Baseline!B$54/Baseline!B$76 + Baseline!B$47 * Baseline!B$55*Baseline!B$55/Baseline!B$77 + Baseline!B$56*Baseline!B$56/Baseline!B$78)</f>
        <v>0.00002245861225</v>
      </c>
      <c r="F644" s="84">
        <f>Baseline!B$33 * (C644 * Baseline!B$68*Baseline!B$59/Baseline!B$75 + Baseline!B$46 * Baseline!B$54*Baseline!B$69/Baseline!B$76 + Baseline!B$47 * Baseline!B$55*Baseline!B$57/Baseline!B$77 + Baseline!B$56*Baseline!B$58/Baseline!B$78)</f>
        <v>0.0000002397855352</v>
      </c>
      <c r="G644" s="85">
        <f>Baseline!B$33 * (C644 * Baseline!B$68*Baseline!B$60/Baseline!B$75 + Baseline!B$46 * Baseline!B$54*Baseline!B$61/Baseline!B$76 + Baseline!B$47 * Baseline!B$55*Baseline!B$70/Baseline!B$77 + Baseline!B$56*Baseline!B$62/Baseline!B$78)</f>
        <v>0.0000002021927288</v>
      </c>
      <c r="H644" s="84">
        <f>Baseline!B$33 * (C644 * Baseline!B$68*Baseline!B$63/Baseline!B$75 + Baseline!B$46 * Baseline!B$54*Baseline!B$64/Baseline!B$76 + Baseline!B$47 * Baseline!B$55*Baseline!B$65/Baseline!B$77 + Baseline!B$56*Baseline!B$71/Baseline!B$78)</f>
        <v>0.000000003866369242</v>
      </c>
      <c r="I644" s="84">
        <f>Baseline!B$33 * (C644 * Baseline!B$59*Baseline!B$68/Baseline!B$75 + Baseline!B$46 * Baseline!B$69*Baseline!B$54/Baseline!B$76 + Baseline!B$47 * Baseline!B$57*Baseline!B$55/Baseline!B$77 + Baseline!B$58*Baseline!B$56/Baseline!B$78)</f>
        <v>0.0000002397855352</v>
      </c>
      <c r="J644" s="85">
        <f>Baseline!B$33 * (C644 * Baseline!B$59*Baseline!B$59/Baseline!B$75 + Baseline!B$46 * Baseline!B$69*Baseline!B$69/Baseline!B$76 + Baseline!B$47 * Baseline!B$57*Baseline!B$57/Baseline!B$77 + Baseline!B$58*Baseline!B$58/Baseline!B$78)</f>
        <v>0.000002116574548</v>
      </c>
      <c r="K644" s="84">
        <f>Baseline!B$33 * (C644 * Baseline!B$59*Baseline!B$60/Baseline!B$75 + Baseline!B$46 * Baseline!B$69*Baseline!B$61/Baseline!B$76 + Baseline!B$47 * Baseline!B$57*Baseline!B$70/Baseline!B$77 + Baseline!B$58*Baseline!B$62/Baseline!B$78)</f>
        <v>0.00000001649007069</v>
      </c>
      <c r="L644" s="85">
        <f>Baseline!B$33 * (C644 * Baseline!B$59*Baseline!B$63/Baseline!B$75 + Baseline!B$46 * Baseline!B$69*Baseline!B$64/Baseline!B$76 + Baseline!B$47 * Baseline!B$57*Baseline!B$65/Baseline!B$77 + Baseline!B$58*Baseline!B$71/Baseline!B$78)</f>
        <v>0.00000001707281884</v>
      </c>
      <c r="M644" s="84">
        <f>Baseline!B$33 * (C644 * Baseline!B$60*Baseline!B$68/Baseline!B$75 + Baseline!B$46 * Baseline!B$61*Baseline!B$54/Baseline!B$76 + Baseline!B$47 * Baseline!B$70*Baseline!B$55/Baseline!B$77 + Baseline!B$62*Baseline!B$56/Baseline!B$78)</f>
        <v>0.0000002021927288</v>
      </c>
      <c r="N644" s="85">
        <f>Baseline!B$33 * (C644 * Baseline!B$60*Baseline!B$59/Baseline!B$75 + Baseline!B$46 * Baseline!B$61*Baseline!B$69/Baseline!B$76 + Baseline!B$47 * Baseline!B$70*Baseline!B$57/Baseline!B$77 + Baseline!B$62*Baseline!B$58/Baseline!B$78)</f>
        <v>0.00000001649007069</v>
      </c>
      <c r="O644" s="85">
        <f>Baseline!B$33 * (C644 * Baseline!B$60*Baseline!B$60/Baseline!B$75 + Baseline!B$46 * Baseline!B$61*Baseline!B$61/Baseline!B$76 + Baseline!B$47 * Baseline!B$70*Baseline!B$70/Baseline!B$77 + Baseline!B$62*Baseline!B$62/Baseline!B$78)</f>
        <v>0.000001589268226</v>
      </c>
      <c r="P644" s="84">
        <f>Baseline!B$33 * (C644 * Baseline!B$60*Baseline!B$63/Baseline!B$75 + Baseline!B$46 * Baseline!B$61*Baseline!B$64/Baseline!B$76 + Baseline!B$47 * Baseline!B$70*Baseline!B$65/Baseline!B$77 + Baseline!B$62*Baseline!B$71/Baseline!B$78)</f>
        <v>0.000000001956462106</v>
      </c>
      <c r="Q644" s="84">
        <f>Baseline!B$33 * (C644 * Baseline!B$63*Baseline!B$68/Baseline!B$75 + Baseline!B$46 * Baseline!B$64*Baseline!B$54/Baseline!B$76 + Baseline!B$47 * Baseline!B$65*Baseline!B$55/Baseline!B$77 + Baseline!B$71*Baseline!B$56/Baseline!B$78)</f>
        <v>0.000000003866369242</v>
      </c>
      <c r="R644" s="84">
        <f>Baseline!B$33 * (C644 * Baseline!B$63*Baseline!B$59/Baseline!B$75 + Baseline!B$46 * Baseline!B$64*Baseline!B$69/Baseline!B$76 + Baseline!B$47 * Baseline!B$65*Baseline!B$57/Baseline!B$77 + Baseline!B$71*Baseline!B$58/Baseline!B$78)</f>
        <v>0.00000001707281884</v>
      </c>
      <c r="S644" s="84">
        <f>Baseline!B$33 * (C644 * Baseline!B$63*Baseline!B$60/Baseline!B$75 + Baseline!B$46 * Baseline!B$64*Baseline!B$61/Baseline!B$76 + Baseline!B$47 * Baseline!B$65*Baseline!B$70/Baseline!B$77 + Baseline!B$71*Baseline!B$62/Baseline!B$78)</f>
        <v>0.000000001956462106</v>
      </c>
      <c r="T644" s="84">
        <f>Baseline!B$33 * (C644 * Baseline!B$63*Baseline!B$63/Baseline!B$75 + Baseline!B$46 * Baseline!B$64*Baseline!B$64/Baseline!B$76 + Baseline!B$47 * Baseline!B$65*Baseline!B$65/Baseline!B$77 + Baseline!B$71*Baseline!B$71/Baseline!B$78)</f>
        <v>0.00000009856722425</v>
      </c>
      <c r="U644" s="83"/>
      <c r="V644" s="84">
        <f>E644 * ( Baseline!B$89 * Baseline!B$7 )</f>
        <v>0.2330979365</v>
      </c>
      <c r="W644" s="84">
        <f>F644 * ( Baseline!D$89 * Baseline!B$11 )</f>
        <v>0.004423226819</v>
      </c>
      <c r="X644" s="84">
        <f>G644 * ( Baseline!F$89 * Baseline!B$16 )</f>
        <v>0.007023117914</v>
      </c>
      <c r="Y644" s="84">
        <f>H644 * ( Baseline!H$89 * Baseline!B$18 )</f>
        <v>0.001359699476</v>
      </c>
      <c r="Z644" s="86">
        <f t="shared" si="1"/>
        <v>0.2459039807</v>
      </c>
      <c r="AA644" s="84">
        <f>I644 * ( Baseline!B$89 * Baseline!B$7 )</f>
        <v>0.00248873407</v>
      </c>
      <c r="AB644" s="85">
        <f>J644 * ( Baseline!D$89 * Baseline!B$11 )</f>
        <v>0.03904359493</v>
      </c>
      <c r="AC644" s="85">
        <f>K644 * ( Baseline!F$89 * Baseline!B$16 )</f>
        <v>0.0005727788114</v>
      </c>
      <c r="AD644" s="85">
        <f>L644 * ( Baseline!F$89 * Baseline!B$16 )</f>
        <v>0.0005930204344</v>
      </c>
      <c r="AE644" s="86">
        <f t="shared" si="2"/>
        <v>0.04269812825</v>
      </c>
      <c r="AF644" s="86">
        <f>M644 * ( Baseline!B$89 * Baseline!B$7 )</f>
        <v>0.002098558332</v>
      </c>
      <c r="AG644" s="86">
        <f>N644 * ( Baseline!D$89 * Baseline!B$11 )</f>
        <v>0.0003041856669</v>
      </c>
      <c r="AH644" s="86">
        <f>O644 * ( Baseline!F$89 * Baseline!B$16 )</f>
        <v>0.05520286618</v>
      </c>
      <c r="AI644" s="86">
        <f>P644 * ( Baseline!H$89 * Baseline!B$18 )</f>
        <v>0.0006880358118</v>
      </c>
      <c r="AJ644" s="86">
        <f t="shared" si="3"/>
        <v>0.058293646</v>
      </c>
      <c r="AK644" s="86">
        <f>Q644 * ( Baseline!B$89 * Baseline!B$7 )</f>
        <v>0.00004012904636</v>
      </c>
      <c r="AL644" s="86">
        <f>R644 * ( Baseline!D$89 * Baseline!B$11 )</f>
        <v>0.0003149353864</v>
      </c>
      <c r="AM644" s="86">
        <f>S644 * ( Baseline!F$89 * Baseline!B$16 )</f>
        <v>0.00006795726113</v>
      </c>
      <c r="AN644" s="86">
        <f>T644 * ( Baseline!H$89 * Baseline!B$18 )</f>
        <v>0.03466347747</v>
      </c>
      <c r="AO644" s="86">
        <f t="shared" si="4"/>
        <v>0.03508649917</v>
      </c>
      <c r="AP644" s="62"/>
      <c r="AQ644" s="86">
        <f>V644 * ( (1-Baseline!B$90-Baseline!B$89) + (1-B644)*Baseline!B$90 )</f>
        <v>0.1782355857</v>
      </c>
      <c r="AR644" s="86">
        <f>W644 * ( (1-Baseline!B$90-Baseline!B$89) + (1-B644)*Baseline!B$90 )</f>
        <v>0.003382168176</v>
      </c>
      <c r="AS644" s="86">
        <f>X644 * ( (1-Baseline!B$90-Baseline!B$89) + (1-B644)*Baseline!B$90 )</f>
        <v>0.005370144214</v>
      </c>
      <c r="AT644" s="86">
        <f>Y644 * ( (1-Baseline!B$90-Baseline!B$89) + (1-B644)*Baseline!B$90 )</f>
        <v>0.001039678154</v>
      </c>
      <c r="AU644" s="86">
        <f t="shared" si="5"/>
        <v>0.1880275763</v>
      </c>
      <c r="AV644" s="86">
        <f>AA644 * ( (1-Baseline!D$90-Baseline!D$89) + (1-B644)*Baseline!D$90 )</f>
        <v>0.002199285036</v>
      </c>
      <c r="AW644" s="86">
        <f>AB644 * ( (1-Baseline!D$90-Baseline!D$89) + (1-B644)*Baseline!D$90 )</f>
        <v>0.03450267954</v>
      </c>
      <c r="AX644" s="86">
        <f>AC644 * ( (1-Baseline!D$90-Baseline!D$89) + (1-B644)*Baseline!D$90 )</f>
        <v>0.0005061625041</v>
      </c>
      <c r="AY644" s="86">
        <f>AD644 * ( (1-Baseline!D$90-Baseline!D$89) + (1-B644)*Baseline!D$90 )</f>
        <v>0.000524049951</v>
      </c>
      <c r="AZ644" s="86">
        <f t="shared" si="6"/>
        <v>0.03773217703</v>
      </c>
      <c r="BA644" s="86">
        <f>AF644 * ( (1-Baseline!F$90-Baseline!F$89) + (1-Baseline!B$36)*Baseline!F$90 )</f>
        <v>0.00151018973</v>
      </c>
      <c r="BB644" s="86">
        <f>AG644 * ( (1-Baseline!F$90-Baseline!F$89) + (1-Baseline!B$36)*Baseline!F$90 )</f>
        <v>0.0002189017398</v>
      </c>
      <c r="BC644" s="86">
        <f>AH644 * ( (1-Baseline!F$90-Baseline!F$89) + (1-Baseline!B$36)*Baseline!F$90 )</f>
        <v>0.039725749</v>
      </c>
      <c r="BD644" s="86">
        <f>AI644 * ( (1-Baseline!F$90-Baseline!F$89) + (1-Baseline!B$36)*Baseline!F$90 )</f>
        <v>0.0004951325873</v>
      </c>
      <c r="BE644" s="86">
        <f t="shared" si="7"/>
        <v>0.04194997306</v>
      </c>
      <c r="BF644" s="86">
        <f>AK644 * ( (1-Baseline!H$90-Baseline!H$89) + (1-Baseline!B$36)*Baseline!H$90 )</f>
        <v>0.00003179504601</v>
      </c>
      <c r="BG644" s="86">
        <f>AL644 * ( (1-Baseline!H$90-Baseline!H$89) + (1-Baseline!B$36)*Baseline!H$90 )</f>
        <v>0.0002495296054</v>
      </c>
      <c r="BH644" s="86">
        <f>AM644 * ( (1-Baseline!H$90-Baseline!H$89) + (1-Baseline!B$36)*Baseline!H$90 )</f>
        <v>0.00005384389713</v>
      </c>
      <c r="BI644" s="86">
        <f>AN644 * ( (1-Baseline!H$90-Baseline!H$89) + (1-Baseline!B$36)*Baseline!H$90 )</f>
        <v>0.02746456647</v>
      </c>
      <c r="BJ644" s="86">
        <f t="shared" si="8"/>
        <v>0.02779973502</v>
      </c>
      <c r="BK644" s="62"/>
      <c r="BL644" s="86">
        <f t="shared" si="19"/>
        <v>0.9479225827</v>
      </c>
      <c r="BM644" s="86">
        <f t="shared" si="20"/>
        <v>0.01798761779</v>
      </c>
      <c r="BN644" s="86">
        <f t="shared" si="21"/>
        <v>0.02856040758</v>
      </c>
      <c r="BO644" s="86">
        <f t="shared" si="22"/>
        <v>0.005529391885</v>
      </c>
      <c r="BP644" s="86">
        <f t="shared" si="9"/>
        <v>1</v>
      </c>
      <c r="BQ644" s="86">
        <f t="shared" si="23"/>
        <v>0.05828672525</v>
      </c>
      <c r="BR644" s="86">
        <f t="shared" si="24"/>
        <v>0.9144099878</v>
      </c>
      <c r="BS644" s="86">
        <f t="shared" si="25"/>
        <v>0.01341461172</v>
      </c>
      <c r="BT644" s="86">
        <f t="shared" si="26"/>
        <v>0.01388867519</v>
      </c>
      <c r="BU644" s="86">
        <f t="shared" si="10"/>
        <v>1</v>
      </c>
      <c r="BV644" s="86">
        <f t="shared" si="27"/>
        <v>0.0359997783</v>
      </c>
      <c r="BW644" s="86">
        <f t="shared" si="28"/>
        <v>0.005218161631</v>
      </c>
      <c r="BX644" s="86">
        <f t="shared" si="29"/>
        <v>0.9469791303</v>
      </c>
      <c r="BY644" s="86">
        <f t="shared" si="30"/>
        <v>0.01180292981</v>
      </c>
      <c r="BZ644" s="86">
        <f t="shared" si="11"/>
        <v>1</v>
      </c>
      <c r="CA644" s="86">
        <f t="shared" si="31"/>
        <v>0.001143717593</v>
      </c>
      <c r="CB644" s="86">
        <f t="shared" si="32"/>
        <v>0.008975970642</v>
      </c>
      <c r="CC644" s="86">
        <f t="shared" si="33"/>
        <v>0.001936849294</v>
      </c>
      <c r="CD644" s="86">
        <f t="shared" si="34"/>
        <v>0.9879434625</v>
      </c>
      <c r="CE644" s="86">
        <f t="shared" si="12"/>
        <v>1</v>
      </c>
      <c r="CF644" s="62"/>
      <c r="CG644" s="86">
        <f t="shared" si="35"/>
        <v>0.9479225827</v>
      </c>
      <c r="CH644" s="86">
        <f t="shared" si="36"/>
        <v>0.01798761779</v>
      </c>
      <c r="CI644" s="86">
        <f t="shared" si="37"/>
        <v>0.02856040758</v>
      </c>
      <c r="CJ644" s="86">
        <f t="shared" si="38"/>
        <v>0.005529391885</v>
      </c>
      <c r="CK644" s="86">
        <f t="shared" si="13"/>
        <v>1</v>
      </c>
      <c r="CL644" s="86">
        <f t="shared" si="39"/>
        <v>0.05828672525</v>
      </c>
      <c r="CM644" s="86">
        <f t="shared" si="40"/>
        <v>0.9144099878</v>
      </c>
      <c r="CN644" s="86">
        <f t="shared" si="41"/>
        <v>0.01341461172</v>
      </c>
      <c r="CO644" s="86">
        <f t="shared" si="42"/>
        <v>0.01388867519</v>
      </c>
      <c r="CP644" s="86">
        <f t="shared" si="14"/>
        <v>1</v>
      </c>
      <c r="CQ644" s="86">
        <f t="shared" si="43"/>
        <v>0.0359997783</v>
      </c>
      <c r="CR644" s="86">
        <f t="shared" si="44"/>
        <v>0.005218161631</v>
      </c>
      <c r="CS644" s="86">
        <f t="shared" si="45"/>
        <v>0.9469791303</v>
      </c>
      <c r="CT644" s="86">
        <f t="shared" si="46"/>
        <v>0.01180292981</v>
      </c>
      <c r="CU644" s="86">
        <f t="shared" si="15"/>
        <v>1</v>
      </c>
      <c r="CV644" s="86">
        <f t="shared" si="47"/>
        <v>0.001143717593</v>
      </c>
      <c r="CW644" s="86">
        <f t="shared" si="48"/>
        <v>0.008975970642</v>
      </c>
      <c r="CX644" s="86">
        <f t="shared" si="49"/>
        <v>0.001936849294</v>
      </c>
      <c r="CY644" s="86">
        <f t="shared" si="50"/>
        <v>0.9879434625</v>
      </c>
      <c r="CZ644" s="86">
        <f t="shared" si="16"/>
        <v>1</v>
      </c>
      <c r="DA644" s="62"/>
      <c r="DB644" s="86">
        <f>(AQ644*Baseline!B$7 + AV644*Baseline!B$11 + BA644*Baseline!B$16 + BF644*Baseline!B$18)</f>
        <v>97676.08823</v>
      </c>
      <c r="DC644" s="86">
        <f>(AR644*Baseline!B$7 + AW644*Baseline!B$11 + BB644*Baseline!B$16 + BG644*Baseline!B$18)</f>
        <v>87792.73765</v>
      </c>
      <c r="DD644" s="86">
        <f>(AS644*Baseline!B$7 + AX644*Baseline!B$11 + BC644*Baseline!B$16 + BH644*Baseline!B$18)</f>
        <v>139244.3758</v>
      </c>
      <c r="DE644" s="86">
        <f>(AT644*Baseline!B$7 + AY644*Baseline!B$11 + BD644*Baseline!B$16 + BI644*Baseline!B$18)</f>
        <v>1260911.795</v>
      </c>
      <c r="DF644" s="86">
        <f t="shared" si="17"/>
        <v>1585624.997</v>
      </c>
      <c r="DG644" s="62"/>
      <c r="DH644" s="86">
        <f t="shared" si="51"/>
        <v>0.06160100176</v>
      </c>
      <c r="DI644" s="86">
        <f t="shared" si="52"/>
        <v>0.05536790718</v>
      </c>
      <c r="DJ644" s="86">
        <f t="shared" si="53"/>
        <v>0.08781671332</v>
      </c>
      <c r="DK644" s="86">
        <f t="shared" si="54"/>
        <v>0.7952143777</v>
      </c>
      <c r="DL644" s="86">
        <f t="shared" si="18"/>
        <v>1</v>
      </c>
      <c r="DM644" s="62"/>
      <c r="DN644" s="86">
        <f>DH644 / (Baseline!B$7/Baseline!B$17)</f>
        <v>6.575501768</v>
      </c>
      <c r="DO644" s="86">
        <f>DI644 / (Baseline!B$11/Baseline!B$17)</f>
        <v>1.33660778</v>
      </c>
      <c r="DP644" s="86">
        <f>DJ644 / (Baseline!B$16/Baseline!B$17)</f>
        <v>1.357033609</v>
      </c>
      <c r="DQ644" s="86">
        <f>DK644 / (Baseline!B$18/Baseline!B$17)</f>
        <v>0.8990600573</v>
      </c>
      <c r="DR644" s="62"/>
      <c r="DS644" s="86">
        <f>DH644 / Baseline!H$117</f>
        <v>2.464478278</v>
      </c>
      <c r="DT644" s="86">
        <f>DI644 / Baseline!H$118</f>
        <v>1.246334483</v>
      </c>
      <c r="DU644" s="86">
        <f>DJ644 / Baseline!H$119</f>
        <v>1.049797379</v>
      </c>
      <c r="DV644" s="86">
        <f>DK644 / Baseline!H$120</f>
        <v>0.9389389443</v>
      </c>
      <c r="DW644" s="87"/>
      <c r="DX644" s="86">
        <f>(AU644*Baseline!B$34)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0.04073366769</v>
      </c>
      <c r="DY644" s="86">
        <f>(AZ644*Baseline!B$34) + (Baseline!D$90*(1-Baseline!D$91)*Baseline!B$35) + (Baseline!D$90*Baseline!D$91*((1-Baseline!D$92)*Baseline!B$40 + Baseline!D$92*Baseline!B$41))</f>
        <v>0.01207339455</v>
      </c>
      <c r="DZ644" s="86">
        <f>(BE644*Baseline!B$34) + (Baseline!F$90*(1-Baseline!F$91)*Baseline!B$35) + (Baseline!F$90*Baseline!F$91*((1-Baseline!F$92)*Baseline!B$40 + Baseline!F$92*Baseline!B$41))</f>
        <v>0.01402313596</v>
      </c>
      <c r="EA644" s="86">
        <f>(BJ644*Baseline!B$34) + (Baseline!H$90*(1-Baseline!H$91)*Baseline!B$35) + (Baseline!H$90*Baseline!H$91*((1-Baseline!H$92)*Baseline!B$40 + Baseline!H$92*Baseline!B$41))</f>
        <v>0.009314960253</v>
      </c>
      <c r="EB644" s="86">
        <f>( DX644*Baseline!B$7 + DY644*Baseline!B$11 + DZ644*Baseline!B$16 + EA644*Baseline!B$18 ) / Baseline!B$17</f>
        <v>0.01002824146</v>
      </c>
    </row>
    <row r="645">
      <c r="A645" s="73" t="s">
        <v>821</v>
      </c>
      <c r="B645" s="85">
        <f>MIN( MAX( NORMINV( MCrands!B645, (B$5+B$4)/2, (B$5-B$4)/3.29 ), 0 ), 1 )</f>
        <v>0.6162307309</v>
      </c>
      <c r="C645" s="85">
        <f>MAX( NORMINV( MCrands!C645, (C$5+C$4)/2, (C$5-C$4)/3.29 ), 0 )</f>
        <v>2.677946929</v>
      </c>
      <c r="D645" s="83"/>
      <c r="E645" s="84">
        <f>Baseline!B$33 * (C645 * Baseline!B$68*Baseline!B$68/Baseline!B$75 + Baseline!B$46 * Baseline!B$54*Baseline!B$54/Baseline!B$76 + Baseline!B$47 * Baseline!B$55*Baseline!B$55/Baseline!B$77 + Baseline!B$56*Baseline!B$56/Baseline!B$78)</f>
        <v>0.00001900941962</v>
      </c>
      <c r="F645" s="84">
        <f>Baseline!B$33 * (C645 * Baseline!B$68*Baseline!B$59/Baseline!B$75 + Baseline!B$46 * Baseline!B$54*Baseline!B$69/Baseline!B$76 + Baseline!B$47 * Baseline!B$55*Baseline!B$57/Baseline!B$77 + Baseline!B$56*Baseline!B$58/Baseline!B$78)</f>
        <v>0.0000002392409258</v>
      </c>
      <c r="G645" s="85">
        <f>Baseline!B$33 * (C645 * Baseline!B$68*Baseline!B$60/Baseline!B$75 + Baseline!B$46 * Baseline!B$54*Baseline!B$61/Baseline!B$76 + Baseline!B$47 * Baseline!B$55*Baseline!B$70/Baseline!B$77 + Baseline!B$56*Baseline!B$62/Baseline!B$78)</f>
        <v>0.0000002008538974</v>
      </c>
      <c r="H645" s="84">
        <f>Baseline!B$33 * (C645 * Baseline!B$68*Baseline!B$63/Baseline!B$75 + Baseline!B$46 * Baseline!B$54*Baseline!B$64/Baseline!B$76 + Baseline!B$47 * Baseline!B$55*Baseline!B$65/Baseline!B$77 + Baseline!B$56*Baseline!B$71/Baseline!B$78)</f>
        <v>0.000000003732486107</v>
      </c>
      <c r="I645" s="84">
        <f>Baseline!B$33 * (C645 * Baseline!B$59*Baseline!B$68/Baseline!B$75 + Baseline!B$46 * Baseline!B$69*Baseline!B$54/Baseline!B$76 + Baseline!B$47 * Baseline!B$57*Baseline!B$55/Baseline!B$77 + Baseline!B$58*Baseline!B$56/Baseline!B$78)</f>
        <v>0.0000002392409258</v>
      </c>
      <c r="J645" s="85">
        <f>Baseline!B$33 * (C645 * Baseline!B$59*Baseline!B$59/Baseline!B$75 + Baseline!B$46 * Baseline!B$69*Baseline!B$69/Baseline!B$76 + Baseline!B$47 * Baseline!B$57*Baseline!B$57/Baseline!B$77 + Baseline!B$58*Baseline!B$58/Baseline!B$78)</f>
        <v>0.000002116574462</v>
      </c>
      <c r="K645" s="84">
        <f>Baseline!B$33 * (C645 * Baseline!B$59*Baseline!B$60/Baseline!B$75 + Baseline!B$46 * Baseline!B$69*Baseline!B$61/Baseline!B$76 + Baseline!B$47 * Baseline!B$57*Baseline!B$70/Baseline!B$77 + Baseline!B$58*Baseline!B$62/Baseline!B$78)</f>
        <v>0.0000000164898593</v>
      </c>
      <c r="L645" s="85">
        <f>Baseline!B$33 * (C645 * Baseline!B$59*Baseline!B$63/Baseline!B$75 + Baseline!B$46 * Baseline!B$69*Baseline!B$64/Baseline!B$76 + Baseline!B$47 * Baseline!B$57*Baseline!B$65/Baseline!B$77 + Baseline!B$58*Baseline!B$71/Baseline!B$78)</f>
        <v>0.0000000170727977</v>
      </c>
      <c r="M645" s="84">
        <f>Baseline!B$33 * (C645 * Baseline!B$60*Baseline!B$68/Baseline!B$75 + Baseline!B$46 * Baseline!B$61*Baseline!B$54/Baseline!B$76 + Baseline!B$47 * Baseline!B$70*Baseline!B$55/Baseline!B$77 + Baseline!B$62*Baseline!B$56/Baseline!B$78)</f>
        <v>0.0000002008538974</v>
      </c>
      <c r="N645" s="85">
        <f>Baseline!B$33 * (C645 * Baseline!B$60*Baseline!B$59/Baseline!B$75 + Baseline!B$46 * Baseline!B$61*Baseline!B$69/Baseline!B$76 + Baseline!B$47 * Baseline!B$70*Baseline!B$57/Baseline!B$77 + Baseline!B$62*Baseline!B$58/Baseline!B$78)</f>
        <v>0.0000000164898593</v>
      </c>
      <c r="O645" s="85">
        <f>Baseline!B$33 * (C645 * Baseline!B$60*Baseline!B$60/Baseline!B$75 + Baseline!B$46 * Baseline!B$61*Baseline!B$61/Baseline!B$76 + Baseline!B$47 * Baseline!B$70*Baseline!B$70/Baseline!B$77 + Baseline!B$62*Baseline!B$62/Baseline!B$78)</f>
        <v>0.000001589267707</v>
      </c>
      <c r="P645" s="84">
        <f>Baseline!B$33 * (C645 * Baseline!B$60*Baseline!B$63/Baseline!B$75 + Baseline!B$46 * Baseline!B$61*Baseline!B$64/Baseline!B$76 + Baseline!B$47 * Baseline!B$70*Baseline!B$65/Baseline!B$77 + Baseline!B$62*Baseline!B$71/Baseline!B$78)</f>
        <v>0.000000001956410139</v>
      </c>
      <c r="Q645" s="84">
        <f>Baseline!B$33 * (C645 * Baseline!B$63*Baseline!B$68/Baseline!B$75 + Baseline!B$46 * Baseline!B$64*Baseline!B$54/Baseline!B$76 + Baseline!B$47 * Baseline!B$65*Baseline!B$55/Baseline!B$77 + Baseline!B$71*Baseline!B$56/Baseline!B$78)</f>
        <v>0.000000003732486107</v>
      </c>
      <c r="R645" s="84">
        <f>Baseline!B$33 * (C645 * Baseline!B$63*Baseline!B$59/Baseline!B$75 + Baseline!B$46 * Baseline!B$64*Baseline!B$69/Baseline!B$76 + Baseline!B$47 * Baseline!B$65*Baseline!B$57/Baseline!B$77 + Baseline!B$71*Baseline!B$58/Baseline!B$78)</f>
        <v>0.0000000170727977</v>
      </c>
      <c r="S645" s="84">
        <f>Baseline!B$33 * (C645 * Baseline!B$63*Baseline!B$60/Baseline!B$75 + Baseline!B$46 * Baseline!B$64*Baseline!B$61/Baseline!B$76 + Baseline!B$47 * Baseline!B$65*Baseline!B$70/Baseline!B$77 + Baseline!B$71*Baseline!B$62/Baseline!B$78)</f>
        <v>0.000000001956410139</v>
      </c>
      <c r="T645" s="84">
        <f>Baseline!B$33 * (C645 * Baseline!B$63*Baseline!B$63/Baseline!B$75 + Baseline!B$46 * Baseline!B$64*Baseline!B$64/Baseline!B$76 + Baseline!B$47 * Baseline!B$65*Baseline!B$65/Baseline!B$77 + Baseline!B$71*Baseline!B$71/Baseline!B$78)</f>
        <v>0.00000009856721905</v>
      </c>
      <c r="U645" s="83"/>
      <c r="V645" s="84">
        <f>E645 * ( Baseline!B$89 * Baseline!B$7 )</f>
        <v>0.1972987662</v>
      </c>
      <c r="W645" s="84">
        <f>F645 * ( Baseline!D$89 * Baseline!B$11 )</f>
        <v>0.00441318063</v>
      </c>
      <c r="X645" s="84">
        <f>G645 * ( Baseline!F$89 * Baseline!B$16 )</f>
        <v>0.006976613915</v>
      </c>
      <c r="Y645" s="84">
        <f>H645 * ( Baseline!H$89 * Baseline!B$18 )</f>
        <v>0.001312616329</v>
      </c>
      <c r="Z645" s="86">
        <f t="shared" si="1"/>
        <v>0.2100011771</v>
      </c>
      <c r="AA645" s="84">
        <f>I645 * ( Baseline!B$89 * Baseline!B$7 )</f>
        <v>0.002483081569</v>
      </c>
      <c r="AB645" s="85">
        <f>J645 * ( Baseline!D$89 * Baseline!B$11 )</f>
        <v>0.03904359334</v>
      </c>
      <c r="AC645" s="85">
        <f>K645 * ( Baseline!F$89 * Baseline!B$16 )</f>
        <v>0.0005727714687</v>
      </c>
      <c r="AD645" s="85">
        <f>L645 * ( Baseline!F$89 * Baseline!B$16 )</f>
        <v>0.0005930197001</v>
      </c>
      <c r="AE645" s="86">
        <f t="shared" si="2"/>
        <v>0.04269246608</v>
      </c>
      <c r="AF645" s="86">
        <f>M645 * ( Baseline!B$89 * Baseline!B$7 )</f>
        <v>0.002084662602</v>
      </c>
      <c r="AG645" s="86">
        <f>N645 * ( Baseline!D$89 * Baseline!B$11 )</f>
        <v>0.0003041817674</v>
      </c>
      <c r="AH645" s="86">
        <f>O645 * ( Baseline!F$89 * Baseline!B$16 )</f>
        <v>0.05520284813</v>
      </c>
      <c r="AI645" s="86">
        <f>P645 * ( Baseline!H$89 * Baseline!B$18 )</f>
        <v>0.0006880175361</v>
      </c>
      <c r="AJ645" s="86">
        <f t="shared" si="3"/>
        <v>0.05827971004</v>
      </c>
      <c r="AK645" s="86">
        <f>Q645 * ( Baseline!B$89 * Baseline!B$7 )</f>
        <v>0.0000387394733</v>
      </c>
      <c r="AL645" s="86">
        <f>R645 * ( Baseline!D$89 * Baseline!B$11 )</f>
        <v>0.0003149349965</v>
      </c>
      <c r="AM645" s="86">
        <f>S645 * ( Baseline!F$89 * Baseline!B$16 )</f>
        <v>0.00006795545604</v>
      </c>
      <c r="AN645" s="86">
        <f>T645 * ( Baseline!H$89 * Baseline!B$18 )</f>
        <v>0.03466347564</v>
      </c>
      <c r="AO645" s="86">
        <f t="shared" si="4"/>
        <v>0.03508510557</v>
      </c>
      <c r="AP645" s="62"/>
      <c r="AQ645" s="86">
        <f>V645 * ( (1-Baseline!B$90-Baseline!B$89) + (1-B645)*Baseline!B$90 )</f>
        <v>0.08486898162</v>
      </c>
      <c r="AR645" s="86">
        <f>W645 * ( (1-Baseline!B$90-Baseline!B$89) + (1-B645)*Baseline!B$90 )</f>
        <v>0.001898350167</v>
      </c>
      <c r="AS645" s="86">
        <f>X645 * ( (1-Baseline!B$90-Baseline!B$89) + (1-B645)*Baseline!B$90 )</f>
        <v>0.003001022913</v>
      </c>
      <c r="AT645" s="86">
        <f>Y645 * ( (1-Baseline!B$90-Baseline!B$89) + (1-B645)*Baseline!B$90 )</f>
        <v>0.0005646280171</v>
      </c>
      <c r="AU645" s="86">
        <f t="shared" si="5"/>
        <v>0.09033298272</v>
      </c>
      <c r="AV645" s="86">
        <f>AA645 * ( (1-Baseline!D$90-Baseline!D$89) + (1-B645)*Baseline!D$90 )</f>
        <v>0.00177621537</v>
      </c>
      <c r="AW645" s="86">
        <f>AB645 * ( (1-Baseline!D$90-Baseline!D$89) + (1-B645)*Baseline!D$90 )</f>
        <v>0.02792893777</v>
      </c>
      <c r="AX645" s="86">
        <f>AC645 * ( (1-Baseline!D$90-Baseline!D$89) + (1-B645)*Baseline!D$90 )</f>
        <v>0.000409718915</v>
      </c>
      <c r="AY645" s="86">
        <f>AD645 * ( (1-Baseline!D$90-Baseline!D$89) + (1-B645)*Baseline!D$90 )</f>
        <v>0.0004242030223</v>
      </c>
      <c r="AZ645" s="86">
        <f t="shared" si="6"/>
        <v>0.03053907508</v>
      </c>
      <c r="BA645" s="86">
        <f>AF645 * ( (1-Baseline!F$90-Baseline!F$89) + (1-Baseline!B$36)*Baseline!F$90 )</f>
        <v>0.001500189917</v>
      </c>
      <c r="BB645" s="86">
        <f>AG645 * ( (1-Baseline!F$90-Baseline!F$89) + (1-Baseline!B$36)*Baseline!F$90 )</f>
        <v>0.0002188989336</v>
      </c>
      <c r="BC645" s="86">
        <f>AH645 * ( (1-Baseline!F$90-Baseline!F$89) + (1-Baseline!B$36)*Baseline!F$90 )</f>
        <v>0.03972573601</v>
      </c>
      <c r="BD645" s="86">
        <f>AI645 * ( (1-Baseline!F$90-Baseline!F$89) + (1-Baseline!B$36)*Baseline!F$90 )</f>
        <v>0.0004951194355</v>
      </c>
      <c r="BE645" s="86">
        <f t="shared" si="7"/>
        <v>0.04193994429</v>
      </c>
      <c r="BF645" s="86">
        <f>AK645 * ( (1-Baseline!H$90-Baseline!H$89) + (1-Baseline!B$36)*Baseline!H$90 )</f>
        <v>0.00003069405949</v>
      </c>
      <c r="BG645" s="86">
        <f>AL645 * ( (1-Baseline!H$90-Baseline!H$89) + (1-Baseline!B$36)*Baseline!H$90 )</f>
        <v>0.0002495292964</v>
      </c>
      <c r="BH645" s="86">
        <f>AM645 * ( (1-Baseline!H$90-Baseline!H$89) + (1-Baseline!B$36)*Baseline!H$90 )</f>
        <v>0.00005384246693</v>
      </c>
      <c r="BI645" s="86">
        <f>AN645 * ( (1-Baseline!H$90-Baseline!H$89) + (1-Baseline!B$36)*Baseline!H$90 )</f>
        <v>0.02746456502</v>
      </c>
      <c r="BJ645" s="86">
        <f t="shared" si="8"/>
        <v>0.02779863085</v>
      </c>
      <c r="BK645" s="62"/>
      <c r="BL645" s="86">
        <f t="shared" si="19"/>
        <v>0.9395126682</v>
      </c>
      <c r="BM645" s="86">
        <f t="shared" si="20"/>
        <v>0.02101502807</v>
      </c>
      <c r="BN645" s="86">
        <f t="shared" si="21"/>
        <v>0.03322178481</v>
      </c>
      <c r="BO645" s="86">
        <f t="shared" si="22"/>
        <v>0.006250518914</v>
      </c>
      <c r="BP645" s="86">
        <f t="shared" si="9"/>
        <v>1</v>
      </c>
      <c r="BQ645" s="86">
        <f t="shared" si="23"/>
        <v>0.05816205521</v>
      </c>
      <c r="BR645" s="86">
        <f t="shared" si="24"/>
        <v>0.9145312259</v>
      </c>
      <c r="BS645" s="86">
        <f t="shared" si="25"/>
        <v>0.01341621886</v>
      </c>
      <c r="BT645" s="86">
        <f t="shared" si="26"/>
        <v>0.0138905</v>
      </c>
      <c r="BU645" s="86">
        <f t="shared" si="10"/>
        <v>1</v>
      </c>
      <c r="BV645" s="86">
        <f t="shared" si="27"/>
        <v>0.03576995493</v>
      </c>
      <c r="BW645" s="86">
        <f t="shared" si="28"/>
        <v>0.005219342498</v>
      </c>
      <c r="BX645" s="86">
        <f t="shared" si="29"/>
        <v>0.947205264</v>
      </c>
      <c r="BY645" s="86">
        <f t="shared" si="30"/>
        <v>0.01180543856</v>
      </c>
      <c r="BZ645" s="86">
        <f t="shared" si="11"/>
        <v>1</v>
      </c>
      <c r="CA645" s="86">
        <f t="shared" si="31"/>
        <v>0.001104157239</v>
      </c>
      <c r="CB645" s="86">
        <f t="shared" si="32"/>
        <v>0.008976316057</v>
      </c>
      <c r="CC645" s="86">
        <f t="shared" si="33"/>
        <v>0.001936874777</v>
      </c>
      <c r="CD645" s="86">
        <f t="shared" si="34"/>
        <v>0.9879826519</v>
      </c>
      <c r="CE645" s="86">
        <f t="shared" si="12"/>
        <v>1</v>
      </c>
      <c r="CF645" s="62"/>
      <c r="CG645" s="86">
        <f t="shared" si="35"/>
        <v>0.9395126682</v>
      </c>
      <c r="CH645" s="86">
        <f t="shared" si="36"/>
        <v>0.02101502807</v>
      </c>
      <c r="CI645" s="86">
        <f t="shared" si="37"/>
        <v>0.03322178481</v>
      </c>
      <c r="CJ645" s="86">
        <f t="shared" si="38"/>
        <v>0.006250518914</v>
      </c>
      <c r="CK645" s="86">
        <f t="shared" si="13"/>
        <v>1</v>
      </c>
      <c r="CL645" s="86">
        <f t="shared" si="39"/>
        <v>0.05816205521</v>
      </c>
      <c r="CM645" s="86">
        <f t="shared" si="40"/>
        <v>0.9145312259</v>
      </c>
      <c r="CN645" s="86">
        <f t="shared" si="41"/>
        <v>0.01341621886</v>
      </c>
      <c r="CO645" s="86">
        <f t="shared" si="42"/>
        <v>0.0138905</v>
      </c>
      <c r="CP645" s="86">
        <f t="shared" si="14"/>
        <v>1</v>
      </c>
      <c r="CQ645" s="86">
        <f t="shared" si="43"/>
        <v>0.03576995493</v>
      </c>
      <c r="CR645" s="86">
        <f t="shared" si="44"/>
        <v>0.005219342498</v>
      </c>
      <c r="CS645" s="86">
        <f t="shared" si="45"/>
        <v>0.947205264</v>
      </c>
      <c r="CT645" s="86">
        <f t="shared" si="46"/>
        <v>0.01180543856</v>
      </c>
      <c r="CU645" s="86">
        <f t="shared" si="15"/>
        <v>1</v>
      </c>
      <c r="CV645" s="86">
        <f t="shared" si="47"/>
        <v>0.001104157239</v>
      </c>
      <c r="CW645" s="86">
        <f t="shared" si="48"/>
        <v>0.008976316057</v>
      </c>
      <c r="CX645" s="86">
        <f t="shared" si="49"/>
        <v>0.001936874777</v>
      </c>
      <c r="CY645" s="86">
        <f t="shared" si="50"/>
        <v>0.9879826519</v>
      </c>
      <c r="CZ645" s="86">
        <f t="shared" si="16"/>
        <v>1</v>
      </c>
      <c r="DA645" s="62"/>
      <c r="DB645" s="86">
        <f>(AQ645*Baseline!B$7 + AV645*Baseline!B$11 + BA645*Baseline!B$16 + BF645*Baseline!B$18)</f>
        <v>51402.07315</v>
      </c>
      <c r="DC645" s="86">
        <f>(AR645*Baseline!B$7 + AW645*Baseline!B$11 + BB645*Baseline!B$16 + BG645*Baseline!B$18)</f>
        <v>72975.31815</v>
      </c>
      <c r="DD645" s="86">
        <f>(AS645*Baseline!B$7 + AX645*Baseline!B$11 + BC645*Baseline!B$16 + BH645*Baseline!B$18)</f>
        <v>137888.4145</v>
      </c>
      <c r="DE645" s="86">
        <f>(AT645*Baseline!B$7 + AY645*Baseline!B$11 + BD645*Baseline!B$16 + BI645*Baseline!B$18)</f>
        <v>1260467.159</v>
      </c>
      <c r="DF645" s="86">
        <f t="shared" si="17"/>
        <v>1522732.964</v>
      </c>
      <c r="DG645" s="62"/>
      <c r="DH645" s="86">
        <f t="shared" si="51"/>
        <v>0.03375645918</v>
      </c>
      <c r="DI645" s="86">
        <f t="shared" si="52"/>
        <v>0.04792391041</v>
      </c>
      <c r="DJ645" s="86">
        <f t="shared" si="53"/>
        <v>0.09055324715</v>
      </c>
      <c r="DK645" s="86">
        <f t="shared" si="54"/>
        <v>0.8277663833</v>
      </c>
      <c r="DL645" s="86">
        <f t="shared" si="18"/>
        <v>1</v>
      </c>
      <c r="DM645" s="62"/>
      <c r="DN645" s="86">
        <f>DH645 / (Baseline!B$7/Baseline!B$17)</f>
        <v>3.603279991</v>
      </c>
      <c r="DO645" s="86">
        <f>DI645 / (Baseline!B$11/Baseline!B$17)</f>
        <v>1.156906135</v>
      </c>
      <c r="DP645" s="86">
        <f>DJ645 / (Baseline!B$16/Baseline!B$17)</f>
        <v>1.399321327</v>
      </c>
      <c r="DQ645" s="86">
        <f>DK645 / (Baseline!B$18/Baseline!B$17)</f>
        <v>0.9358629733</v>
      </c>
      <c r="DR645" s="62"/>
      <c r="DS645" s="86">
        <f>DH645 / Baseline!H$117</f>
        <v>1.350498499</v>
      </c>
      <c r="DT645" s="86">
        <f>DI645 / Baseline!H$118</f>
        <v>1.078769727</v>
      </c>
      <c r="DU645" s="86">
        <f>DJ645 / Baseline!H$119</f>
        <v>1.082511039</v>
      </c>
      <c r="DV645" s="86">
        <f>DK645 / Baseline!H$120</f>
        <v>0.9773742977</v>
      </c>
      <c r="DW645" s="87"/>
      <c r="DX645" s="86">
        <f>(AU645*Baseline!B$34)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0.02607947866</v>
      </c>
      <c r="DY645" s="86">
        <f>(AZ645*Baseline!B$34) + (Baseline!D$90*(1-Baseline!D$91)*Baseline!B$35) + (Baseline!D$90*Baseline!D$91*((1-Baseline!D$92)*Baseline!B$40 + Baseline!D$92*Baseline!B$41))</f>
        <v>0.01099442926</v>
      </c>
      <c r="DZ645" s="86">
        <f>(BE645*Baseline!B$34) + (Baseline!F$90*(1-Baseline!F$91)*Baseline!B$35) + (Baseline!F$90*Baseline!F$91*((1-Baseline!F$92)*Baseline!B$40 + Baseline!F$92*Baseline!B$41))</f>
        <v>0.01402163164</v>
      </c>
      <c r="EA645" s="86">
        <f>(BJ645*Baseline!B$34) + (Baseline!H$90*(1-Baseline!H$91)*Baseline!B$35) + (Baseline!H$90*Baseline!H$91*((1-Baseline!H$92)*Baseline!B$40 + Baseline!H$92*Baseline!B$41))</f>
        <v>0.009314794627</v>
      </c>
      <c r="EB645" s="86">
        <f>( DX645*Baseline!B$7 + DY645*Baseline!B$11 + DZ645*Baseline!B$16 + EA645*Baseline!B$18 ) / Baseline!B$17</f>
        <v>0.00984601811</v>
      </c>
    </row>
    <row r="646">
      <c r="A646" s="73" t="s">
        <v>822</v>
      </c>
      <c r="B646" s="85">
        <f>MIN( MAX( NORMINV( MCrands!B646, (B$5+B$4)/2, (B$5-B$4)/3.29 ), 0 ), 1 )</f>
        <v>0.4626946371</v>
      </c>
      <c r="C646" s="85">
        <f>MAX( NORMINV( MCrands!C646, (C$5+C$4)/2, (C$5-C$4)/3.29 ), 0 )</f>
        <v>2.21603489</v>
      </c>
      <c r="D646" s="83"/>
      <c r="E646" s="84">
        <f>Baseline!B$33 * (C646 * Baseline!B$68*Baseline!B$68/Baseline!B$75 + Baseline!B$46 * Baseline!B$54*Baseline!B$54/Baseline!B$76 + Baseline!B$47 * Baseline!B$55*Baseline!B$55/Baseline!B$77 + Baseline!B$56*Baseline!B$56/Baseline!B$78)</f>
        <v>0.00001573907129</v>
      </c>
      <c r="F646" s="84">
        <f>Baseline!B$33 * (C646 * Baseline!B$68*Baseline!B$59/Baseline!B$75 + Baseline!B$46 * Baseline!B$54*Baseline!B$69/Baseline!B$76 + Baseline!B$47 * Baseline!B$55*Baseline!B$57/Baseline!B$77 + Baseline!B$56*Baseline!B$58/Baseline!B$78)</f>
        <v>0.000000238724555</v>
      </c>
      <c r="G646" s="85">
        <f>Baseline!B$33 * (C646 * Baseline!B$68*Baseline!B$60/Baseline!B$75 + Baseline!B$46 * Baseline!B$54*Baseline!B$61/Baseline!B$76 + Baseline!B$47 * Baseline!B$55*Baseline!B$70/Baseline!B$77 + Baseline!B$56*Baseline!B$62/Baseline!B$78)</f>
        <v>0.0000001995844859</v>
      </c>
      <c r="H646" s="84">
        <f>Baseline!B$33 * (C646 * Baseline!B$68*Baseline!B$63/Baseline!B$75 + Baseline!B$46 * Baseline!B$54*Baseline!B$64/Baseline!B$76 + Baseline!B$47 * Baseline!B$55*Baseline!B$65/Baseline!B$77 + Baseline!B$56*Baseline!B$71/Baseline!B$78)</f>
        <v>0.000000003605544955</v>
      </c>
      <c r="I646" s="84">
        <f>Baseline!B$33 * (C646 * Baseline!B$59*Baseline!B$68/Baseline!B$75 + Baseline!B$46 * Baseline!B$69*Baseline!B$54/Baseline!B$76 + Baseline!B$47 * Baseline!B$57*Baseline!B$55/Baseline!B$77 + Baseline!B$58*Baseline!B$56/Baseline!B$78)</f>
        <v>0.000000238724555</v>
      </c>
      <c r="J646" s="85">
        <f>Baseline!B$33 * (C646 * Baseline!B$59*Baseline!B$59/Baseline!B$75 + Baseline!B$46 * Baseline!B$69*Baseline!B$69/Baseline!B$76 + Baseline!B$47 * Baseline!B$57*Baseline!B$57/Baseline!B$77 + Baseline!B$58*Baseline!B$58/Baseline!B$78)</f>
        <v>0.000002116574381</v>
      </c>
      <c r="K646" s="84">
        <f>Baseline!B$33 * (C646 * Baseline!B$59*Baseline!B$60/Baseline!B$75 + Baseline!B$46 * Baseline!B$69*Baseline!B$61/Baseline!B$76 + Baseline!B$47 * Baseline!B$57*Baseline!B$70/Baseline!B$77 + Baseline!B$58*Baseline!B$62/Baseline!B$78)</f>
        <v>0.00000001648965886</v>
      </c>
      <c r="L646" s="85">
        <f>Baseline!B$33 * (C646 * Baseline!B$59*Baseline!B$63/Baseline!B$75 + Baseline!B$46 * Baseline!B$69*Baseline!B$64/Baseline!B$76 + Baseline!B$47 * Baseline!B$57*Baseline!B$65/Baseline!B$77 + Baseline!B$58*Baseline!B$71/Baseline!B$78)</f>
        <v>0.00000001707277766</v>
      </c>
      <c r="M646" s="84">
        <f>Baseline!B$33 * (C646 * Baseline!B$60*Baseline!B$68/Baseline!B$75 + Baseline!B$46 * Baseline!B$61*Baseline!B$54/Baseline!B$76 + Baseline!B$47 * Baseline!B$70*Baseline!B$55/Baseline!B$77 + Baseline!B$62*Baseline!B$56/Baseline!B$78)</f>
        <v>0.0000001995844859</v>
      </c>
      <c r="N646" s="85">
        <f>Baseline!B$33 * (C646 * Baseline!B$60*Baseline!B$59/Baseline!B$75 + Baseline!B$46 * Baseline!B$61*Baseline!B$69/Baseline!B$76 + Baseline!B$47 * Baseline!B$70*Baseline!B$57/Baseline!B$77 + Baseline!B$62*Baseline!B$58/Baseline!B$78)</f>
        <v>0.00000001648965886</v>
      </c>
      <c r="O646" s="85">
        <f>Baseline!B$33 * (C646 * Baseline!B$60*Baseline!B$60/Baseline!B$75 + Baseline!B$46 * Baseline!B$61*Baseline!B$61/Baseline!B$76 + Baseline!B$47 * Baseline!B$70*Baseline!B$70/Baseline!B$77 + Baseline!B$62*Baseline!B$62/Baseline!B$78)</f>
        <v>0.000001589267214</v>
      </c>
      <c r="P646" s="84">
        <f>Baseline!B$33 * (C646 * Baseline!B$60*Baseline!B$63/Baseline!B$75 + Baseline!B$46 * Baseline!B$61*Baseline!B$64/Baseline!B$76 + Baseline!B$47 * Baseline!B$70*Baseline!B$65/Baseline!B$77 + Baseline!B$62*Baseline!B$71/Baseline!B$78)</f>
        <v>0.000000001956360865</v>
      </c>
      <c r="Q646" s="84">
        <f>Baseline!B$33 * (C646 * Baseline!B$63*Baseline!B$68/Baseline!B$75 + Baseline!B$46 * Baseline!B$64*Baseline!B$54/Baseline!B$76 + Baseline!B$47 * Baseline!B$65*Baseline!B$55/Baseline!B$77 + Baseline!B$71*Baseline!B$56/Baseline!B$78)</f>
        <v>0.000000003605544955</v>
      </c>
      <c r="R646" s="84">
        <f>Baseline!B$33 * (C646 * Baseline!B$63*Baseline!B$59/Baseline!B$75 + Baseline!B$46 * Baseline!B$64*Baseline!B$69/Baseline!B$76 + Baseline!B$47 * Baseline!B$65*Baseline!B$57/Baseline!B$77 + Baseline!B$71*Baseline!B$58/Baseline!B$78)</f>
        <v>0.00000001707277766</v>
      </c>
      <c r="S646" s="84">
        <f>Baseline!B$33 * (C646 * Baseline!B$63*Baseline!B$60/Baseline!B$75 + Baseline!B$46 * Baseline!B$64*Baseline!B$61/Baseline!B$76 + Baseline!B$47 * Baseline!B$65*Baseline!B$70/Baseline!B$77 + Baseline!B$71*Baseline!B$62/Baseline!B$78)</f>
        <v>0.000000001956360865</v>
      </c>
      <c r="T646" s="84">
        <f>Baseline!B$33 * (C646 * Baseline!B$63*Baseline!B$63/Baseline!B$75 + Baseline!B$46 * Baseline!B$64*Baseline!B$64/Baseline!B$76 + Baseline!B$47 * Baseline!B$65*Baseline!B$65/Baseline!B$77 + Baseline!B$71*Baseline!B$71/Baseline!B$78)</f>
        <v>0.00000009856721412</v>
      </c>
      <c r="U646" s="83"/>
      <c r="V646" s="84">
        <f>E646 * ( Baseline!B$89 * Baseline!B$7 )</f>
        <v>0.163355821</v>
      </c>
      <c r="W646" s="84">
        <f>F646 * ( Baseline!D$89 * Baseline!B$11 )</f>
        <v>0.004403655347</v>
      </c>
      <c r="X646" s="84">
        <f>G646 * ( Baseline!F$89 * Baseline!B$16 )</f>
        <v>0.006932521198</v>
      </c>
      <c r="Y646" s="84">
        <f>H646 * ( Baseline!H$89 * Baseline!B$18 )</f>
        <v>0.001267974494</v>
      </c>
      <c r="Z646" s="86">
        <f t="shared" si="1"/>
        <v>0.175959972</v>
      </c>
      <c r="AA646" s="84">
        <f>I646 * ( Baseline!B$89 * Baseline!B$7 )</f>
        <v>0.002477722157</v>
      </c>
      <c r="AB646" s="85">
        <f>J646 * ( Baseline!D$89 * Baseline!B$11 )</f>
        <v>0.03904359184</v>
      </c>
      <c r="AC646" s="85">
        <f>K646 * ( Baseline!F$89 * Baseline!B$16 )</f>
        <v>0.0005727645066</v>
      </c>
      <c r="AD646" s="85">
        <f>L646 * ( Baseline!F$89 * Baseline!B$16 )</f>
        <v>0.0005930190039</v>
      </c>
      <c r="AE646" s="86">
        <f t="shared" si="2"/>
        <v>0.04268709751</v>
      </c>
      <c r="AF646" s="86">
        <f>M646 * ( Baseline!B$89 * Baseline!B$7 )</f>
        <v>0.002071487379</v>
      </c>
      <c r="AG646" s="86">
        <f>N646 * ( Baseline!D$89 * Baseline!B$11 )</f>
        <v>0.00030417807</v>
      </c>
      <c r="AH646" s="86">
        <f>O646 * ( Baseline!F$89 * Baseline!B$16 )</f>
        <v>0.05520283102</v>
      </c>
      <c r="AI646" s="86">
        <f>P646 * ( Baseline!H$89 * Baseline!B$18 )</f>
        <v>0.000688000208</v>
      </c>
      <c r="AJ646" s="86">
        <f t="shared" si="3"/>
        <v>0.05826649668</v>
      </c>
      <c r="AK646" s="86">
        <f>Q646 * ( Baseline!B$89 * Baseline!B$7 )</f>
        <v>0.00003742195109</v>
      </c>
      <c r="AL646" s="86">
        <f>R646 * ( Baseline!D$89 * Baseline!B$11 )</f>
        <v>0.0003149346267</v>
      </c>
      <c r="AM646" s="86">
        <f>S646 * ( Baseline!F$89 * Baseline!B$16 )</f>
        <v>0.00006795374454</v>
      </c>
      <c r="AN646" s="86">
        <f>T646 * ( Baseline!H$89 * Baseline!B$18 )</f>
        <v>0.03466347391</v>
      </c>
      <c r="AO646" s="86">
        <f t="shared" si="4"/>
        <v>0.03508378423</v>
      </c>
      <c r="AP646" s="62"/>
      <c r="AQ646" s="86">
        <f>V646 * ( (1-Baseline!B$90-Baseline!B$89) + (1-B646)*Baseline!B$90 )</f>
        <v>0.09259036894</v>
      </c>
      <c r="AR646" s="86">
        <f>W646 * ( (1-Baseline!B$90-Baseline!B$89) + (1-B646)*Baseline!B$90 )</f>
        <v>0.002495999658</v>
      </c>
      <c r="AS646" s="86">
        <f>X646 * ( (1-Baseline!B$90-Baseline!B$89) + (1-B646)*Baseline!B$90 )</f>
        <v>0.003929365306</v>
      </c>
      <c r="AT646" s="86">
        <f>Y646 * ( (1-Baseline!B$90-Baseline!B$89) + (1-B646)*Baseline!B$90 )</f>
        <v>0.0007186901914</v>
      </c>
      <c r="AU646" s="86">
        <f t="shared" si="5"/>
        <v>0.0997344241</v>
      </c>
      <c r="AV646" s="86">
        <f>AA646 * ( (1-Baseline!D$90-Baseline!D$89) + (1-B646)*Baseline!D$90 )</f>
        <v>0.0019428097</v>
      </c>
      <c r="AW646" s="86">
        <f>AB646 * ( (1-Baseline!D$90-Baseline!D$89) + (1-B646)*Baseline!D$90 )</f>
        <v>0.03061451775</v>
      </c>
      <c r="AX646" s="86">
        <f>AC646 * ( (1-Baseline!D$90-Baseline!D$89) + (1-B646)*Baseline!D$90 )</f>
        <v>0.0004491110661</v>
      </c>
      <c r="AY646" s="86">
        <f>AD646 * ( (1-Baseline!D$90-Baseline!D$89) + (1-B646)*Baseline!D$90 )</f>
        <v>0.0004649928443</v>
      </c>
      <c r="AZ646" s="86">
        <f t="shared" si="6"/>
        <v>0.03347143136</v>
      </c>
      <c r="BA646" s="86">
        <f>AF646 * ( (1-Baseline!F$90-Baseline!F$89) + (1-Baseline!B$36)*Baseline!F$90 )</f>
        <v>0.001490708606</v>
      </c>
      <c r="BB646" s="86">
        <f>AG646 * ( (1-Baseline!F$90-Baseline!F$89) + (1-Baseline!B$36)*Baseline!F$90 )</f>
        <v>0.0002188962729</v>
      </c>
      <c r="BC646" s="86">
        <f>AH646 * ( (1-Baseline!F$90-Baseline!F$89) + (1-Baseline!B$36)*Baseline!F$90 )</f>
        <v>0.03972572369</v>
      </c>
      <c r="BD646" s="86">
        <f>AI646 * ( (1-Baseline!F$90-Baseline!F$89) + (1-Baseline!B$36)*Baseline!F$90 )</f>
        <v>0.0004951069657</v>
      </c>
      <c r="BE646" s="86">
        <f t="shared" si="7"/>
        <v>0.04193043554</v>
      </c>
      <c r="BF646" s="86">
        <f>AK646 * ( (1-Baseline!H$90-Baseline!H$89) + (1-Baseline!B$36)*Baseline!H$90 )</f>
        <v>0.00002965016029</v>
      </c>
      <c r="BG646" s="86">
        <f>AL646 * ( (1-Baseline!H$90-Baseline!H$89) + (1-Baseline!B$36)*Baseline!H$90 )</f>
        <v>0.0002495290035</v>
      </c>
      <c r="BH646" s="86">
        <f>AM646 * ( (1-Baseline!H$90-Baseline!H$89) + (1-Baseline!B$36)*Baseline!H$90 )</f>
        <v>0.00005384111088</v>
      </c>
      <c r="BI646" s="86">
        <f>AN646 * ( (1-Baseline!H$90-Baseline!H$89) + (1-Baseline!B$36)*Baseline!H$90 )</f>
        <v>0.02746456365</v>
      </c>
      <c r="BJ646" s="86">
        <f t="shared" si="8"/>
        <v>0.02779758392</v>
      </c>
      <c r="BK646" s="62"/>
      <c r="BL646" s="86">
        <f t="shared" si="19"/>
        <v>0.9283692143</v>
      </c>
      <c r="BM646" s="86">
        <f t="shared" si="20"/>
        <v>0.02502646083</v>
      </c>
      <c r="BN646" s="86">
        <f t="shared" si="21"/>
        <v>0.03939828541</v>
      </c>
      <c r="BO646" s="86">
        <f t="shared" si="22"/>
        <v>0.007206039418</v>
      </c>
      <c r="BP646" s="86">
        <f t="shared" si="9"/>
        <v>1</v>
      </c>
      <c r="BQ646" s="86">
        <f t="shared" si="23"/>
        <v>0.05804381889</v>
      </c>
      <c r="BR646" s="86">
        <f t="shared" si="24"/>
        <v>0.9146462074</v>
      </c>
      <c r="BS646" s="86">
        <f t="shared" si="25"/>
        <v>0.01341774307</v>
      </c>
      <c r="BT646" s="86">
        <f t="shared" si="26"/>
        <v>0.01389223064</v>
      </c>
      <c r="BU646" s="86">
        <f t="shared" si="10"/>
        <v>1</v>
      </c>
      <c r="BV646" s="86">
        <f t="shared" si="27"/>
        <v>0.03555194662</v>
      </c>
      <c r="BW646" s="86">
        <f t="shared" si="28"/>
        <v>0.005220462657</v>
      </c>
      <c r="BX646" s="86">
        <f t="shared" si="29"/>
        <v>0.9474197724</v>
      </c>
      <c r="BY646" s="86">
        <f t="shared" si="30"/>
        <v>0.01180781834</v>
      </c>
      <c r="BZ646" s="86">
        <f t="shared" si="11"/>
        <v>1</v>
      </c>
      <c r="CA646" s="86">
        <f t="shared" si="31"/>
        <v>0.00106664523</v>
      </c>
      <c r="CB646" s="86">
        <f t="shared" si="32"/>
        <v>0.008976643587</v>
      </c>
      <c r="CC646" s="86">
        <f t="shared" si="33"/>
        <v>0.001936898941</v>
      </c>
      <c r="CD646" s="86">
        <f t="shared" si="34"/>
        <v>0.9880198122</v>
      </c>
      <c r="CE646" s="86">
        <f t="shared" si="12"/>
        <v>1</v>
      </c>
      <c r="CF646" s="62"/>
      <c r="CG646" s="86">
        <f t="shared" si="35"/>
        <v>0.9283692143</v>
      </c>
      <c r="CH646" s="86">
        <f t="shared" si="36"/>
        <v>0.02502646083</v>
      </c>
      <c r="CI646" s="86">
        <f t="shared" si="37"/>
        <v>0.03939828541</v>
      </c>
      <c r="CJ646" s="86">
        <f t="shared" si="38"/>
        <v>0.007206039418</v>
      </c>
      <c r="CK646" s="86">
        <f t="shared" si="13"/>
        <v>1</v>
      </c>
      <c r="CL646" s="86">
        <f t="shared" si="39"/>
        <v>0.05804381889</v>
      </c>
      <c r="CM646" s="86">
        <f t="shared" si="40"/>
        <v>0.9146462074</v>
      </c>
      <c r="CN646" s="86">
        <f t="shared" si="41"/>
        <v>0.01341774307</v>
      </c>
      <c r="CO646" s="86">
        <f t="shared" si="42"/>
        <v>0.01389223064</v>
      </c>
      <c r="CP646" s="86">
        <f t="shared" si="14"/>
        <v>1</v>
      </c>
      <c r="CQ646" s="86">
        <f t="shared" si="43"/>
        <v>0.03555194662</v>
      </c>
      <c r="CR646" s="86">
        <f t="shared" si="44"/>
        <v>0.005220462657</v>
      </c>
      <c r="CS646" s="86">
        <f t="shared" si="45"/>
        <v>0.9474197724</v>
      </c>
      <c r="CT646" s="86">
        <f t="shared" si="46"/>
        <v>0.01180781834</v>
      </c>
      <c r="CU646" s="86">
        <f t="shared" si="15"/>
        <v>1</v>
      </c>
      <c r="CV646" s="86">
        <f t="shared" si="47"/>
        <v>0.00106664523</v>
      </c>
      <c r="CW646" s="86">
        <f t="shared" si="48"/>
        <v>0.008976643587</v>
      </c>
      <c r="CX646" s="86">
        <f t="shared" si="49"/>
        <v>0.001936898941</v>
      </c>
      <c r="CY646" s="86">
        <f t="shared" si="50"/>
        <v>0.9880198122</v>
      </c>
      <c r="CZ646" s="86">
        <f t="shared" si="16"/>
        <v>1</v>
      </c>
      <c r="DA646" s="62"/>
      <c r="DB646" s="86">
        <f>(AQ646*Baseline!B$7 + AV646*Baseline!B$11 + BA646*Baseline!B$16 + BF646*Baseline!B$18)</f>
        <v>55424.65135</v>
      </c>
      <c r="DC646" s="86">
        <f>(AR646*Baseline!B$7 + AW646*Baseline!B$11 + BB646*Baseline!B$16 + BG646*Baseline!B$18)</f>
        <v>79024.52712</v>
      </c>
      <c r="DD646" s="86">
        <f>(AS646*Baseline!B$7 + AX646*Baseline!B$11 + BC646*Baseline!B$16 + BH646*Baseline!B$18)</f>
        <v>138423.0358</v>
      </c>
      <c r="DE646" s="86">
        <f>(AT646*Baseline!B$7 + AY646*Baseline!B$11 + BD646*Baseline!B$16 + BI646*Baseline!B$18)</f>
        <v>1260629.25</v>
      </c>
      <c r="DF646" s="86">
        <f t="shared" si="17"/>
        <v>1533501.464</v>
      </c>
      <c r="DG646" s="62"/>
      <c r="DH646" s="86">
        <f t="shared" si="51"/>
        <v>0.0361425487</v>
      </c>
      <c r="DI646" s="86">
        <f t="shared" si="52"/>
        <v>0.05153208456</v>
      </c>
      <c r="DJ646" s="86">
        <f t="shared" si="53"/>
        <v>0.09026599517</v>
      </c>
      <c r="DK646" s="86">
        <f t="shared" si="54"/>
        <v>0.8220593716</v>
      </c>
      <c r="DL646" s="86">
        <f t="shared" si="18"/>
        <v>1</v>
      </c>
      <c r="DM646" s="62"/>
      <c r="DN646" s="86">
        <f>DH646 / (Baseline!B$7/Baseline!B$17)</f>
        <v>3.857979352</v>
      </c>
      <c r="DO646" s="86">
        <f>DI646 / (Baseline!B$11/Baseline!B$17)</f>
        <v>1.244009186</v>
      </c>
      <c r="DP646" s="86">
        <f>DJ646 / (Baseline!B$16/Baseline!B$17)</f>
        <v>1.394882415</v>
      </c>
      <c r="DQ646" s="86">
        <f>DK646 / (Baseline!B$18/Baseline!B$17)</f>
        <v>0.9294106927</v>
      </c>
      <c r="DR646" s="62"/>
      <c r="DS646" s="86">
        <f>DH646 / Baseline!H$117</f>
        <v>1.445959053</v>
      </c>
      <c r="DT646" s="86">
        <f>DI646 / Baseline!H$118</f>
        <v>1.159989915</v>
      </c>
      <c r="DU646" s="86">
        <f>DJ646 / Baseline!H$119</f>
        <v>1.079077109</v>
      </c>
      <c r="DV646" s="86">
        <f>DK646 / Baseline!H$120</f>
        <v>0.9706358186</v>
      </c>
      <c r="DW646" s="87"/>
      <c r="DX646" s="86">
        <f>(AU646*Baseline!B$34)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0.02748969486</v>
      </c>
      <c r="DY646" s="86">
        <f>(AZ646*Baseline!B$34) + (Baseline!D$90*(1-Baseline!D$91)*Baseline!B$35) + (Baseline!D$90*Baseline!D$91*((1-Baseline!D$92)*Baseline!B$40 + Baseline!D$92*Baseline!B$41))</f>
        <v>0.0114342827</v>
      </c>
      <c r="DZ646" s="86">
        <f>(BE646*Baseline!B$34) + (Baseline!F$90*(1-Baseline!F$91)*Baseline!B$35) + (Baseline!F$90*Baseline!F$91*((1-Baseline!F$92)*Baseline!B$40 + Baseline!F$92*Baseline!B$41))</f>
        <v>0.01402020533</v>
      </c>
      <c r="EA646" s="86">
        <f>(BJ646*Baseline!B$34) + (Baseline!H$90*(1-Baseline!H$91)*Baseline!B$35) + (Baseline!H$90*Baseline!H$91*((1-Baseline!H$92)*Baseline!B$40 + Baseline!H$92*Baseline!B$41))</f>
        <v>0.009314637589</v>
      </c>
      <c r="EB646" s="86">
        <f>( DX646*Baseline!B$7 + DY646*Baseline!B$11 + DZ646*Baseline!B$16 + EA646*Baseline!B$18 ) / Baseline!B$17</f>
        <v>0.009877218758</v>
      </c>
    </row>
    <row r="647">
      <c r="A647" s="73" t="s">
        <v>823</v>
      </c>
      <c r="B647" s="85">
        <f>MIN( MAX( NORMINV( MCrands!B647, (B$5+B$4)/2, (B$5-B$4)/3.29 ), 0 ), 1 )</f>
        <v>0.5208923905</v>
      </c>
      <c r="C647" s="85">
        <f>MAX( NORMINV( MCrands!C647, (C$5+C$4)/2, (C$5-C$4)/3.29 ), 0 )</f>
        <v>2.196662426</v>
      </c>
      <c r="D647" s="83"/>
      <c r="E647" s="84">
        <f>Baseline!B$33 * (C647 * Baseline!B$68*Baseline!B$68/Baseline!B$75 + Baseline!B$46 * Baseline!B$54*Baseline!B$54/Baseline!B$76 + Baseline!B$47 * Baseline!B$55*Baseline!B$55/Baseline!B$77 + Baseline!B$56*Baseline!B$56/Baseline!B$78)</f>
        <v>0.00001560191378</v>
      </c>
      <c r="F647" s="84">
        <f>Baseline!B$33 * (C647 * Baseline!B$68*Baseline!B$59/Baseline!B$75 + Baseline!B$46 * Baseline!B$54*Baseline!B$69/Baseline!B$76 + Baseline!B$47 * Baseline!B$55*Baseline!B$57/Baseline!B$77 + Baseline!B$56*Baseline!B$58/Baseline!B$78)</f>
        <v>0.0000002387028986</v>
      </c>
      <c r="G647" s="85">
        <f>Baseline!B$33 * (C647 * Baseline!B$68*Baseline!B$60/Baseline!B$75 + Baseline!B$46 * Baseline!B$54*Baseline!B$61/Baseline!B$76 + Baseline!B$47 * Baseline!B$55*Baseline!B$70/Baseline!B$77 + Baseline!B$56*Baseline!B$62/Baseline!B$78)</f>
        <v>0.0000001995312472</v>
      </c>
      <c r="H647" s="84">
        <f>Baseline!B$33 * (C647 * Baseline!B$68*Baseline!B$63/Baseline!B$75 + Baseline!B$46 * Baseline!B$54*Baseline!B$64/Baseline!B$76 + Baseline!B$47 * Baseline!B$55*Baseline!B$65/Baseline!B$77 + Baseline!B$56*Baseline!B$71/Baseline!B$78)</f>
        <v>0.000000003600221078</v>
      </c>
      <c r="I647" s="84">
        <f>Baseline!B$33 * (C647 * Baseline!B$59*Baseline!B$68/Baseline!B$75 + Baseline!B$46 * Baseline!B$69*Baseline!B$54/Baseline!B$76 + Baseline!B$47 * Baseline!B$57*Baseline!B$55/Baseline!B$77 + Baseline!B$58*Baseline!B$56/Baseline!B$78)</f>
        <v>0.0000002387028986</v>
      </c>
      <c r="J647" s="85">
        <f>Baseline!B$33 * (C647 * Baseline!B$59*Baseline!B$59/Baseline!B$75 + Baseline!B$46 * Baseline!B$69*Baseline!B$69/Baseline!B$76 + Baseline!B$47 * Baseline!B$57*Baseline!B$57/Baseline!B$77 + Baseline!B$58*Baseline!B$58/Baseline!B$78)</f>
        <v>0.000002116574377</v>
      </c>
      <c r="K647" s="84">
        <f>Baseline!B$33 * (C647 * Baseline!B$59*Baseline!B$60/Baseline!B$75 + Baseline!B$46 * Baseline!B$69*Baseline!B$61/Baseline!B$76 + Baseline!B$47 * Baseline!B$57*Baseline!B$70/Baseline!B$77 + Baseline!B$58*Baseline!B$62/Baseline!B$78)</f>
        <v>0.00000001648965046</v>
      </c>
      <c r="L647" s="85">
        <f>Baseline!B$33 * (C647 * Baseline!B$59*Baseline!B$63/Baseline!B$75 + Baseline!B$46 * Baseline!B$69*Baseline!B$64/Baseline!B$76 + Baseline!B$47 * Baseline!B$57*Baseline!B$65/Baseline!B$77 + Baseline!B$58*Baseline!B$71/Baseline!B$78)</f>
        <v>0.00000001707277682</v>
      </c>
      <c r="M647" s="84">
        <f>Baseline!B$33 * (C647 * Baseline!B$60*Baseline!B$68/Baseline!B$75 + Baseline!B$46 * Baseline!B$61*Baseline!B$54/Baseline!B$76 + Baseline!B$47 * Baseline!B$70*Baseline!B$55/Baseline!B$77 + Baseline!B$62*Baseline!B$56/Baseline!B$78)</f>
        <v>0.0000001995312472</v>
      </c>
      <c r="N647" s="85">
        <f>Baseline!B$33 * (C647 * Baseline!B$60*Baseline!B$59/Baseline!B$75 + Baseline!B$46 * Baseline!B$61*Baseline!B$69/Baseline!B$76 + Baseline!B$47 * Baseline!B$70*Baseline!B$57/Baseline!B$77 + Baseline!B$62*Baseline!B$58/Baseline!B$78)</f>
        <v>0.00000001648965046</v>
      </c>
      <c r="O647" s="85">
        <f>Baseline!B$33 * (C647 * Baseline!B$60*Baseline!B$60/Baseline!B$75 + Baseline!B$46 * Baseline!B$61*Baseline!B$61/Baseline!B$76 + Baseline!B$47 * Baseline!B$70*Baseline!B$70/Baseline!B$77 + Baseline!B$62*Baseline!B$62/Baseline!B$78)</f>
        <v>0.000001589267193</v>
      </c>
      <c r="P647" s="84">
        <f>Baseline!B$33 * (C647 * Baseline!B$60*Baseline!B$63/Baseline!B$75 + Baseline!B$46 * Baseline!B$61*Baseline!B$64/Baseline!B$76 + Baseline!B$47 * Baseline!B$70*Baseline!B$65/Baseline!B$77 + Baseline!B$62*Baseline!B$71/Baseline!B$78)</f>
        <v>0.000000001956358799</v>
      </c>
      <c r="Q647" s="84">
        <f>Baseline!B$33 * (C647 * Baseline!B$63*Baseline!B$68/Baseline!B$75 + Baseline!B$46 * Baseline!B$64*Baseline!B$54/Baseline!B$76 + Baseline!B$47 * Baseline!B$65*Baseline!B$55/Baseline!B$77 + Baseline!B$71*Baseline!B$56/Baseline!B$78)</f>
        <v>0.000000003600221078</v>
      </c>
      <c r="R647" s="84">
        <f>Baseline!B$33 * (C647 * Baseline!B$63*Baseline!B$59/Baseline!B$75 + Baseline!B$46 * Baseline!B$64*Baseline!B$69/Baseline!B$76 + Baseline!B$47 * Baseline!B$65*Baseline!B$57/Baseline!B$77 + Baseline!B$71*Baseline!B$58/Baseline!B$78)</f>
        <v>0.00000001707277682</v>
      </c>
      <c r="S647" s="84">
        <f>Baseline!B$33 * (C647 * Baseline!B$63*Baseline!B$60/Baseline!B$75 + Baseline!B$46 * Baseline!B$64*Baseline!B$61/Baseline!B$76 + Baseline!B$47 * Baseline!B$65*Baseline!B$70/Baseline!B$77 + Baseline!B$71*Baseline!B$62/Baseline!B$78)</f>
        <v>0.000000001956358799</v>
      </c>
      <c r="T647" s="84">
        <f>Baseline!B$33 * (C647 * Baseline!B$63*Baseline!B$63/Baseline!B$75 + Baseline!B$46 * Baseline!B$64*Baseline!B$64/Baseline!B$76 + Baseline!B$47 * Baseline!B$65*Baseline!B$65/Baseline!B$77 + Baseline!B$71*Baseline!B$71/Baseline!B$78)</f>
        <v>0.00000009856721392</v>
      </c>
      <c r="U647" s="83"/>
      <c r="V647" s="84">
        <f>E647 * ( Baseline!B$89 * Baseline!B$7 )</f>
        <v>0.1619322632</v>
      </c>
      <c r="W647" s="84">
        <f>F647 * ( Baseline!D$89 * Baseline!B$11 )</f>
        <v>0.004403255859</v>
      </c>
      <c r="X647" s="84">
        <f>G647 * ( Baseline!F$89 * Baseline!B$16 )</f>
        <v>0.006930671962</v>
      </c>
      <c r="Y647" s="84">
        <f>H647 * ( Baseline!H$89 * Baseline!B$18 )</f>
        <v>0.001266102228</v>
      </c>
      <c r="Z647" s="86">
        <f t="shared" si="1"/>
        <v>0.1745322932</v>
      </c>
      <c r="AA647" s="84">
        <f>I647 * ( Baseline!B$89 * Baseline!B$7 )</f>
        <v>0.002477497384</v>
      </c>
      <c r="AB647" s="85">
        <f>J647 * ( Baseline!D$89 * Baseline!B$11 )</f>
        <v>0.03904359178</v>
      </c>
      <c r="AC647" s="85">
        <f>K647 * ( Baseline!F$89 * Baseline!B$16 )</f>
        <v>0.0005727642147</v>
      </c>
      <c r="AD647" s="85">
        <f>L647 * ( Baseline!F$89 * Baseline!B$16 )</f>
        <v>0.0005930189747</v>
      </c>
      <c r="AE647" s="86">
        <f t="shared" si="2"/>
        <v>0.04268687235</v>
      </c>
      <c r="AF647" s="86">
        <f>M647 * ( Baseline!B$89 * Baseline!B$7 )</f>
        <v>0.002070934814</v>
      </c>
      <c r="AG647" s="86">
        <f>N647 * ( Baseline!D$89 * Baseline!B$11 )</f>
        <v>0.000304177915</v>
      </c>
      <c r="AH647" s="86">
        <f>O647 * ( Baseline!F$89 * Baseline!B$16 )</f>
        <v>0.0552028303</v>
      </c>
      <c r="AI647" s="86">
        <f>P647 * ( Baseline!H$89 * Baseline!B$18 )</f>
        <v>0.0006879994813</v>
      </c>
      <c r="AJ647" s="86">
        <f t="shared" si="3"/>
        <v>0.05826594251</v>
      </c>
      <c r="AK647" s="86">
        <f>Q647 * ( Baseline!B$89 * Baseline!B$7 )</f>
        <v>0.00003736669457</v>
      </c>
      <c r="AL647" s="86">
        <f>R647 * ( Baseline!D$89 * Baseline!B$11 )</f>
        <v>0.0003149346112</v>
      </c>
      <c r="AM647" s="86">
        <f>S647 * ( Baseline!F$89 * Baseline!B$16 )</f>
        <v>0.00006795367276</v>
      </c>
      <c r="AN647" s="86">
        <f>T647 * ( Baseline!H$89 * Baseline!B$18 )</f>
        <v>0.03466347384</v>
      </c>
      <c r="AO647" s="86">
        <f t="shared" si="4"/>
        <v>0.03508372882</v>
      </c>
      <c r="AP647" s="62"/>
      <c r="AQ647" s="86">
        <f>V647 * ( (1-Baseline!B$90-Baseline!B$89) + (1-B647)*Baseline!B$90 )</f>
        <v>0.08339605026</v>
      </c>
      <c r="AR647" s="86">
        <f>W647 * ( (1-Baseline!B$90-Baseline!B$89) + (1-B647)*Baseline!B$90 )</f>
        <v>0.002267702185</v>
      </c>
      <c r="AS647" s="86">
        <f>X647 * ( (1-Baseline!B$90-Baseline!B$89) + (1-B647)*Baseline!B$90 )</f>
        <v>0.003569336067</v>
      </c>
      <c r="AT647" s="86">
        <f>Y647 * ( (1-Baseline!B$90-Baseline!B$89) + (1-B647)*Baseline!B$90 )</f>
        <v>0.0006520499559</v>
      </c>
      <c r="AU647" s="86">
        <f t="shared" si="5"/>
        <v>0.08988513847</v>
      </c>
      <c r="AV647" s="86">
        <f>AA647 * ( (1-Baseline!D$90-Baseline!D$89) + (1-B647)*Baseline!D$90 )</f>
        <v>0.001878038671</v>
      </c>
      <c r="AW647" s="86">
        <f>AB647 * ( (1-Baseline!D$90-Baseline!D$89) + (1-B647)*Baseline!D$90 )</f>
        <v>0.02959655</v>
      </c>
      <c r="AX647" s="86">
        <f>AC647 * ( (1-Baseline!D$90-Baseline!D$89) + (1-B647)*Baseline!D$90 )</f>
        <v>0.0004341773886</v>
      </c>
      <c r="AY647" s="86">
        <f>AD647 * ( (1-Baseline!D$90-Baseline!D$89) + (1-B647)*Baseline!D$90 )</f>
        <v>0.0004495312787</v>
      </c>
      <c r="AZ647" s="86">
        <f t="shared" si="6"/>
        <v>0.03235829734</v>
      </c>
      <c r="BA647" s="86">
        <f>AF647 * ( (1-Baseline!F$90-Baseline!F$89) + (1-Baseline!B$36)*Baseline!F$90 )</f>
        <v>0.001490310962</v>
      </c>
      <c r="BB647" s="86">
        <f>AG647 * ( (1-Baseline!F$90-Baseline!F$89) + (1-Baseline!B$36)*Baseline!F$90 )</f>
        <v>0.0002188961613</v>
      </c>
      <c r="BC647" s="86">
        <f>AH647 * ( (1-Baseline!F$90-Baseline!F$89) + (1-Baseline!B$36)*Baseline!F$90 )</f>
        <v>0.03972572318</v>
      </c>
      <c r="BD647" s="86">
        <f>AI647 * ( (1-Baseline!F$90-Baseline!F$89) + (1-Baseline!B$36)*Baseline!F$90 )</f>
        <v>0.0004951064427</v>
      </c>
      <c r="BE647" s="86">
        <f t="shared" si="7"/>
        <v>0.04193003674</v>
      </c>
      <c r="BF647" s="86">
        <f>AK647 * ( (1-Baseline!H$90-Baseline!H$89) + (1-Baseline!B$36)*Baseline!H$90 )</f>
        <v>0.00002960637944</v>
      </c>
      <c r="BG647" s="86">
        <f>AL647 * ( (1-Baseline!H$90-Baseline!H$89) + (1-Baseline!B$36)*Baseline!H$90 )</f>
        <v>0.0002495289912</v>
      </c>
      <c r="BH647" s="86">
        <f>AM647 * ( (1-Baseline!H$90-Baseline!H$89) + (1-Baseline!B$36)*Baseline!H$90 )</f>
        <v>0.000053841054</v>
      </c>
      <c r="BI647" s="86">
        <f>AN647 * ( (1-Baseline!H$90-Baseline!H$89) + (1-Baseline!B$36)*Baseline!H$90 )</f>
        <v>0.02746456359</v>
      </c>
      <c r="BJ647" s="86">
        <f t="shared" si="8"/>
        <v>0.02779754002</v>
      </c>
      <c r="BK647" s="62"/>
      <c r="BL647" s="86">
        <f t="shared" si="19"/>
        <v>0.9278068842</v>
      </c>
      <c r="BM647" s="86">
        <f t="shared" si="20"/>
        <v>0.02522888904</v>
      </c>
      <c r="BN647" s="86">
        <f t="shared" si="21"/>
        <v>0.03970996905</v>
      </c>
      <c r="BO647" s="86">
        <f t="shared" si="22"/>
        <v>0.007254257678</v>
      </c>
      <c r="BP647" s="86">
        <f t="shared" si="9"/>
        <v>1</v>
      </c>
      <c r="BQ647" s="86">
        <f t="shared" si="23"/>
        <v>0.05803885944</v>
      </c>
      <c r="BR647" s="86">
        <f t="shared" si="24"/>
        <v>0.9146510303</v>
      </c>
      <c r="BS647" s="86">
        <f t="shared" si="25"/>
        <v>0.013417807</v>
      </c>
      <c r="BT647" s="86">
        <f t="shared" si="26"/>
        <v>0.01389230323</v>
      </c>
      <c r="BU647" s="86">
        <f t="shared" si="10"/>
        <v>1</v>
      </c>
      <c r="BV647" s="86">
        <f t="shared" si="27"/>
        <v>0.03554280125</v>
      </c>
      <c r="BW647" s="86">
        <f t="shared" si="28"/>
        <v>0.005220509647</v>
      </c>
      <c r="BX647" s="86">
        <f t="shared" si="29"/>
        <v>0.9474287709</v>
      </c>
      <c r="BY647" s="86">
        <f t="shared" si="30"/>
        <v>0.01180791817</v>
      </c>
      <c r="BZ647" s="86">
        <f t="shared" si="11"/>
        <v>1</v>
      </c>
      <c r="CA647" s="86">
        <f t="shared" si="31"/>
        <v>0.001065071924</v>
      </c>
      <c r="CB647" s="86">
        <f t="shared" si="32"/>
        <v>0.008976657324</v>
      </c>
      <c r="CC647" s="86">
        <f t="shared" si="33"/>
        <v>0.001936899955</v>
      </c>
      <c r="CD647" s="86">
        <f t="shared" si="34"/>
        <v>0.9880213708</v>
      </c>
      <c r="CE647" s="86">
        <f t="shared" si="12"/>
        <v>1</v>
      </c>
      <c r="CF647" s="62"/>
      <c r="CG647" s="86">
        <f t="shared" si="35"/>
        <v>0.9278068842</v>
      </c>
      <c r="CH647" s="86">
        <f t="shared" si="36"/>
        <v>0.02522888904</v>
      </c>
      <c r="CI647" s="86">
        <f t="shared" si="37"/>
        <v>0.03970996905</v>
      </c>
      <c r="CJ647" s="86">
        <f t="shared" si="38"/>
        <v>0.007254257678</v>
      </c>
      <c r="CK647" s="86">
        <f t="shared" si="13"/>
        <v>1</v>
      </c>
      <c r="CL647" s="86">
        <f t="shared" si="39"/>
        <v>0.05803885944</v>
      </c>
      <c r="CM647" s="86">
        <f t="shared" si="40"/>
        <v>0.9146510303</v>
      </c>
      <c r="CN647" s="86">
        <f t="shared" si="41"/>
        <v>0.013417807</v>
      </c>
      <c r="CO647" s="86">
        <f t="shared" si="42"/>
        <v>0.01389230323</v>
      </c>
      <c r="CP647" s="86">
        <f t="shared" si="14"/>
        <v>1</v>
      </c>
      <c r="CQ647" s="86">
        <f t="shared" si="43"/>
        <v>0.03554280125</v>
      </c>
      <c r="CR647" s="86">
        <f t="shared" si="44"/>
        <v>0.005220509647</v>
      </c>
      <c r="CS647" s="86">
        <f t="shared" si="45"/>
        <v>0.9474287709</v>
      </c>
      <c r="CT647" s="86">
        <f t="shared" si="46"/>
        <v>0.01180791817</v>
      </c>
      <c r="CU647" s="86">
        <f t="shared" si="15"/>
        <v>1</v>
      </c>
      <c r="CV647" s="86">
        <f t="shared" si="47"/>
        <v>0.001065071924</v>
      </c>
      <c r="CW647" s="86">
        <f t="shared" si="48"/>
        <v>0.008976657324</v>
      </c>
      <c r="CX647" s="86">
        <f t="shared" si="49"/>
        <v>0.001936899955</v>
      </c>
      <c r="CY647" s="86">
        <f t="shared" si="50"/>
        <v>0.9880213708</v>
      </c>
      <c r="CZ647" s="86">
        <f t="shared" si="16"/>
        <v>1</v>
      </c>
      <c r="DA647" s="62"/>
      <c r="DB647" s="86">
        <f>(AQ647*Baseline!B$7 + AV647*Baseline!B$11 + BA647*Baseline!B$16 + BF647*Baseline!B$18)</f>
        <v>50823.16488</v>
      </c>
      <c r="DC647" s="86">
        <f>(AR647*Baseline!B$7 + AW647*Baseline!B$11 + BB647*Baseline!B$16 + BG647*Baseline!B$18)</f>
        <v>76730.71511</v>
      </c>
      <c r="DD647" s="86">
        <f>(AS647*Baseline!B$7 + AX647*Baseline!B$11 + BC647*Baseline!B$16 + BH647*Baseline!B$18)</f>
        <v>138216.3912</v>
      </c>
      <c r="DE647" s="86">
        <f>(AT647*Baseline!B$7 + AY647*Baseline!B$11 + BD647*Baseline!B$16 + BI647*Baseline!B$18)</f>
        <v>1260563.767</v>
      </c>
      <c r="DF647" s="86">
        <f t="shared" si="17"/>
        <v>1526334.038</v>
      </c>
      <c r="DG647" s="62"/>
      <c r="DH647" s="86">
        <f t="shared" si="51"/>
        <v>0.0332975375</v>
      </c>
      <c r="DI647" s="86">
        <f t="shared" si="52"/>
        <v>0.05027124679</v>
      </c>
      <c r="DJ647" s="86">
        <f t="shared" si="53"/>
        <v>0.09055448396</v>
      </c>
      <c r="DK647" s="86">
        <f t="shared" si="54"/>
        <v>0.8258767317</v>
      </c>
      <c r="DL647" s="86">
        <f t="shared" si="18"/>
        <v>1</v>
      </c>
      <c r="DM647" s="62"/>
      <c r="DN647" s="86">
        <f>DH647 / (Baseline!B$7/Baseline!B$17)</f>
        <v>3.55429312</v>
      </c>
      <c r="DO647" s="86">
        <f>DI647 / (Baseline!B$11/Baseline!B$17)</f>
        <v>1.213571959</v>
      </c>
      <c r="DP647" s="86">
        <f>DJ647 / (Baseline!B$16/Baseline!B$17)</f>
        <v>1.399340439</v>
      </c>
      <c r="DQ647" s="86">
        <f>DK647 / (Baseline!B$18/Baseline!B$17)</f>
        <v>0.9337265554</v>
      </c>
      <c r="DR647" s="62"/>
      <c r="DS647" s="86">
        <f>DH647 / Baseline!H$117</f>
        <v>1.332138367</v>
      </c>
      <c r="DT647" s="86">
        <f>DI647 / Baseline!H$118</f>
        <v>1.131608391</v>
      </c>
      <c r="DU647" s="86">
        <f>DJ647 / Baseline!H$119</f>
        <v>1.082525824</v>
      </c>
      <c r="DV647" s="86">
        <f>DK647 / Baseline!H$120</f>
        <v>0.9751431165</v>
      </c>
      <c r="DW647" s="87"/>
      <c r="DX647" s="86">
        <f>(AU647*Baseline!B$34)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0.02601230202</v>
      </c>
      <c r="DY647" s="86">
        <f>(AZ647*Baseline!B$34) + (Baseline!D$90*(1-Baseline!D$91)*Baseline!B$35) + (Baseline!D$90*Baseline!D$91*((1-Baseline!D$92)*Baseline!B$40 + Baseline!D$92*Baseline!B$41))</f>
        <v>0.0112673126</v>
      </c>
      <c r="DZ647" s="86">
        <f>(BE647*Baseline!B$34) + (Baseline!F$90*(1-Baseline!F$91)*Baseline!B$35) + (Baseline!F$90*Baseline!F$91*((1-Baseline!F$92)*Baseline!B$40 + Baseline!F$92*Baseline!B$41))</f>
        <v>0.01402014551</v>
      </c>
      <c r="EA647" s="86">
        <f>(BJ647*Baseline!B$34) + (Baseline!H$90*(1-Baseline!H$91)*Baseline!B$35) + (Baseline!H$90*Baseline!H$91*((1-Baseline!H$92)*Baseline!B$40 + Baseline!H$92*Baseline!B$41))</f>
        <v>0.009314631002</v>
      </c>
      <c r="EB647" s="86">
        <f>( DX647*Baseline!B$7 + DY647*Baseline!B$11 + DZ647*Baseline!B$16 + EA647*Baseline!B$18 ) / Baseline!B$17</f>
        <v>0.00985645186</v>
      </c>
    </row>
    <row r="648">
      <c r="A648" s="73" t="s">
        <v>824</v>
      </c>
      <c r="B648" s="85">
        <f>MIN( MAX( NORMINV( MCrands!B648, (B$5+B$4)/2, (B$5-B$4)/3.29 ), 0 ), 1 )</f>
        <v>0.458447122</v>
      </c>
      <c r="C648" s="85">
        <f>MAX( NORMINV( MCrands!C648, (C$5+C$4)/2, (C$5-C$4)/3.29 ), 0 )</f>
        <v>2.489068241</v>
      </c>
      <c r="D648" s="83"/>
      <c r="E648" s="84">
        <f>Baseline!B$33 * (C648 * Baseline!B$68*Baseline!B$68/Baseline!B$75 + Baseline!B$46 * Baseline!B$54*Baseline!B$54/Baseline!B$76 + Baseline!B$47 * Baseline!B$55*Baseline!B$55/Baseline!B$77 + Baseline!B$56*Baseline!B$56/Baseline!B$78)</f>
        <v>0.00001767215397</v>
      </c>
      <c r="F648" s="84">
        <f>Baseline!B$33 * (C648 * Baseline!B$68*Baseline!B$59/Baseline!B$75 + Baseline!B$46 * Baseline!B$54*Baseline!B$69/Baseline!B$76 + Baseline!B$47 * Baseline!B$55*Baseline!B$57/Baseline!B$77 + Baseline!B$56*Baseline!B$58/Baseline!B$78)</f>
        <v>0.0000002390297786</v>
      </c>
      <c r="G648" s="85">
        <f>Baseline!B$33 * (C648 * Baseline!B$68*Baseline!B$60/Baseline!B$75 + Baseline!B$46 * Baseline!B$54*Baseline!B$61/Baseline!B$76 + Baseline!B$47 * Baseline!B$55*Baseline!B$70/Baseline!B$77 + Baseline!B$56*Baseline!B$62/Baseline!B$78)</f>
        <v>0.0000002003348272</v>
      </c>
      <c r="H648" s="84">
        <f>Baseline!B$33 * (C648 * Baseline!B$68*Baseline!B$63/Baseline!B$75 + Baseline!B$46 * Baseline!B$54*Baseline!B$64/Baseline!B$76 + Baseline!B$47 * Baseline!B$55*Baseline!B$65/Baseline!B$77 + Baseline!B$56*Baseline!B$71/Baseline!B$78)</f>
        <v>0.000000003680579085</v>
      </c>
      <c r="I648" s="84">
        <f>Baseline!B$33 * (C648 * Baseline!B$59*Baseline!B$68/Baseline!B$75 + Baseline!B$46 * Baseline!B$69*Baseline!B$54/Baseline!B$76 + Baseline!B$47 * Baseline!B$57*Baseline!B$55/Baseline!B$77 + Baseline!B$58*Baseline!B$56/Baseline!B$78)</f>
        <v>0.0000002390297786</v>
      </c>
      <c r="J648" s="85">
        <f>Baseline!B$33 * (C648 * Baseline!B$59*Baseline!B$59/Baseline!B$75 + Baseline!B$46 * Baseline!B$69*Baseline!B$69/Baseline!B$76 + Baseline!B$47 * Baseline!B$57*Baseline!B$57/Baseline!B$77 + Baseline!B$58*Baseline!B$58/Baseline!B$78)</f>
        <v>0.000002116574429</v>
      </c>
      <c r="K648" s="84">
        <f>Baseline!B$33 * (C648 * Baseline!B$59*Baseline!B$60/Baseline!B$75 + Baseline!B$46 * Baseline!B$69*Baseline!B$61/Baseline!B$76 + Baseline!B$47 * Baseline!B$57*Baseline!B$70/Baseline!B$77 + Baseline!B$58*Baseline!B$62/Baseline!B$78)</f>
        <v>0.00000001648977734</v>
      </c>
      <c r="L648" s="85">
        <f>Baseline!B$33 * (C648 * Baseline!B$59*Baseline!B$63/Baseline!B$75 + Baseline!B$46 * Baseline!B$69*Baseline!B$64/Baseline!B$76 + Baseline!B$47 * Baseline!B$57*Baseline!B$65/Baseline!B$77 + Baseline!B$58*Baseline!B$71/Baseline!B$78)</f>
        <v>0.00000001707278951</v>
      </c>
      <c r="M648" s="84">
        <f>Baseline!B$33 * (C648 * Baseline!B$60*Baseline!B$68/Baseline!B$75 + Baseline!B$46 * Baseline!B$61*Baseline!B$54/Baseline!B$76 + Baseline!B$47 * Baseline!B$70*Baseline!B$55/Baseline!B$77 + Baseline!B$62*Baseline!B$56/Baseline!B$78)</f>
        <v>0.0000002003348272</v>
      </c>
      <c r="N648" s="85">
        <f>Baseline!B$33 * (C648 * Baseline!B$60*Baseline!B$59/Baseline!B$75 + Baseline!B$46 * Baseline!B$61*Baseline!B$69/Baseline!B$76 + Baseline!B$47 * Baseline!B$70*Baseline!B$57/Baseline!B$77 + Baseline!B$62*Baseline!B$58/Baseline!B$78)</f>
        <v>0.00000001648977734</v>
      </c>
      <c r="O648" s="85">
        <f>Baseline!B$33 * (C648 * Baseline!B$60*Baseline!B$60/Baseline!B$75 + Baseline!B$46 * Baseline!B$61*Baseline!B$61/Baseline!B$76 + Baseline!B$47 * Baseline!B$70*Baseline!B$70/Baseline!B$77 + Baseline!B$62*Baseline!B$62/Baseline!B$78)</f>
        <v>0.000001589267505</v>
      </c>
      <c r="P648" s="84">
        <f>Baseline!B$33 * (C648 * Baseline!B$60*Baseline!B$63/Baseline!B$75 + Baseline!B$46 * Baseline!B$61*Baseline!B$64/Baseline!B$76 + Baseline!B$47 * Baseline!B$70*Baseline!B$65/Baseline!B$77 + Baseline!B$62*Baseline!B$71/Baseline!B$78)</f>
        <v>0.000000001956389991</v>
      </c>
      <c r="Q648" s="84">
        <f>Baseline!B$33 * (C648 * Baseline!B$63*Baseline!B$68/Baseline!B$75 + Baseline!B$46 * Baseline!B$64*Baseline!B$54/Baseline!B$76 + Baseline!B$47 * Baseline!B$65*Baseline!B$55/Baseline!B$77 + Baseline!B$71*Baseline!B$56/Baseline!B$78)</f>
        <v>0.000000003680579085</v>
      </c>
      <c r="R648" s="84">
        <f>Baseline!B$33 * (C648 * Baseline!B$63*Baseline!B$59/Baseline!B$75 + Baseline!B$46 * Baseline!B$64*Baseline!B$69/Baseline!B$76 + Baseline!B$47 * Baseline!B$65*Baseline!B$57/Baseline!B$77 + Baseline!B$71*Baseline!B$58/Baseline!B$78)</f>
        <v>0.00000001707278951</v>
      </c>
      <c r="S648" s="84">
        <f>Baseline!B$33 * (C648 * Baseline!B$63*Baseline!B$60/Baseline!B$75 + Baseline!B$46 * Baseline!B$64*Baseline!B$61/Baseline!B$76 + Baseline!B$47 * Baseline!B$65*Baseline!B$70/Baseline!B$77 + Baseline!B$71*Baseline!B$62/Baseline!B$78)</f>
        <v>0.000000001956389991</v>
      </c>
      <c r="T648" s="84">
        <f>Baseline!B$33 * (C648 * Baseline!B$63*Baseline!B$63/Baseline!B$75 + Baseline!B$46 * Baseline!B$64*Baseline!B$64/Baseline!B$76 + Baseline!B$47 * Baseline!B$65*Baseline!B$65/Baseline!B$77 + Baseline!B$71*Baseline!B$71/Baseline!B$78)</f>
        <v>0.00000009856721704</v>
      </c>
      <c r="U648" s="83"/>
      <c r="V648" s="84">
        <f>E648 * ( Baseline!B$89 * Baseline!B$7 )</f>
        <v>0.1834192861</v>
      </c>
      <c r="W648" s="84">
        <f>F648 * ( Baseline!D$89 * Baseline!B$11 )</f>
        <v>0.004409285683</v>
      </c>
      <c r="X648" s="84">
        <f>G648 * ( Baseline!F$89 * Baseline!B$16 )</f>
        <v>0.006958584131</v>
      </c>
      <c r="Y648" s="84">
        <f>H648 * ( Baseline!H$89 * Baseline!B$18 )</f>
        <v>0.001294362007</v>
      </c>
      <c r="Z648" s="86">
        <f t="shared" si="1"/>
        <v>0.1960815179</v>
      </c>
      <c r="AA648" s="84">
        <f>I648 * ( Baseline!B$89 * Baseline!B$7 )</f>
        <v>0.002480890072</v>
      </c>
      <c r="AB648" s="85">
        <f>J648 * ( Baseline!D$89 * Baseline!B$11 )</f>
        <v>0.03904359273</v>
      </c>
      <c r="AC648" s="85">
        <f>K648 * ( Baseline!F$89 * Baseline!B$16 )</f>
        <v>0.0005727686218</v>
      </c>
      <c r="AD648" s="85">
        <f>L648 * ( Baseline!F$89 * Baseline!B$16 )</f>
        <v>0.0005930194154</v>
      </c>
      <c r="AE648" s="86">
        <f t="shared" si="2"/>
        <v>0.04269027084</v>
      </c>
      <c r="AF648" s="86">
        <f>M648 * ( Baseline!B$89 * Baseline!B$7 )</f>
        <v>0.002079275172</v>
      </c>
      <c r="AG648" s="86">
        <f>N648 * ( Baseline!D$89 * Baseline!B$11 )</f>
        <v>0.0003041802555</v>
      </c>
      <c r="AH648" s="86">
        <f>O648 * ( Baseline!F$89 * Baseline!B$16 )</f>
        <v>0.05520284114</v>
      </c>
      <c r="AI648" s="86">
        <f>P648 * ( Baseline!H$89 * Baseline!B$18 )</f>
        <v>0.0006880104505</v>
      </c>
      <c r="AJ648" s="86">
        <f t="shared" si="3"/>
        <v>0.05827430701</v>
      </c>
      <c r="AK648" s="86">
        <f>Q648 * ( Baseline!B$89 * Baseline!B$7 )</f>
        <v>0.00003820073033</v>
      </c>
      <c r="AL648" s="86">
        <f>R648 * ( Baseline!D$89 * Baseline!B$11 )</f>
        <v>0.0003149348453</v>
      </c>
      <c r="AM648" s="86">
        <f>S648 * ( Baseline!F$89 * Baseline!B$16 )</f>
        <v>0.0000679547562</v>
      </c>
      <c r="AN648" s="86">
        <f>T648 * ( Baseline!H$89 * Baseline!B$18 )</f>
        <v>0.03466347494</v>
      </c>
      <c r="AO648" s="86">
        <f t="shared" si="4"/>
        <v>0.03508456527</v>
      </c>
      <c r="AP648" s="62"/>
      <c r="AQ648" s="86">
        <f>V648 * ( (1-Baseline!B$90-Baseline!B$89) + (1-B648)*Baseline!B$90 )</f>
        <v>0.1046557544</v>
      </c>
      <c r="AR648" s="86">
        <f>W648 * ( (1-Baseline!B$90-Baseline!B$89) + (1-B648)*Baseline!B$90 )</f>
        <v>0.002515859315</v>
      </c>
      <c r="AS648" s="86">
        <f>X648 * ( (1-Baseline!B$90-Baseline!B$89) + (1-B648)*Baseline!B$90 )</f>
        <v>0.003970443278</v>
      </c>
      <c r="AT648" s="86">
        <f>Y648 * ( (1-Baseline!B$90-Baseline!B$89) + (1-B648)*Baseline!B$90 )</f>
        <v>0.0007385397422</v>
      </c>
      <c r="AU648" s="86">
        <f t="shared" si="5"/>
        <v>0.1118805967</v>
      </c>
      <c r="AV648" s="86">
        <f>AA648 * ( (1-Baseline!D$90-Baseline!D$89) + (1-B648)*Baseline!D$90 )</f>
        <v>0.001950014551</v>
      </c>
      <c r="AW648" s="86">
        <f>AB648 * ( (1-Baseline!D$90-Baseline!D$89) + (1-B648)*Baseline!D$90 )</f>
        <v>0.03068881398</v>
      </c>
      <c r="AX648" s="86">
        <f>AC648 * ( (1-Baseline!D$90-Baseline!D$89) + (1-B648)*Baseline!D$90 )</f>
        <v>0.0004502042067</v>
      </c>
      <c r="AY648" s="86">
        <f>AD648 * ( (1-Baseline!D$90-Baseline!D$89) + (1-B648)*Baseline!D$90 )</f>
        <v>0.0004661216158</v>
      </c>
      <c r="AZ648" s="86">
        <f t="shared" si="6"/>
        <v>0.03355515436</v>
      </c>
      <c r="BA648" s="86">
        <f>AF648 * ( (1-Baseline!F$90-Baseline!F$89) + (1-Baseline!B$36)*Baseline!F$90 )</f>
        <v>0.00149631295</v>
      </c>
      <c r="BB648" s="86">
        <f>AG648 * ( (1-Baseline!F$90-Baseline!F$89) + (1-Baseline!B$36)*Baseline!F$90 )</f>
        <v>0.0002188978456</v>
      </c>
      <c r="BC648" s="86">
        <f>AH648 * ( (1-Baseline!F$90-Baseline!F$89) + (1-Baseline!B$36)*Baseline!F$90 )</f>
        <v>0.03972573097</v>
      </c>
      <c r="BD648" s="86">
        <f>AI648 * ( (1-Baseline!F$90-Baseline!F$89) + (1-Baseline!B$36)*Baseline!F$90 )</f>
        <v>0.0004951143365</v>
      </c>
      <c r="BE648" s="86">
        <f t="shared" si="7"/>
        <v>0.0419360561</v>
      </c>
      <c r="BF648" s="86">
        <f>AK648 * ( (1-Baseline!H$90-Baseline!H$89) + (1-Baseline!B$36)*Baseline!H$90 )</f>
        <v>0.00003026720265</v>
      </c>
      <c r="BG648" s="86">
        <f>AL648 * ( (1-Baseline!H$90-Baseline!H$89) + (1-Baseline!B$36)*Baseline!H$90 )</f>
        <v>0.0002495291766</v>
      </c>
      <c r="BH648" s="86">
        <f>AM648 * ( (1-Baseline!H$90-Baseline!H$89) + (1-Baseline!B$36)*Baseline!H$90 )</f>
        <v>0.00005384191243</v>
      </c>
      <c r="BI648" s="86">
        <f>AN648 * ( (1-Baseline!H$90-Baseline!H$89) + (1-Baseline!B$36)*Baseline!H$90 )</f>
        <v>0.02746456446</v>
      </c>
      <c r="BJ648" s="86">
        <f t="shared" si="8"/>
        <v>0.02779820275</v>
      </c>
      <c r="BK648" s="62"/>
      <c r="BL648" s="86">
        <f t="shared" si="19"/>
        <v>0.9354236342</v>
      </c>
      <c r="BM648" s="86">
        <f t="shared" si="20"/>
        <v>0.02248700301</v>
      </c>
      <c r="BN648" s="86">
        <f t="shared" si="21"/>
        <v>0.03548822044</v>
      </c>
      <c r="BO648" s="86">
        <f t="shared" si="22"/>
        <v>0.006601142326</v>
      </c>
      <c r="BP648" s="86">
        <f t="shared" si="9"/>
        <v>1</v>
      </c>
      <c r="BQ648" s="86">
        <f t="shared" si="23"/>
        <v>0.05811371124</v>
      </c>
      <c r="BR648" s="86">
        <f t="shared" si="24"/>
        <v>0.9145782391</v>
      </c>
      <c r="BS648" s="86">
        <f t="shared" si="25"/>
        <v>0.01341684207</v>
      </c>
      <c r="BT648" s="86">
        <f t="shared" si="26"/>
        <v>0.01389120762</v>
      </c>
      <c r="BU648" s="86">
        <f t="shared" si="10"/>
        <v>1</v>
      </c>
      <c r="BV648" s="86">
        <f t="shared" si="27"/>
        <v>0.03568082193</v>
      </c>
      <c r="BW648" s="86">
        <f t="shared" si="28"/>
        <v>0.005219800476</v>
      </c>
      <c r="BX648" s="86">
        <f t="shared" si="29"/>
        <v>0.9472929661</v>
      </c>
      <c r="BY648" s="86">
        <f t="shared" si="30"/>
        <v>0.01180641154</v>
      </c>
      <c r="BZ648" s="86">
        <f t="shared" si="11"/>
        <v>1</v>
      </c>
      <c r="CA648" s="86">
        <f t="shared" si="31"/>
        <v>0.001088818688</v>
      </c>
      <c r="CB648" s="86">
        <f t="shared" si="32"/>
        <v>0.008976449983</v>
      </c>
      <c r="CC648" s="86">
        <f t="shared" si="33"/>
        <v>0.001936884658</v>
      </c>
      <c r="CD648" s="86">
        <f t="shared" si="34"/>
        <v>0.9879978467</v>
      </c>
      <c r="CE648" s="86">
        <f t="shared" si="12"/>
        <v>1</v>
      </c>
      <c r="CF648" s="62"/>
      <c r="CG648" s="86">
        <f t="shared" si="35"/>
        <v>0.9354236342</v>
      </c>
      <c r="CH648" s="86">
        <f t="shared" si="36"/>
        <v>0.02248700301</v>
      </c>
      <c r="CI648" s="86">
        <f t="shared" si="37"/>
        <v>0.03548822044</v>
      </c>
      <c r="CJ648" s="86">
        <f t="shared" si="38"/>
        <v>0.006601142326</v>
      </c>
      <c r="CK648" s="86">
        <f t="shared" si="13"/>
        <v>1</v>
      </c>
      <c r="CL648" s="86">
        <f t="shared" si="39"/>
        <v>0.05811371124</v>
      </c>
      <c r="CM648" s="86">
        <f t="shared" si="40"/>
        <v>0.9145782391</v>
      </c>
      <c r="CN648" s="86">
        <f t="shared" si="41"/>
        <v>0.01341684207</v>
      </c>
      <c r="CO648" s="86">
        <f t="shared" si="42"/>
        <v>0.01389120762</v>
      </c>
      <c r="CP648" s="86">
        <f t="shared" si="14"/>
        <v>1</v>
      </c>
      <c r="CQ648" s="86">
        <f t="shared" si="43"/>
        <v>0.03568082193</v>
      </c>
      <c r="CR648" s="86">
        <f t="shared" si="44"/>
        <v>0.005219800476</v>
      </c>
      <c r="CS648" s="86">
        <f t="shared" si="45"/>
        <v>0.9472929661</v>
      </c>
      <c r="CT648" s="86">
        <f t="shared" si="46"/>
        <v>0.01180641154</v>
      </c>
      <c r="CU648" s="86">
        <f t="shared" si="15"/>
        <v>1</v>
      </c>
      <c r="CV648" s="86">
        <f t="shared" si="47"/>
        <v>0.001088818688</v>
      </c>
      <c r="CW648" s="86">
        <f t="shared" si="48"/>
        <v>0.008976449983</v>
      </c>
      <c r="CX648" s="86">
        <f t="shared" si="49"/>
        <v>0.001936884658</v>
      </c>
      <c r="CY648" s="86">
        <f t="shared" si="50"/>
        <v>0.9879978467</v>
      </c>
      <c r="CZ648" s="86">
        <f t="shared" si="16"/>
        <v>1</v>
      </c>
      <c r="DA648" s="62"/>
      <c r="DB648" s="86">
        <f>(AQ648*Baseline!B$7 + AV648*Baseline!B$11 + BA648*Baseline!B$16 + BF648*Baseline!B$18)</f>
        <v>61338.84496</v>
      </c>
      <c r="DC648" s="86">
        <f>(AR648*Baseline!B$7 + AW648*Baseline!B$11 + BB648*Baseline!B$16 + BG648*Baseline!B$18)</f>
        <v>79193.50454</v>
      </c>
      <c r="DD648" s="86">
        <f>(AS648*Baseline!B$7 + AX648*Baseline!B$11 + BC648*Baseline!B$16 + BH648*Baseline!B$18)</f>
        <v>138445.364</v>
      </c>
      <c r="DE648" s="86">
        <f>(AT648*Baseline!B$7 + AY648*Baseline!B$11 + BD648*Baseline!B$16 + BI648*Baseline!B$18)</f>
        <v>1260641.36</v>
      </c>
      <c r="DF648" s="86">
        <f t="shared" si="17"/>
        <v>1539619.073</v>
      </c>
      <c r="DG648" s="62"/>
      <c r="DH648" s="86">
        <f t="shared" si="51"/>
        <v>0.0398402735</v>
      </c>
      <c r="DI648" s="86">
        <f t="shared" si="52"/>
        <v>0.05143707682</v>
      </c>
      <c r="DJ648" s="86">
        <f t="shared" si="53"/>
        <v>0.08992182962</v>
      </c>
      <c r="DK648" s="86">
        <f t="shared" si="54"/>
        <v>0.8188008201</v>
      </c>
      <c r="DL648" s="86">
        <f t="shared" si="18"/>
        <v>1</v>
      </c>
      <c r="DM648" s="62"/>
      <c r="DN648" s="86">
        <f>DH648 / (Baseline!B$7/Baseline!B$17)</f>
        <v>4.252687154</v>
      </c>
      <c r="DO648" s="86">
        <f>DI648 / (Baseline!B$11/Baseline!B$17)</f>
        <v>1.241715654</v>
      </c>
      <c r="DP648" s="86">
        <f>DJ648 / (Baseline!B$16/Baseline!B$17)</f>
        <v>1.389564017</v>
      </c>
      <c r="DQ648" s="86">
        <f>DK648 / (Baseline!B$18/Baseline!B$17)</f>
        <v>0.9257266126</v>
      </c>
      <c r="DR648" s="62"/>
      <c r="DS648" s="86">
        <f>DH648 / Baseline!H$117</f>
        <v>1.593894349</v>
      </c>
      <c r="DT648" s="86">
        <f>DI648 / Baseline!H$118</f>
        <v>1.157851286</v>
      </c>
      <c r="DU648" s="86">
        <f>DJ648 / Baseline!H$119</f>
        <v>1.074962812</v>
      </c>
      <c r="DV648" s="86">
        <f>DK648 / Baseline!H$120</f>
        <v>0.9667883266</v>
      </c>
      <c r="DW648" s="87"/>
      <c r="DX648" s="86">
        <f>(AU648*Baseline!B$34)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0.02931162075</v>
      </c>
      <c r="DY648" s="86">
        <f>(AZ648*Baseline!B$34) + (Baseline!D$90*(1-Baseline!D$91)*Baseline!B$35) + (Baseline!D$90*Baseline!D$91*((1-Baseline!D$92)*Baseline!B$40 + Baseline!D$92*Baseline!B$41))</f>
        <v>0.01144684115</v>
      </c>
      <c r="DZ648" s="86">
        <f>(BE648*Baseline!B$34) + (Baseline!F$90*(1-Baseline!F$91)*Baseline!B$35) + (Baseline!F$90*Baseline!F$91*((1-Baseline!F$92)*Baseline!B$40 + Baseline!F$92*Baseline!B$41))</f>
        <v>0.01402104842</v>
      </c>
      <c r="EA648" s="86">
        <f>(BJ648*Baseline!B$34) + (Baseline!H$90*(1-Baseline!H$91)*Baseline!B$35) + (Baseline!H$90*Baseline!H$91*((1-Baseline!H$92)*Baseline!B$40 + Baseline!H$92*Baseline!B$41))</f>
        <v>0.009314730413</v>
      </c>
      <c r="EB648" s="86">
        <f>( DX648*Baseline!B$7 + DY648*Baseline!B$11 + DZ648*Baseline!B$16 + EA648*Baseline!B$18 ) / Baseline!B$17</f>
        <v>0.009894943915</v>
      </c>
    </row>
    <row r="649">
      <c r="A649" s="73" t="s">
        <v>825</v>
      </c>
      <c r="B649" s="85">
        <f>MIN( MAX( NORMINV( MCrands!B649, (B$5+B$4)/2, (B$5-B$4)/3.29 ), 0 ), 1 )</f>
        <v>0.4801283608</v>
      </c>
      <c r="C649" s="85">
        <f>MAX( NORMINV( MCrands!C649, (C$5+C$4)/2, (C$5-C$4)/3.29 ), 0 )</f>
        <v>2.594524142</v>
      </c>
      <c r="D649" s="83"/>
      <c r="E649" s="84">
        <f>Baseline!B$33 * (C649 * Baseline!B$68*Baseline!B$68/Baseline!B$75 + Baseline!B$46 * Baseline!B$54*Baseline!B$54/Baseline!B$76 + Baseline!B$47 * Baseline!B$55*Baseline!B$55/Baseline!B$77 + Baseline!B$56*Baseline!B$56/Baseline!B$78)</f>
        <v>0.00001841878428</v>
      </c>
      <c r="F649" s="84">
        <f>Baseline!B$33 * (C649 * Baseline!B$68*Baseline!B$59/Baseline!B$75 + Baseline!B$46 * Baseline!B$54*Baseline!B$69/Baseline!B$76 + Baseline!B$47 * Baseline!B$55*Baseline!B$57/Baseline!B$77 + Baseline!B$56*Baseline!B$58/Baseline!B$78)</f>
        <v>0.0000002391476676</v>
      </c>
      <c r="G649" s="85">
        <f>Baseline!B$33 * (C649 * Baseline!B$68*Baseline!B$60/Baseline!B$75 + Baseline!B$46 * Baseline!B$54*Baseline!B$61/Baseline!B$76 + Baseline!B$47 * Baseline!B$55*Baseline!B$70/Baseline!B$77 + Baseline!B$56*Baseline!B$62/Baseline!B$78)</f>
        <v>0.0000002006246377</v>
      </c>
      <c r="H649" s="84">
        <f>Baseline!B$33 * (C649 * Baseline!B$68*Baseline!B$63/Baseline!B$75 + Baseline!B$46 * Baseline!B$54*Baseline!B$64/Baseline!B$76 + Baseline!B$47 * Baseline!B$55*Baseline!B$65/Baseline!B$77 + Baseline!B$56*Baseline!B$71/Baseline!B$78)</f>
        <v>0.00000000370956013</v>
      </c>
      <c r="I649" s="84">
        <f>Baseline!B$33 * (C649 * Baseline!B$59*Baseline!B$68/Baseline!B$75 + Baseline!B$46 * Baseline!B$69*Baseline!B$54/Baseline!B$76 + Baseline!B$47 * Baseline!B$57*Baseline!B$55/Baseline!B$77 + Baseline!B$58*Baseline!B$56/Baseline!B$78)</f>
        <v>0.0000002391476676</v>
      </c>
      <c r="J649" s="85">
        <f>Baseline!B$33 * (C649 * Baseline!B$59*Baseline!B$59/Baseline!B$75 + Baseline!B$46 * Baseline!B$69*Baseline!B$69/Baseline!B$76 + Baseline!B$47 * Baseline!B$57*Baseline!B$57/Baseline!B$77 + Baseline!B$58*Baseline!B$58/Baseline!B$78)</f>
        <v>0.000002116574447</v>
      </c>
      <c r="K649" s="84">
        <f>Baseline!B$33 * (C649 * Baseline!B$59*Baseline!B$60/Baseline!B$75 + Baseline!B$46 * Baseline!B$69*Baseline!B$61/Baseline!B$76 + Baseline!B$47 * Baseline!B$57*Baseline!B$70/Baseline!B$77 + Baseline!B$58*Baseline!B$62/Baseline!B$78)</f>
        <v>0.0000000164898231</v>
      </c>
      <c r="L649" s="85">
        <f>Baseline!B$33 * (C649 * Baseline!B$59*Baseline!B$63/Baseline!B$75 + Baseline!B$46 * Baseline!B$69*Baseline!B$64/Baseline!B$76 + Baseline!B$47 * Baseline!B$57*Baseline!B$65/Baseline!B$77 + Baseline!B$58*Baseline!B$71/Baseline!B$78)</f>
        <v>0.00000001707279408</v>
      </c>
      <c r="M649" s="84">
        <f>Baseline!B$33 * (C649 * Baseline!B$60*Baseline!B$68/Baseline!B$75 + Baseline!B$46 * Baseline!B$61*Baseline!B$54/Baseline!B$76 + Baseline!B$47 * Baseline!B$70*Baseline!B$55/Baseline!B$77 + Baseline!B$62*Baseline!B$56/Baseline!B$78)</f>
        <v>0.0000002006246377</v>
      </c>
      <c r="N649" s="85">
        <f>Baseline!B$33 * (C649 * Baseline!B$60*Baseline!B$59/Baseline!B$75 + Baseline!B$46 * Baseline!B$61*Baseline!B$69/Baseline!B$76 + Baseline!B$47 * Baseline!B$70*Baseline!B$57/Baseline!B$77 + Baseline!B$62*Baseline!B$58/Baseline!B$78)</f>
        <v>0.0000000164898231</v>
      </c>
      <c r="O649" s="85">
        <f>Baseline!B$33 * (C649 * Baseline!B$60*Baseline!B$60/Baseline!B$75 + Baseline!B$46 * Baseline!B$61*Baseline!B$61/Baseline!B$76 + Baseline!B$47 * Baseline!B$70*Baseline!B$70/Baseline!B$77 + Baseline!B$62*Baseline!B$62/Baseline!B$78)</f>
        <v>0.000001589267618</v>
      </c>
      <c r="P649" s="84">
        <f>Baseline!B$33 * (C649 * Baseline!B$60*Baseline!B$63/Baseline!B$75 + Baseline!B$46 * Baseline!B$61*Baseline!B$64/Baseline!B$76 + Baseline!B$47 * Baseline!B$70*Baseline!B$65/Baseline!B$77 + Baseline!B$62*Baseline!B$71/Baseline!B$78)</f>
        <v>0.00000000195640124</v>
      </c>
      <c r="Q649" s="84">
        <f>Baseline!B$33 * (C649 * Baseline!B$63*Baseline!B$68/Baseline!B$75 + Baseline!B$46 * Baseline!B$64*Baseline!B$54/Baseline!B$76 + Baseline!B$47 * Baseline!B$65*Baseline!B$55/Baseline!B$77 + Baseline!B$71*Baseline!B$56/Baseline!B$78)</f>
        <v>0.00000000370956013</v>
      </c>
      <c r="R649" s="84">
        <f>Baseline!B$33 * (C649 * Baseline!B$63*Baseline!B$59/Baseline!B$75 + Baseline!B$46 * Baseline!B$64*Baseline!B$69/Baseline!B$76 + Baseline!B$47 * Baseline!B$65*Baseline!B$57/Baseline!B$77 + Baseline!B$71*Baseline!B$58/Baseline!B$78)</f>
        <v>0.00000001707279408</v>
      </c>
      <c r="S649" s="84">
        <f>Baseline!B$33 * (C649 * Baseline!B$63*Baseline!B$60/Baseline!B$75 + Baseline!B$46 * Baseline!B$64*Baseline!B$61/Baseline!B$76 + Baseline!B$47 * Baseline!B$65*Baseline!B$70/Baseline!B$77 + Baseline!B$71*Baseline!B$62/Baseline!B$78)</f>
        <v>0.00000000195640124</v>
      </c>
      <c r="T649" s="84">
        <f>Baseline!B$33 * (C649 * Baseline!B$63*Baseline!B$63/Baseline!B$75 + Baseline!B$46 * Baseline!B$64*Baseline!B$64/Baseline!B$76 + Baseline!B$47 * Baseline!B$65*Baseline!B$65/Baseline!B$77 + Baseline!B$71*Baseline!B$71/Baseline!B$78)</f>
        <v>0.00000009856721816</v>
      </c>
      <c r="U649" s="83"/>
      <c r="V649" s="84">
        <f>E649 * ( Baseline!B$89 * Baseline!B$7 )</f>
        <v>0.1911685621</v>
      </c>
      <c r="W649" s="84">
        <f>F649 * ( Baseline!D$89 * Baseline!B$11 )</f>
        <v>0.004411460334</v>
      </c>
      <c r="X649" s="84">
        <f>G649 * ( Baseline!F$89 * Baseline!B$16 )</f>
        <v>0.00696865063</v>
      </c>
      <c r="Y649" s="84">
        <f>H649 * ( Baseline!H$89 * Baseline!B$18 )</f>
        <v>0.001304553872</v>
      </c>
      <c r="Z649" s="86">
        <f t="shared" si="1"/>
        <v>0.2038532269</v>
      </c>
      <c r="AA649" s="84">
        <f>I649 * ( Baseline!B$89 * Baseline!B$7 )</f>
        <v>0.002482113642</v>
      </c>
      <c r="AB649" s="85">
        <f>J649 * ( Baseline!D$89 * Baseline!B$11 )</f>
        <v>0.03904359307</v>
      </c>
      <c r="AC649" s="85">
        <f>K649 * ( Baseline!F$89 * Baseline!B$16 )</f>
        <v>0.0005727702113</v>
      </c>
      <c r="AD649" s="85">
        <f>L649 * ( Baseline!F$89 * Baseline!B$16 )</f>
        <v>0.0005930195744</v>
      </c>
      <c r="AE649" s="86">
        <f t="shared" si="2"/>
        <v>0.0426914965</v>
      </c>
      <c r="AF649" s="86">
        <f>M649 * ( Baseline!B$89 * Baseline!B$7 )</f>
        <v>0.002082283114</v>
      </c>
      <c r="AG649" s="86">
        <f>N649 * ( Baseline!D$89 * Baseline!B$11 )</f>
        <v>0.0003041810996</v>
      </c>
      <c r="AH649" s="86">
        <f>O649 * ( Baseline!F$89 * Baseline!B$16 )</f>
        <v>0.05520284504</v>
      </c>
      <c r="AI649" s="86">
        <f>P649 * ( Baseline!H$89 * Baseline!B$18 )</f>
        <v>0.0006880144066</v>
      </c>
      <c r="AJ649" s="86">
        <f t="shared" si="3"/>
        <v>0.05827732366</v>
      </c>
      <c r="AK649" s="86">
        <f>Q649 * ( Baseline!B$89 * Baseline!B$7 )</f>
        <v>0.00003850152459</v>
      </c>
      <c r="AL649" s="86">
        <f>R649 * ( Baseline!D$89 * Baseline!B$11 )</f>
        <v>0.0003149349297</v>
      </c>
      <c r="AM649" s="86">
        <f>S649 * ( Baseline!F$89 * Baseline!B$16 )</f>
        <v>0.00006795514693</v>
      </c>
      <c r="AN649" s="86">
        <f>T649 * ( Baseline!H$89 * Baseline!B$18 )</f>
        <v>0.03466347533</v>
      </c>
      <c r="AO649" s="86">
        <f t="shared" si="4"/>
        <v>0.03508486693</v>
      </c>
      <c r="AP649" s="62"/>
      <c r="AQ649" s="86">
        <f>V649 * ( (1-Baseline!B$90-Baseline!B$89) + (1-B649)*Baseline!B$90 )</f>
        <v>0.1053885058</v>
      </c>
      <c r="AR649" s="86">
        <f>W649 * ( (1-Baseline!B$90-Baseline!B$89) + (1-B649)*Baseline!B$90 )</f>
        <v>0.002431975258</v>
      </c>
      <c r="AS649" s="86">
        <f>X649 * ( (1-Baseline!B$90-Baseline!B$89) + (1-B649)*Baseline!B$90 )</f>
        <v>0.003841717851</v>
      </c>
      <c r="AT649" s="86">
        <f>Y649 * ( (1-Baseline!B$90-Baseline!B$89) + (1-B649)*Baseline!B$90 )</f>
        <v>0.0007191819712</v>
      </c>
      <c r="AU649" s="86">
        <f t="shared" si="5"/>
        <v>0.1123813809</v>
      </c>
      <c r="AV649" s="86">
        <f>AA649 * ( (1-Baseline!D$90-Baseline!D$89) + (1-B649)*Baseline!D$90 )</f>
        <v>0.00192686704</v>
      </c>
      <c r="AW649" s="86">
        <f>AB649 * ( (1-Baseline!D$90-Baseline!D$89) + (1-B649)*Baseline!D$90 )</f>
        <v>0.03030957622</v>
      </c>
      <c r="AX649" s="86">
        <f>AC649 * ( (1-Baseline!D$90-Baseline!D$89) + (1-B649)*Baseline!D$90 )</f>
        <v>0.0004446420273</v>
      </c>
      <c r="AY649" s="86">
        <f>AD649 * ( (1-Baseline!D$90-Baseline!D$89) + (1-B649)*Baseline!D$90 )</f>
        <v>0.000460361626</v>
      </c>
      <c r="AZ649" s="86">
        <f t="shared" si="6"/>
        <v>0.03314144692</v>
      </c>
      <c r="BA649" s="86">
        <f>AF649 * ( (1-Baseline!F$90-Baseline!F$89) + (1-Baseline!B$36)*Baseline!F$90 )</f>
        <v>0.001498477562</v>
      </c>
      <c r="BB649" s="86">
        <f>AG649 * ( (1-Baseline!F$90-Baseline!F$89) + (1-Baseline!B$36)*Baseline!F$90 )</f>
        <v>0.0002188984531</v>
      </c>
      <c r="BC649" s="86">
        <f>AH649 * ( (1-Baseline!F$90-Baseline!F$89) + (1-Baseline!B$36)*Baseline!F$90 )</f>
        <v>0.03972573378</v>
      </c>
      <c r="BD649" s="86">
        <f>AI649 * ( (1-Baseline!F$90-Baseline!F$89) + (1-Baseline!B$36)*Baseline!F$90 )</f>
        <v>0.0004951171835</v>
      </c>
      <c r="BE649" s="86">
        <f t="shared" si="7"/>
        <v>0.04193822698</v>
      </c>
      <c r="BF649" s="86">
        <f>AK649 * ( (1-Baseline!H$90-Baseline!H$89) + (1-Baseline!B$36)*Baseline!H$90 )</f>
        <v>0.00003050552797</v>
      </c>
      <c r="BG649" s="86">
        <f>AL649 * ( (1-Baseline!H$90-Baseline!H$89) + (1-Baseline!B$36)*Baseline!H$90 )</f>
        <v>0.0002495292435</v>
      </c>
      <c r="BH649" s="86">
        <f>AM649 * ( (1-Baseline!H$90-Baseline!H$89) + (1-Baseline!B$36)*Baseline!H$90 )</f>
        <v>0.00005384222202</v>
      </c>
      <c r="BI649" s="86">
        <f>AN649 * ( (1-Baseline!H$90-Baseline!H$89) + (1-Baseline!B$36)*Baseline!H$90 )</f>
        <v>0.02746456477</v>
      </c>
      <c r="BJ649" s="86">
        <f t="shared" si="8"/>
        <v>0.02779844177</v>
      </c>
      <c r="BK649" s="62"/>
      <c r="BL649" s="86">
        <f t="shared" si="19"/>
        <v>0.9377755014</v>
      </c>
      <c r="BM649" s="86">
        <f t="shared" si="20"/>
        <v>0.02164037529</v>
      </c>
      <c r="BN649" s="86">
        <f t="shared" si="21"/>
        <v>0.03418464714</v>
      </c>
      <c r="BO649" s="86">
        <f t="shared" si="22"/>
        <v>0.006399476189</v>
      </c>
      <c r="BP649" s="86">
        <f t="shared" si="9"/>
        <v>1</v>
      </c>
      <c r="BQ649" s="86">
        <f t="shared" si="23"/>
        <v>0.05814070355</v>
      </c>
      <c r="BR649" s="86">
        <f t="shared" si="24"/>
        <v>0.9145519898</v>
      </c>
      <c r="BS649" s="86">
        <f t="shared" si="25"/>
        <v>0.01341649411</v>
      </c>
      <c r="BT649" s="86">
        <f t="shared" si="26"/>
        <v>0.01389081253</v>
      </c>
      <c r="BU649" s="86">
        <f t="shared" si="10"/>
        <v>1</v>
      </c>
      <c r="BV649" s="86">
        <f t="shared" si="27"/>
        <v>0.03573058925</v>
      </c>
      <c r="BW649" s="86">
        <f t="shared" si="28"/>
        <v>0.005219544764</v>
      </c>
      <c r="BX649" s="86">
        <f t="shared" si="29"/>
        <v>0.9472439977</v>
      </c>
      <c r="BY649" s="86">
        <f t="shared" si="30"/>
        <v>0.01180586828</v>
      </c>
      <c r="BZ649" s="86">
        <f t="shared" si="11"/>
        <v>1</v>
      </c>
      <c r="CA649" s="86">
        <f t="shared" si="31"/>
        <v>0.00109738266</v>
      </c>
      <c r="CB649" s="86">
        <f t="shared" si="32"/>
        <v>0.008976375208</v>
      </c>
      <c r="CC649" s="86">
        <f t="shared" si="33"/>
        <v>0.001936879141</v>
      </c>
      <c r="CD649" s="86">
        <f t="shared" si="34"/>
        <v>0.987989363</v>
      </c>
      <c r="CE649" s="86">
        <f t="shared" si="12"/>
        <v>1</v>
      </c>
      <c r="CF649" s="62"/>
      <c r="CG649" s="86">
        <f t="shared" si="35"/>
        <v>0.9377755014</v>
      </c>
      <c r="CH649" s="86">
        <f t="shared" si="36"/>
        <v>0.02164037529</v>
      </c>
      <c r="CI649" s="86">
        <f t="shared" si="37"/>
        <v>0.03418464714</v>
      </c>
      <c r="CJ649" s="86">
        <f t="shared" si="38"/>
        <v>0.006399476189</v>
      </c>
      <c r="CK649" s="86">
        <f t="shared" si="13"/>
        <v>1</v>
      </c>
      <c r="CL649" s="86">
        <f t="shared" si="39"/>
        <v>0.05814070355</v>
      </c>
      <c r="CM649" s="86">
        <f t="shared" si="40"/>
        <v>0.9145519898</v>
      </c>
      <c r="CN649" s="86">
        <f t="shared" si="41"/>
        <v>0.01341649411</v>
      </c>
      <c r="CO649" s="86">
        <f t="shared" si="42"/>
        <v>0.01389081253</v>
      </c>
      <c r="CP649" s="86">
        <f t="shared" si="14"/>
        <v>1</v>
      </c>
      <c r="CQ649" s="86">
        <f t="shared" si="43"/>
        <v>0.03573058925</v>
      </c>
      <c r="CR649" s="86">
        <f t="shared" si="44"/>
        <v>0.005219544764</v>
      </c>
      <c r="CS649" s="86">
        <f t="shared" si="45"/>
        <v>0.9472439977</v>
      </c>
      <c r="CT649" s="86">
        <f t="shared" si="46"/>
        <v>0.01180586828</v>
      </c>
      <c r="CU649" s="86">
        <f t="shared" si="15"/>
        <v>1</v>
      </c>
      <c r="CV649" s="86">
        <f t="shared" si="47"/>
        <v>0.00109738266</v>
      </c>
      <c r="CW649" s="86">
        <f t="shared" si="48"/>
        <v>0.008976375208</v>
      </c>
      <c r="CX649" s="86">
        <f t="shared" si="49"/>
        <v>0.001936879141</v>
      </c>
      <c r="CY649" s="86">
        <f t="shared" si="50"/>
        <v>0.987989363</v>
      </c>
      <c r="CZ649" s="86">
        <f t="shared" si="16"/>
        <v>1</v>
      </c>
      <c r="DA649" s="62"/>
      <c r="DB649" s="86">
        <f>(AQ649*Baseline!B$7 + AV649*Baseline!B$11 + BA649*Baseline!B$16 + BF649*Baseline!B$18)</f>
        <v>61662.75331</v>
      </c>
      <c r="DC649" s="86">
        <f>(AR649*Baseline!B$7 + AW649*Baseline!B$11 + BB649*Baseline!B$16 + BG649*Baseline!B$18)</f>
        <v>78339.53001</v>
      </c>
      <c r="DD649" s="86">
        <f>(AS649*Baseline!B$7 + AX649*Baseline!B$11 + BC649*Baseline!B$16 + BH649*Baseline!B$18)</f>
        <v>138371.0273</v>
      </c>
      <c r="DE649" s="86">
        <f>(AT649*Baseline!B$7 + AY649*Baseline!B$11 + BD649*Baseline!B$16 + BI649*Baseline!B$18)</f>
        <v>1260619.642</v>
      </c>
      <c r="DF649" s="86">
        <f t="shared" si="17"/>
        <v>1538992.953</v>
      </c>
      <c r="DG649" s="62"/>
      <c r="DH649" s="86">
        <f t="shared" si="51"/>
        <v>0.04006694975</v>
      </c>
      <c r="DI649" s="86">
        <f t="shared" si="52"/>
        <v>0.05090311158</v>
      </c>
      <c r="DJ649" s="86">
        <f t="shared" si="53"/>
        <v>0.08991011107</v>
      </c>
      <c r="DK649" s="86">
        <f t="shared" si="54"/>
        <v>0.8191198276</v>
      </c>
      <c r="DL649" s="86">
        <f t="shared" si="18"/>
        <v>1</v>
      </c>
      <c r="DM649" s="62"/>
      <c r="DN649" s="86">
        <f>DH649 / (Baseline!B$7/Baseline!B$17)</f>
        <v>4.276883352</v>
      </c>
      <c r="DO649" s="86">
        <f>DI649 / (Baseline!B$11/Baseline!B$17)</f>
        <v>1.228825477</v>
      </c>
      <c r="DP649" s="86">
        <f>DJ649 / (Baseline!B$16/Baseline!B$17)</f>
        <v>1.38938293</v>
      </c>
      <c r="DQ649" s="86">
        <f>DK649 / (Baseline!B$18/Baseline!B$17)</f>
        <v>0.9260872788</v>
      </c>
      <c r="DR649" s="62"/>
      <c r="DS649" s="86">
        <f>DH649 / Baseline!H$117</f>
        <v>1.602963012</v>
      </c>
      <c r="DT649" s="86">
        <f>DI649 / Baseline!H$118</f>
        <v>1.145831701</v>
      </c>
      <c r="DU649" s="86">
        <f>DJ649 / Baseline!H$119</f>
        <v>1.074822723</v>
      </c>
      <c r="DV649" s="86">
        <f>DK649 / Baseline!H$120</f>
        <v>0.9671649906</v>
      </c>
      <c r="DW649" s="87"/>
      <c r="DX649" s="86">
        <f>(AU649*Baseline!B$34)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0.02938673839</v>
      </c>
      <c r="DY649" s="86">
        <f>(AZ649*Baseline!B$34) + (Baseline!D$90*(1-Baseline!D$91)*Baseline!B$35) + (Baseline!D$90*Baseline!D$91*((1-Baseline!D$92)*Baseline!B$40 + Baseline!D$92*Baseline!B$41))</f>
        <v>0.01138478504</v>
      </c>
      <c r="DZ649" s="86">
        <f>(BE649*Baseline!B$34) + (Baseline!F$90*(1-Baseline!F$91)*Baseline!B$35) + (Baseline!F$90*Baseline!F$91*((1-Baseline!F$92)*Baseline!B$40 + Baseline!F$92*Baseline!B$41))</f>
        <v>0.01402137405</v>
      </c>
      <c r="EA649" s="86">
        <f>(BJ649*Baseline!B$34) + (Baseline!H$90*(1-Baseline!H$91)*Baseline!B$35) + (Baseline!H$90*Baseline!H$91*((1-Baseline!H$92)*Baseline!B$40 + Baseline!H$92*Baseline!B$41))</f>
        <v>0.009314766265</v>
      </c>
      <c r="EB649" s="86">
        <f>( DX649*Baseline!B$7 + DY649*Baseline!B$11 + DZ649*Baseline!B$16 + EA649*Baseline!B$18 ) / Baseline!B$17</f>
        <v>0.009893129795</v>
      </c>
    </row>
    <row r="650">
      <c r="A650" s="73" t="s">
        <v>826</v>
      </c>
      <c r="B650" s="85">
        <f>MIN( MAX( NORMINV( MCrands!B650, (B$5+B$4)/2, (B$5-B$4)/3.29 ), 0 ), 1 )</f>
        <v>0.3733073349</v>
      </c>
      <c r="C650" s="85">
        <f>MAX( NORMINV( MCrands!C650, (C$5+C$4)/2, (C$5-C$4)/3.29 ), 0 )</f>
        <v>3.033850201</v>
      </c>
      <c r="D650" s="83"/>
      <c r="E650" s="84">
        <f>Baseline!B$33 * (C650 * Baseline!B$68*Baseline!B$68/Baseline!B$75 + Baseline!B$46 * Baseline!B$54*Baseline!B$54/Baseline!B$76 + Baseline!B$47 * Baseline!B$55*Baseline!B$55/Baseline!B$77 + Baseline!B$56*Baseline!B$56/Baseline!B$78)</f>
        <v>0.00002152922332</v>
      </c>
      <c r="F650" s="84">
        <f>Baseline!B$33 * (C650 * Baseline!B$68*Baseline!B$59/Baseline!B$75 + Baseline!B$46 * Baseline!B$54*Baseline!B$69/Baseline!B$76 + Baseline!B$47 * Baseline!B$55*Baseline!B$57/Baseline!B$77 + Baseline!B$56*Baseline!B$58/Baseline!B$78)</f>
        <v>0.0000002396387896</v>
      </c>
      <c r="G650" s="85">
        <f>Baseline!B$33 * (C650 * Baseline!B$68*Baseline!B$60/Baseline!B$75 + Baseline!B$46 * Baseline!B$54*Baseline!B$61/Baseline!B$76 + Baseline!B$47 * Baseline!B$55*Baseline!B$70/Baseline!B$77 + Baseline!B$56*Baseline!B$62/Baseline!B$78)</f>
        <v>0.0000002018319791</v>
      </c>
      <c r="H650" s="84">
        <f>Baseline!B$33 * (C650 * Baseline!B$68*Baseline!B$63/Baseline!B$75 + Baseline!B$46 * Baseline!B$54*Baseline!B$64/Baseline!B$76 + Baseline!B$47 * Baseline!B$55*Baseline!B$65/Baseline!B$77 + Baseline!B$56*Baseline!B$71/Baseline!B$78)</f>
        <v>0.000000003830294277</v>
      </c>
      <c r="I650" s="84">
        <f>Baseline!B$33 * (C650 * Baseline!B$59*Baseline!B$68/Baseline!B$75 + Baseline!B$46 * Baseline!B$69*Baseline!B$54/Baseline!B$76 + Baseline!B$47 * Baseline!B$57*Baseline!B$55/Baseline!B$77 + Baseline!B$58*Baseline!B$56/Baseline!B$78)</f>
        <v>0.0000002396387896</v>
      </c>
      <c r="J650" s="85">
        <f>Baseline!B$33 * (C650 * Baseline!B$59*Baseline!B$59/Baseline!B$75 + Baseline!B$46 * Baseline!B$69*Baseline!B$69/Baseline!B$76 + Baseline!B$47 * Baseline!B$57*Baseline!B$57/Baseline!B$77 + Baseline!B$58*Baseline!B$58/Baseline!B$78)</f>
        <v>0.000002116574525</v>
      </c>
      <c r="K650" s="84">
        <f>Baseline!B$33 * (C650 * Baseline!B$59*Baseline!B$60/Baseline!B$75 + Baseline!B$46 * Baseline!B$69*Baseline!B$61/Baseline!B$76 + Baseline!B$47 * Baseline!B$57*Baseline!B$70/Baseline!B$77 + Baseline!B$58*Baseline!B$62/Baseline!B$78)</f>
        <v>0.00000001649001373</v>
      </c>
      <c r="L650" s="85">
        <f>Baseline!B$33 * (C650 * Baseline!B$59*Baseline!B$63/Baseline!B$75 + Baseline!B$46 * Baseline!B$69*Baseline!B$64/Baseline!B$76 + Baseline!B$47 * Baseline!B$57*Baseline!B$65/Baseline!B$77 + Baseline!B$58*Baseline!B$71/Baseline!B$78)</f>
        <v>0.00000001707281315</v>
      </c>
      <c r="M650" s="84">
        <f>Baseline!B$33 * (C650 * Baseline!B$60*Baseline!B$68/Baseline!B$75 + Baseline!B$46 * Baseline!B$61*Baseline!B$54/Baseline!B$76 + Baseline!B$47 * Baseline!B$70*Baseline!B$55/Baseline!B$77 + Baseline!B$62*Baseline!B$56/Baseline!B$78)</f>
        <v>0.0000002018319791</v>
      </c>
      <c r="N650" s="85">
        <f>Baseline!B$33 * (C650 * Baseline!B$60*Baseline!B$59/Baseline!B$75 + Baseline!B$46 * Baseline!B$61*Baseline!B$69/Baseline!B$76 + Baseline!B$47 * Baseline!B$70*Baseline!B$57/Baseline!B$77 + Baseline!B$62*Baseline!B$58/Baseline!B$78)</f>
        <v>0.00000001649001373</v>
      </c>
      <c r="O650" s="85">
        <f>Baseline!B$33 * (C650 * Baseline!B$60*Baseline!B$60/Baseline!B$75 + Baseline!B$46 * Baseline!B$61*Baseline!B$61/Baseline!B$76 + Baseline!B$47 * Baseline!B$70*Baseline!B$70/Baseline!B$77 + Baseline!B$62*Baseline!B$62/Baseline!B$78)</f>
        <v>0.000001589268086</v>
      </c>
      <c r="P650" s="84">
        <f>Baseline!B$33 * (C650 * Baseline!B$60*Baseline!B$63/Baseline!B$75 + Baseline!B$46 * Baseline!B$61*Baseline!B$64/Baseline!B$76 + Baseline!B$47 * Baseline!B$70*Baseline!B$65/Baseline!B$77 + Baseline!B$62*Baseline!B$71/Baseline!B$78)</f>
        <v>0.000000001956448104</v>
      </c>
      <c r="Q650" s="84">
        <f>Baseline!B$33 * (C650 * Baseline!B$63*Baseline!B$68/Baseline!B$75 + Baseline!B$46 * Baseline!B$64*Baseline!B$54/Baseline!B$76 + Baseline!B$47 * Baseline!B$65*Baseline!B$55/Baseline!B$77 + Baseline!B$71*Baseline!B$56/Baseline!B$78)</f>
        <v>0.000000003830294277</v>
      </c>
      <c r="R650" s="84">
        <f>Baseline!B$33 * (C650 * Baseline!B$63*Baseline!B$59/Baseline!B$75 + Baseline!B$46 * Baseline!B$64*Baseline!B$69/Baseline!B$76 + Baseline!B$47 * Baseline!B$65*Baseline!B$57/Baseline!B$77 + Baseline!B$71*Baseline!B$58/Baseline!B$78)</f>
        <v>0.00000001707281315</v>
      </c>
      <c r="S650" s="84">
        <f>Baseline!B$33 * (C650 * Baseline!B$63*Baseline!B$60/Baseline!B$75 + Baseline!B$46 * Baseline!B$64*Baseline!B$61/Baseline!B$76 + Baseline!B$47 * Baseline!B$65*Baseline!B$70/Baseline!B$77 + Baseline!B$71*Baseline!B$62/Baseline!B$78)</f>
        <v>0.000000001956448104</v>
      </c>
      <c r="T650" s="84">
        <f>Baseline!B$33 * (C650 * Baseline!B$63*Baseline!B$63/Baseline!B$75 + Baseline!B$46 * Baseline!B$64*Baseline!B$64/Baseline!B$76 + Baseline!B$47 * Baseline!B$65*Baseline!B$65/Baseline!B$77 + Baseline!B$71*Baseline!B$71/Baseline!B$78)</f>
        <v>0.00000009856722285</v>
      </c>
      <c r="U650" s="83"/>
      <c r="V650" s="84">
        <f>E650 * ( Baseline!B$89 * Baseline!B$7 )</f>
        <v>0.2234518089</v>
      </c>
      <c r="W650" s="84">
        <f>F650 * ( Baseline!D$89 * Baseline!B$11 )</f>
        <v>0.004420519862</v>
      </c>
      <c r="X650" s="84">
        <f>G650 * ( Baseline!F$89 * Baseline!B$16 )</f>
        <v>0.007010587358</v>
      </c>
      <c r="Y650" s="84">
        <f>H650 * ( Baseline!H$89 * Baseline!B$18 )</f>
        <v>0.001347012868</v>
      </c>
      <c r="Z650" s="86">
        <f t="shared" si="1"/>
        <v>0.236229929</v>
      </c>
      <c r="AA650" s="84">
        <f>I650 * ( Baseline!B$89 * Baseline!B$7 )</f>
        <v>0.002487210997</v>
      </c>
      <c r="AB650" s="85">
        <f>J650 * ( Baseline!D$89 * Baseline!B$11 )</f>
        <v>0.0390435945</v>
      </c>
      <c r="AC650" s="85">
        <f>K650 * ( Baseline!F$89 * Baseline!B$16 )</f>
        <v>0.0005727768329</v>
      </c>
      <c r="AD650" s="85">
        <f>L650 * ( Baseline!F$89 * Baseline!B$16 )</f>
        <v>0.0005930202365</v>
      </c>
      <c r="AE650" s="86">
        <f t="shared" si="2"/>
        <v>0.04269660257</v>
      </c>
      <c r="AF650" s="86">
        <f>M650 * ( Baseline!B$89 * Baseline!B$7 )</f>
        <v>0.002094814112</v>
      </c>
      <c r="AG650" s="86">
        <f>N650 * ( Baseline!D$89 * Baseline!B$11 )</f>
        <v>0.0003041846161</v>
      </c>
      <c r="AH650" s="86">
        <f>O650 * ( Baseline!F$89 * Baseline!B$16 )</f>
        <v>0.05520286132</v>
      </c>
      <c r="AI650" s="86">
        <f>P650 * ( Baseline!H$89 * Baseline!B$18 )</f>
        <v>0.0006880308874</v>
      </c>
      <c r="AJ650" s="86">
        <f t="shared" si="3"/>
        <v>0.05828989094</v>
      </c>
      <c r="AK650" s="86">
        <f>Q650 * ( Baseline!B$89 * Baseline!B$7 )</f>
        <v>0.0000397546243</v>
      </c>
      <c r="AL650" s="86">
        <f>R650 * ( Baseline!D$89 * Baseline!B$11 )</f>
        <v>0.0003149352814</v>
      </c>
      <c r="AM650" s="86">
        <f>S650 * ( Baseline!F$89 * Baseline!B$16 )</f>
        <v>0.00006795677474</v>
      </c>
      <c r="AN650" s="86">
        <f>T650 * ( Baseline!H$89 * Baseline!B$18 )</f>
        <v>0.03466347698</v>
      </c>
      <c r="AO650" s="86">
        <f t="shared" si="4"/>
        <v>0.03508612366</v>
      </c>
      <c r="AP650" s="62"/>
      <c r="AQ650" s="86">
        <f>V650 * ( (1-Baseline!B$90-Baseline!B$89) + (1-B650)*Baseline!B$90 )</f>
        <v>0.1444295228</v>
      </c>
      <c r="AR650" s="86">
        <f>W650 * ( (1-Baseline!B$90-Baseline!B$89) + (1-B650)*Baseline!B$90 )</f>
        <v>0.002857231622</v>
      </c>
      <c r="AS650" s="86">
        <f>X650 * ( (1-Baseline!B$90-Baseline!B$89) + (1-B650)*Baseline!B$90 )</f>
        <v>0.004531338511</v>
      </c>
      <c r="AT650" s="86">
        <f>Y650 * ( (1-Baseline!B$90-Baseline!B$89) + (1-B650)*Baseline!B$90 )</f>
        <v>0.0008706504848</v>
      </c>
      <c r="AU650" s="86">
        <f t="shared" si="5"/>
        <v>0.1526887434</v>
      </c>
      <c r="AV650" s="86">
        <f>AA650 * ( (1-Baseline!D$90-Baseline!D$89) + (1-B650)*Baseline!D$90 )</f>
        <v>0.002049851642</v>
      </c>
      <c r="AW650" s="86">
        <f>AB650 * ( (1-Baseline!D$90-Baseline!D$89) + (1-B650)*Baseline!D$90 )</f>
        <v>0.03217804055</v>
      </c>
      <c r="AX650" s="86">
        <f>AC650 * ( (1-Baseline!D$90-Baseline!D$89) + (1-B650)*Baseline!D$90 )</f>
        <v>0.0004720578724</v>
      </c>
      <c r="AY650" s="86">
        <f>AD650 * ( (1-Baseline!D$90-Baseline!D$89) + (1-B650)*Baseline!D$90 )</f>
        <v>0.0004887416095</v>
      </c>
      <c r="AZ650" s="86">
        <f t="shared" si="6"/>
        <v>0.03518869167</v>
      </c>
      <c r="BA650" s="86">
        <f>AF650 * ( (1-Baseline!F$90-Baseline!F$89) + (1-Baseline!B$36)*Baseline!F$90 )</f>
        <v>0.001507495269</v>
      </c>
      <c r="BB650" s="86">
        <f>AG650 * ( (1-Baseline!F$90-Baseline!F$89) + (1-Baseline!B$36)*Baseline!F$90 )</f>
        <v>0.0002189009837</v>
      </c>
      <c r="BC650" s="86">
        <f>AH650 * ( (1-Baseline!F$90-Baseline!F$89) + (1-Baseline!B$36)*Baseline!F$90 )</f>
        <v>0.0397257455</v>
      </c>
      <c r="BD650" s="86">
        <f>AI650 * ( (1-Baseline!F$90-Baseline!F$89) + (1-Baseline!B$36)*Baseline!F$90 )</f>
        <v>0.0004951290436</v>
      </c>
      <c r="BE650" s="86">
        <f t="shared" si="7"/>
        <v>0.04194727079</v>
      </c>
      <c r="BF650" s="86">
        <f>AK650 * ( (1-Baseline!H$90-Baseline!H$89) + (1-Baseline!B$36)*Baseline!H$90 )</f>
        <v>0.00003149838393</v>
      </c>
      <c r="BG650" s="86">
        <f>AL650 * ( (1-Baseline!H$90-Baseline!H$89) + (1-Baseline!B$36)*Baseline!H$90 )</f>
        <v>0.0002495295221</v>
      </c>
      <c r="BH650" s="86">
        <f>AM650 * ( (1-Baseline!H$90-Baseline!H$89) + (1-Baseline!B$36)*Baseline!H$90 )</f>
        <v>0.00005384351176</v>
      </c>
      <c r="BI650" s="86">
        <f>AN650 * ( (1-Baseline!H$90-Baseline!H$89) + (1-Baseline!B$36)*Baseline!H$90 )</f>
        <v>0.02746456608</v>
      </c>
      <c r="BJ650" s="86">
        <f t="shared" si="8"/>
        <v>0.0277994375</v>
      </c>
      <c r="BK650" s="62"/>
      <c r="BL650" s="86">
        <f t="shared" si="19"/>
        <v>0.9459081237</v>
      </c>
      <c r="BM650" s="86">
        <f t="shared" si="20"/>
        <v>0.01871278496</v>
      </c>
      <c r="BN650" s="86">
        <f t="shared" si="21"/>
        <v>0.0296769651</v>
      </c>
      <c r="BO650" s="86">
        <f t="shared" si="22"/>
        <v>0.005702126202</v>
      </c>
      <c r="BP650" s="86">
        <f t="shared" si="9"/>
        <v>1</v>
      </c>
      <c r="BQ650" s="86">
        <f t="shared" si="23"/>
        <v>0.05825313602</v>
      </c>
      <c r="BR650" s="86">
        <f t="shared" si="24"/>
        <v>0.9144426524</v>
      </c>
      <c r="BS650" s="86">
        <f t="shared" si="25"/>
        <v>0.01341504472</v>
      </c>
      <c r="BT650" s="86">
        <f t="shared" si="26"/>
        <v>0.01388916684</v>
      </c>
      <c r="BU650" s="86">
        <f t="shared" si="10"/>
        <v>1</v>
      </c>
      <c r="BV650" s="86">
        <f t="shared" si="27"/>
        <v>0.03593786294</v>
      </c>
      <c r="BW650" s="86">
        <f t="shared" si="28"/>
        <v>0.005218479761</v>
      </c>
      <c r="BX650" s="86">
        <f t="shared" si="29"/>
        <v>0.9470400516</v>
      </c>
      <c r="BY650" s="86">
        <f t="shared" si="30"/>
        <v>0.01180360567</v>
      </c>
      <c r="BZ650" s="86">
        <f t="shared" si="11"/>
        <v>1</v>
      </c>
      <c r="CA650" s="86">
        <f t="shared" si="31"/>
        <v>0.001133058319</v>
      </c>
      <c r="CB650" s="86">
        <f t="shared" si="32"/>
        <v>0.008976063711</v>
      </c>
      <c r="CC650" s="86">
        <f t="shared" si="33"/>
        <v>0.00193685616</v>
      </c>
      <c r="CD650" s="86">
        <f t="shared" si="34"/>
        <v>0.9879540218</v>
      </c>
      <c r="CE650" s="86">
        <f t="shared" si="12"/>
        <v>1</v>
      </c>
      <c r="CF650" s="62"/>
      <c r="CG650" s="86">
        <f t="shared" si="35"/>
        <v>0.9459081237</v>
      </c>
      <c r="CH650" s="86">
        <f t="shared" si="36"/>
        <v>0.01871278496</v>
      </c>
      <c r="CI650" s="86">
        <f t="shared" si="37"/>
        <v>0.0296769651</v>
      </c>
      <c r="CJ650" s="86">
        <f t="shared" si="38"/>
        <v>0.005702126202</v>
      </c>
      <c r="CK650" s="86">
        <f t="shared" si="13"/>
        <v>1</v>
      </c>
      <c r="CL650" s="86">
        <f t="shared" si="39"/>
        <v>0.05825313602</v>
      </c>
      <c r="CM650" s="86">
        <f t="shared" si="40"/>
        <v>0.9144426524</v>
      </c>
      <c r="CN650" s="86">
        <f t="shared" si="41"/>
        <v>0.01341504472</v>
      </c>
      <c r="CO650" s="86">
        <f t="shared" si="42"/>
        <v>0.01388916684</v>
      </c>
      <c r="CP650" s="86">
        <f t="shared" si="14"/>
        <v>1</v>
      </c>
      <c r="CQ650" s="86">
        <f t="shared" si="43"/>
        <v>0.03593786294</v>
      </c>
      <c r="CR650" s="86">
        <f t="shared" si="44"/>
        <v>0.005218479761</v>
      </c>
      <c r="CS650" s="86">
        <f t="shared" si="45"/>
        <v>0.9470400516</v>
      </c>
      <c r="CT650" s="86">
        <f t="shared" si="46"/>
        <v>0.01180360567</v>
      </c>
      <c r="CU650" s="86">
        <f t="shared" si="15"/>
        <v>1</v>
      </c>
      <c r="CV650" s="86">
        <f t="shared" si="47"/>
        <v>0.001133058319</v>
      </c>
      <c r="CW650" s="86">
        <f t="shared" si="48"/>
        <v>0.008976063711</v>
      </c>
      <c r="CX650" s="86">
        <f t="shared" si="49"/>
        <v>0.00193685616</v>
      </c>
      <c r="CY650" s="86">
        <f t="shared" si="50"/>
        <v>0.9879540218</v>
      </c>
      <c r="CZ650" s="86">
        <f t="shared" si="16"/>
        <v>1</v>
      </c>
      <c r="DA650" s="62"/>
      <c r="DB650" s="86">
        <f>(AQ650*Baseline!B$7 + AV650*Baseline!B$11 + BA650*Baseline!B$16 + BF650*Baseline!B$18)</f>
        <v>80937.06839</v>
      </c>
      <c r="DC650" s="86">
        <f>(AR650*Baseline!B$7 + AW650*Baseline!B$11 + BB650*Baseline!B$16 + BG650*Baseline!B$18)</f>
        <v>82552.82322</v>
      </c>
      <c r="DD650" s="86">
        <f>(AS650*Baseline!B$7 + AX650*Baseline!B$11 + BC650*Baseline!B$16 + BH650*Baseline!B$18)</f>
        <v>138764.3864</v>
      </c>
      <c r="DE650" s="86">
        <f>(AT650*Baseline!B$7 + AY650*Baseline!B$11 + BD650*Baseline!B$16 + BI650*Baseline!B$18)</f>
        <v>1260754.067</v>
      </c>
      <c r="DF650" s="86">
        <f t="shared" si="17"/>
        <v>1563008.345</v>
      </c>
      <c r="DG650" s="62"/>
      <c r="DH650" s="86">
        <f t="shared" si="51"/>
        <v>0.0517828767</v>
      </c>
      <c r="DI650" s="86">
        <f t="shared" si="52"/>
        <v>0.05281662348</v>
      </c>
      <c r="DJ650" s="86">
        <f t="shared" si="53"/>
        <v>0.08878032348</v>
      </c>
      <c r="DK650" s="86">
        <f t="shared" si="54"/>
        <v>0.8066201763</v>
      </c>
      <c r="DL650" s="86">
        <f t="shared" si="18"/>
        <v>1</v>
      </c>
      <c r="DM650" s="62"/>
      <c r="DN650" s="86">
        <f>DH650 / (Baseline!B$7/Baseline!B$17)</f>
        <v>5.527481495</v>
      </c>
      <c r="DO650" s="86">
        <f>DI650 / (Baseline!B$11/Baseline!B$17)</f>
        <v>1.27501857</v>
      </c>
      <c r="DP650" s="86">
        <f>DJ650 / (Baseline!B$16/Baseline!B$17)</f>
        <v>1.371924298</v>
      </c>
      <c r="DQ650" s="86">
        <f>DK650 / (Baseline!B$18/Baseline!B$17)</f>
        <v>0.9119553195</v>
      </c>
      <c r="DR650" s="62"/>
      <c r="DS650" s="86">
        <f>DH650 / Baseline!H$117</f>
        <v>2.071683433</v>
      </c>
      <c r="DT650" s="86">
        <f>DI650 / Baseline!H$118</f>
        <v>1.188904953</v>
      </c>
      <c r="DU650" s="86">
        <f>DJ650 / Baseline!H$119</f>
        <v>1.061316774</v>
      </c>
      <c r="DV650" s="86">
        <f>DK650 / Baseline!H$120</f>
        <v>0.9524061913</v>
      </c>
      <c r="DW650" s="87"/>
      <c r="DX650" s="86">
        <f>(AU650*Baseline!B$34)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0.03543284277</v>
      </c>
      <c r="DY650" s="86">
        <f>(AZ650*Baseline!B$34) + (Baseline!D$90*(1-Baseline!D$91)*Baseline!B$35) + (Baseline!D$90*Baseline!D$91*((1-Baseline!D$92)*Baseline!B$40 + Baseline!D$92*Baseline!B$41))</f>
        <v>0.01169187175</v>
      </c>
      <c r="DZ650" s="86">
        <f>(BE650*Baseline!B$34) + (Baseline!F$90*(1-Baseline!F$91)*Baseline!B$35) + (Baseline!F$90*Baseline!F$91*((1-Baseline!F$92)*Baseline!B$40 + Baseline!F$92*Baseline!B$41))</f>
        <v>0.01402273062</v>
      </c>
      <c r="EA650" s="86">
        <f>(BJ650*Baseline!B$34) + (Baseline!H$90*(1-Baseline!H$91)*Baseline!B$35) + (Baseline!H$90*Baseline!H$91*((1-Baseline!H$92)*Baseline!B$40 + Baseline!H$92*Baseline!B$41))</f>
        <v>0.009314915625</v>
      </c>
      <c r="EB650" s="86">
        <f>( DX650*Baseline!B$7 + DY650*Baseline!B$11 + DZ650*Baseline!B$16 + EA650*Baseline!B$18 ) / Baseline!B$17</f>
        <v>0.009962711981</v>
      </c>
    </row>
    <row r="651">
      <c r="A651" s="73" t="s">
        <v>827</v>
      </c>
      <c r="B651" s="85">
        <f>MIN( MAX( NORMINV( MCrands!B651, (B$5+B$4)/2, (B$5-B$4)/3.29 ), 0 ), 1 )</f>
        <v>0.6581554881</v>
      </c>
      <c r="C651" s="85">
        <f>MAX( NORMINV( MCrands!C651, (C$5+C$4)/2, (C$5-C$4)/3.29 ), 0 )</f>
        <v>3.294502412</v>
      </c>
      <c r="D651" s="83"/>
      <c r="E651" s="84">
        <f>Baseline!B$33 * (C651 * Baseline!B$68*Baseline!B$68/Baseline!B$75 + Baseline!B$46 * Baseline!B$54*Baseline!B$54/Baseline!B$76 + Baseline!B$47 * Baseline!B$55*Baseline!B$55/Baseline!B$77 + Baseline!B$56*Baseline!B$56/Baseline!B$78)</f>
        <v>0.00002337464723</v>
      </c>
      <c r="F651" s="84">
        <f>Baseline!B$33 * (C651 * Baseline!B$68*Baseline!B$59/Baseline!B$75 + Baseline!B$46 * Baseline!B$54*Baseline!B$69/Baseline!B$76 + Baseline!B$47 * Baseline!B$55*Baseline!B$57/Baseline!B$77 + Baseline!B$56*Baseline!B$58/Baseline!B$78)</f>
        <v>0.0000002399301723</v>
      </c>
      <c r="G651" s="85">
        <f>Baseline!B$33 * (C651 * Baseline!B$68*Baseline!B$60/Baseline!B$75 + Baseline!B$46 * Baseline!B$54*Baseline!B$61/Baseline!B$76 + Baseline!B$47 * Baseline!B$55*Baseline!B$70/Baseline!B$77 + Baseline!B$56*Baseline!B$62/Baseline!B$78)</f>
        <v>0.000000202548295</v>
      </c>
      <c r="H651" s="84">
        <f>Baseline!B$33 * (C651 * Baseline!B$68*Baseline!B$63/Baseline!B$75 + Baseline!B$46 * Baseline!B$54*Baseline!B$64/Baseline!B$76 + Baseline!B$47 * Baseline!B$55*Baseline!B$65/Baseline!B$77 + Baseline!B$56*Baseline!B$71/Baseline!B$78)</f>
        <v>0.000000003901925863</v>
      </c>
      <c r="I651" s="84">
        <f>Baseline!B$33 * (C651 * Baseline!B$59*Baseline!B$68/Baseline!B$75 + Baseline!B$46 * Baseline!B$69*Baseline!B$54/Baseline!B$76 + Baseline!B$47 * Baseline!B$57*Baseline!B$55/Baseline!B$77 + Baseline!B$58*Baseline!B$56/Baseline!B$78)</f>
        <v>0.0000002399301723</v>
      </c>
      <c r="J651" s="85">
        <f>Baseline!B$33 * (C651 * Baseline!B$59*Baseline!B$59/Baseline!B$75 + Baseline!B$46 * Baseline!B$69*Baseline!B$69/Baseline!B$76 + Baseline!B$47 * Baseline!B$57*Baseline!B$57/Baseline!B$77 + Baseline!B$58*Baseline!B$58/Baseline!B$78)</f>
        <v>0.000002116574571</v>
      </c>
      <c r="K651" s="84">
        <f>Baseline!B$33 * (C651 * Baseline!B$59*Baseline!B$60/Baseline!B$75 + Baseline!B$46 * Baseline!B$69*Baseline!B$61/Baseline!B$76 + Baseline!B$47 * Baseline!B$57*Baseline!B$70/Baseline!B$77 + Baseline!B$58*Baseline!B$62/Baseline!B$78)</f>
        <v>0.00000001649012683</v>
      </c>
      <c r="L651" s="85">
        <f>Baseline!B$33 * (C651 * Baseline!B$59*Baseline!B$63/Baseline!B$75 + Baseline!B$46 * Baseline!B$69*Baseline!B$64/Baseline!B$76 + Baseline!B$47 * Baseline!B$57*Baseline!B$65/Baseline!B$77 + Baseline!B$58*Baseline!B$71/Baseline!B$78)</f>
        <v>0.00000001707282446</v>
      </c>
      <c r="M651" s="84">
        <f>Baseline!B$33 * (C651 * Baseline!B$60*Baseline!B$68/Baseline!B$75 + Baseline!B$46 * Baseline!B$61*Baseline!B$54/Baseline!B$76 + Baseline!B$47 * Baseline!B$70*Baseline!B$55/Baseline!B$77 + Baseline!B$62*Baseline!B$56/Baseline!B$78)</f>
        <v>0.000000202548295</v>
      </c>
      <c r="N651" s="85">
        <f>Baseline!B$33 * (C651 * Baseline!B$60*Baseline!B$59/Baseline!B$75 + Baseline!B$46 * Baseline!B$61*Baseline!B$69/Baseline!B$76 + Baseline!B$47 * Baseline!B$70*Baseline!B$57/Baseline!B$77 + Baseline!B$62*Baseline!B$58/Baseline!B$78)</f>
        <v>0.00000001649012683</v>
      </c>
      <c r="O651" s="85">
        <f>Baseline!B$33 * (C651 * Baseline!B$60*Baseline!B$60/Baseline!B$75 + Baseline!B$46 * Baseline!B$61*Baseline!B$61/Baseline!B$76 + Baseline!B$47 * Baseline!B$70*Baseline!B$70/Baseline!B$77 + Baseline!B$62*Baseline!B$62/Baseline!B$78)</f>
        <v>0.000001589268364</v>
      </c>
      <c r="P651" s="84">
        <f>Baseline!B$33 * (C651 * Baseline!B$60*Baseline!B$63/Baseline!B$75 + Baseline!B$46 * Baseline!B$61*Baseline!B$64/Baseline!B$76 + Baseline!B$47 * Baseline!B$70*Baseline!B$65/Baseline!B$77 + Baseline!B$62*Baseline!B$71/Baseline!B$78)</f>
        <v>0.000000001956475908</v>
      </c>
      <c r="Q651" s="84">
        <f>Baseline!B$33 * (C651 * Baseline!B$63*Baseline!B$68/Baseline!B$75 + Baseline!B$46 * Baseline!B$64*Baseline!B$54/Baseline!B$76 + Baseline!B$47 * Baseline!B$65*Baseline!B$55/Baseline!B$77 + Baseline!B$71*Baseline!B$56/Baseline!B$78)</f>
        <v>0.000000003901925863</v>
      </c>
      <c r="R651" s="84">
        <f>Baseline!B$33 * (C651 * Baseline!B$63*Baseline!B$59/Baseline!B$75 + Baseline!B$46 * Baseline!B$64*Baseline!B$69/Baseline!B$76 + Baseline!B$47 * Baseline!B$65*Baseline!B$57/Baseline!B$77 + Baseline!B$71*Baseline!B$58/Baseline!B$78)</f>
        <v>0.00000001707282446</v>
      </c>
      <c r="S651" s="84">
        <f>Baseline!B$33 * (C651 * Baseline!B$63*Baseline!B$60/Baseline!B$75 + Baseline!B$46 * Baseline!B$64*Baseline!B$61/Baseline!B$76 + Baseline!B$47 * Baseline!B$65*Baseline!B$70/Baseline!B$77 + Baseline!B$71*Baseline!B$62/Baseline!B$78)</f>
        <v>0.000000001956475908</v>
      </c>
      <c r="T651" s="84">
        <f>Baseline!B$33 * (C651 * Baseline!B$63*Baseline!B$63/Baseline!B$75 + Baseline!B$46 * Baseline!B$64*Baseline!B$64/Baseline!B$76 + Baseline!B$47 * Baseline!B$65*Baseline!B$65/Baseline!B$77 + Baseline!B$71*Baseline!B$71/Baseline!B$78)</f>
        <v>0.00000009856722563</v>
      </c>
      <c r="U651" s="83"/>
      <c r="V651" s="84">
        <f>E651 * ( Baseline!B$89 * Baseline!B$7 )</f>
        <v>0.2426054636</v>
      </c>
      <c r="W651" s="84">
        <f>F651 * ( Baseline!D$89 * Baseline!B$11 )</f>
        <v>0.004425894881</v>
      </c>
      <c r="X651" s="84">
        <f>G651 * ( Baseline!F$89 * Baseline!B$16 )</f>
        <v>0.007035468425</v>
      </c>
      <c r="Y651" s="84">
        <f>H651 * ( Baseline!H$89 * Baseline!B$18 )</f>
        <v>0.001372203796</v>
      </c>
      <c r="Z651" s="86">
        <f t="shared" si="1"/>
        <v>0.2554390307</v>
      </c>
      <c r="AA651" s="84">
        <f>I651 * ( Baseline!B$89 * Baseline!B$7 )</f>
        <v>0.002490235258</v>
      </c>
      <c r="AB651" s="85">
        <f>J651 * ( Baseline!D$89 * Baseline!B$11 )</f>
        <v>0.03904359535</v>
      </c>
      <c r="AC651" s="85">
        <f>K651 * ( Baseline!F$89 * Baseline!B$16 )</f>
        <v>0.0005727807615</v>
      </c>
      <c r="AD651" s="85">
        <f>L651 * ( Baseline!F$89 * Baseline!B$16 )</f>
        <v>0.0005930206294</v>
      </c>
      <c r="AE651" s="86">
        <f t="shared" si="2"/>
        <v>0.042699632</v>
      </c>
      <c r="AF651" s="86">
        <f>M651 * ( Baseline!B$89 * Baseline!B$7 )</f>
        <v>0.002102248754</v>
      </c>
      <c r="AG651" s="86">
        <f>N651 * ( Baseline!D$89 * Baseline!B$11 )</f>
        <v>0.0003041867025</v>
      </c>
      <c r="AH651" s="86">
        <f>O651 * ( Baseline!F$89 * Baseline!B$16 )</f>
        <v>0.05520287098</v>
      </c>
      <c r="AI651" s="86">
        <f>P651 * ( Baseline!H$89 * Baseline!B$18 )</f>
        <v>0.0006880406655</v>
      </c>
      <c r="AJ651" s="86">
        <f t="shared" si="3"/>
        <v>0.0582973471</v>
      </c>
      <c r="AK651" s="86">
        <f>Q651 * ( Baseline!B$89 * Baseline!B$7 )</f>
        <v>0.00004049808853</v>
      </c>
      <c r="AL651" s="86">
        <f>R651 * ( Baseline!D$89 * Baseline!B$11 )</f>
        <v>0.00031493549</v>
      </c>
      <c r="AM651" s="86">
        <f>S651 * ( Baseline!F$89 * Baseline!B$16 )</f>
        <v>0.00006795774052</v>
      </c>
      <c r="AN651" s="86">
        <f>T651 * ( Baseline!H$89 * Baseline!B$18 )</f>
        <v>0.03466347796</v>
      </c>
      <c r="AO651" s="86">
        <f t="shared" si="4"/>
        <v>0.03508686928</v>
      </c>
      <c r="AP651" s="62"/>
      <c r="AQ651" s="86">
        <f>V651 * ( (1-Baseline!B$90-Baseline!B$89) + (1-B651)*Baseline!B$90 )</f>
        <v>0.0953055223</v>
      </c>
      <c r="AR651" s="86">
        <f>W651 * ( (1-Baseline!B$90-Baseline!B$89) + (1-B651)*Baseline!B$90 )</f>
        <v>0.001738675696</v>
      </c>
      <c r="AS651" s="86">
        <f>X651 * ( (1-Baseline!B$90-Baseline!B$89) + (1-B651)*Baseline!B$90 )</f>
        <v>0.002763824783</v>
      </c>
      <c r="AT651" s="86">
        <f>Y651 * ( (1-Baseline!B$90-Baseline!B$89) + (1-B651)*Baseline!B$90 )</f>
        <v>0.0005390587561</v>
      </c>
      <c r="AU651" s="86">
        <f t="shared" si="5"/>
        <v>0.1003470815</v>
      </c>
      <c r="AV651" s="86">
        <f>AA651 * ( (1-Baseline!D$90-Baseline!D$89) + (1-B651)*Baseline!D$90 )</f>
        <v>0.001734560274</v>
      </c>
      <c r="AW651" s="86">
        <f>AB651 * ( (1-Baseline!D$90-Baseline!D$89) + (1-B651)*Baseline!D$90 )</f>
        <v>0.02719561103</v>
      </c>
      <c r="AX651" s="86">
        <f>AC651 * ( (1-Baseline!D$90-Baseline!D$89) + (1-B651)*Baseline!D$90 )</f>
        <v>0.0003989674274</v>
      </c>
      <c r="AY651" s="86">
        <f>AD651 * ( (1-Baseline!D$90-Baseline!D$89) + (1-B651)*Baseline!D$90 )</f>
        <v>0.0004130654009</v>
      </c>
      <c r="AZ651" s="86">
        <f t="shared" si="6"/>
        <v>0.02974220413</v>
      </c>
      <c r="BA651" s="86">
        <f>AF651 * ( (1-Baseline!F$90-Baseline!F$89) + (1-Baseline!B$36)*Baseline!F$90 )</f>
        <v>0.001512845475</v>
      </c>
      <c r="BB651" s="86">
        <f>AG651 * ( (1-Baseline!F$90-Baseline!F$89) + (1-Baseline!B$36)*Baseline!F$90 )</f>
        <v>0.0002189024851</v>
      </c>
      <c r="BC651" s="86">
        <f>AH651 * ( (1-Baseline!F$90-Baseline!F$89) + (1-Baseline!B$36)*Baseline!F$90 )</f>
        <v>0.03972575245</v>
      </c>
      <c r="BD651" s="86">
        <f>AI651 * ( (1-Baseline!F$90-Baseline!F$89) + (1-Baseline!B$36)*Baseline!F$90 )</f>
        <v>0.0004951360802</v>
      </c>
      <c r="BE651" s="86">
        <f t="shared" si="7"/>
        <v>0.04195263649</v>
      </c>
      <c r="BF651" s="86">
        <f>AK651 * ( (1-Baseline!H$90-Baseline!H$89) + (1-Baseline!B$36)*Baseline!H$90 )</f>
        <v>0.00003208744551</v>
      </c>
      <c r="BG651" s="86">
        <f>AL651 * ( (1-Baseline!H$90-Baseline!H$89) + (1-Baseline!B$36)*Baseline!H$90 )</f>
        <v>0.0002495296874</v>
      </c>
      <c r="BH651" s="86">
        <f>AM651 * ( (1-Baseline!H$90-Baseline!H$89) + (1-Baseline!B$36)*Baseline!H$90 )</f>
        <v>0.00005384427697</v>
      </c>
      <c r="BI651" s="86">
        <f>AN651 * ( (1-Baseline!H$90-Baseline!H$89) + (1-Baseline!B$36)*Baseline!H$90 )</f>
        <v>0.02746456685</v>
      </c>
      <c r="BJ651" s="86">
        <f t="shared" si="8"/>
        <v>0.02780002826</v>
      </c>
      <c r="BK651" s="62"/>
      <c r="BL651" s="86">
        <f t="shared" si="19"/>
        <v>0.9497587856</v>
      </c>
      <c r="BM651" s="86">
        <f t="shared" si="20"/>
        <v>0.01732661946</v>
      </c>
      <c r="BN651" s="86">
        <f t="shared" si="21"/>
        <v>0.02754265237</v>
      </c>
      <c r="BO651" s="86">
        <f t="shared" si="22"/>
        <v>0.005371942541</v>
      </c>
      <c r="BP651" s="86">
        <f t="shared" si="9"/>
        <v>1</v>
      </c>
      <c r="BQ651" s="86">
        <f t="shared" si="23"/>
        <v>0.0583198295</v>
      </c>
      <c r="BR651" s="86">
        <f t="shared" si="24"/>
        <v>0.9143777949</v>
      </c>
      <c r="BS651" s="86">
        <f t="shared" si="25"/>
        <v>0.01341418496</v>
      </c>
      <c r="BT651" s="86">
        <f t="shared" si="26"/>
        <v>0.01388819064</v>
      </c>
      <c r="BU651" s="86">
        <f t="shared" si="10"/>
        <v>1</v>
      </c>
      <c r="BV651" s="86">
        <f t="shared" si="27"/>
        <v>0.03606079622</v>
      </c>
      <c r="BW651" s="86">
        <f t="shared" si="28"/>
        <v>0.005217848112</v>
      </c>
      <c r="BX651" s="86">
        <f t="shared" si="29"/>
        <v>0.9469190919</v>
      </c>
      <c r="BY651" s="86">
        <f t="shared" si="30"/>
        <v>0.01180226373</v>
      </c>
      <c r="BZ651" s="86">
        <f t="shared" si="11"/>
        <v>1</v>
      </c>
      <c r="CA651" s="86">
        <f t="shared" si="31"/>
        <v>0.001154223485</v>
      </c>
      <c r="CB651" s="86">
        <f t="shared" si="32"/>
        <v>0.008975878911</v>
      </c>
      <c r="CC651" s="86">
        <f t="shared" si="33"/>
        <v>0.001936842526</v>
      </c>
      <c r="CD651" s="86">
        <f t="shared" si="34"/>
        <v>0.9879330551</v>
      </c>
      <c r="CE651" s="86">
        <f t="shared" si="12"/>
        <v>1</v>
      </c>
      <c r="CF651" s="62"/>
      <c r="CG651" s="86">
        <f t="shared" si="35"/>
        <v>0.9497587856</v>
      </c>
      <c r="CH651" s="86">
        <f t="shared" si="36"/>
        <v>0.01732661946</v>
      </c>
      <c r="CI651" s="86">
        <f t="shared" si="37"/>
        <v>0.02754265237</v>
      </c>
      <c r="CJ651" s="86">
        <f t="shared" si="38"/>
        <v>0.005371942541</v>
      </c>
      <c r="CK651" s="86">
        <f t="shared" si="13"/>
        <v>1</v>
      </c>
      <c r="CL651" s="86">
        <f t="shared" si="39"/>
        <v>0.0583198295</v>
      </c>
      <c r="CM651" s="86">
        <f t="shared" si="40"/>
        <v>0.9143777949</v>
      </c>
      <c r="CN651" s="86">
        <f t="shared" si="41"/>
        <v>0.01341418496</v>
      </c>
      <c r="CO651" s="86">
        <f t="shared" si="42"/>
        <v>0.01388819064</v>
      </c>
      <c r="CP651" s="86">
        <f t="shared" si="14"/>
        <v>1</v>
      </c>
      <c r="CQ651" s="86">
        <f t="shared" si="43"/>
        <v>0.03606079622</v>
      </c>
      <c r="CR651" s="86">
        <f t="shared" si="44"/>
        <v>0.005217848112</v>
      </c>
      <c r="CS651" s="86">
        <f t="shared" si="45"/>
        <v>0.9469190919</v>
      </c>
      <c r="CT651" s="86">
        <f t="shared" si="46"/>
        <v>0.01180226373</v>
      </c>
      <c r="CU651" s="86">
        <f t="shared" si="15"/>
        <v>1</v>
      </c>
      <c r="CV651" s="86">
        <f t="shared" si="47"/>
        <v>0.001154223485</v>
      </c>
      <c r="CW651" s="86">
        <f t="shared" si="48"/>
        <v>0.008975878911</v>
      </c>
      <c r="CX651" s="86">
        <f t="shared" si="49"/>
        <v>0.001936842526</v>
      </c>
      <c r="CY651" s="86">
        <f t="shared" si="50"/>
        <v>0.9879330551</v>
      </c>
      <c r="CZ651" s="86">
        <f t="shared" si="16"/>
        <v>1</v>
      </c>
      <c r="DA651" s="62"/>
      <c r="DB651" s="86">
        <f>(AQ651*Baseline!B$7 + AV651*Baseline!B$11 + BA651*Baseline!B$16 + BF651*Baseline!B$18)</f>
        <v>56480.66658</v>
      </c>
      <c r="DC651" s="86">
        <f>(AR651*Baseline!B$7 + AW651*Baseline!B$11 + BB651*Baseline!B$16 + BG651*Baseline!B$18)</f>
        <v>71325.24704</v>
      </c>
      <c r="DD651" s="86">
        <f>(AS651*Baseline!B$7 + AX651*Baseline!B$11 + BC651*Baseline!B$16 + BH651*Baseline!B$18)</f>
        <v>137750.4542</v>
      </c>
      <c r="DE651" s="86">
        <f>(AT651*Baseline!B$7 + AY651*Baseline!B$11 + BD651*Baseline!B$16 + BI651*Baseline!B$18)</f>
        <v>1260431.012</v>
      </c>
      <c r="DF651" s="86">
        <f t="shared" si="17"/>
        <v>1525987.38</v>
      </c>
      <c r="DG651" s="62"/>
      <c r="DH651" s="86">
        <f t="shared" si="51"/>
        <v>0.03701253846</v>
      </c>
      <c r="DI651" s="86">
        <f t="shared" si="52"/>
        <v>0.04674039117</v>
      </c>
      <c r="DJ651" s="86">
        <f t="shared" si="53"/>
        <v>0.09026972046</v>
      </c>
      <c r="DK651" s="86">
        <f t="shared" si="54"/>
        <v>0.8259773499</v>
      </c>
      <c r="DL651" s="86">
        <f t="shared" si="18"/>
        <v>1</v>
      </c>
      <c r="DM651" s="62"/>
      <c r="DN651" s="86">
        <f>DH651 / (Baseline!B$7/Baseline!B$17)</f>
        <v>3.950845038</v>
      </c>
      <c r="DO651" s="86">
        <f>DI651 / (Baseline!B$11/Baseline!B$17)</f>
        <v>1.128335414</v>
      </c>
      <c r="DP651" s="86">
        <f>DJ651 / (Baseline!B$16/Baseline!B$17)</f>
        <v>1.394939982</v>
      </c>
      <c r="DQ651" s="86">
        <f>DK651 / (Baseline!B$18/Baseline!B$17)</f>
        <v>0.9338403131</v>
      </c>
      <c r="DR651" s="62"/>
      <c r="DS651" s="86">
        <f>DH651 / Baseline!H$117</f>
        <v>1.480764832</v>
      </c>
      <c r="DT651" s="86">
        <f>DI651 / Baseline!H$118</f>
        <v>1.052128647</v>
      </c>
      <c r="DU651" s="86">
        <f>DJ651 / Baseline!H$119</f>
        <v>1.079121643</v>
      </c>
      <c r="DV651" s="86">
        <f>DK651 / Baseline!H$120</f>
        <v>0.9752619201</v>
      </c>
      <c r="DW651" s="87"/>
      <c r="DX651" s="86">
        <f>(AU651*Baseline!B$34)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0.02758159348</v>
      </c>
      <c r="DY651" s="86">
        <f>(AZ651*Baseline!B$34) + (Baseline!D$90*(1-Baseline!D$91)*Baseline!B$35) + (Baseline!D$90*Baseline!D$91*((1-Baseline!D$92)*Baseline!B$40 + Baseline!D$92*Baseline!B$41))</f>
        <v>0.01087489862</v>
      </c>
      <c r="DZ651" s="86">
        <f>(BE651*Baseline!B$34) + (Baseline!F$90*(1-Baseline!F$91)*Baseline!B$35) + (Baseline!F$90*Baseline!F$91*((1-Baseline!F$92)*Baseline!B$40 + Baseline!F$92*Baseline!B$41))</f>
        <v>0.01402353547</v>
      </c>
      <c r="EA651" s="86">
        <f>(BJ651*Baseline!B$34) + (Baseline!H$90*(1-Baseline!H$91)*Baseline!B$35) + (Baseline!H$90*Baseline!H$91*((1-Baseline!H$92)*Baseline!B$40 + Baseline!H$92*Baseline!B$41))</f>
        <v>0.00931500424</v>
      </c>
      <c r="EB651" s="86">
        <f>( DX651*Baseline!B$7 + DY651*Baseline!B$11 + DZ651*Baseline!B$16 + EA651*Baseline!B$18 ) / Baseline!B$17</f>
        <v>0.009855447452</v>
      </c>
    </row>
    <row r="652">
      <c r="A652" s="73" t="s">
        <v>828</v>
      </c>
      <c r="B652" s="85">
        <f>MIN( MAX( NORMINV( MCrands!B652, (B$5+B$4)/2, (B$5-B$4)/3.29 ), 0 ), 1 )</f>
        <v>0.6994177778</v>
      </c>
      <c r="C652" s="85">
        <f>MAX( NORMINV( MCrands!C652, (C$5+C$4)/2, (C$5-C$4)/3.29 ), 0 )</f>
        <v>2.600595837</v>
      </c>
      <c r="D652" s="83"/>
      <c r="E652" s="84">
        <f>Baseline!B$33 * (C652 * Baseline!B$68*Baseline!B$68/Baseline!B$75 + Baseline!B$46 * Baseline!B$54*Baseline!B$54/Baseline!B$76 + Baseline!B$47 * Baseline!B$55*Baseline!B$55/Baseline!B$77 + Baseline!B$56*Baseline!B$56/Baseline!B$78)</f>
        <v>0.00001846177203</v>
      </c>
      <c r="F652" s="84">
        <f>Baseline!B$33 * (C652 * Baseline!B$68*Baseline!B$59/Baseline!B$75 + Baseline!B$46 * Baseline!B$54*Baseline!B$69/Baseline!B$76 + Baseline!B$47 * Baseline!B$55*Baseline!B$57/Baseline!B$77 + Baseline!B$56*Baseline!B$58/Baseline!B$78)</f>
        <v>0.0000002391544552</v>
      </c>
      <c r="G652" s="85">
        <f>Baseline!B$33 * (C652 * Baseline!B$68*Baseline!B$60/Baseline!B$75 + Baseline!B$46 * Baseline!B$54*Baseline!B$61/Baseline!B$76 + Baseline!B$47 * Baseline!B$55*Baseline!B$70/Baseline!B$77 + Baseline!B$56*Baseline!B$62/Baseline!B$78)</f>
        <v>0.0000002006413237</v>
      </c>
      <c r="H652" s="84">
        <f>Baseline!B$33 * (C652 * Baseline!B$68*Baseline!B$63/Baseline!B$75 + Baseline!B$46 * Baseline!B$54*Baseline!B$64/Baseline!B$76 + Baseline!B$47 * Baseline!B$55*Baseline!B$65/Baseline!B$77 + Baseline!B$56*Baseline!B$71/Baseline!B$78)</f>
        <v>0.000000003711228733</v>
      </c>
      <c r="I652" s="84">
        <f>Baseline!B$33 * (C652 * Baseline!B$59*Baseline!B$68/Baseline!B$75 + Baseline!B$46 * Baseline!B$69*Baseline!B$54/Baseline!B$76 + Baseline!B$47 * Baseline!B$57*Baseline!B$55/Baseline!B$77 + Baseline!B$58*Baseline!B$56/Baseline!B$78)</f>
        <v>0.0000002391544552</v>
      </c>
      <c r="J652" s="85">
        <f>Baseline!B$33 * (C652 * Baseline!B$59*Baseline!B$59/Baseline!B$75 + Baseline!B$46 * Baseline!B$69*Baseline!B$69/Baseline!B$76 + Baseline!B$47 * Baseline!B$57*Baseline!B$57/Baseline!B$77 + Baseline!B$58*Baseline!B$58/Baseline!B$78)</f>
        <v>0.000002116574449</v>
      </c>
      <c r="K652" s="84">
        <f>Baseline!B$33 * (C652 * Baseline!B$59*Baseline!B$60/Baseline!B$75 + Baseline!B$46 * Baseline!B$69*Baseline!B$61/Baseline!B$76 + Baseline!B$47 * Baseline!B$57*Baseline!B$70/Baseline!B$77 + Baseline!B$58*Baseline!B$62/Baseline!B$78)</f>
        <v>0.00000001648982573</v>
      </c>
      <c r="L652" s="85">
        <f>Baseline!B$33 * (C652 * Baseline!B$59*Baseline!B$63/Baseline!B$75 + Baseline!B$46 * Baseline!B$69*Baseline!B$64/Baseline!B$76 + Baseline!B$47 * Baseline!B$57*Baseline!B$65/Baseline!B$77 + Baseline!B$58*Baseline!B$71/Baseline!B$78)</f>
        <v>0.00000001707279435</v>
      </c>
      <c r="M652" s="84">
        <f>Baseline!B$33 * (C652 * Baseline!B$60*Baseline!B$68/Baseline!B$75 + Baseline!B$46 * Baseline!B$61*Baseline!B$54/Baseline!B$76 + Baseline!B$47 * Baseline!B$70*Baseline!B$55/Baseline!B$77 + Baseline!B$62*Baseline!B$56/Baseline!B$78)</f>
        <v>0.0000002006413237</v>
      </c>
      <c r="N652" s="85">
        <f>Baseline!B$33 * (C652 * Baseline!B$60*Baseline!B$59/Baseline!B$75 + Baseline!B$46 * Baseline!B$61*Baseline!B$69/Baseline!B$76 + Baseline!B$47 * Baseline!B$70*Baseline!B$57/Baseline!B$77 + Baseline!B$62*Baseline!B$58/Baseline!B$78)</f>
        <v>0.00000001648982573</v>
      </c>
      <c r="O652" s="85">
        <f>Baseline!B$33 * (C652 * Baseline!B$60*Baseline!B$60/Baseline!B$75 + Baseline!B$46 * Baseline!B$61*Baseline!B$61/Baseline!B$76 + Baseline!B$47 * Baseline!B$70*Baseline!B$70/Baseline!B$77 + Baseline!B$62*Baseline!B$62/Baseline!B$78)</f>
        <v>0.000001589267624</v>
      </c>
      <c r="P652" s="84">
        <f>Baseline!B$33 * (C652 * Baseline!B$60*Baseline!B$63/Baseline!B$75 + Baseline!B$46 * Baseline!B$61*Baseline!B$64/Baseline!B$76 + Baseline!B$47 * Baseline!B$70*Baseline!B$65/Baseline!B$77 + Baseline!B$62*Baseline!B$71/Baseline!B$78)</f>
        <v>0.000000001956401887</v>
      </c>
      <c r="Q652" s="84">
        <f>Baseline!B$33 * (C652 * Baseline!B$63*Baseline!B$68/Baseline!B$75 + Baseline!B$46 * Baseline!B$64*Baseline!B$54/Baseline!B$76 + Baseline!B$47 * Baseline!B$65*Baseline!B$55/Baseline!B$77 + Baseline!B$71*Baseline!B$56/Baseline!B$78)</f>
        <v>0.000000003711228733</v>
      </c>
      <c r="R652" s="84">
        <f>Baseline!B$33 * (C652 * Baseline!B$63*Baseline!B$59/Baseline!B$75 + Baseline!B$46 * Baseline!B$64*Baseline!B$69/Baseline!B$76 + Baseline!B$47 * Baseline!B$65*Baseline!B$57/Baseline!B$77 + Baseline!B$71*Baseline!B$58/Baseline!B$78)</f>
        <v>0.00000001707279435</v>
      </c>
      <c r="S652" s="84">
        <f>Baseline!B$33 * (C652 * Baseline!B$63*Baseline!B$60/Baseline!B$75 + Baseline!B$46 * Baseline!B$64*Baseline!B$61/Baseline!B$76 + Baseline!B$47 * Baseline!B$65*Baseline!B$70/Baseline!B$77 + Baseline!B$71*Baseline!B$62/Baseline!B$78)</f>
        <v>0.000000001956401887</v>
      </c>
      <c r="T652" s="84">
        <f>Baseline!B$33 * (C652 * Baseline!B$63*Baseline!B$63/Baseline!B$75 + Baseline!B$46 * Baseline!B$64*Baseline!B$64/Baseline!B$76 + Baseline!B$47 * Baseline!B$65*Baseline!B$65/Baseline!B$77 + Baseline!B$71*Baseline!B$71/Baseline!B$78)</f>
        <v>0.00000009856721823</v>
      </c>
      <c r="U652" s="83"/>
      <c r="V652" s="84">
        <f>E652 * ( Baseline!B$89 * Baseline!B$7 )</f>
        <v>0.1916147318</v>
      </c>
      <c r="W652" s="84">
        <f>F652 * ( Baseline!D$89 * Baseline!B$11 )</f>
        <v>0.004411585541</v>
      </c>
      <c r="X652" s="84">
        <f>G652 * ( Baseline!F$89 * Baseline!B$16 )</f>
        <v>0.006969230215</v>
      </c>
      <c r="Y652" s="84">
        <f>H652 * ( Baseline!H$89 * Baseline!B$18 )</f>
        <v>0.001305140675</v>
      </c>
      <c r="Z652" s="86">
        <f t="shared" si="1"/>
        <v>0.2043006883</v>
      </c>
      <c r="AA652" s="84">
        <f>I652 * ( Baseline!B$89 * Baseline!B$7 )</f>
        <v>0.00248218409</v>
      </c>
      <c r="AB652" s="85">
        <f>J652 * ( Baseline!D$89 * Baseline!B$11 )</f>
        <v>0.03904359309</v>
      </c>
      <c r="AC652" s="85">
        <f>K652 * ( Baseline!F$89 * Baseline!B$16 )</f>
        <v>0.0005727703028</v>
      </c>
      <c r="AD652" s="85">
        <f>L652 * ( Baseline!F$89 * Baseline!B$16 )</f>
        <v>0.0005930195835</v>
      </c>
      <c r="AE652" s="86">
        <f t="shared" si="2"/>
        <v>0.04269156707</v>
      </c>
      <c r="AF652" s="86">
        <f>M652 * ( Baseline!B$89 * Baseline!B$7 )</f>
        <v>0.002082456299</v>
      </c>
      <c r="AG652" s="86">
        <f>N652 * ( Baseline!D$89 * Baseline!B$11 )</f>
        <v>0.0003041811482</v>
      </c>
      <c r="AH652" s="86">
        <f>O652 * ( Baseline!F$89 * Baseline!B$16 )</f>
        <v>0.05520284527</v>
      </c>
      <c r="AI652" s="86">
        <f>P652 * ( Baseline!H$89 * Baseline!B$18 )</f>
        <v>0.0006880146344</v>
      </c>
      <c r="AJ652" s="86">
        <f t="shared" si="3"/>
        <v>0.05827749735</v>
      </c>
      <c r="AK652" s="86">
        <f>Q652 * ( Baseline!B$89 * Baseline!B$7 )</f>
        <v>0.00003851884302</v>
      </c>
      <c r="AL652" s="86">
        <f>R652 * ( Baseline!D$89 * Baseline!B$11 )</f>
        <v>0.0003149349346</v>
      </c>
      <c r="AM652" s="86">
        <f>S652 * ( Baseline!F$89 * Baseline!B$16 )</f>
        <v>0.00006795516943</v>
      </c>
      <c r="AN652" s="86">
        <f>T652 * ( Baseline!H$89 * Baseline!B$18 )</f>
        <v>0.03466347535</v>
      </c>
      <c r="AO652" s="86">
        <f t="shared" si="4"/>
        <v>0.0350848843</v>
      </c>
      <c r="AP652" s="62"/>
      <c r="AQ652" s="86">
        <f>V652 * ( (1-Baseline!B$90-Baseline!B$89) + (1-B652)*Baseline!B$90 )</f>
        <v>0.06823748914</v>
      </c>
      <c r="AR652" s="86">
        <f>W652 * ( (1-Baseline!B$90-Baseline!B$89) + (1-B652)*Baseline!B$90 )</f>
        <v>0.001571045804</v>
      </c>
      <c r="AS652" s="86">
        <f>X652 * ( (1-Baseline!B$90-Baseline!B$89) + (1-B652)*Baseline!B$90 )</f>
        <v>0.002481869565</v>
      </c>
      <c r="AT652" s="86">
        <f>Y652 * ( (1-Baseline!B$90-Baseline!B$89) + (1-B652)*Baseline!B$90 )</f>
        <v>0.000464784319</v>
      </c>
      <c r="AU652" s="86">
        <f t="shared" si="5"/>
        <v>0.07275518883</v>
      </c>
      <c r="AV652" s="86">
        <f>AA652 * ( (1-Baseline!D$90-Baseline!D$89) + (1-B652)*Baseline!D$90 )</f>
        <v>0.001683067847</v>
      </c>
      <c r="AW652" s="86">
        <f>AB652 * ( (1-Baseline!D$90-Baseline!D$89) + (1-B652)*Baseline!D$90 )</f>
        <v>0.02647386889</v>
      </c>
      <c r="AX652" s="86">
        <f>AC652 * ( (1-Baseline!D$90-Baseline!D$89) + (1-B652)*Baseline!D$90 )</f>
        <v>0.0003883721937</v>
      </c>
      <c r="AY652" s="86">
        <f>AD652 * ( (1-Baseline!D$90-Baseline!D$89) + (1-B652)*Baseline!D$90 )</f>
        <v>0.0004021024055</v>
      </c>
      <c r="AZ652" s="86">
        <f t="shared" si="6"/>
        <v>0.02894741133</v>
      </c>
      <c r="BA652" s="86">
        <f>AF652 * ( (1-Baseline!F$90-Baseline!F$89) + (1-Baseline!B$36)*Baseline!F$90 )</f>
        <v>0.001498602191</v>
      </c>
      <c r="BB652" s="86">
        <f>AG652 * ( (1-Baseline!F$90-Baseline!F$89) + (1-Baseline!B$36)*Baseline!F$90 )</f>
        <v>0.000218898488</v>
      </c>
      <c r="BC652" s="86">
        <f>AH652 * ( (1-Baseline!F$90-Baseline!F$89) + (1-Baseline!B$36)*Baseline!F$90 )</f>
        <v>0.03972573395</v>
      </c>
      <c r="BD652" s="86">
        <f>AI652 * ( (1-Baseline!F$90-Baseline!F$89) + (1-Baseline!B$36)*Baseline!F$90 )</f>
        <v>0.0004951173474</v>
      </c>
      <c r="BE652" s="86">
        <f t="shared" si="7"/>
        <v>0.04193835197</v>
      </c>
      <c r="BF652" s="86">
        <f>AK652 * ( (1-Baseline!H$90-Baseline!H$89) + (1-Baseline!B$36)*Baseline!H$90 )</f>
        <v>0.0000305192497</v>
      </c>
      <c r="BG652" s="86">
        <f>AL652 * ( (1-Baseline!H$90-Baseline!H$89) + (1-Baseline!B$36)*Baseline!H$90 )</f>
        <v>0.0002495292474</v>
      </c>
      <c r="BH652" s="86">
        <f>AM652 * ( (1-Baseline!H$90-Baseline!H$89) + (1-Baseline!B$36)*Baseline!H$90 )</f>
        <v>0.00005384223984</v>
      </c>
      <c r="BI652" s="86">
        <f>AN652 * ( (1-Baseline!H$90-Baseline!H$89) + (1-Baseline!B$36)*Baseline!H$90 )</f>
        <v>0.02746456479</v>
      </c>
      <c r="BJ652" s="86">
        <f t="shared" si="8"/>
        <v>0.02779845553</v>
      </c>
      <c r="BK652" s="62"/>
      <c r="BL652" s="86">
        <f t="shared" si="19"/>
        <v>0.9379054641</v>
      </c>
      <c r="BM652" s="86">
        <f t="shared" si="20"/>
        <v>0.02159359118</v>
      </c>
      <c r="BN652" s="86">
        <f t="shared" si="21"/>
        <v>0.03411261251</v>
      </c>
      <c r="BO652" s="86">
        <f t="shared" si="22"/>
        <v>0.006388332247</v>
      </c>
      <c r="BP652" s="86">
        <f t="shared" si="9"/>
        <v>1</v>
      </c>
      <c r="BQ652" s="86">
        <f t="shared" si="23"/>
        <v>0.0581422576</v>
      </c>
      <c r="BR652" s="86">
        <f t="shared" si="24"/>
        <v>0.9145504785</v>
      </c>
      <c r="BS652" s="86">
        <f t="shared" si="25"/>
        <v>0.01341647408</v>
      </c>
      <c r="BT652" s="86">
        <f t="shared" si="26"/>
        <v>0.01389078978</v>
      </c>
      <c r="BU652" s="86">
        <f t="shared" si="10"/>
        <v>1</v>
      </c>
      <c r="BV652" s="86">
        <f t="shared" si="27"/>
        <v>0.03573345448</v>
      </c>
      <c r="BW652" s="86">
        <f t="shared" si="28"/>
        <v>0.005219530042</v>
      </c>
      <c r="BX652" s="86">
        <f t="shared" si="29"/>
        <v>0.9472411785</v>
      </c>
      <c r="BY652" s="86">
        <f t="shared" si="30"/>
        <v>0.011805837</v>
      </c>
      <c r="BZ652" s="86">
        <f t="shared" si="11"/>
        <v>1</v>
      </c>
      <c r="CA652" s="86">
        <f t="shared" si="31"/>
        <v>0.001097875732</v>
      </c>
      <c r="CB652" s="86">
        <f t="shared" si="32"/>
        <v>0.008976370903</v>
      </c>
      <c r="CC652" s="86">
        <f t="shared" si="33"/>
        <v>0.001936878824</v>
      </c>
      <c r="CD652" s="86">
        <f t="shared" si="34"/>
        <v>0.9879888745</v>
      </c>
      <c r="CE652" s="86">
        <f t="shared" si="12"/>
        <v>1</v>
      </c>
      <c r="CF652" s="62"/>
      <c r="CG652" s="86">
        <f t="shared" si="35"/>
        <v>0.9379054641</v>
      </c>
      <c r="CH652" s="86">
        <f t="shared" si="36"/>
        <v>0.02159359118</v>
      </c>
      <c r="CI652" s="86">
        <f t="shared" si="37"/>
        <v>0.03411261251</v>
      </c>
      <c r="CJ652" s="86">
        <f t="shared" si="38"/>
        <v>0.006388332247</v>
      </c>
      <c r="CK652" s="86">
        <f t="shared" si="13"/>
        <v>1</v>
      </c>
      <c r="CL652" s="86">
        <f t="shared" si="39"/>
        <v>0.0581422576</v>
      </c>
      <c r="CM652" s="86">
        <f t="shared" si="40"/>
        <v>0.9145504785</v>
      </c>
      <c r="CN652" s="86">
        <f t="shared" si="41"/>
        <v>0.01341647408</v>
      </c>
      <c r="CO652" s="86">
        <f t="shared" si="42"/>
        <v>0.01389078978</v>
      </c>
      <c r="CP652" s="86">
        <f t="shared" si="14"/>
        <v>1</v>
      </c>
      <c r="CQ652" s="86">
        <f t="shared" si="43"/>
        <v>0.03573345448</v>
      </c>
      <c r="CR652" s="86">
        <f t="shared" si="44"/>
        <v>0.005219530042</v>
      </c>
      <c r="CS652" s="86">
        <f t="shared" si="45"/>
        <v>0.9472411785</v>
      </c>
      <c r="CT652" s="86">
        <f t="shared" si="46"/>
        <v>0.011805837</v>
      </c>
      <c r="CU652" s="86">
        <f t="shared" si="15"/>
        <v>1</v>
      </c>
      <c r="CV652" s="86">
        <f t="shared" si="47"/>
        <v>0.001097875732</v>
      </c>
      <c r="CW652" s="86">
        <f t="shared" si="48"/>
        <v>0.008976370903</v>
      </c>
      <c r="CX652" s="86">
        <f t="shared" si="49"/>
        <v>0.001936878824</v>
      </c>
      <c r="CY652" s="86">
        <f t="shared" si="50"/>
        <v>0.9879888745</v>
      </c>
      <c r="CZ652" s="86">
        <f t="shared" si="16"/>
        <v>1</v>
      </c>
      <c r="DA652" s="62"/>
      <c r="DB652" s="86">
        <f>(AQ652*Baseline!B$7 + AV652*Baseline!B$11 + BA652*Baseline!B$16 + BF652*Baseline!B$18)</f>
        <v>43122.71554</v>
      </c>
      <c r="DC652" s="86">
        <f>(AR652*Baseline!B$7 + AW652*Baseline!B$11 + BB652*Baseline!B$16 + BG652*Baseline!B$18)</f>
        <v>69696.09801</v>
      </c>
      <c r="DD652" s="86">
        <f>(AS652*Baseline!B$7 + AX652*Baseline!B$11 + BC652*Baseline!B$16 + BH652*Baseline!B$18)</f>
        <v>137590.8286</v>
      </c>
      <c r="DE652" s="86">
        <f>(AT652*Baseline!B$7 + AY652*Baseline!B$11 + BD652*Baseline!B$16 + BI652*Baseline!B$18)</f>
        <v>1260371.321</v>
      </c>
      <c r="DF652" s="86">
        <f t="shared" si="17"/>
        <v>1510780.963</v>
      </c>
      <c r="DG652" s="62"/>
      <c r="DH652" s="86">
        <f t="shared" si="51"/>
        <v>0.02854332732</v>
      </c>
      <c r="DI652" s="86">
        <f t="shared" si="52"/>
        <v>0.04613249685</v>
      </c>
      <c r="DJ652" s="86">
        <f t="shared" si="53"/>
        <v>0.0910726518</v>
      </c>
      <c r="DK652" s="86">
        <f t="shared" si="54"/>
        <v>0.834251524</v>
      </c>
      <c r="DL652" s="86">
        <f t="shared" si="18"/>
        <v>1</v>
      </c>
      <c r="DM652" s="62"/>
      <c r="DN652" s="86">
        <f>DH652 / (Baseline!B$7/Baseline!B$17)</f>
        <v>3.046812453</v>
      </c>
      <c r="DO652" s="86">
        <f>DI652 / (Baseline!B$11/Baseline!B$17)</f>
        <v>1.113660554</v>
      </c>
      <c r="DP652" s="86">
        <f>DJ652 / (Baseline!B$16/Baseline!B$17)</f>
        <v>1.407347698</v>
      </c>
      <c r="DQ652" s="86">
        <f>DK652 / (Baseline!B$18/Baseline!B$17)</f>
        <v>0.9431949974</v>
      </c>
      <c r="DR652" s="62"/>
      <c r="DS652" s="86">
        <f>DH652 / Baseline!H$117</f>
        <v>1.14193614</v>
      </c>
      <c r="DT652" s="86">
        <f>DI652 / Baseline!H$118</f>
        <v>1.038444914</v>
      </c>
      <c r="DU652" s="86">
        <f>DJ652 / Baseline!H$119</f>
        <v>1.088720217</v>
      </c>
      <c r="DV652" s="86">
        <f>DK652 / Baseline!H$120</f>
        <v>0.9850315426</v>
      </c>
      <c r="DW652" s="87"/>
      <c r="DX652" s="86">
        <f>(AU652*Baseline!B$34)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0.02344280957</v>
      </c>
      <c r="DY652" s="86">
        <f>(AZ652*Baseline!B$34) + (Baseline!D$90*(1-Baseline!D$91)*Baseline!B$35) + (Baseline!D$90*Baseline!D$91*((1-Baseline!D$92)*Baseline!B$40 + Baseline!D$92*Baseline!B$41))</f>
        <v>0.0107556797</v>
      </c>
      <c r="DZ652" s="86">
        <f>(BE652*Baseline!B$34) + (Baseline!F$90*(1-Baseline!F$91)*Baseline!B$35) + (Baseline!F$90*Baseline!F$91*((1-Baseline!F$92)*Baseline!B$40 + Baseline!F$92*Baseline!B$41))</f>
        <v>0.0140213928</v>
      </c>
      <c r="EA652" s="86">
        <f>(BJ652*Baseline!B$34) + (Baseline!H$90*(1-Baseline!H$91)*Baseline!B$35) + (Baseline!H$90*Baseline!H$91*((1-Baseline!H$92)*Baseline!B$40 + Baseline!H$92*Baseline!B$41))</f>
        <v>0.009314768329</v>
      </c>
      <c r="EB652" s="86">
        <f>( DX652*Baseline!B$7 + DY652*Baseline!B$11 + DZ652*Baseline!B$16 + EA652*Baseline!B$18 ) / Baseline!B$17</f>
        <v>0.009811388387</v>
      </c>
    </row>
    <row r="653">
      <c r="A653" s="73" t="s">
        <v>829</v>
      </c>
      <c r="B653" s="85">
        <f>MIN( MAX( NORMINV( MCrands!B653, (B$5+B$4)/2, (B$5-B$4)/3.29 ), 0 ), 1 )</f>
        <v>0.5697910101</v>
      </c>
      <c r="C653" s="85">
        <f>MAX( NORMINV( MCrands!C653, (C$5+C$4)/2, (C$5-C$4)/3.29 ), 0 )</f>
        <v>2.749863235</v>
      </c>
      <c r="D653" s="83"/>
      <c r="E653" s="84">
        <f>Baseline!B$33 * (C653 * Baseline!B$68*Baseline!B$68/Baseline!B$75 + Baseline!B$46 * Baseline!B$54*Baseline!B$54/Baseline!B$76 + Baseline!B$47 * Baseline!B$55*Baseline!B$55/Baseline!B$77 + Baseline!B$56*Baseline!B$56/Baseline!B$78)</f>
        <v>0.00001951858879</v>
      </c>
      <c r="F653" s="84">
        <f>Baseline!B$33 * (C653 * Baseline!B$68*Baseline!B$59/Baseline!B$75 + Baseline!B$46 * Baseline!B$54*Baseline!B$69/Baseline!B$76 + Baseline!B$47 * Baseline!B$55*Baseline!B$57/Baseline!B$77 + Baseline!B$56*Baseline!B$58/Baseline!B$78)</f>
        <v>0.000000239321321</v>
      </c>
      <c r="G653" s="85">
        <f>Baseline!B$33 * (C653 * Baseline!B$68*Baseline!B$60/Baseline!B$75 + Baseline!B$46 * Baseline!B$54*Baseline!B$61/Baseline!B$76 + Baseline!B$47 * Baseline!B$55*Baseline!B$70/Baseline!B$77 + Baseline!B$56*Baseline!B$62/Baseline!B$78)</f>
        <v>0.0000002010515355</v>
      </c>
      <c r="H653" s="84">
        <f>Baseline!B$33 * (C653 * Baseline!B$68*Baseline!B$63/Baseline!B$75 + Baseline!B$46 * Baseline!B$54*Baseline!B$64/Baseline!B$76 + Baseline!B$47 * Baseline!B$55*Baseline!B$65/Baseline!B$77 + Baseline!B$56*Baseline!B$71/Baseline!B$78)</f>
        <v>0.00000000375224991</v>
      </c>
      <c r="I653" s="84">
        <f>Baseline!B$33 * (C653 * Baseline!B$59*Baseline!B$68/Baseline!B$75 + Baseline!B$46 * Baseline!B$69*Baseline!B$54/Baseline!B$76 + Baseline!B$47 * Baseline!B$57*Baseline!B$55/Baseline!B$77 + Baseline!B$58*Baseline!B$56/Baseline!B$78)</f>
        <v>0.000000239321321</v>
      </c>
      <c r="J653" s="85">
        <f>Baseline!B$33 * (C653 * Baseline!B$59*Baseline!B$59/Baseline!B$75 + Baseline!B$46 * Baseline!B$69*Baseline!B$69/Baseline!B$76 + Baseline!B$47 * Baseline!B$57*Baseline!B$57/Baseline!B$77 + Baseline!B$58*Baseline!B$58/Baseline!B$78)</f>
        <v>0.000002116574475</v>
      </c>
      <c r="K653" s="84">
        <f>Baseline!B$33 * (C653 * Baseline!B$59*Baseline!B$60/Baseline!B$75 + Baseline!B$46 * Baseline!B$69*Baseline!B$61/Baseline!B$76 + Baseline!B$47 * Baseline!B$57*Baseline!B$70/Baseline!B$77 + Baseline!B$58*Baseline!B$62/Baseline!B$78)</f>
        <v>0.0000000164898905</v>
      </c>
      <c r="L653" s="85">
        <f>Baseline!B$33 * (C653 * Baseline!B$59*Baseline!B$63/Baseline!B$75 + Baseline!B$46 * Baseline!B$69*Baseline!B$64/Baseline!B$76 + Baseline!B$47 * Baseline!B$57*Baseline!B$65/Baseline!B$77 + Baseline!B$58*Baseline!B$71/Baseline!B$78)</f>
        <v>0.00000001707280082</v>
      </c>
      <c r="M653" s="84">
        <f>Baseline!B$33 * (C653 * Baseline!B$60*Baseline!B$68/Baseline!B$75 + Baseline!B$46 * Baseline!B$61*Baseline!B$54/Baseline!B$76 + Baseline!B$47 * Baseline!B$70*Baseline!B$55/Baseline!B$77 + Baseline!B$62*Baseline!B$56/Baseline!B$78)</f>
        <v>0.0000002010515355</v>
      </c>
      <c r="N653" s="85">
        <f>Baseline!B$33 * (C653 * Baseline!B$60*Baseline!B$59/Baseline!B$75 + Baseline!B$46 * Baseline!B$61*Baseline!B$69/Baseline!B$76 + Baseline!B$47 * Baseline!B$70*Baseline!B$57/Baseline!B$77 + Baseline!B$62*Baseline!B$58/Baseline!B$78)</f>
        <v>0.0000000164898905</v>
      </c>
      <c r="O653" s="85">
        <f>Baseline!B$33 * (C653 * Baseline!B$60*Baseline!B$60/Baseline!B$75 + Baseline!B$46 * Baseline!B$61*Baseline!B$61/Baseline!B$76 + Baseline!B$47 * Baseline!B$70*Baseline!B$70/Baseline!B$77 + Baseline!B$62*Baseline!B$62/Baseline!B$78)</f>
        <v>0.000001589267783</v>
      </c>
      <c r="P653" s="84">
        <f>Baseline!B$33 * (C653 * Baseline!B$60*Baseline!B$63/Baseline!B$75 + Baseline!B$46 * Baseline!B$61*Baseline!B$64/Baseline!B$76 + Baseline!B$47 * Baseline!B$70*Baseline!B$65/Baseline!B$77 + Baseline!B$62*Baseline!B$71/Baseline!B$78)</f>
        <v>0.00000000195641781</v>
      </c>
      <c r="Q653" s="84">
        <f>Baseline!B$33 * (C653 * Baseline!B$63*Baseline!B$68/Baseline!B$75 + Baseline!B$46 * Baseline!B$64*Baseline!B$54/Baseline!B$76 + Baseline!B$47 * Baseline!B$65*Baseline!B$55/Baseline!B$77 + Baseline!B$71*Baseline!B$56/Baseline!B$78)</f>
        <v>0.00000000375224991</v>
      </c>
      <c r="R653" s="84">
        <f>Baseline!B$33 * (C653 * Baseline!B$63*Baseline!B$59/Baseline!B$75 + Baseline!B$46 * Baseline!B$64*Baseline!B$69/Baseline!B$76 + Baseline!B$47 * Baseline!B$65*Baseline!B$57/Baseline!B$77 + Baseline!B$71*Baseline!B$58/Baseline!B$78)</f>
        <v>0.00000001707280082</v>
      </c>
      <c r="S653" s="84">
        <f>Baseline!B$33 * (C653 * Baseline!B$63*Baseline!B$60/Baseline!B$75 + Baseline!B$46 * Baseline!B$64*Baseline!B$61/Baseline!B$76 + Baseline!B$47 * Baseline!B$65*Baseline!B$70/Baseline!B$77 + Baseline!B$71*Baseline!B$62/Baseline!B$78)</f>
        <v>0.00000000195641781</v>
      </c>
      <c r="T653" s="84">
        <f>Baseline!B$33 * (C653 * Baseline!B$63*Baseline!B$63/Baseline!B$75 + Baseline!B$46 * Baseline!B$64*Baseline!B$64/Baseline!B$76 + Baseline!B$47 * Baseline!B$65*Baseline!B$65/Baseline!B$77 + Baseline!B$71*Baseline!B$71/Baseline!B$78)</f>
        <v>0.00000009856721982</v>
      </c>
      <c r="U653" s="83"/>
      <c r="V653" s="84">
        <f>E653 * ( Baseline!B$89 * Baseline!B$7 )</f>
        <v>0.202583433</v>
      </c>
      <c r="W653" s="84">
        <f>F653 * ( Baseline!D$89 * Baseline!B$11 )</f>
        <v>0.004414663647</v>
      </c>
      <c r="X653" s="84">
        <f>G653 * ( Baseline!F$89 * Baseline!B$16 )</f>
        <v>0.006983478827</v>
      </c>
      <c r="Y653" s="84">
        <f>H653 * ( Baseline!H$89 * Baseline!B$18 )</f>
        <v>0.001319566735</v>
      </c>
      <c r="Z653" s="86">
        <f t="shared" si="1"/>
        <v>0.2153011423</v>
      </c>
      <c r="AA653" s="84">
        <f>I653 * ( Baseline!B$89 * Baseline!B$7 )</f>
        <v>0.00248391599</v>
      </c>
      <c r="AB653" s="85">
        <f>J653 * ( Baseline!D$89 * Baseline!B$11 )</f>
        <v>0.03904359358</v>
      </c>
      <c r="AC653" s="85">
        <f>K653 * ( Baseline!F$89 * Baseline!B$16 )</f>
        <v>0.0005727725526</v>
      </c>
      <c r="AD653" s="85">
        <f>L653 * ( Baseline!F$89 * Baseline!B$16 )</f>
        <v>0.0005930198085</v>
      </c>
      <c r="AE653" s="86">
        <f t="shared" si="2"/>
        <v>0.04269330193</v>
      </c>
      <c r="AF653" s="86">
        <f>M653 * ( Baseline!B$89 * Baseline!B$7 )</f>
        <v>0.002086713887</v>
      </c>
      <c r="AG653" s="86">
        <f>N653 * ( Baseline!D$89 * Baseline!B$11 )</f>
        <v>0.000304182343</v>
      </c>
      <c r="AH653" s="86">
        <f>O653 * ( Baseline!F$89 * Baseline!B$16 )</f>
        <v>0.0552028508</v>
      </c>
      <c r="AI653" s="86">
        <f>P653 * ( Baseline!H$89 * Baseline!B$18 )</f>
        <v>0.000688020234</v>
      </c>
      <c r="AJ653" s="86">
        <f t="shared" si="3"/>
        <v>0.05828176726</v>
      </c>
      <c r="AK653" s="86">
        <f>Q653 * ( Baseline!B$89 * Baseline!B$7 )</f>
        <v>0.00003894460182</v>
      </c>
      <c r="AL653" s="86">
        <f>R653 * ( Baseline!D$89 * Baseline!B$11 )</f>
        <v>0.000314935054</v>
      </c>
      <c r="AM653" s="86">
        <f>S653 * ( Baseline!F$89 * Baseline!B$16 )</f>
        <v>0.0000679557225</v>
      </c>
      <c r="AN653" s="86">
        <f>T653 * ( Baseline!H$89 * Baseline!B$18 )</f>
        <v>0.03466347591</v>
      </c>
      <c r="AO653" s="86">
        <f t="shared" si="4"/>
        <v>0.03508531129</v>
      </c>
      <c r="AP653" s="62"/>
      <c r="AQ653" s="86">
        <f>V653 * ( (1-Baseline!B$90-Baseline!B$89) + (1-B653)*Baseline!B$90 )</f>
        <v>0.09551525271</v>
      </c>
      <c r="AR653" s="86">
        <f>W653 * ( (1-Baseline!B$90-Baseline!B$89) + (1-B653)*Baseline!B$90 )</f>
        <v>0.002081452108</v>
      </c>
      <c r="AS653" s="86">
        <f>X653 * ( (1-Baseline!B$90-Baseline!B$89) + (1-B653)*Baseline!B$90 )</f>
        <v>0.003292612505</v>
      </c>
      <c r="AT653" s="86">
        <f>Y653 * ( (1-Baseline!B$90-Baseline!B$89) + (1-B653)*Baseline!B$90 )</f>
        <v>0.0006221572427</v>
      </c>
      <c r="AU653" s="86">
        <f t="shared" si="5"/>
        <v>0.1015114746</v>
      </c>
      <c r="AV653" s="86">
        <f>AA653 * ( (1-Baseline!D$90-Baseline!D$89) + (1-B653)*Baseline!D$90 )</f>
        <v>0.001828490114</v>
      </c>
      <c r="AW653" s="86">
        <f>AB653 * ( (1-Baseline!D$90-Baseline!D$89) + (1-B653)*Baseline!D$90 )</f>
        <v>0.0287412397</v>
      </c>
      <c r="AX653" s="86">
        <f>AC653 * ( (1-Baseline!D$90-Baseline!D$89) + (1-B653)*Baseline!D$90 )</f>
        <v>0.0004216362204</v>
      </c>
      <c r="AY653" s="86">
        <f>AD653 * ( (1-Baseline!D$90-Baseline!D$89) + (1-B653)*Baseline!D$90 )</f>
        <v>0.000436540874</v>
      </c>
      <c r="AZ653" s="86">
        <f t="shared" si="6"/>
        <v>0.03142790691</v>
      </c>
      <c r="BA653" s="86">
        <f>AF653 * ( (1-Baseline!F$90-Baseline!F$89) + (1-Baseline!B$36)*Baseline!F$90 )</f>
        <v>0.001501666088</v>
      </c>
      <c r="BB653" s="86">
        <f>AG653 * ( (1-Baseline!F$90-Baseline!F$89) + (1-Baseline!B$36)*Baseline!F$90 )</f>
        <v>0.0002188993479</v>
      </c>
      <c r="BC653" s="86">
        <f>AH653 * ( (1-Baseline!F$90-Baseline!F$89) + (1-Baseline!B$36)*Baseline!F$90 )</f>
        <v>0.03972573793</v>
      </c>
      <c r="BD653" s="86">
        <f>AI653 * ( (1-Baseline!F$90-Baseline!F$89) + (1-Baseline!B$36)*Baseline!F$90 )</f>
        <v>0.000495121377</v>
      </c>
      <c r="BE653" s="86">
        <f t="shared" si="7"/>
        <v>0.04194142474</v>
      </c>
      <c r="BF653" s="86">
        <f>AK653 * ( (1-Baseline!H$90-Baseline!H$89) + (1-Baseline!B$36)*Baseline!H$90 )</f>
        <v>0.00003085658691</v>
      </c>
      <c r="BG653" s="86">
        <f>AL653 * ( (1-Baseline!H$90-Baseline!H$89) + (1-Baseline!B$36)*Baseline!H$90 )</f>
        <v>0.000249529342</v>
      </c>
      <c r="BH653" s="86">
        <f>AM653 * ( (1-Baseline!H$90-Baseline!H$89) + (1-Baseline!B$36)*Baseline!H$90 )</f>
        <v>0.00005384267805</v>
      </c>
      <c r="BI653" s="86">
        <f>AN653 * ( (1-Baseline!H$90-Baseline!H$89) + (1-Baseline!B$36)*Baseline!H$90 )</f>
        <v>0.02746456524</v>
      </c>
      <c r="BJ653" s="86">
        <f t="shared" si="8"/>
        <v>0.02779879384</v>
      </c>
      <c r="BK653" s="62"/>
      <c r="BL653" s="86">
        <f t="shared" si="19"/>
        <v>0.9409306004</v>
      </c>
      <c r="BM653" s="86">
        <f t="shared" si="20"/>
        <v>0.02050459928</v>
      </c>
      <c r="BN653" s="86">
        <f t="shared" si="21"/>
        <v>0.0324358652</v>
      </c>
      <c r="BO653" s="86">
        <f t="shared" si="22"/>
        <v>0.006128935132</v>
      </c>
      <c r="BP653" s="86">
        <f t="shared" si="9"/>
        <v>1</v>
      </c>
      <c r="BQ653" s="86">
        <f t="shared" si="23"/>
        <v>0.05818046105</v>
      </c>
      <c r="BR653" s="86">
        <f t="shared" si="24"/>
        <v>0.9145133268</v>
      </c>
      <c r="BS653" s="86">
        <f t="shared" si="25"/>
        <v>0.01341598159</v>
      </c>
      <c r="BT653" s="86">
        <f t="shared" si="26"/>
        <v>0.01389023059</v>
      </c>
      <c r="BU653" s="86">
        <f t="shared" si="10"/>
        <v>1</v>
      </c>
      <c r="BV653" s="86">
        <f t="shared" si="27"/>
        <v>0.03580388833</v>
      </c>
      <c r="BW653" s="86">
        <f t="shared" si="28"/>
        <v>0.005219168143</v>
      </c>
      <c r="BX653" s="86">
        <f t="shared" si="29"/>
        <v>0.9471718754</v>
      </c>
      <c r="BY653" s="86">
        <f t="shared" si="30"/>
        <v>0.01180506814</v>
      </c>
      <c r="BZ653" s="86">
        <f t="shared" si="11"/>
        <v>1</v>
      </c>
      <c r="CA653" s="86">
        <f t="shared" si="31"/>
        <v>0.001109997329</v>
      </c>
      <c r="CB653" s="86">
        <f t="shared" si="32"/>
        <v>0.008976265065</v>
      </c>
      <c r="CC653" s="86">
        <f t="shared" si="33"/>
        <v>0.001936871015</v>
      </c>
      <c r="CD653" s="86">
        <f t="shared" si="34"/>
        <v>0.9879768666</v>
      </c>
      <c r="CE653" s="86">
        <f t="shared" si="12"/>
        <v>1</v>
      </c>
      <c r="CF653" s="62"/>
      <c r="CG653" s="86">
        <f t="shared" si="35"/>
        <v>0.9409306004</v>
      </c>
      <c r="CH653" s="86">
        <f t="shared" si="36"/>
        <v>0.02050459928</v>
      </c>
      <c r="CI653" s="86">
        <f t="shared" si="37"/>
        <v>0.0324358652</v>
      </c>
      <c r="CJ653" s="86">
        <f t="shared" si="38"/>
        <v>0.006128935132</v>
      </c>
      <c r="CK653" s="86">
        <f t="shared" si="13"/>
        <v>1</v>
      </c>
      <c r="CL653" s="86">
        <f t="shared" si="39"/>
        <v>0.05818046105</v>
      </c>
      <c r="CM653" s="86">
        <f t="shared" si="40"/>
        <v>0.9145133268</v>
      </c>
      <c r="CN653" s="86">
        <f t="shared" si="41"/>
        <v>0.01341598159</v>
      </c>
      <c r="CO653" s="86">
        <f t="shared" si="42"/>
        <v>0.01389023059</v>
      </c>
      <c r="CP653" s="86">
        <f t="shared" si="14"/>
        <v>1</v>
      </c>
      <c r="CQ653" s="86">
        <f t="shared" si="43"/>
        <v>0.03580388833</v>
      </c>
      <c r="CR653" s="86">
        <f t="shared" si="44"/>
        <v>0.005219168143</v>
      </c>
      <c r="CS653" s="86">
        <f t="shared" si="45"/>
        <v>0.9471718754</v>
      </c>
      <c r="CT653" s="86">
        <f t="shared" si="46"/>
        <v>0.01180506814</v>
      </c>
      <c r="CU653" s="86">
        <f t="shared" si="15"/>
        <v>1</v>
      </c>
      <c r="CV653" s="86">
        <f t="shared" si="47"/>
        <v>0.001109997329</v>
      </c>
      <c r="CW653" s="86">
        <f t="shared" si="48"/>
        <v>0.008976265065</v>
      </c>
      <c r="CX653" s="86">
        <f t="shared" si="49"/>
        <v>0.001936871015</v>
      </c>
      <c r="CY653" s="86">
        <f t="shared" si="50"/>
        <v>0.9879768666</v>
      </c>
      <c r="CZ653" s="86">
        <f t="shared" si="16"/>
        <v>1</v>
      </c>
      <c r="DA653" s="62"/>
      <c r="DB653" s="86">
        <f>(AQ653*Baseline!B$7 + AV653*Baseline!B$11 + BA653*Baseline!B$16 + BF653*Baseline!B$18)</f>
        <v>56690.00836</v>
      </c>
      <c r="DC653" s="86">
        <f>(AR653*Baseline!B$7 + AW653*Baseline!B$11 + BB653*Baseline!B$16 + BG653*Baseline!B$18)</f>
        <v>74806.15143</v>
      </c>
      <c r="DD653" s="86">
        <f>(AS653*Baseline!B$7 + AX653*Baseline!B$11 + BC653*Baseline!B$16 + BH653*Baseline!B$18)</f>
        <v>138055.4088</v>
      </c>
      <c r="DE653" s="86">
        <f>(AT653*Baseline!B$7 + AY653*Baseline!B$11 + BD653*Baseline!B$16 + BI653*Baseline!B$18)</f>
        <v>1260521.536</v>
      </c>
      <c r="DF653" s="86">
        <f t="shared" si="17"/>
        <v>1530073.104</v>
      </c>
      <c r="DG653" s="62"/>
      <c r="DH653" s="86">
        <f t="shared" si="51"/>
        <v>0.03705052275</v>
      </c>
      <c r="DI653" s="86">
        <f t="shared" si="52"/>
        <v>0.04889057341</v>
      </c>
      <c r="DJ653" s="86">
        <f t="shared" si="53"/>
        <v>0.0902279822</v>
      </c>
      <c r="DK653" s="86">
        <f t="shared" si="54"/>
        <v>0.8238309216</v>
      </c>
      <c r="DL653" s="86">
        <f t="shared" si="18"/>
        <v>1</v>
      </c>
      <c r="DM653" s="62"/>
      <c r="DN653" s="86">
        <f>DH653 / (Baseline!B$7/Baseline!B$17)</f>
        <v>3.95489961</v>
      </c>
      <c r="DO653" s="86">
        <f>DI653 / (Baseline!B$11/Baseline!B$17)</f>
        <v>1.180241842</v>
      </c>
      <c r="DP653" s="86">
        <f>DJ653 / (Baseline!B$16/Baseline!B$17)</f>
        <v>1.394295</v>
      </c>
      <c r="DQ653" s="86">
        <f>DK653 / (Baseline!B$18/Baseline!B$17)</f>
        <v>0.9314135865</v>
      </c>
      <c r="DR653" s="62"/>
      <c r="DS653" s="86">
        <f>DH653 / Baseline!H$117</f>
        <v>1.482284474</v>
      </c>
      <c r="DT653" s="86">
        <f>DI653 / Baseline!H$118</f>
        <v>1.100529361</v>
      </c>
      <c r="DU653" s="86">
        <f>DJ653 / Baseline!H$119</f>
        <v>1.078622686</v>
      </c>
      <c r="DV653" s="86">
        <f>DK653 / Baseline!H$120</f>
        <v>0.9727275531</v>
      </c>
      <c r="DW653" s="87"/>
      <c r="DX653" s="86">
        <f>(AU653*Baseline!B$34)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0.02775625243</v>
      </c>
      <c r="DY653" s="86">
        <f>(AZ653*Baseline!B$34) + (Baseline!D$90*(1-Baseline!D$91)*Baseline!B$35) + (Baseline!D$90*Baseline!D$91*((1-Baseline!D$92)*Baseline!B$40 + Baseline!D$92*Baseline!B$41))</f>
        <v>0.01112775404</v>
      </c>
      <c r="DZ653" s="86">
        <f>(BE653*Baseline!B$34) + (Baseline!F$90*(1-Baseline!F$91)*Baseline!B$35) + (Baseline!F$90*Baseline!F$91*((1-Baseline!F$92)*Baseline!B$40 + Baseline!F$92*Baseline!B$41))</f>
        <v>0.01402185371</v>
      </c>
      <c r="EA653" s="86">
        <f>(BJ653*Baseline!B$34) + (Baseline!H$90*(1-Baseline!H$91)*Baseline!B$35) + (Baseline!H$90*Baseline!H$91*((1-Baseline!H$92)*Baseline!B$40 + Baseline!H$92*Baseline!B$41))</f>
        <v>0.009314819076</v>
      </c>
      <c r="EB653" s="86">
        <f>( DX653*Baseline!B$7 + DY653*Baseline!B$11 + DZ653*Baseline!B$16 + EA653*Baseline!B$18 ) / Baseline!B$17</f>
        <v>0.009867285429</v>
      </c>
    </row>
    <row r="654">
      <c r="A654" s="73" t="s">
        <v>830</v>
      </c>
      <c r="B654" s="85">
        <f>MIN( MAX( NORMINV( MCrands!B654, (B$5+B$4)/2, (B$5-B$4)/3.29 ), 0 ), 1 )</f>
        <v>0.439174063</v>
      </c>
      <c r="C654" s="85">
        <f>MAX( NORMINV( MCrands!C654, (C$5+C$4)/2, (C$5-C$4)/3.29 ), 0 )</f>
        <v>2.733355617</v>
      </c>
      <c r="D654" s="83"/>
      <c r="E654" s="84">
        <f>Baseline!B$33 * (C654 * Baseline!B$68*Baseline!B$68/Baseline!B$75 + Baseline!B$46 * Baseline!B$54*Baseline!B$54/Baseline!B$76 + Baseline!B$47 * Baseline!B$55*Baseline!B$55/Baseline!B$77 + Baseline!B$56*Baseline!B$56/Baseline!B$78)</f>
        <v>0.00001940171446</v>
      </c>
      <c r="F654" s="84">
        <f>Baseline!B$33 * (C654 * Baseline!B$68*Baseline!B$59/Baseline!B$75 + Baseline!B$46 * Baseline!B$54*Baseline!B$69/Baseline!B$76 + Baseline!B$47 * Baseline!B$55*Baseline!B$57/Baseline!B$77 + Baseline!B$56*Baseline!B$58/Baseline!B$78)</f>
        <v>0.0000002393028671</v>
      </c>
      <c r="G654" s="85">
        <f>Baseline!B$33 * (C654 * Baseline!B$68*Baseline!B$60/Baseline!B$75 + Baseline!B$46 * Baseline!B$54*Baseline!B$61/Baseline!B$76 + Baseline!B$47 * Baseline!B$55*Baseline!B$70/Baseline!B$77 + Baseline!B$56*Baseline!B$62/Baseline!B$78)</f>
        <v>0.0000002010061698</v>
      </c>
      <c r="H654" s="84">
        <f>Baseline!B$33 * (C654 * Baseline!B$68*Baseline!B$63/Baseline!B$75 + Baseline!B$46 * Baseline!B$54*Baseline!B$64/Baseline!B$76 + Baseline!B$47 * Baseline!B$55*Baseline!B$65/Baseline!B$77 + Baseline!B$56*Baseline!B$71/Baseline!B$78)</f>
        <v>0.000000003747713341</v>
      </c>
      <c r="I654" s="84">
        <f>Baseline!B$33 * (C654 * Baseline!B$59*Baseline!B$68/Baseline!B$75 + Baseline!B$46 * Baseline!B$69*Baseline!B$54/Baseline!B$76 + Baseline!B$47 * Baseline!B$57*Baseline!B$55/Baseline!B$77 + Baseline!B$58*Baseline!B$56/Baseline!B$78)</f>
        <v>0.0000002393028671</v>
      </c>
      <c r="J654" s="85">
        <f>Baseline!B$33 * (C654 * Baseline!B$59*Baseline!B$59/Baseline!B$75 + Baseline!B$46 * Baseline!B$69*Baseline!B$69/Baseline!B$76 + Baseline!B$47 * Baseline!B$57*Baseline!B$57/Baseline!B$77 + Baseline!B$58*Baseline!B$58/Baseline!B$78)</f>
        <v>0.000002116574472</v>
      </c>
      <c r="K654" s="84">
        <f>Baseline!B$33 * (C654 * Baseline!B$59*Baseline!B$60/Baseline!B$75 + Baseline!B$46 * Baseline!B$69*Baseline!B$61/Baseline!B$76 + Baseline!B$47 * Baseline!B$57*Baseline!B$70/Baseline!B$77 + Baseline!B$58*Baseline!B$62/Baseline!B$78)</f>
        <v>0.00000001648988334</v>
      </c>
      <c r="L654" s="85">
        <f>Baseline!B$33 * (C654 * Baseline!B$59*Baseline!B$63/Baseline!B$75 + Baseline!B$46 * Baseline!B$69*Baseline!B$64/Baseline!B$76 + Baseline!B$47 * Baseline!B$57*Baseline!B$65/Baseline!B$77 + Baseline!B$58*Baseline!B$71/Baseline!B$78)</f>
        <v>0.00000001707280011</v>
      </c>
      <c r="M654" s="84">
        <f>Baseline!B$33 * (C654 * Baseline!B$60*Baseline!B$68/Baseline!B$75 + Baseline!B$46 * Baseline!B$61*Baseline!B$54/Baseline!B$76 + Baseline!B$47 * Baseline!B$70*Baseline!B$55/Baseline!B$77 + Baseline!B$62*Baseline!B$56/Baseline!B$78)</f>
        <v>0.0000002010061698</v>
      </c>
      <c r="N654" s="85">
        <f>Baseline!B$33 * (C654 * Baseline!B$60*Baseline!B$59/Baseline!B$75 + Baseline!B$46 * Baseline!B$61*Baseline!B$69/Baseline!B$76 + Baseline!B$47 * Baseline!B$70*Baseline!B$57/Baseline!B$77 + Baseline!B$62*Baseline!B$58/Baseline!B$78)</f>
        <v>0.00000001648988334</v>
      </c>
      <c r="O654" s="85">
        <f>Baseline!B$33 * (C654 * Baseline!B$60*Baseline!B$60/Baseline!B$75 + Baseline!B$46 * Baseline!B$61*Baseline!B$61/Baseline!B$76 + Baseline!B$47 * Baseline!B$70*Baseline!B$70/Baseline!B$77 + Baseline!B$62*Baseline!B$62/Baseline!B$78)</f>
        <v>0.000001589267766</v>
      </c>
      <c r="P654" s="84">
        <f>Baseline!B$33 * (C654 * Baseline!B$60*Baseline!B$63/Baseline!B$75 + Baseline!B$46 * Baseline!B$61*Baseline!B$64/Baseline!B$76 + Baseline!B$47 * Baseline!B$70*Baseline!B$65/Baseline!B$77 + Baseline!B$62*Baseline!B$71/Baseline!B$78)</f>
        <v>0.000000001956416049</v>
      </c>
      <c r="Q654" s="84">
        <f>Baseline!B$33 * (C654 * Baseline!B$63*Baseline!B$68/Baseline!B$75 + Baseline!B$46 * Baseline!B$64*Baseline!B$54/Baseline!B$76 + Baseline!B$47 * Baseline!B$65*Baseline!B$55/Baseline!B$77 + Baseline!B$71*Baseline!B$56/Baseline!B$78)</f>
        <v>0.000000003747713341</v>
      </c>
      <c r="R654" s="84">
        <f>Baseline!B$33 * (C654 * Baseline!B$63*Baseline!B$59/Baseline!B$75 + Baseline!B$46 * Baseline!B$64*Baseline!B$69/Baseline!B$76 + Baseline!B$47 * Baseline!B$65*Baseline!B$57/Baseline!B$77 + Baseline!B$71*Baseline!B$58/Baseline!B$78)</f>
        <v>0.00000001707280011</v>
      </c>
      <c r="S654" s="84">
        <f>Baseline!B$33 * (C654 * Baseline!B$63*Baseline!B$60/Baseline!B$75 + Baseline!B$46 * Baseline!B$64*Baseline!B$61/Baseline!B$76 + Baseline!B$47 * Baseline!B$65*Baseline!B$70/Baseline!B$77 + Baseline!B$71*Baseline!B$62/Baseline!B$78)</f>
        <v>0.000000001956416049</v>
      </c>
      <c r="T654" s="84">
        <f>Baseline!B$33 * (C654 * Baseline!B$63*Baseline!B$63/Baseline!B$75 + Baseline!B$46 * Baseline!B$64*Baseline!B$64/Baseline!B$76 + Baseline!B$47 * Baseline!B$65*Baseline!B$65/Baseline!B$77 + Baseline!B$71*Baseline!B$71/Baseline!B$78)</f>
        <v>0.00000009856721964</v>
      </c>
      <c r="U654" s="83"/>
      <c r="V654" s="84">
        <f>E654 * ( Baseline!B$89 * Baseline!B$7 )</f>
        <v>0.2013703944</v>
      </c>
      <c r="W654" s="84">
        <f>F654 * ( Baseline!D$89 * Baseline!B$11 )</f>
        <v>0.004414323236</v>
      </c>
      <c r="X654" s="84">
        <f>G654 * ( Baseline!F$89 * Baseline!B$16 )</f>
        <v>0.00698190306</v>
      </c>
      <c r="Y654" s="84">
        <f>H654 * ( Baseline!H$89 * Baseline!B$18 )</f>
        <v>0.001317971344</v>
      </c>
      <c r="Z654" s="86">
        <f t="shared" si="1"/>
        <v>0.214084592</v>
      </c>
      <c r="AA654" s="84">
        <f>I654 * ( Baseline!B$89 * Baseline!B$7 )</f>
        <v>0.002483724458</v>
      </c>
      <c r="AB654" s="85">
        <f>J654 * ( Baseline!D$89 * Baseline!B$11 )</f>
        <v>0.03904359352</v>
      </c>
      <c r="AC654" s="85">
        <f>K654 * ( Baseline!F$89 * Baseline!B$16 )</f>
        <v>0.0005727723038</v>
      </c>
      <c r="AD654" s="85">
        <f>L654 * ( Baseline!F$89 * Baseline!B$16 )</f>
        <v>0.0005930197836</v>
      </c>
      <c r="AE654" s="86">
        <f t="shared" si="2"/>
        <v>0.04269311007</v>
      </c>
      <c r="AF654" s="86">
        <f>M654 * ( Baseline!B$89 * Baseline!B$7 )</f>
        <v>0.002086243036</v>
      </c>
      <c r="AG654" s="86">
        <f>N654 * ( Baseline!D$89 * Baseline!B$11 )</f>
        <v>0.0003041822109</v>
      </c>
      <c r="AH654" s="86">
        <f>O654 * ( Baseline!F$89 * Baseline!B$16 )</f>
        <v>0.05520285019</v>
      </c>
      <c r="AI654" s="86">
        <f>P654 * ( Baseline!H$89 * Baseline!B$18 )</f>
        <v>0.0006880196147</v>
      </c>
      <c r="AJ654" s="86">
        <f t="shared" si="3"/>
        <v>0.05828129505</v>
      </c>
      <c r="AK654" s="86">
        <f>Q654 * ( Baseline!B$89 * Baseline!B$7 )</f>
        <v>0.00003889751677</v>
      </c>
      <c r="AL654" s="86">
        <f>R654 * ( Baseline!D$89 * Baseline!B$11 )</f>
        <v>0.0003149350408</v>
      </c>
      <c r="AM654" s="86">
        <f>S654 * ( Baseline!F$89 * Baseline!B$16 )</f>
        <v>0.00006795566134</v>
      </c>
      <c r="AN654" s="86">
        <f>T654 * ( Baseline!H$89 * Baseline!B$18 )</f>
        <v>0.03466347585</v>
      </c>
      <c r="AO654" s="86">
        <f t="shared" si="4"/>
        <v>0.03508526407</v>
      </c>
      <c r="AP654" s="62"/>
      <c r="AQ654" s="86">
        <f>V654 * ( (1-Baseline!B$90-Baseline!B$89) + (1-B654)*Baseline!B$90 )</f>
        <v>0.1183524456</v>
      </c>
      <c r="AR654" s="86">
        <f>W654 * ( (1-Baseline!B$90-Baseline!B$89) + (1-B654)*Baseline!B$90 )</f>
        <v>0.002594452638</v>
      </c>
      <c r="AS654" s="86">
        <f>X654 * ( (1-Baseline!B$90-Baseline!B$89) + (1-B654)*Baseline!B$90 )</f>
        <v>0.004103509381</v>
      </c>
      <c r="AT654" s="86">
        <f>Y654 * ( (1-Baseline!B$90-Baseline!B$89) + (1-B654)*Baseline!B$90 )</f>
        <v>0.0007746179982</v>
      </c>
      <c r="AU654" s="86">
        <f t="shared" si="5"/>
        <v>0.1258250257</v>
      </c>
      <c r="AV654" s="86">
        <f>AA654 * ( (1-Baseline!D$90-Baseline!D$89) + (1-B654)*Baseline!D$90 )</f>
        <v>0.001973687716</v>
      </c>
      <c r="AW654" s="86">
        <f>AB654 * ( (1-Baseline!D$90-Baseline!D$89) + (1-B654)*Baseline!D$90 )</f>
        <v>0.0310259299</v>
      </c>
      <c r="AX654" s="86">
        <f>AC654 * ( (1-Baseline!D$90-Baseline!D$89) + (1-B654)*Baseline!D$90 )</f>
        <v>0.0004551526061</v>
      </c>
      <c r="AY654" s="86">
        <f>AD654 * ( (1-Baseline!D$90-Baseline!D$89) + (1-B654)*Baseline!D$90 )</f>
        <v>0.000471242234</v>
      </c>
      <c r="AZ654" s="86">
        <f t="shared" si="6"/>
        <v>0.03392601245</v>
      </c>
      <c r="BA654" s="86">
        <f>AF654 * ( (1-Baseline!F$90-Baseline!F$89) + (1-Baseline!B$36)*Baseline!F$90 )</f>
        <v>0.001501327249</v>
      </c>
      <c r="BB654" s="86">
        <f>AG654 * ( (1-Baseline!F$90-Baseline!F$89) + (1-Baseline!B$36)*Baseline!F$90 )</f>
        <v>0.0002188992528</v>
      </c>
      <c r="BC654" s="86">
        <f>AH654 * ( (1-Baseline!F$90-Baseline!F$89) + (1-Baseline!B$36)*Baseline!F$90 )</f>
        <v>0.03972573749</v>
      </c>
      <c r="BD654" s="86">
        <f>AI654 * ( (1-Baseline!F$90-Baseline!F$89) + (1-Baseline!B$36)*Baseline!F$90 )</f>
        <v>0.0004951209314</v>
      </c>
      <c r="BE654" s="86">
        <f t="shared" si="7"/>
        <v>0.04194108492</v>
      </c>
      <c r="BF654" s="86">
        <f>AK654 * ( (1-Baseline!H$90-Baseline!H$89) + (1-Baseline!B$36)*Baseline!H$90 )</f>
        <v>0.00003081928048</v>
      </c>
      <c r="BG654" s="86">
        <f>AL654 * ( (1-Baseline!H$90-Baseline!H$89) + (1-Baseline!B$36)*Baseline!H$90 )</f>
        <v>0.0002495293315</v>
      </c>
      <c r="BH654" s="86">
        <f>AM654 * ( (1-Baseline!H$90-Baseline!H$89) + (1-Baseline!B$36)*Baseline!H$90 )</f>
        <v>0.00005384262959</v>
      </c>
      <c r="BI654" s="86">
        <f>AN654 * ( (1-Baseline!H$90-Baseline!H$89) + (1-Baseline!B$36)*Baseline!H$90 )</f>
        <v>0.02746456519</v>
      </c>
      <c r="BJ654" s="86">
        <f t="shared" si="8"/>
        <v>0.02779875643</v>
      </c>
      <c r="BK654" s="62"/>
      <c r="BL654" s="86">
        <f t="shared" si="19"/>
        <v>0.9406113372</v>
      </c>
      <c r="BM654" s="86">
        <f t="shared" si="20"/>
        <v>0.02061952799</v>
      </c>
      <c r="BN654" s="86">
        <f t="shared" si="21"/>
        <v>0.03261282372</v>
      </c>
      <c r="BO654" s="86">
        <f t="shared" si="22"/>
        <v>0.006156311069</v>
      </c>
      <c r="BP654" s="86">
        <f t="shared" si="9"/>
        <v>1</v>
      </c>
      <c r="BQ654" s="86">
        <f t="shared" si="23"/>
        <v>0.05817623625</v>
      </c>
      <c r="BR654" s="86">
        <f t="shared" si="24"/>
        <v>0.9145174353</v>
      </c>
      <c r="BS654" s="86">
        <f t="shared" si="25"/>
        <v>0.01341603605</v>
      </c>
      <c r="BT654" s="86">
        <f t="shared" si="26"/>
        <v>0.01389029243</v>
      </c>
      <c r="BU654" s="86">
        <f t="shared" si="10"/>
        <v>1</v>
      </c>
      <c r="BV654" s="86">
        <f t="shared" si="27"/>
        <v>0.03579609949</v>
      </c>
      <c r="BW654" s="86">
        <f t="shared" si="28"/>
        <v>0.005219208163</v>
      </c>
      <c r="BX654" s="86">
        <f t="shared" si="29"/>
        <v>0.9471795392</v>
      </c>
      <c r="BY654" s="86">
        <f t="shared" si="30"/>
        <v>0.01180515316</v>
      </c>
      <c r="BZ654" s="86">
        <f t="shared" si="11"/>
        <v>1</v>
      </c>
      <c r="CA654" s="86">
        <f t="shared" si="31"/>
        <v>0.001108656805</v>
      </c>
      <c r="CB654" s="86">
        <f t="shared" si="32"/>
        <v>0.008976276769</v>
      </c>
      <c r="CC654" s="86">
        <f t="shared" si="33"/>
        <v>0.001936871879</v>
      </c>
      <c r="CD654" s="86">
        <f t="shared" si="34"/>
        <v>0.9879781945</v>
      </c>
      <c r="CE654" s="86">
        <f t="shared" si="12"/>
        <v>1</v>
      </c>
      <c r="CF654" s="62"/>
      <c r="CG654" s="86">
        <f t="shared" si="35"/>
        <v>0.9406113372</v>
      </c>
      <c r="CH654" s="86">
        <f t="shared" si="36"/>
        <v>0.02061952799</v>
      </c>
      <c r="CI654" s="86">
        <f t="shared" si="37"/>
        <v>0.03261282372</v>
      </c>
      <c r="CJ654" s="86">
        <f t="shared" si="38"/>
        <v>0.006156311069</v>
      </c>
      <c r="CK654" s="86">
        <f t="shared" si="13"/>
        <v>1</v>
      </c>
      <c r="CL654" s="86">
        <f t="shared" si="39"/>
        <v>0.05817623625</v>
      </c>
      <c r="CM654" s="86">
        <f t="shared" si="40"/>
        <v>0.9145174353</v>
      </c>
      <c r="CN654" s="86">
        <f t="shared" si="41"/>
        <v>0.01341603605</v>
      </c>
      <c r="CO654" s="86">
        <f t="shared" si="42"/>
        <v>0.01389029243</v>
      </c>
      <c r="CP654" s="86">
        <f t="shared" si="14"/>
        <v>1</v>
      </c>
      <c r="CQ654" s="86">
        <f t="shared" si="43"/>
        <v>0.03579609949</v>
      </c>
      <c r="CR654" s="86">
        <f t="shared" si="44"/>
        <v>0.005219208163</v>
      </c>
      <c r="CS654" s="86">
        <f t="shared" si="45"/>
        <v>0.9471795392</v>
      </c>
      <c r="CT654" s="86">
        <f t="shared" si="46"/>
        <v>0.01180515316</v>
      </c>
      <c r="CU654" s="86">
        <f t="shared" si="15"/>
        <v>1</v>
      </c>
      <c r="CV654" s="86">
        <f t="shared" si="47"/>
        <v>0.001108656805</v>
      </c>
      <c r="CW654" s="86">
        <f t="shared" si="48"/>
        <v>0.008976276769</v>
      </c>
      <c r="CX654" s="86">
        <f t="shared" si="49"/>
        <v>0.001936871879</v>
      </c>
      <c r="CY654" s="86">
        <f t="shared" si="50"/>
        <v>0.9879781945</v>
      </c>
      <c r="CZ654" s="86">
        <f t="shared" si="16"/>
        <v>1</v>
      </c>
      <c r="DA654" s="62"/>
      <c r="DB654" s="86">
        <f>(AQ654*Baseline!B$7 + AV654*Baseline!B$11 + BA654*Baseline!B$16 + BF654*Baseline!B$18)</f>
        <v>68074.58756</v>
      </c>
      <c r="DC654" s="86">
        <f>(AR654*Baseline!B$7 + AW654*Baseline!B$11 + BB654*Baseline!B$16 + BG654*Baseline!B$18)</f>
        <v>79954.59739</v>
      </c>
      <c r="DD654" s="86">
        <f>(AS654*Baseline!B$7 + AX654*Baseline!B$11 + BC654*Baseline!B$16 + BH654*Baseline!B$18)</f>
        <v>138520.5678</v>
      </c>
      <c r="DE654" s="86">
        <f>(AT654*Baseline!B$7 + AY654*Baseline!B$11 + BD654*Baseline!B$16 + BI654*Baseline!B$18)</f>
        <v>1260669.894</v>
      </c>
      <c r="DF654" s="86">
        <f t="shared" si="17"/>
        <v>1547219.647</v>
      </c>
      <c r="DG654" s="62"/>
      <c r="DH654" s="86">
        <f t="shared" si="51"/>
        <v>0.04399801133</v>
      </c>
      <c r="DI654" s="86">
        <f t="shared" si="52"/>
        <v>0.05167630694</v>
      </c>
      <c r="DJ654" s="86">
        <f t="shared" si="53"/>
        <v>0.0895287027</v>
      </c>
      <c r="DK654" s="86">
        <f t="shared" si="54"/>
        <v>0.814796979</v>
      </c>
      <c r="DL654" s="86">
        <f t="shared" si="18"/>
        <v>1</v>
      </c>
      <c r="DM654" s="62"/>
      <c r="DN654" s="86">
        <f>DH654 / (Baseline!B$7/Baseline!B$17)</f>
        <v>4.69649832</v>
      </c>
      <c r="DO654" s="86">
        <f>DI654 / (Baseline!B$11/Baseline!B$17)</f>
        <v>1.247490783</v>
      </c>
      <c r="DP654" s="86">
        <f>DJ654 / (Baseline!B$16/Baseline!B$17)</f>
        <v>1.383489019</v>
      </c>
      <c r="DQ654" s="86">
        <f>DK654 / (Baseline!B$18/Baseline!B$17)</f>
        <v>0.9211999168</v>
      </c>
      <c r="DR654" s="62"/>
      <c r="DS654" s="86">
        <f>DH654 / Baseline!H$117</f>
        <v>1.760233439</v>
      </c>
      <c r="DT654" s="86">
        <f>DI654 / Baseline!H$118</f>
        <v>1.163236369</v>
      </c>
      <c r="DU654" s="86">
        <f>DJ654 / Baseline!H$119</f>
        <v>1.07026321</v>
      </c>
      <c r="DV654" s="86">
        <f>DK654 / Baseline!H$120</f>
        <v>0.9620608438</v>
      </c>
      <c r="DW654" s="87"/>
      <c r="DX654" s="86">
        <f>(AU654*Baseline!B$34)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0.0314032851</v>
      </c>
      <c r="DY654" s="86">
        <f>(AZ654*Baseline!B$34) + (Baseline!D$90*(1-Baseline!D$91)*Baseline!B$35) + (Baseline!D$90*Baseline!D$91*((1-Baseline!D$92)*Baseline!B$40 + Baseline!D$92*Baseline!B$41))</f>
        <v>0.01150246987</v>
      </c>
      <c r="DZ654" s="86">
        <f>(BE654*Baseline!B$34) + (Baseline!F$90*(1-Baseline!F$91)*Baseline!B$35) + (Baseline!F$90*Baseline!F$91*((1-Baseline!F$92)*Baseline!B$40 + Baseline!F$92*Baseline!B$41))</f>
        <v>0.01402180274</v>
      </c>
      <c r="EA654" s="86">
        <f>(BJ654*Baseline!B$34) + (Baseline!H$90*(1-Baseline!H$91)*Baseline!B$35) + (Baseline!H$90*Baseline!H$91*((1-Baseline!H$92)*Baseline!B$40 + Baseline!H$92*Baseline!B$41))</f>
        <v>0.009314813464</v>
      </c>
      <c r="EB654" s="86">
        <f>( DX654*Baseline!B$7 + DY654*Baseline!B$11 + DZ654*Baseline!B$16 + EA654*Baseline!B$18 ) / Baseline!B$17</f>
        <v>0.009916965816</v>
      </c>
    </row>
    <row r="655">
      <c r="A655" s="73" t="s">
        <v>831</v>
      </c>
      <c r="B655" s="85">
        <f>MIN( MAX( NORMINV( MCrands!B655, (B$5+B$4)/2, (B$5-B$4)/3.29 ), 0 ), 1 )</f>
        <v>0.6583054343</v>
      </c>
      <c r="C655" s="85">
        <f>MAX( NORMINV( MCrands!C655, (C$5+C$4)/2, (C$5-C$4)/3.29 ), 0 )</f>
        <v>2.662686439</v>
      </c>
      <c r="D655" s="83"/>
      <c r="E655" s="84">
        <f>Baseline!B$33 * (C655 * Baseline!B$68*Baseline!B$68/Baseline!B$75 + Baseline!B$46 * Baseline!B$54*Baseline!B$54/Baseline!B$76 + Baseline!B$47 * Baseline!B$55*Baseline!B$55/Baseline!B$77 + Baseline!B$56*Baseline!B$56/Baseline!B$78)</f>
        <v>0.00001890137498</v>
      </c>
      <c r="F655" s="84">
        <f>Baseline!B$33 * (C655 * Baseline!B$68*Baseline!B$59/Baseline!B$75 + Baseline!B$46 * Baseline!B$54*Baseline!B$69/Baseline!B$76 + Baseline!B$47 * Baseline!B$55*Baseline!B$57/Baseline!B$77 + Baseline!B$56*Baseline!B$58/Baseline!B$78)</f>
        <v>0.0000002392238661</v>
      </c>
      <c r="G655" s="85">
        <f>Baseline!B$33 * (C655 * Baseline!B$68*Baseline!B$60/Baseline!B$75 + Baseline!B$46 * Baseline!B$54*Baseline!B$61/Baseline!B$76 + Baseline!B$47 * Baseline!B$55*Baseline!B$70/Baseline!B$77 + Baseline!B$56*Baseline!B$62/Baseline!B$78)</f>
        <v>0.0000002008119591</v>
      </c>
      <c r="H655" s="84">
        <f>Baseline!B$33 * (C655 * Baseline!B$68*Baseline!B$63/Baseline!B$75 + Baseline!B$46 * Baseline!B$54*Baseline!B$64/Baseline!B$76 + Baseline!B$47 * Baseline!B$55*Baseline!B$65/Baseline!B$77 + Baseline!B$56*Baseline!B$71/Baseline!B$78)</f>
        <v>0.000000003728292269</v>
      </c>
      <c r="I655" s="84">
        <f>Baseline!B$33 * (C655 * Baseline!B$59*Baseline!B$68/Baseline!B$75 + Baseline!B$46 * Baseline!B$69*Baseline!B$54/Baseline!B$76 + Baseline!B$47 * Baseline!B$57*Baseline!B$55/Baseline!B$77 + Baseline!B$58*Baseline!B$56/Baseline!B$78)</f>
        <v>0.0000002392238661</v>
      </c>
      <c r="J655" s="85">
        <f>Baseline!B$33 * (C655 * Baseline!B$59*Baseline!B$59/Baseline!B$75 + Baseline!B$46 * Baseline!B$69*Baseline!B$69/Baseline!B$76 + Baseline!B$47 * Baseline!B$57*Baseline!B$57/Baseline!B$77 + Baseline!B$58*Baseline!B$58/Baseline!B$78)</f>
        <v>0.00000211657446</v>
      </c>
      <c r="K655" s="84">
        <f>Baseline!B$33 * (C655 * Baseline!B$59*Baseline!B$60/Baseline!B$75 + Baseline!B$46 * Baseline!B$69*Baseline!B$61/Baseline!B$76 + Baseline!B$47 * Baseline!B$57*Baseline!B$70/Baseline!B$77 + Baseline!B$58*Baseline!B$62/Baseline!B$78)</f>
        <v>0.00000001648985267</v>
      </c>
      <c r="L655" s="85">
        <f>Baseline!B$33 * (C655 * Baseline!B$59*Baseline!B$63/Baseline!B$75 + Baseline!B$46 * Baseline!B$69*Baseline!B$64/Baseline!B$76 + Baseline!B$47 * Baseline!B$57*Baseline!B$65/Baseline!B$77 + Baseline!B$58*Baseline!B$71/Baseline!B$78)</f>
        <v>0.00000001707279704</v>
      </c>
      <c r="M655" s="84">
        <f>Baseline!B$33 * (C655 * Baseline!B$60*Baseline!B$68/Baseline!B$75 + Baseline!B$46 * Baseline!B$61*Baseline!B$54/Baseline!B$76 + Baseline!B$47 * Baseline!B$70*Baseline!B$55/Baseline!B$77 + Baseline!B$62*Baseline!B$56/Baseline!B$78)</f>
        <v>0.0000002008119591</v>
      </c>
      <c r="N655" s="85">
        <f>Baseline!B$33 * (C655 * Baseline!B$60*Baseline!B$59/Baseline!B$75 + Baseline!B$46 * Baseline!B$61*Baseline!B$69/Baseline!B$76 + Baseline!B$47 * Baseline!B$70*Baseline!B$57/Baseline!B$77 + Baseline!B$62*Baseline!B$58/Baseline!B$78)</f>
        <v>0.00000001648985267</v>
      </c>
      <c r="O655" s="85">
        <f>Baseline!B$33 * (C655 * Baseline!B$60*Baseline!B$60/Baseline!B$75 + Baseline!B$46 * Baseline!B$61*Baseline!B$61/Baseline!B$76 + Baseline!B$47 * Baseline!B$70*Baseline!B$70/Baseline!B$77 + Baseline!B$62*Baseline!B$62/Baseline!B$78)</f>
        <v>0.00000158926769</v>
      </c>
      <c r="P655" s="84">
        <f>Baseline!B$33 * (C655 * Baseline!B$60*Baseline!B$63/Baseline!B$75 + Baseline!B$46 * Baseline!B$61*Baseline!B$64/Baseline!B$76 + Baseline!B$47 * Baseline!B$70*Baseline!B$65/Baseline!B$77 + Baseline!B$62*Baseline!B$71/Baseline!B$78)</f>
        <v>0.000000001956408511</v>
      </c>
      <c r="Q655" s="84">
        <f>Baseline!B$33 * (C655 * Baseline!B$63*Baseline!B$68/Baseline!B$75 + Baseline!B$46 * Baseline!B$64*Baseline!B$54/Baseline!B$76 + Baseline!B$47 * Baseline!B$65*Baseline!B$55/Baseline!B$77 + Baseline!B$71*Baseline!B$56/Baseline!B$78)</f>
        <v>0.000000003728292269</v>
      </c>
      <c r="R655" s="84">
        <f>Baseline!B$33 * (C655 * Baseline!B$63*Baseline!B$59/Baseline!B$75 + Baseline!B$46 * Baseline!B$64*Baseline!B$69/Baseline!B$76 + Baseline!B$47 * Baseline!B$65*Baseline!B$57/Baseline!B$77 + Baseline!B$71*Baseline!B$58/Baseline!B$78)</f>
        <v>0.00000001707279704</v>
      </c>
      <c r="S655" s="84">
        <f>Baseline!B$33 * (C655 * Baseline!B$63*Baseline!B$60/Baseline!B$75 + Baseline!B$46 * Baseline!B$64*Baseline!B$61/Baseline!B$76 + Baseline!B$47 * Baseline!B$65*Baseline!B$70/Baseline!B$77 + Baseline!B$71*Baseline!B$62/Baseline!B$78)</f>
        <v>0.000000001956408511</v>
      </c>
      <c r="T655" s="84">
        <f>Baseline!B$33 * (C655 * Baseline!B$63*Baseline!B$63/Baseline!B$75 + Baseline!B$46 * Baseline!B$64*Baseline!B$64/Baseline!B$76 + Baseline!B$47 * Baseline!B$65*Baseline!B$65/Baseline!B$77 + Baseline!B$71*Baseline!B$71/Baseline!B$78)</f>
        <v>0.00000009856721889</v>
      </c>
      <c r="U655" s="83"/>
      <c r="V655" s="84">
        <f>E655 * ( Baseline!B$89 * Baseline!B$7 )</f>
        <v>0.1961773709</v>
      </c>
      <c r="W655" s="84">
        <f>F655 * ( Baseline!D$89 * Baseline!B$11 )</f>
        <v>0.004412865937</v>
      </c>
      <c r="X655" s="84">
        <f>G655 * ( Baseline!F$89 * Baseline!B$16 )</f>
        <v>0.006975157195</v>
      </c>
      <c r="Y655" s="84">
        <f>H655 * ( Baseline!H$89 * Baseline!B$18 )</f>
        <v>0.001311141468</v>
      </c>
      <c r="Z655" s="86">
        <f t="shared" si="1"/>
        <v>0.2088765355</v>
      </c>
      <c r="AA655" s="84">
        <f>I655 * ( Baseline!B$89 * Baseline!B$7 )</f>
        <v>0.002482904507</v>
      </c>
      <c r="AB655" s="85">
        <f>J655 * ( Baseline!D$89 * Baseline!B$11 )</f>
        <v>0.03904359329</v>
      </c>
      <c r="AC655" s="85">
        <f>K655 * ( Baseline!F$89 * Baseline!B$16 )</f>
        <v>0.0005727712386</v>
      </c>
      <c r="AD655" s="85">
        <f>L655 * ( Baseline!F$89 * Baseline!B$16 )</f>
        <v>0.0005930196771</v>
      </c>
      <c r="AE655" s="86">
        <f t="shared" si="2"/>
        <v>0.04269228872</v>
      </c>
      <c r="AF655" s="86">
        <f>M655 * ( Baseline!B$89 * Baseline!B$7 )</f>
        <v>0.002084227323</v>
      </c>
      <c r="AG655" s="86">
        <f>N655 * ( Baseline!D$89 * Baseline!B$11 )</f>
        <v>0.0003041816452</v>
      </c>
      <c r="AH655" s="86">
        <f>O655 * ( Baseline!F$89 * Baseline!B$16 )</f>
        <v>0.05520284757</v>
      </c>
      <c r="AI655" s="86">
        <f>P655 * ( Baseline!H$89 * Baseline!B$18 )</f>
        <v>0.0006880169636</v>
      </c>
      <c r="AJ655" s="86">
        <f t="shared" si="3"/>
        <v>0.0582792735</v>
      </c>
      <c r="AK655" s="86">
        <f>Q655 * ( Baseline!B$89 * Baseline!B$7 )</f>
        <v>0.00003869594546</v>
      </c>
      <c r="AL655" s="86">
        <f>R655 * ( Baseline!D$89 * Baseline!B$11 )</f>
        <v>0.0003149349843</v>
      </c>
      <c r="AM655" s="86">
        <f>S655 * ( Baseline!F$89 * Baseline!B$16 )</f>
        <v>0.00006795539949</v>
      </c>
      <c r="AN655" s="86">
        <f>T655 * ( Baseline!H$89 * Baseline!B$18 )</f>
        <v>0.03466347559</v>
      </c>
      <c r="AO655" s="86">
        <f t="shared" si="4"/>
        <v>0.03508506192</v>
      </c>
      <c r="AP655" s="62"/>
      <c r="AQ655" s="86">
        <f>V655 * ( (1-Baseline!B$90-Baseline!B$89) + (1-B655)*Baseline!B$90 )</f>
        <v>0.07704045504</v>
      </c>
      <c r="AR655" s="86">
        <f>W655 * ( (1-Baseline!B$90-Baseline!B$89) + (1-B655)*Baseline!B$90 )</f>
        <v>0.001732968478</v>
      </c>
      <c r="AS655" s="86">
        <f>X655 * ( (1-Baseline!B$90-Baseline!B$89) + (1-B655)*Baseline!B$90 )</f>
        <v>0.002739201172</v>
      </c>
      <c r="AT655" s="86">
        <f>Y655 * ( (1-Baseline!B$90-Baseline!B$89) + (1-B655)*Baseline!B$90 )</f>
        <v>0.0005148959579</v>
      </c>
      <c r="AU655" s="86">
        <f t="shared" si="5"/>
        <v>0.08202752065</v>
      </c>
      <c r="AV655" s="86">
        <f>AA655 * ( (1-Baseline!D$90-Baseline!D$89) + (1-B655)*Baseline!D$90 )</f>
        <v>0.001729287286</v>
      </c>
      <c r="AW655" s="86">
        <f>AB655 * ( (1-Baseline!D$90-Baseline!D$89) + (1-B655)*Baseline!D$90 )</f>
        <v>0.0271929868</v>
      </c>
      <c r="AX655" s="86">
        <f>AC655 * ( (1-Baseline!D$90-Baseline!D$89) + (1-B655)*Baseline!D$90 )</f>
        <v>0.0003989223178</v>
      </c>
      <c r="AY655" s="86">
        <f>AD655 * ( (1-Baseline!D$90-Baseline!D$89) + (1-B655)*Baseline!D$90 )</f>
        <v>0.000413024901</v>
      </c>
      <c r="AZ655" s="86">
        <f t="shared" si="6"/>
        <v>0.02973422131</v>
      </c>
      <c r="BA655" s="86">
        <f>AF655 * ( (1-Baseline!F$90-Baseline!F$89) + (1-Baseline!B$36)*Baseline!F$90 )</f>
        <v>0.001499876677</v>
      </c>
      <c r="BB655" s="86">
        <f>AG655 * ( (1-Baseline!F$90-Baseline!F$89) + (1-Baseline!B$36)*Baseline!F$90 )</f>
        <v>0.0002188988457</v>
      </c>
      <c r="BC655" s="86">
        <f>AH655 * ( (1-Baseline!F$90-Baseline!F$89) + (1-Baseline!B$36)*Baseline!F$90 )</f>
        <v>0.0397257356</v>
      </c>
      <c r="BD655" s="86">
        <f>AI655 * ( (1-Baseline!F$90-Baseline!F$89) + (1-Baseline!B$36)*Baseline!F$90 )</f>
        <v>0.0004951190236</v>
      </c>
      <c r="BE655" s="86">
        <f t="shared" si="7"/>
        <v>0.04193963015</v>
      </c>
      <c r="BF655" s="86">
        <f>AK655 * ( (1-Baseline!H$90-Baseline!H$89) + (1-Baseline!B$36)*Baseline!H$90 )</f>
        <v>0.00003065957151</v>
      </c>
      <c r="BG655" s="86">
        <f>AL655 * ( (1-Baseline!H$90-Baseline!H$89) + (1-Baseline!B$36)*Baseline!H$90 )</f>
        <v>0.0002495292867</v>
      </c>
      <c r="BH655" s="86">
        <f>AM655 * ( (1-Baseline!H$90-Baseline!H$89) + (1-Baseline!B$36)*Baseline!H$90 )</f>
        <v>0.00005384242213</v>
      </c>
      <c r="BI655" s="86">
        <f>AN655 * ( (1-Baseline!H$90-Baseline!H$89) + (1-Baseline!B$36)*Baseline!H$90 )</f>
        <v>0.02746456498</v>
      </c>
      <c r="BJ655" s="86">
        <f t="shared" si="8"/>
        <v>0.02779859626</v>
      </c>
      <c r="BK655" s="62"/>
      <c r="BL655" s="86">
        <f t="shared" si="19"/>
        <v>0.9392025314</v>
      </c>
      <c r="BM655" s="86">
        <f t="shared" si="20"/>
        <v>0.02112667144</v>
      </c>
      <c r="BN655" s="86">
        <f t="shared" si="21"/>
        <v>0.03339368483</v>
      </c>
      <c r="BO655" s="86">
        <f t="shared" si="22"/>
        <v>0.006277112288</v>
      </c>
      <c r="BP655" s="86">
        <f t="shared" si="9"/>
        <v>1</v>
      </c>
      <c r="BQ655" s="86">
        <f t="shared" si="23"/>
        <v>0.05815814943</v>
      </c>
      <c r="BR655" s="86">
        <f t="shared" si="24"/>
        <v>0.9145350242</v>
      </c>
      <c r="BS655" s="86">
        <f t="shared" si="25"/>
        <v>0.01341626921</v>
      </c>
      <c r="BT655" s="86">
        <f t="shared" si="26"/>
        <v>0.01389055717</v>
      </c>
      <c r="BU655" s="86">
        <f t="shared" si="10"/>
        <v>1</v>
      </c>
      <c r="BV655" s="86">
        <f t="shared" si="27"/>
        <v>0.03576275403</v>
      </c>
      <c r="BW655" s="86">
        <f t="shared" si="28"/>
        <v>0.005219379497</v>
      </c>
      <c r="BX655" s="86">
        <f t="shared" si="29"/>
        <v>0.9472123493</v>
      </c>
      <c r="BY655" s="86">
        <f t="shared" si="30"/>
        <v>0.01180551716</v>
      </c>
      <c r="BZ655" s="86">
        <f t="shared" si="11"/>
        <v>1</v>
      </c>
      <c r="CA655" s="86">
        <f t="shared" si="31"/>
        <v>0.001102917976</v>
      </c>
      <c r="CB655" s="86">
        <f t="shared" si="32"/>
        <v>0.008976326877</v>
      </c>
      <c r="CC655" s="86">
        <f t="shared" si="33"/>
        <v>0.001936875576</v>
      </c>
      <c r="CD655" s="86">
        <f t="shared" si="34"/>
        <v>0.9879838796</v>
      </c>
      <c r="CE655" s="86">
        <f t="shared" si="12"/>
        <v>1</v>
      </c>
      <c r="CF655" s="62"/>
      <c r="CG655" s="86">
        <f t="shared" si="35"/>
        <v>0.9392025314</v>
      </c>
      <c r="CH655" s="86">
        <f t="shared" si="36"/>
        <v>0.02112667144</v>
      </c>
      <c r="CI655" s="86">
        <f t="shared" si="37"/>
        <v>0.03339368483</v>
      </c>
      <c r="CJ655" s="86">
        <f t="shared" si="38"/>
        <v>0.006277112288</v>
      </c>
      <c r="CK655" s="86">
        <f t="shared" si="13"/>
        <v>1</v>
      </c>
      <c r="CL655" s="86">
        <f t="shared" si="39"/>
        <v>0.05815814943</v>
      </c>
      <c r="CM655" s="86">
        <f t="shared" si="40"/>
        <v>0.9145350242</v>
      </c>
      <c r="CN655" s="86">
        <f t="shared" si="41"/>
        <v>0.01341626921</v>
      </c>
      <c r="CO655" s="86">
        <f t="shared" si="42"/>
        <v>0.01389055717</v>
      </c>
      <c r="CP655" s="86">
        <f t="shared" si="14"/>
        <v>1</v>
      </c>
      <c r="CQ655" s="86">
        <f t="shared" si="43"/>
        <v>0.03576275403</v>
      </c>
      <c r="CR655" s="86">
        <f t="shared" si="44"/>
        <v>0.005219379497</v>
      </c>
      <c r="CS655" s="86">
        <f t="shared" si="45"/>
        <v>0.9472123493</v>
      </c>
      <c r="CT655" s="86">
        <f t="shared" si="46"/>
        <v>0.01180551716</v>
      </c>
      <c r="CU655" s="86">
        <f t="shared" si="15"/>
        <v>1</v>
      </c>
      <c r="CV655" s="86">
        <f t="shared" si="47"/>
        <v>0.001102917976</v>
      </c>
      <c r="CW655" s="86">
        <f t="shared" si="48"/>
        <v>0.008976326877</v>
      </c>
      <c r="CX655" s="86">
        <f t="shared" si="49"/>
        <v>0.001936875576</v>
      </c>
      <c r="CY655" s="86">
        <f t="shared" si="50"/>
        <v>0.9879838796</v>
      </c>
      <c r="CZ655" s="86">
        <f t="shared" si="16"/>
        <v>1</v>
      </c>
      <c r="DA655" s="62"/>
      <c r="DB655" s="86">
        <f>(AQ655*Baseline!B$7 + AV655*Baseline!B$11 + BA655*Baseline!B$16 + BF655*Baseline!B$18)</f>
        <v>47501.9693</v>
      </c>
      <c r="DC655" s="86">
        <f>(AR655*Baseline!B$7 + AW655*Baseline!B$11 + BB655*Baseline!B$16 + BG655*Baseline!B$18)</f>
        <v>71316.82071</v>
      </c>
      <c r="DD655" s="86">
        <f>(AS655*Baseline!B$7 + AX655*Baseline!B$11 + BC655*Baseline!B$16 + BH655*Baseline!B$18)</f>
        <v>137738.2736</v>
      </c>
      <c r="DE655" s="86">
        <f>(AT655*Baseline!B$7 + AY655*Baseline!B$11 + BD655*Baseline!B$16 + BI655*Baseline!B$18)</f>
        <v>1260419.063</v>
      </c>
      <c r="DF655" s="86">
        <f t="shared" si="17"/>
        <v>1516976.127</v>
      </c>
      <c r="DG655" s="62"/>
      <c r="DH655" s="86">
        <f t="shared" si="51"/>
        <v>0.03131359055</v>
      </c>
      <c r="DI655" s="86">
        <f t="shared" si="52"/>
        <v>0.04701248719</v>
      </c>
      <c r="DJ655" s="86">
        <f t="shared" si="53"/>
        <v>0.09079791778</v>
      </c>
      <c r="DK655" s="86">
        <f t="shared" si="54"/>
        <v>0.8308760045</v>
      </c>
      <c r="DL655" s="86">
        <f t="shared" si="18"/>
        <v>1</v>
      </c>
      <c r="DM655" s="62"/>
      <c r="DN655" s="86">
        <f>DH655 / (Baseline!B$7/Baseline!B$17)</f>
        <v>3.342519832</v>
      </c>
      <c r="DO655" s="86">
        <f>DI655 / (Baseline!B$11/Baseline!B$17)</f>
        <v>1.134903942</v>
      </c>
      <c r="DP655" s="86">
        <f>DJ655 / (Baseline!B$16/Baseline!B$17)</f>
        <v>1.403102227</v>
      </c>
      <c r="DQ655" s="86">
        <f>DK655 / (Baseline!B$18/Baseline!B$17)</f>
        <v>0.9393786746</v>
      </c>
      <c r="DR655" s="62"/>
      <c r="DS655" s="86">
        <f>DH655 / Baseline!H$117</f>
        <v>1.252766376</v>
      </c>
      <c r="DT655" s="86">
        <f>DI655 / Baseline!H$118</f>
        <v>1.058253542</v>
      </c>
      <c r="DU655" s="86">
        <f>DJ655 / Baseline!H$119</f>
        <v>1.085435933</v>
      </c>
      <c r="DV655" s="86">
        <f>DK655 / Baseline!H$120</f>
        <v>0.9810459422</v>
      </c>
      <c r="DW655" s="87"/>
      <c r="DX655" s="86">
        <f>(AU655*Baseline!B$34)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0.02483365935</v>
      </c>
      <c r="DY655" s="86">
        <f>(AZ655*Baseline!B$34) + (Baseline!D$90*(1-Baseline!D$91)*Baseline!B$35) + (Baseline!D$90*Baseline!D$91*((1-Baseline!D$92)*Baseline!B$40 + Baseline!D$92*Baseline!B$41))</f>
        <v>0.0108737012</v>
      </c>
      <c r="DZ655" s="86">
        <f>(BE655*Baseline!B$34) + (Baseline!F$90*(1-Baseline!F$91)*Baseline!B$35) + (Baseline!F$90*Baseline!F$91*((1-Baseline!F$92)*Baseline!B$40 + Baseline!F$92*Baseline!B$41))</f>
        <v>0.01402158452</v>
      </c>
      <c r="EA655" s="86">
        <f>(BJ655*Baseline!B$34) + (Baseline!H$90*(1-Baseline!H$91)*Baseline!B$35) + (Baseline!H$90*Baseline!H$91*((1-Baseline!H$92)*Baseline!B$40 + Baseline!H$92*Baseline!B$41))</f>
        <v>0.009314789439</v>
      </c>
      <c r="EB655" s="86">
        <f>( DX655*Baseline!B$7 + DY655*Baseline!B$11 + DZ655*Baseline!B$16 + EA655*Baseline!B$18 ) / Baseline!B$17</f>
        <v>0.009829338251</v>
      </c>
    </row>
    <row r="656">
      <c r="A656" s="73" t="s">
        <v>832</v>
      </c>
      <c r="B656" s="85">
        <f>MIN( MAX( NORMINV( MCrands!B656, (B$5+B$4)/2, (B$5-B$4)/3.29 ), 0 ), 1 )</f>
        <v>0.5712002636</v>
      </c>
      <c r="C656" s="85">
        <f>MAX( NORMINV( MCrands!C656, (C$5+C$4)/2, (C$5-C$4)/3.29 ), 0 )</f>
        <v>2.105467551</v>
      </c>
      <c r="D656" s="83"/>
      <c r="E656" s="84">
        <f>Baseline!B$33 * (C656 * Baseline!B$68*Baseline!B$68/Baseline!B$75 + Baseline!B$46 * Baseline!B$54*Baseline!B$54/Baseline!B$76 + Baseline!B$47 * Baseline!B$55*Baseline!B$55/Baseline!B$77 + Baseline!B$56*Baseline!B$56/Baseline!B$78)</f>
        <v>0.00001495625188</v>
      </c>
      <c r="F656" s="84">
        <f>Baseline!B$33 * (C656 * Baseline!B$68*Baseline!B$59/Baseline!B$75 + Baseline!B$46 * Baseline!B$54*Baseline!B$69/Baseline!B$76 + Baseline!B$47 * Baseline!B$55*Baseline!B$57/Baseline!B$77 + Baseline!B$56*Baseline!B$58/Baseline!B$78)</f>
        <v>0.000000238600952</v>
      </c>
      <c r="G656" s="85">
        <f>Baseline!B$33 * (C656 * Baseline!B$68*Baseline!B$60/Baseline!B$75 + Baseline!B$46 * Baseline!B$54*Baseline!B$61/Baseline!B$76 + Baseline!B$47 * Baseline!B$55*Baseline!B$70/Baseline!B$77 + Baseline!B$56*Baseline!B$62/Baseline!B$78)</f>
        <v>0.0000001992806284</v>
      </c>
      <c r="H656" s="84">
        <f>Baseline!B$33 * (C656 * Baseline!B$68*Baseline!B$63/Baseline!B$75 + Baseline!B$46 * Baseline!B$54*Baseline!B$64/Baseline!B$76 + Baseline!B$47 * Baseline!B$55*Baseline!B$65/Baseline!B$77 + Baseline!B$56*Baseline!B$71/Baseline!B$78)</f>
        <v>0.000000003575159201</v>
      </c>
      <c r="I656" s="84">
        <f>Baseline!B$33 * (C656 * Baseline!B$59*Baseline!B$68/Baseline!B$75 + Baseline!B$46 * Baseline!B$69*Baseline!B$54/Baseline!B$76 + Baseline!B$47 * Baseline!B$57*Baseline!B$55/Baseline!B$77 + Baseline!B$58*Baseline!B$56/Baseline!B$78)</f>
        <v>0.000000238600952</v>
      </c>
      <c r="J656" s="85">
        <f>Baseline!B$33 * (C656 * Baseline!B$59*Baseline!B$59/Baseline!B$75 + Baseline!B$46 * Baseline!B$69*Baseline!B$69/Baseline!B$76 + Baseline!B$47 * Baseline!B$57*Baseline!B$57/Baseline!B$77 + Baseline!B$58*Baseline!B$58/Baseline!B$78)</f>
        <v>0.000002116574361</v>
      </c>
      <c r="K656" s="84">
        <f>Baseline!B$33 * (C656 * Baseline!B$59*Baseline!B$60/Baseline!B$75 + Baseline!B$46 * Baseline!B$69*Baseline!B$61/Baseline!B$76 + Baseline!B$47 * Baseline!B$57*Baseline!B$70/Baseline!B$77 + Baseline!B$58*Baseline!B$62/Baseline!B$78)</f>
        <v>0.00000001648961088</v>
      </c>
      <c r="L656" s="85">
        <f>Baseline!B$33 * (C656 * Baseline!B$59*Baseline!B$63/Baseline!B$75 + Baseline!B$46 * Baseline!B$69*Baseline!B$64/Baseline!B$76 + Baseline!B$47 * Baseline!B$57*Baseline!B$65/Baseline!B$77 + Baseline!B$58*Baseline!B$71/Baseline!B$78)</f>
        <v>0.00000001707277286</v>
      </c>
      <c r="M656" s="84">
        <f>Baseline!B$33 * (C656 * Baseline!B$60*Baseline!B$68/Baseline!B$75 + Baseline!B$46 * Baseline!B$61*Baseline!B$54/Baseline!B$76 + Baseline!B$47 * Baseline!B$70*Baseline!B$55/Baseline!B$77 + Baseline!B$62*Baseline!B$56/Baseline!B$78)</f>
        <v>0.0000001992806284</v>
      </c>
      <c r="N656" s="85">
        <f>Baseline!B$33 * (C656 * Baseline!B$60*Baseline!B$59/Baseline!B$75 + Baseline!B$46 * Baseline!B$61*Baseline!B$69/Baseline!B$76 + Baseline!B$47 * Baseline!B$70*Baseline!B$57/Baseline!B$77 + Baseline!B$62*Baseline!B$58/Baseline!B$78)</f>
        <v>0.00000001648961088</v>
      </c>
      <c r="O656" s="85">
        <f>Baseline!B$33 * (C656 * Baseline!B$60*Baseline!B$60/Baseline!B$75 + Baseline!B$46 * Baseline!B$61*Baseline!B$61/Baseline!B$76 + Baseline!B$47 * Baseline!B$70*Baseline!B$70/Baseline!B$77 + Baseline!B$62*Baseline!B$62/Baseline!B$78)</f>
        <v>0.000001589267096</v>
      </c>
      <c r="P656" s="84">
        <f>Baseline!B$33 * (C656 * Baseline!B$60*Baseline!B$63/Baseline!B$75 + Baseline!B$46 * Baseline!B$61*Baseline!B$64/Baseline!B$76 + Baseline!B$47 * Baseline!B$70*Baseline!B$65/Baseline!B$77 + Baseline!B$62*Baseline!B$71/Baseline!B$78)</f>
        <v>0.000000001956349071</v>
      </c>
      <c r="Q656" s="84">
        <f>Baseline!B$33 * (C656 * Baseline!B$63*Baseline!B$68/Baseline!B$75 + Baseline!B$46 * Baseline!B$64*Baseline!B$54/Baseline!B$76 + Baseline!B$47 * Baseline!B$65*Baseline!B$55/Baseline!B$77 + Baseline!B$71*Baseline!B$56/Baseline!B$78)</f>
        <v>0.000000003575159201</v>
      </c>
      <c r="R656" s="84">
        <f>Baseline!B$33 * (C656 * Baseline!B$63*Baseline!B$59/Baseline!B$75 + Baseline!B$46 * Baseline!B$64*Baseline!B$69/Baseline!B$76 + Baseline!B$47 * Baseline!B$65*Baseline!B$57/Baseline!B$77 + Baseline!B$71*Baseline!B$58/Baseline!B$78)</f>
        <v>0.00000001707277286</v>
      </c>
      <c r="S656" s="84">
        <f>Baseline!B$33 * (C656 * Baseline!B$63*Baseline!B$60/Baseline!B$75 + Baseline!B$46 * Baseline!B$64*Baseline!B$61/Baseline!B$76 + Baseline!B$47 * Baseline!B$65*Baseline!B$70/Baseline!B$77 + Baseline!B$71*Baseline!B$62/Baseline!B$78)</f>
        <v>0.000000001956349071</v>
      </c>
      <c r="T656" s="84">
        <f>Baseline!B$33 * (C656 * Baseline!B$63*Baseline!B$63/Baseline!B$75 + Baseline!B$46 * Baseline!B$64*Baseline!B$64/Baseline!B$76 + Baseline!B$47 * Baseline!B$65*Baseline!B$65/Baseline!B$77 + Baseline!B$71*Baseline!B$71/Baseline!B$78)</f>
        <v>0.00000009856721294</v>
      </c>
      <c r="U656" s="83"/>
      <c r="V656" s="84">
        <f>E656 * ( Baseline!B$89 * Baseline!B$7 )</f>
        <v>0.1552309382</v>
      </c>
      <c r="W656" s="84">
        <f>F656 * ( Baseline!D$89 * Baseline!B$11 )</f>
        <v>0.004401375291</v>
      </c>
      <c r="X656" s="84">
        <f>G656 * ( Baseline!F$89 * Baseline!B$16 )</f>
        <v>0.006921966776</v>
      </c>
      <c r="Y656" s="84">
        <f>H656 * ( Baseline!H$89 * Baseline!B$18 )</f>
        <v>0.001257288631</v>
      </c>
      <c r="Z656" s="86">
        <f t="shared" si="1"/>
        <v>0.1678115689</v>
      </c>
      <c r="AA656" s="84">
        <f>I656 * ( Baseline!B$89 * Baseline!B$7 )</f>
        <v>0.002476439281</v>
      </c>
      <c r="AB656" s="85">
        <f>J656 * ( Baseline!D$89 * Baseline!B$11 )</f>
        <v>0.03904359148</v>
      </c>
      <c r="AC656" s="85">
        <f>K656 * ( Baseline!F$89 * Baseline!B$16 )</f>
        <v>0.0005727628402</v>
      </c>
      <c r="AD656" s="85">
        <f>L656 * ( Baseline!F$89 * Baseline!B$16 )</f>
        <v>0.0005930188373</v>
      </c>
      <c r="AE656" s="86">
        <f t="shared" si="2"/>
        <v>0.04268581244</v>
      </c>
      <c r="AF656" s="86">
        <f>M656 * ( Baseline!B$89 * Baseline!B$7 )</f>
        <v>0.002068333642</v>
      </c>
      <c r="AG656" s="86">
        <f>N656 * ( Baseline!D$89 * Baseline!B$11 )</f>
        <v>0.000304177185</v>
      </c>
      <c r="AH656" s="86">
        <f>O656 * ( Baseline!F$89 * Baseline!B$16 )</f>
        <v>0.05520282692</v>
      </c>
      <c r="AI656" s="86">
        <f>P656 * ( Baseline!H$89 * Baseline!B$18 )</f>
        <v>0.0006879960602</v>
      </c>
      <c r="AJ656" s="86">
        <f t="shared" si="3"/>
        <v>0.05826333381</v>
      </c>
      <c r="AK656" s="86">
        <f>Q656 * ( Baseline!B$89 * Baseline!B$7 )</f>
        <v>0.00003710657735</v>
      </c>
      <c r="AL656" s="86">
        <f>R656 * ( Baseline!D$89 * Baseline!B$11 )</f>
        <v>0.0003149345382</v>
      </c>
      <c r="AM656" s="86">
        <f>S656 * ( Baseline!F$89 * Baseline!B$16 )</f>
        <v>0.00006795333486</v>
      </c>
      <c r="AN656" s="86">
        <f>T656 * ( Baseline!H$89 * Baseline!B$18 )</f>
        <v>0.0346634735</v>
      </c>
      <c r="AO656" s="86">
        <f t="shared" si="4"/>
        <v>0.03508346795</v>
      </c>
      <c r="AP656" s="62"/>
      <c r="AQ656" s="86">
        <f>V656 * ( (1-Baseline!B$90-Baseline!B$89) + (1-B656)*Baseline!B$90 )</f>
        <v>0.07299451812</v>
      </c>
      <c r="AR656" s="86">
        <f>W656 * ( (1-Baseline!B$90-Baseline!B$89) + (1-B656)*Baseline!B$90 )</f>
        <v>0.002069666473</v>
      </c>
      <c r="AS656" s="86">
        <f>X656 * ( (1-Baseline!B$90-Baseline!B$89) + (1-B656)*Baseline!B$90 )</f>
        <v>0.003254928657</v>
      </c>
      <c r="AT656" s="86">
        <f>Y656 * ( (1-Baseline!B$90-Baseline!B$89) + (1-B656)*Baseline!B$90 )</f>
        <v>0.0005912170525</v>
      </c>
      <c r="AU656" s="86">
        <f t="shared" si="5"/>
        <v>0.0789103303</v>
      </c>
      <c r="AV656" s="86">
        <f>AA656 * ( (1-Baseline!D$90-Baseline!D$89) + (1-B656)*Baseline!D$90 )</f>
        <v>0.001821422779</v>
      </c>
      <c r="AW656" s="86">
        <f>AB656 * ( (1-Baseline!D$90-Baseline!D$89) + (1-B656)*Baseline!D$90 )</f>
        <v>0.02871658816</v>
      </c>
      <c r="AX656" s="86">
        <f>AC656 * ( (1-Baseline!D$90-Baseline!D$89) + (1-B656)*Baseline!D$90 )</f>
        <v>0.0004212674595</v>
      </c>
      <c r="AY656" s="86">
        <f>AD656 * ( (1-Baseline!D$90-Baseline!D$89) + (1-B656)*Baseline!D$90 )</f>
        <v>0.0004361657592</v>
      </c>
      <c r="AZ656" s="86">
        <f t="shared" si="6"/>
        <v>0.03139544416</v>
      </c>
      <c r="BA656" s="86">
        <f>AF656 * ( (1-Baseline!F$90-Baseline!F$89) + (1-Baseline!B$36)*Baseline!F$90 )</f>
        <v>0.001488439075</v>
      </c>
      <c r="BB656" s="86">
        <f>AG656 * ( (1-Baseline!F$90-Baseline!F$89) + (1-Baseline!B$36)*Baseline!F$90 )</f>
        <v>0.000218895636</v>
      </c>
      <c r="BC656" s="86">
        <f>AH656 * ( (1-Baseline!F$90-Baseline!F$89) + (1-Baseline!B$36)*Baseline!F$90 )</f>
        <v>0.03972572074</v>
      </c>
      <c r="BD656" s="86">
        <f>AI656 * ( (1-Baseline!F$90-Baseline!F$89) + (1-Baseline!B$36)*Baseline!F$90 )</f>
        <v>0.0004951039808</v>
      </c>
      <c r="BE656" s="86">
        <f t="shared" si="7"/>
        <v>0.04192815944</v>
      </c>
      <c r="BF656" s="86">
        <f>AK656 * ( (1-Baseline!H$90-Baseline!H$89) + (1-Baseline!B$36)*Baseline!H$90 )</f>
        <v>0.00002940028337</v>
      </c>
      <c r="BG656" s="86">
        <f>AL656 * ( (1-Baseline!H$90-Baseline!H$89) + (1-Baseline!B$36)*Baseline!H$90 )</f>
        <v>0.0002495289333</v>
      </c>
      <c r="BH656" s="86">
        <f>AM656 * ( (1-Baseline!H$90-Baseline!H$89) + (1-Baseline!B$36)*Baseline!H$90 )</f>
        <v>0.00005384078628</v>
      </c>
      <c r="BI656" s="86">
        <f>AN656 * ( (1-Baseline!H$90-Baseline!H$89) + (1-Baseline!B$36)*Baseline!H$90 )</f>
        <v>0.02746456332</v>
      </c>
      <c r="BJ656" s="86">
        <f t="shared" si="8"/>
        <v>0.02779733332</v>
      </c>
      <c r="BK656" s="62"/>
      <c r="BL656" s="86">
        <f t="shared" si="19"/>
        <v>0.9250312074</v>
      </c>
      <c r="BM656" s="86">
        <f t="shared" si="20"/>
        <v>0.02622808022</v>
      </c>
      <c r="BN656" s="86">
        <f t="shared" si="21"/>
        <v>0.04124844801</v>
      </c>
      <c r="BO656" s="86">
        <f t="shared" si="22"/>
        <v>0.007492264324</v>
      </c>
      <c r="BP656" s="86">
        <f t="shared" si="9"/>
        <v>1</v>
      </c>
      <c r="BQ656" s="86">
        <f t="shared" si="23"/>
        <v>0.05801551239</v>
      </c>
      <c r="BR656" s="86">
        <f t="shared" si="24"/>
        <v>0.9146737347</v>
      </c>
      <c r="BS656" s="86">
        <f t="shared" si="25"/>
        <v>0.01341810797</v>
      </c>
      <c r="BT656" s="86">
        <f t="shared" si="26"/>
        <v>0.01389264497</v>
      </c>
      <c r="BU656" s="86">
        <f t="shared" si="10"/>
        <v>1</v>
      </c>
      <c r="BV656" s="86">
        <f t="shared" si="27"/>
        <v>0.03549974756</v>
      </c>
      <c r="BW656" s="86">
        <f t="shared" si="28"/>
        <v>0.005220730863</v>
      </c>
      <c r="BX656" s="86">
        <f t="shared" si="29"/>
        <v>0.9474711334</v>
      </c>
      <c r="BY656" s="86">
        <f t="shared" si="30"/>
        <v>0.01180838814</v>
      </c>
      <c r="BZ656" s="86">
        <f t="shared" si="11"/>
        <v>1</v>
      </c>
      <c r="CA656" s="86">
        <f t="shared" si="31"/>
        <v>0.001057665605</v>
      </c>
      <c r="CB656" s="86">
        <f t="shared" si="32"/>
        <v>0.008976721991</v>
      </c>
      <c r="CC656" s="86">
        <f t="shared" si="33"/>
        <v>0.001936904726</v>
      </c>
      <c r="CD656" s="86">
        <f t="shared" si="34"/>
        <v>0.9880287077</v>
      </c>
      <c r="CE656" s="86">
        <f t="shared" si="12"/>
        <v>1</v>
      </c>
      <c r="CF656" s="62"/>
      <c r="CG656" s="86">
        <f t="shared" si="35"/>
        <v>0.9250312074</v>
      </c>
      <c r="CH656" s="86">
        <f t="shared" si="36"/>
        <v>0.02622808022</v>
      </c>
      <c r="CI656" s="86">
        <f t="shared" si="37"/>
        <v>0.04124844801</v>
      </c>
      <c r="CJ656" s="86">
        <f t="shared" si="38"/>
        <v>0.007492264324</v>
      </c>
      <c r="CK656" s="86">
        <f t="shared" si="13"/>
        <v>1</v>
      </c>
      <c r="CL656" s="86">
        <f t="shared" si="39"/>
        <v>0.05801551239</v>
      </c>
      <c r="CM656" s="86">
        <f t="shared" si="40"/>
        <v>0.9146737347</v>
      </c>
      <c r="CN656" s="86">
        <f t="shared" si="41"/>
        <v>0.01341810797</v>
      </c>
      <c r="CO656" s="86">
        <f t="shared" si="42"/>
        <v>0.01389264497</v>
      </c>
      <c r="CP656" s="86">
        <f t="shared" si="14"/>
        <v>1</v>
      </c>
      <c r="CQ656" s="86">
        <f t="shared" si="43"/>
        <v>0.03549974756</v>
      </c>
      <c r="CR656" s="86">
        <f t="shared" si="44"/>
        <v>0.005220730863</v>
      </c>
      <c r="CS656" s="86">
        <f t="shared" si="45"/>
        <v>0.9474711334</v>
      </c>
      <c r="CT656" s="86">
        <f t="shared" si="46"/>
        <v>0.01180838814</v>
      </c>
      <c r="CU656" s="86">
        <f t="shared" si="15"/>
        <v>1</v>
      </c>
      <c r="CV656" s="86">
        <f t="shared" si="47"/>
        <v>0.001057665605</v>
      </c>
      <c r="CW656" s="86">
        <f t="shared" si="48"/>
        <v>0.008976721991</v>
      </c>
      <c r="CX656" s="86">
        <f t="shared" si="49"/>
        <v>0.001936904726</v>
      </c>
      <c r="CY656" s="86">
        <f t="shared" si="50"/>
        <v>0.9880287077</v>
      </c>
      <c r="CZ656" s="86">
        <f t="shared" si="16"/>
        <v>1</v>
      </c>
      <c r="DA656" s="62"/>
      <c r="DB656" s="86">
        <f>(AQ656*Baseline!B$7 + AV656*Baseline!B$11 + BA656*Baseline!B$16 + BF656*Baseline!B$18)</f>
        <v>45641.29747</v>
      </c>
      <c r="DC656" s="86">
        <f>(AR656*Baseline!B$7 + AW656*Baseline!B$11 + BB656*Baseline!B$16 + BG656*Baseline!B$18)</f>
        <v>74747.53768</v>
      </c>
      <c r="DD656" s="86">
        <f>(AS656*Baseline!B$7 + AX656*Baseline!B$11 + BC656*Baseline!B$16 + BH656*Baseline!B$18)</f>
        <v>138036.1971</v>
      </c>
      <c r="DE656" s="86">
        <f>(AT656*Baseline!B$7 + AY656*Baseline!B$11 + BD656*Baseline!B$16 + BI656*Baseline!B$18)</f>
        <v>1260505.579</v>
      </c>
      <c r="DF656" s="86">
        <f t="shared" si="17"/>
        <v>1518930.612</v>
      </c>
      <c r="DG656" s="62"/>
      <c r="DH656" s="86">
        <f t="shared" si="51"/>
        <v>0.03004830973</v>
      </c>
      <c r="DI656" s="86">
        <f t="shared" si="52"/>
        <v>0.04921063353</v>
      </c>
      <c r="DJ656" s="86">
        <f t="shared" si="53"/>
        <v>0.09087722381</v>
      </c>
      <c r="DK656" s="86">
        <f t="shared" si="54"/>
        <v>0.8298638329</v>
      </c>
      <c r="DL656" s="86">
        <f t="shared" si="18"/>
        <v>1</v>
      </c>
      <c r="DM656" s="62"/>
      <c r="DN656" s="86">
        <f>DH656 / (Baseline!B$7/Baseline!B$17)</f>
        <v>3.207459426</v>
      </c>
      <c r="DO656" s="86">
        <f>DI656 / (Baseline!B$11/Baseline!B$17)</f>
        <v>1.187968247</v>
      </c>
      <c r="DP656" s="86">
        <f>DJ656 / (Baseline!B$16/Baseline!B$17)</f>
        <v>1.404327745</v>
      </c>
      <c r="DQ656" s="86">
        <f>DK656 / (Baseline!B$18/Baseline!B$17)</f>
        <v>0.9382343253</v>
      </c>
      <c r="DR656" s="62"/>
      <c r="DS656" s="86">
        <f>DH656 / Baseline!H$117</f>
        <v>1.202146142</v>
      </c>
      <c r="DT656" s="86">
        <f>DI656 / Baseline!H$118</f>
        <v>1.107733931</v>
      </c>
      <c r="DU656" s="86">
        <f>DJ656 / Baseline!H$119</f>
        <v>1.08638399</v>
      </c>
      <c r="DV656" s="86">
        <f>DK656 / Baseline!H$120</f>
        <v>0.9798508339</v>
      </c>
      <c r="DW656" s="87"/>
      <c r="DX656" s="86">
        <f>(AU656*Baseline!B$34)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0.02436608079</v>
      </c>
      <c r="DY656" s="86">
        <f>(AZ656*Baseline!B$34) + (Baseline!D$90*(1-Baseline!D$91)*Baseline!B$35) + (Baseline!D$90*Baseline!D$91*((1-Baseline!D$92)*Baseline!B$40 + Baseline!D$92*Baseline!B$41))</f>
        <v>0.01112288462</v>
      </c>
      <c r="DZ656" s="86">
        <f>(BE656*Baseline!B$34) + (Baseline!F$90*(1-Baseline!F$91)*Baseline!B$35) + (Baseline!F$90*Baseline!F$91*((1-Baseline!F$92)*Baseline!B$40 + Baseline!F$92*Baseline!B$41))</f>
        <v>0.01401986392</v>
      </c>
      <c r="EA656" s="86">
        <f>(BJ656*Baseline!B$34) + (Baseline!H$90*(1-Baseline!H$91)*Baseline!B$35) + (Baseline!H$90*Baseline!H$91*((1-Baseline!H$92)*Baseline!B$40 + Baseline!H$92*Baseline!B$41))</f>
        <v>0.009314599999</v>
      </c>
      <c r="EB656" s="86">
        <f>( DX656*Baseline!B$7 + DY656*Baseline!B$11 + DZ656*Baseline!B$16 + EA656*Baseline!B$18 ) / Baseline!B$17</f>
        <v>0.009835001175</v>
      </c>
    </row>
    <row r="657">
      <c r="A657" s="73" t="s">
        <v>833</v>
      </c>
      <c r="B657" s="85">
        <f>MIN( MAX( NORMINV( MCrands!B657, (B$5+B$4)/2, (B$5-B$4)/3.29 ), 0 ), 1 )</f>
        <v>0.5722864218</v>
      </c>
      <c r="C657" s="85">
        <f>MAX( NORMINV( MCrands!C657, (C$5+C$4)/2, (C$5-C$4)/3.29 ), 0 )</f>
        <v>2.520517423</v>
      </c>
      <c r="D657" s="83"/>
      <c r="E657" s="84">
        <f>Baseline!B$33 * (C657 * Baseline!B$68*Baseline!B$68/Baseline!B$75 + Baseline!B$46 * Baseline!B$54*Baseline!B$54/Baseline!B$76 + Baseline!B$47 * Baseline!B$55*Baseline!B$55/Baseline!B$77 + Baseline!B$56*Baseline!B$56/Baseline!B$78)</f>
        <v>0.00001789481493</v>
      </c>
      <c r="F657" s="84">
        <f>Baseline!B$33 * (C657 * Baseline!B$68*Baseline!B$59/Baseline!B$75 + Baseline!B$46 * Baseline!B$54*Baseline!B$69/Baseline!B$76 + Baseline!B$47 * Baseline!B$55*Baseline!B$57/Baseline!B$77 + Baseline!B$56*Baseline!B$58/Baseline!B$78)</f>
        <v>0.0000002390649356</v>
      </c>
      <c r="G657" s="85">
        <f>Baseline!B$33 * (C657 * Baseline!B$68*Baseline!B$60/Baseline!B$75 + Baseline!B$46 * Baseline!B$54*Baseline!B$61/Baseline!B$76 + Baseline!B$47 * Baseline!B$55*Baseline!B$70/Baseline!B$77 + Baseline!B$56*Baseline!B$62/Baseline!B$78)</f>
        <v>0.0000002004212548</v>
      </c>
      <c r="H657" s="84">
        <f>Baseline!B$33 * (C657 * Baseline!B$68*Baseline!B$63/Baseline!B$75 + Baseline!B$46 * Baseline!B$54*Baseline!B$64/Baseline!B$76 + Baseline!B$47 * Baseline!B$55*Baseline!B$65/Baseline!B$77 + Baseline!B$56*Baseline!B$71/Baseline!B$78)</f>
        <v>0.000000003689221846</v>
      </c>
      <c r="I657" s="84">
        <f>Baseline!B$33 * (C657 * Baseline!B$59*Baseline!B$68/Baseline!B$75 + Baseline!B$46 * Baseline!B$69*Baseline!B$54/Baseline!B$76 + Baseline!B$47 * Baseline!B$57*Baseline!B$55/Baseline!B$77 + Baseline!B$58*Baseline!B$56/Baseline!B$78)</f>
        <v>0.0000002390649356</v>
      </c>
      <c r="J657" s="85">
        <f>Baseline!B$33 * (C657 * Baseline!B$59*Baseline!B$59/Baseline!B$75 + Baseline!B$46 * Baseline!B$69*Baseline!B$69/Baseline!B$76 + Baseline!B$47 * Baseline!B$57*Baseline!B$57/Baseline!B$77 + Baseline!B$58*Baseline!B$58/Baseline!B$78)</f>
        <v>0.000002116574434</v>
      </c>
      <c r="K657" s="84">
        <f>Baseline!B$33 * (C657 * Baseline!B$59*Baseline!B$60/Baseline!B$75 + Baseline!B$46 * Baseline!B$69*Baseline!B$61/Baseline!B$76 + Baseline!B$47 * Baseline!B$57*Baseline!B$70/Baseline!B$77 + Baseline!B$58*Baseline!B$62/Baseline!B$78)</f>
        <v>0.00000001648979098</v>
      </c>
      <c r="L657" s="85">
        <f>Baseline!B$33 * (C657 * Baseline!B$59*Baseline!B$63/Baseline!B$75 + Baseline!B$46 * Baseline!B$69*Baseline!B$64/Baseline!B$76 + Baseline!B$47 * Baseline!B$57*Baseline!B$65/Baseline!B$77 + Baseline!B$58*Baseline!B$71/Baseline!B$78)</f>
        <v>0.00000001707279087</v>
      </c>
      <c r="M657" s="84">
        <f>Baseline!B$33 * (C657 * Baseline!B$60*Baseline!B$68/Baseline!B$75 + Baseline!B$46 * Baseline!B$61*Baseline!B$54/Baseline!B$76 + Baseline!B$47 * Baseline!B$70*Baseline!B$55/Baseline!B$77 + Baseline!B$62*Baseline!B$56/Baseline!B$78)</f>
        <v>0.0000002004212548</v>
      </c>
      <c r="N657" s="85">
        <f>Baseline!B$33 * (C657 * Baseline!B$60*Baseline!B$59/Baseline!B$75 + Baseline!B$46 * Baseline!B$61*Baseline!B$69/Baseline!B$76 + Baseline!B$47 * Baseline!B$70*Baseline!B$57/Baseline!B$77 + Baseline!B$62*Baseline!B$58/Baseline!B$78)</f>
        <v>0.00000001648979098</v>
      </c>
      <c r="O657" s="85">
        <f>Baseline!B$33 * (C657 * Baseline!B$60*Baseline!B$60/Baseline!B$75 + Baseline!B$46 * Baseline!B$61*Baseline!B$61/Baseline!B$76 + Baseline!B$47 * Baseline!B$70*Baseline!B$70/Baseline!B$77 + Baseline!B$62*Baseline!B$62/Baseline!B$78)</f>
        <v>0.000001589267539</v>
      </c>
      <c r="P657" s="84">
        <f>Baseline!B$33 * (C657 * Baseline!B$60*Baseline!B$63/Baseline!B$75 + Baseline!B$46 * Baseline!B$61*Baseline!B$64/Baseline!B$76 + Baseline!B$47 * Baseline!B$70*Baseline!B$65/Baseline!B$77 + Baseline!B$62*Baseline!B$71/Baseline!B$78)</f>
        <v>0.000000001956393345</v>
      </c>
      <c r="Q657" s="84">
        <f>Baseline!B$33 * (C657 * Baseline!B$63*Baseline!B$68/Baseline!B$75 + Baseline!B$46 * Baseline!B$64*Baseline!B$54/Baseline!B$76 + Baseline!B$47 * Baseline!B$65*Baseline!B$55/Baseline!B$77 + Baseline!B$71*Baseline!B$56/Baseline!B$78)</f>
        <v>0.000000003689221846</v>
      </c>
      <c r="R657" s="84">
        <f>Baseline!B$33 * (C657 * Baseline!B$63*Baseline!B$59/Baseline!B$75 + Baseline!B$46 * Baseline!B$64*Baseline!B$69/Baseline!B$76 + Baseline!B$47 * Baseline!B$65*Baseline!B$57/Baseline!B$77 + Baseline!B$71*Baseline!B$58/Baseline!B$78)</f>
        <v>0.00000001707279087</v>
      </c>
      <c r="S657" s="84">
        <f>Baseline!B$33 * (C657 * Baseline!B$63*Baseline!B$60/Baseline!B$75 + Baseline!B$46 * Baseline!B$64*Baseline!B$61/Baseline!B$76 + Baseline!B$47 * Baseline!B$65*Baseline!B$70/Baseline!B$77 + Baseline!B$71*Baseline!B$62/Baseline!B$78)</f>
        <v>0.000000001956393345</v>
      </c>
      <c r="T657" s="84">
        <f>Baseline!B$33 * (C657 * Baseline!B$63*Baseline!B$63/Baseline!B$75 + Baseline!B$46 * Baseline!B$64*Baseline!B$64/Baseline!B$76 + Baseline!B$47 * Baseline!B$65*Baseline!B$65/Baseline!B$77 + Baseline!B$71*Baseline!B$71/Baseline!B$78)</f>
        <v>0.00000009856721737</v>
      </c>
      <c r="U657" s="83"/>
      <c r="V657" s="84">
        <f>E657 * ( Baseline!B$89 * Baseline!B$7 )</f>
        <v>0.1857302842</v>
      </c>
      <c r="W657" s="84">
        <f>F657 * ( Baseline!D$89 * Baseline!B$11 )</f>
        <v>0.00440993421</v>
      </c>
      <c r="X657" s="84">
        <f>G657 * ( Baseline!F$89 * Baseline!B$16 )</f>
        <v>0.006961586174</v>
      </c>
      <c r="Y657" s="84">
        <f>H657 * ( Baseline!H$89 * Baseline!B$18 )</f>
        <v>0.001297401437</v>
      </c>
      <c r="Z657" s="86">
        <f t="shared" si="1"/>
        <v>0.198399206</v>
      </c>
      <c r="AA657" s="84">
        <f>I657 * ( Baseline!B$89 * Baseline!B$7 )</f>
        <v>0.002481254967</v>
      </c>
      <c r="AB657" s="85">
        <f>J657 * ( Baseline!D$89 * Baseline!B$11 )</f>
        <v>0.03904359283</v>
      </c>
      <c r="AC657" s="85">
        <f>K657 * ( Baseline!F$89 * Baseline!B$16 )</f>
        <v>0.0005727690959</v>
      </c>
      <c r="AD657" s="85">
        <f>L657 * ( Baseline!F$89 * Baseline!B$16 )</f>
        <v>0.0005930194628</v>
      </c>
      <c r="AE657" s="86">
        <f t="shared" si="2"/>
        <v>0.04269063636</v>
      </c>
      <c r="AF657" s="86">
        <f>M657 * ( Baseline!B$89 * Baseline!B$7 )</f>
        <v>0.002080172204</v>
      </c>
      <c r="AG657" s="86">
        <f>N657 * ( Baseline!D$89 * Baseline!B$11 )</f>
        <v>0.0003041805072</v>
      </c>
      <c r="AH657" s="86">
        <f>O657 * ( Baseline!F$89 * Baseline!B$16 )</f>
        <v>0.0552028423</v>
      </c>
      <c r="AI657" s="86">
        <f>P657 * ( Baseline!H$89 * Baseline!B$18 )</f>
        <v>0.0006880116303</v>
      </c>
      <c r="AJ657" s="86">
        <f t="shared" si="3"/>
        <v>0.05827520664</v>
      </c>
      <c r="AK657" s="86">
        <f>Q657 * ( Baseline!B$89 * Baseline!B$7 )</f>
        <v>0.00003829043354</v>
      </c>
      <c r="AL657" s="86">
        <f>R657 * ( Baseline!D$89 * Baseline!B$11 )</f>
        <v>0.0003149348705</v>
      </c>
      <c r="AM657" s="86">
        <f>S657 * ( Baseline!F$89 * Baseline!B$16 )</f>
        <v>0.00006795487272</v>
      </c>
      <c r="AN657" s="86">
        <f>T657 * ( Baseline!H$89 * Baseline!B$18 )</f>
        <v>0.03466347505</v>
      </c>
      <c r="AO657" s="86">
        <f t="shared" si="4"/>
        <v>0.03508465523</v>
      </c>
      <c r="AP657" s="62"/>
      <c r="AQ657" s="86">
        <f>V657 * ( (1-Baseline!B$90-Baseline!B$89) + (1-B657)*Baseline!B$90 )</f>
        <v>0.08715673753</v>
      </c>
      <c r="AR657" s="86">
        <f>W657 * ( (1-Baseline!B$90-Baseline!B$89) + (1-B657)*Baseline!B$90 )</f>
        <v>0.00206942815</v>
      </c>
      <c r="AS657" s="86">
        <f>X657 * ( (1-Baseline!B$90-Baseline!B$89) + (1-B657)*Baseline!B$90 )</f>
        <v>0.003266829325</v>
      </c>
      <c r="AT657" s="86">
        <f>Y657 * ( (1-Baseline!B$90-Baseline!B$89) + (1-B657)*Baseline!B$90 )</f>
        <v>0.000608825195</v>
      </c>
      <c r="AU657" s="86">
        <f t="shared" si="5"/>
        <v>0.0931018202</v>
      </c>
      <c r="AV657" s="86">
        <f>AA657 * ( (1-Baseline!D$90-Baseline!D$89) + (1-B657)*Baseline!D$90 )</f>
        <v>0.001823757344</v>
      </c>
      <c r="AW657" s="86">
        <f>AB657 * ( (1-Baseline!D$90-Baseline!D$89) + (1-B657)*Baseline!D$90 )</f>
        <v>0.02869759058</v>
      </c>
      <c r="AX657" s="86">
        <f>AC657 * ( (1-Baseline!D$90-Baseline!D$89) + (1-B657)*Baseline!D$90 )</f>
        <v>0.0004209933518</v>
      </c>
      <c r="AY657" s="86">
        <f>AD657 * ( (1-Baseline!D$90-Baseline!D$89) + (1-B657)*Baseline!D$90 )</f>
        <v>0.0004358776567</v>
      </c>
      <c r="AZ657" s="86">
        <f t="shared" si="6"/>
        <v>0.03137821894</v>
      </c>
      <c r="BA657" s="86">
        <f>AF657 * ( (1-Baseline!F$90-Baseline!F$89) + (1-Baseline!B$36)*Baseline!F$90 )</f>
        <v>0.001496958483</v>
      </c>
      <c r="BB657" s="86">
        <f>AG657 * ( (1-Baseline!F$90-Baseline!F$89) + (1-Baseline!B$36)*Baseline!F$90 )</f>
        <v>0.0002188980268</v>
      </c>
      <c r="BC657" s="86">
        <f>AH657 * ( (1-Baseline!F$90-Baseline!F$89) + (1-Baseline!B$36)*Baseline!F$90 )</f>
        <v>0.03972573181</v>
      </c>
      <c r="BD657" s="86">
        <f>AI657 * ( (1-Baseline!F$90-Baseline!F$89) + (1-Baseline!B$36)*Baseline!F$90 )</f>
        <v>0.0004951151856</v>
      </c>
      <c r="BE657" s="86">
        <f t="shared" si="7"/>
        <v>0.04193670351</v>
      </c>
      <c r="BF657" s="86">
        <f>AK657 * ( (1-Baseline!H$90-Baseline!H$89) + (1-Baseline!B$36)*Baseline!H$90 )</f>
        <v>0.0000303382763</v>
      </c>
      <c r="BG657" s="86">
        <f>AL657 * ( (1-Baseline!H$90-Baseline!H$89) + (1-Baseline!B$36)*Baseline!H$90 )</f>
        <v>0.0002495291966</v>
      </c>
      <c r="BH657" s="86">
        <f>AM657 * ( (1-Baseline!H$90-Baseline!H$89) + (1-Baseline!B$36)*Baseline!H$90 )</f>
        <v>0.00005384200476</v>
      </c>
      <c r="BI657" s="86">
        <f>AN657 * ( (1-Baseline!H$90-Baseline!H$89) + (1-Baseline!B$36)*Baseline!H$90 )</f>
        <v>0.02746456455</v>
      </c>
      <c r="BJ657" s="86">
        <f t="shared" si="8"/>
        <v>0.02779827403</v>
      </c>
      <c r="BK657" s="62"/>
      <c r="BL657" s="86">
        <f t="shared" si="19"/>
        <v>0.9361442917</v>
      </c>
      <c r="BM657" s="86">
        <f t="shared" si="20"/>
        <v>0.02222757993</v>
      </c>
      <c r="BN657" s="86">
        <f t="shared" si="21"/>
        <v>0.03508878041</v>
      </c>
      <c r="BO657" s="86">
        <f t="shared" si="22"/>
        <v>0.006539347928</v>
      </c>
      <c r="BP657" s="86">
        <f t="shared" si="9"/>
        <v>1</v>
      </c>
      <c r="BQ657" s="86">
        <f t="shared" si="23"/>
        <v>0.05812176108</v>
      </c>
      <c r="BR657" s="86">
        <f t="shared" si="24"/>
        <v>0.9145704108</v>
      </c>
      <c r="BS657" s="86">
        <f t="shared" si="25"/>
        <v>0.0134167383</v>
      </c>
      <c r="BT657" s="86">
        <f t="shared" si="26"/>
        <v>0.01389108979</v>
      </c>
      <c r="BU657" s="86">
        <f t="shared" si="10"/>
        <v>1</v>
      </c>
      <c r="BV657" s="86">
        <f t="shared" si="27"/>
        <v>0.03569566414</v>
      </c>
      <c r="BW657" s="86">
        <f t="shared" si="28"/>
        <v>0.005219724215</v>
      </c>
      <c r="BX657" s="86">
        <f t="shared" si="29"/>
        <v>0.9472783621</v>
      </c>
      <c r="BY657" s="86">
        <f t="shared" si="30"/>
        <v>0.01180624952</v>
      </c>
      <c r="BZ657" s="86">
        <f t="shared" si="11"/>
        <v>1</v>
      </c>
      <c r="CA657" s="86">
        <f t="shared" si="31"/>
        <v>0.001091372661</v>
      </c>
      <c r="CB657" s="86">
        <f t="shared" si="32"/>
        <v>0.008976427683</v>
      </c>
      <c r="CC657" s="86">
        <f t="shared" si="33"/>
        <v>0.001936883013</v>
      </c>
      <c r="CD657" s="86">
        <f t="shared" si="34"/>
        <v>0.9879953166</v>
      </c>
      <c r="CE657" s="86">
        <f t="shared" si="12"/>
        <v>1</v>
      </c>
      <c r="CF657" s="62"/>
      <c r="CG657" s="86">
        <f t="shared" si="35"/>
        <v>0.9361442917</v>
      </c>
      <c r="CH657" s="86">
        <f t="shared" si="36"/>
        <v>0.02222757993</v>
      </c>
      <c r="CI657" s="86">
        <f t="shared" si="37"/>
        <v>0.03508878041</v>
      </c>
      <c r="CJ657" s="86">
        <f t="shared" si="38"/>
        <v>0.006539347928</v>
      </c>
      <c r="CK657" s="86">
        <f t="shared" si="13"/>
        <v>1</v>
      </c>
      <c r="CL657" s="86">
        <f t="shared" si="39"/>
        <v>0.05812176108</v>
      </c>
      <c r="CM657" s="86">
        <f t="shared" si="40"/>
        <v>0.9145704108</v>
      </c>
      <c r="CN657" s="86">
        <f t="shared" si="41"/>
        <v>0.0134167383</v>
      </c>
      <c r="CO657" s="86">
        <f t="shared" si="42"/>
        <v>0.01389108979</v>
      </c>
      <c r="CP657" s="86">
        <f t="shared" si="14"/>
        <v>1</v>
      </c>
      <c r="CQ657" s="86">
        <f t="shared" si="43"/>
        <v>0.03569566414</v>
      </c>
      <c r="CR657" s="86">
        <f t="shared" si="44"/>
        <v>0.005219724215</v>
      </c>
      <c r="CS657" s="86">
        <f t="shared" si="45"/>
        <v>0.9472783621</v>
      </c>
      <c r="CT657" s="86">
        <f t="shared" si="46"/>
        <v>0.01180624952</v>
      </c>
      <c r="CU657" s="86">
        <f t="shared" si="15"/>
        <v>1</v>
      </c>
      <c r="CV657" s="86">
        <f t="shared" si="47"/>
        <v>0.001091372661</v>
      </c>
      <c r="CW657" s="86">
        <f t="shared" si="48"/>
        <v>0.008976427683</v>
      </c>
      <c r="CX657" s="86">
        <f t="shared" si="49"/>
        <v>0.001936883013</v>
      </c>
      <c r="CY657" s="86">
        <f t="shared" si="50"/>
        <v>0.9879953166</v>
      </c>
      <c r="CZ657" s="86">
        <f t="shared" si="16"/>
        <v>1</v>
      </c>
      <c r="DA657" s="62"/>
      <c r="DB657" s="86">
        <f>(AQ657*Baseline!B$7 + AV657*Baseline!B$11 + BA657*Baseline!B$16 + BF657*Baseline!B$18)</f>
        <v>52586.47358</v>
      </c>
      <c r="DC657" s="86">
        <f>(AR657*Baseline!B$7 + AW657*Baseline!B$11 + BB657*Baseline!B$16 + BG657*Baseline!B$18)</f>
        <v>74706.70084</v>
      </c>
      <c r="DD657" s="86">
        <f>(AS657*Baseline!B$7 + AX657*Baseline!B$11 + BC657*Baseline!B$16 + BH657*Baseline!B$18)</f>
        <v>138041.474</v>
      </c>
      <c r="DE657" s="86">
        <f>(AT657*Baseline!B$7 + AY657*Baseline!B$11 + BD657*Baseline!B$16 + BI657*Baseline!B$18)</f>
        <v>1260513.595</v>
      </c>
      <c r="DF657" s="86">
        <f t="shared" si="17"/>
        <v>1525848.244</v>
      </c>
      <c r="DG657" s="62"/>
      <c r="DH657" s="86">
        <f t="shared" si="51"/>
        <v>0.03446376387</v>
      </c>
      <c r="DI657" s="86">
        <f t="shared" si="52"/>
        <v>0.04896076733</v>
      </c>
      <c r="DJ657" s="86">
        <f t="shared" si="53"/>
        <v>0.09046867836</v>
      </c>
      <c r="DK657" s="86">
        <f t="shared" si="54"/>
        <v>0.8261067904</v>
      </c>
      <c r="DL657" s="86">
        <f t="shared" si="18"/>
        <v>1</v>
      </c>
      <c r="DM657" s="62"/>
      <c r="DN657" s="86">
        <f>DH657 / (Baseline!B$7/Baseline!B$17)</f>
        <v>3.678780114</v>
      </c>
      <c r="DO657" s="86">
        <f>DI657 / (Baseline!B$11/Baseline!B$17)</f>
        <v>1.181936357</v>
      </c>
      <c r="DP657" s="86">
        <f>DJ657 / (Baseline!B$16/Baseline!B$17)</f>
        <v>1.398014483</v>
      </c>
      <c r="DQ657" s="86">
        <f>DK657 / (Baseline!B$18/Baseline!B$17)</f>
        <v>0.9339866571</v>
      </c>
      <c r="DR657" s="62"/>
      <c r="DS657" s="86">
        <f>DH657 / Baseline!H$117</f>
        <v>1.378795718</v>
      </c>
      <c r="DT657" s="86">
        <f>DI657 / Baseline!H$118</f>
        <v>1.10210943</v>
      </c>
      <c r="DU657" s="86">
        <f>DJ657 / Baseline!H$119</f>
        <v>1.081500068</v>
      </c>
      <c r="DV657" s="86">
        <f>DK657 / Baseline!H$120</f>
        <v>0.9754147553</v>
      </c>
      <c r="DW657" s="87"/>
      <c r="DX657" s="86">
        <f>(AU657*Baseline!B$34)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0.02649480428</v>
      </c>
      <c r="DY657" s="86">
        <f>(AZ657*Baseline!B$34) + (Baseline!D$90*(1-Baseline!D$91)*Baseline!B$35) + (Baseline!D$90*Baseline!D$91*((1-Baseline!D$92)*Baseline!B$40 + Baseline!D$92*Baseline!B$41))</f>
        <v>0.01112030084</v>
      </c>
      <c r="DZ657" s="86">
        <f>(BE657*Baseline!B$34) + (Baseline!F$90*(1-Baseline!F$91)*Baseline!B$35) + (Baseline!F$90*Baseline!F$91*((1-Baseline!F$92)*Baseline!B$40 + Baseline!F$92*Baseline!B$41))</f>
        <v>0.01402114553</v>
      </c>
      <c r="EA657" s="86">
        <f>(BJ657*Baseline!B$34) + (Baseline!H$90*(1-Baseline!H$91)*Baseline!B$35) + (Baseline!H$90*Baseline!H$91*((1-Baseline!H$92)*Baseline!B$40 + Baseline!H$92*Baseline!B$41))</f>
        <v>0.009314741105</v>
      </c>
      <c r="EB657" s="86">
        <f>( DX657*Baseline!B$7 + DY657*Baseline!B$11 + DZ657*Baseline!B$16 + EA657*Baseline!B$18 ) / Baseline!B$17</f>
        <v>0.00985504432</v>
      </c>
    </row>
    <row r="658">
      <c r="A658" s="73" t="s">
        <v>834</v>
      </c>
      <c r="B658" s="85">
        <f>MIN( MAX( NORMINV( MCrands!B658, (B$5+B$4)/2, (B$5-B$4)/3.29 ), 0 ), 1 )</f>
        <v>0.610421747</v>
      </c>
      <c r="C658" s="85">
        <f>MAX( NORMINV( MCrands!C658, (C$5+C$4)/2, (C$5-C$4)/3.29 ), 0 )</f>
        <v>2.45851552</v>
      </c>
      <c r="D658" s="83"/>
      <c r="E658" s="84">
        <f>Baseline!B$33 * (C658 * Baseline!B$68*Baseline!B$68/Baseline!B$75 + Baseline!B$46 * Baseline!B$54*Baseline!B$54/Baseline!B$76 + Baseline!B$47 * Baseline!B$55*Baseline!B$55/Baseline!B$77 + Baseline!B$56*Baseline!B$56/Baseline!B$78)</f>
        <v>0.00001745583997</v>
      </c>
      <c r="F658" s="84">
        <f>Baseline!B$33 * (C658 * Baseline!B$68*Baseline!B$59/Baseline!B$75 + Baseline!B$46 * Baseline!B$54*Baseline!B$69/Baseline!B$76 + Baseline!B$47 * Baseline!B$55*Baseline!B$57/Baseline!B$77 + Baseline!B$56*Baseline!B$58/Baseline!B$78)</f>
        <v>0.0000002389956238</v>
      </c>
      <c r="G658" s="85">
        <f>Baseline!B$33 * (C658 * Baseline!B$68*Baseline!B$60/Baseline!B$75 + Baseline!B$46 * Baseline!B$54*Baseline!B$61/Baseline!B$76 + Baseline!B$47 * Baseline!B$55*Baseline!B$70/Baseline!B$77 + Baseline!B$56*Baseline!B$62/Baseline!B$78)</f>
        <v>0.0000002002508632</v>
      </c>
      <c r="H658" s="84">
        <f>Baseline!B$33 * (C658 * Baseline!B$68*Baseline!B$63/Baseline!B$75 + Baseline!B$46 * Baseline!B$54*Baseline!B$64/Baseline!B$76 + Baseline!B$47 * Baseline!B$55*Baseline!B$65/Baseline!B$77 + Baseline!B$56*Baseline!B$71/Baseline!B$78)</f>
        <v>0.000000003672182687</v>
      </c>
      <c r="I658" s="84">
        <f>Baseline!B$33 * (C658 * Baseline!B$59*Baseline!B$68/Baseline!B$75 + Baseline!B$46 * Baseline!B$69*Baseline!B$54/Baseline!B$76 + Baseline!B$47 * Baseline!B$57*Baseline!B$55/Baseline!B$77 + Baseline!B$58*Baseline!B$56/Baseline!B$78)</f>
        <v>0.0000002389956238</v>
      </c>
      <c r="J658" s="85">
        <f>Baseline!B$33 * (C658 * Baseline!B$59*Baseline!B$59/Baseline!B$75 + Baseline!B$46 * Baseline!B$69*Baseline!B$69/Baseline!B$76 + Baseline!B$47 * Baseline!B$57*Baseline!B$57/Baseline!B$77 + Baseline!B$58*Baseline!B$58/Baseline!B$78)</f>
        <v>0.000002116574423</v>
      </c>
      <c r="K658" s="84">
        <f>Baseline!B$33 * (C658 * Baseline!B$59*Baseline!B$60/Baseline!B$75 + Baseline!B$46 * Baseline!B$69*Baseline!B$61/Baseline!B$76 + Baseline!B$47 * Baseline!B$57*Baseline!B$70/Baseline!B$77 + Baseline!B$58*Baseline!B$62/Baseline!B$78)</f>
        <v>0.00000001648976408</v>
      </c>
      <c r="L658" s="85">
        <f>Baseline!B$33 * (C658 * Baseline!B$59*Baseline!B$63/Baseline!B$75 + Baseline!B$46 * Baseline!B$69*Baseline!B$64/Baseline!B$76 + Baseline!B$47 * Baseline!B$57*Baseline!B$65/Baseline!B$77 + Baseline!B$58*Baseline!B$71/Baseline!B$78)</f>
        <v>0.00000001707278818</v>
      </c>
      <c r="M658" s="84">
        <f>Baseline!B$33 * (C658 * Baseline!B$60*Baseline!B$68/Baseline!B$75 + Baseline!B$46 * Baseline!B$61*Baseline!B$54/Baseline!B$76 + Baseline!B$47 * Baseline!B$70*Baseline!B$55/Baseline!B$77 + Baseline!B$62*Baseline!B$56/Baseline!B$78)</f>
        <v>0.0000002002508632</v>
      </c>
      <c r="N658" s="85">
        <f>Baseline!B$33 * (C658 * Baseline!B$60*Baseline!B$59/Baseline!B$75 + Baseline!B$46 * Baseline!B$61*Baseline!B$69/Baseline!B$76 + Baseline!B$47 * Baseline!B$70*Baseline!B$57/Baseline!B$77 + Baseline!B$62*Baseline!B$58/Baseline!B$78)</f>
        <v>0.00000001648976408</v>
      </c>
      <c r="O658" s="85">
        <f>Baseline!B$33 * (C658 * Baseline!B$60*Baseline!B$60/Baseline!B$75 + Baseline!B$46 * Baseline!B$61*Baseline!B$61/Baseline!B$76 + Baseline!B$47 * Baseline!B$70*Baseline!B$70/Baseline!B$77 + Baseline!B$62*Baseline!B$62/Baseline!B$78)</f>
        <v>0.000001589267473</v>
      </c>
      <c r="P658" s="84">
        <f>Baseline!B$33 * (C658 * Baseline!B$60*Baseline!B$63/Baseline!B$75 + Baseline!B$46 * Baseline!B$61*Baseline!B$64/Baseline!B$76 + Baseline!B$47 * Baseline!B$70*Baseline!B$65/Baseline!B$77 + Baseline!B$62*Baseline!B$71/Baseline!B$78)</f>
        <v>0.000000001956386731</v>
      </c>
      <c r="Q658" s="84">
        <f>Baseline!B$33 * (C658 * Baseline!B$63*Baseline!B$68/Baseline!B$75 + Baseline!B$46 * Baseline!B$64*Baseline!B$54/Baseline!B$76 + Baseline!B$47 * Baseline!B$65*Baseline!B$55/Baseline!B$77 + Baseline!B$71*Baseline!B$56/Baseline!B$78)</f>
        <v>0.000000003672182687</v>
      </c>
      <c r="R658" s="84">
        <f>Baseline!B$33 * (C658 * Baseline!B$63*Baseline!B$59/Baseline!B$75 + Baseline!B$46 * Baseline!B$64*Baseline!B$69/Baseline!B$76 + Baseline!B$47 * Baseline!B$65*Baseline!B$57/Baseline!B$77 + Baseline!B$71*Baseline!B$58/Baseline!B$78)</f>
        <v>0.00000001707278818</v>
      </c>
      <c r="S658" s="84">
        <f>Baseline!B$33 * (C658 * Baseline!B$63*Baseline!B$60/Baseline!B$75 + Baseline!B$46 * Baseline!B$64*Baseline!B$61/Baseline!B$76 + Baseline!B$47 * Baseline!B$65*Baseline!B$70/Baseline!B$77 + Baseline!B$71*Baseline!B$62/Baseline!B$78)</f>
        <v>0.000000001956386731</v>
      </c>
      <c r="T658" s="84">
        <f>Baseline!B$33 * (C658 * Baseline!B$63*Baseline!B$63/Baseline!B$75 + Baseline!B$46 * Baseline!B$64*Baseline!B$64/Baseline!B$76 + Baseline!B$47 * Baseline!B$65*Baseline!B$65/Baseline!B$77 + Baseline!B$71*Baseline!B$71/Baseline!B$78)</f>
        <v>0.00000009856721671</v>
      </c>
      <c r="U658" s="83"/>
      <c r="V658" s="84">
        <f>E658 * ( Baseline!B$89 * Baseline!B$7 )</f>
        <v>0.181174163</v>
      </c>
      <c r="W658" s="84">
        <f>F658 * ( Baseline!D$89 * Baseline!B$11 )</f>
        <v>0.004408655643</v>
      </c>
      <c r="X658" s="84">
        <f>G658 * ( Baseline!F$89 * Baseline!B$16 )</f>
        <v>0.006955667661</v>
      </c>
      <c r="Y658" s="84">
        <f>H658 * ( Baseline!H$89 * Baseline!B$18 )</f>
        <v>0.001291409216</v>
      </c>
      <c r="Z658" s="86">
        <f t="shared" si="1"/>
        <v>0.1938298956</v>
      </c>
      <c r="AA658" s="84">
        <f>I658 * ( Baseline!B$89 * Baseline!B$7 )</f>
        <v>0.002480535579</v>
      </c>
      <c r="AB658" s="85">
        <f>J658 * ( Baseline!D$89 * Baseline!B$11 )</f>
        <v>0.03904359263</v>
      </c>
      <c r="AC658" s="85">
        <f>K658 * ( Baseline!F$89 * Baseline!B$16 )</f>
        <v>0.0005727681614</v>
      </c>
      <c r="AD658" s="85">
        <f>L658 * ( Baseline!F$89 * Baseline!B$16 )</f>
        <v>0.0005930193694</v>
      </c>
      <c r="AE658" s="86">
        <f t="shared" si="2"/>
        <v>0.04268991574</v>
      </c>
      <c r="AF658" s="86">
        <f>M658 * ( Baseline!B$89 * Baseline!B$7 )</f>
        <v>0.00207840371</v>
      </c>
      <c r="AG658" s="86">
        <f>N658 * ( Baseline!D$89 * Baseline!B$11 )</f>
        <v>0.0003041800109</v>
      </c>
      <c r="AH658" s="86">
        <f>O658 * ( Baseline!F$89 * Baseline!B$16 )</f>
        <v>0.05520284</v>
      </c>
      <c r="AI658" s="86">
        <f>P658 * ( Baseline!H$89 * Baseline!B$18 )</f>
        <v>0.0006880093044</v>
      </c>
      <c r="AJ658" s="86">
        <f t="shared" si="3"/>
        <v>0.05827343303</v>
      </c>
      <c r="AK658" s="86">
        <f>Q658 * ( Baseline!B$89 * Baseline!B$7 )</f>
        <v>0.0000381135841</v>
      </c>
      <c r="AL658" s="86">
        <f>R658 * ( Baseline!D$89 * Baseline!B$11 )</f>
        <v>0.0003149348208</v>
      </c>
      <c r="AM658" s="86">
        <f>S658 * ( Baseline!F$89 * Baseline!B$16 )</f>
        <v>0.00006795464299</v>
      </c>
      <c r="AN658" s="86">
        <f>T658 * ( Baseline!H$89 * Baseline!B$18 )</f>
        <v>0.03466347482</v>
      </c>
      <c r="AO658" s="86">
        <f t="shared" si="4"/>
        <v>0.03508447787</v>
      </c>
      <c r="AP658" s="62"/>
      <c r="AQ658" s="86">
        <f>V658 * ( (1-Baseline!B$90-Baseline!B$89) + (1-B658)*Baseline!B$90 )</f>
        <v>0.07886957824</v>
      </c>
      <c r="AR658" s="86">
        <f>W658 * ( (1-Baseline!B$90-Baseline!B$89) + (1-B658)*Baseline!B$90 )</f>
        <v>0.001919196453</v>
      </c>
      <c r="AS658" s="86">
        <f>X658 * ( (1-Baseline!B$90-Baseline!B$89) + (1-B658)*Baseline!B$90 )</f>
        <v>0.003027973556</v>
      </c>
      <c r="AT658" s="86">
        <f>Y658 * ( (1-Baseline!B$90-Baseline!B$89) + (1-B658)*Baseline!B$90 )</f>
        <v>0.0005621822589</v>
      </c>
      <c r="AU658" s="86">
        <f t="shared" si="5"/>
        <v>0.0843789305</v>
      </c>
      <c r="AV658" s="86">
        <f>AA658 * ( (1-Baseline!D$90-Baseline!D$89) + (1-B658)*Baseline!D$90 )</f>
        <v>0.001780849562</v>
      </c>
      <c r="AW658" s="86">
        <f>AB658 * ( (1-Baseline!D$90-Baseline!D$89) + (1-B658)*Baseline!D$90 )</f>
        <v>0.02803054527</v>
      </c>
      <c r="AX658" s="86">
        <f>AC658 * ( (1-Baseline!D$90-Baseline!D$89) + (1-B658)*Baseline!D$90 )</f>
        <v>0.0004112071353</v>
      </c>
      <c r="AY658" s="86">
        <f>AD658 * ( (1-Baseline!D$90-Baseline!D$89) + (1-B658)*Baseline!D$90 )</f>
        <v>0.0004257460741</v>
      </c>
      <c r="AZ658" s="86">
        <f t="shared" si="6"/>
        <v>0.03064834804</v>
      </c>
      <c r="BA658" s="86">
        <f>AF658 * ( (1-Baseline!F$90-Baseline!F$89) + (1-Baseline!B$36)*Baseline!F$90 )</f>
        <v>0.001495685818</v>
      </c>
      <c r="BB658" s="86">
        <f>AG658 * ( (1-Baseline!F$90-Baseline!F$89) + (1-Baseline!B$36)*Baseline!F$90 )</f>
        <v>0.0002188976696</v>
      </c>
      <c r="BC658" s="86">
        <f>AH658 * ( (1-Baseline!F$90-Baseline!F$89) + (1-Baseline!B$36)*Baseline!F$90 )</f>
        <v>0.03972573016</v>
      </c>
      <c r="BD658" s="86">
        <f>AI658 * ( (1-Baseline!F$90-Baseline!F$89) + (1-Baseline!B$36)*Baseline!F$90 )</f>
        <v>0.0004951135117</v>
      </c>
      <c r="BE658" s="86">
        <f t="shared" si="7"/>
        <v>0.04193542716</v>
      </c>
      <c r="BF658" s="86">
        <f>AK658 * ( (1-Baseline!H$90-Baseline!H$89) + (1-Baseline!B$36)*Baseline!H$90 )</f>
        <v>0.00003019815496</v>
      </c>
      <c r="BG658" s="86">
        <f>AL658 * ( (1-Baseline!H$90-Baseline!H$89) + (1-Baseline!B$36)*Baseline!H$90 )</f>
        <v>0.0002495291572</v>
      </c>
      <c r="BH658" s="86">
        <f>AM658 * ( (1-Baseline!H$90-Baseline!H$89) + (1-Baseline!B$36)*Baseline!H$90 )</f>
        <v>0.00005384182273</v>
      </c>
      <c r="BI658" s="86">
        <f>AN658 * ( (1-Baseline!H$90-Baseline!H$89) + (1-Baseline!B$36)*Baseline!H$90 )</f>
        <v>0.02746456437</v>
      </c>
      <c r="BJ658" s="86">
        <f t="shared" si="8"/>
        <v>0.02779813351</v>
      </c>
      <c r="BK658" s="62"/>
      <c r="BL658" s="86">
        <f t="shared" si="19"/>
        <v>0.9347070147</v>
      </c>
      <c r="BM658" s="86">
        <f t="shared" si="20"/>
        <v>0.02274497249</v>
      </c>
      <c r="BN658" s="86">
        <f t="shared" si="21"/>
        <v>0.03588542232</v>
      </c>
      <c r="BO658" s="86">
        <f t="shared" si="22"/>
        <v>0.006662590477</v>
      </c>
      <c r="BP658" s="86">
        <f t="shared" si="9"/>
        <v>1</v>
      </c>
      <c r="BQ658" s="86">
        <f t="shared" si="23"/>
        <v>0.05810589073</v>
      </c>
      <c r="BR658" s="86">
        <f t="shared" si="24"/>
        <v>0.9145858443</v>
      </c>
      <c r="BS658" s="86">
        <f t="shared" si="25"/>
        <v>0.01341694289</v>
      </c>
      <c r="BT658" s="86">
        <f t="shared" si="26"/>
        <v>0.01389132209</v>
      </c>
      <c r="BU658" s="86">
        <f t="shared" si="10"/>
        <v>1</v>
      </c>
      <c r="BV658" s="86">
        <f t="shared" si="27"/>
        <v>0.03566640236</v>
      </c>
      <c r="BW658" s="86">
        <f t="shared" si="28"/>
        <v>0.005219874566</v>
      </c>
      <c r="BX658" s="86">
        <f t="shared" si="29"/>
        <v>0.9473071541</v>
      </c>
      <c r="BY658" s="86">
        <f t="shared" si="30"/>
        <v>0.01180656894</v>
      </c>
      <c r="BZ658" s="86">
        <f t="shared" si="11"/>
        <v>1</v>
      </c>
      <c r="CA658" s="86">
        <f t="shared" si="31"/>
        <v>0.001086337504</v>
      </c>
      <c r="CB658" s="86">
        <f t="shared" si="32"/>
        <v>0.008976471647</v>
      </c>
      <c r="CC658" s="86">
        <f t="shared" si="33"/>
        <v>0.001936886256</v>
      </c>
      <c r="CD658" s="86">
        <f t="shared" si="34"/>
        <v>0.9880003046</v>
      </c>
      <c r="CE658" s="86">
        <f t="shared" si="12"/>
        <v>1</v>
      </c>
      <c r="CF658" s="62"/>
      <c r="CG658" s="86">
        <f t="shared" si="35"/>
        <v>0.9347070147</v>
      </c>
      <c r="CH658" s="86">
        <f t="shared" si="36"/>
        <v>0.02274497249</v>
      </c>
      <c r="CI658" s="86">
        <f t="shared" si="37"/>
        <v>0.03588542232</v>
      </c>
      <c r="CJ658" s="86">
        <f t="shared" si="38"/>
        <v>0.006662590477</v>
      </c>
      <c r="CK658" s="86">
        <f t="shared" si="13"/>
        <v>1</v>
      </c>
      <c r="CL658" s="86">
        <f t="shared" si="39"/>
        <v>0.05810589073</v>
      </c>
      <c r="CM658" s="86">
        <f t="shared" si="40"/>
        <v>0.9145858443</v>
      </c>
      <c r="CN658" s="86">
        <f t="shared" si="41"/>
        <v>0.01341694289</v>
      </c>
      <c r="CO658" s="86">
        <f t="shared" si="42"/>
        <v>0.01389132209</v>
      </c>
      <c r="CP658" s="86">
        <f t="shared" si="14"/>
        <v>1</v>
      </c>
      <c r="CQ658" s="86">
        <f t="shared" si="43"/>
        <v>0.03566640236</v>
      </c>
      <c r="CR658" s="86">
        <f t="shared" si="44"/>
        <v>0.005219874566</v>
      </c>
      <c r="CS658" s="86">
        <f t="shared" si="45"/>
        <v>0.9473071541</v>
      </c>
      <c r="CT658" s="86">
        <f t="shared" si="46"/>
        <v>0.01180656894</v>
      </c>
      <c r="CU658" s="86">
        <f t="shared" si="15"/>
        <v>1</v>
      </c>
      <c r="CV658" s="86">
        <f t="shared" si="47"/>
        <v>0.001086337504</v>
      </c>
      <c r="CW658" s="86">
        <f t="shared" si="48"/>
        <v>0.008976471647</v>
      </c>
      <c r="CX658" s="86">
        <f t="shared" si="49"/>
        <v>0.001936886256</v>
      </c>
      <c r="CY658" s="86">
        <f t="shared" si="50"/>
        <v>0.9880003046</v>
      </c>
      <c r="CZ658" s="86">
        <f t="shared" si="16"/>
        <v>1</v>
      </c>
      <c r="DA658" s="62"/>
      <c r="DB658" s="86">
        <f>(AQ658*Baseline!B$7 + AV658*Baseline!B$11 + BA658*Baseline!B$16 + BF658*Baseline!B$18)</f>
        <v>48464.50333</v>
      </c>
      <c r="DC658" s="86">
        <f>(AR658*Baseline!B$7 + AW658*Baseline!B$11 + BB658*Baseline!B$16 + BG658*Baseline!B$18)</f>
        <v>73203.32077</v>
      </c>
      <c r="DD658" s="86">
        <f>(AS658*Baseline!B$7 + AX658*Baseline!B$11 + BC658*Baseline!B$16 + BH658*Baseline!B$18)</f>
        <v>137904.628</v>
      </c>
      <c r="DE658" s="86">
        <f>(AT658*Baseline!B$7 + AY658*Baseline!B$11 + BD658*Baseline!B$16 + BI658*Baseline!B$18)</f>
        <v>1260469.232</v>
      </c>
      <c r="DF658" s="86">
        <f t="shared" si="17"/>
        <v>1520041.684</v>
      </c>
      <c r="DG658" s="62"/>
      <c r="DH658" s="86">
        <f t="shared" si="51"/>
        <v>0.0318836673</v>
      </c>
      <c r="DI658" s="86">
        <f t="shared" si="52"/>
        <v>0.04815875877</v>
      </c>
      <c r="DJ658" s="86">
        <f t="shared" si="53"/>
        <v>0.09072424096</v>
      </c>
      <c r="DK658" s="86">
        <f t="shared" si="54"/>
        <v>0.829233333</v>
      </c>
      <c r="DL658" s="86">
        <f t="shared" si="18"/>
        <v>1</v>
      </c>
      <c r="DM658" s="62"/>
      <c r="DN658" s="86">
        <f>DH658 / (Baseline!B$7/Baseline!B$17)</f>
        <v>3.403371775</v>
      </c>
      <c r="DO658" s="86">
        <f>DI658 / (Baseline!B$11/Baseline!B$17)</f>
        <v>1.162575487</v>
      </c>
      <c r="DP658" s="86">
        <f>DJ658 / (Baseline!B$16/Baseline!B$17)</f>
        <v>1.401963698</v>
      </c>
      <c r="DQ658" s="86">
        <f>DK658 / (Baseline!B$18/Baseline!B$17)</f>
        <v>0.9375214894</v>
      </c>
      <c r="DR658" s="62"/>
      <c r="DS658" s="86">
        <f>DH658 / Baseline!H$117</f>
        <v>1.275573501</v>
      </c>
      <c r="DT658" s="86">
        <f>DI658 / Baseline!H$118</f>
        <v>1.084056175</v>
      </c>
      <c r="DU658" s="86">
        <f>DJ658 / Baseline!H$119</f>
        <v>1.084555169</v>
      </c>
      <c r="DV658" s="86">
        <f>DK658 / Baseline!H$120</f>
        <v>0.9791063794</v>
      </c>
      <c r="DW658" s="87"/>
      <c r="DX658" s="86">
        <f>(AU658*Baseline!B$34)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0.02518637083</v>
      </c>
      <c r="DY658" s="86">
        <f>(AZ658*Baseline!B$34) + (Baseline!D$90*(1-Baseline!D$91)*Baseline!B$35) + (Baseline!D$90*Baseline!D$91*((1-Baseline!D$92)*Baseline!B$40 + Baseline!D$92*Baseline!B$41))</f>
        <v>0.01101082021</v>
      </c>
      <c r="DZ658" s="86">
        <f>(BE658*Baseline!B$34) + (Baseline!F$90*(1-Baseline!F$91)*Baseline!B$35) + (Baseline!F$90*Baseline!F$91*((1-Baseline!F$92)*Baseline!B$40 + Baseline!F$92*Baseline!B$41))</f>
        <v>0.01402095407</v>
      </c>
      <c r="EA658" s="86">
        <f>(BJ658*Baseline!B$34) + (Baseline!H$90*(1-Baseline!H$91)*Baseline!B$35) + (Baseline!H$90*Baseline!H$91*((1-Baseline!H$92)*Baseline!B$40 + Baseline!H$92*Baseline!B$41))</f>
        <v>0.009314720026</v>
      </c>
      <c r="EB658" s="86">
        <f>( DX658*Baseline!B$7 + DY658*Baseline!B$11 + DZ658*Baseline!B$16 + EA658*Baseline!B$18 ) / Baseline!B$17</f>
        <v>0.009838220396</v>
      </c>
    </row>
    <row r="659">
      <c r="A659" s="73" t="s">
        <v>835</v>
      </c>
      <c r="B659" s="85">
        <f>MIN( MAX( NORMINV( MCrands!B659, (B$5+B$4)/2, (B$5-B$4)/3.29 ), 0 ), 1 )</f>
        <v>0.3225800517</v>
      </c>
      <c r="C659" s="85">
        <f>MAX( NORMINV( MCrands!C659, (C$5+C$4)/2, (C$5-C$4)/3.29 ), 0 )</f>
        <v>2.295725901</v>
      </c>
      <c r="D659" s="83"/>
      <c r="E659" s="84">
        <f>Baseline!B$33 * (C659 * Baseline!B$68*Baseline!B$68/Baseline!B$75 + Baseline!B$46 * Baseline!B$54*Baseline!B$54/Baseline!B$76 + Baseline!B$47 * Baseline!B$55*Baseline!B$55/Baseline!B$77 + Baseline!B$56*Baseline!B$56/Baseline!B$78)</f>
        <v>0.00001630328556</v>
      </c>
      <c r="F659" s="84">
        <f>Baseline!B$33 * (C659 * Baseline!B$68*Baseline!B$59/Baseline!B$75 + Baseline!B$46 * Baseline!B$54*Baseline!B$69/Baseline!B$76 + Baseline!B$47 * Baseline!B$55*Baseline!B$57/Baseline!B$77 + Baseline!B$56*Baseline!B$58/Baseline!B$78)</f>
        <v>0.0000002388136415</v>
      </c>
      <c r="G659" s="85">
        <f>Baseline!B$33 * (C659 * Baseline!B$68*Baseline!B$60/Baseline!B$75 + Baseline!B$46 * Baseline!B$54*Baseline!B$61/Baseline!B$76 + Baseline!B$47 * Baseline!B$55*Baseline!B$70/Baseline!B$77 + Baseline!B$56*Baseline!B$62/Baseline!B$78)</f>
        <v>0.0000001998034901</v>
      </c>
      <c r="H659" s="84">
        <f>Baseline!B$33 * (C659 * Baseline!B$68*Baseline!B$63/Baseline!B$75 + Baseline!B$46 * Baseline!B$54*Baseline!B$64/Baseline!B$76 + Baseline!B$47 * Baseline!B$55*Baseline!B$65/Baseline!B$77 + Baseline!B$56*Baseline!B$71/Baseline!B$78)</f>
        <v>0.000000003627445377</v>
      </c>
      <c r="I659" s="84">
        <f>Baseline!B$33 * (C659 * Baseline!B$59*Baseline!B$68/Baseline!B$75 + Baseline!B$46 * Baseline!B$69*Baseline!B$54/Baseline!B$76 + Baseline!B$47 * Baseline!B$57*Baseline!B$55/Baseline!B$77 + Baseline!B$58*Baseline!B$56/Baseline!B$78)</f>
        <v>0.0000002388136415</v>
      </c>
      <c r="J659" s="85">
        <f>Baseline!B$33 * (C659 * Baseline!B$59*Baseline!B$59/Baseline!B$75 + Baseline!B$46 * Baseline!B$69*Baseline!B$69/Baseline!B$76 + Baseline!B$47 * Baseline!B$57*Baseline!B$57/Baseline!B$77 + Baseline!B$58*Baseline!B$58/Baseline!B$78)</f>
        <v>0.000002116574395</v>
      </c>
      <c r="K659" s="84">
        <f>Baseline!B$33 * (C659 * Baseline!B$59*Baseline!B$60/Baseline!B$75 + Baseline!B$46 * Baseline!B$69*Baseline!B$61/Baseline!B$76 + Baseline!B$47 * Baseline!B$57*Baseline!B$70/Baseline!B$77 + Baseline!B$58*Baseline!B$62/Baseline!B$78)</f>
        <v>0.00000001648969344</v>
      </c>
      <c r="L659" s="85">
        <f>Baseline!B$33 * (C659 * Baseline!B$59*Baseline!B$63/Baseline!B$75 + Baseline!B$46 * Baseline!B$69*Baseline!B$64/Baseline!B$76 + Baseline!B$47 * Baseline!B$57*Baseline!B$65/Baseline!B$77 + Baseline!B$58*Baseline!B$71/Baseline!B$78)</f>
        <v>0.00000001707278112</v>
      </c>
      <c r="M659" s="84">
        <f>Baseline!B$33 * (C659 * Baseline!B$60*Baseline!B$68/Baseline!B$75 + Baseline!B$46 * Baseline!B$61*Baseline!B$54/Baseline!B$76 + Baseline!B$47 * Baseline!B$70*Baseline!B$55/Baseline!B$77 + Baseline!B$62*Baseline!B$56/Baseline!B$78)</f>
        <v>0.0000001998034901</v>
      </c>
      <c r="N659" s="85">
        <f>Baseline!B$33 * (C659 * Baseline!B$60*Baseline!B$59/Baseline!B$75 + Baseline!B$46 * Baseline!B$61*Baseline!B$69/Baseline!B$76 + Baseline!B$47 * Baseline!B$70*Baseline!B$57/Baseline!B$77 + Baseline!B$62*Baseline!B$58/Baseline!B$78)</f>
        <v>0.00000001648969344</v>
      </c>
      <c r="O659" s="85">
        <f>Baseline!B$33 * (C659 * Baseline!B$60*Baseline!B$60/Baseline!B$75 + Baseline!B$46 * Baseline!B$61*Baseline!B$61/Baseline!B$76 + Baseline!B$47 * Baseline!B$70*Baseline!B$70/Baseline!B$77 + Baseline!B$62*Baseline!B$62/Baseline!B$78)</f>
        <v>0.000001589267299</v>
      </c>
      <c r="P659" s="84">
        <f>Baseline!B$33 * (C659 * Baseline!B$60*Baseline!B$63/Baseline!B$75 + Baseline!B$46 * Baseline!B$61*Baseline!B$64/Baseline!B$76 + Baseline!B$47 * Baseline!B$70*Baseline!B$65/Baseline!B$77 + Baseline!B$62*Baseline!B$71/Baseline!B$78)</f>
        <v>0.000000001956369366</v>
      </c>
      <c r="Q659" s="84">
        <f>Baseline!B$33 * (C659 * Baseline!B$63*Baseline!B$68/Baseline!B$75 + Baseline!B$46 * Baseline!B$64*Baseline!B$54/Baseline!B$76 + Baseline!B$47 * Baseline!B$65*Baseline!B$55/Baseline!B$77 + Baseline!B$71*Baseline!B$56/Baseline!B$78)</f>
        <v>0.000000003627445377</v>
      </c>
      <c r="R659" s="84">
        <f>Baseline!B$33 * (C659 * Baseline!B$63*Baseline!B$59/Baseline!B$75 + Baseline!B$46 * Baseline!B$64*Baseline!B$69/Baseline!B$76 + Baseline!B$47 * Baseline!B$65*Baseline!B$57/Baseline!B$77 + Baseline!B$71*Baseline!B$58/Baseline!B$78)</f>
        <v>0.00000001707278112</v>
      </c>
      <c r="S659" s="84">
        <f>Baseline!B$33 * (C659 * Baseline!B$63*Baseline!B$60/Baseline!B$75 + Baseline!B$46 * Baseline!B$64*Baseline!B$61/Baseline!B$76 + Baseline!B$47 * Baseline!B$65*Baseline!B$70/Baseline!B$77 + Baseline!B$71*Baseline!B$62/Baseline!B$78)</f>
        <v>0.000000001956369366</v>
      </c>
      <c r="T659" s="84">
        <f>Baseline!B$33 * (C659 * Baseline!B$63*Baseline!B$63/Baseline!B$75 + Baseline!B$46 * Baseline!B$64*Baseline!B$64/Baseline!B$76 + Baseline!B$47 * Baseline!B$65*Baseline!B$65/Baseline!B$77 + Baseline!B$71*Baseline!B$71/Baseline!B$78)</f>
        <v>0.00000009856721497</v>
      </c>
      <c r="U659" s="83"/>
      <c r="V659" s="84">
        <f>E659 * ( Baseline!B$89 * Baseline!B$7 )</f>
        <v>0.1692118009</v>
      </c>
      <c r="W659" s="84">
        <f>F659 * ( Baseline!D$89 * Baseline!B$11 )</f>
        <v>0.004405298689</v>
      </c>
      <c r="X659" s="84">
        <f>G659 * ( Baseline!F$89 * Baseline!B$16 )</f>
        <v>0.006940128259</v>
      </c>
      <c r="Y659" s="84">
        <f>H659 * ( Baseline!H$89 * Baseline!B$18 )</f>
        <v>0.001275676292</v>
      </c>
      <c r="Z659" s="86">
        <f t="shared" si="1"/>
        <v>0.1818329041</v>
      </c>
      <c r="AA659" s="84">
        <f>I659 * ( Baseline!B$89 * Baseline!B$7 )</f>
        <v>0.002478646785</v>
      </c>
      <c r="AB659" s="85">
        <f>J659 * ( Baseline!D$89 * Baseline!B$11 )</f>
        <v>0.0390435921</v>
      </c>
      <c r="AC659" s="85">
        <f>K659 * ( Baseline!F$89 * Baseline!B$16 )</f>
        <v>0.0005727657078</v>
      </c>
      <c r="AD659" s="85">
        <f>L659 * ( Baseline!F$89 * Baseline!B$16 )</f>
        <v>0.000593019124</v>
      </c>
      <c r="AE659" s="86">
        <f t="shared" si="2"/>
        <v>0.04268802372</v>
      </c>
      <c r="AF659" s="86">
        <f>M659 * ( Baseline!B$89 * Baseline!B$7 )</f>
        <v>0.002073760424</v>
      </c>
      <c r="AG659" s="86">
        <f>N659 * ( Baseline!D$89 * Baseline!B$11 )</f>
        <v>0.0003041787079</v>
      </c>
      <c r="AH659" s="86">
        <f>O659 * ( Baseline!F$89 * Baseline!B$16 )</f>
        <v>0.05520283397</v>
      </c>
      <c r="AI659" s="86">
        <f>P659 * ( Baseline!H$89 * Baseline!B$18 )</f>
        <v>0.0006880031975</v>
      </c>
      <c r="AJ659" s="86">
        <f t="shared" si="3"/>
        <v>0.0582687763</v>
      </c>
      <c r="AK659" s="86">
        <f>Q659 * ( Baseline!B$89 * Baseline!B$7 )</f>
        <v>0.00003764925557</v>
      </c>
      <c r="AL659" s="86">
        <f>R659 * ( Baseline!D$89 * Baseline!B$11 )</f>
        <v>0.0003149346905</v>
      </c>
      <c r="AM659" s="86">
        <f>S659 * ( Baseline!F$89 * Baseline!B$16 )</f>
        <v>0.00006795403982</v>
      </c>
      <c r="AN659" s="86">
        <f>T659 * ( Baseline!H$89 * Baseline!B$18 )</f>
        <v>0.03466347421</v>
      </c>
      <c r="AO659" s="86">
        <f t="shared" si="4"/>
        <v>0.0350840122</v>
      </c>
      <c r="AP659" s="62"/>
      <c r="AQ659" s="86">
        <f>V659 * ( (1-Baseline!B$90-Baseline!B$89) + (1-B659)*Baseline!B$90 )</f>
        <v>0.1170105955</v>
      </c>
      <c r="AR659" s="86">
        <f>W659 * ( (1-Baseline!B$90-Baseline!B$89) + (1-B659)*Baseline!B$90 )</f>
        <v>0.003046280581</v>
      </c>
      <c r="AS659" s="86">
        <f>X659 * ( (1-Baseline!B$90-Baseline!B$89) + (1-B659)*Baseline!B$90 )</f>
        <v>0.004799124744</v>
      </c>
      <c r="AT659" s="86">
        <f>Y659 * ( (1-Baseline!B$90-Baseline!B$89) + (1-B659)*Baseline!B$90 )</f>
        <v>0.0008821349446</v>
      </c>
      <c r="AU659" s="86">
        <f t="shared" si="5"/>
        <v>0.1257381358</v>
      </c>
      <c r="AV659" s="86">
        <f>AA659 * ( (1-Baseline!D$90-Baseline!D$89) + (1-B659)*Baseline!D$90 )</f>
        <v>0.002099122677</v>
      </c>
      <c r="AW659" s="86">
        <f>AB659 * ( (1-Baseline!D$90-Baseline!D$89) + (1-B659)*Baseline!D$90 )</f>
        <v>0.03306533632</v>
      </c>
      <c r="AX659" s="86">
        <f>AC659 * ( (1-Baseline!D$90-Baseline!D$89) + (1-B659)*Baseline!D$90 )</f>
        <v>0.0004850652756</v>
      </c>
      <c r="AY659" s="86">
        <f>AD659 * ( (1-Baseline!D$90-Baseline!D$89) + (1-B659)*Baseline!D$90 )</f>
        <v>0.0005022175402</v>
      </c>
      <c r="AZ659" s="86">
        <f t="shared" si="6"/>
        <v>0.03615174182</v>
      </c>
      <c r="BA659" s="86">
        <f>AF659 * ( (1-Baseline!F$90-Baseline!F$89) + (1-Baseline!B$36)*Baseline!F$90 )</f>
        <v>0.001492344362</v>
      </c>
      <c r="BB659" s="86">
        <f>AG659 * ( (1-Baseline!F$90-Baseline!F$89) + (1-Baseline!B$36)*Baseline!F$90 )</f>
        <v>0.0002188967319</v>
      </c>
      <c r="BC659" s="86">
        <f>AH659 * ( (1-Baseline!F$90-Baseline!F$89) + (1-Baseline!B$36)*Baseline!F$90 )</f>
        <v>0.03972572582</v>
      </c>
      <c r="BD659" s="86">
        <f>AI659 * ( (1-Baseline!F$90-Baseline!F$89) + (1-Baseline!B$36)*Baseline!F$90 )</f>
        <v>0.0004951091171</v>
      </c>
      <c r="BE659" s="86">
        <f t="shared" si="7"/>
        <v>0.04193207603</v>
      </c>
      <c r="BF659" s="86">
        <f>AK659 * ( (1-Baseline!H$90-Baseline!H$89) + (1-Baseline!B$36)*Baseline!H$90 )</f>
        <v>0.00002983025817</v>
      </c>
      <c r="BG659" s="86">
        <f>AL659 * ( (1-Baseline!H$90-Baseline!H$89) + (1-Baseline!B$36)*Baseline!H$90 )</f>
        <v>0.000249529054</v>
      </c>
      <c r="BH659" s="86">
        <f>AM659 * ( (1-Baseline!H$90-Baseline!H$89) + (1-Baseline!B$36)*Baseline!H$90 )</f>
        <v>0.00005384134483</v>
      </c>
      <c r="BI659" s="86">
        <f>AN659 * ( (1-Baseline!H$90-Baseline!H$89) + (1-Baseline!B$36)*Baseline!H$90 )</f>
        <v>0.02746456389</v>
      </c>
      <c r="BJ659" s="86">
        <f t="shared" si="8"/>
        <v>0.02779776454</v>
      </c>
      <c r="BK659" s="62"/>
      <c r="BL659" s="86">
        <f t="shared" si="19"/>
        <v>0.9305895525</v>
      </c>
      <c r="BM659" s="86">
        <f t="shared" si="20"/>
        <v>0.02422718105</v>
      </c>
      <c r="BN659" s="86">
        <f t="shared" si="21"/>
        <v>0.0381676149</v>
      </c>
      <c r="BO659" s="86">
        <f t="shared" si="22"/>
        <v>0.00701565153</v>
      </c>
      <c r="BP659" s="86">
        <f t="shared" si="9"/>
        <v>1</v>
      </c>
      <c r="BQ659" s="86">
        <f t="shared" si="23"/>
        <v>0.05806421964</v>
      </c>
      <c r="BR659" s="86">
        <f t="shared" si="24"/>
        <v>0.9146263683</v>
      </c>
      <c r="BS659" s="86">
        <f t="shared" si="25"/>
        <v>0.01341748008</v>
      </c>
      <c r="BT659" s="86">
        <f t="shared" si="26"/>
        <v>0.01389193203</v>
      </c>
      <c r="BU659" s="86">
        <f t="shared" si="10"/>
        <v>1</v>
      </c>
      <c r="BV659" s="86">
        <f t="shared" si="27"/>
        <v>0.03558956539</v>
      </c>
      <c r="BW659" s="86">
        <f t="shared" si="28"/>
        <v>0.005220269366</v>
      </c>
      <c r="BX659" s="86">
        <f t="shared" si="29"/>
        <v>0.9473827576</v>
      </c>
      <c r="BY659" s="86">
        <f t="shared" si="30"/>
        <v>0.01180740769</v>
      </c>
      <c r="BZ659" s="86">
        <f t="shared" si="11"/>
        <v>1</v>
      </c>
      <c r="CA659" s="86">
        <f t="shared" si="31"/>
        <v>0.001073117161</v>
      </c>
      <c r="CB659" s="86">
        <f t="shared" si="32"/>
        <v>0.008976587078</v>
      </c>
      <c r="CC659" s="86">
        <f t="shared" si="33"/>
        <v>0.001936894772</v>
      </c>
      <c r="CD659" s="86">
        <f t="shared" si="34"/>
        <v>0.988013401</v>
      </c>
      <c r="CE659" s="86">
        <f t="shared" si="12"/>
        <v>1</v>
      </c>
      <c r="CF659" s="62"/>
      <c r="CG659" s="86">
        <f t="shared" si="35"/>
        <v>0.9305895525</v>
      </c>
      <c r="CH659" s="86">
        <f t="shared" si="36"/>
        <v>0.02422718105</v>
      </c>
      <c r="CI659" s="86">
        <f t="shared" si="37"/>
        <v>0.0381676149</v>
      </c>
      <c r="CJ659" s="86">
        <f t="shared" si="38"/>
        <v>0.00701565153</v>
      </c>
      <c r="CK659" s="86">
        <f t="shared" si="13"/>
        <v>1</v>
      </c>
      <c r="CL659" s="86">
        <f t="shared" si="39"/>
        <v>0.05806421964</v>
      </c>
      <c r="CM659" s="86">
        <f t="shared" si="40"/>
        <v>0.9146263683</v>
      </c>
      <c r="CN659" s="86">
        <f t="shared" si="41"/>
        <v>0.01341748008</v>
      </c>
      <c r="CO659" s="86">
        <f t="shared" si="42"/>
        <v>0.01389193203</v>
      </c>
      <c r="CP659" s="86">
        <f t="shared" si="14"/>
        <v>1</v>
      </c>
      <c r="CQ659" s="86">
        <f t="shared" si="43"/>
        <v>0.03558956539</v>
      </c>
      <c r="CR659" s="86">
        <f t="shared" si="44"/>
        <v>0.005220269366</v>
      </c>
      <c r="CS659" s="86">
        <f t="shared" si="45"/>
        <v>0.9473827576</v>
      </c>
      <c r="CT659" s="86">
        <f t="shared" si="46"/>
        <v>0.01180740769</v>
      </c>
      <c r="CU659" s="86">
        <f t="shared" si="15"/>
        <v>1</v>
      </c>
      <c r="CV659" s="86">
        <f t="shared" si="47"/>
        <v>0.001073117161</v>
      </c>
      <c r="CW659" s="86">
        <f t="shared" si="48"/>
        <v>0.008976587078</v>
      </c>
      <c r="CX659" s="86">
        <f t="shared" si="49"/>
        <v>0.001936894772</v>
      </c>
      <c r="CY659" s="86">
        <f t="shared" si="50"/>
        <v>0.988013401</v>
      </c>
      <c r="CZ659" s="86">
        <f t="shared" si="16"/>
        <v>1</v>
      </c>
      <c r="DA659" s="62"/>
      <c r="DB659" s="86">
        <f>(AQ659*Baseline!B$7 + AV659*Baseline!B$11 + BA659*Baseline!B$16 + BF659*Baseline!B$18)</f>
        <v>67617.40977</v>
      </c>
      <c r="DC659" s="86">
        <f>(AR659*Baseline!B$7 + AW659*Baseline!B$11 + BB659*Baseline!B$16 + BG659*Baseline!B$18)</f>
        <v>84547.33</v>
      </c>
      <c r="DD659" s="86">
        <f>(AS659*Baseline!B$7 + AX659*Baseline!B$11 + BC659*Baseline!B$16 + BH659*Baseline!B$18)</f>
        <v>138921.9927</v>
      </c>
      <c r="DE659" s="86">
        <f>(AT659*Baseline!B$7 + AY659*Baseline!B$11 + BD659*Baseline!B$16 + BI659*Baseline!B$18)</f>
        <v>1260788.369</v>
      </c>
      <c r="DF659" s="86">
        <f t="shared" si="17"/>
        <v>1551875.102</v>
      </c>
      <c r="DG659" s="62"/>
      <c r="DH659" s="86">
        <f t="shared" si="51"/>
        <v>0.04357142511</v>
      </c>
      <c r="DI659" s="86">
        <f t="shared" si="52"/>
        <v>0.0544807568</v>
      </c>
      <c r="DJ659" s="86">
        <f t="shared" si="53"/>
        <v>0.08951879731</v>
      </c>
      <c r="DK659" s="86">
        <f t="shared" si="54"/>
        <v>0.8124290208</v>
      </c>
      <c r="DL659" s="86">
        <f t="shared" si="18"/>
        <v>1</v>
      </c>
      <c r="DM659" s="62"/>
      <c r="DN659" s="86">
        <f>DH659 / (Baseline!B$7/Baseline!B$17)</f>
        <v>4.650963048</v>
      </c>
      <c r="DO659" s="86">
        <f>DI659 / (Baseline!B$11/Baseline!B$17)</f>
        <v>1.315191545</v>
      </c>
      <c r="DP659" s="86">
        <f>DJ659 / (Baseline!B$16/Baseline!B$17)</f>
        <v>1.38333595</v>
      </c>
      <c r="DQ659" s="86">
        <f>DK659 / (Baseline!B$18/Baseline!B$17)</f>
        <v>0.918522731</v>
      </c>
      <c r="DR659" s="62"/>
      <c r="DS659" s="86">
        <f>DH659 / Baseline!H$117</f>
        <v>1.743166956</v>
      </c>
      <c r="DT659" s="86">
        <f>DI659 / Baseline!H$118</f>
        <v>1.226364682</v>
      </c>
      <c r="DU659" s="86">
        <f>DJ659 / Baseline!H$119</f>
        <v>1.070144796</v>
      </c>
      <c r="DV659" s="86">
        <f>DK659 / Baseline!H$120</f>
        <v>0.9592649082</v>
      </c>
      <c r="DW659" s="87"/>
      <c r="DX659" s="86">
        <f>(AU659*Baseline!B$34)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0.03139025162</v>
      </c>
      <c r="DY659" s="86">
        <f>(AZ659*Baseline!B$34) + (Baseline!D$90*(1-Baseline!D$91)*Baseline!B$35) + (Baseline!D$90*Baseline!D$91*((1-Baseline!D$92)*Baseline!B$40 + Baseline!D$92*Baseline!B$41))</f>
        <v>0.01183632927</v>
      </c>
      <c r="DZ659" s="86">
        <f>(BE659*Baseline!B$34) + (Baseline!F$90*(1-Baseline!F$91)*Baseline!B$35) + (Baseline!F$90*Baseline!F$91*((1-Baseline!F$92)*Baseline!B$40 + Baseline!F$92*Baseline!B$41))</f>
        <v>0.0140204514</v>
      </c>
      <c r="EA659" s="86">
        <f>(BJ659*Baseline!B$34) + (Baseline!H$90*(1-Baseline!H$91)*Baseline!B$35) + (Baseline!H$90*Baseline!H$91*((1-Baseline!H$92)*Baseline!B$40 + Baseline!H$92*Baseline!B$41))</f>
        <v>0.009314664681</v>
      </c>
      <c r="EB659" s="86">
        <f>( DX659*Baseline!B$7 + DY659*Baseline!B$11 + DZ659*Baseline!B$16 + EA659*Baseline!B$18 ) / Baseline!B$17</f>
        <v>0.009930454527</v>
      </c>
    </row>
    <row r="660">
      <c r="A660" s="73" t="s">
        <v>836</v>
      </c>
      <c r="B660" s="85">
        <f>MIN( MAX( NORMINV( MCrands!B660, (B$5+B$4)/2, (B$5-B$4)/3.29 ), 0 ), 1 )</f>
        <v>0.5988738593</v>
      </c>
      <c r="C660" s="85">
        <f>MAX( NORMINV( MCrands!C660, (C$5+C$4)/2, (C$5-C$4)/3.29 ), 0 )</f>
        <v>3.245286702</v>
      </c>
      <c r="D660" s="83"/>
      <c r="E660" s="84">
        <f>Baseline!B$33 * (C660 * Baseline!B$68*Baseline!B$68/Baseline!B$75 + Baseline!B$46 * Baseline!B$54*Baseline!B$54/Baseline!B$76 + Baseline!B$47 * Baseline!B$55*Baseline!B$55/Baseline!B$77 + Baseline!B$56*Baseline!B$56/Baseline!B$78)</f>
        <v>0.00002302619883</v>
      </c>
      <c r="F660" s="84">
        <f>Baseline!B$33 * (C660 * Baseline!B$68*Baseline!B$59/Baseline!B$75 + Baseline!B$46 * Baseline!B$54*Baseline!B$69/Baseline!B$76 + Baseline!B$47 * Baseline!B$55*Baseline!B$57/Baseline!B$77 + Baseline!B$56*Baseline!B$58/Baseline!B$78)</f>
        <v>0.0000002398751541</v>
      </c>
      <c r="G660" s="85">
        <f>Baseline!B$33 * (C660 * Baseline!B$68*Baseline!B$60/Baseline!B$75 + Baseline!B$46 * Baseline!B$54*Baseline!B$61/Baseline!B$76 + Baseline!B$47 * Baseline!B$55*Baseline!B$70/Baseline!B$77 + Baseline!B$56*Baseline!B$62/Baseline!B$78)</f>
        <v>0.000000202413042</v>
      </c>
      <c r="H660" s="84">
        <f>Baseline!B$33 * (C660 * Baseline!B$68*Baseline!B$63/Baseline!B$75 + Baseline!B$46 * Baseline!B$54*Baseline!B$64/Baseline!B$76 + Baseline!B$47 * Baseline!B$55*Baseline!B$65/Baseline!B$77 + Baseline!B$56*Baseline!B$71/Baseline!B$78)</f>
        <v>0.000000003888400563</v>
      </c>
      <c r="I660" s="84">
        <f>Baseline!B$33 * (C660 * Baseline!B$59*Baseline!B$68/Baseline!B$75 + Baseline!B$46 * Baseline!B$69*Baseline!B$54/Baseline!B$76 + Baseline!B$47 * Baseline!B$57*Baseline!B$55/Baseline!B$77 + Baseline!B$58*Baseline!B$56/Baseline!B$78)</f>
        <v>0.0000002398751541</v>
      </c>
      <c r="J660" s="85">
        <f>Baseline!B$33 * (C660 * Baseline!B$59*Baseline!B$59/Baseline!B$75 + Baseline!B$46 * Baseline!B$69*Baseline!B$69/Baseline!B$76 + Baseline!B$47 * Baseline!B$57*Baseline!B$57/Baseline!B$77 + Baseline!B$58*Baseline!B$58/Baseline!B$78)</f>
        <v>0.000002116574562</v>
      </c>
      <c r="K660" s="84">
        <f>Baseline!B$33 * (C660 * Baseline!B$59*Baseline!B$60/Baseline!B$75 + Baseline!B$46 * Baseline!B$69*Baseline!B$61/Baseline!B$76 + Baseline!B$47 * Baseline!B$57*Baseline!B$70/Baseline!B$77 + Baseline!B$58*Baseline!B$62/Baseline!B$78)</f>
        <v>0.00000001649010548</v>
      </c>
      <c r="L660" s="85">
        <f>Baseline!B$33 * (C660 * Baseline!B$59*Baseline!B$63/Baseline!B$75 + Baseline!B$46 * Baseline!B$69*Baseline!B$64/Baseline!B$76 + Baseline!B$47 * Baseline!B$57*Baseline!B$65/Baseline!B$77 + Baseline!B$58*Baseline!B$71/Baseline!B$78)</f>
        <v>0.00000001707282232</v>
      </c>
      <c r="M660" s="84">
        <f>Baseline!B$33 * (C660 * Baseline!B$60*Baseline!B$68/Baseline!B$75 + Baseline!B$46 * Baseline!B$61*Baseline!B$54/Baseline!B$76 + Baseline!B$47 * Baseline!B$70*Baseline!B$55/Baseline!B$77 + Baseline!B$62*Baseline!B$56/Baseline!B$78)</f>
        <v>0.000000202413042</v>
      </c>
      <c r="N660" s="85">
        <f>Baseline!B$33 * (C660 * Baseline!B$60*Baseline!B$59/Baseline!B$75 + Baseline!B$46 * Baseline!B$61*Baseline!B$69/Baseline!B$76 + Baseline!B$47 * Baseline!B$70*Baseline!B$57/Baseline!B$77 + Baseline!B$62*Baseline!B$58/Baseline!B$78)</f>
        <v>0.00000001649010548</v>
      </c>
      <c r="O660" s="85">
        <f>Baseline!B$33 * (C660 * Baseline!B$60*Baseline!B$60/Baseline!B$75 + Baseline!B$46 * Baseline!B$61*Baseline!B$61/Baseline!B$76 + Baseline!B$47 * Baseline!B$70*Baseline!B$70/Baseline!B$77 + Baseline!B$62*Baseline!B$62/Baseline!B$78)</f>
        <v>0.000001589268312</v>
      </c>
      <c r="P660" s="84">
        <f>Baseline!B$33 * (C660 * Baseline!B$60*Baseline!B$63/Baseline!B$75 + Baseline!B$46 * Baseline!B$61*Baseline!B$64/Baseline!B$76 + Baseline!B$47 * Baseline!B$70*Baseline!B$65/Baseline!B$77 + Baseline!B$62*Baseline!B$71/Baseline!B$78)</f>
        <v>0.000000001956470658</v>
      </c>
      <c r="Q660" s="84">
        <f>Baseline!B$33 * (C660 * Baseline!B$63*Baseline!B$68/Baseline!B$75 + Baseline!B$46 * Baseline!B$64*Baseline!B$54/Baseline!B$76 + Baseline!B$47 * Baseline!B$65*Baseline!B$55/Baseline!B$77 + Baseline!B$71*Baseline!B$56/Baseline!B$78)</f>
        <v>0.000000003888400563</v>
      </c>
      <c r="R660" s="84">
        <f>Baseline!B$33 * (C660 * Baseline!B$63*Baseline!B$59/Baseline!B$75 + Baseline!B$46 * Baseline!B$64*Baseline!B$69/Baseline!B$76 + Baseline!B$47 * Baseline!B$65*Baseline!B$57/Baseline!B$77 + Baseline!B$71*Baseline!B$58/Baseline!B$78)</f>
        <v>0.00000001707282232</v>
      </c>
      <c r="S660" s="84">
        <f>Baseline!B$33 * (C660 * Baseline!B$63*Baseline!B$60/Baseline!B$75 + Baseline!B$46 * Baseline!B$64*Baseline!B$61/Baseline!B$76 + Baseline!B$47 * Baseline!B$65*Baseline!B$70/Baseline!B$77 + Baseline!B$71*Baseline!B$62/Baseline!B$78)</f>
        <v>0.000000001956470658</v>
      </c>
      <c r="T660" s="84">
        <f>Baseline!B$33 * (C660 * Baseline!B$63*Baseline!B$63/Baseline!B$75 + Baseline!B$46 * Baseline!B$64*Baseline!B$64/Baseline!B$76 + Baseline!B$47 * Baseline!B$65*Baseline!B$65/Baseline!B$77 + Baseline!B$71*Baseline!B$71/Baseline!B$78)</f>
        <v>0.0000000985672251</v>
      </c>
      <c r="U660" s="83"/>
      <c r="V660" s="84">
        <f>E660 * ( Baseline!B$89 * Baseline!B$7 )</f>
        <v>0.2389889176</v>
      </c>
      <c r="W660" s="84">
        <f>F660 * ( Baseline!D$89 * Baseline!B$11 )</f>
        <v>0.004424879983</v>
      </c>
      <c r="X660" s="84">
        <f>G660 * ( Baseline!F$89 * Baseline!B$16 )</f>
        <v>0.007030770443</v>
      </c>
      <c r="Y660" s="84">
        <f>H660 * ( Baseline!H$89 * Baseline!B$18 )</f>
        <v>0.001367447307</v>
      </c>
      <c r="Z660" s="86">
        <f t="shared" si="1"/>
        <v>0.2518120153</v>
      </c>
      <c r="AA660" s="84">
        <f>I660 * ( Baseline!B$89 * Baseline!B$7 )</f>
        <v>0.002489664225</v>
      </c>
      <c r="AB660" s="85">
        <f>J660 * ( Baseline!D$89 * Baseline!B$11 )</f>
        <v>0.03904359519</v>
      </c>
      <c r="AC660" s="85">
        <f>K660 * ( Baseline!F$89 * Baseline!B$16 )</f>
        <v>0.0005727800197</v>
      </c>
      <c r="AD660" s="85">
        <f>L660 * ( Baseline!F$89 * Baseline!B$16 )</f>
        <v>0.0005930205552</v>
      </c>
      <c r="AE660" s="86">
        <f t="shared" si="2"/>
        <v>0.04269905999</v>
      </c>
      <c r="AF660" s="86">
        <f>M660 * ( Baseline!B$89 * Baseline!B$7 )</f>
        <v>0.002100844963</v>
      </c>
      <c r="AG660" s="86">
        <f>N660 * ( Baseline!D$89 * Baseline!B$11 )</f>
        <v>0.0003041863086</v>
      </c>
      <c r="AH660" s="86">
        <f>O660 * ( Baseline!F$89 * Baseline!B$16 )</f>
        <v>0.05520286916</v>
      </c>
      <c r="AI660" s="86">
        <f>P660 * ( Baseline!H$89 * Baseline!B$18 )</f>
        <v>0.0006880388192</v>
      </c>
      <c r="AJ660" s="86">
        <f t="shared" si="3"/>
        <v>0.05829593925</v>
      </c>
      <c r="AK660" s="86">
        <f>Q660 * ( Baseline!B$89 * Baseline!B$7 )</f>
        <v>0.00004035770945</v>
      </c>
      <c r="AL660" s="86">
        <f>R660 * ( Baseline!D$89 * Baseline!B$11 )</f>
        <v>0.0003149354506</v>
      </c>
      <c r="AM660" s="86">
        <f>S660 * ( Baseline!F$89 * Baseline!B$16 )</f>
        <v>0.00006795755816</v>
      </c>
      <c r="AN660" s="86">
        <f>T660 * ( Baseline!H$89 * Baseline!B$18 )</f>
        <v>0.03466347777</v>
      </c>
      <c r="AO660" s="86">
        <f t="shared" si="4"/>
        <v>0.03508672849</v>
      </c>
      <c r="AP660" s="62"/>
      <c r="AQ660" s="86">
        <f>V660 * ( (1-Baseline!B$90-Baseline!B$89) + (1-B660)*Baseline!B$90 )</f>
        <v>0.1064940031</v>
      </c>
      <c r="AR660" s="86">
        <f>W660 * ( (1-Baseline!B$90-Baseline!B$89) + (1-B660)*Baseline!B$90 )</f>
        <v>0.001971736544</v>
      </c>
      <c r="AS660" s="86">
        <f>X660 * ( (1-Baseline!B$90-Baseline!B$89) + (1-B660)*Baseline!B$90 )</f>
        <v>0.003132927236</v>
      </c>
      <c r="AT660" s="86">
        <f>Y660 * ( (1-Baseline!B$90-Baseline!B$89) + (1-B660)*Baseline!B$90 )</f>
        <v>0.0006093376175</v>
      </c>
      <c r="AU660" s="86">
        <f t="shared" si="5"/>
        <v>0.1122080045</v>
      </c>
      <c r="AV660" s="86">
        <f>AA660 * ( (1-Baseline!D$90-Baseline!D$89) + (1-B660)*Baseline!D$90 )</f>
        <v>0.001800283448</v>
      </c>
      <c r="AW660" s="86">
        <f>AB660 * ( (1-Baseline!D$90-Baseline!D$89) + (1-B660)*Baseline!D$90 )</f>
        <v>0.02823253734</v>
      </c>
      <c r="AX660" s="86">
        <f>AC660 * ( (1-Baseline!D$90-Baseline!D$89) + (1-B660)*Baseline!D$90 )</f>
        <v>0.0004141788996</v>
      </c>
      <c r="AY660" s="86">
        <f>AD660 * ( (1-Baseline!D$90-Baseline!D$89) + (1-B660)*Baseline!D$90 )</f>
        <v>0.0004288148898</v>
      </c>
      <c r="AZ660" s="86">
        <f t="shared" si="6"/>
        <v>0.03087581458</v>
      </c>
      <c r="BA660" s="86">
        <f>AF660 * ( (1-Baseline!F$90-Baseline!F$89) + (1-Baseline!B$36)*Baseline!F$90 )</f>
        <v>0.001511835262</v>
      </c>
      <c r="BB660" s="86">
        <f>AG660 * ( (1-Baseline!F$90-Baseline!F$89) + (1-Baseline!B$36)*Baseline!F$90 )</f>
        <v>0.0002189022016</v>
      </c>
      <c r="BC660" s="86">
        <f>AH660 * ( (1-Baseline!F$90-Baseline!F$89) + (1-Baseline!B$36)*Baseline!F$90 )</f>
        <v>0.03972575114</v>
      </c>
      <c r="BD660" s="86">
        <f>AI660 * ( (1-Baseline!F$90-Baseline!F$89) + (1-Baseline!B$36)*Baseline!F$90 )</f>
        <v>0.0004951347515</v>
      </c>
      <c r="BE660" s="86">
        <f t="shared" si="7"/>
        <v>0.04195162335</v>
      </c>
      <c r="BF660" s="86">
        <f>AK660 * ( (1-Baseline!H$90-Baseline!H$89) + (1-Baseline!B$36)*Baseline!H$90 )</f>
        <v>0.00003197622035</v>
      </c>
      <c r="BG660" s="86">
        <f>AL660 * ( (1-Baseline!H$90-Baseline!H$89) + (1-Baseline!B$36)*Baseline!H$90 )</f>
        <v>0.0002495296562</v>
      </c>
      <c r="BH660" s="86">
        <f>AM660 * ( (1-Baseline!H$90-Baseline!H$89) + (1-Baseline!B$36)*Baseline!H$90 )</f>
        <v>0.00005384413248</v>
      </c>
      <c r="BI660" s="86">
        <f>AN660 * ( (1-Baseline!H$90-Baseline!H$89) + (1-Baseline!B$36)*Baseline!H$90 )</f>
        <v>0.02746456671</v>
      </c>
      <c r="BJ660" s="86">
        <f t="shared" si="8"/>
        <v>0.02779991672</v>
      </c>
      <c r="BK660" s="62"/>
      <c r="BL660" s="86">
        <f t="shared" si="19"/>
        <v>0.9490767042</v>
      </c>
      <c r="BM660" s="86">
        <f t="shared" si="20"/>
        <v>0.01757215587</v>
      </c>
      <c r="BN660" s="86">
        <f t="shared" si="21"/>
        <v>0.02792071075</v>
      </c>
      <c r="BO660" s="86">
        <f t="shared" si="22"/>
        <v>0.005430429143</v>
      </c>
      <c r="BP660" s="86">
        <f t="shared" si="9"/>
        <v>1</v>
      </c>
      <c r="BQ660" s="86">
        <f t="shared" si="23"/>
        <v>0.05830723733</v>
      </c>
      <c r="BR660" s="86">
        <f t="shared" si="24"/>
        <v>0.9143900404</v>
      </c>
      <c r="BS660" s="86">
        <f t="shared" si="25"/>
        <v>0.01341434729</v>
      </c>
      <c r="BT660" s="86">
        <f t="shared" si="26"/>
        <v>0.01388837495</v>
      </c>
      <c r="BU660" s="86">
        <f t="shared" si="10"/>
        <v>1</v>
      </c>
      <c r="BV660" s="86">
        <f t="shared" si="27"/>
        <v>0.03603758667</v>
      </c>
      <c r="BW660" s="86">
        <f t="shared" si="28"/>
        <v>0.005217967366</v>
      </c>
      <c r="BX660" s="86">
        <f t="shared" si="29"/>
        <v>0.9469419289</v>
      </c>
      <c r="BY660" s="86">
        <f t="shared" si="30"/>
        <v>0.01180251709</v>
      </c>
      <c r="BZ660" s="86">
        <f t="shared" si="11"/>
        <v>1</v>
      </c>
      <c r="CA660" s="86">
        <f t="shared" si="31"/>
        <v>0.001150227199</v>
      </c>
      <c r="CB660" s="86">
        <f t="shared" si="32"/>
        <v>0.008975913804</v>
      </c>
      <c r="CC660" s="86">
        <f t="shared" si="33"/>
        <v>0.0019368451</v>
      </c>
      <c r="CD660" s="86">
        <f t="shared" si="34"/>
        <v>0.9879370139</v>
      </c>
      <c r="CE660" s="86">
        <f t="shared" si="12"/>
        <v>1</v>
      </c>
      <c r="CF660" s="62"/>
      <c r="CG660" s="86">
        <f t="shared" si="35"/>
        <v>0.9490767042</v>
      </c>
      <c r="CH660" s="86">
        <f t="shared" si="36"/>
        <v>0.01757215587</v>
      </c>
      <c r="CI660" s="86">
        <f t="shared" si="37"/>
        <v>0.02792071075</v>
      </c>
      <c r="CJ660" s="86">
        <f t="shared" si="38"/>
        <v>0.005430429143</v>
      </c>
      <c r="CK660" s="86">
        <f t="shared" si="13"/>
        <v>1</v>
      </c>
      <c r="CL660" s="86">
        <f t="shared" si="39"/>
        <v>0.05830723733</v>
      </c>
      <c r="CM660" s="86">
        <f t="shared" si="40"/>
        <v>0.9143900404</v>
      </c>
      <c r="CN660" s="86">
        <f t="shared" si="41"/>
        <v>0.01341434729</v>
      </c>
      <c r="CO660" s="86">
        <f t="shared" si="42"/>
        <v>0.01388837495</v>
      </c>
      <c r="CP660" s="86">
        <f t="shared" si="14"/>
        <v>1</v>
      </c>
      <c r="CQ660" s="86">
        <f t="shared" si="43"/>
        <v>0.03603758667</v>
      </c>
      <c r="CR660" s="86">
        <f t="shared" si="44"/>
        <v>0.005217967366</v>
      </c>
      <c r="CS660" s="86">
        <f t="shared" si="45"/>
        <v>0.9469419289</v>
      </c>
      <c r="CT660" s="86">
        <f t="shared" si="46"/>
        <v>0.01180251709</v>
      </c>
      <c r="CU660" s="86">
        <f t="shared" si="15"/>
        <v>1</v>
      </c>
      <c r="CV660" s="86">
        <f t="shared" si="47"/>
        <v>0.001150227199</v>
      </c>
      <c r="CW660" s="86">
        <f t="shared" si="48"/>
        <v>0.008975913804</v>
      </c>
      <c r="CX660" s="86">
        <f t="shared" si="49"/>
        <v>0.0019368451</v>
      </c>
      <c r="CY660" s="86">
        <f t="shared" si="50"/>
        <v>0.9879370139</v>
      </c>
      <c r="CZ660" s="86">
        <f t="shared" si="16"/>
        <v>1</v>
      </c>
      <c r="DA660" s="62"/>
      <c r="DB660" s="86">
        <f>(AQ660*Baseline!B$7 + AV660*Baseline!B$11 + BA660*Baseline!B$16 + BF660*Baseline!B$18)</f>
        <v>62039.54915</v>
      </c>
      <c r="DC660" s="86">
        <f>(AR660*Baseline!B$7 + AW660*Baseline!B$11 + BB660*Baseline!B$16 + BG660*Baseline!B$18)</f>
        <v>73662.02365</v>
      </c>
      <c r="DD660" s="86">
        <f>(AS660*Baseline!B$7 + AX660*Baseline!B$11 + BC660*Baseline!B$16 + BH660*Baseline!B$18)</f>
        <v>137962.0797</v>
      </c>
      <c r="DE660" s="86">
        <f>(AT660*Baseline!B$7 + AY660*Baseline!B$11 + BD660*Baseline!B$16 + BI660*Baseline!B$18)</f>
        <v>1260498.862</v>
      </c>
      <c r="DF660" s="86">
        <f t="shared" si="17"/>
        <v>1534162.514</v>
      </c>
      <c r="DG660" s="62"/>
      <c r="DH660" s="86">
        <f t="shared" si="51"/>
        <v>0.04043870749</v>
      </c>
      <c r="DI660" s="86">
        <f t="shared" si="52"/>
        <v>0.04801448541</v>
      </c>
      <c r="DJ660" s="86">
        <f t="shared" si="53"/>
        <v>0.08992663973</v>
      </c>
      <c r="DK660" s="86">
        <f t="shared" si="54"/>
        <v>0.8216201674</v>
      </c>
      <c r="DL660" s="86">
        <f t="shared" si="18"/>
        <v>1</v>
      </c>
      <c r="DM660" s="62"/>
      <c r="DN660" s="86">
        <f>DH660 / (Baseline!B$7/Baseline!B$17)</f>
        <v>4.316566047</v>
      </c>
      <c r="DO660" s="86">
        <f>DI660 / (Baseline!B$11/Baseline!B$17)</f>
        <v>1.159092659</v>
      </c>
      <c r="DP660" s="86">
        <f>DJ660 / (Baseline!B$16/Baseline!B$17)</f>
        <v>1.389638348</v>
      </c>
      <c r="DQ660" s="86">
        <f>DK660 / (Baseline!B$18/Baseline!B$17)</f>
        <v>0.9289141336</v>
      </c>
      <c r="DR660" s="62"/>
      <c r="DS660" s="86">
        <f>DH660 / Baseline!H$117</f>
        <v>1.617835966</v>
      </c>
      <c r="DT660" s="86">
        <f>DI660 / Baseline!H$118</f>
        <v>1.080808575</v>
      </c>
      <c r="DU660" s="86">
        <f>DJ660 / Baseline!H$119</f>
        <v>1.075020314</v>
      </c>
      <c r="DV660" s="86">
        <f>DK660 / Baseline!H$120</f>
        <v>0.970117234</v>
      </c>
      <c r="DW660" s="87"/>
      <c r="DX660" s="86">
        <f>(AU660*Baseline!B$34)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0.02936073192</v>
      </c>
      <c r="DY660" s="86">
        <f>(AZ660*Baseline!B$34) + (Baseline!D$90*(1-Baseline!D$91)*Baseline!B$35) + (Baseline!D$90*Baseline!D$91*((1-Baseline!D$92)*Baseline!B$40 + Baseline!D$92*Baseline!B$41))</f>
        <v>0.01104494019</v>
      </c>
      <c r="DZ660" s="86">
        <f>(BE660*Baseline!B$34) + (Baseline!F$90*(1-Baseline!F$91)*Baseline!B$35) + (Baseline!F$90*Baseline!F$91*((1-Baseline!F$92)*Baseline!B$40 + Baseline!F$92*Baseline!B$41))</f>
        <v>0.0140233835</v>
      </c>
      <c r="EA660" s="86">
        <f>(BJ660*Baseline!B$34) + (Baseline!H$90*(1-Baseline!H$91)*Baseline!B$35) + (Baseline!H$90*Baseline!H$91*((1-Baseline!H$92)*Baseline!B$40 + Baseline!H$92*Baseline!B$41))</f>
        <v>0.009314987508</v>
      </c>
      <c r="EB660" s="86">
        <f>( DX660*Baseline!B$7 + DY660*Baseline!B$11 + DZ660*Baseline!B$16 + EA660*Baseline!B$18 ) / Baseline!B$17</f>
        <v>0.009879134084</v>
      </c>
    </row>
    <row r="661">
      <c r="A661" s="73" t="s">
        <v>837</v>
      </c>
      <c r="B661" s="85">
        <f>MIN( MAX( NORMINV( MCrands!B661, (B$5+B$4)/2, (B$5-B$4)/3.29 ), 0 ), 1 )</f>
        <v>0.5635103789</v>
      </c>
      <c r="C661" s="85">
        <f>MAX( NORMINV( MCrands!C661, (C$5+C$4)/2, (C$5-C$4)/3.29 ), 0 )</f>
        <v>2.940820393</v>
      </c>
      <c r="D661" s="83"/>
      <c r="E661" s="84">
        <f>Baseline!B$33 * (C661 * Baseline!B$68*Baseline!B$68/Baseline!B$75 + Baseline!B$46 * Baseline!B$54*Baseline!B$54/Baseline!B$76 + Baseline!B$47 * Baseline!B$55*Baseline!B$55/Baseline!B$77 + Baseline!B$56*Baseline!B$56/Baseline!B$78)</f>
        <v>0.00002087057005</v>
      </c>
      <c r="F661" s="84">
        <f>Baseline!B$33 * (C661 * Baseline!B$68*Baseline!B$59/Baseline!B$75 + Baseline!B$46 * Baseline!B$54*Baseline!B$69/Baseline!B$76 + Baseline!B$47 * Baseline!B$55*Baseline!B$57/Baseline!B$77 + Baseline!B$56*Baseline!B$58/Baseline!B$78)</f>
        <v>0.0000002395347917</v>
      </c>
      <c r="G661" s="85">
        <f>Baseline!B$33 * (C661 * Baseline!B$68*Baseline!B$60/Baseline!B$75 + Baseline!B$46 * Baseline!B$54*Baseline!B$61/Baseline!B$76 + Baseline!B$47 * Baseline!B$55*Baseline!B$70/Baseline!B$77 + Baseline!B$56*Baseline!B$62/Baseline!B$78)</f>
        <v>0.0000002015763177</v>
      </c>
      <c r="H661" s="84">
        <f>Baseline!B$33 * (C661 * Baseline!B$68*Baseline!B$63/Baseline!B$75 + Baseline!B$46 * Baseline!B$54*Baseline!B$64/Baseline!B$76 + Baseline!B$47 * Baseline!B$55*Baseline!B$65/Baseline!B$77 + Baseline!B$56*Baseline!B$71/Baseline!B$78)</f>
        <v>0.00000000380472813</v>
      </c>
      <c r="I661" s="84">
        <f>Baseline!B$33 * (C661 * Baseline!B$59*Baseline!B$68/Baseline!B$75 + Baseline!B$46 * Baseline!B$69*Baseline!B$54/Baseline!B$76 + Baseline!B$47 * Baseline!B$57*Baseline!B$55/Baseline!B$77 + Baseline!B$58*Baseline!B$56/Baseline!B$78)</f>
        <v>0.0000002395347917</v>
      </c>
      <c r="J661" s="85">
        <f>Baseline!B$33 * (C661 * Baseline!B$59*Baseline!B$59/Baseline!B$75 + Baseline!B$46 * Baseline!B$69*Baseline!B$69/Baseline!B$76 + Baseline!B$47 * Baseline!B$57*Baseline!B$57/Baseline!B$77 + Baseline!B$58*Baseline!B$58/Baseline!B$78)</f>
        <v>0.000002116574509</v>
      </c>
      <c r="K661" s="84">
        <f>Baseline!B$33 * (C661 * Baseline!B$59*Baseline!B$60/Baseline!B$75 + Baseline!B$46 * Baseline!B$69*Baseline!B$61/Baseline!B$76 + Baseline!B$47 * Baseline!B$57*Baseline!B$70/Baseline!B$77 + Baseline!B$58*Baseline!B$62/Baseline!B$78)</f>
        <v>0.00000001648997336</v>
      </c>
      <c r="L661" s="85">
        <f>Baseline!B$33 * (C661 * Baseline!B$59*Baseline!B$63/Baseline!B$75 + Baseline!B$46 * Baseline!B$69*Baseline!B$64/Baseline!B$76 + Baseline!B$47 * Baseline!B$57*Baseline!B$65/Baseline!B$77 + Baseline!B$58*Baseline!B$71/Baseline!B$78)</f>
        <v>0.00000001707280911</v>
      </c>
      <c r="M661" s="84">
        <f>Baseline!B$33 * (C661 * Baseline!B$60*Baseline!B$68/Baseline!B$75 + Baseline!B$46 * Baseline!B$61*Baseline!B$54/Baseline!B$76 + Baseline!B$47 * Baseline!B$70*Baseline!B$55/Baseline!B$77 + Baseline!B$62*Baseline!B$56/Baseline!B$78)</f>
        <v>0.0000002015763177</v>
      </c>
      <c r="N661" s="85">
        <f>Baseline!B$33 * (C661 * Baseline!B$60*Baseline!B$59/Baseline!B$75 + Baseline!B$46 * Baseline!B$61*Baseline!B$69/Baseline!B$76 + Baseline!B$47 * Baseline!B$70*Baseline!B$57/Baseline!B$77 + Baseline!B$62*Baseline!B$58/Baseline!B$78)</f>
        <v>0.00000001648997336</v>
      </c>
      <c r="O661" s="85">
        <f>Baseline!B$33 * (C661 * Baseline!B$60*Baseline!B$60/Baseline!B$75 + Baseline!B$46 * Baseline!B$61*Baseline!B$61/Baseline!B$76 + Baseline!B$47 * Baseline!B$70*Baseline!B$70/Baseline!B$77 + Baseline!B$62*Baseline!B$62/Baseline!B$78)</f>
        <v>0.000001589267987</v>
      </c>
      <c r="P661" s="84">
        <f>Baseline!B$33 * (C661 * Baseline!B$60*Baseline!B$63/Baseline!B$75 + Baseline!B$46 * Baseline!B$61*Baseline!B$64/Baseline!B$76 + Baseline!B$47 * Baseline!B$70*Baseline!B$65/Baseline!B$77 + Baseline!B$62*Baseline!B$71/Baseline!B$78)</f>
        <v>0.00000000195643818</v>
      </c>
      <c r="Q661" s="84">
        <f>Baseline!B$33 * (C661 * Baseline!B$63*Baseline!B$68/Baseline!B$75 + Baseline!B$46 * Baseline!B$64*Baseline!B$54/Baseline!B$76 + Baseline!B$47 * Baseline!B$65*Baseline!B$55/Baseline!B$77 + Baseline!B$71*Baseline!B$56/Baseline!B$78)</f>
        <v>0.00000000380472813</v>
      </c>
      <c r="R661" s="84">
        <f>Baseline!B$33 * (C661 * Baseline!B$63*Baseline!B$59/Baseline!B$75 + Baseline!B$46 * Baseline!B$64*Baseline!B$69/Baseline!B$76 + Baseline!B$47 * Baseline!B$65*Baseline!B$57/Baseline!B$77 + Baseline!B$71*Baseline!B$58/Baseline!B$78)</f>
        <v>0.00000001707280911</v>
      </c>
      <c r="S661" s="84">
        <f>Baseline!B$33 * (C661 * Baseline!B$63*Baseline!B$60/Baseline!B$75 + Baseline!B$46 * Baseline!B$64*Baseline!B$61/Baseline!B$76 + Baseline!B$47 * Baseline!B$65*Baseline!B$70/Baseline!B$77 + Baseline!B$71*Baseline!B$62/Baseline!B$78)</f>
        <v>0.00000000195643818</v>
      </c>
      <c r="T661" s="84">
        <f>Baseline!B$33 * (C661 * Baseline!B$63*Baseline!B$63/Baseline!B$75 + Baseline!B$46 * Baseline!B$64*Baseline!B$64/Baseline!B$76 + Baseline!B$47 * Baseline!B$65*Baseline!B$65/Baseline!B$77 + Baseline!B$71*Baseline!B$71/Baseline!B$78)</f>
        <v>0.00000009856722185</v>
      </c>
      <c r="U661" s="83"/>
      <c r="V661" s="84">
        <f>E661 * ( Baseline!B$89 * Baseline!B$7 )</f>
        <v>0.2166156465</v>
      </c>
      <c r="W661" s="84">
        <f>F661 * ( Baseline!D$89 * Baseline!B$11 )</f>
        <v>0.004418601455</v>
      </c>
      <c r="X661" s="84">
        <f>G661 * ( Baseline!F$89 * Baseline!B$16 )</f>
        <v>0.007001707016</v>
      </c>
      <c r="Y661" s="84">
        <f>H661 * ( Baseline!H$89 * Baseline!B$18 )</f>
        <v>0.001338021932</v>
      </c>
      <c r="Z661" s="86">
        <f t="shared" si="1"/>
        <v>0.2293739769</v>
      </c>
      <c r="AA661" s="84">
        <f>I661 * ( Baseline!B$89 * Baseline!B$7 )</f>
        <v>0.002486131603</v>
      </c>
      <c r="AB661" s="85">
        <f>J661 * ( Baseline!D$89 * Baseline!B$11 )</f>
        <v>0.0390435942</v>
      </c>
      <c r="AC661" s="85">
        <f>K661 * ( Baseline!F$89 * Baseline!B$16 )</f>
        <v>0.0005727754307</v>
      </c>
      <c r="AD661" s="85">
        <f>L661 * ( Baseline!F$89 * Baseline!B$16 )</f>
        <v>0.0005930200963</v>
      </c>
      <c r="AE661" s="86">
        <f t="shared" si="2"/>
        <v>0.04269552133</v>
      </c>
      <c r="AF661" s="86">
        <f>M661 * ( Baseline!B$89 * Baseline!B$7 )</f>
        <v>0.002092160601</v>
      </c>
      <c r="AG661" s="86">
        <f>N661 * ( Baseline!D$89 * Baseline!B$11 )</f>
        <v>0.0003041838715</v>
      </c>
      <c r="AH661" s="86">
        <f>O661 * ( Baseline!F$89 * Baseline!B$16 )</f>
        <v>0.05520285787</v>
      </c>
      <c r="AI661" s="86">
        <f>P661 * ( Baseline!H$89 * Baseline!B$18 )</f>
        <v>0.0006880273975</v>
      </c>
      <c r="AJ661" s="86">
        <f t="shared" si="3"/>
        <v>0.05828722974</v>
      </c>
      <c r="AK661" s="86">
        <f>Q661 * ( Baseline!B$89 * Baseline!B$7 )</f>
        <v>0.00003948927327</v>
      </c>
      <c r="AL661" s="86">
        <f>R661 * ( Baseline!D$89 * Baseline!B$11 )</f>
        <v>0.0003149352069</v>
      </c>
      <c r="AM661" s="86">
        <f>S661 * ( Baseline!F$89 * Baseline!B$16 )</f>
        <v>0.00006795643004</v>
      </c>
      <c r="AN661" s="86">
        <f>T661 * ( Baseline!H$89 * Baseline!B$18 )</f>
        <v>0.03466347663</v>
      </c>
      <c r="AO661" s="86">
        <f t="shared" si="4"/>
        <v>0.03508585754</v>
      </c>
      <c r="AP661" s="62"/>
      <c r="AQ661" s="86">
        <f>V661 * ( (1-Baseline!B$90-Baseline!B$89) + (1-B661)*Baseline!B$90 )</f>
        <v>0.1033420748</v>
      </c>
      <c r="AR661" s="86">
        <f>W661 * ( (1-Baseline!B$90-Baseline!B$89) + (1-B661)*Baseline!B$90 )</f>
        <v>0.002108007659</v>
      </c>
      <c r="AS661" s="86">
        <f>X661 * ( (1-Baseline!B$90-Baseline!B$89) + (1-B661)*Baseline!B$90 )</f>
        <v>0.003340344715</v>
      </c>
      <c r="AT661" s="86">
        <f>Y661 * ( (1-Baseline!B$90-Baseline!B$89) + (1-B661)*Baseline!B$90 )</f>
        <v>0.0006383378339</v>
      </c>
      <c r="AU661" s="86">
        <f t="shared" si="5"/>
        <v>0.109428765</v>
      </c>
      <c r="AV661" s="86">
        <f>AA661 * ( (1-Baseline!D$90-Baseline!D$89) + (1-B661)*Baseline!D$90 )</f>
        <v>0.001837116382</v>
      </c>
      <c r="AW661" s="86">
        <f>AB661 * ( (1-Baseline!D$90-Baseline!D$89) + (1-B661)*Baseline!D$90 )</f>
        <v>0.02885109801</v>
      </c>
      <c r="AX661" s="86">
        <f>AC661 * ( (1-Baseline!D$90-Baseline!D$89) + (1-B661)*Baseline!D$90 )</f>
        <v>0.0004232499704</v>
      </c>
      <c r="AY661" s="86">
        <f>AD661 * ( (1-Baseline!D$90-Baseline!D$89) + (1-B661)*Baseline!D$90 )</f>
        <v>0.00043820968</v>
      </c>
      <c r="AZ661" s="86">
        <f t="shared" si="6"/>
        <v>0.03154967404</v>
      </c>
      <c r="BA661" s="86">
        <f>AF661 * ( (1-Baseline!F$90-Baseline!F$89) + (1-Baseline!B$36)*Baseline!F$90 )</f>
        <v>0.001505585718</v>
      </c>
      <c r="BB661" s="86">
        <f>AG661 * ( (1-Baseline!F$90-Baseline!F$89) + (1-Baseline!B$36)*Baseline!F$90 )</f>
        <v>0.0002189004478</v>
      </c>
      <c r="BC661" s="86">
        <f>AH661 * ( (1-Baseline!F$90-Baseline!F$89) + (1-Baseline!B$36)*Baseline!F$90 )</f>
        <v>0.03972574302</v>
      </c>
      <c r="BD661" s="86">
        <f>AI661 * ( (1-Baseline!F$90-Baseline!F$89) + (1-Baseline!B$36)*Baseline!F$90 )</f>
        <v>0.0004951265321</v>
      </c>
      <c r="BE661" s="86">
        <f t="shared" si="7"/>
        <v>0.04194535572</v>
      </c>
      <c r="BF661" s="86">
        <f>AK661 * ( (1-Baseline!H$90-Baseline!H$89) + (1-Baseline!B$36)*Baseline!H$90 )</f>
        <v>0.00003128814099</v>
      </c>
      <c r="BG661" s="86">
        <f>AL661 * ( (1-Baseline!H$90-Baseline!H$89) + (1-Baseline!B$36)*Baseline!H$90 )</f>
        <v>0.0002495294631</v>
      </c>
      <c r="BH661" s="86">
        <f>AM661 * ( (1-Baseline!H$90-Baseline!H$89) + (1-Baseline!B$36)*Baseline!H$90 )</f>
        <v>0.00005384323865</v>
      </c>
      <c r="BI661" s="86">
        <f>AN661 * ( (1-Baseline!H$90-Baseline!H$89) + (1-Baseline!B$36)*Baseline!H$90 )</f>
        <v>0.0274645658</v>
      </c>
      <c r="BJ661" s="86">
        <f t="shared" si="8"/>
        <v>0.02779922665</v>
      </c>
      <c r="BK661" s="62"/>
      <c r="BL661" s="86">
        <f t="shared" si="19"/>
        <v>0.944377603</v>
      </c>
      <c r="BM661" s="86">
        <f t="shared" si="20"/>
        <v>0.01926374349</v>
      </c>
      <c r="BN661" s="86">
        <f t="shared" si="21"/>
        <v>0.03052528935</v>
      </c>
      <c r="BO661" s="86">
        <f t="shared" si="22"/>
        <v>0.005833364142</v>
      </c>
      <c r="BP661" s="86">
        <f t="shared" si="9"/>
        <v>1</v>
      </c>
      <c r="BQ661" s="86">
        <f t="shared" si="23"/>
        <v>0.05822933004</v>
      </c>
      <c r="BR661" s="86">
        <f t="shared" si="24"/>
        <v>0.9144658031</v>
      </c>
      <c r="BS661" s="86">
        <f t="shared" si="25"/>
        <v>0.01341535161</v>
      </c>
      <c r="BT661" s="86">
        <f t="shared" si="26"/>
        <v>0.01388951529</v>
      </c>
      <c r="BU661" s="86">
        <f t="shared" si="10"/>
        <v>1</v>
      </c>
      <c r="BV661" s="86">
        <f t="shared" si="27"/>
        <v>0.03589397901</v>
      </c>
      <c r="BW661" s="86">
        <f t="shared" si="28"/>
        <v>0.005218705243</v>
      </c>
      <c r="BX661" s="86">
        <f t="shared" si="29"/>
        <v>0.947083231</v>
      </c>
      <c r="BY661" s="86">
        <f t="shared" si="30"/>
        <v>0.01180408471</v>
      </c>
      <c r="BZ661" s="86">
        <f t="shared" si="11"/>
        <v>1</v>
      </c>
      <c r="CA661" s="86">
        <f t="shared" si="31"/>
        <v>0.001125504007</v>
      </c>
      <c r="CB661" s="86">
        <f t="shared" si="32"/>
        <v>0.008976129671</v>
      </c>
      <c r="CC661" s="86">
        <f t="shared" si="33"/>
        <v>0.001936861026</v>
      </c>
      <c r="CD661" s="86">
        <f t="shared" si="34"/>
        <v>0.9879615053</v>
      </c>
      <c r="CE661" s="86">
        <f t="shared" si="12"/>
        <v>1</v>
      </c>
      <c r="CF661" s="62"/>
      <c r="CG661" s="86">
        <f t="shared" si="35"/>
        <v>0.944377603</v>
      </c>
      <c r="CH661" s="86">
        <f t="shared" si="36"/>
        <v>0.01926374349</v>
      </c>
      <c r="CI661" s="86">
        <f t="shared" si="37"/>
        <v>0.03052528935</v>
      </c>
      <c r="CJ661" s="86">
        <f t="shared" si="38"/>
        <v>0.005833364142</v>
      </c>
      <c r="CK661" s="86">
        <f t="shared" si="13"/>
        <v>1</v>
      </c>
      <c r="CL661" s="86">
        <f t="shared" si="39"/>
        <v>0.05822933004</v>
      </c>
      <c r="CM661" s="86">
        <f t="shared" si="40"/>
        <v>0.9144658031</v>
      </c>
      <c r="CN661" s="86">
        <f t="shared" si="41"/>
        <v>0.01341535161</v>
      </c>
      <c r="CO661" s="86">
        <f t="shared" si="42"/>
        <v>0.01388951529</v>
      </c>
      <c r="CP661" s="86">
        <f t="shared" si="14"/>
        <v>1</v>
      </c>
      <c r="CQ661" s="86">
        <f t="shared" si="43"/>
        <v>0.03589397901</v>
      </c>
      <c r="CR661" s="86">
        <f t="shared" si="44"/>
        <v>0.005218705243</v>
      </c>
      <c r="CS661" s="86">
        <f t="shared" si="45"/>
        <v>0.947083231</v>
      </c>
      <c r="CT661" s="86">
        <f t="shared" si="46"/>
        <v>0.01180408471</v>
      </c>
      <c r="CU661" s="86">
        <f t="shared" si="15"/>
        <v>1</v>
      </c>
      <c r="CV661" s="86">
        <f t="shared" si="47"/>
        <v>0.001125504007</v>
      </c>
      <c r="CW661" s="86">
        <f t="shared" si="48"/>
        <v>0.008976129671</v>
      </c>
      <c r="CX661" s="86">
        <f t="shared" si="49"/>
        <v>0.001936861026</v>
      </c>
      <c r="CY661" s="86">
        <f t="shared" si="50"/>
        <v>0.9879615053</v>
      </c>
      <c r="CZ661" s="86">
        <f t="shared" si="16"/>
        <v>1</v>
      </c>
      <c r="DA661" s="62"/>
      <c r="DB661" s="86">
        <f>(AQ661*Baseline!B$7 + AV661*Baseline!B$11 + BA661*Baseline!B$16 + BF661*Baseline!B$18)</f>
        <v>60537.40929</v>
      </c>
      <c r="DC661" s="86">
        <f>(AR661*Baseline!B$7 + AW661*Baseline!B$11 + BB661*Baseline!B$16 + BG661*Baseline!B$18)</f>
        <v>75054.63718</v>
      </c>
      <c r="DD661" s="86">
        <f>(AS661*Baseline!B$7 + AX661*Baseline!B$11 + BC661*Baseline!B$16 + BH661*Baseline!B$18)</f>
        <v>138082.0624</v>
      </c>
      <c r="DE661" s="86">
        <f>(AT661*Baseline!B$7 + AY661*Baseline!B$11 + BD661*Baseline!B$16 + BI661*Baseline!B$18)</f>
        <v>1260533.005</v>
      </c>
      <c r="DF661" s="86">
        <f t="shared" si="17"/>
        <v>1534207.114</v>
      </c>
      <c r="DG661" s="62"/>
      <c r="DH661" s="86">
        <f t="shared" si="51"/>
        <v>0.03945843343</v>
      </c>
      <c r="DI661" s="86">
        <f t="shared" si="52"/>
        <v>0.04892079855</v>
      </c>
      <c r="DJ661" s="86">
        <f t="shared" si="53"/>
        <v>0.09000223057</v>
      </c>
      <c r="DK661" s="86">
        <f t="shared" si="54"/>
        <v>0.8216185374</v>
      </c>
      <c r="DL661" s="86">
        <f t="shared" si="18"/>
        <v>1</v>
      </c>
      <c r="DM661" s="62"/>
      <c r="DN661" s="86">
        <f>DH661 / (Baseline!B$7/Baseline!B$17)</f>
        <v>4.211928238</v>
      </c>
      <c r="DO661" s="86">
        <f>DI661 / (Baseline!B$11/Baseline!B$17)</f>
        <v>1.180971492</v>
      </c>
      <c r="DP661" s="86">
        <f>DJ661 / (Baseline!B$16/Baseline!B$17)</f>
        <v>1.390806455</v>
      </c>
      <c r="DQ661" s="86">
        <f>DK661 / (Baseline!B$18/Baseline!B$17)</f>
        <v>0.9289122908</v>
      </c>
      <c r="DR661" s="62"/>
      <c r="DS661" s="86">
        <f>DH661 / Baseline!H$117</f>
        <v>1.57861803</v>
      </c>
      <c r="DT661" s="86">
        <f>DI661 / Baseline!H$118</f>
        <v>1.101209731</v>
      </c>
      <c r="DU661" s="86">
        <f>DJ661 / Baseline!H$119</f>
        <v>1.075923958</v>
      </c>
      <c r="DV661" s="86">
        <f>DK661 / Baseline!H$120</f>
        <v>0.9701153094</v>
      </c>
      <c r="DW661" s="87"/>
      <c r="DX661" s="86">
        <f>(AU661*Baseline!B$34)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0.028943846</v>
      </c>
      <c r="DY661" s="86">
        <f>(AZ661*Baseline!B$34) + (Baseline!D$90*(1-Baseline!D$91)*Baseline!B$35) + (Baseline!D$90*Baseline!D$91*((1-Baseline!D$92)*Baseline!B$40 + Baseline!D$92*Baseline!B$41))</f>
        <v>0.01114601911</v>
      </c>
      <c r="DZ661" s="86">
        <f>(BE661*Baseline!B$34) + (Baseline!F$90*(1-Baseline!F$91)*Baseline!B$35) + (Baseline!F$90*Baseline!F$91*((1-Baseline!F$92)*Baseline!B$40 + Baseline!F$92*Baseline!B$41))</f>
        <v>0.01402244336</v>
      </c>
      <c r="EA661" s="86">
        <f>(BJ661*Baseline!B$34) + (Baseline!H$90*(1-Baseline!H$91)*Baseline!B$35) + (Baseline!H$90*Baseline!H$91*((1-Baseline!H$92)*Baseline!B$40 + Baseline!H$92*Baseline!B$41))</f>
        <v>0.009314883997</v>
      </c>
      <c r="EB661" s="86">
        <f>( DX661*Baseline!B$7 + DY661*Baseline!B$11 + DZ661*Baseline!B$16 + EA661*Baseline!B$18 ) / Baseline!B$17</f>
        <v>0.009879263308</v>
      </c>
    </row>
    <row r="662">
      <c r="A662" s="73" t="s">
        <v>838</v>
      </c>
      <c r="B662" s="85">
        <f>MIN( MAX( NORMINV( MCrands!B662, (B$5+B$4)/2, (B$5-B$4)/3.29 ), 0 ), 1 )</f>
        <v>0.4031903554</v>
      </c>
      <c r="C662" s="85">
        <f>MAX( NORMINV( MCrands!C662, (C$5+C$4)/2, (C$5-C$4)/3.29 ), 0 )</f>
        <v>3.127492556</v>
      </c>
      <c r="D662" s="83"/>
      <c r="E662" s="84">
        <f>Baseline!B$33 * (C662 * Baseline!B$68*Baseline!B$68/Baseline!B$75 + Baseline!B$46 * Baseline!B$54*Baseline!B$54/Baseline!B$76 + Baseline!B$47 * Baseline!B$55*Baseline!B$55/Baseline!B$77 + Baseline!B$56*Baseline!B$56/Baseline!B$78)</f>
        <v>0.00002219221345</v>
      </c>
      <c r="F662" s="84">
        <f>Baseline!B$33 * (C662 * Baseline!B$68*Baseline!B$59/Baseline!B$75 + Baseline!B$46 * Baseline!B$54*Baseline!B$69/Baseline!B$76 + Baseline!B$47 * Baseline!B$55*Baseline!B$57/Baseline!B$77 + Baseline!B$56*Baseline!B$58/Baseline!B$78)</f>
        <v>0.0000002397434722</v>
      </c>
      <c r="G662" s="85">
        <f>Baseline!B$33 * (C662 * Baseline!B$68*Baseline!B$60/Baseline!B$75 + Baseline!B$46 * Baseline!B$54*Baseline!B$61/Baseline!B$76 + Baseline!B$47 * Baseline!B$55*Baseline!B$70/Baseline!B$77 + Baseline!B$56*Baseline!B$62/Baseline!B$78)</f>
        <v>0.000000202089324</v>
      </c>
      <c r="H662" s="84">
        <f>Baseline!B$33 * (C662 * Baseline!B$68*Baseline!B$63/Baseline!B$75 + Baseline!B$46 * Baseline!B$54*Baseline!B$64/Baseline!B$76 + Baseline!B$47 * Baseline!B$55*Baseline!B$65/Baseline!B$77 + Baseline!B$56*Baseline!B$71/Baseline!B$78)</f>
        <v>0.000000003856028762</v>
      </c>
      <c r="I662" s="84">
        <f>Baseline!B$33 * (C662 * Baseline!B$59*Baseline!B$68/Baseline!B$75 + Baseline!B$46 * Baseline!B$69*Baseline!B$54/Baseline!B$76 + Baseline!B$47 * Baseline!B$57*Baseline!B$55/Baseline!B$77 + Baseline!B$58*Baseline!B$56/Baseline!B$78)</f>
        <v>0.0000002397434722</v>
      </c>
      <c r="J662" s="85">
        <f>Baseline!B$33 * (C662 * Baseline!B$59*Baseline!B$59/Baseline!B$75 + Baseline!B$46 * Baseline!B$69*Baseline!B$69/Baseline!B$76 + Baseline!B$47 * Baseline!B$57*Baseline!B$57/Baseline!B$77 + Baseline!B$58*Baseline!B$58/Baseline!B$78)</f>
        <v>0.000002116574542</v>
      </c>
      <c r="K662" s="84">
        <f>Baseline!B$33 * (C662 * Baseline!B$59*Baseline!B$60/Baseline!B$75 + Baseline!B$46 * Baseline!B$69*Baseline!B$61/Baseline!B$76 + Baseline!B$47 * Baseline!B$57*Baseline!B$70/Baseline!B$77 + Baseline!B$58*Baseline!B$62/Baseline!B$78)</f>
        <v>0.00000001649005436</v>
      </c>
      <c r="L662" s="85">
        <f>Baseline!B$33 * (C662 * Baseline!B$59*Baseline!B$63/Baseline!B$75 + Baseline!B$46 * Baseline!B$69*Baseline!B$64/Baseline!B$76 + Baseline!B$47 * Baseline!B$57*Baseline!B$65/Baseline!B$77 + Baseline!B$58*Baseline!B$71/Baseline!B$78)</f>
        <v>0.00000001707281721</v>
      </c>
      <c r="M662" s="84">
        <f>Baseline!B$33 * (C662 * Baseline!B$60*Baseline!B$68/Baseline!B$75 + Baseline!B$46 * Baseline!B$61*Baseline!B$54/Baseline!B$76 + Baseline!B$47 * Baseline!B$70*Baseline!B$55/Baseline!B$77 + Baseline!B$62*Baseline!B$56/Baseline!B$78)</f>
        <v>0.000000202089324</v>
      </c>
      <c r="N662" s="85">
        <f>Baseline!B$33 * (C662 * Baseline!B$60*Baseline!B$59/Baseline!B$75 + Baseline!B$46 * Baseline!B$61*Baseline!B$69/Baseline!B$76 + Baseline!B$47 * Baseline!B$70*Baseline!B$57/Baseline!B$77 + Baseline!B$62*Baseline!B$58/Baseline!B$78)</f>
        <v>0.00000001649005436</v>
      </c>
      <c r="O662" s="85">
        <f>Baseline!B$33 * (C662 * Baseline!B$60*Baseline!B$60/Baseline!B$75 + Baseline!B$46 * Baseline!B$61*Baseline!B$61/Baseline!B$76 + Baseline!B$47 * Baseline!B$70*Baseline!B$70/Baseline!B$77 + Baseline!B$62*Baseline!B$62/Baseline!B$78)</f>
        <v>0.000001589268186</v>
      </c>
      <c r="P662" s="84">
        <f>Baseline!B$33 * (C662 * Baseline!B$60*Baseline!B$63/Baseline!B$75 + Baseline!B$46 * Baseline!B$61*Baseline!B$64/Baseline!B$76 + Baseline!B$47 * Baseline!B$70*Baseline!B$65/Baseline!B$77 + Baseline!B$62*Baseline!B$71/Baseline!B$78)</f>
        <v>0.000000001956458093</v>
      </c>
      <c r="Q662" s="84">
        <f>Baseline!B$33 * (C662 * Baseline!B$63*Baseline!B$68/Baseline!B$75 + Baseline!B$46 * Baseline!B$64*Baseline!B$54/Baseline!B$76 + Baseline!B$47 * Baseline!B$65*Baseline!B$55/Baseline!B$77 + Baseline!B$71*Baseline!B$56/Baseline!B$78)</f>
        <v>0.000000003856028762</v>
      </c>
      <c r="R662" s="84">
        <f>Baseline!B$33 * (C662 * Baseline!B$63*Baseline!B$59/Baseline!B$75 + Baseline!B$46 * Baseline!B$64*Baseline!B$69/Baseline!B$76 + Baseline!B$47 * Baseline!B$65*Baseline!B$57/Baseline!B$77 + Baseline!B$71*Baseline!B$58/Baseline!B$78)</f>
        <v>0.00000001707281721</v>
      </c>
      <c r="S662" s="84">
        <f>Baseline!B$33 * (C662 * Baseline!B$63*Baseline!B$60/Baseline!B$75 + Baseline!B$46 * Baseline!B$64*Baseline!B$61/Baseline!B$76 + Baseline!B$47 * Baseline!B$65*Baseline!B$70/Baseline!B$77 + Baseline!B$71*Baseline!B$62/Baseline!B$78)</f>
        <v>0.000000001956458093</v>
      </c>
      <c r="T662" s="84">
        <f>Baseline!B$33 * (C662 * Baseline!B$63*Baseline!B$63/Baseline!B$75 + Baseline!B$46 * Baseline!B$64*Baseline!B$64/Baseline!B$76 + Baseline!B$47 * Baseline!B$65*Baseline!B$65/Baseline!B$77 + Baseline!B$71*Baseline!B$71/Baseline!B$78)</f>
        <v>0.00000009856722385</v>
      </c>
      <c r="U662" s="83"/>
      <c r="V662" s="84">
        <f>E662 * ( Baseline!B$89 * Baseline!B$7 )</f>
        <v>0.2303329834</v>
      </c>
      <c r="W662" s="84">
        <f>F662 * ( Baseline!D$89 * Baseline!B$11 )</f>
        <v>0.0044224509</v>
      </c>
      <c r="X662" s="84">
        <f>G662 * ( Baseline!F$89 * Baseline!B$16 )</f>
        <v>0.007019526172</v>
      </c>
      <c r="Y662" s="84">
        <f>H662 * ( Baseline!H$89 * Baseline!B$18 )</f>
        <v>0.001356063003</v>
      </c>
      <c r="Z662" s="86">
        <f t="shared" si="1"/>
        <v>0.2431310235</v>
      </c>
      <c r="AA662" s="84">
        <f>I662 * ( Baseline!B$89 * Baseline!B$7 )</f>
        <v>0.002488297498</v>
      </c>
      <c r="AB662" s="85">
        <f>J662 * ( Baseline!D$89 * Baseline!B$11 )</f>
        <v>0.03904359481</v>
      </c>
      <c r="AC662" s="85">
        <f>K662 * ( Baseline!F$89 * Baseline!B$16 )</f>
        <v>0.0005727782443</v>
      </c>
      <c r="AD662" s="85">
        <f>L662 * ( Baseline!F$89 * Baseline!B$16 )</f>
        <v>0.0005930203777</v>
      </c>
      <c r="AE662" s="86">
        <f t="shared" si="2"/>
        <v>0.04269769093</v>
      </c>
      <c r="AF662" s="86">
        <f>M662 * ( Baseline!B$89 * Baseline!B$7 )</f>
        <v>0.002097485094</v>
      </c>
      <c r="AG662" s="86">
        <f>N662 * ( Baseline!D$89 * Baseline!B$11 )</f>
        <v>0.0003041853657</v>
      </c>
      <c r="AH662" s="86">
        <f>O662 * ( Baseline!F$89 * Baseline!B$16 )</f>
        <v>0.05520286479</v>
      </c>
      <c r="AI662" s="86">
        <f>P662 * ( Baseline!H$89 * Baseline!B$18 )</f>
        <v>0.0006880344003</v>
      </c>
      <c r="AJ662" s="86">
        <f t="shared" si="3"/>
        <v>0.05829256965</v>
      </c>
      <c r="AK662" s="86">
        <f>Q662 * ( Baseline!B$89 * Baseline!B$7 )</f>
        <v>0.00004002172252</v>
      </c>
      <c r="AL662" s="86">
        <f>R662 * ( Baseline!D$89 * Baseline!B$11 )</f>
        <v>0.0003149353563</v>
      </c>
      <c r="AM662" s="86">
        <f>S662 * ( Baseline!F$89 * Baseline!B$16 )</f>
        <v>0.00006795712171</v>
      </c>
      <c r="AN662" s="86">
        <f>T662 * ( Baseline!H$89 * Baseline!B$18 )</f>
        <v>0.03466347733</v>
      </c>
      <c r="AO662" s="86">
        <f t="shared" si="4"/>
        <v>0.03508639153</v>
      </c>
      <c r="AP662" s="62"/>
      <c r="AQ662" s="86">
        <f>V662 * ( (1-Baseline!B$90-Baseline!B$89) + (1-B662)*Baseline!B$90 )</f>
        <v>0.1427513042</v>
      </c>
      <c r="AR662" s="86">
        <f>W662 * ( (1-Baseline!B$90-Baseline!B$89) + (1-B662)*Baseline!B$90 )</f>
        <v>0.002740860751</v>
      </c>
      <c r="AS662" s="86">
        <f>X662 * ( (1-Baseline!B$90-Baseline!B$89) + (1-B662)*Baseline!B$90 )</f>
        <v>0.004350425637</v>
      </c>
      <c r="AT662" s="86">
        <f>Y662 * ( (1-Baseline!B$90-Baseline!B$89) + (1-B662)*Baseline!B$90 )</f>
        <v>0.0008404343984</v>
      </c>
      <c r="AU662" s="86">
        <f t="shared" si="5"/>
        <v>0.150683025</v>
      </c>
      <c r="AV662" s="86">
        <f>AA662 * ( (1-Baseline!D$90-Baseline!D$89) + (1-B662)*Baseline!D$90 )</f>
        <v>0.002017434775</v>
      </c>
      <c r="AW662" s="86">
        <f>AB662 * ( (1-Baseline!D$90-Baseline!D$89) + (1-B662)*Baseline!D$90 )</f>
        <v>0.03165534103</v>
      </c>
      <c r="AX662" s="86">
        <f>AC662 * ( (1-Baseline!D$90-Baseline!D$89) + (1-B662)*Baseline!D$90 )</f>
        <v>0.0004643909135</v>
      </c>
      <c r="AY662" s="86">
        <f>AD662 * ( (1-Baseline!D$90-Baseline!D$89) + (1-B662)*Baseline!D$90 )</f>
        <v>0.0004808026102</v>
      </c>
      <c r="AZ662" s="86">
        <f t="shared" si="6"/>
        <v>0.03461796933</v>
      </c>
      <c r="BA662" s="86">
        <f>AF662 * ( (1-Baseline!F$90-Baseline!F$89) + (1-Baseline!B$36)*Baseline!F$90 )</f>
        <v>0.001509417393</v>
      </c>
      <c r="BB662" s="86">
        <f>AG662 * ( (1-Baseline!F$90-Baseline!F$89) + (1-Baseline!B$36)*Baseline!F$90 )</f>
        <v>0.0002189015231</v>
      </c>
      <c r="BC662" s="86">
        <f>AH662 * ( (1-Baseline!F$90-Baseline!F$89) + (1-Baseline!B$36)*Baseline!F$90 )</f>
        <v>0.039725748</v>
      </c>
      <c r="BD662" s="86">
        <f>AI662 * ( (1-Baseline!F$90-Baseline!F$89) + (1-Baseline!B$36)*Baseline!F$90 )</f>
        <v>0.0004951315715</v>
      </c>
      <c r="BE662" s="86">
        <f t="shared" si="7"/>
        <v>0.04194919848</v>
      </c>
      <c r="BF662" s="86">
        <f>AK662 * ( (1-Baseline!H$90-Baseline!H$89) + (1-Baseline!B$36)*Baseline!H$90 )</f>
        <v>0.00003171001119</v>
      </c>
      <c r="BG662" s="86">
        <f>AL662 * ( (1-Baseline!H$90-Baseline!H$89) + (1-Baseline!B$36)*Baseline!H$90 )</f>
        <v>0.0002495295815</v>
      </c>
      <c r="BH662" s="86">
        <f>AM662 * ( (1-Baseline!H$90-Baseline!H$89) + (1-Baseline!B$36)*Baseline!H$90 )</f>
        <v>0.00005384378667</v>
      </c>
      <c r="BI662" s="86">
        <f>AN662 * ( (1-Baseline!H$90-Baseline!H$89) + (1-Baseline!B$36)*Baseline!H$90 )</f>
        <v>0.02746456636</v>
      </c>
      <c r="BJ662" s="86">
        <f t="shared" si="8"/>
        <v>0.02779964974</v>
      </c>
      <c r="BK662" s="62"/>
      <c r="BL662" s="86">
        <f t="shared" si="19"/>
        <v>0.9473615506</v>
      </c>
      <c r="BM662" s="86">
        <f t="shared" si="20"/>
        <v>0.01818957876</v>
      </c>
      <c r="BN662" s="86">
        <f t="shared" si="21"/>
        <v>0.02887137179</v>
      </c>
      <c r="BO662" s="86">
        <f t="shared" si="22"/>
        <v>0.005577498848</v>
      </c>
      <c r="BP662" s="86">
        <f t="shared" si="9"/>
        <v>1</v>
      </c>
      <c r="BQ662" s="86">
        <f t="shared" si="23"/>
        <v>0.05827709752</v>
      </c>
      <c r="BR662" s="86">
        <f t="shared" si="24"/>
        <v>0.9144193505</v>
      </c>
      <c r="BS662" s="86">
        <f t="shared" si="25"/>
        <v>0.01341473583</v>
      </c>
      <c r="BT662" s="86">
        <f t="shared" si="26"/>
        <v>0.01388881611</v>
      </c>
      <c r="BU662" s="86">
        <f t="shared" si="10"/>
        <v>1</v>
      </c>
      <c r="BV662" s="86">
        <f t="shared" si="27"/>
        <v>0.03598203178</v>
      </c>
      <c r="BW662" s="86">
        <f t="shared" si="28"/>
        <v>0.005218252815</v>
      </c>
      <c r="BX662" s="86">
        <f t="shared" si="29"/>
        <v>0.9469965919</v>
      </c>
      <c r="BY662" s="86">
        <f t="shared" si="30"/>
        <v>0.01180312353</v>
      </c>
      <c r="BZ662" s="86">
        <f t="shared" si="11"/>
        <v>1</v>
      </c>
      <c r="CA662" s="86">
        <f t="shared" si="31"/>
        <v>0.001140662256</v>
      </c>
      <c r="CB662" s="86">
        <f t="shared" si="32"/>
        <v>0.008975997319</v>
      </c>
      <c r="CC662" s="86">
        <f t="shared" si="33"/>
        <v>0.001936851262</v>
      </c>
      <c r="CD662" s="86">
        <f t="shared" si="34"/>
        <v>0.9879464892</v>
      </c>
      <c r="CE662" s="86">
        <f t="shared" si="12"/>
        <v>1</v>
      </c>
      <c r="CF662" s="62"/>
      <c r="CG662" s="86">
        <f t="shared" si="35"/>
        <v>0.9473615506</v>
      </c>
      <c r="CH662" s="86">
        <f t="shared" si="36"/>
        <v>0.01818957876</v>
      </c>
      <c r="CI662" s="86">
        <f t="shared" si="37"/>
        <v>0.02887137179</v>
      </c>
      <c r="CJ662" s="86">
        <f t="shared" si="38"/>
        <v>0.005577498848</v>
      </c>
      <c r="CK662" s="86">
        <f t="shared" si="13"/>
        <v>1</v>
      </c>
      <c r="CL662" s="86">
        <f t="shared" si="39"/>
        <v>0.05827709752</v>
      </c>
      <c r="CM662" s="86">
        <f t="shared" si="40"/>
        <v>0.9144193505</v>
      </c>
      <c r="CN662" s="86">
        <f t="shared" si="41"/>
        <v>0.01341473583</v>
      </c>
      <c r="CO662" s="86">
        <f t="shared" si="42"/>
        <v>0.01388881611</v>
      </c>
      <c r="CP662" s="86">
        <f t="shared" si="14"/>
        <v>1</v>
      </c>
      <c r="CQ662" s="86">
        <f t="shared" si="43"/>
        <v>0.03598203178</v>
      </c>
      <c r="CR662" s="86">
        <f t="shared" si="44"/>
        <v>0.005218252815</v>
      </c>
      <c r="CS662" s="86">
        <f t="shared" si="45"/>
        <v>0.9469965919</v>
      </c>
      <c r="CT662" s="86">
        <f t="shared" si="46"/>
        <v>0.01180312353</v>
      </c>
      <c r="CU662" s="86">
        <f t="shared" si="15"/>
        <v>1</v>
      </c>
      <c r="CV662" s="86">
        <f t="shared" si="47"/>
        <v>0.001140662256</v>
      </c>
      <c r="CW662" s="86">
        <f t="shared" si="48"/>
        <v>0.008975997319</v>
      </c>
      <c r="CX662" s="86">
        <f t="shared" si="49"/>
        <v>0.001936851262</v>
      </c>
      <c r="CY662" s="86">
        <f t="shared" si="50"/>
        <v>0.9879464892</v>
      </c>
      <c r="CZ662" s="86">
        <f t="shared" si="16"/>
        <v>1</v>
      </c>
      <c r="DA662" s="62"/>
      <c r="DB662" s="86">
        <f>(AQ662*Baseline!B$7 + AV662*Baseline!B$11 + BA662*Baseline!B$16 + BF662*Baseline!B$18)</f>
        <v>80069.7427</v>
      </c>
      <c r="DC662" s="86">
        <f>(AR662*Baseline!B$7 + AW662*Baseline!B$11 + BB662*Baseline!B$16 + BG662*Baseline!B$18)</f>
        <v>81375.43055</v>
      </c>
      <c r="DD662" s="86">
        <f>(AS662*Baseline!B$7 + AX662*Baseline!B$11 + BC662*Baseline!B$16 + BH662*Baseline!B$18)</f>
        <v>138660.2224</v>
      </c>
      <c r="DE662" s="86">
        <f>(AT662*Baseline!B$7 + AY662*Baseline!B$11 + BD662*Baseline!B$16 + BI662*Baseline!B$18)</f>
        <v>1260722.407</v>
      </c>
      <c r="DF662" s="86">
        <f t="shared" si="17"/>
        <v>1560827.803</v>
      </c>
      <c r="DG662" s="62"/>
      <c r="DH662" s="86">
        <f t="shared" si="51"/>
        <v>0.0512995364</v>
      </c>
      <c r="DI662" s="86">
        <f t="shared" si="52"/>
        <v>0.05213607189</v>
      </c>
      <c r="DJ662" s="86">
        <f t="shared" si="53"/>
        <v>0.08883761691</v>
      </c>
      <c r="DK662" s="86">
        <f t="shared" si="54"/>
        <v>0.8077267748</v>
      </c>
      <c r="DL662" s="86">
        <f t="shared" si="18"/>
        <v>1</v>
      </c>
      <c r="DM662" s="62"/>
      <c r="DN662" s="86">
        <f>DH662 / (Baseline!B$7/Baseline!B$17)</f>
        <v>5.475888098</v>
      </c>
      <c r="DO662" s="86">
        <f>DI662 / (Baseline!B$11/Baseline!B$17)</f>
        <v>1.258589729</v>
      </c>
      <c r="DP662" s="86">
        <f>DJ662 / (Baseline!B$16/Baseline!B$17)</f>
        <v>1.372809655</v>
      </c>
      <c r="DQ662" s="86">
        <f>DK662 / (Baseline!B$18/Baseline!B$17)</f>
        <v>0.9132064268</v>
      </c>
      <c r="DR662" s="62"/>
      <c r="DS662" s="86">
        <f>DH662 / Baseline!H$117</f>
        <v>2.052346383</v>
      </c>
      <c r="DT662" s="86">
        <f>DI662 / Baseline!H$118</f>
        <v>1.173585702</v>
      </c>
      <c r="DU662" s="86">
        <f>DJ662 / Baseline!H$119</f>
        <v>1.062001684</v>
      </c>
      <c r="DV662" s="86">
        <f>DK662 / Baseline!H$120</f>
        <v>0.9537127929</v>
      </c>
      <c r="DW662" s="87"/>
      <c r="DX662" s="86">
        <f>(AU662*Baseline!B$34)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0.035131985</v>
      </c>
      <c r="DY662" s="86">
        <f>(AZ662*Baseline!B$34) + (Baseline!D$90*(1-Baseline!D$91)*Baseline!B$35) + (Baseline!D$90*Baseline!D$91*((1-Baseline!D$92)*Baseline!B$40 + Baseline!D$92*Baseline!B$41))</f>
        <v>0.0116062634</v>
      </c>
      <c r="DZ662" s="86">
        <f>(BE662*Baseline!B$34) + (Baseline!F$90*(1-Baseline!F$91)*Baseline!B$35) + (Baseline!F$90*Baseline!F$91*((1-Baseline!F$92)*Baseline!B$40 + Baseline!F$92*Baseline!B$41))</f>
        <v>0.01402301977</v>
      </c>
      <c r="EA662" s="86">
        <f>(BJ662*Baseline!B$34) + (Baseline!H$90*(1-Baseline!H$91)*Baseline!B$35) + (Baseline!H$90*Baseline!H$91*((1-Baseline!H$92)*Baseline!B$40 + Baseline!H$92*Baseline!B$41))</f>
        <v>0.009314947461</v>
      </c>
      <c r="EB662" s="86">
        <f>( DX662*Baseline!B$7 + DY662*Baseline!B$11 + DZ662*Baseline!B$16 + EA662*Baseline!B$18 ) / Baseline!B$17</f>
        <v>0.009956394081</v>
      </c>
    </row>
    <row r="663">
      <c r="A663" s="73" t="s">
        <v>839</v>
      </c>
      <c r="B663" s="85">
        <f>MIN( MAX( NORMINV( MCrands!B663, (B$5+B$4)/2, (B$5-B$4)/3.29 ), 0 ), 1 )</f>
        <v>0.6599264805</v>
      </c>
      <c r="C663" s="85">
        <f>MAX( NORMINV( MCrands!C663, (C$5+C$4)/2, (C$5-C$4)/3.29 ), 0 )</f>
        <v>3.004695866</v>
      </c>
      <c r="D663" s="83"/>
      <c r="E663" s="84">
        <f>Baseline!B$33 * (C663 * Baseline!B$68*Baseline!B$68/Baseline!B$75 + Baseline!B$46 * Baseline!B$54*Baseline!B$54/Baseline!B$76 + Baseline!B$47 * Baseline!B$55*Baseline!B$55/Baseline!B$77 + Baseline!B$56*Baseline!B$56/Baseline!B$78)</f>
        <v>0.00002132280993</v>
      </c>
      <c r="F663" s="84">
        <f>Baseline!B$33 * (C663 * Baseline!B$68*Baseline!B$59/Baseline!B$75 + Baseline!B$46 * Baseline!B$54*Baseline!B$69/Baseline!B$76 + Baseline!B$47 * Baseline!B$55*Baseline!B$57/Baseline!B$77 + Baseline!B$56*Baseline!B$58/Baseline!B$78)</f>
        <v>0.000000239606198</v>
      </c>
      <c r="G663" s="85">
        <f>Baseline!B$33 * (C663 * Baseline!B$68*Baseline!B$60/Baseline!B$75 + Baseline!B$46 * Baseline!B$54*Baseline!B$61/Baseline!B$76 + Baseline!B$47 * Baseline!B$55*Baseline!B$70/Baseline!B$77 + Baseline!B$56*Baseline!B$62/Baseline!B$78)</f>
        <v>0.0000002017518582</v>
      </c>
      <c r="H663" s="84">
        <f>Baseline!B$33 * (C663 * Baseline!B$68*Baseline!B$63/Baseline!B$75 + Baseline!B$46 * Baseline!B$54*Baseline!B$64/Baseline!B$76 + Baseline!B$47 * Baseline!B$55*Baseline!B$65/Baseline!B$77 + Baseline!B$56*Baseline!B$71/Baseline!B$78)</f>
        <v>0.000000003822282179</v>
      </c>
      <c r="I663" s="84">
        <f>Baseline!B$33 * (C663 * Baseline!B$59*Baseline!B$68/Baseline!B$75 + Baseline!B$46 * Baseline!B$69*Baseline!B$54/Baseline!B$76 + Baseline!B$47 * Baseline!B$57*Baseline!B$55/Baseline!B$77 + Baseline!B$58*Baseline!B$56/Baseline!B$78)</f>
        <v>0.000000239606198</v>
      </c>
      <c r="J663" s="85">
        <f>Baseline!B$33 * (C663 * Baseline!B$59*Baseline!B$59/Baseline!B$75 + Baseline!B$46 * Baseline!B$69*Baseline!B$69/Baseline!B$76 + Baseline!B$47 * Baseline!B$57*Baseline!B$57/Baseline!B$77 + Baseline!B$58*Baseline!B$58/Baseline!B$78)</f>
        <v>0.00000211657452</v>
      </c>
      <c r="K663" s="84">
        <f>Baseline!B$33 * (C663 * Baseline!B$59*Baseline!B$60/Baseline!B$75 + Baseline!B$46 * Baseline!B$69*Baseline!B$61/Baseline!B$76 + Baseline!B$47 * Baseline!B$57*Baseline!B$70/Baseline!B$77 + Baseline!B$58*Baseline!B$62/Baseline!B$78)</f>
        <v>0.00000001649000108</v>
      </c>
      <c r="L663" s="85">
        <f>Baseline!B$33 * (C663 * Baseline!B$59*Baseline!B$63/Baseline!B$75 + Baseline!B$46 * Baseline!B$69*Baseline!B$64/Baseline!B$76 + Baseline!B$47 * Baseline!B$57*Baseline!B$65/Baseline!B$77 + Baseline!B$58*Baseline!B$71/Baseline!B$78)</f>
        <v>0.00000001707281188</v>
      </c>
      <c r="M663" s="84">
        <f>Baseline!B$33 * (C663 * Baseline!B$60*Baseline!B$68/Baseline!B$75 + Baseline!B$46 * Baseline!B$61*Baseline!B$54/Baseline!B$76 + Baseline!B$47 * Baseline!B$70*Baseline!B$55/Baseline!B$77 + Baseline!B$62*Baseline!B$56/Baseline!B$78)</f>
        <v>0.0000002017518582</v>
      </c>
      <c r="N663" s="85">
        <f>Baseline!B$33 * (C663 * Baseline!B$60*Baseline!B$59/Baseline!B$75 + Baseline!B$46 * Baseline!B$61*Baseline!B$69/Baseline!B$76 + Baseline!B$47 * Baseline!B$70*Baseline!B$57/Baseline!B$77 + Baseline!B$62*Baseline!B$58/Baseline!B$78)</f>
        <v>0.00000001649000108</v>
      </c>
      <c r="O663" s="85">
        <f>Baseline!B$33 * (C663 * Baseline!B$60*Baseline!B$60/Baseline!B$75 + Baseline!B$46 * Baseline!B$61*Baseline!B$61/Baseline!B$76 + Baseline!B$47 * Baseline!B$70*Baseline!B$70/Baseline!B$77 + Baseline!B$62*Baseline!B$62/Baseline!B$78)</f>
        <v>0.000001589268055</v>
      </c>
      <c r="P663" s="84">
        <f>Baseline!B$33 * (C663 * Baseline!B$60*Baseline!B$63/Baseline!B$75 + Baseline!B$46 * Baseline!B$61*Baseline!B$64/Baseline!B$76 + Baseline!B$47 * Baseline!B$70*Baseline!B$65/Baseline!B$77 + Baseline!B$62*Baseline!B$71/Baseline!B$78)</f>
        <v>0.000000001956444994</v>
      </c>
      <c r="Q663" s="84">
        <f>Baseline!B$33 * (C663 * Baseline!B$63*Baseline!B$68/Baseline!B$75 + Baseline!B$46 * Baseline!B$64*Baseline!B$54/Baseline!B$76 + Baseline!B$47 * Baseline!B$65*Baseline!B$55/Baseline!B$77 + Baseline!B$71*Baseline!B$56/Baseline!B$78)</f>
        <v>0.000000003822282179</v>
      </c>
      <c r="R663" s="84">
        <f>Baseline!B$33 * (C663 * Baseline!B$63*Baseline!B$59/Baseline!B$75 + Baseline!B$46 * Baseline!B$64*Baseline!B$69/Baseline!B$76 + Baseline!B$47 * Baseline!B$65*Baseline!B$57/Baseline!B$77 + Baseline!B$71*Baseline!B$58/Baseline!B$78)</f>
        <v>0.00000001707281188</v>
      </c>
      <c r="S663" s="84">
        <f>Baseline!B$33 * (C663 * Baseline!B$63*Baseline!B$60/Baseline!B$75 + Baseline!B$46 * Baseline!B$64*Baseline!B$61/Baseline!B$76 + Baseline!B$47 * Baseline!B$65*Baseline!B$70/Baseline!B$77 + Baseline!B$71*Baseline!B$62/Baseline!B$78)</f>
        <v>0.000000001956444994</v>
      </c>
      <c r="T663" s="84">
        <f>Baseline!B$33 * (C663 * Baseline!B$63*Baseline!B$63/Baseline!B$75 + Baseline!B$46 * Baseline!B$64*Baseline!B$64/Baseline!B$76 + Baseline!B$47 * Baseline!B$65*Baseline!B$65/Baseline!B$77 + Baseline!B$71*Baseline!B$71/Baseline!B$78)</f>
        <v>0.00000009856722254</v>
      </c>
      <c r="U663" s="83"/>
      <c r="V663" s="84">
        <f>E663 * ( Baseline!B$89 * Baseline!B$7 )</f>
        <v>0.2213094443</v>
      </c>
      <c r="W663" s="84">
        <f>F663 * ( Baseline!D$89 * Baseline!B$11 )</f>
        <v>0.004419918658</v>
      </c>
      <c r="X663" s="84">
        <f>G663 * ( Baseline!F$89 * Baseline!B$16 )</f>
        <v>0.007007804374</v>
      </c>
      <c r="Y663" s="84">
        <f>H663 * ( Baseline!H$89 * Baseline!B$18 )</f>
        <v>0.001344195225</v>
      </c>
      <c r="Z663" s="86">
        <f t="shared" si="1"/>
        <v>0.2340813626</v>
      </c>
      <c r="AA663" s="84">
        <f>I663 * ( Baseline!B$89 * Baseline!B$7 )</f>
        <v>0.002486872729</v>
      </c>
      <c r="AB663" s="85">
        <f>J663 * ( Baseline!D$89 * Baseline!B$11 )</f>
        <v>0.03904359441</v>
      </c>
      <c r="AC663" s="85">
        <f>K663 * ( Baseline!F$89 * Baseline!B$16 )</f>
        <v>0.0005727763935</v>
      </c>
      <c r="AD663" s="85">
        <f>L663 * ( Baseline!F$89 * Baseline!B$16 )</f>
        <v>0.0005930201926</v>
      </c>
      <c r="AE663" s="86">
        <f t="shared" si="2"/>
        <v>0.04269626372</v>
      </c>
      <c r="AF663" s="86">
        <f>M663 * ( Baseline!B$89 * Baseline!B$7 )</f>
        <v>0.002093982536</v>
      </c>
      <c r="AG663" s="86">
        <f>N663 * ( Baseline!D$89 * Baseline!B$11 )</f>
        <v>0.0003041843828</v>
      </c>
      <c r="AH663" s="86">
        <f>O663 * ( Baseline!F$89 * Baseline!B$16 )</f>
        <v>0.05520286024</v>
      </c>
      <c r="AI663" s="86">
        <f>P663 * ( Baseline!H$89 * Baseline!B$18 )</f>
        <v>0.0006880297937</v>
      </c>
      <c r="AJ663" s="86">
        <f t="shared" si="3"/>
        <v>0.05828905695</v>
      </c>
      <c r="AK663" s="86">
        <f>Q663 * ( Baseline!B$89 * Baseline!B$7 )</f>
        <v>0.00003967146673</v>
      </c>
      <c r="AL663" s="86">
        <f>R663 * ( Baseline!D$89 * Baseline!B$11 )</f>
        <v>0.000314935258</v>
      </c>
      <c r="AM663" s="86">
        <f>S663 * ( Baseline!F$89 * Baseline!B$16 )</f>
        <v>0.00006795666672</v>
      </c>
      <c r="AN663" s="86">
        <f>T663 * ( Baseline!H$89 * Baseline!B$18 )</f>
        <v>0.03466347687</v>
      </c>
      <c r="AO663" s="86">
        <f t="shared" si="4"/>
        <v>0.03508604026</v>
      </c>
      <c r="AP663" s="62"/>
      <c r="AQ663" s="86">
        <f>V663 * ( (1-Baseline!B$90-Baseline!B$89) + (1-B663)*Baseline!B$90 )</f>
        <v>0.08659073541</v>
      </c>
      <c r="AR663" s="86">
        <f>W663 * ( (1-Baseline!B$90-Baseline!B$89) + (1-B663)*Baseline!B$90 )</f>
        <v>0.001729361385</v>
      </c>
      <c r="AS663" s="86">
        <f>X663 * ( (1-Baseline!B$90-Baseline!B$89) + (1-B663)*Baseline!B$90 )</f>
        <v>0.002741911608</v>
      </c>
      <c r="AT663" s="86">
        <f>Y663 * ( (1-Baseline!B$90-Baseline!B$89) + (1-B663)*Baseline!B$90 )</f>
        <v>0.000525937126</v>
      </c>
      <c r="AU663" s="86">
        <f t="shared" si="5"/>
        <v>0.09158794553</v>
      </c>
      <c r="AV663" s="86">
        <f>AA663 * ( (1-Baseline!D$90-Baseline!D$89) + (1-B663)*Baseline!D$90 )</f>
        <v>0.001730245025</v>
      </c>
      <c r="AW663" s="86">
        <f>AB663 * ( (1-Baseline!D$90-Baseline!D$89) + (1-B663)*Baseline!D$90 )</f>
        <v>0.027164633</v>
      </c>
      <c r="AX663" s="86">
        <f>AC663 * ( (1-Baseline!D$90-Baseline!D$89) + (1-B663)*Baseline!D$90 )</f>
        <v>0.0003985099414</v>
      </c>
      <c r="AY663" s="86">
        <f>AD663 * ( (1-Baseline!D$90-Baseline!D$89) + (1-B663)*Baseline!D$90 )</f>
        <v>0.0004125945917</v>
      </c>
      <c r="AZ663" s="86">
        <f t="shared" si="6"/>
        <v>0.02970598256</v>
      </c>
      <c r="BA663" s="86">
        <f>AF663 * ( (1-Baseline!F$90-Baseline!F$89) + (1-Baseline!B$36)*Baseline!F$90 )</f>
        <v>0.00150689684</v>
      </c>
      <c r="BB663" s="86">
        <f>AG663 * ( (1-Baseline!F$90-Baseline!F$89) + (1-Baseline!B$36)*Baseline!F$90 )</f>
        <v>0.0002189008157</v>
      </c>
      <c r="BC663" s="86">
        <f>AH663 * ( (1-Baseline!F$90-Baseline!F$89) + (1-Baseline!B$36)*Baseline!F$90 )</f>
        <v>0.03972574472</v>
      </c>
      <c r="BD663" s="86">
        <f>AI663 * ( (1-Baseline!F$90-Baseline!F$89) + (1-Baseline!B$36)*Baseline!F$90 )</f>
        <v>0.0004951282565</v>
      </c>
      <c r="BE663" s="86">
        <f t="shared" si="7"/>
        <v>0.04194667063</v>
      </c>
      <c r="BF663" s="86">
        <f>AK663 * ( (1-Baseline!H$90-Baseline!H$89) + (1-Baseline!B$36)*Baseline!H$90 )</f>
        <v>0.00003143249652</v>
      </c>
      <c r="BG663" s="86">
        <f>AL663 * ( (1-Baseline!H$90-Baseline!H$89) + (1-Baseline!B$36)*Baseline!H$90 )</f>
        <v>0.0002495295036</v>
      </c>
      <c r="BH663" s="86">
        <f>AM663 * ( (1-Baseline!H$90-Baseline!H$89) + (1-Baseline!B$36)*Baseline!H$90 )</f>
        <v>0.00005384342617</v>
      </c>
      <c r="BI663" s="86">
        <f>AN663 * ( (1-Baseline!H$90-Baseline!H$89) + (1-Baseline!B$36)*Baseline!H$90 )</f>
        <v>0.02746456599</v>
      </c>
      <c r="BJ663" s="86">
        <f t="shared" si="8"/>
        <v>0.02779937142</v>
      </c>
      <c r="BK663" s="62"/>
      <c r="BL663" s="86">
        <f t="shared" si="19"/>
        <v>0.9454381241</v>
      </c>
      <c r="BM663" s="86">
        <f t="shared" si="20"/>
        <v>0.01888197595</v>
      </c>
      <c r="BN663" s="86">
        <f t="shared" si="21"/>
        <v>0.02993747258</v>
      </c>
      <c r="BO663" s="86">
        <f t="shared" si="22"/>
        <v>0.005742427379</v>
      </c>
      <c r="BP663" s="86">
        <f t="shared" si="9"/>
        <v>1</v>
      </c>
      <c r="BQ663" s="86">
        <f t="shared" si="23"/>
        <v>0.05824567566</v>
      </c>
      <c r="BR663" s="86">
        <f t="shared" si="24"/>
        <v>0.9144499074</v>
      </c>
      <c r="BS663" s="86">
        <f t="shared" si="25"/>
        <v>0.01341514089</v>
      </c>
      <c r="BT663" s="86">
        <f t="shared" si="26"/>
        <v>0.01388927604</v>
      </c>
      <c r="BU663" s="86">
        <f t="shared" si="10"/>
        <v>1</v>
      </c>
      <c r="BV663" s="86">
        <f t="shared" si="27"/>
        <v>0.03592411072</v>
      </c>
      <c r="BW663" s="86">
        <f t="shared" si="28"/>
        <v>0.005218550422</v>
      </c>
      <c r="BX663" s="86">
        <f t="shared" si="29"/>
        <v>0.9470535831</v>
      </c>
      <c r="BY663" s="86">
        <f t="shared" si="30"/>
        <v>0.01180375579</v>
      </c>
      <c r="BZ663" s="86">
        <f t="shared" si="11"/>
        <v>1</v>
      </c>
      <c r="CA663" s="86">
        <f t="shared" si="31"/>
        <v>0.001130690908</v>
      </c>
      <c r="CB663" s="86">
        <f t="shared" si="32"/>
        <v>0.008976084382</v>
      </c>
      <c r="CC663" s="86">
        <f t="shared" si="33"/>
        <v>0.001936857685</v>
      </c>
      <c r="CD663" s="86">
        <f t="shared" si="34"/>
        <v>0.987956367</v>
      </c>
      <c r="CE663" s="86">
        <f t="shared" si="12"/>
        <v>1</v>
      </c>
      <c r="CF663" s="62"/>
      <c r="CG663" s="86">
        <f t="shared" si="35"/>
        <v>0.9454381241</v>
      </c>
      <c r="CH663" s="86">
        <f t="shared" si="36"/>
        <v>0.01888197595</v>
      </c>
      <c r="CI663" s="86">
        <f t="shared" si="37"/>
        <v>0.02993747258</v>
      </c>
      <c r="CJ663" s="86">
        <f t="shared" si="38"/>
        <v>0.005742427379</v>
      </c>
      <c r="CK663" s="86">
        <f t="shared" si="13"/>
        <v>1</v>
      </c>
      <c r="CL663" s="86">
        <f t="shared" si="39"/>
        <v>0.05824567566</v>
      </c>
      <c r="CM663" s="86">
        <f t="shared" si="40"/>
        <v>0.9144499074</v>
      </c>
      <c r="CN663" s="86">
        <f t="shared" si="41"/>
        <v>0.01341514089</v>
      </c>
      <c r="CO663" s="86">
        <f t="shared" si="42"/>
        <v>0.01388927604</v>
      </c>
      <c r="CP663" s="86">
        <f t="shared" si="14"/>
        <v>1</v>
      </c>
      <c r="CQ663" s="86">
        <f t="shared" si="43"/>
        <v>0.03592411072</v>
      </c>
      <c r="CR663" s="86">
        <f t="shared" si="44"/>
        <v>0.005218550422</v>
      </c>
      <c r="CS663" s="86">
        <f t="shared" si="45"/>
        <v>0.9470535831</v>
      </c>
      <c r="CT663" s="86">
        <f t="shared" si="46"/>
        <v>0.01180375579</v>
      </c>
      <c r="CU663" s="86">
        <f t="shared" si="15"/>
        <v>1</v>
      </c>
      <c r="CV663" s="86">
        <f t="shared" si="47"/>
        <v>0.001130690908</v>
      </c>
      <c r="CW663" s="86">
        <f t="shared" si="48"/>
        <v>0.008976084382</v>
      </c>
      <c r="CX663" s="86">
        <f t="shared" si="49"/>
        <v>0.001936857685</v>
      </c>
      <c r="CY663" s="86">
        <f t="shared" si="50"/>
        <v>0.987956367</v>
      </c>
      <c r="CZ663" s="86">
        <f t="shared" si="16"/>
        <v>1</v>
      </c>
      <c r="DA663" s="62"/>
      <c r="DB663" s="86">
        <f>(AQ663*Baseline!B$7 + AV663*Baseline!B$11 + BA663*Baseline!B$16 + BF663*Baseline!B$18)</f>
        <v>52194.82096</v>
      </c>
      <c r="DC663" s="86">
        <f>(AR663*Baseline!B$7 + AW663*Baseline!B$11 + BB663*Baseline!B$16 + BG663*Baseline!B$18)</f>
        <v>71254.28154</v>
      </c>
      <c r="DD663" s="86">
        <f>(AS663*Baseline!B$7 + AX663*Baseline!B$11 + BC663*Baseline!B$16 + BH663*Baseline!B$18)</f>
        <v>137738.7803</v>
      </c>
      <c r="DE663" s="86">
        <f>(AT663*Baseline!B$7 + AY663*Baseline!B$11 + BD663*Baseline!B$16 + BI663*Baseline!B$18)</f>
        <v>1260423.573</v>
      </c>
      <c r="DF663" s="86">
        <f t="shared" si="17"/>
        <v>1521611.455</v>
      </c>
      <c r="DG663" s="62"/>
      <c r="DH663" s="86">
        <f t="shared" si="51"/>
        <v>0.03430233176</v>
      </c>
      <c r="DI663" s="86">
        <f t="shared" si="52"/>
        <v>0.04682817108</v>
      </c>
      <c r="DJ663" s="86">
        <f t="shared" si="53"/>
        <v>0.09052165049</v>
      </c>
      <c r="DK663" s="86">
        <f t="shared" si="54"/>
        <v>0.8283478467</v>
      </c>
      <c r="DL663" s="86">
        <f t="shared" si="18"/>
        <v>1</v>
      </c>
      <c r="DM663" s="62"/>
      <c r="DN663" s="86">
        <f>DH663 / (Baseline!B$7/Baseline!B$17)</f>
        <v>3.661548298</v>
      </c>
      <c r="DO663" s="86">
        <f>DI663 / (Baseline!B$11/Baseline!B$17)</f>
        <v>1.130454463</v>
      </c>
      <c r="DP663" s="86">
        <f>DJ663 / (Baseline!B$16/Baseline!B$17)</f>
        <v>1.398833063</v>
      </c>
      <c r="DQ663" s="86">
        <f>DK663 / (Baseline!B$18/Baseline!B$17)</f>
        <v>0.936520369</v>
      </c>
      <c r="DR663" s="62"/>
      <c r="DS663" s="86">
        <f>DH663 / Baseline!H$117</f>
        <v>1.372337285</v>
      </c>
      <c r="DT663" s="86">
        <f>DI663 / Baseline!H$118</f>
        <v>1.054104577</v>
      </c>
      <c r="DU663" s="86">
        <f>DJ663 / Baseline!H$119</f>
        <v>1.082133319</v>
      </c>
      <c r="DV663" s="86">
        <f>DK663 / Baseline!H$120</f>
        <v>0.978060853</v>
      </c>
      <c r="DW663" s="87"/>
      <c r="DX663" s="86">
        <f>(AU663*Baseline!B$34)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0.02626772308</v>
      </c>
      <c r="DY663" s="86">
        <f>(AZ663*Baseline!B$34) + (Baseline!D$90*(1-Baseline!D$91)*Baseline!B$35) + (Baseline!D$90*Baseline!D$91*((1-Baseline!D$92)*Baseline!B$40 + Baseline!D$92*Baseline!B$41))</f>
        <v>0.01086946538</v>
      </c>
      <c r="DZ663" s="86">
        <f>(BE663*Baseline!B$34) + (Baseline!F$90*(1-Baseline!F$91)*Baseline!B$35) + (Baseline!F$90*Baseline!F$91*((1-Baseline!F$92)*Baseline!B$40 + Baseline!F$92*Baseline!B$41))</f>
        <v>0.01402264059</v>
      </c>
      <c r="EA663" s="86">
        <f>(BJ663*Baseline!B$34) + (Baseline!H$90*(1-Baseline!H$91)*Baseline!B$35) + (Baseline!H$90*Baseline!H$91*((1-Baseline!H$92)*Baseline!B$40 + Baseline!H$92*Baseline!B$41))</f>
        <v>0.009314905713</v>
      </c>
      <c r="EB663" s="86">
        <f>( DX663*Baseline!B$7 + DY663*Baseline!B$11 + DZ663*Baseline!B$16 + EA663*Baseline!B$18 ) / Baseline!B$17</f>
        <v>0.009842768651</v>
      </c>
    </row>
    <row r="664">
      <c r="A664" s="73" t="s">
        <v>840</v>
      </c>
      <c r="B664" s="85">
        <f>MIN( MAX( NORMINV( MCrands!B664, (B$5+B$4)/2, (B$5-B$4)/3.29 ), 0 ), 1 )</f>
        <v>0.5765603078</v>
      </c>
      <c r="C664" s="85">
        <f>MAX( NORMINV( MCrands!C664, (C$5+C$4)/2, (C$5-C$4)/3.29 ), 0 )</f>
        <v>2.498991516</v>
      </c>
      <c r="D664" s="83"/>
      <c r="E664" s="84">
        <f>Baseline!B$33 * (C664 * Baseline!B$68*Baseline!B$68/Baseline!B$75 + Baseline!B$46 * Baseline!B$54*Baseline!B$54/Baseline!B$76 + Baseline!B$47 * Baseline!B$55*Baseline!B$55/Baseline!B$77 + Baseline!B$56*Baseline!B$56/Baseline!B$78)</f>
        <v>0.000017742411</v>
      </c>
      <c r="F664" s="84">
        <f>Baseline!B$33 * (C664 * Baseline!B$68*Baseline!B$59/Baseline!B$75 + Baseline!B$46 * Baseline!B$54*Baseline!B$69/Baseline!B$76 + Baseline!B$47 * Baseline!B$55*Baseline!B$57/Baseline!B$77 + Baseline!B$56*Baseline!B$58/Baseline!B$78)</f>
        <v>0.0000002390408718</v>
      </c>
      <c r="G664" s="85">
        <f>Baseline!B$33 * (C664 * Baseline!B$68*Baseline!B$60/Baseline!B$75 + Baseline!B$46 * Baseline!B$54*Baseline!B$61/Baseline!B$76 + Baseline!B$47 * Baseline!B$55*Baseline!B$70/Baseline!B$77 + Baseline!B$56*Baseline!B$62/Baseline!B$78)</f>
        <v>0.000000200362098</v>
      </c>
      <c r="H664" s="84">
        <f>Baseline!B$33 * (C664 * Baseline!B$68*Baseline!B$63/Baseline!B$75 + Baseline!B$46 * Baseline!B$54*Baseline!B$64/Baseline!B$76 + Baseline!B$47 * Baseline!B$55*Baseline!B$65/Baseline!B$77 + Baseline!B$56*Baseline!B$71/Baseline!B$78)</f>
        <v>0.000000003683306167</v>
      </c>
      <c r="I664" s="84">
        <f>Baseline!B$33 * (C664 * Baseline!B$59*Baseline!B$68/Baseline!B$75 + Baseline!B$46 * Baseline!B$69*Baseline!B$54/Baseline!B$76 + Baseline!B$47 * Baseline!B$57*Baseline!B$55/Baseline!B$77 + Baseline!B$58*Baseline!B$56/Baseline!B$78)</f>
        <v>0.0000002390408718</v>
      </c>
      <c r="J664" s="85">
        <f>Baseline!B$33 * (C664 * Baseline!B$59*Baseline!B$59/Baseline!B$75 + Baseline!B$46 * Baseline!B$69*Baseline!B$69/Baseline!B$76 + Baseline!B$47 * Baseline!B$57*Baseline!B$57/Baseline!B$77 + Baseline!B$58*Baseline!B$58/Baseline!B$78)</f>
        <v>0.000002116574431</v>
      </c>
      <c r="K664" s="84">
        <f>Baseline!B$33 * (C664 * Baseline!B$59*Baseline!B$60/Baseline!B$75 + Baseline!B$46 * Baseline!B$69*Baseline!B$61/Baseline!B$76 + Baseline!B$47 * Baseline!B$57*Baseline!B$70/Baseline!B$77 + Baseline!B$58*Baseline!B$62/Baseline!B$78)</f>
        <v>0.00000001648978164</v>
      </c>
      <c r="L664" s="85">
        <f>Baseline!B$33 * (C664 * Baseline!B$59*Baseline!B$63/Baseline!B$75 + Baseline!B$46 * Baseline!B$69*Baseline!B$64/Baseline!B$76 + Baseline!B$47 * Baseline!B$57*Baseline!B$65/Baseline!B$77 + Baseline!B$58*Baseline!B$71/Baseline!B$78)</f>
        <v>0.00000001707278994</v>
      </c>
      <c r="M664" s="84">
        <f>Baseline!B$33 * (C664 * Baseline!B$60*Baseline!B$68/Baseline!B$75 + Baseline!B$46 * Baseline!B$61*Baseline!B$54/Baseline!B$76 + Baseline!B$47 * Baseline!B$70*Baseline!B$55/Baseline!B$77 + Baseline!B$62*Baseline!B$56/Baseline!B$78)</f>
        <v>0.000000200362098</v>
      </c>
      <c r="N664" s="85">
        <f>Baseline!B$33 * (C664 * Baseline!B$60*Baseline!B$59/Baseline!B$75 + Baseline!B$46 * Baseline!B$61*Baseline!B$69/Baseline!B$76 + Baseline!B$47 * Baseline!B$70*Baseline!B$57/Baseline!B$77 + Baseline!B$62*Baseline!B$58/Baseline!B$78)</f>
        <v>0.00000001648978164</v>
      </c>
      <c r="O664" s="85">
        <f>Baseline!B$33 * (C664 * Baseline!B$60*Baseline!B$60/Baseline!B$75 + Baseline!B$46 * Baseline!B$61*Baseline!B$61/Baseline!B$76 + Baseline!B$47 * Baseline!B$70*Baseline!B$70/Baseline!B$77 + Baseline!B$62*Baseline!B$62/Baseline!B$78)</f>
        <v>0.000001589267516</v>
      </c>
      <c r="P664" s="84">
        <f>Baseline!B$33 * (C664 * Baseline!B$60*Baseline!B$63/Baseline!B$75 + Baseline!B$46 * Baseline!B$61*Baseline!B$64/Baseline!B$76 + Baseline!B$47 * Baseline!B$70*Baseline!B$65/Baseline!B$77 + Baseline!B$62*Baseline!B$71/Baseline!B$78)</f>
        <v>0.000000001956391049</v>
      </c>
      <c r="Q664" s="84">
        <f>Baseline!B$33 * (C664 * Baseline!B$63*Baseline!B$68/Baseline!B$75 + Baseline!B$46 * Baseline!B$64*Baseline!B$54/Baseline!B$76 + Baseline!B$47 * Baseline!B$65*Baseline!B$55/Baseline!B$77 + Baseline!B$71*Baseline!B$56/Baseline!B$78)</f>
        <v>0.000000003683306167</v>
      </c>
      <c r="R664" s="84">
        <f>Baseline!B$33 * (C664 * Baseline!B$63*Baseline!B$59/Baseline!B$75 + Baseline!B$46 * Baseline!B$64*Baseline!B$69/Baseline!B$76 + Baseline!B$47 * Baseline!B$65*Baseline!B$57/Baseline!B$77 + Baseline!B$71*Baseline!B$58/Baseline!B$78)</f>
        <v>0.00000001707278994</v>
      </c>
      <c r="S664" s="84">
        <f>Baseline!B$33 * (C664 * Baseline!B$63*Baseline!B$60/Baseline!B$75 + Baseline!B$46 * Baseline!B$64*Baseline!B$61/Baseline!B$76 + Baseline!B$47 * Baseline!B$65*Baseline!B$70/Baseline!B$77 + Baseline!B$71*Baseline!B$62/Baseline!B$78)</f>
        <v>0.000000001956391049</v>
      </c>
      <c r="T664" s="84">
        <f>Baseline!B$33 * (C664 * Baseline!B$63*Baseline!B$63/Baseline!B$75 + Baseline!B$46 * Baseline!B$64*Baseline!B$64/Baseline!B$76 + Baseline!B$47 * Baseline!B$65*Baseline!B$65/Baseline!B$77 + Baseline!B$71*Baseline!B$71/Baseline!B$78)</f>
        <v>0.00000009856721714</v>
      </c>
      <c r="U664" s="83"/>
      <c r="V664" s="84">
        <f>E664 * ( Baseline!B$89 * Baseline!B$7 )</f>
        <v>0.1841484837</v>
      </c>
      <c r="W664" s="84">
        <f>F664 * ( Baseline!D$89 * Baseline!B$11 )</f>
        <v>0.004409490315</v>
      </c>
      <c r="X664" s="84">
        <f>G664 * ( Baseline!F$89 * Baseline!B$16 )</f>
        <v>0.006959531376</v>
      </c>
      <c r="Y664" s="84">
        <f>H664 * ( Baseline!H$89 * Baseline!B$18 )</f>
        <v>0.001295321049</v>
      </c>
      <c r="Z664" s="86">
        <f t="shared" si="1"/>
        <v>0.1968128265</v>
      </c>
      <c r="AA664" s="84">
        <f>I664 * ( Baseline!B$89 * Baseline!B$7 )</f>
        <v>0.002481005209</v>
      </c>
      <c r="AB664" s="85">
        <f>J664 * ( Baseline!D$89 * Baseline!B$11 )</f>
        <v>0.03904359276</v>
      </c>
      <c r="AC664" s="85">
        <f>K664 * ( Baseline!F$89 * Baseline!B$16 )</f>
        <v>0.0005727687714</v>
      </c>
      <c r="AD664" s="85">
        <f>L664 * ( Baseline!F$89 * Baseline!B$16 )</f>
        <v>0.0005930194304</v>
      </c>
      <c r="AE664" s="86">
        <f t="shared" si="2"/>
        <v>0.04269038617</v>
      </c>
      <c r="AF664" s="86">
        <f>M664 * ( Baseline!B$89 * Baseline!B$7 )</f>
        <v>0.002079558216</v>
      </c>
      <c r="AG664" s="86">
        <f>N664 * ( Baseline!D$89 * Baseline!B$11 )</f>
        <v>0.0003041803349</v>
      </c>
      <c r="AH664" s="86">
        <f>O664 * ( Baseline!F$89 * Baseline!B$16 )</f>
        <v>0.0552028415</v>
      </c>
      <c r="AI664" s="86">
        <f>P664 * ( Baseline!H$89 * Baseline!B$18 )</f>
        <v>0.0006880108228</v>
      </c>
      <c r="AJ664" s="86">
        <f t="shared" si="3"/>
        <v>0.05827459088</v>
      </c>
      <c r="AK664" s="86">
        <f>Q664 * ( Baseline!B$89 * Baseline!B$7 )</f>
        <v>0.00003822903471</v>
      </c>
      <c r="AL664" s="86">
        <f>R664 * ( Baseline!D$89 * Baseline!B$11 )</f>
        <v>0.0003149348532</v>
      </c>
      <c r="AM664" s="86">
        <f>S664 * ( Baseline!F$89 * Baseline!B$16 )</f>
        <v>0.00006795479296</v>
      </c>
      <c r="AN664" s="86">
        <f>T664 * ( Baseline!H$89 * Baseline!B$18 )</f>
        <v>0.03466347497</v>
      </c>
      <c r="AO664" s="86">
        <f t="shared" si="4"/>
        <v>0.03508459365</v>
      </c>
      <c r="AP664" s="62"/>
      <c r="AQ664" s="86">
        <f>V664 * ( (1-Baseline!B$90-Baseline!B$89) + (1-B664)*Baseline!B$90 )</f>
        <v>0.08571399743</v>
      </c>
      <c r="AR664" s="86">
        <f>W664 * ( (1-Baseline!B$90-Baseline!B$89) + (1-B664)*Baseline!B$90 )</f>
        <v>0.002052447209</v>
      </c>
      <c r="AS664" s="86">
        <f>X664 * ( (1-Baseline!B$90-Baseline!B$89) + (1-B664)*Baseline!B$90 )</f>
        <v>0.003239392703</v>
      </c>
      <c r="AT664" s="86">
        <f>Y664 * ( (1-Baseline!B$90-Baseline!B$89) + (1-B664)*Baseline!B$90 )</f>
        <v>0.0006029218533</v>
      </c>
      <c r="AU664" s="86">
        <f t="shared" si="5"/>
        <v>0.09160875919</v>
      </c>
      <c r="AV664" s="86">
        <f>AA664 * ( (1-Baseline!D$90-Baseline!D$89) + (1-B664)*Baseline!D$90 )</f>
        <v>0.001818823386</v>
      </c>
      <c r="AW664" s="86">
        <f>AB664 * ( (1-Baseline!D$90-Baseline!D$89) + (1-B664)*Baseline!D$90 )</f>
        <v>0.02862283373</v>
      </c>
      <c r="AX664" s="86">
        <f>AC664 * ( (1-Baseline!D$90-Baseline!D$89) + (1-B664)*Baseline!D$90 )</f>
        <v>0.0004198964324</v>
      </c>
      <c r="AY664" s="86">
        <f>AD664 * ( (1-Baseline!D$90-Baseline!D$89) + (1-B664)*Baseline!D$90 )</f>
        <v>0.000434742178</v>
      </c>
      <c r="AZ664" s="86">
        <f t="shared" si="6"/>
        <v>0.03129629572</v>
      </c>
      <c r="BA664" s="86">
        <f>AF664 * ( (1-Baseline!F$90-Baseline!F$89) + (1-Baseline!B$36)*Baseline!F$90 )</f>
        <v>0.001496516638</v>
      </c>
      <c r="BB664" s="86">
        <f>AG664 * ( (1-Baseline!F$90-Baseline!F$89) + (1-Baseline!B$36)*Baseline!F$90 )</f>
        <v>0.0002188979028</v>
      </c>
      <c r="BC664" s="86">
        <f>AH664 * ( (1-Baseline!F$90-Baseline!F$89) + (1-Baseline!B$36)*Baseline!F$90 )</f>
        <v>0.03972573124</v>
      </c>
      <c r="BD664" s="86">
        <f>AI664 * ( (1-Baseline!F$90-Baseline!F$89) + (1-Baseline!B$36)*Baseline!F$90 )</f>
        <v>0.0004951146044</v>
      </c>
      <c r="BE664" s="86">
        <f t="shared" si="7"/>
        <v>0.04193626038</v>
      </c>
      <c r="BF664" s="86">
        <f>AK664 * ( (1-Baseline!H$90-Baseline!H$89) + (1-Baseline!B$36)*Baseline!H$90 )</f>
        <v>0.00003028962878</v>
      </c>
      <c r="BG664" s="86">
        <f>AL664 * ( (1-Baseline!H$90-Baseline!H$89) + (1-Baseline!B$36)*Baseline!H$90 )</f>
        <v>0.0002495291829</v>
      </c>
      <c r="BH664" s="86">
        <f>AM664 * ( (1-Baseline!H$90-Baseline!H$89) + (1-Baseline!B$36)*Baseline!H$90 )</f>
        <v>0.00005384194156</v>
      </c>
      <c r="BI664" s="86">
        <f>AN664 * ( (1-Baseline!H$90-Baseline!H$89) + (1-Baseline!B$36)*Baseline!H$90 )</f>
        <v>0.02746456449</v>
      </c>
      <c r="BJ664" s="86">
        <f t="shared" si="8"/>
        <v>0.02779822524</v>
      </c>
      <c r="BK664" s="62"/>
      <c r="BL664" s="86">
        <f t="shared" si="19"/>
        <v>0.9356528588</v>
      </c>
      <c r="BM664" s="86">
        <f t="shared" si="20"/>
        <v>0.02240448651</v>
      </c>
      <c r="BN664" s="86">
        <f t="shared" si="21"/>
        <v>0.03536116777</v>
      </c>
      <c r="BO664" s="86">
        <f t="shared" si="22"/>
        <v>0.006581486952</v>
      </c>
      <c r="BP664" s="86">
        <f t="shared" si="9"/>
        <v>1</v>
      </c>
      <c r="BQ664" s="86">
        <f t="shared" si="23"/>
        <v>0.05811625125</v>
      </c>
      <c r="BR664" s="86">
        <f t="shared" si="24"/>
        <v>0.914575769</v>
      </c>
      <c r="BS664" s="86">
        <f t="shared" si="25"/>
        <v>0.01341680933</v>
      </c>
      <c r="BT664" s="86">
        <f t="shared" si="26"/>
        <v>0.01389117044</v>
      </c>
      <c r="BU664" s="86">
        <f t="shared" si="10"/>
        <v>1</v>
      </c>
      <c r="BV664" s="86">
        <f t="shared" si="27"/>
        <v>0.0356855052</v>
      </c>
      <c r="BW664" s="86">
        <f t="shared" si="28"/>
        <v>0.005219776413</v>
      </c>
      <c r="BX664" s="86">
        <f t="shared" si="29"/>
        <v>0.947288358</v>
      </c>
      <c r="BY664" s="86">
        <f t="shared" si="30"/>
        <v>0.01180636041</v>
      </c>
      <c r="BZ664" s="86">
        <f t="shared" si="11"/>
        <v>1</v>
      </c>
      <c r="CA664" s="86">
        <f t="shared" si="31"/>
        <v>0.001089624554</v>
      </c>
      <c r="CB664" s="86">
        <f t="shared" si="32"/>
        <v>0.008976442946</v>
      </c>
      <c r="CC664" s="86">
        <f t="shared" si="33"/>
        <v>0.001936884139</v>
      </c>
      <c r="CD664" s="86">
        <f t="shared" si="34"/>
        <v>0.9879970484</v>
      </c>
      <c r="CE664" s="86">
        <f t="shared" si="12"/>
        <v>1</v>
      </c>
      <c r="CF664" s="62"/>
      <c r="CG664" s="86">
        <f t="shared" si="35"/>
        <v>0.9356528588</v>
      </c>
      <c r="CH664" s="86">
        <f t="shared" si="36"/>
        <v>0.02240448651</v>
      </c>
      <c r="CI664" s="86">
        <f t="shared" si="37"/>
        <v>0.03536116777</v>
      </c>
      <c r="CJ664" s="86">
        <f t="shared" si="38"/>
        <v>0.006581486952</v>
      </c>
      <c r="CK664" s="86">
        <f t="shared" si="13"/>
        <v>1</v>
      </c>
      <c r="CL664" s="86">
        <f t="shared" si="39"/>
        <v>0.05811625125</v>
      </c>
      <c r="CM664" s="86">
        <f t="shared" si="40"/>
        <v>0.914575769</v>
      </c>
      <c r="CN664" s="86">
        <f t="shared" si="41"/>
        <v>0.01341680933</v>
      </c>
      <c r="CO664" s="86">
        <f t="shared" si="42"/>
        <v>0.01389117044</v>
      </c>
      <c r="CP664" s="86">
        <f t="shared" si="14"/>
        <v>1</v>
      </c>
      <c r="CQ664" s="86">
        <f t="shared" si="43"/>
        <v>0.0356855052</v>
      </c>
      <c r="CR664" s="86">
        <f t="shared" si="44"/>
        <v>0.005219776413</v>
      </c>
      <c r="CS664" s="86">
        <f t="shared" si="45"/>
        <v>0.947288358</v>
      </c>
      <c r="CT664" s="86">
        <f t="shared" si="46"/>
        <v>0.01180636041</v>
      </c>
      <c r="CU664" s="86">
        <f t="shared" si="15"/>
        <v>1</v>
      </c>
      <c r="CV664" s="86">
        <f t="shared" si="47"/>
        <v>0.001089624554</v>
      </c>
      <c r="CW664" s="86">
        <f t="shared" si="48"/>
        <v>0.008976442946</v>
      </c>
      <c r="CX664" s="86">
        <f t="shared" si="49"/>
        <v>0.001936884139</v>
      </c>
      <c r="CY664" s="86">
        <f t="shared" si="50"/>
        <v>0.9879970484</v>
      </c>
      <c r="CZ664" s="86">
        <f t="shared" si="16"/>
        <v>1</v>
      </c>
      <c r="DA664" s="62"/>
      <c r="DB664" s="86">
        <f>(AQ664*Baseline!B$7 + AV664*Baseline!B$11 + BA664*Baseline!B$16 + BF664*Baseline!B$18)</f>
        <v>51872.45561</v>
      </c>
      <c r="DC664" s="86">
        <f>(AR664*Baseline!B$7 + AW664*Baseline!B$11 + BB664*Baseline!B$16 + BG664*Baseline!B$18)</f>
        <v>74538.14393</v>
      </c>
      <c r="DD664" s="86">
        <f>(AS664*Baseline!B$7 + AX664*Baseline!B$11 + BC664*Baseline!B$16 + BH664*Baseline!B$18)</f>
        <v>138025.81</v>
      </c>
      <c r="DE664" s="86">
        <f>(AT664*Baseline!B$7 + AY664*Baseline!B$11 + BD664*Baseline!B$16 + BI664*Baseline!B$18)</f>
        <v>1260508.292</v>
      </c>
      <c r="DF664" s="86">
        <f t="shared" si="17"/>
        <v>1524944.702</v>
      </c>
      <c r="DG664" s="62"/>
      <c r="DH664" s="86">
        <f t="shared" si="51"/>
        <v>0.03401595845</v>
      </c>
      <c r="DI664" s="86">
        <f t="shared" si="52"/>
        <v>0.04887924384</v>
      </c>
      <c r="DJ664" s="86">
        <f t="shared" si="53"/>
        <v>0.09051200994</v>
      </c>
      <c r="DK664" s="86">
        <f t="shared" si="54"/>
        <v>0.8265927878</v>
      </c>
      <c r="DL664" s="86">
        <f t="shared" si="18"/>
        <v>1</v>
      </c>
      <c r="DM664" s="62"/>
      <c r="DN664" s="86">
        <f>DH664 / (Baseline!B$7/Baseline!B$17)</f>
        <v>3.63097983</v>
      </c>
      <c r="DO664" s="86">
        <f>DI664 / (Baseline!B$11/Baseline!B$17)</f>
        <v>1.179968341</v>
      </c>
      <c r="DP664" s="86">
        <f>DJ664 / (Baseline!B$16/Baseline!B$17)</f>
        <v>1.398684087</v>
      </c>
      <c r="DQ664" s="86">
        <f>DK664 / (Baseline!B$18/Baseline!B$17)</f>
        <v>0.93453612</v>
      </c>
      <c r="DR664" s="62"/>
      <c r="DS664" s="86">
        <f>DH664 / Baseline!H$117</f>
        <v>1.360880315</v>
      </c>
      <c r="DT664" s="86">
        <f>DI664 / Baseline!H$118</f>
        <v>1.100274332</v>
      </c>
      <c r="DU664" s="86">
        <f>DJ664 / Baseline!H$119</f>
        <v>1.082018072</v>
      </c>
      <c r="DV664" s="86">
        <f>DK664 / Baseline!H$120</f>
        <v>0.9759885903</v>
      </c>
      <c r="DW664" s="87"/>
      <c r="DX664" s="86">
        <f>(AU664*Baseline!B$34)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0.02627084513</v>
      </c>
      <c r="DY664" s="86">
        <f>(AZ664*Baseline!B$34) + (Baseline!D$90*(1-Baseline!D$91)*Baseline!B$35) + (Baseline!D$90*Baseline!D$91*((1-Baseline!D$92)*Baseline!B$40 + Baseline!D$92*Baseline!B$41))</f>
        <v>0.01110801236</v>
      </c>
      <c r="DZ664" s="86">
        <f>(BE664*Baseline!B$34) + (Baseline!F$90*(1-Baseline!F$91)*Baseline!B$35) + (Baseline!F$90*Baseline!F$91*((1-Baseline!F$92)*Baseline!B$40 + Baseline!F$92*Baseline!B$41))</f>
        <v>0.01402107906</v>
      </c>
      <c r="EA664" s="86">
        <f>(BJ664*Baseline!B$34) + (Baseline!H$90*(1-Baseline!H$91)*Baseline!B$35) + (Baseline!H$90*Baseline!H$91*((1-Baseline!H$92)*Baseline!B$40 + Baseline!H$92*Baseline!B$41))</f>
        <v>0.009314733787</v>
      </c>
      <c r="EB664" s="86">
        <f>( DX664*Baseline!B$7 + DY664*Baseline!B$11 + DZ664*Baseline!B$16 + EA664*Baseline!B$18 ) / Baseline!B$17</f>
        <v>0.009852426398</v>
      </c>
    </row>
    <row r="665">
      <c r="A665" s="73" t="s">
        <v>841</v>
      </c>
      <c r="B665" s="85">
        <f>MIN( MAX( NORMINV( MCrands!B665, (B$5+B$4)/2, (B$5-B$4)/3.29 ), 0 ), 1 )</f>
        <v>0.2665608078</v>
      </c>
      <c r="C665" s="85">
        <f>MAX( NORMINV( MCrands!C665, (C$5+C$4)/2, (C$5-C$4)/3.29 ), 0 )</f>
        <v>2.617248428</v>
      </c>
      <c r="D665" s="83"/>
      <c r="E665" s="84">
        <f>Baseline!B$33 * (C665 * Baseline!B$68*Baseline!B$68/Baseline!B$75 + Baseline!B$46 * Baseline!B$54*Baseline!B$54/Baseline!B$76 + Baseline!B$47 * Baseline!B$55*Baseline!B$55/Baseline!B$77 + Baseline!B$56*Baseline!B$56/Baseline!B$78)</f>
        <v>0.00001857967277</v>
      </c>
      <c r="F665" s="84">
        <f>Baseline!B$33 * (C665 * Baseline!B$68*Baseline!B$59/Baseline!B$75 + Baseline!B$46 * Baseline!B$54*Baseline!B$69/Baseline!B$76 + Baseline!B$47 * Baseline!B$55*Baseline!B$57/Baseline!B$77 + Baseline!B$56*Baseline!B$58/Baseline!B$78)</f>
        <v>0.0000002391730711</v>
      </c>
      <c r="G665" s="85">
        <f>Baseline!B$33 * (C665 * Baseline!B$68*Baseline!B$60/Baseline!B$75 + Baseline!B$46 * Baseline!B$54*Baseline!B$61/Baseline!B$76 + Baseline!B$47 * Baseline!B$55*Baseline!B$70/Baseline!B$77 + Baseline!B$56*Baseline!B$62/Baseline!B$78)</f>
        <v>0.0000002006870878</v>
      </c>
      <c r="H665" s="84">
        <f>Baseline!B$33 * (C665 * Baseline!B$68*Baseline!B$63/Baseline!B$75 + Baseline!B$46 * Baseline!B$54*Baseline!B$64/Baseline!B$76 + Baseline!B$47 * Baseline!B$55*Baseline!B$65/Baseline!B$77 + Baseline!B$56*Baseline!B$71/Baseline!B$78)</f>
        <v>0.000000003715805144</v>
      </c>
      <c r="I665" s="84">
        <f>Baseline!B$33 * (C665 * Baseline!B$59*Baseline!B$68/Baseline!B$75 + Baseline!B$46 * Baseline!B$69*Baseline!B$54/Baseline!B$76 + Baseline!B$47 * Baseline!B$57*Baseline!B$55/Baseline!B$77 + Baseline!B$58*Baseline!B$56/Baseline!B$78)</f>
        <v>0.0000002391730711</v>
      </c>
      <c r="J665" s="85">
        <f>Baseline!B$33 * (C665 * Baseline!B$59*Baseline!B$59/Baseline!B$75 + Baseline!B$46 * Baseline!B$69*Baseline!B$69/Baseline!B$76 + Baseline!B$47 * Baseline!B$57*Baseline!B$57/Baseline!B$77 + Baseline!B$58*Baseline!B$58/Baseline!B$78)</f>
        <v>0.000002116574451</v>
      </c>
      <c r="K665" s="84">
        <f>Baseline!B$33 * (C665 * Baseline!B$59*Baseline!B$60/Baseline!B$75 + Baseline!B$46 * Baseline!B$69*Baseline!B$61/Baseline!B$76 + Baseline!B$47 * Baseline!B$57*Baseline!B$70/Baseline!B$77 + Baseline!B$58*Baseline!B$62/Baseline!B$78)</f>
        <v>0.00000001648983296</v>
      </c>
      <c r="L665" s="85">
        <f>Baseline!B$33 * (C665 * Baseline!B$59*Baseline!B$63/Baseline!B$75 + Baseline!B$46 * Baseline!B$69*Baseline!B$64/Baseline!B$76 + Baseline!B$47 * Baseline!B$57*Baseline!B$65/Baseline!B$77 + Baseline!B$58*Baseline!B$71/Baseline!B$78)</f>
        <v>0.00000001707279507</v>
      </c>
      <c r="M665" s="84">
        <f>Baseline!B$33 * (C665 * Baseline!B$60*Baseline!B$68/Baseline!B$75 + Baseline!B$46 * Baseline!B$61*Baseline!B$54/Baseline!B$76 + Baseline!B$47 * Baseline!B$70*Baseline!B$55/Baseline!B$77 + Baseline!B$62*Baseline!B$56/Baseline!B$78)</f>
        <v>0.0000002006870878</v>
      </c>
      <c r="N665" s="85">
        <f>Baseline!B$33 * (C665 * Baseline!B$60*Baseline!B$59/Baseline!B$75 + Baseline!B$46 * Baseline!B$61*Baseline!B$69/Baseline!B$76 + Baseline!B$47 * Baseline!B$70*Baseline!B$57/Baseline!B$77 + Baseline!B$62*Baseline!B$58/Baseline!B$78)</f>
        <v>0.00000001648983296</v>
      </c>
      <c r="O665" s="85">
        <f>Baseline!B$33 * (C665 * Baseline!B$60*Baseline!B$60/Baseline!B$75 + Baseline!B$46 * Baseline!B$61*Baseline!B$61/Baseline!B$76 + Baseline!B$47 * Baseline!B$70*Baseline!B$70/Baseline!B$77 + Baseline!B$62*Baseline!B$62/Baseline!B$78)</f>
        <v>0.000001589267642</v>
      </c>
      <c r="P665" s="84">
        <f>Baseline!B$33 * (C665 * Baseline!B$60*Baseline!B$63/Baseline!B$75 + Baseline!B$46 * Baseline!B$61*Baseline!B$64/Baseline!B$76 + Baseline!B$47 * Baseline!B$70*Baseline!B$65/Baseline!B$77 + Baseline!B$62*Baseline!B$71/Baseline!B$78)</f>
        <v>0.000000001956403664</v>
      </c>
      <c r="Q665" s="84">
        <f>Baseline!B$33 * (C665 * Baseline!B$63*Baseline!B$68/Baseline!B$75 + Baseline!B$46 * Baseline!B$64*Baseline!B$54/Baseline!B$76 + Baseline!B$47 * Baseline!B$65*Baseline!B$55/Baseline!B$77 + Baseline!B$71*Baseline!B$56/Baseline!B$78)</f>
        <v>0.000000003715805144</v>
      </c>
      <c r="R665" s="84">
        <f>Baseline!B$33 * (C665 * Baseline!B$63*Baseline!B$59/Baseline!B$75 + Baseline!B$46 * Baseline!B$64*Baseline!B$69/Baseline!B$76 + Baseline!B$47 * Baseline!B$65*Baseline!B$57/Baseline!B$77 + Baseline!B$71*Baseline!B$58/Baseline!B$78)</f>
        <v>0.00000001707279507</v>
      </c>
      <c r="S665" s="84">
        <f>Baseline!B$33 * (C665 * Baseline!B$63*Baseline!B$60/Baseline!B$75 + Baseline!B$46 * Baseline!B$64*Baseline!B$61/Baseline!B$76 + Baseline!B$47 * Baseline!B$65*Baseline!B$70/Baseline!B$77 + Baseline!B$71*Baseline!B$62/Baseline!B$78)</f>
        <v>0.000000001956403664</v>
      </c>
      <c r="T665" s="84">
        <f>Baseline!B$33 * (C665 * Baseline!B$63*Baseline!B$63/Baseline!B$75 + Baseline!B$46 * Baseline!B$64*Baseline!B$64/Baseline!B$76 + Baseline!B$47 * Baseline!B$65*Baseline!B$65/Baseline!B$77 + Baseline!B$71*Baseline!B$71/Baseline!B$78)</f>
        <v>0.0000000985672184</v>
      </c>
      <c r="U665" s="83"/>
      <c r="V665" s="84">
        <f>E665 * ( Baseline!B$89 * Baseline!B$7 )</f>
        <v>0.1928384237</v>
      </c>
      <c r="W665" s="84">
        <f>F665 * ( Baseline!D$89 * Baseline!B$11 )</f>
        <v>0.004411928941</v>
      </c>
      <c r="X665" s="84">
        <f>G665 * ( Baseline!F$89 * Baseline!B$16 )</f>
        <v>0.006970819821</v>
      </c>
      <c r="Y665" s="84">
        <f>H665 * ( Baseline!H$89 * Baseline!B$18 )</f>
        <v>0.001306750077</v>
      </c>
      <c r="Z665" s="86">
        <f t="shared" si="1"/>
        <v>0.2055279226</v>
      </c>
      <c r="AA665" s="84">
        <f>I665 * ( Baseline!B$89 * Baseline!B$7 )</f>
        <v>0.002482377305</v>
      </c>
      <c r="AB665" s="85">
        <f>J665 * ( Baseline!D$89 * Baseline!B$11 )</f>
        <v>0.03904359315</v>
      </c>
      <c r="AC665" s="85">
        <f>K665 * ( Baseline!F$89 * Baseline!B$16 )</f>
        <v>0.0005727705538</v>
      </c>
      <c r="AD665" s="85">
        <f>L665 * ( Baseline!F$89 * Baseline!B$16 )</f>
        <v>0.0005930196086</v>
      </c>
      <c r="AE665" s="86">
        <f t="shared" si="2"/>
        <v>0.04269176061</v>
      </c>
      <c r="AF665" s="86">
        <f>M665 * ( Baseline!B$89 * Baseline!B$7 )</f>
        <v>0.002082931284</v>
      </c>
      <c r="AG665" s="86">
        <f>N665 * ( Baseline!D$89 * Baseline!B$11 )</f>
        <v>0.0003041812815</v>
      </c>
      <c r="AH665" s="86">
        <f>O665 * ( Baseline!F$89 * Baseline!B$16 )</f>
        <v>0.05520284588</v>
      </c>
      <c r="AI665" s="86">
        <f>P665 * ( Baseline!H$89 * Baseline!B$18 )</f>
        <v>0.0006880152591</v>
      </c>
      <c r="AJ665" s="86">
        <f t="shared" si="3"/>
        <v>0.05827797371</v>
      </c>
      <c r="AK665" s="86">
        <f>Q665 * ( Baseline!B$89 * Baseline!B$7 )</f>
        <v>0.00003856634159</v>
      </c>
      <c r="AL665" s="86">
        <f>R665 * ( Baseline!D$89 * Baseline!B$11 )</f>
        <v>0.0003149349479</v>
      </c>
      <c r="AM665" s="86">
        <f>S665 * ( Baseline!F$89 * Baseline!B$16 )</f>
        <v>0.00006795523113</v>
      </c>
      <c r="AN665" s="86">
        <f>T665 * ( Baseline!H$89 * Baseline!B$18 )</f>
        <v>0.03466347542</v>
      </c>
      <c r="AO665" s="86">
        <f t="shared" si="4"/>
        <v>0.03508493194</v>
      </c>
      <c r="AP665" s="62"/>
      <c r="AQ665" s="86">
        <f>V665 * ( (1-Baseline!B$90-Baseline!B$89) + (1-B665)*Baseline!B$90 )</f>
        <v>0.1429628637</v>
      </c>
      <c r="AR665" s="86">
        <f>W665 * ( (1-Baseline!B$90-Baseline!B$89) + (1-B665)*Baseline!B$90 )</f>
        <v>0.003270831527</v>
      </c>
      <c r="AS665" s="86">
        <f>X665 * ( (1-Baseline!B$90-Baseline!B$89) + (1-B665)*Baseline!B$90 )</f>
        <v>0.005167893124</v>
      </c>
      <c r="AT665" s="86">
        <f>Y665 * ( (1-Baseline!B$90-Baseline!B$89) + (1-B665)*Baseline!B$90 )</f>
        <v>0.0009687733886</v>
      </c>
      <c r="AU665" s="86">
        <f t="shared" si="5"/>
        <v>0.1523703618</v>
      </c>
      <c r="AV665" s="86">
        <f>AA665 * ( (1-Baseline!D$90-Baseline!D$89) + (1-B665)*Baseline!D$90 )</f>
        <v>0.002164581272</v>
      </c>
      <c r="AW665" s="86">
        <f>AB665 * ( (1-Baseline!D$90-Baseline!D$89) + (1-B665)*Baseline!D$90 )</f>
        <v>0.03404519948</v>
      </c>
      <c r="AX665" s="86">
        <f>AC665 * ( (1-Baseline!D$90-Baseline!D$89) + (1-B665)*Baseline!D$90 )</f>
        <v>0.0004994439853</v>
      </c>
      <c r="AY665" s="86">
        <f>AD665 * ( (1-Baseline!D$90-Baseline!D$89) + (1-B665)*Baseline!D$90 )</f>
        <v>0.0005171007391</v>
      </c>
      <c r="AZ665" s="86">
        <f t="shared" si="6"/>
        <v>0.03722632548</v>
      </c>
      <c r="BA665" s="86">
        <f>AF665 * ( (1-Baseline!F$90-Baseline!F$89) + (1-Baseline!B$36)*Baseline!F$90 )</f>
        <v>0.001498944006</v>
      </c>
      <c r="BB665" s="86">
        <f>AG665 * ( (1-Baseline!F$90-Baseline!F$89) + (1-Baseline!B$36)*Baseline!F$90 )</f>
        <v>0.000218898584</v>
      </c>
      <c r="BC665" s="86">
        <f>AH665 * ( (1-Baseline!F$90-Baseline!F$89) + (1-Baseline!B$36)*Baseline!F$90 )</f>
        <v>0.03972573439</v>
      </c>
      <c r="BD665" s="86">
        <f>AI665 * ( (1-Baseline!F$90-Baseline!F$89) + (1-Baseline!B$36)*Baseline!F$90 )</f>
        <v>0.0004951177969</v>
      </c>
      <c r="BE665" s="86">
        <f t="shared" si="7"/>
        <v>0.04193869478</v>
      </c>
      <c r="BF665" s="86">
        <f>AK665 * ( (1-Baseline!H$90-Baseline!H$89) + (1-Baseline!B$36)*Baseline!H$90 )</f>
        <v>0.00003055688377</v>
      </c>
      <c r="BG665" s="86">
        <f>AL665 * ( (1-Baseline!H$90-Baseline!H$89) + (1-Baseline!B$36)*Baseline!H$90 )</f>
        <v>0.0002495292579</v>
      </c>
      <c r="BH665" s="86">
        <f>AM665 * ( (1-Baseline!H$90-Baseline!H$89) + (1-Baseline!B$36)*Baseline!H$90 )</f>
        <v>0.00005384228873</v>
      </c>
      <c r="BI665" s="86">
        <f>AN665 * ( (1-Baseline!H$90-Baseline!H$89) + (1-Baseline!B$36)*Baseline!H$90 )</f>
        <v>0.02746456484</v>
      </c>
      <c r="BJ665" s="86">
        <f t="shared" si="8"/>
        <v>0.02779849327</v>
      </c>
      <c r="BK665" s="62"/>
      <c r="BL665" s="86">
        <f t="shared" si="19"/>
        <v>0.9382590031</v>
      </c>
      <c r="BM665" s="86">
        <f t="shared" si="20"/>
        <v>0.02146632383</v>
      </c>
      <c r="BN665" s="86">
        <f t="shared" si="21"/>
        <v>0.03391665587</v>
      </c>
      <c r="BO665" s="86">
        <f t="shared" si="22"/>
        <v>0.006358017251</v>
      </c>
      <c r="BP665" s="86">
        <f t="shared" si="9"/>
        <v>1</v>
      </c>
      <c r="BQ665" s="86">
        <f t="shared" si="23"/>
        <v>0.05814651982</v>
      </c>
      <c r="BR665" s="86">
        <f t="shared" si="24"/>
        <v>0.9145463337</v>
      </c>
      <c r="BS665" s="86">
        <f t="shared" si="25"/>
        <v>0.01341641913</v>
      </c>
      <c r="BT665" s="86">
        <f t="shared" si="26"/>
        <v>0.01389072739</v>
      </c>
      <c r="BU665" s="86">
        <f t="shared" si="10"/>
        <v>1</v>
      </c>
      <c r="BV665" s="86">
        <f t="shared" si="27"/>
        <v>0.03574131274</v>
      </c>
      <c r="BW665" s="86">
        <f t="shared" si="28"/>
        <v>0.005219489665</v>
      </c>
      <c r="BX665" s="86">
        <f t="shared" si="29"/>
        <v>0.9472334464</v>
      </c>
      <c r="BY665" s="86">
        <f t="shared" si="30"/>
        <v>0.01180575122</v>
      </c>
      <c r="BZ665" s="86">
        <f t="shared" si="11"/>
        <v>1</v>
      </c>
      <c r="CA665" s="86">
        <f t="shared" si="31"/>
        <v>0.001099228058</v>
      </c>
      <c r="CB665" s="86">
        <f t="shared" si="32"/>
        <v>0.008976359095</v>
      </c>
      <c r="CC665" s="86">
        <f t="shared" si="33"/>
        <v>0.001936877952</v>
      </c>
      <c r="CD665" s="86">
        <f t="shared" si="34"/>
        <v>0.9879875349</v>
      </c>
      <c r="CE665" s="86">
        <f t="shared" si="12"/>
        <v>1</v>
      </c>
      <c r="CF665" s="62"/>
      <c r="CG665" s="86">
        <f t="shared" si="35"/>
        <v>0.9382590031</v>
      </c>
      <c r="CH665" s="86">
        <f t="shared" si="36"/>
        <v>0.02146632383</v>
      </c>
      <c r="CI665" s="86">
        <f t="shared" si="37"/>
        <v>0.03391665587</v>
      </c>
      <c r="CJ665" s="86">
        <f t="shared" si="38"/>
        <v>0.006358017251</v>
      </c>
      <c r="CK665" s="86">
        <f t="shared" si="13"/>
        <v>1</v>
      </c>
      <c r="CL665" s="86">
        <f t="shared" si="39"/>
        <v>0.05814651982</v>
      </c>
      <c r="CM665" s="86">
        <f t="shared" si="40"/>
        <v>0.9145463337</v>
      </c>
      <c r="CN665" s="86">
        <f t="shared" si="41"/>
        <v>0.01341641913</v>
      </c>
      <c r="CO665" s="86">
        <f t="shared" si="42"/>
        <v>0.01389072739</v>
      </c>
      <c r="CP665" s="86">
        <f t="shared" si="14"/>
        <v>1</v>
      </c>
      <c r="CQ665" s="86">
        <f t="shared" si="43"/>
        <v>0.03574131274</v>
      </c>
      <c r="CR665" s="86">
        <f t="shared" si="44"/>
        <v>0.005219489665</v>
      </c>
      <c r="CS665" s="86">
        <f t="shared" si="45"/>
        <v>0.9472334464</v>
      </c>
      <c r="CT665" s="86">
        <f t="shared" si="46"/>
        <v>0.01180575122</v>
      </c>
      <c r="CU665" s="86">
        <f t="shared" si="15"/>
        <v>1</v>
      </c>
      <c r="CV665" s="86">
        <f t="shared" si="47"/>
        <v>0.001099228058</v>
      </c>
      <c r="CW665" s="86">
        <f t="shared" si="48"/>
        <v>0.008976359095</v>
      </c>
      <c r="CX665" s="86">
        <f t="shared" si="49"/>
        <v>0.001936877952</v>
      </c>
      <c r="CY665" s="86">
        <f t="shared" si="50"/>
        <v>0.9879875349</v>
      </c>
      <c r="CZ665" s="86">
        <f t="shared" si="16"/>
        <v>1</v>
      </c>
      <c r="DA665" s="62"/>
      <c r="DB665" s="86">
        <f>(AQ665*Baseline!B$7 + AV665*Baseline!B$11 + BA665*Baseline!B$16 + BF665*Baseline!B$18)</f>
        <v>80400.02219</v>
      </c>
      <c r="DC665" s="86">
        <f>(AR665*Baseline!B$7 + AW665*Baseline!B$11 + BB665*Baseline!B$16 + BG665*Baseline!B$18)</f>
        <v>86757.6222</v>
      </c>
      <c r="DD665" s="86">
        <f>(AS665*Baseline!B$7 + AX665*Baseline!B$11 + BC665*Baseline!B$16 + BH665*Baseline!B$18)</f>
        <v>139131.7532</v>
      </c>
      <c r="DE665" s="86">
        <f>(AT665*Baseline!B$7 + AY665*Baseline!B$11 + BD665*Baseline!B$16 + BI665*Baseline!B$18)</f>
        <v>1260862.379</v>
      </c>
      <c r="DF665" s="86">
        <f t="shared" si="17"/>
        <v>1567151.777</v>
      </c>
      <c r="DG665" s="62"/>
      <c r="DH665" s="86">
        <f t="shared" si="51"/>
        <v>0.0513032773</v>
      </c>
      <c r="DI665" s="86">
        <f t="shared" si="52"/>
        <v>0.0553600637</v>
      </c>
      <c r="DJ665" s="86">
        <f t="shared" si="53"/>
        <v>0.08878001176</v>
      </c>
      <c r="DK665" s="86">
        <f t="shared" si="54"/>
        <v>0.8045566472</v>
      </c>
      <c r="DL665" s="86">
        <f t="shared" si="18"/>
        <v>1</v>
      </c>
      <c r="DM665" s="62"/>
      <c r="DN665" s="86">
        <f>DH665 / (Baseline!B$7/Baseline!B$17)</f>
        <v>5.476287414</v>
      </c>
      <c r="DO665" s="86">
        <f>DI665 / (Baseline!B$11/Baseline!B$17)</f>
        <v>1.336418434</v>
      </c>
      <c r="DP665" s="86">
        <f>DJ665 / (Baseline!B$16/Baseline!B$17)</f>
        <v>1.371919481</v>
      </c>
      <c r="DQ665" s="86">
        <f>DK665 / (Baseline!B$18/Baseline!B$17)</f>
        <v>0.9096223177</v>
      </c>
      <c r="DR665" s="62"/>
      <c r="DS665" s="86">
        <f>DH665 / Baseline!H$117</f>
        <v>2.052496045</v>
      </c>
      <c r="DT665" s="86">
        <f>DI665 / Baseline!H$118</f>
        <v>1.246157926</v>
      </c>
      <c r="DU665" s="86">
        <f>DJ665 / Baseline!H$119</f>
        <v>1.061313048</v>
      </c>
      <c r="DV665" s="86">
        <f>DK665 / Baseline!H$120</f>
        <v>0.9499697064</v>
      </c>
      <c r="DW665" s="87"/>
      <c r="DX665" s="86">
        <f>(AU665*Baseline!B$34)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0.03538508551</v>
      </c>
      <c r="DY665" s="86">
        <f>(AZ665*Baseline!B$34) + (Baseline!D$90*(1-Baseline!D$91)*Baseline!B$35) + (Baseline!D$90*Baseline!D$91*((1-Baseline!D$92)*Baseline!B$40 + Baseline!D$92*Baseline!B$41))</f>
        <v>0.01199751682</v>
      </c>
      <c r="DZ665" s="86">
        <f>(BE665*Baseline!B$34) + (Baseline!F$90*(1-Baseline!F$91)*Baseline!B$35) + (Baseline!F$90*Baseline!F$91*((1-Baseline!F$92)*Baseline!B$40 + Baseline!F$92*Baseline!B$41))</f>
        <v>0.01402144422</v>
      </c>
      <c r="EA665" s="86">
        <f>(BJ665*Baseline!B$34) + (Baseline!H$90*(1-Baseline!H$91)*Baseline!B$35) + (Baseline!H$90*Baseline!H$91*((1-Baseline!H$92)*Baseline!B$40 + Baseline!H$92*Baseline!B$41))</f>
        <v>0.009314773991</v>
      </c>
      <c r="EB665" s="86">
        <f>( DX665*Baseline!B$7 + DY665*Baseline!B$11 + DZ665*Baseline!B$16 + EA665*Baseline!B$18 ) / Baseline!B$17</f>
        <v>0.009974717161</v>
      </c>
    </row>
    <row r="666">
      <c r="A666" s="73" t="s">
        <v>842</v>
      </c>
      <c r="B666" s="85">
        <f>MIN( MAX( NORMINV( MCrands!B666, (B$5+B$4)/2, (B$5-B$4)/3.29 ), 0 ), 1 )</f>
        <v>0.4822849129</v>
      </c>
      <c r="C666" s="85">
        <f>MAX( NORMINV( MCrands!C666, (C$5+C$4)/2, (C$5-C$4)/3.29 ), 0 )</f>
        <v>2.509420227</v>
      </c>
      <c r="D666" s="83"/>
      <c r="E666" s="84">
        <f>Baseline!B$33 * (C666 * Baseline!B$68*Baseline!B$68/Baseline!B$75 + Baseline!B$46 * Baseline!B$54*Baseline!B$54/Baseline!B$76 + Baseline!B$47 * Baseline!B$55*Baseline!B$55/Baseline!B$77 + Baseline!B$56*Baseline!B$56/Baseline!B$78)</f>
        <v>0.00001781624652</v>
      </c>
      <c r="F666" s="84">
        <f>Baseline!B$33 * (C666 * Baseline!B$68*Baseline!B$59/Baseline!B$75 + Baseline!B$46 * Baseline!B$54*Baseline!B$69/Baseline!B$76 + Baseline!B$47 * Baseline!B$55*Baseline!B$57/Baseline!B$77 + Baseline!B$56*Baseline!B$58/Baseline!B$78)</f>
        <v>0.0000002390525301</v>
      </c>
      <c r="G666" s="85">
        <f>Baseline!B$33 * (C666 * Baseline!B$68*Baseline!B$60/Baseline!B$75 + Baseline!B$46 * Baseline!B$54*Baseline!B$61/Baseline!B$76 + Baseline!B$47 * Baseline!B$55*Baseline!B$70/Baseline!B$77 + Baseline!B$56*Baseline!B$62/Baseline!B$78)</f>
        <v>0.0000002003907579</v>
      </c>
      <c r="H666" s="84">
        <f>Baseline!B$33 * (C666 * Baseline!B$68*Baseline!B$63/Baseline!B$75 + Baseline!B$46 * Baseline!B$54*Baseline!B$64/Baseline!B$76 + Baseline!B$47 * Baseline!B$55*Baseline!B$65/Baseline!B$77 + Baseline!B$56*Baseline!B$71/Baseline!B$78)</f>
        <v>0.000000003686172151</v>
      </c>
      <c r="I666" s="84">
        <f>Baseline!B$33 * (C666 * Baseline!B$59*Baseline!B$68/Baseline!B$75 + Baseline!B$46 * Baseline!B$69*Baseline!B$54/Baseline!B$76 + Baseline!B$47 * Baseline!B$57*Baseline!B$55/Baseline!B$77 + Baseline!B$58*Baseline!B$56/Baseline!B$78)</f>
        <v>0.0000002390525301</v>
      </c>
      <c r="J666" s="85">
        <f>Baseline!B$33 * (C666 * Baseline!B$59*Baseline!B$59/Baseline!B$75 + Baseline!B$46 * Baseline!B$69*Baseline!B$69/Baseline!B$76 + Baseline!B$47 * Baseline!B$57*Baseline!B$57/Baseline!B$77 + Baseline!B$58*Baseline!B$58/Baseline!B$78)</f>
        <v>0.000002116574432</v>
      </c>
      <c r="K666" s="84">
        <f>Baseline!B$33 * (C666 * Baseline!B$59*Baseline!B$60/Baseline!B$75 + Baseline!B$46 * Baseline!B$69*Baseline!B$61/Baseline!B$76 + Baseline!B$47 * Baseline!B$57*Baseline!B$70/Baseline!B$77 + Baseline!B$58*Baseline!B$62/Baseline!B$78)</f>
        <v>0.00000001648978617</v>
      </c>
      <c r="L666" s="85">
        <f>Baseline!B$33 * (C666 * Baseline!B$59*Baseline!B$63/Baseline!B$75 + Baseline!B$46 * Baseline!B$69*Baseline!B$64/Baseline!B$76 + Baseline!B$47 * Baseline!B$57*Baseline!B$65/Baseline!B$77 + Baseline!B$58*Baseline!B$71/Baseline!B$78)</f>
        <v>0.00000001707279039</v>
      </c>
      <c r="M666" s="84">
        <f>Baseline!B$33 * (C666 * Baseline!B$60*Baseline!B$68/Baseline!B$75 + Baseline!B$46 * Baseline!B$61*Baseline!B$54/Baseline!B$76 + Baseline!B$47 * Baseline!B$70*Baseline!B$55/Baseline!B$77 + Baseline!B$62*Baseline!B$56/Baseline!B$78)</f>
        <v>0.0000002003907579</v>
      </c>
      <c r="N666" s="85">
        <f>Baseline!B$33 * (C666 * Baseline!B$60*Baseline!B$59/Baseline!B$75 + Baseline!B$46 * Baseline!B$61*Baseline!B$69/Baseline!B$76 + Baseline!B$47 * Baseline!B$70*Baseline!B$57/Baseline!B$77 + Baseline!B$62*Baseline!B$58/Baseline!B$78)</f>
        <v>0.00000001648978617</v>
      </c>
      <c r="O666" s="85">
        <f>Baseline!B$33 * (C666 * Baseline!B$60*Baseline!B$60/Baseline!B$75 + Baseline!B$46 * Baseline!B$61*Baseline!B$61/Baseline!B$76 + Baseline!B$47 * Baseline!B$70*Baseline!B$70/Baseline!B$77 + Baseline!B$62*Baseline!B$62/Baseline!B$78)</f>
        <v>0.000001589267527</v>
      </c>
      <c r="P666" s="84">
        <f>Baseline!B$33 * (C666 * Baseline!B$60*Baseline!B$63/Baseline!B$75 + Baseline!B$46 * Baseline!B$61*Baseline!B$64/Baseline!B$76 + Baseline!B$47 * Baseline!B$70*Baseline!B$65/Baseline!B$77 + Baseline!B$62*Baseline!B$71/Baseline!B$78)</f>
        <v>0.000000001956392162</v>
      </c>
      <c r="Q666" s="84">
        <f>Baseline!B$33 * (C666 * Baseline!B$63*Baseline!B$68/Baseline!B$75 + Baseline!B$46 * Baseline!B$64*Baseline!B$54/Baseline!B$76 + Baseline!B$47 * Baseline!B$65*Baseline!B$55/Baseline!B$77 + Baseline!B$71*Baseline!B$56/Baseline!B$78)</f>
        <v>0.000000003686172151</v>
      </c>
      <c r="R666" s="84">
        <f>Baseline!B$33 * (C666 * Baseline!B$63*Baseline!B$59/Baseline!B$75 + Baseline!B$46 * Baseline!B$64*Baseline!B$69/Baseline!B$76 + Baseline!B$47 * Baseline!B$65*Baseline!B$57/Baseline!B$77 + Baseline!B$71*Baseline!B$58/Baseline!B$78)</f>
        <v>0.00000001707279039</v>
      </c>
      <c r="S666" s="84">
        <f>Baseline!B$33 * (C666 * Baseline!B$63*Baseline!B$60/Baseline!B$75 + Baseline!B$46 * Baseline!B$64*Baseline!B$61/Baseline!B$76 + Baseline!B$47 * Baseline!B$65*Baseline!B$70/Baseline!B$77 + Baseline!B$71*Baseline!B$62/Baseline!B$78)</f>
        <v>0.000000001956392162</v>
      </c>
      <c r="T666" s="84">
        <f>Baseline!B$33 * (C666 * Baseline!B$63*Baseline!B$63/Baseline!B$75 + Baseline!B$46 * Baseline!B$64*Baseline!B$64/Baseline!B$76 + Baseline!B$47 * Baseline!B$65*Baseline!B$65/Baseline!B$77 + Baseline!B$71*Baseline!B$71/Baseline!B$78)</f>
        <v>0.00000009856721725</v>
      </c>
      <c r="U666" s="83"/>
      <c r="V666" s="84">
        <f>E666 * ( Baseline!B$89 * Baseline!B$7 )</f>
        <v>0.1849148226</v>
      </c>
      <c r="W666" s="84">
        <f>F666 * ( Baseline!D$89 * Baseline!B$11 )</f>
        <v>0.00440970537</v>
      </c>
      <c r="X666" s="84">
        <f>G666 * ( Baseline!F$89 * Baseline!B$16 )</f>
        <v>0.006960526869</v>
      </c>
      <c r="Y666" s="84">
        <f>H666 * ( Baseline!H$89 * Baseline!B$18 )</f>
        <v>0.00129632894</v>
      </c>
      <c r="Z666" s="86">
        <f t="shared" si="1"/>
        <v>0.1975813838</v>
      </c>
      <c r="AA666" s="84">
        <f>I666 * ( Baseline!B$89 * Baseline!B$7 )</f>
        <v>0.00248112621</v>
      </c>
      <c r="AB666" s="85">
        <f>J666 * ( Baseline!D$89 * Baseline!B$11 )</f>
        <v>0.0390435928</v>
      </c>
      <c r="AC666" s="85">
        <f>K666 * ( Baseline!F$89 * Baseline!B$16 )</f>
        <v>0.0005727689286</v>
      </c>
      <c r="AD666" s="85">
        <f>L666 * ( Baseline!F$89 * Baseline!B$16 )</f>
        <v>0.0005930194461</v>
      </c>
      <c r="AE666" s="86">
        <f t="shared" si="2"/>
        <v>0.04269050738</v>
      </c>
      <c r="AF666" s="86">
        <f>M666 * ( Baseline!B$89 * Baseline!B$7 )</f>
        <v>0.002079855676</v>
      </c>
      <c r="AG666" s="86">
        <f>N666 * ( Baseline!D$89 * Baseline!B$11 )</f>
        <v>0.0003041804184</v>
      </c>
      <c r="AH666" s="86">
        <f>O666 * ( Baseline!F$89 * Baseline!B$16 )</f>
        <v>0.05520284189</v>
      </c>
      <c r="AI666" s="86">
        <f>P666 * ( Baseline!H$89 * Baseline!B$18 )</f>
        <v>0.000688011214</v>
      </c>
      <c r="AJ666" s="86">
        <f t="shared" si="3"/>
        <v>0.0582748892</v>
      </c>
      <c r="AK666" s="86">
        <f>Q666 * ( Baseline!B$89 * Baseline!B$7 )</f>
        <v>0.00003825878076</v>
      </c>
      <c r="AL666" s="86">
        <f>R666 * ( Baseline!D$89 * Baseline!B$11 )</f>
        <v>0.0003149348616</v>
      </c>
      <c r="AM666" s="86">
        <f>S666 * ( Baseline!F$89 * Baseline!B$16 )</f>
        <v>0.0000679548316</v>
      </c>
      <c r="AN666" s="86">
        <f>T666 * ( Baseline!H$89 * Baseline!B$18 )</f>
        <v>0.03466347501</v>
      </c>
      <c r="AO666" s="86">
        <f t="shared" si="4"/>
        <v>0.03508462349</v>
      </c>
      <c r="AP666" s="62"/>
      <c r="AQ666" s="86">
        <f>V666 * ( (1-Baseline!B$90-Baseline!B$89) + (1-B666)*Baseline!B$90 )</f>
        <v>0.1015859955</v>
      </c>
      <c r="AR666" s="86">
        <f>W666 * ( (1-Baseline!B$90-Baseline!B$89) + (1-B666)*Baseline!B$90 )</f>
        <v>0.002422544085</v>
      </c>
      <c r="AS666" s="86">
        <f>X666 * ( (1-Baseline!B$90-Baseline!B$89) + (1-B666)*Baseline!B$90 )</f>
        <v>0.00382387978</v>
      </c>
      <c r="AT666" s="86">
        <f>Y666 * ( (1-Baseline!B$90-Baseline!B$89) + (1-B666)*Baseline!B$90 )</f>
        <v>0.0007121595986</v>
      </c>
      <c r="AU666" s="86">
        <f t="shared" si="5"/>
        <v>0.108544579</v>
      </c>
      <c r="AV666" s="86">
        <f>AA666 * ( (1-Baseline!D$90-Baseline!D$89) + (1-B666)*Baseline!D$90 )</f>
        <v>0.001923703392</v>
      </c>
      <c r="AW666" s="86">
        <f>AB666 * ( (1-Baseline!D$90-Baseline!D$89) + (1-B666)*Baseline!D$90 )</f>
        <v>0.03027185461</v>
      </c>
      <c r="AX666" s="86">
        <f>AC666 * ( (1-Baseline!D$90-Baseline!D$89) + (1-B666)*Baseline!D$90 )</f>
        <v>0.0004440876592</v>
      </c>
      <c r="AY666" s="86">
        <f>AD666 * ( (1-Baseline!D$90-Baseline!D$89) + (1-B666)*Baseline!D$90 )</f>
        <v>0.0004597885893</v>
      </c>
      <c r="AZ666" s="86">
        <f t="shared" si="6"/>
        <v>0.03309943425</v>
      </c>
      <c r="BA666" s="86">
        <f>AF666 * ( (1-Baseline!F$90-Baseline!F$89) + (1-Baseline!B$36)*Baseline!F$90 )</f>
        <v>0.0014967307</v>
      </c>
      <c r="BB666" s="86">
        <f>AG666 * ( (1-Baseline!F$90-Baseline!F$89) + (1-Baseline!B$36)*Baseline!F$90 )</f>
        <v>0.0002188979629</v>
      </c>
      <c r="BC666" s="86">
        <f>AH666 * ( (1-Baseline!F$90-Baseline!F$89) + (1-Baseline!B$36)*Baseline!F$90 )</f>
        <v>0.03972573151</v>
      </c>
      <c r="BD666" s="86">
        <f>AI666 * ( (1-Baseline!F$90-Baseline!F$89) + (1-Baseline!B$36)*Baseline!F$90 )</f>
        <v>0.000495114886</v>
      </c>
      <c r="BE666" s="86">
        <f t="shared" si="7"/>
        <v>0.04193647506</v>
      </c>
      <c r="BF666" s="86">
        <f>AK666 * ( (1-Baseline!H$90-Baseline!H$89) + (1-Baseline!B$36)*Baseline!H$90 )</f>
        <v>0.00003031319717</v>
      </c>
      <c r="BG666" s="86">
        <f>AL666 * ( (1-Baseline!H$90-Baseline!H$89) + (1-Baseline!B$36)*Baseline!H$90 )</f>
        <v>0.0002495291895</v>
      </c>
      <c r="BH666" s="86">
        <f>AM666 * ( (1-Baseline!H$90-Baseline!H$89) + (1-Baseline!B$36)*Baseline!H$90 )</f>
        <v>0.00005384197218</v>
      </c>
      <c r="BI666" s="86">
        <f>AN666 * ( (1-Baseline!H$90-Baseline!H$89) + (1-Baseline!B$36)*Baseline!H$90 )</f>
        <v>0.02746456452</v>
      </c>
      <c r="BJ666" s="86">
        <f t="shared" si="8"/>
        <v>0.02779824888</v>
      </c>
      <c r="BK666" s="62"/>
      <c r="BL666" s="86">
        <f t="shared" si="19"/>
        <v>0.93589193</v>
      </c>
      <c r="BM666" s="86">
        <f t="shared" si="20"/>
        <v>0.02231842538</v>
      </c>
      <c r="BN666" s="86">
        <f t="shared" si="21"/>
        <v>0.03522865735</v>
      </c>
      <c r="BO666" s="86">
        <f t="shared" si="22"/>
        <v>0.00656098725</v>
      </c>
      <c r="BP666" s="86">
        <f t="shared" si="9"/>
        <v>1</v>
      </c>
      <c r="BQ666" s="86">
        <f t="shared" si="23"/>
        <v>0.05811892062</v>
      </c>
      <c r="BR666" s="86">
        <f t="shared" si="24"/>
        <v>0.9145731731</v>
      </c>
      <c r="BS666" s="86">
        <f t="shared" si="25"/>
        <v>0.01341677492</v>
      </c>
      <c r="BT666" s="86">
        <f t="shared" si="26"/>
        <v>0.01389113137</v>
      </c>
      <c r="BU666" s="86">
        <f t="shared" si="10"/>
        <v>1</v>
      </c>
      <c r="BV666" s="86">
        <f t="shared" si="27"/>
        <v>0.03569042695</v>
      </c>
      <c r="BW666" s="86">
        <f t="shared" si="28"/>
        <v>0.005219751124</v>
      </c>
      <c r="BX666" s="86">
        <f t="shared" si="29"/>
        <v>0.9472835152</v>
      </c>
      <c r="BY666" s="86">
        <f t="shared" si="30"/>
        <v>0.01180630669</v>
      </c>
      <c r="BZ666" s="86">
        <f t="shared" si="11"/>
        <v>1</v>
      </c>
      <c r="CA666" s="86">
        <f t="shared" si="31"/>
        <v>0.001090471465</v>
      </c>
      <c r="CB666" s="86">
        <f t="shared" si="32"/>
        <v>0.008976435552</v>
      </c>
      <c r="CC666" s="86">
        <f t="shared" si="33"/>
        <v>0.001936883593</v>
      </c>
      <c r="CD666" s="86">
        <f t="shared" si="34"/>
        <v>0.9879962094</v>
      </c>
      <c r="CE666" s="86">
        <f t="shared" si="12"/>
        <v>1</v>
      </c>
      <c r="CF666" s="62"/>
      <c r="CG666" s="86">
        <f t="shared" si="35"/>
        <v>0.93589193</v>
      </c>
      <c r="CH666" s="86">
        <f t="shared" si="36"/>
        <v>0.02231842538</v>
      </c>
      <c r="CI666" s="86">
        <f t="shared" si="37"/>
        <v>0.03522865735</v>
      </c>
      <c r="CJ666" s="86">
        <f t="shared" si="38"/>
        <v>0.00656098725</v>
      </c>
      <c r="CK666" s="86">
        <f t="shared" si="13"/>
        <v>1</v>
      </c>
      <c r="CL666" s="86">
        <f t="shared" si="39"/>
        <v>0.05811892062</v>
      </c>
      <c r="CM666" s="86">
        <f t="shared" si="40"/>
        <v>0.9145731731</v>
      </c>
      <c r="CN666" s="86">
        <f t="shared" si="41"/>
        <v>0.01341677492</v>
      </c>
      <c r="CO666" s="86">
        <f t="shared" si="42"/>
        <v>0.01389113137</v>
      </c>
      <c r="CP666" s="86">
        <f t="shared" si="14"/>
        <v>1</v>
      </c>
      <c r="CQ666" s="86">
        <f t="shared" si="43"/>
        <v>0.03569042695</v>
      </c>
      <c r="CR666" s="86">
        <f t="shared" si="44"/>
        <v>0.005219751124</v>
      </c>
      <c r="CS666" s="86">
        <f t="shared" si="45"/>
        <v>0.9472835152</v>
      </c>
      <c r="CT666" s="86">
        <f t="shared" si="46"/>
        <v>0.01180630669</v>
      </c>
      <c r="CU666" s="86">
        <f t="shared" si="15"/>
        <v>1</v>
      </c>
      <c r="CV666" s="86">
        <f t="shared" si="47"/>
        <v>0.001090471465</v>
      </c>
      <c r="CW666" s="86">
        <f t="shared" si="48"/>
        <v>0.008976435552</v>
      </c>
      <c r="CX666" s="86">
        <f t="shared" si="49"/>
        <v>0.001936883593</v>
      </c>
      <c r="CY666" s="86">
        <f t="shared" si="50"/>
        <v>0.9879962094</v>
      </c>
      <c r="CZ666" s="86">
        <f t="shared" si="16"/>
        <v>1</v>
      </c>
      <c r="DA666" s="62"/>
      <c r="DB666" s="86">
        <f>(AQ666*Baseline!B$7 + AV666*Baseline!B$11 + BA666*Baseline!B$16 + BF666*Baseline!B$18)</f>
        <v>59797.09187</v>
      </c>
      <c r="DC666" s="86">
        <f>(AR666*Baseline!B$7 + AW666*Baseline!B$11 + BB666*Baseline!B$16 + BG666*Baseline!B$18)</f>
        <v>78254.05575</v>
      </c>
      <c r="DD666" s="86">
        <f>(AS666*Baseline!B$7 + AX666*Baseline!B$11 + BC666*Baseline!B$16 + BH666*Baseline!B$18)</f>
        <v>138361.168</v>
      </c>
      <c r="DE666" s="86">
        <f>(AT666*Baseline!B$7 + AY666*Baseline!B$11 + BD666*Baseline!B$16 + BI666*Baseline!B$18)</f>
        <v>1260614.988</v>
      </c>
      <c r="DF666" s="86">
        <f t="shared" si="17"/>
        <v>1537027.304</v>
      </c>
      <c r="DG666" s="62"/>
      <c r="DH666" s="86">
        <f t="shared" si="51"/>
        <v>0.03890437842</v>
      </c>
      <c r="DI666" s="86">
        <f t="shared" si="52"/>
        <v>0.05091259963</v>
      </c>
      <c r="DJ666" s="86">
        <f t="shared" si="53"/>
        <v>0.09001867931</v>
      </c>
      <c r="DK666" s="86">
        <f t="shared" si="54"/>
        <v>0.8201643426</v>
      </c>
      <c r="DL666" s="86">
        <f t="shared" si="18"/>
        <v>1</v>
      </c>
      <c r="DM666" s="62"/>
      <c r="DN666" s="86">
        <f>DH666 / (Baseline!B$7/Baseline!B$17)</f>
        <v>4.15278651</v>
      </c>
      <c r="DO666" s="86">
        <f>DI666 / (Baseline!B$11/Baseline!B$17)</f>
        <v>1.229054523</v>
      </c>
      <c r="DP666" s="86">
        <f>DJ666 / (Baseline!B$16/Baseline!B$17)</f>
        <v>1.391060638</v>
      </c>
      <c r="DQ666" s="86">
        <f>DK666 / (Baseline!B$18/Baseline!B$17)</f>
        <v>0.9272681952</v>
      </c>
      <c r="DR666" s="62"/>
      <c r="DS666" s="86">
        <f>DH666 / Baseline!H$117</f>
        <v>1.556451889</v>
      </c>
      <c r="DT666" s="86">
        <f>DI666 / Baseline!H$118</f>
        <v>1.146045277</v>
      </c>
      <c r="DU666" s="86">
        <f>DJ666 / Baseline!H$119</f>
        <v>1.076120593</v>
      </c>
      <c r="DV666" s="86">
        <f>DK666 / Baseline!H$120</f>
        <v>0.968398288</v>
      </c>
      <c r="DW666" s="87"/>
      <c r="DX666" s="86">
        <f>(AU666*Baseline!B$34)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0.02881121809</v>
      </c>
      <c r="DY666" s="86">
        <f>(AZ666*Baseline!B$34) + (Baseline!D$90*(1-Baseline!D$91)*Baseline!B$35) + (Baseline!D$90*Baseline!D$91*((1-Baseline!D$92)*Baseline!B$40 + Baseline!D$92*Baseline!B$41))</f>
        <v>0.01137848314</v>
      </c>
      <c r="DZ666" s="86">
        <f>(BE666*Baseline!B$34) + (Baseline!F$90*(1-Baseline!F$91)*Baseline!B$35) + (Baseline!F$90*Baseline!F$91*((1-Baseline!F$92)*Baseline!B$40 + Baseline!F$92*Baseline!B$41))</f>
        <v>0.01402111126</v>
      </c>
      <c r="EA666" s="86">
        <f>(BJ666*Baseline!B$34) + (Baseline!H$90*(1-Baseline!H$91)*Baseline!B$35) + (Baseline!H$90*Baseline!H$91*((1-Baseline!H$92)*Baseline!B$40 + Baseline!H$92*Baseline!B$41))</f>
        <v>0.009314737332</v>
      </c>
      <c r="EB666" s="86">
        <f>( DX666*Baseline!B$7 + DY666*Baseline!B$11 + DZ666*Baseline!B$16 + EA666*Baseline!B$18 ) / Baseline!B$17</f>
        <v>0.009887434524</v>
      </c>
    </row>
    <row r="667">
      <c r="A667" s="73" t="s">
        <v>843</v>
      </c>
      <c r="B667" s="85">
        <f>MIN( MAX( NORMINV( MCrands!B667, (B$5+B$4)/2, (B$5-B$4)/3.29 ), 0 ), 1 )</f>
        <v>0.3550439101</v>
      </c>
      <c r="C667" s="85">
        <f>MAX( NORMINV( MCrands!C667, (C$5+C$4)/2, (C$5-C$4)/3.29 ), 0 )</f>
        <v>3.150059479</v>
      </c>
      <c r="D667" s="83"/>
      <c r="E667" s="84">
        <f>Baseline!B$33 * (C667 * Baseline!B$68*Baseline!B$68/Baseline!B$75 + Baseline!B$46 * Baseline!B$54*Baseline!B$54/Baseline!B$76 + Baseline!B$47 * Baseline!B$55*Baseline!B$55/Baseline!B$77 + Baseline!B$56*Baseline!B$56/Baseline!B$78)</f>
        <v>0.0000223519878</v>
      </c>
      <c r="F667" s="84">
        <f>Baseline!B$33 * (C667 * Baseline!B$68*Baseline!B$59/Baseline!B$75 + Baseline!B$46 * Baseline!B$54*Baseline!B$69/Baseline!B$76 + Baseline!B$47 * Baseline!B$55*Baseline!B$57/Baseline!B$77 + Baseline!B$56*Baseline!B$58/Baseline!B$78)</f>
        <v>0.0000002397686997</v>
      </c>
      <c r="G667" s="85">
        <f>Baseline!B$33 * (C667 * Baseline!B$68*Baseline!B$60/Baseline!B$75 + Baseline!B$46 * Baseline!B$54*Baseline!B$61/Baseline!B$76 + Baseline!B$47 * Baseline!B$55*Baseline!B$70/Baseline!B$77 + Baseline!B$56*Baseline!B$62/Baseline!B$78)</f>
        <v>0.0000002021513417</v>
      </c>
      <c r="H667" s="84">
        <f>Baseline!B$33 * (C667 * Baseline!B$68*Baseline!B$63/Baseline!B$75 + Baseline!B$46 * Baseline!B$54*Baseline!B$64/Baseline!B$76 + Baseline!B$47 * Baseline!B$55*Baseline!B$65/Baseline!B$77 + Baseline!B$56*Baseline!B$71/Baseline!B$78)</f>
        <v>0.00000000386223053</v>
      </c>
      <c r="I667" s="84">
        <f>Baseline!B$33 * (C667 * Baseline!B$59*Baseline!B$68/Baseline!B$75 + Baseline!B$46 * Baseline!B$69*Baseline!B$54/Baseline!B$76 + Baseline!B$47 * Baseline!B$57*Baseline!B$55/Baseline!B$77 + Baseline!B$58*Baseline!B$56/Baseline!B$78)</f>
        <v>0.0000002397686997</v>
      </c>
      <c r="J667" s="85">
        <f>Baseline!B$33 * (C667 * Baseline!B$59*Baseline!B$59/Baseline!B$75 + Baseline!B$46 * Baseline!B$69*Baseline!B$69/Baseline!B$76 + Baseline!B$47 * Baseline!B$57*Baseline!B$57/Baseline!B$77 + Baseline!B$58*Baseline!B$58/Baseline!B$78)</f>
        <v>0.000002116574546</v>
      </c>
      <c r="K667" s="84">
        <f>Baseline!B$33 * (C667 * Baseline!B$59*Baseline!B$60/Baseline!B$75 + Baseline!B$46 * Baseline!B$69*Baseline!B$61/Baseline!B$76 + Baseline!B$47 * Baseline!B$57*Baseline!B$70/Baseline!B$77 + Baseline!B$58*Baseline!B$62/Baseline!B$78)</f>
        <v>0.00000001649006416</v>
      </c>
      <c r="L667" s="85">
        <f>Baseline!B$33 * (C667 * Baseline!B$59*Baseline!B$63/Baseline!B$75 + Baseline!B$46 * Baseline!B$69*Baseline!B$64/Baseline!B$76 + Baseline!B$47 * Baseline!B$57*Baseline!B$65/Baseline!B$77 + Baseline!B$58*Baseline!B$71/Baseline!B$78)</f>
        <v>0.00000001707281819</v>
      </c>
      <c r="M667" s="84">
        <f>Baseline!B$33 * (C667 * Baseline!B$60*Baseline!B$68/Baseline!B$75 + Baseline!B$46 * Baseline!B$61*Baseline!B$54/Baseline!B$76 + Baseline!B$47 * Baseline!B$70*Baseline!B$55/Baseline!B$77 + Baseline!B$62*Baseline!B$56/Baseline!B$78)</f>
        <v>0.0000002021513417</v>
      </c>
      <c r="N667" s="85">
        <f>Baseline!B$33 * (C667 * Baseline!B$60*Baseline!B$59/Baseline!B$75 + Baseline!B$46 * Baseline!B$61*Baseline!B$69/Baseline!B$76 + Baseline!B$47 * Baseline!B$70*Baseline!B$57/Baseline!B$77 + Baseline!B$62*Baseline!B$58/Baseline!B$78)</f>
        <v>0.00000001649006416</v>
      </c>
      <c r="O667" s="85">
        <f>Baseline!B$33 * (C667 * Baseline!B$60*Baseline!B$60/Baseline!B$75 + Baseline!B$46 * Baseline!B$61*Baseline!B$61/Baseline!B$76 + Baseline!B$47 * Baseline!B$70*Baseline!B$70/Baseline!B$77 + Baseline!B$62*Baseline!B$62/Baseline!B$78)</f>
        <v>0.00000158926821</v>
      </c>
      <c r="P667" s="84">
        <f>Baseline!B$33 * (C667 * Baseline!B$60*Baseline!B$63/Baseline!B$75 + Baseline!B$46 * Baseline!B$61*Baseline!B$64/Baseline!B$76 + Baseline!B$47 * Baseline!B$70*Baseline!B$65/Baseline!B$77 + Baseline!B$62*Baseline!B$71/Baseline!B$78)</f>
        <v>0.0000000019564605</v>
      </c>
      <c r="Q667" s="84">
        <f>Baseline!B$33 * (C667 * Baseline!B$63*Baseline!B$68/Baseline!B$75 + Baseline!B$46 * Baseline!B$64*Baseline!B$54/Baseline!B$76 + Baseline!B$47 * Baseline!B$65*Baseline!B$55/Baseline!B$77 + Baseline!B$71*Baseline!B$56/Baseline!B$78)</f>
        <v>0.00000000386223053</v>
      </c>
      <c r="R667" s="84">
        <f>Baseline!B$33 * (C667 * Baseline!B$63*Baseline!B$59/Baseline!B$75 + Baseline!B$46 * Baseline!B$64*Baseline!B$69/Baseline!B$76 + Baseline!B$47 * Baseline!B$65*Baseline!B$57/Baseline!B$77 + Baseline!B$71*Baseline!B$58/Baseline!B$78)</f>
        <v>0.00000001707281819</v>
      </c>
      <c r="S667" s="84">
        <f>Baseline!B$33 * (C667 * Baseline!B$63*Baseline!B$60/Baseline!B$75 + Baseline!B$46 * Baseline!B$64*Baseline!B$61/Baseline!B$76 + Baseline!B$47 * Baseline!B$65*Baseline!B$70/Baseline!B$77 + Baseline!B$71*Baseline!B$62/Baseline!B$78)</f>
        <v>0.0000000019564605</v>
      </c>
      <c r="T667" s="84">
        <f>Baseline!B$33 * (C667 * Baseline!B$63*Baseline!B$63/Baseline!B$75 + Baseline!B$46 * Baseline!B$64*Baseline!B$64/Baseline!B$76 + Baseline!B$47 * Baseline!B$65*Baseline!B$65/Baseline!B$77 + Baseline!B$71*Baseline!B$71/Baseline!B$78)</f>
        <v>0.00000009856722409</v>
      </c>
      <c r="U667" s="83"/>
      <c r="V667" s="84">
        <f>E667 * ( Baseline!B$89 * Baseline!B$7 )</f>
        <v>0.2319912814</v>
      </c>
      <c r="W667" s="84">
        <f>F667 * ( Baseline!D$89 * Baseline!B$11 )</f>
        <v>0.004422916263</v>
      </c>
      <c r="X667" s="84">
        <f>G667 * ( Baseline!F$89 * Baseline!B$16 )</f>
        <v>0.007021680342</v>
      </c>
      <c r="Y667" s="84">
        <f>H667 * ( Baseline!H$89 * Baseline!B$18 )</f>
        <v>0.001358244</v>
      </c>
      <c r="Z667" s="86">
        <f t="shared" si="1"/>
        <v>0.244794122</v>
      </c>
      <c r="AA667" s="84">
        <f>I667 * ( Baseline!B$89 * Baseline!B$7 )</f>
        <v>0.002488559335</v>
      </c>
      <c r="AB667" s="85">
        <f>J667 * ( Baseline!D$89 * Baseline!B$11 )</f>
        <v>0.03904359488</v>
      </c>
      <c r="AC667" s="85">
        <f>K667 * ( Baseline!F$89 * Baseline!B$16 )</f>
        <v>0.0005727785844</v>
      </c>
      <c r="AD667" s="85">
        <f>L667 * ( Baseline!F$89 * Baseline!B$16 )</f>
        <v>0.0005930204117</v>
      </c>
      <c r="AE667" s="86">
        <f t="shared" si="2"/>
        <v>0.04269795321</v>
      </c>
      <c r="AF667" s="86">
        <f>M667 * ( Baseline!B$89 * Baseline!B$7 )</f>
        <v>0.002098128775</v>
      </c>
      <c r="AG667" s="86">
        <f>N667 * ( Baseline!D$89 * Baseline!B$11 )</f>
        <v>0.0003041855463</v>
      </c>
      <c r="AH667" s="86">
        <f>O667 * ( Baseline!F$89 * Baseline!B$16 )</f>
        <v>0.05520286563</v>
      </c>
      <c r="AI667" s="86">
        <f>P667 * ( Baseline!H$89 * Baseline!B$18 )</f>
        <v>0.0006880352468</v>
      </c>
      <c r="AJ667" s="86">
        <f t="shared" si="3"/>
        <v>0.0582932152</v>
      </c>
      <c r="AK667" s="86">
        <f>Q667 * ( Baseline!B$89 * Baseline!B$7 )</f>
        <v>0.00004008609067</v>
      </c>
      <c r="AL667" s="86">
        <f>R667 * ( Baseline!D$89 * Baseline!B$11 )</f>
        <v>0.0003149353744</v>
      </c>
      <c r="AM667" s="86">
        <f>S667 * ( Baseline!F$89 * Baseline!B$16 )</f>
        <v>0.00006795720533</v>
      </c>
      <c r="AN667" s="86">
        <f>T667 * ( Baseline!H$89 * Baseline!B$18 )</f>
        <v>0.03466347742</v>
      </c>
      <c r="AO667" s="86">
        <f t="shared" si="4"/>
        <v>0.03508645609</v>
      </c>
      <c r="AP667" s="62"/>
      <c r="AQ667" s="86">
        <f>V667 * ( (1-Baseline!B$90-Baseline!B$89) + (1-B667)*Baseline!B$90 )</f>
        <v>0.1537199564</v>
      </c>
      <c r="AR667" s="86">
        <f>W667 * ( (1-Baseline!B$90-Baseline!B$89) + (1-B667)*Baseline!B$90 )</f>
        <v>0.002930672614</v>
      </c>
      <c r="AS667" s="86">
        <f>X667 * ( (1-Baseline!B$90-Baseline!B$89) + (1-B667)*Baseline!B$90 )</f>
        <v>0.004652642071</v>
      </c>
      <c r="AT667" s="86">
        <f>Y667 * ( (1-Baseline!B$90-Baseline!B$89) + (1-B667)*Baseline!B$90 )</f>
        <v>0.0008999873067</v>
      </c>
      <c r="AU667" s="86">
        <f t="shared" si="5"/>
        <v>0.1622032584</v>
      </c>
      <c r="AV667" s="86">
        <f>AA667 * ( (1-Baseline!D$90-Baseline!D$89) + (1-B667)*Baseline!D$90 )</f>
        <v>0.002071324312</v>
      </c>
      <c r="AW667" s="86">
        <f>AB667 * ( (1-Baseline!D$90-Baseline!D$89) + (1-B667)*Baseline!D$90 )</f>
        <v>0.03249749611</v>
      </c>
      <c r="AX667" s="86">
        <f>AC667 * ( (1-Baseline!D$90-Baseline!D$89) + (1-B667)*Baseline!D$90 )</f>
        <v>0.0004767457985</v>
      </c>
      <c r="AY667" s="86">
        <f>AD667 * ( (1-Baseline!D$90-Baseline!D$89) + (1-B667)*Baseline!D$90 )</f>
        <v>0.0004935938553</v>
      </c>
      <c r="AZ667" s="86">
        <f t="shared" si="6"/>
        <v>0.03553916008</v>
      </c>
      <c r="BA667" s="86">
        <f>AF667 * ( (1-Baseline!F$90-Baseline!F$89) + (1-Baseline!B$36)*Baseline!F$90 )</f>
        <v>0.001509880607</v>
      </c>
      <c r="BB667" s="86">
        <f>AG667 * ( (1-Baseline!F$90-Baseline!F$89) + (1-Baseline!B$36)*Baseline!F$90 )</f>
        <v>0.0002189016531</v>
      </c>
      <c r="BC667" s="86">
        <f>AH667 * ( (1-Baseline!F$90-Baseline!F$89) + (1-Baseline!B$36)*Baseline!F$90 )</f>
        <v>0.0397257486</v>
      </c>
      <c r="BD667" s="86">
        <f>AI667 * ( (1-Baseline!F$90-Baseline!F$89) + (1-Baseline!B$36)*Baseline!F$90 )</f>
        <v>0.0004951321808</v>
      </c>
      <c r="BE667" s="86">
        <f t="shared" si="7"/>
        <v>0.04194966304</v>
      </c>
      <c r="BF667" s="86">
        <f>AK667 * ( (1-Baseline!H$90-Baseline!H$89) + (1-Baseline!B$36)*Baseline!H$90 )</f>
        <v>0.00003176101136</v>
      </c>
      <c r="BG667" s="86">
        <f>AL667 * ( (1-Baseline!H$90-Baseline!H$89) + (1-Baseline!B$36)*Baseline!H$90 )</f>
        <v>0.0002495295958</v>
      </c>
      <c r="BH667" s="86">
        <f>AM667 * ( (1-Baseline!H$90-Baseline!H$89) + (1-Baseline!B$36)*Baseline!H$90 )</f>
        <v>0.00005384385292</v>
      </c>
      <c r="BI667" s="86">
        <f>AN667 * ( (1-Baseline!H$90-Baseline!H$89) + (1-Baseline!B$36)*Baseline!H$90 )</f>
        <v>0.02746456643</v>
      </c>
      <c r="BJ667" s="86">
        <f t="shared" si="8"/>
        <v>0.02779970089</v>
      </c>
      <c r="BK667" s="62"/>
      <c r="BL667" s="86">
        <f t="shared" si="19"/>
        <v>0.9476995587</v>
      </c>
      <c r="BM667" s="86">
        <f t="shared" si="20"/>
        <v>0.01806790223</v>
      </c>
      <c r="BN667" s="86">
        <f t="shared" si="21"/>
        <v>0.02868402348</v>
      </c>
      <c r="BO667" s="86">
        <f t="shared" si="22"/>
        <v>0.005548515582</v>
      </c>
      <c r="BP667" s="86">
        <f t="shared" si="9"/>
        <v>1</v>
      </c>
      <c r="BQ667" s="86">
        <f t="shared" si="23"/>
        <v>0.05828287183</v>
      </c>
      <c r="BR667" s="86">
        <f t="shared" si="24"/>
        <v>0.9144137352</v>
      </c>
      <c r="BS667" s="86">
        <f t="shared" si="25"/>
        <v>0.01341466139</v>
      </c>
      <c r="BT667" s="86">
        <f t="shared" si="26"/>
        <v>0.01388873159</v>
      </c>
      <c r="BU667" s="86">
        <f t="shared" si="10"/>
        <v>1</v>
      </c>
      <c r="BV667" s="86">
        <f t="shared" si="27"/>
        <v>0.03599267545</v>
      </c>
      <c r="BW667" s="86">
        <f t="shared" si="28"/>
        <v>0.005218198126</v>
      </c>
      <c r="BX667" s="86">
        <f t="shared" si="29"/>
        <v>0.9469861191</v>
      </c>
      <c r="BY667" s="86">
        <f t="shared" si="30"/>
        <v>0.01180300734</v>
      </c>
      <c r="BZ667" s="86">
        <f t="shared" si="11"/>
        <v>1</v>
      </c>
      <c r="CA667" s="86">
        <f t="shared" si="31"/>
        <v>0.001142494716</v>
      </c>
      <c r="CB667" s="86">
        <f t="shared" si="32"/>
        <v>0.008975981319</v>
      </c>
      <c r="CC667" s="86">
        <f t="shared" si="33"/>
        <v>0.001936850081</v>
      </c>
      <c r="CD667" s="86">
        <f t="shared" si="34"/>
        <v>0.9879446739</v>
      </c>
      <c r="CE667" s="86">
        <f t="shared" si="12"/>
        <v>1</v>
      </c>
      <c r="CF667" s="62"/>
      <c r="CG667" s="86">
        <f t="shared" si="35"/>
        <v>0.9476995587</v>
      </c>
      <c r="CH667" s="86">
        <f t="shared" si="36"/>
        <v>0.01806790223</v>
      </c>
      <c r="CI667" s="86">
        <f t="shared" si="37"/>
        <v>0.02868402348</v>
      </c>
      <c r="CJ667" s="86">
        <f t="shared" si="38"/>
        <v>0.005548515582</v>
      </c>
      <c r="CK667" s="86">
        <f t="shared" si="13"/>
        <v>1</v>
      </c>
      <c r="CL667" s="86">
        <f t="shared" si="39"/>
        <v>0.05828287183</v>
      </c>
      <c r="CM667" s="86">
        <f t="shared" si="40"/>
        <v>0.9144137352</v>
      </c>
      <c r="CN667" s="86">
        <f t="shared" si="41"/>
        <v>0.01341466139</v>
      </c>
      <c r="CO667" s="86">
        <f t="shared" si="42"/>
        <v>0.01388873159</v>
      </c>
      <c r="CP667" s="86">
        <f t="shared" si="14"/>
        <v>1</v>
      </c>
      <c r="CQ667" s="86">
        <f t="shared" si="43"/>
        <v>0.03599267545</v>
      </c>
      <c r="CR667" s="86">
        <f t="shared" si="44"/>
        <v>0.005218198126</v>
      </c>
      <c r="CS667" s="86">
        <f t="shared" si="45"/>
        <v>0.9469861191</v>
      </c>
      <c r="CT667" s="86">
        <f t="shared" si="46"/>
        <v>0.01180300734</v>
      </c>
      <c r="CU667" s="86">
        <f t="shared" si="15"/>
        <v>1</v>
      </c>
      <c r="CV667" s="86">
        <f t="shared" si="47"/>
        <v>0.001142494716</v>
      </c>
      <c r="CW667" s="86">
        <f t="shared" si="48"/>
        <v>0.008975981319</v>
      </c>
      <c r="CX667" s="86">
        <f t="shared" si="49"/>
        <v>0.001936850081</v>
      </c>
      <c r="CY667" s="86">
        <f t="shared" si="50"/>
        <v>0.9879446739</v>
      </c>
      <c r="CZ667" s="86">
        <f t="shared" si="16"/>
        <v>1</v>
      </c>
      <c r="DA667" s="62"/>
      <c r="DB667" s="86">
        <f>(AQ667*Baseline!B$7 + AV667*Baseline!B$11 + BA667*Baseline!B$16 + BF667*Baseline!B$18)</f>
        <v>85508.99523</v>
      </c>
      <c r="DC667" s="86">
        <f>(AR667*Baseline!B$7 + AW667*Baseline!B$11 + BB667*Baseline!B$16 + BG667*Baseline!B$18)</f>
        <v>83273.53743</v>
      </c>
      <c r="DD667" s="86">
        <f>(AS667*Baseline!B$7 + AX667*Baseline!B$11 + BC667*Baseline!B$16 + BH667*Baseline!B$18)</f>
        <v>138833.2982</v>
      </c>
      <c r="DE667" s="86">
        <f>(AT667*Baseline!B$7 + AY667*Baseline!B$11 + BD667*Baseline!B$16 + BI667*Baseline!B$18)</f>
        <v>1260778.727</v>
      </c>
      <c r="DF667" s="86">
        <f t="shared" si="17"/>
        <v>1568394.558</v>
      </c>
      <c r="DG667" s="62"/>
      <c r="DH667" s="86">
        <f t="shared" si="51"/>
        <v>0.05452007902</v>
      </c>
      <c r="DI667" s="86">
        <f t="shared" si="52"/>
        <v>0.05309476305</v>
      </c>
      <c r="DJ667" s="86">
        <f t="shared" si="53"/>
        <v>0.08851936999</v>
      </c>
      <c r="DK667" s="86">
        <f t="shared" si="54"/>
        <v>0.8038657879</v>
      </c>
      <c r="DL667" s="86">
        <f t="shared" si="18"/>
        <v>1</v>
      </c>
      <c r="DM667" s="62"/>
      <c r="DN667" s="86">
        <f>DH667 / (Baseline!B$7/Baseline!B$17)</f>
        <v>5.819659839</v>
      </c>
      <c r="DO667" s="86">
        <f>DI667 / (Baseline!B$11/Baseline!B$17)</f>
        <v>1.281732993</v>
      </c>
      <c r="DP667" s="86">
        <f>DJ667 / (Baseline!B$16/Baseline!B$17)</f>
        <v>1.367891778</v>
      </c>
      <c r="DQ667" s="86">
        <f>DK667 / (Baseline!B$18/Baseline!B$17)</f>
        <v>0.9088412403</v>
      </c>
      <c r="DR667" s="62"/>
      <c r="DS667" s="86">
        <f>DH667 / Baseline!H$117</f>
        <v>2.181190997</v>
      </c>
      <c r="DT667" s="86">
        <f>DI667 / Baseline!H$118</f>
        <v>1.19516589</v>
      </c>
      <c r="DU667" s="86">
        <f>DJ667 / Baseline!H$119</f>
        <v>1.058197228</v>
      </c>
      <c r="DV667" s="86">
        <f>DK667 / Baseline!H$120</f>
        <v>0.9491539834</v>
      </c>
      <c r="DW667" s="87"/>
      <c r="DX667" s="86">
        <f>(AU667*Baseline!B$34)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0.03686002001</v>
      </c>
      <c r="DY667" s="86">
        <f>(AZ667*Baseline!B$34) + (Baseline!D$90*(1-Baseline!D$91)*Baseline!B$35) + (Baseline!D$90*Baseline!D$91*((1-Baseline!D$92)*Baseline!B$40 + Baseline!D$92*Baseline!B$41))</f>
        <v>0.01174444201</v>
      </c>
      <c r="DZ667" s="86">
        <f>(BE667*Baseline!B$34) + (Baseline!F$90*(1-Baseline!F$91)*Baseline!B$35) + (Baseline!F$90*Baseline!F$91*((1-Baseline!F$92)*Baseline!B$40 + Baseline!F$92*Baseline!B$41))</f>
        <v>0.01402308946</v>
      </c>
      <c r="EA667" s="86">
        <f>(BJ667*Baseline!B$34) + (Baseline!H$90*(1-Baseline!H$91)*Baseline!B$35) + (Baseline!H$90*Baseline!H$91*((1-Baseline!H$92)*Baseline!B$40 + Baseline!H$92*Baseline!B$41))</f>
        <v>0.009314955133</v>
      </c>
      <c r="EB667" s="86">
        <f>( DX667*Baseline!B$7 + DY667*Baseline!B$11 + DZ667*Baseline!B$16 + EA667*Baseline!B$18 ) / Baseline!B$17</f>
        <v>0.009978317994</v>
      </c>
    </row>
    <row r="668">
      <c r="A668" s="73" t="s">
        <v>844</v>
      </c>
      <c r="B668" s="85">
        <f>MIN( MAX( NORMINV( MCrands!B668, (B$5+B$4)/2, (B$5-B$4)/3.29 ), 0 ), 1 )</f>
        <v>0.5767611673</v>
      </c>
      <c r="C668" s="85">
        <f>MAX( NORMINV( MCrands!C668, (C$5+C$4)/2, (C$5-C$4)/3.29 ), 0 )</f>
        <v>3.384699107</v>
      </c>
      <c r="D668" s="83"/>
      <c r="E668" s="84">
        <f>Baseline!B$33 * (C668 * Baseline!B$68*Baseline!B$68/Baseline!B$75 + Baseline!B$46 * Baseline!B$54*Baseline!B$54/Baseline!B$76 + Baseline!B$47 * Baseline!B$55*Baseline!B$55/Baseline!B$77 + Baseline!B$56*Baseline!B$56/Baseline!B$78)</f>
        <v>0.000024013242</v>
      </c>
      <c r="F668" s="84">
        <f>Baseline!B$33 * (C668 * Baseline!B$68*Baseline!B$59/Baseline!B$75 + Baseline!B$46 * Baseline!B$54*Baseline!B$69/Baseline!B$76 + Baseline!B$47 * Baseline!B$55*Baseline!B$57/Baseline!B$77 + Baseline!B$56*Baseline!B$58/Baseline!B$78)</f>
        <v>0.000000240031003</v>
      </c>
      <c r="G668" s="85">
        <f>Baseline!B$33 * (C668 * Baseline!B$68*Baseline!B$60/Baseline!B$75 + Baseline!B$46 * Baseline!B$54*Baseline!B$61/Baseline!B$76 + Baseline!B$47 * Baseline!B$55*Baseline!B$70/Baseline!B$77 + Baseline!B$56*Baseline!B$62/Baseline!B$78)</f>
        <v>0.0000002027961706</v>
      </c>
      <c r="H668" s="84">
        <f>Baseline!B$33 * (C668 * Baseline!B$68*Baseline!B$63/Baseline!B$75 + Baseline!B$46 * Baseline!B$54*Baseline!B$64/Baseline!B$76 + Baseline!B$47 * Baseline!B$55*Baseline!B$65/Baseline!B$77 + Baseline!B$56*Baseline!B$71/Baseline!B$78)</f>
        <v>0.000000003926713423</v>
      </c>
      <c r="I668" s="84">
        <f>Baseline!B$33 * (C668 * Baseline!B$59*Baseline!B$68/Baseline!B$75 + Baseline!B$46 * Baseline!B$69*Baseline!B$54/Baseline!B$76 + Baseline!B$47 * Baseline!B$57*Baseline!B$55/Baseline!B$77 + Baseline!B$58*Baseline!B$56/Baseline!B$78)</f>
        <v>0.000000240031003</v>
      </c>
      <c r="J668" s="85">
        <f>Baseline!B$33 * (C668 * Baseline!B$59*Baseline!B$59/Baseline!B$75 + Baseline!B$46 * Baseline!B$69*Baseline!B$69/Baseline!B$76 + Baseline!B$47 * Baseline!B$57*Baseline!B$57/Baseline!B$77 + Baseline!B$58*Baseline!B$58/Baseline!B$78)</f>
        <v>0.000002116574587</v>
      </c>
      <c r="K668" s="84">
        <f>Baseline!B$33 * (C668 * Baseline!B$59*Baseline!B$60/Baseline!B$75 + Baseline!B$46 * Baseline!B$69*Baseline!B$61/Baseline!B$76 + Baseline!B$47 * Baseline!B$57*Baseline!B$70/Baseline!B$77 + Baseline!B$58*Baseline!B$62/Baseline!B$78)</f>
        <v>0.00000001649016597</v>
      </c>
      <c r="L668" s="85">
        <f>Baseline!B$33 * (C668 * Baseline!B$59*Baseline!B$63/Baseline!B$75 + Baseline!B$46 * Baseline!B$69*Baseline!B$64/Baseline!B$76 + Baseline!B$47 * Baseline!B$57*Baseline!B$65/Baseline!B$77 + Baseline!B$58*Baseline!B$71/Baseline!B$78)</f>
        <v>0.00000001707282837</v>
      </c>
      <c r="M668" s="84">
        <f>Baseline!B$33 * (C668 * Baseline!B$60*Baseline!B$68/Baseline!B$75 + Baseline!B$46 * Baseline!B$61*Baseline!B$54/Baseline!B$76 + Baseline!B$47 * Baseline!B$70*Baseline!B$55/Baseline!B$77 + Baseline!B$62*Baseline!B$56/Baseline!B$78)</f>
        <v>0.0000002027961706</v>
      </c>
      <c r="N668" s="85">
        <f>Baseline!B$33 * (C668 * Baseline!B$60*Baseline!B$59/Baseline!B$75 + Baseline!B$46 * Baseline!B$61*Baseline!B$69/Baseline!B$76 + Baseline!B$47 * Baseline!B$70*Baseline!B$57/Baseline!B$77 + Baseline!B$62*Baseline!B$58/Baseline!B$78)</f>
        <v>0.00000001649016597</v>
      </c>
      <c r="O668" s="85">
        <f>Baseline!B$33 * (C668 * Baseline!B$60*Baseline!B$60/Baseline!B$75 + Baseline!B$46 * Baseline!B$61*Baseline!B$61/Baseline!B$76 + Baseline!B$47 * Baseline!B$70*Baseline!B$70/Baseline!B$77 + Baseline!B$62*Baseline!B$62/Baseline!B$78)</f>
        <v>0.000001589268461</v>
      </c>
      <c r="P668" s="84">
        <f>Baseline!B$33 * (C668 * Baseline!B$60*Baseline!B$63/Baseline!B$75 + Baseline!B$46 * Baseline!B$61*Baseline!B$64/Baseline!B$76 + Baseline!B$47 * Baseline!B$70*Baseline!B$65/Baseline!B$77 + Baseline!B$62*Baseline!B$71/Baseline!B$78)</f>
        <v>0.00000000195648553</v>
      </c>
      <c r="Q668" s="84">
        <f>Baseline!B$33 * (C668 * Baseline!B$63*Baseline!B$68/Baseline!B$75 + Baseline!B$46 * Baseline!B$64*Baseline!B$54/Baseline!B$76 + Baseline!B$47 * Baseline!B$65*Baseline!B$55/Baseline!B$77 + Baseline!B$71*Baseline!B$56/Baseline!B$78)</f>
        <v>0.000000003926713423</v>
      </c>
      <c r="R668" s="84">
        <f>Baseline!B$33 * (C668 * Baseline!B$63*Baseline!B$59/Baseline!B$75 + Baseline!B$46 * Baseline!B$64*Baseline!B$69/Baseline!B$76 + Baseline!B$47 * Baseline!B$65*Baseline!B$57/Baseline!B$77 + Baseline!B$71*Baseline!B$58/Baseline!B$78)</f>
        <v>0.00000001707282837</v>
      </c>
      <c r="S668" s="84">
        <f>Baseline!B$33 * (C668 * Baseline!B$63*Baseline!B$60/Baseline!B$75 + Baseline!B$46 * Baseline!B$64*Baseline!B$61/Baseline!B$76 + Baseline!B$47 * Baseline!B$65*Baseline!B$70/Baseline!B$77 + Baseline!B$71*Baseline!B$62/Baseline!B$78)</f>
        <v>0.00000000195648553</v>
      </c>
      <c r="T668" s="84">
        <f>Baseline!B$33 * (C668 * Baseline!B$63*Baseline!B$63/Baseline!B$75 + Baseline!B$46 * Baseline!B$64*Baseline!B$64/Baseline!B$76 + Baseline!B$47 * Baseline!B$65*Baseline!B$65/Baseline!B$77 + Baseline!B$71*Baseline!B$71/Baseline!B$78)</f>
        <v>0.00000009856722659</v>
      </c>
      <c r="U668" s="83"/>
      <c r="V668" s="84">
        <f>E668 * ( Baseline!B$89 * Baseline!B$7 )</f>
        <v>0.2492334387</v>
      </c>
      <c r="W668" s="84">
        <f>F668 * ( Baseline!D$89 * Baseline!B$11 )</f>
        <v>0.004427754865</v>
      </c>
      <c r="X668" s="84">
        <f>G668 * ( Baseline!F$89 * Baseline!B$16 )</f>
        <v>0.007044078327</v>
      </c>
      <c r="Y668" s="84">
        <f>H668 * ( Baseline!H$89 * Baseline!B$18 )</f>
        <v>0.001380920923</v>
      </c>
      <c r="Z668" s="86">
        <f t="shared" si="1"/>
        <v>0.2620861928</v>
      </c>
      <c r="AA668" s="84">
        <f>I668 * ( Baseline!B$89 * Baseline!B$7 )</f>
        <v>0.002491281781</v>
      </c>
      <c r="AB668" s="85">
        <f>J668 * ( Baseline!D$89 * Baseline!B$11 )</f>
        <v>0.03904359565</v>
      </c>
      <c r="AC668" s="85">
        <f>K668 * ( Baseline!F$89 * Baseline!B$16 )</f>
        <v>0.0005727821209</v>
      </c>
      <c r="AD668" s="85">
        <f>L668 * ( Baseline!F$89 * Baseline!B$16 )</f>
        <v>0.0005930207654</v>
      </c>
      <c r="AE668" s="86">
        <f t="shared" si="2"/>
        <v>0.04270068031</v>
      </c>
      <c r="AF668" s="86">
        <f>M668 * ( Baseline!B$89 * Baseline!B$7 )</f>
        <v>0.002104821455</v>
      </c>
      <c r="AG668" s="86">
        <f>N668 * ( Baseline!D$89 * Baseline!B$11 )</f>
        <v>0.0003041874245</v>
      </c>
      <c r="AH668" s="86">
        <f>O668 * ( Baseline!F$89 * Baseline!B$16 )</f>
        <v>0.05520287432</v>
      </c>
      <c r="AI668" s="86">
        <f>P668 * ( Baseline!H$89 * Baseline!B$18 )</f>
        <v>0.0006880440491</v>
      </c>
      <c r="AJ668" s="86">
        <f t="shared" si="3"/>
        <v>0.05829992725</v>
      </c>
      <c r="AK668" s="86">
        <f>Q668 * ( Baseline!B$89 * Baseline!B$7 )</f>
        <v>0.00004075535862</v>
      </c>
      <c r="AL668" s="86">
        <f>R668 * ( Baseline!D$89 * Baseline!B$11 )</f>
        <v>0.0003149355622</v>
      </c>
      <c r="AM668" s="86">
        <f>S668 * ( Baseline!F$89 * Baseline!B$16 )</f>
        <v>0.00006795807472</v>
      </c>
      <c r="AN668" s="86">
        <f>T668 * ( Baseline!H$89 * Baseline!B$18 )</f>
        <v>0.0346634783</v>
      </c>
      <c r="AO668" s="86">
        <f t="shared" si="4"/>
        <v>0.03508712729</v>
      </c>
      <c r="AP668" s="62"/>
      <c r="AQ668" s="86">
        <f>V668 * ( (1-Baseline!B$90-Baseline!B$89) + (1-B668)*Baseline!B$90 )</f>
        <v>0.1159639727</v>
      </c>
      <c r="AR668" s="86">
        <f>W668 * ( (1-Baseline!B$90-Baseline!B$89) + (1-B668)*Baseline!B$90 )</f>
        <v>0.002060157124</v>
      </c>
      <c r="AS668" s="86">
        <f>X668 * ( (1-Baseline!B$90-Baseline!B$89) + (1-B668)*Baseline!B$90 )</f>
        <v>0.003277486805</v>
      </c>
      <c r="AT668" s="86">
        <f>Y668 * ( (1-Baseline!B$90-Baseline!B$89) + (1-B668)*Baseline!B$90 )</f>
        <v>0.0006425184238</v>
      </c>
      <c r="AU668" s="86">
        <f t="shared" si="5"/>
        <v>0.121944135</v>
      </c>
      <c r="AV668" s="86">
        <f>AA668 * ( (1-Baseline!D$90-Baseline!D$89) + (1-B668)*Baseline!D$90 )</f>
        <v>0.001826132956</v>
      </c>
      <c r="AW668" s="86">
        <f>AB668 * ( (1-Baseline!D$90-Baseline!D$89) + (1-B668)*Baseline!D$90 )</f>
        <v>0.0286193225</v>
      </c>
      <c r="AX668" s="86">
        <f>AC668 * ( (1-Baseline!D$90-Baseline!D$89) + (1-B668)*Baseline!D$90 )</f>
        <v>0.0004198546771</v>
      </c>
      <c r="AY668" s="86">
        <f>AD668 * ( (1-Baseline!D$90-Baseline!D$89) + (1-B668)*Baseline!D$90 )</f>
        <v>0.0004346897937</v>
      </c>
      <c r="AZ668" s="86">
        <f t="shared" si="6"/>
        <v>0.03129999993</v>
      </c>
      <c r="BA668" s="86">
        <f>AF668 * ( (1-Baseline!F$90-Baseline!F$89) + (1-Baseline!B$36)*Baseline!F$90 )</f>
        <v>0.001514696873</v>
      </c>
      <c r="BB668" s="86">
        <f>AG668 * ( (1-Baseline!F$90-Baseline!F$89) + (1-Baseline!B$36)*Baseline!F$90 )</f>
        <v>0.0002189030046</v>
      </c>
      <c r="BC668" s="86">
        <f>AH668 * ( (1-Baseline!F$90-Baseline!F$89) + (1-Baseline!B$36)*Baseline!F$90 )</f>
        <v>0.03972575485</v>
      </c>
      <c r="BD668" s="86">
        <f>AI668 * ( (1-Baseline!F$90-Baseline!F$89) + (1-Baseline!B$36)*Baseline!F$90 )</f>
        <v>0.0004951385151</v>
      </c>
      <c r="BE668" s="86">
        <f t="shared" si="7"/>
        <v>0.04195449325</v>
      </c>
      <c r="BF668" s="86">
        <f>AK668 * ( (1-Baseline!H$90-Baseline!H$89) + (1-Baseline!B$36)*Baseline!H$90 )</f>
        <v>0.00003229128574</v>
      </c>
      <c r="BG668" s="86">
        <f>AL668 * ( (1-Baseline!H$90-Baseline!H$89) + (1-Baseline!B$36)*Baseline!H$90 )</f>
        <v>0.0002495297446</v>
      </c>
      <c r="BH668" s="86">
        <f>AM668 * ( (1-Baseline!H$90-Baseline!H$89) + (1-Baseline!B$36)*Baseline!H$90 )</f>
        <v>0.00005384454176</v>
      </c>
      <c r="BI668" s="86">
        <f>AN668 * ( (1-Baseline!H$90-Baseline!H$89) + (1-Baseline!B$36)*Baseline!H$90 )</f>
        <v>0.02746456712</v>
      </c>
      <c r="BJ668" s="86">
        <f t="shared" si="8"/>
        <v>0.0278002327</v>
      </c>
      <c r="BK668" s="62"/>
      <c r="BL668" s="86">
        <f t="shared" si="19"/>
        <v>0.9509598198</v>
      </c>
      <c r="BM668" s="86">
        <f t="shared" si="20"/>
        <v>0.01689426985</v>
      </c>
      <c r="BN668" s="86">
        <f t="shared" si="21"/>
        <v>0.02687695315</v>
      </c>
      <c r="BO668" s="86">
        <f t="shared" si="22"/>
        <v>0.005268957163</v>
      </c>
      <c r="BP668" s="86">
        <f t="shared" si="9"/>
        <v>1</v>
      </c>
      <c r="BQ668" s="86">
        <f t="shared" si="23"/>
        <v>0.05834290607</v>
      </c>
      <c r="BR668" s="86">
        <f t="shared" si="24"/>
        <v>0.9143553536</v>
      </c>
      <c r="BS668" s="86">
        <f t="shared" si="25"/>
        <v>0.01341388748</v>
      </c>
      <c r="BT668" s="86">
        <f t="shared" si="26"/>
        <v>0.01388785286</v>
      </c>
      <c r="BU668" s="86">
        <f t="shared" si="10"/>
        <v>1</v>
      </c>
      <c r="BV668" s="86">
        <f t="shared" si="27"/>
        <v>0.03610332901</v>
      </c>
      <c r="BW668" s="86">
        <f t="shared" si="28"/>
        <v>0.005217629572</v>
      </c>
      <c r="BX668" s="86">
        <f t="shared" si="29"/>
        <v>0.946877242</v>
      </c>
      <c r="BY668" s="86">
        <f t="shared" si="30"/>
        <v>0.01180179945</v>
      </c>
      <c r="BZ668" s="86">
        <f t="shared" si="11"/>
        <v>1</v>
      </c>
      <c r="CA668" s="86">
        <f t="shared" si="31"/>
        <v>0.001161547319</v>
      </c>
      <c r="CB668" s="86">
        <f t="shared" si="32"/>
        <v>0.008975814964</v>
      </c>
      <c r="CC668" s="86">
        <f t="shared" si="33"/>
        <v>0.001936837808</v>
      </c>
      <c r="CD668" s="86">
        <f t="shared" si="34"/>
        <v>0.9879257999</v>
      </c>
      <c r="CE668" s="86">
        <f t="shared" si="12"/>
        <v>1</v>
      </c>
      <c r="CF668" s="62"/>
      <c r="CG668" s="86">
        <f t="shared" si="35"/>
        <v>0.9509598198</v>
      </c>
      <c r="CH668" s="86">
        <f t="shared" si="36"/>
        <v>0.01689426985</v>
      </c>
      <c r="CI668" s="86">
        <f t="shared" si="37"/>
        <v>0.02687695315</v>
      </c>
      <c r="CJ668" s="86">
        <f t="shared" si="38"/>
        <v>0.005268957163</v>
      </c>
      <c r="CK668" s="86">
        <f t="shared" si="13"/>
        <v>1</v>
      </c>
      <c r="CL668" s="86">
        <f t="shared" si="39"/>
        <v>0.05834290607</v>
      </c>
      <c r="CM668" s="86">
        <f t="shared" si="40"/>
        <v>0.9143553536</v>
      </c>
      <c r="CN668" s="86">
        <f t="shared" si="41"/>
        <v>0.01341388748</v>
      </c>
      <c r="CO668" s="86">
        <f t="shared" si="42"/>
        <v>0.01388785286</v>
      </c>
      <c r="CP668" s="86">
        <f t="shared" si="14"/>
        <v>1</v>
      </c>
      <c r="CQ668" s="86">
        <f t="shared" si="43"/>
        <v>0.03610332901</v>
      </c>
      <c r="CR668" s="86">
        <f t="shared" si="44"/>
        <v>0.005217629572</v>
      </c>
      <c r="CS668" s="86">
        <f t="shared" si="45"/>
        <v>0.946877242</v>
      </c>
      <c r="CT668" s="86">
        <f t="shared" si="46"/>
        <v>0.01180179945</v>
      </c>
      <c r="CU668" s="86">
        <f t="shared" si="15"/>
        <v>1</v>
      </c>
      <c r="CV668" s="86">
        <f t="shared" si="47"/>
        <v>0.001161547319</v>
      </c>
      <c r="CW668" s="86">
        <f t="shared" si="48"/>
        <v>0.008975814964</v>
      </c>
      <c r="CX668" s="86">
        <f t="shared" si="49"/>
        <v>0.001936837808</v>
      </c>
      <c r="CY668" s="86">
        <f t="shared" si="50"/>
        <v>0.9879257999</v>
      </c>
      <c r="CZ668" s="86">
        <f t="shared" si="16"/>
        <v>1</v>
      </c>
      <c r="DA668" s="62"/>
      <c r="DB668" s="86">
        <f>(AQ668*Baseline!B$7 + AV668*Baseline!B$11 + BA668*Baseline!B$16 + BF668*Baseline!B$18)</f>
        <v>66711.93413</v>
      </c>
      <c r="DC668" s="86">
        <f>(AR668*Baseline!B$7 + AW668*Baseline!B$11 + BB668*Baseline!B$16 + BG668*Baseline!B$18)</f>
        <v>74534.39604</v>
      </c>
      <c r="DD668" s="86">
        <f>(AS668*Baseline!B$7 + AX668*Baseline!B$11 + BC668*Baseline!B$16 + BH668*Baseline!B$18)</f>
        <v>138044.3943</v>
      </c>
      <c r="DE668" s="86">
        <f>(AT668*Baseline!B$7 + AY668*Baseline!B$11 + BD668*Baseline!B$16 + BI668*Baseline!B$18)</f>
        <v>1260527.585</v>
      </c>
      <c r="DF668" s="86">
        <f t="shared" si="17"/>
        <v>1539818.309</v>
      </c>
      <c r="DG668" s="62"/>
      <c r="DH668" s="86">
        <f t="shared" si="51"/>
        <v>0.04332454922</v>
      </c>
      <c r="DI668" s="86">
        <f t="shared" si="52"/>
        <v>0.04840466929</v>
      </c>
      <c r="DJ668" s="86">
        <f t="shared" si="53"/>
        <v>0.08964979403</v>
      </c>
      <c r="DK668" s="86">
        <f t="shared" si="54"/>
        <v>0.8186209875</v>
      </c>
      <c r="DL668" s="86">
        <f t="shared" si="18"/>
        <v>1</v>
      </c>
      <c r="DM668" s="62"/>
      <c r="DN668" s="86">
        <f>DH668 / (Baseline!B$7/Baseline!B$17)</f>
        <v>4.624610669</v>
      </c>
      <c r="DO668" s="86">
        <f>DI668 / (Baseline!B$11/Baseline!B$17)</f>
        <v>1.168511884</v>
      </c>
      <c r="DP668" s="86">
        <f>DJ668 / (Baseline!B$16/Baseline!B$17)</f>
        <v>1.385360246</v>
      </c>
      <c r="DQ668" s="86">
        <f>DK668 / (Baseline!B$18/Baseline!B$17)</f>
        <v>0.9255232959</v>
      </c>
      <c r="DR668" s="62"/>
      <c r="DS668" s="86">
        <f>DH668 / Baseline!H$117</f>
        <v>1.733290164</v>
      </c>
      <c r="DT668" s="86">
        <f>DI668 / Baseline!H$118</f>
        <v>1.089591634</v>
      </c>
      <c r="DU668" s="86">
        <f>DJ668 / Baseline!H$119</f>
        <v>1.071710786</v>
      </c>
      <c r="DV668" s="86">
        <f>DK668 / Baseline!H$120</f>
        <v>0.9665759916</v>
      </c>
      <c r="DW668" s="87"/>
      <c r="DX668" s="86">
        <f>(AU668*Baseline!B$34)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0.03082115151</v>
      </c>
      <c r="DY668" s="86">
        <f>(AZ668*Baseline!B$34) + (Baseline!D$90*(1-Baseline!D$91)*Baseline!B$35) + (Baseline!D$90*Baseline!D$91*((1-Baseline!D$92)*Baseline!B$40 + Baseline!D$92*Baseline!B$41))</f>
        <v>0.01110856799</v>
      </c>
      <c r="DZ668" s="86">
        <f>(BE668*Baseline!B$34) + (Baseline!F$90*(1-Baseline!F$91)*Baseline!B$35) + (Baseline!F$90*Baseline!F$91*((1-Baseline!F$92)*Baseline!B$40 + Baseline!F$92*Baseline!B$41))</f>
        <v>0.01402381399</v>
      </c>
      <c r="EA668" s="86">
        <f>(BJ668*Baseline!B$34) + (Baseline!H$90*(1-Baseline!H$91)*Baseline!B$35) + (Baseline!H$90*Baseline!H$91*((1-Baseline!H$92)*Baseline!B$40 + Baseline!H$92*Baseline!B$41))</f>
        <v>0.009315034904</v>
      </c>
      <c r="EB668" s="86">
        <f>( DX668*Baseline!B$7 + DY668*Baseline!B$11 + DZ668*Baseline!B$16 + EA668*Baseline!B$18 ) / Baseline!B$17</f>
        <v>0.009895521183</v>
      </c>
    </row>
    <row r="669">
      <c r="A669" s="73" t="s">
        <v>845</v>
      </c>
      <c r="B669" s="85">
        <f>MIN( MAX( NORMINV( MCrands!B669, (B$5+B$4)/2, (B$5-B$4)/3.29 ), 0 ), 1 )</f>
        <v>0.5693484261</v>
      </c>
      <c r="C669" s="85">
        <f>MAX( NORMINV( MCrands!C669, (C$5+C$4)/2, (C$5-C$4)/3.29 ), 0 )</f>
        <v>2.525269507</v>
      </c>
      <c r="D669" s="83"/>
      <c r="E669" s="84">
        <f>Baseline!B$33 * (C669 * Baseline!B$68*Baseline!B$68/Baseline!B$75 + Baseline!B$46 * Baseline!B$54*Baseline!B$54/Baseline!B$76 + Baseline!B$47 * Baseline!B$55*Baseline!B$55/Baseline!B$77 + Baseline!B$56*Baseline!B$56/Baseline!B$78)</f>
        <v>0.0000179284598</v>
      </c>
      <c r="F669" s="84">
        <f>Baseline!B$33 * (C669 * Baseline!B$68*Baseline!B$59/Baseline!B$75 + Baseline!B$46 * Baseline!B$54*Baseline!B$69/Baseline!B$76 + Baseline!B$47 * Baseline!B$55*Baseline!B$57/Baseline!B$77 + Baseline!B$56*Baseline!B$58/Baseline!B$78)</f>
        <v>0.000000239070248</v>
      </c>
      <c r="G669" s="85">
        <f>Baseline!B$33 * (C669 * Baseline!B$68*Baseline!B$60/Baseline!B$75 + Baseline!B$46 * Baseline!B$54*Baseline!B$61/Baseline!B$76 + Baseline!B$47 * Baseline!B$55*Baseline!B$70/Baseline!B$77 + Baseline!B$56*Baseline!B$62/Baseline!B$78)</f>
        <v>0.0000002004343144</v>
      </c>
      <c r="H669" s="84">
        <f>Baseline!B$33 * (C669 * Baseline!B$68*Baseline!B$63/Baseline!B$75 + Baseline!B$46 * Baseline!B$54*Baseline!B$64/Baseline!B$76 + Baseline!B$47 * Baseline!B$55*Baseline!B$65/Baseline!B$77 + Baseline!B$56*Baseline!B$71/Baseline!B$78)</f>
        <v>0.000000003690527798</v>
      </c>
      <c r="I669" s="84">
        <f>Baseline!B$33 * (C669 * Baseline!B$59*Baseline!B$68/Baseline!B$75 + Baseline!B$46 * Baseline!B$69*Baseline!B$54/Baseline!B$76 + Baseline!B$47 * Baseline!B$57*Baseline!B$55/Baseline!B$77 + Baseline!B$58*Baseline!B$56/Baseline!B$78)</f>
        <v>0.000000239070248</v>
      </c>
      <c r="J669" s="85">
        <f>Baseline!B$33 * (C669 * Baseline!B$59*Baseline!B$59/Baseline!B$75 + Baseline!B$46 * Baseline!B$69*Baseline!B$69/Baseline!B$76 + Baseline!B$47 * Baseline!B$57*Baseline!B$57/Baseline!B$77 + Baseline!B$58*Baseline!B$58/Baseline!B$78)</f>
        <v>0.000002116574435</v>
      </c>
      <c r="K669" s="84">
        <f>Baseline!B$33 * (C669 * Baseline!B$59*Baseline!B$60/Baseline!B$75 + Baseline!B$46 * Baseline!B$69*Baseline!B$61/Baseline!B$76 + Baseline!B$47 * Baseline!B$57*Baseline!B$70/Baseline!B$77 + Baseline!B$58*Baseline!B$62/Baseline!B$78)</f>
        <v>0.00000001648979305</v>
      </c>
      <c r="L669" s="85">
        <f>Baseline!B$33 * (C669 * Baseline!B$59*Baseline!B$63/Baseline!B$75 + Baseline!B$46 * Baseline!B$69*Baseline!B$64/Baseline!B$76 + Baseline!B$47 * Baseline!B$57*Baseline!B$65/Baseline!B$77 + Baseline!B$58*Baseline!B$71/Baseline!B$78)</f>
        <v>0.00000001707279108</v>
      </c>
      <c r="M669" s="84">
        <f>Baseline!B$33 * (C669 * Baseline!B$60*Baseline!B$68/Baseline!B$75 + Baseline!B$46 * Baseline!B$61*Baseline!B$54/Baseline!B$76 + Baseline!B$47 * Baseline!B$70*Baseline!B$55/Baseline!B$77 + Baseline!B$62*Baseline!B$56/Baseline!B$78)</f>
        <v>0.0000002004343144</v>
      </c>
      <c r="N669" s="85">
        <f>Baseline!B$33 * (C669 * Baseline!B$60*Baseline!B$59/Baseline!B$75 + Baseline!B$46 * Baseline!B$61*Baseline!B$69/Baseline!B$76 + Baseline!B$47 * Baseline!B$70*Baseline!B$57/Baseline!B$77 + Baseline!B$62*Baseline!B$58/Baseline!B$78)</f>
        <v>0.00000001648979305</v>
      </c>
      <c r="O669" s="85">
        <f>Baseline!B$33 * (C669 * Baseline!B$60*Baseline!B$60/Baseline!B$75 + Baseline!B$46 * Baseline!B$61*Baseline!B$61/Baseline!B$76 + Baseline!B$47 * Baseline!B$70*Baseline!B$70/Baseline!B$77 + Baseline!B$62*Baseline!B$62/Baseline!B$78)</f>
        <v>0.000001589267544</v>
      </c>
      <c r="P669" s="84">
        <f>Baseline!B$33 * (C669 * Baseline!B$60*Baseline!B$63/Baseline!B$75 + Baseline!B$46 * Baseline!B$61*Baseline!B$64/Baseline!B$76 + Baseline!B$47 * Baseline!B$70*Baseline!B$65/Baseline!B$77 + Baseline!B$62*Baseline!B$71/Baseline!B$78)</f>
        <v>0.000000001956393852</v>
      </c>
      <c r="Q669" s="84">
        <f>Baseline!B$33 * (C669 * Baseline!B$63*Baseline!B$68/Baseline!B$75 + Baseline!B$46 * Baseline!B$64*Baseline!B$54/Baseline!B$76 + Baseline!B$47 * Baseline!B$65*Baseline!B$55/Baseline!B$77 + Baseline!B$71*Baseline!B$56/Baseline!B$78)</f>
        <v>0.000000003690527798</v>
      </c>
      <c r="R669" s="84">
        <f>Baseline!B$33 * (C669 * Baseline!B$63*Baseline!B$59/Baseline!B$75 + Baseline!B$46 * Baseline!B$64*Baseline!B$69/Baseline!B$76 + Baseline!B$47 * Baseline!B$65*Baseline!B$57/Baseline!B$77 + Baseline!B$71*Baseline!B$58/Baseline!B$78)</f>
        <v>0.00000001707279108</v>
      </c>
      <c r="S669" s="84">
        <f>Baseline!B$33 * (C669 * Baseline!B$63*Baseline!B$60/Baseline!B$75 + Baseline!B$46 * Baseline!B$64*Baseline!B$61/Baseline!B$76 + Baseline!B$47 * Baseline!B$65*Baseline!B$70/Baseline!B$77 + Baseline!B$71*Baseline!B$62/Baseline!B$78)</f>
        <v>0.000000001956393852</v>
      </c>
      <c r="T669" s="84">
        <f>Baseline!B$33 * (C669 * Baseline!B$63*Baseline!B$63/Baseline!B$75 + Baseline!B$46 * Baseline!B$64*Baseline!B$64/Baseline!B$76 + Baseline!B$47 * Baseline!B$65*Baseline!B$65/Baseline!B$77 + Baseline!B$71*Baseline!B$71/Baseline!B$78)</f>
        <v>0.00000009856721742</v>
      </c>
      <c r="U669" s="83"/>
      <c r="V669" s="84">
        <f>E669 * ( Baseline!B$89 * Baseline!B$7 )</f>
        <v>0.1860794843</v>
      </c>
      <c r="W669" s="84">
        <f>F669 * ( Baseline!D$89 * Baseline!B$11 )</f>
        <v>0.004410032205</v>
      </c>
      <c r="X669" s="84">
        <f>G669 * ( Baseline!F$89 * Baseline!B$16 )</f>
        <v>0.006962039793</v>
      </c>
      <c r="Y669" s="84">
        <f>H669 * ( Baseline!H$89 * Baseline!B$18 )</f>
        <v>0.001297860706</v>
      </c>
      <c r="Z669" s="86">
        <f t="shared" si="1"/>
        <v>0.198749417</v>
      </c>
      <c r="AA669" s="84">
        <f>I669 * ( Baseline!B$89 * Baseline!B$7 )</f>
        <v>0.002481310104</v>
      </c>
      <c r="AB669" s="85">
        <f>J669 * ( Baseline!D$89 * Baseline!B$11 )</f>
        <v>0.03904359285</v>
      </c>
      <c r="AC669" s="85">
        <f>K669 * ( Baseline!F$89 * Baseline!B$16 )</f>
        <v>0.0005727691675</v>
      </c>
      <c r="AD669" s="85">
        <f>L669 * ( Baseline!F$89 * Baseline!B$16 )</f>
        <v>0.00059301947</v>
      </c>
      <c r="AE669" s="86">
        <f t="shared" si="2"/>
        <v>0.04269069159</v>
      </c>
      <c r="AF669" s="86">
        <f>M669 * ( Baseline!B$89 * Baseline!B$7 )</f>
        <v>0.002080307749</v>
      </c>
      <c r="AG669" s="86">
        <f>N669 * ( Baseline!D$89 * Baseline!B$11 )</f>
        <v>0.0003041805453</v>
      </c>
      <c r="AH669" s="86">
        <f>O669 * ( Baseline!F$89 * Baseline!B$16 )</f>
        <v>0.05520284248</v>
      </c>
      <c r="AI669" s="86">
        <f>P669 * ( Baseline!H$89 * Baseline!B$18 )</f>
        <v>0.0006880118086</v>
      </c>
      <c r="AJ669" s="86">
        <f t="shared" si="3"/>
        <v>0.05827534258</v>
      </c>
      <c r="AK669" s="86">
        <f>Q669 * ( Baseline!B$89 * Baseline!B$7 )</f>
        <v>0.00003830398802</v>
      </c>
      <c r="AL669" s="86">
        <f>R669 * ( Baseline!D$89 * Baseline!B$11 )</f>
        <v>0.0003149348743</v>
      </c>
      <c r="AM669" s="86">
        <f>S669 * ( Baseline!F$89 * Baseline!B$16 )</f>
        <v>0.00006795489033</v>
      </c>
      <c r="AN669" s="86">
        <f>T669 * ( Baseline!H$89 * Baseline!B$18 )</f>
        <v>0.03466347507</v>
      </c>
      <c r="AO669" s="86">
        <f t="shared" si="4"/>
        <v>0.03508466882</v>
      </c>
      <c r="AP669" s="62"/>
      <c r="AQ669" s="86">
        <f>V669 * ( (1-Baseline!B$90-Baseline!B$89) + (1-B669)*Baseline!B$90 )</f>
        <v>0.08780716859</v>
      </c>
      <c r="AR669" s="86">
        <f>W669 * ( (1-Baseline!B$90-Baseline!B$89) + (1-B669)*Baseline!B$90 )</f>
        <v>0.002081005559</v>
      </c>
      <c r="AS669" s="86">
        <f>X669 * ( (1-Baseline!B$90-Baseline!B$89) + (1-B669)*Baseline!B$90 )</f>
        <v>0.003285246647</v>
      </c>
      <c r="AT669" s="86">
        <f>Y669 * ( (1-Baseline!B$90-Baseline!B$89) + (1-B669)*Baseline!B$90 )</f>
        <v>0.000612434381</v>
      </c>
      <c r="AU669" s="86">
        <f t="shared" si="5"/>
        <v>0.09378585517</v>
      </c>
      <c r="AV669" s="86">
        <f>AA669 * ( (1-Baseline!D$90-Baseline!D$89) + (1-B669)*Baseline!D$90 )</f>
        <v>0.001827063826</v>
      </c>
      <c r="AW669" s="86">
        <f>AB669 * ( (1-Baseline!D$90-Baseline!D$89) + (1-B669)*Baseline!D$90 )</f>
        <v>0.02874898063</v>
      </c>
      <c r="AX669" s="86">
        <f>AC669 * ( (1-Baseline!D$90-Baseline!D$89) + (1-B669)*Baseline!D$90 )</f>
        <v>0.0004217472959</v>
      </c>
      <c r="AY669" s="86">
        <f>AD669 * ( (1-Baseline!D$90-Baseline!D$89) + (1-B669)*Baseline!D$90 )</f>
        <v>0.0004366582073</v>
      </c>
      <c r="AZ669" s="86">
        <f t="shared" si="6"/>
        <v>0.03143444996</v>
      </c>
      <c r="BA669" s="86">
        <f>AF669 * ( (1-Baseline!F$90-Baseline!F$89) + (1-Baseline!B$36)*Baseline!F$90 )</f>
        <v>0.001497056026</v>
      </c>
      <c r="BB669" s="86">
        <f>AG669 * ( (1-Baseline!F$90-Baseline!F$89) + (1-Baseline!B$36)*Baseline!F$90 )</f>
        <v>0.0002188980542</v>
      </c>
      <c r="BC669" s="86">
        <f>AH669 * ( (1-Baseline!F$90-Baseline!F$89) + (1-Baseline!B$36)*Baseline!F$90 )</f>
        <v>0.03972573194</v>
      </c>
      <c r="BD669" s="86">
        <f>AI669 * ( (1-Baseline!F$90-Baseline!F$89) + (1-Baseline!B$36)*Baseline!F$90 )</f>
        <v>0.0004951153138</v>
      </c>
      <c r="BE669" s="86">
        <f t="shared" si="7"/>
        <v>0.04193680133</v>
      </c>
      <c r="BF669" s="86">
        <f>AK669 * ( (1-Baseline!H$90-Baseline!H$89) + (1-Baseline!B$36)*Baseline!H$90 )</f>
        <v>0.00003034901579</v>
      </c>
      <c r="BG669" s="86">
        <f>AL669 * ( (1-Baseline!H$90-Baseline!H$89) + (1-Baseline!B$36)*Baseline!H$90 )</f>
        <v>0.0002495291996</v>
      </c>
      <c r="BH669" s="86">
        <f>AM669 * ( (1-Baseline!H$90-Baseline!H$89) + (1-Baseline!B$36)*Baseline!H$90 )</f>
        <v>0.00005384201871</v>
      </c>
      <c r="BI669" s="86">
        <f>AN669 * ( (1-Baseline!H$90-Baseline!H$89) + (1-Baseline!B$36)*Baseline!H$90 )</f>
        <v>0.02746456457</v>
      </c>
      <c r="BJ669" s="86">
        <f t="shared" si="8"/>
        <v>0.0277982848</v>
      </c>
      <c r="BK669" s="62"/>
      <c r="BL669" s="86">
        <f t="shared" si="19"/>
        <v>0.9362517239</v>
      </c>
      <c r="BM669" s="86">
        <f t="shared" si="20"/>
        <v>0.02218890637</v>
      </c>
      <c r="BN669" s="86">
        <f t="shared" si="21"/>
        <v>0.03502923379</v>
      </c>
      <c r="BO669" s="86">
        <f t="shared" si="22"/>
        <v>0.006530135913</v>
      </c>
      <c r="BP669" s="86">
        <f t="shared" si="9"/>
        <v>1</v>
      </c>
      <c r="BQ669" s="86">
        <f t="shared" si="23"/>
        <v>0.05812297743</v>
      </c>
      <c r="BR669" s="86">
        <f t="shared" si="24"/>
        <v>0.914569228</v>
      </c>
      <c r="BS669" s="86">
        <f t="shared" si="25"/>
        <v>0.01341672262</v>
      </c>
      <c r="BT669" s="86">
        <f t="shared" si="26"/>
        <v>0.01389107199</v>
      </c>
      <c r="BU669" s="86">
        <f t="shared" si="10"/>
        <v>1</v>
      </c>
      <c r="BV669" s="86">
        <f t="shared" si="27"/>
        <v>0.03569790681</v>
      </c>
      <c r="BW669" s="86">
        <f t="shared" si="28"/>
        <v>0.005219712692</v>
      </c>
      <c r="BX669" s="86">
        <f t="shared" si="29"/>
        <v>0.9472761555</v>
      </c>
      <c r="BY669" s="86">
        <f t="shared" si="30"/>
        <v>0.01180622504</v>
      </c>
      <c r="BZ669" s="86">
        <f t="shared" si="11"/>
        <v>1</v>
      </c>
      <c r="CA669" s="86">
        <f t="shared" si="31"/>
        <v>0.001091758574</v>
      </c>
      <c r="CB669" s="86">
        <f t="shared" si="32"/>
        <v>0.008976424314</v>
      </c>
      <c r="CC669" s="86">
        <f t="shared" si="33"/>
        <v>0.001936882764</v>
      </c>
      <c r="CD669" s="86">
        <f t="shared" si="34"/>
        <v>0.9879949343</v>
      </c>
      <c r="CE669" s="86">
        <f t="shared" si="12"/>
        <v>1</v>
      </c>
      <c r="CF669" s="62"/>
      <c r="CG669" s="86">
        <f t="shared" si="35"/>
        <v>0.9362517239</v>
      </c>
      <c r="CH669" s="86">
        <f t="shared" si="36"/>
        <v>0.02218890637</v>
      </c>
      <c r="CI669" s="86">
        <f t="shared" si="37"/>
        <v>0.03502923379</v>
      </c>
      <c r="CJ669" s="86">
        <f t="shared" si="38"/>
        <v>0.006530135913</v>
      </c>
      <c r="CK669" s="86">
        <f t="shared" si="13"/>
        <v>1</v>
      </c>
      <c r="CL669" s="86">
        <f t="shared" si="39"/>
        <v>0.05812297743</v>
      </c>
      <c r="CM669" s="86">
        <f t="shared" si="40"/>
        <v>0.914569228</v>
      </c>
      <c r="CN669" s="86">
        <f t="shared" si="41"/>
        <v>0.01341672262</v>
      </c>
      <c r="CO669" s="86">
        <f t="shared" si="42"/>
        <v>0.01389107199</v>
      </c>
      <c r="CP669" s="86">
        <f t="shared" si="14"/>
        <v>1</v>
      </c>
      <c r="CQ669" s="86">
        <f t="shared" si="43"/>
        <v>0.03569790681</v>
      </c>
      <c r="CR669" s="86">
        <f t="shared" si="44"/>
        <v>0.005219712692</v>
      </c>
      <c r="CS669" s="86">
        <f t="shared" si="45"/>
        <v>0.9472761555</v>
      </c>
      <c r="CT669" s="86">
        <f t="shared" si="46"/>
        <v>0.01180622504</v>
      </c>
      <c r="CU669" s="86">
        <f t="shared" si="15"/>
        <v>1</v>
      </c>
      <c r="CV669" s="86">
        <f t="shared" si="47"/>
        <v>0.001091758574</v>
      </c>
      <c r="CW669" s="86">
        <f t="shared" si="48"/>
        <v>0.008976424314</v>
      </c>
      <c r="CX669" s="86">
        <f t="shared" si="49"/>
        <v>0.001936882764</v>
      </c>
      <c r="CY669" s="86">
        <f t="shared" si="50"/>
        <v>0.9879949343</v>
      </c>
      <c r="CZ669" s="86">
        <f t="shared" si="16"/>
        <v>1</v>
      </c>
      <c r="DA669" s="62"/>
      <c r="DB669" s="86">
        <f>(AQ669*Baseline!B$7 + AV669*Baseline!B$11 + BA669*Baseline!B$16 + BF669*Baseline!B$18)</f>
        <v>52909.84212</v>
      </c>
      <c r="DC669" s="86">
        <f>(AR669*Baseline!B$7 + AW669*Baseline!B$11 + BB669*Baseline!B$16 + BG669*Baseline!B$18)</f>
        <v>74822.52485</v>
      </c>
      <c r="DD669" s="86">
        <f>(AS669*Baseline!B$7 + AX669*Baseline!B$11 + BC669*Baseline!B$16 + BH669*Baseline!B$18)</f>
        <v>138052.0243</v>
      </c>
      <c r="DE669" s="86">
        <f>(AT669*Baseline!B$7 + AY669*Baseline!B$11 + BD669*Baseline!B$16 + BI669*Baseline!B$18)</f>
        <v>1260517.021</v>
      </c>
      <c r="DF669" s="86">
        <f t="shared" si="17"/>
        <v>1526301.412</v>
      </c>
      <c r="DG669" s="62"/>
      <c r="DH669" s="86">
        <f t="shared" si="51"/>
        <v>0.03466539551</v>
      </c>
      <c r="DI669" s="86">
        <f t="shared" si="52"/>
        <v>0.04902211598</v>
      </c>
      <c r="DJ669" s="86">
        <f t="shared" si="53"/>
        <v>0.09044873</v>
      </c>
      <c r="DK669" s="86">
        <f t="shared" si="54"/>
        <v>0.8258637585</v>
      </c>
      <c r="DL669" s="86">
        <f t="shared" si="18"/>
        <v>1</v>
      </c>
      <c r="DM669" s="62"/>
      <c r="DN669" s="86">
        <f>DH669 / (Baseline!B$7/Baseline!B$17)</f>
        <v>3.700302966</v>
      </c>
      <c r="DO669" s="86">
        <f>DI669 / (Baseline!B$11/Baseline!B$17)</f>
        <v>1.183417343</v>
      </c>
      <c r="DP669" s="86">
        <f>DJ669 / (Baseline!B$16/Baseline!B$17)</f>
        <v>1.397706221</v>
      </c>
      <c r="DQ669" s="86">
        <f>DK669 / (Baseline!B$18/Baseline!B$17)</f>
        <v>0.933711888</v>
      </c>
      <c r="DR669" s="62"/>
      <c r="DS669" s="86">
        <f>DH669 / Baseline!H$117</f>
        <v>1.386862418</v>
      </c>
      <c r="DT669" s="86">
        <f>DI669 / Baseline!H$118</f>
        <v>1.103490391</v>
      </c>
      <c r="DU669" s="86">
        <f>DJ669 / Baseline!H$119</f>
        <v>1.081261597</v>
      </c>
      <c r="DV669" s="86">
        <f>DK669 / Baseline!H$120</f>
        <v>0.9751277985</v>
      </c>
      <c r="DW669" s="87"/>
      <c r="DX669" s="86">
        <f>(AU669*Baseline!B$34)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0.02659740953</v>
      </c>
      <c r="DY669" s="86">
        <f>(AZ669*Baseline!B$34) + (Baseline!D$90*(1-Baseline!D$91)*Baseline!B$35) + (Baseline!D$90*Baseline!D$91*((1-Baseline!D$92)*Baseline!B$40 + Baseline!D$92*Baseline!B$41))</f>
        <v>0.01112873549</v>
      </c>
      <c r="DZ669" s="86">
        <f>(BE669*Baseline!B$34) + (Baseline!F$90*(1-Baseline!F$91)*Baseline!B$35) + (Baseline!F$90*Baseline!F$91*((1-Baseline!F$92)*Baseline!B$40 + Baseline!F$92*Baseline!B$41))</f>
        <v>0.0140211602</v>
      </c>
      <c r="EA669" s="86">
        <f>(BJ669*Baseline!B$34) + (Baseline!H$90*(1-Baseline!H$91)*Baseline!B$35) + (Baseline!H$90*Baseline!H$91*((1-Baseline!H$92)*Baseline!B$40 + Baseline!H$92*Baseline!B$41))</f>
        <v>0.00931474272</v>
      </c>
      <c r="EB669" s="86">
        <f>( DX669*Baseline!B$7 + DY669*Baseline!B$11 + DZ669*Baseline!B$16 + EA669*Baseline!B$18 ) / Baseline!B$17</f>
        <v>0.00985635733</v>
      </c>
    </row>
    <row r="670">
      <c r="A670" s="73" t="s">
        <v>846</v>
      </c>
      <c r="B670" s="85">
        <f>MIN( MAX( NORMINV( MCrands!B670, (B$5+B$4)/2, (B$5-B$4)/3.29 ), 0 ), 1 )</f>
        <v>0.5877670425</v>
      </c>
      <c r="C670" s="85">
        <f>MAX( NORMINV( MCrands!C670, (C$5+C$4)/2, (C$5-C$4)/3.29 ), 0 )</f>
        <v>1.920242726</v>
      </c>
      <c r="D670" s="83"/>
      <c r="E670" s="84">
        <f>Baseline!B$33 * (C670 * Baseline!B$68*Baseline!B$68/Baseline!B$75 + Baseline!B$46 * Baseline!B$54*Baseline!B$54/Baseline!B$76 + Baseline!B$47 * Baseline!B$55*Baseline!B$55/Baseline!B$77 + Baseline!B$56*Baseline!B$56/Baseline!B$78)</f>
        <v>0.00001364485567</v>
      </c>
      <c r="F670" s="84">
        <f>Baseline!B$33 * (C670 * Baseline!B$68*Baseline!B$59/Baseline!B$75 + Baseline!B$46 * Baseline!B$54*Baseline!B$69/Baseline!B$76 + Baseline!B$47 * Baseline!B$55*Baseline!B$57/Baseline!B$77 + Baseline!B$56*Baseline!B$58/Baseline!B$78)</f>
        <v>0.0000002383938894</v>
      </c>
      <c r="G670" s="85">
        <f>Baseline!B$33 * (C670 * Baseline!B$68*Baseline!B$60/Baseline!B$75 + Baseline!B$46 * Baseline!B$54*Baseline!B$61/Baseline!B$76 + Baseline!B$47 * Baseline!B$55*Baseline!B$70/Baseline!B$77 + Baseline!B$56*Baseline!B$62/Baseline!B$78)</f>
        <v>0.0000001987715996</v>
      </c>
      <c r="H670" s="84">
        <f>Baseline!B$33 * (C670 * Baseline!B$68*Baseline!B$63/Baseline!B$75 + Baseline!B$46 * Baseline!B$54*Baseline!B$64/Baseline!B$76 + Baseline!B$47 * Baseline!B$55*Baseline!B$65/Baseline!B$77 + Baseline!B$56*Baseline!B$71/Baseline!B$78)</f>
        <v>0.000000003524256322</v>
      </c>
      <c r="I670" s="84">
        <f>Baseline!B$33 * (C670 * Baseline!B$59*Baseline!B$68/Baseline!B$75 + Baseline!B$46 * Baseline!B$69*Baseline!B$54/Baseline!B$76 + Baseline!B$47 * Baseline!B$57*Baseline!B$55/Baseline!B$77 + Baseline!B$58*Baseline!B$56/Baseline!B$78)</f>
        <v>0.0000002383938894</v>
      </c>
      <c r="J670" s="85">
        <f>Baseline!B$33 * (C670 * Baseline!B$59*Baseline!B$59/Baseline!B$75 + Baseline!B$46 * Baseline!B$69*Baseline!B$69/Baseline!B$76 + Baseline!B$47 * Baseline!B$57*Baseline!B$57/Baseline!B$77 + Baseline!B$58*Baseline!B$58/Baseline!B$78)</f>
        <v>0.000002116574328</v>
      </c>
      <c r="K670" s="84">
        <f>Baseline!B$33 * (C670 * Baseline!B$59*Baseline!B$60/Baseline!B$75 + Baseline!B$46 * Baseline!B$69*Baseline!B$61/Baseline!B$76 + Baseline!B$47 * Baseline!B$57*Baseline!B$70/Baseline!B$77 + Baseline!B$58*Baseline!B$62/Baseline!B$78)</f>
        <v>0.00000001648953051</v>
      </c>
      <c r="L670" s="85">
        <f>Baseline!B$33 * (C670 * Baseline!B$59*Baseline!B$63/Baseline!B$75 + Baseline!B$46 * Baseline!B$69*Baseline!B$64/Baseline!B$76 + Baseline!B$47 * Baseline!B$57*Baseline!B$65/Baseline!B$77 + Baseline!B$58*Baseline!B$71/Baseline!B$78)</f>
        <v>0.00000001707276483</v>
      </c>
      <c r="M670" s="84">
        <f>Baseline!B$33 * (C670 * Baseline!B$60*Baseline!B$68/Baseline!B$75 + Baseline!B$46 * Baseline!B$61*Baseline!B$54/Baseline!B$76 + Baseline!B$47 * Baseline!B$70*Baseline!B$55/Baseline!B$77 + Baseline!B$62*Baseline!B$56/Baseline!B$78)</f>
        <v>0.0000001987715996</v>
      </c>
      <c r="N670" s="85">
        <f>Baseline!B$33 * (C670 * Baseline!B$60*Baseline!B$59/Baseline!B$75 + Baseline!B$46 * Baseline!B$61*Baseline!B$69/Baseline!B$76 + Baseline!B$47 * Baseline!B$70*Baseline!B$57/Baseline!B$77 + Baseline!B$62*Baseline!B$58/Baseline!B$78)</f>
        <v>0.00000001648953051</v>
      </c>
      <c r="O670" s="85">
        <f>Baseline!B$33 * (C670 * Baseline!B$60*Baseline!B$60/Baseline!B$75 + Baseline!B$46 * Baseline!B$61*Baseline!B$61/Baseline!B$76 + Baseline!B$47 * Baseline!B$70*Baseline!B$70/Baseline!B$77 + Baseline!B$62*Baseline!B$62/Baseline!B$78)</f>
        <v>0.000001589266898</v>
      </c>
      <c r="P670" s="84">
        <f>Baseline!B$33 * (C670 * Baseline!B$60*Baseline!B$63/Baseline!B$75 + Baseline!B$46 * Baseline!B$61*Baseline!B$64/Baseline!B$76 + Baseline!B$47 * Baseline!B$70*Baseline!B$65/Baseline!B$77 + Baseline!B$62*Baseline!B$71/Baseline!B$78)</f>
        <v>0.000000001956329313</v>
      </c>
      <c r="Q670" s="84">
        <f>Baseline!B$33 * (C670 * Baseline!B$63*Baseline!B$68/Baseline!B$75 + Baseline!B$46 * Baseline!B$64*Baseline!B$54/Baseline!B$76 + Baseline!B$47 * Baseline!B$65*Baseline!B$55/Baseline!B$77 + Baseline!B$71*Baseline!B$56/Baseline!B$78)</f>
        <v>0.000000003524256322</v>
      </c>
      <c r="R670" s="84">
        <f>Baseline!B$33 * (C670 * Baseline!B$63*Baseline!B$59/Baseline!B$75 + Baseline!B$46 * Baseline!B$64*Baseline!B$69/Baseline!B$76 + Baseline!B$47 * Baseline!B$65*Baseline!B$57/Baseline!B$77 + Baseline!B$71*Baseline!B$58/Baseline!B$78)</f>
        <v>0.00000001707276483</v>
      </c>
      <c r="S670" s="84">
        <f>Baseline!B$33 * (C670 * Baseline!B$63*Baseline!B$60/Baseline!B$75 + Baseline!B$46 * Baseline!B$64*Baseline!B$61/Baseline!B$76 + Baseline!B$47 * Baseline!B$65*Baseline!B$70/Baseline!B$77 + Baseline!B$71*Baseline!B$62/Baseline!B$78)</f>
        <v>0.000000001956329313</v>
      </c>
      <c r="T670" s="84">
        <f>Baseline!B$33 * (C670 * Baseline!B$63*Baseline!B$63/Baseline!B$75 + Baseline!B$46 * Baseline!B$64*Baseline!B$64/Baseline!B$76 + Baseline!B$47 * Baseline!B$65*Baseline!B$65/Baseline!B$77 + Baseline!B$71*Baseline!B$71/Baseline!B$78)</f>
        <v>0.00000009856721097</v>
      </c>
      <c r="U670" s="83"/>
      <c r="V670" s="84">
        <f>E670 * ( Baseline!B$89 * Baseline!B$7 )</f>
        <v>0.141619957</v>
      </c>
      <c r="W670" s="84">
        <f>F670 * ( Baseline!D$89 * Baseline!B$11 )</f>
        <v>0.004397555692</v>
      </c>
      <c r="X670" s="84">
        <f>G670 * ( Baseline!F$89 * Baseline!B$16 )</f>
        <v>0.006904285779</v>
      </c>
      <c r="Y670" s="84">
        <f>H670 * ( Baseline!H$89 * Baseline!B$18 )</f>
        <v>0.001239387439</v>
      </c>
      <c r="Z670" s="86">
        <f t="shared" si="1"/>
        <v>0.1541611859</v>
      </c>
      <c r="AA670" s="84">
        <f>I670 * ( Baseline!B$89 * Baseline!B$7 )</f>
        <v>0.002474290178</v>
      </c>
      <c r="AB670" s="85">
        <f>J670 * ( Baseline!D$89 * Baseline!B$11 )</f>
        <v>0.03904359088</v>
      </c>
      <c r="AC670" s="85">
        <f>K670 * ( Baseline!F$89 * Baseline!B$16 )</f>
        <v>0.0005727600484</v>
      </c>
      <c r="AD670" s="85">
        <f>L670 * ( Baseline!F$89 * Baseline!B$16 )</f>
        <v>0.0005930185581</v>
      </c>
      <c r="AE670" s="86">
        <f t="shared" si="2"/>
        <v>0.04268365966</v>
      </c>
      <c r="AF670" s="86">
        <f>M670 * ( Baseline!B$89 * Baseline!B$7 )</f>
        <v>0.002063050432</v>
      </c>
      <c r="AG670" s="86">
        <f>N670 * ( Baseline!D$89 * Baseline!B$11 )</f>
        <v>0.0003041757024</v>
      </c>
      <c r="AH670" s="86">
        <f>O670 * ( Baseline!F$89 * Baseline!B$16 )</f>
        <v>0.05520282006</v>
      </c>
      <c r="AI670" s="86">
        <f>P670 * ( Baseline!H$89 * Baseline!B$18 )</f>
        <v>0.0006879891117</v>
      </c>
      <c r="AJ670" s="86">
        <f t="shared" si="3"/>
        <v>0.05825803531</v>
      </c>
      <c r="AK670" s="86">
        <f>Q670 * ( Baseline!B$89 * Baseline!B$7 )</f>
        <v>0.00003657825637</v>
      </c>
      <c r="AL670" s="86">
        <f>R670 * ( Baseline!D$89 * Baseline!B$11 )</f>
        <v>0.00031493439</v>
      </c>
      <c r="AM670" s="86">
        <f>S670 * ( Baseline!F$89 * Baseline!B$16 )</f>
        <v>0.00006795264856</v>
      </c>
      <c r="AN670" s="86">
        <f>T670 * ( Baseline!H$89 * Baseline!B$18 )</f>
        <v>0.0346634728</v>
      </c>
      <c r="AO670" s="86">
        <f t="shared" si="4"/>
        <v>0.0350829381</v>
      </c>
      <c r="AP670" s="62"/>
      <c r="AQ670" s="86">
        <f>V670 * ( (1-Baseline!B$90-Baseline!B$89) + (1-B670)*Baseline!B$90 )</f>
        <v>0.06450609639</v>
      </c>
      <c r="AR670" s="86">
        <f>W670 * ( (1-Baseline!B$90-Baseline!B$89) + (1-B670)*Baseline!B$90 )</f>
        <v>0.00200303091</v>
      </c>
      <c r="AS670" s="86">
        <f>X670 * ( (1-Baseline!B$90-Baseline!B$89) + (1-B670)*Baseline!B$90 )</f>
        <v>0.00314481471</v>
      </c>
      <c r="AT670" s="86">
        <f>Y670 * ( (1-Baseline!B$90-Baseline!B$89) + (1-B670)*Baseline!B$90 )</f>
        <v>0.0005645252781</v>
      </c>
      <c r="AU670" s="86">
        <f t="shared" si="5"/>
        <v>0.07021846729</v>
      </c>
      <c r="AV670" s="86">
        <f>AA670 * ( (1-Baseline!D$90-Baseline!D$89) + (1-B670)*Baseline!D$90 )</f>
        <v>0.001801478137</v>
      </c>
      <c r="AW670" s="86">
        <f>AB670 * ( (1-Baseline!D$90-Baseline!D$89) + (1-B670)*Baseline!D$90 )</f>
        <v>0.02842680943</v>
      </c>
      <c r="AX670" s="86">
        <f>AC670 * ( (1-Baseline!D$90-Baseline!D$89) + (1-B670)*Baseline!D$90 )</f>
        <v>0.0004170144287</v>
      </c>
      <c r="AY670" s="86">
        <f>AD670 * ( (1-Baseline!D$90-Baseline!D$89) + (1-B670)*Baseline!D$90 )</f>
        <v>0.0004317642194</v>
      </c>
      <c r="AZ670" s="86">
        <f t="shared" si="6"/>
        <v>0.03107706621</v>
      </c>
      <c r="BA670" s="86">
        <f>AF670 * ( (1-Baseline!F$90-Baseline!F$89) + (1-Baseline!B$36)*Baseline!F$90 )</f>
        <v>0.001484637109</v>
      </c>
      <c r="BB670" s="86">
        <f>AG670 * ( (1-Baseline!F$90-Baseline!F$89) + (1-Baseline!B$36)*Baseline!F$90 )</f>
        <v>0.0002188945691</v>
      </c>
      <c r="BC670" s="86">
        <f>AH670 * ( (1-Baseline!F$90-Baseline!F$89) + (1-Baseline!B$36)*Baseline!F$90 )</f>
        <v>0.0397257158</v>
      </c>
      <c r="BD670" s="86">
        <f>AI670 * ( (1-Baseline!F$90-Baseline!F$89) + (1-Baseline!B$36)*Baseline!F$90 )</f>
        <v>0.0004950989805</v>
      </c>
      <c r="BE670" s="86">
        <f t="shared" si="7"/>
        <v>0.04192434646</v>
      </c>
      <c r="BF670" s="86">
        <f>AK670 * ( (1-Baseline!H$90-Baseline!H$89) + (1-Baseline!B$36)*Baseline!H$90 )</f>
        <v>0.00002898168409</v>
      </c>
      <c r="BG670" s="86">
        <f>AL670 * ( (1-Baseline!H$90-Baseline!H$89) + (1-Baseline!B$36)*Baseline!H$90 )</f>
        <v>0.0002495288159</v>
      </c>
      <c r="BH670" s="86">
        <f>AM670 * ( (1-Baseline!H$90-Baseline!H$89) + (1-Baseline!B$36)*Baseline!H$90 )</f>
        <v>0.00005384024251</v>
      </c>
      <c r="BI670" s="86">
        <f>AN670 * ( (1-Baseline!H$90-Baseline!H$89) + (1-Baseline!B$36)*Baseline!H$90 )</f>
        <v>0.02746456277</v>
      </c>
      <c r="BJ670" s="86">
        <f t="shared" si="8"/>
        <v>0.02779691351</v>
      </c>
      <c r="BK670" s="62"/>
      <c r="BL670" s="86">
        <f t="shared" si="19"/>
        <v>0.918648596</v>
      </c>
      <c r="BM670" s="86">
        <f t="shared" si="20"/>
        <v>0.02852569969</v>
      </c>
      <c r="BN670" s="86">
        <f t="shared" si="21"/>
        <v>0.04478614859</v>
      </c>
      <c r="BO670" s="86">
        <f t="shared" si="22"/>
        <v>0.008039555688</v>
      </c>
      <c r="BP670" s="86">
        <f t="shared" si="9"/>
        <v>1</v>
      </c>
      <c r="BQ670" s="86">
        <f t="shared" si="23"/>
        <v>0.05796808891</v>
      </c>
      <c r="BR670" s="86">
        <f t="shared" si="24"/>
        <v>0.9147198527</v>
      </c>
      <c r="BS670" s="86">
        <f t="shared" si="25"/>
        <v>0.01341871932</v>
      </c>
      <c r="BT670" s="86">
        <f t="shared" si="26"/>
        <v>0.01389333911</v>
      </c>
      <c r="BU670" s="86">
        <f t="shared" si="10"/>
        <v>1</v>
      </c>
      <c r="BV670" s="86">
        <f t="shared" si="27"/>
        <v>0.03541228985</v>
      </c>
      <c r="BW670" s="86">
        <f t="shared" si="28"/>
        <v>0.005221180234</v>
      </c>
      <c r="BX670" s="86">
        <f t="shared" si="29"/>
        <v>0.9475571871</v>
      </c>
      <c r="BY670" s="86">
        <f t="shared" si="30"/>
        <v>0.01180934283</v>
      </c>
      <c r="BZ670" s="86">
        <f t="shared" si="11"/>
        <v>1</v>
      </c>
      <c r="CA670" s="86">
        <f t="shared" si="31"/>
        <v>0.001042622379</v>
      </c>
      <c r="CB670" s="86">
        <f t="shared" si="32"/>
        <v>0.008976853339</v>
      </c>
      <c r="CC670" s="86">
        <f t="shared" si="33"/>
        <v>0.001936914416</v>
      </c>
      <c r="CD670" s="86">
        <f t="shared" si="34"/>
        <v>0.9880436099</v>
      </c>
      <c r="CE670" s="86">
        <f t="shared" si="12"/>
        <v>1</v>
      </c>
      <c r="CF670" s="62"/>
      <c r="CG670" s="86">
        <f t="shared" si="35"/>
        <v>0.918648596</v>
      </c>
      <c r="CH670" s="86">
        <f t="shared" si="36"/>
        <v>0.02852569969</v>
      </c>
      <c r="CI670" s="86">
        <f t="shared" si="37"/>
        <v>0.04478614859</v>
      </c>
      <c r="CJ670" s="86">
        <f t="shared" si="38"/>
        <v>0.008039555688</v>
      </c>
      <c r="CK670" s="86">
        <f t="shared" si="13"/>
        <v>1</v>
      </c>
      <c r="CL670" s="86">
        <f t="shared" si="39"/>
        <v>0.05796808891</v>
      </c>
      <c r="CM670" s="86">
        <f t="shared" si="40"/>
        <v>0.9147198527</v>
      </c>
      <c r="CN670" s="86">
        <f t="shared" si="41"/>
        <v>0.01341871932</v>
      </c>
      <c r="CO670" s="86">
        <f t="shared" si="42"/>
        <v>0.01389333911</v>
      </c>
      <c r="CP670" s="86">
        <f t="shared" si="14"/>
        <v>1</v>
      </c>
      <c r="CQ670" s="86">
        <f t="shared" si="43"/>
        <v>0.03541228985</v>
      </c>
      <c r="CR670" s="86">
        <f t="shared" si="44"/>
        <v>0.005221180234</v>
      </c>
      <c r="CS670" s="86">
        <f t="shared" si="45"/>
        <v>0.9475571871</v>
      </c>
      <c r="CT670" s="86">
        <f t="shared" si="46"/>
        <v>0.01180934283</v>
      </c>
      <c r="CU670" s="86">
        <f t="shared" si="15"/>
        <v>1</v>
      </c>
      <c r="CV670" s="86">
        <f t="shared" si="47"/>
        <v>0.001042622379</v>
      </c>
      <c r="CW670" s="86">
        <f t="shared" si="48"/>
        <v>0.008976853339</v>
      </c>
      <c r="CX670" s="86">
        <f t="shared" si="49"/>
        <v>0.001936914416</v>
      </c>
      <c r="CY670" s="86">
        <f t="shared" si="50"/>
        <v>0.9880436099</v>
      </c>
      <c r="CZ670" s="86">
        <f t="shared" si="16"/>
        <v>1</v>
      </c>
      <c r="DA670" s="62"/>
      <c r="DB670" s="86">
        <f>(AQ670*Baseline!B$7 + AV670*Baseline!B$11 + BA670*Baseline!B$16 + BF670*Baseline!B$18)</f>
        <v>41449.73525</v>
      </c>
      <c r="DC670" s="86">
        <f>(AR670*Baseline!B$7 + AW670*Baseline!B$11 + BB670*Baseline!B$16 + BG670*Baseline!B$18)</f>
        <v>74093.76434</v>
      </c>
      <c r="DD670" s="86">
        <f>(AS670*Baseline!B$7 + AX670*Baseline!B$11 + BC670*Baseline!B$16 + BH670*Baseline!B$18)</f>
        <v>137973.6296</v>
      </c>
      <c r="DE670" s="86">
        <f>(AT670*Baseline!B$7 + AY670*Baseline!B$11 + BD670*Baseline!B$16 + BI670*Baseline!B$18)</f>
        <v>1260483.152</v>
      </c>
      <c r="DF670" s="86">
        <f t="shared" si="17"/>
        <v>1514000.282</v>
      </c>
      <c r="DG670" s="62"/>
      <c r="DH670" s="86">
        <f t="shared" si="51"/>
        <v>0.02737762718</v>
      </c>
      <c r="DI670" s="86">
        <f t="shared" si="52"/>
        <v>0.04893906906</v>
      </c>
      <c r="DJ670" s="86">
        <f t="shared" si="53"/>
        <v>0.09113183877</v>
      </c>
      <c r="DK670" s="86">
        <f t="shared" si="54"/>
        <v>0.832551465</v>
      </c>
      <c r="DL670" s="86">
        <f t="shared" si="18"/>
        <v>1</v>
      </c>
      <c r="DM670" s="62"/>
      <c r="DN670" s="86">
        <f>DH670 / (Baseline!B$7/Baseline!B$17)</f>
        <v>2.92238163</v>
      </c>
      <c r="DO670" s="86">
        <f>DI670 / (Baseline!B$11/Baseline!B$17)</f>
        <v>1.181412551</v>
      </c>
      <c r="DP670" s="86">
        <f>DJ670 / (Baseline!B$16/Baseline!B$17)</f>
        <v>1.408262316</v>
      </c>
      <c r="DQ670" s="86">
        <f>DK670 / (Baseline!B$18/Baseline!B$17)</f>
        <v>0.9412729306</v>
      </c>
      <c r="DR670" s="62"/>
      <c r="DS670" s="86">
        <f>DH670 / Baseline!H$117</f>
        <v>1.095299842</v>
      </c>
      <c r="DT670" s="86">
        <f>DI670 / Baseline!H$118</f>
        <v>1.101621001</v>
      </c>
      <c r="DU670" s="86">
        <f>DJ670 / Baseline!H$119</f>
        <v>1.089427763</v>
      </c>
      <c r="DV670" s="86">
        <f>DK670 / Baseline!H$120</f>
        <v>0.9830242202</v>
      </c>
      <c r="DW670" s="87"/>
      <c r="DX670" s="86">
        <f>(AU670*Baseline!B$34)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0.02306230134</v>
      </c>
      <c r="DY670" s="86">
        <f>(AZ670*Baseline!B$34) + (Baseline!D$90*(1-Baseline!D$91)*Baseline!B$35) + (Baseline!D$90*Baseline!D$91*((1-Baseline!D$92)*Baseline!B$40 + Baseline!D$92*Baseline!B$41))</f>
        <v>0.01107512793</v>
      </c>
      <c r="DZ670" s="86">
        <f>(BE670*Baseline!B$34) + (Baseline!F$90*(1-Baseline!F$91)*Baseline!B$35) + (Baseline!F$90*Baseline!F$91*((1-Baseline!F$92)*Baseline!B$40 + Baseline!F$92*Baseline!B$41))</f>
        <v>0.01401929197</v>
      </c>
      <c r="EA670" s="86">
        <f>(BJ670*Baseline!B$34) + (Baseline!H$90*(1-Baseline!H$91)*Baseline!B$35) + (Baseline!H$90*Baseline!H$91*((1-Baseline!H$92)*Baseline!B$40 + Baseline!H$92*Baseline!B$41))</f>
        <v>0.009314537027</v>
      </c>
      <c r="EB670" s="86">
        <f>( DX670*Baseline!B$7 + DY670*Baseline!B$11 + DZ670*Baseline!B$16 + EA670*Baseline!B$18 ) / Baseline!B$17</f>
        <v>0.009820716039</v>
      </c>
    </row>
    <row r="671">
      <c r="A671" s="73" t="s">
        <v>847</v>
      </c>
      <c r="B671" s="85">
        <f>MIN( MAX( NORMINV( MCrands!B671, (B$5+B$4)/2, (B$5-B$4)/3.29 ), 0 ), 1 )</f>
        <v>0.5037442655</v>
      </c>
      <c r="C671" s="85">
        <f>MAX( NORMINV( MCrands!C671, (C$5+C$4)/2, (C$5-C$4)/3.29 ), 0 )</f>
        <v>3.225181925</v>
      </c>
      <c r="D671" s="83"/>
      <c r="E671" s="84">
        <f>Baseline!B$33 * (C671 * Baseline!B$68*Baseline!B$68/Baseline!B$75 + Baseline!B$46 * Baseline!B$54*Baseline!B$54/Baseline!B$76 + Baseline!B$47 * Baseline!B$55*Baseline!B$55/Baseline!B$77 + Baseline!B$56*Baseline!B$56/Baseline!B$78)</f>
        <v>0.00002288385652</v>
      </c>
      <c r="F671" s="84">
        <f>Baseline!B$33 * (C671 * Baseline!B$68*Baseline!B$59/Baseline!B$75 + Baseline!B$46 * Baseline!B$54*Baseline!B$69/Baseline!B$76 + Baseline!B$47 * Baseline!B$55*Baseline!B$57/Baseline!B$77 + Baseline!B$56*Baseline!B$58/Baseline!B$78)</f>
        <v>0.000000239852679</v>
      </c>
      <c r="G671" s="85">
        <f>Baseline!B$33 * (C671 * Baseline!B$68*Baseline!B$60/Baseline!B$75 + Baseline!B$46 * Baseline!B$54*Baseline!B$61/Baseline!B$76 + Baseline!B$47 * Baseline!B$55*Baseline!B$70/Baseline!B$77 + Baseline!B$56*Baseline!B$62/Baseline!B$78)</f>
        <v>0.0000002023577907</v>
      </c>
      <c r="H671" s="84">
        <f>Baseline!B$33 * (C671 * Baseline!B$68*Baseline!B$63/Baseline!B$75 + Baseline!B$46 * Baseline!B$54*Baseline!B$64/Baseline!B$76 + Baseline!B$47 * Baseline!B$55*Baseline!B$65/Baseline!B$77 + Baseline!B$56*Baseline!B$71/Baseline!B$78)</f>
        <v>0.000000003882875434</v>
      </c>
      <c r="I671" s="84">
        <f>Baseline!B$33 * (C671 * Baseline!B$59*Baseline!B$68/Baseline!B$75 + Baseline!B$46 * Baseline!B$69*Baseline!B$54/Baseline!B$76 + Baseline!B$47 * Baseline!B$57*Baseline!B$55/Baseline!B$77 + Baseline!B$58*Baseline!B$56/Baseline!B$78)</f>
        <v>0.000000239852679</v>
      </c>
      <c r="J671" s="85">
        <f>Baseline!B$33 * (C671 * Baseline!B$59*Baseline!B$59/Baseline!B$75 + Baseline!B$46 * Baseline!B$69*Baseline!B$69/Baseline!B$76 + Baseline!B$47 * Baseline!B$57*Baseline!B$57/Baseline!B$77 + Baseline!B$58*Baseline!B$58/Baseline!B$78)</f>
        <v>0.000002116574559</v>
      </c>
      <c r="K671" s="84">
        <f>Baseline!B$33 * (C671 * Baseline!B$59*Baseline!B$60/Baseline!B$75 + Baseline!B$46 * Baseline!B$69*Baseline!B$61/Baseline!B$76 + Baseline!B$47 * Baseline!B$57*Baseline!B$70/Baseline!B$77 + Baseline!B$58*Baseline!B$62/Baseline!B$78)</f>
        <v>0.00000001649009675</v>
      </c>
      <c r="L671" s="85">
        <f>Baseline!B$33 * (C671 * Baseline!B$59*Baseline!B$63/Baseline!B$75 + Baseline!B$46 * Baseline!B$69*Baseline!B$64/Baseline!B$76 + Baseline!B$47 * Baseline!B$57*Baseline!B$65/Baseline!B$77 + Baseline!B$58*Baseline!B$71/Baseline!B$78)</f>
        <v>0.00000001707282145</v>
      </c>
      <c r="M671" s="84">
        <f>Baseline!B$33 * (C671 * Baseline!B$60*Baseline!B$68/Baseline!B$75 + Baseline!B$46 * Baseline!B$61*Baseline!B$54/Baseline!B$76 + Baseline!B$47 * Baseline!B$70*Baseline!B$55/Baseline!B$77 + Baseline!B$62*Baseline!B$56/Baseline!B$78)</f>
        <v>0.0000002023577907</v>
      </c>
      <c r="N671" s="85">
        <f>Baseline!B$33 * (C671 * Baseline!B$60*Baseline!B$59/Baseline!B$75 + Baseline!B$46 * Baseline!B$61*Baseline!B$69/Baseline!B$76 + Baseline!B$47 * Baseline!B$70*Baseline!B$57/Baseline!B$77 + Baseline!B$62*Baseline!B$58/Baseline!B$78)</f>
        <v>0.00000001649009675</v>
      </c>
      <c r="O671" s="85">
        <f>Baseline!B$33 * (C671 * Baseline!B$60*Baseline!B$60/Baseline!B$75 + Baseline!B$46 * Baseline!B$61*Baseline!B$61/Baseline!B$76 + Baseline!B$47 * Baseline!B$70*Baseline!B$70/Baseline!B$77 + Baseline!B$62*Baseline!B$62/Baseline!B$78)</f>
        <v>0.00000158926829</v>
      </c>
      <c r="P671" s="84">
        <f>Baseline!B$33 * (C671 * Baseline!B$60*Baseline!B$63/Baseline!B$75 + Baseline!B$46 * Baseline!B$61*Baseline!B$64/Baseline!B$76 + Baseline!B$47 * Baseline!B$70*Baseline!B$65/Baseline!B$77 + Baseline!B$62*Baseline!B$71/Baseline!B$78)</f>
        <v>0.000000001956468513</v>
      </c>
      <c r="Q671" s="84">
        <f>Baseline!B$33 * (C671 * Baseline!B$63*Baseline!B$68/Baseline!B$75 + Baseline!B$46 * Baseline!B$64*Baseline!B$54/Baseline!B$76 + Baseline!B$47 * Baseline!B$65*Baseline!B$55/Baseline!B$77 + Baseline!B$71*Baseline!B$56/Baseline!B$78)</f>
        <v>0.000000003882875434</v>
      </c>
      <c r="R671" s="84">
        <f>Baseline!B$33 * (C671 * Baseline!B$63*Baseline!B$59/Baseline!B$75 + Baseline!B$46 * Baseline!B$64*Baseline!B$69/Baseline!B$76 + Baseline!B$47 * Baseline!B$65*Baseline!B$57/Baseline!B$77 + Baseline!B$71*Baseline!B$58/Baseline!B$78)</f>
        <v>0.00000001707282145</v>
      </c>
      <c r="S671" s="84">
        <f>Baseline!B$33 * (C671 * Baseline!B$63*Baseline!B$60/Baseline!B$75 + Baseline!B$46 * Baseline!B$64*Baseline!B$61/Baseline!B$76 + Baseline!B$47 * Baseline!B$65*Baseline!B$70/Baseline!B$77 + Baseline!B$71*Baseline!B$62/Baseline!B$78)</f>
        <v>0.000000001956468513</v>
      </c>
      <c r="T671" s="84">
        <f>Baseline!B$33 * (C671 * Baseline!B$63*Baseline!B$63/Baseline!B$75 + Baseline!B$46 * Baseline!B$64*Baseline!B$64/Baseline!B$76 + Baseline!B$47 * Baseline!B$65*Baseline!B$65/Baseline!B$77 + Baseline!B$71*Baseline!B$71/Baseline!B$78)</f>
        <v>0.00000009856722489</v>
      </c>
      <c r="U671" s="83"/>
      <c r="V671" s="84">
        <f>E671 * ( Baseline!B$89 * Baseline!B$7 )</f>
        <v>0.2375115469</v>
      </c>
      <c r="W671" s="84">
        <f>F671 * ( Baseline!D$89 * Baseline!B$11 )</f>
        <v>0.004424465394</v>
      </c>
      <c r="X671" s="84">
        <f>G671 * ( Baseline!F$89 * Baseline!B$16 )</f>
        <v>0.007028851302</v>
      </c>
      <c r="Y671" s="84">
        <f>H671 * ( Baseline!H$89 * Baseline!B$18 )</f>
        <v>0.001365504265</v>
      </c>
      <c r="Z671" s="86">
        <f t="shared" si="1"/>
        <v>0.2503303678</v>
      </c>
      <c r="AA671" s="84">
        <f>I671 * ( Baseline!B$89 * Baseline!B$7 )</f>
        <v>0.002489430956</v>
      </c>
      <c r="AB671" s="85">
        <f>J671 * ( Baseline!D$89 * Baseline!B$11 )</f>
        <v>0.03904359513</v>
      </c>
      <c r="AC671" s="85">
        <f>K671 * ( Baseline!F$89 * Baseline!B$16 )</f>
        <v>0.0005727797167</v>
      </c>
      <c r="AD671" s="85">
        <f>L671 * ( Baseline!F$89 * Baseline!B$16 )</f>
        <v>0.0005930205249</v>
      </c>
      <c r="AE671" s="86">
        <f t="shared" si="2"/>
        <v>0.04269882632</v>
      </c>
      <c r="AF671" s="86">
        <f>M671 * ( Baseline!B$89 * Baseline!B$7 )</f>
        <v>0.00210027151</v>
      </c>
      <c r="AG671" s="86">
        <f>N671 * ( Baseline!D$89 * Baseline!B$11 )</f>
        <v>0.0003041861476</v>
      </c>
      <c r="AH671" s="86">
        <f>O671 * ( Baseline!F$89 * Baseline!B$16 )</f>
        <v>0.05520286841</v>
      </c>
      <c r="AI671" s="86">
        <f>P671 * ( Baseline!H$89 * Baseline!B$18 )</f>
        <v>0.000688038065</v>
      </c>
      <c r="AJ671" s="86">
        <f t="shared" si="3"/>
        <v>0.05829536413</v>
      </c>
      <c r="AK671" s="86">
        <f>Q671 * ( Baseline!B$89 * Baseline!B$7 )</f>
        <v>0.00004030036413</v>
      </c>
      <c r="AL671" s="86">
        <f>R671 * ( Baseline!D$89 * Baseline!B$11 )</f>
        <v>0.0003149354345</v>
      </c>
      <c r="AM671" s="86">
        <f>S671 * ( Baseline!F$89 * Baseline!B$16 )</f>
        <v>0.00006795748367</v>
      </c>
      <c r="AN671" s="86">
        <f>T671 * ( Baseline!H$89 * Baseline!B$18 )</f>
        <v>0.0346634777</v>
      </c>
      <c r="AO671" s="86">
        <f t="shared" si="4"/>
        <v>0.03508667098</v>
      </c>
      <c r="AP671" s="62"/>
      <c r="AQ671" s="86">
        <f>V671 * ( (1-Baseline!B$90-Baseline!B$89) + (1-B671)*Baseline!B$90 )</f>
        <v>0.1259446788</v>
      </c>
      <c r="AR671" s="86">
        <f>W671 * ( (1-Baseline!B$90-Baseline!B$89) + (1-B671)*Baseline!B$90 )</f>
        <v>0.002346150662</v>
      </c>
      <c r="AS671" s="86">
        <f>X671 * ( (1-Baseline!B$90-Baseline!B$89) + (1-B671)*Baseline!B$90 )</f>
        <v>0.003727172137</v>
      </c>
      <c r="AT671" s="86">
        <f>Y671 * ( (1-Baseline!B$90-Baseline!B$89) + (1-B671)*Baseline!B$90 )</f>
        <v>0.0007240826747</v>
      </c>
      <c r="AU671" s="86">
        <f t="shared" si="5"/>
        <v>0.1327420843</v>
      </c>
      <c r="AV671" s="86">
        <f>AA671 * ( (1-Baseline!D$90-Baseline!D$89) + (1-B671)*Baseline!D$90 )</f>
        <v>0.001906209484</v>
      </c>
      <c r="AW671" s="86">
        <f>AB671 * ( (1-Baseline!D$90-Baseline!D$89) + (1-B671)*Baseline!D$90 )</f>
        <v>0.0298964995</v>
      </c>
      <c r="AX671" s="86">
        <f>AC671 * ( (1-Baseline!D$90-Baseline!D$89) + (1-B671)*Baseline!D$90 )</f>
        <v>0.0004385894397</v>
      </c>
      <c r="AY671" s="86">
        <f>AD671 * ( (1-Baseline!D$90-Baseline!D$89) + (1-B671)*Baseline!D$90 )</f>
        <v>0.000454088251</v>
      </c>
      <c r="AZ671" s="86">
        <f t="shared" si="6"/>
        <v>0.03269538667</v>
      </c>
      <c r="BA671" s="86">
        <f>AF671 * ( (1-Baseline!F$90-Baseline!F$89) + (1-Baseline!B$36)*Baseline!F$90 )</f>
        <v>0.001511422587</v>
      </c>
      <c r="BB671" s="86">
        <f>AG671 * ( (1-Baseline!F$90-Baseline!F$89) + (1-Baseline!B$36)*Baseline!F$90 )</f>
        <v>0.0002189020858</v>
      </c>
      <c r="BC671" s="86">
        <f>AH671 * ( (1-Baseline!F$90-Baseline!F$89) + (1-Baseline!B$36)*Baseline!F$90 )</f>
        <v>0.0397257506</v>
      </c>
      <c r="BD671" s="86">
        <f>AI671 * ( (1-Baseline!F$90-Baseline!F$89) + (1-Baseline!B$36)*Baseline!F$90 )</f>
        <v>0.0004951342088</v>
      </c>
      <c r="BE671" s="86">
        <f t="shared" si="7"/>
        <v>0.04195120948</v>
      </c>
      <c r="BF671" s="86">
        <f>AK671 * ( (1-Baseline!H$90-Baseline!H$89) + (1-Baseline!B$36)*Baseline!H$90 )</f>
        <v>0.00003193078451</v>
      </c>
      <c r="BG671" s="86">
        <f>AL671 * ( (1-Baseline!H$90-Baseline!H$89) + (1-Baseline!B$36)*Baseline!H$90 )</f>
        <v>0.0002495296435</v>
      </c>
      <c r="BH671" s="86">
        <f>AM671 * ( (1-Baseline!H$90-Baseline!H$89) + (1-Baseline!B$36)*Baseline!H$90 )</f>
        <v>0.00005384407346</v>
      </c>
      <c r="BI671" s="86">
        <f>AN671 * ( (1-Baseline!H$90-Baseline!H$89) + (1-Baseline!B$36)*Baseline!H$90 )</f>
        <v>0.02746456665</v>
      </c>
      <c r="BJ671" s="86">
        <f t="shared" si="8"/>
        <v>0.02779987115</v>
      </c>
      <c r="BK671" s="62"/>
      <c r="BL671" s="86">
        <f t="shared" si="19"/>
        <v>0.9487923855</v>
      </c>
      <c r="BM671" s="86">
        <f t="shared" si="20"/>
        <v>0.01767450523</v>
      </c>
      <c r="BN671" s="86">
        <f t="shared" si="21"/>
        <v>0.02807830054</v>
      </c>
      <c r="BO671" s="86">
        <f t="shared" si="22"/>
        <v>0.005454808689</v>
      </c>
      <c r="BP671" s="86">
        <f t="shared" si="9"/>
        <v>1</v>
      </c>
      <c r="BQ671" s="86">
        <f t="shared" si="23"/>
        <v>0.05830209329</v>
      </c>
      <c r="BR671" s="86">
        <f t="shared" si="24"/>
        <v>0.9143950429</v>
      </c>
      <c r="BS671" s="86">
        <f t="shared" si="25"/>
        <v>0.0134144136</v>
      </c>
      <c r="BT671" s="86">
        <f t="shared" si="26"/>
        <v>0.01388845025</v>
      </c>
      <c r="BU671" s="86">
        <f t="shared" si="10"/>
        <v>1</v>
      </c>
      <c r="BV671" s="86">
        <f t="shared" si="27"/>
        <v>0.03602810517</v>
      </c>
      <c r="BW671" s="86">
        <f t="shared" si="28"/>
        <v>0.005218016083</v>
      </c>
      <c r="BX671" s="86">
        <f t="shared" si="29"/>
        <v>0.9469512582</v>
      </c>
      <c r="BY671" s="86">
        <f t="shared" si="30"/>
        <v>0.01180262059</v>
      </c>
      <c r="BZ671" s="86">
        <f t="shared" si="11"/>
        <v>1</v>
      </c>
      <c r="CA671" s="86">
        <f t="shared" si="31"/>
        <v>0.001148594694</v>
      </c>
      <c r="CB671" s="86">
        <f t="shared" si="32"/>
        <v>0.008975928058</v>
      </c>
      <c r="CC671" s="86">
        <f t="shared" si="33"/>
        <v>0.001936846152</v>
      </c>
      <c r="CD671" s="86">
        <f t="shared" si="34"/>
        <v>0.9879386311</v>
      </c>
      <c r="CE671" s="86">
        <f t="shared" si="12"/>
        <v>1</v>
      </c>
      <c r="CF671" s="62"/>
      <c r="CG671" s="86">
        <f t="shared" si="35"/>
        <v>0.9487923855</v>
      </c>
      <c r="CH671" s="86">
        <f t="shared" si="36"/>
        <v>0.01767450523</v>
      </c>
      <c r="CI671" s="86">
        <f t="shared" si="37"/>
        <v>0.02807830054</v>
      </c>
      <c r="CJ671" s="86">
        <f t="shared" si="38"/>
        <v>0.005454808689</v>
      </c>
      <c r="CK671" s="86">
        <f t="shared" si="13"/>
        <v>1</v>
      </c>
      <c r="CL671" s="86">
        <f t="shared" si="39"/>
        <v>0.05830209329</v>
      </c>
      <c r="CM671" s="86">
        <f t="shared" si="40"/>
        <v>0.9143950429</v>
      </c>
      <c r="CN671" s="86">
        <f t="shared" si="41"/>
        <v>0.0134144136</v>
      </c>
      <c r="CO671" s="86">
        <f t="shared" si="42"/>
        <v>0.01388845025</v>
      </c>
      <c r="CP671" s="86">
        <f t="shared" si="14"/>
        <v>1</v>
      </c>
      <c r="CQ671" s="86">
        <f t="shared" si="43"/>
        <v>0.03602810517</v>
      </c>
      <c r="CR671" s="86">
        <f t="shared" si="44"/>
        <v>0.005218016083</v>
      </c>
      <c r="CS671" s="86">
        <f t="shared" si="45"/>
        <v>0.9469512582</v>
      </c>
      <c r="CT671" s="86">
        <f t="shared" si="46"/>
        <v>0.01180262059</v>
      </c>
      <c r="CU671" s="86">
        <f t="shared" si="15"/>
        <v>1</v>
      </c>
      <c r="CV671" s="86">
        <f t="shared" si="47"/>
        <v>0.001148594694</v>
      </c>
      <c r="CW671" s="86">
        <f t="shared" si="48"/>
        <v>0.008975928058</v>
      </c>
      <c r="CX671" s="86">
        <f t="shared" si="49"/>
        <v>0.001936846152</v>
      </c>
      <c r="CY671" s="86">
        <f t="shared" si="50"/>
        <v>0.9879386311</v>
      </c>
      <c r="CZ671" s="86">
        <f t="shared" si="16"/>
        <v>1</v>
      </c>
      <c r="DA671" s="62"/>
      <c r="DB671" s="86">
        <f>(AQ671*Baseline!B$7 + AV671*Baseline!B$11 + BA671*Baseline!B$16 + BF671*Baseline!B$18)</f>
        <v>71696.82791</v>
      </c>
      <c r="DC671" s="86">
        <f>(AR671*Baseline!B$7 + AW671*Baseline!B$11 + BB671*Baseline!B$16 + BG671*Baseline!B$18)</f>
        <v>77412.07022</v>
      </c>
      <c r="DD671" s="86">
        <f>(AS671*Baseline!B$7 + AX671*Baseline!B$11 + BC671*Baseline!B$16 + BH671*Baseline!B$18)</f>
        <v>138302.6337</v>
      </c>
      <c r="DE671" s="86">
        <f>(AT671*Baseline!B$7 + AY671*Baseline!B$11 + BD671*Baseline!B$16 + BI671*Baseline!B$18)</f>
        <v>1260608.708</v>
      </c>
      <c r="DF671" s="86">
        <f t="shared" si="17"/>
        <v>1548020.24</v>
      </c>
      <c r="DG671" s="62"/>
      <c r="DH671" s="86">
        <f t="shared" si="51"/>
        <v>0.04631517472</v>
      </c>
      <c r="DI671" s="86">
        <f t="shared" si="52"/>
        <v>0.05000714345</v>
      </c>
      <c r="DJ671" s="86">
        <f t="shared" si="53"/>
        <v>0.08934161847</v>
      </c>
      <c r="DK671" s="86">
        <f t="shared" si="54"/>
        <v>0.8143360634</v>
      </c>
      <c r="DL671" s="86">
        <f t="shared" si="18"/>
        <v>1</v>
      </c>
      <c r="DM671" s="62"/>
      <c r="DN671" s="86">
        <f>DH671 / (Baseline!B$7/Baseline!B$17)</f>
        <v>4.943840272</v>
      </c>
      <c r="DO671" s="86">
        <f>DI671 / (Baseline!B$11/Baseline!B$17)</f>
        <v>1.207196378</v>
      </c>
      <c r="DP671" s="86">
        <f>DJ671 / (Baseline!B$16/Baseline!B$17)</f>
        <v>1.380598002</v>
      </c>
      <c r="DQ671" s="86">
        <f>DK671 / (Baseline!B$18/Baseline!B$17)</f>
        <v>0.920678811</v>
      </c>
      <c r="DR671" s="62"/>
      <c r="DS671" s="86">
        <f>DH671 / Baseline!H$117</f>
        <v>1.852936459</v>
      </c>
      <c r="DT671" s="86">
        <f>DI671 / Baseline!H$118</f>
        <v>1.125663411</v>
      </c>
      <c r="DU671" s="86">
        <f>DJ671 / Baseline!H$119</f>
        <v>1.068026727</v>
      </c>
      <c r="DV671" s="86">
        <f>DK671 / Baseline!H$120</f>
        <v>0.9615166237</v>
      </c>
      <c r="DW671" s="87"/>
      <c r="DX671" s="86">
        <f>(AU671*Baseline!B$34)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0.03244084389</v>
      </c>
      <c r="DY671" s="86">
        <f>(AZ671*Baseline!B$34) + (Baseline!D$90*(1-Baseline!D$91)*Baseline!B$35) + (Baseline!D$90*Baseline!D$91*((1-Baseline!D$92)*Baseline!B$40 + Baseline!D$92*Baseline!B$41))</f>
        <v>0.011317876</v>
      </c>
      <c r="DZ671" s="86">
        <f>(BE671*Baseline!B$34) + (Baseline!F$90*(1-Baseline!F$91)*Baseline!B$35) + (Baseline!F$90*Baseline!F$91*((1-Baseline!F$92)*Baseline!B$40 + Baseline!F$92*Baseline!B$41))</f>
        <v>0.01402332142</v>
      </c>
      <c r="EA671" s="86">
        <f>(BJ671*Baseline!B$34) + (Baseline!H$90*(1-Baseline!H$91)*Baseline!B$35) + (Baseline!H$90*Baseline!H$91*((1-Baseline!H$92)*Baseline!B$40 + Baseline!H$92*Baseline!B$41))</f>
        <v>0.009314980673</v>
      </c>
      <c r="EB671" s="86">
        <f>( DX671*Baseline!B$7 + DY671*Baseline!B$11 + DZ671*Baseline!B$16 + EA671*Baseline!B$18 ) / Baseline!B$17</f>
        <v>0.009919285454</v>
      </c>
    </row>
    <row r="672">
      <c r="A672" s="73" t="s">
        <v>848</v>
      </c>
      <c r="B672" s="85">
        <f>MIN( MAX( NORMINV( MCrands!B672, (B$5+B$4)/2, (B$5-B$4)/3.29 ), 0 ), 1 )</f>
        <v>0.4440007662</v>
      </c>
      <c r="C672" s="85">
        <f>MAX( NORMINV( MCrands!C672, (C$5+C$4)/2, (C$5-C$4)/3.29 ), 0 )</f>
        <v>3.118334337</v>
      </c>
      <c r="D672" s="83"/>
      <c r="E672" s="84">
        <f>Baseline!B$33 * (C672 * Baseline!B$68*Baseline!B$68/Baseline!B$75 + Baseline!B$46 * Baseline!B$54*Baseline!B$54/Baseline!B$76 + Baseline!B$47 * Baseline!B$55*Baseline!B$55/Baseline!B$77 + Baseline!B$56*Baseline!B$56/Baseline!B$78)</f>
        <v>0.00002212737303</v>
      </c>
      <c r="F672" s="84">
        <f>Baseline!B$33 * (C672 * Baseline!B$68*Baseline!B$59/Baseline!B$75 + Baseline!B$46 * Baseline!B$54*Baseline!B$69/Baseline!B$76 + Baseline!B$47 * Baseline!B$55*Baseline!B$57/Baseline!B$77 + Baseline!B$56*Baseline!B$58/Baseline!B$78)</f>
        <v>0.0000002397332343</v>
      </c>
      <c r="G672" s="85">
        <f>Baseline!B$33 * (C672 * Baseline!B$68*Baseline!B$60/Baseline!B$75 + Baseline!B$46 * Baseline!B$54*Baseline!B$61/Baseline!B$76 + Baseline!B$47 * Baseline!B$55*Baseline!B$70/Baseline!B$77 + Baseline!B$56*Baseline!B$62/Baseline!B$78)</f>
        <v>0.0000002020641557</v>
      </c>
      <c r="H672" s="84">
        <f>Baseline!B$33 * (C672 * Baseline!B$68*Baseline!B$63/Baseline!B$75 + Baseline!B$46 * Baseline!B$54*Baseline!B$64/Baseline!B$76 + Baseline!B$47 * Baseline!B$55*Baseline!B$65/Baseline!B$77 + Baseline!B$56*Baseline!B$71/Baseline!B$78)</f>
        <v>0.00000000385351193</v>
      </c>
      <c r="I672" s="84">
        <f>Baseline!B$33 * (C672 * Baseline!B$59*Baseline!B$68/Baseline!B$75 + Baseline!B$46 * Baseline!B$69*Baseline!B$54/Baseline!B$76 + Baseline!B$47 * Baseline!B$57*Baseline!B$55/Baseline!B$77 + Baseline!B$58*Baseline!B$56/Baseline!B$78)</f>
        <v>0.0000002397332343</v>
      </c>
      <c r="J672" s="85">
        <f>Baseline!B$33 * (C672 * Baseline!B$59*Baseline!B$59/Baseline!B$75 + Baseline!B$46 * Baseline!B$69*Baseline!B$69/Baseline!B$76 + Baseline!B$47 * Baseline!B$57*Baseline!B$57/Baseline!B$77 + Baseline!B$58*Baseline!B$58/Baseline!B$78)</f>
        <v>0.00000211657454</v>
      </c>
      <c r="K672" s="84">
        <f>Baseline!B$33 * (C672 * Baseline!B$59*Baseline!B$60/Baseline!B$75 + Baseline!B$46 * Baseline!B$69*Baseline!B$61/Baseline!B$76 + Baseline!B$47 * Baseline!B$57*Baseline!B$70/Baseline!B$77 + Baseline!B$58*Baseline!B$62/Baseline!B$78)</f>
        <v>0.00000001649005039</v>
      </c>
      <c r="L672" s="85">
        <f>Baseline!B$33 * (C672 * Baseline!B$59*Baseline!B$63/Baseline!B$75 + Baseline!B$46 * Baseline!B$69*Baseline!B$64/Baseline!B$76 + Baseline!B$47 * Baseline!B$57*Baseline!B$65/Baseline!B$77 + Baseline!B$58*Baseline!B$71/Baseline!B$78)</f>
        <v>0.00000001707281681</v>
      </c>
      <c r="M672" s="84">
        <f>Baseline!B$33 * (C672 * Baseline!B$60*Baseline!B$68/Baseline!B$75 + Baseline!B$46 * Baseline!B$61*Baseline!B$54/Baseline!B$76 + Baseline!B$47 * Baseline!B$70*Baseline!B$55/Baseline!B$77 + Baseline!B$62*Baseline!B$56/Baseline!B$78)</f>
        <v>0.0000002020641557</v>
      </c>
      <c r="N672" s="85">
        <f>Baseline!B$33 * (C672 * Baseline!B$60*Baseline!B$59/Baseline!B$75 + Baseline!B$46 * Baseline!B$61*Baseline!B$69/Baseline!B$76 + Baseline!B$47 * Baseline!B$70*Baseline!B$57/Baseline!B$77 + Baseline!B$62*Baseline!B$58/Baseline!B$78)</f>
        <v>0.00000001649005039</v>
      </c>
      <c r="O672" s="85">
        <f>Baseline!B$33 * (C672 * Baseline!B$60*Baseline!B$60/Baseline!B$75 + Baseline!B$46 * Baseline!B$61*Baseline!B$61/Baseline!B$76 + Baseline!B$47 * Baseline!B$70*Baseline!B$70/Baseline!B$77 + Baseline!B$62*Baseline!B$62/Baseline!B$78)</f>
        <v>0.000001589268176</v>
      </c>
      <c r="P672" s="84">
        <f>Baseline!B$33 * (C672 * Baseline!B$60*Baseline!B$63/Baseline!B$75 + Baseline!B$46 * Baseline!B$61*Baseline!B$64/Baseline!B$76 + Baseline!B$47 * Baseline!B$70*Baseline!B$65/Baseline!B$77 + Baseline!B$62*Baseline!B$71/Baseline!B$78)</f>
        <v>0.000000001956457116</v>
      </c>
      <c r="Q672" s="84">
        <f>Baseline!B$33 * (C672 * Baseline!B$63*Baseline!B$68/Baseline!B$75 + Baseline!B$46 * Baseline!B$64*Baseline!B$54/Baseline!B$76 + Baseline!B$47 * Baseline!B$65*Baseline!B$55/Baseline!B$77 + Baseline!B$71*Baseline!B$56/Baseline!B$78)</f>
        <v>0.00000000385351193</v>
      </c>
      <c r="R672" s="84">
        <f>Baseline!B$33 * (C672 * Baseline!B$63*Baseline!B$59/Baseline!B$75 + Baseline!B$46 * Baseline!B$64*Baseline!B$69/Baseline!B$76 + Baseline!B$47 * Baseline!B$65*Baseline!B$57/Baseline!B$77 + Baseline!B$71*Baseline!B$58/Baseline!B$78)</f>
        <v>0.00000001707281681</v>
      </c>
      <c r="S672" s="84">
        <f>Baseline!B$33 * (C672 * Baseline!B$63*Baseline!B$60/Baseline!B$75 + Baseline!B$46 * Baseline!B$64*Baseline!B$61/Baseline!B$76 + Baseline!B$47 * Baseline!B$65*Baseline!B$70/Baseline!B$77 + Baseline!B$71*Baseline!B$62/Baseline!B$78)</f>
        <v>0.000000001956457116</v>
      </c>
      <c r="T672" s="84">
        <f>Baseline!B$33 * (C672 * Baseline!B$63*Baseline!B$63/Baseline!B$75 + Baseline!B$46 * Baseline!B$64*Baseline!B$64/Baseline!B$76 + Baseline!B$47 * Baseline!B$65*Baseline!B$65/Baseline!B$77 + Baseline!B$71*Baseline!B$71/Baseline!B$78)</f>
        <v>0.00000009856722375</v>
      </c>
      <c r="U672" s="83"/>
      <c r="V672" s="84">
        <f>E672 * ( Baseline!B$89 * Baseline!B$7 )</f>
        <v>0.2296600047</v>
      </c>
      <c r="W672" s="84">
        <f>F672 * ( Baseline!D$89 * Baseline!B$11 )</f>
        <v>0.004422262045</v>
      </c>
      <c r="X672" s="84">
        <f>G672 * ( Baseline!F$89 * Baseline!B$16 )</f>
        <v>0.007018651956</v>
      </c>
      <c r="Y672" s="84">
        <f>H672 * ( Baseline!H$89 * Baseline!B$18 )</f>
        <v>0.0013551779</v>
      </c>
      <c r="Z672" s="86">
        <f t="shared" si="1"/>
        <v>0.2424560966</v>
      </c>
      <c r="AA672" s="84">
        <f>I672 * ( Baseline!B$89 * Baseline!B$7 )</f>
        <v>0.002488191238</v>
      </c>
      <c r="AB672" s="85">
        <f>J672 * ( Baseline!D$89 * Baseline!B$11 )</f>
        <v>0.03904359478</v>
      </c>
      <c r="AC672" s="85">
        <f>K672 * ( Baseline!F$89 * Baseline!B$16 )</f>
        <v>0.0005727781062</v>
      </c>
      <c r="AD672" s="85">
        <f>L672 * ( Baseline!F$89 * Baseline!B$16 )</f>
        <v>0.0005930203639</v>
      </c>
      <c r="AE672" s="86">
        <f t="shared" si="2"/>
        <v>0.04269758449</v>
      </c>
      <c r="AF672" s="86">
        <f>M672 * ( Baseline!B$89 * Baseline!B$7 )</f>
        <v>0.002097223872</v>
      </c>
      <c r="AG672" s="86">
        <f>N672 * ( Baseline!D$89 * Baseline!B$11 )</f>
        <v>0.0003041852924</v>
      </c>
      <c r="AH672" s="86">
        <f>O672 * ( Baseline!F$89 * Baseline!B$16 )</f>
        <v>0.05520286445</v>
      </c>
      <c r="AI672" s="86">
        <f>P672 * ( Baseline!H$89 * Baseline!B$18 )</f>
        <v>0.0006880340567</v>
      </c>
      <c r="AJ672" s="86">
        <f t="shared" si="3"/>
        <v>0.05829230767</v>
      </c>
      <c r="AK672" s="86">
        <f>Q672 * ( Baseline!B$89 * Baseline!B$7 )</f>
        <v>0.00003999560033</v>
      </c>
      <c r="AL672" s="86">
        <f>R672 * ( Baseline!D$89 * Baseline!B$11 )</f>
        <v>0.000314935349</v>
      </c>
      <c r="AM672" s="86">
        <f>S672 * ( Baseline!F$89 * Baseline!B$16 )</f>
        <v>0.00006795708778</v>
      </c>
      <c r="AN672" s="86">
        <f>T672 * ( Baseline!H$89 * Baseline!B$18 )</f>
        <v>0.0346634773</v>
      </c>
      <c r="AO672" s="86">
        <f t="shared" si="4"/>
        <v>0.03508636533</v>
      </c>
      <c r="AP672" s="62"/>
      <c r="AQ672" s="86">
        <f>V672 * ( (1-Baseline!B$90-Baseline!B$89) + (1-B672)*Baseline!B$90 )</f>
        <v>0.1339926765</v>
      </c>
      <c r="AR672" s="86">
        <f>W672 * ( (1-Baseline!B$90-Baseline!B$89) + (1-B672)*Baseline!B$90 )</f>
        <v>0.002580121552</v>
      </c>
      <c r="AS672" s="86">
        <f>X672 * ( (1-Baseline!B$90-Baseline!B$89) + (1-B672)*Baseline!B$90 )</f>
        <v>0.004094957511</v>
      </c>
      <c r="AT672" s="86">
        <f>Y672 * ( (1-Baseline!B$90-Baseline!B$89) + (1-B672)*Baseline!B$90 )</f>
        <v>0.00079066407</v>
      </c>
      <c r="AU672" s="86">
        <f t="shared" si="5"/>
        <v>0.1414584197</v>
      </c>
      <c r="AV672" s="86">
        <f>AA672 * ( (1-Baseline!D$90-Baseline!D$89) + (1-B672)*Baseline!D$90 )</f>
        <v>0.001971856863</v>
      </c>
      <c r="AW672" s="86">
        <f>AB672 * ( (1-Baseline!D$90-Baseline!D$89) + (1-B672)*Baseline!D$90 )</f>
        <v>0.03094150447</v>
      </c>
      <c r="AX672" s="86">
        <f>AC672 * ( (1-Baseline!D$90-Baseline!D$89) + (1-B672)*Baseline!D$90 )</f>
        <v>0.0004539186628</v>
      </c>
      <c r="AY672" s="86">
        <f>AD672 * ( (1-Baseline!D$90-Baseline!D$89) + (1-B672)*Baseline!D$90 )</f>
        <v>0.0004699603697</v>
      </c>
      <c r="AZ672" s="86">
        <f t="shared" si="6"/>
        <v>0.03383724036</v>
      </c>
      <c r="BA672" s="86">
        <f>AF672 * ( (1-Baseline!F$90-Baseline!F$89) + (1-Baseline!B$36)*Baseline!F$90 )</f>
        <v>0.001509229409</v>
      </c>
      <c r="BB672" s="86">
        <f>AG672 * ( (1-Baseline!F$90-Baseline!F$89) + (1-Baseline!B$36)*Baseline!F$90 )</f>
        <v>0.0002189014703</v>
      </c>
      <c r="BC672" s="86">
        <f>AH672 * ( (1-Baseline!F$90-Baseline!F$89) + (1-Baseline!B$36)*Baseline!F$90 )</f>
        <v>0.03972574775</v>
      </c>
      <c r="BD672" s="86">
        <f>AI672 * ( (1-Baseline!F$90-Baseline!F$89) + (1-Baseline!B$36)*Baseline!F$90 )</f>
        <v>0.0004951313243</v>
      </c>
      <c r="BE672" s="86">
        <f t="shared" si="7"/>
        <v>0.04194900995</v>
      </c>
      <c r="BF672" s="86">
        <f>AK672 * ( (1-Baseline!H$90-Baseline!H$89) + (1-Baseline!B$36)*Baseline!H$90 )</f>
        <v>0.00003168931405</v>
      </c>
      <c r="BG672" s="86">
        <f>AL672 * ( (1-Baseline!H$90-Baseline!H$89) + (1-Baseline!B$36)*Baseline!H$90 )</f>
        <v>0.0002495295757</v>
      </c>
      <c r="BH672" s="86">
        <f>AM672 * ( (1-Baseline!H$90-Baseline!H$89) + (1-Baseline!B$36)*Baseline!H$90 )</f>
        <v>0.00005384375979</v>
      </c>
      <c r="BI672" s="86">
        <f>AN672 * ( (1-Baseline!H$90-Baseline!H$89) + (1-Baseline!B$36)*Baseline!H$90 )</f>
        <v>0.02746456633</v>
      </c>
      <c r="BJ672" s="86">
        <f t="shared" si="8"/>
        <v>0.02779962898</v>
      </c>
      <c r="BK672" s="62"/>
      <c r="BL672" s="86">
        <f t="shared" si="19"/>
        <v>0.9472230557</v>
      </c>
      <c r="BM672" s="86">
        <f t="shared" si="20"/>
        <v>0.0182394343</v>
      </c>
      <c r="BN672" s="86">
        <f t="shared" si="21"/>
        <v>0.02894813558</v>
      </c>
      <c r="BO672" s="86">
        <f t="shared" si="22"/>
        <v>0.005589374403</v>
      </c>
      <c r="BP672" s="86">
        <f t="shared" si="9"/>
        <v>1</v>
      </c>
      <c r="BQ672" s="86">
        <f t="shared" si="23"/>
        <v>0.05827475414</v>
      </c>
      <c r="BR672" s="86">
        <f t="shared" si="24"/>
        <v>0.9144216294</v>
      </c>
      <c r="BS672" s="86">
        <f t="shared" si="25"/>
        <v>0.01341476604</v>
      </c>
      <c r="BT672" s="86">
        <f t="shared" si="26"/>
        <v>0.01388885041</v>
      </c>
      <c r="BU672" s="86">
        <f t="shared" si="10"/>
        <v>1</v>
      </c>
      <c r="BV672" s="86">
        <f t="shared" si="27"/>
        <v>0.03597771225</v>
      </c>
      <c r="BW672" s="86">
        <f t="shared" si="28"/>
        <v>0.00521827501</v>
      </c>
      <c r="BX672" s="86">
        <f t="shared" si="29"/>
        <v>0.9470008421</v>
      </c>
      <c r="BY672" s="86">
        <f t="shared" si="30"/>
        <v>0.01180317068</v>
      </c>
      <c r="BZ672" s="86">
        <f t="shared" si="11"/>
        <v>1</v>
      </c>
      <c r="CA672" s="86">
        <f t="shared" si="31"/>
        <v>0.001139918596</v>
      </c>
      <c r="CB672" s="86">
        <f t="shared" si="32"/>
        <v>0.008976003812</v>
      </c>
      <c r="CC672" s="86">
        <f t="shared" si="33"/>
        <v>0.001936851741</v>
      </c>
      <c r="CD672" s="86">
        <f t="shared" si="34"/>
        <v>0.9879472259</v>
      </c>
      <c r="CE672" s="86">
        <f t="shared" si="12"/>
        <v>1</v>
      </c>
      <c r="CF672" s="62"/>
      <c r="CG672" s="86">
        <f t="shared" si="35"/>
        <v>0.9472230557</v>
      </c>
      <c r="CH672" s="86">
        <f t="shared" si="36"/>
        <v>0.0182394343</v>
      </c>
      <c r="CI672" s="86">
        <f t="shared" si="37"/>
        <v>0.02894813558</v>
      </c>
      <c r="CJ672" s="86">
        <f t="shared" si="38"/>
        <v>0.005589374403</v>
      </c>
      <c r="CK672" s="86">
        <f t="shared" si="13"/>
        <v>1</v>
      </c>
      <c r="CL672" s="86">
        <f t="shared" si="39"/>
        <v>0.05827475414</v>
      </c>
      <c r="CM672" s="86">
        <f t="shared" si="40"/>
        <v>0.9144216294</v>
      </c>
      <c r="CN672" s="86">
        <f t="shared" si="41"/>
        <v>0.01341476604</v>
      </c>
      <c r="CO672" s="86">
        <f t="shared" si="42"/>
        <v>0.01388885041</v>
      </c>
      <c r="CP672" s="86">
        <f t="shared" si="14"/>
        <v>1</v>
      </c>
      <c r="CQ672" s="86">
        <f t="shared" si="43"/>
        <v>0.03597771225</v>
      </c>
      <c r="CR672" s="86">
        <f t="shared" si="44"/>
        <v>0.00521827501</v>
      </c>
      <c r="CS672" s="86">
        <f t="shared" si="45"/>
        <v>0.9470008421</v>
      </c>
      <c r="CT672" s="86">
        <f t="shared" si="46"/>
        <v>0.01180317068</v>
      </c>
      <c r="CU672" s="86">
        <f t="shared" si="15"/>
        <v>1</v>
      </c>
      <c r="CV672" s="86">
        <f t="shared" si="47"/>
        <v>0.001139918596</v>
      </c>
      <c r="CW672" s="86">
        <f t="shared" si="48"/>
        <v>0.008976003812</v>
      </c>
      <c r="CX672" s="86">
        <f t="shared" si="49"/>
        <v>0.001936851741</v>
      </c>
      <c r="CY672" s="86">
        <f t="shared" si="50"/>
        <v>0.9879472259</v>
      </c>
      <c r="CZ672" s="86">
        <f t="shared" si="16"/>
        <v>1</v>
      </c>
      <c r="DA672" s="62"/>
      <c r="DB672" s="86">
        <f>(AQ672*Baseline!B$7 + AV672*Baseline!B$11 + BA672*Baseline!B$16 + BF672*Baseline!B$18)</f>
        <v>75722.48646</v>
      </c>
      <c r="DC672" s="86">
        <f>(AR672*Baseline!B$7 + AW672*Baseline!B$11 + BB672*Baseline!B$16 + BG672*Baseline!B$18)</f>
        <v>79766.61053</v>
      </c>
      <c r="DD672" s="86">
        <f>(AS672*Baseline!B$7 + AX672*Baseline!B$11 + BC672*Baseline!B$16 + BH672*Baseline!B$18)</f>
        <v>138513.86</v>
      </c>
      <c r="DE672" s="86">
        <f>(AT672*Baseline!B$7 + AY672*Baseline!B$11 + BD672*Baseline!B$16 + BI672*Baseline!B$18)</f>
        <v>1260675.015</v>
      </c>
      <c r="DF672" s="86">
        <f t="shared" si="17"/>
        <v>1554677.972</v>
      </c>
      <c r="DG672" s="62"/>
      <c r="DH672" s="86">
        <f t="shared" si="51"/>
        <v>0.04870621944</v>
      </c>
      <c r="DI672" s="86">
        <f t="shared" si="52"/>
        <v>0.05130748101</v>
      </c>
      <c r="DJ672" s="86">
        <f t="shared" si="53"/>
        <v>0.08909488816</v>
      </c>
      <c r="DK672" s="86">
        <f t="shared" si="54"/>
        <v>0.8108914114</v>
      </c>
      <c r="DL672" s="86">
        <f t="shared" si="18"/>
        <v>1</v>
      </c>
      <c r="DM672" s="62"/>
      <c r="DN672" s="86">
        <f>DH672 / (Baseline!B$7/Baseline!B$17)</f>
        <v>5.199068569</v>
      </c>
      <c r="DO672" s="86">
        <f>DI672 / (Baseline!B$11/Baseline!B$17)</f>
        <v>1.238587149</v>
      </c>
      <c r="DP672" s="86">
        <f>DJ672 / (Baseline!B$16/Baseline!B$17)</f>
        <v>1.376785273</v>
      </c>
      <c r="DQ672" s="86">
        <f>DK672 / (Baseline!B$18/Baseline!B$17)</f>
        <v>0.9167843278</v>
      </c>
      <c r="DR672" s="62"/>
      <c r="DS672" s="86">
        <f>DH672 / Baseline!H$117</f>
        <v>1.948595256</v>
      </c>
      <c r="DT672" s="86">
        <f>DI672 / Baseline!H$118</f>
        <v>1.154934078</v>
      </c>
      <c r="DU672" s="86">
        <f>DJ672 / Baseline!H$119</f>
        <v>1.065077211</v>
      </c>
      <c r="DV672" s="86">
        <f>DK672 / Baseline!H$120</f>
        <v>0.9574493961</v>
      </c>
      <c r="DW672" s="87"/>
      <c r="DX672" s="86">
        <f>(AU672*Baseline!B$34)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0.0337482942</v>
      </c>
      <c r="DY672" s="86">
        <f>(AZ672*Baseline!B$34) + (Baseline!D$90*(1-Baseline!D$91)*Baseline!B$35) + (Baseline!D$90*Baseline!D$91*((1-Baseline!D$92)*Baseline!B$40 + Baseline!D$92*Baseline!B$41))</f>
        <v>0.01148915405</v>
      </c>
      <c r="DZ672" s="86">
        <f>(BE672*Baseline!B$34) + (Baseline!F$90*(1-Baseline!F$91)*Baseline!B$35) + (Baseline!F$90*Baseline!F$91*((1-Baseline!F$92)*Baseline!B$40 + Baseline!F$92*Baseline!B$41))</f>
        <v>0.01402299149</v>
      </c>
      <c r="EA672" s="86">
        <f>(BJ672*Baseline!B$34) + (Baseline!H$90*(1-Baseline!H$91)*Baseline!B$35) + (Baseline!H$90*Baseline!H$91*((1-Baseline!H$92)*Baseline!B$40 + Baseline!H$92*Baseline!B$41))</f>
        <v>0.009314944347</v>
      </c>
      <c r="EB672" s="86">
        <f>( DX672*Baseline!B$7 + DY672*Baseline!B$11 + DZ672*Baseline!B$16 + EA672*Baseline!B$18 ) / Baseline!B$17</f>
        <v>0.009938575563</v>
      </c>
    </row>
    <row r="673">
      <c r="A673" s="73" t="s">
        <v>849</v>
      </c>
      <c r="B673" s="85">
        <f>MIN( MAX( NORMINV( MCrands!B673, (B$5+B$4)/2, (B$5-B$4)/3.29 ), 0 ), 1 )</f>
        <v>0.7212122493</v>
      </c>
      <c r="C673" s="85">
        <f>MAX( NORMINV( MCrands!C673, (C$5+C$4)/2, (C$5-C$4)/3.29 ), 0 )</f>
        <v>2.9651188</v>
      </c>
      <c r="D673" s="83"/>
      <c r="E673" s="84">
        <f>Baseline!B$33 * (C673 * Baseline!B$68*Baseline!B$68/Baseline!B$75 + Baseline!B$46 * Baseline!B$54*Baseline!B$54/Baseline!B$76 + Baseline!B$47 * Baseline!B$55*Baseline!B$55/Baseline!B$77 + Baseline!B$56*Baseline!B$56/Baseline!B$78)</f>
        <v>0.00002104260336</v>
      </c>
      <c r="F673" s="84">
        <f>Baseline!B$33 * (C673 * Baseline!B$68*Baseline!B$59/Baseline!B$75 + Baseline!B$46 * Baseline!B$54*Baseline!B$69/Baseline!B$76 + Baseline!B$47 * Baseline!B$55*Baseline!B$57/Baseline!B$77 + Baseline!B$56*Baseline!B$58/Baseline!B$78)</f>
        <v>0.0000002395619548</v>
      </c>
      <c r="G673" s="85">
        <f>Baseline!B$33 * (C673 * Baseline!B$68*Baseline!B$60/Baseline!B$75 + Baseline!B$46 * Baseline!B$54*Baseline!B$61/Baseline!B$76 + Baseline!B$47 * Baseline!B$55*Baseline!B$70/Baseline!B$77 + Baseline!B$56*Baseline!B$62/Baseline!B$78)</f>
        <v>0.0000002016430938</v>
      </c>
      <c r="H673" s="84">
        <f>Baseline!B$33 * (C673 * Baseline!B$68*Baseline!B$63/Baseline!B$75 + Baseline!B$46 * Baseline!B$54*Baseline!B$64/Baseline!B$76 + Baseline!B$47 * Baseline!B$55*Baseline!B$65/Baseline!B$77 + Baseline!B$56*Baseline!B$71/Baseline!B$78)</f>
        <v>0.000000003811405739</v>
      </c>
      <c r="I673" s="84">
        <f>Baseline!B$33 * (C673 * Baseline!B$59*Baseline!B$68/Baseline!B$75 + Baseline!B$46 * Baseline!B$69*Baseline!B$54/Baseline!B$76 + Baseline!B$47 * Baseline!B$57*Baseline!B$55/Baseline!B$77 + Baseline!B$58*Baseline!B$56/Baseline!B$78)</f>
        <v>0.0000002395619548</v>
      </c>
      <c r="J673" s="85">
        <f>Baseline!B$33 * (C673 * Baseline!B$59*Baseline!B$59/Baseline!B$75 + Baseline!B$46 * Baseline!B$69*Baseline!B$69/Baseline!B$76 + Baseline!B$47 * Baseline!B$57*Baseline!B$57/Baseline!B$77 + Baseline!B$58*Baseline!B$58/Baseline!B$78)</f>
        <v>0.000002116574513</v>
      </c>
      <c r="K673" s="84">
        <f>Baseline!B$33 * (C673 * Baseline!B$59*Baseline!B$60/Baseline!B$75 + Baseline!B$46 * Baseline!B$69*Baseline!B$61/Baseline!B$76 + Baseline!B$47 * Baseline!B$57*Baseline!B$70/Baseline!B$77 + Baseline!B$58*Baseline!B$62/Baseline!B$78)</f>
        <v>0.00000001648998391</v>
      </c>
      <c r="L673" s="85">
        <f>Baseline!B$33 * (C673 * Baseline!B$59*Baseline!B$63/Baseline!B$75 + Baseline!B$46 * Baseline!B$69*Baseline!B$64/Baseline!B$76 + Baseline!B$47 * Baseline!B$57*Baseline!B$65/Baseline!B$77 + Baseline!B$58*Baseline!B$71/Baseline!B$78)</f>
        <v>0.00000001707281016</v>
      </c>
      <c r="M673" s="84">
        <f>Baseline!B$33 * (C673 * Baseline!B$60*Baseline!B$68/Baseline!B$75 + Baseline!B$46 * Baseline!B$61*Baseline!B$54/Baseline!B$76 + Baseline!B$47 * Baseline!B$70*Baseline!B$55/Baseline!B$77 + Baseline!B$62*Baseline!B$56/Baseline!B$78)</f>
        <v>0.0000002016430938</v>
      </c>
      <c r="N673" s="85">
        <f>Baseline!B$33 * (C673 * Baseline!B$60*Baseline!B$59/Baseline!B$75 + Baseline!B$46 * Baseline!B$61*Baseline!B$69/Baseline!B$76 + Baseline!B$47 * Baseline!B$70*Baseline!B$57/Baseline!B$77 + Baseline!B$62*Baseline!B$58/Baseline!B$78)</f>
        <v>0.00000001648998391</v>
      </c>
      <c r="O673" s="85">
        <f>Baseline!B$33 * (C673 * Baseline!B$60*Baseline!B$60/Baseline!B$75 + Baseline!B$46 * Baseline!B$61*Baseline!B$61/Baseline!B$76 + Baseline!B$47 * Baseline!B$70*Baseline!B$70/Baseline!B$77 + Baseline!B$62*Baseline!B$62/Baseline!B$78)</f>
        <v>0.000001589268013</v>
      </c>
      <c r="P673" s="84">
        <f>Baseline!B$33 * (C673 * Baseline!B$60*Baseline!B$63/Baseline!B$75 + Baseline!B$46 * Baseline!B$61*Baseline!B$64/Baseline!B$76 + Baseline!B$47 * Baseline!B$70*Baseline!B$65/Baseline!B$77 + Baseline!B$62*Baseline!B$71/Baseline!B$78)</f>
        <v>0.000000001956440772</v>
      </c>
      <c r="Q673" s="84">
        <f>Baseline!B$33 * (C673 * Baseline!B$63*Baseline!B$68/Baseline!B$75 + Baseline!B$46 * Baseline!B$64*Baseline!B$54/Baseline!B$76 + Baseline!B$47 * Baseline!B$65*Baseline!B$55/Baseline!B$77 + Baseline!B$71*Baseline!B$56/Baseline!B$78)</f>
        <v>0.000000003811405739</v>
      </c>
      <c r="R673" s="84">
        <f>Baseline!B$33 * (C673 * Baseline!B$63*Baseline!B$59/Baseline!B$75 + Baseline!B$46 * Baseline!B$64*Baseline!B$69/Baseline!B$76 + Baseline!B$47 * Baseline!B$65*Baseline!B$57/Baseline!B$77 + Baseline!B$71*Baseline!B$58/Baseline!B$78)</f>
        <v>0.00000001707281016</v>
      </c>
      <c r="S673" s="84">
        <f>Baseline!B$33 * (C673 * Baseline!B$63*Baseline!B$60/Baseline!B$75 + Baseline!B$46 * Baseline!B$64*Baseline!B$61/Baseline!B$76 + Baseline!B$47 * Baseline!B$65*Baseline!B$70/Baseline!B$77 + Baseline!B$71*Baseline!B$62/Baseline!B$78)</f>
        <v>0.000000001956440772</v>
      </c>
      <c r="T673" s="84">
        <f>Baseline!B$33 * (C673 * Baseline!B$63*Baseline!B$63/Baseline!B$75 + Baseline!B$46 * Baseline!B$64*Baseline!B$64/Baseline!B$76 + Baseline!B$47 * Baseline!B$65*Baseline!B$65/Baseline!B$77 + Baseline!B$71*Baseline!B$71/Baseline!B$78)</f>
        <v>0.00000009856722211</v>
      </c>
      <c r="U673" s="83"/>
      <c r="V673" s="84">
        <f>E673 * ( Baseline!B$89 * Baseline!B$7 )</f>
        <v>0.2184011802</v>
      </c>
      <c r="W673" s="84">
        <f>F673 * ( Baseline!D$89 * Baseline!B$11 )</f>
        <v>0.004419102523</v>
      </c>
      <c r="X673" s="84">
        <f>G673 * ( Baseline!F$89 * Baseline!B$16 )</f>
        <v>0.007004026468</v>
      </c>
      <c r="Y673" s="84">
        <f>H673 * ( Baseline!H$89 * Baseline!B$18 )</f>
        <v>0.00134037027</v>
      </c>
      <c r="Z673" s="86">
        <f t="shared" si="1"/>
        <v>0.2311646795</v>
      </c>
      <c r="AA673" s="84">
        <f>I673 * ( Baseline!B$89 * Baseline!B$7 )</f>
        <v>0.002486413529</v>
      </c>
      <c r="AB673" s="85">
        <f>J673 * ( Baseline!D$89 * Baseline!B$11 )</f>
        <v>0.03904359428</v>
      </c>
      <c r="AC673" s="85">
        <f>K673 * ( Baseline!F$89 * Baseline!B$16 )</f>
        <v>0.000572775797</v>
      </c>
      <c r="AD673" s="85">
        <f>L673 * ( Baseline!F$89 * Baseline!B$16 )</f>
        <v>0.000593020133</v>
      </c>
      <c r="AE673" s="86">
        <f t="shared" si="2"/>
        <v>0.04269580374</v>
      </c>
      <c r="AF673" s="86">
        <f>M673 * ( Baseline!B$89 * Baseline!B$7 )</f>
        <v>0.00209285367</v>
      </c>
      <c r="AG673" s="86">
        <f>N673 * ( Baseline!D$89 * Baseline!B$11 )</f>
        <v>0.000304184066</v>
      </c>
      <c r="AH673" s="86">
        <f>O673 * ( Baseline!F$89 * Baseline!B$16 )</f>
        <v>0.05520285877</v>
      </c>
      <c r="AI673" s="86">
        <f>P673 * ( Baseline!H$89 * Baseline!B$18 )</f>
        <v>0.000688028309</v>
      </c>
      <c r="AJ673" s="86">
        <f t="shared" si="3"/>
        <v>0.05828792482</v>
      </c>
      <c r="AK673" s="86">
        <f>Q673 * ( Baseline!B$89 * Baseline!B$7 )</f>
        <v>0.00003955858017</v>
      </c>
      <c r="AL673" s="86">
        <f>R673 * ( Baseline!D$89 * Baseline!B$11 )</f>
        <v>0.0003149352263</v>
      </c>
      <c r="AM673" s="86">
        <f>S673 * ( Baseline!F$89 * Baseline!B$16 )</f>
        <v>0.00006795652008</v>
      </c>
      <c r="AN673" s="86">
        <f>T673 * ( Baseline!H$89 * Baseline!B$18 )</f>
        <v>0.03466347672</v>
      </c>
      <c r="AO673" s="86">
        <f t="shared" si="4"/>
        <v>0.03508592705</v>
      </c>
      <c r="AP673" s="62"/>
      <c r="AQ673" s="86">
        <f>V673 * ( (1-Baseline!B$90-Baseline!B$89) + (1-B673)*Baseline!B$90 )</f>
        <v>0.07354028524</v>
      </c>
      <c r="AR673" s="86">
        <f>W673 * ( (1-Baseline!B$90-Baseline!B$89) + (1-B673)*Baseline!B$90 )</f>
        <v>0.001488005054</v>
      </c>
      <c r="AS673" s="86">
        <f>X673 * ( (1-Baseline!B$90-Baseline!B$89) + (1-B673)*Baseline!B$90 )</f>
        <v>0.002358403483</v>
      </c>
      <c r="AT673" s="86">
        <f>Y673 * ( (1-Baseline!B$90-Baseline!B$89) + (1-B673)*Baseline!B$90 )</f>
        <v>0.0004513309492</v>
      </c>
      <c r="AU673" s="86">
        <f t="shared" si="5"/>
        <v>0.07783802472</v>
      </c>
      <c r="AV673" s="86">
        <f>AA673 * ( (1-Baseline!D$90-Baseline!D$89) + (1-B673)*Baseline!D$90 )</f>
        <v>0.001661658506</v>
      </c>
      <c r="AW673" s="86">
        <f>AB673 * ( (1-Baseline!D$90-Baseline!D$89) + (1-B673)*Baseline!D$90 )</f>
        <v>0.02609265103</v>
      </c>
      <c r="AX673" s="86">
        <f>AC673 * ( (1-Baseline!D$90-Baseline!D$89) + (1-B673)*Baseline!D$90 )</f>
        <v>0.0003827833801</v>
      </c>
      <c r="AY673" s="86">
        <f>AD673 * ( (1-Baseline!D$90-Baseline!D$89) + (1-B673)*Baseline!D$90 )</f>
        <v>0.000396312575</v>
      </c>
      <c r="AZ673" s="86">
        <f t="shared" si="6"/>
        <v>0.02853340549</v>
      </c>
      <c r="BA673" s="86">
        <f>AF673 * ( (1-Baseline!F$90-Baseline!F$89) + (1-Baseline!B$36)*Baseline!F$90 )</f>
        <v>0.001506084472</v>
      </c>
      <c r="BB673" s="86">
        <f>AG673 * ( (1-Baseline!F$90-Baseline!F$89) + (1-Baseline!B$36)*Baseline!F$90 )</f>
        <v>0.0002189005878</v>
      </c>
      <c r="BC673" s="86">
        <f>AH673 * ( (1-Baseline!F$90-Baseline!F$89) + (1-Baseline!B$36)*Baseline!F$90 )</f>
        <v>0.03972574367</v>
      </c>
      <c r="BD673" s="86">
        <f>AI673 * ( (1-Baseline!F$90-Baseline!F$89) + (1-Baseline!B$36)*Baseline!F$90 )</f>
        <v>0.0004951271881</v>
      </c>
      <c r="BE673" s="86">
        <f t="shared" si="7"/>
        <v>0.04194585591</v>
      </c>
      <c r="BF673" s="86">
        <f>AK673 * ( (1-Baseline!H$90-Baseline!H$89) + (1-Baseline!B$36)*Baseline!H$90 )</f>
        <v>0.00003134305424</v>
      </c>
      <c r="BG673" s="86">
        <f>AL673 * ( (1-Baseline!H$90-Baseline!H$89) + (1-Baseline!B$36)*Baseline!H$90 )</f>
        <v>0.0002495294785</v>
      </c>
      <c r="BH673" s="86">
        <f>AM673 * ( (1-Baseline!H$90-Baseline!H$89) + (1-Baseline!B$36)*Baseline!H$90 )</f>
        <v>0.00005384330999</v>
      </c>
      <c r="BI673" s="86">
        <f>AN673 * ( (1-Baseline!H$90-Baseline!H$89) + (1-Baseline!B$36)*Baseline!H$90 )</f>
        <v>0.02746456588</v>
      </c>
      <c r="BJ673" s="86">
        <f t="shared" si="8"/>
        <v>0.02779928172</v>
      </c>
      <c r="BK673" s="62"/>
      <c r="BL673" s="86">
        <f t="shared" si="19"/>
        <v>0.9447861183</v>
      </c>
      <c r="BM673" s="86">
        <f t="shared" si="20"/>
        <v>0.0191166857</v>
      </c>
      <c r="BN673" s="86">
        <f t="shared" si="21"/>
        <v>0.0302988609</v>
      </c>
      <c r="BO673" s="86">
        <f t="shared" si="22"/>
        <v>0.005798335078</v>
      </c>
      <c r="BP673" s="86">
        <f t="shared" si="9"/>
        <v>1</v>
      </c>
      <c r="BQ673" s="86">
        <f t="shared" si="23"/>
        <v>0.05823554803</v>
      </c>
      <c r="BR673" s="86">
        <f t="shared" si="24"/>
        <v>0.9144597562</v>
      </c>
      <c r="BS673" s="86">
        <f t="shared" si="25"/>
        <v>0.01341527145</v>
      </c>
      <c r="BT673" s="86">
        <f t="shared" si="26"/>
        <v>0.01388942428</v>
      </c>
      <c r="BU673" s="86">
        <f t="shared" si="10"/>
        <v>1</v>
      </c>
      <c r="BV673" s="86">
        <f t="shared" si="27"/>
        <v>0.03590544142</v>
      </c>
      <c r="BW673" s="86">
        <f t="shared" si="28"/>
        <v>0.005218646348</v>
      </c>
      <c r="BX673" s="86">
        <f t="shared" si="29"/>
        <v>0.9470719526</v>
      </c>
      <c r="BY673" s="86">
        <f t="shared" si="30"/>
        <v>0.01180395959</v>
      </c>
      <c r="BZ673" s="86">
        <f t="shared" si="11"/>
        <v>1</v>
      </c>
      <c r="CA673" s="86">
        <f t="shared" si="31"/>
        <v>0.001127477125</v>
      </c>
      <c r="CB673" s="86">
        <f t="shared" si="32"/>
        <v>0.008976112443</v>
      </c>
      <c r="CC673" s="86">
        <f t="shared" si="33"/>
        <v>0.001936859755</v>
      </c>
      <c r="CD673" s="86">
        <f t="shared" si="34"/>
        <v>0.9879595507</v>
      </c>
      <c r="CE673" s="86">
        <f t="shared" si="12"/>
        <v>1</v>
      </c>
      <c r="CF673" s="62"/>
      <c r="CG673" s="86">
        <f t="shared" si="35"/>
        <v>0.9447861183</v>
      </c>
      <c r="CH673" s="86">
        <f t="shared" si="36"/>
        <v>0.0191166857</v>
      </c>
      <c r="CI673" s="86">
        <f t="shared" si="37"/>
        <v>0.0302988609</v>
      </c>
      <c r="CJ673" s="86">
        <f t="shared" si="38"/>
        <v>0.005798335078</v>
      </c>
      <c r="CK673" s="86">
        <f t="shared" si="13"/>
        <v>1</v>
      </c>
      <c r="CL673" s="86">
        <f t="shared" si="39"/>
        <v>0.05823554803</v>
      </c>
      <c r="CM673" s="86">
        <f t="shared" si="40"/>
        <v>0.9144597562</v>
      </c>
      <c r="CN673" s="86">
        <f t="shared" si="41"/>
        <v>0.01341527145</v>
      </c>
      <c r="CO673" s="86">
        <f t="shared" si="42"/>
        <v>0.01388942428</v>
      </c>
      <c r="CP673" s="86">
        <f t="shared" si="14"/>
        <v>1</v>
      </c>
      <c r="CQ673" s="86">
        <f t="shared" si="43"/>
        <v>0.03590544142</v>
      </c>
      <c r="CR673" s="86">
        <f t="shared" si="44"/>
        <v>0.005218646348</v>
      </c>
      <c r="CS673" s="86">
        <f t="shared" si="45"/>
        <v>0.9470719526</v>
      </c>
      <c r="CT673" s="86">
        <f t="shared" si="46"/>
        <v>0.01180395959</v>
      </c>
      <c r="CU673" s="86">
        <f t="shared" si="15"/>
        <v>1</v>
      </c>
      <c r="CV673" s="86">
        <f t="shared" si="47"/>
        <v>0.001127477125</v>
      </c>
      <c r="CW673" s="86">
        <f t="shared" si="48"/>
        <v>0.008976112443</v>
      </c>
      <c r="CX673" s="86">
        <f t="shared" si="49"/>
        <v>0.001936859755</v>
      </c>
      <c r="CY673" s="86">
        <f t="shared" si="50"/>
        <v>0.9879595507</v>
      </c>
      <c r="CZ673" s="86">
        <f t="shared" si="16"/>
        <v>1</v>
      </c>
      <c r="DA673" s="62"/>
      <c r="DB673" s="86">
        <f>(AQ673*Baseline!B$7 + AV673*Baseline!B$11 + BA673*Baseline!B$16 + BF673*Baseline!B$18)</f>
        <v>45711.4479</v>
      </c>
      <c r="DC673" s="86">
        <f>(AR673*Baseline!B$7 + AW673*Baseline!B$11 + BB673*Baseline!B$16 + BG673*Baseline!B$18)</f>
        <v>68838.29859</v>
      </c>
      <c r="DD673" s="86">
        <f>(AS673*Baseline!B$7 + AX673*Baseline!B$11 + BC673*Baseline!B$16 + BH673*Baseline!B$18)</f>
        <v>137519.0436</v>
      </c>
      <c r="DE673" s="86">
        <f>(AT673*Baseline!B$7 + AY673*Baseline!B$11 + BD673*Baseline!B$16 + BI673*Baseline!B$18)</f>
        <v>1260352.462</v>
      </c>
      <c r="DF673" s="86">
        <f t="shared" si="17"/>
        <v>1512421.252</v>
      </c>
      <c r="DG673" s="62"/>
      <c r="DH673" s="86">
        <f t="shared" si="51"/>
        <v>0.0302240185</v>
      </c>
      <c r="DI673" s="86">
        <f t="shared" si="52"/>
        <v>0.04551529443</v>
      </c>
      <c r="DJ673" s="86">
        <f t="shared" si="53"/>
        <v>0.09092641578</v>
      </c>
      <c r="DK673" s="86">
        <f t="shared" si="54"/>
        <v>0.8333342713</v>
      </c>
      <c r="DL673" s="86">
        <f t="shared" si="18"/>
        <v>1</v>
      </c>
      <c r="DM673" s="62"/>
      <c r="DN673" s="86">
        <f>DH673 / (Baseline!B$7/Baseline!B$17)</f>
        <v>3.226215182</v>
      </c>
      <c r="DO673" s="86">
        <f>DI673 / (Baseline!B$11/Baseline!B$17)</f>
        <v>1.098760992</v>
      </c>
      <c r="DP673" s="86">
        <f>DJ673 / (Baseline!B$16/Baseline!B$17)</f>
        <v>1.40508791</v>
      </c>
      <c r="DQ673" s="86">
        <f>DK673 / (Baseline!B$18/Baseline!B$17)</f>
        <v>0.9421579622</v>
      </c>
      <c r="DR673" s="62"/>
      <c r="DS673" s="86">
        <f>DH673 / Baseline!H$117</f>
        <v>1.209175743</v>
      </c>
      <c r="DT673" s="86">
        <f>DI673 / Baseline!H$118</f>
        <v>1.024551655</v>
      </c>
      <c r="DU673" s="86">
        <f>DJ673 / Baseline!H$119</f>
        <v>1.086972051</v>
      </c>
      <c r="DV673" s="86">
        <f>DK673 / Baseline!H$120</f>
        <v>0.9839485085</v>
      </c>
      <c r="DW673" s="87"/>
      <c r="DX673" s="86">
        <f>(AU673*Baseline!B$34)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0.02420523496</v>
      </c>
      <c r="DY673" s="86">
        <f>(AZ673*Baseline!B$34) + (Baseline!D$90*(1-Baseline!D$91)*Baseline!B$35) + (Baseline!D$90*Baseline!D$91*((1-Baseline!D$92)*Baseline!B$40 + Baseline!D$92*Baseline!B$41))</f>
        <v>0.01069357882</v>
      </c>
      <c r="DZ673" s="86">
        <f>(BE673*Baseline!B$34) + (Baseline!F$90*(1-Baseline!F$91)*Baseline!B$35) + (Baseline!F$90*Baseline!F$91*((1-Baseline!F$92)*Baseline!B$40 + Baseline!F$92*Baseline!B$41))</f>
        <v>0.01402251839</v>
      </c>
      <c r="EA673" s="86">
        <f>(BJ673*Baseline!B$34) + (Baseline!H$90*(1-Baseline!H$91)*Baseline!B$35) + (Baseline!H$90*Baseline!H$91*((1-Baseline!H$92)*Baseline!B$40 + Baseline!H$92*Baseline!B$41))</f>
        <v>0.009314892258</v>
      </c>
      <c r="EB673" s="86">
        <f>( DX673*Baseline!B$7 + DY673*Baseline!B$11 + DZ673*Baseline!B$16 + EA673*Baseline!B$18 ) / Baseline!B$17</f>
        <v>0.009816140959</v>
      </c>
    </row>
    <row r="674">
      <c r="A674" s="73" t="s">
        <v>850</v>
      </c>
      <c r="B674" s="85">
        <f>MIN( MAX( NORMINV( MCrands!B674, (B$5+B$4)/2, (B$5-B$4)/3.29 ), 0 ), 1 )</f>
        <v>0.3186502358</v>
      </c>
      <c r="C674" s="85">
        <f>MAX( NORMINV( MCrands!C674, (C$5+C$4)/2, (C$5-C$4)/3.29 ), 0 )</f>
        <v>2.576332923</v>
      </c>
      <c r="D674" s="83"/>
      <c r="E674" s="84">
        <f>Baseline!B$33 * (C674 * Baseline!B$68*Baseline!B$68/Baseline!B$75 + Baseline!B$46 * Baseline!B$54*Baseline!B$54/Baseline!B$76 + Baseline!B$47 * Baseline!B$55*Baseline!B$55/Baseline!B$77 + Baseline!B$56*Baseline!B$56/Baseline!B$78)</f>
        <v>0.00001828999001</v>
      </c>
      <c r="F674" s="84">
        <f>Baseline!B$33 * (C674 * Baseline!B$68*Baseline!B$59/Baseline!B$75 + Baseline!B$46 * Baseline!B$54*Baseline!B$69/Baseline!B$76 + Baseline!B$47 * Baseline!B$55*Baseline!B$57/Baseline!B$77 + Baseline!B$56*Baseline!B$58/Baseline!B$78)</f>
        <v>0.0000002391273317</v>
      </c>
      <c r="G674" s="85">
        <f>Baseline!B$33 * (C674 * Baseline!B$68*Baseline!B$60/Baseline!B$75 + Baseline!B$46 * Baseline!B$54*Baseline!B$61/Baseline!B$76 + Baseline!B$47 * Baseline!B$55*Baseline!B$70/Baseline!B$77 + Baseline!B$56*Baseline!B$62/Baseline!B$78)</f>
        <v>0.0000002005746452</v>
      </c>
      <c r="H674" s="84">
        <f>Baseline!B$33 * (C674 * Baseline!B$68*Baseline!B$63/Baseline!B$75 + Baseline!B$46 * Baseline!B$54*Baseline!B$64/Baseline!B$76 + Baseline!B$47 * Baseline!B$55*Baseline!B$65/Baseline!B$77 + Baseline!B$56*Baseline!B$71/Baseline!B$78)</f>
        <v>0.000000003704560879</v>
      </c>
      <c r="I674" s="84">
        <f>Baseline!B$33 * (C674 * Baseline!B$59*Baseline!B$68/Baseline!B$75 + Baseline!B$46 * Baseline!B$69*Baseline!B$54/Baseline!B$76 + Baseline!B$47 * Baseline!B$57*Baseline!B$55/Baseline!B$77 + Baseline!B$58*Baseline!B$56/Baseline!B$78)</f>
        <v>0.0000002391273317</v>
      </c>
      <c r="J674" s="85">
        <f>Baseline!B$33 * (C674 * Baseline!B$59*Baseline!B$59/Baseline!B$75 + Baseline!B$46 * Baseline!B$69*Baseline!B$69/Baseline!B$76 + Baseline!B$47 * Baseline!B$57*Baseline!B$57/Baseline!B$77 + Baseline!B$58*Baseline!B$58/Baseline!B$78)</f>
        <v>0.000002116574444</v>
      </c>
      <c r="K674" s="84">
        <f>Baseline!B$33 * (C674 * Baseline!B$59*Baseline!B$60/Baseline!B$75 + Baseline!B$46 * Baseline!B$69*Baseline!B$61/Baseline!B$76 + Baseline!B$47 * Baseline!B$57*Baseline!B$70/Baseline!B$77 + Baseline!B$58*Baseline!B$62/Baseline!B$78)</f>
        <v>0.0000000164898152</v>
      </c>
      <c r="L674" s="85">
        <f>Baseline!B$33 * (C674 * Baseline!B$59*Baseline!B$63/Baseline!B$75 + Baseline!B$46 * Baseline!B$69*Baseline!B$64/Baseline!B$76 + Baseline!B$47 * Baseline!B$57*Baseline!B$65/Baseline!B$77 + Baseline!B$58*Baseline!B$71/Baseline!B$78)</f>
        <v>0.00000001707279329</v>
      </c>
      <c r="M674" s="84">
        <f>Baseline!B$33 * (C674 * Baseline!B$60*Baseline!B$68/Baseline!B$75 + Baseline!B$46 * Baseline!B$61*Baseline!B$54/Baseline!B$76 + Baseline!B$47 * Baseline!B$70*Baseline!B$55/Baseline!B$77 + Baseline!B$62*Baseline!B$56/Baseline!B$78)</f>
        <v>0.0000002005746452</v>
      </c>
      <c r="N674" s="85">
        <f>Baseline!B$33 * (C674 * Baseline!B$60*Baseline!B$59/Baseline!B$75 + Baseline!B$46 * Baseline!B$61*Baseline!B$69/Baseline!B$76 + Baseline!B$47 * Baseline!B$70*Baseline!B$57/Baseline!B$77 + Baseline!B$62*Baseline!B$58/Baseline!B$78)</f>
        <v>0.0000000164898152</v>
      </c>
      <c r="O674" s="85">
        <f>Baseline!B$33 * (C674 * Baseline!B$60*Baseline!B$60/Baseline!B$75 + Baseline!B$46 * Baseline!B$61*Baseline!B$61/Baseline!B$76 + Baseline!B$47 * Baseline!B$70*Baseline!B$70/Baseline!B$77 + Baseline!B$62*Baseline!B$62/Baseline!B$78)</f>
        <v>0.000001589267598</v>
      </c>
      <c r="P674" s="84">
        <f>Baseline!B$33 * (C674 * Baseline!B$60*Baseline!B$63/Baseline!B$75 + Baseline!B$46 * Baseline!B$61*Baseline!B$64/Baseline!B$76 + Baseline!B$47 * Baseline!B$70*Baseline!B$65/Baseline!B$77 + Baseline!B$62*Baseline!B$71/Baseline!B$78)</f>
        <v>0.000000001956399299</v>
      </c>
      <c r="Q674" s="84">
        <f>Baseline!B$33 * (C674 * Baseline!B$63*Baseline!B$68/Baseline!B$75 + Baseline!B$46 * Baseline!B$64*Baseline!B$54/Baseline!B$76 + Baseline!B$47 * Baseline!B$65*Baseline!B$55/Baseline!B$77 + Baseline!B$71*Baseline!B$56/Baseline!B$78)</f>
        <v>0.000000003704560879</v>
      </c>
      <c r="R674" s="84">
        <f>Baseline!B$33 * (C674 * Baseline!B$63*Baseline!B$59/Baseline!B$75 + Baseline!B$46 * Baseline!B$64*Baseline!B$69/Baseline!B$76 + Baseline!B$47 * Baseline!B$65*Baseline!B$57/Baseline!B$77 + Baseline!B$71*Baseline!B$58/Baseline!B$78)</f>
        <v>0.00000001707279329</v>
      </c>
      <c r="S674" s="84">
        <f>Baseline!B$33 * (C674 * Baseline!B$63*Baseline!B$60/Baseline!B$75 + Baseline!B$46 * Baseline!B$64*Baseline!B$61/Baseline!B$76 + Baseline!B$47 * Baseline!B$65*Baseline!B$70/Baseline!B$77 + Baseline!B$71*Baseline!B$62/Baseline!B$78)</f>
        <v>0.000000001956399299</v>
      </c>
      <c r="T674" s="84">
        <f>Baseline!B$33 * (C674 * Baseline!B$63*Baseline!B$63/Baseline!B$75 + Baseline!B$46 * Baseline!B$64*Baseline!B$64/Baseline!B$76 + Baseline!B$47 * Baseline!B$65*Baseline!B$65/Baseline!B$77 + Baseline!B$71*Baseline!B$71/Baseline!B$78)</f>
        <v>0.00000009856721797</v>
      </c>
      <c r="U674" s="83"/>
      <c r="V674" s="84">
        <f>E674 * ( Baseline!B$89 * Baseline!B$7 )</f>
        <v>0.1898318063</v>
      </c>
      <c r="W674" s="84">
        <f>F674 * ( Baseline!D$89 * Baseline!B$11 )</f>
        <v>0.004411085205</v>
      </c>
      <c r="X674" s="84">
        <f>G674 * ( Baseline!F$89 * Baseline!B$16 )</f>
        <v>0.006966914151</v>
      </c>
      <c r="Y674" s="84">
        <f>H674 * ( Baseline!H$89 * Baseline!B$18 )</f>
        <v>0.001302795768</v>
      </c>
      <c r="Z674" s="86">
        <f t="shared" si="1"/>
        <v>0.2025126014</v>
      </c>
      <c r="AA674" s="84">
        <f>I674 * ( Baseline!B$89 * Baseline!B$7 )</f>
        <v>0.002481902575</v>
      </c>
      <c r="AB674" s="85">
        <f>J674 * ( Baseline!D$89 * Baseline!B$11 )</f>
        <v>0.03904359301</v>
      </c>
      <c r="AC674" s="85">
        <f>K674 * ( Baseline!F$89 * Baseline!B$16 )</f>
        <v>0.0005727699371</v>
      </c>
      <c r="AD674" s="85">
        <f>L674 * ( Baseline!F$89 * Baseline!B$16 )</f>
        <v>0.000593019547</v>
      </c>
      <c r="AE674" s="86">
        <f t="shared" si="2"/>
        <v>0.04269128507</v>
      </c>
      <c r="AF674" s="86">
        <f>M674 * ( Baseline!B$89 * Baseline!B$7 )</f>
        <v>0.002081764242</v>
      </c>
      <c r="AG674" s="86">
        <f>N674 * ( Baseline!D$89 * Baseline!B$11 )</f>
        <v>0.000304180954</v>
      </c>
      <c r="AH674" s="86">
        <f>O674 * ( Baseline!F$89 * Baseline!B$16 )</f>
        <v>0.05520284437</v>
      </c>
      <c r="AI674" s="86">
        <f>P674 * ( Baseline!H$89 * Baseline!B$18 )</f>
        <v>0.0006880137242</v>
      </c>
      <c r="AJ674" s="86">
        <f t="shared" si="3"/>
        <v>0.05827680329</v>
      </c>
      <c r="AK674" s="86">
        <f>Q674 * ( Baseline!B$89 * Baseline!B$7 )</f>
        <v>0.00003844963736</v>
      </c>
      <c r="AL674" s="86">
        <f>R674 * ( Baseline!D$89 * Baseline!B$11 )</f>
        <v>0.0003149349151</v>
      </c>
      <c r="AM674" s="86">
        <f>S674 * ( Baseline!F$89 * Baseline!B$16 )</f>
        <v>0.00006795507953</v>
      </c>
      <c r="AN674" s="86">
        <f>T674 * ( Baseline!H$89 * Baseline!B$18 )</f>
        <v>0.03466347526</v>
      </c>
      <c r="AO674" s="86">
        <f t="shared" si="4"/>
        <v>0.0350848149</v>
      </c>
      <c r="AP674" s="62"/>
      <c r="AQ674" s="86">
        <f>V674 * ( (1-Baseline!B$90-Baseline!B$89) + (1-B674)*Baseline!B$90 )</f>
        <v>0.1319333503</v>
      </c>
      <c r="AR674" s="86">
        <f>W674 * ( (1-Baseline!B$90-Baseline!B$89) + (1-B674)*Baseline!B$90 )</f>
        <v>0.003065709908</v>
      </c>
      <c r="AS674" s="86">
        <f>X674 * ( (1-Baseline!B$90-Baseline!B$89) + (1-B674)*Baseline!B$90 )</f>
        <v>0.004842014323</v>
      </c>
      <c r="AT674" s="86">
        <f>Y674 * ( (1-Baseline!B$90-Baseline!B$89) + (1-B674)*Baseline!B$90 )</f>
        <v>0.0009054447392</v>
      </c>
      <c r="AU674" s="86">
        <f t="shared" si="5"/>
        <v>0.1407465193</v>
      </c>
      <c r="AV674" s="86">
        <f>AA674 * ( (1-Baseline!D$90-Baseline!D$89) + (1-B674)*Baseline!D$90 )</f>
        <v>0.002106249482</v>
      </c>
      <c r="AW674" s="86">
        <f>AB674 * ( (1-Baseline!D$90-Baseline!D$89) + (1-B674)*Baseline!D$90 )</f>
        <v>0.03313407559</v>
      </c>
      <c r="AX674" s="86">
        <f>AC674 * ( (1-Baseline!D$90-Baseline!D$89) + (1-B674)*Baseline!D$90 )</f>
        <v>0.0004860772518</v>
      </c>
      <c r="AY674" s="86">
        <f>AD674 * ( (1-Baseline!D$90-Baseline!D$89) + (1-B674)*Baseline!D$90 )</f>
        <v>0.0005032619434</v>
      </c>
      <c r="AZ674" s="86">
        <f t="shared" si="6"/>
        <v>0.03622966427</v>
      </c>
      <c r="BA674" s="86">
        <f>AF674 * ( (1-Baseline!F$90-Baseline!F$89) + (1-Baseline!B$36)*Baseline!F$90 )</f>
        <v>0.001498104165</v>
      </c>
      <c r="BB674" s="86">
        <f>AG674 * ( (1-Baseline!F$90-Baseline!F$89) + (1-Baseline!B$36)*Baseline!F$90 )</f>
        <v>0.0002188983483</v>
      </c>
      <c r="BC674" s="86">
        <f>AH674 * ( (1-Baseline!F$90-Baseline!F$89) + (1-Baseline!B$36)*Baseline!F$90 )</f>
        <v>0.0397257333</v>
      </c>
      <c r="BD674" s="86">
        <f>AI674 * ( (1-Baseline!F$90-Baseline!F$89) + (1-Baseline!B$36)*Baseline!F$90 )</f>
        <v>0.0004951166924</v>
      </c>
      <c r="BE674" s="86">
        <f t="shared" si="7"/>
        <v>0.0419378525</v>
      </c>
      <c r="BF674" s="86">
        <f>AK674 * ( (1-Baseline!H$90-Baseline!H$89) + (1-Baseline!B$36)*Baseline!H$90 )</f>
        <v>0.00003046441668</v>
      </c>
      <c r="BG674" s="86">
        <f>AL674 * ( (1-Baseline!H$90-Baseline!H$89) + (1-Baseline!B$36)*Baseline!H$90 )</f>
        <v>0.000249529232</v>
      </c>
      <c r="BH674" s="86">
        <f>AM674 * ( (1-Baseline!H$90-Baseline!H$89) + (1-Baseline!B$36)*Baseline!H$90 )</f>
        <v>0.00005384216861</v>
      </c>
      <c r="BI674" s="86">
        <f>AN674 * ( (1-Baseline!H$90-Baseline!H$89) + (1-Baseline!B$36)*Baseline!H$90 )</f>
        <v>0.02746456472</v>
      </c>
      <c r="BJ674" s="86">
        <f t="shared" si="8"/>
        <v>0.02779840054</v>
      </c>
      <c r="BK674" s="62"/>
      <c r="BL674" s="86">
        <f t="shared" si="19"/>
        <v>0.9373826861</v>
      </c>
      <c r="BM674" s="86">
        <f t="shared" si="20"/>
        <v>0.02178178135</v>
      </c>
      <c r="BN674" s="86">
        <f t="shared" si="21"/>
        <v>0.03440237349</v>
      </c>
      <c r="BO674" s="86">
        <f t="shared" si="22"/>
        <v>0.006433159015</v>
      </c>
      <c r="BP674" s="86">
        <f t="shared" si="9"/>
        <v>1</v>
      </c>
      <c r="BQ674" s="86">
        <f t="shared" si="23"/>
        <v>0.05813604747</v>
      </c>
      <c r="BR674" s="86">
        <f t="shared" si="24"/>
        <v>0.9145565177</v>
      </c>
      <c r="BS674" s="86">
        <f t="shared" si="25"/>
        <v>0.01341655413</v>
      </c>
      <c r="BT674" s="86">
        <f t="shared" si="26"/>
        <v>0.01389088068</v>
      </c>
      <c r="BU674" s="86">
        <f t="shared" si="10"/>
        <v>1</v>
      </c>
      <c r="BV674" s="86">
        <f t="shared" si="27"/>
        <v>0.03572200472</v>
      </c>
      <c r="BW674" s="86">
        <f t="shared" si="28"/>
        <v>0.005219588873</v>
      </c>
      <c r="BX674" s="86">
        <f t="shared" si="29"/>
        <v>0.9472524444</v>
      </c>
      <c r="BY674" s="86">
        <f t="shared" si="30"/>
        <v>0.01180596198</v>
      </c>
      <c r="BZ674" s="86">
        <f t="shared" si="11"/>
        <v>1</v>
      </c>
      <c r="CA674" s="86">
        <f t="shared" si="31"/>
        <v>0.001095905379</v>
      </c>
      <c r="CB674" s="86">
        <f t="shared" si="32"/>
        <v>0.008976388106</v>
      </c>
      <c r="CC674" s="86">
        <f t="shared" si="33"/>
        <v>0.001936880093</v>
      </c>
      <c r="CD674" s="86">
        <f t="shared" si="34"/>
        <v>0.9879908264</v>
      </c>
      <c r="CE674" s="86">
        <f t="shared" si="12"/>
        <v>1</v>
      </c>
      <c r="CF674" s="62"/>
      <c r="CG674" s="86">
        <f t="shared" si="35"/>
        <v>0.9373826861</v>
      </c>
      <c r="CH674" s="86">
        <f t="shared" si="36"/>
        <v>0.02178178135</v>
      </c>
      <c r="CI674" s="86">
        <f t="shared" si="37"/>
        <v>0.03440237349</v>
      </c>
      <c r="CJ674" s="86">
        <f t="shared" si="38"/>
        <v>0.006433159015</v>
      </c>
      <c r="CK674" s="86">
        <f t="shared" si="13"/>
        <v>1</v>
      </c>
      <c r="CL674" s="86">
        <f t="shared" si="39"/>
        <v>0.05813604747</v>
      </c>
      <c r="CM674" s="86">
        <f t="shared" si="40"/>
        <v>0.9145565177</v>
      </c>
      <c r="CN674" s="86">
        <f t="shared" si="41"/>
        <v>0.01341655413</v>
      </c>
      <c r="CO674" s="86">
        <f t="shared" si="42"/>
        <v>0.01389088068</v>
      </c>
      <c r="CP674" s="86">
        <f t="shared" si="14"/>
        <v>1</v>
      </c>
      <c r="CQ674" s="86">
        <f t="shared" si="43"/>
        <v>0.03572200472</v>
      </c>
      <c r="CR674" s="86">
        <f t="shared" si="44"/>
        <v>0.005219588873</v>
      </c>
      <c r="CS674" s="86">
        <f t="shared" si="45"/>
        <v>0.9472524444</v>
      </c>
      <c r="CT674" s="86">
        <f t="shared" si="46"/>
        <v>0.01180596198</v>
      </c>
      <c r="CU674" s="86">
        <f t="shared" si="15"/>
        <v>1</v>
      </c>
      <c r="CV674" s="86">
        <f t="shared" si="47"/>
        <v>0.001095905379</v>
      </c>
      <c r="CW674" s="86">
        <f t="shared" si="48"/>
        <v>0.008976388106</v>
      </c>
      <c r="CX674" s="86">
        <f t="shared" si="49"/>
        <v>0.001936880093</v>
      </c>
      <c r="CY674" s="86">
        <f t="shared" si="50"/>
        <v>0.9879908264</v>
      </c>
      <c r="CZ674" s="86">
        <f t="shared" si="16"/>
        <v>1</v>
      </c>
      <c r="DA674" s="62"/>
      <c r="DB674" s="86">
        <f>(AQ674*Baseline!B$7 + AV674*Baseline!B$11 + BA674*Baseline!B$16 + BF674*Baseline!B$18)</f>
        <v>74918.56474</v>
      </c>
      <c r="DC674" s="86">
        <f>(AR674*Baseline!B$7 + AW674*Baseline!B$11 + BB674*Baseline!B$16 + BG674*Baseline!B$18)</f>
        <v>84704.18185</v>
      </c>
      <c r="DD674" s="86">
        <f>(AS674*Baseline!B$7 + AX674*Baseline!B$11 + BC674*Baseline!B$16 + BH674*Baseline!B$18)</f>
        <v>138945.0271</v>
      </c>
      <c r="DE674" s="86">
        <f>(AT674*Baseline!B$7 + AY674*Baseline!B$11 + BD674*Baseline!B$16 + BI674*Baseline!B$18)</f>
        <v>1260801.978</v>
      </c>
      <c r="DF674" s="86">
        <f t="shared" si="17"/>
        <v>1559369.751</v>
      </c>
      <c r="DG674" s="62"/>
      <c r="DH674" s="86">
        <f t="shared" si="51"/>
        <v>0.04804413108</v>
      </c>
      <c r="DI674" s="86">
        <f t="shared" si="52"/>
        <v>0.05431949784</v>
      </c>
      <c r="DJ674" s="86">
        <f t="shared" si="53"/>
        <v>0.08910332332</v>
      </c>
      <c r="DK674" s="86">
        <f t="shared" si="54"/>
        <v>0.8085330478</v>
      </c>
      <c r="DL674" s="86">
        <f t="shared" si="18"/>
        <v>1</v>
      </c>
      <c r="DM674" s="62"/>
      <c r="DN674" s="86">
        <f>DH674 / (Baseline!B$7/Baseline!B$17)</f>
        <v>5.128394991</v>
      </c>
      <c r="DO674" s="86">
        <f>DI674 / (Baseline!B$11/Baseline!B$17)</f>
        <v>1.311298677</v>
      </c>
      <c r="DP674" s="86">
        <f>DJ674 / (Baseline!B$16/Baseline!B$17)</f>
        <v>1.376915622</v>
      </c>
      <c r="DQ674" s="86">
        <f>DK674 / (Baseline!B$18/Baseline!B$17)</f>
        <v>0.9141179895</v>
      </c>
      <c r="DR674" s="62"/>
      <c r="DS674" s="86">
        <f>DH674 / Baseline!H$117</f>
        <v>1.922107012</v>
      </c>
      <c r="DT674" s="86">
        <f>DI674 / Baseline!H$118</f>
        <v>1.222734734</v>
      </c>
      <c r="DU674" s="86">
        <f>DJ674 / Baseline!H$119</f>
        <v>1.065178048</v>
      </c>
      <c r="DV674" s="86">
        <f>DK674 / Baseline!H$120</f>
        <v>0.9546647892</v>
      </c>
      <c r="DW674" s="87"/>
      <c r="DX674" s="86">
        <f>(AU674*Baseline!B$34)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0.03364150914</v>
      </c>
      <c r="DY674" s="86">
        <f>(AZ674*Baseline!B$34) + (Baseline!D$90*(1-Baseline!D$91)*Baseline!B$35) + (Baseline!D$90*Baseline!D$91*((1-Baseline!D$92)*Baseline!B$40 + Baseline!D$92*Baseline!B$41))</f>
        <v>0.01184801764</v>
      </c>
      <c r="DZ674" s="86">
        <f>(BE674*Baseline!B$34) + (Baseline!F$90*(1-Baseline!F$91)*Baseline!B$35) + (Baseline!F$90*Baseline!F$91*((1-Baseline!F$92)*Baseline!B$40 + Baseline!F$92*Baseline!B$41))</f>
        <v>0.01402131788</v>
      </c>
      <c r="EA674" s="86">
        <f>(BJ674*Baseline!B$34) + (Baseline!H$90*(1-Baseline!H$91)*Baseline!B$35) + (Baseline!H$90*Baseline!H$91*((1-Baseline!H$92)*Baseline!B$40 + Baseline!H$92*Baseline!B$41))</f>
        <v>0.009314760081</v>
      </c>
      <c r="EB674" s="86">
        <f>( DX674*Baseline!B$7 + DY674*Baseline!B$11 + DZ674*Baseline!B$16 + EA674*Baseline!B$18 ) / Baseline!B$17</f>
        <v>0.009952169523</v>
      </c>
    </row>
    <row r="675">
      <c r="A675" s="73" t="s">
        <v>851</v>
      </c>
      <c r="B675" s="85">
        <f>MIN( MAX( NORMINV( MCrands!B675, (B$5+B$4)/2, (B$5-B$4)/3.29 ), 0 ), 1 )</f>
        <v>0.5665352953</v>
      </c>
      <c r="C675" s="85">
        <f>MAX( NORMINV( MCrands!C675, (C$5+C$4)/2, (C$5-C$4)/3.29 ), 0 )</f>
        <v>2.891380106</v>
      </c>
      <c r="D675" s="83"/>
      <c r="E675" s="84">
        <f>Baseline!B$33 * (C675 * Baseline!B$68*Baseline!B$68/Baseline!B$75 + Baseline!B$46 * Baseline!B$54*Baseline!B$54/Baseline!B$76 + Baseline!B$47 * Baseline!B$55*Baseline!B$55/Baseline!B$77 + Baseline!B$56*Baseline!B$56/Baseline!B$78)</f>
        <v>0.00002052053163</v>
      </c>
      <c r="F675" s="84">
        <f>Baseline!B$33 * (C675 * Baseline!B$68*Baseline!B$59/Baseline!B$75 + Baseline!B$46 * Baseline!B$54*Baseline!B$69/Baseline!B$76 + Baseline!B$47 * Baseline!B$55*Baseline!B$57/Baseline!B$77 + Baseline!B$56*Baseline!B$58/Baseline!B$78)</f>
        <v>0.0000002394795225</v>
      </c>
      <c r="G675" s="85">
        <f>Baseline!B$33 * (C675 * Baseline!B$68*Baseline!B$60/Baseline!B$75 + Baseline!B$46 * Baseline!B$54*Baseline!B$61/Baseline!B$76 + Baseline!B$47 * Baseline!B$55*Baseline!B$70/Baseline!B$77 + Baseline!B$56*Baseline!B$62/Baseline!B$78)</f>
        <v>0.0000002014404475</v>
      </c>
      <c r="H675" s="84">
        <f>Baseline!B$33 * (C675 * Baseline!B$68*Baseline!B$63/Baseline!B$75 + Baseline!B$46 * Baseline!B$54*Baseline!B$64/Baseline!B$76 + Baseline!B$47 * Baseline!B$55*Baseline!B$65/Baseline!B$77 + Baseline!B$56*Baseline!B$71/Baseline!B$78)</f>
        <v>0.000000003791141113</v>
      </c>
      <c r="I675" s="84">
        <f>Baseline!B$33 * (C675 * Baseline!B$59*Baseline!B$68/Baseline!B$75 + Baseline!B$46 * Baseline!B$69*Baseline!B$54/Baseline!B$76 + Baseline!B$47 * Baseline!B$57*Baseline!B$55/Baseline!B$77 + Baseline!B$58*Baseline!B$56/Baseline!B$78)</f>
        <v>0.0000002394795225</v>
      </c>
      <c r="J675" s="85">
        <f>Baseline!B$33 * (C675 * Baseline!B$59*Baseline!B$59/Baseline!B$75 + Baseline!B$46 * Baseline!B$69*Baseline!B$69/Baseline!B$76 + Baseline!B$47 * Baseline!B$57*Baseline!B$57/Baseline!B$77 + Baseline!B$58*Baseline!B$58/Baseline!B$78)</f>
        <v>0.0000021165745</v>
      </c>
      <c r="K675" s="84">
        <f>Baseline!B$33 * (C675 * Baseline!B$59*Baseline!B$60/Baseline!B$75 + Baseline!B$46 * Baseline!B$69*Baseline!B$61/Baseline!B$76 + Baseline!B$47 * Baseline!B$57*Baseline!B$70/Baseline!B$77 + Baseline!B$58*Baseline!B$62/Baseline!B$78)</f>
        <v>0.00000001648995191</v>
      </c>
      <c r="L675" s="85">
        <f>Baseline!B$33 * (C675 * Baseline!B$59*Baseline!B$63/Baseline!B$75 + Baseline!B$46 * Baseline!B$69*Baseline!B$64/Baseline!B$76 + Baseline!B$47 * Baseline!B$57*Baseline!B$65/Baseline!B$77 + Baseline!B$58*Baseline!B$71/Baseline!B$78)</f>
        <v>0.00000001707280696</v>
      </c>
      <c r="M675" s="84">
        <f>Baseline!B$33 * (C675 * Baseline!B$60*Baseline!B$68/Baseline!B$75 + Baseline!B$46 * Baseline!B$61*Baseline!B$54/Baseline!B$76 + Baseline!B$47 * Baseline!B$70*Baseline!B$55/Baseline!B$77 + Baseline!B$62*Baseline!B$56/Baseline!B$78)</f>
        <v>0.0000002014404475</v>
      </c>
      <c r="N675" s="85">
        <f>Baseline!B$33 * (C675 * Baseline!B$60*Baseline!B$59/Baseline!B$75 + Baseline!B$46 * Baseline!B$61*Baseline!B$69/Baseline!B$76 + Baseline!B$47 * Baseline!B$70*Baseline!B$57/Baseline!B$77 + Baseline!B$62*Baseline!B$58/Baseline!B$78)</f>
        <v>0.00000001648995191</v>
      </c>
      <c r="O675" s="85">
        <f>Baseline!B$33 * (C675 * Baseline!B$60*Baseline!B$60/Baseline!B$75 + Baseline!B$46 * Baseline!B$61*Baseline!B$61/Baseline!B$76 + Baseline!B$47 * Baseline!B$70*Baseline!B$70/Baseline!B$77 + Baseline!B$62*Baseline!B$62/Baseline!B$78)</f>
        <v>0.000001589267934</v>
      </c>
      <c r="P675" s="84">
        <f>Baseline!B$33 * (C675 * Baseline!B$60*Baseline!B$63/Baseline!B$75 + Baseline!B$46 * Baseline!B$61*Baseline!B$64/Baseline!B$76 + Baseline!B$47 * Baseline!B$70*Baseline!B$65/Baseline!B$77 + Baseline!B$62*Baseline!B$71/Baseline!B$78)</f>
        <v>0.000000001956432906</v>
      </c>
      <c r="Q675" s="84">
        <f>Baseline!B$33 * (C675 * Baseline!B$63*Baseline!B$68/Baseline!B$75 + Baseline!B$46 * Baseline!B$64*Baseline!B$54/Baseline!B$76 + Baseline!B$47 * Baseline!B$65*Baseline!B$55/Baseline!B$77 + Baseline!B$71*Baseline!B$56/Baseline!B$78)</f>
        <v>0.000000003791141113</v>
      </c>
      <c r="R675" s="84">
        <f>Baseline!B$33 * (C675 * Baseline!B$63*Baseline!B$59/Baseline!B$75 + Baseline!B$46 * Baseline!B$64*Baseline!B$69/Baseline!B$76 + Baseline!B$47 * Baseline!B$65*Baseline!B$57/Baseline!B$77 + Baseline!B$71*Baseline!B$58/Baseline!B$78)</f>
        <v>0.00000001707280696</v>
      </c>
      <c r="S675" s="84">
        <f>Baseline!B$33 * (C675 * Baseline!B$63*Baseline!B$60/Baseline!B$75 + Baseline!B$46 * Baseline!B$64*Baseline!B$61/Baseline!B$76 + Baseline!B$47 * Baseline!B$65*Baseline!B$70/Baseline!B$77 + Baseline!B$71*Baseline!B$62/Baseline!B$78)</f>
        <v>0.000000001956432906</v>
      </c>
      <c r="T675" s="84">
        <f>Baseline!B$33 * (C675 * Baseline!B$63*Baseline!B$63/Baseline!B$75 + Baseline!B$46 * Baseline!B$64*Baseline!B$64/Baseline!B$76 + Baseline!B$47 * Baseline!B$65*Baseline!B$65/Baseline!B$77 + Baseline!B$71*Baseline!B$71/Baseline!B$78)</f>
        <v>0.00000009856722133</v>
      </c>
      <c r="U675" s="83"/>
      <c r="V675" s="84">
        <f>E675 * ( Baseline!B$89 * Baseline!B$7 )</f>
        <v>0.2129825978</v>
      </c>
      <c r="W675" s="84">
        <f>F675 * ( Baseline!D$89 * Baseline!B$11 )</f>
        <v>0.004417581926</v>
      </c>
      <c r="X675" s="84">
        <f>G675 * ( Baseline!F$89 * Baseline!B$16 )</f>
        <v>0.006996987596</v>
      </c>
      <c r="Y675" s="84">
        <f>H675 * ( Baseline!H$89 * Baseline!B$18 )</f>
        <v>0.001333243739</v>
      </c>
      <c r="Z675" s="86">
        <f t="shared" si="1"/>
        <v>0.2257304111</v>
      </c>
      <c r="AA675" s="84">
        <f>I675 * ( Baseline!B$89 * Baseline!B$7 )</f>
        <v>0.002485557964</v>
      </c>
      <c r="AB675" s="85">
        <f>J675 * ( Baseline!D$89 * Baseline!B$11 )</f>
        <v>0.03904359404</v>
      </c>
      <c r="AC675" s="85">
        <f>K675 * ( Baseline!F$89 * Baseline!B$16 )</f>
        <v>0.0005727746856</v>
      </c>
      <c r="AD675" s="85">
        <f>L675 * ( Baseline!F$89 * Baseline!B$16 )</f>
        <v>0.0005930200218</v>
      </c>
      <c r="AE675" s="86">
        <f t="shared" si="2"/>
        <v>0.04269494671</v>
      </c>
      <c r="AF675" s="86">
        <f>M675 * ( Baseline!B$89 * Baseline!B$7 )</f>
        <v>0.002090750405</v>
      </c>
      <c r="AG675" s="86">
        <f>N675 * ( Baseline!D$89 * Baseline!B$11 )</f>
        <v>0.0003041834758</v>
      </c>
      <c r="AH675" s="86">
        <f>O675 * ( Baseline!F$89 * Baseline!B$16 )</f>
        <v>0.05520285604</v>
      </c>
      <c r="AI675" s="86">
        <f>P675 * ( Baseline!H$89 * Baseline!B$18 )</f>
        <v>0.0006880255428</v>
      </c>
      <c r="AJ675" s="86">
        <f t="shared" si="3"/>
        <v>0.05828581547</v>
      </c>
      <c r="AK675" s="86">
        <f>Q675 * ( Baseline!B$89 * Baseline!B$7 )</f>
        <v>0.00003934825361</v>
      </c>
      <c r="AL675" s="86">
        <f>R675 * ( Baseline!D$89 * Baseline!B$11 )</f>
        <v>0.0003149351673</v>
      </c>
      <c r="AM675" s="86">
        <f>S675 * ( Baseline!F$89 * Baseline!B$16 )</f>
        <v>0.00006795624686</v>
      </c>
      <c r="AN675" s="86">
        <f>T675 * ( Baseline!H$89 * Baseline!B$18 )</f>
        <v>0.03466347644</v>
      </c>
      <c r="AO675" s="86">
        <f t="shared" si="4"/>
        <v>0.03508571611</v>
      </c>
      <c r="AP675" s="62"/>
      <c r="AQ675" s="86">
        <f>V675 * ( (1-Baseline!B$90-Baseline!B$89) + (1-B675)*Baseline!B$90 )</f>
        <v>0.1010354487</v>
      </c>
      <c r="AR675" s="86">
        <f>W675 * ( (1-Baseline!B$90-Baseline!B$89) + (1-B675)*Baseline!B$90 )</f>
        <v>0.002095628361</v>
      </c>
      <c r="AS675" s="86">
        <f>X675 * ( (1-Baseline!B$90-Baseline!B$89) + (1-B675)*Baseline!B$90 )</f>
        <v>0.003319256075</v>
      </c>
      <c r="AT675" s="86">
        <f>Y675 * ( (1-Baseline!B$90-Baseline!B$89) + (1-B675)*Baseline!B$90 )</f>
        <v>0.0006324689472</v>
      </c>
      <c r="AU675" s="86">
        <f t="shared" si="5"/>
        <v>0.1070828021</v>
      </c>
      <c r="AV675" s="86">
        <f>AA675 * ( (1-Baseline!D$90-Baseline!D$89) + (1-B675)*Baseline!D$90 )</f>
        <v>0.001833324159</v>
      </c>
      <c r="AW675" s="86">
        <f>AB675 * ( (1-Baseline!D$90-Baseline!D$89) + (1-B675)*Baseline!D$90 )</f>
        <v>0.02879818747</v>
      </c>
      <c r="AX675" s="86">
        <f>AC675 * ( (1-Baseline!D$90-Baseline!D$89) + (1-B675)*Baseline!D$90 )</f>
        <v>0.0004224732169</v>
      </c>
      <c r="AY675" s="86">
        <f>AD675 * ( (1-Baseline!D$90-Baseline!D$89) + (1-B675)*Baseline!D$90 )</f>
        <v>0.0004374059864</v>
      </c>
      <c r="AZ675" s="86">
        <f t="shared" si="6"/>
        <v>0.03149139084</v>
      </c>
      <c r="BA675" s="86">
        <f>AF675 * ( (1-Baseline!F$90-Baseline!F$89) + (1-Baseline!B$36)*Baseline!F$90 )</f>
        <v>0.001504570895</v>
      </c>
      <c r="BB675" s="86">
        <f>AG675 * ( (1-Baseline!F$90-Baseline!F$89) + (1-Baseline!B$36)*Baseline!F$90 )</f>
        <v>0.000218900163</v>
      </c>
      <c r="BC675" s="86">
        <f>AH675 * ( (1-Baseline!F$90-Baseline!F$89) + (1-Baseline!B$36)*Baseline!F$90 )</f>
        <v>0.0397257417</v>
      </c>
      <c r="BD675" s="86">
        <f>AI675 * ( (1-Baseline!F$90-Baseline!F$89) + (1-Baseline!B$36)*Baseline!F$90 )</f>
        <v>0.0004951251974</v>
      </c>
      <c r="BE675" s="86">
        <f t="shared" si="7"/>
        <v>0.04194433795</v>
      </c>
      <c r="BF675" s="86">
        <f>AK675 * ( (1-Baseline!H$90-Baseline!H$89) + (1-Baseline!B$36)*Baseline!H$90 )</f>
        <v>0.0000311764083</v>
      </c>
      <c r="BG675" s="86">
        <f>AL675 * ( (1-Baseline!H$90-Baseline!H$89) + (1-Baseline!B$36)*Baseline!H$90 )</f>
        <v>0.0002495294318</v>
      </c>
      <c r="BH675" s="86">
        <f>AM675 * ( (1-Baseline!H$90-Baseline!H$89) + (1-Baseline!B$36)*Baseline!H$90 )</f>
        <v>0.00005384309351</v>
      </c>
      <c r="BI675" s="86">
        <f>AN675 * ( (1-Baseline!H$90-Baseline!H$89) + (1-Baseline!B$36)*Baseline!H$90 )</f>
        <v>0.02746456566</v>
      </c>
      <c r="BJ675" s="86">
        <f t="shared" si="8"/>
        <v>0.02779911459</v>
      </c>
      <c r="BK675" s="62"/>
      <c r="BL675" s="86">
        <f t="shared" si="19"/>
        <v>0.9435263809</v>
      </c>
      <c r="BM675" s="86">
        <f t="shared" si="20"/>
        <v>0.01957016737</v>
      </c>
      <c r="BN675" s="86">
        <f t="shared" si="21"/>
        <v>0.03099709766</v>
      </c>
      <c r="BO675" s="86">
        <f t="shared" si="22"/>
        <v>0.005906354099</v>
      </c>
      <c r="BP675" s="86">
        <f t="shared" si="9"/>
        <v>1</v>
      </c>
      <c r="BQ675" s="86">
        <f t="shared" si="23"/>
        <v>0.05821667797</v>
      </c>
      <c r="BR675" s="86">
        <f t="shared" si="24"/>
        <v>0.9144781068</v>
      </c>
      <c r="BS675" s="86">
        <f t="shared" si="25"/>
        <v>0.01341551471</v>
      </c>
      <c r="BT675" s="86">
        <f t="shared" si="26"/>
        <v>0.01388970048</v>
      </c>
      <c r="BU675" s="86">
        <f t="shared" si="10"/>
        <v>1</v>
      </c>
      <c r="BV675" s="86">
        <f t="shared" si="27"/>
        <v>0.03587065546</v>
      </c>
      <c r="BW675" s="86">
        <f t="shared" si="28"/>
        <v>0.005218825083</v>
      </c>
      <c r="BX675" s="86">
        <f t="shared" si="29"/>
        <v>0.9471061801</v>
      </c>
      <c r="BY675" s="86">
        <f t="shared" si="30"/>
        <v>0.01180433931</v>
      </c>
      <c r="BZ675" s="86">
        <f t="shared" si="11"/>
        <v>1</v>
      </c>
      <c r="CA675" s="86">
        <f t="shared" si="31"/>
        <v>0.001121489255</v>
      </c>
      <c r="CB675" s="86">
        <f t="shared" si="32"/>
        <v>0.008976164725</v>
      </c>
      <c r="CC675" s="86">
        <f t="shared" si="33"/>
        <v>0.001936863612</v>
      </c>
      <c r="CD675" s="86">
        <f t="shared" si="34"/>
        <v>0.9879654824</v>
      </c>
      <c r="CE675" s="86">
        <f t="shared" si="12"/>
        <v>1</v>
      </c>
      <c r="CF675" s="62"/>
      <c r="CG675" s="86">
        <f t="shared" si="35"/>
        <v>0.9435263809</v>
      </c>
      <c r="CH675" s="86">
        <f t="shared" si="36"/>
        <v>0.01957016737</v>
      </c>
      <c r="CI675" s="86">
        <f t="shared" si="37"/>
        <v>0.03099709766</v>
      </c>
      <c r="CJ675" s="86">
        <f t="shared" si="38"/>
        <v>0.005906354099</v>
      </c>
      <c r="CK675" s="86">
        <f t="shared" si="13"/>
        <v>1</v>
      </c>
      <c r="CL675" s="86">
        <f t="shared" si="39"/>
        <v>0.05821667797</v>
      </c>
      <c r="CM675" s="86">
        <f t="shared" si="40"/>
        <v>0.9144781068</v>
      </c>
      <c r="CN675" s="86">
        <f t="shared" si="41"/>
        <v>0.01341551471</v>
      </c>
      <c r="CO675" s="86">
        <f t="shared" si="42"/>
        <v>0.01388970048</v>
      </c>
      <c r="CP675" s="86">
        <f t="shared" si="14"/>
        <v>1</v>
      </c>
      <c r="CQ675" s="86">
        <f t="shared" si="43"/>
        <v>0.03587065546</v>
      </c>
      <c r="CR675" s="86">
        <f t="shared" si="44"/>
        <v>0.005218825083</v>
      </c>
      <c r="CS675" s="86">
        <f t="shared" si="45"/>
        <v>0.9471061801</v>
      </c>
      <c r="CT675" s="86">
        <f t="shared" si="46"/>
        <v>0.01180433931</v>
      </c>
      <c r="CU675" s="86">
        <f t="shared" si="15"/>
        <v>1</v>
      </c>
      <c r="CV675" s="86">
        <f t="shared" si="47"/>
        <v>0.001121489255</v>
      </c>
      <c r="CW675" s="86">
        <f t="shared" si="48"/>
        <v>0.008976164725</v>
      </c>
      <c r="CX675" s="86">
        <f t="shared" si="49"/>
        <v>0.001936863612</v>
      </c>
      <c r="CY675" s="86">
        <f t="shared" si="50"/>
        <v>0.9879654824</v>
      </c>
      <c r="CZ675" s="86">
        <f t="shared" si="16"/>
        <v>1</v>
      </c>
      <c r="DA675" s="62"/>
      <c r="DB675" s="86">
        <f>(AQ675*Baseline!B$7 + AV675*Baseline!B$11 + BA675*Baseline!B$16 + BF675*Baseline!B$18)</f>
        <v>59402.04684</v>
      </c>
      <c r="DC675" s="86">
        <f>(AR675*Baseline!B$7 + AW675*Baseline!B$11 + BB675*Baseline!B$16 + BG675*Baseline!B$18)</f>
        <v>74935.16133</v>
      </c>
      <c r="DD675" s="86">
        <f>(AS675*Baseline!B$7 + AX675*Baseline!B$11 + BC675*Baseline!B$16 + BH675*Baseline!B$18)</f>
        <v>138070.1576</v>
      </c>
      <c r="DE675" s="86">
        <f>(AT675*Baseline!B$7 + AY675*Baseline!B$11 + BD675*Baseline!B$16 + BI675*Baseline!B$18)</f>
        <v>1260528.424</v>
      </c>
      <c r="DF675" s="86">
        <f t="shared" si="17"/>
        <v>1532935.79</v>
      </c>
      <c r="DG675" s="62"/>
      <c r="DH675" s="86">
        <f t="shared" si="51"/>
        <v>0.03875051208</v>
      </c>
      <c r="DI675" s="86">
        <f t="shared" si="52"/>
        <v>0.04888343127</v>
      </c>
      <c r="DJ675" s="86">
        <f t="shared" si="53"/>
        <v>0.09006910694</v>
      </c>
      <c r="DK675" s="86">
        <f t="shared" si="54"/>
        <v>0.8222969497</v>
      </c>
      <c r="DL675" s="86">
        <f t="shared" si="18"/>
        <v>1</v>
      </c>
      <c r="DM675" s="62"/>
      <c r="DN675" s="86">
        <f>DH675 / (Baseline!B$7/Baseline!B$17)</f>
        <v>4.13636229</v>
      </c>
      <c r="DO675" s="86">
        <f>DI675 / (Baseline!B$11/Baseline!B$17)</f>
        <v>1.180069428</v>
      </c>
      <c r="DP675" s="86">
        <f>DJ675 / (Baseline!B$16/Baseline!B$17)</f>
        <v>1.391839897</v>
      </c>
      <c r="DQ675" s="86">
        <f>DK675 / (Baseline!B$18/Baseline!B$17)</f>
        <v>0.9296792958</v>
      </c>
      <c r="DR675" s="62"/>
      <c r="DS675" s="86">
        <f>DH675 / Baseline!H$117</f>
        <v>1.55029614</v>
      </c>
      <c r="DT675" s="86">
        <f>DI675 / Baseline!H$118</f>
        <v>1.100368591</v>
      </c>
      <c r="DU675" s="86">
        <f>DJ675 / Baseline!H$119</f>
        <v>1.076723426</v>
      </c>
      <c r="DV675" s="86">
        <f>DK675 / Baseline!H$120</f>
        <v>0.9709163358</v>
      </c>
      <c r="DW675" s="87"/>
      <c r="DX675" s="86">
        <f>(AU675*Baseline!B$34)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0.02859195157</v>
      </c>
      <c r="DY675" s="86">
        <f>(AZ675*Baseline!B$34) + (Baseline!D$90*(1-Baseline!D$91)*Baseline!B$35) + (Baseline!D$90*Baseline!D$91*((1-Baseline!D$92)*Baseline!B$40 + Baseline!D$92*Baseline!B$41))</f>
        <v>0.01113727663</v>
      </c>
      <c r="DZ675" s="86">
        <f>(BE675*Baseline!B$34) + (Baseline!F$90*(1-Baseline!F$91)*Baseline!B$35) + (Baseline!F$90*Baseline!F$91*((1-Baseline!F$92)*Baseline!B$40 + Baseline!F$92*Baseline!B$41))</f>
        <v>0.01402229069</v>
      </c>
      <c r="EA675" s="86">
        <f>(BJ675*Baseline!B$34) + (Baseline!H$90*(1-Baseline!H$91)*Baseline!B$35) + (Baseline!H$90*Baseline!H$91*((1-Baseline!H$92)*Baseline!B$40 + Baseline!H$92*Baseline!B$41))</f>
        <v>0.009314867189</v>
      </c>
      <c r="EB675" s="86">
        <f>( DX675*Baseline!B$7 + DY675*Baseline!B$11 + DZ675*Baseline!B$16 + EA675*Baseline!B$18 ) / Baseline!B$17</f>
        <v>0.009875579774</v>
      </c>
    </row>
    <row r="676">
      <c r="A676" s="73" t="s">
        <v>852</v>
      </c>
      <c r="B676" s="85">
        <f>MIN( MAX( NORMINV( MCrands!B676, (B$5+B$4)/2, (B$5-B$4)/3.29 ), 0 ), 1 )</f>
        <v>0.5545796193</v>
      </c>
      <c r="C676" s="85">
        <f>MAX( NORMINV( MCrands!C676, (C$5+C$4)/2, (C$5-C$4)/3.29 ), 0 )</f>
        <v>3.175480765</v>
      </c>
      <c r="D676" s="83"/>
      <c r="E676" s="84">
        <f>Baseline!B$33 * (C676 * Baseline!B$68*Baseline!B$68/Baseline!B$75 + Baseline!B$46 * Baseline!B$54*Baseline!B$54/Baseline!B$76 + Baseline!B$47 * Baseline!B$55*Baseline!B$55/Baseline!B$77 + Baseline!B$56*Baseline!B$56/Baseline!B$78)</f>
        <v>0.00002253197111</v>
      </c>
      <c r="F676" s="84">
        <f>Baseline!B$33 * (C676 * Baseline!B$68*Baseline!B$59/Baseline!B$75 + Baseline!B$46 * Baseline!B$54*Baseline!B$69/Baseline!B$76 + Baseline!B$47 * Baseline!B$55*Baseline!B$57/Baseline!B$77 + Baseline!B$56*Baseline!B$58/Baseline!B$78)</f>
        <v>0.0000002397971182</v>
      </c>
      <c r="G676" s="85">
        <f>Baseline!B$33 * (C676 * Baseline!B$68*Baseline!B$60/Baseline!B$75 + Baseline!B$46 * Baseline!B$54*Baseline!B$61/Baseline!B$76 + Baseline!B$47 * Baseline!B$55*Baseline!B$70/Baseline!B$77 + Baseline!B$56*Baseline!B$62/Baseline!B$78)</f>
        <v>0.0000002022212036</v>
      </c>
      <c r="H676" s="84">
        <f>Baseline!B$33 * (C676 * Baseline!B$68*Baseline!B$63/Baseline!B$75 + Baseline!B$46 * Baseline!B$54*Baseline!B$64/Baseline!B$76 + Baseline!B$47 * Baseline!B$55*Baseline!B$65/Baseline!B$77 + Baseline!B$56*Baseline!B$71/Baseline!B$78)</f>
        <v>0.000000003869216724</v>
      </c>
      <c r="I676" s="84">
        <f>Baseline!B$33 * (C676 * Baseline!B$59*Baseline!B$68/Baseline!B$75 + Baseline!B$46 * Baseline!B$69*Baseline!B$54/Baseline!B$76 + Baseline!B$47 * Baseline!B$57*Baseline!B$55/Baseline!B$77 + Baseline!B$58*Baseline!B$56/Baseline!B$78)</f>
        <v>0.0000002397971182</v>
      </c>
      <c r="J676" s="85">
        <f>Baseline!B$33 * (C676 * Baseline!B$59*Baseline!B$59/Baseline!B$75 + Baseline!B$46 * Baseline!B$69*Baseline!B$69/Baseline!B$76 + Baseline!B$47 * Baseline!B$57*Baseline!B$57/Baseline!B$77 + Baseline!B$58*Baseline!B$58/Baseline!B$78)</f>
        <v>0.00000211657455</v>
      </c>
      <c r="K676" s="84">
        <f>Baseline!B$33 * (C676 * Baseline!B$59*Baseline!B$60/Baseline!B$75 + Baseline!B$46 * Baseline!B$69*Baseline!B$61/Baseline!B$76 + Baseline!B$47 * Baseline!B$57*Baseline!B$70/Baseline!B$77 + Baseline!B$58*Baseline!B$62/Baseline!B$78)</f>
        <v>0.00000001649007519</v>
      </c>
      <c r="L676" s="85">
        <f>Baseline!B$33 * (C676 * Baseline!B$59*Baseline!B$63/Baseline!B$75 + Baseline!B$46 * Baseline!B$69*Baseline!B$64/Baseline!B$76 + Baseline!B$47 * Baseline!B$57*Baseline!B$65/Baseline!B$77 + Baseline!B$58*Baseline!B$71/Baseline!B$78)</f>
        <v>0.00000001707281929</v>
      </c>
      <c r="M676" s="84">
        <f>Baseline!B$33 * (C676 * Baseline!B$60*Baseline!B$68/Baseline!B$75 + Baseline!B$46 * Baseline!B$61*Baseline!B$54/Baseline!B$76 + Baseline!B$47 * Baseline!B$70*Baseline!B$55/Baseline!B$77 + Baseline!B$62*Baseline!B$56/Baseline!B$78)</f>
        <v>0.0000002022212036</v>
      </c>
      <c r="N676" s="85">
        <f>Baseline!B$33 * (C676 * Baseline!B$60*Baseline!B$59/Baseline!B$75 + Baseline!B$46 * Baseline!B$61*Baseline!B$69/Baseline!B$76 + Baseline!B$47 * Baseline!B$70*Baseline!B$57/Baseline!B$77 + Baseline!B$62*Baseline!B$58/Baseline!B$78)</f>
        <v>0.00000001649007519</v>
      </c>
      <c r="O676" s="85">
        <f>Baseline!B$33 * (C676 * Baseline!B$60*Baseline!B$60/Baseline!B$75 + Baseline!B$46 * Baseline!B$61*Baseline!B$61/Baseline!B$76 + Baseline!B$47 * Baseline!B$70*Baseline!B$70/Baseline!B$77 + Baseline!B$62*Baseline!B$62/Baseline!B$78)</f>
        <v>0.000001589268237</v>
      </c>
      <c r="P676" s="84">
        <f>Baseline!B$33 * (C676 * Baseline!B$60*Baseline!B$63/Baseline!B$75 + Baseline!B$46 * Baseline!B$61*Baseline!B$64/Baseline!B$76 + Baseline!B$47 * Baseline!B$70*Baseline!B$65/Baseline!B$77 + Baseline!B$62*Baseline!B$71/Baseline!B$78)</f>
        <v>0.000000001956463212</v>
      </c>
      <c r="Q676" s="84">
        <f>Baseline!B$33 * (C676 * Baseline!B$63*Baseline!B$68/Baseline!B$75 + Baseline!B$46 * Baseline!B$64*Baseline!B$54/Baseline!B$76 + Baseline!B$47 * Baseline!B$65*Baseline!B$55/Baseline!B$77 + Baseline!B$71*Baseline!B$56/Baseline!B$78)</f>
        <v>0.000000003869216724</v>
      </c>
      <c r="R676" s="84">
        <f>Baseline!B$33 * (C676 * Baseline!B$63*Baseline!B$59/Baseline!B$75 + Baseline!B$46 * Baseline!B$64*Baseline!B$69/Baseline!B$76 + Baseline!B$47 * Baseline!B$65*Baseline!B$57/Baseline!B$77 + Baseline!B$71*Baseline!B$58/Baseline!B$78)</f>
        <v>0.00000001707281929</v>
      </c>
      <c r="S676" s="84">
        <f>Baseline!B$33 * (C676 * Baseline!B$63*Baseline!B$60/Baseline!B$75 + Baseline!B$46 * Baseline!B$64*Baseline!B$61/Baseline!B$76 + Baseline!B$47 * Baseline!B$65*Baseline!B$70/Baseline!B$77 + Baseline!B$71*Baseline!B$62/Baseline!B$78)</f>
        <v>0.000000001956463212</v>
      </c>
      <c r="T676" s="84">
        <f>Baseline!B$33 * (C676 * Baseline!B$63*Baseline!B$63/Baseline!B$75 + Baseline!B$46 * Baseline!B$64*Baseline!B$64/Baseline!B$76 + Baseline!B$47 * Baseline!B$65*Baseline!B$65/Baseline!B$77 + Baseline!B$71*Baseline!B$71/Baseline!B$78)</f>
        <v>0.00000009856722436</v>
      </c>
      <c r="U676" s="83"/>
      <c r="V676" s="84">
        <f>E676 * ( Baseline!B$89 * Baseline!B$7 )</f>
        <v>0.2338593282</v>
      </c>
      <c r="W676" s="84">
        <f>F676 * ( Baseline!D$89 * Baseline!B$11 )</f>
        <v>0.004423440486</v>
      </c>
      <c r="X676" s="84">
        <f>G676 * ( Baseline!F$89 * Baseline!B$16 )</f>
        <v>0.007024106981</v>
      </c>
      <c r="Y676" s="84">
        <f>H676 * ( Baseline!H$89 * Baseline!B$18 )</f>
        <v>0.00136070086</v>
      </c>
      <c r="Z676" s="86">
        <f t="shared" si="1"/>
        <v>0.2466675765</v>
      </c>
      <c r="AA676" s="84">
        <f>I676 * ( Baseline!B$89 * Baseline!B$7 )</f>
        <v>0.002488854289</v>
      </c>
      <c r="AB676" s="85">
        <f>J676 * ( Baseline!D$89 * Baseline!B$11 )</f>
        <v>0.03904359496</v>
      </c>
      <c r="AC676" s="85">
        <f>K676 * ( Baseline!F$89 * Baseline!B$16 )</f>
        <v>0.0005727789676</v>
      </c>
      <c r="AD676" s="85">
        <f>L676 * ( Baseline!F$89 * Baseline!B$16 )</f>
        <v>0.00059302045</v>
      </c>
      <c r="AE676" s="86">
        <f t="shared" si="2"/>
        <v>0.04269824867</v>
      </c>
      <c r="AF676" s="86">
        <f>M676 * ( Baseline!B$89 * Baseline!B$7 )</f>
        <v>0.002098853872</v>
      </c>
      <c r="AG676" s="86">
        <f>N676 * ( Baseline!D$89 * Baseline!B$11 )</f>
        <v>0.0003041857498</v>
      </c>
      <c r="AH676" s="86">
        <f>O676 * ( Baseline!F$89 * Baseline!B$16 )</f>
        <v>0.05520286657</v>
      </c>
      <c r="AI676" s="86">
        <f>P676 * ( Baseline!H$89 * Baseline!B$18 )</f>
        <v>0.0006880362005</v>
      </c>
      <c r="AJ676" s="86">
        <f t="shared" si="3"/>
        <v>0.05829394239</v>
      </c>
      <c r="AK676" s="86">
        <f>Q676 * ( Baseline!B$89 * Baseline!B$7 )</f>
        <v>0.00004015860038</v>
      </c>
      <c r="AL676" s="86">
        <f>R676 * ( Baseline!D$89 * Baseline!B$11 )</f>
        <v>0.0003149353947</v>
      </c>
      <c r="AM676" s="86">
        <f>S676 * ( Baseline!F$89 * Baseline!B$16 )</f>
        <v>0.00006795729952</v>
      </c>
      <c r="AN676" s="86">
        <f>T676 * ( Baseline!H$89 * Baseline!B$18 )</f>
        <v>0.03466347751</v>
      </c>
      <c r="AO676" s="86">
        <f t="shared" si="4"/>
        <v>0.03508652881</v>
      </c>
      <c r="AP676" s="62"/>
      <c r="AQ676" s="86">
        <f>V676 * ( (1-Baseline!B$90-Baseline!B$89) + (1-B676)*Baseline!B$90 )</f>
        <v>0.1134274193</v>
      </c>
      <c r="AR676" s="86">
        <f>W676 * ( (1-Baseline!B$90-Baseline!B$89) + (1-B676)*Baseline!B$90 )</f>
        <v>0.002145475412</v>
      </c>
      <c r="AS676" s="86">
        <f>X676 * ( (1-Baseline!B$90-Baseline!B$89) + (1-B676)*Baseline!B$90 )</f>
        <v>0.003406861439</v>
      </c>
      <c r="AT676" s="86">
        <f>Y676 * ( (1-Baseline!B$90-Baseline!B$89) + (1-B676)*Baseline!B$90 )</f>
        <v>0.0006599727626</v>
      </c>
      <c r="AU676" s="86">
        <f t="shared" si="5"/>
        <v>0.1196397289</v>
      </c>
      <c r="AV676" s="86">
        <f>AA676 * ( (1-Baseline!D$90-Baseline!D$89) + (1-B676)*Baseline!D$90 )</f>
        <v>0.001849086157</v>
      </c>
      <c r="AW676" s="86">
        <f>AB676 * ( (1-Baseline!D$90-Baseline!D$89) + (1-B676)*Baseline!D$90 )</f>
        <v>0.02900731123</v>
      </c>
      <c r="AX676" s="86">
        <f>AC676 * ( (1-Baseline!D$90-Baseline!D$89) + (1-B676)*Baseline!D$90 )</f>
        <v>0.0004255442613</v>
      </c>
      <c r="AY676" s="86">
        <f>AD676 * ( (1-Baseline!D$90-Baseline!D$89) + (1-B676)*Baseline!D$90 )</f>
        <v>0.0004405826045</v>
      </c>
      <c r="AZ676" s="86">
        <f t="shared" si="6"/>
        <v>0.03172252425</v>
      </c>
      <c r="BA676" s="86">
        <f>AF676 * ( (1-Baseline!F$90-Baseline!F$89) + (1-Baseline!B$36)*Baseline!F$90 )</f>
        <v>0.00151040241</v>
      </c>
      <c r="BB676" s="86">
        <f>AG676 * ( (1-Baseline!F$90-Baseline!F$89) + (1-Baseline!B$36)*Baseline!F$90 )</f>
        <v>0.0002189017995</v>
      </c>
      <c r="BC676" s="86">
        <f>AH676 * ( (1-Baseline!F$90-Baseline!F$89) + (1-Baseline!B$36)*Baseline!F$90 )</f>
        <v>0.03972574927</v>
      </c>
      <c r="BD676" s="86">
        <f>AI676 * ( (1-Baseline!F$90-Baseline!F$89) + (1-Baseline!B$36)*Baseline!F$90 )</f>
        <v>0.000495132867</v>
      </c>
      <c r="BE676" s="86">
        <f t="shared" si="7"/>
        <v>0.04195018635</v>
      </c>
      <c r="BF676" s="86">
        <f>AK676 * ( (1-Baseline!H$90-Baseline!H$89) + (1-Baseline!B$36)*Baseline!H$90 )</f>
        <v>0.00003181846225</v>
      </c>
      <c r="BG676" s="86">
        <f>AL676 * ( (1-Baseline!H$90-Baseline!H$89) + (1-Baseline!B$36)*Baseline!H$90 )</f>
        <v>0.0002495296119</v>
      </c>
      <c r="BH676" s="86">
        <f>AM676 * ( (1-Baseline!H$90-Baseline!H$89) + (1-Baseline!B$36)*Baseline!H$90 )</f>
        <v>0.00005384392755</v>
      </c>
      <c r="BI676" s="86">
        <f>AN676 * ( (1-Baseline!H$90-Baseline!H$89) + (1-Baseline!B$36)*Baseline!H$90 )</f>
        <v>0.0274645665</v>
      </c>
      <c r="BJ676" s="86">
        <f t="shared" si="8"/>
        <v>0.0277997585</v>
      </c>
      <c r="BK676" s="62"/>
      <c r="BL676" s="86">
        <f t="shared" si="19"/>
        <v>0.9480748605</v>
      </c>
      <c r="BM676" s="86">
        <f t="shared" si="20"/>
        <v>0.01793280069</v>
      </c>
      <c r="BN676" s="86">
        <f t="shared" si="21"/>
        <v>0.02847600434</v>
      </c>
      <c r="BO676" s="86">
        <f t="shared" si="22"/>
        <v>0.005516334489</v>
      </c>
      <c r="BP676" s="86">
        <f t="shared" si="9"/>
        <v>1</v>
      </c>
      <c r="BQ676" s="86">
        <f t="shared" si="23"/>
        <v>0.05828937642</v>
      </c>
      <c r="BR676" s="86">
        <f t="shared" si="24"/>
        <v>0.9144074097</v>
      </c>
      <c r="BS676" s="86">
        <f t="shared" si="25"/>
        <v>0.01341457754</v>
      </c>
      <c r="BT676" s="86">
        <f t="shared" si="26"/>
        <v>0.01388863638</v>
      </c>
      <c r="BU676" s="86">
        <f t="shared" si="10"/>
        <v>1</v>
      </c>
      <c r="BV676" s="86">
        <f t="shared" si="27"/>
        <v>0.03600466509</v>
      </c>
      <c r="BW676" s="86">
        <f t="shared" si="28"/>
        <v>0.005218136522</v>
      </c>
      <c r="BX676" s="86">
        <f t="shared" si="29"/>
        <v>0.9469743219</v>
      </c>
      <c r="BY676" s="86">
        <f t="shared" si="30"/>
        <v>0.01180287646</v>
      </c>
      <c r="BZ676" s="86">
        <f t="shared" si="11"/>
        <v>1</v>
      </c>
      <c r="CA676" s="86">
        <f t="shared" si="31"/>
        <v>0.001144558945</v>
      </c>
      <c r="CB676" s="86">
        <f t="shared" si="32"/>
        <v>0.008975963295</v>
      </c>
      <c r="CC676" s="86">
        <f t="shared" si="33"/>
        <v>0.001936848752</v>
      </c>
      <c r="CD676" s="86">
        <f t="shared" si="34"/>
        <v>0.987942629</v>
      </c>
      <c r="CE676" s="86">
        <f t="shared" si="12"/>
        <v>1</v>
      </c>
      <c r="CF676" s="62"/>
      <c r="CG676" s="86">
        <f t="shared" si="35"/>
        <v>0.9480748605</v>
      </c>
      <c r="CH676" s="86">
        <f t="shared" si="36"/>
        <v>0.01793280069</v>
      </c>
      <c r="CI676" s="86">
        <f t="shared" si="37"/>
        <v>0.02847600434</v>
      </c>
      <c r="CJ676" s="86">
        <f t="shared" si="38"/>
        <v>0.005516334489</v>
      </c>
      <c r="CK676" s="86">
        <f t="shared" si="13"/>
        <v>1</v>
      </c>
      <c r="CL676" s="86">
        <f t="shared" si="39"/>
        <v>0.05828937642</v>
      </c>
      <c r="CM676" s="86">
        <f t="shared" si="40"/>
        <v>0.9144074097</v>
      </c>
      <c r="CN676" s="86">
        <f t="shared" si="41"/>
        <v>0.01341457754</v>
      </c>
      <c r="CO676" s="86">
        <f t="shared" si="42"/>
        <v>0.01388863638</v>
      </c>
      <c r="CP676" s="86">
        <f t="shared" si="14"/>
        <v>1</v>
      </c>
      <c r="CQ676" s="86">
        <f t="shared" si="43"/>
        <v>0.03600466509</v>
      </c>
      <c r="CR676" s="86">
        <f t="shared" si="44"/>
        <v>0.005218136522</v>
      </c>
      <c r="CS676" s="86">
        <f t="shared" si="45"/>
        <v>0.9469743219</v>
      </c>
      <c r="CT676" s="86">
        <f t="shared" si="46"/>
        <v>0.01180287646</v>
      </c>
      <c r="CU676" s="86">
        <f t="shared" si="15"/>
        <v>1</v>
      </c>
      <c r="CV676" s="86">
        <f t="shared" si="47"/>
        <v>0.001144558945</v>
      </c>
      <c r="CW676" s="86">
        <f t="shared" si="48"/>
        <v>0.008975963295</v>
      </c>
      <c r="CX676" s="86">
        <f t="shared" si="49"/>
        <v>0.001936848752</v>
      </c>
      <c r="CY676" s="86">
        <f t="shared" si="50"/>
        <v>0.987942629</v>
      </c>
      <c r="CZ676" s="86">
        <f t="shared" si="16"/>
        <v>1</v>
      </c>
      <c r="DA676" s="62"/>
      <c r="DB676" s="86">
        <f>(AQ676*Baseline!B$7 + AV676*Baseline!B$11 + BA676*Baseline!B$16 + BF676*Baseline!B$18)</f>
        <v>65494.89186</v>
      </c>
      <c r="DC676" s="86">
        <f>(AR676*Baseline!B$7 + AW676*Baseline!B$11 + BB676*Baseline!B$16 + BG676*Baseline!B$18)</f>
        <v>75407.82807</v>
      </c>
      <c r="DD676" s="86">
        <f>(AS676*Baseline!B$7 + AX676*Baseline!B$11 + BC676*Baseline!B$16 + BH676*Baseline!B$18)</f>
        <v>138119.2958</v>
      </c>
      <c r="DE676" s="86">
        <f>(AT676*Baseline!B$7 + AY676*Baseline!B$11 + BD676*Baseline!B$16 + BI676*Baseline!B$18)</f>
        <v>1260548.64</v>
      </c>
      <c r="DF676" s="86">
        <f t="shared" si="17"/>
        <v>1539570.656</v>
      </c>
      <c r="DG676" s="62"/>
      <c r="DH676" s="86">
        <f t="shared" si="51"/>
        <v>0.04254101077</v>
      </c>
      <c r="DI676" s="86">
        <f t="shared" si="52"/>
        <v>0.04897977743</v>
      </c>
      <c r="DJ676" s="86">
        <f t="shared" si="53"/>
        <v>0.08971286589</v>
      </c>
      <c r="DK676" s="86">
        <f t="shared" si="54"/>
        <v>0.8187663459</v>
      </c>
      <c r="DL676" s="86">
        <f t="shared" si="18"/>
        <v>1</v>
      </c>
      <c r="DM676" s="62"/>
      <c r="DN676" s="86">
        <f>DH676 / (Baseline!B$7/Baseline!B$17)</f>
        <v>4.540973094</v>
      </c>
      <c r="DO676" s="86">
        <f>DI676 / (Baseline!B$11/Baseline!B$17)</f>
        <v>1.18239527</v>
      </c>
      <c r="DP676" s="86">
        <f>DJ676 / (Baseline!B$16/Baseline!B$17)</f>
        <v>1.386334896</v>
      </c>
      <c r="DQ676" s="86">
        <f>DK676 / (Baseline!B$18/Baseline!B$17)</f>
        <v>0.9256876365</v>
      </c>
      <c r="DR676" s="62"/>
      <c r="DS676" s="86">
        <f>DH676 / Baseline!H$117</f>
        <v>1.701943052</v>
      </c>
      <c r="DT676" s="86">
        <f>DI676 / Baseline!H$118</f>
        <v>1.102537348</v>
      </c>
      <c r="DU676" s="86">
        <f>DJ676 / Baseline!H$119</f>
        <v>1.072464773</v>
      </c>
      <c r="DV676" s="86">
        <f>DK676 / Baseline!H$120</f>
        <v>0.9667476217</v>
      </c>
      <c r="DW676" s="87"/>
      <c r="DX676" s="86">
        <f>(AU676*Baseline!B$34)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0.03047549058</v>
      </c>
      <c r="DY676" s="86">
        <f>(AZ676*Baseline!B$34) + (Baseline!D$90*(1-Baseline!D$91)*Baseline!B$35) + (Baseline!D$90*Baseline!D$91*((1-Baseline!D$92)*Baseline!B$40 + Baseline!D$92*Baseline!B$41))</f>
        <v>0.01117194664</v>
      </c>
      <c r="DZ676" s="86">
        <f>(BE676*Baseline!B$34) + (Baseline!F$90*(1-Baseline!F$91)*Baseline!B$35) + (Baseline!F$90*Baseline!F$91*((1-Baseline!F$92)*Baseline!B$40 + Baseline!F$92*Baseline!B$41))</f>
        <v>0.01402316795</v>
      </c>
      <c r="EA676" s="86">
        <f>(BJ676*Baseline!B$34) + (Baseline!H$90*(1-Baseline!H$91)*Baseline!B$35) + (Baseline!H$90*Baseline!H$91*((1-Baseline!H$92)*Baseline!B$40 + Baseline!H$92*Baseline!B$41))</f>
        <v>0.009314963775</v>
      </c>
      <c r="EB676" s="86">
        <f>( DX676*Baseline!B$7 + DY676*Baseline!B$11 + DZ676*Baseline!B$16 + EA676*Baseline!B$18 ) / Baseline!B$17</f>
        <v>0.009894803632</v>
      </c>
    </row>
    <row r="677">
      <c r="A677" s="73" t="s">
        <v>853</v>
      </c>
      <c r="B677" s="85">
        <f>MIN( MAX( NORMINV( MCrands!B677, (B$5+B$4)/2, (B$5-B$4)/3.29 ), 0 ), 1 )</f>
        <v>0.5407392369</v>
      </c>
      <c r="C677" s="85">
        <f>MAX( NORMINV( MCrands!C677, (C$5+C$4)/2, (C$5-C$4)/3.29 ), 0 )</f>
        <v>2.247131874</v>
      </c>
      <c r="D677" s="83"/>
      <c r="E677" s="84">
        <f>Baseline!B$33 * (C677 * Baseline!B$68*Baseline!B$68/Baseline!B$75 + Baseline!B$46 * Baseline!B$54*Baseline!B$54/Baseline!B$76 + Baseline!B$47 * Baseline!B$55*Baseline!B$55/Baseline!B$77 + Baseline!B$56*Baseline!B$56/Baseline!B$78)</f>
        <v>0.00001595923869</v>
      </c>
      <c r="F677" s="84">
        <f>Baseline!B$33 * (C677 * Baseline!B$68*Baseline!B$59/Baseline!B$75 + Baseline!B$46 * Baseline!B$54*Baseline!B$69/Baseline!B$76 + Baseline!B$47 * Baseline!B$55*Baseline!B$57/Baseline!B$77 + Baseline!B$56*Baseline!B$58/Baseline!B$78)</f>
        <v>0.0000002387593183</v>
      </c>
      <c r="G677" s="85">
        <f>Baseline!B$33 * (C677 * Baseline!B$68*Baseline!B$60/Baseline!B$75 + Baseline!B$46 * Baseline!B$54*Baseline!B$61/Baseline!B$76 + Baseline!B$47 * Baseline!B$55*Baseline!B$70/Baseline!B$77 + Baseline!B$56*Baseline!B$62/Baseline!B$78)</f>
        <v>0.0000001996699456</v>
      </c>
      <c r="H677" s="84">
        <f>Baseline!B$33 * (C677 * Baseline!B$68*Baseline!B$63/Baseline!B$75 + Baseline!B$46 * Baseline!B$54*Baseline!B$64/Baseline!B$76 + Baseline!B$47 * Baseline!B$55*Baseline!B$65/Baseline!B$77 + Baseline!B$56*Baseline!B$71/Baseline!B$78)</f>
        <v>0.000000003614090926</v>
      </c>
      <c r="I677" s="84">
        <f>Baseline!B$33 * (C677 * Baseline!B$59*Baseline!B$68/Baseline!B$75 + Baseline!B$46 * Baseline!B$69*Baseline!B$54/Baseline!B$76 + Baseline!B$47 * Baseline!B$57*Baseline!B$55/Baseline!B$77 + Baseline!B$58*Baseline!B$56/Baseline!B$78)</f>
        <v>0.0000002387593183</v>
      </c>
      <c r="J677" s="85">
        <f>Baseline!B$33 * (C677 * Baseline!B$59*Baseline!B$59/Baseline!B$75 + Baseline!B$46 * Baseline!B$69*Baseline!B$69/Baseline!B$76 + Baseline!B$47 * Baseline!B$57*Baseline!B$57/Baseline!B$77 + Baseline!B$58*Baseline!B$58/Baseline!B$78)</f>
        <v>0.000002116574386</v>
      </c>
      <c r="K677" s="84">
        <f>Baseline!B$33 * (C677 * Baseline!B$59*Baseline!B$60/Baseline!B$75 + Baseline!B$46 * Baseline!B$69*Baseline!B$61/Baseline!B$76 + Baseline!B$47 * Baseline!B$57*Baseline!B$70/Baseline!B$77 + Baseline!B$58*Baseline!B$62/Baseline!B$78)</f>
        <v>0.00000001648967236</v>
      </c>
      <c r="L677" s="85">
        <f>Baseline!B$33 * (C677 * Baseline!B$59*Baseline!B$63/Baseline!B$75 + Baseline!B$46 * Baseline!B$69*Baseline!B$64/Baseline!B$76 + Baseline!B$47 * Baseline!B$57*Baseline!B$65/Baseline!B$77 + Baseline!B$58*Baseline!B$71/Baseline!B$78)</f>
        <v>0.00000001707277901</v>
      </c>
      <c r="M677" s="84">
        <f>Baseline!B$33 * (C677 * Baseline!B$60*Baseline!B$68/Baseline!B$75 + Baseline!B$46 * Baseline!B$61*Baseline!B$54/Baseline!B$76 + Baseline!B$47 * Baseline!B$70*Baseline!B$55/Baseline!B$77 + Baseline!B$62*Baseline!B$56/Baseline!B$78)</f>
        <v>0.0000001996699456</v>
      </c>
      <c r="N677" s="85">
        <f>Baseline!B$33 * (C677 * Baseline!B$60*Baseline!B$59/Baseline!B$75 + Baseline!B$46 * Baseline!B$61*Baseline!B$69/Baseline!B$76 + Baseline!B$47 * Baseline!B$70*Baseline!B$57/Baseline!B$77 + Baseline!B$62*Baseline!B$58/Baseline!B$78)</f>
        <v>0.00000001648967236</v>
      </c>
      <c r="O677" s="85">
        <f>Baseline!B$33 * (C677 * Baseline!B$60*Baseline!B$60/Baseline!B$75 + Baseline!B$46 * Baseline!B$61*Baseline!B$61/Baseline!B$76 + Baseline!B$47 * Baseline!B$70*Baseline!B$70/Baseline!B$77 + Baseline!B$62*Baseline!B$62/Baseline!B$78)</f>
        <v>0.000001589267247</v>
      </c>
      <c r="P677" s="84">
        <f>Baseline!B$33 * (C677 * Baseline!B$60*Baseline!B$63/Baseline!B$75 + Baseline!B$46 * Baseline!B$61*Baseline!B$64/Baseline!B$76 + Baseline!B$47 * Baseline!B$70*Baseline!B$65/Baseline!B$77 + Baseline!B$62*Baseline!B$71/Baseline!B$78)</f>
        <v>0.000000001956364183</v>
      </c>
      <c r="Q677" s="84">
        <f>Baseline!B$33 * (C677 * Baseline!B$63*Baseline!B$68/Baseline!B$75 + Baseline!B$46 * Baseline!B$64*Baseline!B$54/Baseline!B$76 + Baseline!B$47 * Baseline!B$65*Baseline!B$55/Baseline!B$77 + Baseline!B$71*Baseline!B$56/Baseline!B$78)</f>
        <v>0.000000003614090926</v>
      </c>
      <c r="R677" s="84">
        <f>Baseline!B$33 * (C677 * Baseline!B$63*Baseline!B$59/Baseline!B$75 + Baseline!B$46 * Baseline!B$64*Baseline!B$69/Baseline!B$76 + Baseline!B$47 * Baseline!B$65*Baseline!B$57/Baseline!B$77 + Baseline!B$71*Baseline!B$58/Baseline!B$78)</f>
        <v>0.00000001707277901</v>
      </c>
      <c r="S677" s="84">
        <f>Baseline!B$33 * (C677 * Baseline!B$63*Baseline!B$60/Baseline!B$75 + Baseline!B$46 * Baseline!B$64*Baseline!B$61/Baseline!B$76 + Baseline!B$47 * Baseline!B$65*Baseline!B$70/Baseline!B$77 + Baseline!B$71*Baseline!B$62/Baseline!B$78)</f>
        <v>0.000000001956364183</v>
      </c>
      <c r="T677" s="84">
        <f>Baseline!B$33 * (C677 * Baseline!B$63*Baseline!B$63/Baseline!B$75 + Baseline!B$46 * Baseline!B$64*Baseline!B$64/Baseline!B$76 + Baseline!B$47 * Baseline!B$65*Baseline!B$65/Baseline!B$77 + Baseline!B$71*Baseline!B$71/Baseline!B$78)</f>
        <v>0.00000009856721445</v>
      </c>
      <c r="U677" s="83"/>
      <c r="V677" s="84">
        <f>E677 * ( Baseline!B$89 * Baseline!B$7 )</f>
        <v>0.1656409383</v>
      </c>
      <c r="W677" s="84">
        <f>F677 * ( Baseline!D$89 * Baseline!B$11 )</f>
        <v>0.004404296611</v>
      </c>
      <c r="X677" s="84">
        <f>G677 * ( Baseline!F$89 * Baseline!B$16 )</f>
        <v>0.006935489622</v>
      </c>
      <c r="Y677" s="84">
        <f>H677 * ( Baseline!H$89 * Baseline!B$18 )</f>
        <v>0.001270979886</v>
      </c>
      <c r="Z677" s="86">
        <f t="shared" si="1"/>
        <v>0.1782517045</v>
      </c>
      <c r="AA677" s="84">
        <f>I677 * ( Baseline!B$89 * Baseline!B$7 )</f>
        <v>0.002478082965</v>
      </c>
      <c r="AB677" s="85">
        <f>J677 * ( Baseline!D$89 * Baseline!B$11 )</f>
        <v>0.03904359194</v>
      </c>
      <c r="AC677" s="85">
        <f>K677 * ( Baseline!F$89 * Baseline!B$16 )</f>
        <v>0.0005727649753</v>
      </c>
      <c r="AD677" s="85">
        <f>L677 * ( Baseline!F$89 * Baseline!B$16 )</f>
        <v>0.0005930190508</v>
      </c>
      <c r="AE677" s="86">
        <f t="shared" si="2"/>
        <v>0.04268745893</v>
      </c>
      <c r="AF677" s="86">
        <f>M677 * ( Baseline!B$89 * Baseline!B$7 )</f>
        <v>0.002072374366</v>
      </c>
      <c r="AG677" s="86">
        <f>N677 * ( Baseline!D$89 * Baseline!B$11 )</f>
        <v>0.000304178319</v>
      </c>
      <c r="AH677" s="86">
        <f>O677 * ( Baseline!F$89 * Baseline!B$16 )</f>
        <v>0.05520283217</v>
      </c>
      <c r="AI677" s="86">
        <f>P677 * ( Baseline!H$89 * Baseline!B$18 )</f>
        <v>0.0006880013746</v>
      </c>
      <c r="AJ677" s="86">
        <f t="shared" si="3"/>
        <v>0.05826738623</v>
      </c>
      <c r="AK677" s="86">
        <f>Q677 * ( Baseline!B$89 * Baseline!B$7 )</f>
        <v>0.00003751064972</v>
      </c>
      <c r="AL677" s="86">
        <f>R677 * ( Baseline!D$89 * Baseline!B$11 )</f>
        <v>0.0003149346516</v>
      </c>
      <c r="AM677" s="86">
        <f>S677 * ( Baseline!F$89 * Baseline!B$16 )</f>
        <v>0.00006795385976</v>
      </c>
      <c r="AN677" s="86">
        <f>T677 * ( Baseline!H$89 * Baseline!B$18 )</f>
        <v>0.03466347403</v>
      </c>
      <c r="AO677" s="86">
        <f t="shared" si="4"/>
        <v>0.03508387319</v>
      </c>
      <c r="AP677" s="62"/>
      <c r="AQ677" s="86">
        <f>V677 * ( (1-Baseline!B$90-Baseline!B$89) + (1-B677)*Baseline!B$90 )</f>
        <v>0.08238020867</v>
      </c>
      <c r="AR677" s="86">
        <f>W677 * ( (1-Baseline!B$90-Baseline!B$89) + (1-B677)*Baseline!B$90 )</f>
        <v>0.002190442034</v>
      </c>
      <c r="AS677" s="86">
        <f>X677 * ( (1-Baseline!B$90-Baseline!B$89) + (1-B677)*Baseline!B$90 )</f>
        <v>0.003449310829</v>
      </c>
      <c r="AT677" s="86">
        <f>Y677 * ( (1-Baseline!B$90-Baseline!B$89) + (1-B677)*Baseline!B$90 )</f>
        <v>0.0006321117789</v>
      </c>
      <c r="AU677" s="86">
        <f t="shared" si="5"/>
        <v>0.08865207331</v>
      </c>
      <c r="AV677" s="86">
        <f>AA677 * ( (1-Baseline!D$90-Baseline!D$89) + (1-B677)*Baseline!D$90 )</f>
        <v>0.001856448969</v>
      </c>
      <c r="AW677" s="86">
        <f>AB677 * ( (1-Baseline!D$90-Baseline!D$89) + (1-B677)*Baseline!D$90 )</f>
        <v>0.02924939844</v>
      </c>
      <c r="AX677" s="86">
        <f>AC677 * ( (1-Baseline!D$90-Baseline!D$89) + (1-B677)*Baseline!D$90 )</f>
        <v>0.0004290852901</v>
      </c>
      <c r="AY677" s="86">
        <f>AD677 * ( (1-Baseline!D$90-Baseline!D$89) + (1-B677)*Baseline!D$90 )</f>
        <v>0.0004442585744</v>
      </c>
      <c r="AZ677" s="86">
        <f t="shared" si="6"/>
        <v>0.03197919127</v>
      </c>
      <c r="BA677" s="86">
        <f>AF677 * ( (1-Baseline!F$90-Baseline!F$89) + (1-Baseline!B$36)*Baseline!F$90 )</f>
        <v>0.00149134691</v>
      </c>
      <c r="BB677" s="86">
        <f>AG677 * ( (1-Baseline!F$90-Baseline!F$89) + (1-Baseline!B$36)*Baseline!F$90 )</f>
        <v>0.000218896452</v>
      </c>
      <c r="BC677" s="86">
        <f>AH677 * ( (1-Baseline!F$90-Baseline!F$89) + (1-Baseline!B$36)*Baseline!F$90 )</f>
        <v>0.03972572452</v>
      </c>
      <c r="BD677" s="86">
        <f>AI677 * ( (1-Baseline!F$90-Baseline!F$89) + (1-Baseline!B$36)*Baseline!F$90 )</f>
        <v>0.0004951078052</v>
      </c>
      <c r="BE677" s="86">
        <f t="shared" si="7"/>
        <v>0.04193107569</v>
      </c>
      <c r="BF677" s="86">
        <f>AK677 * ( (1-Baseline!H$90-Baseline!H$89) + (1-Baseline!B$36)*Baseline!H$90 )</f>
        <v>0.00002972043799</v>
      </c>
      <c r="BG677" s="86">
        <f>AL677 * ( (1-Baseline!H$90-Baseline!H$89) + (1-Baseline!B$36)*Baseline!H$90 )</f>
        <v>0.0002495290232</v>
      </c>
      <c r="BH677" s="86">
        <f>AM677 * ( (1-Baseline!H$90-Baseline!H$89) + (1-Baseline!B$36)*Baseline!H$90 )</f>
        <v>0.00005384120217</v>
      </c>
      <c r="BI677" s="86">
        <f>AN677 * ( (1-Baseline!H$90-Baseline!H$89) + (1-Baseline!B$36)*Baseline!H$90 )</f>
        <v>0.02746456374</v>
      </c>
      <c r="BJ677" s="86">
        <f t="shared" si="8"/>
        <v>0.02779765441</v>
      </c>
      <c r="BK677" s="62"/>
      <c r="BL677" s="86">
        <f t="shared" si="19"/>
        <v>0.9292530405</v>
      </c>
      <c r="BM677" s="86">
        <f t="shared" si="20"/>
        <v>0.02470830012</v>
      </c>
      <c r="BN677" s="86">
        <f t="shared" si="21"/>
        <v>0.03890840563</v>
      </c>
      <c r="BO677" s="86">
        <f t="shared" si="22"/>
        <v>0.007130253758</v>
      </c>
      <c r="BP677" s="86">
        <f t="shared" si="9"/>
        <v>1</v>
      </c>
      <c r="BQ677" s="86">
        <f t="shared" si="23"/>
        <v>0.05805177977</v>
      </c>
      <c r="BR677" s="86">
        <f t="shared" si="24"/>
        <v>0.9146384657</v>
      </c>
      <c r="BS677" s="86">
        <f t="shared" si="25"/>
        <v>0.01341764044</v>
      </c>
      <c r="BT677" s="86">
        <f t="shared" si="26"/>
        <v>0.01389211412</v>
      </c>
      <c r="BU677" s="86">
        <f t="shared" si="10"/>
        <v>1</v>
      </c>
      <c r="BV677" s="86">
        <f t="shared" si="27"/>
        <v>0.03556662654</v>
      </c>
      <c r="BW677" s="86">
        <f t="shared" si="28"/>
        <v>0.005220387229</v>
      </c>
      <c r="BX677" s="86">
        <f t="shared" si="29"/>
        <v>0.9474053281</v>
      </c>
      <c r="BY677" s="86">
        <f t="shared" si="30"/>
        <v>0.01180765809</v>
      </c>
      <c r="BZ677" s="86">
        <f t="shared" si="11"/>
        <v>1</v>
      </c>
      <c r="CA677" s="86">
        <f t="shared" si="31"/>
        <v>0.001069170713</v>
      </c>
      <c r="CB677" s="86">
        <f t="shared" si="32"/>
        <v>0.008976621536</v>
      </c>
      <c r="CC677" s="86">
        <f t="shared" si="33"/>
        <v>0.001936897315</v>
      </c>
      <c r="CD677" s="86">
        <f t="shared" si="34"/>
        <v>0.9880173104</v>
      </c>
      <c r="CE677" s="86">
        <f t="shared" si="12"/>
        <v>1</v>
      </c>
      <c r="CF677" s="62"/>
      <c r="CG677" s="86">
        <f t="shared" si="35"/>
        <v>0.9292530405</v>
      </c>
      <c r="CH677" s="86">
        <f t="shared" si="36"/>
        <v>0.02470830012</v>
      </c>
      <c r="CI677" s="86">
        <f t="shared" si="37"/>
        <v>0.03890840563</v>
      </c>
      <c r="CJ677" s="86">
        <f t="shared" si="38"/>
        <v>0.007130253758</v>
      </c>
      <c r="CK677" s="86">
        <f t="shared" si="13"/>
        <v>1</v>
      </c>
      <c r="CL677" s="86">
        <f t="shared" si="39"/>
        <v>0.05805177977</v>
      </c>
      <c r="CM677" s="86">
        <f t="shared" si="40"/>
        <v>0.9146384657</v>
      </c>
      <c r="CN677" s="86">
        <f t="shared" si="41"/>
        <v>0.01341764044</v>
      </c>
      <c r="CO677" s="86">
        <f t="shared" si="42"/>
        <v>0.01389211412</v>
      </c>
      <c r="CP677" s="86">
        <f t="shared" si="14"/>
        <v>1</v>
      </c>
      <c r="CQ677" s="86">
        <f t="shared" si="43"/>
        <v>0.03556662654</v>
      </c>
      <c r="CR677" s="86">
        <f t="shared" si="44"/>
        <v>0.005220387229</v>
      </c>
      <c r="CS677" s="86">
        <f t="shared" si="45"/>
        <v>0.9474053281</v>
      </c>
      <c r="CT677" s="86">
        <f t="shared" si="46"/>
        <v>0.01180765809</v>
      </c>
      <c r="CU677" s="86">
        <f t="shared" si="15"/>
        <v>1</v>
      </c>
      <c r="CV677" s="86">
        <f t="shared" si="47"/>
        <v>0.001069170713</v>
      </c>
      <c r="CW677" s="86">
        <f t="shared" si="48"/>
        <v>0.008976621536</v>
      </c>
      <c r="CX677" s="86">
        <f t="shared" si="49"/>
        <v>0.001936897315</v>
      </c>
      <c r="CY677" s="86">
        <f t="shared" si="50"/>
        <v>0.9880173104</v>
      </c>
      <c r="CZ677" s="86">
        <f t="shared" si="16"/>
        <v>1</v>
      </c>
      <c r="DA677" s="62"/>
      <c r="DB677" s="86">
        <f>(AQ677*Baseline!B$7 + AV677*Baseline!B$11 + BA677*Baseline!B$16 + BF677*Baseline!B$18)</f>
        <v>50292.87488</v>
      </c>
      <c r="DC677" s="86">
        <f>(AR677*Baseline!B$7 + AW677*Baseline!B$11 + BB677*Baseline!B$16 + BG677*Baseline!B$18)</f>
        <v>75948.76109</v>
      </c>
      <c r="DD677" s="86">
        <f>(AS677*Baseline!B$7 + AX677*Baseline!B$11 + BC677*Baseline!B$16 + BH677*Baseline!B$18)</f>
        <v>138147.2699</v>
      </c>
      <c r="DE677" s="86">
        <f>(AT677*Baseline!B$7 + AY677*Baseline!B$11 + BD677*Baseline!B$16 + BI677*Baseline!B$18)</f>
        <v>1260542.801</v>
      </c>
      <c r="DF677" s="86">
        <f t="shared" si="17"/>
        <v>1524931.707</v>
      </c>
      <c r="DG677" s="62"/>
      <c r="DH677" s="86">
        <f t="shared" si="51"/>
        <v>0.03298041129</v>
      </c>
      <c r="DI677" s="86">
        <f t="shared" si="52"/>
        <v>0.04980469667</v>
      </c>
      <c r="DJ677" s="86">
        <f t="shared" si="53"/>
        <v>0.09059243069</v>
      </c>
      <c r="DK677" s="86">
        <f t="shared" si="54"/>
        <v>0.8266224614</v>
      </c>
      <c r="DL677" s="86">
        <f t="shared" si="18"/>
        <v>1</v>
      </c>
      <c r="DM677" s="62"/>
      <c r="DN677" s="86">
        <f>DH677 / (Baseline!B$7/Baseline!B$17)</f>
        <v>3.520441983</v>
      </c>
      <c r="DO677" s="86">
        <f>DI677 / (Baseline!B$11/Baseline!B$17)</f>
        <v>1.202309215</v>
      </c>
      <c r="DP677" s="86">
        <f>DJ677 / (Baseline!B$16/Baseline!B$17)</f>
        <v>1.399926831</v>
      </c>
      <c r="DQ677" s="86">
        <f>DK677 / (Baseline!B$18/Baseline!B$17)</f>
        <v>0.9345696686</v>
      </c>
      <c r="DR677" s="62"/>
      <c r="DS677" s="86">
        <f>DH677 / Baseline!H$117</f>
        <v>1.319451062</v>
      </c>
      <c r="DT677" s="86">
        <f>DI677 / Baseline!H$118</f>
        <v>1.121106324</v>
      </c>
      <c r="DU677" s="86">
        <f>DJ677 / Baseline!H$119</f>
        <v>1.082979455</v>
      </c>
      <c r="DV677" s="86">
        <f>DK677 / Baseline!H$120</f>
        <v>0.9760236269</v>
      </c>
      <c r="DW677" s="87"/>
      <c r="DX677" s="86">
        <f>(AU677*Baseline!B$34)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0.02582734225</v>
      </c>
      <c r="DY677" s="86">
        <f>(AZ677*Baseline!B$34) + (Baseline!D$90*(1-Baseline!D$91)*Baseline!B$35) + (Baseline!D$90*Baseline!D$91*((1-Baseline!D$92)*Baseline!B$40 + Baseline!D$92*Baseline!B$41))</f>
        <v>0.01121044669</v>
      </c>
      <c r="DZ677" s="86">
        <f>(BE677*Baseline!B$34) + (Baseline!F$90*(1-Baseline!F$91)*Baseline!B$35) + (Baseline!F$90*Baseline!F$91*((1-Baseline!F$92)*Baseline!B$40 + Baseline!F$92*Baseline!B$41))</f>
        <v>0.01402030135</v>
      </c>
      <c r="EA677" s="86">
        <f>(BJ677*Baseline!B$34) + (Baseline!H$90*(1-Baseline!H$91)*Baseline!B$35) + (Baseline!H$90*Baseline!H$91*((1-Baseline!H$92)*Baseline!B$40 + Baseline!H$92*Baseline!B$41))</f>
        <v>0.009314648161</v>
      </c>
      <c r="EB677" s="86">
        <f>( DX677*Baseline!B$7 + DY677*Baseline!B$11 + DZ677*Baseline!B$16 + EA677*Baseline!B$18 ) / Baseline!B$17</f>
        <v>0.009852388746</v>
      </c>
    </row>
    <row r="678">
      <c r="A678" s="73" t="s">
        <v>854</v>
      </c>
      <c r="B678" s="85">
        <f>MIN( MAX( NORMINV( MCrands!B678, (B$5+B$4)/2, (B$5-B$4)/3.29 ), 0 ), 1 )</f>
        <v>0.4050193533</v>
      </c>
      <c r="C678" s="85">
        <f>MAX( NORMINV( MCrands!C678, (C$5+C$4)/2, (C$5-C$4)/3.29 ), 0 )</f>
        <v>2.972470452</v>
      </c>
      <c r="D678" s="83"/>
      <c r="E678" s="84">
        <f>Baseline!B$33 * (C678 * Baseline!B$68*Baseline!B$68/Baseline!B$75 + Baseline!B$46 * Baseline!B$54*Baseline!B$54/Baseline!B$76 + Baseline!B$47 * Baseline!B$55*Baseline!B$55/Baseline!B$77 + Baseline!B$56*Baseline!B$56/Baseline!B$78)</f>
        <v>0.00002109465323</v>
      </c>
      <c r="F678" s="84">
        <f>Baseline!B$33 * (C678 * Baseline!B$68*Baseline!B$59/Baseline!B$75 + Baseline!B$46 * Baseline!B$54*Baseline!B$69/Baseline!B$76 + Baseline!B$47 * Baseline!B$55*Baseline!B$57/Baseline!B$77 + Baseline!B$56*Baseline!B$58/Baseline!B$78)</f>
        <v>0.0000002395701732</v>
      </c>
      <c r="G678" s="85">
        <f>Baseline!B$33 * (C678 * Baseline!B$68*Baseline!B$60/Baseline!B$75 + Baseline!B$46 * Baseline!B$54*Baseline!B$61/Baseline!B$76 + Baseline!B$47 * Baseline!B$55*Baseline!B$70/Baseline!B$77 + Baseline!B$56*Baseline!B$62/Baseline!B$78)</f>
        <v>0.0000002016632973</v>
      </c>
      <c r="H678" s="84">
        <f>Baseline!B$33 * (C678 * Baseline!B$68*Baseline!B$63/Baseline!B$75 + Baseline!B$46 * Baseline!B$54*Baseline!B$64/Baseline!B$76 + Baseline!B$47 * Baseline!B$55*Baseline!B$65/Baseline!B$77 + Baseline!B$56*Baseline!B$71/Baseline!B$78)</f>
        <v>0.000000003813426096</v>
      </c>
      <c r="I678" s="84">
        <f>Baseline!B$33 * (C678 * Baseline!B$59*Baseline!B$68/Baseline!B$75 + Baseline!B$46 * Baseline!B$69*Baseline!B$54/Baseline!B$76 + Baseline!B$47 * Baseline!B$57*Baseline!B$55/Baseline!B$77 + Baseline!B$58*Baseline!B$56/Baseline!B$78)</f>
        <v>0.0000002395701732</v>
      </c>
      <c r="J678" s="85">
        <f>Baseline!B$33 * (C678 * Baseline!B$59*Baseline!B$59/Baseline!B$75 + Baseline!B$46 * Baseline!B$69*Baseline!B$69/Baseline!B$76 + Baseline!B$47 * Baseline!B$57*Baseline!B$57/Baseline!B$77 + Baseline!B$58*Baseline!B$58/Baseline!B$78)</f>
        <v>0.000002116574514</v>
      </c>
      <c r="K678" s="84">
        <f>Baseline!B$33 * (C678 * Baseline!B$59*Baseline!B$60/Baseline!B$75 + Baseline!B$46 * Baseline!B$69*Baseline!B$61/Baseline!B$76 + Baseline!B$47 * Baseline!B$57*Baseline!B$70/Baseline!B$77 + Baseline!B$58*Baseline!B$62/Baseline!B$78)</f>
        <v>0.0000000164899871</v>
      </c>
      <c r="L678" s="85">
        <f>Baseline!B$33 * (C678 * Baseline!B$59*Baseline!B$63/Baseline!B$75 + Baseline!B$46 * Baseline!B$69*Baseline!B$64/Baseline!B$76 + Baseline!B$47 * Baseline!B$57*Baseline!B$65/Baseline!B$77 + Baseline!B$58*Baseline!B$71/Baseline!B$78)</f>
        <v>0.00000001707281048</v>
      </c>
      <c r="M678" s="84">
        <f>Baseline!B$33 * (C678 * Baseline!B$60*Baseline!B$68/Baseline!B$75 + Baseline!B$46 * Baseline!B$61*Baseline!B$54/Baseline!B$76 + Baseline!B$47 * Baseline!B$70*Baseline!B$55/Baseline!B$77 + Baseline!B$62*Baseline!B$56/Baseline!B$78)</f>
        <v>0.0000002016632973</v>
      </c>
      <c r="N678" s="85">
        <f>Baseline!B$33 * (C678 * Baseline!B$60*Baseline!B$59/Baseline!B$75 + Baseline!B$46 * Baseline!B$61*Baseline!B$69/Baseline!B$76 + Baseline!B$47 * Baseline!B$70*Baseline!B$57/Baseline!B$77 + Baseline!B$62*Baseline!B$58/Baseline!B$78)</f>
        <v>0.0000000164899871</v>
      </c>
      <c r="O678" s="85">
        <f>Baseline!B$33 * (C678 * Baseline!B$60*Baseline!B$60/Baseline!B$75 + Baseline!B$46 * Baseline!B$61*Baseline!B$61/Baseline!B$76 + Baseline!B$47 * Baseline!B$70*Baseline!B$70/Baseline!B$77 + Baseline!B$62*Baseline!B$62/Baseline!B$78)</f>
        <v>0.000001589268021</v>
      </c>
      <c r="P678" s="84">
        <f>Baseline!B$33 * (C678 * Baseline!B$60*Baseline!B$63/Baseline!B$75 + Baseline!B$46 * Baseline!B$61*Baseline!B$64/Baseline!B$76 + Baseline!B$47 * Baseline!B$70*Baseline!B$65/Baseline!B$77 + Baseline!B$62*Baseline!B$71/Baseline!B$78)</f>
        <v>0.000000001956441556</v>
      </c>
      <c r="Q678" s="84">
        <f>Baseline!B$33 * (C678 * Baseline!B$63*Baseline!B$68/Baseline!B$75 + Baseline!B$46 * Baseline!B$64*Baseline!B$54/Baseline!B$76 + Baseline!B$47 * Baseline!B$65*Baseline!B$55/Baseline!B$77 + Baseline!B$71*Baseline!B$56/Baseline!B$78)</f>
        <v>0.000000003813426096</v>
      </c>
      <c r="R678" s="84">
        <f>Baseline!B$33 * (C678 * Baseline!B$63*Baseline!B$59/Baseline!B$75 + Baseline!B$46 * Baseline!B$64*Baseline!B$69/Baseline!B$76 + Baseline!B$47 * Baseline!B$65*Baseline!B$57/Baseline!B$77 + Baseline!B$71*Baseline!B$58/Baseline!B$78)</f>
        <v>0.00000001707281048</v>
      </c>
      <c r="S678" s="84">
        <f>Baseline!B$33 * (C678 * Baseline!B$63*Baseline!B$60/Baseline!B$75 + Baseline!B$46 * Baseline!B$64*Baseline!B$61/Baseline!B$76 + Baseline!B$47 * Baseline!B$65*Baseline!B$70/Baseline!B$77 + Baseline!B$71*Baseline!B$62/Baseline!B$78)</f>
        <v>0.000000001956441556</v>
      </c>
      <c r="T678" s="84">
        <f>Baseline!B$33 * (C678 * Baseline!B$63*Baseline!B$63/Baseline!B$75 + Baseline!B$46 * Baseline!B$64*Baseline!B$64/Baseline!B$76 + Baseline!B$47 * Baseline!B$65*Baseline!B$65/Baseline!B$77 + Baseline!B$71*Baseline!B$71/Baseline!B$78)</f>
        <v>0.00000009856722219</v>
      </c>
      <c r="U678" s="83"/>
      <c r="V678" s="84">
        <f>E678 * ( Baseline!B$89 * Baseline!B$7 )</f>
        <v>0.2189414058</v>
      </c>
      <c r="W678" s="84">
        <f>F678 * ( Baseline!D$89 * Baseline!B$11 )</f>
        <v>0.004419254124</v>
      </c>
      <c r="X678" s="84">
        <f>G678 * ( Baseline!F$89 * Baseline!B$16 )</f>
        <v>0.007004728234</v>
      </c>
      <c r="Y678" s="84">
        <f>H678 * ( Baseline!H$89 * Baseline!B$18 )</f>
        <v>0.001341080776</v>
      </c>
      <c r="Z678" s="86">
        <f t="shared" si="1"/>
        <v>0.231706469</v>
      </c>
      <c r="AA678" s="84">
        <f>I678 * ( Baseline!B$89 * Baseline!B$7 )</f>
        <v>0.002486498828</v>
      </c>
      <c r="AB678" s="85">
        <f>J678 * ( Baseline!D$89 * Baseline!B$11 )</f>
        <v>0.0390435943</v>
      </c>
      <c r="AC678" s="85">
        <f>K678 * ( Baseline!F$89 * Baseline!B$16 )</f>
        <v>0.0005727759078</v>
      </c>
      <c r="AD678" s="85">
        <f>L678 * ( Baseline!F$89 * Baseline!B$16 )</f>
        <v>0.000593020144</v>
      </c>
      <c r="AE678" s="86">
        <f t="shared" si="2"/>
        <v>0.04269588918</v>
      </c>
      <c r="AF678" s="86">
        <f>M678 * ( Baseline!B$89 * Baseline!B$7 )</f>
        <v>0.002093063363</v>
      </c>
      <c r="AG678" s="86">
        <f>N678 * ( Baseline!D$89 * Baseline!B$11 )</f>
        <v>0.0003041841248</v>
      </c>
      <c r="AH678" s="86">
        <f>O678 * ( Baseline!F$89 * Baseline!B$16 )</f>
        <v>0.05520285905</v>
      </c>
      <c r="AI678" s="86">
        <f>P678 * ( Baseline!H$89 * Baseline!B$18 )</f>
        <v>0.0006880285848</v>
      </c>
      <c r="AJ678" s="86">
        <f t="shared" si="3"/>
        <v>0.05828813512</v>
      </c>
      <c r="AK678" s="86">
        <f>Q678 * ( Baseline!B$89 * Baseline!B$7 )</f>
        <v>0.00003957954945</v>
      </c>
      <c r="AL678" s="86">
        <f>R678 * ( Baseline!D$89 * Baseline!B$11 )</f>
        <v>0.0003149352322</v>
      </c>
      <c r="AM678" s="86">
        <f>S678 * ( Baseline!F$89 * Baseline!B$16 )</f>
        <v>0.00006795654732</v>
      </c>
      <c r="AN678" s="86">
        <f>T678 * ( Baseline!H$89 * Baseline!B$18 )</f>
        <v>0.03466347675</v>
      </c>
      <c r="AO678" s="86">
        <f t="shared" si="4"/>
        <v>0.03508594808</v>
      </c>
      <c r="AP678" s="62"/>
      <c r="AQ678" s="86">
        <f>V678 * ( (1-Baseline!B$90-Baseline!B$89) + (1-B678)*Baseline!B$90 )</f>
        <v>0.1353348589</v>
      </c>
      <c r="AR678" s="86">
        <f>W678 * ( (1-Baseline!B$90-Baseline!B$89) + (1-B678)*Baseline!B$90 )</f>
        <v>0.002731685818</v>
      </c>
      <c r="AS678" s="86">
        <f>X678 * ( (1-Baseline!B$90-Baseline!B$89) + (1-B678)*Baseline!B$90 )</f>
        <v>0.004329852105</v>
      </c>
      <c r="AT678" s="86">
        <f>Y678 * ( (1-Baseline!B$90-Baseline!B$89) + (1-B678)*Baseline!B$90 )</f>
        <v>0.0008289659822</v>
      </c>
      <c r="AU678" s="86">
        <f t="shared" si="5"/>
        <v>0.1432253628</v>
      </c>
      <c r="AV678" s="86">
        <f>AA678 * ( (1-Baseline!D$90-Baseline!D$89) + (1-B678)*Baseline!D$90 )</f>
        <v>0.002013939054</v>
      </c>
      <c r="AW678" s="86">
        <f>AB678 * ( (1-Baseline!D$90-Baseline!D$89) + (1-B678)*Baseline!D$90 )</f>
        <v>0.03162334865</v>
      </c>
      <c r="AX678" s="86">
        <f>AC678 * ( (1-Baseline!D$90-Baseline!D$89) + (1-B678)*Baseline!D$90 )</f>
        <v>0.0004639196917</v>
      </c>
      <c r="AY678" s="86">
        <f>AD678 * ( (1-Baseline!D$90-Baseline!D$89) + (1-B678)*Baseline!D$90 )</f>
        <v>0.0004803165054</v>
      </c>
      <c r="AZ678" s="86">
        <f t="shared" si="6"/>
        <v>0.0345815239</v>
      </c>
      <c r="BA678" s="86">
        <f>AF678 * ( (1-Baseline!F$90-Baseline!F$89) + (1-Baseline!B$36)*Baseline!F$90 )</f>
        <v>0.001506235374</v>
      </c>
      <c r="BB678" s="86">
        <f>AG678 * ( (1-Baseline!F$90-Baseline!F$89) + (1-Baseline!B$36)*Baseline!F$90 )</f>
        <v>0.0002189006301</v>
      </c>
      <c r="BC678" s="86">
        <f>AH678 * ( (1-Baseline!F$90-Baseline!F$89) + (1-Baseline!B$36)*Baseline!F$90 )</f>
        <v>0.03972574386</v>
      </c>
      <c r="BD678" s="86">
        <f>AI678 * ( (1-Baseline!F$90-Baseline!F$89) + (1-Baseline!B$36)*Baseline!F$90 )</f>
        <v>0.0004951273865</v>
      </c>
      <c r="BE678" s="86">
        <f t="shared" si="7"/>
        <v>0.04194600725</v>
      </c>
      <c r="BF678" s="86">
        <f>AK678 * ( (1-Baseline!H$90-Baseline!H$89) + (1-Baseline!B$36)*Baseline!H$90 )</f>
        <v>0.00003135966862</v>
      </c>
      <c r="BG678" s="86">
        <f>AL678 * ( (1-Baseline!H$90-Baseline!H$89) + (1-Baseline!B$36)*Baseline!H$90 )</f>
        <v>0.0002495294832</v>
      </c>
      <c r="BH678" s="86">
        <f>AM678 * ( (1-Baseline!H$90-Baseline!H$89) + (1-Baseline!B$36)*Baseline!H$90 )</f>
        <v>0.00005384333157</v>
      </c>
      <c r="BI678" s="86">
        <f>AN678 * ( (1-Baseline!H$90-Baseline!H$89) + (1-Baseline!B$36)*Baseline!H$90 )</f>
        <v>0.0274645659</v>
      </c>
      <c r="BJ678" s="86">
        <f t="shared" si="8"/>
        <v>0.02779929838</v>
      </c>
      <c r="BK678" s="62"/>
      <c r="BL678" s="86">
        <f t="shared" si="19"/>
        <v>0.9449084732</v>
      </c>
      <c r="BM678" s="86">
        <f t="shared" si="20"/>
        <v>0.01907264024</v>
      </c>
      <c r="BN678" s="86">
        <f t="shared" si="21"/>
        <v>0.03023104303</v>
      </c>
      <c r="BO678" s="86">
        <f t="shared" si="22"/>
        <v>0.005787843481</v>
      </c>
      <c r="BP678" s="86">
        <f t="shared" si="9"/>
        <v>1</v>
      </c>
      <c r="BQ678" s="86">
        <f t="shared" si="23"/>
        <v>0.05823742931</v>
      </c>
      <c r="BR678" s="86">
        <f t="shared" si="24"/>
        <v>0.9144579268</v>
      </c>
      <c r="BS678" s="86">
        <f t="shared" si="25"/>
        <v>0.0134152472</v>
      </c>
      <c r="BT678" s="86">
        <f t="shared" si="26"/>
        <v>0.01388939674</v>
      </c>
      <c r="BU678" s="86">
        <f t="shared" si="10"/>
        <v>1</v>
      </c>
      <c r="BV678" s="86">
        <f t="shared" si="27"/>
        <v>0.0359089094</v>
      </c>
      <c r="BW678" s="86">
        <f t="shared" si="28"/>
        <v>0.005218628529</v>
      </c>
      <c r="BX678" s="86">
        <f t="shared" si="29"/>
        <v>0.9470685403</v>
      </c>
      <c r="BY678" s="86">
        <f t="shared" si="30"/>
        <v>0.01180392173</v>
      </c>
      <c r="BZ678" s="86">
        <f t="shared" si="11"/>
        <v>1</v>
      </c>
      <c r="CA678" s="86">
        <f t="shared" si="31"/>
        <v>0.001128074104</v>
      </c>
      <c r="CB678" s="86">
        <f t="shared" si="32"/>
        <v>0.00897610723</v>
      </c>
      <c r="CC678" s="86">
        <f t="shared" si="33"/>
        <v>0.001936859371</v>
      </c>
      <c r="CD678" s="86">
        <f t="shared" si="34"/>
        <v>0.9879589593</v>
      </c>
      <c r="CE678" s="86">
        <f t="shared" si="12"/>
        <v>1</v>
      </c>
      <c r="CF678" s="62"/>
      <c r="CG678" s="86">
        <f t="shared" si="35"/>
        <v>0.9449084732</v>
      </c>
      <c r="CH678" s="86">
        <f t="shared" si="36"/>
        <v>0.01907264024</v>
      </c>
      <c r="CI678" s="86">
        <f t="shared" si="37"/>
        <v>0.03023104303</v>
      </c>
      <c r="CJ678" s="86">
        <f t="shared" si="38"/>
        <v>0.005787843481</v>
      </c>
      <c r="CK678" s="86">
        <f t="shared" si="13"/>
        <v>1</v>
      </c>
      <c r="CL678" s="86">
        <f t="shared" si="39"/>
        <v>0.05823742931</v>
      </c>
      <c r="CM678" s="86">
        <f t="shared" si="40"/>
        <v>0.9144579268</v>
      </c>
      <c r="CN678" s="86">
        <f t="shared" si="41"/>
        <v>0.0134152472</v>
      </c>
      <c r="CO678" s="86">
        <f t="shared" si="42"/>
        <v>0.01388939674</v>
      </c>
      <c r="CP678" s="86">
        <f t="shared" si="14"/>
        <v>1</v>
      </c>
      <c r="CQ678" s="86">
        <f t="shared" si="43"/>
        <v>0.0359089094</v>
      </c>
      <c r="CR678" s="86">
        <f t="shared" si="44"/>
        <v>0.005218628529</v>
      </c>
      <c r="CS678" s="86">
        <f t="shared" si="45"/>
        <v>0.9470685403</v>
      </c>
      <c r="CT678" s="86">
        <f t="shared" si="46"/>
        <v>0.01180392173</v>
      </c>
      <c r="CU678" s="86">
        <f t="shared" si="15"/>
        <v>1</v>
      </c>
      <c r="CV678" s="86">
        <f t="shared" si="47"/>
        <v>0.001128074104</v>
      </c>
      <c r="CW678" s="86">
        <f t="shared" si="48"/>
        <v>0.00897610723</v>
      </c>
      <c r="CX678" s="86">
        <f t="shared" si="49"/>
        <v>0.001936859371</v>
      </c>
      <c r="CY678" s="86">
        <f t="shared" si="50"/>
        <v>0.9879589593</v>
      </c>
      <c r="CZ678" s="86">
        <f t="shared" si="16"/>
        <v>1</v>
      </c>
      <c r="DA678" s="62"/>
      <c r="DB678" s="86">
        <f>(AQ678*Baseline!B$7 + AV678*Baseline!B$11 + BA678*Baseline!B$16 + BF678*Baseline!B$18)</f>
        <v>76438.56711</v>
      </c>
      <c r="DC678" s="86">
        <f>(AR678*Baseline!B$7 + AW678*Baseline!B$11 + BB678*Baseline!B$16 + BG678*Baseline!B$18)</f>
        <v>81302.36382</v>
      </c>
      <c r="DD678" s="86">
        <f>(AS678*Baseline!B$7 + AX678*Baseline!B$11 + BC678*Baseline!B$16 + BH678*Baseline!B$18)</f>
        <v>138649.199</v>
      </c>
      <c r="DE678" s="86">
        <f>(AT678*Baseline!B$7 + AY678*Baseline!B$11 + BD678*Baseline!B$16 + BI678*Baseline!B$18)</f>
        <v>1260715.768</v>
      </c>
      <c r="DF678" s="86">
        <f t="shared" si="17"/>
        <v>1557105.898</v>
      </c>
      <c r="DG678" s="62"/>
      <c r="DH678" s="86">
        <f t="shared" si="51"/>
        <v>0.04909015323</v>
      </c>
      <c r="DI678" s="86">
        <f t="shared" si="52"/>
        <v>0.05221376655</v>
      </c>
      <c r="DJ678" s="86">
        <f t="shared" si="53"/>
        <v>0.08904288349</v>
      </c>
      <c r="DK678" s="86">
        <f t="shared" si="54"/>
        <v>0.8096531967</v>
      </c>
      <c r="DL678" s="86">
        <f t="shared" si="18"/>
        <v>1</v>
      </c>
      <c r="DM678" s="62"/>
      <c r="DN678" s="86">
        <f>DH678 / (Baseline!B$7/Baseline!B$17)</f>
        <v>5.240050976</v>
      </c>
      <c r="DO678" s="86">
        <f>DI678 / (Baseline!B$11/Baseline!B$17)</f>
        <v>1.260465315</v>
      </c>
      <c r="DP678" s="86">
        <f>DJ678 / (Baseline!B$16/Baseline!B$17)</f>
        <v>1.375981644</v>
      </c>
      <c r="DQ678" s="86">
        <f>DK678 / (Baseline!B$18/Baseline!B$17)</f>
        <v>0.9153844168</v>
      </c>
      <c r="DR678" s="62"/>
      <c r="DS678" s="86">
        <f>DH678 / Baseline!H$117</f>
        <v>1.963955339</v>
      </c>
      <c r="DT678" s="86">
        <f>DI678 / Baseline!H$118</f>
        <v>1.175334612</v>
      </c>
      <c r="DU678" s="86">
        <f>DJ678 / Baseline!H$119</f>
        <v>1.064455526</v>
      </c>
      <c r="DV678" s="86">
        <f>DK678 / Baseline!H$120</f>
        <v>0.9559873904</v>
      </c>
      <c r="DW678" s="87"/>
      <c r="DX678" s="86">
        <f>(AU678*Baseline!B$34)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0.03401333567</v>
      </c>
      <c r="DY678" s="86">
        <f>(AZ678*Baseline!B$34) + (Baseline!D$90*(1-Baseline!D$91)*Baseline!B$35) + (Baseline!D$90*Baseline!D$91*((1-Baseline!D$92)*Baseline!B$40 + Baseline!D$92*Baseline!B$41))</f>
        <v>0.01160079659</v>
      </c>
      <c r="DZ678" s="86">
        <f>(BE678*Baseline!B$34) + (Baseline!F$90*(1-Baseline!F$91)*Baseline!B$35) + (Baseline!F$90*Baseline!F$91*((1-Baseline!F$92)*Baseline!B$40 + Baseline!F$92*Baseline!B$41))</f>
        <v>0.01402254109</v>
      </c>
      <c r="EA678" s="86">
        <f>(BJ678*Baseline!B$34) + (Baseline!H$90*(1-Baseline!H$91)*Baseline!B$35) + (Baseline!H$90*Baseline!H$91*((1-Baseline!H$92)*Baseline!B$40 + Baseline!H$92*Baseline!B$41))</f>
        <v>0.009314894757</v>
      </c>
      <c r="EB678" s="86">
        <f>( DX678*Baseline!B$7 + DY678*Baseline!B$11 + DZ678*Baseline!B$16 + EA678*Baseline!B$18 ) / Baseline!B$17</f>
        <v>0.009945610234</v>
      </c>
    </row>
    <row r="679">
      <c r="A679" s="73" t="s">
        <v>855</v>
      </c>
      <c r="B679" s="85">
        <f>MIN( MAX( NORMINV( MCrands!B679, (B$5+B$4)/2, (B$5-B$4)/3.29 ), 0 ), 1 )</f>
        <v>0.3410605052</v>
      </c>
      <c r="C679" s="85">
        <f>MAX( NORMINV( MCrands!C679, (C$5+C$4)/2, (C$5-C$4)/3.29 ), 0 )</f>
        <v>2.389185761</v>
      </c>
      <c r="D679" s="83"/>
      <c r="E679" s="84">
        <f>Baseline!B$33 * (C679 * Baseline!B$68*Baseline!B$68/Baseline!B$75 + Baseline!B$46 * Baseline!B$54*Baseline!B$54/Baseline!B$76 + Baseline!B$47 * Baseline!B$55*Baseline!B$55/Baseline!B$77 + Baseline!B$56*Baseline!B$56/Baseline!B$78)</f>
        <v>0.00001696498361</v>
      </c>
      <c r="F679" s="84">
        <f>Baseline!B$33 * (C679 * Baseline!B$68*Baseline!B$59/Baseline!B$75 + Baseline!B$46 * Baseline!B$54*Baseline!B$69/Baseline!B$76 + Baseline!B$47 * Baseline!B$55*Baseline!B$57/Baseline!B$77 + Baseline!B$56*Baseline!B$58/Baseline!B$78)</f>
        <v>0.0000002389181201</v>
      </c>
      <c r="G679" s="85">
        <f>Baseline!B$33 * (C679 * Baseline!B$68*Baseline!B$60/Baseline!B$75 + Baseline!B$46 * Baseline!B$54*Baseline!B$61/Baseline!B$76 + Baseline!B$47 * Baseline!B$55*Baseline!B$70/Baseline!B$77 + Baseline!B$56*Baseline!B$62/Baseline!B$78)</f>
        <v>0.0000002000603335</v>
      </c>
      <c r="H679" s="84">
        <f>Baseline!B$33 * (C679 * Baseline!B$68*Baseline!B$63/Baseline!B$75 + Baseline!B$46 * Baseline!B$54*Baseline!B$64/Baseline!B$76 + Baseline!B$47 * Baseline!B$55*Baseline!B$65/Baseline!B$77 + Baseline!B$56*Baseline!B$71/Baseline!B$78)</f>
        <v>0.00000000365312971</v>
      </c>
      <c r="I679" s="84">
        <f>Baseline!B$33 * (C679 * Baseline!B$59*Baseline!B$68/Baseline!B$75 + Baseline!B$46 * Baseline!B$69*Baseline!B$54/Baseline!B$76 + Baseline!B$47 * Baseline!B$57*Baseline!B$55/Baseline!B$77 + Baseline!B$58*Baseline!B$56/Baseline!B$78)</f>
        <v>0.0000002389181201</v>
      </c>
      <c r="J679" s="85">
        <f>Baseline!B$33 * (C679 * Baseline!B$59*Baseline!B$59/Baseline!B$75 + Baseline!B$46 * Baseline!B$69*Baseline!B$69/Baseline!B$76 + Baseline!B$47 * Baseline!B$57*Baseline!B$57/Baseline!B$77 + Baseline!B$58*Baseline!B$58/Baseline!B$78)</f>
        <v>0.000002116574411</v>
      </c>
      <c r="K679" s="84">
        <f>Baseline!B$33 * (C679 * Baseline!B$59*Baseline!B$60/Baseline!B$75 + Baseline!B$46 * Baseline!B$69*Baseline!B$61/Baseline!B$76 + Baseline!B$47 * Baseline!B$57*Baseline!B$70/Baseline!B$77 + Baseline!B$58*Baseline!B$62/Baseline!B$78)</f>
        <v>0.000000016489734</v>
      </c>
      <c r="L679" s="85">
        <f>Baseline!B$33 * (C679 * Baseline!B$59*Baseline!B$63/Baseline!B$75 + Baseline!B$46 * Baseline!B$69*Baseline!B$64/Baseline!B$76 + Baseline!B$47 * Baseline!B$57*Baseline!B$65/Baseline!B$77 + Baseline!B$58*Baseline!B$71/Baseline!B$78)</f>
        <v>0.00000001707278517</v>
      </c>
      <c r="M679" s="84">
        <f>Baseline!B$33 * (C679 * Baseline!B$60*Baseline!B$68/Baseline!B$75 + Baseline!B$46 * Baseline!B$61*Baseline!B$54/Baseline!B$76 + Baseline!B$47 * Baseline!B$70*Baseline!B$55/Baseline!B$77 + Baseline!B$62*Baseline!B$56/Baseline!B$78)</f>
        <v>0.0000002000603335</v>
      </c>
      <c r="N679" s="85">
        <f>Baseline!B$33 * (C679 * Baseline!B$60*Baseline!B$59/Baseline!B$75 + Baseline!B$46 * Baseline!B$61*Baseline!B$69/Baseline!B$76 + Baseline!B$47 * Baseline!B$70*Baseline!B$57/Baseline!B$77 + Baseline!B$62*Baseline!B$58/Baseline!B$78)</f>
        <v>0.000000016489734</v>
      </c>
      <c r="O679" s="85">
        <f>Baseline!B$33 * (C679 * Baseline!B$60*Baseline!B$60/Baseline!B$75 + Baseline!B$46 * Baseline!B$61*Baseline!B$61/Baseline!B$76 + Baseline!B$47 * Baseline!B$70*Baseline!B$70/Baseline!B$77 + Baseline!B$62*Baseline!B$62/Baseline!B$78)</f>
        <v>0.000001589267399</v>
      </c>
      <c r="P679" s="84">
        <f>Baseline!B$33 * (C679 * Baseline!B$60*Baseline!B$63/Baseline!B$75 + Baseline!B$46 * Baseline!B$61*Baseline!B$64/Baseline!B$76 + Baseline!B$47 * Baseline!B$70*Baseline!B$65/Baseline!B$77 + Baseline!B$62*Baseline!B$71/Baseline!B$78)</f>
        <v>0.000000001956379336</v>
      </c>
      <c r="Q679" s="84">
        <f>Baseline!B$33 * (C679 * Baseline!B$63*Baseline!B$68/Baseline!B$75 + Baseline!B$46 * Baseline!B$64*Baseline!B$54/Baseline!B$76 + Baseline!B$47 * Baseline!B$65*Baseline!B$55/Baseline!B$77 + Baseline!B$71*Baseline!B$56/Baseline!B$78)</f>
        <v>0.00000000365312971</v>
      </c>
      <c r="R679" s="84">
        <f>Baseline!B$33 * (C679 * Baseline!B$63*Baseline!B$59/Baseline!B$75 + Baseline!B$46 * Baseline!B$64*Baseline!B$69/Baseline!B$76 + Baseline!B$47 * Baseline!B$65*Baseline!B$57/Baseline!B$77 + Baseline!B$71*Baseline!B$58/Baseline!B$78)</f>
        <v>0.00000001707278517</v>
      </c>
      <c r="S679" s="84">
        <f>Baseline!B$33 * (C679 * Baseline!B$63*Baseline!B$60/Baseline!B$75 + Baseline!B$46 * Baseline!B$64*Baseline!B$61/Baseline!B$76 + Baseline!B$47 * Baseline!B$65*Baseline!B$70/Baseline!B$77 + Baseline!B$71*Baseline!B$62/Baseline!B$78)</f>
        <v>0.000000001956379336</v>
      </c>
      <c r="T679" s="84">
        <f>Baseline!B$33 * (C679 * Baseline!B$63*Baseline!B$63/Baseline!B$75 + Baseline!B$46 * Baseline!B$64*Baseline!B$64/Baseline!B$76 + Baseline!B$47 * Baseline!B$65*Baseline!B$65/Baseline!B$77 + Baseline!B$71*Baseline!B$71/Baseline!B$78)</f>
        <v>0.00000009856721597</v>
      </c>
      <c r="U679" s="83"/>
      <c r="V679" s="84">
        <f>E679 * ( Baseline!B$89 * Baseline!B$7 )</f>
        <v>0.1760795649</v>
      </c>
      <c r="W679" s="84">
        <f>F679 * ( Baseline!D$89 * Baseline!B$11 )</f>
        <v>0.004407225964</v>
      </c>
      <c r="X679" s="84">
        <f>G679 * ( Baseline!F$89 * Baseline!B$16 )</f>
        <v>0.006949049653</v>
      </c>
      <c r="Y679" s="84">
        <f>H679 * ( Baseline!H$89 * Baseline!B$18 )</f>
        <v>0.00128470879</v>
      </c>
      <c r="Z679" s="86">
        <f t="shared" si="1"/>
        <v>0.1887205493</v>
      </c>
      <c r="AA679" s="84">
        <f>I679 * ( Baseline!B$89 * Baseline!B$7 )</f>
        <v>0.002479731169</v>
      </c>
      <c r="AB679" s="85">
        <f>J679 * ( Baseline!D$89 * Baseline!B$11 )</f>
        <v>0.0390435924</v>
      </c>
      <c r="AC679" s="85">
        <f>K679 * ( Baseline!F$89 * Baseline!B$16 )</f>
        <v>0.0005727671164</v>
      </c>
      <c r="AD679" s="85">
        <f>L679 * ( Baseline!F$89 * Baseline!B$16 )</f>
        <v>0.0005930192649</v>
      </c>
      <c r="AE679" s="86">
        <f t="shared" si="2"/>
        <v>0.04268910995</v>
      </c>
      <c r="AF679" s="86">
        <f>M679 * ( Baseline!B$89 * Baseline!B$7 )</f>
        <v>0.002076426201</v>
      </c>
      <c r="AG679" s="86">
        <f>N679 * ( Baseline!D$89 * Baseline!B$11 )</f>
        <v>0.000304179456</v>
      </c>
      <c r="AH679" s="86">
        <f>O679 * ( Baseline!F$89 * Baseline!B$16 )</f>
        <v>0.05520283743</v>
      </c>
      <c r="AI679" s="86">
        <f>P679 * ( Baseline!H$89 * Baseline!B$18 )</f>
        <v>0.0006880067036</v>
      </c>
      <c r="AJ679" s="86">
        <f t="shared" si="3"/>
        <v>0.0582714498</v>
      </c>
      <c r="AK679" s="86">
        <f>Q679 * ( Baseline!B$89 * Baseline!B$7 )</f>
        <v>0.00003791583325</v>
      </c>
      <c r="AL679" s="86">
        <f>R679 * ( Baseline!D$89 * Baseline!B$11 )</f>
        <v>0.0003149347653</v>
      </c>
      <c r="AM679" s="86">
        <f>S679 * ( Baseline!F$89 * Baseline!B$16 )</f>
        <v>0.00006795438611</v>
      </c>
      <c r="AN679" s="86">
        <f>T679 * ( Baseline!H$89 * Baseline!B$18 )</f>
        <v>0.03466347456</v>
      </c>
      <c r="AO679" s="86">
        <f t="shared" si="4"/>
        <v>0.03508427955</v>
      </c>
      <c r="AP679" s="62"/>
      <c r="AQ679" s="86">
        <f>V679 * ( (1-Baseline!B$90-Baseline!B$89) + (1-B679)*Baseline!B$90 )</f>
        <v>0.1188635932</v>
      </c>
      <c r="AR679" s="86">
        <f>W679 * ( (1-Baseline!B$90-Baseline!B$89) + (1-B679)*Baseline!B$90 )</f>
        <v>0.002975124993</v>
      </c>
      <c r="AS679" s="86">
        <f>X679 * ( (1-Baseline!B$90-Baseline!B$89) + (1-B679)*Baseline!B$90 )</f>
        <v>0.004690998707</v>
      </c>
      <c r="AT679" s="86">
        <f>Y679 * ( (1-Baseline!B$90-Baseline!B$89) + (1-B679)*Baseline!B$90 )</f>
        <v>0.00086725057</v>
      </c>
      <c r="AU679" s="86">
        <f t="shared" si="5"/>
        <v>0.1273969675</v>
      </c>
      <c r="AV679" s="86">
        <f>AA679 * ( (1-Baseline!D$90-Baseline!D$89) + (1-B679)*Baseline!D$90 )</f>
        <v>0.002079510726</v>
      </c>
      <c r="AW679" s="86">
        <f>AB679 * ( (1-Baseline!D$90-Baseline!D$89) + (1-B679)*Baseline!D$90 )</f>
        <v>0.03274208519</v>
      </c>
      <c r="AX679" s="86">
        <f>AC679 * ( (1-Baseline!D$90-Baseline!D$89) + (1-B679)*Baseline!D$90 )</f>
        <v>0.0004803243903</v>
      </c>
      <c r="AY679" s="86">
        <f>AD679 * ( (1-Baseline!D$90-Baseline!D$89) + (1-B679)*Baseline!D$90 )</f>
        <v>0.0004973079088</v>
      </c>
      <c r="AZ679" s="86">
        <f t="shared" si="6"/>
        <v>0.03579922821</v>
      </c>
      <c r="BA679" s="86">
        <f>AF679 * ( (1-Baseline!F$90-Baseline!F$89) + (1-Baseline!B$36)*Baseline!F$90 )</f>
        <v>0.00149426274</v>
      </c>
      <c r="BB679" s="86">
        <f>AG679 * ( (1-Baseline!F$90-Baseline!F$89) + (1-Baseline!B$36)*Baseline!F$90 )</f>
        <v>0.0002188972703</v>
      </c>
      <c r="BC679" s="86">
        <f>AH679 * ( (1-Baseline!F$90-Baseline!F$89) + (1-Baseline!B$36)*Baseline!F$90 )</f>
        <v>0.03972572831</v>
      </c>
      <c r="BD679" s="86">
        <f>AI679 * ( (1-Baseline!F$90-Baseline!F$89) + (1-Baseline!B$36)*Baseline!F$90 )</f>
        <v>0.0004951116401</v>
      </c>
      <c r="BE679" s="86">
        <f t="shared" si="7"/>
        <v>0.04193399996</v>
      </c>
      <c r="BF679" s="86">
        <f>AK679 * ( (1-Baseline!H$90-Baseline!H$89) + (1-Baseline!B$36)*Baseline!H$90 )</f>
        <v>0.000030041473</v>
      </c>
      <c r="BG679" s="86">
        <f>AL679 * ( (1-Baseline!H$90-Baseline!H$89) + (1-Baseline!B$36)*Baseline!H$90 )</f>
        <v>0.0002495291133</v>
      </c>
      <c r="BH679" s="86">
        <f>AM679 * ( (1-Baseline!H$90-Baseline!H$89) + (1-Baseline!B$36)*Baseline!H$90 )</f>
        <v>0.0000538416192</v>
      </c>
      <c r="BI679" s="86">
        <f>AN679 * ( (1-Baseline!H$90-Baseline!H$89) + (1-Baseline!B$36)*Baseline!H$90 )</f>
        <v>0.02746456416</v>
      </c>
      <c r="BJ679" s="86">
        <f t="shared" si="8"/>
        <v>0.02779797637</v>
      </c>
      <c r="BK679" s="62"/>
      <c r="BL679" s="86">
        <f t="shared" si="19"/>
        <v>0.9330174459</v>
      </c>
      <c r="BM679" s="86">
        <f t="shared" si="20"/>
        <v>0.02335318533</v>
      </c>
      <c r="BN679" s="86">
        <f t="shared" si="21"/>
        <v>0.03682190243</v>
      </c>
      <c r="BO679" s="86">
        <f t="shared" si="22"/>
        <v>0.006807466355</v>
      </c>
      <c r="BP679" s="86">
        <f t="shared" si="9"/>
        <v>1</v>
      </c>
      <c r="BQ679" s="86">
        <f t="shared" si="23"/>
        <v>0.05808814406</v>
      </c>
      <c r="BR679" s="86">
        <f t="shared" si="24"/>
        <v>0.9146031024</v>
      </c>
      <c r="BS679" s="86">
        <f t="shared" si="25"/>
        <v>0.01341717166</v>
      </c>
      <c r="BT679" s="86">
        <f t="shared" si="26"/>
        <v>0.01389158185</v>
      </c>
      <c r="BU679" s="86">
        <f t="shared" si="10"/>
        <v>1</v>
      </c>
      <c r="BV679" s="86">
        <f t="shared" si="27"/>
        <v>0.0356336801</v>
      </c>
      <c r="BW679" s="86">
        <f t="shared" si="28"/>
        <v>0.005220042698</v>
      </c>
      <c r="BX679" s="86">
        <f t="shared" si="29"/>
        <v>0.9473393511</v>
      </c>
      <c r="BY679" s="86">
        <f t="shared" si="30"/>
        <v>0.01180692614</v>
      </c>
      <c r="BZ679" s="86">
        <f t="shared" si="11"/>
        <v>1</v>
      </c>
      <c r="CA679" s="86">
        <f t="shared" si="31"/>
        <v>0.001080707193</v>
      </c>
      <c r="CB679" s="86">
        <f t="shared" si="32"/>
        <v>0.008976520807</v>
      </c>
      <c r="CC679" s="86">
        <f t="shared" si="33"/>
        <v>0.001936889883</v>
      </c>
      <c r="CD679" s="86">
        <f t="shared" si="34"/>
        <v>0.9880058821</v>
      </c>
      <c r="CE679" s="86">
        <f t="shared" si="12"/>
        <v>1</v>
      </c>
      <c r="CF679" s="62"/>
      <c r="CG679" s="86">
        <f t="shared" si="35"/>
        <v>0.9330174459</v>
      </c>
      <c r="CH679" s="86">
        <f t="shared" si="36"/>
        <v>0.02335318533</v>
      </c>
      <c r="CI679" s="86">
        <f t="shared" si="37"/>
        <v>0.03682190243</v>
      </c>
      <c r="CJ679" s="86">
        <f t="shared" si="38"/>
        <v>0.006807466355</v>
      </c>
      <c r="CK679" s="86">
        <f t="shared" si="13"/>
        <v>1</v>
      </c>
      <c r="CL679" s="86">
        <f t="shared" si="39"/>
        <v>0.05808814406</v>
      </c>
      <c r="CM679" s="86">
        <f t="shared" si="40"/>
        <v>0.9146031024</v>
      </c>
      <c r="CN679" s="86">
        <f t="shared" si="41"/>
        <v>0.01341717166</v>
      </c>
      <c r="CO679" s="86">
        <f t="shared" si="42"/>
        <v>0.01389158185</v>
      </c>
      <c r="CP679" s="86">
        <f t="shared" si="14"/>
        <v>1</v>
      </c>
      <c r="CQ679" s="86">
        <f t="shared" si="43"/>
        <v>0.0356336801</v>
      </c>
      <c r="CR679" s="86">
        <f t="shared" si="44"/>
        <v>0.005220042698</v>
      </c>
      <c r="CS679" s="86">
        <f t="shared" si="45"/>
        <v>0.9473393511</v>
      </c>
      <c r="CT679" s="86">
        <f t="shared" si="46"/>
        <v>0.01180692614</v>
      </c>
      <c r="CU679" s="86">
        <f t="shared" si="15"/>
        <v>1</v>
      </c>
      <c r="CV679" s="86">
        <f t="shared" si="47"/>
        <v>0.001080707193</v>
      </c>
      <c r="CW679" s="86">
        <f t="shared" si="48"/>
        <v>0.008976520807</v>
      </c>
      <c r="CX679" s="86">
        <f t="shared" si="49"/>
        <v>0.001936889883</v>
      </c>
      <c r="CY679" s="86">
        <f t="shared" si="50"/>
        <v>0.9880058821</v>
      </c>
      <c r="CZ679" s="86">
        <f t="shared" si="16"/>
        <v>1</v>
      </c>
      <c r="DA679" s="62"/>
      <c r="DB679" s="86">
        <f>(AQ679*Baseline!B$7 + AV679*Baseline!B$11 + BA679*Baseline!B$16 + BF679*Baseline!B$18)</f>
        <v>68490.15342</v>
      </c>
      <c r="DC679" s="86">
        <f>(AR679*Baseline!B$7 + AW679*Baseline!B$11 + BB679*Baseline!B$16 + BG679*Baseline!B$18)</f>
        <v>83819.59454</v>
      </c>
      <c r="DD679" s="86">
        <f>(AS679*Baseline!B$7 + AX679*Baseline!B$11 + BC679*Baseline!B$16 + BH679*Baseline!B$18)</f>
        <v>138859.4054</v>
      </c>
      <c r="DE679" s="86">
        <f>(AT679*Baseline!B$7 + AY679*Baseline!B$11 + BD679*Baseline!B$16 + BI679*Baseline!B$18)</f>
        <v>1260770.642</v>
      </c>
      <c r="DF679" s="86">
        <f t="shared" si="17"/>
        <v>1551939.796</v>
      </c>
      <c r="DG679" s="62"/>
      <c r="DH679" s="86">
        <f t="shared" si="51"/>
        <v>0.04413196543</v>
      </c>
      <c r="DI679" s="86">
        <f t="shared" si="52"/>
        <v>0.05400956581</v>
      </c>
      <c r="DJ679" s="86">
        <f t="shared" si="53"/>
        <v>0.0894747372</v>
      </c>
      <c r="DK679" s="86">
        <f t="shared" si="54"/>
        <v>0.8123837316</v>
      </c>
      <c r="DL679" s="86">
        <f t="shared" si="18"/>
        <v>1</v>
      </c>
      <c r="DM679" s="62"/>
      <c r="DN679" s="86">
        <f>DH679 / (Baseline!B$7/Baseline!B$17)</f>
        <v>4.71079704</v>
      </c>
      <c r="DO679" s="86">
        <f>DI679 / (Baseline!B$11/Baseline!B$17)</f>
        <v>1.303816769</v>
      </c>
      <c r="DP679" s="86">
        <f>DJ679 / (Baseline!B$16/Baseline!B$17)</f>
        <v>1.382655088</v>
      </c>
      <c r="DQ679" s="86">
        <f>DK679 / (Baseline!B$18/Baseline!B$17)</f>
        <v>0.9184715275</v>
      </c>
      <c r="DR679" s="62"/>
      <c r="DS679" s="86">
        <f>DH679 / Baseline!H$117</f>
        <v>1.765592556</v>
      </c>
      <c r="DT679" s="86">
        <f>DI679 / Baseline!H$118</f>
        <v>1.215758148</v>
      </c>
      <c r="DU679" s="86">
        <f>DJ679 / Baseline!H$119</f>
        <v>1.069618084</v>
      </c>
      <c r="DV679" s="86">
        <f>DK679 / Baseline!H$120</f>
        <v>0.9592114335</v>
      </c>
      <c r="DW679" s="87"/>
      <c r="DX679" s="86">
        <f>(AU679*Baseline!B$34)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0.03163907638</v>
      </c>
      <c r="DY679" s="86">
        <f>(AZ679*Baseline!B$34) + (Baseline!D$90*(1-Baseline!D$91)*Baseline!B$35) + (Baseline!D$90*Baseline!D$91*((1-Baseline!D$92)*Baseline!B$40 + Baseline!D$92*Baseline!B$41))</f>
        <v>0.01178345223</v>
      </c>
      <c r="DZ679" s="86">
        <f>(BE679*Baseline!B$34) + (Baseline!F$90*(1-Baseline!F$91)*Baseline!B$35) + (Baseline!F$90*Baseline!F$91*((1-Baseline!F$92)*Baseline!B$40 + Baseline!F$92*Baseline!B$41))</f>
        <v>0.01402073999</v>
      </c>
      <c r="EA679" s="86">
        <f>(BJ679*Baseline!B$34) + (Baseline!H$90*(1-Baseline!H$91)*Baseline!B$35) + (Baseline!H$90*Baseline!H$91*((1-Baseline!H$92)*Baseline!B$40 + Baseline!H$92*Baseline!B$41))</f>
        <v>0.009314696455</v>
      </c>
      <c r="EB679" s="86">
        <f>( DX679*Baseline!B$7 + DY679*Baseline!B$11 + DZ679*Baseline!B$16 + EA679*Baseline!B$18 ) / Baseline!B$17</f>
        <v>0.009930641972</v>
      </c>
    </row>
    <row r="680">
      <c r="A680" s="73" t="s">
        <v>856</v>
      </c>
      <c r="B680" s="85">
        <f>MIN( MAX( NORMINV( MCrands!B680, (B$5+B$4)/2, (B$5-B$4)/3.29 ), 0 ), 1 )</f>
        <v>0.5747402708</v>
      </c>
      <c r="C680" s="85">
        <f>MAX( NORMINV( MCrands!C680, (C$5+C$4)/2, (C$5-C$4)/3.29 ), 0 )</f>
        <v>2.824010703</v>
      </c>
      <c r="D680" s="83"/>
      <c r="E680" s="84">
        <f>Baseline!B$33 * (C680 * Baseline!B$68*Baseline!B$68/Baseline!B$75 + Baseline!B$46 * Baseline!B$54*Baseline!B$54/Baseline!B$76 + Baseline!B$47 * Baseline!B$55*Baseline!B$55/Baseline!B$77 + Baseline!B$56*Baseline!B$56/Baseline!B$78)</f>
        <v>0.00002004355464</v>
      </c>
      <c r="F680" s="84">
        <f>Baseline!B$33 * (C680 * Baseline!B$68*Baseline!B$59/Baseline!B$75 + Baseline!B$46 * Baseline!B$54*Baseline!B$69/Baseline!B$76 + Baseline!B$47 * Baseline!B$55*Baseline!B$57/Baseline!B$77 + Baseline!B$56*Baseline!B$58/Baseline!B$78)</f>
        <v>0.0000002394042103</v>
      </c>
      <c r="G680" s="85">
        <f>Baseline!B$33 * (C680 * Baseline!B$68*Baseline!B$60/Baseline!B$75 + Baseline!B$46 * Baseline!B$54*Baseline!B$61/Baseline!B$76 + Baseline!B$47 * Baseline!B$55*Baseline!B$70/Baseline!B$77 + Baseline!B$56*Baseline!B$62/Baseline!B$78)</f>
        <v>0.0000002012553051</v>
      </c>
      <c r="H680" s="84">
        <f>Baseline!B$33 * (C680 * Baseline!B$68*Baseline!B$63/Baseline!B$75 + Baseline!B$46 * Baseline!B$54*Baseline!B$64/Baseline!B$76 + Baseline!B$47 * Baseline!B$55*Baseline!B$65/Baseline!B$77 + Baseline!B$56*Baseline!B$71/Baseline!B$78)</f>
        <v>0.000000003772626874</v>
      </c>
      <c r="I680" s="84">
        <f>Baseline!B$33 * (C680 * Baseline!B$59*Baseline!B$68/Baseline!B$75 + Baseline!B$46 * Baseline!B$69*Baseline!B$54/Baseline!B$76 + Baseline!B$47 * Baseline!B$57*Baseline!B$55/Baseline!B$77 + Baseline!B$58*Baseline!B$56/Baseline!B$78)</f>
        <v>0.0000002394042103</v>
      </c>
      <c r="J680" s="85">
        <f>Baseline!B$33 * (C680 * Baseline!B$59*Baseline!B$59/Baseline!B$75 + Baseline!B$46 * Baseline!B$69*Baseline!B$69/Baseline!B$76 + Baseline!B$47 * Baseline!B$57*Baseline!B$57/Baseline!B$77 + Baseline!B$58*Baseline!B$58/Baseline!B$78)</f>
        <v>0.000002116574488</v>
      </c>
      <c r="K680" s="84">
        <f>Baseline!B$33 * (C680 * Baseline!B$59*Baseline!B$60/Baseline!B$75 + Baseline!B$46 * Baseline!B$69*Baseline!B$61/Baseline!B$76 + Baseline!B$47 * Baseline!B$57*Baseline!B$70/Baseline!B$77 + Baseline!B$58*Baseline!B$62/Baseline!B$78)</f>
        <v>0.00000001648992268</v>
      </c>
      <c r="L680" s="85">
        <f>Baseline!B$33 * (C680 * Baseline!B$59*Baseline!B$63/Baseline!B$75 + Baseline!B$46 * Baseline!B$69*Baseline!B$64/Baseline!B$76 + Baseline!B$47 * Baseline!B$57*Baseline!B$65/Baseline!B$77 + Baseline!B$58*Baseline!B$71/Baseline!B$78)</f>
        <v>0.00000001707280404</v>
      </c>
      <c r="M680" s="84">
        <f>Baseline!B$33 * (C680 * Baseline!B$60*Baseline!B$68/Baseline!B$75 + Baseline!B$46 * Baseline!B$61*Baseline!B$54/Baseline!B$76 + Baseline!B$47 * Baseline!B$70*Baseline!B$55/Baseline!B$77 + Baseline!B$62*Baseline!B$56/Baseline!B$78)</f>
        <v>0.0000002012553051</v>
      </c>
      <c r="N680" s="85">
        <f>Baseline!B$33 * (C680 * Baseline!B$60*Baseline!B$59/Baseline!B$75 + Baseline!B$46 * Baseline!B$61*Baseline!B$69/Baseline!B$76 + Baseline!B$47 * Baseline!B$70*Baseline!B$57/Baseline!B$77 + Baseline!B$62*Baseline!B$58/Baseline!B$78)</f>
        <v>0.00000001648992268</v>
      </c>
      <c r="O680" s="85">
        <f>Baseline!B$33 * (C680 * Baseline!B$60*Baseline!B$60/Baseline!B$75 + Baseline!B$46 * Baseline!B$61*Baseline!B$61/Baseline!B$76 + Baseline!B$47 * Baseline!B$70*Baseline!B$70/Baseline!B$77 + Baseline!B$62*Baseline!B$62/Baseline!B$78)</f>
        <v>0.000001589267863</v>
      </c>
      <c r="P680" s="84">
        <f>Baseline!B$33 * (C680 * Baseline!B$60*Baseline!B$63/Baseline!B$75 + Baseline!B$46 * Baseline!B$61*Baseline!B$64/Baseline!B$76 + Baseline!B$47 * Baseline!B$70*Baseline!B$65/Baseline!B$77 + Baseline!B$62*Baseline!B$71/Baseline!B$78)</f>
        <v>0.00000000195642572</v>
      </c>
      <c r="Q680" s="84">
        <f>Baseline!B$33 * (C680 * Baseline!B$63*Baseline!B$68/Baseline!B$75 + Baseline!B$46 * Baseline!B$64*Baseline!B$54/Baseline!B$76 + Baseline!B$47 * Baseline!B$65*Baseline!B$55/Baseline!B$77 + Baseline!B$71*Baseline!B$56/Baseline!B$78)</f>
        <v>0.000000003772626874</v>
      </c>
      <c r="R680" s="84">
        <f>Baseline!B$33 * (C680 * Baseline!B$63*Baseline!B$59/Baseline!B$75 + Baseline!B$46 * Baseline!B$64*Baseline!B$69/Baseline!B$76 + Baseline!B$47 * Baseline!B$65*Baseline!B$57/Baseline!B$77 + Baseline!B$71*Baseline!B$58/Baseline!B$78)</f>
        <v>0.00000001707280404</v>
      </c>
      <c r="S680" s="84">
        <f>Baseline!B$33 * (C680 * Baseline!B$63*Baseline!B$60/Baseline!B$75 + Baseline!B$46 * Baseline!B$64*Baseline!B$61/Baseline!B$76 + Baseline!B$47 * Baseline!B$65*Baseline!B$70/Baseline!B$77 + Baseline!B$71*Baseline!B$62/Baseline!B$78)</f>
        <v>0.00000000195642572</v>
      </c>
      <c r="T680" s="84">
        <f>Baseline!B$33 * (C680 * Baseline!B$63*Baseline!B$63/Baseline!B$75 + Baseline!B$46 * Baseline!B$64*Baseline!B$64/Baseline!B$76 + Baseline!B$47 * Baseline!B$65*Baseline!B$65/Baseline!B$77 + Baseline!B$71*Baseline!B$71/Baseline!B$78)</f>
        <v>0.00000009856722061</v>
      </c>
      <c r="U680" s="83"/>
      <c r="V680" s="84">
        <f>E680 * ( Baseline!B$89 * Baseline!B$7 )</f>
        <v>0.2080320536</v>
      </c>
      <c r="W680" s="84">
        <f>F680 * ( Baseline!D$89 * Baseline!B$11 )</f>
        <v>0.004416192673</v>
      </c>
      <c r="X680" s="84">
        <f>G680 * ( Baseline!F$89 * Baseline!B$16 )</f>
        <v>0.006990556718</v>
      </c>
      <c r="Y680" s="84">
        <f>H680 * ( Baseline!H$89 * Baseline!B$18 )</f>
        <v>0.001326732772</v>
      </c>
      <c r="Z680" s="86">
        <f t="shared" si="1"/>
        <v>0.2207655358</v>
      </c>
      <c r="AA680" s="84">
        <f>I680 * ( Baseline!B$89 * Baseline!B$7 )</f>
        <v>0.002484776299</v>
      </c>
      <c r="AB680" s="85">
        <f>J680 * ( Baseline!D$89 * Baseline!B$11 )</f>
        <v>0.03904359382</v>
      </c>
      <c r="AC680" s="85">
        <f>K680 * ( Baseline!F$89 * Baseline!B$16 )</f>
        <v>0.0005727736701</v>
      </c>
      <c r="AD680" s="85">
        <f>L680 * ( Baseline!F$89 * Baseline!B$16 )</f>
        <v>0.0005930199203</v>
      </c>
      <c r="AE680" s="86">
        <f t="shared" si="2"/>
        <v>0.04269416371</v>
      </c>
      <c r="AF680" s="86">
        <f>M680 * ( Baseline!B$89 * Baseline!B$7 )</f>
        <v>0.002088828812</v>
      </c>
      <c r="AG680" s="86">
        <f>N680 * ( Baseline!D$89 * Baseline!B$11 )</f>
        <v>0.0003041829365</v>
      </c>
      <c r="AH680" s="86">
        <f>O680 * ( Baseline!F$89 * Baseline!B$16 )</f>
        <v>0.05520285355</v>
      </c>
      <c r="AI680" s="86">
        <f>P680 * ( Baseline!H$89 * Baseline!B$18 )</f>
        <v>0.0006880230155</v>
      </c>
      <c r="AJ680" s="86">
        <f t="shared" si="3"/>
        <v>0.05828388831</v>
      </c>
      <c r="AK680" s="86">
        <f>Q680 * ( Baseline!B$89 * Baseline!B$7 )</f>
        <v>0.00003915609433</v>
      </c>
      <c r="AL680" s="86">
        <f>R680 * ( Baseline!D$89 * Baseline!B$11 )</f>
        <v>0.0003149351134</v>
      </c>
      <c r="AM680" s="86">
        <f>S680 * ( Baseline!F$89 * Baseline!B$16 )</f>
        <v>0.00006795599724</v>
      </c>
      <c r="AN680" s="86">
        <f>T680 * ( Baseline!H$89 * Baseline!B$18 )</f>
        <v>0.03466347619</v>
      </c>
      <c r="AO680" s="86">
        <f t="shared" si="4"/>
        <v>0.0350855234</v>
      </c>
      <c r="AP680" s="62"/>
      <c r="AQ680" s="86">
        <f>V680 * ( (1-Baseline!B$90-Baseline!B$89) + (1-B680)*Baseline!B$90 )</f>
        <v>0.0971678527</v>
      </c>
      <c r="AR680" s="86">
        <f>W680 * ( (1-Baseline!B$90-Baseline!B$89) + (1-B680)*Baseline!B$90 )</f>
        <v>0.002062720392</v>
      </c>
      <c r="AS680" s="86">
        <f>X680 * ( (1-Baseline!B$90-Baseline!B$89) + (1-B680)*Baseline!B$90 )</f>
        <v>0.003265157334</v>
      </c>
      <c r="AT680" s="86">
        <f>Y680 * ( (1-Baseline!B$90-Baseline!B$89) + (1-B680)*Baseline!B$90 )</f>
        <v>0.0006196918809</v>
      </c>
      <c r="AU680" s="86">
        <f t="shared" si="5"/>
        <v>0.1031154223</v>
      </c>
      <c r="AV680" s="86">
        <f>AA680 * ( (1-Baseline!D$90-Baseline!D$89) + (1-B680)*Baseline!D$90 )</f>
        <v>0.001823613998</v>
      </c>
      <c r="AW680" s="86">
        <f>AB680 * ( (1-Baseline!D$90-Baseline!D$89) + (1-B680)*Baseline!D$90 )</f>
        <v>0.02865466974</v>
      </c>
      <c r="AX680" s="86">
        <f>AC680 * ( (1-Baseline!D$90-Baseline!D$89) + (1-B680)*Baseline!D$90 )</f>
        <v>0.0004203670499</v>
      </c>
      <c r="AY680" s="86">
        <f>AD680 * ( (1-Baseline!D$90-Baseline!D$89) + (1-B680)*Baseline!D$90 )</f>
        <v>0.0004352260717</v>
      </c>
      <c r="AZ680" s="86">
        <f t="shared" si="6"/>
        <v>0.03133387686</v>
      </c>
      <c r="BA680" s="86">
        <f>AF680 * ( (1-Baseline!F$90-Baseline!F$89) + (1-Baseline!B$36)*Baseline!F$90 )</f>
        <v>0.001503188055</v>
      </c>
      <c r="BB680" s="86">
        <f>AG680 * ( (1-Baseline!F$90-Baseline!F$89) + (1-Baseline!B$36)*Baseline!F$90 )</f>
        <v>0.000218899775</v>
      </c>
      <c r="BC680" s="86">
        <f>AH680 * ( (1-Baseline!F$90-Baseline!F$89) + (1-Baseline!B$36)*Baseline!F$90 )</f>
        <v>0.0397257399</v>
      </c>
      <c r="BD680" s="86">
        <f>AI680 * ( (1-Baseline!F$90-Baseline!F$89) + (1-Baseline!B$36)*Baseline!F$90 )</f>
        <v>0.0004951233787</v>
      </c>
      <c r="BE680" s="86">
        <f t="shared" si="7"/>
        <v>0.04194295111</v>
      </c>
      <c r="BF680" s="86">
        <f>AK680 * ( (1-Baseline!H$90-Baseline!H$89) + (1-Baseline!B$36)*Baseline!H$90 )</f>
        <v>0.00003102415666</v>
      </c>
      <c r="BG680" s="86">
        <f>AL680 * ( (1-Baseline!H$90-Baseline!H$89) + (1-Baseline!B$36)*Baseline!H$90 )</f>
        <v>0.000249529389</v>
      </c>
      <c r="BH680" s="86">
        <f>AM680 * ( (1-Baseline!H$90-Baseline!H$89) + (1-Baseline!B$36)*Baseline!H$90 )</f>
        <v>0.00005384289573</v>
      </c>
      <c r="BI680" s="86">
        <f>AN680 * ( (1-Baseline!H$90-Baseline!H$89) + (1-Baseline!B$36)*Baseline!H$90 )</f>
        <v>0.02746456546</v>
      </c>
      <c r="BJ680" s="86">
        <f t="shared" si="8"/>
        <v>0.0277989619</v>
      </c>
      <c r="BK680" s="62"/>
      <c r="BL680" s="86">
        <f t="shared" si="19"/>
        <v>0.9423212409</v>
      </c>
      <c r="BM680" s="86">
        <f t="shared" si="20"/>
        <v>0.020003995</v>
      </c>
      <c r="BN680" s="86">
        <f t="shared" si="21"/>
        <v>0.03166507261</v>
      </c>
      <c r="BO680" s="86">
        <f t="shared" si="22"/>
        <v>0.006009691538</v>
      </c>
      <c r="BP680" s="86">
        <f t="shared" si="9"/>
        <v>1</v>
      </c>
      <c r="BQ680" s="86">
        <f t="shared" si="23"/>
        <v>0.05819943718</v>
      </c>
      <c r="BR680" s="86">
        <f t="shared" si="24"/>
        <v>0.914494873</v>
      </c>
      <c r="BS680" s="86">
        <f t="shared" si="25"/>
        <v>0.01341573696</v>
      </c>
      <c r="BT680" s="86">
        <f t="shared" si="26"/>
        <v>0.01388995284</v>
      </c>
      <c r="BU680" s="86">
        <f t="shared" si="10"/>
        <v>1</v>
      </c>
      <c r="BV680" s="86">
        <f t="shared" si="27"/>
        <v>0.03583887198</v>
      </c>
      <c r="BW680" s="86">
        <f t="shared" si="28"/>
        <v>0.005218988392</v>
      </c>
      <c r="BX680" s="86">
        <f t="shared" si="29"/>
        <v>0.9471374534</v>
      </c>
      <c r="BY680" s="86">
        <f t="shared" si="30"/>
        <v>0.01180468626</v>
      </c>
      <c r="BZ680" s="86">
        <f t="shared" si="11"/>
        <v>1</v>
      </c>
      <c r="CA680" s="86">
        <f t="shared" si="31"/>
        <v>0.001116018532</v>
      </c>
      <c r="CB680" s="86">
        <f t="shared" si="32"/>
        <v>0.008976212492</v>
      </c>
      <c r="CC680" s="86">
        <f t="shared" si="33"/>
        <v>0.001936867137</v>
      </c>
      <c r="CD680" s="86">
        <f t="shared" si="34"/>
        <v>0.9879709018</v>
      </c>
      <c r="CE680" s="86">
        <f t="shared" si="12"/>
        <v>1</v>
      </c>
      <c r="CF680" s="62"/>
      <c r="CG680" s="86">
        <f t="shared" si="35"/>
        <v>0.9423212409</v>
      </c>
      <c r="CH680" s="86">
        <f t="shared" si="36"/>
        <v>0.020003995</v>
      </c>
      <c r="CI680" s="86">
        <f t="shared" si="37"/>
        <v>0.03166507261</v>
      </c>
      <c r="CJ680" s="86">
        <f t="shared" si="38"/>
        <v>0.006009691538</v>
      </c>
      <c r="CK680" s="86">
        <f t="shared" si="13"/>
        <v>1</v>
      </c>
      <c r="CL680" s="86">
        <f t="shared" si="39"/>
        <v>0.05819943718</v>
      </c>
      <c r="CM680" s="86">
        <f t="shared" si="40"/>
        <v>0.914494873</v>
      </c>
      <c r="CN680" s="86">
        <f t="shared" si="41"/>
        <v>0.01341573696</v>
      </c>
      <c r="CO680" s="86">
        <f t="shared" si="42"/>
        <v>0.01388995284</v>
      </c>
      <c r="CP680" s="86">
        <f t="shared" si="14"/>
        <v>1</v>
      </c>
      <c r="CQ680" s="86">
        <f t="shared" si="43"/>
        <v>0.03583887198</v>
      </c>
      <c r="CR680" s="86">
        <f t="shared" si="44"/>
        <v>0.005218988392</v>
      </c>
      <c r="CS680" s="86">
        <f t="shared" si="45"/>
        <v>0.9471374534</v>
      </c>
      <c r="CT680" s="86">
        <f t="shared" si="46"/>
        <v>0.01180468626</v>
      </c>
      <c r="CU680" s="86">
        <f t="shared" si="15"/>
        <v>1</v>
      </c>
      <c r="CV680" s="86">
        <f t="shared" si="47"/>
        <v>0.001116018532</v>
      </c>
      <c r="CW680" s="86">
        <f t="shared" si="48"/>
        <v>0.008976212492</v>
      </c>
      <c r="CX680" s="86">
        <f t="shared" si="49"/>
        <v>0.001936867137</v>
      </c>
      <c r="CY680" s="86">
        <f t="shared" si="50"/>
        <v>0.9879709018</v>
      </c>
      <c r="CZ680" s="86">
        <f t="shared" si="16"/>
        <v>1</v>
      </c>
      <c r="DA680" s="62"/>
      <c r="DB680" s="86">
        <f>(AQ680*Baseline!B$7 + AV680*Baseline!B$11 + BA680*Baseline!B$16 + BF680*Baseline!B$18)</f>
        <v>57493.83429</v>
      </c>
      <c r="DC680" s="86">
        <f>(AR680*Baseline!B$7 + AW680*Baseline!B$11 + BB680*Baseline!B$16 + BG680*Baseline!B$18)</f>
        <v>74611.41617</v>
      </c>
      <c r="DD680" s="86">
        <f>(AS680*Baseline!B$7 + AX680*Baseline!B$11 + BC680*Baseline!B$16 + BH680*Baseline!B$18)</f>
        <v>138039.3878</v>
      </c>
      <c r="DE680" s="86">
        <f>(AT680*Baseline!B$7 + AY680*Baseline!B$11 + BD680*Baseline!B$16 + BI680*Baseline!B$18)</f>
        <v>1260517.537</v>
      </c>
      <c r="DF680" s="86">
        <f t="shared" si="17"/>
        <v>1530662.175</v>
      </c>
      <c r="DG680" s="62"/>
      <c r="DH680" s="86">
        <f t="shared" si="51"/>
        <v>0.0375614131</v>
      </c>
      <c r="DI680" s="86">
        <f t="shared" si="52"/>
        <v>0.04874453512</v>
      </c>
      <c r="DJ680" s="86">
        <f t="shared" si="53"/>
        <v>0.09018279151</v>
      </c>
      <c r="DK680" s="86">
        <f t="shared" si="54"/>
        <v>0.8235112603</v>
      </c>
      <c r="DL680" s="86">
        <f t="shared" si="18"/>
        <v>1</v>
      </c>
      <c r="DM680" s="62"/>
      <c r="DN680" s="86">
        <f>DH680 / (Baseline!B$7/Baseline!B$17)</f>
        <v>4.009433795</v>
      </c>
      <c r="DO680" s="86">
        <f>DI680 / (Baseline!B$11/Baseline!B$17)</f>
        <v>1.176716408</v>
      </c>
      <c r="DP680" s="86">
        <f>DJ680 / (Baseline!B$16/Baseline!B$17)</f>
        <v>1.393596667</v>
      </c>
      <c r="DQ680" s="86">
        <f>DK680 / (Baseline!B$18/Baseline!B$17)</f>
        <v>0.9310521811</v>
      </c>
      <c r="DR680" s="62"/>
      <c r="DS680" s="86">
        <f>DH680 / Baseline!H$117</f>
        <v>1.502723723</v>
      </c>
      <c r="DT680" s="86">
        <f>DI680 / Baseline!H$118</f>
        <v>1.097242032</v>
      </c>
      <c r="DU680" s="86">
        <f>DJ680 / Baseline!H$119</f>
        <v>1.078082458</v>
      </c>
      <c r="DV680" s="86">
        <f>DK680 / Baseline!H$120</f>
        <v>0.9723501171</v>
      </c>
      <c r="DW680" s="87"/>
      <c r="DX680" s="86">
        <f>(AU680*Baseline!B$34)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0.0279968446</v>
      </c>
      <c r="DY680" s="86">
        <f>(AZ680*Baseline!B$34) + (Baseline!D$90*(1-Baseline!D$91)*Baseline!B$35) + (Baseline!D$90*Baseline!D$91*((1-Baseline!D$92)*Baseline!B$40 + Baseline!D$92*Baseline!B$41))</f>
        <v>0.01111364953</v>
      </c>
      <c r="DZ680" s="86">
        <f>(BE680*Baseline!B$34) + (Baseline!F$90*(1-Baseline!F$91)*Baseline!B$35) + (Baseline!F$90*Baseline!F$91*((1-Baseline!F$92)*Baseline!B$40 + Baseline!F$92*Baseline!B$41))</f>
        <v>0.01402208267</v>
      </c>
      <c r="EA680" s="86">
        <f>(BJ680*Baseline!B$34) + (Baseline!H$90*(1-Baseline!H$91)*Baseline!B$35) + (Baseline!H$90*Baseline!H$91*((1-Baseline!H$92)*Baseline!B$40 + Baseline!H$92*Baseline!B$41))</f>
        <v>0.009314844285</v>
      </c>
      <c r="EB680" s="86">
        <f>( DX680*Baseline!B$7 + DY680*Baseline!B$11 + DZ680*Baseline!B$16 + EA680*Baseline!B$18 ) / Baseline!B$17</f>
        <v>0.009868992204</v>
      </c>
    </row>
    <row r="681">
      <c r="A681" s="73" t="s">
        <v>857</v>
      </c>
      <c r="B681" s="85">
        <f>MIN( MAX( NORMINV( MCrands!B681, (B$5+B$4)/2, (B$5-B$4)/3.29 ), 0 ), 1 )</f>
        <v>0.5370364758</v>
      </c>
      <c r="C681" s="85">
        <f>MAX( NORMINV( MCrands!C681, (C$5+C$4)/2, (C$5-C$4)/3.29 ), 0 )</f>
        <v>2.582308734</v>
      </c>
      <c r="D681" s="83"/>
      <c r="E681" s="84">
        <f>Baseline!B$33 * (C681 * Baseline!B$68*Baseline!B$68/Baseline!B$75 + Baseline!B$46 * Baseline!B$54*Baseline!B$54/Baseline!B$76 + Baseline!B$47 * Baseline!B$55*Baseline!B$55/Baseline!B$77 + Baseline!B$56*Baseline!B$56/Baseline!B$78)</f>
        <v>0.0000183322989</v>
      </c>
      <c r="F681" s="84">
        <f>Baseline!B$33 * (C681 * Baseline!B$68*Baseline!B$59/Baseline!B$75 + Baseline!B$46 * Baseline!B$54*Baseline!B$69/Baseline!B$76 + Baseline!B$47 * Baseline!B$55*Baseline!B$57/Baseline!B$77 + Baseline!B$56*Baseline!B$58/Baseline!B$78)</f>
        <v>0.000000239134012</v>
      </c>
      <c r="G681" s="85">
        <f>Baseline!B$33 * (C681 * Baseline!B$68*Baseline!B$60/Baseline!B$75 + Baseline!B$46 * Baseline!B$54*Baseline!B$61/Baseline!B$76 + Baseline!B$47 * Baseline!B$55*Baseline!B$70/Baseline!B$77 + Baseline!B$56*Baseline!B$62/Baseline!B$78)</f>
        <v>0.0000002005910677</v>
      </c>
      <c r="H681" s="84">
        <f>Baseline!B$33 * (C681 * Baseline!B$68*Baseline!B$63/Baseline!B$75 + Baseline!B$46 * Baseline!B$54*Baseline!B$64/Baseline!B$76 + Baseline!B$47 * Baseline!B$55*Baseline!B$65/Baseline!B$77 + Baseline!B$56*Baseline!B$71/Baseline!B$78)</f>
        <v>0.000000003706203132</v>
      </c>
      <c r="I681" s="84">
        <f>Baseline!B$33 * (C681 * Baseline!B$59*Baseline!B$68/Baseline!B$75 + Baseline!B$46 * Baseline!B$69*Baseline!B$54/Baseline!B$76 + Baseline!B$47 * Baseline!B$57*Baseline!B$55/Baseline!B$77 + Baseline!B$58*Baseline!B$56/Baseline!B$78)</f>
        <v>0.000000239134012</v>
      </c>
      <c r="J681" s="85">
        <f>Baseline!B$33 * (C681 * Baseline!B$59*Baseline!B$59/Baseline!B$75 + Baseline!B$46 * Baseline!B$69*Baseline!B$69/Baseline!B$76 + Baseline!B$47 * Baseline!B$57*Baseline!B$57/Baseline!B$77 + Baseline!B$58*Baseline!B$58/Baseline!B$78)</f>
        <v>0.000002116574445</v>
      </c>
      <c r="K681" s="84">
        <f>Baseline!B$33 * (C681 * Baseline!B$59*Baseline!B$60/Baseline!B$75 + Baseline!B$46 * Baseline!B$69*Baseline!B$61/Baseline!B$76 + Baseline!B$47 * Baseline!B$57*Baseline!B$70/Baseline!B$77 + Baseline!B$58*Baseline!B$62/Baseline!B$78)</f>
        <v>0.0000000164898178</v>
      </c>
      <c r="L681" s="85">
        <f>Baseline!B$33 * (C681 * Baseline!B$59*Baseline!B$63/Baseline!B$75 + Baseline!B$46 * Baseline!B$69*Baseline!B$64/Baseline!B$76 + Baseline!B$47 * Baseline!B$57*Baseline!B$65/Baseline!B$77 + Baseline!B$58*Baseline!B$71/Baseline!B$78)</f>
        <v>0.00000001707279355</v>
      </c>
      <c r="M681" s="84">
        <f>Baseline!B$33 * (C681 * Baseline!B$60*Baseline!B$68/Baseline!B$75 + Baseline!B$46 * Baseline!B$61*Baseline!B$54/Baseline!B$76 + Baseline!B$47 * Baseline!B$70*Baseline!B$55/Baseline!B$77 + Baseline!B$62*Baseline!B$56/Baseline!B$78)</f>
        <v>0.0000002005910677</v>
      </c>
      <c r="N681" s="85">
        <f>Baseline!B$33 * (C681 * Baseline!B$60*Baseline!B$59/Baseline!B$75 + Baseline!B$46 * Baseline!B$61*Baseline!B$69/Baseline!B$76 + Baseline!B$47 * Baseline!B$70*Baseline!B$57/Baseline!B$77 + Baseline!B$62*Baseline!B$58/Baseline!B$78)</f>
        <v>0.0000000164898178</v>
      </c>
      <c r="O681" s="85">
        <f>Baseline!B$33 * (C681 * Baseline!B$60*Baseline!B$60/Baseline!B$75 + Baseline!B$46 * Baseline!B$61*Baseline!B$61/Baseline!B$76 + Baseline!B$47 * Baseline!B$70*Baseline!B$70/Baseline!B$77 + Baseline!B$62*Baseline!B$62/Baseline!B$78)</f>
        <v>0.000001589267605</v>
      </c>
      <c r="P681" s="84">
        <f>Baseline!B$33 * (C681 * Baseline!B$60*Baseline!B$63/Baseline!B$75 + Baseline!B$46 * Baseline!B$61*Baseline!B$64/Baseline!B$76 + Baseline!B$47 * Baseline!B$70*Baseline!B$65/Baseline!B$77 + Baseline!B$62*Baseline!B$71/Baseline!B$78)</f>
        <v>0.000000001956399937</v>
      </c>
      <c r="Q681" s="84">
        <f>Baseline!B$33 * (C681 * Baseline!B$63*Baseline!B$68/Baseline!B$75 + Baseline!B$46 * Baseline!B$64*Baseline!B$54/Baseline!B$76 + Baseline!B$47 * Baseline!B$65*Baseline!B$55/Baseline!B$77 + Baseline!B$71*Baseline!B$56/Baseline!B$78)</f>
        <v>0.000000003706203132</v>
      </c>
      <c r="R681" s="84">
        <f>Baseline!B$33 * (C681 * Baseline!B$63*Baseline!B$59/Baseline!B$75 + Baseline!B$46 * Baseline!B$64*Baseline!B$69/Baseline!B$76 + Baseline!B$47 * Baseline!B$65*Baseline!B$57/Baseline!B$77 + Baseline!B$71*Baseline!B$58/Baseline!B$78)</f>
        <v>0.00000001707279355</v>
      </c>
      <c r="S681" s="84">
        <f>Baseline!B$33 * (C681 * Baseline!B$63*Baseline!B$60/Baseline!B$75 + Baseline!B$46 * Baseline!B$64*Baseline!B$61/Baseline!B$76 + Baseline!B$47 * Baseline!B$65*Baseline!B$70/Baseline!B$77 + Baseline!B$71*Baseline!B$62/Baseline!B$78)</f>
        <v>0.000000001956399937</v>
      </c>
      <c r="T681" s="84">
        <f>Baseline!B$33 * (C681 * Baseline!B$63*Baseline!B$63/Baseline!B$75 + Baseline!B$46 * Baseline!B$64*Baseline!B$64/Baseline!B$76 + Baseline!B$47 * Baseline!B$65*Baseline!B$65/Baseline!B$77 + Baseline!B$71*Baseline!B$71/Baseline!B$78)</f>
        <v>0.00000009856721803</v>
      </c>
      <c r="U681" s="83"/>
      <c r="V681" s="84">
        <f>E681 * ( Baseline!B$89 * Baseline!B$7 )</f>
        <v>0.1902709303</v>
      </c>
      <c r="W681" s="84">
        <f>F681 * ( Baseline!D$89 * Baseline!B$11 )</f>
        <v>0.004411208435</v>
      </c>
      <c r="X681" s="84">
        <f>G681 * ( Baseline!F$89 * Baseline!B$16 )</f>
        <v>0.006967484584</v>
      </c>
      <c r="Y681" s="84">
        <f>H681 * ( Baseline!H$89 * Baseline!B$18 )</f>
        <v>0.001303373304</v>
      </c>
      <c r="Z681" s="86">
        <f t="shared" si="1"/>
        <v>0.2029529966</v>
      </c>
      <c r="AA681" s="84">
        <f>I681 * ( Baseline!B$89 * Baseline!B$7 )</f>
        <v>0.002481971911</v>
      </c>
      <c r="AB681" s="85">
        <f>J681 * ( Baseline!D$89 * Baseline!B$11 )</f>
        <v>0.03904359303</v>
      </c>
      <c r="AC681" s="85">
        <f>K681 * ( Baseline!F$89 * Baseline!B$16 )</f>
        <v>0.0005727700272</v>
      </c>
      <c r="AD681" s="85">
        <f>L681 * ( Baseline!F$89 * Baseline!B$16 )</f>
        <v>0.000593019556</v>
      </c>
      <c r="AE681" s="86">
        <f t="shared" si="2"/>
        <v>0.04269135453</v>
      </c>
      <c r="AF681" s="86">
        <f>M681 * ( Baseline!B$89 * Baseline!B$7 )</f>
        <v>0.002081934692</v>
      </c>
      <c r="AG681" s="86">
        <f>N681 * ( Baseline!D$89 * Baseline!B$11 )</f>
        <v>0.0003041810018</v>
      </c>
      <c r="AH681" s="86">
        <f>O681 * ( Baseline!F$89 * Baseline!B$16 )</f>
        <v>0.05520284459</v>
      </c>
      <c r="AI681" s="86">
        <f>P681 * ( Baseline!H$89 * Baseline!B$18 )</f>
        <v>0.0006880139484</v>
      </c>
      <c r="AJ681" s="86">
        <f t="shared" si="3"/>
        <v>0.05827697423</v>
      </c>
      <c r="AK681" s="86">
        <f>Q681 * ( Baseline!B$89 * Baseline!B$7 )</f>
        <v>0.00003846668231</v>
      </c>
      <c r="AL681" s="86">
        <f>R681 * ( Baseline!D$89 * Baseline!B$11 )</f>
        <v>0.0003149349199</v>
      </c>
      <c r="AM681" s="86">
        <f>S681 * ( Baseline!F$89 * Baseline!B$16 )</f>
        <v>0.00006795510167</v>
      </c>
      <c r="AN681" s="86">
        <f>T681 * ( Baseline!H$89 * Baseline!B$18 )</f>
        <v>0.03466347529</v>
      </c>
      <c r="AO681" s="86">
        <f t="shared" si="4"/>
        <v>0.03508483199</v>
      </c>
      <c r="AP681" s="62"/>
      <c r="AQ681" s="86">
        <f>V681 * ( (1-Baseline!B$90-Baseline!B$89) + (1-B681)*Baseline!B$90 )</f>
        <v>0.09525676981</v>
      </c>
      <c r="AR681" s="86">
        <f>W681 * ( (1-Baseline!B$90-Baseline!B$89) + (1-B681)*Baseline!B$90 )</f>
        <v>0.002208416524</v>
      </c>
      <c r="AS681" s="86">
        <f>X681 * ( (1-Baseline!B$90-Baseline!B$89) + (1-B681)*Baseline!B$90 )</f>
        <v>0.003488184318</v>
      </c>
      <c r="AT681" s="86">
        <f>Y681 * ( (1-Baseline!B$90-Baseline!B$89) + (1-B681)*Baseline!B$90 )</f>
        <v>0.0006525176003</v>
      </c>
      <c r="AU681" s="86">
        <f t="shared" si="5"/>
        <v>0.1016058883</v>
      </c>
      <c r="AV681" s="86">
        <f>AA681 * ( (1-Baseline!D$90-Baseline!D$89) + (1-B681)*Baseline!D$90 )</f>
        <v>0.001863479549</v>
      </c>
      <c r="AW681" s="86">
        <f>AB681 * ( (1-Baseline!D$90-Baseline!D$89) + (1-B681)*Baseline!D$90 )</f>
        <v>0.02931416621</v>
      </c>
      <c r="AX681" s="86">
        <f>AC681 * ( (1-Baseline!D$90-Baseline!D$89) + (1-B681)*Baseline!D$90 )</f>
        <v>0.0004300392067</v>
      </c>
      <c r="AY681" s="86">
        <f>AD681 * ( (1-Baseline!D$90-Baseline!D$89) + (1-B681)*Baseline!D$90 )</f>
        <v>0.0004452426756</v>
      </c>
      <c r="AZ681" s="86">
        <f t="shared" si="6"/>
        <v>0.03205292764</v>
      </c>
      <c r="BA681" s="86">
        <f>AF681 * ( (1-Baseline!F$90-Baseline!F$89) + (1-Baseline!B$36)*Baseline!F$90 )</f>
        <v>0.001498226826</v>
      </c>
      <c r="BB681" s="86">
        <f>AG681 * ( (1-Baseline!F$90-Baseline!F$89) + (1-Baseline!B$36)*Baseline!F$90 )</f>
        <v>0.0002188983827</v>
      </c>
      <c r="BC681" s="86">
        <f>AH681 * ( (1-Baseline!F$90-Baseline!F$89) + (1-Baseline!B$36)*Baseline!F$90 )</f>
        <v>0.03972573346</v>
      </c>
      <c r="BD681" s="86">
        <f>AI681 * ( (1-Baseline!F$90-Baseline!F$89) + (1-Baseline!B$36)*Baseline!F$90 )</f>
        <v>0.0004951168537</v>
      </c>
      <c r="BE681" s="86">
        <f t="shared" si="7"/>
        <v>0.04193797552</v>
      </c>
      <c r="BF681" s="86">
        <f>AK681 * ( (1-Baseline!H$90-Baseline!H$89) + (1-Baseline!B$36)*Baseline!H$90 )</f>
        <v>0.00003047792172</v>
      </c>
      <c r="BG681" s="86">
        <f>AL681 * ( (1-Baseline!H$90-Baseline!H$89) + (1-Baseline!B$36)*Baseline!H$90 )</f>
        <v>0.0002495292358</v>
      </c>
      <c r="BH681" s="86">
        <f>AM681 * ( (1-Baseline!H$90-Baseline!H$89) + (1-Baseline!B$36)*Baseline!H$90 )</f>
        <v>0.00005384218616</v>
      </c>
      <c r="BI681" s="86">
        <f>AN681 * ( (1-Baseline!H$90-Baseline!H$89) + (1-Baseline!B$36)*Baseline!H$90 )</f>
        <v>0.02746456474</v>
      </c>
      <c r="BJ681" s="86">
        <f t="shared" si="8"/>
        <v>0.02779841408</v>
      </c>
      <c r="BK681" s="62"/>
      <c r="BL681" s="86">
        <f t="shared" si="19"/>
        <v>0.9375122982</v>
      </c>
      <c r="BM681" s="86">
        <f t="shared" si="20"/>
        <v>0.02173512345</v>
      </c>
      <c r="BN681" s="86">
        <f t="shared" si="21"/>
        <v>0.03433053318</v>
      </c>
      <c r="BO681" s="86">
        <f t="shared" si="22"/>
        <v>0.006422045135</v>
      </c>
      <c r="BP681" s="86">
        <f t="shared" si="9"/>
        <v>1</v>
      </c>
      <c r="BQ681" s="86">
        <f t="shared" si="23"/>
        <v>0.05813757699</v>
      </c>
      <c r="BR681" s="86">
        <f t="shared" si="24"/>
        <v>0.9145550303</v>
      </c>
      <c r="BS681" s="86">
        <f t="shared" si="25"/>
        <v>0.01341653441</v>
      </c>
      <c r="BT681" s="86">
        <f t="shared" si="26"/>
        <v>0.01389085829</v>
      </c>
      <c r="BU681" s="86">
        <f t="shared" si="10"/>
        <v>1</v>
      </c>
      <c r="BV681" s="86">
        <f t="shared" si="27"/>
        <v>0.03572482475</v>
      </c>
      <c r="BW681" s="86">
        <f t="shared" si="28"/>
        <v>0.005219574383</v>
      </c>
      <c r="BX681" s="86">
        <f t="shared" si="29"/>
        <v>0.9472496697</v>
      </c>
      <c r="BY681" s="86">
        <f t="shared" si="30"/>
        <v>0.0118059312</v>
      </c>
      <c r="BZ681" s="86">
        <f t="shared" si="11"/>
        <v>1</v>
      </c>
      <c r="CA681" s="86">
        <f t="shared" si="31"/>
        <v>0.001096390666</v>
      </c>
      <c r="CB681" s="86">
        <f t="shared" si="32"/>
        <v>0.008976383869</v>
      </c>
      <c r="CC681" s="86">
        <f t="shared" si="33"/>
        <v>0.00193687978</v>
      </c>
      <c r="CD681" s="86">
        <f t="shared" si="34"/>
        <v>0.9879903457</v>
      </c>
      <c r="CE681" s="86">
        <f t="shared" si="12"/>
        <v>1</v>
      </c>
      <c r="CF681" s="62"/>
      <c r="CG681" s="86">
        <f t="shared" si="35"/>
        <v>0.9375122982</v>
      </c>
      <c r="CH681" s="86">
        <f t="shared" si="36"/>
        <v>0.02173512345</v>
      </c>
      <c r="CI681" s="86">
        <f t="shared" si="37"/>
        <v>0.03433053318</v>
      </c>
      <c r="CJ681" s="86">
        <f t="shared" si="38"/>
        <v>0.006422045135</v>
      </c>
      <c r="CK681" s="86">
        <f t="shared" si="13"/>
        <v>1</v>
      </c>
      <c r="CL681" s="86">
        <f t="shared" si="39"/>
        <v>0.05813757699</v>
      </c>
      <c r="CM681" s="86">
        <f t="shared" si="40"/>
        <v>0.9145550303</v>
      </c>
      <c r="CN681" s="86">
        <f t="shared" si="41"/>
        <v>0.01341653441</v>
      </c>
      <c r="CO681" s="86">
        <f t="shared" si="42"/>
        <v>0.01389085829</v>
      </c>
      <c r="CP681" s="86">
        <f t="shared" si="14"/>
        <v>1</v>
      </c>
      <c r="CQ681" s="86">
        <f t="shared" si="43"/>
        <v>0.03572482475</v>
      </c>
      <c r="CR681" s="86">
        <f t="shared" si="44"/>
        <v>0.005219574383</v>
      </c>
      <c r="CS681" s="86">
        <f t="shared" si="45"/>
        <v>0.9472496697</v>
      </c>
      <c r="CT681" s="86">
        <f t="shared" si="46"/>
        <v>0.0118059312</v>
      </c>
      <c r="CU681" s="86">
        <f t="shared" si="15"/>
        <v>1</v>
      </c>
      <c r="CV681" s="86">
        <f t="shared" si="47"/>
        <v>0.001096390666</v>
      </c>
      <c r="CW681" s="86">
        <f t="shared" si="48"/>
        <v>0.008976383869</v>
      </c>
      <c r="CX681" s="86">
        <f t="shared" si="49"/>
        <v>0.00193687978</v>
      </c>
      <c r="CY681" s="86">
        <f t="shared" si="50"/>
        <v>0.9879903457</v>
      </c>
      <c r="CZ681" s="86">
        <f t="shared" si="16"/>
        <v>1</v>
      </c>
      <c r="DA681" s="62"/>
      <c r="DB681" s="86">
        <f>(AQ681*Baseline!B$7 + AV681*Baseline!B$11 + BA681*Baseline!B$16 + BF681*Baseline!B$18)</f>
        <v>56610.81931</v>
      </c>
      <c r="DC681" s="86">
        <f>(AR681*Baseline!B$7 + AW681*Baseline!B$11 + BB681*Baseline!B$16 + BG681*Baseline!B$18)</f>
        <v>76096.39291</v>
      </c>
      <c r="DD681" s="86">
        <f>(AS681*Baseline!B$7 + AX681*Baseline!B$11 + BC681*Baseline!B$16 + BH681*Baseline!B$18)</f>
        <v>138168.2443</v>
      </c>
      <c r="DE681" s="86">
        <f>(AT681*Baseline!B$7 + AY681*Baseline!B$11 + BD681*Baseline!B$16 + BI681*Baseline!B$18)</f>
        <v>1260554.884</v>
      </c>
      <c r="DF681" s="86">
        <f t="shared" si="17"/>
        <v>1531430.341</v>
      </c>
      <c r="DG681" s="62"/>
      <c r="DH681" s="86">
        <f t="shared" si="51"/>
        <v>0.03696597737</v>
      </c>
      <c r="DI681" s="86">
        <f t="shared" si="52"/>
        <v>0.0496897514</v>
      </c>
      <c r="DJ681" s="86">
        <f t="shared" si="53"/>
        <v>0.0902216971</v>
      </c>
      <c r="DK681" s="86">
        <f t="shared" si="54"/>
        <v>0.8231225741</v>
      </c>
      <c r="DL681" s="86">
        <f t="shared" si="18"/>
        <v>1</v>
      </c>
      <c r="DM681" s="62"/>
      <c r="DN681" s="86">
        <f>DH681 / (Baseline!B$7/Baseline!B$17)</f>
        <v>3.945874947</v>
      </c>
      <c r="DO681" s="86">
        <f>DI681 / (Baseline!B$11/Baseline!B$17)</f>
        <v>1.199534382</v>
      </c>
      <c r="DP681" s="86">
        <f>DJ681 / (Baseline!B$16/Baseline!B$17)</f>
        <v>1.394197876</v>
      </c>
      <c r="DQ681" s="86">
        <f>DK681 / (Baseline!B$18/Baseline!B$17)</f>
        <v>0.9306127371</v>
      </c>
      <c r="DR681" s="62"/>
      <c r="DS681" s="86">
        <f>DH681 / Baseline!H$117</f>
        <v>1.478902058</v>
      </c>
      <c r="DT681" s="86">
        <f>DI681 / Baseline!H$118</f>
        <v>1.1185189</v>
      </c>
      <c r="DU681" s="86">
        <f>DJ681 / Baseline!H$119</f>
        <v>1.078547552</v>
      </c>
      <c r="DV681" s="86">
        <f>DK681 / Baseline!H$120</f>
        <v>0.971891181</v>
      </c>
      <c r="DW681" s="87"/>
      <c r="DX681" s="86">
        <f>(AU681*Baseline!B$34)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0.02777041449</v>
      </c>
      <c r="DY681" s="86">
        <f>(AZ681*Baseline!B$34) + (Baseline!D$90*(1-Baseline!D$91)*Baseline!B$35) + (Baseline!D$90*Baseline!D$91*((1-Baseline!D$92)*Baseline!B$40 + Baseline!D$92*Baseline!B$41))</f>
        <v>0.01122150715</v>
      </c>
      <c r="DZ681" s="86">
        <f>(BE681*Baseline!B$34) + (Baseline!F$90*(1-Baseline!F$91)*Baseline!B$35) + (Baseline!F$90*Baseline!F$91*((1-Baseline!F$92)*Baseline!B$40 + Baseline!F$92*Baseline!B$41))</f>
        <v>0.01402133633</v>
      </c>
      <c r="EA681" s="86">
        <f>(BJ681*Baseline!B$34) + (Baseline!H$90*(1-Baseline!H$91)*Baseline!B$35) + (Baseline!H$90*Baseline!H$91*((1-Baseline!H$92)*Baseline!B$40 + Baseline!H$92*Baseline!B$41))</f>
        <v>0.009314762112</v>
      </c>
      <c r="EB681" s="86">
        <f>( DX681*Baseline!B$7 + DY681*Baseline!B$11 + DZ681*Baseline!B$16 + EA681*Baseline!B$18 ) / Baseline!B$17</f>
        <v>0.009871217885</v>
      </c>
    </row>
    <row r="682">
      <c r="A682" s="73" t="s">
        <v>858</v>
      </c>
      <c r="B682" s="85">
        <f>MIN( MAX( NORMINV( MCrands!B682, (B$5+B$4)/2, (B$5-B$4)/3.29 ), 0 ), 1 )</f>
        <v>0.4390188278</v>
      </c>
      <c r="C682" s="85">
        <f>MAX( NORMINV( MCrands!C682, (C$5+C$4)/2, (C$5-C$4)/3.29 ), 0 )</f>
        <v>2.404040791</v>
      </c>
      <c r="D682" s="83"/>
      <c r="E682" s="84">
        <f>Baseline!B$33 * (C682 * Baseline!B$68*Baseline!B$68/Baseline!B$75 + Baseline!B$46 * Baseline!B$54*Baseline!B$54/Baseline!B$76 + Baseline!B$47 * Baseline!B$55*Baseline!B$55/Baseline!B$77 + Baseline!B$56*Baseline!B$56/Baseline!B$78)</f>
        <v>0.00001707015758</v>
      </c>
      <c r="F682" s="84">
        <f>Baseline!B$33 * (C682 * Baseline!B$68*Baseline!B$59/Baseline!B$75 + Baseline!B$46 * Baseline!B$54*Baseline!B$69/Baseline!B$76 + Baseline!B$47 * Baseline!B$55*Baseline!B$57/Baseline!B$77 + Baseline!B$56*Baseline!B$58/Baseline!B$78)</f>
        <v>0.0000002389347266</v>
      </c>
      <c r="G682" s="85">
        <f>Baseline!B$33 * (C682 * Baseline!B$68*Baseline!B$60/Baseline!B$75 + Baseline!B$46 * Baseline!B$54*Baseline!B$61/Baseline!B$76 + Baseline!B$47 * Baseline!B$55*Baseline!B$70/Baseline!B$77 + Baseline!B$56*Baseline!B$62/Baseline!B$78)</f>
        <v>0.0000002001011576</v>
      </c>
      <c r="H682" s="84">
        <f>Baseline!B$33 * (C682 * Baseline!B$68*Baseline!B$63/Baseline!B$75 + Baseline!B$46 * Baseline!B$54*Baseline!B$64/Baseline!B$76 + Baseline!B$47 * Baseline!B$55*Baseline!B$65/Baseline!B$77 + Baseline!B$56*Baseline!B$71/Baseline!B$78)</f>
        <v>0.00000000365721212</v>
      </c>
      <c r="I682" s="84">
        <f>Baseline!B$33 * (C682 * Baseline!B$59*Baseline!B$68/Baseline!B$75 + Baseline!B$46 * Baseline!B$69*Baseline!B$54/Baseline!B$76 + Baseline!B$47 * Baseline!B$57*Baseline!B$55/Baseline!B$77 + Baseline!B$58*Baseline!B$56/Baseline!B$78)</f>
        <v>0.0000002389347266</v>
      </c>
      <c r="J682" s="85">
        <f>Baseline!B$33 * (C682 * Baseline!B$59*Baseline!B$59/Baseline!B$75 + Baseline!B$46 * Baseline!B$69*Baseline!B$69/Baseline!B$76 + Baseline!B$47 * Baseline!B$57*Baseline!B$57/Baseline!B$77 + Baseline!B$58*Baseline!B$58/Baseline!B$78)</f>
        <v>0.000002116574414</v>
      </c>
      <c r="K682" s="84">
        <f>Baseline!B$33 * (C682 * Baseline!B$59*Baseline!B$60/Baseline!B$75 + Baseline!B$46 * Baseline!B$69*Baseline!B$61/Baseline!B$76 + Baseline!B$47 * Baseline!B$57*Baseline!B$70/Baseline!B$77 + Baseline!B$58*Baseline!B$62/Baseline!B$78)</f>
        <v>0.00000001648974044</v>
      </c>
      <c r="L682" s="85">
        <f>Baseline!B$33 * (C682 * Baseline!B$59*Baseline!B$63/Baseline!B$75 + Baseline!B$46 * Baseline!B$69*Baseline!B$64/Baseline!B$76 + Baseline!B$47 * Baseline!B$57*Baseline!B$65/Baseline!B$77 + Baseline!B$58*Baseline!B$71/Baseline!B$78)</f>
        <v>0.00000001707278582</v>
      </c>
      <c r="M682" s="84">
        <f>Baseline!B$33 * (C682 * Baseline!B$60*Baseline!B$68/Baseline!B$75 + Baseline!B$46 * Baseline!B$61*Baseline!B$54/Baseline!B$76 + Baseline!B$47 * Baseline!B$70*Baseline!B$55/Baseline!B$77 + Baseline!B$62*Baseline!B$56/Baseline!B$78)</f>
        <v>0.0000002001011576</v>
      </c>
      <c r="N682" s="85">
        <f>Baseline!B$33 * (C682 * Baseline!B$60*Baseline!B$59/Baseline!B$75 + Baseline!B$46 * Baseline!B$61*Baseline!B$69/Baseline!B$76 + Baseline!B$47 * Baseline!B$70*Baseline!B$57/Baseline!B$77 + Baseline!B$62*Baseline!B$58/Baseline!B$78)</f>
        <v>0.00000001648974044</v>
      </c>
      <c r="O682" s="85">
        <f>Baseline!B$33 * (C682 * Baseline!B$60*Baseline!B$60/Baseline!B$75 + Baseline!B$46 * Baseline!B$61*Baseline!B$61/Baseline!B$76 + Baseline!B$47 * Baseline!B$70*Baseline!B$70/Baseline!B$77 + Baseline!B$62*Baseline!B$62/Baseline!B$78)</f>
        <v>0.000001589267415</v>
      </c>
      <c r="P682" s="84">
        <f>Baseline!B$33 * (C682 * Baseline!B$60*Baseline!B$63/Baseline!B$75 + Baseline!B$46 * Baseline!B$61*Baseline!B$64/Baseline!B$76 + Baseline!B$47 * Baseline!B$70*Baseline!B$65/Baseline!B$77 + Baseline!B$62*Baseline!B$71/Baseline!B$78)</f>
        <v>0.00000000195638092</v>
      </c>
      <c r="Q682" s="84">
        <f>Baseline!B$33 * (C682 * Baseline!B$63*Baseline!B$68/Baseline!B$75 + Baseline!B$46 * Baseline!B$64*Baseline!B$54/Baseline!B$76 + Baseline!B$47 * Baseline!B$65*Baseline!B$55/Baseline!B$77 + Baseline!B$71*Baseline!B$56/Baseline!B$78)</f>
        <v>0.00000000365721212</v>
      </c>
      <c r="R682" s="84">
        <f>Baseline!B$33 * (C682 * Baseline!B$63*Baseline!B$59/Baseline!B$75 + Baseline!B$46 * Baseline!B$64*Baseline!B$69/Baseline!B$76 + Baseline!B$47 * Baseline!B$65*Baseline!B$57/Baseline!B$77 + Baseline!B$71*Baseline!B$58/Baseline!B$78)</f>
        <v>0.00000001707278582</v>
      </c>
      <c r="S682" s="84">
        <f>Baseline!B$33 * (C682 * Baseline!B$63*Baseline!B$60/Baseline!B$75 + Baseline!B$46 * Baseline!B$64*Baseline!B$61/Baseline!B$76 + Baseline!B$47 * Baseline!B$65*Baseline!B$70/Baseline!B$77 + Baseline!B$71*Baseline!B$62/Baseline!B$78)</f>
        <v>0.00000000195638092</v>
      </c>
      <c r="T682" s="84">
        <f>Baseline!B$33 * (C682 * Baseline!B$63*Baseline!B$63/Baseline!B$75 + Baseline!B$46 * Baseline!B$64*Baseline!B$64/Baseline!B$76 + Baseline!B$47 * Baseline!B$65*Baseline!B$65/Baseline!B$77 + Baseline!B$71*Baseline!B$71/Baseline!B$78)</f>
        <v>0.00000009856721613</v>
      </c>
      <c r="U682" s="83"/>
      <c r="V682" s="84">
        <f>E682 * ( Baseline!B$89 * Baseline!B$7 )</f>
        <v>0.1771711656</v>
      </c>
      <c r="W682" s="84">
        <f>F682 * ( Baseline!D$89 * Baseline!B$11 )</f>
        <v>0.004407532296</v>
      </c>
      <c r="X682" s="84">
        <f>G682 * ( Baseline!F$89 * Baseline!B$16 )</f>
        <v>0.006950467669</v>
      </c>
      <c r="Y682" s="84">
        <f>H682 * ( Baseline!H$89 * Baseline!B$18 )</f>
        <v>0.001286144465</v>
      </c>
      <c r="Z682" s="86">
        <f t="shared" si="1"/>
        <v>0.18981531</v>
      </c>
      <c r="AA682" s="84">
        <f>I682 * ( Baseline!B$89 * Baseline!B$7 )</f>
        <v>0.002479903527</v>
      </c>
      <c r="AB682" s="85">
        <f>J682 * ( Baseline!D$89 * Baseline!B$11 )</f>
        <v>0.03904359245</v>
      </c>
      <c r="AC682" s="85">
        <f>K682 * ( Baseline!F$89 * Baseline!B$16 )</f>
        <v>0.0005727673403</v>
      </c>
      <c r="AD682" s="85">
        <f>L682 * ( Baseline!F$89 * Baseline!B$16 )</f>
        <v>0.0005930192873</v>
      </c>
      <c r="AE682" s="86">
        <f t="shared" si="2"/>
        <v>0.04268928261</v>
      </c>
      <c r="AF682" s="86">
        <f>M682 * ( Baseline!B$89 * Baseline!B$7 )</f>
        <v>0.002076849914</v>
      </c>
      <c r="AG682" s="86">
        <f>N682 * ( Baseline!D$89 * Baseline!B$11 )</f>
        <v>0.0003041795749</v>
      </c>
      <c r="AH682" s="86">
        <f>O682 * ( Baseline!F$89 * Baseline!B$16 )</f>
        <v>0.05520283799</v>
      </c>
      <c r="AI682" s="86">
        <f>P682 * ( Baseline!H$89 * Baseline!B$18 )</f>
        <v>0.0006880072608</v>
      </c>
      <c r="AJ682" s="86">
        <f t="shared" si="3"/>
        <v>0.05827187474</v>
      </c>
      <c r="AK682" s="86">
        <f>Q682 * ( Baseline!B$89 * Baseline!B$7 )</f>
        <v>0.0000379582046</v>
      </c>
      <c r="AL682" s="86">
        <f>R682 * ( Baseline!D$89 * Baseline!B$11 )</f>
        <v>0.0003149347772</v>
      </c>
      <c r="AM682" s="86">
        <f>S682 * ( Baseline!F$89 * Baseline!B$16 )</f>
        <v>0.00006795444115</v>
      </c>
      <c r="AN682" s="86">
        <f>T682 * ( Baseline!H$89 * Baseline!B$18 )</f>
        <v>0.03466347462</v>
      </c>
      <c r="AO682" s="86">
        <f t="shared" si="4"/>
        <v>0.03508432204</v>
      </c>
      <c r="AP682" s="62"/>
      <c r="AQ682" s="86">
        <f>V682 * ( (1-Baseline!B$90-Baseline!B$89) + (1-B682)*Baseline!B$90 )</f>
        <v>0.1041541877</v>
      </c>
      <c r="AR682" s="86">
        <f>W682 * ( (1-Baseline!B$90-Baseline!B$89) + (1-B682)*Baseline!B$90 )</f>
        <v>0.002591070306</v>
      </c>
      <c r="AS682" s="86">
        <f>X682 * ( (1-Baseline!B$90-Baseline!B$89) + (1-B682)*Baseline!B$90 )</f>
        <v>0.004085993971</v>
      </c>
      <c r="AT682" s="86">
        <f>Y682 * ( (1-Baseline!B$90-Baseline!B$89) + (1-B682)*Baseline!B$90 )</f>
        <v>0.0007560899182</v>
      </c>
      <c r="AU682" s="86">
        <f t="shared" si="5"/>
        <v>0.1115873419</v>
      </c>
      <c r="AV682" s="86">
        <f>AA682 * ( (1-Baseline!D$90-Baseline!D$89) + (1-B682)*Baseline!D$90 )</f>
        <v>0.001970823885</v>
      </c>
      <c r="AW682" s="86">
        <f>AB682 * ( (1-Baseline!D$90-Baseline!D$89) + (1-B682)*Baseline!D$90 )</f>
        <v>0.03102864435</v>
      </c>
      <c r="AX682" s="86">
        <f>AC682 * ( (1-Baseline!D$90-Baseline!D$89) + (1-B682)*Baseline!D$90 )</f>
        <v>0.0004551884952</v>
      </c>
      <c r="AY682" s="86">
        <f>AD682 * ( (1-Baseline!D$90-Baseline!D$89) + (1-B682)*Baseline!D$90 )</f>
        <v>0.0004712830813</v>
      </c>
      <c r="AZ682" s="86">
        <f t="shared" si="6"/>
        <v>0.03392593981</v>
      </c>
      <c r="BA682" s="86">
        <f>AF682 * ( (1-Baseline!F$90-Baseline!F$89) + (1-Baseline!B$36)*Baseline!F$90 )</f>
        <v>0.001494567658</v>
      </c>
      <c r="BB682" s="86">
        <f>AG682 * ( (1-Baseline!F$90-Baseline!F$89) + (1-Baseline!B$36)*Baseline!F$90 )</f>
        <v>0.0002188973559</v>
      </c>
      <c r="BC682" s="86">
        <f>AH682 * ( (1-Baseline!F$90-Baseline!F$89) + (1-Baseline!B$36)*Baseline!F$90 )</f>
        <v>0.0397257287</v>
      </c>
      <c r="BD682" s="86">
        <f>AI682 * ( (1-Baseline!F$90-Baseline!F$89) + (1-Baseline!B$36)*Baseline!F$90 )</f>
        <v>0.0004951120411</v>
      </c>
      <c r="BE682" s="86">
        <f t="shared" si="7"/>
        <v>0.04193430576</v>
      </c>
      <c r="BF682" s="86">
        <f>AK682 * ( (1-Baseline!H$90-Baseline!H$89) + (1-Baseline!B$36)*Baseline!H$90 )</f>
        <v>0.00003007504467</v>
      </c>
      <c r="BG682" s="86">
        <f>AL682 * ( (1-Baseline!H$90-Baseline!H$89) + (1-Baseline!B$36)*Baseline!H$90 )</f>
        <v>0.0002495291227</v>
      </c>
      <c r="BH682" s="86">
        <f>AM682 * ( (1-Baseline!H$90-Baseline!H$89) + (1-Baseline!B$36)*Baseline!H$90 )</f>
        <v>0.00005384166281</v>
      </c>
      <c r="BI682" s="86">
        <f>AN682 * ( (1-Baseline!H$90-Baseline!H$89) + (1-Baseline!B$36)*Baseline!H$90 )</f>
        <v>0.02746456421</v>
      </c>
      <c r="BJ682" s="86">
        <f t="shared" si="8"/>
        <v>0.02779801004</v>
      </c>
      <c r="BK682" s="62"/>
      <c r="BL682" s="86">
        <f t="shared" si="19"/>
        <v>0.9333871202</v>
      </c>
      <c r="BM682" s="86">
        <f t="shared" si="20"/>
        <v>0.02322010957</v>
      </c>
      <c r="BN682" s="86">
        <f t="shared" si="21"/>
        <v>0.03661700244</v>
      </c>
      <c r="BO682" s="86">
        <f t="shared" si="22"/>
        <v>0.0067757678</v>
      </c>
      <c r="BP682" s="86">
        <f t="shared" si="9"/>
        <v>1</v>
      </c>
      <c r="BQ682" s="86">
        <f t="shared" si="23"/>
        <v>0.05809194663</v>
      </c>
      <c r="BR682" s="86">
        <f t="shared" si="24"/>
        <v>0.9145994045</v>
      </c>
      <c r="BS682" s="86">
        <f t="shared" si="25"/>
        <v>0.01341712264</v>
      </c>
      <c r="BT682" s="86">
        <f t="shared" si="26"/>
        <v>0.01389152619</v>
      </c>
      <c r="BU682" s="86">
        <f t="shared" si="10"/>
        <v>1</v>
      </c>
      <c r="BV682" s="86">
        <f t="shared" si="27"/>
        <v>0.03564069157</v>
      </c>
      <c r="BW682" s="86">
        <f t="shared" si="28"/>
        <v>0.005220006672</v>
      </c>
      <c r="BX682" s="86">
        <f t="shared" si="29"/>
        <v>0.9473324522</v>
      </c>
      <c r="BY682" s="86">
        <f t="shared" si="30"/>
        <v>0.0118068496</v>
      </c>
      <c r="BZ682" s="86">
        <f t="shared" si="11"/>
        <v>1</v>
      </c>
      <c r="CA682" s="86">
        <f t="shared" si="31"/>
        <v>0.001081913584</v>
      </c>
      <c r="CB682" s="86">
        <f t="shared" si="32"/>
        <v>0.008976510274</v>
      </c>
      <c r="CC682" s="86">
        <f t="shared" si="33"/>
        <v>0.001936889106</v>
      </c>
      <c r="CD682" s="86">
        <f t="shared" si="34"/>
        <v>0.988004687</v>
      </c>
      <c r="CE682" s="86">
        <f t="shared" si="12"/>
        <v>1</v>
      </c>
      <c r="CF682" s="62"/>
      <c r="CG682" s="86">
        <f t="shared" si="35"/>
        <v>0.9333871202</v>
      </c>
      <c r="CH682" s="86">
        <f t="shared" si="36"/>
        <v>0.02322010957</v>
      </c>
      <c r="CI682" s="86">
        <f t="shared" si="37"/>
        <v>0.03661700244</v>
      </c>
      <c r="CJ682" s="86">
        <f t="shared" si="38"/>
        <v>0.0067757678</v>
      </c>
      <c r="CK682" s="86">
        <f t="shared" si="13"/>
        <v>1</v>
      </c>
      <c r="CL682" s="86">
        <f t="shared" si="39"/>
        <v>0.05809194663</v>
      </c>
      <c r="CM682" s="86">
        <f t="shared" si="40"/>
        <v>0.9145994045</v>
      </c>
      <c r="CN682" s="86">
        <f t="shared" si="41"/>
        <v>0.01341712264</v>
      </c>
      <c r="CO682" s="86">
        <f t="shared" si="42"/>
        <v>0.01389152619</v>
      </c>
      <c r="CP682" s="86">
        <f t="shared" si="14"/>
        <v>1</v>
      </c>
      <c r="CQ682" s="86">
        <f t="shared" si="43"/>
        <v>0.03564069157</v>
      </c>
      <c r="CR682" s="86">
        <f t="shared" si="44"/>
        <v>0.005220006672</v>
      </c>
      <c r="CS682" s="86">
        <f t="shared" si="45"/>
        <v>0.9473324522</v>
      </c>
      <c r="CT682" s="86">
        <f t="shared" si="46"/>
        <v>0.0118068496</v>
      </c>
      <c r="CU682" s="86">
        <f t="shared" si="15"/>
        <v>1</v>
      </c>
      <c r="CV682" s="86">
        <f t="shared" si="47"/>
        <v>0.001081913584</v>
      </c>
      <c r="CW682" s="86">
        <f t="shared" si="48"/>
        <v>0.008976510274</v>
      </c>
      <c r="CX682" s="86">
        <f t="shared" si="49"/>
        <v>0.001936889106</v>
      </c>
      <c r="CY682" s="86">
        <f t="shared" si="50"/>
        <v>0.988004687</v>
      </c>
      <c r="CZ682" s="86">
        <f t="shared" si="16"/>
        <v>1</v>
      </c>
      <c r="DA682" s="62"/>
      <c r="DB682" s="86">
        <f>(AQ682*Baseline!B$7 + AV682*Baseline!B$11 + BA682*Baseline!B$16 + BF682*Baseline!B$18)</f>
        <v>61125.56574</v>
      </c>
      <c r="DC682" s="86">
        <f>(AR682*Baseline!B$7 + AW682*Baseline!B$11 + BB682*Baseline!B$16 + BG682*Baseline!B$18)</f>
        <v>79958.76232</v>
      </c>
      <c r="DD682" s="86">
        <f>(AS682*Baseline!B$7 + AX682*Baseline!B$11 + BC682*Baseline!B$16 + BH682*Baseline!B$18)</f>
        <v>138512.0761</v>
      </c>
      <c r="DE682" s="86">
        <f>(AT682*Baseline!B$7 + AY682*Baseline!B$11 + BD682*Baseline!B$16 + BI682*Baseline!B$18)</f>
        <v>1260660.921</v>
      </c>
      <c r="DF682" s="86">
        <f t="shared" si="17"/>
        <v>1540257.325</v>
      </c>
      <c r="DG682" s="62"/>
      <c r="DH682" s="86">
        <f t="shared" si="51"/>
        <v>0.03968529462</v>
      </c>
      <c r="DI682" s="86">
        <f t="shared" si="52"/>
        <v>0.05191259993</v>
      </c>
      <c r="DJ682" s="86">
        <f t="shared" si="53"/>
        <v>0.08992788012</v>
      </c>
      <c r="DK682" s="86">
        <f t="shared" si="54"/>
        <v>0.8184742253</v>
      </c>
      <c r="DL682" s="86">
        <f t="shared" si="18"/>
        <v>1</v>
      </c>
      <c r="DM682" s="62"/>
      <c r="DN682" s="86">
        <f>DH682 / (Baseline!B$7/Baseline!B$17)</f>
        <v>4.236144177</v>
      </c>
      <c r="DO682" s="86">
        <f>DI682 / (Baseline!B$11/Baseline!B$17)</f>
        <v>1.253195009</v>
      </c>
      <c r="DP682" s="86">
        <f>DJ682 / (Baseline!B$16/Baseline!B$17)</f>
        <v>1.389657516</v>
      </c>
      <c r="DQ682" s="86">
        <f>DK682 / (Baseline!B$18/Baseline!B$17)</f>
        <v>0.9253573684</v>
      </c>
      <c r="DR682" s="62"/>
      <c r="DS682" s="86">
        <f>DH682 / Baseline!H$117</f>
        <v>1.587694092</v>
      </c>
      <c r="DT682" s="86">
        <f>DI682 / Baseline!H$118</f>
        <v>1.168555336</v>
      </c>
      <c r="DU682" s="86">
        <f>DJ682 / Baseline!H$119</f>
        <v>1.075035142</v>
      </c>
      <c r="DV682" s="86">
        <f>DK682 / Baseline!H$120</f>
        <v>0.9664027042</v>
      </c>
      <c r="DW682" s="87"/>
      <c r="DX682" s="86">
        <f>(AU682*Baseline!B$34)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0.02926763254</v>
      </c>
      <c r="DY682" s="86">
        <f>(AZ682*Baseline!B$34) + (Baseline!D$90*(1-Baseline!D$91)*Baseline!B$35) + (Baseline!D$90*Baseline!D$91*((1-Baseline!D$92)*Baseline!B$40 + Baseline!D$92*Baseline!B$41))</f>
        <v>0.01150245897</v>
      </c>
      <c r="DZ682" s="86">
        <f>(BE682*Baseline!B$34) + (Baseline!F$90*(1-Baseline!F$91)*Baseline!B$35) + (Baseline!F$90*Baseline!F$91*((1-Baseline!F$92)*Baseline!B$40 + Baseline!F$92*Baseline!B$41))</f>
        <v>0.01402078586</v>
      </c>
      <c r="EA682" s="86">
        <f>(BJ682*Baseline!B$34) + (Baseline!H$90*(1-Baseline!H$91)*Baseline!B$35) + (Baseline!H$90*Baseline!H$91*((1-Baseline!H$92)*Baseline!B$40 + Baseline!H$92*Baseline!B$41))</f>
        <v>0.009314701506</v>
      </c>
      <c r="EB682" s="86">
        <f>( DX682*Baseline!B$7 + DY682*Baseline!B$11 + DZ682*Baseline!B$16 + EA682*Baseline!B$18 ) / Baseline!B$17</f>
        <v>0.009896793187</v>
      </c>
    </row>
    <row r="683">
      <c r="A683" s="73" t="s">
        <v>859</v>
      </c>
      <c r="B683" s="85">
        <f>MIN( MAX( NORMINV( MCrands!B683, (B$5+B$4)/2, (B$5-B$4)/3.29 ), 0 ), 1 )</f>
        <v>0.5813998605</v>
      </c>
      <c r="C683" s="85">
        <f>MAX( NORMINV( MCrands!C683, (C$5+C$4)/2, (C$5-C$4)/3.29 ), 0 )</f>
        <v>2.246378545</v>
      </c>
      <c r="D683" s="83"/>
      <c r="E683" s="84">
        <f>Baseline!B$33 * (C683 * Baseline!B$68*Baseline!B$68/Baseline!B$75 + Baseline!B$46 * Baseline!B$54*Baseline!B$54/Baseline!B$76 + Baseline!B$47 * Baseline!B$55*Baseline!B$55/Baseline!B$77 + Baseline!B$56*Baseline!B$56/Baseline!B$78)</f>
        <v>0.0000159539051</v>
      </c>
      <c r="F683" s="84">
        <f>Baseline!B$33 * (C683 * Baseline!B$68*Baseline!B$59/Baseline!B$75 + Baseline!B$46 * Baseline!B$54*Baseline!B$69/Baseline!B$76 + Baseline!B$47 * Baseline!B$55*Baseline!B$57/Baseline!B$77 + Baseline!B$56*Baseline!B$58/Baseline!B$78)</f>
        <v>0.0000002387584762</v>
      </c>
      <c r="G683" s="85">
        <f>Baseline!B$33 * (C683 * Baseline!B$68*Baseline!B$60/Baseline!B$75 + Baseline!B$46 * Baseline!B$54*Baseline!B$61/Baseline!B$76 + Baseline!B$47 * Baseline!B$55*Baseline!B$70/Baseline!B$77 + Baseline!B$56*Baseline!B$62/Baseline!B$78)</f>
        <v>0.0000001996678754</v>
      </c>
      <c r="H683" s="84">
        <f>Baseline!B$33 * (C683 * Baseline!B$68*Baseline!B$63/Baseline!B$75 + Baseline!B$46 * Baseline!B$54*Baseline!B$64/Baseline!B$76 + Baseline!B$47 * Baseline!B$55*Baseline!B$65/Baseline!B$77 + Baseline!B$56*Baseline!B$71/Baseline!B$78)</f>
        <v>0.000000003613883899</v>
      </c>
      <c r="I683" s="84">
        <f>Baseline!B$33 * (C683 * Baseline!B$59*Baseline!B$68/Baseline!B$75 + Baseline!B$46 * Baseline!B$69*Baseline!B$54/Baseline!B$76 + Baseline!B$47 * Baseline!B$57*Baseline!B$55/Baseline!B$77 + Baseline!B$58*Baseline!B$56/Baseline!B$78)</f>
        <v>0.0000002387584762</v>
      </c>
      <c r="J683" s="85">
        <f>Baseline!B$33 * (C683 * Baseline!B$59*Baseline!B$59/Baseline!B$75 + Baseline!B$46 * Baseline!B$69*Baseline!B$69/Baseline!B$76 + Baseline!B$47 * Baseline!B$57*Baseline!B$57/Baseline!B$77 + Baseline!B$58*Baseline!B$58/Baseline!B$78)</f>
        <v>0.000002116574386</v>
      </c>
      <c r="K683" s="84">
        <f>Baseline!B$33 * (C683 * Baseline!B$59*Baseline!B$60/Baseline!B$75 + Baseline!B$46 * Baseline!B$69*Baseline!B$61/Baseline!B$76 + Baseline!B$47 * Baseline!B$57*Baseline!B$70/Baseline!B$77 + Baseline!B$58*Baseline!B$62/Baseline!B$78)</f>
        <v>0.00000001648967203</v>
      </c>
      <c r="L683" s="85">
        <f>Baseline!B$33 * (C683 * Baseline!B$59*Baseline!B$63/Baseline!B$75 + Baseline!B$46 * Baseline!B$69*Baseline!B$64/Baseline!B$76 + Baseline!B$47 * Baseline!B$57*Baseline!B$65/Baseline!B$77 + Baseline!B$58*Baseline!B$71/Baseline!B$78)</f>
        <v>0.00000001707277898</v>
      </c>
      <c r="M683" s="84">
        <f>Baseline!B$33 * (C683 * Baseline!B$60*Baseline!B$68/Baseline!B$75 + Baseline!B$46 * Baseline!B$61*Baseline!B$54/Baseline!B$76 + Baseline!B$47 * Baseline!B$70*Baseline!B$55/Baseline!B$77 + Baseline!B$62*Baseline!B$56/Baseline!B$78)</f>
        <v>0.0000001996678754</v>
      </c>
      <c r="N683" s="85">
        <f>Baseline!B$33 * (C683 * Baseline!B$60*Baseline!B$59/Baseline!B$75 + Baseline!B$46 * Baseline!B$61*Baseline!B$69/Baseline!B$76 + Baseline!B$47 * Baseline!B$70*Baseline!B$57/Baseline!B$77 + Baseline!B$62*Baseline!B$58/Baseline!B$78)</f>
        <v>0.00000001648967203</v>
      </c>
      <c r="O683" s="85">
        <f>Baseline!B$33 * (C683 * Baseline!B$60*Baseline!B$60/Baseline!B$75 + Baseline!B$46 * Baseline!B$61*Baseline!B$61/Baseline!B$76 + Baseline!B$47 * Baseline!B$70*Baseline!B$70/Baseline!B$77 + Baseline!B$62*Baseline!B$62/Baseline!B$78)</f>
        <v>0.000001589267246</v>
      </c>
      <c r="P683" s="84">
        <f>Baseline!B$33 * (C683 * Baseline!B$60*Baseline!B$63/Baseline!B$75 + Baseline!B$46 * Baseline!B$61*Baseline!B$64/Baseline!B$76 + Baseline!B$47 * Baseline!B$70*Baseline!B$65/Baseline!B$77 + Baseline!B$62*Baseline!B$71/Baseline!B$78)</f>
        <v>0.000000001956364102</v>
      </c>
      <c r="Q683" s="84">
        <f>Baseline!B$33 * (C683 * Baseline!B$63*Baseline!B$68/Baseline!B$75 + Baseline!B$46 * Baseline!B$64*Baseline!B$54/Baseline!B$76 + Baseline!B$47 * Baseline!B$65*Baseline!B$55/Baseline!B$77 + Baseline!B$71*Baseline!B$56/Baseline!B$78)</f>
        <v>0.000000003613883899</v>
      </c>
      <c r="R683" s="84">
        <f>Baseline!B$33 * (C683 * Baseline!B$63*Baseline!B$59/Baseline!B$75 + Baseline!B$46 * Baseline!B$64*Baseline!B$69/Baseline!B$76 + Baseline!B$47 * Baseline!B$65*Baseline!B$57/Baseline!B$77 + Baseline!B$71*Baseline!B$58/Baseline!B$78)</f>
        <v>0.00000001707277898</v>
      </c>
      <c r="S683" s="84">
        <f>Baseline!B$33 * (C683 * Baseline!B$63*Baseline!B$60/Baseline!B$75 + Baseline!B$46 * Baseline!B$64*Baseline!B$61/Baseline!B$76 + Baseline!B$47 * Baseline!B$65*Baseline!B$70/Baseline!B$77 + Baseline!B$71*Baseline!B$62/Baseline!B$78)</f>
        <v>0.000000001956364102</v>
      </c>
      <c r="T683" s="84">
        <f>Baseline!B$33 * (C683 * Baseline!B$63*Baseline!B$63/Baseline!B$75 + Baseline!B$46 * Baseline!B$64*Baseline!B$64/Baseline!B$76 + Baseline!B$47 * Baseline!B$65*Baseline!B$65/Baseline!B$77 + Baseline!B$71*Baseline!B$71/Baseline!B$78)</f>
        <v>0.00000009856721445</v>
      </c>
      <c r="U683" s="83"/>
      <c r="V683" s="84">
        <f>E683 * ( Baseline!B$89 * Baseline!B$7 )</f>
        <v>0.165585581</v>
      </c>
      <c r="W683" s="84">
        <f>F683 * ( Baseline!D$89 * Baseline!B$11 )</f>
        <v>0.004404281077</v>
      </c>
      <c r="X683" s="84">
        <f>G683 * ( Baseline!F$89 * Baseline!B$16 )</f>
        <v>0.006935417711</v>
      </c>
      <c r="Y683" s="84">
        <f>H683 * ( Baseline!H$89 * Baseline!B$18 )</f>
        <v>0.00127090708</v>
      </c>
      <c r="Z683" s="86">
        <f t="shared" si="1"/>
        <v>0.1781961869</v>
      </c>
      <c r="AA683" s="84">
        <f>I683 * ( Baseline!B$89 * Baseline!B$7 )</f>
        <v>0.002478074224</v>
      </c>
      <c r="AB683" s="85">
        <f>J683 * ( Baseline!D$89 * Baseline!B$11 )</f>
        <v>0.03904359194</v>
      </c>
      <c r="AC683" s="85">
        <f>K683 * ( Baseline!F$89 * Baseline!B$16 )</f>
        <v>0.000572764964</v>
      </c>
      <c r="AD683" s="85">
        <f>L683 * ( Baseline!F$89 * Baseline!B$16 )</f>
        <v>0.0005930190497</v>
      </c>
      <c r="AE683" s="86">
        <f t="shared" si="2"/>
        <v>0.04268745018</v>
      </c>
      <c r="AF683" s="86">
        <f>M683 * ( Baseline!B$89 * Baseline!B$7 )</f>
        <v>0.002072352878</v>
      </c>
      <c r="AG683" s="86">
        <f>N683 * ( Baseline!D$89 * Baseline!B$11 )</f>
        <v>0.0003041783129</v>
      </c>
      <c r="AH683" s="86">
        <f>O683 * ( Baseline!F$89 * Baseline!B$16 )</f>
        <v>0.05520283214</v>
      </c>
      <c r="AI683" s="86">
        <f>P683 * ( Baseline!H$89 * Baseline!B$18 )</f>
        <v>0.0006880013463</v>
      </c>
      <c r="AJ683" s="86">
        <f t="shared" si="3"/>
        <v>0.05826736468</v>
      </c>
      <c r="AK683" s="86">
        <f>Q683 * ( Baseline!B$89 * Baseline!B$7 )</f>
        <v>0.00003750850099</v>
      </c>
      <c r="AL683" s="86">
        <f>R683 * ( Baseline!D$89 * Baseline!B$11 )</f>
        <v>0.000314934651</v>
      </c>
      <c r="AM683" s="86">
        <f>S683 * ( Baseline!F$89 * Baseline!B$16 )</f>
        <v>0.00006795385697</v>
      </c>
      <c r="AN683" s="86">
        <f>T683 * ( Baseline!H$89 * Baseline!B$18 )</f>
        <v>0.03466347403</v>
      </c>
      <c r="AO683" s="86">
        <f t="shared" si="4"/>
        <v>0.03508387103</v>
      </c>
      <c r="AP683" s="62"/>
      <c r="AQ683" s="86">
        <f>V683 * ( (1-Baseline!B$90-Baseline!B$89) + (1-B683)*Baseline!B$90 )</f>
        <v>0.07636047358</v>
      </c>
      <c r="AR683" s="86">
        <f>W683 * ( (1-Baseline!B$90-Baseline!B$89) + (1-B683)*Baseline!B$90 )</f>
        <v>0.002031052382</v>
      </c>
      <c r="AS683" s="86">
        <f>X683 * ( (1-Baseline!B$90-Baseline!B$89) + (1-B683)*Baseline!B$90 )</f>
        <v>0.00319829648</v>
      </c>
      <c r="AT683" s="86">
        <f>Y683 * ( (1-Baseline!B$90-Baseline!B$89) + (1-B683)*Baseline!B$90 )</f>
        <v>0.0005860840411</v>
      </c>
      <c r="AU683" s="86">
        <f t="shared" si="5"/>
        <v>0.08217590649</v>
      </c>
      <c r="AV683" s="86">
        <f>AA683 * ( (1-Baseline!D$90-Baseline!D$89) + (1-B683)*Baseline!D$90 )</f>
        <v>0.001811301921</v>
      </c>
      <c r="AW683" s="86">
        <f>AB683 * ( (1-Baseline!D$90-Baseline!D$89) + (1-B683)*Baseline!D$90 )</f>
        <v>0.02853818195</v>
      </c>
      <c r="AX683" s="86">
        <f>AC683 * ( (1-Baseline!D$90-Baseline!D$89) + (1-B683)*Baseline!D$90 )</f>
        <v>0.0004186518182</v>
      </c>
      <c r="AY683" s="86">
        <f>AD683 * ( (1-Baseline!D$90-Baseline!D$89) + (1-B683)*Baseline!D$90 )</f>
        <v>0.0004334561626</v>
      </c>
      <c r="AZ683" s="86">
        <f t="shared" si="6"/>
        <v>0.03120159185</v>
      </c>
      <c r="BA683" s="86">
        <f>AF683 * ( (1-Baseline!F$90-Baseline!F$89) + (1-Baseline!B$36)*Baseline!F$90 )</f>
        <v>0.001491331447</v>
      </c>
      <c r="BB683" s="86">
        <f>AG683 * ( (1-Baseline!F$90-Baseline!F$89) + (1-Baseline!B$36)*Baseline!F$90 )</f>
        <v>0.0002188964477</v>
      </c>
      <c r="BC683" s="86">
        <f>AH683 * ( (1-Baseline!F$90-Baseline!F$89) + (1-Baseline!B$36)*Baseline!F$90 )</f>
        <v>0.0397257245</v>
      </c>
      <c r="BD683" s="86">
        <f>AI683 * ( (1-Baseline!F$90-Baseline!F$89) + (1-Baseline!B$36)*Baseline!F$90 )</f>
        <v>0.0004951077849</v>
      </c>
      <c r="BE683" s="86">
        <f t="shared" si="7"/>
        <v>0.04193106018</v>
      </c>
      <c r="BF683" s="86">
        <f>AK683 * ( (1-Baseline!H$90-Baseline!H$89) + (1-Baseline!B$36)*Baseline!H$90 )</f>
        <v>0.0000297187355</v>
      </c>
      <c r="BG683" s="86">
        <f>AL683 * ( (1-Baseline!H$90-Baseline!H$89) + (1-Baseline!B$36)*Baseline!H$90 )</f>
        <v>0.0002495290227</v>
      </c>
      <c r="BH683" s="86">
        <f>AM683 * ( (1-Baseline!H$90-Baseline!H$89) + (1-Baseline!B$36)*Baseline!H$90 )</f>
        <v>0.00005384119996</v>
      </c>
      <c r="BI683" s="86">
        <f>AN683 * ( (1-Baseline!H$90-Baseline!H$89) + (1-Baseline!B$36)*Baseline!H$90 )</f>
        <v>0.02746456374</v>
      </c>
      <c r="BJ683" s="86">
        <f t="shared" si="8"/>
        <v>0.0277976527</v>
      </c>
      <c r="BK683" s="62"/>
      <c r="BL683" s="86">
        <f t="shared" si="19"/>
        <v>0.9292318983</v>
      </c>
      <c r="BM683" s="86">
        <f t="shared" si="20"/>
        <v>0.02471591089</v>
      </c>
      <c r="BN683" s="86">
        <f t="shared" si="21"/>
        <v>0.03892012412</v>
      </c>
      <c r="BO683" s="86">
        <f t="shared" si="22"/>
        <v>0.007132066639</v>
      </c>
      <c r="BP683" s="86">
        <f t="shared" si="9"/>
        <v>1</v>
      </c>
      <c r="BQ683" s="86">
        <f t="shared" si="23"/>
        <v>0.05805158691</v>
      </c>
      <c r="BR683" s="86">
        <f t="shared" si="24"/>
        <v>0.9146386532</v>
      </c>
      <c r="BS683" s="86">
        <f t="shared" si="25"/>
        <v>0.01341764293</v>
      </c>
      <c r="BT683" s="86">
        <f t="shared" si="26"/>
        <v>0.01389211694</v>
      </c>
      <c r="BU683" s="86">
        <f t="shared" si="10"/>
        <v>1</v>
      </c>
      <c r="BV683" s="86">
        <f t="shared" si="27"/>
        <v>0.03556627093</v>
      </c>
      <c r="BW683" s="86">
        <f t="shared" si="28"/>
        <v>0.005220389056</v>
      </c>
      <c r="BX683" s="86">
        <f t="shared" si="29"/>
        <v>0.947405678</v>
      </c>
      <c r="BY683" s="86">
        <f t="shared" si="30"/>
        <v>0.01180766198</v>
      </c>
      <c r="BZ683" s="86">
        <f t="shared" si="11"/>
        <v>1</v>
      </c>
      <c r="CA683" s="86">
        <f t="shared" si="31"/>
        <v>0.001069109533</v>
      </c>
      <c r="CB683" s="86">
        <f t="shared" si="32"/>
        <v>0.00897662207</v>
      </c>
      <c r="CC683" s="86">
        <f t="shared" si="33"/>
        <v>0.001936897354</v>
      </c>
      <c r="CD683" s="86">
        <f t="shared" si="34"/>
        <v>0.988017371</v>
      </c>
      <c r="CE683" s="86">
        <f t="shared" si="12"/>
        <v>1</v>
      </c>
      <c r="CF683" s="62"/>
      <c r="CG683" s="86">
        <f t="shared" si="35"/>
        <v>0.9292318983</v>
      </c>
      <c r="CH683" s="86">
        <f t="shared" si="36"/>
        <v>0.02471591089</v>
      </c>
      <c r="CI683" s="86">
        <f t="shared" si="37"/>
        <v>0.03892012412</v>
      </c>
      <c r="CJ683" s="86">
        <f t="shared" si="38"/>
        <v>0.007132066639</v>
      </c>
      <c r="CK683" s="86">
        <f t="shared" si="13"/>
        <v>1</v>
      </c>
      <c r="CL683" s="86">
        <f t="shared" si="39"/>
        <v>0.05805158691</v>
      </c>
      <c r="CM683" s="86">
        <f t="shared" si="40"/>
        <v>0.9146386532</v>
      </c>
      <c r="CN683" s="86">
        <f t="shared" si="41"/>
        <v>0.01341764293</v>
      </c>
      <c r="CO683" s="86">
        <f t="shared" si="42"/>
        <v>0.01389211694</v>
      </c>
      <c r="CP683" s="86">
        <f t="shared" si="14"/>
        <v>1</v>
      </c>
      <c r="CQ683" s="86">
        <f t="shared" si="43"/>
        <v>0.03556627093</v>
      </c>
      <c r="CR683" s="86">
        <f t="shared" si="44"/>
        <v>0.005220389056</v>
      </c>
      <c r="CS683" s="86">
        <f t="shared" si="45"/>
        <v>0.947405678</v>
      </c>
      <c r="CT683" s="86">
        <f t="shared" si="46"/>
        <v>0.01180766198</v>
      </c>
      <c r="CU683" s="86">
        <f t="shared" si="15"/>
        <v>1</v>
      </c>
      <c r="CV683" s="86">
        <f t="shared" si="47"/>
        <v>0.001069109533</v>
      </c>
      <c r="CW683" s="86">
        <f t="shared" si="48"/>
        <v>0.00897662207</v>
      </c>
      <c r="CX683" s="86">
        <f t="shared" si="49"/>
        <v>0.001936897354</v>
      </c>
      <c r="CY683" s="86">
        <f t="shared" si="50"/>
        <v>0.988017371</v>
      </c>
      <c r="CZ683" s="86">
        <f t="shared" si="16"/>
        <v>1</v>
      </c>
      <c r="DA683" s="62"/>
      <c r="DB683" s="86">
        <f>(AQ683*Baseline!B$7 + AV683*Baseline!B$11 + BA683*Baseline!B$16 + BF683*Baseline!B$18)</f>
        <v>47276.35332</v>
      </c>
      <c r="DC683" s="86">
        <f>(AR683*Baseline!B$7 + AW683*Baseline!B$11 + BB683*Baseline!B$16 + BG683*Baseline!B$18)</f>
        <v>74346.21491</v>
      </c>
      <c r="DD683" s="86">
        <f>(AS683*Baseline!B$7 + AX683*Baseline!B$11 + BC683*Baseline!B$16 + BH683*Baseline!B$18)</f>
        <v>138003.1527</v>
      </c>
      <c r="DE683" s="86">
        <f>(AT683*Baseline!B$7 + AY683*Baseline!B$11 + BD683*Baseline!B$16 + BI683*Baseline!B$18)</f>
        <v>1260497.311</v>
      </c>
      <c r="DF683" s="86">
        <f t="shared" si="17"/>
        <v>1520123.032</v>
      </c>
      <c r="DG683" s="62"/>
      <c r="DH683" s="86">
        <f t="shared" si="51"/>
        <v>0.0311003467</v>
      </c>
      <c r="DI683" s="86">
        <f t="shared" si="52"/>
        <v>0.04890802479</v>
      </c>
      <c r="DJ683" s="86">
        <f t="shared" si="53"/>
        <v>0.09078419956</v>
      </c>
      <c r="DK683" s="86">
        <f t="shared" si="54"/>
        <v>0.8292074289</v>
      </c>
      <c r="DL683" s="86">
        <f t="shared" si="18"/>
        <v>1</v>
      </c>
      <c r="DM683" s="62"/>
      <c r="DN683" s="86">
        <f>DH683 / (Baseline!B$7/Baseline!B$17)</f>
        <v>3.319757454</v>
      </c>
      <c r="DO683" s="86">
        <f>DI683 / (Baseline!B$11/Baseline!B$17)</f>
        <v>1.180663127</v>
      </c>
      <c r="DP683" s="86">
        <f>DJ683 / (Baseline!B$16/Baseline!B$17)</f>
        <v>1.402890239</v>
      </c>
      <c r="DQ683" s="86">
        <f>DK683 / (Baseline!B$18/Baseline!B$17)</f>
        <v>0.9374922026</v>
      </c>
      <c r="DR683" s="62"/>
      <c r="DS683" s="86">
        <f>DH683 / Baseline!H$117</f>
        <v>1.244235105</v>
      </c>
      <c r="DT683" s="86">
        <f>DI683 / Baseline!H$118</f>
        <v>1.100922193</v>
      </c>
      <c r="DU683" s="86">
        <f>DJ683 / Baseline!H$119</f>
        <v>1.085271939</v>
      </c>
      <c r="DV683" s="86">
        <f>DK683 / Baseline!H$120</f>
        <v>0.9790757935</v>
      </c>
      <c r="DW683" s="87"/>
      <c r="DX683" s="86">
        <f>(AU683*Baseline!B$34)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0.02485591722</v>
      </c>
      <c r="DY683" s="86">
        <f>(AZ683*Baseline!B$34) + (Baseline!D$90*(1-Baseline!D$91)*Baseline!B$35) + (Baseline!D$90*Baseline!D$91*((1-Baseline!D$92)*Baseline!B$40 + Baseline!D$92*Baseline!B$41))</f>
        <v>0.01109380678</v>
      </c>
      <c r="DZ683" s="86">
        <f>(BE683*Baseline!B$34) + (Baseline!F$90*(1-Baseline!F$91)*Baseline!B$35) + (Baseline!F$90*Baseline!F$91*((1-Baseline!F$92)*Baseline!B$40 + Baseline!F$92*Baseline!B$41))</f>
        <v>0.01402029903</v>
      </c>
      <c r="EA683" s="86">
        <f>(BJ683*Baseline!B$34) + (Baseline!H$90*(1-Baseline!H$91)*Baseline!B$35) + (Baseline!H$90*Baseline!H$91*((1-Baseline!H$92)*Baseline!B$40 + Baseline!H$92*Baseline!B$41))</f>
        <v>0.009314647905</v>
      </c>
      <c r="EB683" s="86">
        <f>( DX683*Baseline!B$7 + DY683*Baseline!B$11 + DZ683*Baseline!B$16 + EA683*Baseline!B$18 ) / Baseline!B$17</f>
        <v>0.009838456093</v>
      </c>
    </row>
    <row r="684">
      <c r="A684" s="73" t="s">
        <v>860</v>
      </c>
      <c r="B684" s="85">
        <f>MIN( MAX( NORMINV( MCrands!B684, (B$5+B$4)/2, (B$5-B$4)/3.29 ), 0 ), 1 )</f>
        <v>0.5352234092</v>
      </c>
      <c r="C684" s="85">
        <f>MAX( NORMINV( MCrands!C684, (C$5+C$4)/2, (C$5-C$4)/3.29 ), 0 )</f>
        <v>2.698800105</v>
      </c>
      <c r="D684" s="83"/>
      <c r="E684" s="84">
        <f>Baseline!B$33 * (C684 * Baseline!B$68*Baseline!B$68/Baseline!B$75 + Baseline!B$46 * Baseline!B$54*Baseline!B$54/Baseline!B$76 + Baseline!B$47 * Baseline!B$55*Baseline!B$55/Baseline!B$77 + Baseline!B$56*Baseline!B$56/Baseline!B$78)</f>
        <v>0.0000191570606</v>
      </c>
      <c r="F684" s="84">
        <f>Baseline!B$33 * (C684 * Baseline!B$68*Baseline!B$59/Baseline!B$75 + Baseline!B$46 * Baseline!B$54*Baseline!B$69/Baseline!B$76 + Baseline!B$47 * Baseline!B$55*Baseline!B$57/Baseline!B$77 + Baseline!B$56*Baseline!B$58/Baseline!B$78)</f>
        <v>0.0000002392642376</v>
      </c>
      <c r="G684" s="85">
        <f>Baseline!B$33 * (C684 * Baseline!B$68*Baseline!B$60/Baseline!B$75 + Baseline!B$46 * Baseline!B$54*Baseline!B$61/Baseline!B$76 + Baseline!B$47 * Baseline!B$55*Baseline!B$70/Baseline!B$77 + Baseline!B$56*Baseline!B$62/Baseline!B$78)</f>
        <v>0.0000002009112055</v>
      </c>
      <c r="H684" s="84">
        <f>Baseline!B$33 * (C684 * Baseline!B$68*Baseline!B$63/Baseline!B$75 + Baseline!B$46 * Baseline!B$54*Baseline!B$64/Baseline!B$76 + Baseline!B$47 * Baseline!B$55*Baseline!B$65/Baseline!B$77 + Baseline!B$56*Baseline!B$71/Baseline!B$78)</f>
        <v>0.000000003738216908</v>
      </c>
      <c r="I684" s="84">
        <f>Baseline!B$33 * (C684 * Baseline!B$59*Baseline!B$68/Baseline!B$75 + Baseline!B$46 * Baseline!B$69*Baseline!B$54/Baseline!B$76 + Baseline!B$47 * Baseline!B$57*Baseline!B$55/Baseline!B$77 + Baseline!B$58*Baseline!B$56/Baseline!B$78)</f>
        <v>0.0000002392642376</v>
      </c>
      <c r="J684" s="85">
        <f>Baseline!B$33 * (C684 * Baseline!B$59*Baseline!B$59/Baseline!B$75 + Baseline!B$46 * Baseline!B$69*Baseline!B$69/Baseline!B$76 + Baseline!B$47 * Baseline!B$57*Baseline!B$57/Baseline!B$77 + Baseline!B$58*Baseline!B$58/Baseline!B$78)</f>
        <v>0.000002116574466</v>
      </c>
      <c r="K684" s="84">
        <f>Baseline!B$33 * (C684 * Baseline!B$59*Baseline!B$60/Baseline!B$75 + Baseline!B$46 * Baseline!B$69*Baseline!B$61/Baseline!B$76 + Baseline!B$47 * Baseline!B$57*Baseline!B$70/Baseline!B$77 + Baseline!B$58*Baseline!B$62/Baseline!B$78)</f>
        <v>0.00000001648986834</v>
      </c>
      <c r="L684" s="85">
        <f>Baseline!B$33 * (C684 * Baseline!B$59*Baseline!B$63/Baseline!B$75 + Baseline!B$46 * Baseline!B$69*Baseline!B$64/Baseline!B$76 + Baseline!B$47 * Baseline!B$57*Baseline!B$65/Baseline!B$77 + Baseline!B$58*Baseline!B$71/Baseline!B$78)</f>
        <v>0.00000001707279861</v>
      </c>
      <c r="M684" s="84">
        <f>Baseline!B$33 * (C684 * Baseline!B$60*Baseline!B$68/Baseline!B$75 + Baseline!B$46 * Baseline!B$61*Baseline!B$54/Baseline!B$76 + Baseline!B$47 * Baseline!B$70*Baseline!B$55/Baseline!B$77 + Baseline!B$62*Baseline!B$56/Baseline!B$78)</f>
        <v>0.0000002009112055</v>
      </c>
      <c r="N684" s="85">
        <f>Baseline!B$33 * (C684 * Baseline!B$60*Baseline!B$59/Baseline!B$75 + Baseline!B$46 * Baseline!B$61*Baseline!B$69/Baseline!B$76 + Baseline!B$47 * Baseline!B$70*Baseline!B$57/Baseline!B$77 + Baseline!B$62*Baseline!B$58/Baseline!B$78)</f>
        <v>0.00000001648986834</v>
      </c>
      <c r="O684" s="85">
        <f>Baseline!B$33 * (C684 * Baseline!B$60*Baseline!B$60/Baseline!B$75 + Baseline!B$46 * Baseline!B$61*Baseline!B$61/Baseline!B$76 + Baseline!B$47 * Baseline!B$70*Baseline!B$70/Baseline!B$77 + Baseline!B$62*Baseline!B$62/Baseline!B$78)</f>
        <v>0.000001589267729</v>
      </c>
      <c r="P684" s="84">
        <f>Baseline!B$33 * (C684 * Baseline!B$60*Baseline!B$63/Baseline!B$75 + Baseline!B$46 * Baseline!B$61*Baseline!B$64/Baseline!B$76 + Baseline!B$47 * Baseline!B$70*Baseline!B$65/Baseline!B$77 + Baseline!B$62*Baseline!B$71/Baseline!B$78)</f>
        <v>0.000000001956412363</v>
      </c>
      <c r="Q684" s="84">
        <f>Baseline!B$33 * (C684 * Baseline!B$63*Baseline!B$68/Baseline!B$75 + Baseline!B$46 * Baseline!B$64*Baseline!B$54/Baseline!B$76 + Baseline!B$47 * Baseline!B$65*Baseline!B$55/Baseline!B$77 + Baseline!B$71*Baseline!B$56/Baseline!B$78)</f>
        <v>0.000000003738216908</v>
      </c>
      <c r="R684" s="84">
        <f>Baseline!B$33 * (C684 * Baseline!B$63*Baseline!B$59/Baseline!B$75 + Baseline!B$46 * Baseline!B$64*Baseline!B$69/Baseline!B$76 + Baseline!B$47 * Baseline!B$65*Baseline!B$57/Baseline!B$77 + Baseline!B$71*Baseline!B$58/Baseline!B$78)</f>
        <v>0.00000001707279861</v>
      </c>
      <c r="S684" s="84">
        <f>Baseline!B$33 * (C684 * Baseline!B$63*Baseline!B$60/Baseline!B$75 + Baseline!B$46 * Baseline!B$64*Baseline!B$61/Baseline!B$76 + Baseline!B$47 * Baseline!B$65*Baseline!B$70/Baseline!B$77 + Baseline!B$71*Baseline!B$62/Baseline!B$78)</f>
        <v>0.000000001956412363</v>
      </c>
      <c r="T684" s="84">
        <f>Baseline!B$33 * (C684 * Baseline!B$63*Baseline!B$63/Baseline!B$75 + Baseline!B$46 * Baseline!B$64*Baseline!B$64/Baseline!B$76 + Baseline!B$47 * Baseline!B$65*Baseline!B$65/Baseline!B$77 + Baseline!B$71*Baseline!B$71/Baseline!B$78)</f>
        <v>0.00000009856721927</v>
      </c>
      <c r="U684" s="83"/>
      <c r="V684" s="84">
        <f>E684 * ( Baseline!B$89 * Baseline!B$7 )</f>
        <v>0.198831132</v>
      </c>
      <c r="W684" s="84">
        <f>F684 * ( Baseline!D$89 * Baseline!B$11 )</f>
        <v>0.004413610652</v>
      </c>
      <c r="X684" s="84">
        <f>G684 * ( Baseline!F$89 * Baseline!B$16 )</f>
        <v>0.006978604496</v>
      </c>
      <c r="Y684" s="84">
        <f>H684 * ( Baseline!H$89 * Baseline!B$18 )</f>
        <v>0.0013146317</v>
      </c>
      <c r="Z684" s="86">
        <f t="shared" si="1"/>
        <v>0.2115379788</v>
      </c>
      <c r="AA684" s="84">
        <f>I684 * ( Baseline!B$89 * Baseline!B$7 )</f>
        <v>0.002483323522</v>
      </c>
      <c r="AB684" s="85">
        <f>J684 * ( Baseline!D$89 * Baseline!B$11 )</f>
        <v>0.03904359341</v>
      </c>
      <c r="AC684" s="85">
        <f>K684 * ( Baseline!F$89 * Baseline!B$16 )</f>
        <v>0.000572771783</v>
      </c>
      <c r="AD684" s="85">
        <f>L684 * ( Baseline!F$89 * Baseline!B$16 )</f>
        <v>0.0005930197316</v>
      </c>
      <c r="AE684" s="86">
        <f t="shared" si="2"/>
        <v>0.04269270845</v>
      </c>
      <c r="AF684" s="86">
        <f>M684 * ( Baseline!B$89 * Baseline!B$7 )</f>
        <v>0.002085257401</v>
      </c>
      <c r="AG684" s="86">
        <f>N684 * ( Baseline!D$89 * Baseline!B$11 )</f>
        <v>0.0003041819343</v>
      </c>
      <c r="AH684" s="86">
        <f>O684 * ( Baseline!F$89 * Baseline!B$16 )</f>
        <v>0.05520284891</v>
      </c>
      <c r="AI684" s="86">
        <f>P684 * ( Baseline!H$89 * Baseline!B$18 )</f>
        <v>0.0006880183184</v>
      </c>
      <c r="AJ684" s="86">
        <f t="shared" si="3"/>
        <v>0.05828030656</v>
      </c>
      <c r="AK684" s="86">
        <f>Q684 * ( Baseline!B$89 * Baseline!B$7 )</f>
        <v>0.00003879895329</v>
      </c>
      <c r="AL684" s="86">
        <f>R684 * ( Baseline!D$89 * Baseline!B$11 )</f>
        <v>0.0003149350132</v>
      </c>
      <c r="AM684" s="86">
        <f>S684 * ( Baseline!F$89 * Baseline!B$16 )</f>
        <v>0.0000679555333</v>
      </c>
      <c r="AN684" s="86">
        <f>T684 * ( Baseline!H$89 * Baseline!B$18 )</f>
        <v>0.03466347572</v>
      </c>
      <c r="AO684" s="86">
        <f t="shared" si="4"/>
        <v>0.03508516522</v>
      </c>
      <c r="AP684" s="62"/>
      <c r="AQ684" s="86">
        <f>V684 * ( (1-Baseline!B$90-Baseline!B$89) + (1-B684)*Baseline!B$90 )</f>
        <v>0.09986316784</v>
      </c>
      <c r="AR684" s="86">
        <f>W684 * ( (1-Baseline!B$90-Baseline!B$89) + (1-B684)*Baseline!B$90 )</f>
        <v>0.002216741096</v>
      </c>
      <c r="AS684" s="86">
        <f>X684 * ( (1-Baseline!B$90-Baseline!B$89) + (1-B684)*Baseline!B$90 )</f>
        <v>0.003505012244</v>
      </c>
      <c r="AT684" s="86">
        <f>Y684 * ( (1-Baseline!B$90-Baseline!B$89) + (1-B684)*Baseline!B$90 )</f>
        <v>0.000660275304</v>
      </c>
      <c r="AU684" s="86">
        <f t="shared" si="5"/>
        <v>0.1062451965</v>
      </c>
      <c r="AV684" s="86">
        <f>AA684 * ( (1-Baseline!D$90-Baseline!D$89) + (1-B684)*Baseline!D$90 )</f>
        <v>0.001866511435</v>
      </c>
      <c r="AW684" s="86">
        <f>AB684 * ( (1-Baseline!D$90-Baseline!D$89) + (1-B684)*Baseline!D$90 )</f>
        <v>0.0293458798</v>
      </c>
      <c r="AX684" s="86">
        <f>AC684 * ( (1-Baseline!D$90-Baseline!D$89) + (1-B684)*Baseline!D$90 )</f>
        <v>0.0004305057611</v>
      </c>
      <c r="AY684" s="86">
        <f>AD684 * ( (1-Baseline!D$90-Baseline!D$89) + (1-B684)*Baseline!D$90 )</f>
        <v>0.00044572449</v>
      </c>
      <c r="AZ684" s="86">
        <f t="shared" si="6"/>
        <v>0.03208862149</v>
      </c>
      <c r="BA684" s="86">
        <f>AF684 * ( (1-Baseline!F$90-Baseline!F$89) + (1-Baseline!B$36)*Baseline!F$90 )</f>
        <v>0.001500617954</v>
      </c>
      <c r="BB684" s="86">
        <f>AG684 * ( (1-Baseline!F$90-Baseline!F$89) + (1-Baseline!B$36)*Baseline!F$90 )</f>
        <v>0.0002188990537</v>
      </c>
      <c r="BC684" s="86">
        <f>AH684 * ( (1-Baseline!F$90-Baseline!F$89) + (1-Baseline!B$36)*Baseline!F$90 )</f>
        <v>0.03972573656</v>
      </c>
      <c r="BD684" s="86">
        <f>AI684 * ( (1-Baseline!F$90-Baseline!F$89) + (1-Baseline!B$36)*Baseline!F$90 )</f>
        <v>0.0004951199985</v>
      </c>
      <c r="BE684" s="86">
        <f t="shared" si="7"/>
        <v>0.04194037357</v>
      </c>
      <c r="BF684" s="86">
        <f>AK684 * ( (1-Baseline!H$90-Baseline!H$89) + (1-Baseline!B$36)*Baseline!H$90 )</f>
        <v>0.00003074118667</v>
      </c>
      <c r="BG684" s="86">
        <f>AL684 * ( (1-Baseline!H$90-Baseline!H$89) + (1-Baseline!B$36)*Baseline!H$90 )</f>
        <v>0.0002495293096</v>
      </c>
      <c r="BH684" s="86">
        <f>AM684 * ( (1-Baseline!H$90-Baseline!H$89) + (1-Baseline!B$36)*Baseline!H$90 )</f>
        <v>0.00005384252815</v>
      </c>
      <c r="BI684" s="86">
        <f>AN684 * ( (1-Baseline!H$90-Baseline!H$89) + (1-Baseline!B$36)*Baseline!H$90 )</f>
        <v>0.02746456508</v>
      </c>
      <c r="BJ684" s="86">
        <f t="shared" si="8"/>
        <v>0.02779867811</v>
      </c>
      <c r="BK684" s="62"/>
      <c r="BL684" s="86">
        <f t="shared" si="19"/>
        <v>0.9399311324</v>
      </c>
      <c r="BM684" s="86">
        <f t="shared" si="20"/>
        <v>0.02086438888</v>
      </c>
      <c r="BN684" s="86">
        <f t="shared" si="21"/>
        <v>0.03298984199</v>
      </c>
      <c r="BO684" s="86">
        <f t="shared" si="22"/>
        <v>0.006214636764</v>
      </c>
      <c r="BP684" s="86">
        <f t="shared" si="9"/>
        <v>1</v>
      </c>
      <c r="BQ684" s="86">
        <f t="shared" si="23"/>
        <v>0.05816739232</v>
      </c>
      <c r="BR684" s="86">
        <f t="shared" si="24"/>
        <v>0.9145260357</v>
      </c>
      <c r="BS684" s="86">
        <f t="shared" si="25"/>
        <v>0.01341615006</v>
      </c>
      <c r="BT684" s="86">
        <f t="shared" si="26"/>
        <v>0.01389042188</v>
      </c>
      <c r="BU684" s="86">
        <f t="shared" si="10"/>
        <v>1</v>
      </c>
      <c r="BV684" s="86">
        <f t="shared" si="27"/>
        <v>0.03577979466</v>
      </c>
      <c r="BW684" s="86">
        <f t="shared" si="28"/>
        <v>0.00521929194</v>
      </c>
      <c r="BX684" s="86">
        <f t="shared" si="29"/>
        <v>0.9471955823</v>
      </c>
      <c r="BY684" s="86">
        <f t="shared" si="30"/>
        <v>0.01180533115</v>
      </c>
      <c r="BZ684" s="86">
        <f t="shared" si="11"/>
        <v>1</v>
      </c>
      <c r="CA684" s="86">
        <f t="shared" si="31"/>
        <v>0.001105850665</v>
      </c>
      <c r="CB684" s="86">
        <f t="shared" si="32"/>
        <v>0.008976301271</v>
      </c>
      <c r="CC684" s="86">
        <f t="shared" si="33"/>
        <v>0.001936873686</v>
      </c>
      <c r="CD684" s="86">
        <f t="shared" si="34"/>
        <v>0.9879809744</v>
      </c>
      <c r="CE684" s="86">
        <f t="shared" si="12"/>
        <v>1</v>
      </c>
      <c r="CF684" s="62"/>
      <c r="CG684" s="86">
        <f t="shared" si="35"/>
        <v>0.9399311324</v>
      </c>
      <c r="CH684" s="86">
        <f t="shared" si="36"/>
        <v>0.02086438888</v>
      </c>
      <c r="CI684" s="86">
        <f t="shared" si="37"/>
        <v>0.03298984199</v>
      </c>
      <c r="CJ684" s="86">
        <f t="shared" si="38"/>
        <v>0.006214636764</v>
      </c>
      <c r="CK684" s="86">
        <f t="shared" si="13"/>
        <v>1</v>
      </c>
      <c r="CL684" s="86">
        <f t="shared" si="39"/>
        <v>0.05816739232</v>
      </c>
      <c r="CM684" s="86">
        <f t="shared" si="40"/>
        <v>0.9145260357</v>
      </c>
      <c r="CN684" s="86">
        <f t="shared" si="41"/>
        <v>0.01341615006</v>
      </c>
      <c r="CO684" s="86">
        <f t="shared" si="42"/>
        <v>0.01389042188</v>
      </c>
      <c r="CP684" s="86">
        <f t="shared" si="14"/>
        <v>1</v>
      </c>
      <c r="CQ684" s="86">
        <f t="shared" si="43"/>
        <v>0.03577979466</v>
      </c>
      <c r="CR684" s="86">
        <f t="shared" si="44"/>
        <v>0.00521929194</v>
      </c>
      <c r="CS684" s="86">
        <f t="shared" si="45"/>
        <v>0.9471955823</v>
      </c>
      <c r="CT684" s="86">
        <f t="shared" si="46"/>
        <v>0.01180533115</v>
      </c>
      <c r="CU684" s="86">
        <f t="shared" si="15"/>
        <v>1</v>
      </c>
      <c r="CV684" s="86">
        <f t="shared" si="47"/>
        <v>0.001105850665</v>
      </c>
      <c r="CW684" s="86">
        <f t="shared" si="48"/>
        <v>0.008976301271</v>
      </c>
      <c r="CX684" s="86">
        <f t="shared" si="49"/>
        <v>0.001936873686</v>
      </c>
      <c r="CY684" s="86">
        <f t="shared" si="50"/>
        <v>0.9879809744</v>
      </c>
      <c r="CZ684" s="86">
        <f t="shared" si="16"/>
        <v>1</v>
      </c>
      <c r="DA684" s="62"/>
      <c r="DB684" s="86">
        <f>(AQ684*Baseline!B$7 + AV684*Baseline!B$11 + BA684*Baseline!B$16 + BF684*Baseline!B$18)</f>
        <v>58871.49025</v>
      </c>
      <c r="DC684" s="86">
        <f>(AR684*Baseline!B$7 + AW684*Baseline!B$11 + BB684*Baseline!B$16 + BG684*Baseline!B$18)</f>
        <v>76168.44747</v>
      </c>
      <c r="DD684" s="86">
        <f>(AS684*Baseline!B$7 + AX684*Baseline!B$11 + BC684*Baseline!B$16 + BH684*Baseline!B$18)</f>
        <v>138177.4325</v>
      </c>
      <c r="DE684" s="86">
        <f>(AT684*Baseline!B$7 + AY684*Baseline!B$11 + BD684*Baseline!B$16 + BI684*Baseline!B$18)</f>
        <v>1260559.706</v>
      </c>
      <c r="DF684" s="86">
        <f t="shared" si="17"/>
        <v>1533777.076</v>
      </c>
      <c r="DG684" s="62"/>
      <c r="DH684" s="86">
        <f t="shared" si="51"/>
        <v>0.03838334212</v>
      </c>
      <c r="DI684" s="86">
        <f t="shared" si="52"/>
        <v>0.04966070275</v>
      </c>
      <c r="DJ684" s="86">
        <f t="shared" si="53"/>
        <v>0.0900896451</v>
      </c>
      <c r="DK684" s="86">
        <f t="shared" si="54"/>
        <v>0.82186631</v>
      </c>
      <c r="DL684" s="86">
        <f t="shared" si="18"/>
        <v>1</v>
      </c>
      <c r="DM684" s="62"/>
      <c r="DN684" s="86">
        <f>DH684 / (Baseline!B$7/Baseline!B$17)</f>
        <v>4.097169312</v>
      </c>
      <c r="DO684" s="86">
        <f>DI684 / (Baseline!B$11/Baseline!B$17)</f>
        <v>1.198833133</v>
      </c>
      <c r="DP684" s="86">
        <f>DJ684 / (Baseline!B$16/Baseline!B$17)</f>
        <v>1.392157274</v>
      </c>
      <c r="DQ684" s="86">
        <f>DK684 / (Baseline!B$18/Baseline!B$17)</f>
        <v>0.9291924196</v>
      </c>
      <c r="DR684" s="62"/>
      <c r="DS684" s="86">
        <f>DH684 / Baseline!H$117</f>
        <v>1.53560673</v>
      </c>
      <c r="DT684" s="86">
        <f>DI684 / Baseline!H$118</f>
        <v>1.117865013</v>
      </c>
      <c r="DU684" s="86">
        <f>DJ684 / Baseline!H$119</f>
        <v>1.076968948</v>
      </c>
      <c r="DV684" s="86">
        <f>DK684 / Baseline!H$120</f>
        <v>0.9704078637</v>
      </c>
      <c r="DW684" s="87"/>
      <c r="DX684" s="86">
        <f>(AU684*Baseline!B$34)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0.02846631072</v>
      </c>
      <c r="DY684" s="86">
        <f>(AZ684*Baseline!B$34) + (Baseline!D$90*(1-Baseline!D$91)*Baseline!B$35) + (Baseline!D$90*Baseline!D$91*((1-Baseline!D$92)*Baseline!B$40 + Baseline!D$92*Baseline!B$41))</f>
        <v>0.01122686122</v>
      </c>
      <c r="DZ684" s="86">
        <f>(BE684*Baseline!B$34) + (Baseline!F$90*(1-Baseline!F$91)*Baseline!B$35) + (Baseline!F$90*Baseline!F$91*((1-Baseline!F$92)*Baseline!B$40 + Baseline!F$92*Baseline!B$41))</f>
        <v>0.01402169604</v>
      </c>
      <c r="EA684" s="86">
        <f>(BJ684*Baseline!B$34) + (Baseline!H$90*(1-Baseline!H$91)*Baseline!B$35) + (Baseline!H$90*Baseline!H$91*((1-Baseline!H$92)*Baseline!B$40 + Baseline!H$92*Baseline!B$41))</f>
        <v>0.009314801716</v>
      </c>
      <c r="EB684" s="86">
        <f>( DX684*Baseline!B$7 + DY684*Baseline!B$11 + DZ684*Baseline!B$16 + EA684*Baseline!B$18 ) / Baseline!B$17</f>
        <v>0.009878017316</v>
      </c>
    </row>
    <row r="685">
      <c r="A685" s="73" t="s">
        <v>861</v>
      </c>
      <c r="B685" s="85">
        <f>MIN( MAX( NORMINV( MCrands!B685, (B$5+B$4)/2, (B$5-B$4)/3.29 ), 0 ), 1 )</f>
        <v>0.5092376284</v>
      </c>
      <c r="C685" s="85">
        <f>MAX( NORMINV( MCrands!C685, (C$5+C$4)/2, (C$5-C$4)/3.29 ), 0 )</f>
        <v>3.166521699</v>
      </c>
      <c r="D685" s="83"/>
      <c r="E685" s="84">
        <f>Baseline!B$33 * (C685 * Baseline!B$68*Baseline!B$68/Baseline!B$75 + Baseline!B$46 * Baseline!B$54*Baseline!B$54/Baseline!B$76 + Baseline!B$47 * Baseline!B$55*Baseline!B$55/Baseline!B$77 + Baseline!B$56*Baseline!B$56/Baseline!B$78)</f>
        <v>0.00002246854072</v>
      </c>
      <c r="F685" s="84">
        <f>Baseline!B$33 * (C685 * Baseline!B$68*Baseline!B$59/Baseline!B$75 + Baseline!B$46 * Baseline!B$54*Baseline!B$69/Baseline!B$76 + Baseline!B$47 * Baseline!B$55*Baseline!B$57/Baseline!B$77 + Baseline!B$56*Baseline!B$58/Baseline!B$78)</f>
        <v>0.0000002397871028</v>
      </c>
      <c r="G685" s="85">
        <f>Baseline!B$33 * (C685 * Baseline!B$68*Baseline!B$60/Baseline!B$75 + Baseline!B$46 * Baseline!B$54*Baseline!B$61/Baseline!B$76 + Baseline!B$47 * Baseline!B$55*Baseline!B$70/Baseline!B$77 + Baseline!B$56*Baseline!B$62/Baseline!B$78)</f>
        <v>0.0000002021965826</v>
      </c>
      <c r="H685" s="84">
        <f>Baseline!B$33 * (C685 * Baseline!B$68*Baseline!B$63/Baseline!B$75 + Baseline!B$46 * Baseline!B$54*Baseline!B$64/Baseline!B$76 + Baseline!B$47 * Baseline!B$55*Baseline!B$65/Baseline!B$77 + Baseline!B$56*Baseline!B$71/Baseline!B$78)</f>
        <v>0.000000003866754623</v>
      </c>
      <c r="I685" s="84">
        <f>Baseline!B$33 * (C685 * Baseline!B$59*Baseline!B$68/Baseline!B$75 + Baseline!B$46 * Baseline!B$69*Baseline!B$54/Baseline!B$76 + Baseline!B$47 * Baseline!B$57*Baseline!B$55/Baseline!B$77 + Baseline!B$58*Baseline!B$56/Baseline!B$78)</f>
        <v>0.0000002397871028</v>
      </c>
      <c r="J685" s="85">
        <f>Baseline!B$33 * (C685 * Baseline!B$59*Baseline!B$59/Baseline!B$75 + Baseline!B$46 * Baseline!B$69*Baseline!B$69/Baseline!B$76 + Baseline!B$47 * Baseline!B$57*Baseline!B$57/Baseline!B$77 + Baseline!B$58*Baseline!B$58/Baseline!B$78)</f>
        <v>0.000002116574548</v>
      </c>
      <c r="K685" s="84">
        <f>Baseline!B$33 * (C685 * Baseline!B$59*Baseline!B$60/Baseline!B$75 + Baseline!B$46 * Baseline!B$69*Baseline!B$61/Baseline!B$76 + Baseline!B$47 * Baseline!B$57*Baseline!B$70/Baseline!B$77 + Baseline!B$58*Baseline!B$62/Baseline!B$78)</f>
        <v>0.0000000164900713</v>
      </c>
      <c r="L685" s="85">
        <f>Baseline!B$33 * (C685 * Baseline!B$59*Baseline!B$63/Baseline!B$75 + Baseline!B$46 * Baseline!B$69*Baseline!B$64/Baseline!B$76 + Baseline!B$47 * Baseline!B$57*Baseline!B$65/Baseline!B$77 + Baseline!B$58*Baseline!B$71/Baseline!B$78)</f>
        <v>0.0000000170728189</v>
      </c>
      <c r="M685" s="84">
        <f>Baseline!B$33 * (C685 * Baseline!B$60*Baseline!B$68/Baseline!B$75 + Baseline!B$46 * Baseline!B$61*Baseline!B$54/Baseline!B$76 + Baseline!B$47 * Baseline!B$70*Baseline!B$55/Baseline!B$77 + Baseline!B$62*Baseline!B$56/Baseline!B$78)</f>
        <v>0.0000002021965826</v>
      </c>
      <c r="N685" s="85">
        <f>Baseline!B$33 * (C685 * Baseline!B$60*Baseline!B$59/Baseline!B$75 + Baseline!B$46 * Baseline!B$61*Baseline!B$69/Baseline!B$76 + Baseline!B$47 * Baseline!B$70*Baseline!B$57/Baseline!B$77 + Baseline!B$62*Baseline!B$58/Baseline!B$78)</f>
        <v>0.0000000164900713</v>
      </c>
      <c r="O685" s="85">
        <f>Baseline!B$33 * (C685 * Baseline!B$60*Baseline!B$60/Baseline!B$75 + Baseline!B$46 * Baseline!B$61*Baseline!B$61/Baseline!B$76 + Baseline!B$47 * Baseline!B$70*Baseline!B$70/Baseline!B$77 + Baseline!B$62*Baseline!B$62/Baseline!B$78)</f>
        <v>0.000001589268228</v>
      </c>
      <c r="P685" s="84">
        <f>Baseline!B$33 * (C685 * Baseline!B$60*Baseline!B$63/Baseline!B$75 + Baseline!B$46 * Baseline!B$61*Baseline!B$64/Baseline!B$76 + Baseline!B$47 * Baseline!B$70*Baseline!B$65/Baseline!B$77 + Baseline!B$62*Baseline!B$71/Baseline!B$78)</f>
        <v>0.000000001956462256</v>
      </c>
      <c r="Q685" s="84">
        <f>Baseline!B$33 * (C685 * Baseline!B$63*Baseline!B$68/Baseline!B$75 + Baseline!B$46 * Baseline!B$64*Baseline!B$54/Baseline!B$76 + Baseline!B$47 * Baseline!B$65*Baseline!B$55/Baseline!B$77 + Baseline!B$71*Baseline!B$56/Baseline!B$78)</f>
        <v>0.000000003866754623</v>
      </c>
      <c r="R685" s="84">
        <f>Baseline!B$33 * (C685 * Baseline!B$63*Baseline!B$59/Baseline!B$75 + Baseline!B$46 * Baseline!B$64*Baseline!B$69/Baseline!B$76 + Baseline!B$47 * Baseline!B$65*Baseline!B$57/Baseline!B$77 + Baseline!B$71*Baseline!B$58/Baseline!B$78)</f>
        <v>0.0000000170728189</v>
      </c>
      <c r="S685" s="84">
        <f>Baseline!B$33 * (C685 * Baseline!B$63*Baseline!B$60/Baseline!B$75 + Baseline!B$46 * Baseline!B$64*Baseline!B$61/Baseline!B$76 + Baseline!B$47 * Baseline!B$65*Baseline!B$70/Baseline!B$77 + Baseline!B$71*Baseline!B$62/Baseline!B$78)</f>
        <v>0.000000001956462256</v>
      </c>
      <c r="T685" s="84">
        <f>Baseline!B$33 * (C685 * Baseline!B$63*Baseline!B$63/Baseline!B$75 + Baseline!B$46 * Baseline!B$64*Baseline!B$64/Baseline!B$76 + Baseline!B$47 * Baseline!B$65*Baseline!B$65/Baseline!B$77 + Baseline!B$71*Baseline!B$71/Baseline!B$78)</f>
        <v>0.00000009856722426</v>
      </c>
      <c r="U685" s="83"/>
      <c r="V685" s="84">
        <f>E685 * ( Baseline!B$89 * Baseline!B$7 )</f>
        <v>0.2332009841</v>
      </c>
      <c r="W685" s="84">
        <f>F685 * ( Baseline!D$89 * Baseline!B$11 )</f>
        <v>0.004423255737</v>
      </c>
      <c r="X685" s="84">
        <f>G685 * ( Baseline!F$89 * Baseline!B$16 )</f>
        <v>0.007023251775</v>
      </c>
      <c r="Y685" s="84">
        <f>H685 * ( Baseline!H$89 * Baseline!B$18 )</f>
        <v>0.001359835004</v>
      </c>
      <c r="Z685" s="86">
        <f t="shared" si="1"/>
        <v>0.2460073266</v>
      </c>
      <c r="AA685" s="84">
        <f>I685 * ( Baseline!B$89 * Baseline!B$7 )</f>
        <v>0.00248875034</v>
      </c>
      <c r="AB685" s="85">
        <f>J685 * ( Baseline!D$89 * Baseline!B$11 )</f>
        <v>0.03904359494</v>
      </c>
      <c r="AC685" s="85">
        <f>K685 * ( Baseline!F$89 * Baseline!B$16 )</f>
        <v>0.0005727788325</v>
      </c>
      <c r="AD685" s="85">
        <f>L685 * ( Baseline!F$89 * Baseline!B$16 )</f>
        <v>0.0005930204365</v>
      </c>
      <c r="AE685" s="86">
        <f t="shared" si="2"/>
        <v>0.04269814454</v>
      </c>
      <c r="AF685" s="86">
        <f>M685 * ( Baseline!B$89 * Baseline!B$7 )</f>
        <v>0.002098598331</v>
      </c>
      <c r="AG685" s="86">
        <f>N685 * ( Baseline!D$89 * Baseline!B$11 )</f>
        <v>0.0003041856781</v>
      </c>
      <c r="AH685" s="86">
        <f>O685 * ( Baseline!F$89 * Baseline!B$16 )</f>
        <v>0.05520286624</v>
      </c>
      <c r="AI685" s="86">
        <f>P685 * ( Baseline!H$89 * Baseline!B$18 )</f>
        <v>0.0006880358644</v>
      </c>
      <c r="AJ685" s="86">
        <f t="shared" si="3"/>
        <v>0.05829368611</v>
      </c>
      <c r="AK685" s="86">
        <f>Q685 * ( Baseline!B$89 * Baseline!B$7 )</f>
        <v>0.00004013304624</v>
      </c>
      <c r="AL685" s="86">
        <f>R685 * ( Baseline!D$89 * Baseline!B$11 )</f>
        <v>0.0003149353875</v>
      </c>
      <c r="AM685" s="86">
        <f>S685 * ( Baseline!F$89 * Baseline!B$16 )</f>
        <v>0.00006795726632</v>
      </c>
      <c r="AN685" s="86">
        <f>T685 * ( Baseline!H$89 * Baseline!B$18 )</f>
        <v>0.03466347748</v>
      </c>
      <c r="AO685" s="86">
        <f t="shared" si="4"/>
        <v>0.03508650318</v>
      </c>
      <c r="AP685" s="62"/>
      <c r="AQ685" s="86">
        <f>V685 * ( (1-Baseline!B$90-Baseline!B$89) + (1-B685)*Baseline!B$90 )</f>
        <v>0.1225187857</v>
      </c>
      <c r="AR685" s="86">
        <f>W685 * ( (1-Baseline!B$90-Baseline!B$89) + (1-B685)*Baseline!B$90 )</f>
        <v>0.002323883512</v>
      </c>
      <c r="AS685" s="86">
        <f>X685 * ( (1-Baseline!B$90-Baseline!B$89) + (1-B685)*Baseline!B$90 )</f>
        <v>0.003689865558</v>
      </c>
      <c r="AT685" s="86">
        <f>Y685 * ( (1-Baseline!B$90-Baseline!B$89) + (1-B685)*Baseline!B$90 )</f>
        <v>0.0007144280892</v>
      </c>
      <c r="AU685" s="86">
        <f t="shared" si="5"/>
        <v>0.1292469629</v>
      </c>
      <c r="AV685" s="86">
        <f>AA685 * ( (1-Baseline!D$90-Baseline!D$89) + (1-B685)*Baseline!D$90 )</f>
        <v>0.001899563442</v>
      </c>
      <c r="AW685" s="86">
        <f>AB685 * ( (1-Baseline!D$90-Baseline!D$89) + (1-B685)*Baseline!D$90 )</f>
        <v>0.02980041202</v>
      </c>
      <c r="AX685" s="86">
        <f>AC685 * ( (1-Baseline!D$90-Baseline!D$89) + (1-B685)*Baseline!D$90 )</f>
        <v>0.0004371791388</v>
      </c>
      <c r="AY685" s="86">
        <f>AD685 * ( (1-Baseline!D$90-Baseline!D$89) + (1-B685)*Baseline!D$90 )</f>
        <v>0.0004526287443</v>
      </c>
      <c r="AZ685" s="86">
        <f t="shared" si="6"/>
        <v>0.03258978335</v>
      </c>
      <c r="BA685" s="86">
        <f>AF685 * ( (1-Baseline!F$90-Baseline!F$89) + (1-Baseline!B$36)*Baseline!F$90 )</f>
        <v>0.001510218514</v>
      </c>
      <c r="BB685" s="86">
        <f>AG685 * ( (1-Baseline!F$90-Baseline!F$89) + (1-Baseline!B$36)*Baseline!F$90 )</f>
        <v>0.0002189017479</v>
      </c>
      <c r="BC685" s="86">
        <f>AH685 * ( (1-Baseline!F$90-Baseline!F$89) + (1-Baseline!B$36)*Baseline!F$90 )</f>
        <v>0.03972574904</v>
      </c>
      <c r="BD685" s="86">
        <f>AI685 * ( (1-Baseline!F$90-Baseline!F$89) + (1-Baseline!B$36)*Baseline!F$90 )</f>
        <v>0.0004951326252</v>
      </c>
      <c r="BE685" s="86">
        <f t="shared" si="7"/>
        <v>0.04195000192</v>
      </c>
      <c r="BF685" s="86">
        <f>AK685 * ( (1-Baseline!H$90-Baseline!H$89) + (1-Baseline!B$36)*Baseline!H$90 )</f>
        <v>0.00003179821519</v>
      </c>
      <c r="BG685" s="86">
        <f>AL685 * ( (1-Baseline!H$90-Baseline!H$89) + (1-Baseline!B$36)*Baseline!H$90 )</f>
        <v>0.0002495296063</v>
      </c>
      <c r="BH685" s="86">
        <f>AM685 * ( (1-Baseline!H$90-Baseline!H$89) + (1-Baseline!B$36)*Baseline!H$90 )</f>
        <v>0.00005384390125</v>
      </c>
      <c r="BI685" s="86">
        <f>AN685 * ( (1-Baseline!H$90-Baseline!H$89) + (1-Baseline!B$36)*Baseline!H$90 )</f>
        <v>0.02746456647</v>
      </c>
      <c r="BJ685" s="86">
        <f t="shared" si="8"/>
        <v>0.0277997382</v>
      </c>
      <c r="BK685" s="62"/>
      <c r="BL685" s="86">
        <f t="shared" si="19"/>
        <v>0.9479432475</v>
      </c>
      <c r="BM685" s="86">
        <f t="shared" si="20"/>
        <v>0.01798017887</v>
      </c>
      <c r="BN685" s="86">
        <f t="shared" si="21"/>
        <v>0.02854895369</v>
      </c>
      <c r="BO685" s="86">
        <f t="shared" si="22"/>
        <v>0.00552761994</v>
      </c>
      <c r="BP685" s="86">
        <f t="shared" si="9"/>
        <v>1</v>
      </c>
      <c r="BQ685" s="86">
        <f t="shared" si="23"/>
        <v>0.05828708406</v>
      </c>
      <c r="BR685" s="86">
        <f t="shared" si="24"/>
        <v>0.9144096389</v>
      </c>
      <c r="BS685" s="86">
        <f t="shared" si="25"/>
        <v>0.01341460709</v>
      </c>
      <c r="BT685" s="86">
        <f t="shared" si="26"/>
        <v>0.01388866994</v>
      </c>
      <c r="BU685" s="86">
        <f t="shared" si="10"/>
        <v>1</v>
      </c>
      <c r="BV685" s="86">
        <f t="shared" si="27"/>
        <v>0.03600043969</v>
      </c>
      <c r="BW685" s="86">
        <f t="shared" si="28"/>
        <v>0.005218158233</v>
      </c>
      <c r="BX685" s="86">
        <f t="shared" si="29"/>
        <v>0.9469784795</v>
      </c>
      <c r="BY685" s="86">
        <f t="shared" si="30"/>
        <v>0.01180292259</v>
      </c>
      <c r="BZ685" s="86">
        <f t="shared" si="11"/>
        <v>1</v>
      </c>
      <c r="CA685" s="86">
        <f t="shared" si="31"/>
        <v>0.001143831462</v>
      </c>
      <c r="CB685" s="86">
        <f t="shared" si="32"/>
        <v>0.008975969647</v>
      </c>
      <c r="CC685" s="86">
        <f t="shared" si="33"/>
        <v>0.00193684922</v>
      </c>
      <c r="CD685" s="86">
        <f t="shared" si="34"/>
        <v>0.9879433497</v>
      </c>
      <c r="CE685" s="86">
        <f t="shared" si="12"/>
        <v>1</v>
      </c>
      <c r="CF685" s="62"/>
      <c r="CG685" s="86">
        <f t="shared" si="35"/>
        <v>0.9479432475</v>
      </c>
      <c r="CH685" s="86">
        <f t="shared" si="36"/>
        <v>0.01798017887</v>
      </c>
      <c r="CI685" s="86">
        <f t="shared" si="37"/>
        <v>0.02854895369</v>
      </c>
      <c r="CJ685" s="86">
        <f t="shared" si="38"/>
        <v>0.00552761994</v>
      </c>
      <c r="CK685" s="86">
        <f t="shared" si="13"/>
        <v>1</v>
      </c>
      <c r="CL685" s="86">
        <f t="shared" si="39"/>
        <v>0.05828708406</v>
      </c>
      <c r="CM685" s="86">
        <f t="shared" si="40"/>
        <v>0.9144096389</v>
      </c>
      <c r="CN685" s="86">
        <f t="shared" si="41"/>
        <v>0.01341460709</v>
      </c>
      <c r="CO685" s="86">
        <f t="shared" si="42"/>
        <v>0.01388866994</v>
      </c>
      <c r="CP685" s="86">
        <f t="shared" si="14"/>
        <v>1</v>
      </c>
      <c r="CQ685" s="86">
        <f t="shared" si="43"/>
        <v>0.03600043969</v>
      </c>
      <c r="CR685" s="86">
        <f t="shared" si="44"/>
        <v>0.005218158233</v>
      </c>
      <c r="CS685" s="86">
        <f t="shared" si="45"/>
        <v>0.9469784795</v>
      </c>
      <c r="CT685" s="86">
        <f t="shared" si="46"/>
        <v>0.01180292259</v>
      </c>
      <c r="CU685" s="86">
        <f t="shared" si="15"/>
        <v>1</v>
      </c>
      <c r="CV685" s="86">
        <f t="shared" si="47"/>
        <v>0.001143831462</v>
      </c>
      <c r="CW685" s="86">
        <f t="shared" si="48"/>
        <v>0.008975969647</v>
      </c>
      <c r="CX685" s="86">
        <f t="shared" si="49"/>
        <v>0.00193684922</v>
      </c>
      <c r="CY685" s="86">
        <f t="shared" si="50"/>
        <v>0.9879433497</v>
      </c>
      <c r="CZ685" s="86">
        <f t="shared" si="16"/>
        <v>1</v>
      </c>
      <c r="DA685" s="62"/>
      <c r="DB685" s="86">
        <f>(AQ685*Baseline!B$7 + AV685*Baseline!B$11 + BA685*Baseline!B$16 + BF685*Baseline!B$18)</f>
        <v>70010.91264</v>
      </c>
      <c r="DC685" s="86">
        <f>(AR685*Baseline!B$7 + AW685*Baseline!B$11 + BB685*Baseline!B$16 + BG685*Baseline!B$18)</f>
        <v>77195.20304</v>
      </c>
      <c r="DD685" s="86">
        <f>(AS685*Baseline!B$7 + AX685*Baseline!B$11 + BC685*Baseline!B$16 + BH685*Baseline!B$18)</f>
        <v>138281.5024</v>
      </c>
      <c r="DE685" s="86">
        <f>(AT685*Baseline!B$7 + AY685*Baseline!B$11 + BD685*Baseline!B$16 + BI685*Baseline!B$18)</f>
        <v>1260600.883</v>
      </c>
      <c r="DF685" s="86">
        <f t="shared" si="17"/>
        <v>1546088.501</v>
      </c>
      <c r="DG685" s="62"/>
      <c r="DH685" s="86">
        <f t="shared" si="51"/>
        <v>0.04528260355</v>
      </c>
      <c r="DI685" s="86">
        <f t="shared" si="52"/>
        <v>0.04992935592</v>
      </c>
      <c r="DJ685" s="86">
        <f t="shared" si="53"/>
        <v>0.08943957757</v>
      </c>
      <c r="DK685" s="86">
        <f t="shared" si="54"/>
        <v>0.815348463</v>
      </c>
      <c r="DL685" s="86">
        <f t="shared" si="18"/>
        <v>1</v>
      </c>
      <c r="DM685" s="62"/>
      <c r="DN685" s="86">
        <f>DH685 / (Baseline!B$7/Baseline!B$17)</f>
        <v>4.833620091</v>
      </c>
      <c r="DO685" s="86">
        <f>DI685 / (Baseline!B$11/Baseline!B$17)</f>
        <v>1.205318549</v>
      </c>
      <c r="DP685" s="86">
        <f>DJ685 / (Baseline!B$16/Baseline!B$17)</f>
        <v>1.382111766</v>
      </c>
      <c r="DQ685" s="86">
        <f>DK685 / (Baseline!B$18/Baseline!B$17)</f>
        <v>0.9218234181</v>
      </c>
      <c r="DR685" s="62"/>
      <c r="DS685" s="86">
        <f>DH685 / Baseline!H$117</f>
        <v>1.811626266</v>
      </c>
      <c r="DT685" s="86">
        <f>DI685 / Baseline!H$118</f>
        <v>1.12391241</v>
      </c>
      <c r="DU685" s="86">
        <f>DJ685 / Baseline!H$119</f>
        <v>1.069197771</v>
      </c>
      <c r="DV685" s="86">
        <f>DK685 / Baseline!H$120</f>
        <v>0.9627120012</v>
      </c>
      <c r="DW685" s="87"/>
      <c r="DX685" s="86">
        <f>(AU685*Baseline!B$34)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0.03191657568</v>
      </c>
      <c r="DY685" s="86">
        <f>(AZ685*Baseline!B$34) + (Baseline!D$90*(1-Baseline!D$91)*Baseline!B$35) + (Baseline!D$90*Baseline!D$91*((1-Baseline!D$92)*Baseline!B$40 + Baseline!D$92*Baseline!B$41))</f>
        <v>0.0113020355</v>
      </c>
      <c r="DZ685" s="86">
        <f>(BE685*Baseline!B$34) + (Baseline!F$90*(1-Baseline!F$91)*Baseline!B$35) + (Baseline!F$90*Baseline!F$91*((1-Baseline!F$92)*Baseline!B$40 + Baseline!F$92*Baseline!B$41))</f>
        <v>0.01402314029</v>
      </c>
      <c r="EA685" s="86">
        <f>(BJ685*Baseline!B$34) + (Baseline!H$90*(1-Baseline!H$91)*Baseline!B$35) + (Baseline!H$90*Baseline!H$91*((1-Baseline!H$92)*Baseline!B$40 + Baseline!H$92*Baseline!B$41))</f>
        <v>0.00931496073</v>
      </c>
      <c r="EB685" s="86">
        <f>( DX685*Baseline!B$7 + DY685*Baseline!B$11 + DZ685*Baseline!B$16 + EA685*Baseline!B$18 ) / Baseline!B$17</f>
        <v>0.009913688433</v>
      </c>
    </row>
    <row r="686">
      <c r="A686" s="73" t="s">
        <v>862</v>
      </c>
      <c r="B686" s="85">
        <f>MIN( MAX( NORMINV( MCrands!B686, (B$5+B$4)/2, (B$5-B$4)/3.29 ), 0 ), 1 )</f>
        <v>0.6743250293</v>
      </c>
      <c r="C686" s="85">
        <f>MAX( NORMINV( MCrands!C686, (C$5+C$4)/2, (C$5-C$4)/3.29 ), 0 )</f>
        <v>2.53283877</v>
      </c>
      <c r="D686" s="83"/>
      <c r="E686" s="84">
        <f>Baseline!B$33 * (C686 * Baseline!B$68*Baseline!B$68/Baseline!B$75 + Baseline!B$46 * Baseline!B$54*Baseline!B$54/Baseline!B$76 + Baseline!B$47 * Baseline!B$55*Baseline!B$55/Baseline!B$77 + Baseline!B$56*Baseline!B$56/Baseline!B$78)</f>
        <v>0.00001798205037</v>
      </c>
      <c r="F686" s="84">
        <f>Baseline!B$33 * (C686 * Baseline!B$68*Baseline!B$59/Baseline!B$75 + Baseline!B$46 * Baseline!B$54*Baseline!B$69/Baseline!B$76 + Baseline!B$47 * Baseline!B$55*Baseline!B$57/Baseline!B$77 + Baseline!B$56*Baseline!B$58/Baseline!B$78)</f>
        <v>0.0000002390787096</v>
      </c>
      <c r="G686" s="85">
        <f>Baseline!B$33 * (C686 * Baseline!B$68*Baseline!B$60/Baseline!B$75 + Baseline!B$46 * Baseline!B$54*Baseline!B$61/Baseline!B$76 + Baseline!B$47 * Baseline!B$55*Baseline!B$70/Baseline!B$77 + Baseline!B$56*Baseline!B$62/Baseline!B$78)</f>
        <v>0.000000200455116</v>
      </c>
      <c r="H686" s="84">
        <f>Baseline!B$33 * (C686 * Baseline!B$68*Baseline!B$63/Baseline!B$75 + Baseline!B$46 * Baseline!B$54*Baseline!B$64/Baseline!B$76 + Baseline!B$47 * Baseline!B$55*Baseline!B$65/Baseline!B$77 + Baseline!B$56*Baseline!B$71/Baseline!B$78)</f>
        <v>0.000000003692607959</v>
      </c>
      <c r="I686" s="84">
        <f>Baseline!B$33 * (C686 * Baseline!B$59*Baseline!B$68/Baseline!B$75 + Baseline!B$46 * Baseline!B$69*Baseline!B$54/Baseline!B$76 + Baseline!B$47 * Baseline!B$57*Baseline!B$55/Baseline!B$77 + Baseline!B$58*Baseline!B$56/Baseline!B$78)</f>
        <v>0.0000002390787096</v>
      </c>
      <c r="J686" s="85">
        <f>Baseline!B$33 * (C686 * Baseline!B$59*Baseline!B$59/Baseline!B$75 + Baseline!B$46 * Baseline!B$69*Baseline!B$69/Baseline!B$76 + Baseline!B$47 * Baseline!B$57*Baseline!B$57/Baseline!B$77 + Baseline!B$58*Baseline!B$58/Baseline!B$78)</f>
        <v>0.000002116574437</v>
      </c>
      <c r="K686" s="84">
        <f>Baseline!B$33 * (C686 * Baseline!B$59*Baseline!B$60/Baseline!B$75 + Baseline!B$46 * Baseline!B$69*Baseline!B$61/Baseline!B$76 + Baseline!B$47 * Baseline!B$57*Baseline!B$70/Baseline!B$77 + Baseline!B$58*Baseline!B$62/Baseline!B$78)</f>
        <v>0.00000001648979633</v>
      </c>
      <c r="L686" s="85">
        <f>Baseline!B$33 * (C686 * Baseline!B$59*Baseline!B$63/Baseline!B$75 + Baseline!B$46 * Baseline!B$69*Baseline!B$64/Baseline!B$76 + Baseline!B$47 * Baseline!B$57*Baseline!B$65/Baseline!B$77 + Baseline!B$58*Baseline!B$71/Baseline!B$78)</f>
        <v>0.00000001707279141</v>
      </c>
      <c r="M686" s="84">
        <f>Baseline!B$33 * (C686 * Baseline!B$60*Baseline!B$68/Baseline!B$75 + Baseline!B$46 * Baseline!B$61*Baseline!B$54/Baseline!B$76 + Baseline!B$47 * Baseline!B$70*Baseline!B$55/Baseline!B$77 + Baseline!B$62*Baseline!B$56/Baseline!B$78)</f>
        <v>0.000000200455116</v>
      </c>
      <c r="N686" s="85">
        <f>Baseline!B$33 * (C686 * Baseline!B$60*Baseline!B$59/Baseline!B$75 + Baseline!B$46 * Baseline!B$61*Baseline!B$69/Baseline!B$76 + Baseline!B$47 * Baseline!B$70*Baseline!B$57/Baseline!B$77 + Baseline!B$62*Baseline!B$58/Baseline!B$78)</f>
        <v>0.00000001648979633</v>
      </c>
      <c r="O686" s="85">
        <f>Baseline!B$33 * (C686 * Baseline!B$60*Baseline!B$60/Baseline!B$75 + Baseline!B$46 * Baseline!B$61*Baseline!B$61/Baseline!B$76 + Baseline!B$47 * Baseline!B$70*Baseline!B$70/Baseline!B$77 + Baseline!B$62*Baseline!B$62/Baseline!B$78)</f>
        <v>0.000001589267552</v>
      </c>
      <c r="P686" s="84">
        <f>Baseline!B$33 * (C686 * Baseline!B$60*Baseline!B$63/Baseline!B$75 + Baseline!B$46 * Baseline!B$61*Baseline!B$64/Baseline!B$76 + Baseline!B$47 * Baseline!B$70*Baseline!B$65/Baseline!B$77 + Baseline!B$62*Baseline!B$71/Baseline!B$78)</f>
        <v>0.00000000195639466</v>
      </c>
      <c r="Q686" s="84">
        <f>Baseline!B$33 * (C686 * Baseline!B$63*Baseline!B$68/Baseline!B$75 + Baseline!B$46 * Baseline!B$64*Baseline!B$54/Baseline!B$76 + Baseline!B$47 * Baseline!B$65*Baseline!B$55/Baseline!B$77 + Baseline!B$71*Baseline!B$56/Baseline!B$78)</f>
        <v>0.000000003692607959</v>
      </c>
      <c r="R686" s="84">
        <f>Baseline!B$33 * (C686 * Baseline!B$63*Baseline!B$59/Baseline!B$75 + Baseline!B$46 * Baseline!B$64*Baseline!B$69/Baseline!B$76 + Baseline!B$47 * Baseline!B$65*Baseline!B$57/Baseline!B$77 + Baseline!B$71*Baseline!B$58/Baseline!B$78)</f>
        <v>0.00000001707279141</v>
      </c>
      <c r="S686" s="84">
        <f>Baseline!B$33 * (C686 * Baseline!B$63*Baseline!B$60/Baseline!B$75 + Baseline!B$46 * Baseline!B$64*Baseline!B$61/Baseline!B$76 + Baseline!B$47 * Baseline!B$65*Baseline!B$70/Baseline!B$77 + Baseline!B$71*Baseline!B$62/Baseline!B$78)</f>
        <v>0.00000000195639466</v>
      </c>
      <c r="T686" s="84">
        <f>Baseline!B$33 * (C686 * Baseline!B$63*Baseline!B$63/Baseline!B$75 + Baseline!B$46 * Baseline!B$64*Baseline!B$64/Baseline!B$76 + Baseline!B$47 * Baseline!B$65*Baseline!B$65/Baseline!B$77 + Baseline!B$71*Baseline!B$71/Baseline!B$78)</f>
        <v>0.0000000985672175</v>
      </c>
      <c r="U686" s="83"/>
      <c r="V686" s="84">
        <f>E686 * ( Baseline!B$89 * Baseline!B$7 )</f>
        <v>0.1866357008</v>
      </c>
      <c r="W686" s="84">
        <f>F686 * ( Baseline!D$89 * Baseline!B$11 )</f>
        <v>0.004410188294</v>
      </c>
      <c r="X686" s="84">
        <f>G686 * ( Baseline!F$89 * Baseline!B$16 )</f>
        <v>0.006962762332</v>
      </c>
      <c r="Y686" s="84">
        <f>H686 * ( Baseline!H$89 * Baseline!B$18 )</f>
        <v>0.001298592243</v>
      </c>
      <c r="Z686" s="86">
        <f t="shared" si="1"/>
        <v>0.1993072436</v>
      </c>
      <c r="AA686" s="84">
        <f>I686 * ( Baseline!B$89 * Baseline!B$7 )</f>
        <v>0.002481397927</v>
      </c>
      <c r="AB686" s="85">
        <f>J686 * ( Baseline!D$89 * Baseline!B$11 )</f>
        <v>0.03904359287</v>
      </c>
      <c r="AC686" s="85">
        <f>K686 * ( Baseline!F$89 * Baseline!B$16 )</f>
        <v>0.0005727692816</v>
      </c>
      <c r="AD686" s="85">
        <f>L686 * ( Baseline!F$89 * Baseline!B$16 )</f>
        <v>0.0005930194814</v>
      </c>
      <c r="AE686" s="86">
        <f t="shared" si="2"/>
        <v>0.04269077956</v>
      </c>
      <c r="AF686" s="86">
        <f>M686 * ( Baseline!B$89 * Baseline!B$7 )</f>
        <v>0.002080523649</v>
      </c>
      <c r="AG686" s="86">
        <f>N686 * ( Baseline!D$89 * Baseline!B$11 )</f>
        <v>0.0003041806059</v>
      </c>
      <c r="AH686" s="86">
        <f>O686 * ( Baseline!F$89 * Baseline!B$16 )</f>
        <v>0.05520284276</v>
      </c>
      <c r="AI686" s="86">
        <f>P686 * ( Baseline!H$89 * Baseline!B$18 )</f>
        <v>0.0006880120925</v>
      </c>
      <c r="AJ686" s="86">
        <f t="shared" si="3"/>
        <v>0.0582755591</v>
      </c>
      <c r="AK686" s="86">
        <f>Q686 * ( Baseline!B$89 * Baseline!B$7 )</f>
        <v>0.000038325578</v>
      </c>
      <c r="AL686" s="86">
        <f>R686 * ( Baseline!D$89 * Baseline!B$11 )</f>
        <v>0.0003149348803</v>
      </c>
      <c r="AM686" s="86">
        <f>S686 * ( Baseline!F$89 * Baseline!B$16 )</f>
        <v>0.00006795491838</v>
      </c>
      <c r="AN686" s="86">
        <f>T686 * ( Baseline!H$89 * Baseline!B$18 )</f>
        <v>0.0346634751</v>
      </c>
      <c r="AO686" s="86">
        <f t="shared" si="4"/>
        <v>0.03508469048</v>
      </c>
      <c r="AP686" s="62"/>
      <c r="AQ686" s="86">
        <f>V686 * ( (1-Baseline!B$90-Baseline!B$89) + (1-B686)*Baseline!B$90 )</f>
        <v>0.07063241607</v>
      </c>
      <c r="AR686" s="86">
        <f>W686 * ( (1-Baseline!B$90-Baseline!B$89) + (1-B686)*Baseline!B$90 )</f>
        <v>0.001669038953</v>
      </c>
      <c r="AS686" s="86">
        <f>X686 * ( (1-Baseline!B$90-Baseline!B$89) + (1-B686)*Baseline!B$90 )</f>
        <v>0.002635062445</v>
      </c>
      <c r="AT686" s="86">
        <f>Y686 * ( (1-Baseline!B$90-Baseline!B$89) + (1-B686)*Baseline!B$90 )</f>
        <v>0.0004914531743</v>
      </c>
      <c r="AU686" s="86">
        <f t="shared" si="5"/>
        <v>0.07542797065</v>
      </c>
      <c r="AV686" s="86">
        <f>AA686 * ( (1-Baseline!D$90-Baseline!D$89) + (1-B686)*Baseline!D$90 )</f>
        <v>0.001710429544</v>
      </c>
      <c r="AW686" s="86">
        <f>AB686 * ( (1-Baseline!D$90-Baseline!D$89) + (1-B686)*Baseline!D$90 )</f>
        <v>0.02691277929</v>
      </c>
      <c r="AX686" s="86">
        <f>AC686 * ( (1-Baseline!D$90-Baseline!D$89) + (1-B686)*Baseline!D$90 )</f>
        <v>0.0003948103165</v>
      </c>
      <c r="AY686" s="86">
        <f>AD686 * ( (1-Baseline!D$90-Baseline!D$89) + (1-B686)*Baseline!D$90 )</f>
        <v>0.0004087687952</v>
      </c>
      <c r="AZ686" s="86">
        <f t="shared" si="6"/>
        <v>0.02942678795</v>
      </c>
      <c r="BA686" s="86">
        <f>AF686 * ( (1-Baseline!F$90-Baseline!F$89) + (1-Baseline!B$36)*Baseline!F$90 )</f>
        <v>0.001497211394</v>
      </c>
      <c r="BB686" s="86">
        <f>AG686 * ( (1-Baseline!F$90-Baseline!F$89) + (1-Baseline!B$36)*Baseline!F$90 )</f>
        <v>0.0002188980978</v>
      </c>
      <c r="BC686" s="86">
        <f>AH686 * ( (1-Baseline!F$90-Baseline!F$89) + (1-Baseline!B$36)*Baseline!F$90 )</f>
        <v>0.03972573214</v>
      </c>
      <c r="BD686" s="86">
        <f>AI686 * ( (1-Baseline!F$90-Baseline!F$89) + (1-Baseline!B$36)*Baseline!F$90 )</f>
        <v>0.0004951155182</v>
      </c>
      <c r="BE686" s="86">
        <f t="shared" si="7"/>
        <v>0.04193695715</v>
      </c>
      <c r="BF686" s="86">
        <f>AK686 * ( (1-Baseline!H$90-Baseline!H$89) + (1-Baseline!B$36)*Baseline!H$90 )</f>
        <v>0.00003036612196</v>
      </c>
      <c r="BG686" s="86">
        <f>AL686 * ( (1-Baseline!H$90-Baseline!H$89) + (1-Baseline!B$36)*Baseline!H$90 )</f>
        <v>0.0002495292044</v>
      </c>
      <c r="BH686" s="86">
        <f>AM686 * ( (1-Baseline!H$90-Baseline!H$89) + (1-Baseline!B$36)*Baseline!H$90 )</f>
        <v>0.00005384204093</v>
      </c>
      <c r="BI686" s="86">
        <f>AN686 * ( (1-Baseline!H$90-Baseline!H$89) + (1-Baseline!B$36)*Baseline!H$90 )</f>
        <v>0.02746456459</v>
      </c>
      <c r="BJ686" s="86">
        <f t="shared" si="8"/>
        <v>0.02779830196</v>
      </c>
      <c r="BK686" s="62"/>
      <c r="BL686" s="86">
        <f t="shared" si="19"/>
        <v>0.9364220656</v>
      </c>
      <c r="BM686" s="86">
        <f t="shared" si="20"/>
        <v>0.0221275866</v>
      </c>
      <c r="BN686" s="86">
        <f t="shared" si="21"/>
        <v>0.03493481825</v>
      </c>
      <c r="BO686" s="86">
        <f t="shared" si="22"/>
        <v>0.006515529586</v>
      </c>
      <c r="BP686" s="86">
        <f t="shared" si="9"/>
        <v>1</v>
      </c>
      <c r="BQ686" s="86">
        <f t="shared" si="23"/>
        <v>0.05812491486</v>
      </c>
      <c r="BR686" s="86">
        <f t="shared" si="24"/>
        <v>0.9145673439</v>
      </c>
      <c r="BS686" s="86">
        <f t="shared" si="25"/>
        <v>0.01341669764</v>
      </c>
      <c r="BT686" s="86">
        <f t="shared" si="26"/>
        <v>0.01389104363</v>
      </c>
      <c r="BU686" s="86">
        <f t="shared" si="10"/>
        <v>1</v>
      </c>
      <c r="BV686" s="86">
        <f t="shared" si="27"/>
        <v>0.03570147898</v>
      </c>
      <c r="BW686" s="86">
        <f t="shared" si="28"/>
        <v>0.005219694337</v>
      </c>
      <c r="BX686" s="86">
        <f t="shared" si="29"/>
        <v>0.9472726406</v>
      </c>
      <c r="BY686" s="86">
        <f t="shared" si="30"/>
        <v>0.01180618604</v>
      </c>
      <c r="BZ686" s="86">
        <f t="shared" si="11"/>
        <v>1</v>
      </c>
      <c r="CA686" s="86">
        <f t="shared" si="31"/>
        <v>0.001092373268</v>
      </c>
      <c r="CB686" s="86">
        <f t="shared" si="32"/>
        <v>0.008976418946</v>
      </c>
      <c r="CC686" s="86">
        <f t="shared" si="33"/>
        <v>0.001936882368</v>
      </c>
      <c r="CD686" s="86">
        <f t="shared" si="34"/>
        <v>0.9879943254</v>
      </c>
      <c r="CE686" s="86">
        <f t="shared" si="12"/>
        <v>1</v>
      </c>
      <c r="CF686" s="62"/>
      <c r="CG686" s="86">
        <f t="shared" si="35"/>
        <v>0.9364220656</v>
      </c>
      <c r="CH686" s="86">
        <f t="shared" si="36"/>
        <v>0.0221275866</v>
      </c>
      <c r="CI686" s="86">
        <f t="shared" si="37"/>
        <v>0.03493481825</v>
      </c>
      <c r="CJ686" s="86">
        <f t="shared" si="38"/>
        <v>0.006515529586</v>
      </c>
      <c r="CK686" s="86">
        <f t="shared" si="13"/>
        <v>1</v>
      </c>
      <c r="CL686" s="86">
        <f t="shared" si="39"/>
        <v>0.05812491486</v>
      </c>
      <c r="CM686" s="86">
        <f t="shared" si="40"/>
        <v>0.9145673439</v>
      </c>
      <c r="CN686" s="86">
        <f t="shared" si="41"/>
        <v>0.01341669764</v>
      </c>
      <c r="CO686" s="86">
        <f t="shared" si="42"/>
        <v>0.01389104363</v>
      </c>
      <c r="CP686" s="86">
        <f t="shared" si="14"/>
        <v>1</v>
      </c>
      <c r="CQ686" s="86">
        <f t="shared" si="43"/>
        <v>0.03570147898</v>
      </c>
      <c r="CR686" s="86">
        <f t="shared" si="44"/>
        <v>0.005219694337</v>
      </c>
      <c r="CS686" s="86">
        <f t="shared" si="45"/>
        <v>0.9472726406</v>
      </c>
      <c r="CT686" s="86">
        <f t="shared" si="46"/>
        <v>0.01180618604</v>
      </c>
      <c r="CU686" s="86">
        <f t="shared" si="15"/>
        <v>1</v>
      </c>
      <c r="CV686" s="86">
        <f t="shared" si="47"/>
        <v>0.001092373268</v>
      </c>
      <c r="CW686" s="86">
        <f t="shared" si="48"/>
        <v>0.008976418946</v>
      </c>
      <c r="CX686" s="86">
        <f t="shared" si="49"/>
        <v>0.001936882368</v>
      </c>
      <c r="CY686" s="86">
        <f t="shared" si="50"/>
        <v>0.9879943254</v>
      </c>
      <c r="CZ686" s="86">
        <f t="shared" si="16"/>
        <v>1</v>
      </c>
      <c r="DA686" s="62"/>
      <c r="DB686" s="86">
        <f>(AQ686*Baseline!B$7 + AV686*Baseline!B$11 + BA686*Baseline!B$16 + BF686*Baseline!B$18)</f>
        <v>44331.26246</v>
      </c>
      <c r="DC686" s="86">
        <f>(AR686*Baseline!B$7 + AW686*Baseline!B$11 + BB686*Baseline!B$16 + BG686*Baseline!B$18)</f>
        <v>70684.88847</v>
      </c>
      <c r="DD686" s="86">
        <f>(AS686*Baseline!B$7 + AX686*Baseline!B$11 + BC686*Baseline!B$16 + BH686*Baseline!B$18)</f>
        <v>137678.9189</v>
      </c>
      <c r="DE686" s="86">
        <f>(AT686*Baseline!B$7 + AY686*Baseline!B$11 + BD686*Baseline!B$16 + BI686*Baseline!B$18)</f>
        <v>1260398.536</v>
      </c>
      <c r="DF686" s="86">
        <f t="shared" si="17"/>
        <v>1513093.606</v>
      </c>
      <c r="DG686" s="62"/>
      <c r="DH686" s="86">
        <f t="shared" si="51"/>
        <v>0.02929842693</v>
      </c>
      <c r="DI686" s="86">
        <f t="shared" si="52"/>
        <v>0.04671547628</v>
      </c>
      <c r="DJ686" s="86">
        <f t="shared" si="53"/>
        <v>0.09099167316</v>
      </c>
      <c r="DK686" s="86">
        <f t="shared" si="54"/>
        <v>0.8329944236</v>
      </c>
      <c r="DL686" s="86">
        <f t="shared" si="18"/>
        <v>1</v>
      </c>
      <c r="DM686" s="62"/>
      <c r="DN686" s="86">
        <f>DH686 / (Baseline!B$7/Baseline!B$17)</f>
        <v>3.12741437</v>
      </c>
      <c r="DO686" s="86">
        <f>DI686 / (Baseline!B$11/Baseline!B$17)</f>
        <v>1.127733957</v>
      </c>
      <c r="DP686" s="86">
        <f>DJ686 / (Baseline!B$16/Baseline!B$17)</f>
        <v>1.406096333</v>
      </c>
      <c r="DQ686" s="86">
        <f>DK686 / (Baseline!B$18/Baseline!B$17)</f>
        <v>0.9417737344</v>
      </c>
      <c r="DR686" s="62"/>
      <c r="DS686" s="86">
        <f>DH686 / Baseline!H$117</f>
        <v>1.172145496</v>
      </c>
      <c r="DT686" s="86">
        <f>DI686 / Baseline!H$118</f>
        <v>1.051567811</v>
      </c>
      <c r="DU686" s="86">
        <f>DJ686 / Baseline!H$119</f>
        <v>1.087752165</v>
      </c>
      <c r="DV686" s="86">
        <f>DK686 / Baseline!H$120</f>
        <v>0.9835472378</v>
      </c>
      <c r="DW686" s="87"/>
      <c r="DX686" s="86">
        <f>(AU686*Baseline!B$34)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0.02384372685</v>
      </c>
      <c r="DY686" s="86">
        <f>(AZ686*Baseline!B$34) + (Baseline!D$90*(1-Baseline!D$91)*Baseline!B$35) + (Baseline!D$90*Baseline!D$91*((1-Baseline!D$92)*Baseline!B$40 + Baseline!D$92*Baseline!B$41))</f>
        <v>0.01082758619</v>
      </c>
      <c r="DZ686" s="86">
        <f>(BE686*Baseline!B$34) + (Baseline!F$90*(1-Baseline!F$91)*Baseline!B$35) + (Baseline!F$90*Baseline!F$91*((1-Baseline!F$92)*Baseline!B$40 + Baseline!F$92*Baseline!B$41))</f>
        <v>0.01402118357</v>
      </c>
      <c r="EA686" s="86">
        <f>(BJ686*Baseline!B$34) + (Baseline!H$90*(1-Baseline!H$91)*Baseline!B$35) + (Baseline!H$90*Baseline!H$91*((1-Baseline!H$92)*Baseline!B$40 + Baseline!H$92*Baseline!B$41))</f>
        <v>0.009314745294</v>
      </c>
      <c r="EB686" s="86">
        <f>( DX686*Baseline!B$7 + DY686*Baseline!B$11 + DZ686*Baseline!B$16 + EA686*Baseline!B$18 ) / Baseline!B$17</f>
        <v>0.009818089038</v>
      </c>
    </row>
    <row r="687">
      <c r="A687" s="73" t="s">
        <v>863</v>
      </c>
      <c r="B687" s="85">
        <f>MIN( MAX( NORMINV( MCrands!B687, (B$5+B$4)/2, (B$5-B$4)/3.29 ), 0 ), 1 )</f>
        <v>0.3906128082</v>
      </c>
      <c r="C687" s="85">
        <f>MAX( NORMINV( MCrands!C687, (C$5+C$4)/2, (C$5-C$4)/3.29 ), 0 )</f>
        <v>3.054060694</v>
      </c>
      <c r="D687" s="83"/>
      <c r="E687" s="84">
        <f>Baseline!B$33 * (C687 * Baseline!B$68*Baseline!B$68/Baseline!B$75 + Baseline!B$46 * Baseline!B$54*Baseline!B$54/Baseline!B$76 + Baseline!B$47 * Baseline!B$55*Baseline!B$55/Baseline!B$77 + Baseline!B$56*Baseline!B$56/Baseline!B$78)</f>
        <v>0.0000216723141</v>
      </c>
      <c r="F687" s="84">
        <f>Baseline!B$33 * (C687 * Baseline!B$68*Baseline!B$59/Baseline!B$75 + Baseline!B$46 * Baseline!B$54*Baseline!B$69/Baseline!B$76 + Baseline!B$47 * Baseline!B$55*Baseline!B$57/Baseline!B$77 + Baseline!B$56*Baseline!B$58/Baseline!B$78)</f>
        <v>0.0000002396613828</v>
      </c>
      <c r="G687" s="85">
        <f>Baseline!B$33 * (C687 * Baseline!B$68*Baseline!B$60/Baseline!B$75 + Baseline!B$46 * Baseline!B$54*Baseline!B$61/Baseline!B$76 + Baseline!B$47 * Baseline!B$55*Baseline!B$70/Baseline!B$77 + Baseline!B$56*Baseline!B$62/Baseline!B$78)</f>
        <v>0.000000201887521</v>
      </c>
      <c r="H687" s="84">
        <f>Baseline!B$33 * (C687 * Baseline!B$68*Baseline!B$63/Baseline!B$75 + Baseline!B$46 * Baseline!B$54*Baseline!B$64/Baseline!B$76 + Baseline!B$47 * Baseline!B$55*Baseline!B$65/Baseline!B$77 + Baseline!B$56*Baseline!B$71/Baseline!B$78)</f>
        <v>0.000000003835848459</v>
      </c>
      <c r="I687" s="84">
        <f>Baseline!B$33 * (C687 * Baseline!B$59*Baseline!B$68/Baseline!B$75 + Baseline!B$46 * Baseline!B$69*Baseline!B$54/Baseline!B$76 + Baseline!B$47 * Baseline!B$57*Baseline!B$55/Baseline!B$77 + Baseline!B$58*Baseline!B$56/Baseline!B$78)</f>
        <v>0.0000002396613828</v>
      </c>
      <c r="J687" s="85">
        <f>Baseline!B$33 * (C687 * Baseline!B$59*Baseline!B$59/Baseline!B$75 + Baseline!B$46 * Baseline!B$69*Baseline!B$69/Baseline!B$76 + Baseline!B$47 * Baseline!B$57*Baseline!B$57/Baseline!B$77 + Baseline!B$58*Baseline!B$58/Baseline!B$78)</f>
        <v>0.000002116574529</v>
      </c>
      <c r="K687" s="84">
        <f>Baseline!B$33 * (C687 * Baseline!B$59*Baseline!B$60/Baseline!B$75 + Baseline!B$46 * Baseline!B$69*Baseline!B$61/Baseline!B$76 + Baseline!B$47 * Baseline!B$57*Baseline!B$70/Baseline!B$77 + Baseline!B$58*Baseline!B$62/Baseline!B$78)</f>
        <v>0.0000000164900225</v>
      </c>
      <c r="L687" s="85">
        <f>Baseline!B$33 * (C687 * Baseline!B$59*Baseline!B$63/Baseline!B$75 + Baseline!B$46 * Baseline!B$69*Baseline!B$64/Baseline!B$76 + Baseline!B$47 * Baseline!B$57*Baseline!B$65/Baseline!B$77 + Baseline!B$58*Baseline!B$71/Baseline!B$78)</f>
        <v>0.00000001707281402</v>
      </c>
      <c r="M687" s="84">
        <f>Baseline!B$33 * (C687 * Baseline!B$60*Baseline!B$68/Baseline!B$75 + Baseline!B$46 * Baseline!B$61*Baseline!B$54/Baseline!B$76 + Baseline!B$47 * Baseline!B$70*Baseline!B$55/Baseline!B$77 + Baseline!B$62*Baseline!B$56/Baseline!B$78)</f>
        <v>0.000000201887521</v>
      </c>
      <c r="N687" s="85">
        <f>Baseline!B$33 * (C687 * Baseline!B$60*Baseline!B$59/Baseline!B$75 + Baseline!B$46 * Baseline!B$61*Baseline!B$69/Baseline!B$76 + Baseline!B$47 * Baseline!B$70*Baseline!B$57/Baseline!B$77 + Baseline!B$62*Baseline!B$58/Baseline!B$78)</f>
        <v>0.0000000164900225</v>
      </c>
      <c r="O687" s="85">
        <f>Baseline!B$33 * (C687 * Baseline!B$60*Baseline!B$60/Baseline!B$75 + Baseline!B$46 * Baseline!B$61*Baseline!B$61/Baseline!B$76 + Baseline!B$47 * Baseline!B$70*Baseline!B$70/Baseline!B$77 + Baseline!B$62*Baseline!B$62/Baseline!B$78)</f>
        <v>0.000001589268108</v>
      </c>
      <c r="P687" s="84">
        <f>Baseline!B$33 * (C687 * Baseline!B$60*Baseline!B$63/Baseline!B$75 + Baseline!B$46 * Baseline!B$61*Baseline!B$64/Baseline!B$76 + Baseline!B$47 * Baseline!B$70*Baseline!B$65/Baseline!B$77 + Baseline!B$62*Baseline!B$71/Baseline!B$78)</f>
        <v>0.00000000195645026</v>
      </c>
      <c r="Q687" s="84">
        <f>Baseline!B$33 * (C687 * Baseline!B$63*Baseline!B$68/Baseline!B$75 + Baseline!B$46 * Baseline!B$64*Baseline!B$54/Baseline!B$76 + Baseline!B$47 * Baseline!B$65*Baseline!B$55/Baseline!B$77 + Baseline!B$71*Baseline!B$56/Baseline!B$78)</f>
        <v>0.000000003835848459</v>
      </c>
      <c r="R687" s="84">
        <f>Baseline!B$33 * (C687 * Baseline!B$63*Baseline!B$59/Baseline!B$75 + Baseline!B$46 * Baseline!B$64*Baseline!B$69/Baseline!B$76 + Baseline!B$47 * Baseline!B$65*Baseline!B$57/Baseline!B$77 + Baseline!B$71*Baseline!B$58/Baseline!B$78)</f>
        <v>0.00000001707281402</v>
      </c>
      <c r="S687" s="84">
        <f>Baseline!B$33 * (C687 * Baseline!B$63*Baseline!B$60/Baseline!B$75 + Baseline!B$46 * Baseline!B$64*Baseline!B$61/Baseline!B$76 + Baseline!B$47 * Baseline!B$65*Baseline!B$70/Baseline!B$77 + Baseline!B$71*Baseline!B$62/Baseline!B$78)</f>
        <v>0.00000000195645026</v>
      </c>
      <c r="T687" s="84">
        <f>Baseline!B$33 * (C687 * Baseline!B$63*Baseline!B$63/Baseline!B$75 + Baseline!B$46 * Baseline!B$64*Baseline!B$64/Baseline!B$76 + Baseline!B$47 * Baseline!B$65*Baseline!B$65/Baseline!B$77 + Baseline!B$71*Baseline!B$71/Baseline!B$78)</f>
        <v>0.00000009856722306</v>
      </c>
      <c r="U687" s="83"/>
      <c r="V687" s="84">
        <f>E687 * ( Baseline!B$89 * Baseline!B$7 )</f>
        <v>0.2249369481</v>
      </c>
      <c r="W687" s="84">
        <f>F687 * ( Baseline!D$89 * Baseline!B$11 )</f>
        <v>0.004420936631</v>
      </c>
      <c r="X687" s="84">
        <f>G687 * ( Baseline!F$89 * Baseline!B$16 )</f>
        <v>0.00701251659</v>
      </c>
      <c r="Y687" s="84">
        <f>H687 * ( Baseline!H$89 * Baseline!B$18 )</f>
        <v>0.001348966126</v>
      </c>
      <c r="Z687" s="86">
        <f t="shared" si="1"/>
        <v>0.2377193674</v>
      </c>
      <c r="AA687" s="84">
        <f>I687 * ( Baseline!B$89 * Baseline!B$7 )</f>
        <v>0.002487445493</v>
      </c>
      <c r="AB687" s="85">
        <f>J687 * ( Baseline!D$89 * Baseline!B$11 )</f>
        <v>0.03904359457</v>
      </c>
      <c r="AC687" s="85">
        <f>K687 * ( Baseline!F$89 * Baseline!B$16 )</f>
        <v>0.0005727771375</v>
      </c>
      <c r="AD687" s="85">
        <f>L687 * ( Baseline!F$89 * Baseline!B$16 )</f>
        <v>0.000593020267</v>
      </c>
      <c r="AE687" s="86">
        <f t="shared" si="2"/>
        <v>0.04269683747</v>
      </c>
      <c r="AF687" s="86">
        <f>M687 * ( Baseline!B$89 * Baseline!B$7 )</f>
        <v>0.00209539058</v>
      </c>
      <c r="AG687" s="86">
        <f>N687 * ( Baseline!D$89 * Baseline!B$11 )</f>
        <v>0.0003041847779</v>
      </c>
      <c r="AH687" s="86">
        <f>O687 * ( Baseline!F$89 * Baseline!B$16 )</f>
        <v>0.05520286207</v>
      </c>
      <c r="AI687" s="86">
        <f>P687 * ( Baseline!H$89 * Baseline!B$18 )</f>
        <v>0.0006880316456</v>
      </c>
      <c r="AJ687" s="86">
        <f t="shared" si="3"/>
        <v>0.05829046907</v>
      </c>
      <c r="AK687" s="86">
        <f>Q687 * ( Baseline!B$89 * Baseline!B$7 )</f>
        <v>0.00003981227115</v>
      </c>
      <c r="AL687" s="86">
        <f>R687 * ( Baseline!D$89 * Baseline!B$11 )</f>
        <v>0.0003149352975</v>
      </c>
      <c r="AM687" s="86">
        <f>S687 * ( Baseline!F$89 * Baseline!B$16 )</f>
        <v>0.00006795684963</v>
      </c>
      <c r="AN687" s="86">
        <f>T687 * ( Baseline!H$89 * Baseline!B$18 )</f>
        <v>0.03466347706</v>
      </c>
      <c r="AO687" s="86">
        <f t="shared" si="4"/>
        <v>0.03508618147</v>
      </c>
      <c r="AP687" s="62"/>
      <c r="AQ687" s="86">
        <f>V687 * ( (1-Baseline!B$90-Baseline!B$89) + (1-B687)*Baseline!B$90 )</f>
        <v>0.1419250023</v>
      </c>
      <c r="AR687" s="86">
        <f>W687 * ( (1-Baseline!B$90-Baseline!B$89) + (1-B687)*Baseline!B$90 )</f>
        <v>0.002789410307</v>
      </c>
      <c r="AS687" s="86">
        <f>X687 * ( (1-Baseline!B$90-Baseline!B$89) + (1-B687)*Baseline!B$90 )</f>
        <v>0.004424579605</v>
      </c>
      <c r="AT687" s="86">
        <f>Y687 * ( (1-Baseline!B$90-Baseline!B$89) + (1-B687)*Baseline!B$90 )</f>
        <v>0.0008511363834</v>
      </c>
      <c r="AU687" s="86">
        <f t="shared" si="5"/>
        <v>0.1499901286</v>
      </c>
      <c r="AV687" s="86">
        <f>AA687 * ( (1-Baseline!D$90-Baseline!D$89) + (1-B687)*Baseline!D$90 )</f>
        <v>0.002030760106</v>
      </c>
      <c r="AW687" s="86">
        <f>AB687 * ( (1-Baseline!D$90-Baseline!D$89) + (1-B687)*Baseline!D$90 )</f>
        <v>0.03187534139</v>
      </c>
      <c r="AX687" s="86">
        <f>AC687 * ( (1-Baseline!D$90-Baseline!D$89) + (1-B687)*Baseline!D$90 )</f>
        <v>0.0004676174671</v>
      </c>
      <c r="AY687" s="86">
        <f>AD687 * ( (1-Baseline!D$90-Baseline!D$89) + (1-B687)*Baseline!D$90 )</f>
        <v>0.0004841440362</v>
      </c>
      <c r="AZ687" s="86">
        <f t="shared" si="6"/>
        <v>0.034857863</v>
      </c>
      <c r="BA687" s="86">
        <f>AF687 * ( (1-Baseline!F$90-Baseline!F$89) + (1-Baseline!B$36)*Baseline!F$90 )</f>
        <v>0.001507910114</v>
      </c>
      <c r="BB687" s="86">
        <f>AG687 * ( (1-Baseline!F$90-Baseline!F$89) + (1-Baseline!B$36)*Baseline!F$90 )</f>
        <v>0.0002189011001</v>
      </c>
      <c r="BC687" s="86">
        <f>AH687 * ( (1-Baseline!F$90-Baseline!F$89) + (1-Baseline!B$36)*Baseline!F$90 )</f>
        <v>0.03972574604</v>
      </c>
      <c r="BD687" s="86">
        <f>AI687 * ( (1-Baseline!F$90-Baseline!F$89) + (1-Baseline!B$36)*Baseline!F$90 )</f>
        <v>0.0004951295892</v>
      </c>
      <c r="BE687" s="86">
        <f t="shared" si="7"/>
        <v>0.04194768684</v>
      </c>
      <c r="BF687" s="86">
        <f>AK687 * ( (1-Baseline!H$90-Baseline!H$89) + (1-Baseline!B$36)*Baseline!H$90 )</f>
        <v>0.00003154405868</v>
      </c>
      <c r="BG687" s="86">
        <f>AL687 * ( (1-Baseline!H$90-Baseline!H$89) + (1-Baseline!B$36)*Baseline!H$90 )</f>
        <v>0.0002495295349</v>
      </c>
      <c r="BH687" s="86">
        <f>AM687 * ( (1-Baseline!H$90-Baseline!H$89) + (1-Baseline!B$36)*Baseline!H$90 )</f>
        <v>0.0000538435711</v>
      </c>
      <c r="BI687" s="86">
        <f>AN687 * ( (1-Baseline!H$90-Baseline!H$89) + (1-Baseline!B$36)*Baseline!H$90 )</f>
        <v>0.02746456614</v>
      </c>
      <c r="BJ687" s="86">
        <f t="shared" si="8"/>
        <v>0.02779948331</v>
      </c>
      <c r="BK687" s="62"/>
      <c r="BL687" s="86">
        <f t="shared" si="19"/>
        <v>0.9462289527</v>
      </c>
      <c r="BM687" s="86">
        <f t="shared" si="20"/>
        <v>0.01859729259</v>
      </c>
      <c r="BN687" s="86">
        <f t="shared" si="21"/>
        <v>0.0294991387</v>
      </c>
      <c r="BO687" s="86">
        <f t="shared" si="22"/>
        <v>0.005674616</v>
      </c>
      <c r="BP687" s="86">
        <f t="shared" si="9"/>
        <v>1</v>
      </c>
      <c r="BQ687" s="86">
        <f t="shared" si="23"/>
        <v>0.05825830765</v>
      </c>
      <c r="BR687" s="86">
        <f t="shared" si="24"/>
        <v>0.9144376232</v>
      </c>
      <c r="BS687" s="86">
        <f t="shared" si="25"/>
        <v>0.01341497805</v>
      </c>
      <c r="BT687" s="86">
        <f t="shared" si="26"/>
        <v>0.01388909114</v>
      </c>
      <c r="BU687" s="86">
        <f t="shared" si="10"/>
        <v>1</v>
      </c>
      <c r="BV687" s="86">
        <f t="shared" si="27"/>
        <v>0.03594739609</v>
      </c>
      <c r="BW687" s="86">
        <f t="shared" si="28"/>
        <v>0.005218430779</v>
      </c>
      <c r="BX687" s="86">
        <f t="shared" si="29"/>
        <v>0.9470306715</v>
      </c>
      <c r="BY687" s="86">
        <f t="shared" si="30"/>
        <v>0.01180350161</v>
      </c>
      <c r="BZ687" s="86">
        <f t="shared" si="11"/>
        <v>1</v>
      </c>
      <c r="CA687" s="86">
        <f t="shared" si="31"/>
        <v>0.00113469946</v>
      </c>
      <c r="CB687" s="86">
        <f t="shared" si="32"/>
        <v>0.008976049382</v>
      </c>
      <c r="CC687" s="86">
        <f t="shared" si="33"/>
        <v>0.001936855103</v>
      </c>
      <c r="CD687" s="86">
        <f t="shared" si="34"/>
        <v>0.9879523961</v>
      </c>
      <c r="CE687" s="86">
        <f t="shared" si="12"/>
        <v>1</v>
      </c>
      <c r="CF687" s="62"/>
      <c r="CG687" s="86">
        <f t="shared" si="35"/>
        <v>0.9462289527</v>
      </c>
      <c r="CH687" s="86">
        <f t="shared" si="36"/>
        <v>0.01859729259</v>
      </c>
      <c r="CI687" s="86">
        <f t="shared" si="37"/>
        <v>0.0294991387</v>
      </c>
      <c r="CJ687" s="86">
        <f t="shared" si="38"/>
        <v>0.005674616</v>
      </c>
      <c r="CK687" s="86">
        <f t="shared" si="13"/>
        <v>1</v>
      </c>
      <c r="CL687" s="86">
        <f t="shared" si="39"/>
        <v>0.05825830765</v>
      </c>
      <c r="CM687" s="86">
        <f t="shared" si="40"/>
        <v>0.9144376232</v>
      </c>
      <c r="CN687" s="86">
        <f t="shared" si="41"/>
        <v>0.01341497805</v>
      </c>
      <c r="CO687" s="86">
        <f t="shared" si="42"/>
        <v>0.01388909114</v>
      </c>
      <c r="CP687" s="86">
        <f t="shared" si="14"/>
        <v>1</v>
      </c>
      <c r="CQ687" s="86">
        <f t="shared" si="43"/>
        <v>0.03594739609</v>
      </c>
      <c r="CR687" s="86">
        <f t="shared" si="44"/>
        <v>0.005218430779</v>
      </c>
      <c r="CS687" s="86">
        <f t="shared" si="45"/>
        <v>0.9470306715</v>
      </c>
      <c r="CT687" s="86">
        <f t="shared" si="46"/>
        <v>0.01180350161</v>
      </c>
      <c r="CU687" s="86">
        <f t="shared" si="15"/>
        <v>1</v>
      </c>
      <c r="CV687" s="86">
        <f t="shared" si="47"/>
        <v>0.00113469946</v>
      </c>
      <c r="CW687" s="86">
        <f t="shared" si="48"/>
        <v>0.008976049382</v>
      </c>
      <c r="CX687" s="86">
        <f t="shared" si="49"/>
        <v>0.001936855103</v>
      </c>
      <c r="CY687" s="86">
        <f t="shared" si="50"/>
        <v>0.9879523961</v>
      </c>
      <c r="CZ687" s="86">
        <f t="shared" si="16"/>
        <v>1</v>
      </c>
      <c r="DA687" s="62"/>
      <c r="DB687" s="86">
        <f>(AQ687*Baseline!B$7 + AV687*Baseline!B$11 + BA687*Baseline!B$16 + BF687*Baseline!B$18)</f>
        <v>79684.91437</v>
      </c>
      <c r="DC687" s="86">
        <f>(AR687*Baseline!B$7 + AW687*Baseline!B$11 + BB687*Baseline!B$16 + BG687*Baseline!B$18)</f>
        <v>81870.77618</v>
      </c>
      <c r="DD687" s="86">
        <f>(AS687*Baseline!B$7 + AX687*Baseline!B$11 + BC687*Baseline!B$16 + BH687*Baseline!B$18)</f>
        <v>138703.0902</v>
      </c>
      <c r="DE687" s="86">
        <f>(AT687*Baseline!B$7 + AY687*Baseline!B$11 + BD687*Baseline!B$16 + BI687*Baseline!B$18)</f>
        <v>1260734.747</v>
      </c>
      <c r="DF687" s="86">
        <f t="shared" si="17"/>
        <v>1560993.528</v>
      </c>
      <c r="DG687" s="62"/>
      <c r="DH687" s="86">
        <f t="shared" si="51"/>
        <v>0.05104756231</v>
      </c>
      <c r="DI687" s="86">
        <f t="shared" si="52"/>
        <v>0.05244786395</v>
      </c>
      <c r="DJ687" s="86">
        <f t="shared" si="53"/>
        <v>0.0888556472</v>
      </c>
      <c r="DK687" s="86">
        <f t="shared" si="54"/>
        <v>0.8076489265</v>
      </c>
      <c r="DL687" s="86">
        <f t="shared" si="18"/>
        <v>1</v>
      </c>
      <c r="DM687" s="62"/>
      <c r="DN687" s="86">
        <f>DH687 / (Baseline!B$7/Baseline!B$17)</f>
        <v>5.448991521</v>
      </c>
      <c r="DO687" s="86">
        <f>DI687 / (Baseline!B$11/Baseline!B$17)</f>
        <v>1.266116539</v>
      </c>
      <c r="DP687" s="86">
        <f>DJ687 / (Baseline!B$16/Baseline!B$17)</f>
        <v>1.373088277</v>
      </c>
      <c r="DQ687" s="86">
        <f>DK687 / (Baseline!B$18/Baseline!B$17)</f>
        <v>0.9131184124</v>
      </c>
      <c r="DR687" s="62"/>
      <c r="DS687" s="86">
        <f>DH687 / Baseline!H$117</f>
        <v>2.042265626</v>
      </c>
      <c r="DT687" s="86">
        <f>DI687 / Baseline!H$118</f>
        <v>1.180604157</v>
      </c>
      <c r="DU687" s="86">
        <f>DJ687 / Baseline!H$119</f>
        <v>1.062217225</v>
      </c>
      <c r="DV687" s="86">
        <f>DK687 / Baseline!H$120</f>
        <v>0.9536208746</v>
      </c>
      <c r="DW687" s="87"/>
      <c r="DX687" s="86">
        <f>(AU687*Baseline!B$34)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0.03502805053</v>
      </c>
      <c r="DY687" s="86">
        <f>(AZ687*Baseline!B$34) + (Baseline!D$90*(1-Baseline!D$91)*Baseline!B$35) + (Baseline!D$90*Baseline!D$91*((1-Baseline!D$92)*Baseline!B$40 + Baseline!D$92*Baseline!B$41))</f>
        <v>0.01164224745</v>
      </c>
      <c r="DZ687" s="86">
        <f>(BE687*Baseline!B$34) + (Baseline!F$90*(1-Baseline!F$91)*Baseline!B$35) + (Baseline!F$90*Baseline!F$91*((1-Baseline!F$92)*Baseline!B$40 + Baseline!F$92*Baseline!B$41))</f>
        <v>0.01402279303</v>
      </c>
      <c r="EA687" s="86">
        <f>(BJ687*Baseline!B$34) + (Baseline!H$90*(1-Baseline!H$91)*Baseline!B$35) + (Baseline!H$90*Baseline!H$91*((1-Baseline!H$92)*Baseline!B$40 + Baseline!H$92*Baseline!B$41))</f>
        <v>0.009314922496</v>
      </c>
      <c r="EB687" s="86">
        <f>( DX687*Baseline!B$7 + DY687*Baseline!B$11 + DZ687*Baseline!B$16 + EA687*Baseline!B$18 ) / Baseline!B$17</f>
        <v>0.009956874252</v>
      </c>
    </row>
    <row r="688">
      <c r="A688" s="73" t="s">
        <v>864</v>
      </c>
      <c r="B688" s="85">
        <f>MIN( MAX( NORMINV( MCrands!B688, (B$5+B$4)/2, (B$5-B$4)/3.29 ), 0 ), 1 )</f>
        <v>0.3194084713</v>
      </c>
      <c r="C688" s="85">
        <f>MAX( NORMINV( MCrands!C688, (C$5+C$4)/2, (C$5-C$4)/3.29 ), 0 )</f>
        <v>2.170663815</v>
      </c>
      <c r="D688" s="83"/>
      <c r="E688" s="84">
        <f>Baseline!B$33 * (C688 * Baseline!B$68*Baseline!B$68/Baseline!B$75 + Baseline!B$46 * Baseline!B$54*Baseline!B$54/Baseline!B$76 + Baseline!B$47 * Baseline!B$55*Baseline!B$55/Baseline!B$77 + Baseline!B$56*Baseline!B$56/Baseline!B$78)</f>
        <v>0.00001541784299</v>
      </c>
      <c r="F688" s="84">
        <f>Baseline!B$33 * (C688 * Baseline!B$68*Baseline!B$59/Baseline!B$75 + Baseline!B$46 * Baseline!B$54*Baseline!B$69/Baseline!B$76 + Baseline!B$47 * Baseline!B$55*Baseline!B$57/Baseline!B$77 + Baseline!B$56*Baseline!B$58/Baseline!B$78)</f>
        <v>0.0000002386738348</v>
      </c>
      <c r="G688" s="85">
        <f>Baseline!B$33 * (C688 * Baseline!B$68*Baseline!B$60/Baseline!B$75 + Baseline!B$46 * Baseline!B$54*Baseline!B$61/Baseline!B$76 + Baseline!B$47 * Baseline!B$55*Baseline!B$70/Baseline!B$77 + Baseline!B$56*Baseline!B$62/Baseline!B$78)</f>
        <v>0.0000001994597986</v>
      </c>
      <c r="H688" s="84">
        <f>Baseline!B$33 * (C688 * Baseline!B$68*Baseline!B$63/Baseline!B$75 + Baseline!B$46 * Baseline!B$54*Baseline!B$64/Baseline!B$76 + Baseline!B$47 * Baseline!B$55*Baseline!B$65/Baseline!B$77 + Baseline!B$56*Baseline!B$71/Baseline!B$78)</f>
        <v>0.000000003593076225</v>
      </c>
      <c r="I688" s="84">
        <f>Baseline!B$33 * (C688 * Baseline!B$59*Baseline!B$68/Baseline!B$75 + Baseline!B$46 * Baseline!B$69*Baseline!B$54/Baseline!B$76 + Baseline!B$47 * Baseline!B$57*Baseline!B$55/Baseline!B$77 + Baseline!B$58*Baseline!B$56/Baseline!B$78)</f>
        <v>0.0000002386738348</v>
      </c>
      <c r="J688" s="85">
        <f>Baseline!B$33 * (C688 * Baseline!B$59*Baseline!B$59/Baseline!B$75 + Baseline!B$46 * Baseline!B$69*Baseline!B$69/Baseline!B$76 + Baseline!B$47 * Baseline!B$57*Baseline!B$57/Baseline!B$77 + Baseline!B$58*Baseline!B$58/Baseline!B$78)</f>
        <v>0.000002116574373</v>
      </c>
      <c r="K688" s="84">
        <f>Baseline!B$33 * (C688 * Baseline!B$59*Baseline!B$60/Baseline!B$75 + Baseline!B$46 * Baseline!B$69*Baseline!B$61/Baseline!B$76 + Baseline!B$47 * Baseline!B$57*Baseline!B$70/Baseline!B$77 + Baseline!B$58*Baseline!B$62/Baseline!B$78)</f>
        <v>0.00000001648963917</v>
      </c>
      <c r="L688" s="85">
        <f>Baseline!B$33 * (C688 * Baseline!B$59*Baseline!B$63/Baseline!B$75 + Baseline!B$46 * Baseline!B$69*Baseline!B$64/Baseline!B$76 + Baseline!B$47 * Baseline!B$57*Baseline!B$65/Baseline!B$77 + Baseline!B$58*Baseline!B$71/Baseline!B$78)</f>
        <v>0.00000001707277569</v>
      </c>
      <c r="M688" s="84">
        <f>Baseline!B$33 * (C688 * Baseline!B$60*Baseline!B$68/Baseline!B$75 + Baseline!B$46 * Baseline!B$61*Baseline!B$54/Baseline!B$76 + Baseline!B$47 * Baseline!B$70*Baseline!B$55/Baseline!B$77 + Baseline!B$62*Baseline!B$56/Baseline!B$78)</f>
        <v>0.0000001994597986</v>
      </c>
      <c r="N688" s="85">
        <f>Baseline!B$33 * (C688 * Baseline!B$60*Baseline!B$59/Baseline!B$75 + Baseline!B$46 * Baseline!B$61*Baseline!B$69/Baseline!B$76 + Baseline!B$47 * Baseline!B$70*Baseline!B$57/Baseline!B$77 + Baseline!B$62*Baseline!B$58/Baseline!B$78)</f>
        <v>0.00000001648963917</v>
      </c>
      <c r="O688" s="85">
        <f>Baseline!B$33 * (C688 * Baseline!B$60*Baseline!B$60/Baseline!B$75 + Baseline!B$46 * Baseline!B$61*Baseline!B$61/Baseline!B$76 + Baseline!B$47 * Baseline!B$70*Baseline!B$70/Baseline!B$77 + Baseline!B$62*Baseline!B$62/Baseline!B$78)</f>
        <v>0.000001589267166</v>
      </c>
      <c r="P688" s="84">
        <f>Baseline!B$33 * (C688 * Baseline!B$60*Baseline!B$63/Baseline!B$75 + Baseline!B$46 * Baseline!B$61*Baseline!B$64/Baseline!B$76 + Baseline!B$47 * Baseline!B$70*Baseline!B$65/Baseline!B$77 + Baseline!B$62*Baseline!B$71/Baseline!B$78)</f>
        <v>0.000000001956356026</v>
      </c>
      <c r="Q688" s="84">
        <f>Baseline!B$33 * (C688 * Baseline!B$63*Baseline!B$68/Baseline!B$75 + Baseline!B$46 * Baseline!B$64*Baseline!B$54/Baseline!B$76 + Baseline!B$47 * Baseline!B$65*Baseline!B$55/Baseline!B$77 + Baseline!B$71*Baseline!B$56/Baseline!B$78)</f>
        <v>0.000000003593076225</v>
      </c>
      <c r="R688" s="84">
        <f>Baseline!B$33 * (C688 * Baseline!B$63*Baseline!B$59/Baseline!B$75 + Baseline!B$46 * Baseline!B$64*Baseline!B$69/Baseline!B$76 + Baseline!B$47 * Baseline!B$65*Baseline!B$57/Baseline!B$77 + Baseline!B$71*Baseline!B$58/Baseline!B$78)</f>
        <v>0.00000001707277569</v>
      </c>
      <c r="S688" s="84">
        <f>Baseline!B$33 * (C688 * Baseline!B$63*Baseline!B$60/Baseline!B$75 + Baseline!B$46 * Baseline!B$64*Baseline!B$61/Baseline!B$76 + Baseline!B$47 * Baseline!B$65*Baseline!B$70/Baseline!B$77 + Baseline!B$71*Baseline!B$62/Baseline!B$78)</f>
        <v>0.000000001956356026</v>
      </c>
      <c r="T688" s="84">
        <f>Baseline!B$33 * (C688 * Baseline!B$63*Baseline!B$63/Baseline!B$75 + Baseline!B$46 * Baseline!B$64*Baseline!B$64/Baseline!B$76 + Baseline!B$47 * Baseline!B$65*Baseline!B$65/Baseline!B$77 + Baseline!B$71*Baseline!B$71/Baseline!B$78)</f>
        <v>0.00000009856721364</v>
      </c>
      <c r="U688" s="83"/>
      <c r="V688" s="84">
        <f>E688 * ( Baseline!B$89 * Baseline!B$7 )</f>
        <v>0.1600217924</v>
      </c>
      <c r="W688" s="84">
        <f>F688 * ( Baseline!D$89 * Baseline!B$11 )</f>
        <v>0.004402719731</v>
      </c>
      <c r="X688" s="84">
        <f>G688 * ( Baseline!F$89 * Baseline!B$16 )</f>
        <v>0.006928190213</v>
      </c>
      <c r="Y688" s="84">
        <f>H688 * ( Baseline!H$89 * Baseline!B$18 )</f>
        <v>0.001263589573</v>
      </c>
      <c r="Z688" s="86">
        <f t="shared" si="1"/>
        <v>0.1726162919</v>
      </c>
      <c r="AA688" s="84">
        <f>I688 * ( Baseline!B$89 * Baseline!B$7 )</f>
        <v>0.002477195731</v>
      </c>
      <c r="AB688" s="85">
        <f>J688 * ( Baseline!D$89 * Baseline!B$11 )</f>
        <v>0.03904359169</v>
      </c>
      <c r="AC688" s="85">
        <f>K688 * ( Baseline!F$89 * Baseline!B$16 )</f>
        <v>0.0005727638228</v>
      </c>
      <c r="AD688" s="85">
        <f>L688 * ( Baseline!F$89 * Baseline!B$16 )</f>
        <v>0.0005930189355</v>
      </c>
      <c r="AE688" s="86">
        <f t="shared" si="2"/>
        <v>0.04268657018</v>
      </c>
      <c r="AF688" s="86">
        <f>M688 * ( Baseline!B$89 * Baseline!B$7 )</f>
        <v>0.00207019325</v>
      </c>
      <c r="AG688" s="86">
        <f>N688 * ( Baseline!D$89 * Baseline!B$11 )</f>
        <v>0.0003041777069</v>
      </c>
      <c r="AH688" s="86">
        <f>O688 * ( Baseline!F$89 * Baseline!B$16 )</f>
        <v>0.05520282934</v>
      </c>
      <c r="AI688" s="86">
        <f>P688 * ( Baseline!H$89 * Baseline!B$18 )</f>
        <v>0.000687998506</v>
      </c>
      <c r="AJ688" s="86">
        <f t="shared" si="3"/>
        <v>0.0582651988</v>
      </c>
      <c r="AK688" s="86">
        <f>Q688 * ( Baseline!B$89 * Baseline!B$7 )</f>
        <v>0.00003729253814</v>
      </c>
      <c r="AL688" s="86">
        <f>R688 * ( Baseline!D$89 * Baseline!B$11 )</f>
        <v>0.0003149345904</v>
      </c>
      <c r="AM688" s="86">
        <f>S688 * ( Baseline!F$89 * Baseline!B$16 )</f>
        <v>0.00006795357643</v>
      </c>
      <c r="AN688" s="86">
        <f>T688 * ( Baseline!H$89 * Baseline!B$18 )</f>
        <v>0.03466347374</v>
      </c>
      <c r="AO688" s="86">
        <f t="shared" si="4"/>
        <v>0.03508365445</v>
      </c>
      <c r="AP688" s="62"/>
      <c r="AQ688" s="86">
        <f>V688 * ( (1-Baseline!B$90-Baseline!B$89) + (1-B688)*Baseline!B$90 )</f>
        <v>0.1111073647</v>
      </c>
      <c r="AR688" s="86">
        <f>W688 * ( (1-Baseline!B$90-Baseline!B$89) + (1-B688)*Baseline!B$90 )</f>
        <v>0.003056924808</v>
      </c>
      <c r="AS688" s="86">
        <f>X688 * ( (1-Baseline!B$90-Baseline!B$89) + (1-B688)*Baseline!B$90 )</f>
        <v>0.004810425789</v>
      </c>
      <c r="AT688" s="86">
        <f>Y688 * ( (1-Baseline!B$90-Baseline!B$89) + (1-B688)*Baseline!B$90 )</f>
        <v>0.0008773436756</v>
      </c>
      <c r="AU688" s="86">
        <f t="shared" si="5"/>
        <v>0.119852059</v>
      </c>
      <c r="AV688" s="86">
        <f>AA688 * ( (1-Baseline!D$90-Baseline!D$89) + (1-B688)*Baseline!D$90 )</f>
        <v>0.002101413573</v>
      </c>
      <c r="AW688" s="86">
        <f>AB688 * ( (1-Baseline!D$90-Baseline!D$89) + (1-B688)*Baseline!D$90 )</f>
        <v>0.03312081177</v>
      </c>
      <c r="AX688" s="86">
        <f>AC688 * ( (1-Baseline!D$90-Baseline!D$89) + (1-B688)*Baseline!D$90 )</f>
        <v>0.0004858775011</v>
      </c>
      <c r="AY688" s="86">
        <f>AD688 * ( (1-Baseline!D$90-Baseline!D$89) + (1-B688)*Baseline!D$90 )</f>
        <v>0.0005030599822</v>
      </c>
      <c r="AZ688" s="86">
        <f t="shared" si="6"/>
        <v>0.03621116283</v>
      </c>
      <c r="BA688" s="86">
        <f>AF688 * ( (1-Baseline!F$90-Baseline!F$89) + (1-Baseline!B$36)*Baseline!F$90 )</f>
        <v>0.001489777309</v>
      </c>
      <c r="BB688" s="86">
        <f>AG688 * ( (1-Baseline!F$90-Baseline!F$89) + (1-Baseline!B$36)*Baseline!F$90 )</f>
        <v>0.0002188960116</v>
      </c>
      <c r="BC688" s="86">
        <f>AH688 * ( (1-Baseline!F$90-Baseline!F$89) + (1-Baseline!B$36)*Baseline!F$90 )</f>
        <v>0.03972572248</v>
      </c>
      <c r="BD688" s="86">
        <f>AI688 * ( (1-Baseline!F$90-Baseline!F$89) + (1-Baseline!B$36)*Baseline!F$90 )</f>
        <v>0.0004951057409</v>
      </c>
      <c r="BE688" s="86">
        <f t="shared" si="7"/>
        <v>0.04192950154</v>
      </c>
      <c r="BF688" s="86">
        <f>AK688 * ( (1-Baseline!H$90-Baseline!H$89) + (1-Baseline!B$36)*Baseline!H$90 )</f>
        <v>0.00002954762382</v>
      </c>
      <c r="BG688" s="86">
        <f>AL688 * ( (1-Baseline!H$90-Baseline!H$89) + (1-Baseline!B$36)*Baseline!H$90 )</f>
        <v>0.0002495289747</v>
      </c>
      <c r="BH688" s="86">
        <f>AM688 * ( (1-Baseline!H$90-Baseline!H$89) + (1-Baseline!B$36)*Baseline!H$90 )</f>
        <v>0.00005384097768</v>
      </c>
      <c r="BI688" s="86">
        <f>AN688 * ( (1-Baseline!H$90-Baseline!H$89) + (1-Baseline!B$36)*Baseline!H$90 )</f>
        <v>0.02746456351</v>
      </c>
      <c r="BJ688" s="86">
        <f t="shared" si="8"/>
        <v>0.02779748109</v>
      </c>
      <c r="BK688" s="62"/>
      <c r="BL688" s="86">
        <f t="shared" si="19"/>
        <v>0.9270375966</v>
      </c>
      <c r="BM688" s="86">
        <f t="shared" si="20"/>
        <v>0.02550581803</v>
      </c>
      <c r="BN688" s="86">
        <f t="shared" si="21"/>
        <v>0.04013636335</v>
      </c>
      <c r="BO688" s="86">
        <f t="shared" si="22"/>
        <v>0.007320221971</v>
      </c>
      <c r="BP688" s="86">
        <f t="shared" si="9"/>
        <v>1</v>
      </c>
      <c r="BQ688" s="86">
        <f t="shared" si="23"/>
        <v>0.05803220359</v>
      </c>
      <c r="BR688" s="86">
        <f t="shared" si="24"/>
        <v>0.914657503</v>
      </c>
      <c r="BS688" s="86">
        <f t="shared" si="25"/>
        <v>0.0134178928</v>
      </c>
      <c r="BT688" s="86">
        <f t="shared" si="26"/>
        <v>0.01389240065</v>
      </c>
      <c r="BU688" s="86">
        <f t="shared" si="10"/>
        <v>1</v>
      </c>
      <c r="BV688" s="86">
        <f t="shared" si="27"/>
        <v>0.03553052753</v>
      </c>
      <c r="BW688" s="86">
        <f t="shared" si="28"/>
        <v>0.005220572711</v>
      </c>
      <c r="BX688" s="86">
        <f t="shared" si="29"/>
        <v>0.9474408476</v>
      </c>
      <c r="BY688" s="86">
        <f t="shared" si="30"/>
        <v>0.01180805215</v>
      </c>
      <c r="BZ688" s="86">
        <f t="shared" si="11"/>
        <v>1</v>
      </c>
      <c r="CA688" s="86">
        <f t="shared" si="31"/>
        <v>0.001062960479</v>
      </c>
      <c r="CB688" s="86">
        <f t="shared" si="32"/>
        <v>0.00897667576</v>
      </c>
      <c r="CC688" s="86">
        <f t="shared" si="33"/>
        <v>0.001936901315</v>
      </c>
      <c r="CD688" s="86">
        <f t="shared" si="34"/>
        <v>0.9880234624</v>
      </c>
      <c r="CE688" s="86">
        <f t="shared" si="12"/>
        <v>1</v>
      </c>
      <c r="CF688" s="62"/>
      <c r="CG688" s="86">
        <f t="shared" si="35"/>
        <v>0.9270375966</v>
      </c>
      <c r="CH688" s="86">
        <f t="shared" si="36"/>
        <v>0.02550581803</v>
      </c>
      <c r="CI688" s="86">
        <f t="shared" si="37"/>
        <v>0.04013636335</v>
      </c>
      <c r="CJ688" s="86">
        <f t="shared" si="38"/>
        <v>0.007320221971</v>
      </c>
      <c r="CK688" s="86">
        <f t="shared" si="13"/>
        <v>1</v>
      </c>
      <c r="CL688" s="86">
        <f t="shared" si="39"/>
        <v>0.05803220359</v>
      </c>
      <c r="CM688" s="86">
        <f t="shared" si="40"/>
        <v>0.914657503</v>
      </c>
      <c r="CN688" s="86">
        <f t="shared" si="41"/>
        <v>0.0134178928</v>
      </c>
      <c r="CO688" s="86">
        <f t="shared" si="42"/>
        <v>0.01389240065</v>
      </c>
      <c r="CP688" s="86">
        <f t="shared" si="14"/>
        <v>1</v>
      </c>
      <c r="CQ688" s="86">
        <f t="shared" si="43"/>
        <v>0.03553052753</v>
      </c>
      <c r="CR688" s="86">
        <f t="shared" si="44"/>
        <v>0.005220572711</v>
      </c>
      <c r="CS688" s="86">
        <f t="shared" si="45"/>
        <v>0.9474408476</v>
      </c>
      <c r="CT688" s="86">
        <f t="shared" si="46"/>
        <v>0.01180805215</v>
      </c>
      <c r="CU688" s="86">
        <f t="shared" si="15"/>
        <v>1</v>
      </c>
      <c r="CV688" s="86">
        <f t="shared" si="47"/>
        <v>0.001062960479</v>
      </c>
      <c r="CW688" s="86">
        <f t="shared" si="48"/>
        <v>0.00897667576</v>
      </c>
      <c r="CX688" s="86">
        <f t="shared" si="49"/>
        <v>0.001936901315</v>
      </c>
      <c r="CY688" s="86">
        <f t="shared" si="50"/>
        <v>0.9880234624</v>
      </c>
      <c r="CZ688" s="86">
        <f t="shared" si="16"/>
        <v>1</v>
      </c>
      <c r="DA688" s="62"/>
      <c r="DB688" s="86">
        <f>(AQ688*Baseline!B$7 + AV688*Baseline!B$11 + BA688*Baseline!B$16 + BF688*Baseline!B$18)</f>
        <v>64737.71363</v>
      </c>
      <c r="DC688" s="86">
        <f>(AR688*Baseline!B$7 + AW688*Baseline!B$11 + BB688*Baseline!B$16 + BG688*Baseline!B$18)</f>
        <v>84671.45649</v>
      </c>
      <c r="DD688" s="86">
        <f>(AS688*Baseline!B$7 + AX688*Baseline!B$11 + BC688*Baseline!B$16 + BH688*Baseline!B$18)</f>
        <v>138929.1876</v>
      </c>
      <c r="DE688" s="86">
        <f>(AT688*Baseline!B$7 + AY688*Baseline!B$11 + BD688*Baseline!B$16 + BI688*Baseline!B$18)</f>
        <v>1260787.824</v>
      </c>
      <c r="DF688" s="86">
        <f t="shared" si="17"/>
        <v>1549126.181</v>
      </c>
      <c r="DG688" s="62"/>
      <c r="DH688" s="86">
        <f t="shared" si="51"/>
        <v>0.04178982604</v>
      </c>
      <c r="DI688" s="86">
        <f t="shared" si="52"/>
        <v>0.05465755954</v>
      </c>
      <c r="DJ688" s="86">
        <f t="shared" si="53"/>
        <v>0.08968229265</v>
      </c>
      <c r="DK688" s="86">
        <f t="shared" si="54"/>
        <v>0.8138703218</v>
      </c>
      <c r="DL688" s="86">
        <f t="shared" si="18"/>
        <v>1</v>
      </c>
      <c r="DM688" s="62"/>
      <c r="DN688" s="86">
        <f>DH688 / (Baseline!B$7/Baseline!B$17)</f>
        <v>4.460789064</v>
      </c>
      <c r="DO688" s="86">
        <f>DI688 / (Baseline!B$11/Baseline!B$17)</f>
        <v>1.319459648</v>
      </c>
      <c r="DP688" s="86">
        <f>DJ688 / (Baseline!B$16/Baseline!B$17)</f>
        <v>1.385862447</v>
      </c>
      <c r="DQ688" s="86">
        <f>DK688 / (Baseline!B$18/Baseline!B$17)</f>
        <v>0.920152249</v>
      </c>
      <c r="DR688" s="62"/>
      <c r="DS688" s="86">
        <f>DH688 / Baseline!H$117</f>
        <v>1.671890319</v>
      </c>
      <c r="DT688" s="86">
        <f>DI688 / Baseline!H$118</f>
        <v>1.23034452</v>
      </c>
      <c r="DU688" s="86">
        <f>DJ688 / Baseline!H$119</f>
        <v>1.072099288</v>
      </c>
      <c r="DV688" s="86">
        <f>DK688 / Baseline!H$120</f>
        <v>0.9609667054</v>
      </c>
      <c r="DW688" s="87"/>
      <c r="DX688" s="86">
        <f>(AU688*Baseline!B$34)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0.0305073401</v>
      </c>
      <c r="DY688" s="86">
        <f>(AZ688*Baseline!B$34) + (Baseline!D$90*(1-Baseline!D$91)*Baseline!B$35) + (Baseline!D$90*Baseline!D$91*((1-Baseline!D$92)*Baseline!B$40 + Baseline!D$92*Baseline!B$41))</f>
        <v>0.01184524242</v>
      </c>
      <c r="DZ688" s="86">
        <f>(BE688*Baseline!B$34) + (Baseline!F$90*(1-Baseline!F$91)*Baseline!B$35) + (Baseline!F$90*Baseline!F$91*((1-Baseline!F$92)*Baseline!B$40 + Baseline!F$92*Baseline!B$41))</f>
        <v>0.01402006523</v>
      </c>
      <c r="EA688" s="86">
        <f>(BJ688*Baseline!B$34) + (Baseline!H$90*(1-Baseline!H$91)*Baseline!B$35) + (Baseline!H$90*Baseline!H$91*((1-Baseline!H$92)*Baseline!B$40 + Baseline!H$92*Baseline!B$41))</f>
        <v>0.009314622164</v>
      </c>
      <c r="EB688" s="86">
        <f>( DX688*Baseline!B$7 + DY688*Baseline!B$11 + DZ688*Baseline!B$16 + EA688*Baseline!B$18 ) / Baseline!B$17</f>
        <v>0.009922489807</v>
      </c>
    </row>
    <row r="689">
      <c r="A689" s="73" t="s">
        <v>865</v>
      </c>
      <c r="B689" s="85">
        <f>MIN( MAX( NORMINV( MCrands!B689, (B$5+B$4)/2, (B$5-B$4)/3.29 ), 0 ), 1 )</f>
        <v>0.333859074</v>
      </c>
      <c r="C689" s="85">
        <f>MAX( NORMINV( MCrands!C689, (C$5+C$4)/2, (C$5-C$4)/3.29 ), 0 )</f>
        <v>2.434771349</v>
      </c>
      <c r="D689" s="83"/>
      <c r="E689" s="84">
        <f>Baseline!B$33 * (C689 * Baseline!B$68*Baseline!B$68/Baseline!B$75 + Baseline!B$46 * Baseline!B$54*Baseline!B$54/Baseline!B$76 + Baseline!B$47 * Baseline!B$55*Baseline!B$55/Baseline!B$77 + Baseline!B$56*Baseline!B$56/Baseline!B$78)</f>
        <v>0.00001728773067</v>
      </c>
      <c r="F689" s="84">
        <f>Baseline!B$33 * (C689 * Baseline!B$68*Baseline!B$59/Baseline!B$75 + Baseline!B$46 * Baseline!B$54*Baseline!B$69/Baseline!B$76 + Baseline!B$47 * Baseline!B$55*Baseline!B$57/Baseline!B$77 + Baseline!B$56*Baseline!B$58/Baseline!B$78)</f>
        <v>0.0000002389690802</v>
      </c>
      <c r="G689" s="85">
        <f>Baseline!B$33 * (C689 * Baseline!B$68*Baseline!B$60/Baseline!B$75 + Baseline!B$46 * Baseline!B$54*Baseline!B$61/Baseline!B$76 + Baseline!B$47 * Baseline!B$55*Baseline!B$70/Baseline!B$77 + Baseline!B$56*Baseline!B$62/Baseline!B$78)</f>
        <v>0.0000002001856103</v>
      </c>
      <c r="H689" s="84">
        <f>Baseline!B$33 * (C689 * Baseline!B$68*Baseline!B$63/Baseline!B$75 + Baseline!B$46 * Baseline!B$54*Baseline!B$64/Baseline!B$76 + Baseline!B$47 * Baseline!B$55*Baseline!B$65/Baseline!B$77 + Baseline!B$56*Baseline!B$71/Baseline!B$78)</f>
        <v>0.000000003665657391</v>
      </c>
      <c r="I689" s="84">
        <f>Baseline!B$33 * (C689 * Baseline!B$59*Baseline!B$68/Baseline!B$75 + Baseline!B$46 * Baseline!B$69*Baseline!B$54/Baseline!B$76 + Baseline!B$47 * Baseline!B$57*Baseline!B$55/Baseline!B$77 + Baseline!B$58*Baseline!B$56/Baseline!B$78)</f>
        <v>0.0000002389690802</v>
      </c>
      <c r="J689" s="85">
        <f>Baseline!B$33 * (C689 * Baseline!B$59*Baseline!B$59/Baseline!B$75 + Baseline!B$46 * Baseline!B$69*Baseline!B$69/Baseline!B$76 + Baseline!B$47 * Baseline!B$57*Baseline!B$57/Baseline!B$77 + Baseline!B$58*Baseline!B$58/Baseline!B$78)</f>
        <v>0.000002116574419</v>
      </c>
      <c r="K689" s="84">
        <f>Baseline!B$33 * (C689 * Baseline!B$59*Baseline!B$60/Baseline!B$75 + Baseline!B$46 * Baseline!B$69*Baseline!B$61/Baseline!B$76 + Baseline!B$47 * Baseline!B$57*Baseline!B$70/Baseline!B$77 + Baseline!B$58*Baseline!B$62/Baseline!B$78)</f>
        <v>0.00000001648975378</v>
      </c>
      <c r="L689" s="85">
        <f>Baseline!B$33 * (C689 * Baseline!B$59*Baseline!B$63/Baseline!B$75 + Baseline!B$46 * Baseline!B$69*Baseline!B$64/Baseline!B$76 + Baseline!B$47 * Baseline!B$57*Baseline!B$65/Baseline!B$77 + Baseline!B$58*Baseline!B$71/Baseline!B$78)</f>
        <v>0.00000001707278715</v>
      </c>
      <c r="M689" s="84">
        <f>Baseline!B$33 * (C689 * Baseline!B$60*Baseline!B$68/Baseline!B$75 + Baseline!B$46 * Baseline!B$61*Baseline!B$54/Baseline!B$76 + Baseline!B$47 * Baseline!B$70*Baseline!B$55/Baseline!B$77 + Baseline!B$62*Baseline!B$56/Baseline!B$78)</f>
        <v>0.0000002001856103</v>
      </c>
      <c r="N689" s="85">
        <f>Baseline!B$33 * (C689 * Baseline!B$60*Baseline!B$59/Baseline!B$75 + Baseline!B$46 * Baseline!B$61*Baseline!B$69/Baseline!B$76 + Baseline!B$47 * Baseline!B$70*Baseline!B$57/Baseline!B$77 + Baseline!B$62*Baseline!B$58/Baseline!B$78)</f>
        <v>0.00000001648975378</v>
      </c>
      <c r="O689" s="85">
        <f>Baseline!B$33 * (C689 * Baseline!B$60*Baseline!B$60/Baseline!B$75 + Baseline!B$46 * Baseline!B$61*Baseline!B$61/Baseline!B$76 + Baseline!B$47 * Baseline!B$70*Baseline!B$70/Baseline!B$77 + Baseline!B$62*Baseline!B$62/Baseline!B$78)</f>
        <v>0.000001589267447</v>
      </c>
      <c r="P689" s="84">
        <f>Baseline!B$33 * (C689 * Baseline!B$60*Baseline!B$63/Baseline!B$75 + Baseline!B$46 * Baseline!B$61*Baseline!B$64/Baseline!B$76 + Baseline!B$47 * Baseline!B$70*Baseline!B$65/Baseline!B$77 + Baseline!B$62*Baseline!B$71/Baseline!B$78)</f>
        <v>0.000000001956384199</v>
      </c>
      <c r="Q689" s="84">
        <f>Baseline!B$33 * (C689 * Baseline!B$63*Baseline!B$68/Baseline!B$75 + Baseline!B$46 * Baseline!B$64*Baseline!B$54/Baseline!B$76 + Baseline!B$47 * Baseline!B$65*Baseline!B$55/Baseline!B$77 + Baseline!B$71*Baseline!B$56/Baseline!B$78)</f>
        <v>0.000000003665657391</v>
      </c>
      <c r="R689" s="84">
        <f>Baseline!B$33 * (C689 * Baseline!B$63*Baseline!B$59/Baseline!B$75 + Baseline!B$46 * Baseline!B$64*Baseline!B$69/Baseline!B$76 + Baseline!B$47 * Baseline!B$65*Baseline!B$57/Baseline!B$77 + Baseline!B$71*Baseline!B$58/Baseline!B$78)</f>
        <v>0.00000001707278715</v>
      </c>
      <c r="S689" s="84">
        <f>Baseline!B$33 * (C689 * Baseline!B$63*Baseline!B$60/Baseline!B$75 + Baseline!B$46 * Baseline!B$64*Baseline!B$61/Baseline!B$76 + Baseline!B$47 * Baseline!B$65*Baseline!B$70/Baseline!B$77 + Baseline!B$71*Baseline!B$62/Baseline!B$78)</f>
        <v>0.000000001956384199</v>
      </c>
      <c r="T689" s="84">
        <f>Baseline!B$33 * (C689 * Baseline!B$63*Baseline!B$63/Baseline!B$75 + Baseline!B$46 * Baseline!B$64*Baseline!B$64/Baseline!B$76 + Baseline!B$47 * Baseline!B$65*Baseline!B$65/Baseline!B$77 + Baseline!B$71*Baseline!B$71/Baseline!B$78)</f>
        <v>0.00000009856721646</v>
      </c>
      <c r="U689" s="83"/>
      <c r="V689" s="84">
        <f>E689 * ( Baseline!B$89 * Baseline!B$7 )</f>
        <v>0.1794293566</v>
      </c>
      <c r="W689" s="84">
        <f>F689 * ( Baseline!D$89 * Baseline!B$11 )</f>
        <v>0.004408166004</v>
      </c>
      <c r="X689" s="84">
        <f>G689 * ( Baseline!F$89 * Baseline!B$16 )</f>
        <v>0.006953401115</v>
      </c>
      <c r="Y689" s="84">
        <f>H689 * ( Baseline!H$89 * Baseline!B$18 )</f>
        <v>0.001289114443</v>
      </c>
      <c r="Z689" s="86">
        <f t="shared" si="1"/>
        <v>0.1920800382</v>
      </c>
      <c r="AA689" s="84">
        <f>I689 * ( Baseline!B$89 * Baseline!B$7 )</f>
        <v>0.002480260083</v>
      </c>
      <c r="AB689" s="85">
        <f>J689 * ( Baseline!D$89 * Baseline!B$11 )</f>
        <v>0.03904359255</v>
      </c>
      <c r="AC689" s="85">
        <f>K689 * ( Baseline!F$89 * Baseline!B$16 )</f>
        <v>0.0005727678035</v>
      </c>
      <c r="AD689" s="85">
        <f>L689 * ( Baseline!F$89 * Baseline!B$16 )</f>
        <v>0.0005930193336</v>
      </c>
      <c r="AE689" s="86">
        <f t="shared" si="2"/>
        <v>0.04268963977</v>
      </c>
      <c r="AF689" s="86">
        <f>M689 * ( Baseline!B$89 * Baseline!B$7 )</f>
        <v>0.002077726449</v>
      </c>
      <c r="AG689" s="86">
        <f>N689 * ( Baseline!D$89 * Baseline!B$11 )</f>
        <v>0.0003041798209</v>
      </c>
      <c r="AH689" s="86">
        <f>O689 * ( Baseline!F$89 * Baseline!B$16 )</f>
        <v>0.05520283912</v>
      </c>
      <c r="AI689" s="86">
        <f>P689 * ( Baseline!H$89 * Baseline!B$18 )</f>
        <v>0.0006880084137</v>
      </c>
      <c r="AJ689" s="86">
        <f t="shared" si="3"/>
        <v>0.05827275381</v>
      </c>
      <c r="AK689" s="86">
        <f>Q689 * ( Baseline!B$89 * Baseline!B$7 )</f>
        <v>0.00003804585806</v>
      </c>
      <c r="AL689" s="86">
        <f>R689 * ( Baseline!D$89 * Baseline!B$11 )</f>
        <v>0.0003149348018</v>
      </c>
      <c r="AM689" s="86">
        <f>S689 * ( Baseline!F$89 * Baseline!B$16 )</f>
        <v>0.00006795455501</v>
      </c>
      <c r="AN689" s="86">
        <f>T689 * ( Baseline!H$89 * Baseline!B$18 )</f>
        <v>0.03466347473</v>
      </c>
      <c r="AO689" s="86">
        <f t="shared" si="4"/>
        <v>0.03508440995</v>
      </c>
      <c r="AP689" s="62"/>
      <c r="AQ689" s="86">
        <f>V689 * ( (1-Baseline!B$90-Baseline!B$89) + (1-B689)*Baseline!B$90 )</f>
        <v>0.1222749026</v>
      </c>
      <c r="AR689" s="86">
        <f>W689 * ( (1-Baseline!B$90-Baseline!B$89) + (1-B689)*Baseline!B$90 )</f>
        <v>0.003004012716</v>
      </c>
      <c r="AS689" s="86">
        <f>X689 * ( (1-Baseline!B$90-Baseline!B$89) + (1-B689)*Baseline!B$90 )</f>
        <v>0.00473850244</v>
      </c>
      <c r="AT689" s="86">
        <f>Y689 * ( (1-Baseline!B$90-Baseline!B$89) + (1-B689)*Baseline!B$90 )</f>
        <v>0.0008784869208</v>
      </c>
      <c r="AU689" s="86">
        <f t="shared" si="5"/>
        <v>0.1308959047</v>
      </c>
      <c r="AV689" s="86">
        <f>AA689 * ( (1-Baseline!D$90-Baseline!D$89) + (1-B689)*Baseline!D$90 )</f>
        <v>0.002087956192</v>
      </c>
      <c r="AW689" s="86">
        <f>AB689 * ( (1-Baseline!D$90-Baseline!D$89) + (1-B689)*Baseline!D$90 )</f>
        <v>0.03286804936</v>
      </c>
      <c r="AX689" s="86">
        <f>AC689 * ( (1-Baseline!D$90-Baseline!D$89) + (1-B689)*Baseline!D$90 )</f>
        <v>0.0004821728536</v>
      </c>
      <c r="AY689" s="86">
        <f>AD689 * ( (1-Baseline!D$90-Baseline!D$89) + (1-B689)*Baseline!D$90 )</f>
        <v>0.0004992211898</v>
      </c>
      <c r="AZ689" s="86">
        <f t="shared" si="6"/>
        <v>0.03593739959</v>
      </c>
      <c r="BA689" s="86">
        <f>AF689 * ( (1-Baseline!F$90-Baseline!F$89) + (1-Baseline!B$36)*Baseline!F$90 )</f>
        <v>0.00149519844</v>
      </c>
      <c r="BB689" s="86">
        <f>AG689 * ( (1-Baseline!F$90-Baseline!F$89) + (1-Baseline!B$36)*Baseline!F$90 )</f>
        <v>0.0002188975329</v>
      </c>
      <c r="BC689" s="86">
        <f>AH689 * ( (1-Baseline!F$90-Baseline!F$89) + (1-Baseline!B$36)*Baseline!F$90 )</f>
        <v>0.03972572952</v>
      </c>
      <c r="BD689" s="86">
        <f>AI689 * ( (1-Baseline!F$90-Baseline!F$89) + (1-Baseline!B$36)*Baseline!F$90 )</f>
        <v>0.0004951128707</v>
      </c>
      <c r="BE689" s="86">
        <f t="shared" si="7"/>
        <v>0.04193493837</v>
      </c>
      <c r="BF689" s="86">
        <f>AK689 * ( (1-Baseline!H$90-Baseline!H$89) + (1-Baseline!B$36)*Baseline!H$90 )</f>
        <v>0.00003014449426</v>
      </c>
      <c r="BG689" s="86">
        <f>AL689 * ( (1-Baseline!H$90-Baseline!H$89) + (1-Baseline!B$36)*Baseline!H$90 )</f>
        <v>0.0002495291422</v>
      </c>
      <c r="BH689" s="86">
        <f>AM689 * ( (1-Baseline!H$90-Baseline!H$89) + (1-Baseline!B$36)*Baseline!H$90 )</f>
        <v>0.00005384175303</v>
      </c>
      <c r="BI689" s="86">
        <f>AN689 * ( (1-Baseline!H$90-Baseline!H$89) + (1-Baseline!B$36)*Baseline!H$90 )</f>
        <v>0.0274645643</v>
      </c>
      <c r="BJ689" s="86">
        <f t="shared" si="8"/>
        <v>0.02779807969</v>
      </c>
      <c r="BK689" s="62"/>
      <c r="BL689" s="86">
        <f t="shared" si="19"/>
        <v>0.9341384889</v>
      </c>
      <c r="BM689" s="86">
        <f t="shared" si="20"/>
        <v>0.02294963103</v>
      </c>
      <c r="BN689" s="86">
        <f t="shared" si="21"/>
        <v>0.03620054005</v>
      </c>
      <c r="BO689" s="86">
        <f t="shared" si="22"/>
        <v>0.006711339999</v>
      </c>
      <c r="BP689" s="86">
        <f t="shared" si="9"/>
        <v>1</v>
      </c>
      <c r="BQ689" s="86">
        <f t="shared" si="23"/>
        <v>0.0580998129</v>
      </c>
      <c r="BR689" s="86">
        <f t="shared" si="24"/>
        <v>0.9145917548</v>
      </c>
      <c r="BS689" s="86">
        <f t="shared" si="25"/>
        <v>0.01341702124</v>
      </c>
      <c r="BT689" s="86">
        <f t="shared" si="26"/>
        <v>0.01389141105</v>
      </c>
      <c r="BU689" s="86">
        <f t="shared" si="10"/>
        <v>1</v>
      </c>
      <c r="BV689" s="86">
        <f t="shared" si="27"/>
        <v>0.03565519584</v>
      </c>
      <c r="BW689" s="86">
        <f t="shared" si="28"/>
        <v>0.005219932147</v>
      </c>
      <c r="BX689" s="86">
        <f t="shared" si="29"/>
        <v>0.9473181807</v>
      </c>
      <c r="BY689" s="86">
        <f t="shared" si="30"/>
        <v>0.01180669127</v>
      </c>
      <c r="BZ689" s="86">
        <f t="shared" si="11"/>
        <v>1</v>
      </c>
      <c r="CA689" s="86">
        <f t="shared" si="31"/>
        <v>0.001084409233</v>
      </c>
      <c r="CB689" s="86">
        <f t="shared" si="32"/>
        <v>0.008976488483</v>
      </c>
      <c r="CC689" s="86">
        <f t="shared" si="33"/>
        <v>0.001936887498</v>
      </c>
      <c r="CD689" s="86">
        <f t="shared" si="34"/>
        <v>0.9880022148</v>
      </c>
      <c r="CE689" s="86">
        <f t="shared" si="12"/>
        <v>1</v>
      </c>
      <c r="CF689" s="62"/>
      <c r="CG689" s="86">
        <f t="shared" si="35"/>
        <v>0.9341384889</v>
      </c>
      <c r="CH689" s="86">
        <f t="shared" si="36"/>
        <v>0.02294963103</v>
      </c>
      <c r="CI689" s="86">
        <f t="shared" si="37"/>
        <v>0.03620054005</v>
      </c>
      <c r="CJ689" s="86">
        <f t="shared" si="38"/>
        <v>0.006711339999</v>
      </c>
      <c r="CK689" s="86">
        <f t="shared" si="13"/>
        <v>1</v>
      </c>
      <c r="CL689" s="86">
        <f t="shared" si="39"/>
        <v>0.0580998129</v>
      </c>
      <c r="CM689" s="86">
        <f t="shared" si="40"/>
        <v>0.9145917548</v>
      </c>
      <c r="CN689" s="86">
        <f t="shared" si="41"/>
        <v>0.01341702124</v>
      </c>
      <c r="CO689" s="86">
        <f t="shared" si="42"/>
        <v>0.01389141105</v>
      </c>
      <c r="CP689" s="86">
        <f t="shared" si="14"/>
        <v>1</v>
      </c>
      <c r="CQ689" s="86">
        <f t="shared" si="43"/>
        <v>0.03565519584</v>
      </c>
      <c r="CR689" s="86">
        <f t="shared" si="44"/>
        <v>0.005219932147</v>
      </c>
      <c r="CS689" s="86">
        <f t="shared" si="45"/>
        <v>0.9473181807</v>
      </c>
      <c r="CT689" s="86">
        <f t="shared" si="46"/>
        <v>0.01180669127</v>
      </c>
      <c r="CU689" s="86">
        <f t="shared" si="15"/>
        <v>1</v>
      </c>
      <c r="CV689" s="86">
        <f t="shared" si="47"/>
        <v>0.001084409233</v>
      </c>
      <c r="CW689" s="86">
        <f t="shared" si="48"/>
        <v>0.008976488483</v>
      </c>
      <c r="CX689" s="86">
        <f t="shared" si="49"/>
        <v>0.001936887498</v>
      </c>
      <c r="CY689" s="86">
        <f t="shared" si="50"/>
        <v>0.9880022148</v>
      </c>
      <c r="CZ689" s="86">
        <f t="shared" si="16"/>
        <v>1</v>
      </c>
      <c r="DA689" s="62"/>
      <c r="DB689" s="86">
        <f>(AQ689*Baseline!B$7 + AV689*Baseline!B$11 + BA689*Baseline!B$16 + BF689*Baseline!B$18)</f>
        <v>70170.60242</v>
      </c>
      <c r="DC689" s="86">
        <f>(AR689*Baseline!B$7 + AW689*Baseline!B$11 + BB689*Baseline!B$16 + BG689*Baseline!B$18)</f>
        <v>84103.74425</v>
      </c>
      <c r="DD689" s="86">
        <f>(AS689*Baseline!B$7 + AX689*Baseline!B$11 + BC689*Baseline!B$16 + BH689*Baseline!B$18)</f>
        <v>138886.419</v>
      </c>
      <c r="DE689" s="86">
        <f>(AT689*Baseline!B$7 + AY689*Baseline!B$11 + BD689*Baseline!B$16 + BI689*Baseline!B$18)</f>
        <v>1260780.206</v>
      </c>
      <c r="DF689" s="86">
        <f t="shared" si="17"/>
        <v>1553940.971</v>
      </c>
      <c r="DG689" s="62"/>
      <c r="DH689" s="86">
        <f t="shared" si="51"/>
        <v>0.04515654309</v>
      </c>
      <c r="DI689" s="86">
        <f t="shared" si="52"/>
        <v>0.05412286941</v>
      </c>
      <c r="DJ689" s="86">
        <f t="shared" si="53"/>
        <v>0.08937689499</v>
      </c>
      <c r="DK689" s="86">
        <f t="shared" si="54"/>
        <v>0.8113436925</v>
      </c>
      <c r="DL689" s="86">
        <f t="shared" si="18"/>
        <v>1</v>
      </c>
      <c r="DM689" s="62"/>
      <c r="DN689" s="86">
        <f>DH689 / (Baseline!B$7/Baseline!B$17)</f>
        <v>4.820163966</v>
      </c>
      <c r="DO689" s="86">
        <f>DI689 / (Baseline!B$11/Baseline!B$17)</f>
        <v>1.306551972</v>
      </c>
      <c r="DP689" s="86">
        <f>DJ689 / (Baseline!B$16/Baseline!B$17)</f>
        <v>1.381143131</v>
      </c>
      <c r="DQ689" s="86">
        <f>DK689 / (Baseline!B$18/Baseline!B$17)</f>
        <v>0.9172956716</v>
      </c>
      <c r="DR689" s="62"/>
      <c r="DS689" s="86">
        <f>DH689 / Baseline!H$117</f>
        <v>1.806582951</v>
      </c>
      <c r="DT689" s="86">
        <f>DI689 / Baseline!H$118</f>
        <v>1.218308618</v>
      </c>
      <c r="DU689" s="86">
        <f>DJ689 / Baseline!H$119</f>
        <v>1.068448437</v>
      </c>
      <c r="DV689" s="86">
        <f>DK689 / Baseline!H$120</f>
        <v>0.9579834211</v>
      </c>
      <c r="DW689" s="87"/>
      <c r="DX689" s="86">
        <f>(AU689*Baseline!B$34)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0.03216391695</v>
      </c>
      <c r="DY689" s="86">
        <f>(AZ689*Baseline!B$34) + (Baseline!D$90*(1-Baseline!D$91)*Baseline!B$35) + (Baseline!D$90*Baseline!D$91*((1-Baseline!D$92)*Baseline!B$40 + Baseline!D$92*Baseline!B$41))</f>
        <v>0.01180417794</v>
      </c>
      <c r="DZ689" s="86">
        <f>(BE689*Baseline!B$34) + (Baseline!F$90*(1-Baseline!F$91)*Baseline!B$35) + (Baseline!F$90*Baseline!F$91*((1-Baseline!F$92)*Baseline!B$40 + Baseline!F$92*Baseline!B$41))</f>
        <v>0.01402088076</v>
      </c>
      <c r="EA689" s="86">
        <f>(BJ689*Baseline!B$34) + (Baseline!H$90*(1-Baseline!H$91)*Baseline!B$35) + (Baseline!H$90*Baseline!H$91*((1-Baseline!H$92)*Baseline!B$40 + Baseline!H$92*Baseline!B$41))</f>
        <v>0.009314711953</v>
      </c>
      <c r="EB689" s="86">
        <f>( DX689*Baseline!B$7 + DY689*Baseline!B$11 + DZ689*Baseline!B$16 + EA689*Baseline!B$18 ) / Baseline!B$17</f>
        <v>0.009936440177</v>
      </c>
    </row>
    <row r="690">
      <c r="A690" s="73" t="s">
        <v>866</v>
      </c>
      <c r="B690" s="85">
        <f>MIN( MAX( NORMINV( MCrands!B690, (B$5+B$4)/2, (B$5-B$4)/3.29 ), 0 ), 1 )</f>
        <v>0.5917386456</v>
      </c>
      <c r="C690" s="85">
        <f>MAX( NORMINV( MCrands!C690, (C$5+C$4)/2, (C$5-C$4)/3.29 ), 0 )</f>
        <v>2.219658604</v>
      </c>
      <c r="D690" s="83"/>
      <c r="E690" s="84">
        <f>Baseline!B$33 * (C690 * Baseline!B$68*Baseline!B$68/Baseline!B$75 + Baseline!B$46 * Baseline!B$54*Baseline!B$54/Baseline!B$76 + Baseline!B$47 * Baseline!B$55*Baseline!B$55/Baseline!B$77 + Baseline!B$56*Baseline!B$56/Baseline!B$78)</f>
        <v>0.00001576472727</v>
      </c>
      <c r="F690" s="84">
        <f>Baseline!B$33 * (C690 * Baseline!B$68*Baseline!B$59/Baseline!B$75 + Baseline!B$46 * Baseline!B$54*Baseline!B$69/Baseline!B$76 + Baseline!B$47 * Baseline!B$55*Baseline!B$57/Baseline!B$77 + Baseline!B$56*Baseline!B$58/Baseline!B$78)</f>
        <v>0.000000238728606</v>
      </c>
      <c r="G690" s="85">
        <f>Baseline!B$33 * (C690 * Baseline!B$68*Baseline!B$60/Baseline!B$75 + Baseline!B$46 * Baseline!B$54*Baseline!B$61/Baseline!B$76 + Baseline!B$47 * Baseline!B$55*Baseline!B$70/Baseline!B$77 + Baseline!B$56*Baseline!B$62/Baseline!B$78)</f>
        <v>0.0000001995944445</v>
      </c>
      <c r="H690" s="84">
        <f>Baseline!B$33 * (C690 * Baseline!B$68*Baseline!B$63/Baseline!B$75 + Baseline!B$46 * Baseline!B$54*Baseline!B$64/Baseline!B$76 + Baseline!B$47 * Baseline!B$55*Baseline!B$65/Baseline!B$77 + Baseline!B$56*Baseline!B$71/Baseline!B$78)</f>
        <v>0.000000003606540812</v>
      </c>
      <c r="I690" s="84">
        <f>Baseline!B$33 * (C690 * Baseline!B$59*Baseline!B$68/Baseline!B$75 + Baseline!B$46 * Baseline!B$69*Baseline!B$54/Baseline!B$76 + Baseline!B$47 * Baseline!B$57*Baseline!B$55/Baseline!B$77 + Baseline!B$58*Baseline!B$56/Baseline!B$78)</f>
        <v>0.000000238728606</v>
      </c>
      <c r="J690" s="85">
        <f>Baseline!B$33 * (C690 * Baseline!B$59*Baseline!B$59/Baseline!B$75 + Baseline!B$46 * Baseline!B$69*Baseline!B$69/Baseline!B$76 + Baseline!B$47 * Baseline!B$57*Baseline!B$57/Baseline!B$77 + Baseline!B$58*Baseline!B$58/Baseline!B$78)</f>
        <v>0.000002116574381</v>
      </c>
      <c r="K690" s="84">
        <f>Baseline!B$33 * (C690 * Baseline!B$59*Baseline!B$60/Baseline!B$75 + Baseline!B$46 * Baseline!B$69*Baseline!B$61/Baseline!B$76 + Baseline!B$47 * Baseline!B$57*Baseline!B$70/Baseline!B$77 + Baseline!B$58*Baseline!B$62/Baseline!B$78)</f>
        <v>0.00000001648966043</v>
      </c>
      <c r="L690" s="85">
        <f>Baseline!B$33 * (C690 * Baseline!B$59*Baseline!B$63/Baseline!B$75 + Baseline!B$46 * Baseline!B$69*Baseline!B$64/Baseline!B$76 + Baseline!B$47 * Baseline!B$57*Baseline!B$65/Baseline!B$77 + Baseline!B$58*Baseline!B$71/Baseline!B$78)</f>
        <v>0.00000001707277782</v>
      </c>
      <c r="M690" s="84">
        <f>Baseline!B$33 * (C690 * Baseline!B$60*Baseline!B$68/Baseline!B$75 + Baseline!B$46 * Baseline!B$61*Baseline!B$54/Baseline!B$76 + Baseline!B$47 * Baseline!B$70*Baseline!B$55/Baseline!B$77 + Baseline!B$62*Baseline!B$56/Baseline!B$78)</f>
        <v>0.0000001995944445</v>
      </c>
      <c r="N690" s="85">
        <f>Baseline!B$33 * (C690 * Baseline!B$60*Baseline!B$59/Baseline!B$75 + Baseline!B$46 * Baseline!B$61*Baseline!B$69/Baseline!B$76 + Baseline!B$47 * Baseline!B$70*Baseline!B$57/Baseline!B$77 + Baseline!B$62*Baseline!B$58/Baseline!B$78)</f>
        <v>0.00000001648966043</v>
      </c>
      <c r="O690" s="85">
        <f>Baseline!B$33 * (C690 * Baseline!B$60*Baseline!B$60/Baseline!B$75 + Baseline!B$46 * Baseline!B$61*Baseline!B$61/Baseline!B$76 + Baseline!B$47 * Baseline!B$70*Baseline!B$70/Baseline!B$77 + Baseline!B$62*Baseline!B$62/Baseline!B$78)</f>
        <v>0.000001589267218</v>
      </c>
      <c r="P690" s="84">
        <f>Baseline!B$33 * (C690 * Baseline!B$60*Baseline!B$63/Baseline!B$75 + Baseline!B$46 * Baseline!B$61*Baseline!B$64/Baseline!B$76 + Baseline!B$47 * Baseline!B$70*Baseline!B$65/Baseline!B$77 + Baseline!B$62*Baseline!B$71/Baseline!B$78)</f>
        <v>0.000000001956361252</v>
      </c>
      <c r="Q690" s="84">
        <f>Baseline!B$33 * (C690 * Baseline!B$63*Baseline!B$68/Baseline!B$75 + Baseline!B$46 * Baseline!B$64*Baseline!B$54/Baseline!B$76 + Baseline!B$47 * Baseline!B$65*Baseline!B$55/Baseline!B$77 + Baseline!B$71*Baseline!B$56/Baseline!B$78)</f>
        <v>0.000000003606540812</v>
      </c>
      <c r="R690" s="84">
        <f>Baseline!B$33 * (C690 * Baseline!B$63*Baseline!B$59/Baseline!B$75 + Baseline!B$46 * Baseline!B$64*Baseline!B$69/Baseline!B$76 + Baseline!B$47 * Baseline!B$65*Baseline!B$57/Baseline!B$77 + Baseline!B$71*Baseline!B$58/Baseline!B$78)</f>
        <v>0.00000001707277782</v>
      </c>
      <c r="S690" s="84">
        <f>Baseline!B$33 * (C690 * Baseline!B$63*Baseline!B$60/Baseline!B$75 + Baseline!B$46 * Baseline!B$64*Baseline!B$61/Baseline!B$76 + Baseline!B$47 * Baseline!B$65*Baseline!B$70/Baseline!B$77 + Baseline!B$71*Baseline!B$62/Baseline!B$78)</f>
        <v>0.000000001956361252</v>
      </c>
      <c r="T690" s="84">
        <f>Baseline!B$33 * (C690 * Baseline!B$63*Baseline!B$63/Baseline!B$75 + Baseline!B$46 * Baseline!B$64*Baseline!B$64/Baseline!B$76 + Baseline!B$47 * Baseline!B$65*Baseline!B$65/Baseline!B$77 + Baseline!B$71*Baseline!B$71/Baseline!B$78)</f>
        <v>0.00000009856721416</v>
      </c>
      <c r="U690" s="83"/>
      <c r="V690" s="84">
        <f>E690 * ( Baseline!B$89 * Baseline!B$7 )</f>
        <v>0.1636221044</v>
      </c>
      <c r="W690" s="84">
        <f>F690 * ( Baseline!D$89 * Baseline!B$11 )</f>
        <v>0.004403730073</v>
      </c>
      <c r="X690" s="84">
        <f>G690 * ( Baseline!F$89 * Baseline!B$16 )</f>
        <v>0.006932867107</v>
      </c>
      <c r="Y690" s="84">
        <f>H690 * ( Baseline!H$89 * Baseline!B$18 )</f>
        <v>0.001268324711</v>
      </c>
      <c r="Z690" s="86">
        <f t="shared" si="1"/>
        <v>0.1762270263</v>
      </c>
      <c r="AA690" s="84">
        <f>I690 * ( Baseline!B$89 * Baseline!B$7 )</f>
        <v>0.002477764201</v>
      </c>
      <c r="AB690" s="85">
        <f>J690 * ( Baseline!D$89 * Baseline!B$11 )</f>
        <v>0.03904359185</v>
      </c>
      <c r="AC690" s="85">
        <f>K690 * ( Baseline!F$89 * Baseline!B$16 )</f>
        <v>0.0005727645613</v>
      </c>
      <c r="AD690" s="85">
        <f>L690 * ( Baseline!F$89 * Baseline!B$16 )</f>
        <v>0.0005930190094</v>
      </c>
      <c r="AE690" s="86">
        <f t="shared" si="2"/>
        <v>0.04268713962</v>
      </c>
      <c r="AF690" s="86">
        <f>M690 * ( Baseline!B$89 * Baseline!B$7 )</f>
        <v>0.002071590739</v>
      </c>
      <c r="AG690" s="86">
        <f>N690 * ( Baseline!D$89 * Baseline!B$11 )</f>
        <v>0.000304178099</v>
      </c>
      <c r="AH690" s="86">
        <f>O690 * ( Baseline!F$89 * Baseline!B$16 )</f>
        <v>0.05520283115</v>
      </c>
      <c r="AI690" s="86">
        <f>P690 * ( Baseline!H$89 * Baseline!B$18 )</f>
        <v>0.000688000344</v>
      </c>
      <c r="AJ690" s="86">
        <f t="shared" si="3"/>
        <v>0.05826660034</v>
      </c>
      <c r="AK690" s="86">
        <f>Q690 * ( Baseline!B$89 * Baseline!B$7 )</f>
        <v>0.00003743228709</v>
      </c>
      <c r="AL690" s="86">
        <f>R690 * ( Baseline!D$89 * Baseline!B$11 )</f>
        <v>0.0003149346296</v>
      </c>
      <c r="AM690" s="86">
        <f>S690 * ( Baseline!F$89 * Baseline!B$16 )</f>
        <v>0.00006795375797</v>
      </c>
      <c r="AN690" s="86">
        <f>T690 * ( Baseline!H$89 * Baseline!B$18 )</f>
        <v>0.03466347392</v>
      </c>
      <c r="AO690" s="86">
        <f t="shared" si="4"/>
        <v>0.0350837946</v>
      </c>
      <c r="AP690" s="62"/>
      <c r="AQ690" s="86">
        <f>V690 * ( (1-Baseline!B$90-Baseline!B$89) + (1-B690)*Baseline!B$90 )</f>
        <v>0.07394943638</v>
      </c>
      <c r="AR690" s="86">
        <f>W690 * ( (1-Baseline!B$90-Baseline!B$89) + (1-B690)*Baseline!B$90 )</f>
        <v>0.00199027728</v>
      </c>
      <c r="AS690" s="86">
        <f>X690 * ( (1-Baseline!B$90-Baseline!B$89) + (1-B690)*Baseline!B$90 )</f>
        <v>0.003133327352</v>
      </c>
      <c r="AT690" s="86">
        <f>Y690 * ( (1-Baseline!B$90-Baseline!B$89) + (1-B690)*Baseline!B$90 )</f>
        <v>0.0005732226576</v>
      </c>
      <c r="AU690" s="86">
        <f t="shared" si="5"/>
        <v>0.07964626367</v>
      </c>
      <c r="AV690" s="86">
        <f>AA690 * ( (1-Baseline!D$90-Baseline!D$89) + (1-B690)*Baseline!D$90 )</f>
        <v>0.001799598868</v>
      </c>
      <c r="AW690" s="86">
        <f>AB690 * ( (1-Baseline!D$90-Baseline!D$89) + (1-B690)*Baseline!D$90 )</f>
        <v>0.02835734072</v>
      </c>
      <c r="AX690" s="86">
        <f>AC690 * ( (1-Baseline!D$90-Baseline!D$89) + (1-B690)*Baseline!D$90 )</f>
        <v>0.0004159986069</v>
      </c>
      <c r="AY690" s="86">
        <f>AD690 * ( (1-Baseline!D$90-Baseline!D$89) + (1-B690)*Baseline!D$90 )</f>
        <v>0.0004307094022</v>
      </c>
      <c r="AZ690" s="86">
        <f t="shared" si="6"/>
        <v>0.0310036476</v>
      </c>
      <c r="BA690" s="86">
        <f>AF690 * ( (1-Baseline!F$90-Baseline!F$89) + (1-Baseline!B$36)*Baseline!F$90 )</f>
        <v>0.001490782987</v>
      </c>
      <c r="BB690" s="86">
        <f>AG690 * ( (1-Baseline!F$90-Baseline!F$89) + (1-Baseline!B$36)*Baseline!F$90 )</f>
        <v>0.0002188962938</v>
      </c>
      <c r="BC690" s="86">
        <f>AH690 * ( (1-Baseline!F$90-Baseline!F$89) + (1-Baseline!B$36)*Baseline!F$90 )</f>
        <v>0.03972572379</v>
      </c>
      <c r="BD690" s="86">
        <f>AI690 * ( (1-Baseline!F$90-Baseline!F$89) + (1-Baseline!B$36)*Baseline!F$90 )</f>
        <v>0.0004951070635</v>
      </c>
      <c r="BE690" s="86">
        <f t="shared" si="7"/>
        <v>0.04193051013</v>
      </c>
      <c r="BF690" s="86">
        <f>AK690 * ( (1-Baseline!H$90-Baseline!H$89) + (1-Baseline!B$36)*Baseline!H$90 )</f>
        <v>0.00002965834971</v>
      </c>
      <c r="BG690" s="86">
        <f>AL690 * ( (1-Baseline!H$90-Baseline!H$89) + (1-Baseline!B$36)*Baseline!H$90 )</f>
        <v>0.0002495290058</v>
      </c>
      <c r="BH690" s="86">
        <f>AM690 * ( (1-Baseline!H$90-Baseline!H$89) + (1-Baseline!B$36)*Baseline!H$90 )</f>
        <v>0.00005384112151</v>
      </c>
      <c r="BI690" s="86">
        <f>AN690 * ( (1-Baseline!H$90-Baseline!H$89) + (1-Baseline!B$36)*Baseline!H$90 )</f>
        <v>0.02746456366</v>
      </c>
      <c r="BJ690" s="86">
        <f t="shared" si="8"/>
        <v>0.02779759214</v>
      </c>
      <c r="BK690" s="62"/>
      <c r="BL690" s="86">
        <f t="shared" si="19"/>
        <v>0.9284733894</v>
      </c>
      <c r="BM690" s="86">
        <f t="shared" si="20"/>
        <v>0.02498895979</v>
      </c>
      <c r="BN690" s="86">
        <f t="shared" si="21"/>
        <v>0.03934054414</v>
      </c>
      <c r="BO690" s="86">
        <f t="shared" si="22"/>
        <v>0.007197106696</v>
      </c>
      <c r="BP690" s="86">
        <f t="shared" si="9"/>
        <v>1</v>
      </c>
      <c r="BQ690" s="86">
        <f t="shared" si="23"/>
        <v>0.05804474657</v>
      </c>
      <c r="BR690" s="86">
        <f t="shared" si="24"/>
        <v>0.9146453053</v>
      </c>
      <c r="BS690" s="86">
        <f t="shared" si="25"/>
        <v>0.01341773111</v>
      </c>
      <c r="BT690" s="86">
        <f t="shared" si="26"/>
        <v>0.01389221706</v>
      </c>
      <c r="BU690" s="86">
        <f t="shared" si="10"/>
        <v>1</v>
      </c>
      <c r="BV690" s="86">
        <f t="shared" si="27"/>
        <v>0.03555365728</v>
      </c>
      <c r="BW690" s="86">
        <f t="shared" si="28"/>
        <v>0.005220453867</v>
      </c>
      <c r="BX690" s="86">
        <f t="shared" si="29"/>
        <v>0.9474180892</v>
      </c>
      <c r="BY690" s="86">
        <f t="shared" si="30"/>
        <v>0.01180779967</v>
      </c>
      <c r="BZ690" s="86">
        <f t="shared" si="11"/>
        <v>1</v>
      </c>
      <c r="CA690" s="86">
        <f t="shared" si="31"/>
        <v>0.001066939523</v>
      </c>
      <c r="CB690" s="86">
        <f t="shared" si="32"/>
        <v>0.008976641017</v>
      </c>
      <c r="CC690" s="86">
        <f t="shared" si="33"/>
        <v>0.001936898752</v>
      </c>
      <c r="CD690" s="86">
        <f t="shared" si="34"/>
        <v>0.9880195207</v>
      </c>
      <c r="CE690" s="86">
        <f t="shared" si="12"/>
        <v>1</v>
      </c>
      <c r="CF690" s="62"/>
      <c r="CG690" s="86">
        <f t="shared" si="35"/>
        <v>0.9284733894</v>
      </c>
      <c r="CH690" s="86">
        <f t="shared" si="36"/>
        <v>0.02498895979</v>
      </c>
      <c r="CI690" s="86">
        <f t="shared" si="37"/>
        <v>0.03934054414</v>
      </c>
      <c r="CJ690" s="86">
        <f t="shared" si="38"/>
        <v>0.007197106696</v>
      </c>
      <c r="CK690" s="86">
        <f t="shared" si="13"/>
        <v>1</v>
      </c>
      <c r="CL690" s="86">
        <f t="shared" si="39"/>
        <v>0.05804474657</v>
      </c>
      <c r="CM690" s="86">
        <f t="shared" si="40"/>
        <v>0.9146453053</v>
      </c>
      <c r="CN690" s="86">
        <f t="shared" si="41"/>
        <v>0.01341773111</v>
      </c>
      <c r="CO690" s="86">
        <f t="shared" si="42"/>
        <v>0.01389221706</v>
      </c>
      <c r="CP690" s="86">
        <f t="shared" si="14"/>
        <v>1</v>
      </c>
      <c r="CQ690" s="86">
        <f t="shared" si="43"/>
        <v>0.03555365728</v>
      </c>
      <c r="CR690" s="86">
        <f t="shared" si="44"/>
        <v>0.005220453867</v>
      </c>
      <c r="CS690" s="86">
        <f t="shared" si="45"/>
        <v>0.9474180892</v>
      </c>
      <c r="CT690" s="86">
        <f t="shared" si="46"/>
        <v>0.01180779967</v>
      </c>
      <c r="CU690" s="86">
        <f t="shared" si="15"/>
        <v>1</v>
      </c>
      <c r="CV690" s="86">
        <f t="shared" si="47"/>
        <v>0.001066939523</v>
      </c>
      <c r="CW690" s="86">
        <f t="shared" si="48"/>
        <v>0.008976641017</v>
      </c>
      <c r="CX690" s="86">
        <f t="shared" si="49"/>
        <v>0.001936898752</v>
      </c>
      <c r="CY690" s="86">
        <f t="shared" si="50"/>
        <v>0.9880195207</v>
      </c>
      <c r="CZ690" s="86">
        <f t="shared" si="16"/>
        <v>1</v>
      </c>
      <c r="DA690" s="62"/>
      <c r="DB690" s="86">
        <f>(AQ690*Baseline!B$7 + AV690*Baseline!B$11 + BA690*Baseline!B$16 + BF690*Baseline!B$18)</f>
        <v>46077.29988</v>
      </c>
      <c r="DC690" s="86">
        <f>(AR690*Baseline!B$7 + AW690*Baseline!B$11 + BB690*Baseline!B$16 + BG690*Baseline!B$18)</f>
        <v>73938.61392</v>
      </c>
      <c r="DD690" s="86">
        <f>(AS690*Baseline!B$7 + AX690*Baseline!B$11 + BC690*Baseline!B$16 + BH690*Baseline!B$18)</f>
        <v>137965.9467</v>
      </c>
      <c r="DE690" s="86">
        <f>(AT690*Baseline!B$7 + AY690*Baseline!B$11 + BD690*Baseline!B$16 + BI690*Baseline!B$18)</f>
        <v>1260485.176</v>
      </c>
      <c r="DF690" s="86">
        <f t="shared" si="17"/>
        <v>1518467.037</v>
      </c>
      <c r="DG690" s="62"/>
      <c r="DH690" s="86">
        <f t="shared" si="51"/>
        <v>0.03034461649</v>
      </c>
      <c r="DI690" s="86">
        <f t="shared" si="52"/>
        <v>0.04869293315</v>
      </c>
      <c r="DJ690" s="86">
        <f t="shared" si="53"/>
        <v>0.09085870378</v>
      </c>
      <c r="DK690" s="86">
        <f t="shared" si="54"/>
        <v>0.8301037466</v>
      </c>
      <c r="DL690" s="86">
        <f t="shared" si="18"/>
        <v>1</v>
      </c>
      <c r="DM690" s="62"/>
      <c r="DN690" s="86">
        <f>DH690 / (Baseline!B$7/Baseline!B$17)</f>
        <v>3.239088224</v>
      </c>
      <c r="DO690" s="86">
        <f>DI690 / (Baseline!B$11/Baseline!B$17)</f>
        <v>1.175470712</v>
      </c>
      <c r="DP690" s="86">
        <f>DJ690 / (Baseline!B$16/Baseline!B$17)</f>
        <v>1.404041555</v>
      </c>
      <c r="DQ690" s="86">
        <f>DK690 / (Baseline!B$18/Baseline!B$17)</f>
        <v>0.9385055689</v>
      </c>
      <c r="DR690" s="62"/>
      <c r="DS690" s="86">
        <f>DH690 / Baseline!H$117</f>
        <v>1.21400052</v>
      </c>
      <c r="DT690" s="86">
        <f>DI690 / Baseline!H$118</f>
        <v>1.096080469</v>
      </c>
      <c r="DU690" s="86">
        <f>DJ690 / Baseline!H$119</f>
        <v>1.086162594</v>
      </c>
      <c r="DV690" s="86">
        <f>DK690 / Baseline!H$120</f>
        <v>0.9801341088</v>
      </c>
      <c r="DW690" s="87"/>
      <c r="DX690" s="86">
        <f>(AU690*Baseline!B$34)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0.0244764708</v>
      </c>
      <c r="DY690" s="86">
        <f>(AZ690*Baseline!B$34) + (Baseline!D$90*(1-Baseline!D$91)*Baseline!B$35) + (Baseline!D$90*Baseline!D$91*((1-Baseline!D$92)*Baseline!B$40 + Baseline!D$92*Baseline!B$41))</f>
        <v>0.01106411514</v>
      </c>
      <c r="DZ690" s="86">
        <f>(BE690*Baseline!B$34) + (Baseline!F$90*(1-Baseline!F$91)*Baseline!B$35) + (Baseline!F$90*Baseline!F$91*((1-Baseline!F$92)*Baseline!B$40 + Baseline!F$92*Baseline!B$41))</f>
        <v>0.01402021652</v>
      </c>
      <c r="EA690" s="86">
        <f>(BJ690*Baseline!B$34) + (Baseline!H$90*(1-Baseline!H$91)*Baseline!B$35) + (Baseline!H$90*Baseline!H$91*((1-Baseline!H$92)*Baseline!B$40 + Baseline!H$92*Baseline!B$41))</f>
        <v>0.009314638821</v>
      </c>
      <c r="EB690" s="86">
        <f>( DX690*Baseline!B$7 + DY690*Baseline!B$11 + DZ690*Baseline!B$16 + EA690*Baseline!B$18 ) / Baseline!B$17</f>
        <v>0.009833658014</v>
      </c>
    </row>
    <row r="691">
      <c r="A691" s="73" t="s">
        <v>867</v>
      </c>
      <c r="B691" s="85">
        <f>MIN( MAX( NORMINV( MCrands!B691, (B$5+B$4)/2, (B$5-B$4)/3.29 ), 0 ), 1 )</f>
        <v>0.3810232827</v>
      </c>
      <c r="C691" s="85">
        <f>MAX( NORMINV( MCrands!C691, (C$5+C$4)/2, (C$5-C$4)/3.29 ), 0 )</f>
        <v>2.979224541</v>
      </c>
      <c r="D691" s="83"/>
      <c r="E691" s="84">
        <f>Baseline!B$33 * (C691 * Baseline!B$68*Baseline!B$68/Baseline!B$75 + Baseline!B$46 * Baseline!B$54*Baseline!B$54/Baseline!B$76 + Baseline!B$47 * Baseline!B$55*Baseline!B$55/Baseline!B$77 + Baseline!B$56*Baseline!B$56/Baseline!B$78)</f>
        <v>0.00002114247234</v>
      </c>
      <c r="F691" s="84">
        <f>Baseline!B$33 * (C691 * Baseline!B$68*Baseline!B$59/Baseline!B$75 + Baseline!B$46 * Baseline!B$54*Baseline!B$69/Baseline!B$76 + Baseline!B$47 * Baseline!B$55*Baseline!B$57/Baseline!B$77 + Baseline!B$56*Baseline!B$58/Baseline!B$78)</f>
        <v>0.0000002395777236</v>
      </c>
      <c r="G691" s="85">
        <f>Baseline!B$33 * (C691 * Baseline!B$68*Baseline!B$60/Baseline!B$75 + Baseline!B$46 * Baseline!B$54*Baseline!B$61/Baseline!B$76 + Baseline!B$47 * Baseline!B$55*Baseline!B$70/Baseline!B$77 + Baseline!B$56*Baseline!B$62/Baseline!B$78)</f>
        <v>0.0000002016818587</v>
      </c>
      <c r="H691" s="84">
        <f>Baseline!B$33 * (C691 * Baseline!B$68*Baseline!B$63/Baseline!B$75 + Baseline!B$46 * Baseline!B$54*Baseline!B$64/Baseline!B$76 + Baseline!B$47 * Baseline!B$55*Baseline!B$65/Baseline!B$77 + Baseline!B$56*Baseline!B$71/Baseline!B$78)</f>
        <v>0.000000003815282232</v>
      </c>
      <c r="I691" s="84">
        <f>Baseline!B$33 * (C691 * Baseline!B$59*Baseline!B$68/Baseline!B$75 + Baseline!B$46 * Baseline!B$69*Baseline!B$54/Baseline!B$76 + Baseline!B$47 * Baseline!B$57*Baseline!B$55/Baseline!B$77 + Baseline!B$58*Baseline!B$56/Baseline!B$78)</f>
        <v>0.0000002395777236</v>
      </c>
      <c r="J691" s="85">
        <f>Baseline!B$33 * (C691 * Baseline!B$59*Baseline!B$59/Baseline!B$75 + Baseline!B$46 * Baseline!B$69*Baseline!B$69/Baseline!B$76 + Baseline!B$47 * Baseline!B$57*Baseline!B$57/Baseline!B$77 + Baseline!B$58*Baseline!B$58/Baseline!B$78)</f>
        <v>0.000002116574515</v>
      </c>
      <c r="K691" s="84">
        <f>Baseline!B$33 * (C691 * Baseline!B$59*Baseline!B$60/Baseline!B$75 + Baseline!B$46 * Baseline!B$69*Baseline!B$61/Baseline!B$76 + Baseline!B$47 * Baseline!B$57*Baseline!B$70/Baseline!B$77 + Baseline!B$58*Baseline!B$62/Baseline!B$78)</f>
        <v>0.00000001648999003</v>
      </c>
      <c r="L691" s="85">
        <f>Baseline!B$33 * (C691 * Baseline!B$59*Baseline!B$63/Baseline!B$75 + Baseline!B$46 * Baseline!B$69*Baseline!B$64/Baseline!B$76 + Baseline!B$47 * Baseline!B$57*Baseline!B$65/Baseline!B$77 + Baseline!B$58*Baseline!B$71/Baseline!B$78)</f>
        <v>0.00000001707281078</v>
      </c>
      <c r="M691" s="84">
        <f>Baseline!B$33 * (C691 * Baseline!B$60*Baseline!B$68/Baseline!B$75 + Baseline!B$46 * Baseline!B$61*Baseline!B$54/Baseline!B$76 + Baseline!B$47 * Baseline!B$70*Baseline!B$55/Baseline!B$77 + Baseline!B$62*Baseline!B$56/Baseline!B$78)</f>
        <v>0.0000002016818587</v>
      </c>
      <c r="N691" s="85">
        <f>Baseline!B$33 * (C691 * Baseline!B$60*Baseline!B$59/Baseline!B$75 + Baseline!B$46 * Baseline!B$61*Baseline!B$69/Baseline!B$76 + Baseline!B$47 * Baseline!B$70*Baseline!B$57/Baseline!B$77 + Baseline!B$62*Baseline!B$58/Baseline!B$78)</f>
        <v>0.00000001648999003</v>
      </c>
      <c r="O691" s="85">
        <f>Baseline!B$33 * (C691 * Baseline!B$60*Baseline!B$60/Baseline!B$75 + Baseline!B$46 * Baseline!B$61*Baseline!B$61/Baseline!B$76 + Baseline!B$47 * Baseline!B$70*Baseline!B$70/Baseline!B$77 + Baseline!B$62*Baseline!B$62/Baseline!B$78)</f>
        <v>0.000001589268028</v>
      </c>
      <c r="P691" s="84">
        <f>Baseline!B$33 * (C691 * Baseline!B$60*Baseline!B$63/Baseline!B$75 + Baseline!B$46 * Baseline!B$61*Baseline!B$64/Baseline!B$76 + Baseline!B$47 * Baseline!B$70*Baseline!B$65/Baseline!B$77 + Baseline!B$62*Baseline!B$71/Baseline!B$78)</f>
        <v>0.000000001956442277</v>
      </c>
      <c r="Q691" s="84">
        <f>Baseline!B$33 * (C691 * Baseline!B$63*Baseline!B$68/Baseline!B$75 + Baseline!B$46 * Baseline!B$64*Baseline!B$54/Baseline!B$76 + Baseline!B$47 * Baseline!B$65*Baseline!B$55/Baseline!B$77 + Baseline!B$71*Baseline!B$56/Baseline!B$78)</f>
        <v>0.000000003815282232</v>
      </c>
      <c r="R691" s="84">
        <f>Baseline!B$33 * (C691 * Baseline!B$63*Baseline!B$59/Baseline!B$75 + Baseline!B$46 * Baseline!B$64*Baseline!B$69/Baseline!B$76 + Baseline!B$47 * Baseline!B$65*Baseline!B$57/Baseline!B$77 + Baseline!B$71*Baseline!B$58/Baseline!B$78)</f>
        <v>0.00000001707281078</v>
      </c>
      <c r="S691" s="84">
        <f>Baseline!B$33 * (C691 * Baseline!B$63*Baseline!B$60/Baseline!B$75 + Baseline!B$46 * Baseline!B$64*Baseline!B$61/Baseline!B$76 + Baseline!B$47 * Baseline!B$65*Baseline!B$70/Baseline!B$77 + Baseline!B$71*Baseline!B$62/Baseline!B$78)</f>
        <v>0.000000001956442277</v>
      </c>
      <c r="T691" s="84">
        <f>Baseline!B$33 * (C691 * Baseline!B$63*Baseline!B$63/Baseline!B$75 + Baseline!B$46 * Baseline!B$64*Baseline!B$64/Baseline!B$76 + Baseline!B$47 * Baseline!B$65*Baseline!B$65/Baseline!B$77 + Baseline!B$71*Baseline!B$71/Baseline!B$78)</f>
        <v>0.00000009856722226</v>
      </c>
      <c r="U691" s="83"/>
      <c r="V691" s="84">
        <f>E691 * ( Baseline!B$89 * Baseline!B$7 )</f>
        <v>0.2194377204</v>
      </c>
      <c r="W691" s="84">
        <f>F691 * ( Baseline!D$89 * Baseline!B$11 )</f>
        <v>0.004419393403</v>
      </c>
      <c r="X691" s="84">
        <f>G691 * ( Baseline!F$89 * Baseline!B$16 )</f>
        <v>0.007005372959</v>
      </c>
      <c r="Y691" s="84">
        <f>H691 * ( Baseline!H$89 * Baseline!B$18 )</f>
        <v>0.00134173353</v>
      </c>
      <c r="Z691" s="86">
        <f t="shared" si="1"/>
        <v>0.2322042203</v>
      </c>
      <c r="AA691" s="84">
        <f>I691 * ( Baseline!B$89 * Baseline!B$7 )</f>
        <v>0.002486577193</v>
      </c>
      <c r="AB691" s="85">
        <f>J691 * ( Baseline!D$89 * Baseline!B$11 )</f>
        <v>0.03904359433</v>
      </c>
      <c r="AC691" s="85">
        <f>K691 * ( Baseline!F$89 * Baseline!B$16 )</f>
        <v>0.0005727760096</v>
      </c>
      <c r="AD691" s="85">
        <f>L691 * ( Baseline!F$89 * Baseline!B$16 )</f>
        <v>0.0005930201542</v>
      </c>
      <c r="AE691" s="86">
        <f t="shared" si="2"/>
        <v>0.04269596768</v>
      </c>
      <c r="AF691" s="86">
        <f>M691 * ( Baseline!B$89 * Baseline!B$7 )</f>
        <v>0.002093256011</v>
      </c>
      <c r="AG691" s="86">
        <f>N691 * ( Baseline!D$89 * Baseline!B$11 )</f>
        <v>0.0003041841789</v>
      </c>
      <c r="AH691" s="86">
        <f>O691 * ( Baseline!F$89 * Baseline!B$16 )</f>
        <v>0.0552028593</v>
      </c>
      <c r="AI691" s="86">
        <f>P691 * ( Baseline!H$89 * Baseline!B$18 )</f>
        <v>0.0006880288382</v>
      </c>
      <c r="AJ691" s="86">
        <f t="shared" si="3"/>
        <v>0.05828832833</v>
      </c>
      <c r="AK691" s="86">
        <f>Q691 * ( Baseline!B$89 * Baseline!B$7 )</f>
        <v>0.00003959881429</v>
      </c>
      <c r="AL691" s="86">
        <f>R691 * ( Baseline!D$89 * Baseline!B$11 )</f>
        <v>0.0003149352376</v>
      </c>
      <c r="AM691" s="86">
        <f>S691 * ( Baseline!F$89 * Baseline!B$16 )</f>
        <v>0.00006795657234</v>
      </c>
      <c r="AN691" s="86">
        <f>T691 * ( Baseline!H$89 * Baseline!B$18 )</f>
        <v>0.03466347677</v>
      </c>
      <c r="AO691" s="86">
        <f t="shared" si="4"/>
        <v>0.0350859674</v>
      </c>
      <c r="AP691" s="62"/>
      <c r="AQ691" s="86">
        <f>V691 * ( (1-Baseline!B$90-Baseline!B$89) + (1-B691)*Baseline!B$90 )</f>
        <v>0.1403280695</v>
      </c>
      <c r="AR691" s="86">
        <f>W691 * ( (1-Baseline!B$90-Baseline!B$89) + (1-B691)*Baseline!B$90 )</f>
        <v>0.002826154698</v>
      </c>
      <c r="AS691" s="86">
        <f>X691 * ( (1-Baseline!B$90-Baseline!B$89) + (1-B691)*Baseline!B$90 )</f>
        <v>0.004479860898</v>
      </c>
      <c r="AT691" s="86">
        <f>Y691 * ( (1-Baseline!B$90-Baseline!B$89) + (1-B691)*Baseline!B$90 )</f>
        <v>0.0008580242067</v>
      </c>
      <c r="AU691" s="86">
        <f t="shared" si="5"/>
        <v>0.1484921093</v>
      </c>
      <c r="AV691" s="86">
        <f>AA691 * ( (1-Baseline!D$90-Baseline!D$89) + (1-B691)*Baseline!D$90 )</f>
        <v>0.002040733826</v>
      </c>
      <c r="AW691" s="86">
        <f>AB691 * ( (1-Baseline!D$90-Baseline!D$89) + (1-B691)*Baseline!D$90 )</f>
        <v>0.03204307667</v>
      </c>
      <c r="AX691" s="86">
        <f>AC691 * ( (1-Baseline!D$90-Baseline!D$89) + (1-B691)*Baseline!D$90 )</f>
        <v>0.0004700772535</v>
      </c>
      <c r="AY691" s="86">
        <f>AD691 * ( (1-Baseline!D$90-Baseline!D$89) + (1-B691)*Baseline!D$90 )</f>
        <v>0.0004866916224</v>
      </c>
      <c r="AZ691" s="86">
        <f t="shared" si="6"/>
        <v>0.03504057937</v>
      </c>
      <c r="BA691" s="86">
        <f>AF691 * ( (1-Baseline!F$90-Baseline!F$89) + (1-Baseline!B$36)*Baseline!F$90 )</f>
        <v>0.00150637401</v>
      </c>
      <c r="BB691" s="86">
        <f>AG691 * ( (1-Baseline!F$90-Baseline!F$89) + (1-Baseline!B$36)*Baseline!F$90 )</f>
        <v>0.000218900669</v>
      </c>
      <c r="BC691" s="86">
        <f>AH691 * ( (1-Baseline!F$90-Baseline!F$89) + (1-Baseline!B$36)*Baseline!F$90 )</f>
        <v>0.03972574404</v>
      </c>
      <c r="BD691" s="86">
        <f>AI691 * ( (1-Baseline!F$90-Baseline!F$89) + (1-Baseline!B$36)*Baseline!F$90 )</f>
        <v>0.0004951275689</v>
      </c>
      <c r="BE691" s="86">
        <f t="shared" si="7"/>
        <v>0.04194614629</v>
      </c>
      <c r="BF691" s="86">
        <f>AK691 * ( (1-Baseline!H$90-Baseline!H$89) + (1-Baseline!B$36)*Baseline!H$90 )</f>
        <v>0.00003137493254</v>
      </c>
      <c r="BG691" s="86">
        <f>AL691 * ( (1-Baseline!H$90-Baseline!H$89) + (1-Baseline!B$36)*Baseline!H$90 )</f>
        <v>0.0002495294875</v>
      </c>
      <c r="BH691" s="86">
        <f>AM691 * ( (1-Baseline!H$90-Baseline!H$89) + (1-Baseline!B$36)*Baseline!H$90 )</f>
        <v>0.0000538433514</v>
      </c>
      <c r="BI691" s="86">
        <f>AN691 * ( (1-Baseline!H$90-Baseline!H$89) + (1-Baseline!B$36)*Baseline!H$90 )</f>
        <v>0.02746456592</v>
      </c>
      <c r="BJ691" s="86">
        <f t="shared" si="8"/>
        <v>0.02779931369</v>
      </c>
      <c r="BK691" s="62"/>
      <c r="BL691" s="86">
        <f t="shared" si="19"/>
        <v>0.9450203796</v>
      </c>
      <c r="BM691" s="86">
        <f t="shared" si="20"/>
        <v>0.01903235608</v>
      </c>
      <c r="BN691" s="86">
        <f t="shared" si="21"/>
        <v>0.03016901652</v>
      </c>
      <c r="BO691" s="86">
        <f t="shared" si="22"/>
        <v>0.005778247821</v>
      </c>
      <c r="BP691" s="86">
        <f t="shared" si="9"/>
        <v>1</v>
      </c>
      <c r="BQ691" s="86">
        <f t="shared" si="23"/>
        <v>0.05823915766</v>
      </c>
      <c r="BR691" s="86">
        <f t="shared" si="24"/>
        <v>0.914456246</v>
      </c>
      <c r="BS691" s="86">
        <f t="shared" si="25"/>
        <v>0.01341522492</v>
      </c>
      <c r="BT691" s="86">
        <f t="shared" si="26"/>
        <v>0.01388937144</v>
      </c>
      <c r="BU691" s="86">
        <f t="shared" si="10"/>
        <v>1</v>
      </c>
      <c r="BV691" s="86">
        <f t="shared" si="27"/>
        <v>0.03591209547</v>
      </c>
      <c r="BW691" s="86">
        <f t="shared" si="28"/>
        <v>0.005218612158</v>
      </c>
      <c r="BX691" s="86">
        <f t="shared" si="29"/>
        <v>0.9470654054</v>
      </c>
      <c r="BY691" s="86">
        <f t="shared" si="30"/>
        <v>0.01180388695</v>
      </c>
      <c r="BZ691" s="86">
        <f t="shared" si="11"/>
        <v>1</v>
      </c>
      <c r="CA691" s="86">
        <f t="shared" si="31"/>
        <v>0.001128622558</v>
      </c>
      <c r="CB691" s="86">
        <f t="shared" si="32"/>
        <v>0.008976102441</v>
      </c>
      <c r="CC691" s="86">
        <f t="shared" si="33"/>
        <v>0.001936859017</v>
      </c>
      <c r="CD691" s="86">
        <f t="shared" si="34"/>
        <v>0.987958416</v>
      </c>
      <c r="CE691" s="86">
        <f t="shared" si="12"/>
        <v>1</v>
      </c>
      <c r="CF691" s="62"/>
      <c r="CG691" s="86">
        <f t="shared" si="35"/>
        <v>0.9450203796</v>
      </c>
      <c r="CH691" s="86">
        <f t="shared" si="36"/>
        <v>0.01903235608</v>
      </c>
      <c r="CI691" s="86">
        <f t="shared" si="37"/>
        <v>0.03016901652</v>
      </c>
      <c r="CJ691" s="86">
        <f t="shared" si="38"/>
        <v>0.005778247821</v>
      </c>
      <c r="CK691" s="86">
        <f t="shared" si="13"/>
        <v>1</v>
      </c>
      <c r="CL691" s="86">
        <f t="shared" si="39"/>
        <v>0.05823915766</v>
      </c>
      <c r="CM691" s="86">
        <f t="shared" si="40"/>
        <v>0.914456246</v>
      </c>
      <c r="CN691" s="86">
        <f t="shared" si="41"/>
        <v>0.01341522492</v>
      </c>
      <c r="CO691" s="86">
        <f t="shared" si="42"/>
        <v>0.01388937144</v>
      </c>
      <c r="CP691" s="86">
        <f t="shared" si="14"/>
        <v>1</v>
      </c>
      <c r="CQ691" s="86">
        <f t="shared" si="43"/>
        <v>0.03591209547</v>
      </c>
      <c r="CR691" s="86">
        <f t="shared" si="44"/>
        <v>0.005218612158</v>
      </c>
      <c r="CS691" s="86">
        <f t="shared" si="45"/>
        <v>0.9470654054</v>
      </c>
      <c r="CT691" s="86">
        <f t="shared" si="46"/>
        <v>0.01180388695</v>
      </c>
      <c r="CU691" s="86">
        <f t="shared" si="15"/>
        <v>1</v>
      </c>
      <c r="CV691" s="86">
        <f t="shared" si="47"/>
        <v>0.001128622558</v>
      </c>
      <c r="CW691" s="86">
        <f t="shared" si="48"/>
        <v>0.008976102441</v>
      </c>
      <c r="CX691" s="86">
        <f t="shared" si="49"/>
        <v>0.001936859017</v>
      </c>
      <c r="CY691" s="86">
        <f t="shared" si="50"/>
        <v>0.987958416</v>
      </c>
      <c r="CZ691" s="86">
        <f t="shared" si="16"/>
        <v>1</v>
      </c>
      <c r="DA691" s="62"/>
      <c r="DB691" s="86">
        <f>(AQ691*Baseline!B$7 + AV691*Baseline!B$11 + BA691*Baseline!B$16 + BF691*Baseline!B$18)</f>
        <v>78918.90049</v>
      </c>
      <c r="DC691" s="86">
        <f>(AR691*Baseline!B$7 + AW691*Baseline!B$11 + BB691*Baseline!B$16 + BG691*Baseline!B$18)</f>
        <v>82248.31094</v>
      </c>
      <c r="DD691" s="86">
        <f>(AS691*Baseline!B$7 + AX691*Baseline!B$11 + BC691*Baseline!B$16 + BH691*Baseline!B$18)</f>
        <v>138735.16</v>
      </c>
      <c r="DE691" s="86">
        <f>(AT691*Baseline!B$7 + AY691*Baseline!B$11 + BD691*Baseline!B$16 + BI691*Baseline!B$18)</f>
        <v>1260743.534</v>
      </c>
      <c r="DF691" s="86">
        <f t="shared" si="17"/>
        <v>1560645.906</v>
      </c>
      <c r="DG691" s="62"/>
      <c r="DH691" s="86">
        <f t="shared" si="51"/>
        <v>0.05056810145</v>
      </c>
      <c r="DI691" s="86">
        <f t="shared" si="52"/>
        <v>0.05270145563</v>
      </c>
      <c r="DJ691" s="86">
        <f t="shared" si="53"/>
        <v>0.08889598821</v>
      </c>
      <c r="DK691" s="86">
        <f t="shared" si="54"/>
        <v>0.8078344547</v>
      </c>
      <c r="DL691" s="86">
        <f t="shared" si="18"/>
        <v>1</v>
      </c>
      <c r="DM691" s="62"/>
      <c r="DN691" s="86">
        <f>DH691 / (Baseline!B$7/Baseline!B$17)</f>
        <v>5.397812228</v>
      </c>
      <c r="DO691" s="86">
        <f>DI691 / (Baseline!B$11/Baseline!B$17)</f>
        <v>1.272238363</v>
      </c>
      <c r="DP691" s="86">
        <f>DJ691 / (Baseline!B$16/Baseline!B$17)</f>
        <v>1.373711667</v>
      </c>
      <c r="DQ691" s="86">
        <f>DK691 / (Baseline!B$18/Baseline!B$17)</f>
        <v>0.9133281684</v>
      </c>
      <c r="DR691" s="62"/>
      <c r="DS691" s="86">
        <f>DH691 / Baseline!H$117</f>
        <v>2.023083782</v>
      </c>
      <c r="DT691" s="86">
        <f>DI691 / Baseline!H$118</f>
        <v>1.186312519</v>
      </c>
      <c r="DU691" s="86">
        <f>DJ691 / Baseline!H$119</f>
        <v>1.062699478</v>
      </c>
      <c r="DV691" s="86">
        <f>DK691 / Baseline!H$120</f>
        <v>0.9538399346</v>
      </c>
      <c r="DW691" s="87"/>
      <c r="DX691" s="86">
        <f>(AU691*Baseline!B$34)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0.03480334764</v>
      </c>
      <c r="DY691" s="86">
        <f>(AZ691*Baseline!B$34) + (Baseline!D$90*(1-Baseline!D$91)*Baseline!B$35) + (Baseline!D$90*Baseline!D$91*((1-Baseline!D$92)*Baseline!B$40 + Baseline!D$92*Baseline!B$41))</f>
        <v>0.01166965491</v>
      </c>
      <c r="DZ691" s="86">
        <f>(BE691*Baseline!B$34) + (Baseline!F$90*(1-Baseline!F$91)*Baseline!B$35) + (Baseline!F$90*Baseline!F$91*((1-Baseline!F$92)*Baseline!B$40 + Baseline!F$92*Baseline!B$41))</f>
        <v>0.01402256194</v>
      </c>
      <c r="EA691" s="86">
        <f>(BJ691*Baseline!B$34) + (Baseline!H$90*(1-Baseline!H$91)*Baseline!B$35) + (Baseline!H$90*Baseline!H$91*((1-Baseline!H$92)*Baseline!B$40 + Baseline!H$92*Baseline!B$41))</f>
        <v>0.009314897053</v>
      </c>
      <c r="EB691" s="86">
        <f>( DX691*Baseline!B$7 + DY691*Baseline!B$11 + DZ691*Baseline!B$16 + EA691*Baseline!B$18 ) / Baseline!B$17</f>
        <v>0.009955867051</v>
      </c>
    </row>
    <row r="692">
      <c r="A692" s="73" t="s">
        <v>868</v>
      </c>
      <c r="B692" s="85">
        <f>MIN( MAX( NORMINV( MCrands!B692, (B$5+B$4)/2, (B$5-B$4)/3.29 ), 0 ), 1 )</f>
        <v>0.6894561658</v>
      </c>
      <c r="C692" s="85">
        <f>MAX( NORMINV( MCrands!C692, (C$5+C$4)/2, (C$5-C$4)/3.29 ), 0 )</f>
        <v>2.399863949</v>
      </c>
      <c r="D692" s="83"/>
      <c r="E692" s="84">
        <f>Baseline!B$33 * (C692 * Baseline!B$68*Baseline!B$68/Baseline!B$75 + Baseline!B$46 * Baseline!B$54*Baseline!B$54/Baseline!B$76 + Baseline!B$47 * Baseline!B$55*Baseline!B$55/Baseline!B$77 + Baseline!B$56*Baseline!B$56/Baseline!B$78)</f>
        <v>0.00001704058544</v>
      </c>
      <c r="F692" s="84">
        <f>Baseline!B$33 * (C692 * Baseline!B$68*Baseline!B$59/Baseline!B$75 + Baseline!B$46 * Baseline!B$54*Baseline!B$69/Baseline!B$76 + Baseline!B$47 * Baseline!B$55*Baseline!B$57/Baseline!B$77 + Baseline!B$56*Baseline!B$58/Baseline!B$78)</f>
        <v>0.0000002389300573</v>
      </c>
      <c r="G692" s="85">
        <f>Baseline!B$33 * (C692 * Baseline!B$68*Baseline!B$60/Baseline!B$75 + Baseline!B$46 * Baseline!B$54*Baseline!B$61/Baseline!B$76 + Baseline!B$47 * Baseline!B$55*Baseline!B$70/Baseline!B$77 + Baseline!B$56*Baseline!B$62/Baseline!B$78)</f>
        <v>0.0000002000896789</v>
      </c>
      <c r="H692" s="84">
        <f>Baseline!B$33 * (C692 * Baseline!B$68*Baseline!B$63/Baseline!B$75 + Baseline!B$46 * Baseline!B$54*Baseline!B$64/Baseline!B$76 + Baseline!B$47 * Baseline!B$55*Baseline!B$65/Baseline!B$77 + Baseline!B$56*Baseline!B$71/Baseline!B$78)</f>
        <v>0.000000003656064254</v>
      </c>
      <c r="I692" s="84">
        <f>Baseline!B$33 * (C692 * Baseline!B$59*Baseline!B$68/Baseline!B$75 + Baseline!B$46 * Baseline!B$69*Baseline!B$54/Baseline!B$76 + Baseline!B$47 * Baseline!B$57*Baseline!B$55/Baseline!B$77 + Baseline!B$58*Baseline!B$56/Baseline!B$78)</f>
        <v>0.0000002389300573</v>
      </c>
      <c r="J692" s="85">
        <f>Baseline!B$33 * (C692 * Baseline!B$59*Baseline!B$59/Baseline!B$75 + Baseline!B$46 * Baseline!B$69*Baseline!B$69/Baseline!B$76 + Baseline!B$47 * Baseline!B$57*Baseline!B$57/Baseline!B$77 + Baseline!B$58*Baseline!B$58/Baseline!B$78)</f>
        <v>0.000002116574413</v>
      </c>
      <c r="K692" s="84">
        <f>Baseline!B$33 * (C692 * Baseline!B$59*Baseline!B$60/Baseline!B$75 + Baseline!B$46 * Baseline!B$69*Baseline!B$61/Baseline!B$76 + Baseline!B$47 * Baseline!B$57*Baseline!B$70/Baseline!B$77 + Baseline!B$58*Baseline!B$62/Baseline!B$78)</f>
        <v>0.00000001648973863</v>
      </c>
      <c r="L692" s="85">
        <f>Baseline!B$33 * (C692 * Baseline!B$59*Baseline!B$63/Baseline!B$75 + Baseline!B$46 * Baseline!B$69*Baseline!B$64/Baseline!B$76 + Baseline!B$47 * Baseline!B$57*Baseline!B$65/Baseline!B$77 + Baseline!B$58*Baseline!B$71/Baseline!B$78)</f>
        <v>0.00000001707278564</v>
      </c>
      <c r="M692" s="84">
        <f>Baseline!B$33 * (C692 * Baseline!B$60*Baseline!B$68/Baseline!B$75 + Baseline!B$46 * Baseline!B$61*Baseline!B$54/Baseline!B$76 + Baseline!B$47 * Baseline!B$70*Baseline!B$55/Baseline!B$77 + Baseline!B$62*Baseline!B$56/Baseline!B$78)</f>
        <v>0.0000002000896789</v>
      </c>
      <c r="N692" s="85">
        <f>Baseline!B$33 * (C692 * Baseline!B$60*Baseline!B$59/Baseline!B$75 + Baseline!B$46 * Baseline!B$61*Baseline!B$69/Baseline!B$76 + Baseline!B$47 * Baseline!B$70*Baseline!B$57/Baseline!B$77 + Baseline!B$62*Baseline!B$58/Baseline!B$78)</f>
        <v>0.00000001648973863</v>
      </c>
      <c r="O692" s="85">
        <f>Baseline!B$33 * (C692 * Baseline!B$60*Baseline!B$60/Baseline!B$75 + Baseline!B$46 * Baseline!B$61*Baseline!B$61/Baseline!B$76 + Baseline!B$47 * Baseline!B$70*Baseline!B$70/Baseline!B$77 + Baseline!B$62*Baseline!B$62/Baseline!B$78)</f>
        <v>0.00000158926741</v>
      </c>
      <c r="P692" s="84">
        <f>Baseline!B$33 * (C692 * Baseline!B$60*Baseline!B$63/Baseline!B$75 + Baseline!B$46 * Baseline!B$61*Baseline!B$64/Baseline!B$76 + Baseline!B$47 * Baseline!B$70*Baseline!B$65/Baseline!B$77 + Baseline!B$62*Baseline!B$71/Baseline!B$78)</f>
        <v>0.000000001956380475</v>
      </c>
      <c r="Q692" s="84">
        <f>Baseline!B$33 * (C692 * Baseline!B$63*Baseline!B$68/Baseline!B$75 + Baseline!B$46 * Baseline!B$64*Baseline!B$54/Baseline!B$76 + Baseline!B$47 * Baseline!B$65*Baseline!B$55/Baseline!B$77 + Baseline!B$71*Baseline!B$56/Baseline!B$78)</f>
        <v>0.000000003656064254</v>
      </c>
      <c r="R692" s="84">
        <f>Baseline!B$33 * (C692 * Baseline!B$63*Baseline!B$59/Baseline!B$75 + Baseline!B$46 * Baseline!B$64*Baseline!B$69/Baseline!B$76 + Baseline!B$47 * Baseline!B$65*Baseline!B$57/Baseline!B$77 + Baseline!B$71*Baseline!B$58/Baseline!B$78)</f>
        <v>0.00000001707278564</v>
      </c>
      <c r="S692" s="84">
        <f>Baseline!B$33 * (C692 * Baseline!B$63*Baseline!B$60/Baseline!B$75 + Baseline!B$46 * Baseline!B$64*Baseline!B$61/Baseline!B$76 + Baseline!B$47 * Baseline!B$65*Baseline!B$70/Baseline!B$77 + Baseline!B$71*Baseline!B$62/Baseline!B$78)</f>
        <v>0.000000001956380475</v>
      </c>
      <c r="T692" s="84">
        <f>Baseline!B$33 * (C692 * Baseline!B$63*Baseline!B$63/Baseline!B$75 + Baseline!B$46 * Baseline!B$64*Baseline!B$64/Baseline!B$76 + Baseline!B$47 * Baseline!B$65*Baseline!B$65/Baseline!B$77 + Baseline!B$71*Baseline!B$71/Baseline!B$78)</f>
        <v>0.00000009856721608</v>
      </c>
      <c r="U692" s="83"/>
      <c r="V692" s="84">
        <f>E692 * ( Baseline!B$89 * Baseline!B$7 )</f>
        <v>0.1768642363</v>
      </c>
      <c r="W692" s="84">
        <f>F692 * ( Baseline!D$89 * Baseline!B$11 )</f>
        <v>0.004407446164</v>
      </c>
      <c r="X692" s="84">
        <f>G692 * ( Baseline!F$89 * Baseline!B$16 )</f>
        <v>0.00695006896</v>
      </c>
      <c r="Y692" s="84">
        <f>H692 * ( Baseline!H$89 * Baseline!B$18 )</f>
        <v>0.001285740791</v>
      </c>
      <c r="Z692" s="86">
        <f t="shared" si="1"/>
        <v>0.1895074922</v>
      </c>
      <c r="AA692" s="84">
        <f>I692 * ( Baseline!B$89 * Baseline!B$7 )</f>
        <v>0.002479855064</v>
      </c>
      <c r="AB692" s="85">
        <f>J692 * ( Baseline!D$89 * Baseline!B$11 )</f>
        <v>0.03904359244</v>
      </c>
      <c r="AC692" s="85">
        <f>K692 * ( Baseline!F$89 * Baseline!B$16 )</f>
        <v>0.0005727672773</v>
      </c>
      <c r="AD692" s="85">
        <f>L692 * ( Baseline!F$89 * Baseline!B$16 )</f>
        <v>0.000593019281</v>
      </c>
      <c r="AE692" s="86">
        <f t="shared" si="2"/>
        <v>0.04268923406</v>
      </c>
      <c r="AF692" s="86">
        <f>M692 * ( Baseline!B$89 * Baseline!B$7 )</f>
        <v>0.002076730777</v>
      </c>
      <c r="AG692" s="86">
        <f>N692 * ( Baseline!D$89 * Baseline!B$11 )</f>
        <v>0.0003041795415</v>
      </c>
      <c r="AH692" s="86">
        <f>O692 * ( Baseline!F$89 * Baseline!B$16 )</f>
        <v>0.05520283783</v>
      </c>
      <c r="AI692" s="86">
        <f>P692 * ( Baseline!H$89 * Baseline!B$18 )</f>
        <v>0.0006880071042</v>
      </c>
      <c r="AJ692" s="86">
        <f t="shared" si="3"/>
        <v>0.05827175525</v>
      </c>
      <c r="AK692" s="86">
        <f>Q692 * ( Baseline!B$89 * Baseline!B$7 )</f>
        <v>0.00003794629089</v>
      </c>
      <c r="AL692" s="86">
        <f>R692 * ( Baseline!D$89 * Baseline!B$11 )</f>
        <v>0.0003149347739</v>
      </c>
      <c r="AM692" s="86">
        <f>S692 * ( Baseline!F$89 * Baseline!B$16 )</f>
        <v>0.00006795442567</v>
      </c>
      <c r="AN692" s="86">
        <f>T692 * ( Baseline!H$89 * Baseline!B$18 )</f>
        <v>0.0346634746</v>
      </c>
      <c r="AO692" s="86">
        <f t="shared" si="4"/>
        <v>0.03508431009</v>
      </c>
      <c r="AP692" s="62"/>
      <c r="AQ692" s="86">
        <f>V692 * ( (1-Baseline!B$90-Baseline!B$89) + (1-B692)*Baseline!B$90 )</f>
        <v>0.06455261861</v>
      </c>
      <c r="AR692" s="86">
        <f>W692 * ( (1-Baseline!B$90-Baseline!B$89) + (1-B692)*Baseline!B$90 )</f>
        <v>0.001608647385</v>
      </c>
      <c r="AS692" s="86">
        <f>X692 * ( (1-Baseline!B$90-Baseline!B$89) + (1-B692)*Baseline!B$90 )</f>
        <v>0.002536664056</v>
      </c>
      <c r="AT692" s="86">
        <f>Y692 * ( (1-Baseline!B$90-Baseline!B$89) + (1-B692)*Baseline!B$90 )</f>
        <v>0.000469274833</v>
      </c>
      <c r="AU692" s="86">
        <f t="shared" si="5"/>
        <v>0.06916720489</v>
      </c>
      <c r="AV692" s="86">
        <f>AA692 * ( (1-Baseline!D$90-Baseline!D$89) + (1-B692)*Baseline!D$90 )</f>
        <v>0.001692555732</v>
      </c>
      <c r="AW692" s="86">
        <f>AB692 * ( (1-Baseline!D$90-Baseline!D$89) + (1-B692)*Baseline!D$90 )</f>
        <v>0.02664811227</v>
      </c>
      <c r="AX692" s="86">
        <f>AC692 * ( (1-Baseline!D$90-Baseline!D$89) + (1-B692)*Baseline!D$90 )</f>
        <v>0.0003909262893</v>
      </c>
      <c r="AY692" s="86">
        <f>AD692 * ( (1-Baseline!D$90-Baseline!D$89) + (1-B692)*Baseline!D$90 )</f>
        <v>0.0004047487281</v>
      </c>
      <c r="AZ692" s="86">
        <f t="shared" si="6"/>
        <v>0.02913634302</v>
      </c>
      <c r="BA692" s="86">
        <f>AF692 * ( (1-Baseline!F$90-Baseline!F$89) + (1-Baseline!B$36)*Baseline!F$90 )</f>
        <v>0.001494481923</v>
      </c>
      <c r="BB692" s="86">
        <f>AG692 * ( (1-Baseline!F$90-Baseline!F$89) + (1-Baseline!B$36)*Baseline!F$90 )</f>
        <v>0.0002188973318</v>
      </c>
      <c r="BC692" s="86">
        <f>AH692 * ( (1-Baseline!F$90-Baseline!F$89) + (1-Baseline!B$36)*Baseline!F$90 )</f>
        <v>0.03972572859</v>
      </c>
      <c r="BD692" s="86">
        <f>AI692 * ( (1-Baseline!F$90-Baseline!F$89) + (1-Baseline!B$36)*Baseline!F$90 )</f>
        <v>0.0004951119284</v>
      </c>
      <c r="BE692" s="86">
        <f t="shared" si="7"/>
        <v>0.04193421978</v>
      </c>
      <c r="BF692" s="86">
        <f>AK692 * ( (1-Baseline!H$90-Baseline!H$89) + (1-Baseline!B$36)*Baseline!H$90 )</f>
        <v>0.0000300656052</v>
      </c>
      <c r="BG692" s="86">
        <f>AL692 * ( (1-Baseline!H$90-Baseline!H$89) + (1-Baseline!B$36)*Baseline!H$90 )</f>
        <v>0.00024952912</v>
      </c>
      <c r="BH692" s="86">
        <f>AM692 * ( (1-Baseline!H$90-Baseline!H$89) + (1-Baseline!B$36)*Baseline!H$90 )</f>
        <v>0.00005384165055</v>
      </c>
      <c r="BI692" s="86">
        <f>AN692 * ( (1-Baseline!H$90-Baseline!H$89) + (1-Baseline!B$36)*Baseline!H$90 )</f>
        <v>0.0274645642</v>
      </c>
      <c r="BJ692" s="86">
        <f t="shared" si="8"/>
        <v>0.02779800057</v>
      </c>
      <c r="BK692" s="62"/>
      <c r="BL692" s="86">
        <f t="shared" si="19"/>
        <v>0.9332836092</v>
      </c>
      <c r="BM692" s="86">
        <f t="shared" si="20"/>
        <v>0.02325737158</v>
      </c>
      <c r="BN692" s="86">
        <f t="shared" si="21"/>
        <v>0.03667437567</v>
      </c>
      <c r="BO692" s="86">
        <f t="shared" si="22"/>
        <v>0.006784643586</v>
      </c>
      <c r="BP692" s="86">
        <f t="shared" si="9"/>
        <v>1</v>
      </c>
      <c r="BQ692" s="86">
        <f t="shared" si="23"/>
        <v>0.05809087745</v>
      </c>
      <c r="BR692" s="86">
        <f t="shared" si="24"/>
        <v>0.9146004443</v>
      </c>
      <c r="BS692" s="86">
        <f t="shared" si="25"/>
        <v>0.01341713643</v>
      </c>
      <c r="BT692" s="86">
        <f t="shared" si="26"/>
        <v>0.01389154184</v>
      </c>
      <c r="BU692" s="86">
        <f t="shared" si="10"/>
        <v>1</v>
      </c>
      <c r="BV692" s="86">
        <f t="shared" si="27"/>
        <v>0.03563872014</v>
      </c>
      <c r="BW692" s="86">
        <f t="shared" si="28"/>
        <v>0.005220016802</v>
      </c>
      <c r="BX692" s="86">
        <f t="shared" si="29"/>
        <v>0.9473343919</v>
      </c>
      <c r="BY692" s="86">
        <f t="shared" si="30"/>
        <v>0.01180687112</v>
      </c>
      <c r="BZ692" s="86">
        <f t="shared" si="11"/>
        <v>1</v>
      </c>
      <c r="CA692" s="86">
        <f t="shared" si="31"/>
        <v>0.001081574379</v>
      </c>
      <c r="CB692" s="86">
        <f t="shared" si="32"/>
        <v>0.008976513235</v>
      </c>
      <c r="CC692" s="86">
        <f t="shared" si="33"/>
        <v>0.001936889324</v>
      </c>
      <c r="CD692" s="86">
        <f t="shared" si="34"/>
        <v>0.9880050231</v>
      </c>
      <c r="CE692" s="86">
        <f t="shared" si="12"/>
        <v>1</v>
      </c>
      <c r="CF692" s="62"/>
      <c r="CG692" s="86">
        <f t="shared" si="35"/>
        <v>0.9332836092</v>
      </c>
      <c r="CH692" s="86">
        <f t="shared" si="36"/>
        <v>0.02325737158</v>
      </c>
      <c r="CI692" s="86">
        <f t="shared" si="37"/>
        <v>0.03667437567</v>
      </c>
      <c r="CJ692" s="86">
        <f t="shared" si="38"/>
        <v>0.006784643586</v>
      </c>
      <c r="CK692" s="86">
        <f t="shared" si="13"/>
        <v>1</v>
      </c>
      <c r="CL692" s="86">
        <f t="shared" si="39"/>
        <v>0.05809087745</v>
      </c>
      <c r="CM692" s="86">
        <f t="shared" si="40"/>
        <v>0.9146004443</v>
      </c>
      <c r="CN692" s="86">
        <f t="shared" si="41"/>
        <v>0.01341713643</v>
      </c>
      <c r="CO692" s="86">
        <f t="shared" si="42"/>
        <v>0.01389154184</v>
      </c>
      <c r="CP692" s="86">
        <f t="shared" si="14"/>
        <v>1</v>
      </c>
      <c r="CQ692" s="86">
        <f t="shared" si="43"/>
        <v>0.03563872014</v>
      </c>
      <c r="CR692" s="86">
        <f t="shared" si="44"/>
        <v>0.005220016802</v>
      </c>
      <c r="CS692" s="86">
        <f t="shared" si="45"/>
        <v>0.9473343919</v>
      </c>
      <c r="CT692" s="86">
        <f t="shared" si="46"/>
        <v>0.01180687112</v>
      </c>
      <c r="CU692" s="86">
        <f t="shared" si="15"/>
        <v>1</v>
      </c>
      <c r="CV692" s="86">
        <f t="shared" si="47"/>
        <v>0.001081574379</v>
      </c>
      <c r="CW692" s="86">
        <f t="shared" si="48"/>
        <v>0.008976513235</v>
      </c>
      <c r="CX692" s="86">
        <f t="shared" si="49"/>
        <v>0.001936889324</v>
      </c>
      <c r="CY692" s="86">
        <f t="shared" si="50"/>
        <v>0.9880050231</v>
      </c>
      <c r="CZ692" s="86">
        <f t="shared" si="16"/>
        <v>1</v>
      </c>
      <c r="DA692" s="62"/>
      <c r="DB692" s="86">
        <f>(AQ692*Baseline!B$7 + AV692*Baseline!B$11 + BA692*Baseline!B$16 + BF692*Baseline!B$18)</f>
        <v>41321.32418</v>
      </c>
      <c r="DC692" s="86">
        <f>(AR692*Baseline!B$7 + AW692*Baseline!B$11 + BB692*Baseline!B$16 + BG692*Baseline!B$18)</f>
        <v>70087.99942</v>
      </c>
      <c r="DD692" s="86">
        <f>(AS692*Baseline!B$7 + AX692*Baseline!B$11 + BC692*Baseline!B$16 + BH692*Baseline!B$18)</f>
        <v>137622.8364</v>
      </c>
      <c r="DE692" s="86">
        <f>(AT692*Baseline!B$7 + AY692*Baseline!B$11 + BD692*Baseline!B$16 + BI692*Baseline!B$18)</f>
        <v>1260379.128</v>
      </c>
      <c r="DF692" s="86">
        <f t="shared" si="17"/>
        <v>1509411.288</v>
      </c>
      <c r="DG692" s="62"/>
      <c r="DH692" s="86">
        <f t="shared" si="51"/>
        <v>0.02737578849</v>
      </c>
      <c r="DI692" s="86">
        <f t="shared" si="52"/>
        <v>0.04643399712</v>
      </c>
      <c r="DJ692" s="86">
        <f t="shared" si="53"/>
        <v>0.09117649871</v>
      </c>
      <c r="DK692" s="86">
        <f t="shared" si="54"/>
        <v>0.8350137157</v>
      </c>
      <c r="DL692" s="86">
        <f t="shared" si="18"/>
        <v>1</v>
      </c>
      <c r="DM692" s="62"/>
      <c r="DN692" s="86">
        <f>DH692 / (Baseline!B$7/Baseline!B$17)</f>
        <v>2.922185362</v>
      </c>
      <c r="DO692" s="86">
        <f>DI692 / (Baseline!B$11/Baseline!B$17)</f>
        <v>1.120938915</v>
      </c>
      <c r="DP692" s="86">
        <f>DJ692 / (Baseline!B$16/Baseline!B$17)</f>
        <v>1.408952447</v>
      </c>
      <c r="DQ692" s="86">
        <f>DK692 / (Baseline!B$18/Baseline!B$17)</f>
        <v>0.9440567224</v>
      </c>
      <c r="DR692" s="62"/>
      <c r="DS692" s="86">
        <f>DH692 / Baseline!H$117</f>
        <v>1.095226281</v>
      </c>
      <c r="DT692" s="86">
        <f>DI692 / Baseline!H$118</f>
        <v>1.045231701</v>
      </c>
      <c r="DU692" s="86">
        <f>DJ692 / Baseline!H$119</f>
        <v>1.089961646</v>
      </c>
      <c r="DV692" s="86">
        <f>DK692 / Baseline!H$120</f>
        <v>0.9859314904</v>
      </c>
      <c r="DW692" s="87"/>
      <c r="DX692" s="86">
        <f>(AU692*Baseline!B$34)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0.02290461198</v>
      </c>
      <c r="DY692" s="86">
        <f>(AZ692*Baseline!B$34) + (Baseline!D$90*(1-Baseline!D$91)*Baseline!B$35) + (Baseline!D$90*Baseline!D$91*((1-Baseline!D$92)*Baseline!B$40 + Baseline!D$92*Baseline!B$41))</f>
        <v>0.01078401945</v>
      </c>
      <c r="DZ692" s="86">
        <f>(BE692*Baseline!B$34) + (Baseline!F$90*(1-Baseline!F$91)*Baseline!B$35) + (Baseline!F$90*Baseline!F$91*((1-Baseline!F$92)*Baseline!B$40 + Baseline!F$92*Baseline!B$41))</f>
        <v>0.01402077297</v>
      </c>
      <c r="EA692" s="86">
        <f>(BJ692*Baseline!B$34) + (Baseline!H$90*(1-Baseline!H$91)*Baseline!B$35) + (Baseline!H$90*Baseline!H$91*((1-Baseline!H$92)*Baseline!B$40 + Baseline!H$92*Baseline!B$41))</f>
        <v>0.009314700086</v>
      </c>
      <c r="EB692" s="86">
        <f>( DX692*Baseline!B$7 + DY692*Baseline!B$11 + DZ692*Baseline!B$16 + EA692*Baseline!B$18 ) / Baseline!B$17</f>
        <v>0.009807419892</v>
      </c>
    </row>
    <row r="693">
      <c r="A693" s="73" t="s">
        <v>869</v>
      </c>
      <c r="B693" s="85">
        <f>MIN( MAX( NORMINV( MCrands!B693, (B$5+B$4)/2, (B$5-B$4)/3.29 ), 0 ), 1 )</f>
        <v>0.3771334839</v>
      </c>
      <c r="C693" s="85">
        <f>MAX( NORMINV( MCrands!C693, (C$5+C$4)/2, (C$5-C$4)/3.29 ), 0 )</f>
        <v>2.932144222</v>
      </c>
      <c r="D693" s="83"/>
      <c r="E693" s="84">
        <f>Baseline!B$33 * (C693 * Baseline!B$68*Baseline!B$68/Baseline!B$75 + Baseline!B$46 * Baseline!B$54*Baseline!B$54/Baseline!B$76 + Baseline!B$47 * Baseline!B$55*Baseline!B$55/Baseline!B$77 + Baseline!B$56*Baseline!B$56/Baseline!B$78)</f>
        <v>0.00002080914255</v>
      </c>
      <c r="F693" s="84">
        <f>Baseline!B$33 * (C693 * Baseline!B$68*Baseline!B$59/Baseline!B$75 + Baseline!B$46 * Baseline!B$54*Baseline!B$69/Baseline!B$76 + Baseline!B$47 * Baseline!B$55*Baseline!B$57/Baseline!B$77 + Baseline!B$56*Baseline!B$58/Baseline!B$78)</f>
        <v>0.0000002395250926</v>
      </c>
      <c r="G693" s="85">
        <f>Baseline!B$33 * (C693 * Baseline!B$68*Baseline!B$60/Baseline!B$75 + Baseline!B$46 * Baseline!B$54*Baseline!B$61/Baseline!B$76 + Baseline!B$47 * Baseline!B$55*Baseline!B$70/Baseline!B$77 + Baseline!B$56*Baseline!B$62/Baseline!B$78)</f>
        <v>0.0000002015524741</v>
      </c>
      <c r="H693" s="84">
        <f>Baseline!B$33 * (C693 * Baseline!B$68*Baseline!B$63/Baseline!B$75 + Baseline!B$46 * Baseline!B$54*Baseline!B$64/Baseline!B$76 + Baseline!B$47 * Baseline!B$55*Baseline!B$65/Baseline!B$77 + Baseline!B$56*Baseline!B$71/Baseline!B$78)</f>
        <v>0.000000003802343774</v>
      </c>
      <c r="I693" s="84">
        <f>Baseline!B$33 * (C693 * Baseline!B$59*Baseline!B$68/Baseline!B$75 + Baseline!B$46 * Baseline!B$69*Baseline!B$54/Baseline!B$76 + Baseline!B$47 * Baseline!B$57*Baseline!B$55/Baseline!B$77 + Baseline!B$58*Baseline!B$56/Baseline!B$78)</f>
        <v>0.0000002395250926</v>
      </c>
      <c r="J693" s="85">
        <f>Baseline!B$33 * (C693 * Baseline!B$59*Baseline!B$59/Baseline!B$75 + Baseline!B$46 * Baseline!B$69*Baseline!B$69/Baseline!B$76 + Baseline!B$47 * Baseline!B$57*Baseline!B$57/Baseline!B$77 + Baseline!B$58*Baseline!B$58/Baseline!B$78)</f>
        <v>0.000002116574507</v>
      </c>
      <c r="K693" s="84">
        <f>Baseline!B$33 * (C693 * Baseline!B$59*Baseline!B$60/Baseline!B$75 + Baseline!B$46 * Baseline!B$69*Baseline!B$61/Baseline!B$76 + Baseline!B$47 * Baseline!B$57*Baseline!B$70/Baseline!B$77 + Baseline!B$58*Baseline!B$62/Baseline!B$78)</f>
        <v>0.0000000164899696</v>
      </c>
      <c r="L693" s="85">
        <f>Baseline!B$33 * (C693 * Baseline!B$59*Baseline!B$63/Baseline!B$75 + Baseline!B$46 * Baseline!B$69*Baseline!B$64/Baseline!B$76 + Baseline!B$47 * Baseline!B$57*Baseline!B$65/Baseline!B$77 + Baseline!B$58*Baseline!B$71/Baseline!B$78)</f>
        <v>0.00000001707280873</v>
      </c>
      <c r="M693" s="84">
        <f>Baseline!B$33 * (C693 * Baseline!B$60*Baseline!B$68/Baseline!B$75 + Baseline!B$46 * Baseline!B$61*Baseline!B$54/Baseline!B$76 + Baseline!B$47 * Baseline!B$70*Baseline!B$55/Baseline!B$77 + Baseline!B$62*Baseline!B$56/Baseline!B$78)</f>
        <v>0.0000002015524741</v>
      </c>
      <c r="N693" s="85">
        <f>Baseline!B$33 * (C693 * Baseline!B$60*Baseline!B$59/Baseline!B$75 + Baseline!B$46 * Baseline!B$61*Baseline!B$69/Baseline!B$76 + Baseline!B$47 * Baseline!B$70*Baseline!B$57/Baseline!B$77 + Baseline!B$62*Baseline!B$58/Baseline!B$78)</f>
        <v>0.0000000164899696</v>
      </c>
      <c r="O693" s="85">
        <f>Baseline!B$33 * (C693 * Baseline!B$60*Baseline!B$60/Baseline!B$75 + Baseline!B$46 * Baseline!B$61*Baseline!B$61/Baseline!B$76 + Baseline!B$47 * Baseline!B$70*Baseline!B$70/Baseline!B$77 + Baseline!B$62*Baseline!B$62/Baseline!B$78)</f>
        <v>0.000001589267978</v>
      </c>
      <c r="P693" s="84">
        <f>Baseline!B$33 * (C693 * Baseline!B$60*Baseline!B$63/Baseline!B$75 + Baseline!B$46 * Baseline!B$61*Baseline!B$64/Baseline!B$76 + Baseline!B$47 * Baseline!B$70*Baseline!B$65/Baseline!B$77 + Baseline!B$62*Baseline!B$71/Baseline!B$78)</f>
        <v>0.000000001956437254</v>
      </c>
      <c r="Q693" s="84">
        <f>Baseline!B$33 * (C693 * Baseline!B$63*Baseline!B$68/Baseline!B$75 + Baseline!B$46 * Baseline!B$64*Baseline!B$54/Baseline!B$76 + Baseline!B$47 * Baseline!B$65*Baseline!B$55/Baseline!B$77 + Baseline!B$71*Baseline!B$56/Baseline!B$78)</f>
        <v>0.000000003802343774</v>
      </c>
      <c r="R693" s="84">
        <f>Baseline!B$33 * (C693 * Baseline!B$63*Baseline!B$59/Baseline!B$75 + Baseline!B$46 * Baseline!B$64*Baseline!B$69/Baseline!B$76 + Baseline!B$47 * Baseline!B$65*Baseline!B$57/Baseline!B$77 + Baseline!B$71*Baseline!B$58/Baseline!B$78)</f>
        <v>0.00000001707280873</v>
      </c>
      <c r="S693" s="84">
        <f>Baseline!B$33 * (C693 * Baseline!B$63*Baseline!B$60/Baseline!B$75 + Baseline!B$46 * Baseline!B$64*Baseline!B$61/Baseline!B$76 + Baseline!B$47 * Baseline!B$65*Baseline!B$70/Baseline!B$77 + Baseline!B$71*Baseline!B$62/Baseline!B$78)</f>
        <v>0.000000001956437254</v>
      </c>
      <c r="T693" s="84">
        <f>Baseline!B$33 * (C693 * Baseline!B$63*Baseline!B$63/Baseline!B$75 + Baseline!B$46 * Baseline!B$64*Baseline!B$64/Baseline!B$76 + Baseline!B$47 * Baseline!B$65*Baseline!B$65/Baseline!B$77 + Baseline!B$71*Baseline!B$71/Baseline!B$78)</f>
        <v>0.00000009856722176</v>
      </c>
      <c r="U693" s="83"/>
      <c r="V693" s="84">
        <f>E693 * ( Baseline!B$89 * Baseline!B$7 )</f>
        <v>0.2159780905</v>
      </c>
      <c r="W693" s="84">
        <f>F693 * ( Baseline!D$89 * Baseline!B$11 )</f>
        <v>0.00441842254</v>
      </c>
      <c r="X693" s="84">
        <f>G693 * ( Baseline!F$89 * Baseline!B$16 )</f>
        <v>0.007000878815</v>
      </c>
      <c r="Y693" s="84">
        <f>H693 * ( Baseline!H$89 * Baseline!B$18 )</f>
        <v>0.001337183417</v>
      </c>
      <c r="Z693" s="86">
        <f t="shared" si="1"/>
        <v>0.2287345753</v>
      </c>
      <c r="AA693" s="84">
        <f>I693 * ( Baseline!B$89 * Baseline!B$7 )</f>
        <v>0.002486030936</v>
      </c>
      <c r="AB693" s="85">
        <f>J693 * ( Baseline!D$89 * Baseline!B$11 )</f>
        <v>0.03904359417</v>
      </c>
      <c r="AC693" s="85">
        <f>K693 * ( Baseline!F$89 * Baseline!B$16 )</f>
        <v>0.0005727753</v>
      </c>
      <c r="AD693" s="85">
        <f>L693 * ( Baseline!F$89 * Baseline!B$16 )</f>
        <v>0.0005930200833</v>
      </c>
      <c r="AE693" s="86">
        <f t="shared" si="2"/>
        <v>0.04269542049</v>
      </c>
      <c r="AF693" s="86">
        <f>M693 * ( Baseline!B$89 * Baseline!B$7 )</f>
        <v>0.002091913129</v>
      </c>
      <c r="AG693" s="86">
        <f>N693 * ( Baseline!D$89 * Baseline!B$11 )</f>
        <v>0.000304183802</v>
      </c>
      <c r="AH693" s="86">
        <f>O693 * ( Baseline!F$89 * Baseline!B$16 )</f>
        <v>0.05520285755</v>
      </c>
      <c r="AI693" s="86">
        <f>P693 * ( Baseline!H$89 * Baseline!B$18 )</f>
        <v>0.000688027072</v>
      </c>
      <c r="AJ693" s="86">
        <f t="shared" si="3"/>
        <v>0.05828698156</v>
      </c>
      <c r="AK693" s="86">
        <f>Q693 * ( Baseline!B$89 * Baseline!B$7 )</f>
        <v>0.00003946452603</v>
      </c>
      <c r="AL693" s="86">
        <f>R693 * ( Baseline!D$89 * Baseline!B$11 )</f>
        <v>0.0003149351999</v>
      </c>
      <c r="AM693" s="86">
        <f>S693 * ( Baseline!F$89 * Baseline!B$16 )</f>
        <v>0.0000679563979</v>
      </c>
      <c r="AN693" s="86">
        <f>T693 * ( Baseline!H$89 * Baseline!B$18 )</f>
        <v>0.0346634766</v>
      </c>
      <c r="AO693" s="86">
        <f t="shared" si="4"/>
        <v>0.03508583272</v>
      </c>
      <c r="AP693" s="62"/>
      <c r="AQ693" s="86">
        <f>V693 * ( (1-Baseline!B$90-Baseline!B$89) + (1-B693)*Baseline!B$90 )</f>
        <v>0.1388633724</v>
      </c>
      <c r="AR693" s="86">
        <f>W693 * ( (1-Baseline!B$90-Baseline!B$89) + (1-B693)*Baseline!B$90 )</f>
        <v>0.002840830071</v>
      </c>
      <c r="AS693" s="86">
        <f>X693 * ( (1-Baseline!B$90-Baseline!B$89) + (1-B693)*Baseline!B$90 )</f>
        <v>0.004501223431</v>
      </c>
      <c r="AT693" s="86">
        <f>Y693 * ( (1-Baseline!B$90-Baseline!B$89) + (1-B693)*Baseline!B$90 )</f>
        <v>0.0008597436818</v>
      </c>
      <c r="AU693" s="86">
        <f t="shared" si="5"/>
        <v>0.1470651695</v>
      </c>
      <c r="AV693" s="86">
        <f>AA693 * ( (1-Baseline!D$90-Baseline!D$89) + (1-B693)*Baseline!D$90 )</f>
        <v>0.002044617745</v>
      </c>
      <c r="AW693" s="86">
        <f>AB693 * ( (1-Baseline!D$90-Baseline!D$89) + (1-B693)*Baseline!D$90 )</f>
        <v>0.03211111507</v>
      </c>
      <c r="AX693" s="86">
        <f>AC693 * ( (1-Baseline!D$90-Baseline!D$89) + (1-B693)*Baseline!D$90 )</f>
        <v>0.0004710748065</v>
      </c>
      <c r="AY693" s="86">
        <f>AD693 * ( (1-Baseline!D$90-Baseline!D$89) + (1-B693)*Baseline!D$90 )</f>
        <v>0.0004877249787</v>
      </c>
      <c r="AZ693" s="86">
        <f t="shared" si="6"/>
        <v>0.0351145326</v>
      </c>
      <c r="BA693" s="86">
        <f>AF693 * ( (1-Baseline!F$90-Baseline!F$89) + (1-Baseline!B$36)*Baseline!F$90 )</f>
        <v>0.001505407629</v>
      </c>
      <c r="BB693" s="86">
        <f>AG693 * ( (1-Baseline!F$90-Baseline!F$89) + (1-Baseline!B$36)*Baseline!F$90 )</f>
        <v>0.0002189003978</v>
      </c>
      <c r="BC693" s="86">
        <f>AH693 * ( (1-Baseline!F$90-Baseline!F$89) + (1-Baseline!B$36)*Baseline!F$90 )</f>
        <v>0.03972574279</v>
      </c>
      <c r="BD693" s="86">
        <f>AI693 * ( (1-Baseline!F$90-Baseline!F$89) + (1-Baseline!B$36)*Baseline!F$90 )</f>
        <v>0.0004951262979</v>
      </c>
      <c r="BE693" s="86">
        <f t="shared" si="7"/>
        <v>0.04194517711</v>
      </c>
      <c r="BF693" s="86">
        <f>AK693 * ( (1-Baseline!H$90-Baseline!H$89) + (1-Baseline!B$36)*Baseline!H$90 )</f>
        <v>0.00003126853326</v>
      </c>
      <c r="BG693" s="86">
        <f>AL693 * ( (1-Baseline!H$90-Baseline!H$89) + (1-Baseline!B$36)*Baseline!H$90 )</f>
        <v>0.0002495294576</v>
      </c>
      <c r="BH693" s="86">
        <f>AM693 * ( (1-Baseline!H$90-Baseline!H$89) + (1-Baseline!B$36)*Baseline!H$90 )</f>
        <v>0.00005384321318</v>
      </c>
      <c r="BI693" s="86">
        <f>AN693 * ( (1-Baseline!H$90-Baseline!H$89) + (1-Baseline!B$36)*Baseline!H$90 )</f>
        <v>0.02746456578</v>
      </c>
      <c r="BJ693" s="86">
        <f t="shared" si="8"/>
        <v>0.02779920698</v>
      </c>
      <c r="BK693" s="62"/>
      <c r="BL693" s="86">
        <f t="shared" si="19"/>
        <v>0.9442301858</v>
      </c>
      <c r="BM693" s="86">
        <f t="shared" si="20"/>
        <v>0.01931681091</v>
      </c>
      <c r="BN693" s="86">
        <f t="shared" si="21"/>
        <v>0.03060699855</v>
      </c>
      <c r="BO693" s="86">
        <f t="shared" si="22"/>
        <v>0.005846004765</v>
      </c>
      <c r="BP693" s="86">
        <f t="shared" si="9"/>
        <v>1</v>
      </c>
      <c r="BQ693" s="86">
        <f t="shared" si="23"/>
        <v>0.05822710978</v>
      </c>
      <c r="BR693" s="86">
        <f t="shared" si="24"/>
        <v>0.9144679622</v>
      </c>
      <c r="BS693" s="86">
        <f t="shared" si="25"/>
        <v>0.01341538023</v>
      </c>
      <c r="BT693" s="86">
        <f t="shared" si="26"/>
        <v>0.01388954779</v>
      </c>
      <c r="BU693" s="86">
        <f t="shared" si="10"/>
        <v>1</v>
      </c>
      <c r="BV693" s="86">
        <f t="shared" si="27"/>
        <v>0.03588988609</v>
      </c>
      <c r="BW693" s="86">
        <f t="shared" si="28"/>
        <v>0.005218726273</v>
      </c>
      <c r="BX693" s="86">
        <f t="shared" si="29"/>
        <v>0.9470872582</v>
      </c>
      <c r="BY693" s="86">
        <f t="shared" si="30"/>
        <v>0.01180412939</v>
      </c>
      <c r="BZ693" s="86">
        <f t="shared" si="11"/>
        <v>1</v>
      </c>
      <c r="CA693" s="86">
        <f t="shared" si="31"/>
        <v>0.001124799469</v>
      </c>
      <c r="CB693" s="86">
        <f t="shared" si="32"/>
        <v>0.008976135822</v>
      </c>
      <c r="CC693" s="86">
        <f t="shared" si="33"/>
        <v>0.00193686148</v>
      </c>
      <c r="CD693" s="86">
        <f t="shared" si="34"/>
        <v>0.9879622032</v>
      </c>
      <c r="CE693" s="86">
        <f t="shared" si="12"/>
        <v>1</v>
      </c>
      <c r="CF693" s="62"/>
      <c r="CG693" s="86">
        <f t="shared" si="35"/>
        <v>0.9442301858</v>
      </c>
      <c r="CH693" s="86">
        <f t="shared" si="36"/>
        <v>0.01931681091</v>
      </c>
      <c r="CI693" s="86">
        <f t="shared" si="37"/>
        <v>0.03060699855</v>
      </c>
      <c r="CJ693" s="86">
        <f t="shared" si="38"/>
        <v>0.005846004765</v>
      </c>
      <c r="CK693" s="86">
        <f t="shared" si="13"/>
        <v>1</v>
      </c>
      <c r="CL693" s="86">
        <f t="shared" si="39"/>
        <v>0.05822710978</v>
      </c>
      <c r="CM693" s="86">
        <f t="shared" si="40"/>
        <v>0.9144679622</v>
      </c>
      <c r="CN693" s="86">
        <f t="shared" si="41"/>
        <v>0.01341538023</v>
      </c>
      <c r="CO693" s="86">
        <f t="shared" si="42"/>
        <v>0.01388954779</v>
      </c>
      <c r="CP693" s="86">
        <f t="shared" si="14"/>
        <v>1</v>
      </c>
      <c r="CQ693" s="86">
        <f t="shared" si="43"/>
        <v>0.03588988609</v>
      </c>
      <c r="CR693" s="86">
        <f t="shared" si="44"/>
        <v>0.005218726273</v>
      </c>
      <c r="CS693" s="86">
        <f t="shared" si="45"/>
        <v>0.9470872582</v>
      </c>
      <c r="CT693" s="86">
        <f t="shared" si="46"/>
        <v>0.01180412939</v>
      </c>
      <c r="CU693" s="86">
        <f t="shared" si="15"/>
        <v>1</v>
      </c>
      <c r="CV693" s="86">
        <f t="shared" si="47"/>
        <v>0.001124799469</v>
      </c>
      <c r="CW693" s="86">
        <f t="shared" si="48"/>
        <v>0.008976135822</v>
      </c>
      <c r="CX693" s="86">
        <f t="shared" si="49"/>
        <v>0.00193686148</v>
      </c>
      <c r="CY693" s="86">
        <f t="shared" si="50"/>
        <v>0.9879622032</v>
      </c>
      <c r="CZ693" s="86">
        <f t="shared" si="16"/>
        <v>1</v>
      </c>
      <c r="DA693" s="62"/>
      <c r="DB693" s="86">
        <f>(AQ693*Baseline!B$7 + AV693*Baseline!B$11 + BA693*Baseline!B$16 + BF693*Baseline!B$18)</f>
        <v>78208.74199</v>
      </c>
      <c r="DC693" s="86">
        <f>(AR693*Baseline!B$7 + AW693*Baseline!B$11 + BB693*Baseline!B$16 + BG693*Baseline!B$18)</f>
        <v>82401.33827</v>
      </c>
      <c r="DD693" s="86">
        <f>(AS693*Baseline!B$7 + AX693*Baseline!B$11 + BC693*Baseline!B$16 + BH693*Baseline!B$18)</f>
        <v>138747.6496</v>
      </c>
      <c r="DE693" s="86">
        <f>(AT693*Baseline!B$7 + AY693*Baseline!B$11 + BD693*Baseline!B$16 + BI693*Baseline!B$18)</f>
        <v>1260746.573</v>
      </c>
      <c r="DF693" s="86">
        <f t="shared" si="17"/>
        <v>1560104.303</v>
      </c>
      <c r="DG693" s="62"/>
      <c r="DH693" s="86">
        <f t="shared" si="51"/>
        <v>0.05013045719</v>
      </c>
      <c r="DI693" s="86">
        <f t="shared" si="52"/>
        <v>0.05281783922</v>
      </c>
      <c r="DJ693" s="86">
        <f t="shared" si="53"/>
        <v>0.08893485475</v>
      </c>
      <c r="DK693" s="86">
        <f t="shared" si="54"/>
        <v>0.8081168488</v>
      </c>
      <c r="DL693" s="86">
        <f t="shared" si="18"/>
        <v>1</v>
      </c>
      <c r="DM693" s="62"/>
      <c r="DN693" s="86">
        <f>DH693 / (Baseline!B$7/Baseline!B$17)</f>
        <v>5.351096581</v>
      </c>
      <c r="DO693" s="86">
        <f>DI693 / (Baseline!B$11/Baseline!B$17)</f>
        <v>1.275047919</v>
      </c>
      <c r="DP693" s="86">
        <f>DJ693 / (Baseline!B$16/Baseline!B$17)</f>
        <v>1.374312273</v>
      </c>
      <c r="DQ693" s="86">
        <f>DK693 / (Baseline!B$18/Baseline!B$17)</f>
        <v>0.9136474399</v>
      </c>
      <c r="DR693" s="62"/>
      <c r="DS693" s="86">
        <f>DH693 / Baseline!H$117</f>
        <v>2.005574898</v>
      </c>
      <c r="DT693" s="86">
        <f>DI693 / Baseline!H$118</f>
        <v>1.18893232</v>
      </c>
      <c r="DU693" s="86">
        <f>DJ693 / Baseline!H$119</f>
        <v>1.063164105</v>
      </c>
      <c r="DV693" s="86">
        <f>DK693 / Baseline!H$120</f>
        <v>0.9541733677</v>
      </c>
      <c r="DW693" s="87"/>
      <c r="DX693" s="86">
        <f>(AU693*Baseline!B$34)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0.03458930668</v>
      </c>
      <c r="DY693" s="86">
        <f>(AZ693*Baseline!B$34) + (Baseline!D$90*(1-Baseline!D$91)*Baseline!B$35) + (Baseline!D$90*Baseline!D$91*((1-Baseline!D$92)*Baseline!B$40 + Baseline!D$92*Baseline!B$41))</f>
        <v>0.01168074789</v>
      </c>
      <c r="DZ693" s="86">
        <f>(BE693*Baseline!B$34) + (Baseline!F$90*(1-Baseline!F$91)*Baseline!B$35) + (Baseline!F$90*Baseline!F$91*((1-Baseline!F$92)*Baseline!B$40 + Baseline!F$92*Baseline!B$41))</f>
        <v>0.01402241657</v>
      </c>
      <c r="EA693" s="86">
        <f>(BJ693*Baseline!B$34) + (Baseline!H$90*(1-Baseline!H$91)*Baseline!B$35) + (Baseline!H$90*Baseline!H$91*((1-Baseline!H$92)*Baseline!B$40 + Baseline!H$92*Baseline!B$41))</f>
        <v>0.009314881047</v>
      </c>
      <c r="EB693" s="86">
        <f>( DX693*Baseline!B$7 + DY693*Baseline!B$11 + DZ693*Baseline!B$16 + EA693*Baseline!B$18 ) / Baseline!B$17</f>
        <v>0.009954297813</v>
      </c>
    </row>
    <row r="694">
      <c r="A694" s="73" t="s">
        <v>870</v>
      </c>
      <c r="B694" s="85">
        <f>MIN( MAX( NORMINV( MCrands!B694, (B$5+B$4)/2, (B$5-B$4)/3.29 ), 0 ), 1 )</f>
        <v>0.4415853395</v>
      </c>
      <c r="C694" s="85">
        <f>MAX( NORMINV( MCrands!C694, (C$5+C$4)/2, (C$5-C$4)/3.29 ), 0 )</f>
        <v>2.83818164</v>
      </c>
      <c r="D694" s="83"/>
      <c r="E694" s="84">
        <f>Baseline!B$33 * (C694 * Baseline!B$68*Baseline!B$68/Baseline!B$75 + Baseline!B$46 * Baseline!B$54*Baseline!B$54/Baseline!B$76 + Baseline!B$47 * Baseline!B$55*Baseline!B$55/Baseline!B$77 + Baseline!B$56*Baseline!B$56/Baseline!B$78)</f>
        <v>0.00002014388521</v>
      </c>
      <c r="F694" s="84">
        <f>Baseline!B$33 * (C694 * Baseline!B$68*Baseline!B$59/Baseline!B$75 + Baseline!B$46 * Baseline!B$54*Baseline!B$69/Baseline!B$76 + Baseline!B$47 * Baseline!B$55*Baseline!B$57/Baseline!B$77 + Baseline!B$56*Baseline!B$58/Baseline!B$78)</f>
        <v>0.000000239420052</v>
      </c>
      <c r="G694" s="85">
        <f>Baseline!B$33 * (C694 * Baseline!B$68*Baseline!B$60/Baseline!B$75 + Baseline!B$46 * Baseline!B$54*Baseline!B$61/Baseline!B$76 + Baseline!B$47 * Baseline!B$55*Baseline!B$70/Baseline!B$77 + Baseline!B$56*Baseline!B$62/Baseline!B$78)</f>
        <v>0.0000002012942492</v>
      </c>
      <c r="H694" s="84">
        <f>Baseline!B$33 * (C694 * Baseline!B$68*Baseline!B$63/Baseline!B$75 + Baseline!B$46 * Baseline!B$54*Baseline!B$64/Baseline!B$76 + Baseline!B$47 * Baseline!B$55*Baseline!B$65/Baseline!B$77 + Baseline!B$56*Baseline!B$71/Baseline!B$78)</f>
        <v>0.000000003776521285</v>
      </c>
      <c r="I694" s="84">
        <f>Baseline!B$33 * (C694 * Baseline!B$59*Baseline!B$68/Baseline!B$75 + Baseline!B$46 * Baseline!B$69*Baseline!B$54/Baseline!B$76 + Baseline!B$47 * Baseline!B$57*Baseline!B$55/Baseline!B$77 + Baseline!B$58*Baseline!B$56/Baseline!B$78)</f>
        <v>0.000000239420052</v>
      </c>
      <c r="J694" s="85">
        <f>Baseline!B$33 * (C694 * Baseline!B$59*Baseline!B$59/Baseline!B$75 + Baseline!B$46 * Baseline!B$69*Baseline!B$69/Baseline!B$76 + Baseline!B$47 * Baseline!B$57*Baseline!B$57/Baseline!B$77 + Baseline!B$58*Baseline!B$58/Baseline!B$78)</f>
        <v>0.00000211657449</v>
      </c>
      <c r="K694" s="84">
        <f>Baseline!B$33 * (C694 * Baseline!B$59*Baseline!B$60/Baseline!B$75 + Baseline!B$46 * Baseline!B$69*Baseline!B$61/Baseline!B$76 + Baseline!B$47 * Baseline!B$57*Baseline!B$70/Baseline!B$77 + Baseline!B$58*Baseline!B$62/Baseline!B$78)</f>
        <v>0.00000001648992883</v>
      </c>
      <c r="L694" s="85">
        <f>Baseline!B$33 * (C694 * Baseline!B$59*Baseline!B$63/Baseline!B$75 + Baseline!B$46 * Baseline!B$69*Baseline!B$64/Baseline!B$76 + Baseline!B$47 * Baseline!B$57*Baseline!B$65/Baseline!B$77 + Baseline!B$58*Baseline!B$71/Baseline!B$78)</f>
        <v>0.00000001707280466</v>
      </c>
      <c r="M694" s="84">
        <f>Baseline!B$33 * (C694 * Baseline!B$60*Baseline!B$68/Baseline!B$75 + Baseline!B$46 * Baseline!B$61*Baseline!B$54/Baseline!B$76 + Baseline!B$47 * Baseline!B$70*Baseline!B$55/Baseline!B$77 + Baseline!B$62*Baseline!B$56/Baseline!B$78)</f>
        <v>0.0000002012942492</v>
      </c>
      <c r="N694" s="85">
        <f>Baseline!B$33 * (C694 * Baseline!B$60*Baseline!B$59/Baseline!B$75 + Baseline!B$46 * Baseline!B$61*Baseline!B$69/Baseline!B$76 + Baseline!B$47 * Baseline!B$70*Baseline!B$57/Baseline!B$77 + Baseline!B$62*Baseline!B$58/Baseline!B$78)</f>
        <v>0.00000001648992883</v>
      </c>
      <c r="O694" s="85">
        <f>Baseline!B$33 * (C694 * Baseline!B$60*Baseline!B$60/Baseline!B$75 + Baseline!B$46 * Baseline!B$61*Baseline!B$61/Baseline!B$76 + Baseline!B$47 * Baseline!B$70*Baseline!B$70/Baseline!B$77 + Baseline!B$62*Baseline!B$62/Baseline!B$78)</f>
        <v>0.000001589267878</v>
      </c>
      <c r="P694" s="84">
        <f>Baseline!B$33 * (C694 * Baseline!B$60*Baseline!B$63/Baseline!B$75 + Baseline!B$46 * Baseline!B$61*Baseline!B$64/Baseline!B$76 + Baseline!B$47 * Baseline!B$70*Baseline!B$65/Baseline!B$77 + Baseline!B$62*Baseline!B$71/Baseline!B$78)</f>
        <v>0.000000001956427231</v>
      </c>
      <c r="Q694" s="84">
        <f>Baseline!B$33 * (C694 * Baseline!B$63*Baseline!B$68/Baseline!B$75 + Baseline!B$46 * Baseline!B$64*Baseline!B$54/Baseline!B$76 + Baseline!B$47 * Baseline!B$65*Baseline!B$55/Baseline!B$77 + Baseline!B$71*Baseline!B$56/Baseline!B$78)</f>
        <v>0.000000003776521285</v>
      </c>
      <c r="R694" s="84">
        <f>Baseline!B$33 * (C694 * Baseline!B$63*Baseline!B$59/Baseline!B$75 + Baseline!B$46 * Baseline!B$64*Baseline!B$69/Baseline!B$76 + Baseline!B$47 * Baseline!B$65*Baseline!B$57/Baseline!B$77 + Baseline!B$71*Baseline!B$58/Baseline!B$78)</f>
        <v>0.00000001707280466</v>
      </c>
      <c r="S694" s="84">
        <f>Baseline!B$33 * (C694 * Baseline!B$63*Baseline!B$60/Baseline!B$75 + Baseline!B$46 * Baseline!B$64*Baseline!B$61/Baseline!B$76 + Baseline!B$47 * Baseline!B$65*Baseline!B$70/Baseline!B$77 + Baseline!B$71*Baseline!B$62/Baseline!B$78)</f>
        <v>0.000000001956427231</v>
      </c>
      <c r="T694" s="84">
        <f>Baseline!B$33 * (C694 * Baseline!B$63*Baseline!B$63/Baseline!B$75 + Baseline!B$46 * Baseline!B$64*Baseline!B$64/Baseline!B$76 + Baseline!B$47 * Baseline!B$65*Baseline!B$65/Baseline!B$77 + Baseline!B$71*Baseline!B$71/Baseline!B$78)</f>
        <v>0.00000009856722076</v>
      </c>
      <c r="U694" s="83"/>
      <c r="V694" s="84">
        <f>E694 * ( Baseline!B$89 * Baseline!B$7 )</f>
        <v>0.2090733846</v>
      </c>
      <c r="W694" s="84">
        <f>F694 * ( Baseline!D$89 * Baseline!B$11 )</f>
        <v>0.004416484898</v>
      </c>
      <c r="X694" s="84">
        <f>G694 * ( Baseline!F$89 * Baseline!B$16 )</f>
        <v>0.006991909433</v>
      </c>
      <c r="Y694" s="84">
        <f>H694 * ( Baseline!H$89 * Baseline!B$18 )</f>
        <v>0.001328102333</v>
      </c>
      <c r="Z694" s="86">
        <f t="shared" si="1"/>
        <v>0.2218098813</v>
      </c>
      <c r="AA694" s="84">
        <f>I694 * ( Baseline!B$89 * Baseline!B$7 )</f>
        <v>0.002484940719</v>
      </c>
      <c r="AB694" s="85">
        <f>J694 * ( Baseline!D$89 * Baseline!B$11 )</f>
        <v>0.03904359387</v>
      </c>
      <c r="AC694" s="85">
        <f>K694 * ( Baseline!F$89 * Baseline!B$16 )</f>
        <v>0.0005727738837</v>
      </c>
      <c r="AD694" s="85">
        <f>L694 * ( Baseline!F$89 * Baseline!B$16 )</f>
        <v>0.0005930199416</v>
      </c>
      <c r="AE694" s="86">
        <f t="shared" si="2"/>
        <v>0.04269432841</v>
      </c>
      <c r="AF694" s="86">
        <f>M694 * ( Baseline!B$89 * Baseline!B$7 )</f>
        <v>0.002089233013</v>
      </c>
      <c r="AG694" s="86">
        <f>N694 * ( Baseline!D$89 * Baseline!B$11 )</f>
        <v>0.0003041830499</v>
      </c>
      <c r="AH694" s="86">
        <f>O694 * ( Baseline!F$89 * Baseline!B$16 )</f>
        <v>0.05520285407</v>
      </c>
      <c r="AI694" s="86">
        <f>P694 * ( Baseline!H$89 * Baseline!B$18 )</f>
        <v>0.0006880235471</v>
      </c>
      <c r="AJ694" s="86">
        <f t="shared" si="3"/>
        <v>0.05828429368</v>
      </c>
      <c r="AK694" s="86">
        <f>Q694 * ( Baseline!B$89 * Baseline!B$7 )</f>
        <v>0.00003919651441</v>
      </c>
      <c r="AL694" s="86">
        <f>R694 * ( Baseline!D$89 * Baseline!B$11 )</f>
        <v>0.0003149351247</v>
      </c>
      <c r="AM694" s="86">
        <f>S694 * ( Baseline!F$89 * Baseline!B$16 )</f>
        <v>0.00006795604974</v>
      </c>
      <c r="AN694" s="86">
        <f>T694 * ( Baseline!H$89 * Baseline!B$18 )</f>
        <v>0.03466347625</v>
      </c>
      <c r="AO694" s="86">
        <f t="shared" si="4"/>
        <v>0.03508556393</v>
      </c>
      <c r="AP694" s="62"/>
      <c r="AQ694" s="86">
        <f>V694 * ( (1-Baseline!B$90-Baseline!B$89) + (1-B694)*Baseline!B$90 )</f>
        <v>0.1224310842</v>
      </c>
      <c r="AR694" s="86">
        <f>W694 * ( (1-Baseline!B$90-Baseline!B$89) + (1-B694)*Baseline!B$90 )</f>
        <v>0.002586245186</v>
      </c>
      <c r="AS694" s="86">
        <f>X694 * ( (1-Baseline!B$90-Baseline!B$89) + (1-B694)*Baseline!B$90 )</f>
        <v>0.004094385588</v>
      </c>
      <c r="AT694" s="86">
        <f>Y694 * ( (1-Baseline!B$90-Baseline!B$89) + (1-B694)*Baseline!B$90 )</f>
        <v>0.0007777221806</v>
      </c>
      <c r="AU694" s="86">
        <f t="shared" si="5"/>
        <v>0.1298894372</v>
      </c>
      <c r="AV694" s="86">
        <f>AA694 * ( (1-Baseline!D$90-Baseline!D$89) + (1-B694)*Baseline!D$90 )</f>
        <v>0.001971969854</v>
      </c>
      <c r="AW694" s="86">
        <f>AB694 * ( (1-Baseline!D$90-Baseline!D$89) + (1-B694)*Baseline!D$90 )</f>
        <v>0.03098375325</v>
      </c>
      <c r="AX694" s="86">
        <f>AC694 * ( (1-Baseline!D$90-Baseline!D$89) + (1-B694)*Baseline!D$90 )</f>
        <v>0.0004545351215</v>
      </c>
      <c r="AY694" s="86">
        <f>AD694 * ( (1-Baseline!D$90-Baseline!D$89) + (1-B694)*Baseline!D$90 )</f>
        <v>0.0004706017486</v>
      </c>
      <c r="AZ694" s="86">
        <f t="shared" si="6"/>
        <v>0.03388085998</v>
      </c>
      <c r="BA694" s="86">
        <f>AF694 * ( (1-Baseline!F$90-Baseline!F$89) + (1-Baseline!B$36)*Baseline!F$90 )</f>
        <v>0.001503478931</v>
      </c>
      <c r="BB694" s="86">
        <f>AG694 * ( (1-Baseline!F$90-Baseline!F$89) + (1-Baseline!B$36)*Baseline!F$90 )</f>
        <v>0.0002188998566</v>
      </c>
      <c r="BC694" s="86">
        <f>AH694 * ( (1-Baseline!F$90-Baseline!F$89) + (1-Baseline!B$36)*Baseline!F$90 )</f>
        <v>0.03972574028</v>
      </c>
      <c r="BD694" s="86">
        <f>AI694 * ( (1-Baseline!F$90-Baseline!F$89) + (1-Baseline!B$36)*Baseline!F$90 )</f>
        <v>0.0004951237613</v>
      </c>
      <c r="BE694" s="86">
        <f t="shared" si="7"/>
        <v>0.04194324283</v>
      </c>
      <c r="BF694" s="86">
        <f>AK694 * ( (1-Baseline!H$90-Baseline!H$89) + (1-Baseline!B$36)*Baseline!H$90 )</f>
        <v>0.0000310561823</v>
      </c>
      <c r="BG694" s="86">
        <f>AL694 * ( (1-Baseline!H$90-Baseline!H$89) + (1-Baseline!B$36)*Baseline!H$90 )</f>
        <v>0.000249529398</v>
      </c>
      <c r="BH694" s="86">
        <f>AM694 * ( (1-Baseline!H$90-Baseline!H$89) + (1-Baseline!B$36)*Baseline!H$90 )</f>
        <v>0.00005384293733</v>
      </c>
      <c r="BI694" s="86">
        <f>AN694 * ( (1-Baseline!H$90-Baseline!H$89) + (1-Baseline!B$36)*Baseline!H$90 )</f>
        <v>0.0274645655</v>
      </c>
      <c r="BJ694" s="86">
        <f t="shared" si="8"/>
        <v>0.02779899402</v>
      </c>
      <c r="BK694" s="62"/>
      <c r="BL694" s="86">
        <f t="shared" si="19"/>
        <v>0.9425792188</v>
      </c>
      <c r="BM694" s="86">
        <f t="shared" si="20"/>
        <v>0.01991112782</v>
      </c>
      <c r="BN694" s="86">
        <f t="shared" si="21"/>
        <v>0.03152208275</v>
      </c>
      <c r="BO694" s="86">
        <f t="shared" si="22"/>
        <v>0.005987570641</v>
      </c>
      <c r="BP694" s="86">
        <f t="shared" si="9"/>
        <v>1</v>
      </c>
      <c r="BQ694" s="86">
        <f t="shared" si="23"/>
        <v>0.05820306378</v>
      </c>
      <c r="BR694" s="86">
        <f t="shared" si="24"/>
        <v>0.9144913463</v>
      </c>
      <c r="BS694" s="86">
        <f t="shared" si="25"/>
        <v>0.01341569021</v>
      </c>
      <c r="BT694" s="86">
        <f t="shared" si="26"/>
        <v>0.01388989975</v>
      </c>
      <c r="BU694" s="86">
        <f t="shared" si="10"/>
        <v>1</v>
      </c>
      <c r="BV694" s="86">
        <f t="shared" si="27"/>
        <v>0.03584555771</v>
      </c>
      <c r="BW694" s="86">
        <f t="shared" si="28"/>
        <v>0.005218954039</v>
      </c>
      <c r="BX694" s="86">
        <f t="shared" si="29"/>
        <v>0.947130875</v>
      </c>
      <c r="BY694" s="86">
        <f t="shared" si="30"/>
        <v>0.01180461328</v>
      </c>
      <c r="BZ694" s="86">
        <f t="shared" si="11"/>
        <v>1</v>
      </c>
      <c r="CA694" s="86">
        <f t="shared" si="31"/>
        <v>0.001117169286</v>
      </c>
      <c r="CB694" s="86">
        <f t="shared" si="32"/>
        <v>0.008976202444</v>
      </c>
      <c r="CC694" s="86">
        <f t="shared" si="33"/>
        <v>0.001936866395</v>
      </c>
      <c r="CD694" s="86">
        <f t="shared" si="34"/>
        <v>0.9879697619</v>
      </c>
      <c r="CE694" s="86">
        <f t="shared" si="12"/>
        <v>1</v>
      </c>
      <c r="CF694" s="62"/>
      <c r="CG694" s="86">
        <f t="shared" si="35"/>
        <v>0.9425792188</v>
      </c>
      <c r="CH694" s="86">
        <f t="shared" si="36"/>
        <v>0.01991112782</v>
      </c>
      <c r="CI694" s="86">
        <f t="shared" si="37"/>
        <v>0.03152208275</v>
      </c>
      <c r="CJ694" s="86">
        <f t="shared" si="38"/>
        <v>0.005987570641</v>
      </c>
      <c r="CK694" s="86">
        <f t="shared" si="13"/>
        <v>1</v>
      </c>
      <c r="CL694" s="86">
        <f t="shared" si="39"/>
        <v>0.05820306378</v>
      </c>
      <c r="CM694" s="86">
        <f t="shared" si="40"/>
        <v>0.9144913463</v>
      </c>
      <c r="CN694" s="86">
        <f t="shared" si="41"/>
        <v>0.01341569021</v>
      </c>
      <c r="CO694" s="86">
        <f t="shared" si="42"/>
        <v>0.01388989975</v>
      </c>
      <c r="CP694" s="86">
        <f t="shared" si="14"/>
        <v>1</v>
      </c>
      <c r="CQ694" s="86">
        <f t="shared" si="43"/>
        <v>0.03584555771</v>
      </c>
      <c r="CR694" s="86">
        <f t="shared" si="44"/>
        <v>0.005218954039</v>
      </c>
      <c r="CS694" s="86">
        <f t="shared" si="45"/>
        <v>0.947130875</v>
      </c>
      <c r="CT694" s="86">
        <f t="shared" si="46"/>
        <v>0.01180461328</v>
      </c>
      <c r="CU694" s="86">
        <f t="shared" si="15"/>
        <v>1</v>
      </c>
      <c r="CV694" s="86">
        <f t="shared" si="47"/>
        <v>0.001117169286</v>
      </c>
      <c r="CW694" s="86">
        <f t="shared" si="48"/>
        <v>0.008976202444</v>
      </c>
      <c r="CX694" s="86">
        <f t="shared" si="49"/>
        <v>0.001936866395</v>
      </c>
      <c r="CY694" s="86">
        <f t="shared" si="50"/>
        <v>0.9879697619</v>
      </c>
      <c r="CZ694" s="86">
        <f t="shared" si="16"/>
        <v>1</v>
      </c>
      <c r="DA694" s="62"/>
      <c r="DB694" s="86">
        <f>(AQ694*Baseline!B$7 + AV694*Baseline!B$11 + BA694*Baseline!B$16 + BF694*Baseline!B$18)</f>
        <v>70067.0997</v>
      </c>
      <c r="DC694" s="86">
        <f>(AR694*Baseline!B$7 + AW694*Baseline!B$11 + BB694*Baseline!B$16 + BG694*Baseline!B$18)</f>
        <v>79860.17175</v>
      </c>
      <c r="DD694" s="86">
        <f>(AS694*Baseline!B$7 + AX694*Baseline!B$11 + BC694*Baseline!B$16 + BH694*Baseline!B$18)</f>
        <v>138514.842</v>
      </c>
      <c r="DE694" s="86">
        <f>(AT694*Baseline!B$7 + AY694*Baseline!B$11 + BD694*Baseline!B$16 + BI694*Baseline!B$18)</f>
        <v>1260670.05</v>
      </c>
      <c r="DF694" s="86">
        <f t="shared" si="17"/>
        <v>1549112.164</v>
      </c>
      <c r="DG694" s="62"/>
      <c r="DH694" s="86">
        <f t="shared" si="51"/>
        <v>0.04523048837</v>
      </c>
      <c r="DI694" s="86">
        <f t="shared" si="52"/>
        <v>0.05155222045</v>
      </c>
      <c r="DJ694" s="86">
        <f t="shared" si="53"/>
        <v>0.08941563126</v>
      </c>
      <c r="DK694" s="86">
        <f t="shared" si="54"/>
        <v>0.8138016599</v>
      </c>
      <c r="DL694" s="86">
        <f t="shared" si="18"/>
        <v>1</v>
      </c>
      <c r="DM694" s="62"/>
      <c r="DN694" s="86">
        <f>DH694 / (Baseline!B$7/Baseline!B$17)</f>
        <v>4.828057139</v>
      </c>
      <c r="DO694" s="86">
        <f>DI694 / (Baseline!B$11/Baseline!B$17)</f>
        <v>1.244495276</v>
      </c>
      <c r="DP694" s="86">
        <f>DJ694 / (Baseline!B$16/Baseline!B$17)</f>
        <v>1.381741723</v>
      </c>
      <c r="DQ694" s="86">
        <f>DK694 / (Baseline!B$18/Baseline!B$17)</f>
        <v>0.9200746207</v>
      </c>
      <c r="DR694" s="62"/>
      <c r="DS694" s="86">
        <f>DH694 / Baseline!H$117</f>
        <v>1.809541288</v>
      </c>
      <c r="DT694" s="86">
        <f>DI694 / Baseline!H$118</f>
        <v>1.160443175</v>
      </c>
      <c r="DU694" s="86">
        <f>DJ694 / Baseline!H$119</f>
        <v>1.068911507</v>
      </c>
      <c r="DV694" s="86">
        <f>DK694 / Baseline!H$120</f>
        <v>0.9608856339</v>
      </c>
      <c r="DW694" s="87"/>
      <c r="DX694" s="86">
        <f>(AU694*Baseline!B$34)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0.03201294683</v>
      </c>
      <c r="DY694" s="86">
        <f>(AZ694*Baseline!B$34) + (Baseline!D$90*(1-Baseline!D$91)*Baseline!B$35) + (Baseline!D$90*Baseline!D$91*((1-Baseline!D$92)*Baseline!B$40 + Baseline!D$92*Baseline!B$41))</f>
        <v>0.011495697</v>
      </c>
      <c r="DZ694" s="86">
        <f>(BE694*Baseline!B$34) + (Baseline!F$90*(1-Baseline!F$91)*Baseline!B$35) + (Baseline!F$90*Baseline!F$91*((1-Baseline!F$92)*Baseline!B$40 + Baseline!F$92*Baseline!B$41))</f>
        <v>0.01402212642</v>
      </c>
      <c r="EA694" s="86">
        <f>(BJ694*Baseline!B$34) + (Baseline!H$90*(1-Baseline!H$91)*Baseline!B$35) + (Baseline!H$90*Baseline!H$91*((1-Baseline!H$92)*Baseline!B$40 + Baseline!H$92*Baseline!B$41))</f>
        <v>0.009314849102</v>
      </c>
      <c r="EB694" s="86">
        <f>( DX694*Baseline!B$7 + DY694*Baseline!B$11 + DZ694*Baseline!B$16 + EA694*Baseline!B$18 ) / Baseline!B$17</f>
        <v>0.009922449192</v>
      </c>
    </row>
    <row r="695">
      <c r="A695" s="73" t="s">
        <v>871</v>
      </c>
      <c r="B695" s="85">
        <f>MIN( MAX( NORMINV( MCrands!B695, (B$5+B$4)/2, (B$5-B$4)/3.29 ), 0 ), 1 )</f>
        <v>0.703080386</v>
      </c>
      <c r="C695" s="85">
        <f>MAX( NORMINV( MCrands!C695, (C$5+C$4)/2, (C$5-C$4)/3.29 ), 0 )</f>
        <v>2.783101989</v>
      </c>
      <c r="D695" s="83"/>
      <c r="E695" s="84">
        <f>Baseline!B$33 * (C695 * Baseline!B$68*Baseline!B$68/Baseline!B$75 + Baseline!B$46 * Baseline!B$54*Baseline!B$54/Baseline!B$76 + Baseline!B$47 * Baseline!B$55*Baseline!B$55/Baseline!B$77 + Baseline!B$56*Baseline!B$56/Baseline!B$78)</f>
        <v>0.00001975391996</v>
      </c>
      <c r="F695" s="84">
        <f>Baseline!B$33 * (C695 * Baseline!B$68*Baseline!B$59/Baseline!B$75 + Baseline!B$46 * Baseline!B$54*Baseline!B$69/Baseline!B$76 + Baseline!B$47 * Baseline!B$55*Baseline!B$57/Baseline!B$77 + Baseline!B$56*Baseline!B$58/Baseline!B$78)</f>
        <v>0.0000002393584785</v>
      </c>
      <c r="G695" s="85">
        <f>Baseline!B$33 * (C695 * Baseline!B$68*Baseline!B$60/Baseline!B$75 + Baseline!B$46 * Baseline!B$54*Baseline!B$61/Baseline!B$76 + Baseline!B$47 * Baseline!B$55*Baseline!B$70/Baseline!B$77 + Baseline!B$56*Baseline!B$62/Baseline!B$78)</f>
        <v>0.0000002011428811</v>
      </c>
      <c r="H695" s="84">
        <f>Baseline!B$33 * (C695 * Baseline!B$68*Baseline!B$63/Baseline!B$75 + Baseline!B$46 * Baseline!B$54*Baseline!B$64/Baseline!B$76 + Baseline!B$47 * Baseline!B$55*Baseline!B$65/Baseline!B$77 + Baseline!B$56*Baseline!B$71/Baseline!B$78)</f>
        <v>0.000000003761384476</v>
      </c>
      <c r="I695" s="84">
        <f>Baseline!B$33 * (C695 * Baseline!B$59*Baseline!B$68/Baseline!B$75 + Baseline!B$46 * Baseline!B$69*Baseline!B$54/Baseline!B$76 + Baseline!B$47 * Baseline!B$57*Baseline!B$55/Baseline!B$77 + Baseline!B$58*Baseline!B$56/Baseline!B$78)</f>
        <v>0.0000002393584785</v>
      </c>
      <c r="J695" s="85">
        <f>Baseline!B$33 * (C695 * Baseline!B$59*Baseline!B$59/Baseline!B$75 + Baseline!B$46 * Baseline!B$69*Baseline!B$69/Baseline!B$76 + Baseline!B$47 * Baseline!B$57*Baseline!B$57/Baseline!B$77 + Baseline!B$58*Baseline!B$58/Baseline!B$78)</f>
        <v>0.000002116574481</v>
      </c>
      <c r="K695" s="84">
        <f>Baseline!B$33 * (C695 * Baseline!B$59*Baseline!B$60/Baseline!B$75 + Baseline!B$46 * Baseline!B$69*Baseline!B$61/Baseline!B$76 + Baseline!B$47 * Baseline!B$57*Baseline!B$70/Baseline!B$77 + Baseline!B$58*Baseline!B$62/Baseline!B$78)</f>
        <v>0.00000001648990492</v>
      </c>
      <c r="L695" s="85">
        <f>Baseline!B$33 * (C695 * Baseline!B$59*Baseline!B$63/Baseline!B$75 + Baseline!B$46 * Baseline!B$69*Baseline!B$64/Baseline!B$76 + Baseline!B$47 * Baseline!B$57*Baseline!B$65/Baseline!B$77 + Baseline!B$58*Baseline!B$71/Baseline!B$78)</f>
        <v>0.00000001707280227</v>
      </c>
      <c r="M695" s="84">
        <f>Baseline!B$33 * (C695 * Baseline!B$60*Baseline!B$68/Baseline!B$75 + Baseline!B$46 * Baseline!B$61*Baseline!B$54/Baseline!B$76 + Baseline!B$47 * Baseline!B$70*Baseline!B$55/Baseline!B$77 + Baseline!B$62*Baseline!B$56/Baseline!B$78)</f>
        <v>0.0000002011428811</v>
      </c>
      <c r="N695" s="85">
        <f>Baseline!B$33 * (C695 * Baseline!B$60*Baseline!B$59/Baseline!B$75 + Baseline!B$46 * Baseline!B$61*Baseline!B$69/Baseline!B$76 + Baseline!B$47 * Baseline!B$70*Baseline!B$57/Baseline!B$77 + Baseline!B$62*Baseline!B$58/Baseline!B$78)</f>
        <v>0.00000001648990492</v>
      </c>
      <c r="O695" s="85">
        <f>Baseline!B$33 * (C695 * Baseline!B$60*Baseline!B$60/Baseline!B$75 + Baseline!B$46 * Baseline!B$61*Baseline!B$61/Baseline!B$76 + Baseline!B$47 * Baseline!B$70*Baseline!B$70/Baseline!B$77 + Baseline!B$62*Baseline!B$62/Baseline!B$78)</f>
        <v>0.000001589267819</v>
      </c>
      <c r="P695" s="84">
        <f>Baseline!B$33 * (C695 * Baseline!B$60*Baseline!B$63/Baseline!B$75 + Baseline!B$46 * Baseline!B$61*Baseline!B$64/Baseline!B$76 + Baseline!B$47 * Baseline!B$70*Baseline!B$65/Baseline!B$77 + Baseline!B$62*Baseline!B$71/Baseline!B$78)</f>
        <v>0.000000001956421356</v>
      </c>
      <c r="Q695" s="84">
        <f>Baseline!B$33 * (C695 * Baseline!B$63*Baseline!B$68/Baseline!B$75 + Baseline!B$46 * Baseline!B$64*Baseline!B$54/Baseline!B$76 + Baseline!B$47 * Baseline!B$65*Baseline!B$55/Baseline!B$77 + Baseline!B$71*Baseline!B$56/Baseline!B$78)</f>
        <v>0.000000003761384476</v>
      </c>
      <c r="R695" s="84">
        <f>Baseline!B$33 * (C695 * Baseline!B$63*Baseline!B$59/Baseline!B$75 + Baseline!B$46 * Baseline!B$64*Baseline!B$69/Baseline!B$76 + Baseline!B$47 * Baseline!B$65*Baseline!B$57/Baseline!B$77 + Baseline!B$71*Baseline!B$58/Baseline!B$78)</f>
        <v>0.00000001707280227</v>
      </c>
      <c r="S695" s="84">
        <f>Baseline!B$33 * (C695 * Baseline!B$63*Baseline!B$60/Baseline!B$75 + Baseline!B$46 * Baseline!B$64*Baseline!B$61/Baseline!B$76 + Baseline!B$47 * Baseline!B$65*Baseline!B$70/Baseline!B$77 + Baseline!B$71*Baseline!B$62/Baseline!B$78)</f>
        <v>0.000000001956421356</v>
      </c>
      <c r="T695" s="84">
        <f>Baseline!B$33 * (C695 * Baseline!B$63*Baseline!B$63/Baseline!B$75 + Baseline!B$46 * Baseline!B$64*Baseline!B$64/Baseline!B$76 + Baseline!B$47 * Baseline!B$65*Baseline!B$65/Baseline!B$77 + Baseline!B$71*Baseline!B$71/Baseline!B$78)</f>
        <v>0.00000009856722017</v>
      </c>
      <c r="U695" s="83"/>
      <c r="V695" s="84">
        <f>E695 * ( Baseline!B$89 * Baseline!B$7 )</f>
        <v>0.2050259353</v>
      </c>
      <c r="W695" s="84">
        <f>F695 * ( Baseline!D$89 * Baseline!B$11 )</f>
        <v>0.004415349077</v>
      </c>
      <c r="X695" s="84">
        <f>G695 * ( Baseline!F$89 * Baseline!B$16 )</f>
        <v>0.006986651697</v>
      </c>
      <c r="Y695" s="84">
        <f>H695 * ( Baseline!H$89 * Baseline!B$18 )</f>
        <v>0.001322779119</v>
      </c>
      <c r="Z695" s="86">
        <f t="shared" si="1"/>
        <v>0.2177507152</v>
      </c>
      <c r="AA695" s="84">
        <f>I695 * ( Baseline!B$89 * Baseline!B$7 )</f>
        <v>0.002484301648</v>
      </c>
      <c r="AB695" s="85">
        <f>J695 * ( Baseline!D$89 * Baseline!B$11 )</f>
        <v>0.03904359369</v>
      </c>
      <c r="AC695" s="85">
        <f>K695 * ( Baseline!F$89 * Baseline!B$16 )</f>
        <v>0.0005727730536</v>
      </c>
      <c r="AD695" s="85">
        <f>L695 * ( Baseline!F$89 * Baseline!B$16 )</f>
        <v>0.0005930198586</v>
      </c>
      <c r="AE695" s="86">
        <f t="shared" si="2"/>
        <v>0.04269368825</v>
      </c>
      <c r="AF695" s="86">
        <f>M695 * ( Baseline!B$89 * Baseline!B$7 )</f>
        <v>0.002087661963</v>
      </c>
      <c r="AG695" s="86">
        <f>N695 * ( Baseline!D$89 * Baseline!B$11 )</f>
        <v>0.0003041826091</v>
      </c>
      <c r="AH695" s="86">
        <f>O695 * ( Baseline!F$89 * Baseline!B$16 )</f>
        <v>0.05520285203</v>
      </c>
      <c r="AI695" s="86">
        <f>P695 * ( Baseline!H$89 * Baseline!B$18 )</f>
        <v>0.0006880214809</v>
      </c>
      <c r="AJ695" s="86">
        <f t="shared" si="3"/>
        <v>0.05828271808</v>
      </c>
      <c r="AK695" s="86">
        <f>Q695 * ( Baseline!B$89 * Baseline!B$7 )</f>
        <v>0.00003903940947</v>
      </c>
      <c r="AL695" s="86">
        <f>R695 * ( Baseline!D$89 * Baseline!B$11 )</f>
        <v>0.0003149350806</v>
      </c>
      <c r="AM695" s="86">
        <f>S695 * ( Baseline!F$89 * Baseline!B$16 )</f>
        <v>0.00006795584566</v>
      </c>
      <c r="AN695" s="86">
        <f>T695 * ( Baseline!H$89 * Baseline!B$18 )</f>
        <v>0.03466347604</v>
      </c>
      <c r="AO695" s="86">
        <f t="shared" si="4"/>
        <v>0.03508540637</v>
      </c>
      <c r="AP695" s="62"/>
      <c r="AQ695" s="86">
        <f>V695 * ( (1-Baseline!B$90-Baseline!B$89) + (1-B695)*Baseline!B$90 )</f>
        <v>0.07234513506</v>
      </c>
      <c r="AR695" s="86">
        <f>W695 * ( (1-Baseline!B$90-Baseline!B$89) + (1-B695)*Baseline!B$90 )</f>
        <v>0.00155799326</v>
      </c>
      <c r="AS695" s="86">
        <f>X695 * ( (1-Baseline!B$90-Baseline!B$89) + (1-B695)*Baseline!B$90 )</f>
        <v>0.002465299133</v>
      </c>
      <c r="AT695" s="86">
        <f>Y695 * ( (1-Baseline!B$90-Baseline!B$89) + (1-B695)*Baseline!B$90 )</f>
        <v>0.0004667537981</v>
      </c>
      <c r="AU695" s="86">
        <f t="shared" si="5"/>
        <v>0.07683518125</v>
      </c>
      <c r="AV695" s="86">
        <f>AA695 * ( (1-Baseline!D$90-Baseline!D$89) + (1-B695)*Baseline!D$90 )</f>
        <v>0.001680427314</v>
      </c>
      <c r="AW695" s="86">
        <f>AB695 * ( (1-Baseline!D$90-Baseline!D$89) + (1-B695)*Baseline!D$90 )</f>
        <v>0.02640980467</v>
      </c>
      <c r="AX695" s="86">
        <f>AC695 * ( (1-Baseline!D$90-Baseline!D$89) + (1-B695)*Baseline!D$90 )</f>
        <v>0.000387434225</v>
      </c>
      <c r="AY695" s="86">
        <f>AD695 * ( (1-Baseline!D$90-Baseline!D$89) + (1-B695)*Baseline!D$90 )</f>
        <v>0.0004011295363</v>
      </c>
      <c r="AZ695" s="86">
        <f t="shared" si="6"/>
        <v>0.02887879574</v>
      </c>
      <c r="BA695" s="86">
        <f>AF695 * ( (1-Baseline!F$90-Baseline!F$89) + (1-Baseline!B$36)*Baseline!F$90 )</f>
        <v>0.001502348354</v>
      </c>
      <c r="BB695" s="86">
        <f>AG695 * ( (1-Baseline!F$90-Baseline!F$89) + (1-Baseline!B$36)*Baseline!F$90 )</f>
        <v>0.0002188995393</v>
      </c>
      <c r="BC695" s="86">
        <f>AH695 * ( (1-Baseline!F$90-Baseline!F$89) + (1-Baseline!B$36)*Baseline!F$90 )</f>
        <v>0.03972573881</v>
      </c>
      <c r="BD695" s="86">
        <f>AI695 * ( (1-Baseline!F$90-Baseline!F$89) + (1-Baseline!B$36)*Baseline!F$90 )</f>
        <v>0.0004951222743</v>
      </c>
      <c r="BE695" s="86">
        <f t="shared" si="7"/>
        <v>0.04194210898</v>
      </c>
      <c r="BF695" s="86">
        <f>AK695 * ( (1-Baseline!H$90-Baseline!H$89) + (1-Baseline!B$36)*Baseline!H$90 )</f>
        <v>0.00003093170491</v>
      </c>
      <c r="BG695" s="86">
        <f>AL695 * ( (1-Baseline!H$90-Baseline!H$89) + (1-Baseline!B$36)*Baseline!H$90 )</f>
        <v>0.0002495293631</v>
      </c>
      <c r="BH695" s="86">
        <f>AM695 * ( (1-Baseline!H$90-Baseline!H$89) + (1-Baseline!B$36)*Baseline!H$90 )</f>
        <v>0.00005384277563</v>
      </c>
      <c r="BI695" s="86">
        <f>AN695 * ( (1-Baseline!H$90-Baseline!H$89) + (1-Baseline!B$36)*Baseline!H$90 )</f>
        <v>0.02746456533</v>
      </c>
      <c r="BJ695" s="86">
        <f t="shared" si="8"/>
        <v>0.02779886918</v>
      </c>
      <c r="BK695" s="62"/>
      <c r="BL695" s="86">
        <f t="shared" si="19"/>
        <v>0.9415626264</v>
      </c>
      <c r="BM695" s="86">
        <f t="shared" si="20"/>
        <v>0.02027708186</v>
      </c>
      <c r="BN695" s="86">
        <f t="shared" si="21"/>
        <v>0.03208555109</v>
      </c>
      <c r="BO695" s="86">
        <f t="shared" si="22"/>
        <v>0.00607474064</v>
      </c>
      <c r="BP695" s="86">
        <f t="shared" si="9"/>
        <v>1</v>
      </c>
      <c r="BQ695" s="86">
        <f t="shared" si="23"/>
        <v>0.05818896775</v>
      </c>
      <c r="BR695" s="86">
        <f t="shared" si="24"/>
        <v>0.9145050542</v>
      </c>
      <c r="BS695" s="86">
        <f t="shared" si="25"/>
        <v>0.01341587193</v>
      </c>
      <c r="BT695" s="86">
        <f t="shared" si="26"/>
        <v>0.01389010608</v>
      </c>
      <c r="BU695" s="86">
        <f t="shared" si="10"/>
        <v>1</v>
      </c>
      <c r="BV695" s="86">
        <f t="shared" si="27"/>
        <v>0.03581957108</v>
      </c>
      <c r="BW695" s="86">
        <f t="shared" si="28"/>
        <v>0.005219087562</v>
      </c>
      <c r="BX695" s="86">
        <f t="shared" si="29"/>
        <v>0.9471564444</v>
      </c>
      <c r="BY695" s="86">
        <f t="shared" si="30"/>
        <v>0.01180489695</v>
      </c>
      <c r="BZ695" s="86">
        <f t="shared" si="11"/>
        <v>1</v>
      </c>
      <c r="CA695" s="86">
        <f t="shared" si="31"/>
        <v>0.001112696517</v>
      </c>
      <c r="CB695" s="86">
        <f t="shared" si="32"/>
        <v>0.008976241497</v>
      </c>
      <c r="CC695" s="86">
        <f t="shared" si="33"/>
        <v>0.001936869277</v>
      </c>
      <c r="CD695" s="86">
        <f t="shared" si="34"/>
        <v>0.9879741927</v>
      </c>
      <c r="CE695" s="86">
        <f t="shared" si="12"/>
        <v>1</v>
      </c>
      <c r="CF695" s="62"/>
      <c r="CG695" s="86">
        <f t="shared" si="35"/>
        <v>0.9415626264</v>
      </c>
      <c r="CH695" s="86">
        <f t="shared" si="36"/>
        <v>0.02027708186</v>
      </c>
      <c r="CI695" s="86">
        <f t="shared" si="37"/>
        <v>0.03208555109</v>
      </c>
      <c r="CJ695" s="86">
        <f t="shared" si="38"/>
        <v>0.00607474064</v>
      </c>
      <c r="CK695" s="86">
        <f t="shared" si="13"/>
        <v>1</v>
      </c>
      <c r="CL695" s="86">
        <f t="shared" si="39"/>
        <v>0.05818896775</v>
      </c>
      <c r="CM695" s="86">
        <f t="shared" si="40"/>
        <v>0.9145050542</v>
      </c>
      <c r="CN695" s="86">
        <f t="shared" si="41"/>
        <v>0.01341587193</v>
      </c>
      <c r="CO695" s="86">
        <f t="shared" si="42"/>
        <v>0.01389010608</v>
      </c>
      <c r="CP695" s="86">
        <f t="shared" si="14"/>
        <v>1</v>
      </c>
      <c r="CQ695" s="86">
        <f t="shared" si="43"/>
        <v>0.03581957108</v>
      </c>
      <c r="CR695" s="86">
        <f t="shared" si="44"/>
        <v>0.005219087562</v>
      </c>
      <c r="CS695" s="86">
        <f t="shared" si="45"/>
        <v>0.9471564444</v>
      </c>
      <c r="CT695" s="86">
        <f t="shared" si="46"/>
        <v>0.01180489695</v>
      </c>
      <c r="CU695" s="86">
        <f t="shared" si="15"/>
        <v>1</v>
      </c>
      <c r="CV695" s="86">
        <f t="shared" si="47"/>
        <v>0.001112696517</v>
      </c>
      <c r="CW695" s="86">
        <f t="shared" si="48"/>
        <v>0.008976241497</v>
      </c>
      <c r="CX695" s="86">
        <f t="shared" si="49"/>
        <v>0.001936869277</v>
      </c>
      <c r="CY695" s="86">
        <f t="shared" si="50"/>
        <v>0.9879741927</v>
      </c>
      <c r="CZ695" s="86">
        <f t="shared" si="16"/>
        <v>1</v>
      </c>
      <c r="DA695" s="62"/>
      <c r="DB695" s="86">
        <f>(AQ695*Baseline!B$7 + AV695*Baseline!B$11 + BA695*Baseline!B$16 + BF695*Baseline!B$18)</f>
        <v>45140.69806</v>
      </c>
      <c r="DC695" s="86">
        <f>(AR695*Baseline!B$7 + AW695*Baseline!B$11 + BB695*Baseline!B$16 + BG695*Baseline!B$18)</f>
        <v>69552.38717</v>
      </c>
      <c r="DD695" s="86">
        <f>(AS695*Baseline!B$7 + AX695*Baseline!B$11 + BC695*Baseline!B$16 + BH695*Baseline!B$18)</f>
        <v>137580.8212</v>
      </c>
      <c r="DE695" s="86">
        <f>(AT695*Baseline!B$7 + AY695*Baseline!B$11 + BD695*Baseline!B$16 + BI695*Baseline!B$18)</f>
        <v>1260370.231</v>
      </c>
      <c r="DF695" s="86">
        <f t="shared" si="17"/>
        <v>1512644.137</v>
      </c>
      <c r="DG695" s="62"/>
      <c r="DH695" s="86">
        <f t="shared" si="51"/>
        <v>0.02984224574</v>
      </c>
      <c r="DI695" s="86">
        <f t="shared" si="52"/>
        <v>0.04598066752</v>
      </c>
      <c r="DJ695" s="86">
        <f t="shared" si="53"/>
        <v>0.09095385876</v>
      </c>
      <c r="DK695" s="86">
        <f t="shared" si="54"/>
        <v>0.833223228</v>
      </c>
      <c r="DL695" s="86">
        <f t="shared" si="18"/>
        <v>1</v>
      </c>
      <c r="DM695" s="62"/>
      <c r="DN695" s="86">
        <f>DH695 / (Baseline!B$7/Baseline!B$17)</f>
        <v>3.18546345</v>
      </c>
      <c r="DO695" s="86">
        <f>DI695 / (Baseline!B$11/Baseline!B$17)</f>
        <v>1.109995322</v>
      </c>
      <c r="DP695" s="86">
        <f>DJ695 / (Baseline!B$16/Baseline!B$17)</f>
        <v>1.405511987</v>
      </c>
      <c r="DQ695" s="86">
        <f>DK695 / (Baseline!B$18/Baseline!B$17)</f>
        <v>0.942032418</v>
      </c>
      <c r="DR695" s="62"/>
      <c r="DS695" s="86">
        <f>DH695 / Baseline!H$117</f>
        <v>1.193902116</v>
      </c>
      <c r="DT695" s="86">
        <f>DI695 / Baseline!H$118</f>
        <v>1.035027228</v>
      </c>
      <c r="DU695" s="86">
        <f>DJ695 / Baseline!H$119</f>
        <v>1.087300116</v>
      </c>
      <c r="DV695" s="86">
        <f>DK695 / Baseline!H$120</f>
        <v>0.9838173955</v>
      </c>
      <c r="DW695" s="87"/>
      <c r="DX695" s="86">
        <f>(AU695*Baseline!B$34)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0.02405480844</v>
      </c>
      <c r="DY695" s="86">
        <f>(AZ695*Baseline!B$34) + (Baseline!D$90*(1-Baseline!D$91)*Baseline!B$35) + (Baseline!D$90*Baseline!D$91*((1-Baseline!D$92)*Baseline!B$40 + Baseline!D$92*Baseline!B$41))</f>
        <v>0.01074538736</v>
      </c>
      <c r="DZ695" s="86">
        <f>(BE695*Baseline!B$34) + (Baseline!F$90*(1-Baseline!F$91)*Baseline!B$35) + (Baseline!F$90*Baseline!F$91*((1-Baseline!F$92)*Baseline!B$40 + Baseline!F$92*Baseline!B$41))</f>
        <v>0.01402195635</v>
      </c>
      <c r="EA695" s="86">
        <f>(BJ695*Baseline!B$34) + (Baseline!H$90*(1-Baseline!H$91)*Baseline!B$35) + (Baseline!H$90*Baseline!H$91*((1-Baseline!H$92)*Baseline!B$40 + Baseline!H$92*Baseline!B$41))</f>
        <v>0.009314830377</v>
      </c>
      <c r="EB695" s="86">
        <f>( DX695*Baseline!B$7 + DY695*Baseline!B$11 + DZ695*Baseline!B$16 + EA695*Baseline!B$18 ) / Baseline!B$17</f>
        <v>0.009816786748</v>
      </c>
    </row>
    <row r="696">
      <c r="A696" s="73" t="s">
        <v>872</v>
      </c>
      <c r="B696" s="85">
        <f>MIN( MAX( NORMINV( MCrands!B696, (B$5+B$4)/2, (B$5-B$4)/3.29 ), 0 ), 1 )</f>
        <v>0.664305816</v>
      </c>
      <c r="C696" s="85">
        <f>MAX( NORMINV( MCrands!C696, (C$5+C$4)/2, (C$5-C$4)/3.29 ), 0 )</f>
        <v>2.275963917</v>
      </c>
      <c r="D696" s="83"/>
      <c r="E696" s="84">
        <f>Baseline!B$33 * (C696 * Baseline!B$68*Baseline!B$68/Baseline!B$75 + Baseline!B$46 * Baseline!B$54*Baseline!B$54/Baseline!B$76 + Baseline!B$47 * Baseline!B$55*Baseline!B$55/Baseline!B$77 + Baseline!B$56*Baseline!B$56/Baseline!B$78)</f>
        <v>0.00001616337024</v>
      </c>
      <c r="F696" s="84">
        <f>Baseline!B$33 * (C696 * Baseline!B$68*Baseline!B$59/Baseline!B$75 + Baseline!B$46 * Baseline!B$54*Baseline!B$69/Baseline!B$76 + Baseline!B$47 * Baseline!B$55*Baseline!B$57/Baseline!B$77 + Baseline!B$56*Baseline!B$58/Baseline!B$78)</f>
        <v>0.0000002387915496</v>
      </c>
      <c r="G696" s="85">
        <f>Baseline!B$33 * (C696 * Baseline!B$68*Baseline!B$60/Baseline!B$75 + Baseline!B$46 * Baseline!B$54*Baseline!B$61/Baseline!B$76 + Baseline!B$47 * Baseline!B$55*Baseline!B$70/Baseline!B$77 + Baseline!B$56*Baseline!B$62/Baseline!B$78)</f>
        <v>0.0000001997491809</v>
      </c>
      <c r="H696" s="84">
        <f>Baseline!B$33 * (C696 * Baseline!B$68*Baseline!B$63/Baseline!B$75 + Baseline!B$46 * Baseline!B$54*Baseline!B$64/Baseline!B$76 + Baseline!B$47 * Baseline!B$55*Baseline!B$65/Baseline!B$77 + Baseline!B$56*Baseline!B$71/Baseline!B$78)</f>
        <v>0.000000003622014454</v>
      </c>
      <c r="I696" s="84">
        <f>Baseline!B$33 * (C696 * Baseline!B$59*Baseline!B$68/Baseline!B$75 + Baseline!B$46 * Baseline!B$69*Baseline!B$54/Baseline!B$76 + Baseline!B$47 * Baseline!B$57*Baseline!B$55/Baseline!B$77 + Baseline!B$58*Baseline!B$56/Baseline!B$78)</f>
        <v>0.0000002387915496</v>
      </c>
      <c r="J696" s="85">
        <f>Baseline!B$33 * (C696 * Baseline!B$59*Baseline!B$59/Baseline!B$75 + Baseline!B$46 * Baseline!B$69*Baseline!B$69/Baseline!B$76 + Baseline!B$47 * Baseline!B$57*Baseline!B$57/Baseline!B$77 + Baseline!B$58*Baseline!B$58/Baseline!B$78)</f>
        <v>0.000002116574391</v>
      </c>
      <c r="K696" s="84">
        <f>Baseline!B$33 * (C696 * Baseline!B$59*Baseline!B$60/Baseline!B$75 + Baseline!B$46 * Baseline!B$69*Baseline!B$61/Baseline!B$76 + Baseline!B$47 * Baseline!B$57*Baseline!B$70/Baseline!B$77 + Baseline!B$58*Baseline!B$62/Baseline!B$78)</f>
        <v>0.00000001648968487</v>
      </c>
      <c r="L696" s="85">
        <f>Baseline!B$33 * (C696 * Baseline!B$59*Baseline!B$63/Baseline!B$75 + Baseline!B$46 * Baseline!B$69*Baseline!B$64/Baseline!B$76 + Baseline!B$47 * Baseline!B$57*Baseline!B$65/Baseline!B$77 + Baseline!B$58*Baseline!B$71/Baseline!B$78)</f>
        <v>0.00000001707278026</v>
      </c>
      <c r="M696" s="84">
        <f>Baseline!B$33 * (C696 * Baseline!B$60*Baseline!B$68/Baseline!B$75 + Baseline!B$46 * Baseline!B$61*Baseline!B$54/Baseline!B$76 + Baseline!B$47 * Baseline!B$70*Baseline!B$55/Baseline!B$77 + Baseline!B$62*Baseline!B$56/Baseline!B$78)</f>
        <v>0.0000001997491809</v>
      </c>
      <c r="N696" s="85">
        <f>Baseline!B$33 * (C696 * Baseline!B$60*Baseline!B$59/Baseline!B$75 + Baseline!B$46 * Baseline!B$61*Baseline!B$69/Baseline!B$76 + Baseline!B$47 * Baseline!B$70*Baseline!B$57/Baseline!B$77 + Baseline!B$62*Baseline!B$58/Baseline!B$78)</f>
        <v>0.00000001648968487</v>
      </c>
      <c r="O696" s="85">
        <f>Baseline!B$33 * (C696 * Baseline!B$60*Baseline!B$60/Baseline!B$75 + Baseline!B$46 * Baseline!B$61*Baseline!B$61/Baseline!B$76 + Baseline!B$47 * Baseline!B$70*Baseline!B$70/Baseline!B$77 + Baseline!B$62*Baseline!B$62/Baseline!B$78)</f>
        <v>0.000001589267278</v>
      </c>
      <c r="P696" s="84">
        <f>Baseline!B$33 * (C696 * Baseline!B$60*Baseline!B$63/Baseline!B$75 + Baseline!B$46 * Baseline!B$61*Baseline!B$64/Baseline!B$76 + Baseline!B$47 * Baseline!B$70*Baseline!B$65/Baseline!B$77 + Baseline!B$62*Baseline!B$71/Baseline!B$78)</f>
        <v>0.000000001956367258</v>
      </c>
      <c r="Q696" s="84">
        <f>Baseline!B$33 * (C696 * Baseline!B$63*Baseline!B$68/Baseline!B$75 + Baseline!B$46 * Baseline!B$64*Baseline!B$54/Baseline!B$76 + Baseline!B$47 * Baseline!B$65*Baseline!B$55/Baseline!B$77 + Baseline!B$71*Baseline!B$56/Baseline!B$78)</f>
        <v>0.000000003622014454</v>
      </c>
      <c r="R696" s="84">
        <f>Baseline!B$33 * (C696 * Baseline!B$63*Baseline!B$59/Baseline!B$75 + Baseline!B$46 * Baseline!B$64*Baseline!B$69/Baseline!B$76 + Baseline!B$47 * Baseline!B$65*Baseline!B$57/Baseline!B$77 + Baseline!B$71*Baseline!B$58/Baseline!B$78)</f>
        <v>0.00000001707278026</v>
      </c>
      <c r="S696" s="84">
        <f>Baseline!B$33 * (C696 * Baseline!B$63*Baseline!B$60/Baseline!B$75 + Baseline!B$46 * Baseline!B$64*Baseline!B$61/Baseline!B$76 + Baseline!B$47 * Baseline!B$65*Baseline!B$70/Baseline!B$77 + Baseline!B$71*Baseline!B$62/Baseline!B$78)</f>
        <v>0.000000001956367258</v>
      </c>
      <c r="T696" s="84">
        <f>Baseline!B$33 * (C696 * Baseline!B$63*Baseline!B$63/Baseline!B$75 + Baseline!B$46 * Baseline!B$64*Baseline!B$64/Baseline!B$76 + Baseline!B$47 * Baseline!B$65*Baseline!B$65/Baseline!B$77 + Baseline!B$71*Baseline!B$71/Baseline!B$78)</f>
        <v>0.00000009856721476</v>
      </c>
      <c r="U696" s="83"/>
      <c r="V696" s="84">
        <f>E696 * ( Baseline!B$89 * Baseline!B$7 )</f>
        <v>0.1677596197</v>
      </c>
      <c r="W696" s="84">
        <f>F696 * ( Baseline!D$89 * Baseline!B$11 )</f>
        <v>0.004404891169</v>
      </c>
      <c r="X696" s="84">
        <f>G696 * ( Baseline!F$89 * Baseline!B$16 )</f>
        <v>0.006938241841</v>
      </c>
      <c r="Y696" s="84">
        <f>H696 * ( Baseline!H$89 * Baseline!B$18 )</f>
        <v>0.00127376638</v>
      </c>
      <c r="Z696" s="86">
        <f t="shared" si="1"/>
        <v>0.1803765191</v>
      </c>
      <c r="AA696" s="84">
        <f>I696 * ( Baseline!B$89 * Baseline!B$7 )</f>
        <v>0.002478417493</v>
      </c>
      <c r="AB696" s="85">
        <f>J696 * ( Baseline!D$89 * Baseline!B$11 )</f>
        <v>0.03904359204</v>
      </c>
      <c r="AC696" s="85">
        <f>K696 * ( Baseline!F$89 * Baseline!B$16 )</f>
        <v>0.0005727654099</v>
      </c>
      <c r="AD696" s="85">
        <f>L696 * ( Baseline!F$89 * Baseline!B$16 )</f>
        <v>0.0005930190943</v>
      </c>
      <c r="AE696" s="86">
        <f t="shared" si="2"/>
        <v>0.04268779403</v>
      </c>
      <c r="AF696" s="86">
        <f>M696 * ( Baseline!B$89 * Baseline!B$7 )</f>
        <v>0.002073196749</v>
      </c>
      <c r="AG696" s="86">
        <f>N696 * ( Baseline!D$89 * Baseline!B$11 )</f>
        <v>0.0003041785497</v>
      </c>
      <c r="AH696" s="86">
        <f>O696 * ( Baseline!F$89 * Baseline!B$16 )</f>
        <v>0.05520283324</v>
      </c>
      <c r="AI696" s="86">
        <f>P696 * ( Baseline!H$89 * Baseline!B$18 )</f>
        <v>0.0006880024562</v>
      </c>
      <c r="AJ696" s="86">
        <f t="shared" si="3"/>
        <v>0.05826821099</v>
      </c>
      <c r="AK696" s="86">
        <f>Q696 * ( Baseline!B$89 * Baseline!B$7 )</f>
        <v>0.00003759288801</v>
      </c>
      <c r="AL696" s="86">
        <f>R696 * ( Baseline!D$89 * Baseline!B$11 )</f>
        <v>0.0003149346747</v>
      </c>
      <c r="AM696" s="86">
        <f>S696 * ( Baseline!F$89 * Baseline!B$16 )</f>
        <v>0.00006795396659</v>
      </c>
      <c r="AN696" s="86">
        <f>T696 * ( Baseline!H$89 * Baseline!B$18 )</f>
        <v>0.03466347414</v>
      </c>
      <c r="AO696" s="86">
        <f t="shared" si="4"/>
        <v>0.03508395567</v>
      </c>
      <c r="AP696" s="62"/>
      <c r="AQ696" s="86">
        <f>V696 * ( (1-Baseline!B$90-Baseline!B$89) + (1-B696)*Baseline!B$90 )</f>
        <v>0.06498467881</v>
      </c>
      <c r="AR696" s="86">
        <f>W696 * ( (1-Baseline!B$90-Baseline!B$89) + (1-B696)*Baseline!B$90 )</f>
        <v>0.001706313106</v>
      </c>
      <c r="AS696" s="86">
        <f>X696 * ( (1-Baseline!B$90-Baseline!B$89) + (1-B696)*Baseline!B$90 )</f>
        <v>0.002687651643</v>
      </c>
      <c r="AT696" s="86">
        <f>Y696 * ( (1-Baseline!B$90-Baseline!B$89) + (1-B696)*Baseline!B$90 )</f>
        <v>0.0004934161106</v>
      </c>
      <c r="AU696" s="86">
        <f t="shared" si="5"/>
        <v>0.06987205967</v>
      </c>
      <c r="AV696" s="86">
        <f>AA696 * ( (1-Baseline!D$90-Baseline!D$89) + (1-B696)*Baseline!D$90 )</f>
        <v>0.001719499772</v>
      </c>
      <c r="AW696" s="86">
        <f>AB696 * ( (1-Baseline!D$90-Baseline!D$89) + (1-B696)*Baseline!D$90 )</f>
        <v>0.02708803008</v>
      </c>
      <c r="AX696" s="86">
        <f>AC696 * ( (1-Baseline!D$90-Baseline!D$89) + (1-B696)*Baseline!D$90 )</f>
        <v>0.0003973785669</v>
      </c>
      <c r="AY696" s="86">
        <f>AD696 * ( (1-Baseline!D$90-Baseline!D$89) + (1-B696)*Baseline!D$90 )</f>
        <v>0.0004114303583</v>
      </c>
      <c r="AZ696" s="86">
        <f t="shared" si="6"/>
        <v>0.02961633877</v>
      </c>
      <c r="BA696" s="86">
        <f>AF696 * ( (1-Baseline!F$90-Baseline!F$89) + (1-Baseline!B$36)*Baseline!F$90 )</f>
        <v>0.001491938723</v>
      </c>
      <c r="BB696" s="86">
        <f>AG696 * ( (1-Baseline!F$90-Baseline!F$89) + (1-Baseline!B$36)*Baseline!F$90 )</f>
        <v>0.0002188966181</v>
      </c>
      <c r="BC696" s="86">
        <f>AH696 * ( (1-Baseline!F$90-Baseline!F$89) + (1-Baseline!B$36)*Baseline!F$90 )</f>
        <v>0.03972572529</v>
      </c>
      <c r="BD696" s="86">
        <f>AI696 * ( (1-Baseline!F$90-Baseline!F$89) + (1-Baseline!B$36)*Baseline!F$90 )</f>
        <v>0.0004951085836</v>
      </c>
      <c r="BE696" s="86">
        <f t="shared" si="7"/>
        <v>0.04193166921</v>
      </c>
      <c r="BF696" s="86">
        <f>AK696 * ( (1-Baseline!H$90-Baseline!H$89) + (1-Baseline!B$36)*Baseline!H$90 )</f>
        <v>0.00002978559703</v>
      </c>
      <c r="BG696" s="86">
        <f>AL696 * ( (1-Baseline!H$90-Baseline!H$89) + (1-Baseline!B$36)*Baseline!H$90 )</f>
        <v>0.0002495290415</v>
      </c>
      <c r="BH696" s="86">
        <f>AM696 * ( (1-Baseline!H$90-Baseline!H$89) + (1-Baseline!B$36)*Baseline!H$90 )</f>
        <v>0.00005384128681</v>
      </c>
      <c r="BI696" s="86">
        <f>AN696 * ( (1-Baseline!H$90-Baseline!H$89) + (1-Baseline!B$36)*Baseline!H$90 )</f>
        <v>0.02746456383</v>
      </c>
      <c r="BJ696" s="86">
        <f t="shared" si="8"/>
        <v>0.02779771975</v>
      </c>
      <c r="BK696" s="62"/>
      <c r="BL696" s="86">
        <f t="shared" si="19"/>
        <v>0.9300524289</v>
      </c>
      <c r="BM696" s="86">
        <f t="shared" si="20"/>
        <v>0.02442053539</v>
      </c>
      <c r="BN696" s="86">
        <f t="shared" si="21"/>
        <v>0.03846532728</v>
      </c>
      <c r="BO696" s="86">
        <f t="shared" si="22"/>
        <v>0.007061708399</v>
      </c>
      <c r="BP696" s="86">
        <f t="shared" si="9"/>
        <v>1</v>
      </c>
      <c r="BQ696" s="86">
        <f t="shared" si="23"/>
        <v>0.05805916069</v>
      </c>
      <c r="BR696" s="86">
        <f t="shared" si="24"/>
        <v>0.9146312879</v>
      </c>
      <c r="BS696" s="86">
        <f t="shared" si="25"/>
        <v>0.01341754529</v>
      </c>
      <c r="BT696" s="86">
        <f t="shared" si="26"/>
        <v>0.01389200608</v>
      </c>
      <c r="BU696" s="86">
        <f t="shared" si="10"/>
        <v>1</v>
      </c>
      <c r="BV696" s="86">
        <f t="shared" si="27"/>
        <v>0.03558023686</v>
      </c>
      <c r="BW696" s="86">
        <f t="shared" si="28"/>
        <v>0.005220317297</v>
      </c>
      <c r="BX696" s="86">
        <f t="shared" si="29"/>
        <v>0.9473919363</v>
      </c>
      <c r="BY696" s="86">
        <f t="shared" si="30"/>
        <v>0.01180750952</v>
      </c>
      <c r="BZ696" s="86">
        <f t="shared" si="11"/>
        <v>1</v>
      </c>
      <c r="CA696" s="86">
        <f t="shared" si="31"/>
        <v>0.001071512243</v>
      </c>
      <c r="CB696" s="86">
        <f t="shared" si="32"/>
        <v>0.008976601091</v>
      </c>
      <c r="CC696" s="86">
        <f t="shared" si="33"/>
        <v>0.001936895806</v>
      </c>
      <c r="CD696" s="86">
        <f t="shared" si="34"/>
        <v>0.9880149909</v>
      </c>
      <c r="CE696" s="86">
        <f t="shared" si="12"/>
        <v>1</v>
      </c>
      <c r="CF696" s="62"/>
      <c r="CG696" s="86">
        <f t="shared" si="35"/>
        <v>0.9300524289</v>
      </c>
      <c r="CH696" s="86">
        <f t="shared" si="36"/>
        <v>0.02442053539</v>
      </c>
      <c r="CI696" s="86">
        <f t="shared" si="37"/>
        <v>0.03846532728</v>
      </c>
      <c r="CJ696" s="86">
        <f t="shared" si="38"/>
        <v>0.007061708399</v>
      </c>
      <c r="CK696" s="86">
        <f t="shared" si="13"/>
        <v>1</v>
      </c>
      <c r="CL696" s="86">
        <f t="shared" si="39"/>
        <v>0.05805916069</v>
      </c>
      <c r="CM696" s="86">
        <f t="shared" si="40"/>
        <v>0.9146312879</v>
      </c>
      <c r="CN696" s="86">
        <f t="shared" si="41"/>
        <v>0.01341754529</v>
      </c>
      <c r="CO696" s="86">
        <f t="shared" si="42"/>
        <v>0.01389200608</v>
      </c>
      <c r="CP696" s="86">
        <f t="shared" si="14"/>
        <v>1</v>
      </c>
      <c r="CQ696" s="86">
        <f t="shared" si="43"/>
        <v>0.03558023686</v>
      </c>
      <c r="CR696" s="86">
        <f t="shared" si="44"/>
        <v>0.005220317297</v>
      </c>
      <c r="CS696" s="86">
        <f t="shared" si="45"/>
        <v>0.9473919363</v>
      </c>
      <c r="CT696" s="86">
        <f t="shared" si="46"/>
        <v>0.01180750952</v>
      </c>
      <c r="CU696" s="86">
        <f t="shared" si="15"/>
        <v>1</v>
      </c>
      <c r="CV696" s="86">
        <f t="shared" si="47"/>
        <v>0.001071512243</v>
      </c>
      <c r="CW696" s="86">
        <f t="shared" si="48"/>
        <v>0.008976601091</v>
      </c>
      <c r="CX696" s="86">
        <f t="shared" si="49"/>
        <v>0.001936895806</v>
      </c>
      <c r="CY696" s="86">
        <f t="shared" si="50"/>
        <v>0.9880149909</v>
      </c>
      <c r="CZ696" s="86">
        <f t="shared" si="16"/>
        <v>1</v>
      </c>
      <c r="DA696" s="62"/>
      <c r="DB696" s="86">
        <f>(AQ696*Baseline!B$7 + AV696*Baseline!B$11 + BA696*Baseline!B$16 + BF696*Baseline!B$18)</f>
        <v>41567.31432</v>
      </c>
      <c r="DC696" s="86">
        <f>(AR696*Baseline!B$7 + AW696*Baseline!B$11 + BB696*Baseline!B$16 + BG696*Baseline!B$18)</f>
        <v>71078.78879</v>
      </c>
      <c r="DD696" s="86">
        <f>(AS696*Baseline!B$7 + AX696*Baseline!B$11 + BC696*Baseline!B$16 + BH696*Baseline!B$18)</f>
        <v>137709.8749</v>
      </c>
      <c r="DE696" s="86">
        <f>(AT696*Baseline!B$7 + AY696*Baseline!B$11 + BD696*Baseline!B$16 + BI696*Baseline!B$18)</f>
        <v>1260405.138</v>
      </c>
      <c r="DF696" s="86">
        <f t="shared" si="17"/>
        <v>1510761.116</v>
      </c>
      <c r="DG696" s="62"/>
      <c r="DH696" s="86">
        <f t="shared" si="51"/>
        <v>0.02751415421</v>
      </c>
      <c r="DI696" s="86">
        <f t="shared" si="52"/>
        <v>0.04704833083</v>
      </c>
      <c r="DJ696" s="86">
        <f t="shared" si="53"/>
        <v>0.09115264713</v>
      </c>
      <c r="DK696" s="86">
        <f t="shared" si="54"/>
        <v>0.8342848678</v>
      </c>
      <c r="DL696" s="86">
        <f t="shared" si="18"/>
        <v>1</v>
      </c>
      <c r="DM696" s="62"/>
      <c r="DN696" s="86">
        <f>DH696 / (Baseline!B$7/Baseline!B$17)</f>
        <v>2.936954992</v>
      </c>
      <c r="DO696" s="86">
        <f>DI696 / (Baseline!B$11/Baseline!B$17)</f>
        <v>1.135769225</v>
      </c>
      <c r="DP696" s="86">
        <f>DJ696 / (Baseline!B$16/Baseline!B$17)</f>
        <v>1.408583868</v>
      </c>
      <c r="DQ696" s="86">
        <f>DK696 / (Baseline!B$18/Baseline!B$17)</f>
        <v>0.9432326956</v>
      </c>
      <c r="DR696" s="62"/>
      <c r="DS696" s="86">
        <f>DH696 / Baseline!H$117</f>
        <v>1.100761894</v>
      </c>
      <c r="DT696" s="86">
        <f>DI696 / Baseline!H$118</f>
        <v>1.059060385</v>
      </c>
      <c r="DU696" s="86">
        <f>DJ696 / Baseline!H$119</f>
        <v>1.089676514</v>
      </c>
      <c r="DV696" s="86">
        <f>DK696 / Baseline!H$120</f>
        <v>0.9850709129</v>
      </c>
      <c r="DW696" s="87"/>
      <c r="DX696" s="86">
        <f>(AU696*Baseline!B$34)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0.0230103402</v>
      </c>
      <c r="DY696" s="86">
        <f>(AZ696*Baseline!B$34) + (Baseline!D$90*(1-Baseline!D$91)*Baseline!B$35) + (Baseline!D$90*Baseline!D$91*((1-Baseline!D$92)*Baseline!B$40 + Baseline!D$92*Baseline!B$41))</f>
        <v>0.01085601882</v>
      </c>
      <c r="DZ696" s="86">
        <f>(BE696*Baseline!B$34) + (Baseline!F$90*(1-Baseline!F$91)*Baseline!B$35) + (Baseline!F$90*Baseline!F$91*((1-Baseline!F$92)*Baseline!B$40 + Baseline!F$92*Baseline!B$41))</f>
        <v>0.01402039038</v>
      </c>
      <c r="EA696" s="86">
        <f>(BJ696*Baseline!B$34) + (Baseline!H$90*(1-Baseline!H$91)*Baseline!B$35) + (Baseline!H$90*Baseline!H$91*((1-Baseline!H$92)*Baseline!B$40 + Baseline!H$92*Baseline!B$41))</f>
        <v>0.009314657963</v>
      </c>
      <c r="EB696" s="86">
        <f>( DX696*Baseline!B$7 + DY696*Baseline!B$11 + DZ696*Baseline!B$16 + EA696*Baseline!B$18 ) / Baseline!B$17</f>
        <v>0.009811330882</v>
      </c>
    </row>
    <row r="697">
      <c r="A697" s="73" t="s">
        <v>873</v>
      </c>
      <c r="B697" s="85">
        <f>MIN( MAX( NORMINV( MCrands!B697, (B$5+B$4)/2, (B$5-B$4)/3.29 ), 0 ), 1 )</f>
        <v>0.4765276754</v>
      </c>
      <c r="C697" s="85">
        <f>MAX( NORMINV( MCrands!C697, (C$5+C$4)/2, (C$5-C$4)/3.29 ), 0 )</f>
        <v>2.669325545</v>
      </c>
      <c r="D697" s="83"/>
      <c r="E697" s="84">
        <f>Baseline!B$33 * (C697 * Baseline!B$68*Baseline!B$68/Baseline!B$75 + Baseline!B$46 * Baseline!B$54*Baseline!B$54/Baseline!B$76 + Baseline!B$47 * Baseline!B$55*Baseline!B$55/Baseline!B$77 + Baseline!B$56*Baseline!B$56/Baseline!B$78)</f>
        <v>0.00001894838001</v>
      </c>
      <c r="F697" s="84">
        <f>Baseline!B$33 * (C697 * Baseline!B$68*Baseline!B$59/Baseline!B$75 + Baseline!B$46 * Baseline!B$54*Baseline!B$69/Baseline!B$76 + Baseline!B$47 * Baseline!B$55*Baseline!B$57/Baseline!B$77 + Baseline!B$56*Baseline!B$58/Baseline!B$78)</f>
        <v>0.000000239231288</v>
      </c>
      <c r="G697" s="85">
        <f>Baseline!B$33 * (C697 * Baseline!B$68*Baseline!B$60/Baseline!B$75 + Baseline!B$46 * Baseline!B$54*Baseline!B$61/Baseline!B$76 + Baseline!B$47 * Baseline!B$55*Baseline!B$70/Baseline!B$77 + Baseline!B$56*Baseline!B$62/Baseline!B$78)</f>
        <v>0.0000002008302044</v>
      </c>
      <c r="H697" s="84">
        <f>Baseline!B$33 * (C697 * Baseline!B$68*Baseline!B$63/Baseline!B$75 + Baseline!B$46 * Baseline!B$54*Baseline!B$64/Baseline!B$76 + Baseline!B$47 * Baseline!B$55*Baseline!B$65/Baseline!B$77 + Baseline!B$56*Baseline!B$71/Baseline!B$78)</f>
        <v>0.000000003730116806</v>
      </c>
      <c r="I697" s="84">
        <f>Baseline!B$33 * (C697 * Baseline!B$59*Baseline!B$68/Baseline!B$75 + Baseline!B$46 * Baseline!B$69*Baseline!B$54/Baseline!B$76 + Baseline!B$47 * Baseline!B$57*Baseline!B$55/Baseline!B$77 + Baseline!B$58*Baseline!B$56/Baseline!B$78)</f>
        <v>0.000000239231288</v>
      </c>
      <c r="J697" s="85">
        <f>Baseline!B$33 * (C697 * Baseline!B$59*Baseline!B$59/Baseline!B$75 + Baseline!B$46 * Baseline!B$69*Baseline!B$69/Baseline!B$76 + Baseline!B$47 * Baseline!B$57*Baseline!B$57/Baseline!B$77 + Baseline!B$58*Baseline!B$58/Baseline!B$78)</f>
        <v>0.000002116574461</v>
      </c>
      <c r="K697" s="84">
        <f>Baseline!B$33 * (C697 * Baseline!B$59*Baseline!B$60/Baseline!B$75 + Baseline!B$46 * Baseline!B$69*Baseline!B$61/Baseline!B$76 + Baseline!B$47 * Baseline!B$57*Baseline!B$70/Baseline!B$77 + Baseline!B$58*Baseline!B$62/Baseline!B$78)</f>
        <v>0.00000001648985555</v>
      </c>
      <c r="L697" s="85">
        <f>Baseline!B$33 * (C697 * Baseline!B$59*Baseline!B$63/Baseline!B$75 + Baseline!B$46 * Baseline!B$69*Baseline!B$64/Baseline!B$76 + Baseline!B$47 * Baseline!B$57*Baseline!B$65/Baseline!B$77 + Baseline!B$58*Baseline!B$71/Baseline!B$78)</f>
        <v>0.00000001707279733</v>
      </c>
      <c r="M697" s="84">
        <f>Baseline!B$33 * (C697 * Baseline!B$60*Baseline!B$68/Baseline!B$75 + Baseline!B$46 * Baseline!B$61*Baseline!B$54/Baseline!B$76 + Baseline!B$47 * Baseline!B$70*Baseline!B$55/Baseline!B$77 + Baseline!B$62*Baseline!B$56/Baseline!B$78)</f>
        <v>0.0000002008302044</v>
      </c>
      <c r="N697" s="85">
        <f>Baseline!B$33 * (C697 * Baseline!B$60*Baseline!B$59/Baseline!B$75 + Baseline!B$46 * Baseline!B$61*Baseline!B$69/Baseline!B$76 + Baseline!B$47 * Baseline!B$70*Baseline!B$57/Baseline!B$77 + Baseline!B$62*Baseline!B$58/Baseline!B$78)</f>
        <v>0.00000001648985555</v>
      </c>
      <c r="O697" s="85">
        <f>Baseline!B$33 * (C697 * Baseline!B$60*Baseline!B$60/Baseline!B$75 + Baseline!B$46 * Baseline!B$61*Baseline!B$61/Baseline!B$76 + Baseline!B$47 * Baseline!B$70*Baseline!B$70/Baseline!B$77 + Baseline!B$62*Baseline!B$62/Baseline!B$78)</f>
        <v>0.000001589267698</v>
      </c>
      <c r="P697" s="84">
        <f>Baseline!B$33 * (C697 * Baseline!B$60*Baseline!B$63/Baseline!B$75 + Baseline!B$46 * Baseline!B$61*Baseline!B$64/Baseline!B$76 + Baseline!B$47 * Baseline!B$70*Baseline!B$65/Baseline!B$77 + Baseline!B$62*Baseline!B$71/Baseline!B$78)</f>
        <v>0.000000001956409219</v>
      </c>
      <c r="Q697" s="84">
        <f>Baseline!B$33 * (C697 * Baseline!B$63*Baseline!B$68/Baseline!B$75 + Baseline!B$46 * Baseline!B$64*Baseline!B$54/Baseline!B$76 + Baseline!B$47 * Baseline!B$65*Baseline!B$55/Baseline!B$77 + Baseline!B$71*Baseline!B$56/Baseline!B$78)</f>
        <v>0.000000003730116806</v>
      </c>
      <c r="R697" s="84">
        <f>Baseline!B$33 * (C697 * Baseline!B$63*Baseline!B$59/Baseline!B$75 + Baseline!B$46 * Baseline!B$64*Baseline!B$69/Baseline!B$76 + Baseline!B$47 * Baseline!B$65*Baseline!B$57/Baseline!B$77 + Baseline!B$71*Baseline!B$58/Baseline!B$78)</f>
        <v>0.00000001707279733</v>
      </c>
      <c r="S697" s="84">
        <f>Baseline!B$33 * (C697 * Baseline!B$63*Baseline!B$60/Baseline!B$75 + Baseline!B$46 * Baseline!B$64*Baseline!B$61/Baseline!B$76 + Baseline!B$47 * Baseline!B$65*Baseline!B$70/Baseline!B$77 + Baseline!B$71*Baseline!B$62/Baseline!B$78)</f>
        <v>0.000000001956409219</v>
      </c>
      <c r="T697" s="84">
        <f>Baseline!B$33 * (C697 * Baseline!B$63*Baseline!B$63/Baseline!B$75 + Baseline!B$46 * Baseline!B$64*Baseline!B$64/Baseline!B$76 + Baseline!B$47 * Baseline!B$65*Baseline!B$65/Baseline!B$77 + Baseline!B$71*Baseline!B$71/Baseline!B$78)</f>
        <v>0.00000009856721896</v>
      </c>
      <c r="U697" s="83"/>
      <c r="V697" s="84">
        <f>E697 * ( Baseline!B$89 * Baseline!B$7 )</f>
        <v>0.1966652361</v>
      </c>
      <c r="W697" s="84">
        <f>F697 * ( Baseline!D$89 * Baseline!B$11 )</f>
        <v>0.004413002845</v>
      </c>
      <c r="X697" s="84">
        <f>G697 * ( Baseline!F$89 * Baseline!B$16 )</f>
        <v>0.006975790944</v>
      </c>
      <c r="Y697" s="84">
        <f>H697 * ( Baseline!H$89 * Baseline!B$18 )</f>
        <v>0.001311783109</v>
      </c>
      <c r="Z697" s="86">
        <f t="shared" si="1"/>
        <v>0.209365813</v>
      </c>
      <c r="AA697" s="84">
        <f>I697 * ( Baseline!B$89 * Baseline!B$7 )</f>
        <v>0.002482981538</v>
      </c>
      <c r="AB697" s="85">
        <f>J697 * ( Baseline!D$89 * Baseline!B$11 )</f>
        <v>0.03904359332</v>
      </c>
      <c r="AC697" s="85">
        <f>K697 * ( Baseline!F$89 * Baseline!B$16 )</f>
        <v>0.0005727713387</v>
      </c>
      <c r="AD697" s="85">
        <f>L697 * ( Baseline!F$89 * Baseline!B$16 )</f>
        <v>0.0005930196871</v>
      </c>
      <c r="AE697" s="86">
        <f t="shared" si="2"/>
        <v>0.04269236588</v>
      </c>
      <c r="AF697" s="86">
        <f>M697 * ( Baseline!B$89 * Baseline!B$7 )</f>
        <v>0.002084416692</v>
      </c>
      <c r="AG697" s="86">
        <f>N697 * ( Baseline!D$89 * Baseline!B$11 )</f>
        <v>0.0003041816983</v>
      </c>
      <c r="AH697" s="86">
        <f>O697 * ( Baseline!F$89 * Baseline!B$16 )</f>
        <v>0.05520284781</v>
      </c>
      <c r="AI697" s="86">
        <f>P697 * ( Baseline!H$89 * Baseline!B$18 )</f>
        <v>0.0006880172127</v>
      </c>
      <c r="AJ697" s="86">
        <f t="shared" si="3"/>
        <v>0.05827946342</v>
      </c>
      <c r="AK697" s="86">
        <f>Q697 * ( Baseline!B$89 * Baseline!B$7 )</f>
        <v>0.00003871488233</v>
      </c>
      <c r="AL697" s="86">
        <f>R697 * ( Baseline!D$89 * Baseline!B$11 )</f>
        <v>0.0003149349896</v>
      </c>
      <c r="AM697" s="86">
        <f>S697 * ( Baseline!F$89 * Baseline!B$16 )</f>
        <v>0.00006795542409</v>
      </c>
      <c r="AN697" s="86">
        <f>T697 * ( Baseline!H$89 * Baseline!B$18 )</f>
        <v>0.03466347561</v>
      </c>
      <c r="AO697" s="86">
        <f t="shared" si="4"/>
        <v>0.03508508091</v>
      </c>
      <c r="AP697" s="62"/>
      <c r="AQ697" s="86">
        <f>V697 * ( (1-Baseline!B$90-Baseline!B$89) + (1-B697)*Baseline!B$90 )</f>
        <v>0.1090489793</v>
      </c>
      <c r="AR697" s="86">
        <f>W697 * ( (1-Baseline!B$90-Baseline!B$89) + (1-B697)*Baseline!B$90 )</f>
        <v>0.002446967575</v>
      </c>
      <c r="AS697" s="86">
        <f>X697 * ( (1-Baseline!B$90-Baseline!B$89) + (1-B697)*Baseline!B$90 )</f>
        <v>0.003868008894</v>
      </c>
      <c r="AT697" s="86">
        <f>Y697 * ( (1-Baseline!B$90-Baseline!B$89) + (1-B697)*Baseline!B$90 )</f>
        <v>0.0007273711001</v>
      </c>
      <c r="AU697" s="86">
        <f t="shared" si="5"/>
        <v>0.1160913269</v>
      </c>
      <c r="AV697" s="86">
        <f>AA697 * ( (1-Baseline!D$90-Baseline!D$89) + (1-B697)*Baseline!D$90 )</f>
        <v>0.001931546104</v>
      </c>
      <c r="AW697" s="86">
        <f>AB697 * ( (1-Baseline!D$90-Baseline!D$89) + (1-B697)*Baseline!D$90 )</f>
        <v>0.03037255791</v>
      </c>
      <c r="AX697" s="86">
        <f>AC697 * ( (1-Baseline!D$90-Baseline!D$89) + (1-B697)*Baseline!D$90 )</f>
        <v>0.000445566844</v>
      </c>
      <c r="AY697" s="86">
        <f>AD697 * ( (1-Baseline!D$90-Baseline!D$89) + (1-B697)*Baseline!D$90 )</f>
        <v>0.0004613183177</v>
      </c>
      <c r="AZ697" s="86">
        <f t="shared" si="6"/>
        <v>0.03321098917</v>
      </c>
      <c r="BA697" s="86">
        <f>AF697 * ( (1-Baseline!F$90-Baseline!F$89) + (1-Baseline!B$36)*Baseline!F$90 )</f>
        <v>0.001500012953</v>
      </c>
      <c r="BB697" s="86">
        <f>AG697 * ( (1-Baseline!F$90-Baseline!F$89) + (1-Baseline!B$36)*Baseline!F$90 )</f>
        <v>0.0002188988839</v>
      </c>
      <c r="BC697" s="86">
        <f>AH697 * ( (1-Baseline!F$90-Baseline!F$89) + (1-Baseline!B$36)*Baseline!F$90 )</f>
        <v>0.03972573578</v>
      </c>
      <c r="BD697" s="86">
        <f>AI697 * ( (1-Baseline!F$90-Baseline!F$89) + (1-Baseline!B$36)*Baseline!F$90 )</f>
        <v>0.0004951192028</v>
      </c>
      <c r="BE697" s="86">
        <f t="shared" si="7"/>
        <v>0.04193976682</v>
      </c>
      <c r="BF697" s="86">
        <f>AK697 * ( (1-Baseline!H$90-Baseline!H$89) + (1-Baseline!B$36)*Baseline!H$90 )</f>
        <v>0.00003067457557</v>
      </c>
      <c r="BG697" s="86">
        <f>AL697 * ( (1-Baseline!H$90-Baseline!H$89) + (1-Baseline!B$36)*Baseline!H$90 )</f>
        <v>0.0002495292909</v>
      </c>
      <c r="BH697" s="86">
        <f>AM697 * ( (1-Baseline!H$90-Baseline!H$89) + (1-Baseline!B$36)*Baseline!H$90 )</f>
        <v>0.00005384244162</v>
      </c>
      <c r="BI697" s="86">
        <f>AN697 * ( (1-Baseline!H$90-Baseline!H$89) + (1-Baseline!B$36)*Baseline!H$90 )</f>
        <v>0.027464565</v>
      </c>
      <c r="BJ697" s="86">
        <f t="shared" si="8"/>
        <v>0.0277986113</v>
      </c>
      <c r="BK697" s="62"/>
      <c r="BL697" s="86">
        <f t="shared" si="19"/>
        <v>0.9393378665</v>
      </c>
      <c r="BM697" s="86">
        <f t="shared" si="20"/>
        <v>0.02107795338</v>
      </c>
      <c r="BN697" s="86">
        <f t="shared" si="21"/>
        <v>0.03331867244</v>
      </c>
      <c r="BO697" s="86">
        <f t="shared" si="22"/>
        <v>0.00626550768</v>
      </c>
      <c r="BP697" s="86">
        <f t="shared" si="9"/>
        <v>1</v>
      </c>
      <c r="BQ697" s="86">
        <f t="shared" si="23"/>
        <v>0.05815984865</v>
      </c>
      <c r="BR697" s="86">
        <f t="shared" si="24"/>
        <v>0.9145333717</v>
      </c>
      <c r="BS697" s="86">
        <f t="shared" si="25"/>
        <v>0.01341624731</v>
      </c>
      <c r="BT697" s="86">
        <f t="shared" si="26"/>
        <v>0.0138905323</v>
      </c>
      <c r="BU697" s="86">
        <f t="shared" si="10"/>
        <v>1</v>
      </c>
      <c r="BV697" s="86">
        <f t="shared" si="27"/>
        <v>0.03576588681</v>
      </c>
      <c r="BW697" s="86">
        <f t="shared" si="28"/>
        <v>0.0052193634</v>
      </c>
      <c r="BX697" s="86">
        <f t="shared" si="29"/>
        <v>0.9472092668</v>
      </c>
      <c r="BY697" s="86">
        <f t="shared" si="30"/>
        <v>0.01180548297</v>
      </c>
      <c r="BZ697" s="86">
        <f t="shared" si="11"/>
        <v>1</v>
      </c>
      <c r="CA697" s="86">
        <f t="shared" si="31"/>
        <v>0.00110345712</v>
      </c>
      <c r="CB697" s="86">
        <f t="shared" si="32"/>
        <v>0.00897632217</v>
      </c>
      <c r="CC697" s="86">
        <f t="shared" si="33"/>
        <v>0.001936875228</v>
      </c>
      <c r="CD697" s="86">
        <f t="shared" si="34"/>
        <v>0.9879833455</v>
      </c>
      <c r="CE697" s="86">
        <f t="shared" si="12"/>
        <v>1</v>
      </c>
      <c r="CF697" s="62"/>
      <c r="CG697" s="86">
        <f t="shared" si="35"/>
        <v>0.9393378665</v>
      </c>
      <c r="CH697" s="86">
        <f t="shared" si="36"/>
        <v>0.02107795338</v>
      </c>
      <c r="CI697" s="86">
        <f t="shared" si="37"/>
        <v>0.03331867244</v>
      </c>
      <c r="CJ697" s="86">
        <f t="shared" si="38"/>
        <v>0.00626550768</v>
      </c>
      <c r="CK697" s="86">
        <f t="shared" si="13"/>
        <v>1</v>
      </c>
      <c r="CL697" s="86">
        <f t="shared" si="39"/>
        <v>0.05815984865</v>
      </c>
      <c r="CM697" s="86">
        <f t="shared" si="40"/>
        <v>0.9145333717</v>
      </c>
      <c r="CN697" s="86">
        <f t="shared" si="41"/>
        <v>0.01341624731</v>
      </c>
      <c r="CO697" s="86">
        <f t="shared" si="42"/>
        <v>0.0138905323</v>
      </c>
      <c r="CP697" s="86">
        <f t="shared" si="14"/>
        <v>1</v>
      </c>
      <c r="CQ697" s="86">
        <f t="shared" si="43"/>
        <v>0.03576588681</v>
      </c>
      <c r="CR697" s="86">
        <f t="shared" si="44"/>
        <v>0.0052193634</v>
      </c>
      <c r="CS697" s="86">
        <f t="shared" si="45"/>
        <v>0.9472092668</v>
      </c>
      <c r="CT697" s="86">
        <f t="shared" si="46"/>
        <v>0.01180548297</v>
      </c>
      <c r="CU697" s="86">
        <f t="shared" si="15"/>
        <v>1</v>
      </c>
      <c r="CV697" s="86">
        <f t="shared" si="47"/>
        <v>0.00110345712</v>
      </c>
      <c r="CW697" s="86">
        <f t="shared" si="48"/>
        <v>0.00897632217</v>
      </c>
      <c r="CX697" s="86">
        <f t="shared" si="49"/>
        <v>0.001936875228</v>
      </c>
      <c r="CY697" s="86">
        <f t="shared" si="50"/>
        <v>0.9879833455</v>
      </c>
      <c r="CZ697" s="86">
        <f t="shared" si="16"/>
        <v>1</v>
      </c>
      <c r="DA697" s="62"/>
      <c r="DB697" s="86">
        <f>(AQ697*Baseline!B$7 + AV697*Baseline!B$11 + BA697*Baseline!B$16 + BF697*Baseline!B$18)</f>
        <v>63461.00213</v>
      </c>
      <c r="DC697" s="86">
        <f>(AR697*Baseline!B$7 + AW697*Baseline!B$11 + BB697*Baseline!B$16 + BG697*Baseline!B$18)</f>
        <v>78481.87252</v>
      </c>
      <c r="DD697" s="86">
        <f>(AS697*Baseline!B$7 + AX697*Baseline!B$11 + BC697*Baseline!B$16 + BH697*Baseline!B$18)</f>
        <v>138385.7786</v>
      </c>
      <c r="DE697" s="86">
        <f>(AT697*Baseline!B$7 + AY697*Baseline!B$11 + BD697*Baseline!B$16 + BI697*Baseline!B$18)</f>
        <v>1260625.683</v>
      </c>
      <c r="DF697" s="86">
        <f t="shared" si="17"/>
        <v>1540954.336</v>
      </c>
      <c r="DG697" s="62"/>
      <c r="DH697" s="86">
        <f t="shared" si="51"/>
        <v>0.04118292194</v>
      </c>
      <c r="DI697" s="86">
        <f t="shared" si="52"/>
        <v>0.0509306932</v>
      </c>
      <c r="DJ697" s="86">
        <f t="shared" si="53"/>
        <v>0.08980524298</v>
      </c>
      <c r="DK697" s="86">
        <f t="shared" si="54"/>
        <v>0.8180811419</v>
      </c>
      <c r="DL697" s="86">
        <f t="shared" si="18"/>
        <v>1</v>
      </c>
      <c r="DM697" s="62"/>
      <c r="DN697" s="86">
        <f>DH697 / (Baseline!B$7/Baseline!B$17)</f>
        <v>4.396006044</v>
      </c>
      <c r="DO697" s="86">
        <f>DI697 / (Baseline!B$11/Baseline!B$17)</f>
        <v>1.229491311</v>
      </c>
      <c r="DP697" s="86">
        <f>DJ697 / (Baseline!B$16/Baseline!B$17)</f>
        <v>1.387762402</v>
      </c>
      <c r="DQ697" s="86">
        <f>DK697 / (Baseline!B$18/Baseline!B$17)</f>
        <v>0.9249129529</v>
      </c>
      <c r="DR697" s="62"/>
      <c r="DS697" s="86">
        <f>DH697 / Baseline!H$117</f>
        <v>1.647609838</v>
      </c>
      <c r="DT697" s="86">
        <f>DI697 / Baseline!H$118</f>
        <v>1.146452564</v>
      </c>
      <c r="DU697" s="86">
        <f>DJ697 / Baseline!H$119</f>
        <v>1.073569087</v>
      </c>
      <c r="DV697" s="86">
        <f>DK697 / Baseline!H$120</f>
        <v>0.965938576</v>
      </c>
      <c r="DW697" s="87"/>
      <c r="DX697" s="86">
        <f>(AU697*Baseline!B$34)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0.02994323028</v>
      </c>
      <c r="DY697" s="86">
        <f>(AZ697*Baseline!B$34) + (Baseline!D$90*(1-Baseline!D$91)*Baseline!B$35) + (Baseline!D$90*Baseline!D$91*((1-Baseline!D$92)*Baseline!B$40 + Baseline!D$92*Baseline!B$41))</f>
        <v>0.01139521638</v>
      </c>
      <c r="DZ697" s="86">
        <f>(BE697*Baseline!B$34) + (Baseline!F$90*(1-Baseline!F$91)*Baseline!B$35) + (Baseline!F$90*Baseline!F$91*((1-Baseline!F$92)*Baseline!B$40 + Baseline!F$92*Baseline!B$41))</f>
        <v>0.01402160502</v>
      </c>
      <c r="EA697" s="86">
        <f>(BJ697*Baseline!B$34) + (Baseline!H$90*(1-Baseline!H$91)*Baseline!B$35) + (Baseline!H$90*Baseline!H$91*((1-Baseline!H$92)*Baseline!B$40 + Baseline!H$92*Baseline!B$41))</f>
        <v>0.009314791696</v>
      </c>
      <c r="EB697" s="86">
        <f>( DX697*Baseline!B$7 + DY697*Baseline!B$11 + DZ697*Baseline!B$16 + EA697*Baseline!B$18 ) / Baseline!B$17</f>
        <v>0.009898812705</v>
      </c>
    </row>
    <row r="698">
      <c r="A698" s="73" t="s">
        <v>874</v>
      </c>
      <c r="B698" s="85">
        <f>MIN( MAX( NORMINV( MCrands!B698, (B$5+B$4)/2, (B$5-B$4)/3.29 ), 0 ), 1 )</f>
        <v>0.4071825983</v>
      </c>
      <c r="C698" s="85">
        <f>MAX( NORMINV( MCrands!C698, (C$5+C$4)/2, (C$5-C$4)/3.29 ), 0 )</f>
        <v>2.534015859</v>
      </c>
      <c r="D698" s="83"/>
      <c r="E698" s="84">
        <f>Baseline!B$33 * (C698 * Baseline!B$68*Baseline!B$68/Baseline!B$75 + Baseline!B$46 * Baseline!B$54*Baseline!B$54/Baseline!B$76 + Baseline!B$47 * Baseline!B$55*Baseline!B$55/Baseline!B$77 + Baseline!B$56*Baseline!B$56/Baseline!B$78)</f>
        <v>0.00001799038419</v>
      </c>
      <c r="F698" s="84">
        <f>Baseline!B$33 * (C698 * Baseline!B$68*Baseline!B$59/Baseline!B$75 + Baseline!B$46 * Baseline!B$54*Baseline!B$69/Baseline!B$76 + Baseline!B$47 * Baseline!B$55*Baseline!B$57/Baseline!B$77 + Baseline!B$56*Baseline!B$58/Baseline!B$78)</f>
        <v>0.0000002390800255</v>
      </c>
      <c r="G698" s="85">
        <f>Baseline!B$33 * (C698 * Baseline!B$68*Baseline!B$60/Baseline!B$75 + Baseline!B$46 * Baseline!B$54*Baseline!B$61/Baseline!B$76 + Baseline!B$47 * Baseline!B$55*Baseline!B$70/Baseline!B$77 + Baseline!B$56*Baseline!B$62/Baseline!B$78)</f>
        <v>0.0000002004583508</v>
      </c>
      <c r="H698" s="84">
        <f>Baseline!B$33 * (C698 * Baseline!B$68*Baseline!B$63/Baseline!B$75 + Baseline!B$46 * Baseline!B$54*Baseline!B$64/Baseline!B$76 + Baseline!B$47 * Baseline!B$55*Baseline!B$65/Baseline!B$77 + Baseline!B$56*Baseline!B$71/Baseline!B$78)</f>
        <v>0.000000003692931442</v>
      </c>
      <c r="I698" s="84">
        <f>Baseline!B$33 * (C698 * Baseline!B$59*Baseline!B$68/Baseline!B$75 + Baseline!B$46 * Baseline!B$69*Baseline!B$54/Baseline!B$76 + Baseline!B$47 * Baseline!B$57*Baseline!B$55/Baseline!B$77 + Baseline!B$58*Baseline!B$56/Baseline!B$78)</f>
        <v>0.0000002390800255</v>
      </c>
      <c r="J698" s="85">
        <f>Baseline!B$33 * (C698 * Baseline!B$59*Baseline!B$59/Baseline!B$75 + Baseline!B$46 * Baseline!B$69*Baseline!B$69/Baseline!B$76 + Baseline!B$47 * Baseline!B$57*Baseline!B$57/Baseline!B$77 + Baseline!B$58*Baseline!B$58/Baseline!B$78)</f>
        <v>0.000002116574437</v>
      </c>
      <c r="K698" s="84">
        <f>Baseline!B$33 * (C698 * Baseline!B$59*Baseline!B$60/Baseline!B$75 + Baseline!B$46 * Baseline!B$69*Baseline!B$61/Baseline!B$76 + Baseline!B$47 * Baseline!B$57*Baseline!B$70/Baseline!B$77 + Baseline!B$58*Baseline!B$62/Baseline!B$78)</f>
        <v>0.00000001648979684</v>
      </c>
      <c r="L698" s="85">
        <f>Baseline!B$33 * (C698 * Baseline!B$59*Baseline!B$63/Baseline!B$75 + Baseline!B$46 * Baseline!B$69*Baseline!B$64/Baseline!B$76 + Baseline!B$47 * Baseline!B$57*Baseline!B$65/Baseline!B$77 + Baseline!B$58*Baseline!B$71/Baseline!B$78)</f>
        <v>0.00000001707279146</v>
      </c>
      <c r="M698" s="84">
        <f>Baseline!B$33 * (C698 * Baseline!B$60*Baseline!B$68/Baseline!B$75 + Baseline!B$46 * Baseline!B$61*Baseline!B$54/Baseline!B$76 + Baseline!B$47 * Baseline!B$70*Baseline!B$55/Baseline!B$77 + Baseline!B$62*Baseline!B$56/Baseline!B$78)</f>
        <v>0.0000002004583508</v>
      </c>
      <c r="N698" s="85">
        <f>Baseline!B$33 * (C698 * Baseline!B$60*Baseline!B$59/Baseline!B$75 + Baseline!B$46 * Baseline!B$61*Baseline!B$69/Baseline!B$76 + Baseline!B$47 * Baseline!B$70*Baseline!B$57/Baseline!B$77 + Baseline!B$62*Baseline!B$58/Baseline!B$78)</f>
        <v>0.00000001648979684</v>
      </c>
      <c r="O698" s="85">
        <f>Baseline!B$33 * (C698 * Baseline!B$60*Baseline!B$60/Baseline!B$75 + Baseline!B$46 * Baseline!B$61*Baseline!B$61/Baseline!B$76 + Baseline!B$47 * Baseline!B$70*Baseline!B$70/Baseline!B$77 + Baseline!B$62*Baseline!B$62/Baseline!B$78)</f>
        <v>0.000001589267553</v>
      </c>
      <c r="P698" s="84">
        <f>Baseline!B$33 * (C698 * Baseline!B$60*Baseline!B$63/Baseline!B$75 + Baseline!B$46 * Baseline!B$61*Baseline!B$64/Baseline!B$76 + Baseline!B$47 * Baseline!B$70*Baseline!B$65/Baseline!B$77 + Baseline!B$62*Baseline!B$71/Baseline!B$78)</f>
        <v>0.000000001956394785</v>
      </c>
      <c r="Q698" s="84">
        <f>Baseline!B$33 * (C698 * Baseline!B$63*Baseline!B$68/Baseline!B$75 + Baseline!B$46 * Baseline!B$64*Baseline!B$54/Baseline!B$76 + Baseline!B$47 * Baseline!B$65*Baseline!B$55/Baseline!B$77 + Baseline!B$71*Baseline!B$56/Baseline!B$78)</f>
        <v>0.000000003692931442</v>
      </c>
      <c r="R698" s="84">
        <f>Baseline!B$33 * (C698 * Baseline!B$63*Baseline!B$59/Baseline!B$75 + Baseline!B$46 * Baseline!B$64*Baseline!B$69/Baseline!B$76 + Baseline!B$47 * Baseline!B$65*Baseline!B$57/Baseline!B$77 + Baseline!B$71*Baseline!B$58/Baseline!B$78)</f>
        <v>0.00000001707279146</v>
      </c>
      <c r="S698" s="84">
        <f>Baseline!B$33 * (C698 * Baseline!B$63*Baseline!B$60/Baseline!B$75 + Baseline!B$46 * Baseline!B$64*Baseline!B$61/Baseline!B$76 + Baseline!B$47 * Baseline!B$65*Baseline!B$70/Baseline!B$77 + Baseline!B$71*Baseline!B$62/Baseline!B$78)</f>
        <v>0.000000001956394785</v>
      </c>
      <c r="T698" s="84">
        <f>Baseline!B$33 * (C698 * Baseline!B$63*Baseline!B$63/Baseline!B$75 + Baseline!B$46 * Baseline!B$64*Baseline!B$64/Baseline!B$76 + Baseline!B$47 * Baseline!B$65*Baseline!B$65/Baseline!B$77 + Baseline!B$71*Baseline!B$71/Baseline!B$78)</f>
        <v>0.00000009856721752</v>
      </c>
      <c r="U698" s="83"/>
      <c r="V698" s="84">
        <f>E698 * ( Baseline!B$89 * Baseline!B$7 )</f>
        <v>0.1867221975</v>
      </c>
      <c r="W698" s="84">
        <f>F698 * ( Baseline!D$89 * Baseline!B$11 )</f>
        <v>0.004410212567</v>
      </c>
      <c r="X698" s="84">
        <f>G698 * ( Baseline!F$89 * Baseline!B$16 )</f>
        <v>0.006962874693</v>
      </c>
      <c r="Y698" s="84">
        <f>H698 * ( Baseline!H$89 * Baseline!B$18 )</f>
        <v>0.001298706003</v>
      </c>
      <c r="Z698" s="86">
        <f t="shared" si="1"/>
        <v>0.1993939907</v>
      </c>
      <c r="AA698" s="84">
        <f>I698 * ( Baseline!B$89 * Baseline!B$7 )</f>
        <v>0.002481411585</v>
      </c>
      <c r="AB698" s="85">
        <f>J698 * ( Baseline!D$89 * Baseline!B$11 )</f>
        <v>0.03904359288</v>
      </c>
      <c r="AC698" s="85">
        <f>K698 * ( Baseline!F$89 * Baseline!B$16 )</f>
        <v>0.0005727692993</v>
      </c>
      <c r="AD698" s="85">
        <f>L698 * ( Baseline!F$89 * Baseline!B$16 )</f>
        <v>0.0005930194832</v>
      </c>
      <c r="AE698" s="86">
        <f t="shared" si="2"/>
        <v>0.04269079324</v>
      </c>
      <c r="AF698" s="86">
        <f>M698 * ( Baseline!B$89 * Baseline!B$7 )</f>
        <v>0.002080557223</v>
      </c>
      <c r="AG698" s="86">
        <f>N698 * ( Baseline!D$89 * Baseline!B$11 )</f>
        <v>0.0003041806153</v>
      </c>
      <c r="AH698" s="86">
        <f>O698 * ( Baseline!F$89 * Baseline!B$16 )</f>
        <v>0.0552028428</v>
      </c>
      <c r="AI698" s="86">
        <f>P698 * ( Baseline!H$89 * Baseline!B$18 )</f>
        <v>0.0006880121367</v>
      </c>
      <c r="AJ698" s="86">
        <f t="shared" si="3"/>
        <v>0.05827559278</v>
      </c>
      <c r="AK698" s="86">
        <f>Q698 * ( Baseline!B$89 * Baseline!B$7 )</f>
        <v>0.00003832893544</v>
      </c>
      <c r="AL698" s="86">
        <f>R698 * ( Baseline!D$89 * Baseline!B$11 )</f>
        <v>0.0003149348813</v>
      </c>
      <c r="AM698" s="86">
        <f>S698 * ( Baseline!F$89 * Baseline!B$16 )</f>
        <v>0.00006795492274</v>
      </c>
      <c r="AN698" s="86">
        <f>T698 * ( Baseline!H$89 * Baseline!B$18 )</f>
        <v>0.0346634751</v>
      </c>
      <c r="AO698" s="86">
        <f t="shared" si="4"/>
        <v>0.03508469384</v>
      </c>
      <c r="AP698" s="62"/>
      <c r="AQ698" s="86">
        <f>V698 * ( (1-Baseline!B$90-Baseline!B$89) + (1-B698)*Baseline!B$90 )</f>
        <v>0.1150596162</v>
      </c>
      <c r="AR698" s="86">
        <f>W698 * ( (1-Baseline!B$90-Baseline!B$89) + (1-B698)*Baseline!B$90 )</f>
        <v>0.002717606005</v>
      </c>
      <c r="AS698" s="86">
        <f>X698 * ( (1-Baseline!B$90-Baseline!B$89) + (1-B698)*Baseline!B$90 )</f>
        <v>0.004290575521</v>
      </c>
      <c r="AT698" s="86">
        <f>Y698 * ( (1-Baseline!B$90-Baseline!B$89) + (1-B698)*Baseline!B$90 )</f>
        <v>0.0008002723633</v>
      </c>
      <c r="AU698" s="86">
        <f t="shared" si="5"/>
        <v>0.1228680701</v>
      </c>
      <c r="AV698" s="86">
        <f>AA698 * ( (1-Baseline!D$90-Baseline!D$89) + (1-B698)*Baseline!D$90 )</f>
        <v>0.002007413823</v>
      </c>
      <c r="AW698" s="86">
        <f>AB698 * ( (1-Baseline!D$90-Baseline!D$89) + (1-B698)*Baseline!D$90 )</f>
        <v>0.03158550903</v>
      </c>
      <c r="AX698" s="86">
        <f>AC698 * ( (1-Baseline!D$90-Baseline!D$89) + (1-B698)*Baseline!D$90 )</f>
        <v>0.0004633592491</v>
      </c>
      <c r="AY698" s="86">
        <f>AD698 * ( (1-Baseline!D$90-Baseline!D$89) + (1-B698)*Baseline!D$90 )</f>
        <v>0.0004797412549</v>
      </c>
      <c r="AZ698" s="86">
        <f t="shared" si="6"/>
        <v>0.03453602336</v>
      </c>
      <c r="BA698" s="86">
        <f>AF698 * ( (1-Baseline!F$90-Baseline!F$89) + (1-Baseline!B$36)*Baseline!F$90 )</f>
        <v>0.001497235555</v>
      </c>
      <c r="BB698" s="86">
        <f>AG698 * ( (1-Baseline!F$90-Baseline!F$89) + (1-Baseline!B$36)*Baseline!F$90 )</f>
        <v>0.0002188981045</v>
      </c>
      <c r="BC698" s="86">
        <f>AH698 * ( (1-Baseline!F$90-Baseline!F$89) + (1-Baseline!B$36)*Baseline!F$90 )</f>
        <v>0.03972573217</v>
      </c>
      <c r="BD698" s="86">
        <f>AI698 * ( (1-Baseline!F$90-Baseline!F$89) + (1-Baseline!B$36)*Baseline!F$90 )</f>
        <v>0.00049511555</v>
      </c>
      <c r="BE698" s="86">
        <f t="shared" si="7"/>
        <v>0.04193698138</v>
      </c>
      <c r="BF698" s="86">
        <f>AK698 * ( (1-Baseline!H$90-Baseline!H$89) + (1-Baseline!B$36)*Baseline!H$90 )</f>
        <v>0.00003036878213</v>
      </c>
      <c r="BG698" s="86">
        <f>AL698 * ( (1-Baseline!H$90-Baseline!H$89) + (1-Baseline!B$36)*Baseline!H$90 )</f>
        <v>0.0002495292051</v>
      </c>
      <c r="BH698" s="86">
        <f>AM698 * ( (1-Baseline!H$90-Baseline!H$89) + (1-Baseline!B$36)*Baseline!H$90 )</f>
        <v>0.00005384204438</v>
      </c>
      <c r="BI698" s="86">
        <f>AN698 * ( (1-Baseline!H$90-Baseline!H$89) + (1-Baseline!B$36)*Baseline!H$90 )</f>
        <v>0.02746456459</v>
      </c>
      <c r="BJ698" s="86">
        <f t="shared" si="8"/>
        <v>0.02779830463</v>
      </c>
      <c r="BK698" s="62"/>
      <c r="BL698" s="86">
        <f t="shared" si="19"/>
        <v>0.9364484696</v>
      </c>
      <c r="BM698" s="86">
        <f t="shared" si="20"/>
        <v>0.02211808165</v>
      </c>
      <c r="BN698" s="86">
        <f t="shared" si="21"/>
        <v>0.03492018324</v>
      </c>
      <c r="BO698" s="86">
        <f t="shared" si="22"/>
        <v>0.006513265512</v>
      </c>
      <c r="BP698" s="86">
        <f t="shared" si="9"/>
        <v>1</v>
      </c>
      <c r="BQ698" s="86">
        <f t="shared" si="23"/>
        <v>0.05812521614</v>
      </c>
      <c r="BR698" s="86">
        <f t="shared" si="24"/>
        <v>0.9145670509</v>
      </c>
      <c r="BS698" s="86">
        <f t="shared" si="25"/>
        <v>0.01341669376</v>
      </c>
      <c r="BT698" s="86">
        <f t="shared" si="26"/>
        <v>0.01389103922</v>
      </c>
      <c r="BU698" s="86">
        <f t="shared" si="10"/>
        <v>1</v>
      </c>
      <c r="BV698" s="86">
        <f t="shared" si="27"/>
        <v>0.03570203448</v>
      </c>
      <c r="BW698" s="86">
        <f t="shared" si="28"/>
        <v>0.005219691483</v>
      </c>
      <c r="BX698" s="86">
        <f t="shared" si="29"/>
        <v>0.9472720941</v>
      </c>
      <c r="BY698" s="86">
        <f t="shared" si="30"/>
        <v>0.01180617998</v>
      </c>
      <c r="BZ698" s="86">
        <f t="shared" si="11"/>
        <v>1</v>
      </c>
      <c r="CA698" s="86">
        <f t="shared" si="31"/>
        <v>0.001092468859</v>
      </c>
      <c r="CB698" s="86">
        <f t="shared" si="32"/>
        <v>0.008976418112</v>
      </c>
      <c r="CC698" s="86">
        <f t="shared" si="33"/>
        <v>0.001936882307</v>
      </c>
      <c r="CD698" s="86">
        <f t="shared" si="34"/>
        <v>0.9879942307</v>
      </c>
      <c r="CE698" s="86">
        <f t="shared" si="12"/>
        <v>1</v>
      </c>
      <c r="CF698" s="62"/>
      <c r="CG698" s="86">
        <f t="shared" si="35"/>
        <v>0.9364484696</v>
      </c>
      <c r="CH698" s="86">
        <f t="shared" si="36"/>
        <v>0.02211808165</v>
      </c>
      <c r="CI698" s="86">
        <f t="shared" si="37"/>
        <v>0.03492018324</v>
      </c>
      <c r="CJ698" s="86">
        <f t="shared" si="38"/>
        <v>0.006513265512</v>
      </c>
      <c r="CK698" s="86">
        <f t="shared" si="13"/>
        <v>1</v>
      </c>
      <c r="CL698" s="86">
        <f t="shared" si="39"/>
        <v>0.05812521614</v>
      </c>
      <c r="CM698" s="86">
        <f t="shared" si="40"/>
        <v>0.9145670509</v>
      </c>
      <c r="CN698" s="86">
        <f t="shared" si="41"/>
        <v>0.01341669376</v>
      </c>
      <c r="CO698" s="86">
        <f t="shared" si="42"/>
        <v>0.01389103922</v>
      </c>
      <c r="CP698" s="86">
        <f t="shared" si="14"/>
        <v>1</v>
      </c>
      <c r="CQ698" s="86">
        <f t="shared" si="43"/>
        <v>0.03570203448</v>
      </c>
      <c r="CR698" s="86">
        <f t="shared" si="44"/>
        <v>0.005219691483</v>
      </c>
      <c r="CS698" s="86">
        <f t="shared" si="45"/>
        <v>0.9472720941</v>
      </c>
      <c r="CT698" s="86">
        <f t="shared" si="46"/>
        <v>0.01180617998</v>
      </c>
      <c r="CU698" s="86">
        <f t="shared" si="15"/>
        <v>1</v>
      </c>
      <c r="CV698" s="86">
        <f t="shared" si="47"/>
        <v>0.001092468859</v>
      </c>
      <c r="CW698" s="86">
        <f t="shared" si="48"/>
        <v>0.008976418112</v>
      </c>
      <c r="CX698" s="86">
        <f t="shared" si="49"/>
        <v>0.001936882307</v>
      </c>
      <c r="CY698" s="86">
        <f t="shared" si="50"/>
        <v>0.9879942307</v>
      </c>
      <c r="CZ698" s="86">
        <f t="shared" si="16"/>
        <v>1</v>
      </c>
      <c r="DA698" s="62"/>
      <c r="DB698" s="86">
        <f>(AQ698*Baseline!B$7 + AV698*Baseline!B$11 + BA698*Baseline!B$16 + BF698*Baseline!B$18)</f>
        <v>66515.55609</v>
      </c>
      <c r="DC698" s="86">
        <f>(AR698*Baseline!B$7 + AW698*Baseline!B$11 + BB698*Baseline!B$16 + BG698*Baseline!B$18)</f>
        <v>81214.36481</v>
      </c>
      <c r="DD698" s="86">
        <f>(AS698*Baseline!B$7 + AX698*Baseline!B$11 + BC698*Baseline!B$16 + BH698*Baseline!B$18)</f>
        <v>138628.8499</v>
      </c>
      <c r="DE698" s="86">
        <f>(AT698*Baseline!B$7 + AY698*Baseline!B$11 + BD698*Baseline!B$16 + BI698*Baseline!B$18)</f>
        <v>1260700.518</v>
      </c>
      <c r="DF698" s="86">
        <f t="shared" si="17"/>
        <v>1547059.289</v>
      </c>
      <c r="DG698" s="62"/>
      <c r="DH698" s="86">
        <f t="shared" si="51"/>
        <v>0.04299483321</v>
      </c>
      <c r="DI698" s="86">
        <f t="shared" si="52"/>
        <v>0.05249596146</v>
      </c>
      <c r="DJ698" s="86">
        <f t="shared" si="53"/>
        <v>0.08960797486</v>
      </c>
      <c r="DK698" s="86">
        <f t="shared" si="54"/>
        <v>0.8149012305</v>
      </c>
      <c r="DL698" s="86">
        <f t="shared" si="18"/>
        <v>1</v>
      </c>
      <c r="DM698" s="62"/>
      <c r="DN698" s="86">
        <f>DH698 / (Baseline!B$7/Baseline!B$17)</f>
        <v>4.589415654</v>
      </c>
      <c r="DO698" s="86">
        <f>DI698 / (Baseline!B$11/Baseline!B$17)</f>
        <v>1.267277636</v>
      </c>
      <c r="DP698" s="86">
        <f>DJ698 / (Baseline!B$16/Baseline!B$17)</f>
        <v>1.384714013</v>
      </c>
      <c r="DQ698" s="86">
        <f>DK698 / (Baseline!B$18/Baseline!B$17)</f>
        <v>0.9213177823</v>
      </c>
      <c r="DR698" s="62"/>
      <c r="DS698" s="86">
        <f>DH698 / Baseline!H$117</f>
        <v>1.720099178</v>
      </c>
      <c r="DT698" s="86">
        <f>DI698 / Baseline!H$118</f>
        <v>1.181686835</v>
      </c>
      <c r="DU698" s="86">
        <f>DJ698 / Baseline!H$119</f>
        <v>1.071210862</v>
      </c>
      <c r="DV698" s="86">
        <f>DK698 / Baseline!H$120</f>
        <v>0.9621839374</v>
      </c>
      <c r="DW698" s="87"/>
      <c r="DX698" s="86">
        <f>(AU698*Baseline!B$34)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0.03095974176</v>
      </c>
      <c r="DY698" s="86">
        <f>(AZ698*Baseline!B$34) + (Baseline!D$90*(1-Baseline!D$91)*Baseline!B$35) + (Baseline!D$90*Baseline!D$91*((1-Baseline!D$92)*Baseline!B$40 + Baseline!D$92*Baseline!B$41))</f>
        <v>0.0115939715</v>
      </c>
      <c r="DZ698" s="86">
        <f>(BE698*Baseline!B$34) + (Baseline!F$90*(1-Baseline!F$91)*Baseline!B$35) + (Baseline!F$90*Baseline!F$91*((1-Baseline!F$92)*Baseline!B$40 + Baseline!F$92*Baseline!B$41))</f>
        <v>0.01402118721</v>
      </c>
      <c r="EA698" s="86">
        <f>(BJ698*Baseline!B$34) + (Baseline!H$90*(1-Baseline!H$91)*Baseline!B$35) + (Baseline!H$90*Baseline!H$91*((1-Baseline!H$92)*Baseline!B$40 + Baseline!H$92*Baseline!B$41))</f>
        <v>0.009314745694</v>
      </c>
      <c r="EB698" s="86">
        <f>( DX698*Baseline!B$7 + DY698*Baseline!B$11 + DZ698*Baseline!B$16 + EA698*Baseline!B$18 ) / Baseline!B$17</f>
        <v>0.009916501194</v>
      </c>
    </row>
    <row r="699">
      <c r="A699" s="73" t="s">
        <v>875</v>
      </c>
      <c r="B699" s="85">
        <f>MIN( MAX( NORMINV( MCrands!B699, (B$5+B$4)/2, (B$5-B$4)/3.29 ), 0 ), 1 )</f>
        <v>0.569435288</v>
      </c>
      <c r="C699" s="85">
        <f>MAX( NORMINV( MCrands!C699, (C$5+C$4)/2, (C$5-C$4)/3.29 ), 0 )</f>
        <v>3.384621074</v>
      </c>
      <c r="D699" s="83"/>
      <c r="E699" s="84">
        <f>Baseline!B$33 * (C699 * Baseline!B$68*Baseline!B$68/Baseline!B$75 + Baseline!B$46 * Baseline!B$54*Baseline!B$54/Baseline!B$76 + Baseline!B$47 * Baseline!B$55*Baseline!B$55/Baseline!B$77 + Baseline!B$56*Baseline!B$56/Baseline!B$78)</f>
        <v>0.00002401268952</v>
      </c>
      <c r="F699" s="84">
        <f>Baseline!B$33 * (C699 * Baseline!B$68*Baseline!B$59/Baseline!B$75 + Baseline!B$46 * Baseline!B$54*Baseline!B$69/Baseline!B$76 + Baseline!B$47 * Baseline!B$55*Baseline!B$57/Baseline!B$77 + Baseline!B$56*Baseline!B$58/Baseline!B$78)</f>
        <v>0.0000002400309158</v>
      </c>
      <c r="G699" s="85">
        <f>Baseline!B$33 * (C699 * Baseline!B$68*Baseline!B$60/Baseline!B$75 + Baseline!B$46 * Baseline!B$54*Baseline!B$61/Baseline!B$76 + Baseline!B$47 * Baseline!B$55*Baseline!B$70/Baseline!B$77 + Baseline!B$56*Baseline!B$62/Baseline!B$78)</f>
        <v>0.0000002027959562</v>
      </c>
      <c r="H699" s="84">
        <f>Baseline!B$33 * (C699 * Baseline!B$68*Baseline!B$63/Baseline!B$75 + Baseline!B$46 * Baseline!B$54*Baseline!B$64/Baseline!B$76 + Baseline!B$47 * Baseline!B$55*Baseline!B$65/Baseline!B$77 + Baseline!B$56*Baseline!B$71/Baseline!B$78)</f>
        <v>0.000000003926691978</v>
      </c>
      <c r="I699" s="84">
        <f>Baseline!B$33 * (C699 * Baseline!B$59*Baseline!B$68/Baseline!B$75 + Baseline!B$46 * Baseline!B$69*Baseline!B$54/Baseline!B$76 + Baseline!B$47 * Baseline!B$57*Baseline!B$55/Baseline!B$77 + Baseline!B$58*Baseline!B$56/Baseline!B$78)</f>
        <v>0.0000002400309158</v>
      </c>
      <c r="J699" s="85">
        <f>Baseline!B$33 * (C699 * Baseline!B$59*Baseline!B$59/Baseline!B$75 + Baseline!B$46 * Baseline!B$69*Baseline!B$69/Baseline!B$76 + Baseline!B$47 * Baseline!B$57*Baseline!B$57/Baseline!B$77 + Baseline!B$58*Baseline!B$58/Baseline!B$78)</f>
        <v>0.000002116574587</v>
      </c>
      <c r="K699" s="84">
        <f>Baseline!B$33 * (C699 * Baseline!B$59*Baseline!B$60/Baseline!B$75 + Baseline!B$46 * Baseline!B$69*Baseline!B$61/Baseline!B$76 + Baseline!B$47 * Baseline!B$57*Baseline!B$70/Baseline!B$77 + Baseline!B$58*Baseline!B$62/Baseline!B$78)</f>
        <v>0.00000001649016594</v>
      </c>
      <c r="L699" s="85">
        <f>Baseline!B$33 * (C699 * Baseline!B$59*Baseline!B$63/Baseline!B$75 + Baseline!B$46 * Baseline!B$69*Baseline!B$64/Baseline!B$76 + Baseline!B$47 * Baseline!B$57*Baseline!B$65/Baseline!B$77 + Baseline!B$58*Baseline!B$71/Baseline!B$78)</f>
        <v>0.00000001707282837</v>
      </c>
      <c r="M699" s="84">
        <f>Baseline!B$33 * (C699 * Baseline!B$60*Baseline!B$68/Baseline!B$75 + Baseline!B$46 * Baseline!B$61*Baseline!B$54/Baseline!B$76 + Baseline!B$47 * Baseline!B$70*Baseline!B$55/Baseline!B$77 + Baseline!B$62*Baseline!B$56/Baseline!B$78)</f>
        <v>0.0000002027959562</v>
      </c>
      <c r="N699" s="85">
        <f>Baseline!B$33 * (C699 * Baseline!B$60*Baseline!B$59/Baseline!B$75 + Baseline!B$46 * Baseline!B$61*Baseline!B$69/Baseline!B$76 + Baseline!B$47 * Baseline!B$70*Baseline!B$57/Baseline!B$77 + Baseline!B$62*Baseline!B$58/Baseline!B$78)</f>
        <v>0.00000001649016594</v>
      </c>
      <c r="O699" s="85">
        <f>Baseline!B$33 * (C699 * Baseline!B$60*Baseline!B$60/Baseline!B$75 + Baseline!B$46 * Baseline!B$61*Baseline!B$61/Baseline!B$76 + Baseline!B$47 * Baseline!B$70*Baseline!B$70/Baseline!B$77 + Baseline!B$62*Baseline!B$62/Baseline!B$78)</f>
        <v>0.000001589268461</v>
      </c>
      <c r="P699" s="84">
        <f>Baseline!B$33 * (C699 * Baseline!B$60*Baseline!B$63/Baseline!B$75 + Baseline!B$46 * Baseline!B$61*Baseline!B$64/Baseline!B$76 + Baseline!B$47 * Baseline!B$70*Baseline!B$65/Baseline!B$77 + Baseline!B$62*Baseline!B$71/Baseline!B$78)</f>
        <v>0.000000001956485521</v>
      </c>
      <c r="Q699" s="84">
        <f>Baseline!B$33 * (C699 * Baseline!B$63*Baseline!B$68/Baseline!B$75 + Baseline!B$46 * Baseline!B$64*Baseline!B$54/Baseline!B$76 + Baseline!B$47 * Baseline!B$65*Baseline!B$55/Baseline!B$77 + Baseline!B$71*Baseline!B$56/Baseline!B$78)</f>
        <v>0.000000003926691978</v>
      </c>
      <c r="R699" s="84">
        <f>Baseline!B$33 * (C699 * Baseline!B$63*Baseline!B$59/Baseline!B$75 + Baseline!B$46 * Baseline!B$64*Baseline!B$69/Baseline!B$76 + Baseline!B$47 * Baseline!B$65*Baseline!B$57/Baseline!B$77 + Baseline!B$71*Baseline!B$58/Baseline!B$78)</f>
        <v>0.00000001707282837</v>
      </c>
      <c r="S699" s="84">
        <f>Baseline!B$33 * (C699 * Baseline!B$63*Baseline!B$60/Baseline!B$75 + Baseline!B$46 * Baseline!B$64*Baseline!B$61/Baseline!B$76 + Baseline!B$47 * Baseline!B$65*Baseline!B$70/Baseline!B$77 + Baseline!B$71*Baseline!B$62/Baseline!B$78)</f>
        <v>0.000000001956485521</v>
      </c>
      <c r="T699" s="84">
        <f>Baseline!B$33 * (C699 * Baseline!B$63*Baseline!B$63/Baseline!B$75 + Baseline!B$46 * Baseline!B$64*Baseline!B$64/Baseline!B$76 + Baseline!B$47 * Baseline!B$65*Baseline!B$65/Baseline!B$77 + Baseline!B$71*Baseline!B$71/Baseline!B$78)</f>
        <v>0.00000009856722659</v>
      </c>
      <c r="U699" s="83"/>
      <c r="V699" s="84">
        <f>E699 * ( Baseline!B$89 * Baseline!B$7 )</f>
        <v>0.2492277046</v>
      </c>
      <c r="W699" s="84">
        <f>F699 * ( Baseline!D$89 * Baseline!B$11 )</f>
        <v>0.004427753256</v>
      </c>
      <c r="X699" s="84">
        <f>G699 * ( Baseline!F$89 * Baseline!B$16 )</f>
        <v>0.007044070878</v>
      </c>
      <c r="Y699" s="84">
        <f>H699 * ( Baseline!H$89 * Baseline!B$18 )</f>
        <v>0.001380913381</v>
      </c>
      <c r="Z699" s="86">
        <f t="shared" si="1"/>
        <v>0.2620804421</v>
      </c>
      <c r="AA699" s="84">
        <f>I699 * ( Baseline!B$89 * Baseline!B$7 )</f>
        <v>0.002491280875</v>
      </c>
      <c r="AB699" s="85">
        <f>J699 * ( Baseline!D$89 * Baseline!B$11 )</f>
        <v>0.03904359565</v>
      </c>
      <c r="AC699" s="85">
        <f>K699 * ( Baseline!F$89 * Baseline!B$16 )</f>
        <v>0.0005727821198</v>
      </c>
      <c r="AD699" s="85">
        <f>L699 * ( Baseline!F$89 * Baseline!B$16 )</f>
        <v>0.0005930207652</v>
      </c>
      <c r="AE699" s="86">
        <f t="shared" si="2"/>
        <v>0.04270067941</v>
      </c>
      <c r="AF699" s="86">
        <f>M699 * ( Baseline!B$89 * Baseline!B$7 )</f>
        <v>0.002104819229</v>
      </c>
      <c r="AG699" s="86">
        <f>N699 * ( Baseline!D$89 * Baseline!B$11 )</f>
        <v>0.0003041874238</v>
      </c>
      <c r="AH699" s="86">
        <f>O699 * ( Baseline!F$89 * Baseline!B$16 )</f>
        <v>0.05520287432</v>
      </c>
      <c r="AI699" s="86">
        <f>P699 * ( Baseline!H$89 * Baseline!B$18 )</f>
        <v>0.0006880440461</v>
      </c>
      <c r="AJ699" s="86">
        <f t="shared" si="3"/>
        <v>0.05829992502</v>
      </c>
      <c r="AK699" s="86">
        <f>Q699 * ( Baseline!B$89 * Baseline!B$7 )</f>
        <v>0.00004075513604</v>
      </c>
      <c r="AL699" s="86">
        <f>R699 * ( Baseline!D$89 * Baseline!B$11 )</f>
        <v>0.0003149355621</v>
      </c>
      <c r="AM699" s="86">
        <f>S699 * ( Baseline!F$89 * Baseline!B$16 )</f>
        <v>0.00006795807443</v>
      </c>
      <c r="AN699" s="86">
        <f>T699 * ( Baseline!H$89 * Baseline!B$18 )</f>
        <v>0.0346634783</v>
      </c>
      <c r="AO699" s="86">
        <f t="shared" si="4"/>
        <v>0.03508712707</v>
      </c>
      <c r="AP699" s="62"/>
      <c r="AQ699" s="86">
        <f>V699 * ( (1-Baseline!B$90-Baseline!B$89) + (1-B699)*Baseline!B$90 )</f>
        <v>0.1175862774</v>
      </c>
      <c r="AR699" s="86">
        <f>W699 * ( (1-Baseline!B$90-Baseline!B$89) + (1-B699)*Baseline!B$90 )</f>
        <v>0.00208902547</v>
      </c>
      <c r="AS699" s="86">
        <f>X699 * ( (1-Baseline!B$90-Baseline!B$89) + (1-B699)*Baseline!B$90 )</f>
        <v>0.00332341091</v>
      </c>
      <c r="AT699" s="86">
        <f>Y699 * ( (1-Baseline!B$90-Baseline!B$89) + (1-B699)*Baseline!B$90 )</f>
        <v>0.000651518515</v>
      </c>
      <c r="AU699" s="86">
        <f t="shared" si="5"/>
        <v>0.1236502323</v>
      </c>
      <c r="AV699" s="86">
        <f>AA699 * ( (1-Baseline!D$90-Baseline!D$89) + (1-B699)*Baseline!D$90 )</f>
        <v>0.001834308661</v>
      </c>
      <c r="AW699" s="86">
        <f>AB699 * ( (1-Baseline!D$90-Baseline!D$89) + (1-B699)*Baseline!D$90 )</f>
        <v>0.02874746335</v>
      </c>
      <c r="AX699" s="86">
        <f>AC699 * ( (1-Baseline!D$90-Baseline!D$89) + (1-B699)*Baseline!D$90 )</f>
        <v>0.0004217345437</v>
      </c>
      <c r="AY699" s="86">
        <f>AD699 * ( (1-Baseline!D$90-Baseline!D$89) + (1-B699)*Baseline!D$90 )</f>
        <v>0.0004366360841</v>
      </c>
      <c r="AZ699" s="86">
        <f t="shared" si="6"/>
        <v>0.03144014264</v>
      </c>
      <c r="BA699" s="86">
        <f>AF699 * ( (1-Baseline!F$90-Baseline!F$89) + (1-Baseline!B$36)*Baseline!F$90 )</f>
        <v>0.001514695271</v>
      </c>
      <c r="BB699" s="86">
        <f>AG699 * ( (1-Baseline!F$90-Baseline!F$89) + (1-Baseline!B$36)*Baseline!F$90 )</f>
        <v>0.0002189030042</v>
      </c>
      <c r="BC699" s="86">
        <f>AH699 * ( (1-Baseline!F$90-Baseline!F$89) + (1-Baseline!B$36)*Baseline!F$90 )</f>
        <v>0.03972575485</v>
      </c>
      <c r="BD699" s="86">
        <f>AI699 * ( (1-Baseline!F$90-Baseline!F$89) + (1-Baseline!B$36)*Baseline!F$90 )</f>
        <v>0.000495138513</v>
      </c>
      <c r="BE699" s="86">
        <f t="shared" si="7"/>
        <v>0.04195449164</v>
      </c>
      <c r="BF699" s="86">
        <f>AK699 * ( (1-Baseline!H$90-Baseline!H$89) + (1-Baseline!B$36)*Baseline!H$90 )</f>
        <v>0.00003229110939</v>
      </c>
      <c r="BG699" s="86">
        <f>AL699 * ( (1-Baseline!H$90-Baseline!H$89) + (1-Baseline!B$36)*Baseline!H$90 )</f>
        <v>0.0002495297446</v>
      </c>
      <c r="BH699" s="86">
        <f>AM699 * ( (1-Baseline!H$90-Baseline!H$89) + (1-Baseline!B$36)*Baseline!H$90 )</f>
        <v>0.00005384454153</v>
      </c>
      <c r="BI699" s="86">
        <f>AN699 * ( (1-Baseline!H$90-Baseline!H$89) + (1-Baseline!B$36)*Baseline!H$90 )</f>
        <v>0.02746456712</v>
      </c>
      <c r="BJ699" s="86">
        <f t="shared" si="8"/>
        <v>0.02780023252</v>
      </c>
      <c r="BK699" s="62"/>
      <c r="BL699" s="86">
        <f t="shared" si="19"/>
        <v>0.9509588071</v>
      </c>
      <c r="BM699" s="86">
        <f t="shared" si="20"/>
        <v>0.01689463442</v>
      </c>
      <c r="BN699" s="86">
        <f t="shared" si="21"/>
        <v>0.02687751448</v>
      </c>
      <c r="BO699" s="86">
        <f t="shared" si="22"/>
        <v>0.005269044002</v>
      </c>
      <c r="BP699" s="86">
        <f t="shared" si="9"/>
        <v>1</v>
      </c>
      <c r="BQ699" s="86">
        <f t="shared" si="23"/>
        <v>0.05834288611</v>
      </c>
      <c r="BR699" s="86">
        <f t="shared" si="24"/>
        <v>0.914355373</v>
      </c>
      <c r="BS699" s="86">
        <f t="shared" si="25"/>
        <v>0.01341388773</v>
      </c>
      <c r="BT699" s="86">
        <f t="shared" si="26"/>
        <v>0.01388785316</v>
      </c>
      <c r="BU699" s="86">
        <f t="shared" si="10"/>
        <v>1</v>
      </c>
      <c r="BV699" s="86">
        <f t="shared" si="27"/>
        <v>0.03610329221</v>
      </c>
      <c r="BW699" s="86">
        <f t="shared" si="28"/>
        <v>0.005217629761</v>
      </c>
      <c r="BX699" s="86">
        <f t="shared" si="29"/>
        <v>0.9468772782</v>
      </c>
      <c r="BY699" s="86">
        <f t="shared" si="30"/>
        <v>0.01180179985</v>
      </c>
      <c r="BZ699" s="86">
        <f t="shared" si="11"/>
        <v>1</v>
      </c>
      <c r="CA699" s="86">
        <f t="shared" si="31"/>
        <v>0.001161540982</v>
      </c>
      <c r="CB699" s="86">
        <f t="shared" si="32"/>
        <v>0.008975815019</v>
      </c>
      <c r="CC699" s="86">
        <f t="shared" si="33"/>
        <v>0.001936837812</v>
      </c>
      <c r="CD699" s="86">
        <f t="shared" si="34"/>
        <v>0.9879258062</v>
      </c>
      <c r="CE699" s="86">
        <f t="shared" si="12"/>
        <v>1</v>
      </c>
      <c r="CF699" s="62"/>
      <c r="CG699" s="86">
        <f t="shared" si="35"/>
        <v>0.9509588071</v>
      </c>
      <c r="CH699" s="86">
        <f t="shared" si="36"/>
        <v>0.01689463442</v>
      </c>
      <c r="CI699" s="86">
        <f t="shared" si="37"/>
        <v>0.02687751448</v>
      </c>
      <c r="CJ699" s="86">
        <f t="shared" si="38"/>
        <v>0.005269044002</v>
      </c>
      <c r="CK699" s="86">
        <f t="shared" si="13"/>
        <v>1</v>
      </c>
      <c r="CL699" s="86">
        <f t="shared" si="39"/>
        <v>0.05834288611</v>
      </c>
      <c r="CM699" s="86">
        <f t="shared" si="40"/>
        <v>0.914355373</v>
      </c>
      <c r="CN699" s="86">
        <f t="shared" si="41"/>
        <v>0.01341388773</v>
      </c>
      <c r="CO699" s="86">
        <f t="shared" si="42"/>
        <v>0.01388785316</v>
      </c>
      <c r="CP699" s="86">
        <f t="shared" si="14"/>
        <v>1</v>
      </c>
      <c r="CQ699" s="86">
        <f t="shared" si="43"/>
        <v>0.03610329221</v>
      </c>
      <c r="CR699" s="86">
        <f t="shared" si="44"/>
        <v>0.005217629761</v>
      </c>
      <c r="CS699" s="86">
        <f t="shared" si="45"/>
        <v>0.9468772782</v>
      </c>
      <c r="CT699" s="86">
        <f t="shared" si="46"/>
        <v>0.01180179985</v>
      </c>
      <c r="CU699" s="86">
        <f t="shared" si="15"/>
        <v>1</v>
      </c>
      <c r="CV699" s="86">
        <f t="shared" si="47"/>
        <v>0.001161540982</v>
      </c>
      <c r="CW699" s="86">
        <f t="shared" si="48"/>
        <v>0.008975815019</v>
      </c>
      <c r="CX699" s="86">
        <f t="shared" si="49"/>
        <v>0.001936837812</v>
      </c>
      <c r="CY699" s="86">
        <f t="shared" si="50"/>
        <v>0.9879258062</v>
      </c>
      <c r="CZ699" s="86">
        <f t="shared" si="16"/>
        <v>1</v>
      </c>
      <c r="DA699" s="62"/>
      <c r="DB699" s="86">
        <f>(AQ699*Baseline!B$7 + AV699*Baseline!B$11 + BA699*Baseline!B$16 + BF699*Baseline!B$18)</f>
        <v>67516.27173</v>
      </c>
      <c r="DC699" s="86">
        <f>(AR699*Baseline!B$7 + AW699*Baseline!B$11 + BB699*Baseline!B$16 + BG699*Baseline!B$18)</f>
        <v>74823.20214</v>
      </c>
      <c r="DD699" s="86">
        <f>(AS699*Baseline!B$7 + AX699*Baseline!B$11 + BC699*Baseline!B$16 + BH699*Baseline!B$18)</f>
        <v>138070.6989</v>
      </c>
      <c r="DE699" s="86">
        <f>(AT699*Baseline!B$7 + AY699*Baseline!B$11 + BD699*Baseline!B$16 + BI699*Baseline!B$18)</f>
        <v>1260536.124</v>
      </c>
      <c r="DF699" s="86">
        <f t="shared" si="17"/>
        <v>1540946.297</v>
      </c>
      <c r="DG699" s="62"/>
      <c r="DH699" s="86">
        <f t="shared" si="51"/>
        <v>0.04381481163</v>
      </c>
      <c r="DI699" s="86">
        <f t="shared" si="52"/>
        <v>0.04855665788</v>
      </c>
      <c r="DJ699" s="86">
        <f t="shared" si="53"/>
        <v>0.08960123999</v>
      </c>
      <c r="DK699" s="86">
        <f t="shared" si="54"/>
        <v>0.8180272905</v>
      </c>
      <c r="DL699" s="86">
        <f t="shared" si="18"/>
        <v>1</v>
      </c>
      <c r="DM699" s="62"/>
      <c r="DN699" s="86">
        <f>DH699 / (Baseline!B$7/Baseline!B$17)</f>
        <v>4.676942958</v>
      </c>
      <c r="DO699" s="86">
        <f>DI699 / (Baseline!B$11/Baseline!B$17)</f>
        <v>1.172180962</v>
      </c>
      <c r="DP699" s="86">
        <f>DJ699 / (Baseline!B$16/Baseline!B$17)</f>
        <v>1.384609939</v>
      </c>
      <c r="DQ699" s="86">
        <f>DK699 / (Baseline!B$18/Baseline!B$17)</f>
        <v>0.9248520691</v>
      </c>
      <c r="DR699" s="62"/>
      <c r="DS699" s="86">
        <f>DH699 / Baseline!H$117</f>
        <v>1.752904148</v>
      </c>
      <c r="DT699" s="86">
        <f>DI699 / Baseline!H$118</f>
        <v>1.093012905</v>
      </c>
      <c r="DU699" s="86">
        <f>DJ699 / Baseline!H$119</f>
        <v>1.07113035</v>
      </c>
      <c r="DV699" s="86">
        <f>DK699 / Baseline!H$120</f>
        <v>0.9658749917</v>
      </c>
      <c r="DW699" s="87"/>
      <c r="DX699" s="86">
        <f>(AU699*Baseline!B$34)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0.0310770661</v>
      </c>
      <c r="DY699" s="86">
        <f>(AZ699*Baseline!B$34) + (Baseline!D$90*(1-Baseline!D$91)*Baseline!B$35) + (Baseline!D$90*Baseline!D$91*((1-Baseline!D$92)*Baseline!B$40 + Baseline!D$92*Baseline!B$41))</f>
        <v>0.0111295894</v>
      </c>
      <c r="DZ699" s="86">
        <f>(BE699*Baseline!B$34) + (Baseline!F$90*(1-Baseline!F$91)*Baseline!B$35) + (Baseline!F$90*Baseline!F$91*((1-Baseline!F$92)*Baseline!B$40 + Baseline!F$92*Baseline!B$41))</f>
        <v>0.01402381375</v>
      </c>
      <c r="EA699" s="86">
        <f>(BJ699*Baseline!B$34) + (Baseline!H$90*(1-Baseline!H$91)*Baseline!B$35) + (Baseline!H$90*Baseline!H$91*((1-Baseline!H$92)*Baseline!B$40 + Baseline!H$92*Baseline!B$41))</f>
        <v>0.009315034878</v>
      </c>
      <c r="EB699" s="86">
        <f>( DX699*Baseline!B$7 + DY699*Baseline!B$11 + DZ699*Baseline!B$16 + EA699*Baseline!B$18 ) / Baseline!B$17</f>
        <v>0.009898789413</v>
      </c>
    </row>
    <row r="700">
      <c r="A700" s="73" t="s">
        <v>876</v>
      </c>
      <c r="B700" s="85">
        <f>MIN( MAX( NORMINV( MCrands!B700, (B$5+B$4)/2, (B$5-B$4)/3.29 ), 0 ), 1 )</f>
        <v>0.7859270121</v>
      </c>
      <c r="C700" s="85">
        <f>MAX( NORMINV( MCrands!C700, (C$5+C$4)/2, (C$5-C$4)/3.29 ), 0 )</f>
        <v>2.78173414</v>
      </c>
      <c r="D700" s="83"/>
      <c r="E700" s="84">
        <f>Baseline!B$33 * (C700 * Baseline!B$68*Baseline!B$68/Baseline!B$75 + Baseline!B$46 * Baseline!B$54*Baseline!B$54/Baseline!B$76 + Baseline!B$47 * Baseline!B$55*Baseline!B$55/Baseline!B$77 + Baseline!B$56*Baseline!B$56/Baseline!B$78)</f>
        <v>0.00001974423556</v>
      </c>
      <c r="F700" s="84">
        <f>Baseline!B$33 * (C700 * Baseline!B$68*Baseline!B$59/Baseline!B$75 + Baseline!B$46 * Baseline!B$54*Baseline!B$69/Baseline!B$76 + Baseline!B$47 * Baseline!B$55*Baseline!B$57/Baseline!B$77 + Baseline!B$56*Baseline!B$58/Baseline!B$78)</f>
        <v>0.0000002393569494</v>
      </c>
      <c r="G700" s="85">
        <f>Baseline!B$33 * (C700 * Baseline!B$68*Baseline!B$60/Baseline!B$75 + Baseline!B$46 * Baseline!B$54*Baseline!B$61/Baseline!B$76 + Baseline!B$47 * Baseline!B$55*Baseline!B$70/Baseline!B$77 + Baseline!B$56*Baseline!B$62/Baseline!B$78)</f>
        <v>0.0000002011391221</v>
      </c>
      <c r="H700" s="84">
        <f>Baseline!B$33 * (C700 * Baseline!B$68*Baseline!B$63/Baseline!B$75 + Baseline!B$46 * Baseline!B$54*Baseline!B$64/Baseline!B$76 + Baseline!B$47 * Baseline!B$55*Baseline!B$65/Baseline!B$77 + Baseline!B$56*Baseline!B$71/Baseline!B$78)</f>
        <v>0.000000003761008568</v>
      </c>
      <c r="I700" s="84">
        <f>Baseline!B$33 * (C700 * Baseline!B$59*Baseline!B$68/Baseline!B$75 + Baseline!B$46 * Baseline!B$69*Baseline!B$54/Baseline!B$76 + Baseline!B$47 * Baseline!B$57*Baseline!B$55/Baseline!B$77 + Baseline!B$58*Baseline!B$56/Baseline!B$78)</f>
        <v>0.0000002393569494</v>
      </c>
      <c r="J700" s="85">
        <f>Baseline!B$33 * (C700 * Baseline!B$59*Baseline!B$59/Baseline!B$75 + Baseline!B$46 * Baseline!B$69*Baseline!B$69/Baseline!B$76 + Baseline!B$47 * Baseline!B$57*Baseline!B$57/Baseline!B$77 + Baseline!B$58*Baseline!B$58/Baseline!B$78)</f>
        <v>0.000002116574481</v>
      </c>
      <c r="K700" s="84">
        <f>Baseline!B$33 * (C700 * Baseline!B$59*Baseline!B$60/Baseline!B$75 + Baseline!B$46 * Baseline!B$69*Baseline!B$61/Baseline!B$76 + Baseline!B$47 * Baseline!B$57*Baseline!B$70/Baseline!B$77 + Baseline!B$58*Baseline!B$62/Baseline!B$78)</f>
        <v>0.00000001648990433</v>
      </c>
      <c r="L700" s="85">
        <f>Baseline!B$33 * (C700 * Baseline!B$59*Baseline!B$63/Baseline!B$75 + Baseline!B$46 * Baseline!B$69*Baseline!B$64/Baseline!B$76 + Baseline!B$47 * Baseline!B$57*Baseline!B$65/Baseline!B$77 + Baseline!B$58*Baseline!B$71/Baseline!B$78)</f>
        <v>0.00000001707280221</v>
      </c>
      <c r="M700" s="84">
        <f>Baseline!B$33 * (C700 * Baseline!B$60*Baseline!B$68/Baseline!B$75 + Baseline!B$46 * Baseline!B$61*Baseline!B$54/Baseline!B$76 + Baseline!B$47 * Baseline!B$70*Baseline!B$55/Baseline!B$77 + Baseline!B$62*Baseline!B$56/Baseline!B$78)</f>
        <v>0.0000002011391221</v>
      </c>
      <c r="N700" s="85">
        <f>Baseline!B$33 * (C700 * Baseline!B$60*Baseline!B$59/Baseline!B$75 + Baseline!B$46 * Baseline!B$61*Baseline!B$69/Baseline!B$76 + Baseline!B$47 * Baseline!B$70*Baseline!B$57/Baseline!B$77 + Baseline!B$62*Baseline!B$58/Baseline!B$78)</f>
        <v>0.00000001648990433</v>
      </c>
      <c r="O700" s="85">
        <f>Baseline!B$33 * (C700 * Baseline!B$60*Baseline!B$60/Baseline!B$75 + Baseline!B$46 * Baseline!B$61*Baseline!B$61/Baseline!B$76 + Baseline!B$47 * Baseline!B$70*Baseline!B$70/Baseline!B$77 + Baseline!B$62*Baseline!B$62/Baseline!B$78)</f>
        <v>0.000001589267817</v>
      </c>
      <c r="P700" s="84">
        <f>Baseline!B$33 * (C700 * Baseline!B$60*Baseline!B$63/Baseline!B$75 + Baseline!B$46 * Baseline!B$61*Baseline!B$64/Baseline!B$76 + Baseline!B$47 * Baseline!B$70*Baseline!B$65/Baseline!B$77 + Baseline!B$62*Baseline!B$71/Baseline!B$78)</f>
        <v>0.00000000195642121</v>
      </c>
      <c r="Q700" s="84">
        <f>Baseline!B$33 * (C700 * Baseline!B$63*Baseline!B$68/Baseline!B$75 + Baseline!B$46 * Baseline!B$64*Baseline!B$54/Baseline!B$76 + Baseline!B$47 * Baseline!B$65*Baseline!B$55/Baseline!B$77 + Baseline!B$71*Baseline!B$56/Baseline!B$78)</f>
        <v>0.000000003761008568</v>
      </c>
      <c r="R700" s="84">
        <f>Baseline!B$33 * (C700 * Baseline!B$63*Baseline!B$59/Baseline!B$75 + Baseline!B$46 * Baseline!B$64*Baseline!B$69/Baseline!B$76 + Baseline!B$47 * Baseline!B$65*Baseline!B$57/Baseline!B$77 + Baseline!B$71*Baseline!B$58/Baseline!B$78)</f>
        <v>0.00000001707280221</v>
      </c>
      <c r="S700" s="84">
        <f>Baseline!B$33 * (C700 * Baseline!B$63*Baseline!B$60/Baseline!B$75 + Baseline!B$46 * Baseline!B$64*Baseline!B$61/Baseline!B$76 + Baseline!B$47 * Baseline!B$65*Baseline!B$70/Baseline!B$77 + Baseline!B$71*Baseline!B$62/Baseline!B$78)</f>
        <v>0.00000000195642121</v>
      </c>
      <c r="T700" s="84">
        <f>Baseline!B$33 * (C700 * Baseline!B$63*Baseline!B$63/Baseline!B$75 + Baseline!B$46 * Baseline!B$64*Baseline!B$64/Baseline!B$76 + Baseline!B$47 * Baseline!B$65*Baseline!B$65/Baseline!B$77 + Baseline!B$71*Baseline!B$71/Baseline!B$78)</f>
        <v>0.00000009856722016</v>
      </c>
      <c r="U700" s="83"/>
      <c r="V700" s="84">
        <f>E700 * ( Baseline!B$89 * Baseline!B$7 )</f>
        <v>0.2049254209</v>
      </c>
      <c r="W700" s="84">
        <f>F700 * ( Baseline!D$89 * Baseline!B$11 )</f>
        <v>0.00441532087</v>
      </c>
      <c r="X700" s="84">
        <f>G700 * ( Baseline!F$89 * Baseline!B$16 )</f>
        <v>0.006986521126</v>
      </c>
      <c r="Y700" s="84">
        <f>H700 * ( Baseline!H$89 * Baseline!B$18 )</f>
        <v>0.001322646922</v>
      </c>
      <c r="Z700" s="86">
        <f t="shared" si="1"/>
        <v>0.2176499098</v>
      </c>
      <c r="AA700" s="84">
        <f>I700 * ( Baseline!B$89 * Baseline!B$7 )</f>
        <v>0.002484285778</v>
      </c>
      <c r="AB700" s="85">
        <f>J700 * ( Baseline!D$89 * Baseline!B$11 )</f>
        <v>0.03904359368</v>
      </c>
      <c r="AC700" s="85">
        <f>K700 * ( Baseline!F$89 * Baseline!B$16 )</f>
        <v>0.0005727730329</v>
      </c>
      <c r="AD700" s="85">
        <f>L700 * ( Baseline!F$89 * Baseline!B$16 )</f>
        <v>0.0005930198566</v>
      </c>
      <c r="AE700" s="86">
        <f t="shared" si="2"/>
        <v>0.04269367235</v>
      </c>
      <c r="AF700" s="86">
        <f>M700 * ( Baseline!B$89 * Baseline!B$7 )</f>
        <v>0.002087622948</v>
      </c>
      <c r="AG700" s="86">
        <f>N700 * ( Baseline!D$89 * Baseline!B$11 )</f>
        <v>0.0003041825981</v>
      </c>
      <c r="AH700" s="86">
        <f>O700 * ( Baseline!F$89 * Baseline!B$16 )</f>
        <v>0.05520285198</v>
      </c>
      <c r="AI700" s="86">
        <f>P700 * ( Baseline!H$89 * Baseline!B$18 )</f>
        <v>0.0006880214296</v>
      </c>
      <c r="AJ700" s="86">
        <f t="shared" si="3"/>
        <v>0.05828267895</v>
      </c>
      <c r="AK700" s="86">
        <f>Q700 * ( Baseline!B$89 * Baseline!B$7 )</f>
        <v>0.00003903550793</v>
      </c>
      <c r="AL700" s="86">
        <f>R700 * ( Baseline!D$89 * Baseline!B$11 )</f>
        <v>0.0003149350795</v>
      </c>
      <c r="AM700" s="86">
        <f>S700 * ( Baseline!F$89 * Baseline!B$16 )</f>
        <v>0.00006795584059</v>
      </c>
      <c r="AN700" s="86">
        <f>T700 * ( Baseline!H$89 * Baseline!B$18 )</f>
        <v>0.03466347603</v>
      </c>
      <c r="AO700" s="86">
        <f t="shared" si="4"/>
        <v>0.03508540246</v>
      </c>
      <c r="AP700" s="62"/>
      <c r="AQ700" s="86">
        <f>V700 * ( (1-Baseline!B$90-Baseline!B$89) + (1-B700)*Baseline!B$90 )</f>
        <v>0.05719979976</v>
      </c>
      <c r="AR700" s="86">
        <f>W700 * ( (1-Baseline!B$90-Baseline!B$89) + (1-B700)*Baseline!B$90 )</f>
        <v>0.001232426258</v>
      </c>
      <c r="AS700" s="86">
        <f>X700 * ( (1-Baseline!B$90-Baseline!B$89) + (1-B700)*Baseline!B$90 )</f>
        <v>0.001950112425</v>
      </c>
      <c r="AT700" s="86">
        <f>Y700 * ( (1-Baseline!B$90-Baseline!B$89) + (1-B700)*Baseline!B$90 )</f>
        <v>0.0003691837682</v>
      </c>
      <c r="AU700" s="86">
        <f t="shared" si="5"/>
        <v>0.06075152221</v>
      </c>
      <c r="AV700" s="86">
        <f>AA700 * ( (1-Baseline!D$90-Baseline!D$89) + (1-B700)*Baseline!D$90 )</f>
        <v>0.001588211596</v>
      </c>
      <c r="AW700" s="86">
        <f>AB700 * ( (1-Baseline!D$90-Baseline!D$89) + (1-B700)*Baseline!D$90 )</f>
        <v>0.02496069042</v>
      </c>
      <c r="AX700" s="86">
        <f>AC700 * ( (1-Baseline!D$90-Baseline!D$89) + (1-B700)*Baseline!D$90 )</f>
        <v>0.0003661755748</v>
      </c>
      <c r="AY700" s="86">
        <f>AD700 * ( (1-Baseline!D$90-Baseline!D$89) + (1-B700)*Baseline!D$90 )</f>
        <v>0.0003791194318</v>
      </c>
      <c r="AZ700" s="86">
        <f t="shared" si="6"/>
        <v>0.02729419702</v>
      </c>
      <c r="BA700" s="86">
        <f>AF700 * ( (1-Baseline!F$90-Baseline!F$89) + (1-Baseline!B$36)*Baseline!F$90 )</f>
        <v>0.001502320277</v>
      </c>
      <c r="BB700" s="86">
        <f>AG700 * ( (1-Baseline!F$90-Baseline!F$89) + (1-Baseline!B$36)*Baseline!F$90 )</f>
        <v>0.0002188995314</v>
      </c>
      <c r="BC700" s="86">
        <f>AH700 * ( (1-Baseline!F$90-Baseline!F$89) + (1-Baseline!B$36)*Baseline!F$90 )</f>
        <v>0.03972573878</v>
      </c>
      <c r="BD700" s="86">
        <f>AI700 * ( (1-Baseline!F$90-Baseline!F$89) + (1-Baseline!B$36)*Baseline!F$90 )</f>
        <v>0.0004951222374</v>
      </c>
      <c r="BE700" s="86">
        <f t="shared" si="7"/>
        <v>0.04194208082</v>
      </c>
      <c r="BF700" s="86">
        <f>AK700 * ( (1-Baseline!H$90-Baseline!H$89) + (1-Baseline!B$36)*Baseline!H$90 )</f>
        <v>0.00003092861364</v>
      </c>
      <c r="BG700" s="86">
        <f>AL700 * ( (1-Baseline!H$90-Baseline!H$89) + (1-Baseline!B$36)*Baseline!H$90 )</f>
        <v>0.0002495293622</v>
      </c>
      <c r="BH700" s="86">
        <f>AM700 * ( (1-Baseline!H$90-Baseline!H$89) + (1-Baseline!B$36)*Baseline!H$90 )</f>
        <v>0.00005384277162</v>
      </c>
      <c r="BI700" s="86">
        <f>AN700 * ( (1-Baseline!H$90-Baseline!H$89) + (1-Baseline!B$36)*Baseline!H$90 )</f>
        <v>0.02746456533</v>
      </c>
      <c r="BJ700" s="86">
        <f t="shared" si="8"/>
        <v>0.02779886608</v>
      </c>
      <c r="BK700" s="62"/>
      <c r="BL700" s="86">
        <f t="shared" si="19"/>
        <v>0.9415368978</v>
      </c>
      <c r="BM700" s="86">
        <f t="shared" si="20"/>
        <v>0.02028634367</v>
      </c>
      <c r="BN700" s="86">
        <f t="shared" si="21"/>
        <v>0.03209981172</v>
      </c>
      <c r="BO700" s="86">
        <f t="shared" si="22"/>
        <v>0.006076946796</v>
      </c>
      <c r="BP700" s="86">
        <f t="shared" si="9"/>
        <v>1</v>
      </c>
      <c r="BQ700" s="86">
        <f t="shared" si="23"/>
        <v>0.05818861768</v>
      </c>
      <c r="BR700" s="86">
        <f t="shared" si="24"/>
        <v>0.9145053947</v>
      </c>
      <c r="BS700" s="86">
        <f t="shared" si="25"/>
        <v>0.01341587644</v>
      </c>
      <c r="BT700" s="86">
        <f t="shared" si="26"/>
        <v>0.0138901112</v>
      </c>
      <c r="BU700" s="86">
        <f t="shared" si="10"/>
        <v>1</v>
      </c>
      <c r="BV700" s="86">
        <f t="shared" si="27"/>
        <v>0.03581892571</v>
      </c>
      <c r="BW700" s="86">
        <f t="shared" si="28"/>
        <v>0.005219090878</v>
      </c>
      <c r="BX700" s="86">
        <f t="shared" si="29"/>
        <v>0.9471570794</v>
      </c>
      <c r="BY700" s="86">
        <f t="shared" si="30"/>
        <v>0.01180490399</v>
      </c>
      <c r="BZ700" s="86">
        <f t="shared" si="11"/>
        <v>1</v>
      </c>
      <c r="CA700" s="86">
        <f t="shared" si="31"/>
        <v>0.00111258544</v>
      </c>
      <c r="CB700" s="86">
        <f t="shared" si="32"/>
        <v>0.008976242467</v>
      </c>
      <c r="CC700" s="86">
        <f t="shared" si="33"/>
        <v>0.001936869348</v>
      </c>
      <c r="CD700" s="86">
        <f t="shared" si="34"/>
        <v>0.9879743027</v>
      </c>
      <c r="CE700" s="86">
        <f t="shared" si="12"/>
        <v>1</v>
      </c>
      <c r="CF700" s="62"/>
      <c r="CG700" s="86">
        <f t="shared" si="35"/>
        <v>0.9415368978</v>
      </c>
      <c r="CH700" s="86">
        <f t="shared" si="36"/>
        <v>0.02028634367</v>
      </c>
      <c r="CI700" s="86">
        <f t="shared" si="37"/>
        <v>0.03209981172</v>
      </c>
      <c r="CJ700" s="86">
        <f t="shared" si="38"/>
        <v>0.006076946796</v>
      </c>
      <c r="CK700" s="86">
        <f t="shared" si="13"/>
        <v>1</v>
      </c>
      <c r="CL700" s="86">
        <f t="shared" si="39"/>
        <v>0.05818861768</v>
      </c>
      <c r="CM700" s="86">
        <f t="shared" si="40"/>
        <v>0.9145053947</v>
      </c>
      <c r="CN700" s="86">
        <f t="shared" si="41"/>
        <v>0.01341587644</v>
      </c>
      <c r="CO700" s="86">
        <f t="shared" si="42"/>
        <v>0.0138901112</v>
      </c>
      <c r="CP700" s="86">
        <f t="shared" si="14"/>
        <v>1</v>
      </c>
      <c r="CQ700" s="86">
        <f t="shared" si="43"/>
        <v>0.03581892571</v>
      </c>
      <c r="CR700" s="86">
        <f t="shared" si="44"/>
        <v>0.005219090878</v>
      </c>
      <c r="CS700" s="86">
        <f t="shared" si="45"/>
        <v>0.9471570794</v>
      </c>
      <c r="CT700" s="86">
        <f t="shared" si="46"/>
        <v>0.01180490399</v>
      </c>
      <c r="CU700" s="86">
        <f t="shared" si="15"/>
        <v>1</v>
      </c>
      <c r="CV700" s="86">
        <f t="shared" si="47"/>
        <v>0.00111258544</v>
      </c>
      <c r="CW700" s="86">
        <f t="shared" si="48"/>
        <v>0.008976242467</v>
      </c>
      <c r="CX700" s="86">
        <f t="shared" si="49"/>
        <v>0.001936869348</v>
      </c>
      <c r="CY700" s="86">
        <f t="shared" si="50"/>
        <v>0.9879743027</v>
      </c>
      <c r="CZ700" s="86">
        <f t="shared" si="16"/>
        <v>1</v>
      </c>
      <c r="DA700" s="62"/>
      <c r="DB700" s="86">
        <f>(AQ700*Baseline!B$7 + AV700*Baseline!B$11 + BA700*Baseline!B$16 + BF700*Baseline!B$18)</f>
        <v>37597.21324</v>
      </c>
      <c r="DC700" s="86">
        <f>(AR700*Baseline!B$7 + AW700*Baseline!B$11 + BB700*Baseline!B$16 + BG700*Baseline!B$18)</f>
        <v>66286.78336</v>
      </c>
      <c r="DD700" s="86">
        <f>(AS700*Baseline!B$7 + AX700*Baseline!B$11 + BC700*Baseline!B$16 + BH700*Baseline!B$18)</f>
        <v>137285.3651</v>
      </c>
      <c r="DE700" s="86">
        <f>(AT700*Baseline!B$7 + AY700*Baseline!B$11 + BD700*Baseline!B$16 + BI700*Baseline!B$18)</f>
        <v>1260275.707</v>
      </c>
      <c r="DF700" s="86">
        <f t="shared" si="17"/>
        <v>1501445.069</v>
      </c>
      <c r="DG700" s="62"/>
      <c r="DH700" s="86">
        <f t="shared" si="51"/>
        <v>0.02504068515</v>
      </c>
      <c r="DI700" s="86">
        <f t="shared" si="52"/>
        <v>0.044148657</v>
      </c>
      <c r="DJ700" s="86">
        <f t="shared" si="53"/>
        <v>0.09143548964</v>
      </c>
      <c r="DK700" s="86">
        <f t="shared" si="54"/>
        <v>0.8393751682</v>
      </c>
      <c r="DL700" s="86">
        <f t="shared" si="18"/>
        <v>1</v>
      </c>
      <c r="DM700" s="62"/>
      <c r="DN700" s="86">
        <f>DH700 / (Baseline!B$7/Baseline!B$17)</f>
        <v>2.672928439</v>
      </c>
      <c r="DO700" s="86">
        <f>DI700 / (Baseline!B$11/Baseline!B$17)</f>
        <v>1.065769711</v>
      </c>
      <c r="DP700" s="86">
        <f>DJ700 / (Baseline!B$16/Baseline!B$17)</f>
        <v>1.412954639</v>
      </c>
      <c r="DQ700" s="86">
        <f>DK700 / (Baseline!B$18/Baseline!B$17)</f>
        <v>0.9489877295</v>
      </c>
      <c r="DR700" s="62"/>
      <c r="DS700" s="86">
        <f>DH700 / Baseline!H$117</f>
        <v>1.001805536</v>
      </c>
      <c r="DT700" s="86">
        <f>DI700 / Baseline!H$118</f>
        <v>0.9937885752</v>
      </c>
      <c r="DU700" s="86">
        <f>DJ700 / Baseline!H$119</f>
        <v>1.093057731</v>
      </c>
      <c r="DV700" s="86">
        <f>DK700 / Baseline!H$120</f>
        <v>0.9910812183</v>
      </c>
      <c r="DW700" s="87"/>
      <c r="DX700" s="86">
        <f>(AU700*Baseline!B$34)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0.02164225958</v>
      </c>
      <c r="DY700" s="86">
        <f>(AZ700*Baseline!B$34) + (Baseline!D$90*(1-Baseline!D$91)*Baseline!B$35) + (Baseline!D$90*Baseline!D$91*((1-Baseline!D$92)*Baseline!B$40 + Baseline!D$92*Baseline!B$41))</f>
        <v>0.01050769755</v>
      </c>
      <c r="DZ700" s="86">
        <f>(BE700*Baseline!B$34) + (Baseline!F$90*(1-Baseline!F$91)*Baseline!B$35) + (Baseline!F$90*Baseline!F$91*((1-Baseline!F$92)*Baseline!B$40 + Baseline!F$92*Baseline!B$41))</f>
        <v>0.01402195212</v>
      </c>
      <c r="EA700" s="86">
        <f>(BJ700*Baseline!B$34) + (Baseline!H$90*(1-Baseline!H$91)*Baseline!B$35) + (Baseline!H$90*Baseline!H$91*((1-Baseline!H$92)*Baseline!B$40 + Baseline!H$92*Baseline!B$41))</f>
        <v>0.009314829912</v>
      </c>
      <c r="EB700" s="86">
        <f>( DX700*Baseline!B$7 + DY700*Baseline!B$11 + DZ700*Baseline!B$16 + EA700*Baseline!B$18 ) / Baseline!B$17</f>
        <v>0.009784338571</v>
      </c>
    </row>
    <row r="701">
      <c r="A701" s="73" t="s">
        <v>877</v>
      </c>
      <c r="B701" s="85">
        <f>MIN( MAX( NORMINV( MCrands!B701, (B$5+B$4)/2, (B$5-B$4)/3.29 ), 0 ), 1 )</f>
        <v>0.7996614677</v>
      </c>
      <c r="C701" s="85">
        <f>MAX( NORMINV( MCrands!C701, (C$5+C$4)/2, (C$5-C$4)/3.29 ), 0 )</f>
        <v>2.844604164</v>
      </c>
      <c r="D701" s="83"/>
      <c r="E701" s="84">
        <f>Baseline!B$33 * (C701 * Baseline!B$68*Baseline!B$68/Baseline!B$75 + Baseline!B$46 * Baseline!B$54*Baseline!B$54/Baseline!B$76 + Baseline!B$47 * Baseline!B$55*Baseline!B$55/Baseline!B$77 + Baseline!B$56*Baseline!B$56/Baseline!B$78)</f>
        <v>0.00002018935684</v>
      </c>
      <c r="F701" s="84">
        <f>Baseline!B$33 * (C701 * Baseline!B$68*Baseline!B$59/Baseline!B$75 + Baseline!B$46 * Baseline!B$54*Baseline!B$69/Baseline!B$76 + Baseline!B$47 * Baseline!B$55*Baseline!B$57/Baseline!B$77 + Baseline!B$56*Baseline!B$58/Baseline!B$78)</f>
        <v>0.0000002394272317</v>
      </c>
      <c r="G701" s="85">
        <f>Baseline!B$33 * (C701 * Baseline!B$68*Baseline!B$60/Baseline!B$75 + Baseline!B$46 * Baseline!B$54*Baseline!B$61/Baseline!B$76 + Baseline!B$47 * Baseline!B$55*Baseline!B$70/Baseline!B$77 + Baseline!B$56*Baseline!B$62/Baseline!B$78)</f>
        <v>0.0000002013118994</v>
      </c>
      <c r="H701" s="84">
        <f>Baseline!B$33 * (C701 * Baseline!B$68*Baseline!B$63/Baseline!B$75 + Baseline!B$46 * Baseline!B$54*Baseline!B$64/Baseline!B$76 + Baseline!B$47 * Baseline!B$55*Baseline!B$65/Baseline!B$77 + Baseline!B$56*Baseline!B$71/Baseline!B$78)</f>
        <v>0.000000003778286302</v>
      </c>
      <c r="I701" s="84">
        <f>Baseline!B$33 * (C701 * Baseline!B$59*Baseline!B$68/Baseline!B$75 + Baseline!B$46 * Baseline!B$69*Baseline!B$54/Baseline!B$76 + Baseline!B$47 * Baseline!B$57*Baseline!B$55/Baseline!B$77 + Baseline!B$58*Baseline!B$56/Baseline!B$78)</f>
        <v>0.0000002394272317</v>
      </c>
      <c r="J701" s="85">
        <f>Baseline!B$33 * (C701 * Baseline!B$59*Baseline!B$59/Baseline!B$75 + Baseline!B$46 * Baseline!B$69*Baseline!B$69/Baseline!B$76 + Baseline!B$47 * Baseline!B$57*Baseline!B$57/Baseline!B$77 + Baseline!B$58*Baseline!B$58/Baseline!B$78)</f>
        <v>0.000002116574492</v>
      </c>
      <c r="K701" s="84">
        <f>Baseline!B$33 * (C701 * Baseline!B$59*Baseline!B$60/Baseline!B$75 + Baseline!B$46 * Baseline!B$69*Baseline!B$61/Baseline!B$76 + Baseline!B$47 * Baseline!B$57*Baseline!B$70/Baseline!B$77 + Baseline!B$58*Baseline!B$62/Baseline!B$78)</f>
        <v>0.00000001648993161</v>
      </c>
      <c r="L701" s="85">
        <f>Baseline!B$33 * (C701 * Baseline!B$59*Baseline!B$63/Baseline!B$75 + Baseline!B$46 * Baseline!B$69*Baseline!B$64/Baseline!B$76 + Baseline!B$47 * Baseline!B$57*Baseline!B$65/Baseline!B$77 + Baseline!B$58*Baseline!B$71/Baseline!B$78)</f>
        <v>0.00000001707280494</v>
      </c>
      <c r="M701" s="84">
        <f>Baseline!B$33 * (C701 * Baseline!B$60*Baseline!B$68/Baseline!B$75 + Baseline!B$46 * Baseline!B$61*Baseline!B$54/Baseline!B$76 + Baseline!B$47 * Baseline!B$70*Baseline!B$55/Baseline!B$77 + Baseline!B$62*Baseline!B$56/Baseline!B$78)</f>
        <v>0.0000002013118994</v>
      </c>
      <c r="N701" s="85">
        <f>Baseline!B$33 * (C701 * Baseline!B$60*Baseline!B$59/Baseline!B$75 + Baseline!B$46 * Baseline!B$61*Baseline!B$69/Baseline!B$76 + Baseline!B$47 * Baseline!B$70*Baseline!B$57/Baseline!B$77 + Baseline!B$62*Baseline!B$58/Baseline!B$78)</f>
        <v>0.00000001648993161</v>
      </c>
      <c r="O701" s="85">
        <f>Baseline!B$33 * (C701 * Baseline!B$60*Baseline!B$60/Baseline!B$75 + Baseline!B$46 * Baseline!B$61*Baseline!B$61/Baseline!B$76 + Baseline!B$47 * Baseline!B$70*Baseline!B$70/Baseline!B$77 + Baseline!B$62*Baseline!B$62/Baseline!B$78)</f>
        <v>0.000001589267884</v>
      </c>
      <c r="P701" s="84">
        <f>Baseline!B$33 * (C701 * Baseline!B$60*Baseline!B$63/Baseline!B$75 + Baseline!B$46 * Baseline!B$61*Baseline!B$64/Baseline!B$76 + Baseline!B$47 * Baseline!B$70*Baseline!B$65/Baseline!B$77 + Baseline!B$62*Baseline!B$71/Baseline!B$78)</f>
        <v>0.000000001956427916</v>
      </c>
      <c r="Q701" s="84">
        <f>Baseline!B$33 * (C701 * Baseline!B$63*Baseline!B$68/Baseline!B$75 + Baseline!B$46 * Baseline!B$64*Baseline!B$54/Baseline!B$76 + Baseline!B$47 * Baseline!B$65*Baseline!B$55/Baseline!B$77 + Baseline!B$71*Baseline!B$56/Baseline!B$78)</f>
        <v>0.000000003778286302</v>
      </c>
      <c r="R701" s="84">
        <f>Baseline!B$33 * (C701 * Baseline!B$63*Baseline!B$59/Baseline!B$75 + Baseline!B$46 * Baseline!B$64*Baseline!B$69/Baseline!B$76 + Baseline!B$47 * Baseline!B$65*Baseline!B$57/Baseline!B$77 + Baseline!B$71*Baseline!B$58/Baseline!B$78)</f>
        <v>0.00000001707280494</v>
      </c>
      <c r="S701" s="84">
        <f>Baseline!B$33 * (C701 * Baseline!B$63*Baseline!B$60/Baseline!B$75 + Baseline!B$46 * Baseline!B$64*Baseline!B$61/Baseline!B$76 + Baseline!B$47 * Baseline!B$65*Baseline!B$70/Baseline!B$77 + Baseline!B$71*Baseline!B$62/Baseline!B$78)</f>
        <v>0.000000001956427916</v>
      </c>
      <c r="T701" s="84">
        <f>Baseline!B$33 * (C701 * Baseline!B$63*Baseline!B$63/Baseline!B$75 + Baseline!B$46 * Baseline!B$64*Baseline!B$64/Baseline!B$76 + Baseline!B$47 * Baseline!B$65*Baseline!B$65/Baseline!B$77 + Baseline!B$71*Baseline!B$71/Baseline!B$78)</f>
        <v>0.00000009856722083</v>
      </c>
      <c r="U701" s="83"/>
      <c r="V701" s="84">
        <f>E701 * ( Baseline!B$89 * Baseline!B$7 )</f>
        <v>0.2095453346</v>
      </c>
      <c r="W701" s="84">
        <f>F701 * ( Baseline!D$89 * Baseline!B$11 )</f>
        <v>0.00441661734</v>
      </c>
      <c r="X701" s="84">
        <f>G701 * ( Baseline!F$89 * Baseline!B$16 )</f>
        <v>0.006992522507</v>
      </c>
      <c r="Y701" s="84">
        <f>H701 * ( Baseline!H$89 * Baseline!B$18 )</f>
        <v>0.001328723043</v>
      </c>
      <c r="Z701" s="86">
        <f t="shared" si="1"/>
        <v>0.2222831975</v>
      </c>
      <c r="AA701" s="84">
        <f>I701 * ( Baseline!B$89 * Baseline!B$7 )</f>
        <v>0.002485015238</v>
      </c>
      <c r="AB701" s="85">
        <f>J701 * ( Baseline!D$89 * Baseline!B$11 )</f>
        <v>0.03904359389</v>
      </c>
      <c r="AC701" s="85">
        <f>K701 * ( Baseline!F$89 * Baseline!B$16 )</f>
        <v>0.0005727739805</v>
      </c>
      <c r="AD701" s="85">
        <f>L701 * ( Baseline!F$89 * Baseline!B$16 )</f>
        <v>0.0005930199513</v>
      </c>
      <c r="AE701" s="86">
        <f t="shared" si="2"/>
        <v>0.04269440306</v>
      </c>
      <c r="AF701" s="86">
        <f>M701 * ( Baseline!B$89 * Baseline!B$7 )</f>
        <v>0.002089416204</v>
      </c>
      <c r="AG701" s="86">
        <f>N701 * ( Baseline!D$89 * Baseline!B$11 )</f>
        <v>0.0003041831013</v>
      </c>
      <c r="AH701" s="86">
        <f>O701 * ( Baseline!F$89 * Baseline!B$16 )</f>
        <v>0.05520285431</v>
      </c>
      <c r="AI701" s="86">
        <f>P701 * ( Baseline!H$89 * Baseline!B$18 )</f>
        <v>0.0006880237881</v>
      </c>
      <c r="AJ701" s="86">
        <f t="shared" si="3"/>
        <v>0.0582844774</v>
      </c>
      <c r="AK701" s="86">
        <f>Q701 * ( Baseline!B$89 * Baseline!B$7 )</f>
        <v>0.00003921483353</v>
      </c>
      <c r="AL701" s="86">
        <f>R701 * ( Baseline!D$89 * Baseline!B$11 )</f>
        <v>0.0003149351299</v>
      </c>
      <c r="AM701" s="86">
        <f>S701 * ( Baseline!F$89 * Baseline!B$16 )</f>
        <v>0.00006795607354</v>
      </c>
      <c r="AN701" s="86">
        <f>T701 * ( Baseline!H$89 * Baseline!B$18 )</f>
        <v>0.03466347627</v>
      </c>
      <c r="AO701" s="86">
        <f t="shared" si="4"/>
        <v>0.03508558231</v>
      </c>
      <c r="AP701" s="62"/>
      <c r="AQ701" s="86">
        <f>V701 * ( (1-Baseline!B$90-Baseline!B$89) + (1-B701)*Baseline!B$90 )</f>
        <v>0.05592792092</v>
      </c>
      <c r="AR701" s="86">
        <f>W701 * ( (1-Baseline!B$90-Baseline!B$89) + (1-B701)*Baseline!B$90 )</f>
        <v>0.001178800882</v>
      </c>
      <c r="AS701" s="86">
        <f>X701 * ( (1-Baseline!B$90-Baseline!B$89) + (1-B701)*Baseline!B$90 )</f>
        <v>0.001866313304</v>
      </c>
      <c r="AT701" s="86">
        <f>Y701 * ( (1-Baseline!B$90-Baseline!B$89) + (1-B701)*Baseline!B$90 )</f>
        <v>0.0003546378992</v>
      </c>
      <c r="AU701" s="86">
        <f t="shared" si="5"/>
        <v>0.05932767301</v>
      </c>
      <c r="AV701" s="86">
        <f>AA701 * ( (1-Baseline!D$90-Baseline!D$89) + (1-B701)*Baseline!D$90 )</f>
        <v>0.001573387553</v>
      </c>
      <c r="AW701" s="86">
        <f>AB701 * ( (1-Baseline!D$90-Baseline!D$89) + (1-B701)*Baseline!D$90 )</f>
        <v>0.02472045391</v>
      </c>
      <c r="AX701" s="86">
        <f>AC701 * ( (1-Baseline!D$90-Baseline!D$89) + (1-B701)*Baseline!D$90 )</f>
        <v>0.0003626518816</v>
      </c>
      <c r="AY701" s="86">
        <f>AD701 * ( (1-Baseline!D$90-Baseline!D$89) + (1-B701)*Baseline!D$90 )</f>
        <v>0.0003754706192</v>
      </c>
      <c r="AZ701" s="86">
        <f t="shared" si="6"/>
        <v>0.02703196396</v>
      </c>
      <c r="BA701" s="86">
        <f>AF701 * ( (1-Baseline!F$90-Baseline!F$89) + (1-Baseline!B$36)*Baseline!F$90 )</f>
        <v>0.001503610762</v>
      </c>
      <c r="BB701" s="86">
        <f>AG701 * ( (1-Baseline!F$90-Baseline!F$89) + (1-Baseline!B$36)*Baseline!F$90 )</f>
        <v>0.0002188998936</v>
      </c>
      <c r="BC701" s="86">
        <f>AH701 * ( (1-Baseline!F$90-Baseline!F$89) + (1-Baseline!B$36)*Baseline!F$90 )</f>
        <v>0.03972574045</v>
      </c>
      <c r="BD701" s="86">
        <f>AI701 * ( (1-Baseline!F$90-Baseline!F$89) + (1-Baseline!B$36)*Baseline!F$90 )</f>
        <v>0.0004951239346</v>
      </c>
      <c r="BE701" s="86">
        <f t="shared" si="7"/>
        <v>0.04194337504</v>
      </c>
      <c r="BF701" s="86">
        <f>AK701 * ( (1-Baseline!H$90-Baseline!H$89) + (1-Baseline!B$36)*Baseline!H$90 )</f>
        <v>0.0000310706969</v>
      </c>
      <c r="BG701" s="86">
        <f>AL701 * ( (1-Baseline!H$90-Baseline!H$89) + (1-Baseline!B$36)*Baseline!H$90 )</f>
        <v>0.0002495294021</v>
      </c>
      <c r="BH701" s="86">
        <f>AM701 * ( (1-Baseline!H$90-Baseline!H$89) + (1-Baseline!B$36)*Baseline!H$90 )</f>
        <v>0.00005384295619</v>
      </c>
      <c r="BI701" s="86">
        <f>AN701 * ( (1-Baseline!H$90-Baseline!H$89) + (1-Baseline!B$36)*Baseline!H$90 )</f>
        <v>0.02746456552</v>
      </c>
      <c r="BJ701" s="86">
        <f t="shared" si="8"/>
        <v>0.02779900857</v>
      </c>
      <c r="BK701" s="62"/>
      <c r="BL701" s="86">
        <f t="shared" si="19"/>
        <v>0.9426953408</v>
      </c>
      <c r="BM701" s="86">
        <f t="shared" si="20"/>
        <v>0.01986932611</v>
      </c>
      <c r="BN701" s="86">
        <f t="shared" si="21"/>
        <v>0.03145771963</v>
      </c>
      <c r="BO701" s="86">
        <f t="shared" si="22"/>
        <v>0.005977613501</v>
      </c>
      <c r="BP701" s="86">
        <f t="shared" si="9"/>
        <v>1</v>
      </c>
      <c r="BQ701" s="86">
        <f t="shared" si="23"/>
        <v>0.05820470741</v>
      </c>
      <c r="BR701" s="86">
        <f t="shared" si="24"/>
        <v>0.9144897479</v>
      </c>
      <c r="BS701" s="86">
        <f t="shared" si="25"/>
        <v>0.01341566902</v>
      </c>
      <c r="BT701" s="86">
        <f t="shared" si="26"/>
        <v>0.01388987569</v>
      </c>
      <c r="BU701" s="86">
        <f t="shared" si="10"/>
        <v>1</v>
      </c>
      <c r="BV701" s="86">
        <f t="shared" si="27"/>
        <v>0.03584858777</v>
      </c>
      <c r="BW701" s="86">
        <f t="shared" si="28"/>
        <v>0.00521893847</v>
      </c>
      <c r="BX701" s="86">
        <f t="shared" si="29"/>
        <v>0.9471278936</v>
      </c>
      <c r="BY701" s="86">
        <f t="shared" si="30"/>
        <v>0.0118045802</v>
      </c>
      <c r="BZ701" s="86">
        <f t="shared" si="11"/>
        <v>1</v>
      </c>
      <c r="CA701" s="86">
        <f t="shared" si="31"/>
        <v>0.001117690828</v>
      </c>
      <c r="CB701" s="86">
        <f t="shared" si="32"/>
        <v>0.00897619789</v>
      </c>
      <c r="CC701" s="86">
        <f t="shared" si="33"/>
        <v>0.001936866059</v>
      </c>
      <c r="CD701" s="86">
        <f t="shared" si="34"/>
        <v>0.9879692452</v>
      </c>
      <c r="CE701" s="86">
        <f t="shared" si="12"/>
        <v>1</v>
      </c>
      <c r="CF701" s="62"/>
      <c r="CG701" s="86">
        <f t="shared" si="35"/>
        <v>0.9426953408</v>
      </c>
      <c r="CH701" s="86">
        <f t="shared" si="36"/>
        <v>0.01986932611</v>
      </c>
      <c r="CI701" s="86">
        <f t="shared" si="37"/>
        <v>0.03145771963</v>
      </c>
      <c r="CJ701" s="86">
        <f t="shared" si="38"/>
        <v>0.005977613501</v>
      </c>
      <c r="CK701" s="86">
        <f t="shared" si="13"/>
        <v>1</v>
      </c>
      <c r="CL701" s="86">
        <f t="shared" si="39"/>
        <v>0.05820470741</v>
      </c>
      <c r="CM701" s="86">
        <f t="shared" si="40"/>
        <v>0.9144897479</v>
      </c>
      <c r="CN701" s="86">
        <f t="shared" si="41"/>
        <v>0.01341566902</v>
      </c>
      <c r="CO701" s="86">
        <f t="shared" si="42"/>
        <v>0.01388987569</v>
      </c>
      <c r="CP701" s="86">
        <f t="shared" si="14"/>
        <v>1</v>
      </c>
      <c r="CQ701" s="86">
        <f t="shared" si="43"/>
        <v>0.03584858777</v>
      </c>
      <c r="CR701" s="86">
        <f t="shared" si="44"/>
        <v>0.00521893847</v>
      </c>
      <c r="CS701" s="86">
        <f t="shared" si="45"/>
        <v>0.9471278936</v>
      </c>
      <c r="CT701" s="86">
        <f t="shared" si="46"/>
        <v>0.0118045802</v>
      </c>
      <c r="CU701" s="86">
        <f t="shared" si="15"/>
        <v>1</v>
      </c>
      <c r="CV701" s="86">
        <f t="shared" si="47"/>
        <v>0.001117690828</v>
      </c>
      <c r="CW701" s="86">
        <f t="shared" si="48"/>
        <v>0.00897619789</v>
      </c>
      <c r="CX701" s="86">
        <f t="shared" si="49"/>
        <v>0.001936866059</v>
      </c>
      <c r="CY701" s="86">
        <f t="shared" si="50"/>
        <v>0.9879692452</v>
      </c>
      <c r="CZ701" s="86">
        <f t="shared" si="16"/>
        <v>1</v>
      </c>
      <c r="DA701" s="62"/>
      <c r="DB701" s="86">
        <f>(AQ701*Baseline!B$7 + AV701*Baseline!B$11 + BA701*Baseline!B$16 + BF701*Baseline!B$18)</f>
        <v>36959.39052</v>
      </c>
      <c r="DC701" s="86">
        <f>(AR701*Baseline!B$7 + AW701*Baseline!B$11 + BB701*Baseline!B$16 + BG701*Baseline!B$18)</f>
        <v>65745.57791</v>
      </c>
      <c r="DD701" s="86">
        <f>(AS701*Baseline!B$7 + AX701*Baseline!B$11 + BC701*Baseline!B$16 + BH701*Baseline!B$18)</f>
        <v>137237.1798</v>
      </c>
      <c r="DE701" s="86">
        <f>(AT701*Baseline!B$7 + AY701*Baseline!B$11 + BD701*Baseline!B$16 + BI701*Baseline!B$18)</f>
        <v>1260260.842</v>
      </c>
      <c r="DF701" s="86">
        <f t="shared" si="17"/>
        <v>1500202.99</v>
      </c>
      <c r="DG701" s="62"/>
      <c r="DH701" s="86">
        <f t="shared" si="51"/>
        <v>0.02463625974</v>
      </c>
      <c r="DI701" s="86">
        <f t="shared" si="52"/>
        <v>0.04382445466</v>
      </c>
      <c r="DJ701" s="86">
        <f t="shared" si="53"/>
        <v>0.09147907364</v>
      </c>
      <c r="DK701" s="86">
        <f t="shared" si="54"/>
        <v>0.840060212</v>
      </c>
      <c r="DL701" s="86">
        <f t="shared" si="18"/>
        <v>1</v>
      </c>
      <c r="DM701" s="62"/>
      <c r="DN701" s="86">
        <f>DH701 / (Baseline!B$7/Baseline!B$17)</f>
        <v>2.629758686</v>
      </c>
      <c r="DO701" s="86">
        <f>DI701 / (Baseline!B$11/Baseline!B$17)</f>
        <v>1.057943311</v>
      </c>
      <c r="DP701" s="86">
        <f>DJ701 / (Baseline!B$16/Baseline!B$17)</f>
        <v>1.413628144</v>
      </c>
      <c r="DQ701" s="86">
        <f>DK701 / (Baseline!B$18/Baseline!B$17)</f>
        <v>0.949762232</v>
      </c>
      <c r="DR701" s="62"/>
      <c r="DS701" s="86">
        <f>DH701 / Baseline!H$117</f>
        <v>0.985625643</v>
      </c>
      <c r="DT701" s="86">
        <f>DI701 / Baseline!H$118</f>
        <v>0.9864907636</v>
      </c>
      <c r="DU701" s="86">
        <f>DJ701 / Baseline!H$119</f>
        <v>1.093578752</v>
      </c>
      <c r="DV701" s="86">
        <f>DK701 / Baseline!H$120</f>
        <v>0.9918900747</v>
      </c>
      <c r="DW701" s="87"/>
      <c r="DX701" s="86">
        <f>(AU701*Baseline!B$34)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0.0214286822</v>
      </c>
      <c r="DY701" s="86">
        <f>(AZ701*Baseline!B$34) + (Baseline!D$90*(1-Baseline!D$91)*Baseline!B$35) + (Baseline!D$90*Baseline!D$91*((1-Baseline!D$92)*Baseline!B$40 + Baseline!D$92*Baseline!B$41))</f>
        <v>0.01046836259</v>
      </c>
      <c r="DZ701" s="86">
        <f>(BE701*Baseline!B$34) + (Baseline!F$90*(1-Baseline!F$91)*Baseline!B$35) + (Baseline!F$90*Baseline!F$91*((1-Baseline!F$92)*Baseline!B$40 + Baseline!F$92*Baseline!B$41))</f>
        <v>0.01402214626</v>
      </c>
      <c r="EA701" s="86">
        <f>(BJ701*Baseline!B$34) + (Baseline!H$90*(1-Baseline!H$91)*Baseline!B$35) + (Baseline!H$90*Baseline!H$91*((1-Baseline!H$92)*Baseline!B$40 + Baseline!H$92*Baseline!B$41))</f>
        <v>0.009314851286</v>
      </c>
      <c r="EB701" s="86">
        <f>( DX701*Baseline!B$7 + DY701*Baseline!B$11 + DZ701*Baseline!B$16 + EA701*Baseline!B$18 ) / Baseline!B$17</f>
        <v>0.009780739772</v>
      </c>
    </row>
    <row r="702">
      <c r="A702" s="73" t="s">
        <v>878</v>
      </c>
      <c r="B702" s="85">
        <f>MIN( MAX( NORMINV( MCrands!B702, (B$5+B$4)/2, (B$5-B$4)/3.29 ), 0 ), 1 )</f>
        <v>0.6163014223</v>
      </c>
      <c r="C702" s="85">
        <f>MAX( NORMINV( MCrands!C702, (C$5+C$4)/2, (C$5-C$4)/3.29 ), 0 )</f>
        <v>2.759361584</v>
      </c>
      <c r="D702" s="83"/>
      <c r="E702" s="84">
        <f>Baseline!B$33 * (C702 * Baseline!B$68*Baseline!B$68/Baseline!B$75 + Baseline!B$46 * Baseline!B$54*Baseline!B$54/Baseline!B$76 + Baseline!B$47 * Baseline!B$55*Baseline!B$55/Baseline!B$77 + Baseline!B$56*Baseline!B$56/Baseline!B$78)</f>
        <v>0.00001958583733</v>
      </c>
      <c r="F702" s="84">
        <f>Baseline!B$33 * (C702 * Baseline!B$68*Baseline!B$59/Baseline!B$75 + Baseline!B$46 * Baseline!B$54*Baseline!B$69/Baseline!B$76 + Baseline!B$47 * Baseline!B$55*Baseline!B$57/Baseline!B$77 + Baseline!B$56*Baseline!B$58/Baseline!B$78)</f>
        <v>0.0000002393319391</v>
      </c>
      <c r="G702" s="85">
        <f>Baseline!B$33 * (C702 * Baseline!B$68*Baseline!B$60/Baseline!B$75 + Baseline!B$46 * Baseline!B$54*Baseline!B$61/Baseline!B$76 + Baseline!B$47 * Baseline!B$55*Baseline!B$70/Baseline!B$77 + Baseline!B$56*Baseline!B$62/Baseline!B$78)</f>
        <v>0.0000002010776385</v>
      </c>
      <c r="H702" s="84">
        <f>Baseline!B$33 * (C702 * Baseline!B$68*Baseline!B$63/Baseline!B$75 + Baseline!B$46 * Baseline!B$54*Baseline!B$64/Baseline!B$76 + Baseline!B$47 * Baseline!B$55*Baseline!B$65/Baseline!B$77 + Baseline!B$56*Baseline!B$71/Baseline!B$78)</f>
        <v>0.000000003754860215</v>
      </c>
      <c r="I702" s="84">
        <f>Baseline!B$33 * (C702 * Baseline!B$59*Baseline!B$68/Baseline!B$75 + Baseline!B$46 * Baseline!B$69*Baseline!B$54/Baseline!B$76 + Baseline!B$47 * Baseline!B$57*Baseline!B$55/Baseline!B$77 + Baseline!B$58*Baseline!B$56/Baseline!B$78)</f>
        <v>0.0000002393319391</v>
      </c>
      <c r="J702" s="85">
        <f>Baseline!B$33 * (C702 * Baseline!B$59*Baseline!B$59/Baseline!B$75 + Baseline!B$46 * Baseline!B$69*Baseline!B$69/Baseline!B$76 + Baseline!B$47 * Baseline!B$57*Baseline!B$57/Baseline!B$77 + Baseline!B$58*Baseline!B$58/Baseline!B$78)</f>
        <v>0.000002116574477</v>
      </c>
      <c r="K702" s="84">
        <f>Baseline!B$33 * (C702 * Baseline!B$59*Baseline!B$60/Baseline!B$75 + Baseline!B$46 * Baseline!B$69*Baseline!B$61/Baseline!B$76 + Baseline!B$47 * Baseline!B$57*Baseline!B$70/Baseline!B$77 + Baseline!B$58*Baseline!B$62/Baseline!B$78)</f>
        <v>0.00000001648989462</v>
      </c>
      <c r="L702" s="85">
        <f>Baseline!B$33 * (C702 * Baseline!B$59*Baseline!B$63/Baseline!B$75 + Baseline!B$46 * Baseline!B$69*Baseline!B$64/Baseline!B$76 + Baseline!B$47 * Baseline!B$57*Baseline!B$65/Baseline!B$77 + Baseline!B$58*Baseline!B$71/Baseline!B$78)</f>
        <v>0.00000001707280124</v>
      </c>
      <c r="M702" s="84">
        <f>Baseline!B$33 * (C702 * Baseline!B$60*Baseline!B$68/Baseline!B$75 + Baseline!B$46 * Baseline!B$61*Baseline!B$54/Baseline!B$76 + Baseline!B$47 * Baseline!B$70*Baseline!B$55/Baseline!B$77 + Baseline!B$62*Baseline!B$56/Baseline!B$78)</f>
        <v>0.0000002010776385</v>
      </c>
      <c r="N702" s="85">
        <f>Baseline!B$33 * (C702 * Baseline!B$60*Baseline!B$59/Baseline!B$75 + Baseline!B$46 * Baseline!B$61*Baseline!B$69/Baseline!B$76 + Baseline!B$47 * Baseline!B$70*Baseline!B$57/Baseline!B$77 + Baseline!B$62*Baseline!B$58/Baseline!B$78)</f>
        <v>0.00000001648989462</v>
      </c>
      <c r="O702" s="85">
        <f>Baseline!B$33 * (C702 * Baseline!B$60*Baseline!B$60/Baseline!B$75 + Baseline!B$46 * Baseline!B$61*Baseline!B$61/Baseline!B$76 + Baseline!B$47 * Baseline!B$70*Baseline!B$70/Baseline!B$77 + Baseline!B$62*Baseline!B$62/Baseline!B$78)</f>
        <v>0.000001589267794</v>
      </c>
      <c r="P702" s="84">
        <f>Baseline!B$33 * (C702 * Baseline!B$60*Baseline!B$63/Baseline!B$75 + Baseline!B$46 * Baseline!B$61*Baseline!B$64/Baseline!B$76 + Baseline!B$47 * Baseline!B$70*Baseline!B$65/Baseline!B$77 + Baseline!B$62*Baseline!B$71/Baseline!B$78)</f>
        <v>0.000000001956418823</v>
      </c>
      <c r="Q702" s="84">
        <f>Baseline!B$33 * (C702 * Baseline!B$63*Baseline!B$68/Baseline!B$75 + Baseline!B$46 * Baseline!B$64*Baseline!B$54/Baseline!B$76 + Baseline!B$47 * Baseline!B$65*Baseline!B$55/Baseline!B$77 + Baseline!B$71*Baseline!B$56/Baseline!B$78)</f>
        <v>0.000000003754860215</v>
      </c>
      <c r="R702" s="84">
        <f>Baseline!B$33 * (C702 * Baseline!B$63*Baseline!B$59/Baseline!B$75 + Baseline!B$46 * Baseline!B$64*Baseline!B$69/Baseline!B$76 + Baseline!B$47 * Baseline!B$65*Baseline!B$57/Baseline!B$77 + Baseline!B$71*Baseline!B$58/Baseline!B$78)</f>
        <v>0.00000001707280124</v>
      </c>
      <c r="S702" s="84">
        <f>Baseline!B$33 * (C702 * Baseline!B$63*Baseline!B$60/Baseline!B$75 + Baseline!B$46 * Baseline!B$64*Baseline!B$61/Baseline!B$76 + Baseline!B$47 * Baseline!B$65*Baseline!B$70/Baseline!B$77 + Baseline!B$71*Baseline!B$62/Baseline!B$78)</f>
        <v>0.000000001956418823</v>
      </c>
      <c r="T702" s="84">
        <f>Baseline!B$33 * (C702 * Baseline!B$63*Baseline!B$63/Baseline!B$75 + Baseline!B$46 * Baseline!B$64*Baseline!B$64/Baseline!B$76 + Baseline!B$47 * Baseline!B$65*Baseline!B$65/Baseline!B$77 + Baseline!B$71*Baseline!B$71/Baseline!B$78)</f>
        <v>0.00000009856721992</v>
      </c>
      <c r="U702" s="83"/>
      <c r="V702" s="84">
        <f>E702 * ( Baseline!B$89 * Baseline!B$7 )</f>
        <v>0.2032814056</v>
      </c>
      <c r="W702" s="84">
        <f>F702 * ( Baseline!D$89 * Baseline!B$11 )</f>
        <v>0.004414859516</v>
      </c>
      <c r="X702" s="84">
        <f>G702 * ( Baseline!F$89 * Baseline!B$16 )</f>
        <v>0.00698438551</v>
      </c>
      <c r="Y702" s="84">
        <f>H702 * ( Baseline!H$89 * Baseline!B$18 )</f>
        <v>0.00132048471</v>
      </c>
      <c r="Z702" s="86">
        <f t="shared" si="1"/>
        <v>0.2160011353</v>
      </c>
      <c r="AA702" s="84">
        <f>I702 * ( Baseline!B$89 * Baseline!B$7 )</f>
        <v>0.002484026196</v>
      </c>
      <c r="AB702" s="85">
        <f>J702 * ( Baseline!D$89 * Baseline!B$11 )</f>
        <v>0.03904359361</v>
      </c>
      <c r="AC702" s="85">
        <f>K702 * ( Baseline!F$89 * Baseline!B$16 )</f>
        <v>0.0005727726957</v>
      </c>
      <c r="AD702" s="85">
        <f>L702 * ( Baseline!F$89 * Baseline!B$16 )</f>
        <v>0.0005930198228</v>
      </c>
      <c r="AE702" s="86">
        <f t="shared" si="2"/>
        <v>0.04269341232</v>
      </c>
      <c r="AF702" s="86">
        <f>M702 * ( Baseline!B$89 * Baseline!B$7 )</f>
        <v>0.00208698481</v>
      </c>
      <c r="AG702" s="86">
        <f>N702 * ( Baseline!D$89 * Baseline!B$11 )</f>
        <v>0.000304182419</v>
      </c>
      <c r="AH702" s="86">
        <f>O702 * ( Baseline!F$89 * Baseline!B$16 )</f>
        <v>0.05520285115</v>
      </c>
      <c r="AI702" s="86">
        <f>P702 * ( Baseline!H$89 * Baseline!B$18 )</f>
        <v>0.0006880205903</v>
      </c>
      <c r="AJ702" s="86">
        <f t="shared" si="3"/>
        <v>0.05828203897</v>
      </c>
      <c r="AK702" s="86">
        <f>Q702 * ( Baseline!B$89 * Baseline!B$7 )</f>
        <v>0.00003897169418</v>
      </c>
      <c r="AL702" s="86">
        <f>R702 * ( Baseline!D$89 * Baseline!B$11 )</f>
        <v>0.0003149350616</v>
      </c>
      <c r="AM702" s="86">
        <f>S702 * ( Baseline!F$89 * Baseline!B$16 )</f>
        <v>0.0000679557577</v>
      </c>
      <c r="AN702" s="86">
        <f>T702 * ( Baseline!H$89 * Baseline!B$18 )</f>
        <v>0.03466347595</v>
      </c>
      <c r="AO702" s="86">
        <f t="shared" si="4"/>
        <v>0.03508533846</v>
      </c>
      <c r="AP702" s="62"/>
      <c r="AQ702" s="86">
        <f>V702 * ( (1-Baseline!B$90-Baseline!B$89) + (1-B702)*Baseline!B$90 )</f>
        <v>0.08742965225</v>
      </c>
      <c r="AR702" s="86">
        <f>W702 * ( (1-Baseline!B$90-Baseline!B$89) + (1-B702)*Baseline!B$90 )</f>
        <v>0.001898794585</v>
      </c>
      <c r="AS702" s="86">
        <f>X702 * ( (1-Baseline!B$90-Baseline!B$89) + (1-B702)*Baseline!B$90 )</f>
        <v>0.003003926476</v>
      </c>
      <c r="AT702" s="86">
        <f>Y702 * ( (1-Baseline!B$90-Baseline!B$89) + (1-B702)*Baseline!B$90 )</f>
        <v>0.0005679295587</v>
      </c>
      <c r="AU702" s="86">
        <f t="shared" si="5"/>
        <v>0.09290030287</v>
      </c>
      <c r="AV702" s="86">
        <f>AA702 * ( (1-Baseline!D$90-Baseline!D$89) + (1-B702)*Baseline!D$90 )</f>
        <v>0.001776812419</v>
      </c>
      <c r="AW702" s="86">
        <f>AB702 * ( (1-Baseline!D$90-Baseline!D$89) + (1-B702)*Baseline!D$90 )</f>
        <v>0.02792770146</v>
      </c>
      <c r="AX702" s="86">
        <f>AC702 * ( (1-Baseline!D$90-Baseline!D$89) + (1-B702)*Baseline!D$90 )</f>
        <v>0.0004097016532</v>
      </c>
      <c r="AY702" s="86">
        <f>AD702 * ( (1-Baseline!D$90-Baseline!D$89) + (1-B702)*Baseline!D$90 )</f>
        <v>0.0004241843293</v>
      </c>
      <c r="AZ702" s="86">
        <f t="shared" si="6"/>
        <v>0.03053839986</v>
      </c>
      <c r="BA702" s="86">
        <f>AF702 * ( (1-Baseline!F$90-Baseline!F$89) + (1-Baseline!B$36)*Baseline!F$90 )</f>
        <v>0.001501861053</v>
      </c>
      <c r="BB702" s="86">
        <f>AG702 * ( (1-Baseline!F$90-Baseline!F$89) + (1-Baseline!B$36)*Baseline!F$90 )</f>
        <v>0.0002188994026</v>
      </c>
      <c r="BC702" s="86">
        <f>AH702 * ( (1-Baseline!F$90-Baseline!F$89) + (1-Baseline!B$36)*Baseline!F$90 )</f>
        <v>0.03972573818</v>
      </c>
      <c r="BD702" s="86">
        <f>AI702 * ( (1-Baseline!F$90-Baseline!F$89) + (1-Baseline!B$36)*Baseline!F$90 )</f>
        <v>0.0004951216334</v>
      </c>
      <c r="BE702" s="86">
        <f t="shared" si="7"/>
        <v>0.04194162027</v>
      </c>
      <c r="BF702" s="86">
        <f>AK702 * ( (1-Baseline!H$90-Baseline!H$89) + (1-Baseline!B$36)*Baseline!H$90 )</f>
        <v>0.00003087805273</v>
      </c>
      <c r="BG702" s="86">
        <f>AL702 * ( (1-Baseline!H$90-Baseline!H$89) + (1-Baseline!B$36)*Baseline!H$90 )</f>
        <v>0.000249529348</v>
      </c>
      <c r="BH702" s="86">
        <f>AM702 * ( (1-Baseline!H$90-Baseline!H$89) + (1-Baseline!B$36)*Baseline!H$90 )</f>
        <v>0.00005384270594</v>
      </c>
      <c r="BI702" s="86">
        <f>AN702 * ( (1-Baseline!H$90-Baseline!H$89) + (1-Baseline!B$36)*Baseline!H$90 )</f>
        <v>0.02746456526</v>
      </c>
      <c r="BJ702" s="86">
        <f t="shared" si="8"/>
        <v>0.02779881537</v>
      </c>
      <c r="BK702" s="62"/>
      <c r="BL702" s="86">
        <f t="shared" si="19"/>
        <v>0.9411126719</v>
      </c>
      <c r="BM702" s="86">
        <f t="shared" si="20"/>
        <v>0.020439057</v>
      </c>
      <c r="BN702" s="86">
        <f t="shared" si="21"/>
        <v>0.03233494814</v>
      </c>
      <c r="BO702" s="86">
        <f t="shared" si="22"/>
        <v>0.006113323004</v>
      </c>
      <c r="BP702" s="86">
        <f t="shared" si="9"/>
        <v>1</v>
      </c>
      <c r="BQ702" s="86">
        <f t="shared" si="23"/>
        <v>0.05818289195</v>
      </c>
      <c r="BR702" s="86">
        <f t="shared" si="24"/>
        <v>0.9145109628</v>
      </c>
      <c r="BS702" s="86">
        <f t="shared" si="25"/>
        <v>0.01341595025</v>
      </c>
      <c r="BT702" s="86">
        <f t="shared" si="26"/>
        <v>0.01389019501</v>
      </c>
      <c r="BU702" s="86">
        <f t="shared" si="10"/>
        <v>1</v>
      </c>
      <c r="BV702" s="86">
        <f t="shared" si="27"/>
        <v>0.03580836991</v>
      </c>
      <c r="BW702" s="86">
        <f t="shared" si="28"/>
        <v>0.005219145116</v>
      </c>
      <c r="BX702" s="86">
        <f t="shared" si="29"/>
        <v>0.9471674658</v>
      </c>
      <c r="BY702" s="86">
        <f t="shared" si="30"/>
        <v>0.01180501922</v>
      </c>
      <c r="BZ702" s="86">
        <f t="shared" si="11"/>
        <v>1</v>
      </c>
      <c r="CA702" s="86">
        <f t="shared" si="31"/>
        <v>0.001110768654</v>
      </c>
      <c r="CB702" s="86">
        <f t="shared" si="32"/>
        <v>0.00897625833</v>
      </c>
      <c r="CC702" s="86">
        <f t="shared" si="33"/>
        <v>0.001936870518</v>
      </c>
      <c r="CD702" s="86">
        <f t="shared" si="34"/>
        <v>0.9879761025</v>
      </c>
      <c r="CE702" s="86">
        <f t="shared" si="12"/>
        <v>1</v>
      </c>
      <c r="CF702" s="62"/>
      <c r="CG702" s="86">
        <f t="shared" si="35"/>
        <v>0.9411126719</v>
      </c>
      <c r="CH702" s="86">
        <f t="shared" si="36"/>
        <v>0.020439057</v>
      </c>
      <c r="CI702" s="86">
        <f t="shared" si="37"/>
        <v>0.03233494814</v>
      </c>
      <c r="CJ702" s="86">
        <f t="shared" si="38"/>
        <v>0.006113323004</v>
      </c>
      <c r="CK702" s="86">
        <f t="shared" si="13"/>
        <v>1</v>
      </c>
      <c r="CL702" s="86">
        <f t="shared" si="39"/>
        <v>0.05818289195</v>
      </c>
      <c r="CM702" s="86">
        <f t="shared" si="40"/>
        <v>0.9145109628</v>
      </c>
      <c r="CN702" s="86">
        <f t="shared" si="41"/>
        <v>0.01341595025</v>
      </c>
      <c r="CO702" s="86">
        <f t="shared" si="42"/>
        <v>0.01389019501</v>
      </c>
      <c r="CP702" s="86">
        <f t="shared" si="14"/>
        <v>1</v>
      </c>
      <c r="CQ702" s="86">
        <f t="shared" si="43"/>
        <v>0.03580836991</v>
      </c>
      <c r="CR702" s="86">
        <f t="shared" si="44"/>
        <v>0.005219145116</v>
      </c>
      <c r="CS702" s="86">
        <f t="shared" si="45"/>
        <v>0.9471674658</v>
      </c>
      <c r="CT702" s="86">
        <f t="shared" si="46"/>
        <v>0.01180501922</v>
      </c>
      <c r="CU702" s="86">
        <f t="shared" si="15"/>
        <v>1</v>
      </c>
      <c r="CV702" s="86">
        <f t="shared" si="47"/>
        <v>0.001110768654</v>
      </c>
      <c r="CW702" s="86">
        <f t="shared" si="48"/>
        <v>0.00897625833</v>
      </c>
      <c r="CX702" s="86">
        <f t="shared" si="49"/>
        <v>0.001936870518</v>
      </c>
      <c r="CY702" s="86">
        <f t="shared" si="50"/>
        <v>0.9879761025</v>
      </c>
      <c r="CZ702" s="86">
        <f t="shared" si="16"/>
        <v>1</v>
      </c>
      <c r="DA702" s="62"/>
      <c r="DB702" s="86">
        <f>(AQ702*Baseline!B$7 + AV702*Baseline!B$11 + BA702*Baseline!B$16 + BF702*Baseline!B$18)</f>
        <v>52659.30264</v>
      </c>
      <c r="DC702" s="86">
        <f>(AR702*Baseline!B$7 + AW702*Baseline!B$11 + BB702*Baseline!B$16 + BG702*Baseline!B$18)</f>
        <v>72972.88629</v>
      </c>
      <c r="DD702" s="86">
        <f>(AS702*Baseline!B$7 + AX702*Baseline!B$11 + BC702*Baseline!B$16 + BH702*Baseline!B$18)</f>
        <v>137889.8039</v>
      </c>
      <c r="DE702" s="86">
        <f>(AT702*Baseline!B$7 + AY702*Baseline!B$11 + BD702*Baseline!B$16 + BI702*Baseline!B$18)</f>
        <v>1260468.738</v>
      </c>
      <c r="DF702" s="86">
        <f t="shared" si="17"/>
        <v>1523990.731</v>
      </c>
      <c r="DG702" s="62"/>
      <c r="DH702" s="86">
        <f t="shared" si="51"/>
        <v>0.03455355834</v>
      </c>
      <c r="DI702" s="86">
        <f t="shared" si="52"/>
        <v>0.04788276255</v>
      </c>
      <c r="DJ702" s="86">
        <f t="shared" si="53"/>
        <v>0.09047942425</v>
      </c>
      <c r="DK702" s="86">
        <f t="shared" si="54"/>
        <v>0.8270842549</v>
      </c>
      <c r="DL702" s="86">
        <f t="shared" si="18"/>
        <v>1</v>
      </c>
      <c r="DM702" s="62"/>
      <c r="DN702" s="86">
        <f>DH702 / (Baseline!B$7/Baseline!B$17)</f>
        <v>3.688365083</v>
      </c>
      <c r="DO702" s="86">
        <f>DI702 / (Baseline!B$11/Baseline!B$17)</f>
        <v>1.155912806</v>
      </c>
      <c r="DP702" s="86">
        <f>DJ702 / (Baseline!B$16/Baseline!B$17)</f>
        <v>1.39818054</v>
      </c>
      <c r="DQ702" s="86">
        <f>DK702 / (Baseline!B$18/Baseline!B$17)</f>
        <v>0.9350917669</v>
      </c>
      <c r="DR702" s="62"/>
      <c r="DS702" s="86">
        <f>DH702 / Baseline!H$117</f>
        <v>1.382388135</v>
      </c>
      <c r="DT702" s="86">
        <f>DI702 / Baseline!H$118</f>
        <v>1.077843486</v>
      </c>
      <c r="DU702" s="86">
        <f>DJ702 / Baseline!H$119</f>
        <v>1.081628529</v>
      </c>
      <c r="DV702" s="86">
        <f>DK702 / Baseline!H$120</f>
        <v>0.9765688836</v>
      </c>
      <c r="DW702" s="87"/>
      <c r="DX702" s="86">
        <f>(AU702*Baseline!B$34)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0.02646457668</v>
      </c>
      <c r="DY702" s="86">
        <f>(AZ702*Baseline!B$34) + (Baseline!D$90*(1-Baseline!D$91)*Baseline!B$35) + (Baseline!D$90*Baseline!D$91*((1-Baseline!D$92)*Baseline!B$40 + Baseline!D$92*Baseline!B$41))</f>
        <v>0.01099432798</v>
      </c>
      <c r="DZ702" s="86">
        <f>(BE702*Baseline!B$34) + (Baseline!F$90*(1-Baseline!F$91)*Baseline!B$35) + (Baseline!F$90*Baseline!F$91*((1-Baseline!F$92)*Baseline!B$40 + Baseline!F$92*Baseline!B$41))</f>
        <v>0.01402188304</v>
      </c>
      <c r="EA702" s="86">
        <f>(BJ702*Baseline!B$34) + (Baseline!H$90*(1-Baseline!H$91)*Baseline!B$35) + (Baseline!H$90*Baseline!H$91*((1-Baseline!H$92)*Baseline!B$40 + Baseline!H$92*Baseline!B$41))</f>
        <v>0.009314822306</v>
      </c>
      <c r="EB702" s="86">
        <f>( DX702*Baseline!B$7 + DY702*Baseline!B$11 + DZ702*Baseline!B$16 + EA702*Baseline!B$18 ) / Baseline!B$17</f>
        <v>0.009849662363</v>
      </c>
    </row>
    <row r="703">
      <c r="A703" s="73" t="s">
        <v>879</v>
      </c>
      <c r="B703" s="85">
        <f>MIN( MAX( NORMINV( MCrands!B703, (B$5+B$4)/2, (B$5-B$4)/3.29 ), 0 ), 1 )</f>
        <v>0.7526602906</v>
      </c>
      <c r="C703" s="85">
        <f>MAX( NORMINV( MCrands!C703, (C$5+C$4)/2, (C$5-C$4)/3.29 ), 0 )</f>
        <v>2.92240472</v>
      </c>
      <c r="D703" s="83"/>
      <c r="E703" s="84">
        <f>Baseline!B$33 * (C703 * Baseline!B$68*Baseline!B$68/Baseline!B$75 + Baseline!B$46 * Baseline!B$54*Baseline!B$54/Baseline!B$76 + Baseline!B$47 * Baseline!B$55*Baseline!B$55/Baseline!B$77 + Baseline!B$56*Baseline!B$56/Baseline!B$78)</f>
        <v>0.00002074018664</v>
      </c>
      <c r="F703" s="84">
        <f>Baseline!B$33 * (C703 * Baseline!B$68*Baseline!B$59/Baseline!B$75 + Baseline!B$46 * Baseline!B$54*Baseline!B$69/Baseline!B$76 + Baseline!B$47 * Baseline!B$55*Baseline!B$57/Baseline!B$77 + Baseline!B$56*Baseline!B$58/Baseline!B$78)</f>
        <v>0.0000002395142048</v>
      </c>
      <c r="G703" s="85">
        <f>Baseline!B$33 * (C703 * Baseline!B$68*Baseline!B$60/Baseline!B$75 + Baseline!B$46 * Baseline!B$54*Baseline!B$61/Baseline!B$76 + Baseline!B$47 * Baseline!B$55*Baseline!B$70/Baseline!B$77 + Baseline!B$56*Baseline!B$62/Baseline!B$78)</f>
        <v>0.0000002015257083</v>
      </c>
      <c r="H703" s="84">
        <f>Baseline!B$33 * (C703 * Baseline!B$68*Baseline!B$63/Baseline!B$75 + Baseline!B$46 * Baseline!B$54*Baseline!B$64/Baseline!B$76 + Baseline!B$47 * Baseline!B$55*Baseline!B$65/Baseline!B$77 + Baseline!B$56*Baseline!B$71/Baseline!B$78)</f>
        <v>0.000000003799667195</v>
      </c>
      <c r="I703" s="84">
        <f>Baseline!B$33 * (C703 * Baseline!B$59*Baseline!B$68/Baseline!B$75 + Baseline!B$46 * Baseline!B$69*Baseline!B$54/Baseline!B$76 + Baseline!B$47 * Baseline!B$57*Baseline!B$55/Baseline!B$77 + Baseline!B$58*Baseline!B$56/Baseline!B$78)</f>
        <v>0.0000002395142048</v>
      </c>
      <c r="J703" s="85">
        <f>Baseline!B$33 * (C703 * Baseline!B$59*Baseline!B$59/Baseline!B$75 + Baseline!B$46 * Baseline!B$69*Baseline!B$69/Baseline!B$76 + Baseline!B$47 * Baseline!B$57*Baseline!B$57/Baseline!B$77 + Baseline!B$58*Baseline!B$58/Baseline!B$78)</f>
        <v>0.000002116574505</v>
      </c>
      <c r="K703" s="84">
        <f>Baseline!B$33 * (C703 * Baseline!B$59*Baseline!B$60/Baseline!B$75 + Baseline!B$46 * Baseline!B$69*Baseline!B$61/Baseline!B$76 + Baseline!B$47 * Baseline!B$57*Baseline!B$70/Baseline!B$77 + Baseline!B$58*Baseline!B$62/Baseline!B$78)</f>
        <v>0.00000001648996537</v>
      </c>
      <c r="L703" s="85">
        <f>Baseline!B$33 * (C703 * Baseline!B$59*Baseline!B$63/Baseline!B$75 + Baseline!B$46 * Baseline!B$69*Baseline!B$64/Baseline!B$76 + Baseline!B$47 * Baseline!B$57*Baseline!B$65/Baseline!B$77 + Baseline!B$58*Baseline!B$71/Baseline!B$78)</f>
        <v>0.00000001707280831</v>
      </c>
      <c r="M703" s="84">
        <f>Baseline!B$33 * (C703 * Baseline!B$60*Baseline!B$68/Baseline!B$75 + Baseline!B$46 * Baseline!B$61*Baseline!B$54/Baseline!B$76 + Baseline!B$47 * Baseline!B$70*Baseline!B$55/Baseline!B$77 + Baseline!B$62*Baseline!B$56/Baseline!B$78)</f>
        <v>0.0000002015257083</v>
      </c>
      <c r="N703" s="85">
        <f>Baseline!B$33 * (C703 * Baseline!B$60*Baseline!B$59/Baseline!B$75 + Baseline!B$46 * Baseline!B$61*Baseline!B$69/Baseline!B$76 + Baseline!B$47 * Baseline!B$70*Baseline!B$57/Baseline!B$77 + Baseline!B$62*Baseline!B$58/Baseline!B$78)</f>
        <v>0.00000001648996537</v>
      </c>
      <c r="O703" s="85">
        <f>Baseline!B$33 * (C703 * Baseline!B$60*Baseline!B$60/Baseline!B$75 + Baseline!B$46 * Baseline!B$61*Baseline!B$61/Baseline!B$76 + Baseline!B$47 * Baseline!B$70*Baseline!B$70/Baseline!B$77 + Baseline!B$62*Baseline!B$62/Baseline!B$78)</f>
        <v>0.000001589267967</v>
      </c>
      <c r="P703" s="84">
        <f>Baseline!B$33 * (C703 * Baseline!B$60*Baseline!B$63/Baseline!B$75 + Baseline!B$46 * Baseline!B$61*Baseline!B$64/Baseline!B$76 + Baseline!B$47 * Baseline!B$70*Baseline!B$65/Baseline!B$77 + Baseline!B$62*Baseline!B$71/Baseline!B$78)</f>
        <v>0.000000001956436216</v>
      </c>
      <c r="Q703" s="84">
        <f>Baseline!B$33 * (C703 * Baseline!B$63*Baseline!B$68/Baseline!B$75 + Baseline!B$46 * Baseline!B$64*Baseline!B$54/Baseline!B$76 + Baseline!B$47 * Baseline!B$65*Baseline!B$55/Baseline!B$77 + Baseline!B$71*Baseline!B$56/Baseline!B$78)</f>
        <v>0.000000003799667195</v>
      </c>
      <c r="R703" s="84">
        <f>Baseline!B$33 * (C703 * Baseline!B$63*Baseline!B$59/Baseline!B$75 + Baseline!B$46 * Baseline!B$64*Baseline!B$69/Baseline!B$76 + Baseline!B$47 * Baseline!B$65*Baseline!B$57/Baseline!B$77 + Baseline!B$71*Baseline!B$58/Baseline!B$78)</f>
        <v>0.00000001707280831</v>
      </c>
      <c r="S703" s="84">
        <f>Baseline!B$33 * (C703 * Baseline!B$63*Baseline!B$60/Baseline!B$75 + Baseline!B$46 * Baseline!B$64*Baseline!B$61/Baseline!B$76 + Baseline!B$47 * Baseline!B$65*Baseline!B$70/Baseline!B$77 + Baseline!B$71*Baseline!B$62/Baseline!B$78)</f>
        <v>0.000000001956436216</v>
      </c>
      <c r="T703" s="84">
        <f>Baseline!B$33 * (C703 * Baseline!B$63*Baseline!B$63/Baseline!B$75 + Baseline!B$46 * Baseline!B$64*Baseline!B$64/Baseline!B$76 + Baseline!B$47 * Baseline!B$65*Baseline!B$65/Baseline!B$77 + Baseline!B$71*Baseline!B$71/Baseline!B$78)</f>
        <v>0.00000009856722166</v>
      </c>
      <c r="U703" s="83"/>
      <c r="V703" s="84">
        <f>E703 * ( Baseline!B$89 * Baseline!B$7 )</f>
        <v>0.2152623971</v>
      </c>
      <c r="W703" s="84">
        <f>F703 * ( Baseline!D$89 * Baseline!B$11 )</f>
        <v>0.004418221698</v>
      </c>
      <c r="X703" s="84">
        <f>G703 * ( Baseline!F$89 * Baseline!B$16 )</f>
        <v>0.006999949112</v>
      </c>
      <c r="Y703" s="84">
        <f>H703 * ( Baseline!H$89 * Baseline!B$18 )</f>
        <v>0.001336242136</v>
      </c>
      <c r="Z703" s="86">
        <f t="shared" si="1"/>
        <v>0.2280168101</v>
      </c>
      <c r="AA703" s="84">
        <f>I703 * ( Baseline!B$89 * Baseline!B$7 )</f>
        <v>0.002485917932</v>
      </c>
      <c r="AB703" s="85">
        <f>J703 * ( Baseline!D$89 * Baseline!B$11 )</f>
        <v>0.03904359414</v>
      </c>
      <c r="AC703" s="85">
        <f>K703 * ( Baseline!F$89 * Baseline!B$16 )</f>
        <v>0.0005727751532</v>
      </c>
      <c r="AD703" s="85">
        <f>L703 * ( Baseline!F$89 * Baseline!B$16 )</f>
        <v>0.0005930200686</v>
      </c>
      <c r="AE703" s="86">
        <f t="shared" si="2"/>
        <v>0.04269530729</v>
      </c>
      <c r="AF703" s="86">
        <f>M703 * ( Baseline!B$89 * Baseline!B$7 )</f>
        <v>0.002091635327</v>
      </c>
      <c r="AG703" s="86">
        <f>N703 * ( Baseline!D$89 * Baseline!B$11 )</f>
        <v>0.0003041837241</v>
      </c>
      <c r="AH703" s="86">
        <f>O703 * ( Baseline!F$89 * Baseline!B$16 )</f>
        <v>0.05520285719</v>
      </c>
      <c r="AI703" s="86">
        <f>P703 * ( Baseline!H$89 * Baseline!B$18 )</f>
        <v>0.0006880267067</v>
      </c>
      <c r="AJ703" s="86">
        <f t="shared" si="3"/>
        <v>0.05828670295</v>
      </c>
      <c r="AK703" s="86">
        <f>Q703 * ( Baseline!B$89 * Baseline!B$7 )</f>
        <v>0.00003943674582</v>
      </c>
      <c r="AL703" s="86">
        <f>R703 * ( Baseline!D$89 * Baseline!B$11 )</f>
        <v>0.0003149351921</v>
      </c>
      <c r="AM703" s="86">
        <f>S703 * ( Baseline!F$89 * Baseline!B$16 )</f>
        <v>0.00006795636181</v>
      </c>
      <c r="AN703" s="86">
        <f>T703 * ( Baseline!H$89 * Baseline!B$18 )</f>
        <v>0.03466347656</v>
      </c>
      <c r="AO703" s="86">
        <f t="shared" si="4"/>
        <v>0.03508580486</v>
      </c>
      <c r="AP703" s="62"/>
      <c r="AQ703" s="86">
        <f>V703 * ( (1-Baseline!B$90-Baseline!B$89) + (1-B703)*Baseline!B$90 )</f>
        <v>0.06645846388</v>
      </c>
      <c r="AR703" s="86">
        <f>W703 * ( (1-Baseline!B$90-Baseline!B$89) + (1-B703)*Baseline!B$90 )</f>
        <v>0.001364047929</v>
      </c>
      <c r="AS703" s="86">
        <f>X703 * ( (1-Baseline!B$90-Baseline!B$89) + (1-B703)*Baseline!B$90 )</f>
        <v>0.002161110679</v>
      </c>
      <c r="AT703" s="86">
        <f>Y703 * ( (1-Baseline!B$90-Baseline!B$89) + (1-B703)*Baseline!B$90 )</f>
        <v>0.0004125411632</v>
      </c>
      <c r="AU703" s="86">
        <f t="shared" si="5"/>
        <v>0.07039616365</v>
      </c>
      <c r="AV703" s="86">
        <f>AA703 * ( (1-Baseline!D$90-Baseline!D$89) + (1-B703)*Baseline!D$90 )</f>
        <v>0.001626303893</v>
      </c>
      <c r="AW703" s="86">
        <f>AB703 * ( (1-Baseline!D$90-Baseline!D$89) + (1-B703)*Baseline!D$90 )</f>
        <v>0.02554257658</v>
      </c>
      <c r="AX703" s="86">
        <f>AC703 * ( (1-Baseline!D$90-Baseline!D$89) + (1-B703)*Baseline!D$90 )</f>
        <v>0.0003747132797</v>
      </c>
      <c r="AY703" s="86">
        <f>AD703 * ( (1-Baseline!D$90-Baseline!D$89) + (1-B703)*Baseline!D$90 )</f>
        <v>0.0003879576368</v>
      </c>
      <c r="AZ703" s="86">
        <f t="shared" si="6"/>
        <v>0.02793155139</v>
      </c>
      <c r="BA703" s="86">
        <f>AF703 * ( (1-Baseline!F$90-Baseline!F$89) + (1-Baseline!B$36)*Baseline!F$90 )</f>
        <v>0.001505207713</v>
      </c>
      <c r="BB703" s="86">
        <f>AG703 * ( (1-Baseline!F$90-Baseline!F$89) + (1-Baseline!B$36)*Baseline!F$90 )</f>
        <v>0.0002189003417</v>
      </c>
      <c r="BC703" s="86">
        <f>AH703 * ( (1-Baseline!F$90-Baseline!F$89) + (1-Baseline!B$36)*Baseline!F$90 )</f>
        <v>0.03972574253</v>
      </c>
      <c r="BD703" s="86">
        <f>AI703 * ( (1-Baseline!F$90-Baseline!F$89) + (1-Baseline!B$36)*Baseline!F$90 )</f>
        <v>0.000495126035</v>
      </c>
      <c r="BE703" s="86">
        <f t="shared" si="7"/>
        <v>0.04194497662</v>
      </c>
      <c r="BF703" s="86">
        <f>AK703 * ( (1-Baseline!H$90-Baseline!H$89) + (1-Baseline!B$36)*Baseline!H$90 )</f>
        <v>0.00003124652245</v>
      </c>
      <c r="BG703" s="86">
        <f>AL703 * ( (1-Baseline!H$90-Baseline!H$89) + (1-Baseline!B$36)*Baseline!H$90 )</f>
        <v>0.0002495294514</v>
      </c>
      <c r="BH703" s="86">
        <f>AM703 * ( (1-Baseline!H$90-Baseline!H$89) + (1-Baseline!B$36)*Baseline!H$90 )</f>
        <v>0.00005384318459</v>
      </c>
      <c r="BI703" s="86">
        <f>AN703 * ( (1-Baseline!H$90-Baseline!H$89) + (1-Baseline!B$36)*Baseline!H$90 )</f>
        <v>0.02746456575</v>
      </c>
      <c r="BJ703" s="86">
        <f t="shared" si="8"/>
        <v>0.02779918491</v>
      </c>
      <c r="BK703" s="62"/>
      <c r="BL703" s="86">
        <f t="shared" si="19"/>
        <v>0.9440637164</v>
      </c>
      <c r="BM703" s="86">
        <f t="shared" si="20"/>
        <v>0.01937673672</v>
      </c>
      <c r="BN703" s="86">
        <f t="shared" si="21"/>
        <v>0.03069926778</v>
      </c>
      <c r="BO703" s="86">
        <f t="shared" si="22"/>
        <v>0.005860279052</v>
      </c>
      <c r="BP703" s="86">
        <f t="shared" si="9"/>
        <v>1</v>
      </c>
      <c r="BQ703" s="86">
        <f t="shared" si="23"/>
        <v>0.0582246174</v>
      </c>
      <c r="BR703" s="86">
        <f t="shared" si="24"/>
        <v>0.914470386</v>
      </c>
      <c r="BS703" s="86">
        <f t="shared" si="25"/>
        <v>0.01341541236</v>
      </c>
      <c r="BT703" s="86">
        <f t="shared" si="26"/>
        <v>0.01388958427</v>
      </c>
      <c r="BU703" s="86">
        <f t="shared" si="10"/>
        <v>1</v>
      </c>
      <c r="BV703" s="86">
        <f t="shared" si="27"/>
        <v>0.03588529151</v>
      </c>
      <c r="BW703" s="86">
        <f t="shared" si="28"/>
        <v>0.005218749881</v>
      </c>
      <c r="BX703" s="86">
        <f t="shared" si="29"/>
        <v>0.9470917791</v>
      </c>
      <c r="BY703" s="86">
        <f t="shared" si="30"/>
        <v>0.01180417954</v>
      </c>
      <c r="BZ703" s="86">
        <f t="shared" si="11"/>
        <v>1</v>
      </c>
      <c r="CA703" s="86">
        <f t="shared" si="31"/>
        <v>0.001124008583</v>
      </c>
      <c r="CB703" s="86">
        <f t="shared" si="32"/>
        <v>0.008976142728</v>
      </c>
      <c r="CC703" s="86">
        <f t="shared" si="33"/>
        <v>0.00193686199</v>
      </c>
      <c r="CD703" s="86">
        <f t="shared" si="34"/>
        <v>0.9879629867</v>
      </c>
      <c r="CE703" s="86">
        <f t="shared" si="12"/>
        <v>1</v>
      </c>
      <c r="CF703" s="62"/>
      <c r="CG703" s="86">
        <f t="shared" si="35"/>
        <v>0.9440637164</v>
      </c>
      <c r="CH703" s="86">
        <f t="shared" si="36"/>
        <v>0.01937673672</v>
      </c>
      <c r="CI703" s="86">
        <f t="shared" si="37"/>
        <v>0.03069926778</v>
      </c>
      <c r="CJ703" s="86">
        <f t="shared" si="38"/>
        <v>0.005860279052</v>
      </c>
      <c r="CK703" s="86">
        <f t="shared" si="13"/>
        <v>1</v>
      </c>
      <c r="CL703" s="86">
        <f t="shared" si="39"/>
        <v>0.0582246174</v>
      </c>
      <c r="CM703" s="86">
        <f t="shared" si="40"/>
        <v>0.914470386</v>
      </c>
      <c r="CN703" s="86">
        <f t="shared" si="41"/>
        <v>0.01341541236</v>
      </c>
      <c r="CO703" s="86">
        <f t="shared" si="42"/>
        <v>0.01388958427</v>
      </c>
      <c r="CP703" s="86">
        <f t="shared" si="14"/>
        <v>1</v>
      </c>
      <c r="CQ703" s="86">
        <f t="shared" si="43"/>
        <v>0.03588529151</v>
      </c>
      <c r="CR703" s="86">
        <f t="shared" si="44"/>
        <v>0.005218749881</v>
      </c>
      <c r="CS703" s="86">
        <f t="shared" si="45"/>
        <v>0.9470917791</v>
      </c>
      <c r="CT703" s="86">
        <f t="shared" si="46"/>
        <v>0.01180417954</v>
      </c>
      <c r="CU703" s="86">
        <f t="shared" si="15"/>
        <v>1</v>
      </c>
      <c r="CV703" s="86">
        <f t="shared" si="47"/>
        <v>0.001124008583</v>
      </c>
      <c r="CW703" s="86">
        <f t="shared" si="48"/>
        <v>0.008976142728</v>
      </c>
      <c r="CX703" s="86">
        <f t="shared" si="49"/>
        <v>0.00193686199</v>
      </c>
      <c r="CY703" s="86">
        <f t="shared" si="50"/>
        <v>0.9879629867</v>
      </c>
      <c r="CZ703" s="86">
        <f t="shared" si="16"/>
        <v>1</v>
      </c>
      <c r="DA703" s="62"/>
      <c r="DB703" s="86">
        <f>(AQ703*Baseline!B$7 + AV703*Baseline!B$11 + BA703*Baseline!B$16 + BF703*Baseline!B$18)</f>
        <v>42193.58709</v>
      </c>
      <c r="DC703" s="86">
        <f>(AR703*Baseline!B$7 + AW703*Baseline!B$11 + BB703*Baseline!B$16 + BG703*Baseline!B$18)</f>
        <v>67598.51295</v>
      </c>
      <c r="DD703" s="86">
        <f>(AS703*Baseline!B$7 + AX703*Baseline!B$11 + BC703*Baseline!B$16 + BH703*Baseline!B$18)</f>
        <v>137406.0403</v>
      </c>
      <c r="DE703" s="86">
        <f>(AT703*Baseline!B$7 + AY703*Baseline!B$11 + BD703*Baseline!B$16 + BI703*Baseline!B$18)</f>
        <v>1260315.722</v>
      </c>
      <c r="DF703" s="86">
        <f t="shared" si="17"/>
        <v>1507513.862</v>
      </c>
      <c r="DG703" s="62"/>
      <c r="DH703" s="86">
        <f t="shared" si="51"/>
        <v>0.02798885513</v>
      </c>
      <c r="DI703" s="86">
        <f t="shared" si="52"/>
        <v>0.04484105563</v>
      </c>
      <c r="DJ703" s="86">
        <f t="shared" si="53"/>
        <v>0.09114744728</v>
      </c>
      <c r="DK703" s="86">
        <f t="shared" si="54"/>
        <v>0.836022642</v>
      </c>
      <c r="DL703" s="86">
        <f t="shared" si="18"/>
        <v>1</v>
      </c>
      <c r="DM703" s="62"/>
      <c r="DN703" s="86">
        <f>DH703 / (Baseline!B$7/Baseline!B$17)</f>
        <v>2.987626194</v>
      </c>
      <c r="DO703" s="86">
        <f>DI703 / (Baseline!B$11/Baseline!B$17)</f>
        <v>1.082484545</v>
      </c>
      <c r="DP703" s="86">
        <f>DJ703 / (Baseline!B$16/Baseline!B$17)</f>
        <v>1.408503514</v>
      </c>
      <c r="DQ703" s="86">
        <f>DK703 / (Baseline!B$18/Baseline!B$17)</f>
        <v>0.9451974026</v>
      </c>
      <c r="DR703" s="62"/>
      <c r="DS703" s="86">
        <f>DH703 / Baseline!H$117</f>
        <v>1.119753308</v>
      </c>
      <c r="DT703" s="86">
        <f>DI703 / Baseline!H$118</f>
        <v>1.009374505</v>
      </c>
      <c r="DU703" s="86">
        <f>DJ703 / Baseline!H$119</f>
        <v>1.089614353</v>
      </c>
      <c r="DV703" s="86">
        <f>DK703 / Baseline!H$120</f>
        <v>0.9871227669</v>
      </c>
      <c r="DW703" s="87"/>
      <c r="DX703" s="86">
        <f>(AU703*Baseline!B$34)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0.0230889558</v>
      </c>
      <c r="DY703" s="86">
        <f>(AZ703*Baseline!B$34) + (Baseline!D$90*(1-Baseline!D$91)*Baseline!B$35) + (Baseline!D$90*Baseline!D$91*((1-Baseline!D$92)*Baseline!B$40 + Baseline!D$92*Baseline!B$41))</f>
        <v>0.01060330071</v>
      </c>
      <c r="DZ703" s="86">
        <f>(BE703*Baseline!B$34) + (Baseline!F$90*(1-Baseline!F$91)*Baseline!B$35) + (Baseline!F$90*Baseline!F$91*((1-Baseline!F$92)*Baseline!B$40 + Baseline!F$92*Baseline!B$41))</f>
        <v>0.01402238649</v>
      </c>
      <c r="EA703" s="86">
        <f>(BJ703*Baseline!B$34) + (Baseline!H$90*(1-Baseline!H$91)*Baseline!B$35) + (Baseline!H$90*Baseline!H$91*((1-Baseline!H$92)*Baseline!B$40 + Baseline!H$92*Baseline!B$41))</f>
        <v>0.009314877736</v>
      </c>
      <c r="EB703" s="86">
        <f>( DX703*Baseline!B$7 + DY703*Baseline!B$11 + DZ703*Baseline!B$16 + EA703*Baseline!B$18 ) / Baseline!B$17</f>
        <v>0.009801922289</v>
      </c>
    </row>
    <row r="704">
      <c r="A704" s="73" t="s">
        <v>880</v>
      </c>
      <c r="B704" s="85">
        <f>MIN( MAX( NORMINV( MCrands!B704, (B$5+B$4)/2, (B$5-B$4)/3.29 ), 0 ), 1 )</f>
        <v>0.4964798357</v>
      </c>
      <c r="C704" s="85">
        <f>MAX( NORMINV( MCrands!C704, (C$5+C$4)/2, (C$5-C$4)/3.29 ), 0 )</f>
        <v>3.240413927</v>
      </c>
      <c r="D704" s="83"/>
      <c r="E704" s="84">
        <f>Baseline!B$33 * (C704 * Baseline!B$68*Baseline!B$68/Baseline!B$75 + Baseline!B$46 * Baseline!B$54*Baseline!B$54/Baseline!B$76 + Baseline!B$47 * Baseline!B$55*Baseline!B$55/Baseline!B$77 + Baseline!B$56*Baseline!B$56/Baseline!B$78)</f>
        <v>0.00002299169946</v>
      </c>
      <c r="F704" s="84">
        <f>Baseline!B$33 * (C704 * Baseline!B$68*Baseline!B$59/Baseline!B$75 + Baseline!B$46 * Baseline!B$54*Baseline!B$69/Baseline!B$76 + Baseline!B$47 * Baseline!B$55*Baseline!B$57/Baseline!B$77 + Baseline!B$56*Baseline!B$58/Baseline!B$78)</f>
        <v>0.0000002398697069</v>
      </c>
      <c r="G704" s="85">
        <f>Baseline!B$33 * (C704 * Baseline!B$68*Baseline!B$60/Baseline!B$75 + Baseline!B$46 * Baseline!B$54*Baseline!B$61/Baseline!B$76 + Baseline!B$47 * Baseline!B$55*Baseline!B$70/Baseline!B$77 + Baseline!B$56*Baseline!B$62/Baseline!B$78)</f>
        <v>0.0000002023996508</v>
      </c>
      <c r="H704" s="84">
        <f>Baseline!B$33 * (C704 * Baseline!B$68*Baseline!B$63/Baseline!B$75 + Baseline!B$46 * Baseline!B$54*Baseline!B$64/Baseline!B$76 + Baseline!B$47 * Baseline!B$55*Baseline!B$65/Baseline!B$77 + Baseline!B$56*Baseline!B$71/Baseline!B$78)</f>
        <v>0.000000003887061443</v>
      </c>
      <c r="I704" s="84">
        <f>Baseline!B$33 * (C704 * Baseline!B$59*Baseline!B$68/Baseline!B$75 + Baseline!B$46 * Baseline!B$69*Baseline!B$54/Baseline!B$76 + Baseline!B$47 * Baseline!B$57*Baseline!B$55/Baseline!B$77 + Baseline!B$58*Baseline!B$56/Baseline!B$78)</f>
        <v>0.0000002398697069</v>
      </c>
      <c r="J704" s="85">
        <f>Baseline!B$33 * (C704 * Baseline!B$59*Baseline!B$59/Baseline!B$75 + Baseline!B$46 * Baseline!B$69*Baseline!B$69/Baseline!B$76 + Baseline!B$47 * Baseline!B$57*Baseline!B$57/Baseline!B$77 + Baseline!B$58*Baseline!B$58/Baseline!B$78)</f>
        <v>0.000002116574561</v>
      </c>
      <c r="K704" s="84">
        <f>Baseline!B$33 * (C704 * Baseline!B$59*Baseline!B$60/Baseline!B$75 + Baseline!B$46 * Baseline!B$69*Baseline!B$61/Baseline!B$76 + Baseline!B$47 * Baseline!B$57*Baseline!B$70/Baseline!B$77 + Baseline!B$58*Baseline!B$62/Baseline!B$78)</f>
        <v>0.00000001649010336</v>
      </c>
      <c r="L704" s="85">
        <f>Baseline!B$33 * (C704 * Baseline!B$59*Baseline!B$63/Baseline!B$75 + Baseline!B$46 * Baseline!B$69*Baseline!B$64/Baseline!B$76 + Baseline!B$47 * Baseline!B$57*Baseline!B$65/Baseline!B$77 + Baseline!B$58*Baseline!B$71/Baseline!B$78)</f>
        <v>0.00000001707282211</v>
      </c>
      <c r="M704" s="84">
        <f>Baseline!B$33 * (C704 * Baseline!B$60*Baseline!B$68/Baseline!B$75 + Baseline!B$46 * Baseline!B$61*Baseline!B$54/Baseline!B$76 + Baseline!B$47 * Baseline!B$70*Baseline!B$55/Baseline!B$77 + Baseline!B$62*Baseline!B$56/Baseline!B$78)</f>
        <v>0.0000002023996508</v>
      </c>
      <c r="N704" s="85">
        <f>Baseline!B$33 * (C704 * Baseline!B$60*Baseline!B$59/Baseline!B$75 + Baseline!B$46 * Baseline!B$61*Baseline!B$69/Baseline!B$76 + Baseline!B$47 * Baseline!B$70*Baseline!B$57/Baseline!B$77 + Baseline!B$62*Baseline!B$58/Baseline!B$78)</f>
        <v>0.00000001649010336</v>
      </c>
      <c r="O704" s="85">
        <f>Baseline!B$33 * (C704 * Baseline!B$60*Baseline!B$60/Baseline!B$75 + Baseline!B$46 * Baseline!B$61*Baseline!B$61/Baseline!B$76 + Baseline!B$47 * Baseline!B$70*Baseline!B$70/Baseline!B$77 + Baseline!B$62*Baseline!B$62/Baseline!B$78)</f>
        <v>0.000001589268307</v>
      </c>
      <c r="P704" s="84">
        <f>Baseline!B$33 * (C704 * Baseline!B$60*Baseline!B$63/Baseline!B$75 + Baseline!B$46 * Baseline!B$61*Baseline!B$64/Baseline!B$76 + Baseline!B$47 * Baseline!B$70*Baseline!B$65/Baseline!B$77 + Baseline!B$62*Baseline!B$71/Baseline!B$78)</f>
        <v>0.000000001956470138</v>
      </c>
      <c r="Q704" s="84">
        <f>Baseline!B$33 * (C704 * Baseline!B$63*Baseline!B$68/Baseline!B$75 + Baseline!B$46 * Baseline!B$64*Baseline!B$54/Baseline!B$76 + Baseline!B$47 * Baseline!B$65*Baseline!B$55/Baseline!B$77 + Baseline!B$71*Baseline!B$56/Baseline!B$78)</f>
        <v>0.000000003887061443</v>
      </c>
      <c r="R704" s="84">
        <f>Baseline!B$33 * (C704 * Baseline!B$63*Baseline!B$59/Baseline!B$75 + Baseline!B$46 * Baseline!B$64*Baseline!B$69/Baseline!B$76 + Baseline!B$47 * Baseline!B$65*Baseline!B$57/Baseline!B$77 + Baseline!B$71*Baseline!B$58/Baseline!B$78)</f>
        <v>0.00000001707282211</v>
      </c>
      <c r="S704" s="84">
        <f>Baseline!B$33 * (C704 * Baseline!B$63*Baseline!B$60/Baseline!B$75 + Baseline!B$46 * Baseline!B$64*Baseline!B$61/Baseline!B$76 + Baseline!B$47 * Baseline!B$65*Baseline!B$70/Baseline!B$77 + Baseline!B$71*Baseline!B$62/Baseline!B$78)</f>
        <v>0.000000001956470138</v>
      </c>
      <c r="T704" s="84">
        <f>Baseline!B$33 * (C704 * Baseline!B$63*Baseline!B$63/Baseline!B$75 + Baseline!B$46 * Baseline!B$64*Baseline!B$64/Baseline!B$76 + Baseline!B$47 * Baseline!B$65*Baseline!B$65/Baseline!B$77 + Baseline!B$71*Baseline!B$71/Baseline!B$78)</f>
        <v>0.00000009856722505</v>
      </c>
      <c r="U704" s="83"/>
      <c r="V704" s="84">
        <f>E704 * ( Baseline!B$89 * Baseline!B$7 )</f>
        <v>0.2386308487</v>
      </c>
      <c r="W704" s="84">
        <f>F704 * ( Baseline!D$89 * Baseline!B$11 )</f>
        <v>0.0044247795</v>
      </c>
      <c r="X704" s="84">
        <f>G704 * ( Baseline!F$89 * Baseline!B$16 )</f>
        <v>0.007030305303</v>
      </c>
      <c r="Y704" s="84">
        <f>H704 * ( Baseline!H$89 * Baseline!B$18 )</f>
        <v>0.001366976374</v>
      </c>
      <c r="Z704" s="86">
        <f t="shared" si="1"/>
        <v>0.2514529099</v>
      </c>
      <c r="AA704" s="84">
        <f>I704 * ( Baseline!B$89 * Baseline!B$7 )</f>
        <v>0.002489607687</v>
      </c>
      <c r="AB704" s="85">
        <f>J704 * ( Baseline!D$89 * Baseline!B$11 )</f>
        <v>0.03904359518</v>
      </c>
      <c r="AC704" s="85">
        <f>K704 * ( Baseline!F$89 * Baseline!B$16 )</f>
        <v>0.0005727799462</v>
      </c>
      <c r="AD704" s="85">
        <f>L704 * ( Baseline!F$89 * Baseline!B$16 )</f>
        <v>0.0005930205479</v>
      </c>
      <c r="AE704" s="86">
        <f t="shared" si="2"/>
        <v>0.04269900336</v>
      </c>
      <c r="AF704" s="86">
        <f>M704 * ( Baseline!B$89 * Baseline!B$7 )</f>
        <v>0.002100705976</v>
      </c>
      <c r="AG704" s="86">
        <f>N704 * ( Baseline!D$89 * Baseline!B$11 )</f>
        <v>0.0003041862695</v>
      </c>
      <c r="AH704" s="86">
        <f>O704 * ( Baseline!F$89 * Baseline!B$16 )</f>
        <v>0.05520286897</v>
      </c>
      <c r="AI704" s="86">
        <f>P704 * ( Baseline!H$89 * Baseline!B$18 )</f>
        <v>0.0006880386364</v>
      </c>
      <c r="AJ704" s="86">
        <f t="shared" si="3"/>
        <v>0.05829579986</v>
      </c>
      <c r="AK704" s="86">
        <f>Q704 * ( Baseline!B$89 * Baseline!B$7 )</f>
        <v>0.00004034381072</v>
      </c>
      <c r="AL704" s="86">
        <f>R704 * ( Baseline!D$89 * Baseline!B$11 )</f>
        <v>0.0003149354467</v>
      </c>
      <c r="AM704" s="86">
        <f>S704 * ( Baseline!F$89 * Baseline!B$16 )</f>
        <v>0.00006795754011</v>
      </c>
      <c r="AN704" s="86">
        <f>T704 * ( Baseline!H$89 * Baseline!B$18 )</f>
        <v>0.03466347775</v>
      </c>
      <c r="AO704" s="86">
        <f t="shared" si="4"/>
        <v>0.03508671455</v>
      </c>
      <c r="AP704" s="62"/>
      <c r="AQ704" s="86">
        <f>V704 * ( (1-Baseline!B$90-Baseline!B$89) + (1-B704)*Baseline!B$90 )</f>
        <v>0.1280810385</v>
      </c>
      <c r="AR704" s="86">
        <f>W704 * ( (1-Baseline!B$90-Baseline!B$89) + (1-B704)*Baseline!B$90 )</f>
        <v>0.002374924937</v>
      </c>
      <c r="AS704" s="86">
        <f>X704 * ( (1-Baseline!B$90-Baseline!B$89) + (1-B704)*Baseline!B$90 )</f>
        <v>0.003773396478</v>
      </c>
      <c r="AT704" s="86">
        <f>Y704 * ( (1-Baseline!B$90-Baseline!B$89) + (1-B704)*Baseline!B$90 )</f>
        <v>0.0007337012565</v>
      </c>
      <c r="AU704" s="86">
        <f t="shared" si="5"/>
        <v>0.1349630612</v>
      </c>
      <c r="AV704" s="86">
        <f>AA704 * ( (1-Baseline!D$90-Baseline!D$89) + (1-B704)*Baseline!D$90 )</f>
        <v>0.001914447151</v>
      </c>
      <c r="AW704" s="86">
        <f>AB704 * ( (1-Baseline!D$90-Baseline!D$89) + (1-B704)*Baseline!D$90 )</f>
        <v>0.03002356553</v>
      </c>
      <c r="AX704" s="86">
        <f>AC704 * ( (1-Baseline!D$90-Baseline!D$89) + (1-B704)*Baseline!D$90 )</f>
        <v>0.0004404537075</v>
      </c>
      <c r="AY704" s="86">
        <f>AD704 * ( (1-Baseline!D$90-Baseline!D$89) + (1-B704)*Baseline!D$90 )</f>
        <v>0.000456018233</v>
      </c>
      <c r="AZ704" s="86">
        <f t="shared" si="6"/>
        <v>0.03283448462</v>
      </c>
      <c r="BA704" s="86">
        <f>AF704 * ( (1-Baseline!F$90-Baseline!F$89) + (1-Baseline!B$36)*Baseline!F$90 )</f>
        <v>0.001511735243</v>
      </c>
      <c r="BB704" s="86">
        <f>AG704 * ( (1-Baseline!F$90-Baseline!F$89) + (1-Baseline!B$36)*Baseline!F$90 )</f>
        <v>0.0002189021735</v>
      </c>
      <c r="BC704" s="86">
        <f>AH704 * ( (1-Baseline!F$90-Baseline!F$89) + (1-Baseline!B$36)*Baseline!F$90 )</f>
        <v>0.03972575101</v>
      </c>
      <c r="BD704" s="86">
        <f>AI704 * ( (1-Baseline!F$90-Baseline!F$89) + (1-Baseline!B$36)*Baseline!F$90 )</f>
        <v>0.00049513462</v>
      </c>
      <c r="BE704" s="86">
        <f t="shared" si="7"/>
        <v>0.04195152304</v>
      </c>
      <c r="BF704" s="86">
        <f>AK704 * ( (1-Baseline!H$90-Baseline!H$89) + (1-Baseline!B$36)*Baseline!H$90 )</f>
        <v>0.00003196520811</v>
      </c>
      <c r="BG704" s="86">
        <f>AL704 * ( (1-Baseline!H$90-Baseline!H$89) + (1-Baseline!B$36)*Baseline!H$90 )</f>
        <v>0.0002495296531</v>
      </c>
      <c r="BH704" s="86">
        <f>AM704 * ( (1-Baseline!H$90-Baseline!H$89) + (1-Baseline!B$36)*Baseline!H$90 )</f>
        <v>0.00005384411818</v>
      </c>
      <c r="BI704" s="86">
        <f>AN704 * ( (1-Baseline!H$90-Baseline!H$89) + (1-Baseline!B$36)*Baseline!H$90 )</f>
        <v>0.02746456669</v>
      </c>
      <c r="BJ704" s="86">
        <f t="shared" si="8"/>
        <v>0.02779990567</v>
      </c>
      <c r="BK704" s="62"/>
      <c r="BL704" s="86">
        <f t="shared" si="19"/>
        <v>0.9490081018</v>
      </c>
      <c r="BM704" s="86">
        <f t="shared" si="20"/>
        <v>0.01759685144</v>
      </c>
      <c r="BN704" s="86">
        <f t="shared" si="21"/>
        <v>0.02795873512</v>
      </c>
      <c r="BO704" s="86">
        <f t="shared" si="22"/>
        <v>0.005436311611</v>
      </c>
      <c r="BP704" s="86">
        <f t="shared" si="9"/>
        <v>1</v>
      </c>
      <c r="BQ704" s="86">
        <f t="shared" si="23"/>
        <v>0.05830599058</v>
      </c>
      <c r="BR704" s="86">
        <f t="shared" si="24"/>
        <v>0.9143912529</v>
      </c>
      <c r="BS704" s="86">
        <f t="shared" si="25"/>
        <v>0.01341436336</v>
      </c>
      <c r="BT704" s="86">
        <f t="shared" si="26"/>
        <v>0.0138883932</v>
      </c>
      <c r="BU704" s="86">
        <f t="shared" si="10"/>
        <v>1</v>
      </c>
      <c r="BV704" s="86">
        <f t="shared" si="27"/>
        <v>0.03603528866</v>
      </c>
      <c r="BW704" s="86">
        <f t="shared" si="28"/>
        <v>0.005217979173</v>
      </c>
      <c r="BX704" s="86">
        <f t="shared" si="29"/>
        <v>0.94694419</v>
      </c>
      <c r="BY704" s="86">
        <f t="shared" si="30"/>
        <v>0.01180254217</v>
      </c>
      <c r="BZ704" s="86">
        <f t="shared" si="11"/>
        <v>1</v>
      </c>
      <c r="CA704" s="86">
        <f t="shared" si="31"/>
        <v>0.001149831531</v>
      </c>
      <c r="CB704" s="86">
        <f t="shared" si="32"/>
        <v>0.008975917259</v>
      </c>
      <c r="CC704" s="86">
        <f t="shared" si="33"/>
        <v>0.001936845355</v>
      </c>
      <c r="CD704" s="86">
        <f t="shared" si="34"/>
        <v>0.9879374059</v>
      </c>
      <c r="CE704" s="86">
        <f t="shared" si="12"/>
        <v>1</v>
      </c>
      <c r="CF704" s="62"/>
      <c r="CG704" s="86">
        <f t="shared" si="35"/>
        <v>0.9490081018</v>
      </c>
      <c r="CH704" s="86">
        <f t="shared" si="36"/>
        <v>0.01759685144</v>
      </c>
      <c r="CI704" s="86">
        <f t="shared" si="37"/>
        <v>0.02795873512</v>
      </c>
      <c r="CJ704" s="86">
        <f t="shared" si="38"/>
        <v>0.005436311611</v>
      </c>
      <c r="CK704" s="86">
        <f t="shared" si="13"/>
        <v>1</v>
      </c>
      <c r="CL704" s="86">
        <f t="shared" si="39"/>
        <v>0.05830599058</v>
      </c>
      <c r="CM704" s="86">
        <f t="shared" si="40"/>
        <v>0.9143912529</v>
      </c>
      <c r="CN704" s="86">
        <f t="shared" si="41"/>
        <v>0.01341436336</v>
      </c>
      <c r="CO704" s="86">
        <f t="shared" si="42"/>
        <v>0.0138883932</v>
      </c>
      <c r="CP704" s="86">
        <f t="shared" si="14"/>
        <v>1</v>
      </c>
      <c r="CQ704" s="86">
        <f t="shared" si="43"/>
        <v>0.03603528866</v>
      </c>
      <c r="CR704" s="86">
        <f t="shared" si="44"/>
        <v>0.005217979173</v>
      </c>
      <c r="CS704" s="86">
        <f t="shared" si="45"/>
        <v>0.94694419</v>
      </c>
      <c r="CT704" s="86">
        <f t="shared" si="46"/>
        <v>0.01180254217</v>
      </c>
      <c r="CU704" s="86">
        <f t="shared" si="15"/>
        <v>1</v>
      </c>
      <c r="CV704" s="86">
        <f t="shared" si="47"/>
        <v>0.001149831531</v>
      </c>
      <c r="CW704" s="86">
        <f t="shared" si="48"/>
        <v>0.008975917259</v>
      </c>
      <c r="CX704" s="86">
        <f t="shared" si="49"/>
        <v>0.001936845355</v>
      </c>
      <c r="CY704" s="86">
        <f t="shared" si="50"/>
        <v>0.9879374059</v>
      </c>
      <c r="CZ704" s="86">
        <f t="shared" si="16"/>
        <v>1</v>
      </c>
      <c r="DA704" s="62"/>
      <c r="DB704" s="86">
        <f>(AQ704*Baseline!B$7 + AV704*Baseline!B$11 + BA704*Baseline!B$16 + BF704*Baseline!B$18)</f>
        <v>72753.25223</v>
      </c>
      <c r="DC704" s="86">
        <f>(AR704*Baseline!B$7 + AW704*Baseline!B$11 + BB704*Baseline!B$16 + BG704*Baseline!B$18)</f>
        <v>77698.52645</v>
      </c>
      <c r="DD704" s="86">
        <f>(AS704*Baseline!B$7 + AX704*Baseline!B$11 + BC704*Baseline!B$16 + BH704*Baseline!B$18)</f>
        <v>138329.0539</v>
      </c>
      <c r="DE704" s="86">
        <f>(AT704*Baseline!B$7 + AY704*Baseline!B$11 + BD704*Baseline!B$16 + BI704*Baseline!B$18)</f>
        <v>1260617.516</v>
      </c>
      <c r="DF704" s="86">
        <f t="shared" si="17"/>
        <v>1549398.349</v>
      </c>
      <c r="DG704" s="62"/>
      <c r="DH704" s="86">
        <f t="shared" si="51"/>
        <v>0.04695580856</v>
      </c>
      <c r="DI704" s="86">
        <f t="shared" si="52"/>
        <v>0.05014754697</v>
      </c>
      <c r="DJ704" s="86">
        <f t="shared" si="53"/>
        <v>0.08927920574</v>
      </c>
      <c r="DK704" s="86">
        <f t="shared" si="54"/>
        <v>0.8136174387</v>
      </c>
      <c r="DL704" s="86">
        <f t="shared" si="18"/>
        <v>1</v>
      </c>
      <c r="DM704" s="62"/>
      <c r="DN704" s="86">
        <f>DH704 / (Baseline!B$7/Baseline!B$17)</f>
        <v>5.01222372</v>
      </c>
      <c r="DO704" s="86">
        <f>DI704 / (Baseline!B$11/Baseline!B$17)</f>
        <v>1.210585786</v>
      </c>
      <c r="DP704" s="86">
        <f>DJ704 / (Baseline!B$16/Baseline!B$17)</f>
        <v>1.379633536</v>
      </c>
      <c r="DQ704" s="86">
        <f>DK704 / (Baseline!B$18/Baseline!B$17)</f>
        <v>0.9198663424</v>
      </c>
      <c r="DR704" s="62"/>
      <c r="DS704" s="86">
        <f>DH704 / Baseline!H$117</f>
        <v>1.878566369</v>
      </c>
      <c r="DT704" s="86">
        <f>DI704 / Baseline!H$118</f>
        <v>1.128823902</v>
      </c>
      <c r="DU704" s="86">
        <f>DJ704 / Baseline!H$119</f>
        <v>1.06728062</v>
      </c>
      <c r="DV704" s="86">
        <f>DK704 / Baseline!H$120</f>
        <v>0.9606681171</v>
      </c>
      <c r="DW704" s="87"/>
      <c r="DX704" s="86">
        <f>(AU704*Baseline!B$34)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0.03277399043</v>
      </c>
      <c r="DY704" s="86">
        <f>(AZ704*Baseline!B$34) + (Baseline!D$90*(1-Baseline!D$91)*Baseline!B$35) + (Baseline!D$90*Baseline!D$91*((1-Baseline!D$92)*Baseline!B$40 + Baseline!D$92*Baseline!B$41))</f>
        <v>0.01133874069</v>
      </c>
      <c r="DZ704" s="86">
        <f>(BE704*Baseline!B$34) + (Baseline!F$90*(1-Baseline!F$91)*Baseline!B$35) + (Baseline!F$90*Baseline!F$91*((1-Baseline!F$92)*Baseline!B$40 + Baseline!F$92*Baseline!B$41))</f>
        <v>0.01402336846</v>
      </c>
      <c r="EA704" s="86">
        <f>(BJ704*Baseline!B$34) + (Baseline!H$90*(1-Baseline!H$91)*Baseline!B$35) + (Baseline!H$90*Baseline!H$91*((1-Baseline!H$92)*Baseline!B$40 + Baseline!H$92*Baseline!B$41))</f>
        <v>0.009314985851</v>
      </c>
      <c r="EB704" s="86">
        <f>( DX704*Baseline!B$7 + DY704*Baseline!B$11 + DZ704*Baseline!B$16 + EA704*Baseline!B$18 ) / Baseline!B$17</f>
        <v>0.009923278384</v>
      </c>
    </row>
    <row r="705">
      <c r="A705" s="73" t="s">
        <v>881</v>
      </c>
      <c r="B705" s="85">
        <f>MIN( MAX( NORMINV( MCrands!B705, (B$5+B$4)/2, (B$5-B$4)/3.29 ), 0 ), 1 )</f>
        <v>0.49918718</v>
      </c>
      <c r="C705" s="85">
        <f>MAX( NORMINV( MCrands!C705, (C$5+C$4)/2, (C$5-C$4)/3.29 ), 0 )</f>
        <v>1.979208919</v>
      </c>
      <c r="D705" s="83"/>
      <c r="E705" s="84">
        <f>Baseline!B$33 * (C705 * Baseline!B$68*Baseline!B$68/Baseline!B$75 + Baseline!B$46 * Baseline!B$54*Baseline!B$54/Baseline!B$76 + Baseline!B$47 * Baseline!B$55*Baseline!B$55/Baseline!B$77 + Baseline!B$56*Baseline!B$56/Baseline!B$78)</f>
        <v>0.00001406233773</v>
      </c>
      <c r="F705" s="84">
        <f>Baseline!B$33 * (C705 * Baseline!B$68*Baseline!B$59/Baseline!B$75 + Baseline!B$46 * Baseline!B$54*Baseline!B$69/Baseline!B$76 + Baseline!B$47 * Baseline!B$55*Baseline!B$57/Baseline!B$77 + Baseline!B$56*Baseline!B$58/Baseline!B$78)</f>
        <v>0.0000002384598076</v>
      </c>
      <c r="G705" s="85">
        <f>Baseline!B$33 * (C705 * Baseline!B$68*Baseline!B$60/Baseline!B$75 + Baseline!B$46 * Baseline!B$54*Baseline!B$61/Baseline!B$76 + Baseline!B$47 * Baseline!B$55*Baseline!B$70/Baseline!B$77 + Baseline!B$56*Baseline!B$62/Baseline!B$78)</f>
        <v>0.0000001989336486</v>
      </c>
      <c r="H705" s="84">
        <f>Baseline!B$33 * (C705 * Baseline!B$68*Baseline!B$63/Baseline!B$75 + Baseline!B$46 * Baseline!B$54*Baseline!B$64/Baseline!B$76 + Baseline!B$47 * Baseline!B$55*Baseline!B$65/Baseline!B$77 + Baseline!B$56*Baseline!B$71/Baseline!B$78)</f>
        <v>0.000000003540461218</v>
      </c>
      <c r="I705" s="84">
        <f>Baseline!B$33 * (C705 * Baseline!B$59*Baseline!B$68/Baseline!B$75 + Baseline!B$46 * Baseline!B$69*Baseline!B$54/Baseline!B$76 + Baseline!B$47 * Baseline!B$57*Baseline!B$55/Baseline!B$77 + Baseline!B$58*Baseline!B$56/Baseline!B$78)</f>
        <v>0.0000002384598076</v>
      </c>
      <c r="J705" s="85">
        <f>Baseline!B$33 * (C705 * Baseline!B$59*Baseline!B$59/Baseline!B$75 + Baseline!B$46 * Baseline!B$69*Baseline!B$69/Baseline!B$76 + Baseline!B$47 * Baseline!B$57*Baseline!B$57/Baseline!B$77 + Baseline!B$58*Baseline!B$58/Baseline!B$78)</f>
        <v>0.000002116574339</v>
      </c>
      <c r="K705" s="84">
        <f>Baseline!B$33 * (C705 * Baseline!B$59*Baseline!B$60/Baseline!B$75 + Baseline!B$46 * Baseline!B$69*Baseline!B$61/Baseline!B$76 + Baseline!B$47 * Baseline!B$57*Baseline!B$70/Baseline!B$77 + Baseline!B$58*Baseline!B$62/Baseline!B$78)</f>
        <v>0.0000000164895561</v>
      </c>
      <c r="L705" s="85">
        <f>Baseline!B$33 * (C705 * Baseline!B$59*Baseline!B$63/Baseline!B$75 + Baseline!B$46 * Baseline!B$69*Baseline!B$64/Baseline!B$76 + Baseline!B$47 * Baseline!B$57*Baseline!B$65/Baseline!B$77 + Baseline!B$58*Baseline!B$71/Baseline!B$78)</f>
        <v>0.00000001707276738</v>
      </c>
      <c r="M705" s="84">
        <f>Baseline!B$33 * (C705 * Baseline!B$60*Baseline!B$68/Baseline!B$75 + Baseline!B$46 * Baseline!B$61*Baseline!B$54/Baseline!B$76 + Baseline!B$47 * Baseline!B$70*Baseline!B$55/Baseline!B$77 + Baseline!B$62*Baseline!B$56/Baseline!B$78)</f>
        <v>0.0000001989336486</v>
      </c>
      <c r="N705" s="85">
        <f>Baseline!B$33 * (C705 * Baseline!B$60*Baseline!B$59/Baseline!B$75 + Baseline!B$46 * Baseline!B$61*Baseline!B$69/Baseline!B$76 + Baseline!B$47 * Baseline!B$70*Baseline!B$57/Baseline!B$77 + Baseline!B$62*Baseline!B$58/Baseline!B$78)</f>
        <v>0.0000000164895561</v>
      </c>
      <c r="O705" s="85">
        <f>Baseline!B$33 * (C705 * Baseline!B$60*Baseline!B$60/Baseline!B$75 + Baseline!B$46 * Baseline!B$61*Baseline!B$61/Baseline!B$76 + Baseline!B$47 * Baseline!B$70*Baseline!B$70/Baseline!B$77 + Baseline!B$62*Baseline!B$62/Baseline!B$78)</f>
        <v>0.000001589266961</v>
      </c>
      <c r="P705" s="84">
        <f>Baseline!B$33 * (C705 * Baseline!B$60*Baseline!B$63/Baseline!B$75 + Baseline!B$46 * Baseline!B$61*Baseline!B$64/Baseline!B$76 + Baseline!B$47 * Baseline!B$70*Baseline!B$65/Baseline!B$77 + Baseline!B$62*Baseline!B$71/Baseline!B$78)</f>
        <v>0.000000001956335603</v>
      </c>
      <c r="Q705" s="84">
        <f>Baseline!B$33 * (C705 * Baseline!B$63*Baseline!B$68/Baseline!B$75 + Baseline!B$46 * Baseline!B$64*Baseline!B$54/Baseline!B$76 + Baseline!B$47 * Baseline!B$65*Baseline!B$55/Baseline!B$77 + Baseline!B$71*Baseline!B$56/Baseline!B$78)</f>
        <v>0.000000003540461218</v>
      </c>
      <c r="R705" s="84">
        <f>Baseline!B$33 * (C705 * Baseline!B$63*Baseline!B$59/Baseline!B$75 + Baseline!B$46 * Baseline!B$64*Baseline!B$69/Baseline!B$76 + Baseline!B$47 * Baseline!B$65*Baseline!B$57/Baseline!B$77 + Baseline!B$71*Baseline!B$58/Baseline!B$78)</f>
        <v>0.00000001707276738</v>
      </c>
      <c r="S705" s="84">
        <f>Baseline!B$33 * (C705 * Baseline!B$63*Baseline!B$60/Baseline!B$75 + Baseline!B$46 * Baseline!B$64*Baseline!B$61/Baseline!B$76 + Baseline!B$47 * Baseline!B$65*Baseline!B$70/Baseline!B$77 + Baseline!B$71*Baseline!B$62/Baseline!B$78)</f>
        <v>0.000000001956335603</v>
      </c>
      <c r="T705" s="84">
        <f>Baseline!B$33 * (C705 * Baseline!B$63*Baseline!B$63/Baseline!B$75 + Baseline!B$46 * Baseline!B$64*Baseline!B$64/Baseline!B$76 + Baseline!B$47 * Baseline!B$65*Baseline!B$65/Baseline!B$77 + Baseline!B$71*Baseline!B$71/Baseline!B$78)</f>
        <v>0.0000000985672116</v>
      </c>
      <c r="U705" s="83"/>
      <c r="V705" s="84">
        <f>E705 * ( Baseline!B$89 * Baseline!B$7 )</f>
        <v>0.1459530033</v>
      </c>
      <c r="W705" s="84">
        <f>F705 * ( Baseline!D$89 * Baseline!B$11 )</f>
        <v>0.004398771659</v>
      </c>
      <c r="X705" s="84">
        <f>G705 * ( Baseline!F$89 * Baseline!B$16 )</f>
        <v>0.006909914512</v>
      </c>
      <c r="Y705" s="84">
        <f>H705 * ( Baseline!H$89 * Baseline!B$18 )</f>
        <v>0.001245086271</v>
      </c>
      <c r="Z705" s="86">
        <f t="shared" si="1"/>
        <v>0.1585067758</v>
      </c>
      <c r="AA705" s="84">
        <f>I705 * ( Baseline!B$89 * Baseline!B$7 )</f>
        <v>0.002474974343</v>
      </c>
      <c r="AB705" s="85">
        <f>J705 * ( Baseline!D$89 * Baseline!B$11 )</f>
        <v>0.03904359107</v>
      </c>
      <c r="AC705" s="85">
        <f>K705 * ( Baseline!F$89 * Baseline!B$16 )</f>
        <v>0.0005727609372</v>
      </c>
      <c r="AD705" s="85">
        <f>L705 * ( Baseline!F$89 * Baseline!B$16 )</f>
        <v>0.000593018647</v>
      </c>
      <c r="AE705" s="86">
        <f t="shared" si="2"/>
        <v>0.042684345</v>
      </c>
      <c r="AF705" s="86">
        <f>M705 * ( Baseline!B$89 * Baseline!B$7 )</f>
        <v>0.002064732338</v>
      </c>
      <c r="AG705" s="86">
        <f>N705 * ( Baseline!D$89 * Baseline!B$11 )</f>
        <v>0.0003041761744</v>
      </c>
      <c r="AH705" s="86">
        <f>O705 * ( Baseline!F$89 * Baseline!B$16 )</f>
        <v>0.05520282224</v>
      </c>
      <c r="AI705" s="86">
        <f>P705 * ( Baseline!H$89 * Baseline!B$18 )</f>
        <v>0.0006879913238</v>
      </c>
      <c r="AJ705" s="86">
        <f t="shared" si="3"/>
        <v>0.05825972208</v>
      </c>
      <c r="AK705" s="86">
        <f>Q705 * ( Baseline!B$89 * Baseline!B$7 )</f>
        <v>0.00003674644698</v>
      </c>
      <c r="AL705" s="86">
        <f>R705 * ( Baseline!D$89 * Baseline!B$11 )</f>
        <v>0.0003149344372</v>
      </c>
      <c r="AM705" s="86">
        <f>S705 * ( Baseline!F$89 * Baseline!B$16 )</f>
        <v>0.00006795286705</v>
      </c>
      <c r="AN705" s="86">
        <f>T705 * ( Baseline!H$89 * Baseline!B$18 )</f>
        <v>0.03466347302</v>
      </c>
      <c r="AO705" s="86">
        <f t="shared" si="4"/>
        <v>0.03508310677</v>
      </c>
      <c r="AP705" s="62"/>
      <c r="AQ705" s="86">
        <f>V705 * ( (1-Baseline!B$90-Baseline!B$89) + (1-B705)*Baseline!B$90 )</f>
        <v>0.07798610642</v>
      </c>
      <c r="AR705" s="86">
        <f>W705 * ( (1-Baseline!B$90-Baseline!B$89) + (1-B705)*Baseline!B$90 )</f>
        <v>0.002350366672</v>
      </c>
      <c r="AS705" s="86">
        <f>X705 * ( (1-Baseline!B$90-Baseline!B$89) + (1-B705)*Baseline!B$90 )</f>
        <v>0.003692129084</v>
      </c>
      <c r="AT705" s="86">
        <f>Y705 * ( (1-Baseline!B$90-Baseline!B$89) + (1-B705)*Baseline!B$90 )</f>
        <v>0.0006652787418</v>
      </c>
      <c r="AU705" s="86">
        <f t="shared" si="5"/>
        <v>0.08469388091</v>
      </c>
      <c r="AV705" s="86">
        <f>AA705 * ( (1-Baseline!D$90-Baseline!D$89) + (1-B705)*Baseline!D$90 )</f>
        <v>0.001900192597</v>
      </c>
      <c r="AW705" s="86">
        <f>AB705 * ( (1-Baseline!D$90-Baseline!D$89) + (1-B705)*Baseline!D$90 )</f>
        <v>0.02997620678</v>
      </c>
      <c r="AX705" s="86">
        <f>AC705 * ( (1-Baseline!D$90-Baseline!D$89) + (1-B705)*Baseline!D$90 )</f>
        <v>0.0004397443939</v>
      </c>
      <c r="AY705" s="86">
        <f>AD705 * ( (1-Baseline!D$90-Baseline!D$89) + (1-B705)*Baseline!D$90 )</f>
        <v>0.0004552975047</v>
      </c>
      <c r="AZ705" s="86">
        <f t="shared" si="6"/>
        <v>0.03277144128</v>
      </c>
      <c r="BA705" s="86">
        <f>AF705 * ( (1-Baseline!F$90-Baseline!F$89) + (1-Baseline!B$36)*Baseline!F$90 )</f>
        <v>0.001485847462</v>
      </c>
      <c r="BB705" s="86">
        <f>AG705 * ( (1-Baseline!F$90-Baseline!F$89) + (1-Baseline!B$36)*Baseline!F$90 )</f>
        <v>0.0002188949087</v>
      </c>
      <c r="BC705" s="86">
        <f>AH705 * ( (1-Baseline!F$90-Baseline!F$89) + (1-Baseline!B$36)*Baseline!F$90 )</f>
        <v>0.03972571738</v>
      </c>
      <c r="BD705" s="86">
        <f>AI705 * ( (1-Baseline!F$90-Baseline!F$89) + (1-Baseline!B$36)*Baseline!F$90 )</f>
        <v>0.0004951005723</v>
      </c>
      <c r="BE705" s="86">
        <f t="shared" si="7"/>
        <v>0.04192556032</v>
      </c>
      <c r="BF705" s="86">
        <f>AK705 * ( (1-Baseline!H$90-Baseline!H$89) + (1-Baseline!B$36)*Baseline!H$90 )</f>
        <v>0.00002911494487</v>
      </c>
      <c r="BG705" s="86">
        <f>AL705 * ( (1-Baseline!H$90-Baseline!H$89) + (1-Baseline!B$36)*Baseline!H$90 )</f>
        <v>0.0002495288533</v>
      </c>
      <c r="BH705" s="86">
        <f>AM705 * ( (1-Baseline!H$90-Baseline!H$89) + (1-Baseline!B$36)*Baseline!H$90 )</f>
        <v>0.00005384041562</v>
      </c>
      <c r="BI705" s="86">
        <f>AN705 * ( (1-Baseline!H$90-Baseline!H$89) + (1-Baseline!B$36)*Baseline!H$90 )</f>
        <v>0.02746456295</v>
      </c>
      <c r="BJ705" s="86">
        <f t="shared" si="8"/>
        <v>0.02779704716</v>
      </c>
      <c r="BK705" s="62"/>
      <c r="BL705" s="86">
        <f t="shared" si="19"/>
        <v>0.9207997741</v>
      </c>
      <c r="BM705" s="86">
        <f t="shared" si="20"/>
        <v>0.02775131623</v>
      </c>
      <c r="BN705" s="86">
        <f t="shared" si="21"/>
        <v>0.04359381154</v>
      </c>
      <c r="BO705" s="86">
        <f t="shared" si="22"/>
        <v>0.007855098085</v>
      </c>
      <c r="BP705" s="86">
        <f t="shared" si="9"/>
        <v>1</v>
      </c>
      <c r="BQ705" s="86">
        <f t="shared" si="23"/>
        <v>0.05798318666</v>
      </c>
      <c r="BR705" s="86">
        <f t="shared" si="24"/>
        <v>0.9147051705</v>
      </c>
      <c r="BS705" s="86">
        <f t="shared" si="25"/>
        <v>0.01341852469</v>
      </c>
      <c r="BT705" s="86">
        <f t="shared" si="26"/>
        <v>0.01389311812</v>
      </c>
      <c r="BU705" s="86">
        <f t="shared" si="10"/>
        <v>1</v>
      </c>
      <c r="BV705" s="86">
        <f t="shared" si="27"/>
        <v>0.03544013367</v>
      </c>
      <c r="BW705" s="86">
        <f t="shared" si="28"/>
        <v>0.005221037168</v>
      </c>
      <c r="BX705" s="86">
        <f t="shared" si="29"/>
        <v>0.9475297903</v>
      </c>
      <c r="BY705" s="86">
        <f t="shared" si="30"/>
        <v>0.01180903889</v>
      </c>
      <c r="BZ705" s="86">
        <f t="shared" si="11"/>
        <v>1</v>
      </c>
      <c r="CA705" s="86">
        <f t="shared" si="31"/>
        <v>0.001047411429</v>
      </c>
      <c r="CB705" s="86">
        <f t="shared" si="32"/>
        <v>0.008976811524</v>
      </c>
      <c r="CC705" s="86">
        <f t="shared" si="33"/>
        <v>0.001936911331</v>
      </c>
      <c r="CD705" s="86">
        <f t="shared" si="34"/>
        <v>0.9880388657</v>
      </c>
      <c r="CE705" s="86">
        <f t="shared" si="12"/>
        <v>1</v>
      </c>
      <c r="CF705" s="62"/>
      <c r="CG705" s="86">
        <f t="shared" si="35"/>
        <v>0.9207997741</v>
      </c>
      <c r="CH705" s="86">
        <f t="shared" si="36"/>
        <v>0.02775131623</v>
      </c>
      <c r="CI705" s="86">
        <f t="shared" si="37"/>
        <v>0.04359381154</v>
      </c>
      <c r="CJ705" s="86">
        <f t="shared" si="38"/>
        <v>0.007855098085</v>
      </c>
      <c r="CK705" s="86">
        <f t="shared" si="13"/>
        <v>1</v>
      </c>
      <c r="CL705" s="86">
        <f t="shared" si="39"/>
        <v>0.05798318666</v>
      </c>
      <c r="CM705" s="86">
        <f t="shared" si="40"/>
        <v>0.9147051705</v>
      </c>
      <c r="CN705" s="86">
        <f t="shared" si="41"/>
        <v>0.01341852469</v>
      </c>
      <c r="CO705" s="86">
        <f t="shared" si="42"/>
        <v>0.01389311812</v>
      </c>
      <c r="CP705" s="86">
        <f t="shared" si="14"/>
        <v>1</v>
      </c>
      <c r="CQ705" s="86">
        <f t="shared" si="43"/>
        <v>0.03544013367</v>
      </c>
      <c r="CR705" s="86">
        <f t="shared" si="44"/>
        <v>0.005221037168</v>
      </c>
      <c r="CS705" s="86">
        <f t="shared" si="45"/>
        <v>0.9475297903</v>
      </c>
      <c r="CT705" s="86">
        <f t="shared" si="46"/>
        <v>0.01180903889</v>
      </c>
      <c r="CU705" s="86">
        <f t="shared" si="15"/>
        <v>1</v>
      </c>
      <c r="CV705" s="86">
        <f t="shared" si="47"/>
        <v>0.001047411429</v>
      </c>
      <c r="CW705" s="86">
        <f t="shared" si="48"/>
        <v>0.008976811524</v>
      </c>
      <c r="CX705" s="86">
        <f t="shared" si="49"/>
        <v>0.001936911331</v>
      </c>
      <c r="CY705" s="86">
        <f t="shared" si="50"/>
        <v>0.9880388657</v>
      </c>
      <c r="CZ705" s="86">
        <f t="shared" si="16"/>
        <v>1</v>
      </c>
      <c r="DA705" s="62"/>
      <c r="DB705" s="86">
        <f>(AQ705*Baseline!B$7 + AV705*Baseline!B$11 + BA705*Baseline!B$16 + BF705*Baseline!B$18)</f>
        <v>48209.39564</v>
      </c>
      <c r="DC705" s="86">
        <f>(AR705*Baseline!B$7 + AW705*Baseline!B$11 + BB705*Baseline!B$16 + BG705*Baseline!B$18)</f>
        <v>77584.99134</v>
      </c>
      <c r="DD705" s="86">
        <f>(AS705*Baseline!B$7 + AX705*Baseline!B$11 + BC705*Baseline!B$16 + BH705*Baseline!B$18)</f>
        <v>138287.8359</v>
      </c>
      <c r="DE705" s="86">
        <f>(AT705*Baseline!B$7 + AY705*Baseline!B$11 + BD705*Baseline!B$16 + BI705*Baseline!B$18)</f>
        <v>1260582.5</v>
      </c>
      <c r="DF705" s="86">
        <f t="shared" si="17"/>
        <v>1524664.722</v>
      </c>
      <c r="DG705" s="62"/>
      <c r="DH705" s="86">
        <f t="shared" si="51"/>
        <v>0.03161967017</v>
      </c>
      <c r="DI705" s="86">
        <f t="shared" si="52"/>
        <v>0.05088659178</v>
      </c>
      <c r="DJ705" s="86">
        <f t="shared" si="53"/>
        <v>0.09070048899</v>
      </c>
      <c r="DK705" s="86">
        <f t="shared" si="54"/>
        <v>0.8267932491</v>
      </c>
      <c r="DL705" s="86">
        <f t="shared" si="18"/>
        <v>1</v>
      </c>
      <c r="DM705" s="62"/>
      <c r="DN705" s="86">
        <f>DH705 / (Baseline!B$7/Baseline!B$17)</f>
        <v>3.375191818</v>
      </c>
      <c r="DO705" s="86">
        <f>DI705 / (Baseline!B$11/Baseline!B$17)</f>
        <v>1.228426681</v>
      </c>
      <c r="DP705" s="86">
        <f>DJ705 / (Baseline!B$16/Baseline!B$17)</f>
        <v>1.401596658</v>
      </c>
      <c r="DQ705" s="86">
        <f>DK705 / (Baseline!B$18/Baseline!B$17)</f>
        <v>0.9347627592</v>
      </c>
      <c r="DR705" s="62"/>
      <c r="DS705" s="86">
        <f>DH705 / Baseline!H$117</f>
        <v>1.265011738</v>
      </c>
      <c r="DT705" s="86">
        <f>DI705 / Baseline!H$118</f>
        <v>1.145459839</v>
      </c>
      <c r="DU705" s="86">
        <f>DJ705 / Baseline!H$119</f>
        <v>1.084271228</v>
      </c>
      <c r="DV705" s="86">
        <f>DK705 / Baseline!H$120</f>
        <v>0.9762252823</v>
      </c>
      <c r="DW705" s="87"/>
      <c r="DX705" s="86">
        <f>(AU705*Baseline!B$34)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0.02523361339</v>
      </c>
      <c r="DY705" s="86">
        <f>(AZ705*Baseline!B$34) + (Baseline!D$90*(1-Baseline!D$91)*Baseline!B$35) + (Baseline!D$90*Baseline!D$91*((1-Baseline!D$92)*Baseline!B$40 + Baseline!D$92*Baseline!B$41))</f>
        <v>0.01132928419</v>
      </c>
      <c r="DZ705" s="86">
        <f>(BE705*Baseline!B$34) + (Baseline!F$90*(1-Baseline!F$91)*Baseline!B$35) + (Baseline!F$90*Baseline!F$91*((1-Baseline!F$92)*Baseline!B$40 + Baseline!F$92*Baseline!B$41))</f>
        <v>0.01401947405</v>
      </c>
      <c r="EA705" s="86">
        <f>(BJ705*Baseline!B$34) + (Baseline!H$90*(1-Baseline!H$91)*Baseline!B$35) + (Baseline!H$90*Baseline!H$91*((1-Baseline!H$92)*Baseline!B$40 + Baseline!H$92*Baseline!B$41))</f>
        <v>0.009314557074</v>
      </c>
      <c r="EB705" s="86">
        <f>( DX705*Baseline!B$7 + DY705*Baseline!B$11 + DZ705*Baseline!B$16 + EA705*Baseline!B$18 ) / Baseline!B$17</f>
        <v>0.009851615186</v>
      </c>
    </row>
    <row r="706">
      <c r="A706" s="73" t="s">
        <v>882</v>
      </c>
      <c r="B706" s="85">
        <f>MIN( MAX( NORMINV( MCrands!B706, (B$5+B$4)/2, (B$5-B$4)/3.29 ), 0 ), 1 )</f>
        <v>0.6538023281</v>
      </c>
      <c r="C706" s="85">
        <f>MAX( NORMINV( MCrands!C706, (C$5+C$4)/2, (C$5-C$4)/3.29 ), 0 )</f>
        <v>2.556274713</v>
      </c>
      <c r="D706" s="83"/>
      <c r="E706" s="84">
        <f>Baseline!B$33 * (C706 * Baseline!B$68*Baseline!B$68/Baseline!B$75 + Baseline!B$46 * Baseline!B$54*Baseline!B$54/Baseline!B$76 + Baseline!B$47 * Baseline!B$55*Baseline!B$55/Baseline!B$77 + Baseline!B$56*Baseline!B$56/Baseline!B$78)</f>
        <v>0.0000181479774</v>
      </c>
      <c r="F706" s="84">
        <f>Baseline!B$33 * (C706 * Baseline!B$68*Baseline!B$59/Baseline!B$75 + Baseline!B$46 * Baseline!B$54*Baseline!B$69/Baseline!B$76 + Baseline!B$47 * Baseline!B$55*Baseline!B$57/Baseline!B$77 + Baseline!B$56*Baseline!B$58/Baseline!B$78)</f>
        <v>0.0000002391049086</v>
      </c>
      <c r="G706" s="85">
        <f>Baseline!B$33 * (C706 * Baseline!B$68*Baseline!B$60/Baseline!B$75 + Baseline!B$46 * Baseline!B$54*Baseline!B$61/Baseline!B$76 + Baseline!B$47 * Baseline!B$55*Baseline!B$70/Baseline!B$77 + Baseline!B$56*Baseline!B$62/Baseline!B$78)</f>
        <v>0.0000002005195218</v>
      </c>
      <c r="H706" s="84">
        <f>Baseline!B$33 * (C706 * Baseline!B$68*Baseline!B$63/Baseline!B$75 + Baseline!B$46 * Baseline!B$54*Baseline!B$64/Baseline!B$76 + Baseline!B$47 * Baseline!B$55*Baseline!B$65/Baseline!B$77 + Baseline!B$56*Baseline!B$71/Baseline!B$78)</f>
        <v>0.000000003699048547</v>
      </c>
      <c r="I706" s="84">
        <f>Baseline!B$33 * (C706 * Baseline!B$59*Baseline!B$68/Baseline!B$75 + Baseline!B$46 * Baseline!B$69*Baseline!B$54/Baseline!B$76 + Baseline!B$47 * Baseline!B$57*Baseline!B$55/Baseline!B$77 + Baseline!B$58*Baseline!B$56/Baseline!B$78)</f>
        <v>0.0000002391049086</v>
      </c>
      <c r="J706" s="85">
        <f>Baseline!B$33 * (C706 * Baseline!B$59*Baseline!B$59/Baseline!B$75 + Baseline!B$46 * Baseline!B$69*Baseline!B$69/Baseline!B$76 + Baseline!B$47 * Baseline!B$57*Baseline!B$57/Baseline!B$77 + Baseline!B$58*Baseline!B$58/Baseline!B$78)</f>
        <v>0.000002116574441</v>
      </c>
      <c r="K706" s="84">
        <f>Baseline!B$33 * (C706 * Baseline!B$59*Baseline!B$60/Baseline!B$75 + Baseline!B$46 * Baseline!B$69*Baseline!B$61/Baseline!B$76 + Baseline!B$47 * Baseline!B$57*Baseline!B$70/Baseline!B$77 + Baseline!B$58*Baseline!B$62/Baseline!B$78)</f>
        <v>0.0000000164898065</v>
      </c>
      <c r="L706" s="85">
        <f>Baseline!B$33 * (C706 * Baseline!B$59*Baseline!B$63/Baseline!B$75 + Baseline!B$46 * Baseline!B$69*Baseline!B$64/Baseline!B$76 + Baseline!B$47 * Baseline!B$57*Baseline!B$65/Baseline!B$77 + Baseline!B$58*Baseline!B$71/Baseline!B$78)</f>
        <v>0.00000001707279242</v>
      </c>
      <c r="M706" s="84">
        <f>Baseline!B$33 * (C706 * Baseline!B$60*Baseline!B$68/Baseline!B$75 + Baseline!B$46 * Baseline!B$61*Baseline!B$54/Baseline!B$76 + Baseline!B$47 * Baseline!B$70*Baseline!B$55/Baseline!B$77 + Baseline!B$62*Baseline!B$56/Baseline!B$78)</f>
        <v>0.0000002005195218</v>
      </c>
      <c r="N706" s="85">
        <f>Baseline!B$33 * (C706 * Baseline!B$60*Baseline!B$59/Baseline!B$75 + Baseline!B$46 * Baseline!B$61*Baseline!B$69/Baseline!B$76 + Baseline!B$47 * Baseline!B$70*Baseline!B$57/Baseline!B$77 + Baseline!B$62*Baseline!B$58/Baseline!B$78)</f>
        <v>0.0000000164898065</v>
      </c>
      <c r="O706" s="85">
        <f>Baseline!B$33 * (C706 * Baseline!B$60*Baseline!B$60/Baseline!B$75 + Baseline!B$46 * Baseline!B$61*Baseline!B$61/Baseline!B$76 + Baseline!B$47 * Baseline!B$70*Baseline!B$70/Baseline!B$77 + Baseline!B$62*Baseline!B$62/Baseline!B$78)</f>
        <v>0.000001589267577</v>
      </c>
      <c r="P706" s="84">
        <f>Baseline!B$33 * (C706 * Baseline!B$60*Baseline!B$63/Baseline!B$75 + Baseline!B$46 * Baseline!B$61*Baseline!B$64/Baseline!B$76 + Baseline!B$47 * Baseline!B$70*Baseline!B$65/Baseline!B$77 + Baseline!B$62*Baseline!B$71/Baseline!B$78)</f>
        <v>0.00000000195639716</v>
      </c>
      <c r="Q706" s="84">
        <f>Baseline!B$33 * (C706 * Baseline!B$63*Baseline!B$68/Baseline!B$75 + Baseline!B$46 * Baseline!B$64*Baseline!B$54/Baseline!B$76 + Baseline!B$47 * Baseline!B$65*Baseline!B$55/Baseline!B$77 + Baseline!B$71*Baseline!B$56/Baseline!B$78)</f>
        <v>0.000000003699048547</v>
      </c>
      <c r="R706" s="84">
        <f>Baseline!B$33 * (C706 * Baseline!B$63*Baseline!B$59/Baseline!B$75 + Baseline!B$46 * Baseline!B$64*Baseline!B$69/Baseline!B$76 + Baseline!B$47 * Baseline!B$65*Baseline!B$57/Baseline!B$77 + Baseline!B$71*Baseline!B$58/Baseline!B$78)</f>
        <v>0.00000001707279242</v>
      </c>
      <c r="S706" s="84">
        <f>Baseline!B$33 * (C706 * Baseline!B$63*Baseline!B$60/Baseline!B$75 + Baseline!B$46 * Baseline!B$64*Baseline!B$61/Baseline!B$76 + Baseline!B$47 * Baseline!B$65*Baseline!B$70/Baseline!B$77 + Baseline!B$71*Baseline!B$62/Baseline!B$78)</f>
        <v>0.00000000195639716</v>
      </c>
      <c r="T706" s="84">
        <f>Baseline!B$33 * (C706 * Baseline!B$63*Baseline!B$63/Baseline!B$75 + Baseline!B$46 * Baseline!B$64*Baseline!B$64/Baseline!B$76 + Baseline!B$47 * Baseline!B$65*Baseline!B$65/Baseline!B$77 + Baseline!B$71*Baseline!B$71/Baseline!B$78)</f>
        <v>0.00000009856721775</v>
      </c>
      <c r="U706" s="83"/>
      <c r="V706" s="84">
        <f>E706 * ( Baseline!B$89 * Baseline!B$7 )</f>
        <v>0.1883578575</v>
      </c>
      <c r="W706" s="84">
        <f>F706 * ( Baseline!D$89 * Baseline!B$11 )</f>
        <v>0.004410671576</v>
      </c>
      <c r="X706" s="84">
        <f>G706 * ( Baseline!F$89 * Baseline!B$16 )</f>
        <v>0.006964999456</v>
      </c>
      <c r="Y706" s="84">
        <f>H706 * ( Baseline!H$89 * Baseline!B$18 )</f>
        <v>0.001300857227</v>
      </c>
      <c r="Z706" s="86">
        <f t="shared" si="1"/>
        <v>0.2010343857</v>
      </c>
      <c r="AA706" s="84">
        <f>I706 * ( Baseline!B$89 * Baseline!B$7 )</f>
        <v>0.002481669847</v>
      </c>
      <c r="AB706" s="85">
        <f>J706 * ( Baseline!D$89 * Baseline!B$11 )</f>
        <v>0.03904359295</v>
      </c>
      <c r="AC706" s="85">
        <f>K706 * ( Baseline!F$89 * Baseline!B$16 )</f>
        <v>0.0005727696348</v>
      </c>
      <c r="AD706" s="85">
        <f>L706 * ( Baseline!F$89 * Baseline!B$16 )</f>
        <v>0.0005930195167</v>
      </c>
      <c r="AE706" s="86">
        <f t="shared" si="2"/>
        <v>0.04269105195</v>
      </c>
      <c r="AF706" s="86">
        <f>M706 * ( Baseline!B$89 * Baseline!B$7 )</f>
        <v>0.002081192117</v>
      </c>
      <c r="AG706" s="86">
        <f>N706 * ( Baseline!D$89 * Baseline!B$11 )</f>
        <v>0.0003041807934</v>
      </c>
      <c r="AH706" s="86">
        <f>O706 * ( Baseline!F$89 * Baseline!B$16 )</f>
        <v>0.05520284363</v>
      </c>
      <c r="AI706" s="86">
        <f>P706 * ( Baseline!H$89 * Baseline!B$18 )</f>
        <v>0.0006880129717</v>
      </c>
      <c r="AJ706" s="86">
        <f t="shared" si="3"/>
        <v>0.05827622951</v>
      </c>
      <c r="AK706" s="86">
        <f>Q706 * ( Baseline!B$89 * Baseline!B$7 )</f>
        <v>0.00003839242487</v>
      </c>
      <c r="AL706" s="86">
        <f>R706 * ( Baseline!D$89 * Baseline!B$11 )</f>
        <v>0.0003149348991</v>
      </c>
      <c r="AM706" s="86">
        <f>S706 * ( Baseline!F$89 * Baseline!B$16 )</f>
        <v>0.00006795500521</v>
      </c>
      <c r="AN706" s="86">
        <f>T706 * ( Baseline!H$89 * Baseline!B$18 )</f>
        <v>0.03466347519</v>
      </c>
      <c r="AO706" s="86">
        <f t="shared" si="4"/>
        <v>0.03508475752</v>
      </c>
      <c r="AP706" s="62"/>
      <c r="AQ706" s="86">
        <f>V706 * ( (1-Baseline!B$90-Baseline!B$89) + (1-B706)*Baseline!B$90 )</f>
        <v>0.07472456222</v>
      </c>
      <c r="AR706" s="86">
        <f>W706 * ( (1-Baseline!B$90-Baseline!B$89) + (1-B706)*Baseline!B$90 )</f>
        <v>0.001749783667</v>
      </c>
      <c r="AS706" s="86">
        <f>X706 * ( (1-Baseline!B$90-Baseline!B$89) + (1-B706)*Baseline!B$90 )</f>
        <v>0.002763126223</v>
      </c>
      <c r="AT706" s="86">
        <f>Y706 * ( (1-Baseline!B$90-Baseline!B$89) + (1-B706)*Baseline!B$90 )</f>
        <v>0.0005160707819</v>
      </c>
      <c r="AU706" s="86">
        <f t="shared" si="5"/>
        <v>0.07975354289</v>
      </c>
      <c r="AV706" s="86">
        <f>AA706 * ( (1-Baseline!D$90-Baseline!D$89) + (1-B706)*Baseline!D$90 )</f>
        <v>0.001733433873</v>
      </c>
      <c r="AW706" s="86">
        <f>AB706 * ( (1-Baseline!D$90-Baseline!D$89) + (1-B706)*Baseline!D$90 )</f>
        <v>0.02727175278</v>
      </c>
      <c r="AX706" s="86">
        <f>AC706 * ( (1-Baseline!D$90-Baseline!D$89) + (1-B706)*Baseline!D$90 )</f>
        <v>0.0004000767014</v>
      </c>
      <c r="AY706" s="86">
        <f>AD706 * ( (1-Baseline!D$90-Baseline!D$89) + (1-B706)*Baseline!D$90 )</f>
        <v>0.0004142211419</v>
      </c>
      <c r="AZ706" s="86">
        <f t="shared" si="6"/>
        <v>0.02981948449</v>
      </c>
      <c r="BA706" s="86">
        <f>AF706 * ( (1-Baseline!F$90-Baseline!F$89) + (1-Baseline!B$36)*Baseline!F$90 )</f>
        <v>0.001497692446</v>
      </c>
      <c r="BB706" s="86">
        <f>AG706 * ( (1-Baseline!F$90-Baseline!F$89) + (1-Baseline!B$36)*Baseline!F$90 )</f>
        <v>0.0002188982327</v>
      </c>
      <c r="BC706" s="86">
        <f>AH706 * ( (1-Baseline!F$90-Baseline!F$89) + (1-Baseline!B$36)*Baseline!F$90 )</f>
        <v>0.03972573276</v>
      </c>
      <c r="BD706" s="86">
        <f>AI706 * ( (1-Baseline!F$90-Baseline!F$89) + (1-Baseline!B$36)*Baseline!F$90 )</f>
        <v>0.0004951161509</v>
      </c>
      <c r="BE706" s="86">
        <f t="shared" si="7"/>
        <v>0.04193743959</v>
      </c>
      <c r="BF706" s="86">
        <f>AK706 * ( (1-Baseline!H$90-Baseline!H$89) + (1-Baseline!B$36)*Baseline!H$90 )</f>
        <v>0.00003041908608</v>
      </c>
      <c r="BG706" s="86">
        <f>AL706 * ( (1-Baseline!H$90-Baseline!H$89) + (1-Baseline!B$36)*Baseline!H$90 )</f>
        <v>0.0002495292192</v>
      </c>
      <c r="BH706" s="86">
        <f>AM706 * ( (1-Baseline!H$90-Baseline!H$89) + (1-Baseline!B$36)*Baseline!H$90 )</f>
        <v>0.00005384210973</v>
      </c>
      <c r="BI706" s="86">
        <f>AN706 * ( (1-Baseline!H$90-Baseline!H$89) + (1-Baseline!B$36)*Baseline!H$90 )</f>
        <v>0.02746456466</v>
      </c>
      <c r="BJ706" s="86">
        <f t="shared" si="8"/>
        <v>0.02779835508</v>
      </c>
      <c r="BK706" s="62"/>
      <c r="BL706" s="86">
        <f t="shared" si="19"/>
        <v>0.9369434825</v>
      </c>
      <c r="BM706" s="86">
        <f t="shared" si="20"/>
        <v>0.02193988636</v>
      </c>
      <c r="BN706" s="86">
        <f t="shared" si="21"/>
        <v>0.03464581162</v>
      </c>
      <c r="BO706" s="86">
        <f t="shared" si="22"/>
        <v>0.006470819518</v>
      </c>
      <c r="BP706" s="86">
        <f t="shared" si="9"/>
        <v>1</v>
      </c>
      <c r="BQ706" s="86">
        <f t="shared" si="23"/>
        <v>0.05813091347</v>
      </c>
      <c r="BR706" s="86">
        <f t="shared" si="24"/>
        <v>0.9145615104</v>
      </c>
      <c r="BS706" s="86">
        <f t="shared" si="25"/>
        <v>0.01341662031</v>
      </c>
      <c r="BT706" s="86">
        <f t="shared" si="26"/>
        <v>0.01389095583</v>
      </c>
      <c r="BU706" s="86">
        <f t="shared" si="10"/>
        <v>1</v>
      </c>
      <c r="BV706" s="86">
        <f t="shared" si="27"/>
        <v>0.03571253897</v>
      </c>
      <c r="BW706" s="86">
        <f t="shared" si="28"/>
        <v>0.005219637509</v>
      </c>
      <c r="BX706" s="86">
        <f t="shared" si="29"/>
        <v>0.9472617582</v>
      </c>
      <c r="BY706" s="86">
        <f t="shared" si="30"/>
        <v>0.01180606531</v>
      </c>
      <c r="BZ706" s="86">
        <f t="shared" si="11"/>
        <v>1</v>
      </c>
      <c r="CA706" s="86">
        <f t="shared" si="31"/>
        <v>0.001094276478</v>
      </c>
      <c r="CB706" s="86">
        <f t="shared" si="32"/>
        <v>0.008976402329</v>
      </c>
      <c r="CC706" s="86">
        <f t="shared" si="33"/>
        <v>0.001936881142</v>
      </c>
      <c r="CD706" s="86">
        <f t="shared" si="34"/>
        <v>0.9879924401</v>
      </c>
      <c r="CE706" s="86">
        <f t="shared" si="12"/>
        <v>1</v>
      </c>
      <c r="CF706" s="62"/>
      <c r="CG706" s="86">
        <f t="shared" si="35"/>
        <v>0.9369434825</v>
      </c>
      <c r="CH706" s="86">
        <f t="shared" si="36"/>
        <v>0.02193988636</v>
      </c>
      <c r="CI706" s="86">
        <f t="shared" si="37"/>
        <v>0.03464581162</v>
      </c>
      <c r="CJ706" s="86">
        <f t="shared" si="38"/>
        <v>0.006470819518</v>
      </c>
      <c r="CK706" s="86">
        <f t="shared" si="13"/>
        <v>1</v>
      </c>
      <c r="CL706" s="86">
        <f t="shared" si="39"/>
        <v>0.05813091347</v>
      </c>
      <c r="CM706" s="86">
        <f t="shared" si="40"/>
        <v>0.9145615104</v>
      </c>
      <c r="CN706" s="86">
        <f t="shared" si="41"/>
        <v>0.01341662031</v>
      </c>
      <c r="CO706" s="86">
        <f t="shared" si="42"/>
        <v>0.01389095583</v>
      </c>
      <c r="CP706" s="86">
        <f t="shared" si="14"/>
        <v>1</v>
      </c>
      <c r="CQ706" s="86">
        <f t="shared" si="43"/>
        <v>0.03571253897</v>
      </c>
      <c r="CR706" s="86">
        <f t="shared" si="44"/>
        <v>0.005219637509</v>
      </c>
      <c r="CS706" s="86">
        <f t="shared" si="45"/>
        <v>0.9472617582</v>
      </c>
      <c r="CT706" s="86">
        <f t="shared" si="46"/>
        <v>0.01180606531</v>
      </c>
      <c r="CU706" s="86">
        <f t="shared" si="15"/>
        <v>1</v>
      </c>
      <c r="CV706" s="86">
        <f t="shared" si="47"/>
        <v>0.001094276478</v>
      </c>
      <c r="CW706" s="86">
        <f t="shared" si="48"/>
        <v>0.008976402329</v>
      </c>
      <c r="CX706" s="86">
        <f t="shared" si="49"/>
        <v>0.001936881142</v>
      </c>
      <c r="CY706" s="86">
        <f t="shared" si="50"/>
        <v>0.9879924401</v>
      </c>
      <c r="CZ706" s="86">
        <f t="shared" si="16"/>
        <v>1</v>
      </c>
      <c r="DA706" s="62"/>
      <c r="DB706" s="86">
        <f>(AQ706*Baseline!B$7 + AV706*Baseline!B$11 + BA706*Baseline!B$16 + BF706*Baseline!B$18)</f>
        <v>46369.32425</v>
      </c>
      <c r="DC706" s="86">
        <f>(AR706*Baseline!B$7 + AW706*Baseline!B$11 + BB706*Baseline!B$16 + BG706*Baseline!B$18)</f>
        <v>71493.88882</v>
      </c>
      <c r="DD706" s="86">
        <f>(AS706*Baseline!B$7 + AX706*Baseline!B$11 + BC706*Baseline!B$16 + BH706*Baseline!B$18)</f>
        <v>137752.3291</v>
      </c>
      <c r="DE706" s="86">
        <f>(AT706*Baseline!B$7 + AY706*Baseline!B$11 + BD706*Baseline!B$16 + BI706*Baseline!B$18)</f>
        <v>1260422.174</v>
      </c>
      <c r="DF706" s="86">
        <f t="shared" si="17"/>
        <v>1516037.716</v>
      </c>
      <c r="DG706" s="62"/>
      <c r="DH706" s="86">
        <f t="shared" si="51"/>
        <v>0.03058586456</v>
      </c>
      <c r="DI706" s="86">
        <f t="shared" si="52"/>
        <v>0.04715838403</v>
      </c>
      <c r="DJ706" s="86">
        <f t="shared" si="53"/>
        <v>0.09086339187</v>
      </c>
      <c r="DK706" s="86">
        <f t="shared" si="54"/>
        <v>0.8313923595</v>
      </c>
      <c r="DL706" s="86">
        <f t="shared" si="18"/>
        <v>1</v>
      </c>
      <c r="DM706" s="62"/>
      <c r="DN706" s="86">
        <f>DH706 / (Baseline!B$7/Baseline!B$17)</f>
        <v>3.264839868</v>
      </c>
      <c r="DO706" s="86">
        <f>DI706 / (Baseline!B$11/Baseline!B$17)</f>
        <v>1.138425962</v>
      </c>
      <c r="DP706" s="86">
        <f>DJ706 / (Baseline!B$16/Baseline!B$17)</f>
        <v>1.404114</v>
      </c>
      <c r="DQ706" s="86">
        <f>DK706 / (Baseline!B$18/Baseline!B$17)</f>
        <v>0.9399624596</v>
      </c>
      <c r="DR706" s="62"/>
      <c r="DS706" s="86">
        <f>DH706 / Baseline!H$117</f>
        <v>1.223652159</v>
      </c>
      <c r="DT706" s="86">
        <f>DI706 / Baseline!H$118</f>
        <v>1.061537688</v>
      </c>
      <c r="DU706" s="86">
        <f>DJ706 / Baseline!H$119</f>
        <v>1.086218637</v>
      </c>
      <c r="DV706" s="86">
        <f>DK706 / Baseline!H$120</f>
        <v>0.9816556217</v>
      </c>
      <c r="DW706" s="87"/>
      <c r="DX706" s="86">
        <f>(AU706*Baseline!B$34)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0.02449256268</v>
      </c>
      <c r="DY706" s="86">
        <f>(AZ706*Baseline!B$34) + (Baseline!D$90*(1-Baseline!D$91)*Baseline!B$35) + (Baseline!D$90*Baseline!D$91*((1-Baseline!D$92)*Baseline!B$40 + Baseline!D$92*Baseline!B$41))</f>
        <v>0.01088649067</v>
      </c>
      <c r="DZ706" s="86">
        <f>(BE706*Baseline!B$34) + (Baseline!F$90*(1-Baseline!F$91)*Baseline!B$35) + (Baseline!F$90*Baseline!F$91*((1-Baseline!F$92)*Baseline!B$40 + Baseline!F$92*Baseline!B$41))</f>
        <v>0.01402125594</v>
      </c>
      <c r="EA706" s="86">
        <f>(BJ706*Baseline!B$34) + (Baseline!H$90*(1-Baseline!H$91)*Baseline!B$35) + (Baseline!H$90*Baseline!H$91*((1-Baseline!H$92)*Baseline!B$40 + Baseline!H$92*Baseline!B$41))</f>
        <v>0.009314753261</v>
      </c>
      <c r="EB706" s="86">
        <f>( DX706*Baseline!B$7 + DY706*Baseline!B$11 + DZ706*Baseline!B$16 + EA706*Baseline!B$18 ) / Baseline!B$17</f>
        <v>0.009826619301</v>
      </c>
    </row>
    <row r="707">
      <c r="A707" s="73" t="s">
        <v>883</v>
      </c>
      <c r="B707" s="85">
        <f>MIN( MAX( NORMINV( MCrands!B707, (B$5+B$4)/2, (B$5-B$4)/3.29 ), 0 ), 1 )</f>
        <v>0.44800272</v>
      </c>
      <c r="C707" s="85">
        <f>MAX( NORMINV( MCrands!C707, (C$5+C$4)/2, (C$5-C$4)/3.29 ), 0 )</f>
        <v>2.827654449</v>
      </c>
      <c r="D707" s="83"/>
      <c r="E707" s="84">
        <f>Baseline!B$33 * (C707 * Baseline!B$68*Baseline!B$68/Baseline!B$75 + Baseline!B$46 * Baseline!B$54*Baseline!B$54/Baseline!B$76 + Baseline!B$47 * Baseline!B$55*Baseline!B$55/Baseline!B$77 + Baseline!B$56*Baseline!B$56/Baseline!B$78)</f>
        <v>0.00002006935245</v>
      </c>
      <c r="F707" s="84">
        <f>Baseline!B$33 * (C707 * Baseline!B$68*Baseline!B$59/Baseline!B$75 + Baseline!B$46 * Baseline!B$54*Baseline!B$69/Baseline!B$76 + Baseline!B$47 * Baseline!B$55*Baseline!B$57/Baseline!B$77 + Baseline!B$56*Baseline!B$58/Baseline!B$78)</f>
        <v>0.0000002394082836</v>
      </c>
      <c r="G707" s="85">
        <f>Baseline!B$33 * (C707 * Baseline!B$68*Baseline!B$60/Baseline!B$75 + Baseline!B$46 * Baseline!B$54*Baseline!B$61/Baseline!B$76 + Baseline!B$47 * Baseline!B$55*Baseline!B$70/Baseline!B$77 + Baseline!B$56*Baseline!B$62/Baseline!B$78)</f>
        <v>0.0000002012653187</v>
      </c>
      <c r="H707" s="84">
        <f>Baseline!B$33 * (C707 * Baseline!B$68*Baseline!B$63/Baseline!B$75 + Baseline!B$46 * Baseline!B$54*Baseline!B$64/Baseline!B$76 + Baseline!B$47 * Baseline!B$55*Baseline!B$65/Baseline!B$77 + Baseline!B$56*Baseline!B$71/Baseline!B$78)</f>
        <v>0.000000003773628237</v>
      </c>
      <c r="I707" s="84">
        <f>Baseline!B$33 * (C707 * Baseline!B$59*Baseline!B$68/Baseline!B$75 + Baseline!B$46 * Baseline!B$69*Baseline!B$54/Baseline!B$76 + Baseline!B$47 * Baseline!B$57*Baseline!B$55/Baseline!B$77 + Baseline!B$58*Baseline!B$56/Baseline!B$78)</f>
        <v>0.0000002394082836</v>
      </c>
      <c r="J707" s="85">
        <f>Baseline!B$33 * (C707 * Baseline!B$59*Baseline!B$59/Baseline!B$75 + Baseline!B$46 * Baseline!B$69*Baseline!B$69/Baseline!B$76 + Baseline!B$47 * Baseline!B$57*Baseline!B$57/Baseline!B$77 + Baseline!B$58*Baseline!B$58/Baseline!B$78)</f>
        <v>0.000002116574489</v>
      </c>
      <c r="K707" s="84">
        <f>Baseline!B$33 * (C707 * Baseline!B$59*Baseline!B$60/Baseline!B$75 + Baseline!B$46 * Baseline!B$69*Baseline!B$61/Baseline!B$76 + Baseline!B$47 * Baseline!B$57*Baseline!B$70/Baseline!B$77 + Baseline!B$58*Baseline!B$62/Baseline!B$78)</f>
        <v>0.00000001648992426</v>
      </c>
      <c r="L707" s="85">
        <f>Baseline!B$33 * (C707 * Baseline!B$59*Baseline!B$63/Baseline!B$75 + Baseline!B$46 * Baseline!B$69*Baseline!B$64/Baseline!B$76 + Baseline!B$47 * Baseline!B$57*Baseline!B$65/Baseline!B$77 + Baseline!B$58*Baseline!B$71/Baseline!B$78)</f>
        <v>0.0000000170728042</v>
      </c>
      <c r="M707" s="84">
        <f>Baseline!B$33 * (C707 * Baseline!B$60*Baseline!B$68/Baseline!B$75 + Baseline!B$46 * Baseline!B$61*Baseline!B$54/Baseline!B$76 + Baseline!B$47 * Baseline!B$70*Baseline!B$55/Baseline!B$77 + Baseline!B$62*Baseline!B$56/Baseline!B$78)</f>
        <v>0.0000002012653187</v>
      </c>
      <c r="N707" s="85">
        <f>Baseline!B$33 * (C707 * Baseline!B$60*Baseline!B$59/Baseline!B$75 + Baseline!B$46 * Baseline!B$61*Baseline!B$69/Baseline!B$76 + Baseline!B$47 * Baseline!B$70*Baseline!B$57/Baseline!B$77 + Baseline!B$62*Baseline!B$58/Baseline!B$78)</f>
        <v>0.00000001648992426</v>
      </c>
      <c r="O707" s="85">
        <f>Baseline!B$33 * (C707 * Baseline!B$60*Baseline!B$60/Baseline!B$75 + Baseline!B$46 * Baseline!B$61*Baseline!B$61/Baseline!B$76 + Baseline!B$47 * Baseline!B$70*Baseline!B$70/Baseline!B$77 + Baseline!B$62*Baseline!B$62/Baseline!B$78)</f>
        <v>0.000001589267866</v>
      </c>
      <c r="P707" s="84">
        <f>Baseline!B$33 * (C707 * Baseline!B$60*Baseline!B$63/Baseline!B$75 + Baseline!B$46 * Baseline!B$61*Baseline!B$64/Baseline!B$76 + Baseline!B$47 * Baseline!B$70*Baseline!B$65/Baseline!B$77 + Baseline!B$62*Baseline!B$71/Baseline!B$78)</f>
        <v>0.000000001956426108</v>
      </c>
      <c r="Q707" s="84">
        <f>Baseline!B$33 * (C707 * Baseline!B$63*Baseline!B$68/Baseline!B$75 + Baseline!B$46 * Baseline!B$64*Baseline!B$54/Baseline!B$76 + Baseline!B$47 * Baseline!B$65*Baseline!B$55/Baseline!B$77 + Baseline!B$71*Baseline!B$56/Baseline!B$78)</f>
        <v>0.000000003773628237</v>
      </c>
      <c r="R707" s="84">
        <f>Baseline!B$33 * (C707 * Baseline!B$63*Baseline!B$59/Baseline!B$75 + Baseline!B$46 * Baseline!B$64*Baseline!B$69/Baseline!B$76 + Baseline!B$47 * Baseline!B$65*Baseline!B$57/Baseline!B$77 + Baseline!B$71*Baseline!B$58/Baseline!B$78)</f>
        <v>0.0000000170728042</v>
      </c>
      <c r="S707" s="84">
        <f>Baseline!B$33 * (C707 * Baseline!B$63*Baseline!B$60/Baseline!B$75 + Baseline!B$46 * Baseline!B$64*Baseline!B$61/Baseline!B$76 + Baseline!B$47 * Baseline!B$65*Baseline!B$70/Baseline!B$77 + Baseline!B$71*Baseline!B$62/Baseline!B$78)</f>
        <v>0.000000001956426108</v>
      </c>
      <c r="T707" s="84">
        <f>Baseline!B$33 * (C707 * Baseline!B$63*Baseline!B$63/Baseline!B$75 + Baseline!B$46 * Baseline!B$64*Baseline!B$64/Baseline!B$76 + Baseline!B$47 * Baseline!B$65*Baseline!B$65/Baseline!B$77 + Baseline!B$71*Baseline!B$71/Baseline!B$78)</f>
        <v>0.00000009856722065</v>
      </c>
      <c r="U707" s="83"/>
      <c r="V707" s="84">
        <f>E707 * ( Baseline!B$89 * Baseline!B$7 )</f>
        <v>0.2082998091</v>
      </c>
      <c r="W707" s="84">
        <f>F707 * ( Baseline!D$89 * Baseline!B$11 )</f>
        <v>0.004416267812</v>
      </c>
      <c r="X707" s="84">
        <f>G707 * ( Baseline!F$89 * Baseline!B$16 )</f>
        <v>0.006990904539</v>
      </c>
      <c r="Y707" s="84">
        <f>H707 * ( Baseline!H$89 * Baseline!B$18 )</f>
        <v>0.001327084925</v>
      </c>
      <c r="Z707" s="86">
        <f t="shared" si="1"/>
        <v>0.2210340663</v>
      </c>
      <c r="AA707" s="84">
        <f>I707 * ( Baseline!B$89 * Baseline!B$7 )</f>
        <v>0.002484818576</v>
      </c>
      <c r="AB707" s="85">
        <f>J707 * ( Baseline!D$89 * Baseline!B$11 )</f>
        <v>0.03904359383</v>
      </c>
      <c r="AC707" s="85">
        <f>K707 * ( Baseline!F$89 * Baseline!B$16 )</f>
        <v>0.0005727737251</v>
      </c>
      <c r="AD707" s="85">
        <f>L707 * ( Baseline!F$89 * Baseline!B$16 )</f>
        <v>0.0005930199258</v>
      </c>
      <c r="AE707" s="86">
        <f t="shared" si="2"/>
        <v>0.04269420606</v>
      </c>
      <c r="AF707" s="86">
        <f>M707 * ( Baseline!B$89 * Baseline!B$7 )</f>
        <v>0.002088932743</v>
      </c>
      <c r="AG707" s="86">
        <f>N707 * ( Baseline!D$89 * Baseline!B$11 )</f>
        <v>0.0003041829657</v>
      </c>
      <c r="AH707" s="86">
        <f>O707 * ( Baseline!F$89 * Baseline!B$16 )</f>
        <v>0.05520285368</v>
      </c>
      <c r="AI707" s="86">
        <f>P707 * ( Baseline!H$89 * Baseline!B$18 )</f>
        <v>0.0006880231522</v>
      </c>
      <c r="AJ707" s="86">
        <f t="shared" si="3"/>
        <v>0.05828399254</v>
      </c>
      <c r="AK707" s="86">
        <f>Q707 * ( Baseline!B$89 * Baseline!B$7 )</f>
        <v>0.00003916648747</v>
      </c>
      <c r="AL707" s="86">
        <f>R707 * ( Baseline!D$89 * Baseline!B$11 )</f>
        <v>0.0003149351163</v>
      </c>
      <c r="AM707" s="86">
        <f>S707 * ( Baseline!F$89 * Baseline!B$16 )</f>
        <v>0.00006795601074</v>
      </c>
      <c r="AN707" s="86">
        <f>T707 * ( Baseline!H$89 * Baseline!B$18 )</f>
        <v>0.03466347621</v>
      </c>
      <c r="AO707" s="86">
        <f t="shared" si="4"/>
        <v>0.03508553382</v>
      </c>
      <c r="AP707" s="62"/>
      <c r="AQ707" s="86">
        <f>V707 * ( (1-Baseline!B$90-Baseline!B$89) + (1-B707)*Baseline!B$90 )</f>
        <v>0.120788389</v>
      </c>
      <c r="AR707" s="86">
        <f>W707 * ( (1-Baseline!B$90-Baseline!B$89) + (1-B707)*Baseline!B$90 )</f>
        <v>0.002560894688</v>
      </c>
      <c r="AS707" s="86">
        <f>X707 * ( (1-Baseline!B$90-Baseline!B$89) + (1-B707)*Baseline!B$90 )</f>
        <v>0.004053868801</v>
      </c>
      <c r="AT707" s="86">
        <f>Y707 * ( (1-Baseline!B$90-Baseline!B$89) + (1-B707)*Baseline!B$90 )</f>
        <v>0.0007695467935</v>
      </c>
      <c r="AU707" s="86">
        <f t="shared" si="5"/>
        <v>0.1281726993</v>
      </c>
      <c r="AV707" s="86">
        <f>AA707 * ( (1-Baseline!D$90-Baseline!D$89) + (1-B707)*Baseline!D$90 )</f>
        <v>0.001964729105</v>
      </c>
      <c r="AW707" s="86">
        <f>AB707 * ( (1-Baseline!D$90-Baseline!D$89) + (1-B707)*Baseline!D$90 )</f>
        <v>0.03087150342</v>
      </c>
      <c r="AX707" s="86">
        <f>AC707 * ( (1-Baseline!D$90-Baseline!D$89) + (1-B707)*Baseline!D$90 )</f>
        <v>0.0004528882789</v>
      </c>
      <c r="AY707" s="86">
        <f>AD707 * ( (1-Baseline!D$90-Baseline!D$89) + (1-B707)*Baseline!D$90 )</f>
        <v>0.0004688968118</v>
      </c>
      <c r="AZ707" s="86">
        <f t="shared" si="6"/>
        <v>0.03375801762</v>
      </c>
      <c r="BA707" s="86">
        <f>AF707 * ( (1-Baseline!F$90-Baseline!F$89) + (1-Baseline!B$36)*Baseline!F$90 )</f>
        <v>0.001503262848</v>
      </c>
      <c r="BB707" s="86">
        <f>AG707 * ( (1-Baseline!F$90-Baseline!F$89) + (1-Baseline!B$36)*Baseline!F$90 )</f>
        <v>0.000218899796</v>
      </c>
      <c r="BC707" s="86">
        <f>AH707 * ( (1-Baseline!F$90-Baseline!F$89) + (1-Baseline!B$36)*Baseline!F$90 )</f>
        <v>0.03972574</v>
      </c>
      <c r="BD707" s="86">
        <f>AI707 * ( (1-Baseline!F$90-Baseline!F$89) + (1-Baseline!B$36)*Baseline!F$90 )</f>
        <v>0.0004951234771</v>
      </c>
      <c r="BE707" s="86">
        <f t="shared" si="7"/>
        <v>0.04194302612</v>
      </c>
      <c r="BF707" s="86">
        <f>AK707 * ( (1-Baseline!H$90-Baseline!H$89) + (1-Baseline!B$36)*Baseline!H$90 )</f>
        <v>0.00003103239135</v>
      </c>
      <c r="BG707" s="86">
        <f>AL707 * ( (1-Baseline!H$90-Baseline!H$89) + (1-Baseline!B$36)*Baseline!H$90 )</f>
        <v>0.0002495293914</v>
      </c>
      <c r="BH707" s="86">
        <f>AM707 * ( (1-Baseline!H$90-Baseline!H$89) + (1-Baseline!B$36)*Baseline!H$90 )</f>
        <v>0.00005384290643</v>
      </c>
      <c r="BI707" s="86">
        <f>AN707 * ( (1-Baseline!H$90-Baseline!H$89) + (1-Baseline!B$36)*Baseline!H$90 )</f>
        <v>0.02746456547</v>
      </c>
      <c r="BJ707" s="86">
        <f t="shared" si="8"/>
        <v>0.02779897016</v>
      </c>
      <c r="BK707" s="62"/>
      <c r="BL707" s="86">
        <f t="shared" si="19"/>
        <v>0.9423878071</v>
      </c>
      <c r="BM707" s="86">
        <f t="shared" si="20"/>
        <v>0.01998003242</v>
      </c>
      <c r="BN707" s="86">
        <f t="shared" si="21"/>
        <v>0.03162817685</v>
      </c>
      <c r="BO707" s="86">
        <f t="shared" si="22"/>
        <v>0.006003983669</v>
      </c>
      <c r="BP707" s="86">
        <f t="shared" si="9"/>
        <v>1</v>
      </c>
      <c r="BQ707" s="86">
        <f t="shared" si="23"/>
        <v>0.05820036968</v>
      </c>
      <c r="BR707" s="86">
        <f t="shared" si="24"/>
        <v>0.9144939662</v>
      </c>
      <c r="BS707" s="86">
        <f t="shared" si="25"/>
        <v>0.01341572494</v>
      </c>
      <c r="BT707" s="86">
        <f t="shared" si="26"/>
        <v>0.01388993919</v>
      </c>
      <c r="BU707" s="86">
        <f t="shared" si="10"/>
        <v>1</v>
      </c>
      <c r="BV707" s="86">
        <f t="shared" si="27"/>
        <v>0.03584059108</v>
      </c>
      <c r="BW707" s="86">
        <f t="shared" si="28"/>
        <v>0.005218979559</v>
      </c>
      <c r="BX707" s="86">
        <f t="shared" si="29"/>
        <v>0.9471357619</v>
      </c>
      <c r="BY707" s="86">
        <f t="shared" si="30"/>
        <v>0.01180466749</v>
      </c>
      <c r="BZ707" s="86">
        <f t="shared" si="11"/>
        <v>1</v>
      </c>
      <c r="CA707" s="86">
        <f t="shared" si="31"/>
        <v>0.001116314424</v>
      </c>
      <c r="CB707" s="86">
        <f t="shared" si="32"/>
        <v>0.008976209908</v>
      </c>
      <c r="CC707" s="86">
        <f t="shared" si="33"/>
        <v>0.001936866946</v>
      </c>
      <c r="CD707" s="86">
        <f t="shared" si="34"/>
        <v>0.9879706087</v>
      </c>
      <c r="CE707" s="86">
        <f t="shared" si="12"/>
        <v>1</v>
      </c>
      <c r="CF707" s="62"/>
      <c r="CG707" s="86">
        <f t="shared" si="35"/>
        <v>0.9423878071</v>
      </c>
      <c r="CH707" s="86">
        <f t="shared" si="36"/>
        <v>0.01998003242</v>
      </c>
      <c r="CI707" s="86">
        <f t="shared" si="37"/>
        <v>0.03162817685</v>
      </c>
      <c r="CJ707" s="86">
        <f t="shared" si="38"/>
        <v>0.006003983669</v>
      </c>
      <c r="CK707" s="86">
        <f t="shared" si="13"/>
        <v>1</v>
      </c>
      <c r="CL707" s="86">
        <f t="shared" si="39"/>
        <v>0.05820036968</v>
      </c>
      <c r="CM707" s="86">
        <f t="shared" si="40"/>
        <v>0.9144939662</v>
      </c>
      <c r="CN707" s="86">
        <f t="shared" si="41"/>
        <v>0.01341572494</v>
      </c>
      <c r="CO707" s="86">
        <f t="shared" si="42"/>
        <v>0.01388993919</v>
      </c>
      <c r="CP707" s="86">
        <f t="shared" si="14"/>
        <v>1</v>
      </c>
      <c r="CQ707" s="86">
        <f t="shared" si="43"/>
        <v>0.03584059108</v>
      </c>
      <c r="CR707" s="86">
        <f t="shared" si="44"/>
        <v>0.005218979559</v>
      </c>
      <c r="CS707" s="86">
        <f t="shared" si="45"/>
        <v>0.9471357619</v>
      </c>
      <c r="CT707" s="86">
        <f t="shared" si="46"/>
        <v>0.01180466749</v>
      </c>
      <c r="CU707" s="86">
        <f t="shared" si="15"/>
        <v>1</v>
      </c>
      <c r="CV707" s="86">
        <f t="shared" si="47"/>
        <v>0.001116314424</v>
      </c>
      <c r="CW707" s="86">
        <f t="shared" si="48"/>
        <v>0.008976209908</v>
      </c>
      <c r="CX707" s="86">
        <f t="shared" si="49"/>
        <v>0.001936866946</v>
      </c>
      <c r="CY707" s="86">
        <f t="shared" si="50"/>
        <v>0.9879706087</v>
      </c>
      <c r="CZ707" s="86">
        <f t="shared" si="16"/>
        <v>1</v>
      </c>
      <c r="DA707" s="62"/>
      <c r="DB707" s="86">
        <f>(AQ707*Baseline!B$7 + AV707*Baseline!B$11 + BA707*Baseline!B$16 + BF707*Baseline!B$18)</f>
        <v>69253.05102</v>
      </c>
      <c r="DC707" s="86">
        <f>(AR707*Baseline!B$7 + AW707*Baseline!B$11 + BB707*Baseline!B$16 + BG707*Baseline!B$18)</f>
        <v>79607.15043</v>
      </c>
      <c r="DD707" s="86">
        <f>(AS707*Baseline!B$7 + AX707*Baseline!B$11 + BC707*Baseline!B$16 + BH707*Baseline!B$18)</f>
        <v>138491.6573</v>
      </c>
      <c r="DE707" s="86">
        <f>(AT707*Baseline!B$7 + AY707*Baseline!B$11 + BD707*Baseline!B$16 + BI707*Baseline!B$18)</f>
        <v>1260662.426</v>
      </c>
      <c r="DF707" s="86">
        <f t="shared" si="17"/>
        <v>1548014.285</v>
      </c>
      <c r="DG707" s="62"/>
      <c r="DH707" s="86">
        <f t="shared" si="51"/>
        <v>0.04473670023</v>
      </c>
      <c r="DI707" s="86">
        <f t="shared" si="52"/>
        <v>0.05142533321</v>
      </c>
      <c r="DJ707" s="86">
        <f t="shared" si="53"/>
        <v>0.08946406929</v>
      </c>
      <c r="DK707" s="86">
        <f t="shared" si="54"/>
        <v>0.8143738973</v>
      </c>
      <c r="DL707" s="86">
        <f t="shared" si="18"/>
        <v>1</v>
      </c>
      <c r="DM707" s="62"/>
      <c r="DN707" s="86">
        <f>DH707 / (Baseline!B$7/Baseline!B$17)</f>
        <v>4.775348502</v>
      </c>
      <c r="DO707" s="86">
        <f>DI707 / (Baseline!B$11/Baseline!B$17)</f>
        <v>1.241432157</v>
      </c>
      <c r="DP707" s="86">
        <f>DJ707 / (Baseline!B$16/Baseline!B$17)</f>
        <v>1.382490237</v>
      </c>
      <c r="DQ707" s="86">
        <f>DK707 / (Baseline!B$18/Baseline!B$17)</f>
        <v>0.9207215855</v>
      </c>
      <c r="DR707" s="62"/>
      <c r="DS707" s="86">
        <f>DH707 / Baseline!H$117</f>
        <v>1.78978625</v>
      </c>
      <c r="DT707" s="86">
        <f>DI707 / Baseline!H$118</f>
        <v>1.157586937</v>
      </c>
      <c r="DU707" s="86">
        <f>DJ707 / Baseline!H$119</f>
        <v>1.069490555</v>
      </c>
      <c r="DV707" s="86">
        <f>DK707 / Baseline!H$120</f>
        <v>0.9615612956</v>
      </c>
      <c r="DW707" s="87"/>
      <c r="DX707" s="86">
        <f>(AU707*Baseline!B$34)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0.03175543615</v>
      </c>
      <c r="DY707" s="86">
        <f>(AZ707*Baseline!B$34) + (Baseline!D$90*(1-Baseline!D$91)*Baseline!B$35) + (Baseline!D$90*Baseline!D$91*((1-Baseline!D$92)*Baseline!B$40 + Baseline!D$92*Baseline!B$41))</f>
        <v>0.01147727064</v>
      </c>
      <c r="DZ707" s="86">
        <f>(BE707*Baseline!B$34) + (Baseline!F$90*(1-Baseline!F$91)*Baseline!B$35) + (Baseline!F$90*Baseline!F$91*((1-Baseline!F$92)*Baseline!B$40 + Baseline!F$92*Baseline!B$41))</f>
        <v>0.01402209392</v>
      </c>
      <c r="EA707" s="86">
        <f>(BJ707*Baseline!B$34) + (Baseline!H$90*(1-Baseline!H$91)*Baseline!B$35) + (Baseline!H$90*Baseline!H$91*((1-Baseline!H$92)*Baseline!B$40 + Baseline!H$92*Baseline!B$41))</f>
        <v>0.009314845523</v>
      </c>
      <c r="EB707" s="86">
        <f>( DX707*Baseline!B$7 + DY707*Baseline!B$11 + DZ707*Baseline!B$16 + EA707*Baseline!B$18 ) / Baseline!B$17</f>
        <v>0.009919268199</v>
      </c>
    </row>
    <row r="708">
      <c r="A708" s="73" t="s">
        <v>884</v>
      </c>
      <c r="B708" s="85">
        <f>MIN( MAX( NORMINV( MCrands!B708, (B$5+B$4)/2, (B$5-B$4)/3.29 ), 0 ), 1 )</f>
        <v>0.492431708</v>
      </c>
      <c r="C708" s="85">
        <f>MAX( NORMINV( MCrands!C708, (C$5+C$4)/2, (C$5-C$4)/3.29 ), 0 )</f>
        <v>2.492189945</v>
      </c>
      <c r="D708" s="83"/>
      <c r="E708" s="84">
        <f>Baseline!B$33 * (C708 * Baseline!B$68*Baseline!B$68/Baseline!B$75 + Baseline!B$46 * Baseline!B$54*Baseline!B$54/Baseline!B$76 + Baseline!B$47 * Baseline!B$55*Baseline!B$55/Baseline!B$77 + Baseline!B$56*Baseline!B$56/Baseline!B$78)</f>
        <v>0.00001769425571</v>
      </c>
      <c r="F708" s="84">
        <f>Baseline!B$33 * (C708 * Baseline!B$68*Baseline!B$59/Baseline!B$75 + Baseline!B$46 * Baseline!B$54*Baseline!B$69/Baseline!B$76 + Baseline!B$47 * Baseline!B$55*Baseline!B$57/Baseline!B$77 + Baseline!B$56*Baseline!B$58/Baseline!B$78)</f>
        <v>0.0000002390332684</v>
      </c>
      <c r="G708" s="85">
        <f>Baseline!B$33 * (C708 * Baseline!B$68*Baseline!B$60/Baseline!B$75 + Baseline!B$46 * Baseline!B$54*Baseline!B$61/Baseline!B$76 + Baseline!B$47 * Baseline!B$55*Baseline!B$70/Baseline!B$77 + Baseline!B$56*Baseline!B$62/Baseline!B$78)</f>
        <v>0.0000002003434062</v>
      </c>
      <c r="H708" s="84">
        <f>Baseline!B$33 * (C708 * Baseline!B$68*Baseline!B$63/Baseline!B$75 + Baseline!B$46 * Baseline!B$54*Baseline!B$64/Baseline!B$76 + Baseline!B$47 * Baseline!B$55*Baseline!B$65/Baseline!B$77 + Baseline!B$56*Baseline!B$71/Baseline!B$78)</f>
        <v>0.000000003681436982</v>
      </c>
      <c r="I708" s="84">
        <f>Baseline!B$33 * (C708 * Baseline!B$59*Baseline!B$68/Baseline!B$75 + Baseline!B$46 * Baseline!B$69*Baseline!B$54/Baseline!B$76 + Baseline!B$47 * Baseline!B$57*Baseline!B$55/Baseline!B$77 + Baseline!B$58*Baseline!B$56/Baseline!B$78)</f>
        <v>0.0000002390332684</v>
      </c>
      <c r="J708" s="85">
        <f>Baseline!B$33 * (C708 * Baseline!B$59*Baseline!B$59/Baseline!B$75 + Baseline!B$46 * Baseline!B$69*Baseline!B$69/Baseline!B$76 + Baseline!B$47 * Baseline!B$57*Baseline!B$57/Baseline!B$77 + Baseline!B$58*Baseline!B$58/Baseline!B$78)</f>
        <v>0.000002116574429</v>
      </c>
      <c r="K708" s="84">
        <f>Baseline!B$33 * (C708 * Baseline!B$59*Baseline!B$60/Baseline!B$75 + Baseline!B$46 * Baseline!B$69*Baseline!B$61/Baseline!B$76 + Baseline!B$47 * Baseline!B$57*Baseline!B$70/Baseline!B$77 + Baseline!B$58*Baseline!B$62/Baseline!B$78)</f>
        <v>0.00000001648977869</v>
      </c>
      <c r="L708" s="85">
        <f>Baseline!B$33 * (C708 * Baseline!B$59*Baseline!B$63/Baseline!B$75 + Baseline!B$46 * Baseline!B$69*Baseline!B$64/Baseline!B$76 + Baseline!B$47 * Baseline!B$57*Baseline!B$65/Baseline!B$77 + Baseline!B$58*Baseline!B$71/Baseline!B$78)</f>
        <v>0.00000001707278964</v>
      </c>
      <c r="M708" s="84">
        <f>Baseline!B$33 * (C708 * Baseline!B$60*Baseline!B$68/Baseline!B$75 + Baseline!B$46 * Baseline!B$61*Baseline!B$54/Baseline!B$76 + Baseline!B$47 * Baseline!B$70*Baseline!B$55/Baseline!B$77 + Baseline!B$62*Baseline!B$56/Baseline!B$78)</f>
        <v>0.0000002003434062</v>
      </c>
      <c r="N708" s="85">
        <f>Baseline!B$33 * (C708 * Baseline!B$60*Baseline!B$59/Baseline!B$75 + Baseline!B$46 * Baseline!B$61*Baseline!B$69/Baseline!B$76 + Baseline!B$47 * Baseline!B$70*Baseline!B$57/Baseline!B$77 + Baseline!B$62*Baseline!B$58/Baseline!B$78)</f>
        <v>0.00000001648977869</v>
      </c>
      <c r="O708" s="85">
        <f>Baseline!B$33 * (C708 * Baseline!B$60*Baseline!B$60/Baseline!B$75 + Baseline!B$46 * Baseline!B$61*Baseline!B$61/Baseline!B$76 + Baseline!B$47 * Baseline!B$70*Baseline!B$70/Baseline!B$77 + Baseline!B$62*Baseline!B$62/Baseline!B$78)</f>
        <v>0.000001589267509</v>
      </c>
      <c r="P708" s="84">
        <f>Baseline!B$33 * (C708 * Baseline!B$60*Baseline!B$63/Baseline!B$75 + Baseline!B$46 * Baseline!B$61*Baseline!B$64/Baseline!B$76 + Baseline!B$47 * Baseline!B$70*Baseline!B$65/Baseline!B$77 + Baseline!B$62*Baseline!B$71/Baseline!B$78)</f>
        <v>0.000000001956390324</v>
      </c>
      <c r="Q708" s="84">
        <f>Baseline!B$33 * (C708 * Baseline!B$63*Baseline!B$68/Baseline!B$75 + Baseline!B$46 * Baseline!B$64*Baseline!B$54/Baseline!B$76 + Baseline!B$47 * Baseline!B$65*Baseline!B$55/Baseline!B$77 + Baseline!B$71*Baseline!B$56/Baseline!B$78)</f>
        <v>0.000000003681436982</v>
      </c>
      <c r="R708" s="84">
        <f>Baseline!B$33 * (C708 * Baseline!B$63*Baseline!B$59/Baseline!B$75 + Baseline!B$46 * Baseline!B$64*Baseline!B$69/Baseline!B$76 + Baseline!B$47 * Baseline!B$65*Baseline!B$57/Baseline!B$77 + Baseline!B$71*Baseline!B$58/Baseline!B$78)</f>
        <v>0.00000001707278964</v>
      </c>
      <c r="S708" s="84">
        <f>Baseline!B$33 * (C708 * Baseline!B$63*Baseline!B$60/Baseline!B$75 + Baseline!B$46 * Baseline!B$64*Baseline!B$61/Baseline!B$76 + Baseline!B$47 * Baseline!B$65*Baseline!B$70/Baseline!B$77 + Baseline!B$71*Baseline!B$62/Baseline!B$78)</f>
        <v>0.000000001956390324</v>
      </c>
      <c r="T708" s="84">
        <f>Baseline!B$33 * (C708 * Baseline!B$63*Baseline!B$63/Baseline!B$75 + Baseline!B$46 * Baseline!B$64*Baseline!B$64/Baseline!B$76 + Baseline!B$47 * Baseline!B$65*Baseline!B$65/Baseline!B$77 + Baseline!B$71*Baseline!B$71/Baseline!B$78)</f>
        <v>0.00000009856721707</v>
      </c>
      <c r="U708" s="83"/>
      <c r="V708" s="84">
        <f>E708 * ( Baseline!B$89 * Baseline!B$7 )</f>
        <v>0.18364868</v>
      </c>
      <c r="W708" s="84">
        <f>F708 * ( Baseline!D$89 * Baseline!B$11 )</f>
        <v>0.004409350057</v>
      </c>
      <c r="X708" s="84">
        <f>G708 * ( Baseline!F$89 * Baseline!B$16 )</f>
        <v>0.006958882119</v>
      </c>
      <c r="Y708" s="84">
        <f>H708 * ( Baseline!H$89 * Baseline!B$18 )</f>
        <v>0.001294663706</v>
      </c>
      <c r="Z708" s="86">
        <f t="shared" si="1"/>
        <v>0.1963115759</v>
      </c>
      <c r="AA708" s="84">
        <f>I708 * ( Baseline!B$89 * Baseline!B$7 )</f>
        <v>0.002480926292</v>
      </c>
      <c r="AB708" s="85">
        <f>J708 * ( Baseline!D$89 * Baseline!B$11 )</f>
        <v>0.03904359274</v>
      </c>
      <c r="AC708" s="85">
        <f>K708 * ( Baseline!F$89 * Baseline!B$16 )</f>
        <v>0.0005727686689</v>
      </c>
      <c r="AD708" s="85">
        <f>L708 * ( Baseline!F$89 * Baseline!B$16 )</f>
        <v>0.0005930194202</v>
      </c>
      <c r="AE708" s="86">
        <f t="shared" si="2"/>
        <v>0.04269030712</v>
      </c>
      <c r="AF708" s="86">
        <f>M708 * ( Baseline!B$89 * Baseline!B$7 )</f>
        <v>0.002079364213</v>
      </c>
      <c r="AG708" s="86">
        <f>N708 * ( Baseline!D$89 * Baseline!B$11 )</f>
        <v>0.0003041802805</v>
      </c>
      <c r="AH708" s="86">
        <f>O708 * ( Baseline!F$89 * Baseline!B$16 )</f>
        <v>0.05520284125</v>
      </c>
      <c r="AI708" s="86">
        <f>P708 * ( Baseline!H$89 * Baseline!B$18 )</f>
        <v>0.0006880105677</v>
      </c>
      <c r="AJ708" s="86">
        <f t="shared" si="3"/>
        <v>0.05827439631</v>
      </c>
      <c r="AK708" s="86">
        <f>Q708 * ( Baseline!B$89 * Baseline!B$7 )</f>
        <v>0.00003820963443</v>
      </c>
      <c r="AL708" s="86">
        <f>R708 * ( Baseline!D$89 * Baseline!B$11 )</f>
        <v>0.0003149348478</v>
      </c>
      <c r="AM708" s="86">
        <f>S708 * ( Baseline!F$89 * Baseline!B$16 )</f>
        <v>0.00006795476776</v>
      </c>
      <c r="AN708" s="86">
        <f>T708 * ( Baseline!H$89 * Baseline!B$18 )</f>
        <v>0.03466347495</v>
      </c>
      <c r="AO708" s="86">
        <f t="shared" si="4"/>
        <v>0.0350845742</v>
      </c>
      <c r="AP708" s="62"/>
      <c r="AQ708" s="86">
        <f>V708 * ( (1-Baseline!B$90-Baseline!B$89) + (1-B708)*Baseline!B$90 )</f>
        <v>0.09923195275</v>
      </c>
      <c r="AR708" s="86">
        <f>W708 * ( (1-Baseline!B$90-Baseline!B$89) + (1-B708)*Baseline!B$90 )</f>
        <v>0.002382529602</v>
      </c>
      <c r="AS708" s="86">
        <f>X708 * ( (1-Baseline!B$90-Baseline!B$89) + (1-B708)*Baseline!B$90 )</f>
        <v>0.003760132997</v>
      </c>
      <c r="AT708" s="86">
        <f>Y708 * ( (1-Baseline!B$90-Baseline!B$89) + (1-B708)*Baseline!B$90 )</f>
        <v>0.0006995531235</v>
      </c>
      <c r="AU708" s="86">
        <f t="shared" si="5"/>
        <v>0.1060741685</v>
      </c>
      <c r="AV708" s="86">
        <f>AA708 * ( (1-Baseline!D$90-Baseline!D$89) + (1-B708)*Baseline!D$90 )</f>
        <v>0.001912270683</v>
      </c>
      <c r="AW708" s="86">
        <f>AB708 * ( (1-Baseline!D$90-Baseline!D$89) + (1-B708)*Baseline!D$90 )</f>
        <v>0.0300943716</v>
      </c>
      <c r="AX708" s="86">
        <f>AC708 * ( (1-Baseline!D$90-Baseline!D$89) + (1-B708)*Baseline!D$90 )</f>
        <v>0.0004414837866</v>
      </c>
      <c r="AY708" s="86">
        <f>AD708 * ( (1-Baseline!D$90-Baseline!D$89) + (1-B708)*Baseline!D$90 )</f>
        <v>0.0004570928428</v>
      </c>
      <c r="AZ708" s="86">
        <f t="shared" si="6"/>
        <v>0.03290521891</v>
      </c>
      <c r="BA708" s="86">
        <f>AF708 * ( (1-Baseline!F$90-Baseline!F$89) + (1-Baseline!B$36)*Baseline!F$90 )</f>
        <v>0.001496377027</v>
      </c>
      <c r="BB708" s="86">
        <f>AG708 * ( (1-Baseline!F$90-Baseline!F$89) + (1-Baseline!B$36)*Baseline!F$90 )</f>
        <v>0.0002188978636</v>
      </c>
      <c r="BC708" s="86">
        <f>AH708 * ( (1-Baseline!F$90-Baseline!F$89) + (1-Baseline!B$36)*Baseline!F$90 )</f>
        <v>0.03972573106</v>
      </c>
      <c r="BD708" s="86">
        <f>AI708 * ( (1-Baseline!F$90-Baseline!F$89) + (1-Baseline!B$36)*Baseline!F$90 )</f>
        <v>0.0004951144208</v>
      </c>
      <c r="BE708" s="86">
        <f t="shared" si="7"/>
        <v>0.04193612037</v>
      </c>
      <c r="BF708" s="86">
        <f>AK708 * ( (1-Baseline!H$90-Baseline!H$89) + (1-Baseline!B$36)*Baseline!H$90 )</f>
        <v>0.00003027425755</v>
      </c>
      <c r="BG708" s="86">
        <f>AL708 * ( (1-Baseline!H$90-Baseline!H$89) + (1-Baseline!B$36)*Baseline!H$90 )</f>
        <v>0.0002495291786</v>
      </c>
      <c r="BH708" s="86">
        <f>AM708 * ( (1-Baseline!H$90-Baseline!H$89) + (1-Baseline!B$36)*Baseline!H$90 )</f>
        <v>0.00005384192159</v>
      </c>
      <c r="BI708" s="86">
        <f>AN708 * ( (1-Baseline!H$90-Baseline!H$89) + (1-Baseline!B$36)*Baseline!H$90 )</f>
        <v>0.02746456447</v>
      </c>
      <c r="BJ708" s="86">
        <f t="shared" si="8"/>
        <v>0.02779820983</v>
      </c>
      <c r="BK708" s="62"/>
      <c r="BL708" s="86">
        <f t="shared" si="19"/>
        <v>0.9354959287</v>
      </c>
      <c r="BM708" s="86">
        <f t="shared" si="20"/>
        <v>0.02246097835</v>
      </c>
      <c r="BN708" s="86">
        <f t="shared" si="21"/>
        <v>0.03544814964</v>
      </c>
      <c r="BO708" s="86">
        <f t="shared" si="22"/>
        <v>0.006594943271</v>
      </c>
      <c r="BP708" s="86">
        <f t="shared" si="9"/>
        <v>1</v>
      </c>
      <c r="BQ708" s="86">
        <f t="shared" si="23"/>
        <v>0.05811451029</v>
      </c>
      <c r="BR708" s="86">
        <f t="shared" si="24"/>
        <v>0.914577462</v>
      </c>
      <c r="BS708" s="86">
        <f t="shared" si="25"/>
        <v>0.01341683177</v>
      </c>
      <c r="BT708" s="86">
        <f t="shared" si="26"/>
        <v>0.01389119592</v>
      </c>
      <c r="BU708" s="86">
        <f t="shared" si="10"/>
        <v>1</v>
      </c>
      <c r="BV708" s="86">
        <f t="shared" si="27"/>
        <v>0.03568229522</v>
      </c>
      <c r="BW708" s="86">
        <f t="shared" si="28"/>
        <v>0.005219792906</v>
      </c>
      <c r="BX708" s="86">
        <f t="shared" si="29"/>
        <v>0.9472915164</v>
      </c>
      <c r="BY708" s="86">
        <f t="shared" si="30"/>
        <v>0.01180639545</v>
      </c>
      <c r="BZ708" s="86">
        <f t="shared" si="11"/>
        <v>1</v>
      </c>
      <c r="CA708" s="86">
        <f t="shared" si="31"/>
        <v>0.001089072201</v>
      </c>
      <c r="CB708" s="86">
        <f t="shared" si="32"/>
        <v>0.008976447769</v>
      </c>
      <c r="CC708" s="86">
        <f t="shared" si="33"/>
        <v>0.001936884495</v>
      </c>
      <c r="CD708" s="86">
        <f t="shared" si="34"/>
        <v>0.9879975955</v>
      </c>
      <c r="CE708" s="86">
        <f t="shared" si="12"/>
        <v>1</v>
      </c>
      <c r="CF708" s="62"/>
      <c r="CG708" s="86">
        <f t="shared" si="35"/>
        <v>0.9354959287</v>
      </c>
      <c r="CH708" s="86">
        <f t="shared" si="36"/>
        <v>0.02246097835</v>
      </c>
      <c r="CI708" s="86">
        <f t="shared" si="37"/>
        <v>0.03544814964</v>
      </c>
      <c r="CJ708" s="86">
        <f t="shared" si="38"/>
        <v>0.006594943271</v>
      </c>
      <c r="CK708" s="86">
        <f t="shared" si="13"/>
        <v>1</v>
      </c>
      <c r="CL708" s="86">
        <f t="shared" si="39"/>
        <v>0.05811451029</v>
      </c>
      <c r="CM708" s="86">
        <f t="shared" si="40"/>
        <v>0.914577462</v>
      </c>
      <c r="CN708" s="86">
        <f t="shared" si="41"/>
        <v>0.01341683177</v>
      </c>
      <c r="CO708" s="86">
        <f t="shared" si="42"/>
        <v>0.01389119592</v>
      </c>
      <c r="CP708" s="86">
        <f t="shared" si="14"/>
        <v>1</v>
      </c>
      <c r="CQ708" s="86">
        <f t="shared" si="43"/>
        <v>0.03568229522</v>
      </c>
      <c r="CR708" s="86">
        <f t="shared" si="44"/>
        <v>0.005219792906</v>
      </c>
      <c r="CS708" s="86">
        <f t="shared" si="45"/>
        <v>0.9472915164</v>
      </c>
      <c r="CT708" s="86">
        <f t="shared" si="46"/>
        <v>0.01180639545</v>
      </c>
      <c r="CU708" s="86">
        <f t="shared" si="15"/>
        <v>1</v>
      </c>
      <c r="CV708" s="86">
        <f t="shared" si="47"/>
        <v>0.001089072201</v>
      </c>
      <c r="CW708" s="86">
        <f t="shared" si="48"/>
        <v>0.008976447769</v>
      </c>
      <c r="CX708" s="86">
        <f t="shared" si="49"/>
        <v>0.001936884495</v>
      </c>
      <c r="CY708" s="86">
        <f t="shared" si="50"/>
        <v>0.9879975955</v>
      </c>
      <c r="CZ708" s="86">
        <f t="shared" si="16"/>
        <v>1</v>
      </c>
      <c r="DA708" s="62"/>
      <c r="DB708" s="86">
        <f>(AQ708*Baseline!B$7 + AV708*Baseline!B$11 + BA708*Baseline!B$16 + BF708*Baseline!B$18)</f>
        <v>58627.89513</v>
      </c>
      <c r="DC708" s="86">
        <f>(AR708*Baseline!B$7 + AW708*Baseline!B$11 + BB708*Baseline!B$16 + BG708*Baseline!B$18)</f>
        <v>77854.02599</v>
      </c>
      <c r="DD708" s="86">
        <f>(AS708*Baseline!B$7 + AX708*Baseline!B$11 + BC708*Baseline!B$16 + BH708*Baseline!B$18)</f>
        <v>138324.6628</v>
      </c>
      <c r="DE708" s="86">
        <f>(AT708*Baseline!B$7 + AY708*Baseline!B$11 + BD708*Baseline!B$16 + BI708*Baseline!B$18)</f>
        <v>1260603.089</v>
      </c>
      <c r="DF708" s="86">
        <f t="shared" si="17"/>
        <v>1535409.673</v>
      </c>
      <c r="DG708" s="62"/>
      <c r="DH708" s="86">
        <f t="shared" si="51"/>
        <v>0.03818387767</v>
      </c>
      <c r="DI708" s="86">
        <f t="shared" si="52"/>
        <v>0.05070570243</v>
      </c>
      <c r="DJ708" s="86">
        <f t="shared" si="53"/>
        <v>0.09008974296</v>
      </c>
      <c r="DK708" s="86">
        <f t="shared" si="54"/>
        <v>0.8210206769</v>
      </c>
      <c r="DL708" s="86">
        <f t="shared" si="18"/>
        <v>1</v>
      </c>
      <c r="DM708" s="62"/>
      <c r="DN708" s="86">
        <f>DH708 / (Baseline!B$7/Baseline!B$17)</f>
        <v>4.075877794</v>
      </c>
      <c r="DO708" s="86">
        <f>DI708 / (Baseline!B$11/Baseline!B$17)</f>
        <v>1.224059926</v>
      </c>
      <c r="DP708" s="86">
        <f>DJ708 / (Baseline!B$16/Baseline!B$17)</f>
        <v>1.392158786</v>
      </c>
      <c r="DQ708" s="86">
        <f>DK708 / (Baseline!B$18/Baseline!B$17)</f>
        <v>0.9282363568</v>
      </c>
      <c r="DR708" s="62"/>
      <c r="DS708" s="86">
        <f>DH708 / Baseline!H$117</f>
        <v>1.527626733</v>
      </c>
      <c r="DT708" s="86">
        <f>DI708 / Baseline!H$118</f>
        <v>1.14138801</v>
      </c>
      <c r="DU708" s="86">
        <f>DJ708 / Baseline!H$119</f>
        <v>1.076970117</v>
      </c>
      <c r="DV708" s="86">
        <f>DK708 / Baseline!H$120</f>
        <v>0.9694093935</v>
      </c>
      <c r="DW708" s="87"/>
      <c r="DX708" s="86">
        <f>(AU708*Baseline!B$34)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0.02844065652</v>
      </c>
      <c r="DY708" s="86">
        <f>(AZ708*Baseline!B$34) + (Baseline!D$90*(1-Baseline!D$91)*Baseline!B$35) + (Baseline!D$90*Baseline!D$91*((1-Baseline!D$92)*Baseline!B$40 + Baseline!D$92*Baseline!B$41))</f>
        <v>0.01134935084</v>
      </c>
      <c r="DZ708" s="86">
        <f>(BE708*Baseline!B$34) + (Baseline!F$90*(1-Baseline!F$91)*Baseline!B$35) + (Baseline!F$90*Baseline!F$91*((1-Baseline!F$92)*Baseline!B$40 + Baseline!F$92*Baseline!B$41))</f>
        <v>0.01402105806</v>
      </c>
      <c r="EA708" s="86">
        <f>(BJ708*Baseline!B$34) + (Baseline!H$90*(1-Baseline!H$91)*Baseline!B$35) + (Baseline!H$90*Baseline!H$91*((1-Baseline!H$92)*Baseline!B$40 + Baseline!H$92*Baseline!B$41))</f>
        <v>0.009314731474</v>
      </c>
      <c r="EB708" s="86">
        <f>( DX708*Baseline!B$7 + DY708*Baseline!B$11 + DZ708*Baseline!B$16 + EA708*Baseline!B$18 ) / Baseline!B$17</f>
        <v>0.009882747601</v>
      </c>
    </row>
    <row r="709">
      <c r="A709" s="73" t="s">
        <v>885</v>
      </c>
      <c r="B709" s="85">
        <f>MIN( MAX( NORMINV( MCrands!B709, (B$5+B$4)/2, (B$5-B$4)/3.29 ), 0 ), 1 )</f>
        <v>0.4983544688</v>
      </c>
      <c r="C709" s="85">
        <f>MAX( NORMINV( MCrands!C709, (C$5+C$4)/2, (C$5-C$4)/3.29 ), 0 )</f>
        <v>3.625055867</v>
      </c>
      <c r="D709" s="83"/>
      <c r="E709" s="84">
        <f>Baseline!B$33 * (C709 * Baseline!B$68*Baseline!B$68/Baseline!B$75 + Baseline!B$46 * Baseline!B$54*Baseline!B$54/Baseline!B$76 + Baseline!B$47 * Baseline!B$55*Baseline!B$55/Baseline!B$77 + Baseline!B$56*Baseline!B$56/Baseline!B$78)</f>
        <v>0.00002571497363</v>
      </c>
      <c r="F709" s="84">
        <f>Baseline!B$33 * (C709 * Baseline!B$68*Baseline!B$59/Baseline!B$75 + Baseline!B$46 * Baseline!B$54*Baseline!B$69/Baseline!B$76 + Baseline!B$47 * Baseline!B$55*Baseline!B$57/Baseline!B$77 + Baseline!B$56*Baseline!B$58/Baseline!B$78)</f>
        <v>0.0000002402996975</v>
      </c>
      <c r="G709" s="85">
        <f>Baseline!B$33 * (C709 * Baseline!B$68*Baseline!B$60/Baseline!B$75 + Baseline!B$46 * Baseline!B$54*Baseline!B$61/Baseline!B$76 + Baseline!B$47 * Baseline!B$55*Baseline!B$70/Baseline!B$77 + Baseline!B$56*Baseline!B$62/Baseline!B$78)</f>
        <v>0.0000002034567112</v>
      </c>
      <c r="H709" s="84">
        <f>Baseline!B$33 * (C709 * Baseline!B$68*Baseline!B$63/Baseline!B$75 + Baseline!B$46 * Baseline!B$54*Baseline!B$64/Baseline!B$76 + Baseline!B$47 * Baseline!B$55*Baseline!B$65/Baseline!B$77 + Baseline!B$56*Baseline!B$71/Baseline!B$78)</f>
        <v>0.00000000399276748</v>
      </c>
      <c r="I709" s="84">
        <f>Baseline!B$33 * (C709 * Baseline!B$59*Baseline!B$68/Baseline!B$75 + Baseline!B$46 * Baseline!B$69*Baseline!B$54/Baseline!B$76 + Baseline!B$47 * Baseline!B$57*Baseline!B$55/Baseline!B$77 + Baseline!B$58*Baseline!B$56/Baseline!B$78)</f>
        <v>0.0000002402996975</v>
      </c>
      <c r="J709" s="85">
        <f>Baseline!B$33 * (C709 * Baseline!B$59*Baseline!B$59/Baseline!B$75 + Baseline!B$46 * Baseline!B$69*Baseline!B$69/Baseline!B$76 + Baseline!B$47 * Baseline!B$57*Baseline!B$57/Baseline!B$77 + Baseline!B$58*Baseline!B$58/Baseline!B$78)</f>
        <v>0.000002116574629</v>
      </c>
      <c r="K709" s="84">
        <f>Baseline!B$33 * (C709 * Baseline!B$59*Baseline!B$60/Baseline!B$75 + Baseline!B$46 * Baseline!B$69*Baseline!B$61/Baseline!B$76 + Baseline!B$47 * Baseline!B$57*Baseline!B$70/Baseline!B$77 + Baseline!B$58*Baseline!B$62/Baseline!B$78)</f>
        <v>0.00000001649027027</v>
      </c>
      <c r="L709" s="85">
        <f>Baseline!B$33 * (C709 * Baseline!B$59*Baseline!B$63/Baseline!B$75 + Baseline!B$46 * Baseline!B$69*Baseline!B$64/Baseline!B$76 + Baseline!B$47 * Baseline!B$57*Baseline!B$65/Baseline!B$77 + Baseline!B$58*Baseline!B$71/Baseline!B$78)</f>
        <v>0.0000000170728388</v>
      </c>
      <c r="M709" s="84">
        <f>Baseline!B$33 * (C709 * Baseline!B$60*Baseline!B$68/Baseline!B$75 + Baseline!B$46 * Baseline!B$61*Baseline!B$54/Baseline!B$76 + Baseline!B$47 * Baseline!B$70*Baseline!B$55/Baseline!B$77 + Baseline!B$62*Baseline!B$56/Baseline!B$78)</f>
        <v>0.0000002034567112</v>
      </c>
      <c r="N709" s="85">
        <f>Baseline!B$33 * (C709 * Baseline!B$60*Baseline!B$59/Baseline!B$75 + Baseline!B$46 * Baseline!B$61*Baseline!B$69/Baseline!B$76 + Baseline!B$47 * Baseline!B$70*Baseline!B$57/Baseline!B$77 + Baseline!B$62*Baseline!B$58/Baseline!B$78)</f>
        <v>0.00000001649027027</v>
      </c>
      <c r="O709" s="85">
        <f>Baseline!B$33 * (C709 * Baseline!B$60*Baseline!B$60/Baseline!B$75 + Baseline!B$46 * Baseline!B$61*Baseline!B$61/Baseline!B$76 + Baseline!B$47 * Baseline!B$70*Baseline!B$70/Baseline!B$77 + Baseline!B$62*Baseline!B$62/Baseline!B$78)</f>
        <v>0.000001589268717</v>
      </c>
      <c r="P709" s="84">
        <f>Baseline!B$33 * (C709 * Baseline!B$60*Baseline!B$63/Baseline!B$75 + Baseline!B$46 * Baseline!B$61*Baseline!B$64/Baseline!B$76 + Baseline!B$47 * Baseline!B$70*Baseline!B$65/Baseline!B$77 + Baseline!B$62*Baseline!B$71/Baseline!B$78)</f>
        <v>0.000000001956511169</v>
      </c>
      <c r="Q709" s="84">
        <f>Baseline!B$33 * (C709 * Baseline!B$63*Baseline!B$68/Baseline!B$75 + Baseline!B$46 * Baseline!B$64*Baseline!B$54/Baseline!B$76 + Baseline!B$47 * Baseline!B$65*Baseline!B$55/Baseline!B$77 + Baseline!B$71*Baseline!B$56/Baseline!B$78)</f>
        <v>0.00000000399276748</v>
      </c>
      <c r="R709" s="84">
        <f>Baseline!B$33 * (C709 * Baseline!B$63*Baseline!B$59/Baseline!B$75 + Baseline!B$46 * Baseline!B$64*Baseline!B$69/Baseline!B$76 + Baseline!B$47 * Baseline!B$65*Baseline!B$57/Baseline!B$77 + Baseline!B$71*Baseline!B$58/Baseline!B$78)</f>
        <v>0.0000000170728388</v>
      </c>
      <c r="S709" s="84">
        <f>Baseline!B$33 * (C709 * Baseline!B$63*Baseline!B$60/Baseline!B$75 + Baseline!B$46 * Baseline!B$64*Baseline!B$61/Baseline!B$76 + Baseline!B$47 * Baseline!B$65*Baseline!B$70/Baseline!B$77 + Baseline!B$71*Baseline!B$62/Baseline!B$78)</f>
        <v>0.000000001956511169</v>
      </c>
      <c r="T709" s="84">
        <f>Baseline!B$33 * (C709 * Baseline!B$63*Baseline!B$63/Baseline!B$75 + Baseline!B$46 * Baseline!B$64*Baseline!B$64/Baseline!B$76 + Baseline!B$47 * Baseline!B$65*Baseline!B$65/Baseline!B$77 + Baseline!B$71*Baseline!B$71/Baseline!B$78)</f>
        <v>0.00000009856722915</v>
      </c>
      <c r="U709" s="83"/>
      <c r="V709" s="84">
        <f>E709 * ( Baseline!B$89 * Baseline!B$7 )</f>
        <v>0.2668957113</v>
      </c>
      <c r="W709" s="84">
        <f>F709 * ( Baseline!D$89 * Baseline!B$11 )</f>
        <v>0.004432711364</v>
      </c>
      <c r="X709" s="84">
        <f>G709 * ( Baseline!F$89 * Baseline!B$16 )</f>
        <v>0.007067022051</v>
      </c>
      <c r="Y709" s="84">
        <f>H709 * ( Baseline!H$89 * Baseline!B$18 )</f>
        <v>0.001404150382</v>
      </c>
      <c r="Z709" s="86">
        <f t="shared" si="1"/>
        <v>0.2797995951</v>
      </c>
      <c r="AA709" s="84">
        <f>I709 * ( Baseline!B$89 * Baseline!B$7 )</f>
        <v>0.00249407056</v>
      </c>
      <c r="AB709" s="85">
        <f>J709 * ( Baseline!D$89 * Baseline!B$11 )</f>
        <v>0.03904359643</v>
      </c>
      <c r="AC709" s="85">
        <f>K709 * ( Baseline!F$89 * Baseline!B$16 )</f>
        <v>0.0005727857436</v>
      </c>
      <c r="AD709" s="85">
        <f>L709 * ( Baseline!F$89 * Baseline!B$16 )</f>
        <v>0.0005930211276</v>
      </c>
      <c r="AE709" s="86">
        <f t="shared" si="2"/>
        <v>0.04270347386</v>
      </c>
      <c r="AF709" s="86">
        <f>M709 * ( Baseline!B$89 * Baseline!B$7 )</f>
        <v>0.002111677205</v>
      </c>
      <c r="AG709" s="86">
        <f>N709 * ( Baseline!D$89 * Baseline!B$11 )</f>
        <v>0.0003041893484</v>
      </c>
      <c r="AH709" s="86">
        <f>O709 * ( Baseline!F$89 * Baseline!B$16 )</f>
        <v>0.05520288323</v>
      </c>
      <c r="AI709" s="86">
        <f>P709 * ( Baseline!H$89 * Baseline!B$18 )</f>
        <v>0.0006880530658</v>
      </c>
      <c r="AJ709" s="86">
        <f t="shared" si="3"/>
        <v>0.05830680285</v>
      </c>
      <c r="AK709" s="86">
        <f>Q709 * ( Baseline!B$89 * Baseline!B$7 )</f>
        <v>0.00004144093367</v>
      </c>
      <c r="AL709" s="86">
        <f>R709 * ( Baseline!D$89 * Baseline!B$11 )</f>
        <v>0.0003149357546</v>
      </c>
      <c r="AM709" s="86">
        <f>S709 * ( Baseline!F$89 * Baseline!B$16 )</f>
        <v>0.0000679589653</v>
      </c>
      <c r="AN709" s="86">
        <f>T709 * ( Baseline!H$89 * Baseline!B$18 )</f>
        <v>0.0346634792</v>
      </c>
      <c r="AO709" s="86">
        <f t="shared" si="4"/>
        <v>0.03508781485</v>
      </c>
      <c r="AP709" s="62"/>
      <c r="AQ709" s="86">
        <f>V709 * ( (1-Baseline!B$90-Baseline!B$89) + (1-B709)*Baseline!B$90 )</f>
        <v>0.1428064264</v>
      </c>
      <c r="AR709" s="86">
        <f>W709 * ( (1-Baseline!B$90-Baseline!B$89) + (1-B709)*Baseline!B$90 )</f>
        <v>0.00237178659</v>
      </c>
      <c r="AS709" s="86">
        <f>X709 * ( (1-Baseline!B$90-Baseline!B$89) + (1-B709)*Baseline!B$90 )</f>
        <v>0.003781312781</v>
      </c>
      <c r="AT709" s="86">
        <f>Y709 * ( (1-Baseline!B$90-Baseline!B$89) + (1-B709)*Baseline!B$90 )</f>
        <v>0.0007513110542</v>
      </c>
      <c r="AU709" s="86">
        <f t="shared" si="5"/>
        <v>0.1497108368</v>
      </c>
      <c r="AV709" s="86">
        <f>AA709 * ( (1-Baseline!D$90-Baseline!D$89) + (1-B709)*Baseline!D$90 )</f>
        <v>0.001915784381</v>
      </c>
      <c r="AW709" s="86">
        <f>AB709 * ( (1-Baseline!D$90-Baseline!D$89) + (1-B709)*Baseline!D$90 )</f>
        <v>0.02999077629</v>
      </c>
      <c r="AX709" s="86">
        <f>AC709 * ( (1-Baseline!D$90-Baseline!D$89) + (1-B709)*Baseline!D$90 )</f>
        <v>0.0004399771197</v>
      </c>
      <c r="AY709" s="86">
        <f>AD709 * ( (1-Baseline!D$90-Baseline!D$89) + (1-B709)*Baseline!D$90 )</f>
        <v>0.0004555206385</v>
      </c>
      <c r="AZ709" s="86">
        <f t="shared" si="6"/>
        <v>0.03280205843</v>
      </c>
      <c r="BA709" s="86">
        <f>AF709 * ( (1-Baseline!F$90-Baseline!F$89) + (1-Baseline!B$36)*Baseline!F$90 )</f>
        <v>0.001519630491</v>
      </c>
      <c r="BB709" s="86">
        <f>AG709 * ( (1-Baseline!F$90-Baseline!F$89) + (1-Baseline!B$36)*Baseline!F$90 )</f>
        <v>0.0002189043891</v>
      </c>
      <c r="BC709" s="86">
        <f>AH709 * ( (1-Baseline!F$90-Baseline!F$89) + (1-Baseline!B$36)*Baseline!F$90 )</f>
        <v>0.03972576126</v>
      </c>
      <c r="BD709" s="86">
        <f>AI709 * ( (1-Baseline!F$90-Baseline!F$89) + (1-Baseline!B$36)*Baseline!F$90 )</f>
        <v>0.0004951450038</v>
      </c>
      <c r="BE709" s="86">
        <f t="shared" si="7"/>
        <v>0.04195944115</v>
      </c>
      <c r="BF709" s="86">
        <f>AK709 * ( (1-Baseline!H$90-Baseline!H$89) + (1-Baseline!B$36)*Baseline!H$90 )</f>
        <v>0.00003283448057</v>
      </c>
      <c r="BG709" s="86">
        <f>AL709 * ( (1-Baseline!H$90-Baseline!H$89) + (1-Baseline!B$36)*Baseline!H$90 )</f>
        <v>0.0002495298971</v>
      </c>
      <c r="BH709" s="86">
        <f>AM709 * ( (1-Baseline!H$90-Baseline!H$89) + (1-Baseline!B$36)*Baseline!H$90 )</f>
        <v>0.00005384524739</v>
      </c>
      <c r="BI709" s="86">
        <f>AN709 * ( (1-Baseline!H$90-Baseline!H$89) + (1-Baseline!B$36)*Baseline!H$90 )</f>
        <v>0.02746456784</v>
      </c>
      <c r="BJ709" s="86">
        <f t="shared" si="8"/>
        <v>0.02780077746</v>
      </c>
      <c r="BK709" s="62"/>
      <c r="BL709" s="86">
        <f t="shared" si="19"/>
        <v>0.9538816924</v>
      </c>
      <c r="BM709" s="86">
        <f t="shared" si="20"/>
        <v>0.01584245096</v>
      </c>
      <c r="BN709" s="86">
        <f t="shared" si="21"/>
        <v>0.02525744202</v>
      </c>
      <c r="BO709" s="86">
        <f t="shared" si="22"/>
        <v>0.005018414632</v>
      </c>
      <c r="BP709" s="86">
        <f t="shared" si="9"/>
        <v>1</v>
      </c>
      <c r="BQ709" s="86">
        <f t="shared" si="23"/>
        <v>0.05840439512</v>
      </c>
      <c r="BR709" s="86">
        <f t="shared" si="24"/>
        <v>0.9142955572</v>
      </c>
      <c r="BS709" s="86">
        <f t="shared" si="25"/>
        <v>0.01341309481</v>
      </c>
      <c r="BT709" s="86">
        <f t="shared" si="26"/>
        <v>0.01388695284</v>
      </c>
      <c r="BU709" s="86">
        <f t="shared" si="10"/>
        <v>1</v>
      </c>
      <c r="BV709" s="86">
        <f t="shared" si="27"/>
        <v>0.0362166523</v>
      </c>
      <c r="BW709" s="86">
        <f t="shared" si="28"/>
        <v>0.0052170473</v>
      </c>
      <c r="BX709" s="86">
        <f t="shared" si="29"/>
        <v>0.946765738</v>
      </c>
      <c r="BY709" s="86">
        <f t="shared" si="30"/>
        <v>0.01180056241</v>
      </c>
      <c r="BZ709" s="86">
        <f t="shared" si="11"/>
        <v>1</v>
      </c>
      <c r="CA709" s="86">
        <f t="shared" si="31"/>
        <v>0.001181063393</v>
      </c>
      <c r="CB709" s="86">
        <f t="shared" si="32"/>
        <v>0.008975644563</v>
      </c>
      <c r="CC709" s="86">
        <f t="shared" si="33"/>
        <v>0.001936825237</v>
      </c>
      <c r="CD709" s="86">
        <f t="shared" si="34"/>
        <v>0.9879064668</v>
      </c>
      <c r="CE709" s="86">
        <f t="shared" si="12"/>
        <v>1</v>
      </c>
      <c r="CF709" s="62"/>
      <c r="CG709" s="86">
        <f t="shared" si="35"/>
        <v>0.9538816924</v>
      </c>
      <c r="CH709" s="86">
        <f t="shared" si="36"/>
        <v>0.01584245096</v>
      </c>
      <c r="CI709" s="86">
        <f t="shared" si="37"/>
        <v>0.02525744202</v>
      </c>
      <c r="CJ709" s="86">
        <f t="shared" si="38"/>
        <v>0.005018414632</v>
      </c>
      <c r="CK709" s="86">
        <f t="shared" si="13"/>
        <v>1</v>
      </c>
      <c r="CL709" s="86">
        <f t="shared" si="39"/>
        <v>0.05840439512</v>
      </c>
      <c r="CM709" s="86">
        <f t="shared" si="40"/>
        <v>0.9142955572</v>
      </c>
      <c r="CN709" s="86">
        <f t="shared" si="41"/>
        <v>0.01341309481</v>
      </c>
      <c r="CO709" s="86">
        <f t="shared" si="42"/>
        <v>0.01388695284</v>
      </c>
      <c r="CP709" s="86">
        <f t="shared" si="14"/>
        <v>1</v>
      </c>
      <c r="CQ709" s="86">
        <f t="shared" si="43"/>
        <v>0.0362166523</v>
      </c>
      <c r="CR709" s="86">
        <f t="shared" si="44"/>
        <v>0.0052170473</v>
      </c>
      <c r="CS709" s="86">
        <f t="shared" si="45"/>
        <v>0.946765738</v>
      </c>
      <c r="CT709" s="86">
        <f t="shared" si="46"/>
        <v>0.01180056241</v>
      </c>
      <c r="CU709" s="86">
        <f t="shared" si="15"/>
        <v>1</v>
      </c>
      <c r="CV709" s="86">
        <f t="shared" si="47"/>
        <v>0.001181063393</v>
      </c>
      <c r="CW709" s="86">
        <f t="shared" si="48"/>
        <v>0.008975644563</v>
      </c>
      <c r="CX709" s="86">
        <f t="shared" si="49"/>
        <v>0.001936825237</v>
      </c>
      <c r="CY709" s="86">
        <f t="shared" si="50"/>
        <v>0.9879064668</v>
      </c>
      <c r="CZ709" s="86">
        <f t="shared" si="16"/>
        <v>1</v>
      </c>
      <c r="DA709" s="62"/>
      <c r="DB709" s="86">
        <f>(AQ709*Baseline!B$7 + AV709*Baseline!B$11 + BA709*Baseline!B$16 + BF709*Baseline!B$18)</f>
        <v>79964.1884</v>
      </c>
      <c r="DC709" s="86">
        <f>(AR709*Baseline!B$7 + AW709*Baseline!B$11 + BB709*Baseline!B$16 + BG709*Baseline!B$18)</f>
        <v>77626.70465</v>
      </c>
      <c r="DD709" s="86">
        <f>(AS709*Baseline!B$7 + AX709*Baseline!B$11 + BC709*Baseline!B$16 + BH709*Baseline!B$18)</f>
        <v>138331.9573</v>
      </c>
      <c r="DE709" s="86">
        <f>(AT709*Baseline!B$7 + AY709*Baseline!B$11 + BD709*Baseline!B$16 + BI709*Baseline!B$18)</f>
        <v>1260625.077</v>
      </c>
      <c r="DF709" s="86">
        <f t="shared" si="17"/>
        <v>1556547.927</v>
      </c>
      <c r="DG709" s="62"/>
      <c r="DH709" s="86">
        <f t="shared" si="51"/>
        <v>0.05137277626</v>
      </c>
      <c r="DI709" s="86">
        <f t="shared" si="52"/>
        <v>0.04987106616</v>
      </c>
      <c r="DJ709" s="86">
        <f t="shared" si="53"/>
        <v>0.08887099133</v>
      </c>
      <c r="DK709" s="86">
        <f t="shared" si="54"/>
        <v>0.8098851662</v>
      </c>
      <c r="DL709" s="86">
        <f t="shared" si="18"/>
        <v>1</v>
      </c>
      <c r="DM709" s="62"/>
      <c r="DN709" s="86">
        <f>DH709 / (Baseline!B$7/Baseline!B$17)</f>
        <v>5.483705971</v>
      </c>
      <c r="DO709" s="86">
        <f>DI709 / (Baseline!B$11/Baseline!B$17)</f>
        <v>1.203911407</v>
      </c>
      <c r="DP709" s="86">
        <f>DJ709 / (Baseline!B$16/Baseline!B$17)</f>
        <v>1.37332539</v>
      </c>
      <c r="DQ709" s="86">
        <f>DK709 / (Baseline!B$18/Baseline!B$17)</f>
        <v>0.9156466789</v>
      </c>
      <c r="DR709" s="62"/>
      <c r="DS709" s="86">
        <f>DH709 / Baseline!H$117</f>
        <v>2.055276498</v>
      </c>
      <c r="DT709" s="86">
        <f>DI709 / Baseline!H$118</f>
        <v>1.122600304</v>
      </c>
      <c r="DU709" s="86">
        <f>DJ709 / Baseline!H$119</f>
        <v>1.062400655</v>
      </c>
      <c r="DV709" s="86">
        <f>DK709 / Baseline!H$120</f>
        <v>0.9562612853</v>
      </c>
      <c r="DW709" s="87"/>
      <c r="DX709" s="86">
        <f>(AU709*Baseline!B$34)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0.03498615678</v>
      </c>
      <c r="DY709" s="86">
        <f>(AZ709*Baseline!B$34) + (Baseline!D$90*(1-Baseline!D$91)*Baseline!B$35) + (Baseline!D$90*Baseline!D$91*((1-Baseline!D$92)*Baseline!B$40 + Baseline!D$92*Baseline!B$41))</f>
        <v>0.01133387676</v>
      </c>
      <c r="DZ709" s="86">
        <f>(BE709*Baseline!B$34) + (Baseline!F$90*(1-Baseline!F$91)*Baseline!B$35) + (Baseline!F$90*Baseline!F$91*((1-Baseline!F$92)*Baseline!B$40 + Baseline!F$92*Baseline!B$41))</f>
        <v>0.01402455617</v>
      </c>
      <c r="EA709" s="86">
        <f>(BJ709*Baseline!B$34) + (Baseline!H$90*(1-Baseline!H$91)*Baseline!B$35) + (Baseline!H$90*Baseline!H$91*((1-Baseline!H$92)*Baseline!B$40 + Baseline!H$92*Baseline!B$41))</f>
        <v>0.009315116619</v>
      </c>
      <c r="EB709" s="86">
        <f>( DX709*Baseline!B$7 + DY709*Baseline!B$11 + DZ709*Baseline!B$16 + EA709*Baseline!B$18 ) / Baseline!B$17</f>
        <v>0.00994399357</v>
      </c>
    </row>
    <row r="710">
      <c r="A710" s="73" t="s">
        <v>886</v>
      </c>
      <c r="B710" s="85">
        <f>MIN( MAX( NORMINV( MCrands!B710, (B$5+B$4)/2, (B$5-B$4)/3.29 ), 0 ), 1 )</f>
        <v>0.4392351236</v>
      </c>
      <c r="C710" s="85">
        <f>MAX( NORMINV( MCrands!C710, (C$5+C$4)/2, (C$5-C$4)/3.29 ), 0 )</f>
        <v>2.949254091</v>
      </c>
      <c r="D710" s="83"/>
      <c r="E710" s="84">
        <f>Baseline!B$33 * (C710 * Baseline!B$68*Baseline!B$68/Baseline!B$75 + Baseline!B$46 * Baseline!B$54*Baseline!B$54/Baseline!B$76 + Baseline!B$47 * Baseline!B$55*Baseline!B$55/Baseline!B$77 + Baseline!B$56*Baseline!B$56/Baseline!B$78)</f>
        <v>0.00002093028084</v>
      </c>
      <c r="F710" s="84">
        <f>Baseline!B$33 * (C710 * Baseline!B$68*Baseline!B$59/Baseline!B$75 + Baseline!B$46 * Baseline!B$54*Baseline!B$69/Baseline!B$76 + Baseline!B$47 * Baseline!B$55*Baseline!B$57/Baseline!B$77 + Baseline!B$56*Baseline!B$58/Baseline!B$78)</f>
        <v>0.0000002395442197</v>
      </c>
      <c r="G710" s="85">
        <f>Baseline!B$33 * (C710 * Baseline!B$68*Baseline!B$60/Baseline!B$75 + Baseline!B$46 * Baseline!B$54*Baseline!B$61/Baseline!B$76 + Baseline!B$47 * Baseline!B$55*Baseline!B$70/Baseline!B$77 + Baseline!B$56*Baseline!B$62/Baseline!B$78)</f>
        <v>0.0000002015994949</v>
      </c>
      <c r="H710" s="84">
        <f>Baseline!B$33 * (C710 * Baseline!B$68*Baseline!B$63/Baseline!B$75 + Baseline!B$46 * Baseline!B$54*Baseline!B$64/Baseline!B$76 + Baseline!B$47 * Baseline!B$55*Baseline!B$65/Baseline!B$77 + Baseline!B$56*Baseline!B$71/Baseline!B$78)</f>
        <v>0.000000003807045852</v>
      </c>
      <c r="I710" s="84">
        <f>Baseline!B$33 * (C710 * Baseline!B$59*Baseline!B$68/Baseline!B$75 + Baseline!B$46 * Baseline!B$69*Baseline!B$54/Baseline!B$76 + Baseline!B$47 * Baseline!B$57*Baseline!B$55/Baseline!B$77 + Baseline!B$58*Baseline!B$56/Baseline!B$78)</f>
        <v>0.0000002395442197</v>
      </c>
      <c r="J710" s="85">
        <f>Baseline!B$33 * (C710 * Baseline!B$59*Baseline!B$59/Baseline!B$75 + Baseline!B$46 * Baseline!B$69*Baseline!B$69/Baseline!B$76 + Baseline!B$47 * Baseline!B$57*Baseline!B$57/Baseline!B$77 + Baseline!B$58*Baseline!B$58/Baseline!B$78)</f>
        <v>0.00000211657451</v>
      </c>
      <c r="K710" s="84">
        <f>Baseline!B$33 * (C710 * Baseline!B$59*Baseline!B$60/Baseline!B$75 + Baseline!B$46 * Baseline!B$69*Baseline!B$61/Baseline!B$76 + Baseline!B$47 * Baseline!B$57*Baseline!B$70/Baseline!B$77 + Baseline!B$58*Baseline!B$62/Baseline!B$78)</f>
        <v>0.00000001648997702</v>
      </c>
      <c r="L710" s="85">
        <f>Baseline!B$33 * (C710 * Baseline!B$59*Baseline!B$63/Baseline!B$75 + Baseline!B$46 * Baseline!B$69*Baseline!B$64/Baseline!B$76 + Baseline!B$47 * Baseline!B$57*Baseline!B$65/Baseline!B$77 + Baseline!B$58*Baseline!B$71/Baseline!B$78)</f>
        <v>0.00000001707280948</v>
      </c>
      <c r="M710" s="84">
        <f>Baseline!B$33 * (C710 * Baseline!B$60*Baseline!B$68/Baseline!B$75 + Baseline!B$46 * Baseline!B$61*Baseline!B$54/Baseline!B$76 + Baseline!B$47 * Baseline!B$70*Baseline!B$55/Baseline!B$77 + Baseline!B$62*Baseline!B$56/Baseline!B$78)</f>
        <v>0.0000002015994949</v>
      </c>
      <c r="N710" s="85">
        <f>Baseline!B$33 * (C710 * Baseline!B$60*Baseline!B$59/Baseline!B$75 + Baseline!B$46 * Baseline!B$61*Baseline!B$69/Baseline!B$76 + Baseline!B$47 * Baseline!B$70*Baseline!B$57/Baseline!B$77 + Baseline!B$62*Baseline!B$58/Baseline!B$78)</f>
        <v>0.00000001648997702</v>
      </c>
      <c r="O710" s="85">
        <f>Baseline!B$33 * (C710 * Baseline!B$60*Baseline!B$60/Baseline!B$75 + Baseline!B$46 * Baseline!B$61*Baseline!B$61/Baseline!B$76 + Baseline!B$47 * Baseline!B$70*Baseline!B$70/Baseline!B$77 + Baseline!B$62*Baseline!B$62/Baseline!B$78)</f>
        <v>0.000001589267996</v>
      </c>
      <c r="P710" s="84">
        <f>Baseline!B$33 * (C710 * Baseline!B$60*Baseline!B$63/Baseline!B$75 + Baseline!B$46 * Baseline!B$61*Baseline!B$64/Baseline!B$76 + Baseline!B$47 * Baseline!B$70*Baseline!B$65/Baseline!B$77 + Baseline!B$62*Baseline!B$71/Baseline!B$78)</f>
        <v>0.00000000195643908</v>
      </c>
      <c r="Q710" s="84">
        <f>Baseline!B$33 * (C710 * Baseline!B$63*Baseline!B$68/Baseline!B$75 + Baseline!B$46 * Baseline!B$64*Baseline!B$54/Baseline!B$76 + Baseline!B$47 * Baseline!B$65*Baseline!B$55/Baseline!B$77 + Baseline!B$71*Baseline!B$56/Baseline!B$78)</f>
        <v>0.000000003807045852</v>
      </c>
      <c r="R710" s="84">
        <f>Baseline!B$33 * (C710 * Baseline!B$63*Baseline!B$59/Baseline!B$75 + Baseline!B$46 * Baseline!B$64*Baseline!B$69/Baseline!B$76 + Baseline!B$47 * Baseline!B$65*Baseline!B$57/Baseline!B$77 + Baseline!B$71*Baseline!B$58/Baseline!B$78)</f>
        <v>0.00000001707280948</v>
      </c>
      <c r="S710" s="84">
        <f>Baseline!B$33 * (C710 * Baseline!B$63*Baseline!B$60/Baseline!B$75 + Baseline!B$46 * Baseline!B$64*Baseline!B$61/Baseline!B$76 + Baseline!B$47 * Baseline!B$65*Baseline!B$70/Baseline!B$77 + Baseline!B$71*Baseline!B$62/Baseline!B$78)</f>
        <v>0.00000000195643908</v>
      </c>
      <c r="T710" s="84">
        <f>Baseline!B$33 * (C710 * Baseline!B$63*Baseline!B$63/Baseline!B$75 + Baseline!B$46 * Baseline!B$64*Baseline!B$64/Baseline!B$76 + Baseline!B$47 * Baseline!B$65*Baseline!B$65/Baseline!B$77 + Baseline!B$71*Baseline!B$71/Baseline!B$78)</f>
        <v>0.00000009856722194</v>
      </c>
      <c r="U710" s="83"/>
      <c r="V710" s="84">
        <f>E710 * ( Baseline!B$89 * Baseline!B$7 )</f>
        <v>0.2172353848</v>
      </c>
      <c r="W710" s="84">
        <f>F710 * ( Baseline!D$89 * Baseline!B$11 )</f>
        <v>0.00441877537</v>
      </c>
      <c r="X710" s="84">
        <f>G710 * ( Baseline!F$89 * Baseline!B$16 )</f>
        <v>0.007002512071</v>
      </c>
      <c r="Y710" s="84">
        <f>H710 * ( Baseline!H$89 * Baseline!B$18 )</f>
        <v>0.001338837013</v>
      </c>
      <c r="Z710" s="86">
        <f t="shared" si="1"/>
        <v>0.2299955092</v>
      </c>
      <c r="AA710" s="84">
        <f>I710 * ( Baseline!B$89 * Baseline!B$7 )</f>
        <v>0.002486229456</v>
      </c>
      <c r="AB710" s="85">
        <f>J710 * ( Baseline!D$89 * Baseline!B$11 )</f>
        <v>0.03904359423</v>
      </c>
      <c r="AC710" s="85">
        <f>K710 * ( Baseline!F$89 * Baseline!B$16 )</f>
        <v>0.0005727755578</v>
      </c>
      <c r="AD710" s="85">
        <f>L710 * ( Baseline!F$89 * Baseline!B$16 )</f>
        <v>0.000593020109</v>
      </c>
      <c r="AE710" s="86">
        <f t="shared" si="2"/>
        <v>0.04269561935</v>
      </c>
      <c r="AF710" s="86">
        <f>M710 * ( Baseline!B$89 * Baseline!B$7 )</f>
        <v>0.002092401157</v>
      </c>
      <c r="AG710" s="86">
        <f>N710 * ( Baseline!D$89 * Baseline!B$11 )</f>
        <v>0.000304183939</v>
      </c>
      <c r="AH710" s="86">
        <f>O710 * ( Baseline!F$89 * Baseline!B$16 )</f>
        <v>0.05520285819</v>
      </c>
      <c r="AI710" s="86">
        <f>P710 * ( Baseline!H$89 * Baseline!B$18 )</f>
        <v>0.0006880277139</v>
      </c>
      <c r="AJ710" s="86">
        <f t="shared" si="3"/>
        <v>0.058287471</v>
      </c>
      <c r="AK710" s="86">
        <f>Q710 * ( Baseline!B$89 * Baseline!B$7 )</f>
        <v>0.00003951332889</v>
      </c>
      <c r="AL710" s="86">
        <f>R710 * ( Baseline!D$89 * Baseline!B$11 )</f>
        <v>0.0003149352136</v>
      </c>
      <c r="AM710" s="86">
        <f>S710 * ( Baseline!F$89 * Baseline!B$16 )</f>
        <v>0.00006795646129</v>
      </c>
      <c r="AN710" s="86">
        <f>T710 * ( Baseline!H$89 * Baseline!B$18 )</f>
        <v>0.03466347666</v>
      </c>
      <c r="AO710" s="86">
        <f t="shared" si="4"/>
        <v>0.03508588167</v>
      </c>
      <c r="AP710" s="62"/>
      <c r="AQ710" s="86">
        <f>V710 * ( (1-Baseline!B$90-Baseline!B$89) + (1-B710)*Baseline!B$90 )</f>
        <v>0.1276650517</v>
      </c>
      <c r="AR710" s="86">
        <f>W710 * ( (1-Baseline!B$90-Baseline!B$89) + (1-B710)*Baseline!B$90 )</f>
        <v>0.002596829179</v>
      </c>
      <c r="AS710" s="86">
        <f>X710 * ( (1-Baseline!B$90-Baseline!B$89) + (1-B710)*Baseline!B$90 )</f>
        <v>0.004115241476</v>
      </c>
      <c r="AT710" s="86">
        <f>Y710 * ( (1-Baseline!B$90-Baseline!B$89) + (1-B710)*Baseline!B$90 )</f>
        <v>0.0007868087267</v>
      </c>
      <c r="AU710" s="86">
        <f t="shared" si="5"/>
        <v>0.1351639311</v>
      </c>
      <c r="AV710" s="86">
        <f>AA710 * ( (1-Baseline!D$90-Baseline!D$89) + (1-B710)*Baseline!D$90 )</f>
        <v>0.001975610297</v>
      </c>
      <c r="AW710" s="86">
        <f>AB710 * ( (1-Baseline!D$90-Baseline!D$89) + (1-B710)*Baseline!D$90 )</f>
        <v>0.03102486241</v>
      </c>
      <c r="AX710" s="86">
        <f>AC710 * ( (1-Baseline!D$90-Baseline!D$89) + (1-B710)*Baseline!D$90 )</f>
        <v>0.0004551395236</v>
      </c>
      <c r="AY710" s="86">
        <f>AD710 * ( (1-Baseline!D$90-Baseline!D$89) + (1-B710)*Baseline!D$90 )</f>
        <v>0.0004712262704</v>
      </c>
      <c r="AZ710" s="86">
        <f t="shared" si="6"/>
        <v>0.0339268385</v>
      </c>
      <c r="BA710" s="86">
        <f>AF710 * ( (1-Baseline!F$90-Baseline!F$89) + (1-Baseline!B$36)*Baseline!F$90 )</f>
        <v>0.00150575883</v>
      </c>
      <c r="BB710" s="86">
        <f>AG710 * ( (1-Baseline!F$90-Baseline!F$89) + (1-Baseline!B$36)*Baseline!F$90 )</f>
        <v>0.0002189004964</v>
      </c>
      <c r="BC710" s="86">
        <f>AH710 * ( (1-Baseline!F$90-Baseline!F$89) + (1-Baseline!B$36)*Baseline!F$90 )</f>
        <v>0.03972574324</v>
      </c>
      <c r="BD710" s="86">
        <f>AI710 * ( (1-Baseline!F$90-Baseline!F$89) + (1-Baseline!B$36)*Baseline!F$90 )</f>
        <v>0.0004951267598</v>
      </c>
      <c r="BE710" s="86">
        <f t="shared" si="7"/>
        <v>0.04194552933</v>
      </c>
      <c r="BF710" s="86">
        <f>AK710 * ( (1-Baseline!H$90-Baseline!H$89) + (1-Baseline!B$36)*Baseline!H$90 )</f>
        <v>0.00003130720075</v>
      </c>
      <c r="BG710" s="86">
        <f>AL710 * ( (1-Baseline!H$90-Baseline!H$89) + (1-Baseline!B$36)*Baseline!H$90 )</f>
        <v>0.0002495294685</v>
      </c>
      <c r="BH710" s="86">
        <f>AM710 * ( (1-Baseline!H$90-Baseline!H$89) + (1-Baseline!B$36)*Baseline!H$90 )</f>
        <v>0.00005384326341</v>
      </c>
      <c r="BI710" s="86">
        <f>AN710 * ( (1-Baseline!H$90-Baseline!H$89) + (1-Baseline!B$36)*Baseline!H$90 )</f>
        <v>0.02746456583</v>
      </c>
      <c r="BJ710" s="86">
        <f t="shared" si="8"/>
        <v>0.02779924576</v>
      </c>
      <c r="BK710" s="62"/>
      <c r="BL710" s="86">
        <f t="shared" si="19"/>
        <v>0.9445201148</v>
      </c>
      <c r="BM710" s="86">
        <f t="shared" si="20"/>
        <v>0.01921244195</v>
      </c>
      <c r="BN710" s="86">
        <f t="shared" si="21"/>
        <v>0.03044629912</v>
      </c>
      <c r="BO710" s="86">
        <f t="shared" si="22"/>
        <v>0.00582114415</v>
      </c>
      <c r="BP710" s="86">
        <f t="shared" si="9"/>
        <v>1</v>
      </c>
      <c r="BQ710" s="86">
        <f t="shared" si="23"/>
        <v>0.05823148824</v>
      </c>
      <c r="BR710" s="86">
        <f t="shared" si="24"/>
        <v>0.9144637043</v>
      </c>
      <c r="BS710" s="86">
        <f t="shared" si="25"/>
        <v>0.01341532379</v>
      </c>
      <c r="BT710" s="86">
        <f t="shared" si="26"/>
        <v>0.0138894837</v>
      </c>
      <c r="BU710" s="86">
        <f t="shared" si="10"/>
        <v>1</v>
      </c>
      <c r="BV710" s="86">
        <f t="shared" si="27"/>
        <v>0.03589795751</v>
      </c>
      <c r="BW710" s="86">
        <f t="shared" si="28"/>
        <v>0.005218684801</v>
      </c>
      <c r="BX710" s="86">
        <f t="shared" si="29"/>
        <v>0.9470793164</v>
      </c>
      <c r="BY710" s="86">
        <f t="shared" si="30"/>
        <v>0.01180404128</v>
      </c>
      <c r="BZ710" s="86">
        <f t="shared" si="11"/>
        <v>1</v>
      </c>
      <c r="CA710" s="86">
        <f t="shared" si="31"/>
        <v>0.001126188855</v>
      </c>
      <c r="CB710" s="86">
        <f t="shared" si="32"/>
        <v>0.008976123691</v>
      </c>
      <c r="CC710" s="86">
        <f t="shared" si="33"/>
        <v>0.001936860585</v>
      </c>
      <c r="CD710" s="86">
        <f t="shared" si="34"/>
        <v>0.9879608269</v>
      </c>
      <c r="CE710" s="86">
        <f t="shared" si="12"/>
        <v>1</v>
      </c>
      <c r="CF710" s="62"/>
      <c r="CG710" s="86">
        <f t="shared" si="35"/>
        <v>0.9445201148</v>
      </c>
      <c r="CH710" s="86">
        <f t="shared" si="36"/>
        <v>0.01921244195</v>
      </c>
      <c r="CI710" s="86">
        <f t="shared" si="37"/>
        <v>0.03044629912</v>
      </c>
      <c r="CJ710" s="86">
        <f t="shared" si="38"/>
        <v>0.00582114415</v>
      </c>
      <c r="CK710" s="86">
        <f t="shared" si="13"/>
        <v>1</v>
      </c>
      <c r="CL710" s="86">
        <f t="shared" si="39"/>
        <v>0.05823148824</v>
      </c>
      <c r="CM710" s="86">
        <f t="shared" si="40"/>
        <v>0.9144637043</v>
      </c>
      <c r="CN710" s="86">
        <f t="shared" si="41"/>
        <v>0.01341532379</v>
      </c>
      <c r="CO710" s="86">
        <f t="shared" si="42"/>
        <v>0.0138894837</v>
      </c>
      <c r="CP710" s="86">
        <f t="shared" si="14"/>
        <v>1</v>
      </c>
      <c r="CQ710" s="86">
        <f t="shared" si="43"/>
        <v>0.03589795751</v>
      </c>
      <c r="CR710" s="86">
        <f t="shared" si="44"/>
        <v>0.005218684801</v>
      </c>
      <c r="CS710" s="86">
        <f t="shared" si="45"/>
        <v>0.9470793164</v>
      </c>
      <c r="CT710" s="86">
        <f t="shared" si="46"/>
        <v>0.01180404128</v>
      </c>
      <c r="CU710" s="86">
        <f t="shared" si="15"/>
        <v>1</v>
      </c>
      <c r="CV710" s="86">
        <f t="shared" si="47"/>
        <v>0.001126188855</v>
      </c>
      <c r="CW710" s="86">
        <f t="shared" si="48"/>
        <v>0.008976123691</v>
      </c>
      <c r="CX710" s="86">
        <f t="shared" si="49"/>
        <v>0.001936860585</v>
      </c>
      <c r="CY710" s="86">
        <f t="shared" si="50"/>
        <v>0.9879608269</v>
      </c>
      <c r="CZ710" s="86">
        <f t="shared" si="16"/>
        <v>1</v>
      </c>
      <c r="DA710" s="62"/>
      <c r="DB710" s="86">
        <f>(AQ710*Baseline!B$7 + AV710*Baseline!B$11 + BA710*Baseline!B$16 + BF710*Baseline!B$18)</f>
        <v>72632.51348</v>
      </c>
      <c r="DC710" s="86">
        <f>(AR710*Baseline!B$7 + AW710*Baseline!B$11 + BB710*Baseline!B$16 + BG710*Baseline!B$18)</f>
        <v>79953.47117</v>
      </c>
      <c r="DD710" s="86">
        <f>(AS710*Baseline!B$7 + AX710*Baseline!B$11 + BC710*Baseline!B$16 + BH710*Baseline!B$18)</f>
        <v>138526.2781</v>
      </c>
      <c r="DE710" s="86">
        <f>(AT710*Baseline!B$7 + AY710*Baseline!B$11 + BD710*Baseline!B$16 + BI710*Baseline!B$18)</f>
        <v>1260675.822</v>
      </c>
      <c r="DF710" s="86">
        <f t="shared" si="17"/>
        <v>1551788.084</v>
      </c>
      <c r="DG710" s="62"/>
      <c r="DH710" s="86">
        <f t="shared" si="51"/>
        <v>0.04680569094</v>
      </c>
      <c r="DI710" s="86">
        <f t="shared" si="52"/>
        <v>0.05152344703</v>
      </c>
      <c r="DJ710" s="86">
        <f t="shared" si="53"/>
        <v>0.08926881159</v>
      </c>
      <c r="DK710" s="86">
        <f t="shared" si="54"/>
        <v>0.8124020504</v>
      </c>
      <c r="DL710" s="86">
        <f t="shared" si="18"/>
        <v>1</v>
      </c>
      <c r="DM710" s="62"/>
      <c r="DN710" s="86">
        <f>DH710 / (Baseline!B$7/Baseline!B$17)</f>
        <v>4.996199652</v>
      </c>
      <c r="DO710" s="86">
        <f>DI710 / (Baseline!B$11/Baseline!B$17)</f>
        <v>1.243800672</v>
      </c>
      <c r="DP710" s="86">
        <f>DJ710 / (Baseline!B$16/Baseline!B$17)</f>
        <v>1.379472915</v>
      </c>
      <c r="DQ710" s="86">
        <f>DK710 / (Baseline!B$18/Baseline!B$17)</f>
        <v>0.9184922386</v>
      </c>
      <c r="DR710" s="62"/>
      <c r="DS710" s="86">
        <f>DH710 / Baseline!H$117</f>
        <v>1.872560597</v>
      </c>
      <c r="DT710" s="86">
        <f>DI710 / Baseline!H$118</f>
        <v>1.159795484</v>
      </c>
      <c r="DU710" s="86">
        <f>DJ710 / Baseline!H$119</f>
        <v>1.067156364</v>
      </c>
      <c r="DV710" s="86">
        <f>DK710 / Baseline!H$120</f>
        <v>0.9592330633</v>
      </c>
      <c r="DW710" s="87"/>
      <c r="DX710" s="86">
        <f>(AU710*Baseline!B$34)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0.03280412091</v>
      </c>
      <c r="DY710" s="86">
        <f>(AZ710*Baseline!B$34) + (Baseline!D$90*(1-Baseline!D$91)*Baseline!B$35) + (Baseline!D$90*Baseline!D$91*((1-Baseline!D$92)*Baseline!B$40 + Baseline!D$92*Baseline!B$41))</f>
        <v>0.01150259378</v>
      </c>
      <c r="DZ710" s="86">
        <f>(BE710*Baseline!B$34) + (Baseline!F$90*(1-Baseline!F$91)*Baseline!B$35) + (Baseline!F$90*Baseline!F$91*((1-Baseline!F$92)*Baseline!B$40 + Baseline!F$92*Baseline!B$41))</f>
        <v>0.0140224694</v>
      </c>
      <c r="EA710" s="86">
        <f>(BJ710*Baseline!B$34) + (Baseline!H$90*(1-Baseline!H$91)*Baseline!B$35) + (Baseline!H$90*Baseline!H$91*((1-Baseline!H$92)*Baseline!B$40 + Baseline!H$92*Baseline!B$41))</f>
        <v>0.009314886864</v>
      </c>
      <c r="EB710" s="86">
        <f>( DX710*Baseline!B$7 + DY710*Baseline!B$11 + DZ710*Baseline!B$16 + EA710*Baseline!B$18 ) / Baseline!B$17</f>
        <v>0.009930202404</v>
      </c>
    </row>
    <row r="711">
      <c r="A711" s="73" t="s">
        <v>887</v>
      </c>
      <c r="B711" s="85">
        <f>MIN( MAX( NORMINV( MCrands!B711, (B$5+B$4)/2, (B$5-B$4)/3.29 ), 0 ), 1 )</f>
        <v>0.5959870967</v>
      </c>
      <c r="C711" s="85">
        <f>MAX( NORMINV( MCrands!C711, (C$5+C$4)/2, (C$5-C$4)/3.29 ), 0 )</f>
        <v>2.942229629</v>
      </c>
      <c r="D711" s="83"/>
      <c r="E711" s="84">
        <f>Baseline!B$33 * (C711 * Baseline!B$68*Baseline!B$68/Baseline!B$75 + Baseline!B$46 * Baseline!B$54*Baseline!B$54/Baseline!B$76 + Baseline!B$47 * Baseline!B$55*Baseline!B$55/Baseline!B$77 + Baseline!B$56*Baseline!B$56/Baseline!B$78)</f>
        <v>0.00002088054747</v>
      </c>
      <c r="F711" s="84">
        <f>Baseline!B$33 * (C711 * Baseline!B$68*Baseline!B$59/Baseline!B$75 + Baseline!B$46 * Baseline!B$54*Baseline!B$69/Baseline!B$76 + Baseline!B$47 * Baseline!B$55*Baseline!B$57/Baseline!B$77 + Baseline!B$56*Baseline!B$58/Baseline!B$78)</f>
        <v>0.0000002395363671</v>
      </c>
      <c r="G711" s="85">
        <f>Baseline!B$33 * (C711 * Baseline!B$68*Baseline!B$60/Baseline!B$75 + Baseline!B$46 * Baseline!B$54*Baseline!B$61/Baseline!B$76 + Baseline!B$47 * Baseline!B$55*Baseline!B$70/Baseline!B$77 + Baseline!B$56*Baseline!B$62/Baseline!B$78)</f>
        <v>0.0000002015801905</v>
      </c>
      <c r="H711" s="84">
        <f>Baseline!B$33 * (C711 * Baseline!B$68*Baseline!B$63/Baseline!B$75 + Baseline!B$46 * Baseline!B$54*Baseline!B$64/Baseline!B$76 + Baseline!B$47 * Baseline!B$55*Baseline!B$65/Baseline!B$77 + Baseline!B$56*Baseline!B$71/Baseline!B$78)</f>
        <v>0.000000003805115412</v>
      </c>
      <c r="I711" s="84">
        <f>Baseline!B$33 * (C711 * Baseline!B$59*Baseline!B$68/Baseline!B$75 + Baseline!B$46 * Baseline!B$69*Baseline!B$54/Baseline!B$76 + Baseline!B$47 * Baseline!B$57*Baseline!B$55/Baseline!B$77 + Baseline!B$58*Baseline!B$56/Baseline!B$78)</f>
        <v>0.0000002395363671</v>
      </c>
      <c r="J711" s="85">
        <f>Baseline!B$33 * (C711 * Baseline!B$59*Baseline!B$59/Baseline!B$75 + Baseline!B$46 * Baseline!B$69*Baseline!B$69/Baseline!B$76 + Baseline!B$47 * Baseline!B$57*Baseline!B$57/Baseline!B$77 + Baseline!B$58*Baseline!B$58/Baseline!B$78)</f>
        <v>0.000002116574509</v>
      </c>
      <c r="K711" s="84">
        <f>Baseline!B$33 * (C711 * Baseline!B$59*Baseline!B$60/Baseline!B$75 + Baseline!B$46 * Baseline!B$69*Baseline!B$61/Baseline!B$76 + Baseline!B$47 * Baseline!B$57*Baseline!B$70/Baseline!B$77 + Baseline!B$58*Baseline!B$62/Baseline!B$78)</f>
        <v>0.00000001648997397</v>
      </c>
      <c r="L711" s="85">
        <f>Baseline!B$33 * (C711 * Baseline!B$59*Baseline!B$63/Baseline!B$75 + Baseline!B$46 * Baseline!B$69*Baseline!B$64/Baseline!B$76 + Baseline!B$47 * Baseline!B$57*Baseline!B$65/Baseline!B$77 + Baseline!B$58*Baseline!B$71/Baseline!B$78)</f>
        <v>0.00000001707280917</v>
      </c>
      <c r="M711" s="84">
        <f>Baseline!B$33 * (C711 * Baseline!B$60*Baseline!B$68/Baseline!B$75 + Baseline!B$46 * Baseline!B$61*Baseline!B$54/Baseline!B$76 + Baseline!B$47 * Baseline!B$70*Baseline!B$55/Baseline!B$77 + Baseline!B$62*Baseline!B$56/Baseline!B$78)</f>
        <v>0.0000002015801905</v>
      </c>
      <c r="N711" s="85">
        <f>Baseline!B$33 * (C711 * Baseline!B$60*Baseline!B$59/Baseline!B$75 + Baseline!B$46 * Baseline!B$61*Baseline!B$69/Baseline!B$76 + Baseline!B$47 * Baseline!B$70*Baseline!B$57/Baseline!B$77 + Baseline!B$62*Baseline!B$58/Baseline!B$78)</f>
        <v>0.00000001648997397</v>
      </c>
      <c r="O711" s="85">
        <f>Baseline!B$33 * (C711 * Baseline!B$60*Baseline!B$60/Baseline!B$75 + Baseline!B$46 * Baseline!B$61*Baseline!B$61/Baseline!B$76 + Baseline!B$47 * Baseline!B$70*Baseline!B$70/Baseline!B$77 + Baseline!B$62*Baseline!B$62/Baseline!B$78)</f>
        <v>0.000001589267989</v>
      </c>
      <c r="P711" s="84">
        <f>Baseline!B$33 * (C711 * Baseline!B$60*Baseline!B$63/Baseline!B$75 + Baseline!B$46 * Baseline!B$61*Baseline!B$64/Baseline!B$76 + Baseline!B$47 * Baseline!B$70*Baseline!B$65/Baseline!B$77 + Baseline!B$62*Baseline!B$71/Baseline!B$78)</f>
        <v>0.00000000195643833</v>
      </c>
      <c r="Q711" s="84">
        <f>Baseline!B$33 * (C711 * Baseline!B$63*Baseline!B$68/Baseline!B$75 + Baseline!B$46 * Baseline!B$64*Baseline!B$54/Baseline!B$76 + Baseline!B$47 * Baseline!B$65*Baseline!B$55/Baseline!B$77 + Baseline!B$71*Baseline!B$56/Baseline!B$78)</f>
        <v>0.000000003805115412</v>
      </c>
      <c r="R711" s="84">
        <f>Baseline!B$33 * (C711 * Baseline!B$63*Baseline!B$59/Baseline!B$75 + Baseline!B$46 * Baseline!B$64*Baseline!B$69/Baseline!B$76 + Baseline!B$47 * Baseline!B$65*Baseline!B$57/Baseline!B$77 + Baseline!B$71*Baseline!B$58/Baseline!B$78)</f>
        <v>0.00000001707280917</v>
      </c>
      <c r="S711" s="84">
        <f>Baseline!B$33 * (C711 * Baseline!B$63*Baseline!B$60/Baseline!B$75 + Baseline!B$46 * Baseline!B$64*Baseline!B$61/Baseline!B$76 + Baseline!B$47 * Baseline!B$65*Baseline!B$70/Baseline!B$77 + Baseline!B$71*Baseline!B$62/Baseline!B$78)</f>
        <v>0.00000000195643833</v>
      </c>
      <c r="T711" s="84">
        <f>Baseline!B$33 * (C711 * Baseline!B$63*Baseline!B$63/Baseline!B$75 + Baseline!B$46 * Baseline!B$64*Baseline!B$64/Baseline!B$76 + Baseline!B$47 * Baseline!B$65*Baseline!B$65/Baseline!B$77 + Baseline!B$71*Baseline!B$71/Baseline!B$78)</f>
        <v>0.00000009856722187</v>
      </c>
      <c r="U711" s="83"/>
      <c r="V711" s="84">
        <f>E711 * ( Baseline!B$89 * Baseline!B$7 )</f>
        <v>0.2167192022</v>
      </c>
      <c r="W711" s="84">
        <f>F711 * ( Baseline!D$89 * Baseline!B$11 )</f>
        <v>0.004418630515</v>
      </c>
      <c r="X711" s="84">
        <f>G711 * ( Baseline!F$89 * Baseline!B$16 )</f>
        <v>0.007001841537</v>
      </c>
      <c r="Y711" s="84">
        <f>H711 * ( Baseline!H$89 * Baseline!B$18 )</f>
        <v>0.001338158129</v>
      </c>
      <c r="Z711" s="86">
        <f t="shared" si="1"/>
        <v>0.2294778324</v>
      </c>
      <c r="AA711" s="84">
        <f>I711 * ( Baseline!B$89 * Baseline!B$7 )</f>
        <v>0.002486147954</v>
      </c>
      <c r="AB711" s="85">
        <f>J711 * ( Baseline!D$89 * Baseline!B$11 )</f>
        <v>0.03904359421</v>
      </c>
      <c r="AC711" s="85">
        <f>K711 * ( Baseline!F$89 * Baseline!B$16 )</f>
        <v>0.000572775452</v>
      </c>
      <c r="AD711" s="85">
        <f>L711 * ( Baseline!F$89 * Baseline!B$16 )</f>
        <v>0.0005930200985</v>
      </c>
      <c r="AE711" s="86">
        <f t="shared" si="2"/>
        <v>0.04269553771</v>
      </c>
      <c r="AF711" s="86">
        <f>M711 * ( Baseline!B$89 * Baseline!B$7 )</f>
        <v>0.002092200797</v>
      </c>
      <c r="AG711" s="86">
        <f>N711 * ( Baseline!D$89 * Baseline!B$11 )</f>
        <v>0.0003041838828</v>
      </c>
      <c r="AH711" s="86">
        <f>O711 * ( Baseline!F$89 * Baseline!B$16 )</f>
        <v>0.05520285793</v>
      </c>
      <c r="AI711" s="86">
        <f>P711 * ( Baseline!H$89 * Baseline!B$18 )</f>
        <v>0.0006880274504</v>
      </c>
      <c r="AJ711" s="86">
        <f t="shared" si="3"/>
        <v>0.05828727006</v>
      </c>
      <c r="AK711" s="86">
        <f>Q711 * ( Baseline!B$89 * Baseline!B$7 )</f>
        <v>0.00003949329286</v>
      </c>
      <c r="AL711" s="86">
        <f>R711 * ( Baseline!D$89 * Baseline!B$11 )</f>
        <v>0.000314935208</v>
      </c>
      <c r="AM711" s="86">
        <f>S711 * ( Baseline!F$89 * Baseline!B$16 )</f>
        <v>0.00006795643527</v>
      </c>
      <c r="AN711" s="86">
        <f>T711 * ( Baseline!H$89 * Baseline!B$18 )</f>
        <v>0.03466347664</v>
      </c>
      <c r="AO711" s="86">
        <f t="shared" si="4"/>
        <v>0.03508586157</v>
      </c>
      <c r="AP711" s="62"/>
      <c r="AQ711" s="86">
        <f>V711 * ( (1-Baseline!B$90-Baseline!B$89) + (1-B711)*Baseline!B$90 )</f>
        <v>0.09712736647</v>
      </c>
      <c r="AR711" s="86">
        <f>W711 * ( (1-Baseline!B$90-Baseline!B$89) + (1-B711)*Baseline!B$90 )</f>
        <v>0.001980304195</v>
      </c>
      <c r="AS711" s="86">
        <f>X711 * ( (1-Baseline!B$90-Baseline!B$89) + (1-B711)*Baseline!B$90 )</f>
        <v>0.003138025712</v>
      </c>
      <c r="AT711" s="86">
        <f>Y711 * ( (1-Baseline!B$90-Baseline!B$89) + (1-B711)*Baseline!B$90 )</f>
        <v>0.0005997243144</v>
      </c>
      <c r="AU711" s="86">
        <f t="shared" si="5"/>
        <v>0.1028454207</v>
      </c>
      <c r="AV711" s="86">
        <f>AA711 * ( (1-Baseline!D$90-Baseline!D$89) + (1-B711)*Baseline!D$90 )</f>
        <v>0.001800956082</v>
      </c>
      <c r="AW711" s="86">
        <f>AB711 * ( (1-Baseline!D$90-Baseline!D$89) + (1-B711)*Baseline!D$90 )</f>
        <v>0.02828303052</v>
      </c>
      <c r="AX711" s="86">
        <f>AC711 * ( (1-Baseline!D$90-Baseline!D$89) + (1-B711)*Baseline!D$90 )</f>
        <v>0.0004149163498</v>
      </c>
      <c r="AY711" s="86">
        <f>AD711 * ( (1-Baseline!D$90-Baseline!D$89) + (1-B711)*Baseline!D$90 )</f>
        <v>0.0004295814944</v>
      </c>
      <c r="AZ711" s="86">
        <f t="shared" si="6"/>
        <v>0.03092848445</v>
      </c>
      <c r="BA711" s="86">
        <f>AF711 * ( (1-Baseline!F$90-Baseline!F$89) + (1-Baseline!B$36)*Baseline!F$90 )</f>
        <v>0.001505614644</v>
      </c>
      <c r="BB711" s="86">
        <f>AG711 * ( (1-Baseline!F$90-Baseline!F$89) + (1-Baseline!B$36)*Baseline!F$90 )</f>
        <v>0.0002189004559</v>
      </c>
      <c r="BC711" s="86">
        <f>AH711 * ( (1-Baseline!F$90-Baseline!F$89) + (1-Baseline!B$36)*Baseline!F$90 )</f>
        <v>0.03972574306</v>
      </c>
      <c r="BD711" s="86">
        <f>AI711 * ( (1-Baseline!F$90-Baseline!F$89) + (1-Baseline!B$36)*Baseline!F$90 )</f>
        <v>0.0004951265702</v>
      </c>
      <c r="BE711" s="86">
        <f t="shared" si="7"/>
        <v>0.04194538473</v>
      </c>
      <c r="BF711" s="86">
        <f>AK711 * ( (1-Baseline!H$90-Baseline!H$89) + (1-Baseline!B$36)*Baseline!H$90 )</f>
        <v>0.0000312913258</v>
      </c>
      <c r="BG711" s="86">
        <f>AL711 * ( (1-Baseline!H$90-Baseline!H$89) + (1-Baseline!B$36)*Baseline!H$90 )</f>
        <v>0.000249529464</v>
      </c>
      <c r="BH711" s="86">
        <f>AM711 * ( (1-Baseline!H$90-Baseline!H$89) + (1-Baseline!B$36)*Baseline!H$90 )</f>
        <v>0.00005384324279</v>
      </c>
      <c r="BI711" s="86">
        <f>AN711 * ( (1-Baseline!H$90-Baseline!H$89) + (1-Baseline!B$36)*Baseline!H$90 )</f>
        <v>0.02746456581</v>
      </c>
      <c r="BJ711" s="86">
        <f t="shared" si="8"/>
        <v>0.02779922984</v>
      </c>
      <c r="BK711" s="62"/>
      <c r="BL711" s="86">
        <f t="shared" si="19"/>
        <v>0.9444014699</v>
      </c>
      <c r="BM711" s="86">
        <f t="shared" si="20"/>
        <v>0.01925515188</v>
      </c>
      <c r="BN711" s="86">
        <f t="shared" si="21"/>
        <v>0.03051206064</v>
      </c>
      <c r="BO711" s="86">
        <f t="shared" si="22"/>
        <v>0.005831317626</v>
      </c>
      <c r="BP711" s="86">
        <f t="shared" si="9"/>
        <v>1</v>
      </c>
      <c r="BQ711" s="86">
        <f t="shared" si="23"/>
        <v>0.05822969067</v>
      </c>
      <c r="BR711" s="86">
        <f t="shared" si="24"/>
        <v>0.9144654524</v>
      </c>
      <c r="BS711" s="86">
        <f t="shared" si="25"/>
        <v>0.01341534696</v>
      </c>
      <c r="BT711" s="86">
        <f t="shared" si="26"/>
        <v>0.01388951001</v>
      </c>
      <c r="BU711" s="86">
        <f t="shared" si="10"/>
        <v>1</v>
      </c>
      <c r="BV711" s="86">
        <f t="shared" si="27"/>
        <v>0.03589464381</v>
      </c>
      <c r="BW711" s="86">
        <f t="shared" si="28"/>
        <v>0.005218701828</v>
      </c>
      <c r="BX711" s="86">
        <f t="shared" si="29"/>
        <v>0.9470825769</v>
      </c>
      <c r="BY711" s="86">
        <f t="shared" si="30"/>
        <v>0.01180407745</v>
      </c>
      <c r="BZ711" s="86">
        <f t="shared" si="11"/>
        <v>1</v>
      </c>
      <c r="CA711" s="86">
        <f t="shared" si="31"/>
        <v>0.001125618443</v>
      </c>
      <c r="CB711" s="86">
        <f t="shared" si="32"/>
        <v>0.008976128671</v>
      </c>
      <c r="CC711" s="86">
        <f t="shared" si="33"/>
        <v>0.001936860953</v>
      </c>
      <c r="CD711" s="86">
        <f t="shared" si="34"/>
        <v>0.9879613919</v>
      </c>
      <c r="CE711" s="86">
        <f t="shared" si="12"/>
        <v>1</v>
      </c>
      <c r="CF711" s="62"/>
      <c r="CG711" s="86">
        <f t="shared" si="35"/>
        <v>0.9444014699</v>
      </c>
      <c r="CH711" s="86">
        <f t="shared" si="36"/>
        <v>0.01925515188</v>
      </c>
      <c r="CI711" s="86">
        <f t="shared" si="37"/>
        <v>0.03051206064</v>
      </c>
      <c r="CJ711" s="86">
        <f t="shared" si="38"/>
        <v>0.005831317626</v>
      </c>
      <c r="CK711" s="86">
        <f t="shared" si="13"/>
        <v>1</v>
      </c>
      <c r="CL711" s="86">
        <f t="shared" si="39"/>
        <v>0.05822969067</v>
      </c>
      <c r="CM711" s="86">
        <f t="shared" si="40"/>
        <v>0.9144654524</v>
      </c>
      <c r="CN711" s="86">
        <f t="shared" si="41"/>
        <v>0.01341534696</v>
      </c>
      <c r="CO711" s="86">
        <f t="shared" si="42"/>
        <v>0.01388951001</v>
      </c>
      <c r="CP711" s="86">
        <f t="shared" si="14"/>
        <v>1</v>
      </c>
      <c r="CQ711" s="86">
        <f t="shared" si="43"/>
        <v>0.03589464381</v>
      </c>
      <c r="CR711" s="86">
        <f t="shared" si="44"/>
        <v>0.005218701828</v>
      </c>
      <c r="CS711" s="86">
        <f t="shared" si="45"/>
        <v>0.9470825769</v>
      </c>
      <c r="CT711" s="86">
        <f t="shared" si="46"/>
        <v>0.01180407745</v>
      </c>
      <c r="CU711" s="86">
        <f t="shared" si="15"/>
        <v>1</v>
      </c>
      <c r="CV711" s="86">
        <f t="shared" si="47"/>
        <v>0.001125618443</v>
      </c>
      <c r="CW711" s="86">
        <f t="shared" si="48"/>
        <v>0.008976128671</v>
      </c>
      <c r="CX711" s="86">
        <f t="shared" si="49"/>
        <v>0.001936860953</v>
      </c>
      <c r="CY711" s="86">
        <f t="shared" si="50"/>
        <v>0.9879613919</v>
      </c>
      <c r="CZ711" s="86">
        <f t="shared" si="16"/>
        <v>1</v>
      </c>
      <c r="DA711" s="62"/>
      <c r="DB711" s="86">
        <f>(AQ711*Baseline!B$7 + AV711*Baseline!B$11 + BA711*Baseline!B$16 + BF711*Baseline!B$18)</f>
        <v>57445.97077</v>
      </c>
      <c r="DC711" s="86">
        <f>(AR711*Baseline!B$7 + AW711*Baseline!B$11 + BB711*Baseline!B$16 + BG711*Baseline!B$18)</f>
        <v>73774.44967</v>
      </c>
      <c r="DD711" s="86">
        <f>(AS711*Baseline!B$7 + AX711*Baseline!B$11 + BC711*Baseline!B$16 + BH711*Baseline!B$18)</f>
        <v>137966.0661</v>
      </c>
      <c r="DE711" s="86">
        <f>(AT711*Baseline!B$7 + AY711*Baseline!B$11 + BD711*Baseline!B$16 + BI711*Baseline!B$18)</f>
        <v>1260495.775</v>
      </c>
      <c r="DF711" s="86">
        <f t="shared" si="17"/>
        <v>1529682.261</v>
      </c>
      <c r="DG711" s="62"/>
      <c r="DH711" s="86">
        <f t="shared" si="51"/>
        <v>0.0375541851</v>
      </c>
      <c r="DI711" s="86">
        <f t="shared" si="52"/>
        <v>0.04822861031</v>
      </c>
      <c r="DJ711" s="86">
        <f t="shared" si="53"/>
        <v>0.09019262996</v>
      </c>
      <c r="DK711" s="86">
        <f t="shared" si="54"/>
        <v>0.8240245746</v>
      </c>
      <c r="DL711" s="86">
        <f t="shared" si="18"/>
        <v>1</v>
      </c>
      <c r="DM711" s="62"/>
      <c r="DN711" s="86">
        <f>DH711 / (Baseline!B$7/Baseline!B$17)</f>
        <v>4.008662253</v>
      </c>
      <c r="DO711" s="86">
        <f>DI711 / (Baseline!B$11/Baseline!B$17)</f>
        <v>1.164261736</v>
      </c>
      <c r="DP711" s="86">
        <f>DJ711 / (Baseline!B$16/Baseline!B$17)</f>
        <v>1.393748701</v>
      </c>
      <c r="DQ711" s="86">
        <f>DK711 / (Baseline!B$18/Baseline!B$17)</f>
        <v>0.9316325283</v>
      </c>
      <c r="DR711" s="62"/>
      <c r="DS711" s="86">
        <f>DH711 / Baseline!H$117</f>
        <v>1.502434551</v>
      </c>
      <c r="DT711" s="86">
        <f>DI711 / Baseline!H$118</f>
        <v>1.085628537</v>
      </c>
      <c r="DU711" s="86">
        <f>DJ711 / Baseline!H$119</f>
        <v>1.078200071</v>
      </c>
      <c r="DV711" s="86">
        <f>DK711 / Baseline!H$120</f>
        <v>0.9729562063</v>
      </c>
      <c r="DW711" s="87"/>
      <c r="DX711" s="86">
        <f>(AU711*Baseline!B$34)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0.02795634435</v>
      </c>
      <c r="DY711" s="86">
        <f>(AZ711*Baseline!B$34) + (Baseline!D$90*(1-Baseline!D$91)*Baseline!B$35) + (Baseline!D$90*Baseline!D$91*((1-Baseline!D$92)*Baseline!B$40 + Baseline!D$92*Baseline!B$41))</f>
        <v>0.01105284067</v>
      </c>
      <c r="DZ711" s="86">
        <f>(BE711*Baseline!B$34) + (Baseline!F$90*(1-Baseline!F$91)*Baseline!B$35) + (Baseline!F$90*Baseline!F$91*((1-Baseline!F$92)*Baseline!B$40 + Baseline!F$92*Baseline!B$41))</f>
        <v>0.01402244771</v>
      </c>
      <c r="EA711" s="86">
        <f>(BJ711*Baseline!B$34) + (Baseline!H$90*(1-Baseline!H$91)*Baseline!B$35) + (Baseline!H$90*Baseline!H$91*((1-Baseline!H$92)*Baseline!B$40 + Baseline!H$92*Baseline!B$41))</f>
        <v>0.009314884476</v>
      </c>
      <c r="EB711" s="86">
        <f>( DX711*Baseline!B$7 + DY711*Baseline!B$11 + DZ711*Baseline!B$16 + EA711*Baseline!B$18 ) / Baseline!B$17</f>
        <v>0.009866153</v>
      </c>
    </row>
    <row r="712">
      <c r="A712" s="73" t="s">
        <v>888</v>
      </c>
      <c r="B712" s="85">
        <f>MIN( MAX( NORMINV( MCrands!B712, (B$5+B$4)/2, (B$5-B$4)/3.29 ), 0 ), 1 )</f>
        <v>0.7018847047</v>
      </c>
      <c r="C712" s="85">
        <f>MAX( NORMINV( MCrands!C712, (C$5+C$4)/2, (C$5-C$4)/3.29 ), 0 )</f>
        <v>2.549704421</v>
      </c>
      <c r="D712" s="83"/>
      <c r="E712" s="84">
        <f>Baseline!B$33 * (C712 * Baseline!B$68*Baseline!B$68/Baseline!B$75 + Baseline!B$46 * Baseline!B$54*Baseline!B$54/Baseline!B$76 + Baseline!B$47 * Baseline!B$55*Baseline!B$55/Baseline!B$77 + Baseline!B$56*Baseline!B$56/Baseline!B$78)</f>
        <v>0.00001810145958</v>
      </c>
      <c r="F712" s="84">
        <f>Baseline!B$33 * (C712 * Baseline!B$68*Baseline!B$59/Baseline!B$75 + Baseline!B$46 * Baseline!B$54*Baseline!B$69/Baseline!B$76 + Baseline!B$47 * Baseline!B$55*Baseline!B$57/Baseline!B$77 + Baseline!B$56*Baseline!B$58/Baseline!B$78)</f>
        <v>0.0000002390975637</v>
      </c>
      <c r="G712" s="85">
        <f>Baseline!B$33 * (C712 * Baseline!B$68*Baseline!B$60/Baseline!B$75 + Baseline!B$46 * Baseline!B$54*Baseline!B$61/Baseline!B$76 + Baseline!B$47 * Baseline!B$55*Baseline!B$70/Baseline!B$77 + Baseline!B$56*Baseline!B$62/Baseline!B$78)</f>
        <v>0.0000002005014656</v>
      </c>
      <c r="H712" s="84">
        <f>Baseline!B$33 * (C712 * Baseline!B$68*Baseline!B$63/Baseline!B$75 + Baseline!B$46 * Baseline!B$54*Baseline!B$64/Baseline!B$76 + Baseline!B$47 * Baseline!B$55*Baseline!B$65/Baseline!B$77 + Baseline!B$56*Baseline!B$71/Baseline!B$78)</f>
        <v>0.000000003697242921</v>
      </c>
      <c r="I712" s="84">
        <f>Baseline!B$33 * (C712 * Baseline!B$59*Baseline!B$68/Baseline!B$75 + Baseline!B$46 * Baseline!B$69*Baseline!B$54/Baseline!B$76 + Baseline!B$47 * Baseline!B$57*Baseline!B$55/Baseline!B$77 + Baseline!B$58*Baseline!B$56/Baseline!B$78)</f>
        <v>0.0000002390975637</v>
      </c>
      <c r="J712" s="85">
        <f>Baseline!B$33 * (C712 * Baseline!B$59*Baseline!B$59/Baseline!B$75 + Baseline!B$46 * Baseline!B$69*Baseline!B$69/Baseline!B$76 + Baseline!B$47 * Baseline!B$57*Baseline!B$57/Baseline!B$77 + Baseline!B$58*Baseline!B$58/Baseline!B$78)</f>
        <v>0.00000211657444</v>
      </c>
      <c r="K712" s="84">
        <f>Baseline!B$33 * (C712 * Baseline!B$59*Baseline!B$60/Baseline!B$75 + Baseline!B$46 * Baseline!B$69*Baseline!B$61/Baseline!B$76 + Baseline!B$47 * Baseline!B$57*Baseline!B$70/Baseline!B$77 + Baseline!B$58*Baseline!B$62/Baseline!B$78)</f>
        <v>0.00000001648980365</v>
      </c>
      <c r="L712" s="85">
        <f>Baseline!B$33 * (C712 * Baseline!B$59*Baseline!B$63/Baseline!B$75 + Baseline!B$46 * Baseline!B$69*Baseline!B$64/Baseline!B$76 + Baseline!B$47 * Baseline!B$57*Baseline!B$65/Baseline!B$77 + Baseline!B$58*Baseline!B$71/Baseline!B$78)</f>
        <v>0.00000001707279214</v>
      </c>
      <c r="M712" s="84">
        <f>Baseline!B$33 * (C712 * Baseline!B$60*Baseline!B$68/Baseline!B$75 + Baseline!B$46 * Baseline!B$61*Baseline!B$54/Baseline!B$76 + Baseline!B$47 * Baseline!B$70*Baseline!B$55/Baseline!B$77 + Baseline!B$62*Baseline!B$56/Baseline!B$78)</f>
        <v>0.0000002005014656</v>
      </c>
      <c r="N712" s="85">
        <f>Baseline!B$33 * (C712 * Baseline!B$60*Baseline!B$59/Baseline!B$75 + Baseline!B$46 * Baseline!B$61*Baseline!B$69/Baseline!B$76 + Baseline!B$47 * Baseline!B$70*Baseline!B$57/Baseline!B$77 + Baseline!B$62*Baseline!B$58/Baseline!B$78)</f>
        <v>0.00000001648980365</v>
      </c>
      <c r="O712" s="85">
        <f>Baseline!B$33 * (C712 * Baseline!B$60*Baseline!B$60/Baseline!B$75 + Baseline!B$46 * Baseline!B$61*Baseline!B$61/Baseline!B$76 + Baseline!B$47 * Baseline!B$70*Baseline!B$70/Baseline!B$77 + Baseline!B$62*Baseline!B$62/Baseline!B$78)</f>
        <v>0.00000158926757</v>
      </c>
      <c r="P712" s="84">
        <f>Baseline!B$33 * (C712 * Baseline!B$60*Baseline!B$63/Baseline!B$75 + Baseline!B$46 * Baseline!B$61*Baseline!B$64/Baseline!B$76 + Baseline!B$47 * Baseline!B$70*Baseline!B$65/Baseline!B$77 + Baseline!B$62*Baseline!B$71/Baseline!B$78)</f>
        <v>0.000000001956396459</v>
      </c>
      <c r="Q712" s="84">
        <f>Baseline!B$33 * (C712 * Baseline!B$63*Baseline!B$68/Baseline!B$75 + Baseline!B$46 * Baseline!B$64*Baseline!B$54/Baseline!B$76 + Baseline!B$47 * Baseline!B$65*Baseline!B$55/Baseline!B$77 + Baseline!B$71*Baseline!B$56/Baseline!B$78)</f>
        <v>0.000000003697242921</v>
      </c>
      <c r="R712" s="84">
        <f>Baseline!B$33 * (C712 * Baseline!B$63*Baseline!B$59/Baseline!B$75 + Baseline!B$46 * Baseline!B$64*Baseline!B$69/Baseline!B$76 + Baseline!B$47 * Baseline!B$65*Baseline!B$57/Baseline!B$77 + Baseline!B$71*Baseline!B$58/Baseline!B$78)</f>
        <v>0.00000001707279214</v>
      </c>
      <c r="S712" s="84">
        <f>Baseline!B$33 * (C712 * Baseline!B$63*Baseline!B$60/Baseline!B$75 + Baseline!B$46 * Baseline!B$64*Baseline!B$61/Baseline!B$76 + Baseline!B$47 * Baseline!B$65*Baseline!B$70/Baseline!B$77 + Baseline!B$71*Baseline!B$62/Baseline!B$78)</f>
        <v>0.000000001956396459</v>
      </c>
      <c r="T712" s="84">
        <f>Baseline!B$33 * (C712 * Baseline!B$63*Baseline!B$63/Baseline!B$75 + Baseline!B$46 * Baseline!B$64*Baseline!B$64/Baseline!B$76 + Baseline!B$47 * Baseline!B$65*Baseline!B$65/Baseline!B$77 + Baseline!B$71*Baseline!B$71/Baseline!B$78)</f>
        <v>0.00000009856721768</v>
      </c>
      <c r="U712" s="83"/>
      <c r="V712" s="84">
        <f>E712 * ( Baseline!B$89 * Baseline!B$7 )</f>
        <v>0.1878750489</v>
      </c>
      <c r="W712" s="84">
        <f>F712 * ( Baseline!D$89 * Baseline!B$11 )</f>
        <v>0.004410536087</v>
      </c>
      <c r="X712" s="84">
        <f>G712 * ( Baseline!F$89 * Baseline!B$16 )</f>
        <v>0.006964372276</v>
      </c>
      <c r="Y712" s="84">
        <f>H712 * ( Baseline!H$89 * Baseline!B$18 )</f>
        <v>0.001300222236</v>
      </c>
      <c r="Z712" s="86">
        <f t="shared" si="1"/>
        <v>0.2005501795</v>
      </c>
      <c r="AA712" s="84">
        <f>I712 * ( Baseline!B$89 * Baseline!B$7 )</f>
        <v>0.002481593614</v>
      </c>
      <c r="AB712" s="85">
        <f>J712 * ( Baseline!D$89 * Baseline!B$11 )</f>
        <v>0.03904359293</v>
      </c>
      <c r="AC712" s="85">
        <f>K712 * ( Baseline!F$89 * Baseline!B$16 )</f>
        <v>0.0005727695358</v>
      </c>
      <c r="AD712" s="85">
        <f>L712 * ( Baseline!F$89 * Baseline!B$16 )</f>
        <v>0.0005930195068</v>
      </c>
      <c r="AE712" s="86">
        <f t="shared" si="2"/>
        <v>0.04269097558</v>
      </c>
      <c r="AF712" s="86">
        <f>M712 * ( Baseline!B$89 * Baseline!B$7 )</f>
        <v>0.002081004711</v>
      </c>
      <c r="AG712" s="86">
        <f>N712 * ( Baseline!D$89 * Baseline!B$11 )</f>
        <v>0.0003041807409</v>
      </c>
      <c r="AH712" s="86">
        <f>O712 * ( Baseline!F$89 * Baseline!B$16 )</f>
        <v>0.05520284338</v>
      </c>
      <c r="AI712" s="86">
        <f>P712 * ( Baseline!H$89 * Baseline!B$18 )</f>
        <v>0.0006880127252</v>
      </c>
      <c r="AJ712" s="86">
        <f t="shared" si="3"/>
        <v>0.05827604156</v>
      </c>
      <c r="AK712" s="86">
        <f>Q712 * ( Baseline!B$89 * Baseline!B$7 )</f>
        <v>0.00003837368428</v>
      </c>
      <c r="AL712" s="86">
        <f>R712 * ( Baseline!D$89 * Baseline!B$11 )</f>
        <v>0.0003149348938</v>
      </c>
      <c r="AM712" s="86">
        <f>S712 * ( Baseline!F$89 * Baseline!B$16 )</f>
        <v>0.00006795498087</v>
      </c>
      <c r="AN712" s="86">
        <f>T712 * ( Baseline!H$89 * Baseline!B$18 )</f>
        <v>0.03466347516</v>
      </c>
      <c r="AO712" s="86">
        <f t="shared" si="4"/>
        <v>0.03508473872</v>
      </c>
      <c r="AP712" s="62"/>
      <c r="AQ712" s="86">
        <f>V712 * ( (1-Baseline!B$90-Baseline!B$89) + (1-B712)*Baseline!B$90 )</f>
        <v>0.06649322821</v>
      </c>
      <c r="AR712" s="86">
        <f>W712 * ( (1-Baseline!B$90-Baseline!B$89) + (1-B712)*Baseline!B$90 )</f>
        <v>0.001560988456</v>
      </c>
      <c r="AS712" s="86">
        <f>X712 * ( (1-Baseline!B$90-Baseline!B$89) + (1-B712)*Baseline!B$90 )</f>
        <v>0.002464848832</v>
      </c>
      <c r="AT712" s="86">
        <f>Y712 * ( (1-Baseline!B$90-Baseline!B$89) + (1-B712)*Baseline!B$90 )</f>
        <v>0.000460178051</v>
      </c>
      <c r="AU712" s="86">
        <f t="shared" si="5"/>
        <v>0.07097924355</v>
      </c>
      <c r="AV712" s="86">
        <f>AA712 * ( (1-Baseline!D$90-Baseline!D$89) + (1-B712)*Baseline!D$90 )</f>
        <v>0.001679924853</v>
      </c>
      <c r="AW712" s="86">
        <f>AB712 * ( (1-Baseline!D$90-Baseline!D$89) + (1-B712)*Baseline!D$90 )</f>
        <v>0.02643071845</v>
      </c>
      <c r="AX712" s="86">
        <f>AC712 * ( (1-Baseline!D$90-Baseline!D$89) + (1-B712)*Baseline!D$90 )</f>
        <v>0.0003877386583</v>
      </c>
      <c r="AY712" s="86">
        <f>AD712 * ( (1-Baseline!D$90-Baseline!D$89) + (1-B712)*Baseline!D$90 )</f>
        <v>0.0004014469582</v>
      </c>
      <c r="AZ712" s="86">
        <f t="shared" si="6"/>
        <v>0.02889982892</v>
      </c>
      <c r="BA712" s="86">
        <f>AF712 * ( (1-Baseline!F$90-Baseline!F$89) + (1-Baseline!B$36)*Baseline!F$90 )</f>
        <v>0.001497557582</v>
      </c>
      <c r="BB712" s="86">
        <f>AG712 * ( (1-Baseline!F$90-Baseline!F$89) + (1-Baseline!B$36)*Baseline!F$90 )</f>
        <v>0.0002188981949</v>
      </c>
      <c r="BC712" s="86">
        <f>AH712 * ( (1-Baseline!F$90-Baseline!F$89) + (1-Baseline!B$36)*Baseline!F$90 )</f>
        <v>0.03972573259</v>
      </c>
      <c r="BD712" s="86">
        <f>AI712 * ( (1-Baseline!F$90-Baseline!F$89) + (1-Baseline!B$36)*Baseline!F$90 )</f>
        <v>0.0004951159735</v>
      </c>
      <c r="BE712" s="86">
        <f t="shared" si="7"/>
        <v>0.04193730434</v>
      </c>
      <c r="BF712" s="86">
        <f>AK712 * ( (1-Baseline!H$90-Baseline!H$89) + (1-Baseline!B$36)*Baseline!H$90 )</f>
        <v>0.00003040423753</v>
      </c>
      <c r="BG712" s="86">
        <f>AL712 * ( (1-Baseline!H$90-Baseline!H$89) + (1-Baseline!B$36)*Baseline!H$90 )</f>
        <v>0.0002495292151</v>
      </c>
      <c r="BH712" s="86">
        <f>AM712 * ( (1-Baseline!H$90-Baseline!H$89) + (1-Baseline!B$36)*Baseline!H$90 )</f>
        <v>0.00005384209044</v>
      </c>
      <c r="BI712" s="86">
        <f>AN712 * ( (1-Baseline!H$90-Baseline!H$89) + (1-Baseline!B$36)*Baseline!H$90 )</f>
        <v>0.02746456464</v>
      </c>
      <c r="BJ712" s="86">
        <f t="shared" si="8"/>
        <v>0.02779834018</v>
      </c>
      <c r="BK712" s="62"/>
      <c r="BL712" s="86">
        <f t="shared" si="19"/>
        <v>0.9367982087</v>
      </c>
      <c r="BM712" s="86">
        <f t="shared" si="20"/>
        <v>0.02199218219</v>
      </c>
      <c r="BN712" s="86">
        <f t="shared" si="21"/>
        <v>0.03472633279</v>
      </c>
      <c r="BO712" s="86">
        <f t="shared" si="22"/>
        <v>0.00648327635</v>
      </c>
      <c r="BP712" s="86">
        <f t="shared" si="9"/>
        <v>1</v>
      </c>
      <c r="BQ712" s="86">
        <f t="shared" si="23"/>
        <v>0.05812923176</v>
      </c>
      <c r="BR712" s="86">
        <f t="shared" si="24"/>
        <v>0.9145631458</v>
      </c>
      <c r="BS712" s="86">
        <f t="shared" si="25"/>
        <v>0.01341664199</v>
      </c>
      <c r="BT712" s="86">
        <f t="shared" si="26"/>
        <v>0.01389098044</v>
      </c>
      <c r="BU712" s="86">
        <f t="shared" si="10"/>
        <v>1</v>
      </c>
      <c r="BV712" s="86">
        <f t="shared" si="27"/>
        <v>0.03570943831</v>
      </c>
      <c r="BW712" s="86">
        <f t="shared" si="28"/>
        <v>0.005219653441</v>
      </c>
      <c r="BX712" s="86">
        <f t="shared" si="29"/>
        <v>0.9472648091</v>
      </c>
      <c r="BY712" s="86">
        <f t="shared" si="30"/>
        <v>0.01180609916</v>
      </c>
      <c r="BZ712" s="86">
        <f t="shared" si="11"/>
        <v>1</v>
      </c>
      <c r="CA712" s="86">
        <f t="shared" si="31"/>
        <v>0.001093742912</v>
      </c>
      <c r="CB712" s="86">
        <f t="shared" si="32"/>
        <v>0.008976406988</v>
      </c>
      <c r="CC712" s="86">
        <f t="shared" si="33"/>
        <v>0.001936881486</v>
      </c>
      <c r="CD712" s="86">
        <f t="shared" si="34"/>
        <v>0.9879929686</v>
      </c>
      <c r="CE712" s="86">
        <f t="shared" si="12"/>
        <v>1</v>
      </c>
      <c r="CF712" s="62"/>
      <c r="CG712" s="86">
        <f t="shared" si="35"/>
        <v>0.9367982087</v>
      </c>
      <c r="CH712" s="86">
        <f t="shared" si="36"/>
        <v>0.02199218219</v>
      </c>
      <c r="CI712" s="86">
        <f t="shared" si="37"/>
        <v>0.03472633279</v>
      </c>
      <c r="CJ712" s="86">
        <f t="shared" si="38"/>
        <v>0.00648327635</v>
      </c>
      <c r="CK712" s="86">
        <f t="shared" si="13"/>
        <v>1</v>
      </c>
      <c r="CL712" s="86">
        <f t="shared" si="39"/>
        <v>0.05812923176</v>
      </c>
      <c r="CM712" s="86">
        <f t="shared" si="40"/>
        <v>0.9145631458</v>
      </c>
      <c r="CN712" s="86">
        <f t="shared" si="41"/>
        <v>0.01341664199</v>
      </c>
      <c r="CO712" s="86">
        <f t="shared" si="42"/>
        <v>0.01389098044</v>
      </c>
      <c r="CP712" s="86">
        <f t="shared" si="14"/>
        <v>1</v>
      </c>
      <c r="CQ712" s="86">
        <f t="shared" si="43"/>
        <v>0.03570943831</v>
      </c>
      <c r="CR712" s="86">
        <f t="shared" si="44"/>
        <v>0.005219653441</v>
      </c>
      <c r="CS712" s="86">
        <f t="shared" si="45"/>
        <v>0.9472648091</v>
      </c>
      <c r="CT712" s="86">
        <f t="shared" si="46"/>
        <v>0.01180609916</v>
      </c>
      <c r="CU712" s="86">
        <f t="shared" si="15"/>
        <v>1</v>
      </c>
      <c r="CV712" s="86">
        <f t="shared" si="47"/>
        <v>0.001093742912</v>
      </c>
      <c r="CW712" s="86">
        <f t="shared" si="48"/>
        <v>0.008976406988</v>
      </c>
      <c r="CX712" s="86">
        <f t="shared" si="49"/>
        <v>0.001936881486</v>
      </c>
      <c r="CY712" s="86">
        <f t="shared" si="50"/>
        <v>0.9879929686</v>
      </c>
      <c r="CZ712" s="86">
        <f t="shared" si="16"/>
        <v>1</v>
      </c>
      <c r="DA712" s="62"/>
      <c r="DB712" s="86">
        <f>(AQ712*Baseline!B$7 + AV712*Baseline!B$11 + BA712*Baseline!B$16 + BF712*Baseline!B$18)</f>
        <v>42261.24253</v>
      </c>
      <c r="DC712" s="86">
        <f>(AR712*Baseline!B$7 + AW712*Baseline!B$11 + BB712*Baseline!B$16 + BG712*Baseline!B$18)</f>
        <v>69598.67929</v>
      </c>
      <c r="DD712" s="86">
        <f>(AS712*Baseline!B$7 + AX712*Baseline!B$11 + BC712*Baseline!B$16 + BH712*Baseline!B$18)</f>
        <v>137581.2035</v>
      </c>
      <c r="DE712" s="86">
        <f>(AT712*Baseline!B$7 + AY712*Baseline!B$11 + BD712*Baseline!B$16 + BI712*Baseline!B$18)</f>
        <v>1260367.67</v>
      </c>
      <c r="DF712" s="86">
        <f t="shared" si="17"/>
        <v>1509808.795</v>
      </c>
      <c r="DG712" s="62"/>
      <c r="DH712" s="86">
        <f t="shared" si="51"/>
        <v>0.02799112223</v>
      </c>
      <c r="DI712" s="86">
        <f t="shared" si="52"/>
        <v>0.04609767775</v>
      </c>
      <c r="DJ712" s="86">
        <f t="shared" si="53"/>
        <v>0.09112491857</v>
      </c>
      <c r="DK712" s="86">
        <f t="shared" si="54"/>
        <v>0.8347862815</v>
      </c>
      <c r="DL712" s="86">
        <f t="shared" si="18"/>
        <v>1</v>
      </c>
      <c r="DM712" s="62"/>
      <c r="DN712" s="86">
        <f>DH712 / (Baseline!B$7/Baseline!B$17)</f>
        <v>2.987868192</v>
      </c>
      <c r="DO712" s="86">
        <f>DI712 / (Baseline!B$11/Baseline!B$17)</f>
        <v>1.112820004</v>
      </c>
      <c r="DP712" s="86">
        <f>DJ712 / (Baseline!B$16/Baseline!B$17)</f>
        <v>1.408155378</v>
      </c>
      <c r="DQ712" s="86">
        <f>DK712 / (Baseline!B$18/Baseline!B$17)</f>
        <v>0.9437995879</v>
      </c>
      <c r="DR712" s="62"/>
      <c r="DS712" s="86">
        <f>DH712 / Baseline!H$117</f>
        <v>1.119844008</v>
      </c>
      <c r="DT712" s="86">
        <f>DI712 / Baseline!H$118</f>
        <v>1.037661134</v>
      </c>
      <c r="DU712" s="86">
        <f>DJ712 / Baseline!H$119</f>
        <v>1.089345036</v>
      </c>
      <c r="DV712" s="86">
        <f>DK712 / Baseline!H$120</f>
        <v>0.9856629504</v>
      </c>
      <c r="DW712" s="87"/>
      <c r="DX712" s="86">
        <f>(AU712*Baseline!B$34)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0.02317641778</v>
      </c>
      <c r="DY712" s="86">
        <f>(AZ712*Baseline!B$34) + (Baseline!D$90*(1-Baseline!D$91)*Baseline!B$35) + (Baseline!D$90*Baseline!D$91*((1-Baseline!D$92)*Baseline!B$40 + Baseline!D$92*Baseline!B$41))</f>
        <v>0.01074854234</v>
      </c>
      <c r="DZ712" s="86">
        <f>(BE712*Baseline!B$34) + (Baseline!F$90*(1-Baseline!F$91)*Baseline!B$35) + (Baseline!F$90*Baseline!F$91*((1-Baseline!F$92)*Baseline!B$40 + Baseline!F$92*Baseline!B$41))</f>
        <v>0.01402123565</v>
      </c>
      <c r="EA712" s="86">
        <f>(BJ712*Baseline!B$34) + (Baseline!H$90*(1-Baseline!H$91)*Baseline!B$35) + (Baseline!H$90*Baseline!H$91*((1-Baseline!H$92)*Baseline!B$40 + Baseline!H$92*Baseline!B$41))</f>
        <v>0.009314751028</v>
      </c>
      <c r="EB712" s="86">
        <f>( DX712*Baseline!B$7 + DY712*Baseline!B$11 + DZ712*Baseline!B$16 + EA712*Baseline!B$18 ) / Baseline!B$17</f>
        <v>0.009808571627</v>
      </c>
    </row>
    <row r="713">
      <c r="A713" s="73" t="s">
        <v>889</v>
      </c>
      <c r="B713" s="85">
        <f>MIN( MAX( NORMINV( MCrands!B713, (B$5+B$4)/2, (B$5-B$4)/3.29 ), 0 ), 1 )</f>
        <v>0.4042255452</v>
      </c>
      <c r="C713" s="85">
        <f>MAX( NORMINV( MCrands!C713, (C$5+C$4)/2, (C$5-C$4)/3.29 ), 0 )</f>
        <v>2.873603692</v>
      </c>
      <c r="D713" s="83"/>
      <c r="E713" s="84">
        <f>Baseline!B$33 * (C713 * Baseline!B$68*Baseline!B$68/Baseline!B$75 + Baseline!B$46 * Baseline!B$54*Baseline!B$54/Baseline!B$76 + Baseline!B$47 * Baseline!B$55*Baseline!B$55/Baseline!B$77 + Baseline!B$56*Baseline!B$56/Baseline!B$78)</f>
        <v>0.00002039467419</v>
      </c>
      <c r="F713" s="84">
        <f>Baseline!B$33 * (C713 * Baseline!B$68*Baseline!B$59/Baseline!B$75 + Baseline!B$46 * Baseline!B$54*Baseline!B$69/Baseline!B$76 + Baseline!B$47 * Baseline!B$55*Baseline!B$57/Baseline!B$77 + Baseline!B$56*Baseline!B$58/Baseline!B$78)</f>
        <v>0.0000002394596502</v>
      </c>
      <c r="G713" s="85">
        <f>Baseline!B$33 * (C713 * Baseline!B$68*Baseline!B$60/Baseline!B$75 + Baseline!B$46 * Baseline!B$54*Baseline!B$61/Baseline!B$76 + Baseline!B$47 * Baseline!B$55*Baseline!B$70/Baseline!B$77 + Baseline!B$56*Baseline!B$62/Baseline!B$78)</f>
        <v>0.0000002013915949</v>
      </c>
      <c r="H713" s="84">
        <f>Baseline!B$33 * (C713 * Baseline!B$68*Baseline!B$63/Baseline!B$75 + Baseline!B$46 * Baseline!B$54*Baseline!B$64/Baseline!B$76 + Baseline!B$47 * Baseline!B$55*Baseline!B$65/Baseline!B$77 + Baseline!B$56*Baseline!B$71/Baseline!B$78)</f>
        <v>0.000000003786255857</v>
      </c>
      <c r="I713" s="84">
        <f>Baseline!B$33 * (C713 * Baseline!B$59*Baseline!B$68/Baseline!B$75 + Baseline!B$46 * Baseline!B$69*Baseline!B$54/Baseline!B$76 + Baseline!B$47 * Baseline!B$57*Baseline!B$55/Baseline!B$77 + Baseline!B$58*Baseline!B$56/Baseline!B$78)</f>
        <v>0.0000002394596502</v>
      </c>
      <c r="J713" s="85">
        <f>Baseline!B$33 * (C713 * Baseline!B$59*Baseline!B$59/Baseline!B$75 + Baseline!B$46 * Baseline!B$69*Baseline!B$69/Baseline!B$76 + Baseline!B$47 * Baseline!B$57*Baseline!B$57/Baseline!B$77 + Baseline!B$58*Baseline!B$58/Baseline!B$78)</f>
        <v>0.000002116574497</v>
      </c>
      <c r="K713" s="84">
        <f>Baseline!B$33 * (C713 * Baseline!B$59*Baseline!B$60/Baseline!B$75 + Baseline!B$46 * Baseline!B$69*Baseline!B$61/Baseline!B$76 + Baseline!B$47 * Baseline!B$57*Baseline!B$70/Baseline!B$77 + Baseline!B$58*Baseline!B$62/Baseline!B$78)</f>
        <v>0.0000000164899442</v>
      </c>
      <c r="L713" s="85">
        <f>Baseline!B$33 * (C713 * Baseline!B$59*Baseline!B$63/Baseline!B$75 + Baseline!B$46 * Baseline!B$69*Baseline!B$64/Baseline!B$76 + Baseline!B$47 * Baseline!B$57*Baseline!B$65/Baseline!B$77 + Baseline!B$58*Baseline!B$71/Baseline!B$78)</f>
        <v>0.00000001707280619</v>
      </c>
      <c r="M713" s="84">
        <f>Baseline!B$33 * (C713 * Baseline!B$60*Baseline!B$68/Baseline!B$75 + Baseline!B$46 * Baseline!B$61*Baseline!B$54/Baseline!B$76 + Baseline!B$47 * Baseline!B$70*Baseline!B$55/Baseline!B$77 + Baseline!B$62*Baseline!B$56/Baseline!B$78)</f>
        <v>0.0000002013915949</v>
      </c>
      <c r="N713" s="85">
        <f>Baseline!B$33 * (C713 * Baseline!B$60*Baseline!B$59/Baseline!B$75 + Baseline!B$46 * Baseline!B$61*Baseline!B$69/Baseline!B$76 + Baseline!B$47 * Baseline!B$70*Baseline!B$57/Baseline!B$77 + Baseline!B$62*Baseline!B$58/Baseline!B$78)</f>
        <v>0.0000000164899442</v>
      </c>
      <c r="O713" s="85">
        <f>Baseline!B$33 * (C713 * Baseline!B$60*Baseline!B$60/Baseline!B$75 + Baseline!B$46 * Baseline!B$61*Baseline!B$61/Baseline!B$76 + Baseline!B$47 * Baseline!B$70*Baseline!B$70/Baseline!B$77 + Baseline!B$62*Baseline!B$62/Baseline!B$78)</f>
        <v>0.000001589267915</v>
      </c>
      <c r="P713" s="84">
        <f>Baseline!B$33 * (C713 * Baseline!B$60*Baseline!B$63/Baseline!B$75 + Baseline!B$46 * Baseline!B$61*Baseline!B$64/Baseline!B$76 + Baseline!B$47 * Baseline!B$70*Baseline!B$65/Baseline!B$77 + Baseline!B$62*Baseline!B$71/Baseline!B$78)</f>
        <v>0.00000000195643101</v>
      </c>
      <c r="Q713" s="84">
        <f>Baseline!B$33 * (C713 * Baseline!B$63*Baseline!B$68/Baseline!B$75 + Baseline!B$46 * Baseline!B$64*Baseline!B$54/Baseline!B$76 + Baseline!B$47 * Baseline!B$65*Baseline!B$55/Baseline!B$77 + Baseline!B$71*Baseline!B$56/Baseline!B$78)</f>
        <v>0.000000003786255857</v>
      </c>
      <c r="R713" s="84">
        <f>Baseline!B$33 * (C713 * Baseline!B$63*Baseline!B$59/Baseline!B$75 + Baseline!B$46 * Baseline!B$64*Baseline!B$69/Baseline!B$76 + Baseline!B$47 * Baseline!B$65*Baseline!B$57/Baseline!B$77 + Baseline!B$71*Baseline!B$58/Baseline!B$78)</f>
        <v>0.00000001707280619</v>
      </c>
      <c r="S713" s="84">
        <f>Baseline!B$33 * (C713 * Baseline!B$63*Baseline!B$60/Baseline!B$75 + Baseline!B$46 * Baseline!B$64*Baseline!B$61/Baseline!B$76 + Baseline!B$47 * Baseline!B$65*Baseline!B$70/Baseline!B$77 + Baseline!B$71*Baseline!B$62/Baseline!B$78)</f>
        <v>0.00000000195643101</v>
      </c>
      <c r="T713" s="84">
        <f>Baseline!B$33 * (C713 * Baseline!B$63*Baseline!B$63/Baseline!B$75 + Baseline!B$46 * Baseline!B$64*Baseline!B$64/Baseline!B$76 + Baseline!B$47 * Baseline!B$65*Baseline!B$65/Baseline!B$77 + Baseline!B$71*Baseline!B$71/Baseline!B$78)</f>
        <v>0.00000009856722114</v>
      </c>
      <c r="U713" s="83"/>
      <c r="V713" s="84">
        <f>E713 * ( Baseline!B$89 * Baseline!B$7 )</f>
        <v>0.2116763235</v>
      </c>
      <c r="W713" s="84">
        <f>F713 * ( Baseline!D$89 * Baseline!B$11 )</f>
        <v>0.004417215351</v>
      </c>
      <c r="X713" s="84">
        <f>G713 * ( Baseline!F$89 * Baseline!B$16 )</f>
        <v>0.006995290714</v>
      </c>
      <c r="Y713" s="84">
        <f>H713 * ( Baseline!H$89 * Baseline!B$18 )</f>
        <v>0.001331525724</v>
      </c>
      <c r="Z713" s="86">
        <f t="shared" si="1"/>
        <v>0.2244203553</v>
      </c>
      <c r="AA713" s="84">
        <f>I713 * ( Baseline!B$89 * Baseline!B$7 )</f>
        <v>0.00248535171</v>
      </c>
      <c r="AB713" s="85">
        <f>J713 * ( Baseline!D$89 * Baseline!B$11 )</f>
        <v>0.03904359398</v>
      </c>
      <c r="AC713" s="85">
        <f>K713 * ( Baseline!F$89 * Baseline!B$16 )</f>
        <v>0.0005727744176</v>
      </c>
      <c r="AD713" s="85">
        <f>L713 * ( Baseline!F$89 * Baseline!B$16 )</f>
        <v>0.000593019995</v>
      </c>
      <c r="AE713" s="86">
        <f t="shared" si="2"/>
        <v>0.0426947401</v>
      </c>
      <c r="AF713" s="86">
        <f>M713 * ( Baseline!B$89 * Baseline!B$7 )</f>
        <v>0.002090243364</v>
      </c>
      <c r="AG713" s="86">
        <f>N713 * ( Baseline!D$89 * Baseline!B$11 )</f>
        <v>0.0003041833335</v>
      </c>
      <c r="AH713" s="86">
        <f>O713 * ( Baseline!F$89 * Baseline!B$16 )</f>
        <v>0.05520285538</v>
      </c>
      <c r="AI713" s="86">
        <f>P713 * ( Baseline!H$89 * Baseline!B$18 )</f>
        <v>0.0006880248759</v>
      </c>
      <c r="AJ713" s="86">
        <f t="shared" si="3"/>
        <v>0.05828530696</v>
      </c>
      <c r="AK713" s="86">
        <f>Q713 * ( Baseline!B$89 * Baseline!B$7 )</f>
        <v>0.00003929754954</v>
      </c>
      <c r="AL713" s="86">
        <f>R713 * ( Baseline!D$89 * Baseline!B$11 )</f>
        <v>0.0003149351531</v>
      </c>
      <c r="AM713" s="86">
        <f>S713 * ( Baseline!F$89 * Baseline!B$16 )</f>
        <v>0.00006795618099</v>
      </c>
      <c r="AN713" s="86">
        <f>T713 * ( Baseline!H$89 * Baseline!B$18 )</f>
        <v>0.03466347638</v>
      </c>
      <c r="AO713" s="86">
        <f t="shared" si="4"/>
        <v>0.03508566526</v>
      </c>
      <c r="AP713" s="62"/>
      <c r="AQ713" s="86">
        <f>V713 * ( (1-Baseline!B$90-Baseline!B$89) + (1-B713)*Baseline!B$90 )</f>
        <v>0.1309936204</v>
      </c>
      <c r="AR713" s="86">
        <f>W713 * ( (1-Baseline!B$90-Baseline!B$89) + (1-B713)*Baseline!B$90 )</f>
        <v>0.0027335463</v>
      </c>
      <c r="AS713" s="86">
        <f>X713 * ( (1-Baseline!B$90-Baseline!B$89) + (1-B713)*Baseline!B$90 )</f>
        <v>0.004328960562</v>
      </c>
      <c r="AT713" s="86">
        <f>Y713 * ( (1-Baseline!B$90-Baseline!B$89) + (1-B713)*Baseline!B$90 )</f>
        <v>0.0008240003999</v>
      </c>
      <c r="AU713" s="86">
        <f t="shared" si="5"/>
        <v>0.1388801276</v>
      </c>
      <c r="AV713" s="86">
        <f>AA713 * ( (1-Baseline!D$90-Baseline!D$89) + (1-B713)*Baseline!D$90 )</f>
        <v>0.002013893801</v>
      </c>
      <c r="AW713" s="86">
        <f>AB713 * ( (1-Baseline!D$90-Baseline!D$89) + (1-B713)*Baseline!D$90 )</f>
        <v>0.03163723331</v>
      </c>
      <c r="AX713" s="86">
        <f>AC713 * ( (1-Baseline!D$90-Baseline!D$89) + (1-B713)*Baseline!D$90 )</f>
        <v>0.0004641221782</v>
      </c>
      <c r="AY713" s="86">
        <f>AD713 * ( (1-Baseline!D$90-Baseline!D$89) + (1-B713)*Baseline!D$90 )</f>
        <v>0.000480527278</v>
      </c>
      <c r="AZ713" s="86">
        <f t="shared" si="6"/>
        <v>0.03459577657</v>
      </c>
      <c r="BA713" s="86">
        <f>AF713 * ( (1-Baseline!F$90-Baseline!F$89) + (1-Baseline!B$36)*Baseline!F$90 )</f>
        <v>0.001504206012</v>
      </c>
      <c r="BB713" s="86">
        <f>AG713 * ( (1-Baseline!F$90-Baseline!F$89) + (1-Baseline!B$36)*Baseline!F$90 )</f>
        <v>0.0002189000606</v>
      </c>
      <c r="BC713" s="86">
        <f>AH713 * ( (1-Baseline!F$90-Baseline!F$89) + (1-Baseline!B$36)*Baseline!F$90 )</f>
        <v>0.03972574123</v>
      </c>
      <c r="BD713" s="86">
        <f>AI713 * ( (1-Baseline!F$90-Baseline!F$89) + (1-Baseline!B$36)*Baseline!F$90 )</f>
        <v>0.0004951247175</v>
      </c>
      <c r="BE713" s="86">
        <f t="shared" si="7"/>
        <v>0.04194397202</v>
      </c>
      <c r="BF713" s="86">
        <f>AK713 * ( (1-Baseline!H$90-Baseline!H$89) + (1-Baseline!B$36)*Baseline!H$90 )</f>
        <v>0.00003113623445</v>
      </c>
      <c r="BG713" s="86">
        <f>AL713 * ( (1-Baseline!H$90-Baseline!H$89) + (1-Baseline!B$36)*Baseline!H$90 )</f>
        <v>0.0002495294205</v>
      </c>
      <c r="BH713" s="86">
        <f>AM713 * ( (1-Baseline!H$90-Baseline!H$89) + (1-Baseline!B$36)*Baseline!H$90 )</f>
        <v>0.00005384304132</v>
      </c>
      <c r="BI713" s="86">
        <f>AN713 * ( (1-Baseline!H$90-Baseline!H$89) + (1-Baseline!B$36)*Baseline!H$90 )</f>
        <v>0.0274645656</v>
      </c>
      <c r="BJ713" s="86">
        <f t="shared" si="8"/>
        <v>0.0277990743</v>
      </c>
      <c r="BK713" s="62"/>
      <c r="BL713" s="86">
        <f t="shared" si="19"/>
        <v>0.9432135656</v>
      </c>
      <c r="BM713" s="86">
        <f t="shared" si="20"/>
        <v>0.01968277497</v>
      </c>
      <c r="BN713" s="86">
        <f t="shared" si="21"/>
        <v>0.03117048231</v>
      </c>
      <c r="BO713" s="86">
        <f t="shared" si="22"/>
        <v>0.00593317715</v>
      </c>
      <c r="BP713" s="86">
        <f t="shared" si="9"/>
        <v>1</v>
      </c>
      <c r="BQ713" s="86">
        <f t="shared" si="23"/>
        <v>0.05821212879</v>
      </c>
      <c r="BR713" s="86">
        <f t="shared" si="24"/>
        <v>0.9144825308</v>
      </c>
      <c r="BS713" s="86">
        <f t="shared" si="25"/>
        <v>0.01341557335</v>
      </c>
      <c r="BT713" s="86">
        <f t="shared" si="26"/>
        <v>0.01388976707</v>
      </c>
      <c r="BU713" s="86">
        <f t="shared" si="10"/>
        <v>1</v>
      </c>
      <c r="BV713" s="86">
        <f t="shared" si="27"/>
        <v>0.03586226912</v>
      </c>
      <c r="BW713" s="86">
        <f t="shared" si="28"/>
        <v>0.005218868174</v>
      </c>
      <c r="BX713" s="86">
        <f t="shared" si="29"/>
        <v>0.9471144318</v>
      </c>
      <c r="BY713" s="86">
        <f t="shared" si="30"/>
        <v>0.01180443086</v>
      </c>
      <c r="BZ713" s="86">
        <f t="shared" si="11"/>
        <v>1</v>
      </c>
      <c r="CA713" s="86">
        <f t="shared" si="31"/>
        <v>0.001120045729</v>
      </c>
      <c r="CB713" s="86">
        <f t="shared" si="32"/>
        <v>0.008976177329</v>
      </c>
      <c r="CC713" s="86">
        <f t="shared" si="33"/>
        <v>0.001936864542</v>
      </c>
      <c r="CD713" s="86">
        <f t="shared" si="34"/>
        <v>0.9879669124</v>
      </c>
      <c r="CE713" s="86">
        <f t="shared" si="12"/>
        <v>1</v>
      </c>
      <c r="CF713" s="62"/>
      <c r="CG713" s="86">
        <f t="shared" si="35"/>
        <v>0.9432135656</v>
      </c>
      <c r="CH713" s="86">
        <f t="shared" si="36"/>
        <v>0.01968277497</v>
      </c>
      <c r="CI713" s="86">
        <f t="shared" si="37"/>
        <v>0.03117048231</v>
      </c>
      <c r="CJ713" s="86">
        <f t="shared" si="38"/>
        <v>0.00593317715</v>
      </c>
      <c r="CK713" s="86">
        <f t="shared" si="13"/>
        <v>1</v>
      </c>
      <c r="CL713" s="86">
        <f t="shared" si="39"/>
        <v>0.05821212879</v>
      </c>
      <c r="CM713" s="86">
        <f t="shared" si="40"/>
        <v>0.9144825308</v>
      </c>
      <c r="CN713" s="86">
        <f t="shared" si="41"/>
        <v>0.01341557335</v>
      </c>
      <c r="CO713" s="86">
        <f t="shared" si="42"/>
        <v>0.01388976707</v>
      </c>
      <c r="CP713" s="86">
        <f t="shared" si="14"/>
        <v>1</v>
      </c>
      <c r="CQ713" s="86">
        <f t="shared" si="43"/>
        <v>0.03586226912</v>
      </c>
      <c r="CR713" s="86">
        <f t="shared" si="44"/>
        <v>0.005218868174</v>
      </c>
      <c r="CS713" s="86">
        <f t="shared" si="45"/>
        <v>0.9471144318</v>
      </c>
      <c r="CT713" s="86">
        <f t="shared" si="46"/>
        <v>0.01180443086</v>
      </c>
      <c r="CU713" s="86">
        <f t="shared" si="15"/>
        <v>1</v>
      </c>
      <c r="CV713" s="86">
        <f t="shared" si="47"/>
        <v>0.001120045729</v>
      </c>
      <c r="CW713" s="86">
        <f t="shared" si="48"/>
        <v>0.008976177329</v>
      </c>
      <c r="CX713" s="86">
        <f t="shared" si="49"/>
        <v>0.001936864542</v>
      </c>
      <c r="CY713" s="86">
        <f t="shared" si="50"/>
        <v>0.9879669124</v>
      </c>
      <c r="CZ713" s="86">
        <f t="shared" si="16"/>
        <v>1</v>
      </c>
      <c r="DA713" s="62"/>
      <c r="DB713" s="86">
        <f>(AQ713*Baseline!B$7 + AV713*Baseline!B$11 + BA713*Baseline!B$16 + BF713*Baseline!B$18)</f>
        <v>74315.93941</v>
      </c>
      <c r="DC713" s="86">
        <f>(AR713*Baseline!B$7 + AW713*Baseline!B$11 + BB713*Baseline!B$16 + BG713*Baseline!B$18)</f>
        <v>81333.03777</v>
      </c>
      <c r="DD713" s="86">
        <f>(AS713*Baseline!B$7 + AX713*Baseline!B$11 + BC713*Baseline!B$16 + BH713*Baseline!B$18)</f>
        <v>138649.1787</v>
      </c>
      <c r="DE713" s="86">
        <f>(AT713*Baseline!B$7 + AY713*Baseline!B$11 + BD713*Baseline!B$16 + BI713*Baseline!B$18)</f>
        <v>1260713.789</v>
      </c>
      <c r="DF713" s="86">
        <f t="shared" si="17"/>
        <v>1555011.945</v>
      </c>
      <c r="DG713" s="62"/>
      <c r="DH713" s="86">
        <f t="shared" si="51"/>
        <v>0.0477912338</v>
      </c>
      <c r="DI713" s="86">
        <f t="shared" si="52"/>
        <v>0.05230380258</v>
      </c>
      <c r="DJ713" s="86">
        <f t="shared" si="53"/>
        <v>0.08916277409</v>
      </c>
      <c r="DK713" s="86">
        <f t="shared" si="54"/>
        <v>0.8107421895</v>
      </c>
      <c r="DL713" s="86">
        <f t="shared" si="18"/>
        <v>1</v>
      </c>
      <c r="DM713" s="62"/>
      <c r="DN713" s="86">
        <f>DH713 / (Baseline!B$7/Baseline!B$17)</f>
        <v>5.10139987</v>
      </c>
      <c r="DO713" s="86">
        <f>DI713 / (Baseline!B$11/Baseline!B$17)</f>
        <v>1.262638828</v>
      </c>
      <c r="DP713" s="86">
        <f>DJ713 / (Baseline!B$16/Baseline!B$17)</f>
        <v>1.377834316</v>
      </c>
      <c r="DQ713" s="86">
        <f>DK713 / (Baseline!B$18/Baseline!B$17)</f>
        <v>0.9166156193</v>
      </c>
      <c r="DR713" s="62"/>
      <c r="DS713" s="86">
        <f>DH713 / Baseline!H$117</f>
        <v>1.911989322</v>
      </c>
      <c r="DT713" s="86">
        <f>DI713 / Baseline!H$118</f>
        <v>1.177361328</v>
      </c>
      <c r="DU713" s="86">
        <f>DJ713 / Baseline!H$119</f>
        <v>1.065888747</v>
      </c>
      <c r="DV713" s="86">
        <f>DK713 / Baseline!H$120</f>
        <v>0.9572732043</v>
      </c>
      <c r="DW713" s="87"/>
      <c r="DX713" s="86">
        <f>(AU713*Baseline!B$34)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0.0333615504</v>
      </c>
      <c r="DY713" s="86">
        <f>(AZ713*Baseline!B$34) + (Baseline!D$90*(1-Baseline!D$91)*Baseline!B$35) + (Baseline!D$90*Baseline!D$91*((1-Baseline!D$92)*Baseline!B$40 + Baseline!D$92*Baseline!B$41))</f>
        <v>0.01160293449</v>
      </c>
      <c r="DZ713" s="86">
        <f>(BE713*Baseline!B$34) + (Baseline!F$90*(1-Baseline!F$91)*Baseline!B$35) + (Baseline!F$90*Baseline!F$91*((1-Baseline!F$92)*Baseline!B$40 + Baseline!F$92*Baseline!B$41))</f>
        <v>0.0140222358</v>
      </c>
      <c r="EA713" s="86">
        <f>(BJ713*Baseline!B$34) + (Baseline!H$90*(1-Baseline!H$91)*Baseline!B$35) + (Baseline!H$90*Baseline!H$91*((1-Baseline!H$92)*Baseline!B$40 + Baseline!H$92*Baseline!B$41))</f>
        <v>0.009314861145</v>
      </c>
      <c r="EB713" s="86">
        <f>( DX713*Baseline!B$7 + DY713*Baseline!B$11 + DZ713*Baseline!B$16 + EA713*Baseline!B$18 ) / Baseline!B$17</f>
        <v>0.009939543216</v>
      </c>
    </row>
    <row r="714">
      <c r="A714" s="73" t="s">
        <v>890</v>
      </c>
      <c r="B714" s="85">
        <f>MIN( MAX( NORMINV( MCrands!B714, (B$5+B$4)/2, (B$5-B$4)/3.29 ), 0 ), 1 )</f>
        <v>0.5278938617</v>
      </c>
      <c r="C714" s="85">
        <f>MAX( NORMINV( MCrands!C714, (C$5+C$4)/2, (C$5-C$4)/3.29 ), 0 )</f>
        <v>2.348579194</v>
      </c>
      <c r="D714" s="83"/>
      <c r="E714" s="84">
        <f>Baseline!B$33 * (C714 * Baseline!B$68*Baseline!B$68/Baseline!B$75 + Baseline!B$46 * Baseline!B$54*Baseline!B$54/Baseline!B$76 + Baseline!B$47 * Baseline!B$55*Baseline!B$55/Baseline!B$77 + Baseline!B$56*Baseline!B$56/Baseline!B$78)</f>
        <v>0.00001667748815</v>
      </c>
      <c r="F714" s="84">
        <f>Baseline!B$33 * (C714 * Baseline!B$68*Baseline!B$59/Baseline!B$75 + Baseline!B$46 * Baseline!B$54*Baseline!B$69/Baseline!B$76 + Baseline!B$47 * Baseline!B$55*Baseline!B$57/Baseline!B$77 + Baseline!B$56*Baseline!B$58/Baseline!B$78)</f>
        <v>0.0000002388727261</v>
      </c>
      <c r="G714" s="85">
        <f>Baseline!B$33 * (C714 * Baseline!B$68*Baseline!B$60/Baseline!B$75 + Baseline!B$46 * Baseline!B$54*Baseline!B$61/Baseline!B$76 + Baseline!B$47 * Baseline!B$55*Baseline!B$70/Baseline!B$77 + Baseline!B$56*Baseline!B$62/Baseline!B$78)</f>
        <v>0.0000001999487398</v>
      </c>
      <c r="H714" s="84">
        <f>Baseline!B$33 * (C714 * Baseline!B$68*Baseline!B$63/Baseline!B$75 + Baseline!B$46 * Baseline!B$54*Baseline!B$64/Baseline!B$76 + Baseline!B$47 * Baseline!B$55*Baseline!B$65/Baseline!B$77 + Baseline!B$56*Baseline!B$71/Baseline!B$78)</f>
        <v>0.000000003641970346</v>
      </c>
      <c r="I714" s="84">
        <f>Baseline!B$33 * (C714 * Baseline!B$59*Baseline!B$68/Baseline!B$75 + Baseline!B$46 * Baseline!B$69*Baseline!B$54/Baseline!B$76 + Baseline!B$47 * Baseline!B$57*Baseline!B$55/Baseline!B$77 + Baseline!B$58*Baseline!B$56/Baseline!B$78)</f>
        <v>0.0000002388727261</v>
      </c>
      <c r="J714" s="85">
        <f>Baseline!B$33 * (C714 * Baseline!B$59*Baseline!B$59/Baseline!B$75 + Baseline!B$46 * Baseline!B$69*Baseline!B$69/Baseline!B$76 + Baseline!B$47 * Baseline!B$57*Baseline!B$57/Baseline!B$77 + Baseline!B$58*Baseline!B$58/Baseline!B$78)</f>
        <v>0.000002116574404</v>
      </c>
      <c r="K714" s="84">
        <f>Baseline!B$33 * (C714 * Baseline!B$59*Baseline!B$60/Baseline!B$75 + Baseline!B$46 * Baseline!B$69*Baseline!B$61/Baseline!B$76 + Baseline!B$47 * Baseline!B$57*Baseline!B$70/Baseline!B$77 + Baseline!B$58*Baseline!B$62/Baseline!B$78)</f>
        <v>0.00000001648971638</v>
      </c>
      <c r="L714" s="85">
        <f>Baseline!B$33 * (C714 * Baseline!B$59*Baseline!B$63/Baseline!B$75 + Baseline!B$46 * Baseline!B$69*Baseline!B$64/Baseline!B$76 + Baseline!B$47 * Baseline!B$57*Baseline!B$65/Baseline!B$77 + Baseline!B$58*Baseline!B$71/Baseline!B$78)</f>
        <v>0.00000001707278341</v>
      </c>
      <c r="M714" s="84">
        <f>Baseline!B$33 * (C714 * Baseline!B$60*Baseline!B$68/Baseline!B$75 + Baseline!B$46 * Baseline!B$61*Baseline!B$54/Baseline!B$76 + Baseline!B$47 * Baseline!B$70*Baseline!B$55/Baseline!B$77 + Baseline!B$62*Baseline!B$56/Baseline!B$78)</f>
        <v>0.0000001999487398</v>
      </c>
      <c r="N714" s="85">
        <f>Baseline!B$33 * (C714 * Baseline!B$60*Baseline!B$59/Baseline!B$75 + Baseline!B$46 * Baseline!B$61*Baseline!B$69/Baseline!B$76 + Baseline!B$47 * Baseline!B$70*Baseline!B$57/Baseline!B$77 + Baseline!B$62*Baseline!B$58/Baseline!B$78)</f>
        <v>0.00000001648971638</v>
      </c>
      <c r="O714" s="85">
        <f>Baseline!B$33 * (C714 * Baseline!B$60*Baseline!B$60/Baseline!B$75 + Baseline!B$46 * Baseline!B$61*Baseline!B$61/Baseline!B$76 + Baseline!B$47 * Baseline!B$70*Baseline!B$70/Baseline!B$77 + Baseline!B$62*Baseline!B$62/Baseline!B$78)</f>
        <v>0.000001589267355</v>
      </c>
      <c r="P714" s="84">
        <f>Baseline!B$33 * (C714 * Baseline!B$60*Baseline!B$63/Baseline!B$75 + Baseline!B$46 * Baseline!B$61*Baseline!B$64/Baseline!B$76 + Baseline!B$47 * Baseline!B$70*Baseline!B$65/Baseline!B$77 + Baseline!B$62*Baseline!B$71/Baseline!B$78)</f>
        <v>0.000000001956375004</v>
      </c>
      <c r="Q714" s="84">
        <f>Baseline!B$33 * (C714 * Baseline!B$63*Baseline!B$68/Baseline!B$75 + Baseline!B$46 * Baseline!B$64*Baseline!B$54/Baseline!B$76 + Baseline!B$47 * Baseline!B$65*Baseline!B$55/Baseline!B$77 + Baseline!B$71*Baseline!B$56/Baseline!B$78)</f>
        <v>0.000000003641970346</v>
      </c>
      <c r="R714" s="84">
        <f>Baseline!B$33 * (C714 * Baseline!B$63*Baseline!B$59/Baseline!B$75 + Baseline!B$46 * Baseline!B$64*Baseline!B$69/Baseline!B$76 + Baseline!B$47 * Baseline!B$65*Baseline!B$57/Baseline!B$77 + Baseline!B$71*Baseline!B$58/Baseline!B$78)</f>
        <v>0.00000001707278341</v>
      </c>
      <c r="S714" s="84">
        <f>Baseline!B$33 * (C714 * Baseline!B$63*Baseline!B$60/Baseline!B$75 + Baseline!B$46 * Baseline!B$64*Baseline!B$61/Baseline!B$76 + Baseline!B$47 * Baseline!B$65*Baseline!B$70/Baseline!B$77 + Baseline!B$71*Baseline!B$62/Baseline!B$78)</f>
        <v>0.000000001956375004</v>
      </c>
      <c r="T714" s="84">
        <f>Baseline!B$33 * (C714 * Baseline!B$63*Baseline!B$63/Baseline!B$75 + Baseline!B$46 * Baseline!B$64*Baseline!B$64/Baseline!B$76 + Baseline!B$47 * Baseline!B$65*Baseline!B$65/Baseline!B$77 + Baseline!B$71*Baseline!B$71/Baseline!B$78)</f>
        <v>0.00000009856721554</v>
      </c>
      <c r="U714" s="83"/>
      <c r="V714" s="84">
        <f>E714 * ( Baseline!B$89 * Baseline!B$7 )</f>
        <v>0.1730956495</v>
      </c>
      <c r="W714" s="84">
        <f>F714 * ( Baseline!D$89 * Baseline!B$11 )</f>
        <v>0.004406388599</v>
      </c>
      <c r="X714" s="84">
        <f>G714 * ( Baseline!F$89 * Baseline!B$16 )</f>
        <v>0.006945173474</v>
      </c>
      <c r="Y714" s="84">
        <f>H714 * ( Baseline!H$89 * Baseline!B$18 )</f>
        <v>0.001280784338</v>
      </c>
      <c r="Z714" s="86">
        <f t="shared" si="1"/>
        <v>0.1857279959</v>
      </c>
      <c r="AA714" s="84">
        <f>I714 * ( Baseline!B$89 * Baseline!B$7 )</f>
        <v>0.002479260024</v>
      </c>
      <c r="AB714" s="85">
        <f>J714 * ( Baseline!D$89 * Baseline!B$11 )</f>
        <v>0.03904359227</v>
      </c>
      <c r="AC714" s="85">
        <f>K714 * ( Baseline!F$89 * Baseline!B$16 )</f>
        <v>0.0005727665044</v>
      </c>
      <c r="AD714" s="85">
        <f>L714 * ( Baseline!F$89 * Baseline!B$16 )</f>
        <v>0.0005930192037</v>
      </c>
      <c r="AE714" s="86">
        <f t="shared" si="2"/>
        <v>0.042688638</v>
      </c>
      <c r="AF714" s="86">
        <f>M714 * ( Baseline!B$89 * Baseline!B$7 )</f>
        <v>0.002075267971</v>
      </c>
      <c r="AG714" s="86">
        <f>N714 * ( Baseline!D$89 * Baseline!B$11 )</f>
        <v>0.000304179131</v>
      </c>
      <c r="AH714" s="86">
        <f>O714 * ( Baseline!F$89 * Baseline!B$16 )</f>
        <v>0.05520283593</v>
      </c>
      <c r="AI714" s="86">
        <f>P714 * ( Baseline!H$89 * Baseline!B$18 )</f>
        <v>0.0006880051803</v>
      </c>
      <c r="AJ714" s="86">
        <f t="shared" si="3"/>
        <v>0.05827028821</v>
      </c>
      <c r="AK714" s="86">
        <f>Q714 * ( Baseline!B$89 * Baseline!B$7 )</f>
        <v>0.00003780001022</v>
      </c>
      <c r="AL714" s="86">
        <f>R714 * ( Baseline!D$89 * Baseline!B$11 )</f>
        <v>0.0003149347328</v>
      </c>
      <c r="AM714" s="86">
        <f>S714 * ( Baseline!F$89 * Baseline!B$16 )</f>
        <v>0.00006795423565</v>
      </c>
      <c r="AN714" s="86">
        <f>T714 * ( Baseline!H$89 * Baseline!B$18 )</f>
        <v>0.03466347441</v>
      </c>
      <c r="AO714" s="86">
        <f t="shared" si="4"/>
        <v>0.03508416339</v>
      </c>
      <c r="AP714" s="62"/>
      <c r="AQ714" s="86">
        <f>V714 * ( (1-Baseline!B$90-Baseline!B$89) + (1-B714)*Baseline!B$90 )</f>
        <v>0.08806664612</v>
      </c>
      <c r="AR714" s="86">
        <f>W714 * ( (1-Baseline!B$90-Baseline!B$89) + (1-B714)*Baseline!B$90 )</f>
        <v>0.002241857994</v>
      </c>
      <c r="AS714" s="86">
        <f>X714 * ( (1-Baseline!B$90-Baseline!B$89) + (1-B714)*Baseline!B$90 )</f>
        <v>0.003533526905</v>
      </c>
      <c r="AT714" s="86">
        <f>Y714 * ( (1-Baseline!B$90-Baseline!B$89) + (1-B714)*Baseline!B$90 )</f>
        <v>0.0006516303638</v>
      </c>
      <c r="AU714" s="86">
        <f t="shared" si="5"/>
        <v>0.09449366138</v>
      </c>
      <c r="AV714" s="86">
        <f>AA714 * ( (1-Baseline!D$90-Baseline!D$89) + (1-B714)*Baseline!D$90 )</f>
        <v>0.001871598227</v>
      </c>
      <c r="AW714" s="86">
        <f>AB714 * ( (1-Baseline!D$90-Baseline!D$89) + (1-B714)*Baseline!D$90 )</f>
        <v>0.02947408394</v>
      </c>
      <c r="AX714" s="86">
        <f>AC714 * ( (1-Baseline!D$90-Baseline!D$89) + (1-B714)*Baseline!D$90 )</f>
        <v>0.000432382551</v>
      </c>
      <c r="AY714" s="86">
        <f>AD714 * ( (1-Baseline!D$90-Baseline!D$89) + (1-B714)*Baseline!D$90 )</f>
        <v>0.0004476713532</v>
      </c>
      <c r="AZ714" s="86">
        <f t="shared" si="6"/>
        <v>0.03222573607</v>
      </c>
      <c r="BA714" s="86">
        <f>AF714 * ( (1-Baseline!F$90-Baseline!F$89) + (1-Baseline!B$36)*Baseline!F$90 )</f>
        <v>0.00149342924</v>
      </c>
      <c r="BB714" s="86">
        <f>AG714 * ( (1-Baseline!F$90-Baseline!F$89) + (1-Baseline!B$36)*Baseline!F$90 )</f>
        <v>0.0002188970364</v>
      </c>
      <c r="BC714" s="86">
        <f>AH714 * ( (1-Baseline!F$90-Baseline!F$89) + (1-Baseline!B$36)*Baseline!F$90 )</f>
        <v>0.03972572723</v>
      </c>
      <c r="BD714" s="86">
        <f>AI714 * ( (1-Baseline!F$90-Baseline!F$89) + (1-Baseline!B$36)*Baseline!F$90 )</f>
        <v>0.0004951105439</v>
      </c>
      <c r="BE714" s="86">
        <f t="shared" si="7"/>
        <v>0.04193316405</v>
      </c>
      <c r="BF714" s="86">
        <f>AK714 * ( (1-Baseline!H$90-Baseline!H$89) + (1-Baseline!B$36)*Baseline!H$90 )</f>
        <v>0.0000299497041</v>
      </c>
      <c r="BG714" s="86">
        <f>AL714 * ( (1-Baseline!H$90-Baseline!H$89) + (1-Baseline!B$36)*Baseline!H$90 )</f>
        <v>0.0002495290875</v>
      </c>
      <c r="BH714" s="86">
        <f>AM714 * ( (1-Baseline!H$90-Baseline!H$89) + (1-Baseline!B$36)*Baseline!H$90 )</f>
        <v>0.00005384149999</v>
      </c>
      <c r="BI714" s="86">
        <f>AN714 * ( (1-Baseline!H$90-Baseline!H$89) + (1-Baseline!B$36)*Baseline!H$90 )</f>
        <v>0.02746456404</v>
      </c>
      <c r="BJ714" s="86">
        <f t="shared" si="8"/>
        <v>0.02779788434</v>
      </c>
      <c r="BK714" s="62"/>
      <c r="BL714" s="86">
        <f t="shared" si="19"/>
        <v>0.9319846943</v>
      </c>
      <c r="BM714" s="86">
        <f t="shared" si="20"/>
        <v>0.02372495637</v>
      </c>
      <c r="BN714" s="86">
        <f t="shared" si="21"/>
        <v>0.03739432734</v>
      </c>
      <c r="BO714" s="86">
        <f t="shared" si="22"/>
        <v>0.006896021959</v>
      </c>
      <c r="BP714" s="86">
        <f t="shared" si="9"/>
        <v>1</v>
      </c>
      <c r="BQ714" s="86">
        <f t="shared" si="23"/>
        <v>0.0580777495</v>
      </c>
      <c r="BR714" s="86">
        <f t="shared" si="24"/>
        <v>0.9146132108</v>
      </c>
      <c r="BS714" s="86">
        <f t="shared" si="25"/>
        <v>0.01341730566</v>
      </c>
      <c r="BT714" s="86">
        <f t="shared" si="26"/>
        <v>0.01389173399</v>
      </c>
      <c r="BU714" s="86">
        <f t="shared" si="10"/>
        <v>1</v>
      </c>
      <c r="BV714" s="86">
        <f t="shared" si="27"/>
        <v>0.03561451358</v>
      </c>
      <c r="BW714" s="86">
        <f t="shared" si="28"/>
        <v>0.005220141178</v>
      </c>
      <c r="BX714" s="86">
        <f t="shared" si="29"/>
        <v>0.9473582099</v>
      </c>
      <c r="BY714" s="86">
        <f t="shared" si="30"/>
        <v>0.01180713536</v>
      </c>
      <c r="BZ714" s="86">
        <f t="shared" si="11"/>
        <v>1</v>
      </c>
      <c r="CA714" s="86">
        <f t="shared" si="31"/>
        <v>0.00107740948</v>
      </c>
      <c r="CB714" s="86">
        <f t="shared" si="32"/>
        <v>0.0089765496</v>
      </c>
      <c r="CC714" s="86">
        <f t="shared" si="33"/>
        <v>0.001936892007</v>
      </c>
      <c r="CD714" s="86">
        <f t="shared" si="34"/>
        <v>0.9880091489</v>
      </c>
      <c r="CE714" s="86">
        <f t="shared" si="12"/>
        <v>1</v>
      </c>
      <c r="CF714" s="62"/>
      <c r="CG714" s="86">
        <f t="shared" si="35"/>
        <v>0.9319846943</v>
      </c>
      <c r="CH714" s="86">
        <f t="shared" si="36"/>
        <v>0.02372495637</v>
      </c>
      <c r="CI714" s="86">
        <f t="shared" si="37"/>
        <v>0.03739432734</v>
      </c>
      <c r="CJ714" s="86">
        <f t="shared" si="38"/>
        <v>0.006896021959</v>
      </c>
      <c r="CK714" s="86">
        <f t="shared" si="13"/>
        <v>1</v>
      </c>
      <c r="CL714" s="86">
        <f t="shared" si="39"/>
        <v>0.0580777495</v>
      </c>
      <c r="CM714" s="86">
        <f t="shared" si="40"/>
        <v>0.9146132108</v>
      </c>
      <c r="CN714" s="86">
        <f t="shared" si="41"/>
        <v>0.01341730566</v>
      </c>
      <c r="CO714" s="86">
        <f t="shared" si="42"/>
        <v>0.01389173399</v>
      </c>
      <c r="CP714" s="86">
        <f t="shared" si="14"/>
        <v>1</v>
      </c>
      <c r="CQ714" s="86">
        <f t="shared" si="43"/>
        <v>0.03561451358</v>
      </c>
      <c r="CR714" s="86">
        <f t="shared" si="44"/>
        <v>0.005220141178</v>
      </c>
      <c r="CS714" s="86">
        <f t="shared" si="45"/>
        <v>0.9473582099</v>
      </c>
      <c r="CT714" s="86">
        <f t="shared" si="46"/>
        <v>0.01180713536</v>
      </c>
      <c r="CU714" s="86">
        <f t="shared" si="15"/>
        <v>1</v>
      </c>
      <c r="CV714" s="86">
        <f t="shared" si="47"/>
        <v>0.00107740948</v>
      </c>
      <c r="CW714" s="86">
        <f t="shared" si="48"/>
        <v>0.0089765496</v>
      </c>
      <c r="CX714" s="86">
        <f t="shared" si="49"/>
        <v>0.001936892007</v>
      </c>
      <c r="CY714" s="86">
        <f t="shared" si="50"/>
        <v>0.9880091489</v>
      </c>
      <c r="CZ714" s="86">
        <f t="shared" si="16"/>
        <v>1</v>
      </c>
      <c r="DA714" s="62"/>
      <c r="DB714" s="86">
        <f>(AQ714*Baseline!B$7 + AV714*Baseline!B$11 + BA714*Baseline!B$16 + BF714*Baseline!B$18)</f>
        <v>53100.75993</v>
      </c>
      <c r="DC714" s="86">
        <f>(AR714*Baseline!B$7 + AW714*Baseline!B$11 + BB714*Baseline!B$16 + BG714*Baseline!B$18)</f>
        <v>76455.55293</v>
      </c>
      <c r="DD714" s="86">
        <f>(AS714*Baseline!B$7 + AX714*Baseline!B$11 + BC714*Baseline!B$16 + BH714*Baseline!B$18)</f>
        <v>138195.2086</v>
      </c>
      <c r="DE714" s="86">
        <f>(AT714*Baseline!B$7 + AY714*Baseline!B$11 + BD714*Baseline!B$16 + BI714*Baseline!B$18)</f>
        <v>1260559.609</v>
      </c>
      <c r="DF714" s="86">
        <f t="shared" si="17"/>
        <v>1528311.131</v>
      </c>
      <c r="DG714" s="62"/>
      <c r="DH714" s="86">
        <f t="shared" si="51"/>
        <v>0.03474473153</v>
      </c>
      <c r="DI714" s="86">
        <f t="shared" si="52"/>
        <v>0.05002617033</v>
      </c>
      <c r="DJ714" s="86">
        <f t="shared" si="53"/>
        <v>0.09042347846</v>
      </c>
      <c r="DK714" s="86">
        <f t="shared" si="54"/>
        <v>0.8248056197</v>
      </c>
      <c r="DL714" s="86">
        <f t="shared" si="18"/>
        <v>1</v>
      </c>
      <c r="DM714" s="62"/>
      <c r="DN714" s="86">
        <f>DH714 / (Baseline!B$7/Baseline!B$17)</f>
        <v>3.708771564</v>
      </c>
      <c r="DO714" s="86">
        <f>DI714 / (Baseline!B$11/Baseline!B$17)</f>
        <v>1.207655696</v>
      </c>
      <c r="DP714" s="86">
        <f>DJ714 / (Baseline!B$16/Baseline!B$17)</f>
        <v>1.397316008</v>
      </c>
      <c r="DQ714" s="86">
        <f>DK714 / (Baseline!B$18/Baseline!B$17)</f>
        <v>0.9325155687</v>
      </c>
      <c r="DR714" s="62"/>
      <c r="DS714" s="86">
        <f>DH714 / Baseline!H$117</f>
        <v>1.390036423</v>
      </c>
      <c r="DT714" s="86">
        <f>DI714 / Baseline!H$118</f>
        <v>1.126091707</v>
      </c>
      <c r="DU714" s="86">
        <f>DJ714 / Baseline!H$119</f>
        <v>1.08095973</v>
      </c>
      <c r="DV714" s="86">
        <f>DK714 / Baseline!H$120</f>
        <v>0.973878415</v>
      </c>
      <c r="DW714" s="87"/>
      <c r="DX714" s="86">
        <f>(AU714*Baseline!B$34)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0.02670358046</v>
      </c>
      <c r="DY714" s="86">
        <f>(AZ714*Baseline!B$34) + (Baseline!D$90*(1-Baseline!D$91)*Baseline!B$35) + (Baseline!D$90*Baseline!D$91*((1-Baseline!D$92)*Baseline!B$40 + Baseline!D$92*Baseline!B$41))</f>
        <v>0.01124742841</v>
      </c>
      <c r="DZ714" s="86">
        <f>(BE714*Baseline!B$34) + (Baseline!F$90*(1-Baseline!F$91)*Baseline!B$35) + (Baseline!F$90*Baseline!F$91*((1-Baseline!F$92)*Baseline!B$40 + Baseline!F$92*Baseline!B$41))</f>
        <v>0.01402061461</v>
      </c>
      <c r="EA714" s="86">
        <f>(BJ714*Baseline!B$34) + (Baseline!H$90*(1-Baseline!H$91)*Baseline!B$35) + (Baseline!H$90*Baseline!H$91*((1-Baseline!H$92)*Baseline!B$40 + Baseline!H$92*Baseline!B$41))</f>
        <v>0.00931468265</v>
      </c>
      <c r="EB714" s="86">
        <f>( DX714*Baseline!B$7 + DY714*Baseline!B$11 + DZ714*Baseline!B$16 + EA714*Baseline!B$18 ) / Baseline!B$17</f>
        <v>0.009862180287</v>
      </c>
    </row>
    <row r="715">
      <c r="A715" s="73" t="s">
        <v>891</v>
      </c>
      <c r="B715" s="85">
        <f>MIN( MAX( NORMINV( MCrands!B715, (B$5+B$4)/2, (B$5-B$4)/3.29 ), 0 ), 1 )</f>
        <v>0.4902595559</v>
      </c>
      <c r="C715" s="85">
        <f>MAX( NORMINV( MCrands!C715, (C$5+C$4)/2, (C$5-C$4)/3.29 ), 0 )</f>
        <v>2.649865526</v>
      </c>
      <c r="D715" s="83"/>
      <c r="E715" s="84">
        <f>Baseline!B$33 * (C715 * Baseline!B$68*Baseline!B$68/Baseline!B$75 + Baseline!B$46 * Baseline!B$54*Baseline!B$54/Baseline!B$76 + Baseline!B$47 * Baseline!B$55*Baseline!B$55/Baseline!B$77 + Baseline!B$56*Baseline!B$56/Baseline!B$78)</f>
        <v>0.00001881060261</v>
      </c>
      <c r="F715" s="84">
        <f>Baseline!B$33 * (C715 * Baseline!B$68*Baseline!B$59/Baseline!B$75 + Baseline!B$46 * Baseline!B$54*Baseline!B$69/Baseline!B$76 + Baseline!B$47 * Baseline!B$55*Baseline!B$57/Baseline!B$77 + Baseline!B$56*Baseline!B$58/Baseline!B$78)</f>
        <v>0.0000002392095337</v>
      </c>
      <c r="G715" s="85">
        <f>Baseline!B$33 * (C715 * Baseline!B$68*Baseline!B$60/Baseline!B$75 + Baseline!B$46 * Baseline!B$54*Baseline!B$61/Baseline!B$76 + Baseline!B$47 * Baseline!B$55*Baseline!B$70/Baseline!B$77 + Baseline!B$56*Baseline!B$62/Baseline!B$78)</f>
        <v>0.0000002007767251</v>
      </c>
      <c r="H715" s="84">
        <f>Baseline!B$33 * (C715 * Baseline!B$68*Baseline!B$63/Baseline!B$75 + Baseline!B$46 * Baseline!B$54*Baseline!B$64/Baseline!B$76 + Baseline!B$47 * Baseline!B$55*Baseline!B$65/Baseline!B$77 + Baseline!B$56*Baseline!B$71/Baseline!B$78)</f>
        <v>0.000000003724768868</v>
      </c>
      <c r="I715" s="84">
        <f>Baseline!B$33 * (C715 * Baseline!B$59*Baseline!B$68/Baseline!B$75 + Baseline!B$46 * Baseline!B$69*Baseline!B$54/Baseline!B$76 + Baseline!B$47 * Baseline!B$57*Baseline!B$55/Baseline!B$77 + Baseline!B$58*Baseline!B$56/Baseline!B$78)</f>
        <v>0.0000002392095337</v>
      </c>
      <c r="J715" s="85">
        <f>Baseline!B$33 * (C715 * Baseline!B$59*Baseline!B$59/Baseline!B$75 + Baseline!B$46 * Baseline!B$69*Baseline!B$69/Baseline!B$76 + Baseline!B$47 * Baseline!B$57*Baseline!B$57/Baseline!B$77 + Baseline!B$58*Baseline!B$58/Baseline!B$78)</f>
        <v>0.000002116574457</v>
      </c>
      <c r="K715" s="84">
        <f>Baseline!B$33 * (C715 * Baseline!B$59*Baseline!B$60/Baseline!B$75 + Baseline!B$46 * Baseline!B$69*Baseline!B$61/Baseline!B$76 + Baseline!B$47 * Baseline!B$57*Baseline!B$70/Baseline!B$77 + Baseline!B$58*Baseline!B$62/Baseline!B$78)</f>
        <v>0.00000001648984711</v>
      </c>
      <c r="L715" s="85">
        <f>Baseline!B$33 * (C715 * Baseline!B$59*Baseline!B$63/Baseline!B$75 + Baseline!B$46 * Baseline!B$69*Baseline!B$64/Baseline!B$76 + Baseline!B$47 * Baseline!B$57*Baseline!B$65/Baseline!B$77 + Baseline!B$58*Baseline!B$71/Baseline!B$78)</f>
        <v>0.00000001707279649</v>
      </c>
      <c r="M715" s="84">
        <f>Baseline!B$33 * (C715 * Baseline!B$60*Baseline!B$68/Baseline!B$75 + Baseline!B$46 * Baseline!B$61*Baseline!B$54/Baseline!B$76 + Baseline!B$47 * Baseline!B$70*Baseline!B$55/Baseline!B$77 + Baseline!B$62*Baseline!B$56/Baseline!B$78)</f>
        <v>0.0000002007767251</v>
      </c>
      <c r="N715" s="85">
        <f>Baseline!B$33 * (C715 * Baseline!B$60*Baseline!B$59/Baseline!B$75 + Baseline!B$46 * Baseline!B$61*Baseline!B$69/Baseline!B$76 + Baseline!B$47 * Baseline!B$70*Baseline!B$57/Baseline!B$77 + Baseline!B$62*Baseline!B$58/Baseline!B$78)</f>
        <v>0.00000001648984711</v>
      </c>
      <c r="O715" s="85">
        <f>Baseline!B$33 * (C715 * Baseline!B$60*Baseline!B$60/Baseline!B$75 + Baseline!B$46 * Baseline!B$61*Baseline!B$61/Baseline!B$76 + Baseline!B$47 * Baseline!B$70*Baseline!B$70/Baseline!B$77 + Baseline!B$62*Baseline!B$62/Baseline!B$78)</f>
        <v>0.000001589267677</v>
      </c>
      <c r="P715" s="84">
        <f>Baseline!B$33 * (C715 * Baseline!B$60*Baseline!B$63/Baseline!B$75 + Baseline!B$46 * Baseline!B$61*Baseline!B$64/Baseline!B$76 + Baseline!B$47 * Baseline!B$70*Baseline!B$65/Baseline!B$77 + Baseline!B$62*Baseline!B$71/Baseline!B$78)</f>
        <v>0.000000001956407143</v>
      </c>
      <c r="Q715" s="84">
        <f>Baseline!B$33 * (C715 * Baseline!B$63*Baseline!B$68/Baseline!B$75 + Baseline!B$46 * Baseline!B$64*Baseline!B$54/Baseline!B$76 + Baseline!B$47 * Baseline!B$65*Baseline!B$55/Baseline!B$77 + Baseline!B$71*Baseline!B$56/Baseline!B$78)</f>
        <v>0.000000003724768868</v>
      </c>
      <c r="R715" s="84">
        <f>Baseline!B$33 * (C715 * Baseline!B$63*Baseline!B$59/Baseline!B$75 + Baseline!B$46 * Baseline!B$64*Baseline!B$69/Baseline!B$76 + Baseline!B$47 * Baseline!B$65*Baseline!B$57/Baseline!B$77 + Baseline!B$71*Baseline!B$58/Baseline!B$78)</f>
        <v>0.00000001707279649</v>
      </c>
      <c r="S715" s="84">
        <f>Baseline!B$33 * (C715 * Baseline!B$63*Baseline!B$60/Baseline!B$75 + Baseline!B$46 * Baseline!B$64*Baseline!B$61/Baseline!B$76 + Baseline!B$47 * Baseline!B$65*Baseline!B$70/Baseline!B$77 + Baseline!B$71*Baseline!B$62/Baseline!B$78)</f>
        <v>0.000000001956407143</v>
      </c>
      <c r="T715" s="84">
        <f>Baseline!B$33 * (C715 * Baseline!B$63*Baseline!B$63/Baseline!B$75 + Baseline!B$46 * Baseline!B$64*Baseline!B$64/Baseline!B$76 + Baseline!B$47 * Baseline!B$65*Baseline!B$65/Baseline!B$77 + Baseline!B$71*Baseline!B$71/Baseline!B$78)</f>
        <v>0.00000009856721875</v>
      </c>
      <c r="U715" s="83"/>
      <c r="V715" s="84">
        <f>E715 * ( Baseline!B$89 * Baseline!B$7 )</f>
        <v>0.1952352445</v>
      </c>
      <c r="W715" s="84">
        <f>F715 * ( Baseline!D$89 * Baseline!B$11 )</f>
        <v>0.004412601552</v>
      </c>
      <c r="X715" s="84">
        <f>G715 * ( Baseline!F$89 * Baseline!B$16 )</f>
        <v>0.00697393335</v>
      </c>
      <c r="Y715" s="84">
        <f>H715 * ( Baseline!H$89 * Baseline!B$18 )</f>
        <v>0.001309902381</v>
      </c>
      <c r="Z715" s="86">
        <f t="shared" si="1"/>
        <v>0.2079316818</v>
      </c>
      <c r="AA715" s="84">
        <f>I715 * ( Baseline!B$89 * Baseline!B$7 )</f>
        <v>0.00248275575</v>
      </c>
      <c r="AB715" s="85">
        <f>J715 * ( Baseline!D$89 * Baseline!B$11 )</f>
        <v>0.03904359325</v>
      </c>
      <c r="AC715" s="85">
        <f>K715 * ( Baseline!F$89 * Baseline!B$16 )</f>
        <v>0.0005727710454</v>
      </c>
      <c r="AD715" s="85">
        <f>L715 * ( Baseline!F$89 * Baseline!B$16 )</f>
        <v>0.0005930196578</v>
      </c>
      <c r="AE715" s="86">
        <f t="shared" si="2"/>
        <v>0.04269213971</v>
      </c>
      <c r="AF715" s="86">
        <f>M715 * ( Baseline!B$89 * Baseline!B$7 )</f>
        <v>0.002083861629</v>
      </c>
      <c r="AG715" s="86">
        <f>N715 * ( Baseline!D$89 * Baseline!B$11 )</f>
        <v>0.0003041815426</v>
      </c>
      <c r="AH715" s="86">
        <f>O715 * ( Baseline!F$89 * Baseline!B$16 )</f>
        <v>0.05520284709</v>
      </c>
      <c r="AI715" s="86">
        <f>P715 * ( Baseline!H$89 * Baseline!B$18 )</f>
        <v>0.0006880164827</v>
      </c>
      <c r="AJ715" s="86">
        <f t="shared" si="3"/>
        <v>0.05827890675</v>
      </c>
      <c r="AK715" s="86">
        <f>Q715 * ( Baseline!B$89 * Baseline!B$7 )</f>
        <v>0.00003865937608</v>
      </c>
      <c r="AL715" s="86">
        <f>R715 * ( Baseline!D$89 * Baseline!B$11 )</f>
        <v>0.000314934974</v>
      </c>
      <c r="AM715" s="86">
        <f>S715 * ( Baseline!F$89 * Baseline!B$16 )</f>
        <v>0.00006795535199</v>
      </c>
      <c r="AN715" s="86">
        <f>T715 * ( Baseline!H$89 * Baseline!B$18 )</f>
        <v>0.03466347554</v>
      </c>
      <c r="AO715" s="86">
        <f t="shared" si="4"/>
        <v>0.03508502524</v>
      </c>
      <c r="AP715" s="62"/>
      <c r="AQ715" s="86">
        <f>V715 * ( (1-Baseline!B$90-Baseline!B$89) + (1-B715)*Baseline!B$90 )</f>
        <v>0.1058700199</v>
      </c>
      <c r="AR715" s="86">
        <f>W715 * ( (1-Baseline!B$90-Baseline!B$89) + (1-B715)*Baseline!B$90 )</f>
        <v>0.00239281701</v>
      </c>
      <c r="AS715" s="86">
        <f>X715 * ( (1-Baseline!B$90-Baseline!B$89) + (1-B715)*Baseline!B$90 )</f>
        <v>0.00378174783</v>
      </c>
      <c r="AT715" s="86">
        <f>Y715 * ( (1-Baseline!B$90-Baseline!B$89) + (1-B715)*Baseline!B$90 )</f>
        <v>0.0007103194481</v>
      </c>
      <c r="AU715" s="86">
        <f t="shared" si="5"/>
        <v>0.1127549041</v>
      </c>
      <c r="AV715" s="86">
        <f>AA715 * ( (1-Baseline!D$90-Baseline!D$89) + (1-B715)*Baseline!D$90 )</f>
        <v>0.001916096838</v>
      </c>
      <c r="AW715" s="86">
        <f>AB715 * ( (1-Baseline!D$90-Baseline!D$89) + (1-B715)*Baseline!D$90 )</f>
        <v>0.03013236626</v>
      </c>
      <c r="AX715" s="86">
        <f>AC715 * ( (1-Baseline!D$90-Baseline!D$89) + (1-B715)*Baseline!D$90 )</f>
        <v>0.0004420429957</v>
      </c>
      <c r="AY715" s="86">
        <f>AD715 * ( (1-Baseline!D$90-Baseline!D$89) + (1-B715)*Baseline!D$90 )</f>
        <v>0.0004576701077</v>
      </c>
      <c r="AZ715" s="86">
        <f t="shared" si="6"/>
        <v>0.0329481762</v>
      </c>
      <c r="BA715" s="86">
        <f>AF715 * ( (1-Baseline!F$90-Baseline!F$89) + (1-Baseline!B$36)*Baseline!F$90 )</f>
        <v>0.001499613512</v>
      </c>
      <c r="BB715" s="86">
        <f>AG715 * ( (1-Baseline!F$90-Baseline!F$89) + (1-Baseline!B$36)*Baseline!F$90 )</f>
        <v>0.0002188987719</v>
      </c>
      <c r="BC715" s="86">
        <f>AH715 * ( (1-Baseline!F$90-Baseline!F$89) + (1-Baseline!B$36)*Baseline!F$90 )</f>
        <v>0.03972573526</v>
      </c>
      <c r="BD715" s="86">
        <f>AI715 * ( (1-Baseline!F$90-Baseline!F$89) + (1-Baseline!B$36)*Baseline!F$90 )</f>
        <v>0.0004951186775</v>
      </c>
      <c r="BE715" s="86">
        <f t="shared" si="7"/>
        <v>0.04193936622</v>
      </c>
      <c r="BF715" s="86">
        <f>AK715 * ( (1-Baseline!H$90-Baseline!H$89) + (1-Baseline!B$36)*Baseline!H$90 )</f>
        <v>0.00003063059686</v>
      </c>
      <c r="BG715" s="86">
        <f>AL715 * ( (1-Baseline!H$90-Baseline!H$89) + (1-Baseline!B$36)*Baseline!H$90 )</f>
        <v>0.0002495292786</v>
      </c>
      <c r="BH715" s="86">
        <f>AM715 * ( (1-Baseline!H$90-Baseline!H$89) + (1-Baseline!B$36)*Baseline!H$90 )</f>
        <v>0.00005384238449</v>
      </c>
      <c r="BI715" s="86">
        <f>AN715 * ( (1-Baseline!H$90-Baseline!H$89) + (1-Baseline!B$36)*Baseline!H$90 )</f>
        <v>0.02746456494</v>
      </c>
      <c r="BJ715" s="86">
        <f t="shared" si="8"/>
        <v>0.0277985672</v>
      </c>
      <c r="BK715" s="62"/>
      <c r="BL715" s="86">
        <f t="shared" si="19"/>
        <v>0.9389393806</v>
      </c>
      <c r="BM715" s="86">
        <f t="shared" si="20"/>
        <v>0.02122140077</v>
      </c>
      <c r="BN715" s="86">
        <f t="shared" si="21"/>
        <v>0.03353954189</v>
      </c>
      <c r="BO715" s="86">
        <f t="shared" si="22"/>
        <v>0.00629967675</v>
      </c>
      <c r="BP715" s="86">
        <f t="shared" si="9"/>
        <v>1</v>
      </c>
      <c r="BQ715" s="86">
        <f t="shared" si="23"/>
        <v>0.05815486802</v>
      </c>
      <c r="BR715" s="86">
        <f t="shared" si="24"/>
        <v>0.9145382153</v>
      </c>
      <c r="BS715" s="86">
        <f t="shared" si="25"/>
        <v>0.01341631151</v>
      </c>
      <c r="BT715" s="86">
        <f t="shared" si="26"/>
        <v>0.0138906052</v>
      </c>
      <c r="BU715" s="86">
        <f t="shared" si="10"/>
        <v>1</v>
      </c>
      <c r="BV715" s="86">
        <f t="shared" si="27"/>
        <v>0.03575670419</v>
      </c>
      <c r="BW715" s="86">
        <f t="shared" si="28"/>
        <v>0.005219410582</v>
      </c>
      <c r="BX715" s="86">
        <f t="shared" si="29"/>
        <v>0.947218302</v>
      </c>
      <c r="BY715" s="86">
        <f t="shared" si="30"/>
        <v>0.0118055832</v>
      </c>
      <c r="BZ715" s="86">
        <f t="shared" si="11"/>
        <v>1</v>
      </c>
      <c r="CA715" s="86">
        <f t="shared" si="31"/>
        <v>0.001101876821</v>
      </c>
      <c r="CB715" s="86">
        <f t="shared" si="32"/>
        <v>0.008976335968</v>
      </c>
      <c r="CC715" s="86">
        <f t="shared" si="33"/>
        <v>0.001936876246</v>
      </c>
      <c r="CD715" s="86">
        <f t="shared" si="34"/>
        <v>0.987984911</v>
      </c>
      <c r="CE715" s="86">
        <f t="shared" si="12"/>
        <v>1</v>
      </c>
      <c r="CF715" s="62"/>
      <c r="CG715" s="86">
        <f t="shared" si="35"/>
        <v>0.9389393806</v>
      </c>
      <c r="CH715" s="86">
        <f t="shared" si="36"/>
        <v>0.02122140077</v>
      </c>
      <c r="CI715" s="86">
        <f t="shared" si="37"/>
        <v>0.03353954189</v>
      </c>
      <c r="CJ715" s="86">
        <f t="shared" si="38"/>
        <v>0.00629967675</v>
      </c>
      <c r="CK715" s="86">
        <f t="shared" si="13"/>
        <v>1</v>
      </c>
      <c r="CL715" s="86">
        <f t="shared" si="39"/>
        <v>0.05815486802</v>
      </c>
      <c r="CM715" s="86">
        <f t="shared" si="40"/>
        <v>0.9145382153</v>
      </c>
      <c r="CN715" s="86">
        <f t="shared" si="41"/>
        <v>0.01341631151</v>
      </c>
      <c r="CO715" s="86">
        <f t="shared" si="42"/>
        <v>0.0138906052</v>
      </c>
      <c r="CP715" s="86">
        <f t="shared" si="14"/>
        <v>1</v>
      </c>
      <c r="CQ715" s="86">
        <f t="shared" si="43"/>
        <v>0.03575670419</v>
      </c>
      <c r="CR715" s="86">
        <f t="shared" si="44"/>
        <v>0.005219410582</v>
      </c>
      <c r="CS715" s="86">
        <f t="shared" si="45"/>
        <v>0.947218302</v>
      </c>
      <c r="CT715" s="86">
        <f t="shared" si="46"/>
        <v>0.0118055832</v>
      </c>
      <c r="CU715" s="86">
        <f t="shared" si="15"/>
        <v>1</v>
      </c>
      <c r="CV715" s="86">
        <f t="shared" si="47"/>
        <v>0.001101876821</v>
      </c>
      <c r="CW715" s="86">
        <f t="shared" si="48"/>
        <v>0.008976335968</v>
      </c>
      <c r="CX715" s="86">
        <f t="shared" si="49"/>
        <v>0.001936876246</v>
      </c>
      <c r="CY715" s="86">
        <f t="shared" si="50"/>
        <v>0.987984911</v>
      </c>
      <c r="CZ715" s="86">
        <f t="shared" si="16"/>
        <v>1</v>
      </c>
      <c r="DA715" s="62"/>
      <c r="DB715" s="86">
        <f>(AQ715*Baseline!B$7 + AV715*Baseline!B$11 + BA715*Baseline!B$16 + BF715*Baseline!B$18)</f>
        <v>61882.72299</v>
      </c>
      <c r="DC715" s="86">
        <f>(AR715*Baseline!B$7 + AW715*Baseline!B$11 + BB715*Baseline!B$16 + BG715*Baseline!B$18)</f>
        <v>77940.5046</v>
      </c>
      <c r="DD715" s="86">
        <f>(AS715*Baseline!B$7 + AX715*Baseline!B$11 + BC715*Baseline!B$16 + BH715*Baseline!B$18)</f>
        <v>138336.3805</v>
      </c>
      <c r="DE715" s="86">
        <f>(AT715*Baseline!B$7 + AY715*Baseline!B$11 + BD715*Baseline!B$16 + BI715*Baseline!B$18)</f>
        <v>1260609.584</v>
      </c>
      <c r="DF715" s="86">
        <f t="shared" si="17"/>
        <v>1538769.193</v>
      </c>
      <c r="DG715" s="62"/>
      <c r="DH715" s="86">
        <f t="shared" si="51"/>
        <v>0.04021572779</v>
      </c>
      <c r="DI715" s="86">
        <f t="shared" si="52"/>
        <v>0.05065119901</v>
      </c>
      <c r="DJ715" s="86">
        <f t="shared" si="53"/>
        <v>0.08990066943</v>
      </c>
      <c r="DK715" s="86">
        <f t="shared" si="54"/>
        <v>0.8192324038</v>
      </c>
      <c r="DL715" s="86">
        <f t="shared" si="18"/>
        <v>1</v>
      </c>
      <c r="DM715" s="62"/>
      <c r="DN715" s="86">
        <f>DH715 / (Baseline!B$7/Baseline!B$17)</f>
        <v>4.29276443</v>
      </c>
      <c r="DO715" s="86">
        <f>DI715 / (Baseline!B$11/Baseline!B$17)</f>
        <v>1.222744187</v>
      </c>
      <c r="DP715" s="86">
        <f>DJ715 / (Baseline!B$16/Baseline!B$17)</f>
        <v>1.389237029</v>
      </c>
      <c r="DQ715" s="86">
        <f>DK715 / (Baseline!B$18/Baseline!B$17)</f>
        <v>0.9262145561</v>
      </c>
      <c r="DR715" s="62"/>
      <c r="DS715" s="86">
        <f>DH715 / Baseline!H$117</f>
        <v>1.608915192</v>
      </c>
      <c r="DT715" s="86">
        <f>DI715 / Baseline!H$118</f>
        <v>1.140161136</v>
      </c>
      <c r="DU715" s="86">
        <f>DJ715 / Baseline!H$119</f>
        <v>1.074709854</v>
      </c>
      <c r="DV715" s="86">
        <f>DK715 / Baseline!H$120</f>
        <v>0.9672979134</v>
      </c>
      <c r="DW715" s="87"/>
      <c r="DX715" s="86">
        <f>(AU715*Baseline!B$34)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0.02944276687</v>
      </c>
      <c r="DY715" s="86">
        <f>(AZ715*Baseline!B$34) + (Baseline!D$90*(1-Baseline!D$91)*Baseline!B$35) + (Baseline!D$90*Baseline!D$91*((1-Baseline!D$92)*Baseline!B$40 + Baseline!D$92*Baseline!B$41))</f>
        <v>0.01135579443</v>
      </c>
      <c r="DZ715" s="86">
        <f>(BE715*Baseline!B$34) + (Baseline!F$90*(1-Baseline!F$91)*Baseline!B$35) + (Baseline!F$90*Baseline!F$91*((1-Baseline!F$92)*Baseline!B$40 + Baseline!F$92*Baseline!B$41))</f>
        <v>0.01402154493</v>
      </c>
      <c r="EA715" s="86">
        <f>(BJ715*Baseline!B$34) + (Baseline!H$90*(1-Baseline!H$91)*Baseline!B$35) + (Baseline!H$90*Baseline!H$91*((1-Baseline!H$92)*Baseline!B$40 + Baseline!H$92*Baseline!B$41))</f>
        <v>0.00931478508</v>
      </c>
      <c r="EB715" s="86">
        <f>( DX715*Baseline!B$7 + DY715*Baseline!B$11 + DZ715*Baseline!B$16 + EA715*Baseline!B$18 ) / Baseline!B$17</f>
        <v>0.009892481472</v>
      </c>
    </row>
    <row r="716">
      <c r="A716" s="73" t="s">
        <v>892</v>
      </c>
      <c r="B716" s="85">
        <f>MIN( MAX( NORMINV( MCrands!B716, (B$5+B$4)/2, (B$5-B$4)/3.29 ), 0 ), 1 )</f>
        <v>0.4082729186</v>
      </c>
      <c r="C716" s="85">
        <f>MAX( NORMINV( MCrands!C716, (C$5+C$4)/2, (C$5-C$4)/3.29 ), 0 )</f>
        <v>2.389549054</v>
      </c>
      <c r="D716" s="83"/>
      <c r="E716" s="84">
        <f>Baseline!B$33 * (C716 * Baseline!B$68*Baseline!B$68/Baseline!B$75 + Baseline!B$46 * Baseline!B$54*Baseline!B$54/Baseline!B$76 + Baseline!B$47 * Baseline!B$55*Baseline!B$55/Baseline!B$77 + Baseline!B$56*Baseline!B$56/Baseline!B$78)</f>
        <v>0.00001696755574</v>
      </c>
      <c r="F716" s="84">
        <f>Baseline!B$33 * (C716 * Baseline!B$68*Baseline!B$59/Baseline!B$75 + Baseline!B$46 * Baseline!B$54*Baseline!B$69/Baseline!B$76 + Baseline!B$47 * Baseline!B$55*Baseline!B$57/Baseline!B$77 + Baseline!B$56*Baseline!B$58/Baseline!B$78)</f>
        <v>0.0000002389185263</v>
      </c>
      <c r="G716" s="85">
        <f>Baseline!B$33 * (C716 * Baseline!B$68*Baseline!B$60/Baseline!B$75 + Baseline!B$46 * Baseline!B$54*Baseline!B$61/Baseline!B$76 + Baseline!B$47 * Baseline!B$55*Baseline!B$70/Baseline!B$77 + Baseline!B$56*Baseline!B$62/Baseline!B$78)</f>
        <v>0.0000002000613319</v>
      </c>
      <c r="H716" s="84">
        <f>Baseline!B$33 * (C716 * Baseline!B$68*Baseline!B$63/Baseline!B$75 + Baseline!B$46 * Baseline!B$54*Baseline!B$64/Baseline!B$76 + Baseline!B$47 * Baseline!B$55*Baseline!B$65/Baseline!B$77 + Baseline!B$56*Baseline!B$71/Baseline!B$78)</f>
        <v>0.000000003653229549</v>
      </c>
      <c r="I716" s="84">
        <f>Baseline!B$33 * (C716 * Baseline!B$59*Baseline!B$68/Baseline!B$75 + Baseline!B$46 * Baseline!B$69*Baseline!B$54/Baseline!B$76 + Baseline!B$47 * Baseline!B$57*Baseline!B$55/Baseline!B$77 + Baseline!B$58*Baseline!B$56/Baseline!B$78)</f>
        <v>0.0000002389185263</v>
      </c>
      <c r="J716" s="85">
        <f>Baseline!B$33 * (C716 * Baseline!B$59*Baseline!B$59/Baseline!B$75 + Baseline!B$46 * Baseline!B$69*Baseline!B$69/Baseline!B$76 + Baseline!B$47 * Baseline!B$57*Baseline!B$57/Baseline!B$77 + Baseline!B$58*Baseline!B$58/Baseline!B$78)</f>
        <v>0.000002116574411</v>
      </c>
      <c r="K716" s="84">
        <f>Baseline!B$33 * (C716 * Baseline!B$59*Baseline!B$60/Baseline!B$75 + Baseline!B$46 * Baseline!B$69*Baseline!B$61/Baseline!B$76 + Baseline!B$47 * Baseline!B$57*Baseline!B$70/Baseline!B$77 + Baseline!B$58*Baseline!B$62/Baseline!B$78)</f>
        <v>0.00000001648973415</v>
      </c>
      <c r="L716" s="85">
        <f>Baseline!B$33 * (C716 * Baseline!B$59*Baseline!B$63/Baseline!B$75 + Baseline!B$46 * Baseline!B$69*Baseline!B$64/Baseline!B$76 + Baseline!B$47 * Baseline!B$57*Baseline!B$65/Baseline!B$77 + Baseline!B$58*Baseline!B$71/Baseline!B$78)</f>
        <v>0.00000001707278519</v>
      </c>
      <c r="M716" s="84">
        <f>Baseline!B$33 * (C716 * Baseline!B$60*Baseline!B$68/Baseline!B$75 + Baseline!B$46 * Baseline!B$61*Baseline!B$54/Baseline!B$76 + Baseline!B$47 * Baseline!B$70*Baseline!B$55/Baseline!B$77 + Baseline!B$62*Baseline!B$56/Baseline!B$78)</f>
        <v>0.0000002000613319</v>
      </c>
      <c r="N716" s="85">
        <f>Baseline!B$33 * (C716 * Baseline!B$60*Baseline!B$59/Baseline!B$75 + Baseline!B$46 * Baseline!B$61*Baseline!B$69/Baseline!B$76 + Baseline!B$47 * Baseline!B$70*Baseline!B$57/Baseline!B$77 + Baseline!B$62*Baseline!B$58/Baseline!B$78)</f>
        <v>0.00000001648973415</v>
      </c>
      <c r="O716" s="85">
        <f>Baseline!B$33 * (C716 * Baseline!B$60*Baseline!B$60/Baseline!B$75 + Baseline!B$46 * Baseline!B$61*Baseline!B$61/Baseline!B$76 + Baseline!B$47 * Baseline!B$70*Baseline!B$70/Baseline!B$77 + Baseline!B$62*Baseline!B$62/Baseline!B$78)</f>
        <v>0.000001589267399</v>
      </c>
      <c r="P716" s="84">
        <f>Baseline!B$33 * (C716 * Baseline!B$60*Baseline!B$63/Baseline!B$75 + Baseline!B$46 * Baseline!B$61*Baseline!B$64/Baseline!B$76 + Baseline!B$47 * Baseline!B$70*Baseline!B$65/Baseline!B$77 + Baseline!B$62*Baseline!B$71/Baseline!B$78)</f>
        <v>0.000000001956379375</v>
      </c>
      <c r="Q716" s="84">
        <f>Baseline!B$33 * (C716 * Baseline!B$63*Baseline!B$68/Baseline!B$75 + Baseline!B$46 * Baseline!B$64*Baseline!B$54/Baseline!B$76 + Baseline!B$47 * Baseline!B$65*Baseline!B$55/Baseline!B$77 + Baseline!B$71*Baseline!B$56/Baseline!B$78)</f>
        <v>0.000000003653229549</v>
      </c>
      <c r="R716" s="84">
        <f>Baseline!B$33 * (C716 * Baseline!B$63*Baseline!B$59/Baseline!B$75 + Baseline!B$46 * Baseline!B$64*Baseline!B$69/Baseline!B$76 + Baseline!B$47 * Baseline!B$65*Baseline!B$57/Baseline!B$77 + Baseline!B$71*Baseline!B$58/Baseline!B$78)</f>
        <v>0.00000001707278519</v>
      </c>
      <c r="S716" s="84">
        <f>Baseline!B$33 * (C716 * Baseline!B$63*Baseline!B$60/Baseline!B$75 + Baseline!B$46 * Baseline!B$64*Baseline!B$61/Baseline!B$76 + Baseline!B$47 * Baseline!B$65*Baseline!B$70/Baseline!B$77 + Baseline!B$71*Baseline!B$62/Baseline!B$78)</f>
        <v>0.000000001956379375</v>
      </c>
      <c r="T716" s="84">
        <f>Baseline!B$33 * (C716 * Baseline!B$63*Baseline!B$63/Baseline!B$75 + Baseline!B$46 * Baseline!B$64*Baseline!B$64/Baseline!B$76 + Baseline!B$47 * Baseline!B$65*Baseline!B$65/Baseline!B$77 + Baseline!B$71*Baseline!B$71/Baseline!B$78)</f>
        <v>0.00000009856721597</v>
      </c>
      <c r="U716" s="83"/>
      <c r="V716" s="84">
        <f>E716 * ( Baseline!B$89 * Baseline!B$7 )</f>
        <v>0.176106261</v>
      </c>
      <c r="W716" s="84">
        <f>F716 * ( Baseline!D$89 * Baseline!B$11 )</f>
        <v>0.004407233456</v>
      </c>
      <c r="X716" s="84">
        <f>G716 * ( Baseline!F$89 * Baseline!B$16 )</f>
        <v>0.006949084332</v>
      </c>
      <c r="Y716" s="84">
        <f>H716 * ( Baseline!H$89 * Baseline!B$18 )</f>
        <v>0.001284743901</v>
      </c>
      <c r="Z716" s="86">
        <f t="shared" si="1"/>
        <v>0.1887473227</v>
      </c>
      <c r="AA716" s="84">
        <f>I716 * ( Baseline!B$89 * Baseline!B$7 )</f>
        <v>0.002479735384</v>
      </c>
      <c r="AB716" s="85">
        <f>J716 * ( Baseline!D$89 * Baseline!B$11 )</f>
        <v>0.03904359241</v>
      </c>
      <c r="AC716" s="85">
        <f>K716 * ( Baseline!F$89 * Baseline!B$16 )</f>
        <v>0.0005727671219</v>
      </c>
      <c r="AD716" s="85">
        <f>L716 * ( Baseline!F$89 * Baseline!B$16 )</f>
        <v>0.0005930192654</v>
      </c>
      <c r="AE716" s="86">
        <f t="shared" si="2"/>
        <v>0.04268911418</v>
      </c>
      <c r="AF716" s="86">
        <f>M716 * ( Baseline!B$89 * Baseline!B$7 )</f>
        <v>0.002076436563</v>
      </c>
      <c r="AG716" s="86">
        <f>N716 * ( Baseline!D$89 * Baseline!B$11 )</f>
        <v>0.0003041794589</v>
      </c>
      <c r="AH716" s="86">
        <f>O716 * ( Baseline!F$89 * Baseline!B$16 )</f>
        <v>0.05520283745</v>
      </c>
      <c r="AI716" s="86">
        <f>P716 * ( Baseline!H$89 * Baseline!B$18 )</f>
        <v>0.0006880067172</v>
      </c>
      <c r="AJ716" s="86">
        <f t="shared" si="3"/>
        <v>0.05827146019</v>
      </c>
      <c r="AK716" s="86">
        <f>Q716 * ( Baseline!B$89 * Baseline!B$7 )</f>
        <v>0.00003791686949</v>
      </c>
      <c r="AL716" s="86">
        <f>R716 * ( Baseline!D$89 * Baseline!B$11 )</f>
        <v>0.0003149347656</v>
      </c>
      <c r="AM716" s="86">
        <f>S716 * ( Baseline!F$89 * Baseline!B$16 )</f>
        <v>0.00006795438745</v>
      </c>
      <c r="AN716" s="86">
        <f>T716 * ( Baseline!H$89 * Baseline!B$18 )</f>
        <v>0.03466347456</v>
      </c>
      <c r="AO716" s="86">
        <f t="shared" si="4"/>
        <v>0.03508428058</v>
      </c>
      <c r="AP716" s="62"/>
      <c r="AQ716" s="86">
        <f>V716 * ( (1-Baseline!B$90-Baseline!B$89) + (1-B716)*Baseline!B$90 )</f>
        <v>0.1083471058</v>
      </c>
      <c r="AR716" s="86">
        <f>W716 * ( (1-Baseline!B$90-Baseline!B$89) + (1-B716)*Baseline!B$90 )</f>
        <v>0.002711493541</v>
      </c>
      <c r="AS716" s="86">
        <f>X716 * ( (1-Baseline!B$90-Baseline!B$89) + (1-B716)*Baseline!B$90 )</f>
        <v>0.004275334509</v>
      </c>
      <c r="AT716" s="86">
        <f>Y716 * ( (1-Baseline!B$90-Baseline!B$89) + (1-B716)*Baseline!B$90 )</f>
        <v>0.0007904221149</v>
      </c>
      <c r="AU716" s="86">
        <f t="shared" si="5"/>
        <v>0.1161243559</v>
      </c>
      <c r="AV716" s="86">
        <f>AA716 * ( (1-Baseline!D$90-Baseline!D$89) + (1-B716)*Baseline!D$90 )</f>
        <v>0.002004846549</v>
      </c>
      <c r="AW716" s="86">
        <f>AB716 * ( (1-Baseline!D$90-Baseline!D$89) + (1-B716)*Baseline!D$90 )</f>
        <v>0.03156643728</v>
      </c>
      <c r="AX716" s="86">
        <f>AC716 * ( (1-Baseline!D$90-Baseline!D$89) + (1-B716)*Baseline!D$90 )</f>
        <v>0.0004630777118</v>
      </c>
      <c r="AY716" s="86">
        <f>AD716 * ( (1-Baseline!D$90-Baseline!D$89) + (1-B716)*Baseline!D$90 )</f>
        <v>0.0004794514105</v>
      </c>
      <c r="AZ716" s="86">
        <f t="shared" si="6"/>
        <v>0.03451381295</v>
      </c>
      <c r="BA716" s="86">
        <f>AF716 * ( (1-Baseline!F$90-Baseline!F$89) + (1-Baseline!B$36)*Baseline!F$90 )</f>
        <v>0.001494270197</v>
      </c>
      <c r="BB716" s="86">
        <f>AG716 * ( (1-Baseline!F$90-Baseline!F$89) + (1-Baseline!B$36)*Baseline!F$90 )</f>
        <v>0.0002188972724</v>
      </c>
      <c r="BC716" s="86">
        <f>AH716 * ( (1-Baseline!F$90-Baseline!F$89) + (1-Baseline!B$36)*Baseline!F$90 )</f>
        <v>0.03972572832</v>
      </c>
      <c r="BD716" s="86">
        <f>AI716 * ( (1-Baseline!F$90-Baseline!F$89) + (1-Baseline!B$36)*Baseline!F$90 )</f>
        <v>0.0004951116499</v>
      </c>
      <c r="BE716" s="86">
        <f t="shared" si="7"/>
        <v>0.04193400744</v>
      </c>
      <c r="BF716" s="86">
        <f>AK716 * ( (1-Baseline!H$90-Baseline!H$89) + (1-Baseline!B$36)*Baseline!H$90 )</f>
        <v>0.00003004229403</v>
      </c>
      <c r="BG716" s="86">
        <f>AL716 * ( (1-Baseline!H$90-Baseline!H$89) + (1-Baseline!B$36)*Baseline!H$90 )</f>
        <v>0.0002495291135</v>
      </c>
      <c r="BH716" s="86">
        <f>AM716 * ( (1-Baseline!H$90-Baseline!H$89) + (1-Baseline!B$36)*Baseline!H$90 )</f>
        <v>0.00005384162027</v>
      </c>
      <c r="BI716" s="86">
        <f>AN716 * ( (1-Baseline!H$90-Baseline!H$89) + (1-Baseline!B$36)*Baseline!H$90 )</f>
        <v>0.02746456417</v>
      </c>
      <c r="BJ716" s="86">
        <f t="shared" si="8"/>
        <v>0.02779797719</v>
      </c>
      <c r="BK716" s="62"/>
      <c r="BL716" s="86">
        <f t="shared" si="19"/>
        <v>0.9330265378</v>
      </c>
      <c r="BM716" s="86">
        <f t="shared" si="20"/>
        <v>0.02334991243</v>
      </c>
      <c r="BN716" s="86">
        <f t="shared" si="21"/>
        <v>0.03681686305</v>
      </c>
      <c r="BO716" s="86">
        <f t="shared" si="22"/>
        <v>0.00680668675</v>
      </c>
      <c r="BP716" s="86">
        <f t="shared" si="9"/>
        <v>1</v>
      </c>
      <c r="BQ716" s="86">
        <f t="shared" si="23"/>
        <v>0.05808823706</v>
      </c>
      <c r="BR716" s="86">
        <f t="shared" si="24"/>
        <v>0.914603012</v>
      </c>
      <c r="BS716" s="86">
        <f t="shared" si="25"/>
        <v>0.01341717046</v>
      </c>
      <c r="BT716" s="86">
        <f t="shared" si="26"/>
        <v>0.01389158049</v>
      </c>
      <c r="BU716" s="86">
        <f t="shared" si="10"/>
        <v>1</v>
      </c>
      <c r="BV716" s="86">
        <f t="shared" si="27"/>
        <v>0.03563385157</v>
      </c>
      <c r="BW716" s="86">
        <f t="shared" si="28"/>
        <v>0.005220041817</v>
      </c>
      <c r="BX716" s="86">
        <f t="shared" si="29"/>
        <v>0.9473391823</v>
      </c>
      <c r="BY716" s="86">
        <f t="shared" si="30"/>
        <v>0.01180692426</v>
      </c>
      <c r="BZ716" s="86">
        <f t="shared" si="11"/>
        <v>1</v>
      </c>
      <c r="CA716" s="86">
        <f t="shared" si="31"/>
        <v>0.001080736696</v>
      </c>
      <c r="CB716" s="86">
        <f t="shared" si="32"/>
        <v>0.008976520549</v>
      </c>
      <c r="CC716" s="86">
        <f t="shared" si="33"/>
        <v>0.001936889864</v>
      </c>
      <c r="CD716" s="86">
        <f t="shared" si="34"/>
        <v>0.9880058529</v>
      </c>
      <c r="CE716" s="86">
        <f t="shared" si="12"/>
        <v>1</v>
      </c>
      <c r="CF716" s="62"/>
      <c r="CG716" s="86">
        <f t="shared" si="35"/>
        <v>0.9330265378</v>
      </c>
      <c r="CH716" s="86">
        <f t="shared" si="36"/>
        <v>0.02334991243</v>
      </c>
      <c r="CI716" s="86">
        <f t="shared" si="37"/>
        <v>0.03681686305</v>
      </c>
      <c r="CJ716" s="86">
        <f t="shared" si="38"/>
        <v>0.00680668675</v>
      </c>
      <c r="CK716" s="86">
        <f t="shared" si="13"/>
        <v>1</v>
      </c>
      <c r="CL716" s="86">
        <f t="shared" si="39"/>
        <v>0.05808823706</v>
      </c>
      <c r="CM716" s="86">
        <f t="shared" si="40"/>
        <v>0.914603012</v>
      </c>
      <c r="CN716" s="86">
        <f t="shared" si="41"/>
        <v>0.01341717046</v>
      </c>
      <c r="CO716" s="86">
        <f t="shared" si="42"/>
        <v>0.01389158049</v>
      </c>
      <c r="CP716" s="86">
        <f t="shared" si="14"/>
        <v>1</v>
      </c>
      <c r="CQ716" s="86">
        <f t="shared" si="43"/>
        <v>0.03563385157</v>
      </c>
      <c r="CR716" s="86">
        <f t="shared" si="44"/>
        <v>0.005220041817</v>
      </c>
      <c r="CS716" s="86">
        <f t="shared" si="45"/>
        <v>0.9473391823</v>
      </c>
      <c r="CT716" s="86">
        <f t="shared" si="46"/>
        <v>0.01180692426</v>
      </c>
      <c r="CU716" s="86">
        <f t="shared" si="15"/>
        <v>1</v>
      </c>
      <c r="CV716" s="86">
        <f t="shared" si="47"/>
        <v>0.001080736696</v>
      </c>
      <c r="CW716" s="86">
        <f t="shared" si="48"/>
        <v>0.008976520549</v>
      </c>
      <c r="CX716" s="86">
        <f t="shared" si="49"/>
        <v>0.001936889864</v>
      </c>
      <c r="CY716" s="86">
        <f t="shared" si="50"/>
        <v>0.9880058529</v>
      </c>
      <c r="CZ716" s="86">
        <f t="shared" si="16"/>
        <v>1</v>
      </c>
      <c r="DA716" s="62"/>
      <c r="DB716" s="86">
        <f>(AQ716*Baseline!B$7 + AV716*Baseline!B$11 + BA716*Baseline!B$16 + BF716*Baseline!B$18)</f>
        <v>63229.59821</v>
      </c>
      <c r="DC716" s="86">
        <f>(AR716*Baseline!B$7 + AW716*Baseline!B$11 + BB716*Baseline!B$16 + BG716*Baseline!B$18)</f>
        <v>81170.49289</v>
      </c>
      <c r="DD716" s="86">
        <f>(AS716*Baseline!B$7 + AX716*Baseline!B$11 + BC716*Baseline!B$16 + BH716*Baseline!B$18)</f>
        <v>138620.8219</v>
      </c>
      <c r="DE716" s="86">
        <f>(AT716*Baseline!B$7 + AY716*Baseline!B$11 + BD716*Baseline!B$16 + BI716*Baseline!B$18)</f>
        <v>1260695.086</v>
      </c>
      <c r="DF716" s="86">
        <f t="shared" si="17"/>
        <v>1543715.999</v>
      </c>
      <c r="DG716" s="62"/>
      <c r="DH716" s="86">
        <f t="shared" si="51"/>
        <v>0.0409593463</v>
      </c>
      <c r="DI716" s="86">
        <f t="shared" si="52"/>
        <v>0.05258123445</v>
      </c>
      <c r="DJ716" s="86">
        <f t="shared" si="53"/>
        <v>0.08979684212</v>
      </c>
      <c r="DK716" s="86">
        <f t="shared" si="54"/>
        <v>0.8166625771</v>
      </c>
      <c r="DL716" s="86">
        <f t="shared" si="18"/>
        <v>1</v>
      </c>
      <c r="DM716" s="62"/>
      <c r="DN716" s="86">
        <f>DH716 / (Baseline!B$7/Baseline!B$17)</f>
        <v>4.372140815</v>
      </c>
      <c r="DO716" s="86">
        <f>DI716 / (Baseline!B$11/Baseline!B$17)</f>
        <v>1.269336166</v>
      </c>
      <c r="DP716" s="86">
        <f>DJ716 / (Baseline!B$16/Baseline!B$17)</f>
        <v>1.387632583</v>
      </c>
      <c r="DQ716" s="86">
        <f>DK716 / (Baseline!B$18/Baseline!B$17)</f>
        <v>0.9233091402</v>
      </c>
      <c r="DR716" s="62"/>
      <c r="DS716" s="86">
        <f>DH716 / Baseline!H$117</f>
        <v>1.638665222</v>
      </c>
      <c r="DT716" s="86">
        <f>DI716 / Baseline!H$118</f>
        <v>1.183606334</v>
      </c>
      <c r="DU716" s="86">
        <f>DJ716 / Baseline!H$119</f>
        <v>1.073468659</v>
      </c>
      <c r="DV716" s="86">
        <f>DK716 / Baseline!H$120</f>
        <v>0.9642636243</v>
      </c>
      <c r="DW716" s="87"/>
      <c r="DX716" s="86">
        <f>(AU716*Baseline!B$34)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0.02994818464</v>
      </c>
      <c r="DY716" s="86">
        <f>(AZ716*Baseline!B$34) + (Baseline!D$90*(1-Baseline!D$91)*Baseline!B$35) + (Baseline!D$90*Baseline!D$91*((1-Baseline!D$92)*Baseline!B$40 + Baseline!D$92*Baseline!B$41))</f>
        <v>0.01159063994</v>
      </c>
      <c r="DZ716" s="86">
        <f>(BE716*Baseline!B$34) + (Baseline!F$90*(1-Baseline!F$91)*Baseline!B$35) + (Baseline!F$90*Baseline!F$91*((1-Baseline!F$92)*Baseline!B$40 + Baseline!F$92*Baseline!B$41))</f>
        <v>0.01402074112</v>
      </c>
      <c r="EA716" s="86">
        <f>(BJ716*Baseline!B$34) + (Baseline!H$90*(1-Baseline!H$91)*Baseline!B$35) + (Baseline!H$90*Baseline!H$91*((1-Baseline!H$92)*Baseline!B$40 + Baseline!H$92*Baseline!B$41))</f>
        <v>0.009314696579</v>
      </c>
      <c r="EB716" s="86">
        <f>( DX716*Baseline!B$7 + DY716*Baseline!B$11 + DZ716*Baseline!B$16 + EA716*Baseline!B$18 ) / Baseline!B$17</f>
        <v>0.009906814348</v>
      </c>
    </row>
    <row r="717">
      <c r="A717" s="73" t="s">
        <v>893</v>
      </c>
      <c r="B717" s="85">
        <f>MIN( MAX( NORMINV( MCrands!B717, (B$5+B$4)/2, (B$5-B$4)/3.29 ), 0 ), 1 )</f>
        <v>0.7054175254</v>
      </c>
      <c r="C717" s="85">
        <f>MAX( NORMINV( MCrands!C717, (C$5+C$4)/2, (C$5-C$4)/3.29 ), 0 )</f>
        <v>2.404389595</v>
      </c>
      <c r="D717" s="83"/>
      <c r="E717" s="84">
        <f>Baseline!B$33 * (C717 * Baseline!B$68*Baseline!B$68/Baseline!B$75 + Baseline!B$46 * Baseline!B$54*Baseline!B$54/Baseline!B$76 + Baseline!B$47 * Baseline!B$55*Baseline!B$55/Baseline!B$77 + Baseline!B$56*Baseline!B$56/Baseline!B$78)</f>
        <v>0.00001707262712</v>
      </c>
      <c r="F717" s="84">
        <f>Baseline!B$33 * (C717 * Baseline!B$68*Baseline!B$59/Baseline!B$75 + Baseline!B$46 * Baseline!B$54*Baseline!B$69/Baseline!B$76 + Baseline!B$47 * Baseline!B$55*Baseline!B$57/Baseline!B$77 + Baseline!B$56*Baseline!B$58/Baseline!B$78)</f>
        <v>0.0000002389351165</v>
      </c>
      <c r="G717" s="85">
        <f>Baseline!B$33 * (C717 * Baseline!B$68*Baseline!B$60/Baseline!B$75 + Baseline!B$46 * Baseline!B$54*Baseline!B$61/Baseline!B$76 + Baseline!B$47 * Baseline!B$55*Baseline!B$70/Baseline!B$77 + Baseline!B$56*Baseline!B$62/Baseline!B$78)</f>
        <v>0.0000002001021161</v>
      </c>
      <c r="H717" s="84">
        <f>Baseline!B$33 * (C717 * Baseline!B$68*Baseline!B$63/Baseline!B$75 + Baseline!B$46 * Baseline!B$54*Baseline!B$64/Baseline!B$76 + Baseline!B$47 * Baseline!B$55*Baseline!B$65/Baseline!B$77 + Baseline!B$56*Baseline!B$71/Baseline!B$78)</f>
        <v>0.000000003657307977</v>
      </c>
      <c r="I717" s="84">
        <f>Baseline!B$33 * (C717 * Baseline!B$59*Baseline!B$68/Baseline!B$75 + Baseline!B$46 * Baseline!B$69*Baseline!B$54/Baseline!B$76 + Baseline!B$47 * Baseline!B$57*Baseline!B$55/Baseline!B$77 + Baseline!B$58*Baseline!B$56/Baseline!B$78)</f>
        <v>0.0000002389351165</v>
      </c>
      <c r="J717" s="85">
        <f>Baseline!B$33 * (C717 * Baseline!B$59*Baseline!B$59/Baseline!B$75 + Baseline!B$46 * Baseline!B$69*Baseline!B$69/Baseline!B$76 + Baseline!B$47 * Baseline!B$57*Baseline!B$57/Baseline!B$77 + Baseline!B$58*Baseline!B$58/Baseline!B$78)</f>
        <v>0.000002116574414</v>
      </c>
      <c r="K717" s="84">
        <f>Baseline!B$33 * (C717 * Baseline!B$59*Baseline!B$60/Baseline!B$75 + Baseline!B$46 * Baseline!B$69*Baseline!B$61/Baseline!B$76 + Baseline!B$47 * Baseline!B$57*Baseline!B$70/Baseline!B$77 + Baseline!B$58*Baseline!B$62/Baseline!B$78)</f>
        <v>0.00000001648974059</v>
      </c>
      <c r="L717" s="85">
        <f>Baseline!B$33 * (C717 * Baseline!B$59*Baseline!B$63/Baseline!B$75 + Baseline!B$46 * Baseline!B$69*Baseline!B$64/Baseline!B$76 + Baseline!B$47 * Baseline!B$57*Baseline!B$65/Baseline!B$77 + Baseline!B$58*Baseline!B$71/Baseline!B$78)</f>
        <v>0.00000001707278583</v>
      </c>
      <c r="M717" s="84">
        <f>Baseline!B$33 * (C717 * Baseline!B$60*Baseline!B$68/Baseline!B$75 + Baseline!B$46 * Baseline!B$61*Baseline!B$54/Baseline!B$76 + Baseline!B$47 * Baseline!B$70*Baseline!B$55/Baseline!B$77 + Baseline!B$62*Baseline!B$56/Baseline!B$78)</f>
        <v>0.0000002001021161</v>
      </c>
      <c r="N717" s="85">
        <f>Baseline!B$33 * (C717 * Baseline!B$60*Baseline!B$59/Baseline!B$75 + Baseline!B$46 * Baseline!B$61*Baseline!B$69/Baseline!B$76 + Baseline!B$47 * Baseline!B$70*Baseline!B$57/Baseline!B$77 + Baseline!B$62*Baseline!B$58/Baseline!B$78)</f>
        <v>0.00000001648974059</v>
      </c>
      <c r="O717" s="85">
        <f>Baseline!B$33 * (C717 * Baseline!B$60*Baseline!B$60/Baseline!B$75 + Baseline!B$46 * Baseline!B$61*Baseline!B$61/Baseline!B$76 + Baseline!B$47 * Baseline!B$70*Baseline!B$70/Baseline!B$77 + Baseline!B$62*Baseline!B$62/Baseline!B$78)</f>
        <v>0.000001589267415</v>
      </c>
      <c r="P717" s="84">
        <f>Baseline!B$33 * (C717 * Baseline!B$60*Baseline!B$63/Baseline!B$75 + Baseline!B$46 * Baseline!B$61*Baseline!B$64/Baseline!B$76 + Baseline!B$47 * Baseline!B$70*Baseline!B$65/Baseline!B$77 + Baseline!B$62*Baseline!B$71/Baseline!B$78)</f>
        <v>0.000000001956380958</v>
      </c>
      <c r="Q717" s="84">
        <f>Baseline!B$33 * (C717 * Baseline!B$63*Baseline!B$68/Baseline!B$75 + Baseline!B$46 * Baseline!B$64*Baseline!B$54/Baseline!B$76 + Baseline!B$47 * Baseline!B$65*Baseline!B$55/Baseline!B$77 + Baseline!B$71*Baseline!B$56/Baseline!B$78)</f>
        <v>0.000000003657307977</v>
      </c>
      <c r="R717" s="84">
        <f>Baseline!B$33 * (C717 * Baseline!B$63*Baseline!B$59/Baseline!B$75 + Baseline!B$46 * Baseline!B$64*Baseline!B$69/Baseline!B$76 + Baseline!B$47 * Baseline!B$65*Baseline!B$57/Baseline!B$77 + Baseline!B$71*Baseline!B$58/Baseline!B$78)</f>
        <v>0.00000001707278583</v>
      </c>
      <c r="S717" s="84">
        <f>Baseline!B$33 * (C717 * Baseline!B$63*Baseline!B$60/Baseline!B$75 + Baseline!B$46 * Baseline!B$64*Baseline!B$61/Baseline!B$76 + Baseline!B$47 * Baseline!B$65*Baseline!B$70/Baseline!B$77 + Baseline!B$71*Baseline!B$62/Baseline!B$78)</f>
        <v>0.000000001956380958</v>
      </c>
      <c r="T717" s="84">
        <f>Baseline!B$33 * (C717 * Baseline!B$63*Baseline!B$63/Baseline!B$75 + Baseline!B$46 * Baseline!B$64*Baseline!B$64/Baseline!B$76 + Baseline!B$47 * Baseline!B$65*Baseline!B$65/Baseline!B$77 + Baseline!B$71*Baseline!B$71/Baseline!B$78)</f>
        <v>0.00000009856721613</v>
      </c>
      <c r="U717" s="83"/>
      <c r="V717" s="84">
        <f>E717 * ( Baseline!B$89 * Baseline!B$7 )</f>
        <v>0.1771967969</v>
      </c>
      <c r="W717" s="84">
        <f>F717 * ( Baseline!D$89 * Baseline!B$11 )</f>
        <v>0.004407539489</v>
      </c>
      <c r="X717" s="84">
        <f>G717 * ( Baseline!F$89 * Baseline!B$16 )</f>
        <v>0.006950500965</v>
      </c>
      <c r="Y717" s="84">
        <f>H717 * ( Baseline!H$89 * Baseline!B$18 )</f>
        <v>0.001286178176</v>
      </c>
      <c r="Z717" s="86">
        <f t="shared" si="1"/>
        <v>0.1898410155</v>
      </c>
      <c r="AA717" s="84">
        <f>I717 * ( Baseline!B$89 * Baseline!B$7 )</f>
        <v>0.002479907574</v>
      </c>
      <c r="AB717" s="85">
        <f>J717 * ( Baseline!D$89 * Baseline!B$11 )</f>
        <v>0.03904359245</v>
      </c>
      <c r="AC717" s="85">
        <f>K717 * ( Baseline!F$89 * Baseline!B$16 )</f>
        <v>0.0005727673456</v>
      </c>
      <c r="AD717" s="85">
        <f>L717 * ( Baseline!F$89 * Baseline!B$16 )</f>
        <v>0.0005930192878</v>
      </c>
      <c r="AE717" s="86">
        <f t="shared" si="2"/>
        <v>0.04268928666</v>
      </c>
      <c r="AF717" s="86">
        <f>M717 * ( Baseline!B$89 * Baseline!B$7 )</f>
        <v>0.002076859863</v>
      </c>
      <c r="AG717" s="86">
        <f>N717 * ( Baseline!D$89 * Baseline!B$11 )</f>
        <v>0.0003041795777</v>
      </c>
      <c r="AH717" s="86">
        <f>O717 * ( Baseline!F$89 * Baseline!B$16 )</f>
        <v>0.055202838</v>
      </c>
      <c r="AI717" s="86">
        <f>P717 * ( Baseline!H$89 * Baseline!B$18 )</f>
        <v>0.0006880072739</v>
      </c>
      <c r="AJ717" s="86">
        <f t="shared" si="3"/>
        <v>0.05827188471</v>
      </c>
      <c r="AK717" s="86">
        <f>Q717 * ( Baseline!B$89 * Baseline!B$7 )</f>
        <v>0.0000379591995</v>
      </c>
      <c r="AL717" s="86">
        <f>R717 * ( Baseline!D$89 * Baseline!B$11 )</f>
        <v>0.0003149347775</v>
      </c>
      <c r="AM717" s="86">
        <f>S717 * ( Baseline!F$89 * Baseline!B$16 )</f>
        <v>0.00006795444244</v>
      </c>
      <c r="AN717" s="86">
        <f>T717 * ( Baseline!H$89 * Baseline!B$18 )</f>
        <v>0.03466347462</v>
      </c>
      <c r="AO717" s="86">
        <f t="shared" si="4"/>
        <v>0.03508432304</v>
      </c>
      <c r="AP717" s="62"/>
      <c r="AQ717" s="86">
        <f>V717 * ( (1-Baseline!B$90-Baseline!B$89) + (1-B717)*Baseline!B$90 )</f>
        <v>0.06215680933</v>
      </c>
      <c r="AR717" s="86">
        <f>W717 * ( (1-Baseline!B$90-Baseline!B$89) + (1-B717)*Baseline!B$90 )</f>
        <v>0.00154606966</v>
      </c>
      <c r="AS717" s="86">
        <f>X717 * ( (1-Baseline!B$90-Baseline!B$89) + (1-B717)*Baseline!B$90 )</f>
        <v>0.002438085624</v>
      </c>
      <c r="AT717" s="86">
        <f>Y717 * ( (1-Baseline!B$90-Baseline!B$89) + (1-B717)*Baseline!B$90 )</f>
        <v>0.0004511635257</v>
      </c>
      <c r="AU717" s="86">
        <f t="shared" si="5"/>
        <v>0.06659212814</v>
      </c>
      <c r="AV717" s="86">
        <f>AA717 * ( (1-Baseline!D$90-Baseline!D$89) + (1-B717)*Baseline!D$90 )</f>
        <v>0.001674858523</v>
      </c>
      <c r="AW717" s="86">
        <f>AB717 * ( (1-Baseline!D$90-Baseline!D$89) + (1-B717)*Baseline!D$90 )</f>
        <v>0.02636892369</v>
      </c>
      <c r="AX717" s="86">
        <f>AC717 * ( (1-Baseline!D$90-Baseline!D$89) + (1-B717)*Baseline!D$90 )</f>
        <v>0.0003868306546</v>
      </c>
      <c r="AY717" s="86">
        <f>AD717 * ( (1-Baseline!D$90-Baseline!D$89) + (1-B717)*Baseline!D$90 )</f>
        <v>0.0004005082362</v>
      </c>
      <c r="AZ717" s="86">
        <f t="shared" si="6"/>
        <v>0.0288311211</v>
      </c>
      <c r="BA717" s="86">
        <f>AF717 * ( (1-Baseline!F$90-Baseline!F$89) + (1-Baseline!B$36)*Baseline!F$90 )</f>
        <v>0.001494574817</v>
      </c>
      <c r="BB717" s="86">
        <f>AG717 * ( (1-Baseline!F$90-Baseline!F$89) + (1-Baseline!B$36)*Baseline!F$90 )</f>
        <v>0.0002188973579</v>
      </c>
      <c r="BC717" s="86">
        <f>AH717 * ( (1-Baseline!F$90-Baseline!F$89) + (1-Baseline!B$36)*Baseline!F$90 )</f>
        <v>0.03972572871</v>
      </c>
      <c r="BD717" s="86">
        <f>AI717 * ( (1-Baseline!F$90-Baseline!F$89) + (1-Baseline!B$36)*Baseline!F$90 )</f>
        <v>0.0004951120506</v>
      </c>
      <c r="BE717" s="86">
        <f t="shared" si="7"/>
        <v>0.04193431294</v>
      </c>
      <c r="BF717" s="86">
        <f>AK717 * ( (1-Baseline!H$90-Baseline!H$89) + (1-Baseline!B$36)*Baseline!H$90 )</f>
        <v>0.00003007583295</v>
      </c>
      <c r="BG717" s="86">
        <f>AL717 * ( (1-Baseline!H$90-Baseline!H$89) + (1-Baseline!B$36)*Baseline!H$90 )</f>
        <v>0.0002495291229</v>
      </c>
      <c r="BH717" s="86">
        <f>AM717 * ( (1-Baseline!H$90-Baseline!H$89) + (1-Baseline!B$36)*Baseline!H$90 )</f>
        <v>0.00005384166384</v>
      </c>
      <c r="BI717" s="86">
        <f>AN717 * ( (1-Baseline!H$90-Baseline!H$89) + (1-Baseline!B$36)*Baseline!H$90 )</f>
        <v>0.02746456421</v>
      </c>
      <c r="BJ717" s="86">
        <f t="shared" si="8"/>
        <v>0.02779801083</v>
      </c>
      <c r="BK717" s="62"/>
      <c r="BL717" s="86">
        <f t="shared" si="19"/>
        <v>0.9333957491</v>
      </c>
      <c r="BM717" s="86">
        <f t="shared" si="20"/>
        <v>0.02321700332</v>
      </c>
      <c r="BN717" s="86">
        <f t="shared" si="21"/>
        <v>0.03661221968</v>
      </c>
      <c r="BO717" s="86">
        <f t="shared" si="22"/>
        <v>0.006775027894</v>
      </c>
      <c r="BP717" s="86">
        <f t="shared" si="9"/>
        <v>1</v>
      </c>
      <c r="BQ717" s="86">
        <f t="shared" si="23"/>
        <v>0.05809203592</v>
      </c>
      <c r="BR717" s="86">
        <f t="shared" si="24"/>
        <v>0.9145993177</v>
      </c>
      <c r="BS717" s="86">
        <f t="shared" si="25"/>
        <v>0.01341712149</v>
      </c>
      <c r="BT717" s="86">
        <f t="shared" si="26"/>
        <v>0.01389152488</v>
      </c>
      <c r="BU717" s="86">
        <f t="shared" si="10"/>
        <v>1</v>
      </c>
      <c r="BV717" s="86">
        <f t="shared" si="27"/>
        <v>0.0356408562</v>
      </c>
      <c r="BW717" s="86">
        <f t="shared" si="28"/>
        <v>0.005220005826</v>
      </c>
      <c r="BX717" s="86">
        <f t="shared" si="29"/>
        <v>0.9473322902</v>
      </c>
      <c r="BY717" s="86">
        <f t="shared" si="30"/>
        <v>0.0118068478</v>
      </c>
      <c r="BZ717" s="86">
        <f t="shared" si="11"/>
        <v>1</v>
      </c>
      <c r="CA717" s="86">
        <f t="shared" si="31"/>
        <v>0.001081941911</v>
      </c>
      <c r="CB717" s="86">
        <f t="shared" si="32"/>
        <v>0.008976510026</v>
      </c>
      <c r="CC717" s="86">
        <f t="shared" si="33"/>
        <v>0.001936889088</v>
      </c>
      <c r="CD717" s="86">
        <f t="shared" si="34"/>
        <v>0.988004659</v>
      </c>
      <c r="CE717" s="86">
        <f t="shared" si="12"/>
        <v>1</v>
      </c>
      <c r="CF717" s="62"/>
      <c r="CG717" s="86">
        <f t="shared" si="35"/>
        <v>0.9333957491</v>
      </c>
      <c r="CH717" s="86">
        <f t="shared" si="36"/>
        <v>0.02321700332</v>
      </c>
      <c r="CI717" s="86">
        <f t="shared" si="37"/>
        <v>0.03661221968</v>
      </c>
      <c r="CJ717" s="86">
        <f t="shared" si="38"/>
        <v>0.006775027894</v>
      </c>
      <c r="CK717" s="86">
        <f t="shared" si="13"/>
        <v>1</v>
      </c>
      <c r="CL717" s="86">
        <f t="shared" si="39"/>
        <v>0.05809203592</v>
      </c>
      <c r="CM717" s="86">
        <f t="shared" si="40"/>
        <v>0.9145993177</v>
      </c>
      <c r="CN717" s="86">
        <f t="shared" si="41"/>
        <v>0.01341712149</v>
      </c>
      <c r="CO717" s="86">
        <f t="shared" si="42"/>
        <v>0.01389152488</v>
      </c>
      <c r="CP717" s="86">
        <f t="shared" si="14"/>
        <v>1</v>
      </c>
      <c r="CQ717" s="86">
        <f t="shared" si="43"/>
        <v>0.0356408562</v>
      </c>
      <c r="CR717" s="86">
        <f t="shared" si="44"/>
        <v>0.005220005826</v>
      </c>
      <c r="CS717" s="86">
        <f t="shared" si="45"/>
        <v>0.9473322902</v>
      </c>
      <c r="CT717" s="86">
        <f t="shared" si="46"/>
        <v>0.0118068478</v>
      </c>
      <c r="CU717" s="86">
        <f t="shared" si="15"/>
        <v>1</v>
      </c>
      <c r="CV717" s="86">
        <f t="shared" si="47"/>
        <v>0.001081941911</v>
      </c>
      <c r="CW717" s="86">
        <f t="shared" si="48"/>
        <v>0.008976510026</v>
      </c>
      <c r="CX717" s="86">
        <f t="shared" si="49"/>
        <v>0.001936889088</v>
      </c>
      <c r="CY717" s="86">
        <f t="shared" si="50"/>
        <v>0.988004659</v>
      </c>
      <c r="CZ717" s="86">
        <f t="shared" si="16"/>
        <v>1</v>
      </c>
      <c r="DA717" s="62"/>
      <c r="DB717" s="86">
        <f>(AQ717*Baseline!B$7 + AV717*Baseline!B$11 + BA717*Baseline!B$16 + BF717*Baseline!B$18)</f>
        <v>40122.18361</v>
      </c>
      <c r="DC717" s="86">
        <f>(AR717*Baseline!B$7 + AW717*Baseline!B$11 + BB717*Baseline!B$16 + BG717*Baseline!B$18)</f>
        <v>69458.91445</v>
      </c>
      <c r="DD717" s="86">
        <f>(AS717*Baseline!B$7 + AX717*Baseline!B$11 + BC717*Baseline!B$16 + BH717*Baseline!B$18)</f>
        <v>137566.2436</v>
      </c>
      <c r="DE717" s="86">
        <f>(AT717*Baseline!B$7 + AY717*Baseline!B$11 + BD717*Baseline!B$16 + BI717*Baseline!B$18)</f>
        <v>1260361.252</v>
      </c>
      <c r="DF717" s="86">
        <f t="shared" si="17"/>
        <v>1507508.593</v>
      </c>
      <c r="DG717" s="62"/>
      <c r="DH717" s="86">
        <f t="shared" si="51"/>
        <v>0.02661489546</v>
      </c>
      <c r="DI717" s="86">
        <f t="shared" si="52"/>
        <v>0.0460753025</v>
      </c>
      <c r="DJ717" s="86">
        <f t="shared" si="53"/>
        <v>0.09125403609</v>
      </c>
      <c r="DK717" s="86">
        <f t="shared" si="54"/>
        <v>0.836055766</v>
      </c>
      <c r="DL717" s="86">
        <f t="shared" si="18"/>
        <v>1</v>
      </c>
      <c r="DM717" s="62"/>
      <c r="DN717" s="86">
        <f>DH717 / (Baseline!B$7/Baseline!B$17)</f>
        <v>2.840965036</v>
      </c>
      <c r="DO717" s="86">
        <f>DI717 / (Baseline!B$11/Baseline!B$17)</f>
        <v>1.112279855</v>
      </c>
      <c r="DP717" s="86">
        <f>DJ717 / (Baseline!B$16/Baseline!B$17)</f>
        <v>1.410150633</v>
      </c>
      <c r="DQ717" s="86">
        <f>DK717 / (Baseline!B$18/Baseline!B$17)</f>
        <v>0.9452348522</v>
      </c>
      <c r="DR717" s="62"/>
      <c r="DS717" s="86">
        <f>DH717 / Baseline!H$117</f>
        <v>1.064785147</v>
      </c>
      <c r="DT717" s="86">
        <f>DI717 / Baseline!H$118</f>
        <v>1.037157466</v>
      </c>
      <c r="DU717" s="86">
        <f>DJ717 / Baseline!H$119</f>
        <v>1.09088856</v>
      </c>
      <c r="DV717" s="86">
        <f>DK717 / Baseline!H$120</f>
        <v>0.9871618776</v>
      </c>
      <c r="DW717" s="87"/>
      <c r="DX717" s="86">
        <f>(AU717*Baseline!B$34)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0.02251835047</v>
      </c>
      <c r="DY717" s="86">
        <f>(AZ717*Baseline!B$34) + (Baseline!D$90*(1-Baseline!D$91)*Baseline!B$35) + (Baseline!D$90*Baseline!D$91*((1-Baseline!D$92)*Baseline!B$40 + Baseline!D$92*Baseline!B$41))</f>
        <v>0.01073823617</v>
      </c>
      <c r="DZ717" s="86">
        <f>(BE717*Baseline!B$34) + (Baseline!F$90*(1-Baseline!F$91)*Baseline!B$35) + (Baseline!F$90*Baseline!F$91*((1-Baseline!F$92)*Baseline!B$40 + Baseline!F$92*Baseline!B$41))</f>
        <v>0.01402078694</v>
      </c>
      <c r="EA717" s="86">
        <f>(BJ717*Baseline!B$34) + (Baseline!H$90*(1-Baseline!H$91)*Baseline!B$35) + (Baseline!H$90*Baseline!H$91*((1-Baseline!H$92)*Baseline!B$40 + Baseline!H$92*Baseline!B$41))</f>
        <v>0.009314701624</v>
      </c>
      <c r="EB717" s="86">
        <f>( DX717*Baseline!B$7 + DY717*Baseline!B$11 + DZ717*Baseline!B$16 + EA717*Baseline!B$18 ) / Baseline!B$17</f>
        <v>0.009801907024</v>
      </c>
    </row>
    <row r="718">
      <c r="A718" s="73" t="s">
        <v>894</v>
      </c>
      <c r="B718" s="85">
        <f>MIN( MAX( NORMINV( MCrands!B718, (B$5+B$4)/2, (B$5-B$4)/3.29 ), 0 ), 1 )</f>
        <v>0.448163483</v>
      </c>
      <c r="C718" s="85">
        <f>MAX( NORMINV( MCrands!C718, (C$5+C$4)/2, (C$5-C$4)/3.29 ), 0 )</f>
        <v>2.046316901</v>
      </c>
      <c r="D718" s="83"/>
      <c r="E718" s="84">
        <f>Baseline!B$33 * (C718 * Baseline!B$68*Baseline!B$68/Baseline!B$75 + Baseline!B$46 * Baseline!B$54*Baseline!B$54/Baseline!B$76 + Baseline!B$47 * Baseline!B$55*Baseline!B$55/Baseline!B$77 + Baseline!B$56*Baseline!B$56/Baseline!B$78)</f>
        <v>0.00001453746386</v>
      </c>
      <c r="F718" s="84">
        <f>Baseline!B$33 * (C718 * Baseline!B$68*Baseline!B$59/Baseline!B$75 + Baseline!B$46 * Baseline!B$54*Baseline!B$69/Baseline!B$76 + Baseline!B$47 * Baseline!B$55*Baseline!B$57/Baseline!B$77 + Baseline!B$56*Baseline!B$58/Baseline!B$78)</f>
        <v>0.0000002385348275</v>
      </c>
      <c r="G718" s="85">
        <f>Baseline!B$33 * (C718 * Baseline!B$68*Baseline!B$60/Baseline!B$75 + Baseline!B$46 * Baseline!B$54*Baseline!B$61/Baseline!B$76 + Baseline!B$47 * Baseline!B$55*Baseline!B$70/Baseline!B$77 + Baseline!B$56*Baseline!B$62/Baseline!B$78)</f>
        <v>0.0000001991180725</v>
      </c>
      <c r="H718" s="84">
        <f>Baseline!B$33 * (C718 * Baseline!B$68*Baseline!B$63/Baseline!B$75 + Baseline!B$46 * Baseline!B$54*Baseline!B$64/Baseline!B$76 + Baseline!B$47 * Baseline!B$55*Baseline!B$65/Baseline!B$77 + Baseline!B$56*Baseline!B$71/Baseline!B$78)</f>
        <v>0.000000003558903614</v>
      </c>
      <c r="I718" s="84">
        <f>Baseline!B$33 * (C718 * Baseline!B$59*Baseline!B$68/Baseline!B$75 + Baseline!B$46 * Baseline!B$69*Baseline!B$54/Baseline!B$76 + Baseline!B$47 * Baseline!B$57*Baseline!B$55/Baseline!B$77 + Baseline!B$58*Baseline!B$56/Baseline!B$78)</f>
        <v>0.0000002385348275</v>
      </c>
      <c r="J718" s="85">
        <f>Baseline!B$33 * (C718 * Baseline!B$59*Baseline!B$59/Baseline!B$75 + Baseline!B$46 * Baseline!B$69*Baseline!B$69/Baseline!B$76 + Baseline!B$47 * Baseline!B$57*Baseline!B$57/Baseline!B$77 + Baseline!B$58*Baseline!B$58/Baseline!B$78)</f>
        <v>0.000002116574351</v>
      </c>
      <c r="K718" s="84">
        <f>Baseline!B$33 * (C718 * Baseline!B$59*Baseline!B$60/Baseline!B$75 + Baseline!B$46 * Baseline!B$69*Baseline!B$61/Baseline!B$76 + Baseline!B$47 * Baseline!B$57*Baseline!B$70/Baseline!B$77 + Baseline!B$58*Baseline!B$62/Baseline!B$78)</f>
        <v>0.00000001648958522</v>
      </c>
      <c r="L718" s="85">
        <f>Baseline!B$33 * (C718 * Baseline!B$59*Baseline!B$63/Baseline!B$75 + Baseline!B$46 * Baseline!B$69*Baseline!B$64/Baseline!B$76 + Baseline!B$47 * Baseline!B$57*Baseline!B$65/Baseline!B$77 + Baseline!B$58*Baseline!B$71/Baseline!B$78)</f>
        <v>0.0000000170727703</v>
      </c>
      <c r="M718" s="84">
        <f>Baseline!B$33 * (C718 * Baseline!B$60*Baseline!B$68/Baseline!B$75 + Baseline!B$46 * Baseline!B$61*Baseline!B$54/Baseline!B$76 + Baseline!B$47 * Baseline!B$70*Baseline!B$55/Baseline!B$77 + Baseline!B$62*Baseline!B$56/Baseline!B$78)</f>
        <v>0.0000001991180725</v>
      </c>
      <c r="N718" s="85">
        <f>Baseline!B$33 * (C718 * Baseline!B$60*Baseline!B$59/Baseline!B$75 + Baseline!B$46 * Baseline!B$61*Baseline!B$69/Baseline!B$76 + Baseline!B$47 * Baseline!B$70*Baseline!B$57/Baseline!B$77 + Baseline!B$62*Baseline!B$58/Baseline!B$78)</f>
        <v>0.00000001648958522</v>
      </c>
      <c r="O718" s="85">
        <f>Baseline!B$33 * (C718 * Baseline!B$60*Baseline!B$60/Baseline!B$75 + Baseline!B$46 * Baseline!B$61*Baseline!B$61/Baseline!B$76 + Baseline!B$47 * Baseline!B$70*Baseline!B$70/Baseline!B$77 + Baseline!B$62*Baseline!B$62/Baseline!B$78)</f>
        <v>0.000001589267033</v>
      </c>
      <c r="P718" s="84">
        <f>Baseline!B$33 * (C718 * Baseline!B$60*Baseline!B$63/Baseline!B$75 + Baseline!B$46 * Baseline!B$61*Baseline!B$64/Baseline!B$76 + Baseline!B$47 * Baseline!B$70*Baseline!B$65/Baseline!B$77 + Baseline!B$62*Baseline!B$71/Baseline!B$78)</f>
        <v>0.000000001956342761</v>
      </c>
      <c r="Q718" s="84">
        <f>Baseline!B$33 * (C718 * Baseline!B$63*Baseline!B$68/Baseline!B$75 + Baseline!B$46 * Baseline!B$64*Baseline!B$54/Baseline!B$76 + Baseline!B$47 * Baseline!B$65*Baseline!B$55/Baseline!B$77 + Baseline!B$71*Baseline!B$56/Baseline!B$78)</f>
        <v>0.000000003558903614</v>
      </c>
      <c r="R718" s="84">
        <f>Baseline!B$33 * (C718 * Baseline!B$63*Baseline!B$59/Baseline!B$75 + Baseline!B$46 * Baseline!B$64*Baseline!B$69/Baseline!B$76 + Baseline!B$47 * Baseline!B$65*Baseline!B$57/Baseline!B$77 + Baseline!B$71*Baseline!B$58/Baseline!B$78)</f>
        <v>0.0000000170727703</v>
      </c>
      <c r="S718" s="84">
        <f>Baseline!B$33 * (C718 * Baseline!B$63*Baseline!B$60/Baseline!B$75 + Baseline!B$46 * Baseline!B$64*Baseline!B$61/Baseline!B$76 + Baseline!B$47 * Baseline!B$65*Baseline!B$70/Baseline!B$77 + Baseline!B$71*Baseline!B$62/Baseline!B$78)</f>
        <v>0.000000001956342761</v>
      </c>
      <c r="T718" s="84">
        <f>Baseline!B$33 * (C718 * Baseline!B$63*Baseline!B$63/Baseline!B$75 + Baseline!B$46 * Baseline!B$64*Baseline!B$64/Baseline!B$76 + Baseline!B$47 * Baseline!B$65*Baseline!B$65/Baseline!B$77 + Baseline!B$71*Baseline!B$71/Baseline!B$78)</f>
        <v>0.00000009856721231</v>
      </c>
      <c r="U718" s="83"/>
      <c r="V718" s="84">
        <f>E718 * ( Baseline!B$89 * Baseline!B$7 )</f>
        <v>0.1508843374</v>
      </c>
      <c r="W718" s="84">
        <f>F718 * ( Baseline!D$89 * Baseline!B$11 )</f>
        <v>0.004400155521</v>
      </c>
      <c r="X718" s="84">
        <f>G718 * ( Baseline!F$89 * Baseline!B$16 )</f>
        <v>0.006916320435</v>
      </c>
      <c r="Y718" s="84">
        <f>H718 * ( Baseline!H$89 * Baseline!B$18 )</f>
        <v>0.001251571972</v>
      </c>
      <c r="Z718" s="86">
        <f t="shared" si="1"/>
        <v>0.1634523853</v>
      </c>
      <c r="AA718" s="84">
        <f>I718 * ( Baseline!B$89 * Baseline!B$7 )</f>
        <v>0.002475752975</v>
      </c>
      <c r="AB718" s="85">
        <f>J718 * ( Baseline!D$89 * Baseline!B$11 )</f>
        <v>0.03904359129</v>
      </c>
      <c r="AC718" s="85">
        <f>K718 * ( Baseline!F$89 * Baseline!B$16 )</f>
        <v>0.0005727619486</v>
      </c>
      <c r="AD718" s="85">
        <f>L718 * ( Baseline!F$89 * Baseline!B$16 )</f>
        <v>0.0005930187481</v>
      </c>
      <c r="AE718" s="86">
        <f t="shared" si="2"/>
        <v>0.04268512496</v>
      </c>
      <c r="AF718" s="86">
        <f>M718 * ( Baseline!B$89 * Baseline!B$7 )</f>
        <v>0.002066646475</v>
      </c>
      <c r="AG718" s="86">
        <f>N718 * ( Baseline!D$89 * Baseline!B$11 )</f>
        <v>0.0003041767116</v>
      </c>
      <c r="AH718" s="86">
        <f>O718 * ( Baseline!F$89 * Baseline!B$16 )</f>
        <v>0.05520282473</v>
      </c>
      <c r="AI718" s="86">
        <f>P718 * ( Baseline!H$89 * Baseline!B$18 )</f>
        <v>0.0006879938413</v>
      </c>
      <c r="AJ718" s="86">
        <f t="shared" si="3"/>
        <v>0.05826164176</v>
      </c>
      <c r="AK718" s="86">
        <f>Q718 * ( Baseline!B$89 * Baseline!B$7 )</f>
        <v>0.00003693786061</v>
      </c>
      <c r="AL718" s="86">
        <f>R718 * ( Baseline!D$89 * Baseline!B$11 )</f>
        <v>0.0003149344909</v>
      </c>
      <c r="AM718" s="86">
        <f>S718 * ( Baseline!F$89 * Baseline!B$16 )</f>
        <v>0.0000679531157</v>
      </c>
      <c r="AN718" s="86">
        <f>T718 * ( Baseline!H$89 * Baseline!B$18 )</f>
        <v>0.03466347327</v>
      </c>
      <c r="AO718" s="86">
        <f t="shared" si="4"/>
        <v>0.03508329874</v>
      </c>
      <c r="AP718" s="62"/>
      <c r="AQ718" s="86">
        <f>V718 * ( (1-Baseline!B$90-Baseline!B$89) + (1-B718)*Baseline!B$90 )</f>
        <v>0.0874728559</v>
      </c>
      <c r="AR718" s="86">
        <f>W718 * ( (1-Baseline!B$90-Baseline!B$89) + (1-B718)*Baseline!B$90 )</f>
        <v>0.002550921961</v>
      </c>
      <c r="AS718" s="86">
        <f>X718 * ( (1-Baseline!B$90-Baseline!B$89) + (1-B718)*Baseline!B$90 )</f>
        <v>0.00400962957</v>
      </c>
      <c r="AT718" s="86">
        <f>Y718 * ( (1-Baseline!B$90-Baseline!B$89) + (1-B718)*Baseline!B$90 )</f>
        <v>0.0007255794516</v>
      </c>
      <c r="AU718" s="86">
        <f t="shared" si="5"/>
        <v>0.09475898688</v>
      </c>
      <c r="AV718" s="86">
        <f>AA718 * ( (1-Baseline!D$90-Baseline!D$89) + (1-B718)*Baseline!D$90 )</f>
        <v>0.001957382688</v>
      </c>
      <c r="AW718" s="86">
        <f>AB718 * ( (1-Baseline!D$90-Baseline!D$89) + (1-B718)*Baseline!D$90 )</f>
        <v>0.03086868942</v>
      </c>
      <c r="AX718" s="86">
        <f>AC718 * ( (1-Baseline!D$90-Baseline!D$89) + (1-B718)*Baseline!D$90 )</f>
        <v>0.000452837716</v>
      </c>
      <c r="AY718" s="86">
        <f>AD718 * ( (1-Baseline!D$90-Baseline!D$89) + (1-B718)*Baseline!D$90 )</f>
        <v>0.0004688531703</v>
      </c>
      <c r="AZ718" s="86">
        <f t="shared" si="6"/>
        <v>0.03374776299</v>
      </c>
      <c r="BA718" s="86">
        <f>AF718 * ( (1-Baseline!F$90-Baseline!F$89) + (1-Baseline!B$36)*Baseline!F$90 )</f>
        <v>0.001487224936</v>
      </c>
      <c r="BB718" s="86">
        <f>AG718 * ( (1-Baseline!F$90-Baseline!F$89) + (1-Baseline!B$36)*Baseline!F$90 )</f>
        <v>0.0002188952953</v>
      </c>
      <c r="BC718" s="86">
        <f>AH718 * ( (1-Baseline!F$90-Baseline!F$89) + (1-Baseline!B$36)*Baseline!F$90 )</f>
        <v>0.03972571917</v>
      </c>
      <c r="BD718" s="86">
        <f>AI718 * ( (1-Baseline!F$90-Baseline!F$89) + (1-Baseline!B$36)*Baseline!F$90 )</f>
        <v>0.000495102384</v>
      </c>
      <c r="BE718" s="86">
        <f t="shared" si="7"/>
        <v>0.04192694178</v>
      </c>
      <c r="BF718" s="86">
        <f>AK718 * ( (1-Baseline!H$90-Baseline!H$89) + (1-Baseline!B$36)*Baseline!H$90 )</f>
        <v>0.00002926660572</v>
      </c>
      <c r="BG718" s="86">
        <f>AL718 * ( (1-Baseline!H$90-Baseline!H$89) + (1-Baseline!B$36)*Baseline!H$90 )</f>
        <v>0.0002495288958</v>
      </c>
      <c r="BH718" s="86">
        <f>AM718 * ( (1-Baseline!H$90-Baseline!H$89) + (1-Baseline!B$36)*Baseline!H$90 )</f>
        <v>0.00005384061263</v>
      </c>
      <c r="BI718" s="86">
        <f>AN718 * ( (1-Baseline!H$90-Baseline!H$89) + (1-Baseline!B$36)*Baseline!H$90 )</f>
        <v>0.02746456314</v>
      </c>
      <c r="BJ718" s="86">
        <f t="shared" si="8"/>
        <v>0.02779719926</v>
      </c>
      <c r="BK718" s="62"/>
      <c r="BL718" s="86">
        <f t="shared" si="19"/>
        <v>0.923108813</v>
      </c>
      <c r="BM718" s="86">
        <f t="shared" si="20"/>
        <v>0.0269201059</v>
      </c>
      <c r="BN718" s="86">
        <f t="shared" si="21"/>
        <v>0.04231397678</v>
      </c>
      <c r="BO718" s="86">
        <f t="shared" si="22"/>
        <v>0.00765710436</v>
      </c>
      <c r="BP718" s="86">
        <f t="shared" si="9"/>
        <v>1</v>
      </c>
      <c r="BQ718" s="86">
        <f t="shared" si="23"/>
        <v>0.05800036845</v>
      </c>
      <c r="BR718" s="86">
        <f t="shared" si="24"/>
        <v>0.9146884617</v>
      </c>
      <c r="BS718" s="86">
        <f t="shared" si="25"/>
        <v>0.0134183032</v>
      </c>
      <c r="BT718" s="86">
        <f t="shared" si="26"/>
        <v>0.01389286663</v>
      </c>
      <c r="BU718" s="86">
        <f t="shared" si="10"/>
        <v>1</v>
      </c>
      <c r="BV718" s="86">
        <f t="shared" si="27"/>
        <v>0.03547182009</v>
      </c>
      <c r="BW718" s="86">
        <f t="shared" si="28"/>
        <v>0.005220874359</v>
      </c>
      <c r="BX718" s="86">
        <f t="shared" si="29"/>
        <v>0.9474986126</v>
      </c>
      <c r="BY718" s="86">
        <f t="shared" si="30"/>
        <v>0.011808693</v>
      </c>
      <c r="BZ718" s="86">
        <f t="shared" si="11"/>
        <v>1</v>
      </c>
      <c r="CA718" s="86">
        <f t="shared" si="31"/>
        <v>0.001052861673</v>
      </c>
      <c r="CB718" s="86">
        <f t="shared" si="32"/>
        <v>0.008976763936</v>
      </c>
      <c r="CC718" s="86">
        <f t="shared" si="33"/>
        <v>0.00193690782</v>
      </c>
      <c r="CD718" s="86">
        <f t="shared" si="34"/>
        <v>0.9880334666</v>
      </c>
      <c r="CE718" s="86">
        <f t="shared" si="12"/>
        <v>1</v>
      </c>
      <c r="CF718" s="62"/>
      <c r="CG718" s="86">
        <f t="shared" si="35"/>
        <v>0.923108813</v>
      </c>
      <c r="CH718" s="86">
        <f t="shared" si="36"/>
        <v>0.0269201059</v>
      </c>
      <c r="CI718" s="86">
        <f t="shared" si="37"/>
        <v>0.04231397678</v>
      </c>
      <c r="CJ718" s="86">
        <f t="shared" si="38"/>
        <v>0.00765710436</v>
      </c>
      <c r="CK718" s="86">
        <f t="shared" si="13"/>
        <v>1</v>
      </c>
      <c r="CL718" s="86">
        <f t="shared" si="39"/>
        <v>0.05800036845</v>
      </c>
      <c r="CM718" s="86">
        <f t="shared" si="40"/>
        <v>0.9146884617</v>
      </c>
      <c r="CN718" s="86">
        <f t="shared" si="41"/>
        <v>0.0134183032</v>
      </c>
      <c r="CO718" s="86">
        <f t="shared" si="42"/>
        <v>0.01389286663</v>
      </c>
      <c r="CP718" s="86">
        <f t="shared" si="14"/>
        <v>1</v>
      </c>
      <c r="CQ718" s="86">
        <f t="shared" si="43"/>
        <v>0.03547182009</v>
      </c>
      <c r="CR718" s="86">
        <f t="shared" si="44"/>
        <v>0.005220874359</v>
      </c>
      <c r="CS718" s="86">
        <f t="shared" si="45"/>
        <v>0.9474986126</v>
      </c>
      <c r="CT718" s="86">
        <f t="shared" si="46"/>
        <v>0.011808693</v>
      </c>
      <c r="CU718" s="86">
        <f t="shared" si="15"/>
        <v>1</v>
      </c>
      <c r="CV718" s="86">
        <f t="shared" si="47"/>
        <v>0.001052861673</v>
      </c>
      <c r="CW718" s="86">
        <f t="shared" si="48"/>
        <v>0.008976763936</v>
      </c>
      <c r="CX718" s="86">
        <f t="shared" si="49"/>
        <v>0.00193690782</v>
      </c>
      <c r="CY718" s="86">
        <f t="shared" si="50"/>
        <v>0.9880334666</v>
      </c>
      <c r="CZ718" s="86">
        <f t="shared" si="16"/>
        <v>1</v>
      </c>
      <c r="DA718" s="62"/>
      <c r="DB718" s="86">
        <f>(AQ718*Baseline!B$7 + AV718*Baseline!B$11 + BA718*Baseline!B$16 + BF718*Baseline!B$18)</f>
        <v>52944.67585</v>
      </c>
      <c r="DC718" s="86">
        <f>(AR718*Baseline!B$7 + AW718*Baseline!B$11 + BB718*Baseline!B$16 + BG718*Baseline!B$18)</f>
        <v>79596.24111</v>
      </c>
      <c r="DD718" s="86">
        <f>(AS718*Baseline!B$7 + AX718*Baseline!B$11 + BC718*Baseline!B$16 + BH718*Baseline!B$18)</f>
        <v>138469.918</v>
      </c>
      <c r="DE718" s="86">
        <f>(AT718*Baseline!B$7 + AY718*Baseline!B$11 + BD718*Baseline!B$16 + BI718*Baseline!B$18)</f>
        <v>1260640.832</v>
      </c>
      <c r="DF718" s="86">
        <f t="shared" si="17"/>
        <v>1531651.666</v>
      </c>
      <c r="DG718" s="62"/>
      <c r="DH718" s="86">
        <f t="shared" si="51"/>
        <v>0.03456704746</v>
      </c>
      <c r="DI718" s="86">
        <f t="shared" si="52"/>
        <v>0.05196758692</v>
      </c>
      <c r="DJ718" s="86">
        <f t="shared" si="53"/>
        <v>0.09040561963</v>
      </c>
      <c r="DK718" s="86">
        <f t="shared" si="54"/>
        <v>0.823059746</v>
      </c>
      <c r="DL718" s="86">
        <f t="shared" si="18"/>
        <v>1</v>
      </c>
      <c r="DM718" s="62"/>
      <c r="DN718" s="86">
        <f>DH718 / (Baseline!B$7/Baseline!B$17)</f>
        <v>3.689804958</v>
      </c>
      <c r="DO718" s="86">
        <f>DI718 / (Baseline!B$11/Baseline!B$17)</f>
        <v>1.254522421</v>
      </c>
      <c r="DP718" s="86">
        <f>DJ718 / (Baseline!B$16/Baseline!B$17)</f>
        <v>1.397040035</v>
      </c>
      <c r="DQ718" s="86">
        <f>DK718 / (Baseline!B$18/Baseline!B$17)</f>
        <v>0.9305417043</v>
      </c>
      <c r="DR718" s="62"/>
      <c r="DS718" s="86">
        <f>DH718 / Baseline!H$117</f>
        <v>1.382927796</v>
      </c>
      <c r="DT718" s="86">
        <f>DI718 / Baseline!H$118</f>
        <v>1.169793096</v>
      </c>
      <c r="DU718" s="86">
        <f>DJ718 / Baseline!H$119</f>
        <v>1.080746238</v>
      </c>
      <c r="DV718" s="86">
        <f>DK718 / Baseline!H$120</f>
        <v>0.9718169975</v>
      </c>
      <c r="DW718" s="87"/>
      <c r="DX718" s="86">
        <f>(AU718*Baseline!B$34)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0.02674337928</v>
      </c>
      <c r="DY718" s="86">
        <f>(AZ718*Baseline!B$34) + (Baseline!D$90*(1-Baseline!D$91)*Baseline!B$35) + (Baseline!D$90*Baseline!D$91*((1-Baseline!D$92)*Baseline!B$40 + Baseline!D$92*Baseline!B$41))</f>
        <v>0.01147573245</v>
      </c>
      <c r="DZ718" s="86">
        <f>(BE718*Baseline!B$34) + (Baseline!F$90*(1-Baseline!F$91)*Baseline!B$35) + (Baseline!F$90*Baseline!F$91*((1-Baseline!F$92)*Baseline!B$40 + Baseline!F$92*Baseline!B$41))</f>
        <v>0.01401968127</v>
      </c>
      <c r="EA718" s="86">
        <f>(BJ718*Baseline!B$34) + (Baseline!H$90*(1-Baseline!H$91)*Baseline!B$35) + (Baseline!H$90*Baseline!H$91*((1-Baseline!H$92)*Baseline!B$40 + Baseline!H$92*Baseline!B$41))</f>
        <v>0.009314579889</v>
      </c>
      <c r="EB718" s="86">
        <f>( DX718*Baseline!B$7 + DY718*Baseline!B$11 + DZ718*Baseline!B$16 + EA718*Baseline!B$18 ) / Baseline!B$17</f>
        <v>0.009871859155</v>
      </c>
    </row>
    <row r="719">
      <c r="A719" s="73" t="s">
        <v>895</v>
      </c>
      <c r="B719" s="85">
        <f>MIN( MAX( NORMINV( MCrands!B719, (B$5+B$4)/2, (B$5-B$4)/3.29 ), 0 ), 1 )</f>
        <v>0.5349979534</v>
      </c>
      <c r="C719" s="85">
        <f>MAX( NORMINV( MCrands!C719, (C$5+C$4)/2, (C$5-C$4)/3.29 ), 0 )</f>
        <v>3.033263832</v>
      </c>
      <c r="D719" s="83"/>
      <c r="E719" s="84">
        <f>Baseline!B$33 * (C719 * Baseline!B$68*Baseline!B$68/Baseline!B$75 + Baseline!B$46 * Baseline!B$54*Baseline!B$54/Baseline!B$76 + Baseline!B$47 * Baseline!B$55*Baseline!B$55/Baseline!B$77 + Baseline!B$56*Baseline!B$56/Baseline!B$78)</f>
        <v>0.00002152507182</v>
      </c>
      <c r="F719" s="84">
        <f>Baseline!B$33 * (C719 * Baseline!B$68*Baseline!B$59/Baseline!B$75 + Baseline!B$46 * Baseline!B$54*Baseline!B$69/Baseline!B$76 + Baseline!B$47 * Baseline!B$55*Baseline!B$57/Baseline!B$77 + Baseline!B$56*Baseline!B$58/Baseline!B$78)</f>
        <v>0.0000002396381341</v>
      </c>
      <c r="G719" s="85">
        <f>Baseline!B$33 * (C719 * Baseline!B$68*Baseline!B$60/Baseline!B$75 + Baseline!B$46 * Baseline!B$54*Baseline!B$61/Baseline!B$76 + Baseline!B$47 * Baseline!B$55*Baseline!B$70/Baseline!B$77 + Baseline!B$56*Baseline!B$62/Baseline!B$78)</f>
        <v>0.0000002018303677</v>
      </c>
      <c r="H719" s="84">
        <f>Baseline!B$33 * (C719 * Baseline!B$68*Baseline!B$63/Baseline!B$75 + Baseline!B$46 * Baseline!B$54*Baseline!B$64/Baseline!B$76 + Baseline!B$47 * Baseline!B$55*Baseline!B$65/Baseline!B$77 + Baseline!B$56*Baseline!B$71/Baseline!B$78)</f>
        <v>0.000000003830133133</v>
      </c>
      <c r="I719" s="84">
        <f>Baseline!B$33 * (C719 * Baseline!B$59*Baseline!B$68/Baseline!B$75 + Baseline!B$46 * Baseline!B$69*Baseline!B$54/Baseline!B$76 + Baseline!B$47 * Baseline!B$57*Baseline!B$55/Baseline!B$77 + Baseline!B$58*Baseline!B$56/Baseline!B$78)</f>
        <v>0.0000002396381341</v>
      </c>
      <c r="J719" s="85">
        <f>Baseline!B$33 * (C719 * Baseline!B$59*Baseline!B$59/Baseline!B$75 + Baseline!B$46 * Baseline!B$69*Baseline!B$69/Baseline!B$76 + Baseline!B$47 * Baseline!B$57*Baseline!B$57/Baseline!B$77 + Baseline!B$58*Baseline!B$58/Baseline!B$78)</f>
        <v>0.000002116574525</v>
      </c>
      <c r="K719" s="84">
        <f>Baseline!B$33 * (C719 * Baseline!B$59*Baseline!B$60/Baseline!B$75 + Baseline!B$46 * Baseline!B$69*Baseline!B$61/Baseline!B$76 + Baseline!B$47 * Baseline!B$57*Baseline!B$70/Baseline!B$77 + Baseline!B$58*Baseline!B$62/Baseline!B$78)</f>
        <v>0.00000001649001348</v>
      </c>
      <c r="L719" s="85">
        <f>Baseline!B$33 * (C719 * Baseline!B$59*Baseline!B$63/Baseline!B$75 + Baseline!B$46 * Baseline!B$69*Baseline!B$64/Baseline!B$76 + Baseline!B$47 * Baseline!B$57*Baseline!B$65/Baseline!B$77 + Baseline!B$58*Baseline!B$71/Baseline!B$78)</f>
        <v>0.00000001707281312</v>
      </c>
      <c r="M719" s="84">
        <f>Baseline!B$33 * (C719 * Baseline!B$60*Baseline!B$68/Baseline!B$75 + Baseline!B$46 * Baseline!B$61*Baseline!B$54/Baseline!B$76 + Baseline!B$47 * Baseline!B$70*Baseline!B$55/Baseline!B$77 + Baseline!B$62*Baseline!B$56/Baseline!B$78)</f>
        <v>0.0000002018303677</v>
      </c>
      <c r="N719" s="85">
        <f>Baseline!B$33 * (C719 * Baseline!B$60*Baseline!B$59/Baseline!B$75 + Baseline!B$46 * Baseline!B$61*Baseline!B$69/Baseline!B$76 + Baseline!B$47 * Baseline!B$70*Baseline!B$57/Baseline!B$77 + Baseline!B$62*Baseline!B$58/Baseline!B$78)</f>
        <v>0.00000001649001348</v>
      </c>
      <c r="O719" s="85">
        <f>Baseline!B$33 * (C719 * Baseline!B$60*Baseline!B$60/Baseline!B$75 + Baseline!B$46 * Baseline!B$61*Baseline!B$61/Baseline!B$76 + Baseline!B$47 * Baseline!B$70*Baseline!B$70/Baseline!B$77 + Baseline!B$62*Baseline!B$62/Baseline!B$78)</f>
        <v>0.000001589268086</v>
      </c>
      <c r="P719" s="84">
        <f>Baseline!B$33 * (C719 * Baseline!B$60*Baseline!B$63/Baseline!B$75 + Baseline!B$46 * Baseline!B$61*Baseline!B$64/Baseline!B$76 + Baseline!B$47 * Baseline!B$70*Baseline!B$65/Baseline!B$77 + Baseline!B$62*Baseline!B$71/Baseline!B$78)</f>
        <v>0.000000001956448041</v>
      </c>
      <c r="Q719" s="84">
        <f>Baseline!B$33 * (C719 * Baseline!B$63*Baseline!B$68/Baseline!B$75 + Baseline!B$46 * Baseline!B$64*Baseline!B$54/Baseline!B$76 + Baseline!B$47 * Baseline!B$65*Baseline!B$55/Baseline!B$77 + Baseline!B$71*Baseline!B$56/Baseline!B$78)</f>
        <v>0.000000003830133133</v>
      </c>
      <c r="R719" s="84">
        <f>Baseline!B$33 * (C719 * Baseline!B$63*Baseline!B$59/Baseline!B$75 + Baseline!B$46 * Baseline!B$64*Baseline!B$69/Baseline!B$76 + Baseline!B$47 * Baseline!B$65*Baseline!B$57/Baseline!B$77 + Baseline!B$71*Baseline!B$58/Baseline!B$78)</f>
        <v>0.00000001707281312</v>
      </c>
      <c r="S719" s="84">
        <f>Baseline!B$33 * (C719 * Baseline!B$63*Baseline!B$60/Baseline!B$75 + Baseline!B$46 * Baseline!B$64*Baseline!B$61/Baseline!B$76 + Baseline!B$47 * Baseline!B$65*Baseline!B$70/Baseline!B$77 + Baseline!B$71*Baseline!B$62/Baseline!B$78)</f>
        <v>0.000000001956448041</v>
      </c>
      <c r="T719" s="84">
        <f>Baseline!B$33 * (C719 * Baseline!B$63*Baseline!B$63/Baseline!B$75 + Baseline!B$46 * Baseline!B$64*Baseline!B$64/Baseline!B$76 + Baseline!B$47 * Baseline!B$65*Baseline!B$65/Baseline!B$77 + Baseline!B$71*Baseline!B$71/Baseline!B$78)</f>
        <v>0.00000009856722284</v>
      </c>
      <c r="U719" s="83"/>
      <c r="V719" s="84">
        <f>E719 * ( Baseline!B$89 * Baseline!B$7 )</f>
        <v>0.2234087204</v>
      </c>
      <c r="W719" s="84">
        <f>F719 * ( Baseline!D$89 * Baseline!B$11 )</f>
        <v>0.00442050777</v>
      </c>
      <c r="X719" s="84">
        <f>G719 * ( Baseline!F$89 * Baseline!B$16 )</f>
        <v>0.007010531385</v>
      </c>
      <c r="Y719" s="84">
        <f>H719 * ( Baseline!H$89 * Baseline!B$18 )</f>
        <v>0.001346956198</v>
      </c>
      <c r="Z719" s="86">
        <f t="shared" si="1"/>
        <v>0.2361867158</v>
      </c>
      <c r="AA719" s="84">
        <f>I719 * ( Baseline!B$89 * Baseline!B$7 )</f>
        <v>0.002487204193</v>
      </c>
      <c r="AB719" s="85">
        <f>J719 * ( Baseline!D$89 * Baseline!B$11 )</f>
        <v>0.0390435945</v>
      </c>
      <c r="AC719" s="85">
        <f>K719 * ( Baseline!F$89 * Baseline!B$16 )</f>
        <v>0.000572776824</v>
      </c>
      <c r="AD719" s="85">
        <f>L719 * ( Baseline!F$89 * Baseline!B$16 )</f>
        <v>0.0005930202357</v>
      </c>
      <c r="AE719" s="86">
        <f t="shared" si="2"/>
        <v>0.04269659575</v>
      </c>
      <c r="AF719" s="86">
        <f>M719 * ( Baseline!B$89 * Baseline!B$7 )</f>
        <v>0.002094797386</v>
      </c>
      <c r="AG719" s="86">
        <f>N719 * ( Baseline!D$89 * Baseline!B$11 )</f>
        <v>0.0003041846114</v>
      </c>
      <c r="AH719" s="86">
        <f>O719 * ( Baseline!F$89 * Baseline!B$16 )</f>
        <v>0.0552028613</v>
      </c>
      <c r="AI719" s="86">
        <f>P719 * ( Baseline!H$89 * Baseline!B$18 )</f>
        <v>0.0006880308654</v>
      </c>
      <c r="AJ719" s="86">
        <f t="shared" si="3"/>
        <v>0.05828987416</v>
      </c>
      <c r="AK719" s="86">
        <f>Q719 * ( Baseline!B$89 * Baseline!B$7 )</f>
        <v>0.00003975295179</v>
      </c>
      <c r="AL719" s="86">
        <f>R719 * ( Baseline!D$89 * Baseline!B$11 )</f>
        <v>0.0003149352809</v>
      </c>
      <c r="AM719" s="86">
        <f>S719 * ( Baseline!F$89 * Baseline!B$16 )</f>
        <v>0.00006795677257</v>
      </c>
      <c r="AN719" s="86">
        <f>T719 * ( Baseline!H$89 * Baseline!B$18 )</f>
        <v>0.03466347698</v>
      </c>
      <c r="AO719" s="86">
        <f t="shared" si="4"/>
        <v>0.03508612198</v>
      </c>
      <c r="AP719" s="62"/>
      <c r="AQ719" s="86">
        <f>V719 * ( (1-Baseline!B$90-Baseline!B$89) + (1-B719)*Baseline!B$90 )</f>
        <v>0.1122521185</v>
      </c>
      <c r="AR719" s="86">
        <f>W719 * ( (1-Baseline!B$90-Baseline!B$89) + (1-B719)*Baseline!B$90 )</f>
        <v>0.002221092181</v>
      </c>
      <c r="AS719" s="86">
        <f>X719 * ( (1-Baseline!B$90-Baseline!B$89) + (1-B719)*Baseline!B$90 )</f>
        <v>0.003522454264</v>
      </c>
      <c r="AT719" s="86">
        <f>Y719 * ( (1-Baseline!B$90-Baseline!B$89) + (1-B719)*Baseline!B$90 )</f>
        <v>0.0006767805949</v>
      </c>
      <c r="AU719" s="86">
        <f t="shared" si="5"/>
        <v>0.1186724455</v>
      </c>
      <c r="AV719" s="86">
        <f>AA719 * ( (1-Baseline!D$90-Baseline!D$89) + (1-B719)*Baseline!D$90 )</f>
        <v>0.001869679437</v>
      </c>
      <c r="AW719" s="86">
        <f>AB719 * ( (1-Baseline!D$90-Baseline!D$89) + (1-B719)*Baseline!D$90 )</f>
        <v>0.02934982419</v>
      </c>
      <c r="AX719" s="86">
        <f>AC719 * ( (1-Baseline!D$90-Baseline!D$89) + (1-B719)*Baseline!D$90 )</f>
        <v>0.0004305674029</v>
      </c>
      <c r="AY719" s="86">
        <f>AD719 * ( (1-Baseline!D$90-Baseline!D$89) + (1-B719)*Baseline!D$90 )</f>
        <v>0.0004457847664</v>
      </c>
      <c r="AZ719" s="86">
        <f t="shared" si="6"/>
        <v>0.03209585579</v>
      </c>
      <c r="BA719" s="86">
        <f>AF719 * ( (1-Baseline!F$90-Baseline!F$89) + (1-Baseline!B$36)*Baseline!F$90 )</f>
        <v>0.001507483233</v>
      </c>
      <c r="BB719" s="86">
        <f>AG719 * ( (1-Baseline!F$90-Baseline!F$89) + (1-Baseline!B$36)*Baseline!F$90 )</f>
        <v>0.0002189009803</v>
      </c>
      <c r="BC719" s="86">
        <f>AH719 * ( (1-Baseline!F$90-Baseline!F$89) + (1-Baseline!B$36)*Baseline!F$90 )</f>
        <v>0.03972574548</v>
      </c>
      <c r="BD719" s="86">
        <f>AI719 * ( (1-Baseline!F$90-Baseline!F$89) + (1-Baseline!B$36)*Baseline!F$90 )</f>
        <v>0.0004951290277</v>
      </c>
      <c r="BE719" s="86">
        <f t="shared" si="7"/>
        <v>0.04194725872</v>
      </c>
      <c r="BF719" s="86">
        <f>AK719 * ( (1-Baseline!H$90-Baseline!H$89) + (1-Baseline!B$36)*Baseline!H$90 )</f>
        <v>0.00003149705876</v>
      </c>
      <c r="BG719" s="86">
        <f>AL719 * ( (1-Baseline!H$90-Baseline!H$89) + (1-Baseline!B$36)*Baseline!H$90 )</f>
        <v>0.0002495295217</v>
      </c>
      <c r="BH719" s="86">
        <f>AM719 * ( (1-Baseline!H$90-Baseline!H$89) + (1-Baseline!B$36)*Baseline!H$90 )</f>
        <v>0.00005384351004</v>
      </c>
      <c r="BI719" s="86">
        <f>AN719 * ( (1-Baseline!H$90-Baseline!H$89) + (1-Baseline!B$36)*Baseline!H$90 )</f>
        <v>0.02746456608</v>
      </c>
      <c r="BJ719" s="86">
        <f t="shared" si="8"/>
        <v>0.02779943617</v>
      </c>
      <c r="BK719" s="62"/>
      <c r="BL719" s="86">
        <f t="shared" si="19"/>
        <v>0.9458987551</v>
      </c>
      <c r="BM719" s="86">
        <f t="shared" si="20"/>
        <v>0.01871615749</v>
      </c>
      <c r="BN719" s="86">
        <f t="shared" si="21"/>
        <v>0.02968215787</v>
      </c>
      <c r="BO719" s="86">
        <f t="shared" si="22"/>
        <v>0.005702929537</v>
      </c>
      <c r="BP719" s="86">
        <f t="shared" si="9"/>
        <v>1</v>
      </c>
      <c r="BQ719" s="86">
        <f t="shared" si="23"/>
        <v>0.05825298597</v>
      </c>
      <c r="BR719" s="86">
        <f t="shared" si="24"/>
        <v>0.9144427983</v>
      </c>
      <c r="BS719" s="86">
        <f t="shared" si="25"/>
        <v>0.01341504665</v>
      </c>
      <c r="BT719" s="86">
        <f t="shared" si="26"/>
        <v>0.01388916904</v>
      </c>
      <c r="BU719" s="86">
        <f t="shared" si="10"/>
        <v>1</v>
      </c>
      <c r="BV719" s="86">
        <f t="shared" si="27"/>
        <v>0.03593758636</v>
      </c>
      <c r="BW719" s="86">
        <f t="shared" si="28"/>
        <v>0.005218481182</v>
      </c>
      <c r="BX719" s="86">
        <f t="shared" si="29"/>
        <v>0.9470403238</v>
      </c>
      <c r="BY719" s="86">
        <f t="shared" si="30"/>
        <v>0.01180360869</v>
      </c>
      <c r="BZ719" s="86">
        <f t="shared" si="11"/>
        <v>1</v>
      </c>
      <c r="CA719" s="86">
        <f t="shared" si="31"/>
        <v>0.001133010705</v>
      </c>
      <c r="CB719" s="86">
        <f t="shared" si="32"/>
        <v>0.008976064127</v>
      </c>
      <c r="CC719" s="86">
        <f t="shared" si="33"/>
        <v>0.001936856191</v>
      </c>
      <c r="CD719" s="86">
        <f t="shared" si="34"/>
        <v>0.987954069</v>
      </c>
      <c r="CE719" s="86">
        <f t="shared" si="12"/>
        <v>1</v>
      </c>
      <c r="CF719" s="62"/>
      <c r="CG719" s="86">
        <f t="shared" si="35"/>
        <v>0.9458987551</v>
      </c>
      <c r="CH719" s="86">
        <f t="shared" si="36"/>
        <v>0.01871615749</v>
      </c>
      <c r="CI719" s="86">
        <f t="shared" si="37"/>
        <v>0.02968215787</v>
      </c>
      <c r="CJ719" s="86">
        <f t="shared" si="38"/>
        <v>0.005702929537</v>
      </c>
      <c r="CK719" s="86">
        <f t="shared" si="13"/>
        <v>1</v>
      </c>
      <c r="CL719" s="86">
        <f t="shared" si="39"/>
        <v>0.05825298597</v>
      </c>
      <c r="CM719" s="86">
        <f t="shared" si="40"/>
        <v>0.9144427983</v>
      </c>
      <c r="CN719" s="86">
        <f t="shared" si="41"/>
        <v>0.01341504665</v>
      </c>
      <c r="CO719" s="86">
        <f t="shared" si="42"/>
        <v>0.01388916904</v>
      </c>
      <c r="CP719" s="86">
        <f t="shared" si="14"/>
        <v>1</v>
      </c>
      <c r="CQ719" s="86">
        <f t="shared" si="43"/>
        <v>0.03593758636</v>
      </c>
      <c r="CR719" s="86">
        <f t="shared" si="44"/>
        <v>0.005218481182</v>
      </c>
      <c r="CS719" s="86">
        <f t="shared" si="45"/>
        <v>0.9470403238</v>
      </c>
      <c r="CT719" s="86">
        <f t="shared" si="46"/>
        <v>0.01180360869</v>
      </c>
      <c r="CU719" s="86">
        <f t="shared" si="15"/>
        <v>1</v>
      </c>
      <c r="CV719" s="86">
        <f t="shared" si="47"/>
        <v>0.001133010705</v>
      </c>
      <c r="CW719" s="86">
        <f t="shared" si="48"/>
        <v>0.008976064127</v>
      </c>
      <c r="CX719" s="86">
        <f t="shared" si="49"/>
        <v>0.001936856191</v>
      </c>
      <c r="CY719" s="86">
        <f t="shared" si="50"/>
        <v>0.987954069</v>
      </c>
      <c r="CZ719" s="86">
        <f t="shared" si="16"/>
        <v>1</v>
      </c>
      <c r="DA719" s="62"/>
      <c r="DB719" s="86">
        <f>(AQ719*Baseline!B$7 + AV719*Baseline!B$11 + BA719*Baseline!B$16 + BF719*Baseline!B$18)</f>
        <v>64944.53726</v>
      </c>
      <c r="DC719" s="86">
        <f>(AR719*Baseline!B$7 + AW719*Baseline!B$11 + BB719*Baseline!B$16 + BG719*Baseline!B$18)</f>
        <v>76179.03286</v>
      </c>
      <c r="DD719" s="86">
        <f>(AS719*Baseline!B$7 + AX719*Baseline!B$11 + BC719*Baseline!B$16 + BH719*Baseline!B$18)</f>
        <v>138186.0989</v>
      </c>
      <c r="DE719" s="86">
        <f>(AT719*Baseline!B$7 + AY719*Baseline!B$11 + BD719*Baseline!B$16 + BI719*Baseline!B$18)</f>
        <v>1260567.916</v>
      </c>
      <c r="DF719" s="86">
        <f t="shared" si="17"/>
        <v>1539877.585</v>
      </c>
      <c r="DG719" s="62"/>
      <c r="DH719" s="86">
        <f t="shared" si="51"/>
        <v>0.04217512995</v>
      </c>
      <c r="DI719" s="86">
        <f t="shared" si="52"/>
        <v>0.0494708369</v>
      </c>
      <c r="DJ719" s="86">
        <f t="shared" si="53"/>
        <v>0.08973836635</v>
      </c>
      <c r="DK719" s="86">
        <f t="shared" si="54"/>
        <v>0.8186156668</v>
      </c>
      <c r="DL719" s="86">
        <f t="shared" si="18"/>
        <v>1</v>
      </c>
      <c r="DM719" s="62"/>
      <c r="DN719" s="86">
        <f>DH719 / (Baseline!B$7/Baseline!B$17)</f>
        <v>4.501917723</v>
      </c>
      <c r="DO719" s="86">
        <f>DI719 / (Baseline!B$11/Baseline!B$17)</f>
        <v>1.194249681</v>
      </c>
      <c r="DP719" s="86">
        <f>DJ719 / (Baseline!B$16/Baseline!B$17)</f>
        <v>1.386728956</v>
      </c>
      <c r="DQ719" s="86">
        <f>DK719 / (Baseline!B$18/Baseline!B$17)</f>
        <v>0.9255172805</v>
      </c>
      <c r="DR719" s="62"/>
      <c r="DS719" s="86">
        <f>DH719 / Baseline!H$117</f>
        <v>1.687305217</v>
      </c>
      <c r="DT719" s="86">
        <f>DI719 / Baseline!H$118</f>
        <v>1.113591123</v>
      </c>
      <c r="DU719" s="86">
        <f>DJ719 / Baseline!H$119</f>
        <v>1.072769616</v>
      </c>
      <c r="DV719" s="86">
        <f>DK719 / Baseline!H$120</f>
        <v>0.9665697093</v>
      </c>
      <c r="DW719" s="87"/>
      <c r="DX719" s="86">
        <f>(AU719*Baseline!B$34)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0.03033039808</v>
      </c>
      <c r="DY719" s="86">
        <f>(AZ719*Baseline!B$34) + (Baseline!D$90*(1-Baseline!D$91)*Baseline!B$35) + (Baseline!D$90*Baseline!D$91*((1-Baseline!D$92)*Baseline!B$40 + Baseline!D$92*Baseline!B$41))</f>
        <v>0.01122794637</v>
      </c>
      <c r="DZ719" s="86">
        <f>(BE719*Baseline!B$34) + (Baseline!F$90*(1-Baseline!F$91)*Baseline!B$35) + (Baseline!F$90*Baseline!F$91*((1-Baseline!F$92)*Baseline!B$40 + Baseline!F$92*Baseline!B$41))</f>
        <v>0.01402272881</v>
      </c>
      <c r="EA719" s="86">
        <f>(BJ719*Baseline!B$34) + (Baseline!H$90*(1-Baseline!H$91)*Baseline!B$35) + (Baseline!H$90*Baseline!H$91*((1-Baseline!H$92)*Baseline!B$40 + Baseline!H$92*Baseline!B$41))</f>
        <v>0.009314915425</v>
      </c>
      <c r="EB719" s="86">
        <f>( DX719*Baseline!B$7 + DY719*Baseline!B$11 + DZ719*Baseline!B$16 + EA719*Baseline!B$18 ) / Baseline!B$17</f>
        <v>0.009895692928</v>
      </c>
    </row>
    <row r="720">
      <c r="A720" s="73" t="s">
        <v>896</v>
      </c>
      <c r="B720" s="85">
        <f>MIN( MAX( NORMINV( MCrands!B720, (B$5+B$4)/2, (B$5-B$4)/3.29 ), 0 ), 1 )</f>
        <v>0.4100195382</v>
      </c>
      <c r="C720" s="85">
        <f>MAX( NORMINV( MCrands!C720, (C$5+C$4)/2, (C$5-C$4)/3.29 ), 0 )</f>
        <v>3.239527098</v>
      </c>
      <c r="D720" s="83"/>
      <c r="E720" s="84">
        <f>Baseline!B$33 * (C720 * Baseline!B$68*Baseline!B$68/Baseline!B$75 + Baseline!B$46 * Baseline!B$54*Baseline!B$54/Baseline!B$76 + Baseline!B$47 * Baseline!B$55*Baseline!B$55/Baseline!B$77 + Baseline!B$56*Baseline!B$56/Baseline!B$78)</f>
        <v>0.00002298542069</v>
      </c>
      <c r="F720" s="84">
        <f>Baseline!B$33 * (C720 * Baseline!B$68*Baseline!B$59/Baseline!B$75 + Baseline!B$46 * Baseline!B$54*Baseline!B$69/Baseline!B$76 + Baseline!B$47 * Baseline!B$55*Baseline!B$57/Baseline!B$77 + Baseline!B$56*Baseline!B$58/Baseline!B$78)</f>
        <v>0.0000002398687155</v>
      </c>
      <c r="G720" s="85">
        <f>Baseline!B$33 * (C720 * Baseline!B$68*Baseline!B$60/Baseline!B$75 + Baseline!B$46 * Baseline!B$54*Baseline!B$61/Baseline!B$76 + Baseline!B$47 * Baseline!B$55*Baseline!B$70/Baseline!B$77 + Baseline!B$56*Baseline!B$62/Baseline!B$78)</f>
        <v>0.0000002023972136</v>
      </c>
      <c r="H720" s="84">
        <f>Baseline!B$33 * (C720 * Baseline!B$68*Baseline!B$63/Baseline!B$75 + Baseline!B$46 * Baseline!B$54*Baseline!B$64/Baseline!B$76 + Baseline!B$47 * Baseline!B$55*Baseline!B$65/Baseline!B$77 + Baseline!B$56*Baseline!B$71/Baseline!B$78)</f>
        <v>0.000000003886817728</v>
      </c>
      <c r="I720" s="84">
        <f>Baseline!B$33 * (C720 * Baseline!B$59*Baseline!B$68/Baseline!B$75 + Baseline!B$46 * Baseline!B$69*Baseline!B$54/Baseline!B$76 + Baseline!B$47 * Baseline!B$57*Baseline!B$55/Baseline!B$77 + Baseline!B$58*Baseline!B$56/Baseline!B$78)</f>
        <v>0.0000002398687155</v>
      </c>
      <c r="J720" s="85">
        <f>Baseline!B$33 * (C720 * Baseline!B$59*Baseline!B$59/Baseline!B$75 + Baseline!B$46 * Baseline!B$69*Baseline!B$69/Baseline!B$76 + Baseline!B$47 * Baseline!B$57*Baseline!B$57/Baseline!B$77 + Baseline!B$58*Baseline!B$58/Baseline!B$78)</f>
        <v>0.000002116574561</v>
      </c>
      <c r="K720" s="84">
        <f>Baseline!B$33 * (C720 * Baseline!B$59*Baseline!B$60/Baseline!B$75 + Baseline!B$46 * Baseline!B$69*Baseline!B$61/Baseline!B$76 + Baseline!B$47 * Baseline!B$57*Baseline!B$70/Baseline!B$77 + Baseline!B$58*Baseline!B$62/Baseline!B$78)</f>
        <v>0.00000001649010298</v>
      </c>
      <c r="L720" s="85">
        <f>Baseline!B$33 * (C720 * Baseline!B$59*Baseline!B$63/Baseline!B$75 + Baseline!B$46 * Baseline!B$69*Baseline!B$64/Baseline!B$76 + Baseline!B$47 * Baseline!B$57*Baseline!B$65/Baseline!B$77 + Baseline!B$58*Baseline!B$71/Baseline!B$78)</f>
        <v>0.00000001707282207</v>
      </c>
      <c r="M720" s="84">
        <f>Baseline!B$33 * (C720 * Baseline!B$60*Baseline!B$68/Baseline!B$75 + Baseline!B$46 * Baseline!B$61*Baseline!B$54/Baseline!B$76 + Baseline!B$47 * Baseline!B$70*Baseline!B$55/Baseline!B$77 + Baseline!B$62*Baseline!B$56/Baseline!B$78)</f>
        <v>0.0000002023972136</v>
      </c>
      <c r="N720" s="85">
        <f>Baseline!B$33 * (C720 * Baseline!B$60*Baseline!B$59/Baseline!B$75 + Baseline!B$46 * Baseline!B$61*Baseline!B$69/Baseline!B$76 + Baseline!B$47 * Baseline!B$70*Baseline!B$57/Baseline!B$77 + Baseline!B$62*Baseline!B$58/Baseline!B$78)</f>
        <v>0.00000001649010298</v>
      </c>
      <c r="O720" s="85">
        <f>Baseline!B$33 * (C720 * Baseline!B$60*Baseline!B$60/Baseline!B$75 + Baseline!B$46 * Baseline!B$61*Baseline!B$61/Baseline!B$76 + Baseline!B$47 * Baseline!B$70*Baseline!B$70/Baseline!B$77 + Baseline!B$62*Baseline!B$62/Baseline!B$78)</f>
        <v>0.000001589268306</v>
      </c>
      <c r="P720" s="84">
        <f>Baseline!B$33 * (C720 * Baseline!B$60*Baseline!B$63/Baseline!B$75 + Baseline!B$46 * Baseline!B$61*Baseline!B$64/Baseline!B$76 + Baseline!B$47 * Baseline!B$70*Baseline!B$65/Baseline!B$77 + Baseline!B$62*Baseline!B$71/Baseline!B$78)</f>
        <v>0.000000001956470044</v>
      </c>
      <c r="Q720" s="84">
        <f>Baseline!B$33 * (C720 * Baseline!B$63*Baseline!B$68/Baseline!B$75 + Baseline!B$46 * Baseline!B$64*Baseline!B$54/Baseline!B$76 + Baseline!B$47 * Baseline!B$65*Baseline!B$55/Baseline!B$77 + Baseline!B$71*Baseline!B$56/Baseline!B$78)</f>
        <v>0.000000003886817728</v>
      </c>
      <c r="R720" s="84">
        <f>Baseline!B$33 * (C720 * Baseline!B$63*Baseline!B$59/Baseline!B$75 + Baseline!B$46 * Baseline!B$64*Baseline!B$69/Baseline!B$76 + Baseline!B$47 * Baseline!B$65*Baseline!B$57/Baseline!B$77 + Baseline!B$71*Baseline!B$58/Baseline!B$78)</f>
        <v>0.00000001707282207</v>
      </c>
      <c r="S720" s="84">
        <f>Baseline!B$33 * (C720 * Baseline!B$63*Baseline!B$60/Baseline!B$75 + Baseline!B$46 * Baseline!B$64*Baseline!B$61/Baseline!B$76 + Baseline!B$47 * Baseline!B$65*Baseline!B$70/Baseline!B$77 + Baseline!B$71*Baseline!B$62/Baseline!B$78)</f>
        <v>0.000000001956470044</v>
      </c>
      <c r="T720" s="84">
        <f>Baseline!B$33 * (C720 * Baseline!B$63*Baseline!B$63/Baseline!B$75 + Baseline!B$46 * Baseline!B$64*Baseline!B$64/Baseline!B$76 + Baseline!B$47 * Baseline!B$65*Baseline!B$65/Baseline!B$77 + Baseline!B$71*Baseline!B$71/Baseline!B$78)</f>
        <v>0.00000009856722504</v>
      </c>
      <c r="U720" s="83"/>
      <c r="V720" s="84">
        <f>E720 * ( Baseline!B$89 * Baseline!B$7 )</f>
        <v>0.2385656814</v>
      </c>
      <c r="W720" s="84">
        <f>F720 * ( Baseline!D$89 * Baseline!B$11 )</f>
        <v>0.004424761212</v>
      </c>
      <c r="X720" s="84">
        <f>G720 * ( Baseline!F$89 * Baseline!B$16 )</f>
        <v>0.007030220649</v>
      </c>
      <c r="Y720" s="84">
        <f>H720 * ( Baseline!H$89 * Baseline!B$18 )</f>
        <v>0.001366890665</v>
      </c>
      <c r="Z720" s="86">
        <f t="shared" si="1"/>
        <v>0.2513875539</v>
      </c>
      <c r="AA720" s="84">
        <f>I720 * ( Baseline!B$89 * Baseline!B$7 )</f>
        <v>0.002489597398</v>
      </c>
      <c r="AB720" s="85">
        <f>J720 * ( Baseline!D$89 * Baseline!B$11 )</f>
        <v>0.03904359517</v>
      </c>
      <c r="AC720" s="85">
        <f>K720 * ( Baseline!F$89 * Baseline!B$16 )</f>
        <v>0.0005727799329</v>
      </c>
      <c r="AD720" s="85">
        <f>L720 * ( Baseline!F$89 * Baseline!B$16 )</f>
        <v>0.0005930205465</v>
      </c>
      <c r="AE720" s="86">
        <f t="shared" si="2"/>
        <v>0.04269899305</v>
      </c>
      <c r="AF720" s="86">
        <f>M720 * ( Baseline!B$89 * Baseline!B$7 )</f>
        <v>0.00210068068</v>
      </c>
      <c r="AG720" s="86">
        <f>N720 * ( Baseline!D$89 * Baseline!B$11 )</f>
        <v>0.0003041862624</v>
      </c>
      <c r="AH720" s="86">
        <f>O720 * ( Baseline!F$89 * Baseline!B$16 )</f>
        <v>0.05520286894</v>
      </c>
      <c r="AI720" s="86">
        <f>P720 * ( Baseline!H$89 * Baseline!B$18 )</f>
        <v>0.0006880386031</v>
      </c>
      <c r="AJ720" s="86">
        <f t="shared" si="3"/>
        <v>0.05829577449</v>
      </c>
      <c r="AK720" s="86">
        <f>Q720 * ( Baseline!B$89 * Baseline!B$7 )</f>
        <v>0.0000403412812</v>
      </c>
      <c r="AL720" s="86">
        <f>R720 * ( Baseline!D$89 * Baseline!B$11 )</f>
        <v>0.000314935446</v>
      </c>
      <c r="AM720" s="86">
        <f>S720 * ( Baseline!F$89 * Baseline!B$16 )</f>
        <v>0.00006795753682</v>
      </c>
      <c r="AN720" s="86">
        <f>T720 * ( Baseline!H$89 * Baseline!B$18 )</f>
        <v>0.03466347775</v>
      </c>
      <c r="AO720" s="86">
        <f t="shared" si="4"/>
        <v>0.03508671201</v>
      </c>
      <c r="AP720" s="62"/>
      <c r="AQ720" s="86">
        <f>V720 * ( (1-Baseline!B$90-Baseline!B$89) + (1-B720)*Baseline!B$90 )</f>
        <v>0.1464036103</v>
      </c>
      <c r="AR720" s="86">
        <f>W720 * ( (1-Baseline!B$90-Baseline!B$89) + (1-B720)*Baseline!B$90 )</f>
        <v>0.002715399014</v>
      </c>
      <c r="AS720" s="86">
        <f>X720 * ( (1-Baseline!B$90-Baseline!B$89) + (1-B720)*Baseline!B$90 )</f>
        <v>0.004314324164</v>
      </c>
      <c r="AT720" s="86">
        <f>Y720 * ( (1-Baseline!B$90-Baseline!B$89) + (1-B720)*Baseline!B$90 )</f>
        <v>0.0008388370326</v>
      </c>
      <c r="AU720" s="86">
        <f t="shared" si="5"/>
        <v>0.1542721705</v>
      </c>
      <c r="AV720" s="86">
        <f>AA720 * ( (1-Baseline!D$90-Baseline!D$89) + (1-B720)*Baseline!D$90 )</f>
        <v>0.002010871835</v>
      </c>
      <c r="AW720" s="86">
        <f>AB720 * ( (1-Baseline!D$90-Baseline!D$89) + (1-B720)*Baseline!D$90 )</f>
        <v>0.03153588847</v>
      </c>
      <c r="AX720" s="86">
        <f>AC720 * ( (1-Baseline!D$90-Baseline!D$89) + (1-B720)*Baseline!D$90 )</f>
        <v>0.0004626398773</v>
      </c>
      <c r="AY720" s="86">
        <f>AD720 * ( (1-Baseline!D$90-Baseline!D$89) + (1-B720)*Baseline!D$90 )</f>
        <v>0.0004789884163</v>
      </c>
      <c r="AZ720" s="86">
        <f t="shared" si="6"/>
        <v>0.0344883886</v>
      </c>
      <c r="BA720" s="86">
        <f>AF720 * ( (1-Baseline!F$90-Baseline!F$89) + (1-Baseline!B$36)*Baseline!F$90 )</f>
        <v>0.001511717039</v>
      </c>
      <c r="BB720" s="86">
        <f>AG720 * ( (1-Baseline!F$90-Baseline!F$89) + (1-Baseline!B$36)*Baseline!F$90 )</f>
        <v>0.0002189021684</v>
      </c>
      <c r="BC720" s="86">
        <f>AH720 * ( (1-Baseline!F$90-Baseline!F$89) + (1-Baseline!B$36)*Baseline!F$90 )</f>
        <v>0.03972575098</v>
      </c>
      <c r="BD720" s="86">
        <f>AI720 * ( (1-Baseline!F$90-Baseline!F$89) + (1-Baseline!B$36)*Baseline!F$90 )</f>
        <v>0.000495134596</v>
      </c>
      <c r="BE720" s="86">
        <f t="shared" si="7"/>
        <v>0.04195150479</v>
      </c>
      <c r="BF720" s="86">
        <f>AK720 * ( (1-Baseline!H$90-Baseline!H$89) + (1-Baseline!B$36)*Baseline!H$90 )</f>
        <v>0.00003196320392</v>
      </c>
      <c r="BG720" s="86">
        <f>AL720 * ( (1-Baseline!H$90-Baseline!H$89) + (1-Baseline!B$36)*Baseline!H$90 )</f>
        <v>0.0002495296526</v>
      </c>
      <c r="BH720" s="86">
        <f>AM720 * ( (1-Baseline!H$90-Baseline!H$89) + (1-Baseline!B$36)*Baseline!H$90 )</f>
        <v>0.00005384411558</v>
      </c>
      <c r="BI720" s="86">
        <f>AN720 * ( (1-Baseline!H$90-Baseline!H$89) + (1-Baseline!B$36)*Baseline!H$90 )</f>
        <v>0.02746456669</v>
      </c>
      <c r="BJ720" s="86">
        <f t="shared" si="8"/>
        <v>0.02779990366</v>
      </c>
      <c r="BK720" s="62"/>
      <c r="BL720" s="86">
        <f t="shared" si="19"/>
        <v>0.9489955953</v>
      </c>
      <c r="BM720" s="86">
        <f t="shared" si="20"/>
        <v>0.01760135354</v>
      </c>
      <c r="BN720" s="86">
        <f t="shared" si="21"/>
        <v>0.02796566711</v>
      </c>
      <c r="BO720" s="86">
        <f t="shared" si="22"/>
        <v>0.005437384008</v>
      </c>
      <c r="BP720" s="86">
        <f t="shared" si="9"/>
        <v>1</v>
      </c>
      <c r="BQ720" s="86">
        <f t="shared" si="23"/>
        <v>0.05830576367</v>
      </c>
      <c r="BR720" s="86">
        <f t="shared" si="24"/>
        <v>0.9143914735</v>
      </c>
      <c r="BS720" s="86">
        <f t="shared" si="25"/>
        <v>0.01341436629</v>
      </c>
      <c r="BT720" s="86">
        <f t="shared" si="26"/>
        <v>0.01388839652</v>
      </c>
      <c r="BU720" s="86">
        <f t="shared" si="10"/>
        <v>1</v>
      </c>
      <c r="BV720" s="86">
        <f t="shared" si="27"/>
        <v>0.03603487043</v>
      </c>
      <c r="BW720" s="86">
        <f t="shared" si="28"/>
        <v>0.005217981322</v>
      </c>
      <c r="BX720" s="86">
        <f t="shared" si="29"/>
        <v>0.9469446015</v>
      </c>
      <c r="BY720" s="86">
        <f t="shared" si="30"/>
        <v>0.01180254674</v>
      </c>
      <c r="BZ720" s="86">
        <f t="shared" si="11"/>
        <v>1</v>
      </c>
      <c r="CA720" s="86">
        <f t="shared" si="31"/>
        <v>0.001149759521</v>
      </c>
      <c r="CB720" s="86">
        <f t="shared" si="32"/>
        <v>0.008975917887</v>
      </c>
      <c r="CC720" s="86">
        <f t="shared" si="33"/>
        <v>0.001936845402</v>
      </c>
      <c r="CD720" s="86">
        <f t="shared" si="34"/>
        <v>0.9879374772</v>
      </c>
      <c r="CE720" s="86">
        <f t="shared" si="12"/>
        <v>1</v>
      </c>
      <c r="CF720" s="62"/>
      <c r="CG720" s="86">
        <f t="shared" si="35"/>
        <v>0.9489955953</v>
      </c>
      <c r="CH720" s="86">
        <f t="shared" si="36"/>
        <v>0.01760135354</v>
      </c>
      <c r="CI720" s="86">
        <f t="shared" si="37"/>
        <v>0.02796566711</v>
      </c>
      <c r="CJ720" s="86">
        <f t="shared" si="38"/>
        <v>0.005437384008</v>
      </c>
      <c r="CK720" s="86">
        <f t="shared" si="13"/>
        <v>1</v>
      </c>
      <c r="CL720" s="86">
        <f t="shared" si="39"/>
        <v>0.05830576367</v>
      </c>
      <c r="CM720" s="86">
        <f t="shared" si="40"/>
        <v>0.9143914735</v>
      </c>
      <c r="CN720" s="86">
        <f t="shared" si="41"/>
        <v>0.01341436629</v>
      </c>
      <c r="CO720" s="86">
        <f t="shared" si="42"/>
        <v>0.01388839652</v>
      </c>
      <c r="CP720" s="86">
        <f t="shared" si="14"/>
        <v>1</v>
      </c>
      <c r="CQ720" s="86">
        <f t="shared" si="43"/>
        <v>0.03603487043</v>
      </c>
      <c r="CR720" s="86">
        <f t="shared" si="44"/>
        <v>0.005217981322</v>
      </c>
      <c r="CS720" s="86">
        <f t="shared" si="45"/>
        <v>0.9469446015</v>
      </c>
      <c r="CT720" s="86">
        <f t="shared" si="46"/>
        <v>0.01180254674</v>
      </c>
      <c r="CU720" s="86">
        <f t="shared" si="15"/>
        <v>1</v>
      </c>
      <c r="CV720" s="86">
        <f t="shared" si="47"/>
        <v>0.001149759521</v>
      </c>
      <c r="CW720" s="86">
        <f t="shared" si="48"/>
        <v>0.008975917887</v>
      </c>
      <c r="CX720" s="86">
        <f t="shared" si="49"/>
        <v>0.001936845402</v>
      </c>
      <c r="CY720" s="86">
        <f t="shared" si="50"/>
        <v>0.9879374772</v>
      </c>
      <c r="CZ720" s="86">
        <f t="shared" si="16"/>
        <v>1</v>
      </c>
      <c r="DA720" s="62"/>
      <c r="DB720" s="86">
        <f>(AQ720*Baseline!B$7 + AV720*Baseline!B$11 + BA720*Baseline!B$16 + BF720*Baseline!B$18)</f>
        <v>81846.33471</v>
      </c>
      <c r="DC720" s="86">
        <f>(AR720*Baseline!B$7 + AW720*Baseline!B$11 + BB720*Baseline!B$16 + BG720*Baseline!B$18)</f>
        <v>81106.91455</v>
      </c>
      <c r="DD720" s="86">
        <f>(AS720*Baseline!B$7 + AX720*Baseline!B$11 + BC720*Baseline!B$16 + BH720*Baseline!B$18)</f>
        <v>138638.9831</v>
      </c>
      <c r="DE720" s="86">
        <f>(AT720*Baseline!B$7 + AY720*Baseline!B$11 + BD720*Baseline!B$16 + BI720*Baseline!B$18)</f>
        <v>1260717.767</v>
      </c>
      <c r="DF720" s="86">
        <f t="shared" si="17"/>
        <v>1562310</v>
      </c>
      <c r="DG720" s="62"/>
      <c r="DH720" s="86">
        <f t="shared" si="51"/>
        <v>0.05238802461</v>
      </c>
      <c r="DI720" s="86">
        <f t="shared" si="52"/>
        <v>0.05191473815</v>
      </c>
      <c r="DJ720" s="86">
        <f t="shared" si="53"/>
        <v>0.08873973995</v>
      </c>
      <c r="DK720" s="86">
        <f t="shared" si="54"/>
        <v>0.8069574973</v>
      </c>
      <c r="DL720" s="86">
        <f t="shared" si="18"/>
        <v>1</v>
      </c>
      <c r="DM720" s="62"/>
      <c r="DN720" s="86">
        <f>DH720 / (Baseline!B$7/Baseline!B$17)</f>
        <v>5.592077054</v>
      </c>
      <c r="DO720" s="86">
        <f>DI720 / (Baseline!B$11/Baseline!B$17)</f>
        <v>1.253246627</v>
      </c>
      <c r="DP720" s="86">
        <f>DJ720 / (Baseline!B$16/Baseline!B$17)</f>
        <v>1.37129716</v>
      </c>
      <c r="DQ720" s="86">
        <f>DK720 / (Baseline!B$18/Baseline!B$17)</f>
        <v>0.9123366906</v>
      </c>
      <c r="DR720" s="62"/>
      <c r="DS720" s="86">
        <f>DH720 / Baseline!H$117</f>
        <v>2.095893654</v>
      </c>
      <c r="DT720" s="86">
        <f>DI720 / Baseline!H$118</f>
        <v>1.168603468</v>
      </c>
      <c r="DU720" s="86">
        <f>DJ720 / Baseline!H$119</f>
        <v>1.060831622</v>
      </c>
      <c r="DV720" s="86">
        <f>DK720 / Baseline!H$120</f>
        <v>0.9528044786</v>
      </c>
      <c r="DW720" s="87"/>
      <c r="DX720" s="86">
        <f>(AU720*Baseline!B$34)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0.03567035682</v>
      </c>
      <c r="DY720" s="86">
        <f>(AZ720*Baseline!B$34) + (Baseline!D$90*(1-Baseline!D$91)*Baseline!B$35) + (Baseline!D$90*Baseline!D$91*((1-Baseline!D$92)*Baseline!B$40 + Baseline!D$92*Baseline!B$41))</f>
        <v>0.01158682629</v>
      </c>
      <c r="DZ720" s="86">
        <f>(BE720*Baseline!B$34) + (Baseline!F$90*(1-Baseline!F$91)*Baseline!B$35) + (Baseline!F$90*Baseline!F$91*((1-Baseline!F$92)*Baseline!B$40 + Baseline!F$92*Baseline!B$41))</f>
        <v>0.01402336572</v>
      </c>
      <c r="EA720" s="86">
        <f>(BJ720*Baseline!B$34) + (Baseline!H$90*(1-Baseline!H$91)*Baseline!B$35) + (Baseline!H$90*Baseline!H$91*((1-Baseline!H$92)*Baseline!B$40 + Baseline!H$92*Baseline!B$41))</f>
        <v>0.00931498555</v>
      </c>
      <c r="EB720" s="86">
        <f>( DX720*Baseline!B$7 + DY720*Baseline!B$11 + DZ720*Baseline!B$16 + EA720*Baseline!B$18 ) / Baseline!B$17</f>
        <v>0.009960688597</v>
      </c>
    </row>
    <row r="721">
      <c r="A721" s="73" t="s">
        <v>897</v>
      </c>
      <c r="B721" s="85">
        <f>MIN( MAX( NORMINV( MCrands!B721, (B$5+B$4)/2, (B$5-B$4)/3.29 ), 0 ), 1 )</f>
        <v>0.5502525526</v>
      </c>
      <c r="C721" s="85">
        <f>MAX( NORMINV( MCrands!C721, (C$5+C$4)/2, (C$5-C$4)/3.29 ), 0 )</f>
        <v>2.621848688</v>
      </c>
      <c r="D721" s="83"/>
      <c r="E721" s="84">
        <f>Baseline!B$33 * (C721 * Baseline!B$68*Baseline!B$68/Baseline!B$75 + Baseline!B$46 * Baseline!B$54*Baseline!B$54/Baseline!B$76 + Baseline!B$47 * Baseline!B$55*Baseline!B$55/Baseline!B$77 + Baseline!B$56*Baseline!B$56/Baseline!B$78)</f>
        <v>0.00001861224272</v>
      </c>
      <c r="F721" s="84">
        <f>Baseline!B$33 * (C721 * Baseline!B$68*Baseline!B$59/Baseline!B$75 + Baseline!B$46 * Baseline!B$54*Baseline!B$69/Baseline!B$76 + Baseline!B$47 * Baseline!B$55*Baseline!B$57/Baseline!B$77 + Baseline!B$56*Baseline!B$58/Baseline!B$78)</f>
        <v>0.0000002391782137</v>
      </c>
      <c r="G721" s="85">
        <f>Baseline!B$33 * (C721 * Baseline!B$68*Baseline!B$60/Baseline!B$75 + Baseline!B$46 * Baseline!B$54*Baseline!B$61/Baseline!B$76 + Baseline!B$47 * Baseline!B$55*Baseline!B$70/Baseline!B$77 + Baseline!B$56*Baseline!B$62/Baseline!B$78)</f>
        <v>0.0000002006997301</v>
      </c>
      <c r="H721" s="84">
        <f>Baseline!B$33 * (C721 * Baseline!B$68*Baseline!B$63/Baseline!B$75 + Baseline!B$46 * Baseline!B$54*Baseline!B$64/Baseline!B$76 + Baseline!B$47 * Baseline!B$55*Baseline!B$65/Baseline!B$77 + Baseline!B$56*Baseline!B$71/Baseline!B$78)</f>
        <v>0.000000003717069372</v>
      </c>
      <c r="I721" s="84">
        <f>Baseline!B$33 * (C721 * Baseline!B$59*Baseline!B$68/Baseline!B$75 + Baseline!B$46 * Baseline!B$69*Baseline!B$54/Baseline!B$76 + Baseline!B$47 * Baseline!B$57*Baseline!B$55/Baseline!B$77 + Baseline!B$58*Baseline!B$56/Baseline!B$78)</f>
        <v>0.0000002391782137</v>
      </c>
      <c r="J721" s="85">
        <f>Baseline!B$33 * (C721 * Baseline!B$59*Baseline!B$59/Baseline!B$75 + Baseline!B$46 * Baseline!B$69*Baseline!B$69/Baseline!B$76 + Baseline!B$47 * Baseline!B$57*Baseline!B$57/Baseline!B$77 + Baseline!B$58*Baseline!B$58/Baseline!B$78)</f>
        <v>0.000002116574452</v>
      </c>
      <c r="K721" s="84">
        <f>Baseline!B$33 * (C721 * Baseline!B$59*Baseline!B$60/Baseline!B$75 + Baseline!B$46 * Baseline!B$69*Baseline!B$61/Baseline!B$76 + Baseline!B$47 * Baseline!B$57*Baseline!B$70/Baseline!B$77 + Baseline!B$58*Baseline!B$62/Baseline!B$78)</f>
        <v>0.00000001648983495</v>
      </c>
      <c r="L721" s="85">
        <f>Baseline!B$33 * (C721 * Baseline!B$59*Baseline!B$63/Baseline!B$75 + Baseline!B$46 * Baseline!B$69*Baseline!B$64/Baseline!B$76 + Baseline!B$47 * Baseline!B$57*Baseline!B$65/Baseline!B$77 + Baseline!B$58*Baseline!B$71/Baseline!B$78)</f>
        <v>0.00000001707279527</v>
      </c>
      <c r="M721" s="84">
        <f>Baseline!B$33 * (C721 * Baseline!B$60*Baseline!B$68/Baseline!B$75 + Baseline!B$46 * Baseline!B$61*Baseline!B$54/Baseline!B$76 + Baseline!B$47 * Baseline!B$70*Baseline!B$55/Baseline!B$77 + Baseline!B$62*Baseline!B$56/Baseline!B$78)</f>
        <v>0.0000002006997301</v>
      </c>
      <c r="N721" s="85">
        <f>Baseline!B$33 * (C721 * Baseline!B$60*Baseline!B$59/Baseline!B$75 + Baseline!B$46 * Baseline!B$61*Baseline!B$69/Baseline!B$76 + Baseline!B$47 * Baseline!B$70*Baseline!B$57/Baseline!B$77 + Baseline!B$62*Baseline!B$58/Baseline!B$78)</f>
        <v>0.00000001648983495</v>
      </c>
      <c r="O721" s="85">
        <f>Baseline!B$33 * (C721 * Baseline!B$60*Baseline!B$60/Baseline!B$75 + Baseline!B$46 * Baseline!B$61*Baseline!B$61/Baseline!B$76 + Baseline!B$47 * Baseline!B$70*Baseline!B$70/Baseline!B$77 + Baseline!B$62*Baseline!B$62/Baseline!B$78)</f>
        <v>0.000001589267647</v>
      </c>
      <c r="P721" s="84">
        <f>Baseline!B$33 * (C721 * Baseline!B$60*Baseline!B$63/Baseline!B$75 + Baseline!B$46 * Baseline!B$61*Baseline!B$64/Baseline!B$76 + Baseline!B$47 * Baseline!B$70*Baseline!B$65/Baseline!B$77 + Baseline!B$62*Baseline!B$71/Baseline!B$78)</f>
        <v>0.000000001956404155</v>
      </c>
      <c r="Q721" s="84">
        <f>Baseline!B$33 * (C721 * Baseline!B$63*Baseline!B$68/Baseline!B$75 + Baseline!B$46 * Baseline!B$64*Baseline!B$54/Baseline!B$76 + Baseline!B$47 * Baseline!B$65*Baseline!B$55/Baseline!B$77 + Baseline!B$71*Baseline!B$56/Baseline!B$78)</f>
        <v>0.000000003717069372</v>
      </c>
      <c r="R721" s="84">
        <f>Baseline!B$33 * (C721 * Baseline!B$63*Baseline!B$59/Baseline!B$75 + Baseline!B$46 * Baseline!B$64*Baseline!B$69/Baseline!B$76 + Baseline!B$47 * Baseline!B$65*Baseline!B$57/Baseline!B$77 + Baseline!B$71*Baseline!B$58/Baseline!B$78)</f>
        <v>0.00000001707279527</v>
      </c>
      <c r="S721" s="84">
        <f>Baseline!B$33 * (C721 * Baseline!B$63*Baseline!B$60/Baseline!B$75 + Baseline!B$46 * Baseline!B$64*Baseline!B$61/Baseline!B$76 + Baseline!B$47 * Baseline!B$65*Baseline!B$70/Baseline!B$77 + Baseline!B$71*Baseline!B$62/Baseline!B$78)</f>
        <v>0.000000001956404155</v>
      </c>
      <c r="T721" s="84">
        <f>Baseline!B$33 * (C721 * Baseline!B$63*Baseline!B$63/Baseline!B$75 + Baseline!B$46 * Baseline!B$64*Baseline!B$64/Baseline!B$76 + Baseline!B$47 * Baseline!B$65*Baseline!B$65/Baseline!B$77 + Baseline!B$71*Baseline!B$71/Baseline!B$78)</f>
        <v>0.00000009856721845</v>
      </c>
      <c r="U721" s="83"/>
      <c r="V721" s="84">
        <f>E721 * ( Baseline!B$89 * Baseline!B$7 )</f>
        <v>0.1931764672</v>
      </c>
      <c r="W721" s="84">
        <f>F721 * ( Baseline!D$89 * Baseline!B$11 )</f>
        <v>0.004412023805</v>
      </c>
      <c r="X721" s="84">
        <f>G721 * ( Baseline!F$89 * Baseline!B$16 )</f>
        <v>0.006971258948</v>
      </c>
      <c r="Y721" s="84">
        <f>H721 * ( Baseline!H$89 * Baseline!B$18 )</f>
        <v>0.001307194673</v>
      </c>
      <c r="Z721" s="86">
        <f t="shared" si="1"/>
        <v>0.2058669446</v>
      </c>
      <c r="AA721" s="84">
        <f>I721 * ( Baseline!B$89 * Baseline!B$7 )</f>
        <v>0.00248243068</v>
      </c>
      <c r="AB721" s="85">
        <f>J721 * ( Baseline!D$89 * Baseline!B$11 )</f>
        <v>0.03904359316</v>
      </c>
      <c r="AC721" s="85">
        <f>K721 * ( Baseline!F$89 * Baseline!B$16 )</f>
        <v>0.0005727706231</v>
      </c>
      <c r="AD721" s="85">
        <f>L721 * ( Baseline!F$89 * Baseline!B$16 )</f>
        <v>0.0005930196156</v>
      </c>
      <c r="AE721" s="86">
        <f t="shared" si="2"/>
        <v>0.04269181408</v>
      </c>
      <c r="AF721" s="86">
        <f>M721 * ( Baseline!B$89 * Baseline!B$7 )</f>
        <v>0.002083062499</v>
      </c>
      <c r="AG721" s="86">
        <f>N721 * ( Baseline!D$89 * Baseline!B$11 )</f>
        <v>0.0003041813183</v>
      </c>
      <c r="AH721" s="86">
        <f>O721 * ( Baseline!F$89 * Baseline!B$16 )</f>
        <v>0.05520284606</v>
      </c>
      <c r="AI721" s="86">
        <f>P721 * ( Baseline!H$89 * Baseline!B$18 )</f>
        <v>0.0006880154316</v>
      </c>
      <c r="AJ721" s="86">
        <f t="shared" si="3"/>
        <v>0.0582781053</v>
      </c>
      <c r="AK721" s="86">
        <f>Q721 * ( Baseline!B$89 * Baseline!B$7 )</f>
        <v>0.00003857946301</v>
      </c>
      <c r="AL721" s="86">
        <f>R721 * ( Baseline!D$89 * Baseline!B$11 )</f>
        <v>0.0003149349516</v>
      </c>
      <c r="AM721" s="86">
        <f>S721 * ( Baseline!F$89 * Baseline!B$16 )</f>
        <v>0.00006795524818</v>
      </c>
      <c r="AN721" s="86">
        <f>T721 * ( Baseline!H$89 * Baseline!B$18 )</f>
        <v>0.03466347543</v>
      </c>
      <c r="AO721" s="86">
        <f t="shared" si="4"/>
        <v>0.0350849451</v>
      </c>
      <c r="AP721" s="62"/>
      <c r="AQ721" s="86">
        <f>V721 * ( (1-Baseline!B$90-Baseline!B$89) + (1-B721)*Baseline!B$90 )</f>
        <v>0.09443918948</v>
      </c>
      <c r="AR721" s="86">
        <f>W721 * ( (1-Baseline!B$90-Baseline!B$89) + (1-B721)*Baseline!B$90 )</f>
        <v>0.002156929144</v>
      </c>
      <c r="AS721" s="86">
        <f>X721 * ( (1-Baseline!B$90-Baseline!B$89) + (1-B721)*Baseline!B$90 )</f>
        <v>0.003408075809</v>
      </c>
      <c r="AT721" s="86">
        <f>Y721 * ( (1-Baseline!B$90-Baseline!B$89) + (1-B721)*Baseline!B$90 )</f>
        <v>0.000639055094</v>
      </c>
      <c r="AU721" s="86">
        <f t="shared" si="5"/>
        <v>0.1006432495</v>
      </c>
      <c r="AV721" s="86">
        <f>AA721 * ( (1-Baseline!D$90-Baseline!D$89) + (1-B721)*Baseline!D$90 )</f>
        <v>0.001849126014</v>
      </c>
      <c r="AW721" s="86">
        <f>AB721 * ( (1-Baseline!D$90-Baseline!D$89) + (1-B721)*Baseline!D$90 )</f>
        <v>0.0290829969</v>
      </c>
      <c r="AX721" s="86">
        <f>AC721 * ( (1-Baseline!D$90-Baseline!D$89) + (1-B721)*Baseline!D$90 )</f>
        <v>0.0004266483925</v>
      </c>
      <c r="AY721" s="86">
        <f>AD721 * ( (1-Baseline!D$90-Baseline!D$89) + (1-B721)*Baseline!D$90 )</f>
        <v>0.0004417315684</v>
      </c>
      <c r="AZ721" s="86">
        <f t="shared" si="6"/>
        <v>0.03180050288</v>
      </c>
      <c r="BA721" s="86">
        <f>AF721 * ( (1-Baseline!F$90-Baseline!F$89) + (1-Baseline!B$36)*Baseline!F$90 )</f>
        <v>0.001499038432</v>
      </c>
      <c r="BB721" s="86">
        <f>AG721 * ( (1-Baseline!F$90-Baseline!F$89) + (1-Baseline!B$36)*Baseline!F$90 )</f>
        <v>0.0002188986105</v>
      </c>
      <c r="BC721" s="86">
        <f>AH721 * ( (1-Baseline!F$90-Baseline!F$89) + (1-Baseline!B$36)*Baseline!F$90 )</f>
        <v>0.03972573451</v>
      </c>
      <c r="BD721" s="86">
        <f>AI721 * ( (1-Baseline!F$90-Baseline!F$89) + (1-Baseline!B$36)*Baseline!F$90 )</f>
        <v>0.0004951179211</v>
      </c>
      <c r="BE721" s="86">
        <f t="shared" si="7"/>
        <v>0.04193878948</v>
      </c>
      <c r="BF721" s="86">
        <f>AK721 * ( (1-Baseline!H$90-Baseline!H$89) + (1-Baseline!B$36)*Baseline!H$90 )</f>
        <v>0.00003056728014</v>
      </c>
      <c r="BG721" s="86">
        <f>AL721 * ( (1-Baseline!H$90-Baseline!H$89) + (1-Baseline!B$36)*Baseline!H$90 )</f>
        <v>0.0002495292608</v>
      </c>
      <c r="BH721" s="86">
        <f>AM721 * ( (1-Baseline!H$90-Baseline!H$89) + (1-Baseline!B$36)*Baseline!H$90 )</f>
        <v>0.00005384230224</v>
      </c>
      <c r="BI721" s="86">
        <f>AN721 * ( (1-Baseline!H$90-Baseline!H$89) + (1-Baseline!B$36)*Baseline!H$90 )</f>
        <v>0.02746456486</v>
      </c>
      <c r="BJ721" s="86">
        <f t="shared" si="8"/>
        <v>0.0277985037</v>
      </c>
      <c r="BK721" s="62"/>
      <c r="BL721" s="86">
        <f t="shared" si="19"/>
        <v>0.9383559248</v>
      </c>
      <c r="BM721" s="86">
        <f t="shared" si="20"/>
        <v>0.02143143385</v>
      </c>
      <c r="BN721" s="86">
        <f t="shared" si="21"/>
        <v>0.03386293492</v>
      </c>
      <c r="BO721" s="86">
        <f t="shared" si="22"/>
        <v>0.006349706482</v>
      </c>
      <c r="BP721" s="86">
        <f t="shared" si="9"/>
        <v>1</v>
      </c>
      <c r="BQ721" s="86">
        <f t="shared" si="23"/>
        <v>0.05814769724</v>
      </c>
      <c r="BR721" s="86">
        <f t="shared" si="24"/>
        <v>0.9145451886</v>
      </c>
      <c r="BS721" s="86">
        <f t="shared" si="25"/>
        <v>0.01341640395</v>
      </c>
      <c r="BT721" s="86">
        <f t="shared" si="26"/>
        <v>0.01389071016</v>
      </c>
      <c r="BU721" s="86">
        <f t="shared" si="10"/>
        <v>1</v>
      </c>
      <c r="BV721" s="86">
        <f t="shared" si="27"/>
        <v>0.03574348356</v>
      </c>
      <c r="BW721" s="86">
        <f t="shared" si="28"/>
        <v>0.005219478511</v>
      </c>
      <c r="BX721" s="86">
        <f t="shared" si="29"/>
        <v>0.9472313104</v>
      </c>
      <c r="BY721" s="86">
        <f t="shared" si="30"/>
        <v>0.01180572752</v>
      </c>
      <c r="BZ721" s="86">
        <f t="shared" si="11"/>
        <v>1</v>
      </c>
      <c r="CA721" s="86">
        <f t="shared" si="31"/>
        <v>0.001099601636</v>
      </c>
      <c r="CB721" s="86">
        <f t="shared" si="32"/>
        <v>0.008976355833</v>
      </c>
      <c r="CC721" s="86">
        <f t="shared" si="33"/>
        <v>0.001936877712</v>
      </c>
      <c r="CD721" s="86">
        <f t="shared" si="34"/>
        <v>0.9879871648</v>
      </c>
      <c r="CE721" s="86">
        <f t="shared" si="12"/>
        <v>1</v>
      </c>
      <c r="CF721" s="62"/>
      <c r="CG721" s="86">
        <f t="shared" si="35"/>
        <v>0.9383559248</v>
      </c>
      <c r="CH721" s="86">
        <f t="shared" si="36"/>
        <v>0.02143143385</v>
      </c>
      <c r="CI721" s="86">
        <f t="shared" si="37"/>
        <v>0.03386293492</v>
      </c>
      <c r="CJ721" s="86">
        <f t="shared" si="38"/>
        <v>0.006349706482</v>
      </c>
      <c r="CK721" s="86">
        <f t="shared" si="13"/>
        <v>1</v>
      </c>
      <c r="CL721" s="86">
        <f t="shared" si="39"/>
        <v>0.05814769724</v>
      </c>
      <c r="CM721" s="86">
        <f t="shared" si="40"/>
        <v>0.9145451886</v>
      </c>
      <c r="CN721" s="86">
        <f t="shared" si="41"/>
        <v>0.01341640395</v>
      </c>
      <c r="CO721" s="86">
        <f t="shared" si="42"/>
        <v>0.01389071016</v>
      </c>
      <c r="CP721" s="86">
        <f t="shared" si="14"/>
        <v>1</v>
      </c>
      <c r="CQ721" s="86">
        <f t="shared" si="43"/>
        <v>0.03574348356</v>
      </c>
      <c r="CR721" s="86">
        <f t="shared" si="44"/>
        <v>0.005219478511</v>
      </c>
      <c r="CS721" s="86">
        <f t="shared" si="45"/>
        <v>0.9472313104</v>
      </c>
      <c r="CT721" s="86">
        <f t="shared" si="46"/>
        <v>0.01180572752</v>
      </c>
      <c r="CU721" s="86">
        <f t="shared" si="15"/>
        <v>1</v>
      </c>
      <c r="CV721" s="86">
        <f t="shared" si="47"/>
        <v>0.001099601636</v>
      </c>
      <c r="CW721" s="86">
        <f t="shared" si="48"/>
        <v>0.008976355833</v>
      </c>
      <c r="CX721" s="86">
        <f t="shared" si="49"/>
        <v>0.001936877712</v>
      </c>
      <c r="CY721" s="86">
        <f t="shared" si="50"/>
        <v>0.9879871648</v>
      </c>
      <c r="CZ721" s="86">
        <f t="shared" si="16"/>
        <v>1</v>
      </c>
      <c r="DA721" s="62"/>
      <c r="DB721" s="86">
        <f>(AQ721*Baseline!B$7 + AV721*Baseline!B$11 + BA721*Baseline!B$16 + BF721*Baseline!B$18)</f>
        <v>56190.32175</v>
      </c>
      <c r="DC721" s="86">
        <f>(AR721*Baseline!B$7 + AW721*Baseline!B$11 + BB721*Baseline!B$16 + BG721*Baseline!B$18)</f>
        <v>75575.66838</v>
      </c>
      <c r="DD721" s="86">
        <f>(AS721*Baseline!B$7 + AX721*Baseline!B$11 + BC721*Baseline!B$16 + BH721*Baseline!B$18)</f>
        <v>138122.1287</v>
      </c>
      <c r="DE721" s="86">
        <f>(AT721*Baseline!B$7 + AY721*Baseline!B$11 + BD721*Baseline!B$16 + BI721*Baseline!B$18)</f>
        <v>1260540.834</v>
      </c>
      <c r="DF721" s="86">
        <f t="shared" si="17"/>
        <v>1530428.953</v>
      </c>
      <c r="DG721" s="62"/>
      <c r="DH721" s="86">
        <f t="shared" si="51"/>
        <v>0.03671540691</v>
      </c>
      <c r="DI721" s="86">
        <f t="shared" si="52"/>
        <v>0.04938201688</v>
      </c>
      <c r="DJ721" s="86">
        <f t="shared" si="53"/>
        <v>0.09025059837</v>
      </c>
      <c r="DK721" s="86">
        <f t="shared" si="54"/>
        <v>0.8236519778</v>
      </c>
      <c r="DL721" s="86">
        <f t="shared" si="18"/>
        <v>1</v>
      </c>
      <c r="DM721" s="62"/>
      <c r="DN721" s="86">
        <f>DH721 / (Baseline!B$7/Baseline!B$17)</f>
        <v>3.919128199</v>
      </c>
      <c r="DO721" s="86">
        <f>DI721 / (Baseline!B$11/Baseline!B$17)</f>
        <v>1.192105523</v>
      </c>
      <c r="DP721" s="86">
        <f>DJ721 / (Baseline!B$16/Baseline!B$17)</f>
        <v>1.394644488</v>
      </c>
      <c r="DQ721" s="86">
        <f>DK721 / (Baseline!B$18/Baseline!B$17)</f>
        <v>0.9312112747</v>
      </c>
      <c r="DR721" s="62"/>
      <c r="DS721" s="86">
        <f>DH721 / Baseline!H$117</f>
        <v>1.468877457</v>
      </c>
      <c r="DT721" s="86">
        <f>DI721 / Baseline!H$118</f>
        <v>1.11159178</v>
      </c>
      <c r="DU721" s="86">
        <f>DJ721 / Baseline!H$119</f>
        <v>1.07889305</v>
      </c>
      <c r="DV721" s="86">
        <f>DK721 / Baseline!H$120</f>
        <v>0.9725162675</v>
      </c>
      <c r="DW721" s="87"/>
      <c r="DX721" s="86">
        <f>(AU721*Baseline!B$34)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0.02762601868</v>
      </c>
      <c r="DY721" s="86">
        <f>(AZ721*Baseline!B$34) + (Baseline!D$90*(1-Baseline!D$91)*Baseline!B$35) + (Baseline!D$90*Baseline!D$91*((1-Baseline!D$92)*Baseline!B$40 + Baseline!D$92*Baseline!B$41))</f>
        <v>0.01118364343</v>
      </c>
      <c r="DZ721" s="86">
        <f>(BE721*Baseline!B$34) + (Baseline!F$90*(1-Baseline!F$91)*Baseline!B$35) + (Baseline!F$90*Baseline!F$91*((1-Baseline!F$92)*Baseline!B$40 + Baseline!F$92*Baseline!B$41))</f>
        <v>0.01402145842</v>
      </c>
      <c r="EA721" s="86">
        <f>(BJ721*Baseline!B$34) + (Baseline!H$90*(1-Baseline!H$91)*Baseline!B$35) + (Baseline!H$90*Baseline!H$91*((1-Baseline!H$92)*Baseline!B$40 + Baseline!H$92*Baseline!B$41))</f>
        <v>0.009314775555</v>
      </c>
      <c r="EB721" s="86">
        <f>( DX721*Baseline!B$7 + DY721*Baseline!B$11 + DZ721*Baseline!B$16 + EA721*Baseline!B$18 ) / Baseline!B$17</f>
        <v>0.009868316464</v>
      </c>
    </row>
    <row r="722">
      <c r="A722" s="73" t="s">
        <v>898</v>
      </c>
      <c r="B722" s="85">
        <f>MIN( MAX( NORMINV( MCrands!B722, (B$5+B$4)/2, (B$5-B$4)/3.29 ), 0 ), 1 )</f>
        <v>0.6603536724</v>
      </c>
      <c r="C722" s="85">
        <f>MAX( NORMINV( MCrands!C722, (C$5+C$4)/2, (C$5-C$4)/3.29 ), 0 )</f>
        <v>2.64577579</v>
      </c>
      <c r="D722" s="83"/>
      <c r="E722" s="84">
        <f>Baseline!B$33 * (C722 * Baseline!B$68*Baseline!B$68/Baseline!B$75 + Baseline!B$46 * Baseline!B$54*Baseline!B$54/Baseline!B$76 + Baseline!B$47 * Baseline!B$55*Baseline!B$55/Baseline!B$77 + Baseline!B$56*Baseline!B$56/Baseline!B$78)</f>
        <v>0.00001878164718</v>
      </c>
      <c r="F722" s="84">
        <f>Baseline!B$33 * (C722 * Baseline!B$68*Baseline!B$59/Baseline!B$75 + Baseline!B$46 * Baseline!B$54*Baseline!B$69/Baseline!B$76 + Baseline!B$47 * Baseline!B$55*Baseline!B$57/Baseline!B$77 + Baseline!B$56*Baseline!B$58/Baseline!B$78)</f>
        <v>0.0000002392049618</v>
      </c>
      <c r="G722" s="85">
        <f>Baseline!B$33 * (C722 * Baseline!B$68*Baseline!B$60/Baseline!B$75 + Baseline!B$46 * Baseline!B$54*Baseline!B$61/Baseline!B$76 + Baseline!B$47 * Baseline!B$55*Baseline!B$70/Baseline!B$77 + Baseline!B$56*Baseline!B$62/Baseline!B$78)</f>
        <v>0.0000002007654858</v>
      </c>
      <c r="H722" s="84">
        <f>Baseline!B$33 * (C722 * Baseline!B$68*Baseline!B$63/Baseline!B$75 + Baseline!B$46 * Baseline!B$54*Baseline!B$64/Baseline!B$76 + Baseline!B$47 * Baseline!B$55*Baseline!B$65/Baseline!B$77 + Baseline!B$56*Baseline!B$71/Baseline!B$78)</f>
        <v>0.00000000372364494</v>
      </c>
      <c r="I722" s="84">
        <f>Baseline!B$33 * (C722 * Baseline!B$59*Baseline!B$68/Baseline!B$75 + Baseline!B$46 * Baseline!B$69*Baseline!B$54/Baseline!B$76 + Baseline!B$47 * Baseline!B$57*Baseline!B$55/Baseline!B$77 + Baseline!B$58*Baseline!B$56/Baseline!B$78)</f>
        <v>0.0000002392049618</v>
      </c>
      <c r="J722" s="85">
        <f>Baseline!B$33 * (C722 * Baseline!B$59*Baseline!B$59/Baseline!B$75 + Baseline!B$46 * Baseline!B$69*Baseline!B$69/Baseline!B$76 + Baseline!B$47 * Baseline!B$57*Baseline!B$57/Baseline!B$77 + Baseline!B$58*Baseline!B$58/Baseline!B$78)</f>
        <v>0.000002116574457</v>
      </c>
      <c r="K722" s="84">
        <f>Baseline!B$33 * (C722 * Baseline!B$59*Baseline!B$60/Baseline!B$75 + Baseline!B$46 * Baseline!B$69*Baseline!B$61/Baseline!B$76 + Baseline!B$47 * Baseline!B$57*Baseline!B$70/Baseline!B$77 + Baseline!B$58*Baseline!B$62/Baseline!B$78)</f>
        <v>0.00000001648984534</v>
      </c>
      <c r="L722" s="85">
        <f>Baseline!B$33 * (C722 * Baseline!B$59*Baseline!B$63/Baseline!B$75 + Baseline!B$46 * Baseline!B$69*Baseline!B$64/Baseline!B$76 + Baseline!B$47 * Baseline!B$57*Baseline!B$65/Baseline!B$77 + Baseline!B$58*Baseline!B$71/Baseline!B$78)</f>
        <v>0.00000001707279631</v>
      </c>
      <c r="M722" s="84">
        <f>Baseline!B$33 * (C722 * Baseline!B$60*Baseline!B$68/Baseline!B$75 + Baseline!B$46 * Baseline!B$61*Baseline!B$54/Baseline!B$76 + Baseline!B$47 * Baseline!B$70*Baseline!B$55/Baseline!B$77 + Baseline!B$62*Baseline!B$56/Baseline!B$78)</f>
        <v>0.0000002007654858</v>
      </c>
      <c r="N722" s="85">
        <f>Baseline!B$33 * (C722 * Baseline!B$60*Baseline!B$59/Baseline!B$75 + Baseline!B$46 * Baseline!B$61*Baseline!B$69/Baseline!B$76 + Baseline!B$47 * Baseline!B$70*Baseline!B$57/Baseline!B$77 + Baseline!B$62*Baseline!B$58/Baseline!B$78)</f>
        <v>0.00000001648984534</v>
      </c>
      <c r="O722" s="85">
        <f>Baseline!B$33 * (C722 * Baseline!B$60*Baseline!B$60/Baseline!B$75 + Baseline!B$46 * Baseline!B$61*Baseline!B$61/Baseline!B$76 + Baseline!B$47 * Baseline!B$70*Baseline!B$70/Baseline!B$77 + Baseline!B$62*Baseline!B$62/Baseline!B$78)</f>
        <v>0.000001589267672</v>
      </c>
      <c r="P722" s="84">
        <f>Baseline!B$33 * (C722 * Baseline!B$60*Baseline!B$63/Baseline!B$75 + Baseline!B$46 * Baseline!B$61*Baseline!B$64/Baseline!B$76 + Baseline!B$47 * Baseline!B$70*Baseline!B$65/Baseline!B$77 + Baseline!B$62*Baseline!B$71/Baseline!B$78)</f>
        <v>0.000000001956406707</v>
      </c>
      <c r="Q722" s="84">
        <f>Baseline!B$33 * (C722 * Baseline!B$63*Baseline!B$68/Baseline!B$75 + Baseline!B$46 * Baseline!B$64*Baseline!B$54/Baseline!B$76 + Baseline!B$47 * Baseline!B$65*Baseline!B$55/Baseline!B$77 + Baseline!B$71*Baseline!B$56/Baseline!B$78)</f>
        <v>0.00000000372364494</v>
      </c>
      <c r="R722" s="84">
        <f>Baseline!B$33 * (C722 * Baseline!B$63*Baseline!B$59/Baseline!B$75 + Baseline!B$46 * Baseline!B$64*Baseline!B$69/Baseline!B$76 + Baseline!B$47 * Baseline!B$65*Baseline!B$57/Baseline!B$77 + Baseline!B$71*Baseline!B$58/Baseline!B$78)</f>
        <v>0.00000001707279631</v>
      </c>
      <c r="S722" s="84">
        <f>Baseline!B$33 * (C722 * Baseline!B$63*Baseline!B$60/Baseline!B$75 + Baseline!B$46 * Baseline!B$64*Baseline!B$61/Baseline!B$76 + Baseline!B$47 * Baseline!B$65*Baseline!B$70/Baseline!B$77 + Baseline!B$71*Baseline!B$62/Baseline!B$78)</f>
        <v>0.000000001956406707</v>
      </c>
      <c r="T722" s="84">
        <f>Baseline!B$33 * (C722 * Baseline!B$63*Baseline!B$63/Baseline!B$75 + Baseline!B$46 * Baseline!B$64*Baseline!B$64/Baseline!B$76 + Baseline!B$47 * Baseline!B$65*Baseline!B$65/Baseline!B$77 + Baseline!B$71*Baseline!B$71/Baseline!B$78)</f>
        <v>0.00000009856721871</v>
      </c>
      <c r="U722" s="83"/>
      <c r="V722" s="84">
        <f>E722 * ( Baseline!B$89 * Baseline!B$7 )</f>
        <v>0.1949347161</v>
      </c>
      <c r="W722" s="84">
        <f>F722 * ( Baseline!D$89 * Baseline!B$11 )</f>
        <v>0.004412517216</v>
      </c>
      <c r="X722" s="84">
        <f>G722 * ( Baseline!F$89 * Baseline!B$16 )</f>
        <v>0.006973542956</v>
      </c>
      <c r="Y722" s="84">
        <f>H722 * ( Baseline!H$89 * Baseline!B$18 )</f>
        <v>0.001309507126</v>
      </c>
      <c r="Z722" s="86">
        <f t="shared" si="1"/>
        <v>0.2076302834</v>
      </c>
      <c r="AA722" s="84">
        <f>I722 * ( Baseline!B$89 * Baseline!B$7 )</f>
        <v>0.002482708298</v>
      </c>
      <c r="AB722" s="85">
        <f>J722 * ( Baseline!D$89 * Baseline!B$11 )</f>
        <v>0.03904359324</v>
      </c>
      <c r="AC722" s="85">
        <f>K722 * ( Baseline!F$89 * Baseline!B$16 )</f>
        <v>0.0005727709838</v>
      </c>
      <c r="AD722" s="85">
        <f>L722 * ( Baseline!F$89 * Baseline!B$16 )</f>
        <v>0.0005930196516</v>
      </c>
      <c r="AE722" s="86">
        <f t="shared" si="2"/>
        <v>0.04269209217</v>
      </c>
      <c r="AF722" s="86">
        <f>M722 * ( Baseline!B$89 * Baseline!B$7 )</f>
        <v>0.002083744977</v>
      </c>
      <c r="AG722" s="86">
        <f>N722 * ( Baseline!D$89 * Baseline!B$11 )</f>
        <v>0.0003041815098</v>
      </c>
      <c r="AH722" s="86">
        <f>O722 * ( Baseline!F$89 * Baseline!B$16 )</f>
        <v>0.05520284694</v>
      </c>
      <c r="AI722" s="86">
        <f>P722 * ( Baseline!H$89 * Baseline!B$18 )</f>
        <v>0.0006880163292</v>
      </c>
      <c r="AJ722" s="86">
        <f t="shared" si="3"/>
        <v>0.05827878976</v>
      </c>
      <c r="AK722" s="86">
        <f>Q722 * ( Baseline!B$89 * Baseline!B$7 )</f>
        <v>0.00003864771083</v>
      </c>
      <c r="AL722" s="86">
        <f>R722 * ( Baseline!D$89 * Baseline!B$11 )</f>
        <v>0.0003149349707</v>
      </c>
      <c r="AM722" s="86">
        <f>S722 * ( Baseline!F$89 * Baseline!B$16 )</f>
        <v>0.00006795533683</v>
      </c>
      <c r="AN722" s="86">
        <f>T722 * ( Baseline!H$89 * Baseline!B$18 )</f>
        <v>0.03466347552</v>
      </c>
      <c r="AO722" s="86">
        <f t="shared" si="4"/>
        <v>0.03508501354</v>
      </c>
      <c r="AP722" s="62"/>
      <c r="AQ722" s="86">
        <f>V722 * ( (1-Baseline!B$90-Baseline!B$89) + (1-B722)*Baseline!B$90 )</f>
        <v>0.07619710164</v>
      </c>
      <c r="AR722" s="86">
        <f>W722 * ( (1-Baseline!B$90-Baseline!B$89) + (1-B722)*Baseline!B$90 )</f>
        <v>0.001724787814</v>
      </c>
      <c r="AS722" s="86">
        <f>X722 * ( (1-Baseline!B$90-Baseline!B$89) + (1-B722)*Baseline!B$90 )</f>
        <v>0.002725854953</v>
      </c>
      <c r="AT722" s="86">
        <f>Y722 * ( (1-Baseline!B$90-Baseline!B$89) + (1-B722)*Baseline!B$90 )</f>
        <v>0.000511866996</v>
      </c>
      <c r="AU722" s="86">
        <f t="shared" si="5"/>
        <v>0.08115961141</v>
      </c>
      <c r="AV722" s="86">
        <f>AA722 * ( (1-Baseline!D$90-Baseline!D$89) + (1-B722)*Baseline!D$90 )</f>
        <v>0.001726872472</v>
      </c>
      <c r="AW722" s="86">
        <f>AB722 * ( (1-Baseline!D$90-Baseline!D$89) + (1-B722)*Baseline!D$90 )</f>
        <v>0.02715715995</v>
      </c>
      <c r="AX722" s="86">
        <f>AC722 * ( (1-Baseline!D$90-Baseline!D$89) + (1-B722)*Baseline!D$90 )</f>
        <v>0.0003983965596</v>
      </c>
      <c r="AY722" s="86">
        <f>AD722 * ( (1-Baseline!D$90-Baseline!D$89) + (1-B722)*Baseline!D$90 )</f>
        <v>0.0004124807221</v>
      </c>
      <c r="AZ722" s="86">
        <f t="shared" si="6"/>
        <v>0.0296949097</v>
      </c>
      <c r="BA722" s="86">
        <f>AF722 * ( (1-Baseline!F$90-Baseline!F$89) + (1-Baseline!B$36)*Baseline!F$90 )</f>
        <v>0.001499529565</v>
      </c>
      <c r="BB722" s="86">
        <f>AG722 * ( (1-Baseline!F$90-Baseline!F$89) + (1-Baseline!B$36)*Baseline!F$90 )</f>
        <v>0.0002188987483</v>
      </c>
      <c r="BC722" s="86">
        <f>AH722 * ( (1-Baseline!F$90-Baseline!F$89) + (1-Baseline!B$36)*Baseline!F$90 )</f>
        <v>0.03972573515</v>
      </c>
      <c r="BD722" s="86">
        <f>AI722 * ( (1-Baseline!F$90-Baseline!F$89) + (1-Baseline!B$36)*Baseline!F$90 )</f>
        <v>0.000495118567</v>
      </c>
      <c r="BE722" s="86">
        <f t="shared" si="7"/>
        <v>0.04193928203</v>
      </c>
      <c r="BF722" s="86">
        <f>AK722 * ( (1-Baseline!H$90-Baseline!H$89) + (1-Baseline!B$36)*Baseline!H$90 )</f>
        <v>0.00003062135425</v>
      </c>
      <c r="BG722" s="86">
        <f>AL722 * ( (1-Baseline!H$90-Baseline!H$89) + (1-Baseline!B$36)*Baseline!H$90 )</f>
        <v>0.000249529276</v>
      </c>
      <c r="BH722" s="86">
        <f>AM722 * ( (1-Baseline!H$90-Baseline!H$89) + (1-Baseline!B$36)*Baseline!H$90 )</f>
        <v>0.00005384237248</v>
      </c>
      <c r="BI722" s="86">
        <f>AN722 * ( (1-Baseline!H$90-Baseline!H$89) + (1-Baseline!B$36)*Baseline!H$90 )</f>
        <v>0.02746456493</v>
      </c>
      <c r="BJ722" s="86">
        <f t="shared" si="8"/>
        <v>0.02779855793</v>
      </c>
      <c r="BK722" s="62"/>
      <c r="BL722" s="86">
        <f t="shared" si="19"/>
        <v>0.9388549344</v>
      </c>
      <c r="BM722" s="86">
        <f t="shared" si="20"/>
        <v>0.0212517998</v>
      </c>
      <c r="BN722" s="86">
        <f t="shared" si="21"/>
        <v>0.03358634801</v>
      </c>
      <c r="BO722" s="86">
        <f t="shared" si="22"/>
        <v>0.006306917778</v>
      </c>
      <c r="BP722" s="86">
        <f t="shared" si="9"/>
        <v>1</v>
      </c>
      <c r="BQ722" s="86">
        <f t="shared" si="23"/>
        <v>0.05815382127</v>
      </c>
      <c r="BR722" s="86">
        <f t="shared" si="24"/>
        <v>0.9145392332</v>
      </c>
      <c r="BS722" s="86">
        <f t="shared" si="25"/>
        <v>0.01341632501</v>
      </c>
      <c r="BT722" s="86">
        <f t="shared" si="26"/>
        <v>0.01389062052</v>
      </c>
      <c r="BU722" s="86">
        <f t="shared" si="10"/>
        <v>1</v>
      </c>
      <c r="BV722" s="86">
        <f t="shared" si="27"/>
        <v>0.03575477434</v>
      </c>
      <c r="BW722" s="86">
        <f t="shared" si="28"/>
        <v>0.005219420498</v>
      </c>
      <c r="BX722" s="86">
        <f t="shared" si="29"/>
        <v>0.9472202009</v>
      </c>
      <c r="BY722" s="86">
        <f t="shared" si="30"/>
        <v>0.01180560427</v>
      </c>
      <c r="BZ722" s="86">
        <f t="shared" si="11"/>
        <v>1</v>
      </c>
      <c r="CA722" s="86">
        <f t="shared" si="31"/>
        <v>0.001101544703</v>
      </c>
      <c r="CB722" s="86">
        <f t="shared" si="32"/>
        <v>0.008976338868</v>
      </c>
      <c r="CC722" s="86">
        <f t="shared" si="33"/>
        <v>0.00193687646</v>
      </c>
      <c r="CD722" s="86">
        <f t="shared" si="34"/>
        <v>0.98798524</v>
      </c>
      <c r="CE722" s="86">
        <f t="shared" si="12"/>
        <v>1</v>
      </c>
      <c r="CF722" s="62"/>
      <c r="CG722" s="86">
        <f t="shared" si="35"/>
        <v>0.9388549344</v>
      </c>
      <c r="CH722" s="86">
        <f t="shared" si="36"/>
        <v>0.0212517998</v>
      </c>
      <c r="CI722" s="86">
        <f t="shared" si="37"/>
        <v>0.03358634801</v>
      </c>
      <c r="CJ722" s="86">
        <f t="shared" si="38"/>
        <v>0.006306917778</v>
      </c>
      <c r="CK722" s="86">
        <f t="shared" si="13"/>
        <v>1</v>
      </c>
      <c r="CL722" s="86">
        <f t="shared" si="39"/>
        <v>0.05815382127</v>
      </c>
      <c r="CM722" s="86">
        <f t="shared" si="40"/>
        <v>0.9145392332</v>
      </c>
      <c r="CN722" s="86">
        <f t="shared" si="41"/>
        <v>0.01341632501</v>
      </c>
      <c r="CO722" s="86">
        <f t="shared" si="42"/>
        <v>0.01389062052</v>
      </c>
      <c r="CP722" s="86">
        <f t="shared" si="14"/>
        <v>1</v>
      </c>
      <c r="CQ722" s="86">
        <f t="shared" si="43"/>
        <v>0.03575477434</v>
      </c>
      <c r="CR722" s="86">
        <f t="shared" si="44"/>
        <v>0.005219420498</v>
      </c>
      <c r="CS722" s="86">
        <f t="shared" si="45"/>
        <v>0.9472202009</v>
      </c>
      <c r="CT722" s="86">
        <f t="shared" si="46"/>
        <v>0.01180560427</v>
      </c>
      <c r="CU722" s="86">
        <f t="shared" si="15"/>
        <v>1</v>
      </c>
      <c r="CV722" s="86">
        <f t="shared" si="47"/>
        <v>0.001101544703</v>
      </c>
      <c r="CW722" s="86">
        <f t="shared" si="48"/>
        <v>0.008976338868</v>
      </c>
      <c r="CX722" s="86">
        <f t="shared" si="49"/>
        <v>0.00193687646</v>
      </c>
      <c r="CY722" s="86">
        <f t="shared" si="50"/>
        <v>0.98798524</v>
      </c>
      <c r="CZ722" s="86">
        <f t="shared" si="16"/>
        <v>1</v>
      </c>
      <c r="DA722" s="62"/>
      <c r="DB722" s="86">
        <f>(AQ722*Baseline!B$7 + AV722*Baseline!B$11 + BA722*Baseline!B$16 + BF722*Baseline!B$18)</f>
        <v>47084.85132</v>
      </c>
      <c r="DC722" s="86">
        <f>(AR722*Baseline!B$7 + AW722*Baseline!B$11 + BB722*Baseline!B$16 + BG722*Baseline!B$18)</f>
        <v>71236.01965</v>
      </c>
      <c r="DD722" s="86">
        <f>(AS722*Baseline!B$7 + AX722*Baseline!B$11 + BC722*Baseline!B$16 + BH722*Baseline!B$18)</f>
        <v>137730.6694</v>
      </c>
      <c r="DE722" s="86">
        <f>(AT722*Baseline!B$7 + AY722*Baseline!B$11 + BD722*Baseline!B$16 + BI722*Baseline!B$18)</f>
        <v>1260416.423</v>
      </c>
      <c r="DF722" s="86">
        <f t="shared" si="17"/>
        <v>1516467.963</v>
      </c>
      <c r="DG722" s="62"/>
      <c r="DH722" s="86">
        <f t="shared" si="51"/>
        <v>0.03104902474</v>
      </c>
      <c r="DI722" s="86">
        <f t="shared" si="52"/>
        <v>0.0469749585</v>
      </c>
      <c r="DJ722" s="86">
        <f t="shared" si="53"/>
        <v>0.09082332943</v>
      </c>
      <c r="DK722" s="86">
        <f t="shared" si="54"/>
        <v>0.8311526873</v>
      </c>
      <c r="DL722" s="86">
        <f t="shared" si="18"/>
        <v>1</v>
      </c>
      <c r="DM722" s="62"/>
      <c r="DN722" s="86">
        <f>DH722 / (Baseline!B$7/Baseline!B$17)</f>
        <v>3.314279172</v>
      </c>
      <c r="DO722" s="86">
        <f>DI722 / (Baseline!B$11/Baseline!B$17)</f>
        <v>1.133997982</v>
      </c>
      <c r="DP722" s="86">
        <f>DJ722 / (Baseline!B$16/Baseline!B$17)</f>
        <v>1.403494914</v>
      </c>
      <c r="DQ722" s="86">
        <f>DK722 / (Baseline!B$18/Baseline!B$17)</f>
        <v>0.939691489</v>
      </c>
      <c r="DR722" s="62"/>
      <c r="DS722" s="86">
        <f>DH722 / Baseline!H$117</f>
        <v>1.242181861</v>
      </c>
      <c r="DT722" s="86">
        <f>DI722 / Baseline!H$118</f>
        <v>1.05740877</v>
      </c>
      <c r="DU722" s="86">
        <f>DJ722 / Baseline!H$119</f>
        <v>1.085739714</v>
      </c>
      <c r="DV722" s="86">
        <f>DK722 / Baseline!H$120</f>
        <v>0.9813726318</v>
      </c>
      <c r="DW722" s="87"/>
      <c r="DX722" s="86">
        <f>(AU722*Baseline!B$34)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0.02470347296</v>
      </c>
      <c r="DY722" s="86">
        <f>(AZ722*Baseline!B$34) + (Baseline!D$90*(1-Baseline!D$91)*Baseline!B$35) + (Baseline!D$90*Baseline!D$91*((1-Baseline!D$92)*Baseline!B$40 + Baseline!D$92*Baseline!B$41))</f>
        <v>0.01086780446</v>
      </c>
      <c r="DZ722" s="86">
        <f>(BE722*Baseline!B$34) + (Baseline!F$90*(1-Baseline!F$91)*Baseline!B$35) + (Baseline!F$90*Baseline!F$91*((1-Baseline!F$92)*Baseline!B$40 + Baseline!F$92*Baseline!B$41))</f>
        <v>0.0140215323</v>
      </c>
      <c r="EA722" s="86">
        <f>(BJ722*Baseline!B$34) + (Baseline!H$90*(1-Baseline!H$91)*Baseline!B$35) + (Baseline!H$90*Baseline!H$91*((1-Baseline!H$92)*Baseline!B$40 + Baseline!H$92*Baseline!B$41))</f>
        <v>0.009314783689</v>
      </c>
      <c r="EB722" s="86">
        <f>( DX722*Baseline!B$7 + DY722*Baseline!B$11 + DZ722*Baseline!B$16 + EA722*Baseline!B$18 ) / Baseline!B$17</f>
        <v>0.009827865899</v>
      </c>
    </row>
    <row r="723">
      <c r="A723" s="73" t="s">
        <v>899</v>
      </c>
      <c r="B723" s="85">
        <f>MIN( MAX( NORMINV( MCrands!B723, (B$5+B$4)/2, (B$5-B$4)/3.29 ), 0 ), 1 )</f>
        <v>0.7077454137</v>
      </c>
      <c r="C723" s="85">
        <f>MAX( NORMINV( MCrands!C723, (C$5+C$4)/2, (C$5-C$4)/3.29 ), 0 )</f>
        <v>2.964876215</v>
      </c>
      <c r="D723" s="83"/>
      <c r="E723" s="84">
        <f>Baseline!B$33 * (C723 * Baseline!B$68*Baseline!B$68/Baseline!B$75 + Baseline!B$46 * Baseline!B$54*Baseline!B$54/Baseline!B$76 + Baseline!B$47 * Baseline!B$55*Baseline!B$55/Baseline!B$77 + Baseline!B$56*Baseline!B$56/Baseline!B$78)</f>
        <v>0.00002104088584</v>
      </c>
      <c r="F723" s="84">
        <f>Baseline!B$33 * (C723 * Baseline!B$68*Baseline!B$59/Baseline!B$75 + Baseline!B$46 * Baseline!B$54*Baseline!B$69/Baseline!B$76 + Baseline!B$47 * Baseline!B$55*Baseline!B$57/Baseline!B$77 + Baseline!B$56*Baseline!B$58/Baseline!B$78)</f>
        <v>0.0000002395616837</v>
      </c>
      <c r="G723" s="85">
        <f>Baseline!B$33 * (C723 * Baseline!B$68*Baseline!B$60/Baseline!B$75 + Baseline!B$46 * Baseline!B$54*Baseline!B$61/Baseline!B$76 + Baseline!B$47 * Baseline!B$55*Baseline!B$70/Baseline!B$77 + Baseline!B$56*Baseline!B$62/Baseline!B$78)</f>
        <v>0.0000002016424271</v>
      </c>
      <c r="H723" s="84">
        <f>Baseline!B$33 * (C723 * Baseline!B$68*Baseline!B$63/Baseline!B$75 + Baseline!B$46 * Baseline!B$54*Baseline!B$64/Baseline!B$76 + Baseline!B$47 * Baseline!B$55*Baseline!B$65/Baseline!B$77 + Baseline!B$56*Baseline!B$71/Baseline!B$78)</f>
        <v>0.000000003811339072</v>
      </c>
      <c r="I723" s="84">
        <f>Baseline!B$33 * (C723 * Baseline!B$59*Baseline!B$68/Baseline!B$75 + Baseline!B$46 * Baseline!B$69*Baseline!B$54/Baseline!B$76 + Baseline!B$47 * Baseline!B$57*Baseline!B$55/Baseline!B$77 + Baseline!B$58*Baseline!B$56/Baseline!B$78)</f>
        <v>0.0000002395616837</v>
      </c>
      <c r="J723" s="85">
        <f>Baseline!B$33 * (C723 * Baseline!B$59*Baseline!B$59/Baseline!B$75 + Baseline!B$46 * Baseline!B$69*Baseline!B$69/Baseline!B$76 + Baseline!B$47 * Baseline!B$57*Baseline!B$57/Baseline!B$77 + Baseline!B$58*Baseline!B$58/Baseline!B$78)</f>
        <v>0.000002116574513</v>
      </c>
      <c r="K723" s="84">
        <f>Baseline!B$33 * (C723 * Baseline!B$59*Baseline!B$60/Baseline!B$75 + Baseline!B$46 * Baseline!B$69*Baseline!B$61/Baseline!B$76 + Baseline!B$47 * Baseline!B$57*Baseline!B$70/Baseline!B$77 + Baseline!B$58*Baseline!B$62/Baseline!B$78)</f>
        <v>0.0000000164899838</v>
      </c>
      <c r="L723" s="85">
        <f>Baseline!B$33 * (C723 * Baseline!B$59*Baseline!B$63/Baseline!B$75 + Baseline!B$46 * Baseline!B$69*Baseline!B$64/Baseline!B$76 + Baseline!B$47 * Baseline!B$57*Baseline!B$65/Baseline!B$77 + Baseline!B$58*Baseline!B$71/Baseline!B$78)</f>
        <v>0.00000001707281015</v>
      </c>
      <c r="M723" s="84">
        <f>Baseline!B$33 * (C723 * Baseline!B$60*Baseline!B$68/Baseline!B$75 + Baseline!B$46 * Baseline!B$61*Baseline!B$54/Baseline!B$76 + Baseline!B$47 * Baseline!B$70*Baseline!B$55/Baseline!B$77 + Baseline!B$62*Baseline!B$56/Baseline!B$78)</f>
        <v>0.0000002016424271</v>
      </c>
      <c r="N723" s="85">
        <f>Baseline!B$33 * (C723 * Baseline!B$60*Baseline!B$59/Baseline!B$75 + Baseline!B$46 * Baseline!B$61*Baseline!B$69/Baseline!B$76 + Baseline!B$47 * Baseline!B$70*Baseline!B$57/Baseline!B$77 + Baseline!B$62*Baseline!B$58/Baseline!B$78)</f>
        <v>0.0000000164899838</v>
      </c>
      <c r="O723" s="85">
        <f>Baseline!B$33 * (C723 * Baseline!B$60*Baseline!B$60/Baseline!B$75 + Baseline!B$46 * Baseline!B$61*Baseline!B$61/Baseline!B$76 + Baseline!B$47 * Baseline!B$70*Baseline!B$70/Baseline!B$77 + Baseline!B$62*Baseline!B$62/Baseline!B$78)</f>
        <v>0.000001589268013</v>
      </c>
      <c r="P723" s="84">
        <f>Baseline!B$33 * (C723 * Baseline!B$60*Baseline!B$63/Baseline!B$75 + Baseline!B$46 * Baseline!B$61*Baseline!B$64/Baseline!B$76 + Baseline!B$47 * Baseline!B$70*Baseline!B$65/Baseline!B$77 + Baseline!B$62*Baseline!B$71/Baseline!B$78)</f>
        <v>0.000000001956440746</v>
      </c>
      <c r="Q723" s="84">
        <f>Baseline!B$33 * (C723 * Baseline!B$63*Baseline!B$68/Baseline!B$75 + Baseline!B$46 * Baseline!B$64*Baseline!B$54/Baseline!B$76 + Baseline!B$47 * Baseline!B$65*Baseline!B$55/Baseline!B$77 + Baseline!B$71*Baseline!B$56/Baseline!B$78)</f>
        <v>0.000000003811339072</v>
      </c>
      <c r="R723" s="84">
        <f>Baseline!B$33 * (C723 * Baseline!B$63*Baseline!B$59/Baseline!B$75 + Baseline!B$46 * Baseline!B$64*Baseline!B$69/Baseline!B$76 + Baseline!B$47 * Baseline!B$65*Baseline!B$57/Baseline!B$77 + Baseline!B$71*Baseline!B$58/Baseline!B$78)</f>
        <v>0.00000001707281015</v>
      </c>
      <c r="S723" s="84">
        <f>Baseline!B$33 * (C723 * Baseline!B$63*Baseline!B$60/Baseline!B$75 + Baseline!B$46 * Baseline!B$64*Baseline!B$61/Baseline!B$76 + Baseline!B$47 * Baseline!B$65*Baseline!B$70/Baseline!B$77 + Baseline!B$71*Baseline!B$62/Baseline!B$78)</f>
        <v>0.000000001956440746</v>
      </c>
      <c r="T723" s="84">
        <f>Baseline!B$33 * (C723 * Baseline!B$63*Baseline!B$63/Baseline!B$75 + Baseline!B$46 * Baseline!B$64*Baseline!B$64/Baseline!B$76 + Baseline!B$47 * Baseline!B$65*Baseline!B$65/Baseline!B$77 + Baseline!B$71*Baseline!B$71/Baseline!B$78)</f>
        <v>0.00000009856722211</v>
      </c>
      <c r="U723" s="83"/>
      <c r="V723" s="84">
        <f>E723 * ( Baseline!B$89 * Baseline!B$7 )</f>
        <v>0.2183833542</v>
      </c>
      <c r="W723" s="84">
        <f>F723 * ( Baseline!D$89 * Baseline!B$11 )</f>
        <v>0.00441909752</v>
      </c>
      <c r="X723" s="84">
        <f>G723 * ( Baseline!F$89 * Baseline!B$16 )</f>
        <v>0.007004003311</v>
      </c>
      <c r="Y723" s="84">
        <f>H723 * ( Baseline!H$89 * Baseline!B$18 )</f>
        <v>0.001340346825</v>
      </c>
      <c r="Z723" s="86">
        <f t="shared" si="1"/>
        <v>0.2311468018</v>
      </c>
      <c r="AA723" s="84">
        <f>I723 * ( Baseline!B$89 * Baseline!B$7 )</f>
        <v>0.002486410715</v>
      </c>
      <c r="AB723" s="85">
        <f>J723 * ( Baseline!D$89 * Baseline!B$11 )</f>
        <v>0.03904359428</v>
      </c>
      <c r="AC723" s="85">
        <f>K723 * ( Baseline!F$89 * Baseline!B$16 )</f>
        <v>0.0005727757933</v>
      </c>
      <c r="AD723" s="85">
        <f>L723 * ( Baseline!F$89 * Baseline!B$16 )</f>
        <v>0.0005930201326</v>
      </c>
      <c r="AE723" s="86">
        <f t="shared" si="2"/>
        <v>0.04269580092</v>
      </c>
      <c r="AF723" s="86">
        <f>M723 * ( Baseline!B$89 * Baseline!B$7 )</f>
        <v>0.002092846751</v>
      </c>
      <c r="AG723" s="86">
        <f>N723 * ( Baseline!D$89 * Baseline!B$11 )</f>
        <v>0.000304184064</v>
      </c>
      <c r="AH723" s="86">
        <f>O723 * ( Baseline!F$89 * Baseline!B$16 )</f>
        <v>0.05520285877</v>
      </c>
      <c r="AI723" s="86">
        <f>P723 * ( Baseline!H$89 * Baseline!B$18 )</f>
        <v>0.0006880282999</v>
      </c>
      <c r="AJ723" s="86">
        <f t="shared" si="3"/>
        <v>0.05828791788</v>
      </c>
      <c r="AK723" s="86">
        <f>Q723 * ( Baseline!B$89 * Baseline!B$7 )</f>
        <v>0.00003955788823</v>
      </c>
      <c r="AL723" s="86">
        <f>R723 * ( Baseline!D$89 * Baseline!B$11 )</f>
        <v>0.0003149352261</v>
      </c>
      <c r="AM723" s="86">
        <f>S723 * ( Baseline!F$89 * Baseline!B$16 )</f>
        <v>0.00006795651918</v>
      </c>
      <c r="AN723" s="86">
        <f>T723 * ( Baseline!H$89 * Baseline!B$18 )</f>
        <v>0.03466347672</v>
      </c>
      <c r="AO723" s="86">
        <f t="shared" si="4"/>
        <v>0.03508592635</v>
      </c>
      <c r="AP723" s="62"/>
      <c r="AQ723" s="86">
        <f>V723 * ( (1-Baseline!B$90-Baseline!B$89) + (1-B723)*Baseline!B$90 )</f>
        <v>0.07615171295</v>
      </c>
      <c r="AR723" s="86">
        <f>W723 * ( (1-Baseline!B$90-Baseline!B$89) + (1-B723)*Baseline!B$90 )</f>
        <v>0.001540968391</v>
      </c>
      <c r="AS723" s="86">
        <f>X723 * ( (1-Baseline!B$90-Baseline!B$89) + (1-B723)*Baseline!B$90 )</f>
        <v>0.002442342053</v>
      </c>
      <c r="AT723" s="86">
        <f>Y723 * ( (1-Baseline!B$90-Baseline!B$89) + (1-B723)*Baseline!B$90 )</f>
        <v>0.0004673877598</v>
      </c>
      <c r="AU723" s="86">
        <f t="shared" si="5"/>
        <v>0.08060241116</v>
      </c>
      <c r="AV723" s="86">
        <f>AA723 * ( (1-Baseline!D$90-Baseline!D$89) + (1-B723)*Baseline!D$90 )</f>
        <v>0.001676657495</v>
      </c>
      <c r="AW723" s="86">
        <f>AB723 * ( (1-Baseline!D$90-Baseline!D$89) + (1-B723)*Baseline!D$90 )</f>
        <v>0.02632820659</v>
      </c>
      <c r="AX723" s="86">
        <f>AC723 * ( (1-Baseline!D$90-Baseline!D$89) + (1-B723)*Baseline!D$90 )</f>
        <v>0.0003862390156</v>
      </c>
      <c r="AY723" s="86">
        <f>AD723 * ( (1-Baseline!D$90-Baseline!D$89) + (1-B723)*Baseline!D$90 )</f>
        <v>0.0003998903496</v>
      </c>
      <c r="AZ723" s="86">
        <f t="shared" si="6"/>
        <v>0.02879099345</v>
      </c>
      <c r="BA723" s="86">
        <f>AF723 * ( (1-Baseline!F$90-Baseline!F$89) + (1-Baseline!B$36)*Baseline!F$90 )</f>
        <v>0.001506079493</v>
      </c>
      <c r="BB723" s="86">
        <f>AG723 * ( (1-Baseline!F$90-Baseline!F$89) + (1-Baseline!B$36)*Baseline!F$90 )</f>
        <v>0.0002189005864</v>
      </c>
      <c r="BC723" s="86">
        <f>AH723 * ( (1-Baseline!F$90-Baseline!F$89) + (1-Baseline!B$36)*Baseline!F$90 )</f>
        <v>0.03972574366</v>
      </c>
      <c r="BD723" s="86">
        <f>AI723 * ( (1-Baseline!F$90-Baseline!F$89) + (1-Baseline!B$36)*Baseline!F$90 )</f>
        <v>0.0004951271815</v>
      </c>
      <c r="BE723" s="86">
        <f t="shared" si="7"/>
        <v>0.04194585092</v>
      </c>
      <c r="BF723" s="86">
        <f>AK723 * ( (1-Baseline!H$90-Baseline!H$89) + (1-Baseline!B$36)*Baseline!H$90 )</f>
        <v>0.00003134250601</v>
      </c>
      <c r="BG723" s="86">
        <f>AL723 * ( (1-Baseline!H$90-Baseline!H$89) + (1-Baseline!B$36)*Baseline!H$90 )</f>
        <v>0.0002495294784</v>
      </c>
      <c r="BH723" s="86">
        <f>AM723 * ( (1-Baseline!H$90-Baseline!H$89) + (1-Baseline!B$36)*Baseline!H$90 )</f>
        <v>0.00005384330927</v>
      </c>
      <c r="BI723" s="86">
        <f>AN723 * ( (1-Baseline!H$90-Baseline!H$89) + (1-Baseline!B$36)*Baseline!H$90 )</f>
        <v>0.02746456588</v>
      </c>
      <c r="BJ723" s="86">
        <f t="shared" si="8"/>
        <v>0.02779928117</v>
      </c>
      <c r="BK723" s="62"/>
      <c r="BL723" s="86">
        <f t="shared" si="19"/>
        <v>0.9447820712</v>
      </c>
      <c r="BM723" s="86">
        <f t="shared" si="20"/>
        <v>0.0191181426</v>
      </c>
      <c r="BN723" s="86">
        <f t="shared" si="21"/>
        <v>0.03030110413</v>
      </c>
      <c r="BO723" s="86">
        <f t="shared" si="22"/>
        <v>0.005798682112</v>
      </c>
      <c r="BP723" s="86">
        <f t="shared" si="9"/>
        <v>1</v>
      </c>
      <c r="BQ723" s="86">
        <f t="shared" si="23"/>
        <v>0.05823548595</v>
      </c>
      <c r="BR723" s="86">
        <f t="shared" si="24"/>
        <v>0.9144598166</v>
      </c>
      <c r="BS723" s="86">
        <f t="shared" si="25"/>
        <v>0.01341527225</v>
      </c>
      <c r="BT723" s="86">
        <f t="shared" si="26"/>
        <v>0.01388942519</v>
      </c>
      <c r="BU723" s="86">
        <f t="shared" si="10"/>
        <v>1</v>
      </c>
      <c r="BV723" s="86">
        <f t="shared" si="27"/>
        <v>0.03590532699</v>
      </c>
      <c r="BW723" s="86">
        <f t="shared" si="28"/>
        <v>0.005218646936</v>
      </c>
      <c r="BX723" s="86">
        <f t="shared" si="29"/>
        <v>0.9470720652</v>
      </c>
      <c r="BY723" s="86">
        <f t="shared" si="30"/>
        <v>0.01180396084</v>
      </c>
      <c r="BZ723" s="86">
        <f t="shared" si="11"/>
        <v>1</v>
      </c>
      <c r="CA723" s="86">
        <f t="shared" si="31"/>
        <v>0.001127457426</v>
      </c>
      <c r="CB723" s="86">
        <f t="shared" si="32"/>
        <v>0.008976112615</v>
      </c>
      <c r="CC723" s="86">
        <f t="shared" si="33"/>
        <v>0.001936859768</v>
      </c>
      <c r="CD723" s="86">
        <f t="shared" si="34"/>
        <v>0.9879595702</v>
      </c>
      <c r="CE723" s="86">
        <f t="shared" si="12"/>
        <v>1</v>
      </c>
      <c r="CF723" s="62"/>
      <c r="CG723" s="86">
        <f t="shared" si="35"/>
        <v>0.9447820712</v>
      </c>
      <c r="CH723" s="86">
        <f t="shared" si="36"/>
        <v>0.0191181426</v>
      </c>
      <c r="CI723" s="86">
        <f t="shared" si="37"/>
        <v>0.03030110413</v>
      </c>
      <c r="CJ723" s="86">
        <f t="shared" si="38"/>
        <v>0.005798682112</v>
      </c>
      <c r="CK723" s="86">
        <f t="shared" si="13"/>
        <v>1</v>
      </c>
      <c r="CL723" s="86">
        <f t="shared" si="39"/>
        <v>0.05823548595</v>
      </c>
      <c r="CM723" s="86">
        <f t="shared" si="40"/>
        <v>0.9144598166</v>
      </c>
      <c r="CN723" s="86">
        <f t="shared" si="41"/>
        <v>0.01341527225</v>
      </c>
      <c r="CO723" s="86">
        <f t="shared" si="42"/>
        <v>0.01388942519</v>
      </c>
      <c r="CP723" s="86">
        <f t="shared" si="14"/>
        <v>1</v>
      </c>
      <c r="CQ723" s="86">
        <f t="shared" si="43"/>
        <v>0.03590532699</v>
      </c>
      <c r="CR723" s="86">
        <f t="shared" si="44"/>
        <v>0.005218646936</v>
      </c>
      <c r="CS723" s="86">
        <f t="shared" si="45"/>
        <v>0.9470720652</v>
      </c>
      <c r="CT723" s="86">
        <f t="shared" si="46"/>
        <v>0.01180396084</v>
      </c>
      <c r="CU723" s="86">
        <f t="shared" si="15"/>
        <v>1</v>
      </c>
      <c r="CV723" s="86">
        <f t="shared" si="47"/>
        <v>0.001127457426</v>
      </c>
      <c r="CW723" s="86">
        <f t="shared" si="48"/>
        <v>0.008976112615</v>
      </c>
      <c r="CX723" s="86">
        <f t="shared" si="49"/>
        <v>0.001936859768</v>
      </c>
      <c r="CY723" s="86">
        <f t="shared" si="50"/>
        <v>0.9879595702</v>
      </c>
      <c r="CZ723" s="86">
        <f t="shared" si="16"/>
        <v>1</v>
      </c>
      <c r="DA723" s="62"/>
      <c r="DB723" s="86">
        <f>(AQ723*Baseline!B$7 + AV723*Baseline!B$11 + BA723*Baseline!B$16 + BF723*Baseline!B$18)</f>
        <v>47010.1147</v>
      </c>
      <c r="DC723" s="86">
        <f>(AR723*Baseline!B$7 + AW723*Baseline!B$11 + BB723*Baseline!B$16 + BG723*Baseline!B$18)</f>
        <v>69369.14742</v>
      </c>
      <c r="DD723" s="86">
        <f>(AS723*Baseline!B$7 + AX723*Baseline!B$11 + BC723*Baseline!B$16 + BH723*Baseline!B$18)</f>
        <v>137567.1645</v>
      </c>
      <c r="DE723" s="86">
        <f>(AT723*Baseline!B$7 + AY723*Baseline!B$11 + BD723*Baseline!B$16 + BI723*Baseline!B$18)</f>
        <v>1260367.922</v>
      </c>
      <c r="DF723" s="86">
        <f t="shared" si="17"/>
        <v>1514314.349</v>
      </c>
      <c r="DG723" s="62"/>
      <c r="DH723" s="86">
        <f t="shared" si="51"/>
        <v>0.03104382834</v>
      </c>
      <c r="DI723" s="86">
        <f t="shared" si="52"/>
        <v>0.04580894811</v>
      </c>
      <c r="DJ723" s="86">
        <f t="shared" si="53"/>
        <v>0.0908445229</v>
      </c>
      <c r="DK723" s="86">
        <f t="shared" si="54"/>
        <v>0.8323027007</v>
      </c>
      <c r="DL723" s="86">
        <f t="shared" si="18"/>
        <v>1</v>
      </c>
      <c r="DM723" s="62"/>
      <c r="DN723" s="86">
        <f>DH723 / (Baseline!B$7/Baseline!B$17)</f>
        <v>3.31372449</v>
      </c>
      <c r="DO723" s="86">
        <f>DI723 / (Baseline!B$11/Baseline!B$17)</f>
        <v>1.105849933</v>
      </c>
      <c r="DP723" s="86">
        <f>DJ723 / (Baseline!B$16/Baseline!B$17)</f>
        <v>1.403822417</v>
      </c>
      <c r="DQ723" s="86">
        <f>DK723 / (Baseline!B$18/Baseline!B$17)</f>
        <v>0.9409916806</v>
      </c>
      <c r="DR723" s="62"/>
      <c r="DS723" s="86">
        <f>DH723 / Baseline!H$117</f>
        <v>1.241973968</v>
      </c>
      <c r="DT723" s="86">
        <f>DI723 / Baseline!H$118</f>
        <v>1.031161815</v>
      </c>
      <c r="DU723" s="86">
        <f>DJ723 / Baseline!H$119</f>
        <v>1.08599307</v>
      </c>
      <c r="DV723" s="86">
        <f>DK723 / Baseline!H$120</f>
        <v>0.982730495</v>
      </c>
      <c r="DW723" s="87"/>
      <c r="DX723" s="86">
        <f>(AU723*Baseline!B$34)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0.02461989292</v>
      </c>
      <c r="DY723" s="86">
        <f>(AZ723*Baseline!B$34) + (Baseline!D$90*(1-Baseline!D$91)*Baseline!B$35) + (Baseline!D$90*Baseline!D$91*((1-Baseline!D$92)*Baseline!B$40 + Baseline!D$92*Baseline!B$41))</f>
        <v>0.01073221702</v>
      </c>
      <c r="DZ723" s="86">
        <f>(BE723*Baseline!B$34) + (Baseline!F$90*(1-Baseline!F$91)*Baseline!B$35) + (Baseline!F$90*Baseline!F$91*((1-Baseline!F$92)*Baseline!B$40 + Baseline!F$92*Baseline!B$41))</f>
        <v>0.01402251764</v>
      </c>
      <c r="EA723" s="86">
        <f>(BJ723*Baseline!B$34) + (Baseline!H$90*(1-Baseline!H$91)*Baseline!B$35) + (Baseline!H$90*Baseline!H$91*((1-Baseline!H$92)*Baseline!B$40 + Baseline!H$92*Baseline!B$41))</f>
        <v>0.009314892175</v>
      </c>
      <c r="EB723" s="86">
        <f>( DX723*Baseline!B$7 + DY723*Baseline!B$11 + DZ723*Baseline!B$16 + EA723*Baseline!B$18 ) / Baseline!B$17</f>
        <v>0.009821626017</v>
      </c>
    </row>
    <row r="724">
      <c r="A724" s="73" t="s">
        <v>900</v>
      </c>
      <c r="B724" s="85">
        <f>MIN( MAX( NORMINV( MCrands!B724, (B$5+B$4)/2, (B$5-B$4)/3.29 ), 0 ), 1 )</f>
        <v>0.5912638558</v>
      </c>
      <c r="C724" s="85">
        <f>MAX( NORMINV( MCrands!C724, (C$5+C$4)/2, (C$5-C$4)/3.29 ), 0 )</f>
        <v>2.945790216</v>
      </c>
      <c r="D724" s="83"/>
      <c r="E724" s="84">
        <f>Baseline!B$33 * (C724 * Baseline!B$68*Baseline!B$68/Baseline!B$75 + Baseline!B$46 * Baseline!B$54*Baseline!B$54/Baseline!B$76 + Baseline!B$47 * Baseline!B$55*Baseline!B$55/Baseline!B$77 + Baseline!B$56*Baseline!B$56/Baseline!B$78)</f>
        <v>0.00002090575652</v>
      </c>
      <c r="F724" s="84">
        <f>Baseline!B$33 * (C724 * Baseline!B$68*Baseline!B$59/Baseline!B$75 + Baseline!B$46 * Baseline!B$54*Baseline!B$69/Baseline!B$76 + Baseline!B$47 * Baseline!B$55*Baseline!B$57/Baseline!B$77 + Baseline!B$56*Baseline!B$58/Baseline!B$78)</f>
        <v>0.0000002395403474</v>
      </c>
      <c r="G724" s="85">
        <f>Baseline!B$33 * (C724 * Baseline!B$68*Baseline!B$60/Baseline!B$75 + Baseline!B$46 * Baseline!B$54*Baseline!B$61/Baseline!B$76 + Baseline!B$47 * Baseline!B$55*Baseline!B$70/Baseline!B$77 + Baseline!B$56*Baseline!B$62/Baseline!B$78)</f>
        <v>0.0000002015899756</v>
      </c>
      <c r="H724" s="84">
        <f>Baseline!B$33 * (C724 * Baseline!B$68*Baseline!B$63/Baseline!B$75 + Baseline!B$46 * Baseline!B$54*Baseline!B$64/Baseline!B$76 + Baseline!B$47 * Baseline!B$55*Baseline!B$65/Baseline!B$77 + Baseline!B$56*Baseline!B$71/Baseline!B$78)</f>
        <v>0.000000003806093921</v>
      </c>
      <c r="I724" s="84">
        <f>Baseline!B$33 * (C724 * Baseline!B$59*Baseline!B$68/Baseline!B$75 + Baseline!B$46 * Baseline!B$69*Baseline!B$54/Baseline!B$76 + Baseline!B$47 * Baseline!B$57*Baseline!B$55/Baseline!B$77 + Baseline!B$58*Baseline!B$56/Baseline!B$78)</f>
        <v>0.0000002395403474</v>
      </c>
      <c r="J724" s="85">
        <f>Baseline!B$33 * (C724 * Baseline!B$59*Baseline!B$59/Baseline!B$75 + Baseline!B$46 * Baseline!B$69*Baseline!B$69/Baseline!B$76 + Baseline!B$47 * Baseline!B$57*Baseline!B$57/Baseline!B$77 + Baseline!B$58*Baseline!B$58/Baseline!B$78)</f>
        <v>0.000002116574509</v>
      </c>
      <c r="K724" s="84">
        <f>Baseline!B$33 * (C724 * Baseline!B$59*Baseline!B$60/Baseline!B$75 + Baseline!B$46 * Baseline!B$69*Baseline!B$61/Baseline!B$76 + Baseline!B$47 * Baseline!B$57*Baseline!B$70/Baseline!B$77 + Baseline!B$58*Baseline!B$62/Baseline!B$78)</f>
        <v>0.00000001648997552</v>
      </c>
      <c r="L724" s="85">
        <f>Baseline!B$33 * (C724 * Baseline!B$59*Baseline!B$63/Baseline!B$75 + Baseline!B$46 * Baseline!B$69*Baseline!B$64/Baseline!B$76 + Baseline!B$47 * Baseline!B$57*Baseline!B$65/Baseline!B$77 + Baseline!B$58*Baseline!B$71/Baseline!B$78)</f>
        <v>0.00000001707280933</v>
      </c>
      <c r="M724" s="84">
        <f>Baseline!B$33 * (C724 * Baseline!B$60*Baseline!B$68/Baseline!B$75 + Baseline!B$46 * Baseline!B$61*Baseline!B$54/Baseline!B$76 + Baseline!B$47 * Baseline!B$70*Baseline!B$55/Baseline!B$77 + Baseline!B$62*Baseline!B$56/Baseline!B$78)</f>
        <v>0.0000002015899756</v>
      </c>
      <c r="N724" s="85">
        <f>Baseline!B$33 * (C724 * Baseline!B$60*Baseline!B$59/Baseline!B$75 + Baseline!B$46 * Baseline!B$61*Baseline!B$69/Baseline!B$76 + Baseline!B$47 * Baseline!B$70*Baseline!B$57/Baseline!B$77 + Baseline!B$62*Baseline!B$58/Baseline!B$78)</f>
        <v>0.00000001648997552</v>
      </c>
      <c r="O724" s="85">
        <f>Baseline!B$33 * (C724 * Baseline!B$60*Baseline!B$60/Baseline!B$75 + Baseline!B$46 * Baseline!B$61*Baseline!B$61/Baseline!B$76 + Baseline!B$47 * Baseline!B$70*Baseline!B$70/Baseline!B$77 + Baseline!B$62*Baseline!B$62/Baseline!B$78)</f>
        <v>0.000001589267992</v>
      </c>
      <c r="P724" s="84">
        <f>Baseline!B$33 * (C724 * Baseline!B$60*Baseline!B$63/Baseline!B$75 + Baseline!B$46 * Baseline!B$61*Baseline!B$64/Baseline!B$76 + Baseline!B$47 * Baseline!B$70*Baseline!B$65/Baseline!B$77 + Baseline!B$62*Baseline!B$71/Baseline!B$78)</f>
        <v>0.00000000195643871</v>
      </c>
      <c r="Q724" s="84">
        <f>Baseline!B$33 * (C724 * Baseline!B$63*Baseline!B$68/Baseline!B$75 + Baseline!B$46 * Baseline!B$64*Baseline!B$54/Baseline!B$76 + Baseline!B$47 * Baseline!B$65*Baseline!B$55/Baseline!B$77 + Baseline!B$71*Baseline!B$56/Baseline!B$78)</f>
        <v>0.000000003806093921</v>
      </c>
      <c r="R724" s="84">
        <f>Baseline!B$33 * (C724 * Baseline!B$63*Baseline!B$59/Baseline!B$75 + Baseline!B$46 * Baseline!B$64*Baseline!B$69/Baseline!B$76 + Baseline!B$47 * Baseline!B$65*Baseline!B$57/Baseline!B$77 + Baseline!B$71*Baseline!B$58/Baseline!B$78)</f>
        <v>0.00000001707280933</v>
      </c>
      <c r="S724" s="84">
        <f>Baseline!B$33 * (C724 * Baseline!B$63*Baseline!B$60/Baseline!B$75 + Baseline!B$46 * Baseline!B$64*Baseline!B$61/Baseline!B$76 + Baseline!B$47 * Baseline!B$65*Baseline!B$70/Baseline!B$77 + Baseline!B$71*Baseline!B$62/Baseline!B$78)</f>
        <v>0.00000000195643871</v>
      </c>
      <c r="T724" s="84">
        <f>Baseline!B$33 * (C724 * Baseline!B$63*Baseline!B$63/Baseline!B$75 + Baseline!B$46 * Baseline!B$64*Baseline!B$64/Baseline!B$76 + Baseline!B$47 * Baseline!B$65*Baseline!B$65/Baseline!B$77 + Baseline!B$71*Baseline!B$71/Baseline!B$78)</f>
        <v>0.00000009856722191</v>
      </c>
      <c r="U724" s="83"/>
      <c r="V724" s="84">
        <f>E724 * ( Baseline!B$89 * Baseline!B$7 )</f>
        <v>0.2169808469</v>
      </c>
      <c r="W724" s="84">
        <f>F724 * ( Baseline!D$89 * Baseline!B$11 )</f>
        <v>0.00441870394</v>
      </c>
      <c r="X724" s="84">
        <f>G724 * ( Baseline!F$89 * Baseline!B$16 )</f>
        <v>0.00700218142</v>
      </c>
      <c r="Y724" s="84">
        <f>H724 * ( Baseline!H$89 * Baseline!B$18 )</f>
        <v>0.001338502244</v>
      </c>
      <c r="Z724" s="86">
        <f t="shared" si="1"/>
        <v>0.2297402345</v>
      </c>
      <c r="AA724" s="84">
        <f>I724 * ( Baseline!B$89 * Baseline!B$7 )</f>
        <v>0.002486189266</v>
      </c>
      <c r="AB724" s="85">
        <f>J724 * ( Baseline!D$89 * Baseline!B$11 )</f>
        <v>0.03904359422</v>
      </c>
      <c r="AC724" s="85">
        <f>K724 * ( Baseline!F$89 * Baseline!B$16 )</f>
        <v>0.0005727755056</v>
      </c>
      <c r="AD724" s="85">
        <f>L724 * ( Baseline!F$89 * Baseline!B$16 )</f>
        <v>0.0005930201038</v>
      </c>
      <c r="AE724" s="86">
        <f t="shared" si="2"/>
        <v>0.04269557909</v>
      </c>
      <c r="AF724" s="86">
        <f>M724 * ( Baseline!B$89 * Baseline!B$7 )</f>
        <v>0.002092302357</v>
      </c>
      <c r="AG724" s="86">
        <f>N724 * ( Baseline!D$89 * Baseline!B$11 )</f>
        <v>0.0003041839113</v>
      </c>
      <c r="AH724" s="86">
        <f>O724 * ( Baseline!F$89 * Baseline!B$16 )</f>
        <v>0.05520285806</v>
      </c>
      <c r="AI724" s="86">
        <f>P724 * ( Baseline!H$89 * Baseline!B$18 )</f>
        <v>0.0006880275839</v>
      </c>
      <c r="AJ724" s="86">
        <f t="shared" si="3"/>
        <v>0.05828737191</v>
      </c>
      <c r="AK724" s="86">
        <f>Q724 * ( Baseline!B$89 * Baseline!B$7 )</f>
        <v>0.00003950344881</v>
      </c>
      <c r="AL724" s="86">
        <f>R724 * ( Baseline!D$89 * Baseline!B$11 )</f>
        <v>0.0003149352109</v>
      </c>
      <c r="AM724" s="86">
        <f>S724 * ( Baseline!F$89 * Baseline!B$16 )</f>
        <v>0.00006795644846</v>
      </c>
      <c r="AN724" s="86">
        <f>T724 * ( Baseline!H$89 * Baseline!B$18 )</f>
        <v>0.03466347665</v>
      </c>
      <c r="AO724" s="86">
        <f t="shared" si="4"/>
        <v>0.03508587176</v>
      </c>
      <c r="AP724" s="62"/>
      <c r="AQ724" s="86">
        <f>V724 * ( (1-Baseline!B$90-Baseline!B$89) + (1-B724)*Baseline!B$90 )</f>
        <v>0.09815674715</v>
      </c>
      <c r="AR724" s="86">
        <f>W724 * ( (1-Baseline!B$90-Baseline!B$89) + (1-B724)*Baseline!B$90 )</f>
        <v>0.001998911938</v>
      </c>
      <c r="AS724" s="86">
        <f>X724 * ( (1-Baseline!B$90-Baseline!B$89) + (1-B724)*Baseline!B$90 )</f>
        <v>0.003167612998</v>
      </c>
      <c r="AT724" s="86">
        <f>Y724 * ( (1-Baseline!B$90-Baseline!B$89) + (1-B724)*Baseline!B$90 )</f>
        <v>0.0006055051781</v>
      </c>
      <c r="AU724" s="86">
        <f t="shared" si="5"/>
        <v>0.1039287773</v>
      </c>
      <c r="AV724" s="86">
        <f>AA724 * ( (1-Baseline!D$90-Baseline!D$89) + (1-B724)*Baseline!D$90 )</f>
        <v>0.001806246815</v>
      </c>
      <c r="AW724" s="86">
        <f>AB724 * ( (1-Baseline!D$90-Baseline!D$89) + (1-B724)*Baseline!D$90 )</f>
        <v>0.02836564724</v>
      </c>
      <c r="AX724" s="86">
        <f>AC724 * ( (1-Baseline!D$90-Baseline!D$89) + (1-B724)*Baseline!D$90 )</f>
        <v>0.0004161283885</v>
      </c>
      <c r="AY724" s="86">
        <f>AD724 * ( (1-Baseline!D$90-Baseline!D$89) + (1-B724)*Baseline!D$90 )</f>
        <v>0.0004308363359</v>
      </c>
      <c r="AZ724" s="86">
        <f t="shared" si="6"/>
        <v>0.03101885878</v>
      </c>
      <c r="BA724" s="86">
        <f>AF724 * ( (1-Baseline!F$90-Baseline!F$89) + (1-Baseline!B$36)*Baseline!F$90 )</f>
        <v>0.001505687729</v>
      </c>
      <c r="BB724" s="86">
        <f>AG724 * ( (1-Baseline!F$90-Baseline!F$89) + (1-Baseline!B$36)*Baseline!F$90 )</f>
        <v>0.0002189004764</v>
      </c>
      <c r="BC724" s="86">
        <f>AH724 * ( (1-Baseline!F$90-Baseline!F$89) + (1-Baseline!B$36)*Baseline!F$90 )</f>
        <v>0.03972574315</v>
      </c>
      <c r="BD724" s="86">
        <f>AI724 * ( (1-Baseline!F$90-Baseline!F$89) + (1-Baseline!B$36)*Baseline!F$90 )</f>
        <v>0.0004951266663</v>
      </c>
      <c r="BE724" s="86">
        <f t="shared" si="7"/>
        <v>0.04194545802</v>
      </c>
      <c r="BF724" s="86">
        <f>AK724 * ( (1-Baseline!H$90-Baseline!H$89) + (1-Baseline!B$36)*Baseline!H$90 )</f>
        <v>0.00003129937256</v>
      </c>
      <c r="BG724" s="86">
        <f>AL724 * ( (1-Baseline!H$90-Baseline!H$89) + (1-Baseline!B$36)*Baseline!H$90 )</f>
        <v>0.0002495294663</v>
      </c>
      <c r="BH724" s="86">
        <f>AM724 * ( (1-Baseline!H$90-Baseline!H$89) + (1-Baseline!B$36)*Baseline!H$90 )</f>
        <v>0.00005384325324</v>
      </c>
      <c r="BI724" s="86">
        <f>AN724 * ( (1-Baseline!H$90-Baseline!H$89) + (1-Baseline!B$36)*Baseline!H$90 )</f>
        <v>0.02746456582</v>
      </c>
      <c r="BJ724" s="86">
        <f t="shared" si="8"/>
        <v>0.02779923791</v>
      </c>
      <c r="BK724" s="62"/>
      <c r="BL724" s="86">
        <f t="shared" si="19"/>
        <v>0.9444616759</v>
      </c>
      <c r="BM724" s="86">
        <f t="shared" si="20"/>
        <v>0.01923347884</v>
      </c>
      <c r="BN724" s="86">
        <f t="shared" si="21"/>
        <v>0.03047869014</v>
      </c>
      <c r="BO724" s="86">
        <f t="shared" si="22"/>
        <v>0.005826155124</v>
      </c>
      <c r="BP724" s="86">
        <f t="shared" si="9"/>
        <v>1</v>
      </c>
      <c r="BQ724" s="86">
        <f t="shared" si="23"/>
        <v>0.05823060183</v>
      </c>
      <c r="BR724" s="86">
        <f t="shared" si="24"/>
        <v>0.9144645663</v>
      </c>
      <c r="BS724" s="86">
        <f t="shared" si="25"/>
        <v>0.01341533521</v>
      </c>
      <c r="BT724" s="86">
        <f t="shared" si="26"/>
        <v>0.01388949667</v>
      </c>
      <c r="BU724" s="86">
        <f t="shared" si="10"/>
        <v>1</v>
      </c>
      <c r="BV724" s="86">
        <f t="shared" si="27"/>
        <v>0.03589632347</v>
      </c>
      <c r="BW724" s="86">
        <f t="shared" si="28"/>
        <v>0.005218693197</v>
      </c>
      <c r="BX724" s="86">
        <f t="shared" si="29"/>
        <v>0.9470809242</v>
      </c>
      <c r="BY724" s="86">
        <f t="shared" si="30"/>
        <v>0.01180405912</v>
      </c>
      <c r="BZ724" s="86">
        <f t="shared" si="11"/>
        <v>1</v>
      </c>
      <c r="CA724" s="86">
        <f t="shared" si="31"/>
        <v>0.001125907576</v>
      </c>
      <c r="CB724" s="86">
        <f t="shared" si="32"/>
        <v>0.008976126147</v>
      </c>
      <c r="CC724" s="86">
        <f t="shared" si="33"/>
        <v>0.001936860766</v>
      </c>
      <c r="CD724" s="86">
        <f t="shared" si="34"/>
        <v>0.9879611055</v>
      </c>
      <c r="CE724" s="86">
        <f t="shared" si="12"/>
        <v>1</v>
      </c>
      <c r="CF724" s="62"/>
      <c r="CG724" s="86">
        <f t="shared" si="35"/>
        <v>0.9444616759</v>
      </c>
      <c r="CH724" s="86">
        <f t="shared" si="36"/>
        <v>0.01923347884</v>
      </c>
      <c r="CI724" s="86">
        <f t="shared" si="37"/>
        <v>0.03047869014</v>
      </c>
      <c r="CJ724" s="86">
        <f t="shared" si="38"/>
        <v>0.005826155124</v>
      </c>
      <c r="CK724" s="86">
        <f t="shared" si="13"/>
        <v>1</v>
      </c>
      <c r="CL724" s="86">
        <f t="shared" si="39"/>
        <v>0.05823060183</v>
      </c>
      <c r="CM724" s="86">
        <f t="shared" si="40"/>
        <v>0.9144645663</v>
      </c>
      <c r="CN724" s="86">
        <f t="shared" si="41"/>
        <v>0.01341533521</v>
      </c>
      <c r="CO724" s="86">
        <f t="shared" si="42"/>
        <v>0.01388949667</v>
      </c>
      <c r="CP724" s="86">
        <f t="shared" si="14"/>
        <v>1</v>
      </c>
      <c r="CQ724" s="86">
        <f t="shared" si="43"/>
        <v>0.03589632347</v>
      </c>
      <c r="CR724" s="86">
        <f t="shared" si="44"/>
        <v>0.005218693197</v>
      </c>
      <c r="CS724" s="86">
        <f t="shared" si="45"/>
        <v>0.9470809242</v>
      </c>
      <c r="CT724" s="86">
        <f t="shared" si="46"/>
        <v>0.01180405912</v>
      </c>
      <c r="CU724" s="86">
        <f t="shared" si="15"/>
        <v>1</v>
      </c>
      <c r="CV724" s="86">
        <f t="shared" si="47"/>
        <v>0.001125907576</v>
      </c>
      <c r="CW724" s="86">
        <f t="shared" si="48"/>
        <v>0.008976126147</v>
      </c>
      <c r="CX724" s="86">
        <f t="shared" si="49"/>
        <v>0.001936860766</v>
      </c>
      <c r="CY724" s="86">
        <f t="shared" si="50"/>
        <v>0.9879611055</v>
      </c>
      <c r="CZ724" s="86">
        <f t="shared" si="16"/>
        <v>1</v>
      </c>
      <c r="DA724" s="62"/>
      <c r="DB724" s="86">
        <f>(AQ724*Baseline!B$7 + AV724*Baseline!B$11 + BA724*Baseline!B$16 + BF724*Baseline!B$18)</f>
        <v>57957.17998</v>
      </c>
      <c r="DC724" s="86">
        <f>(AR724*Baseline!B$7 + AW724*Baseline!B$11 + BB724*Baseline!B$16 + BG724*Baseline!B$18)</f>
        <v>73960.65061</v>
      </c>
      <c r="DD724" s="86">
        <f>(AS724*Baseline!B$7 + AX724*Baseline!B$11 + BC724*Baseline!B$16 + BH724*Baseline!B$18)</f>
        <v>137983.0161</v>
      </c>
      <c r="DE724" s="86">
        <f>(AT724*Baseline!B$7 + AY724*Baseline!B$11 + BD724*Baseline!B$16 + BI724*Baseline!B$18)</f>
        <v>1260501.27</v>
      </c>
      <c r="DF724" s="86">
        <f t="shared" si="17"/>
        <v>1530402.117</v>
      </c>
      <c r="DG724" s="62"/>
      <c r="DH724" s="86">
        <f t="shared" si="51"/>
        <v>0.0378705566</v>
      </c>
      <c r="DI724" s="86">
        <f t="shared" si="52"/>
        <v>0.04832759299</v>
      </c>
      <c r="DJ724" s="86">
        <f t="shared" si="53"/>
        <v>0.0901612815</v>
      </c>
      <c r="DK724" s="86">
        <f t="shared" si="54"/>
        <v>0.8236405689</v>
      </c>
      <c r="DL724" s="86">
        <f t="shared" si="18"/>
        <v>1</v>
      </c>
      <c r="DM724" s="62"/>
      <c r="DN724" s="86">
        <f>DH724 / (Baseline!B$7/Baseline!B$17)</f>
        <v>4.04243283</v>
      </c>
      <c r="DO724" s="86">
        <f>DI724 / (Baseline!B$11/Baseline!B$17)</f>
        <v>1.166651226</v>
      </c>
      <c r="DP724" s="86">
        <f>DJ724 / (Baseline!B$16/Baseline!B$17)</f>
        <v>1.393264273</v>
      </c>
      <c r="DQ724" s="86">
        <f>DK724 / (Baseline!B$18/Baseline!B$17)</f>
        <v>0.9311983759</v>
      </c>
      <c r="DR724" s="62"/>
      <c r="DS724" s="86">
        <f>DH724 / Baseline!H$117</f>
        <v>1.515091662</v>
      </c>
      <c r="DT724" s="86">
        <f>DI724 / Baseline!H$118</f>
        <v>1.087856643</v>
      </c>
      <c r="DU724" s="86">
        <f>DJ724 / Baseline!H$119</f>
        <v>1.077825319</v>
      </c>
      <c r="DV724" s="86">
        <f>DK724 / Baseline!H$120</f>
        <v>0.9725027966</v>
      </c>
      <c r="DW724" s="87"/>
      <c r="DX724" s="86">
        <f>(AU724*Baseline!B$34)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0.02811884784</v>
      </c>
      <c r="DY724" s="86">
        <f>(AZ724*Baseline!B$34) + (Baseline!D$90*(1-Baseline!D$91)*Baseline!B$35) + (Baseline!D$90*Baseline!D$91*((1-Baseline!D$92)*Baseline!B$40 + Baseline!D$92*Baseline!B$41))</f>
        <v>0.01106639682</v>
      </c>
      <c r="DZ724" s="86">
        <f>(BE724*Baseline!B$34) + (Baseline!F$90*(1-Baseline!F$91)*Baseline!B$35) + (Baseline!F$90*Baseline!F$91*((1-Baseline!F$92)*Baseline!B$40 + Baseline!F$92*Baseline!B$41))</f>
        <v>0.0140224587</v>
      </c>
      <c r="EA724" s="86">
        <f>(BJ724*Baseline!B$34) + (Baseline!H$90*(1-Baseline!H$91)*Baseline!B$35) + (Baseline!H$90*Baseline!H$91*((1-Baseline!H$92)*Baseline!B$40 + Baseline!H$92*Baseline!B$41))</f>
        <v>0.009314885687</v>
      </c>
      <c r="EB724" s="86">
        <f>( DX724*Baseline!B$7 + DY724*Baseline!B$11 + DZ724*Baseline!B$16 + EA724*Baseline!B$18 ) / Baseline!B$17</f>
        <v>0.00986823871</v>
      </c>
    </row>
    <row r="725">
      <c r="A725" s="73" t="s">
        <v>901</v>
      </c>
      <c r="B725" s="85">
        <f>MIN( MAX( NORMINV( MCrands!B725, (B$5+B$4)/2, (B$5-B$4)/3.29 ), 0 ), 1 )</f>
        <v>0.5072869905</v>
      </c>
      <c r="C725" s="85">
        <f>MAX( NORMINV( MCrands!C725, (C$5+C$4)/2, (C$5-C$4)/3.29 ), 0 )</f>
        <v>2.938347322</v>
      </c>
      <c r="D725" s="83"/>
      <c r="E725" s="84">
        <f>Baseline!B$33 * (C725 * Baseline!B$68*Baseline!B$68/Baseline!B$75 + Baseline!B$46 * Baseline!B$54*Baseline!B$54/Baseline!B$76 + Baseline!B$47 * Baseline!B$55*Baseline!B$55/Baseline!B$77 + Baseline!B$56*Baseline!B$56/Baseline!B$78)</f>
        <v>0.00002085306065</v>
      </c>
      <c r="F725" s="84">
        <f>Baseline!B$33 * (C725 * Baseline!B$68*Baseline!B$59/Baseline!B$75 + Baseline!B$46 * Baseline!B$54*Baseline!B$69/Baseline!B$76 + Baseline!B$47 * Baseline!B$55*Baseline!B$57/Baseline!B$77 + Baseline!B$56*Baseline!B$58/Baseline!B$78)</f>
        <v>0.000000239532027</v>
      </c>
      <c r="G725" s="85">
        <f>Baseline!B$33 * (C725 * Baseline!B$68*Baseline!B$60/Baseline!B$75 + Baseline!B$46 * Baseline!B$54*Baseline!B$61/Baseline!B$76 + Baseline!B$47 * Baseline!B$55*Baseline!B$70/Baseline!B$77 + Baseline!B$56*Baseline!B$62/Baseline!B$78)</f>
        <v>0.0000002015695213</v>
      </c>
      <c r="H725" s="84">
        <f>Baseline!B$33 * (C725 * Baseline!B$68*Baseline!B$63/Baseline!B$75 + Baseline!B$46 * Baseline!B$54*Baseline!B$64/Baseline!B$76 + Baseline!B$47 * Baseline!B$55*Baseline!B$65/Baseline!B$77 + Baseline!B$56*Baseline!B$71/Baseline!B$78)</f>
        <v>0.000000003804048489</v>
      </c>
      <c r="I725" s="84">
        <f>Baseline!B$33 * (C725 * Baseline!B$59*Baseline!B$68/Baseline!B$75 + Baseline!B$46 * Baseline!B$69*Baseline!B$54/Baseline!B$76 + Baseline!B$47 * Baseline!B$57*Baseline!B$55/Baseline!B$77 + Baseline!B$58*Baseline!B$56/Baseline!B$78)</f>
        <v>0.000000239532027</v>
      </c>
      <c r="J725" s="85">
        <f>Baseline!B$33 * (C725 * Baseline!B$59*Baseline!B$59/Baseline!B$75 + Baseline!B$46 * Baseline!B$69*Baseline!B$69/Baseline!B$76 + Baseline!B$47 * Baseline!B$57*Baseline!B$57/Baseline!B$77 + Baseline!B$58*Baseline!B$58/Baseline!B$78)</f>
        <v>0.000002116574508</v>
      </c>
      <c r="K725" s="84">
        <f>Baseline!B$33 * (C725 * Baseline!B$59*Baseline!B$60/Baseline!B$75 + Baseline!B$46 * Baseline!B$69*Baseline!B$61/Baseline!B$76 + Baseline!B$47 * Baseline!B$57*Baseline!B$70/Baseline!B$77 + Baseline!B$58*Baseline!B$62/Baseline!B$78)</f>
        <v>0.00000001648997229</v>
      </c>
      <c r="L725" s="85">
        <f>Baseline!B$33 * (C725 * Baseline!B$59*Baseline!B$63/Baseline!B$75 + Baseline!B$46 * Baseline!B$69*Baseline!B$64/Baseline!B$76 + Baseline!B$47 * Baseline!B$57*Baseline!B$65/Baseline!B$77 + Baseline!B$58*Baseline!B$71/Baseline!B$78)</f>
        <v>0.000000017072809</v>
      </c>
      <c r="M725" s="84">
        <f>Baseline!B$33 * (C725 * Baseline!B$60*Baseline!B$68/Baseline!B$75 + Baseline!B$46 * Baseline!B$61*Baseline!B$54/Baseline!B$76 + Baseline!B$47 * Baseline!B$70*Baseline!B$55/Baseline!B$77 + Baseline!B$62*Baseline!B$56/Baseline!B$78)</f>
        <v>0.0000002015695213</v>
      </c>
      <c r="N725" s="85">
        <f>Baseline!B$33 * (C725 * Baseline!B$60*Baseline!B$59/Baseline!B$75 + Baseline!B$46 * Baseline!B$61*Baseline!B$69/Baseline!B$76 + Baseline!B$47 * Baseline!B$70*Baseline!B$57/Baseline!B$77 + Baseline!B$62*Baseline!B$58/Baseline!B$78)</f>
        <v>0.00000001648997229</v>
      </c>
      <c r="O725" s="85">
        <f>Baseline!B$33 * (C725 * Baseline!B$60*Baseline!B$60/Baseline!B$75 + Baseline!B$46 * Baseline!B$61*Baseline!B$61/Baseline!B$76 + Baseline!B$47 * Baseline!B$70*Baseline!B$70/Baseline!B$77 + Baseline!B$62*Baseline!B$62/Baseline!B$78)</f>
        <v>0.000001589267984</v>
      </c>
      <c r="P725" s="84">
        <f>Baseline!B$33 * (C725 * Baseline!B$60*Baseline!B$63/Baseline!B$75 + Baseline!B$46 * Baseline!B$61*Baseline!B$64/Baseline!B$76 + Baseline!B$47 * Baseline!B$70*Baseline!B$65/Baseline!B$77 + Baseline!B$62*Baseline!B$71/Baseline!B$78)</f>
        <v>0.000000001956437916</v>
      </c>
      <c r="Q725" s="84">
        <f>Baseline!B$33 * (C725 * Baseline!B$63*Baseline!B$68/Baseline!B$75 + Baseline!B$46 * Baseline!B$64*Baseline!B$54/Baseline!B$76 + Baseline!B$47 * Baseline!B$65*Baseline!B$55/Baseline!B$77 + Baseline!B$71*Baseline!B$56/Baseline!B$78)</f>
        <v>0.000000003804048489</v>
      </c>
      <c r="R725" s="84">
        <f>Baseline!B$33 * (C725 * Baseline!B$63*Baseline!B$59/Baseline!B$75 + Baseline!B$46 * Baseline!B$64*Baseline!B$69/Baseline!B$76 + Baseline!B$47 * Baseline!B$65*Baseline!B$57/Baseline!B$77 + Baseline!B$71*Baseline!B$58/Baseline!B$78)</f>
        <v>0.000000017072809</v>
      </c>
      <c r="S725" s="84">
        <f>Baseline!B$33 * (C725 * Baseline!B$63*Baseline!B$60/Baseline!B$75 + Baseline!B$46 * Baseline!B$64*Baseline!B$61/Baseline!B$76 + Baseline!B$47 * Baseline!B$65*Baseline!B$70/Baseline!B$77 + Baseline!B$71*Baseline!B$62/Baseline!B$78)</f>
        <v>0.000000001956437916</v>
      </c>
      <c r="T725" s="84">
        <f>Baseline!B$33 * (C725 * Baseline!B$63*Baseline!B$63/Baseline!B$75 + Baseline!B$46 * Baseline!B$64*Baseline!B$64/Baseline!B$76 + Baseline!B$47 * Baseline!B$65*Baseline!B$65/Baseline!B$77 + Baseline!B$71*Baseline!B$71/Baseline!B$78)</f>
        <v>0.00000009856722183</v>
      </c>
      <c r="U725" s="83"/>
      <c r="V725" s="84">
        <f>E725 * ( Baseline!B$89 * Baseline!B$7 )</f>
        <v>0.2164339165</v>
      </c>
      <c r="W725" s="84">
        <f>F725 * ( Baseline!D$89 * Baseline!B$11 )</f>
        <v>0.004418550457</v>
      </c>
      <c r="X725" s="84">
        <f>G725 * ( Baseline!F$89 * Baseline!B$16 )</f>
        <v>0.007001470944</v>
      </c>
      <c r="Y725" s="84">
        <f>H725 * ( Baseline!H$89 * Baseline!B$18 )</f>
        <v>0.00133778292</v>
      </c>
      <c r="Z725" s="86">
        <f t="shared" si="1"/>
        <v>0.2291917208</v>
      </c>
      <c r="AA725" s="84">
        <f>I725 * ( Baseline!B$89 * Baseline!B$7 )</f>
        <v>0.002486102909</v>
      </c>
      <c r="AB725" s="85">
        <f>J725 * ( Baseline!D$89 * Baseline!B$11 )</f>
        <v>0.03904359419</v>
      </c>
      <c r="AC725" s="85">
        <f>K725 * ( Baseline!F$89 * Baseline!B$16 )</f>
        <v>0.0005727753934</v>
      </c>
      <c r="AD725" s="85">
        <f>L725 * ( Baseline!F$89 * Baseline!B$16 )</f>
        <v>0.0005930200926</v>
      </c>
      <c r="AE725" s="86">
        <f t="shared" si="2"/>
        <v>0.04269549259</v>
      </c>
      <c r="AF725" s="86">
        <f>M725 * ( Baseline!B$89 * Baseline!B$7 )</f>
        <v>0.002092090061</v>
      </c>
      <c r="AG725" s="86">
        <f>N725 * ( Baseline!D$89 * Baseline!B$11 )</f>
        <v>0.0003041838517</v>
      </c>
      <c r="AH725" s="86">
        <f>O725 * ( Baseline!F$89 * Baseline!B$16 )</f>
        <v>0.05520285778</v>
      </c>
      <c r="AI725" s="86">
        <f>P725 * ( Baseline!H$89 * Baseline!B$18 )</f>
        <v>0.0006880273047</v>
      </c>
      <c r="AJ725" s="86">
        <f t="shared" si="3"/>
        <v>0.058287159</v>
      </c>
      <c r="AK725" s="86">
        <f>Q725 * ( Baseline!B$89 * Baseline!B$7 )</f>
        <v>0.00003948221927</v>
      </c>
      <c r="AL725" s="86">
        <f>R725 * ( Baseline!D$89 * Baseline!B$11 )</f>
        <v>0.0003149352049</v>
      </c>
      <c r="AM725" s="86">
        <f>S725 * ( Baseline!F$89 * Baseline!B$16 )</f>
        <v>0.00006795642088</v>
      </c>
      <c r="AN725" s="86">
        <f>T725 * ( Baseline!H$89 * Baseline!B$18 )</f>
        <v>0.03466347662</v>
      </c>
      <c r="AO725" s="86">
        <f t="shared" si="4"/>
        <v>0.03508585047</v>
      </c>
      <c r="AP725" s="62"/>
      <c r="AQ725" s="86">
        <f>V725 * ( (1-Baseline!B$90-Baseline!B$89) + (1-B725)*Baseline!B$90 )</f>
        <v>0.1140854727</v>
      </c>
      <c r="AR725" s="86">
        <f>W725 * ( (1-Baseline!B$90-Baseline!B$89) + (1-B725)*Baseline!B$90 )</f>
        <v>0.002329082361</v>
      </c>
      <c r="AS725" s="86">
        <f>X725 * ( (1-Baseline!B$90-Baseline!B$89) + (1-B725)*Baseline!B$90 )</f>
        <v>0.003690577405</v>
      </c>
      <c r="AT725" s="86">
        <f>Y725 * ( (1-Baseline!B$90-Baseline!B$89) + (1-B725)*Baseline!B$90 )</f>
        <v>0.0007051648802</v>
      </c>
      <c r="AU725" s="86">
        <f t="shared" si="5"/>
        <v>0.1208102973</v>
      </c>
      <c r="AV725" s="86">
        <f>AA725 * ( (1-Baseline!D$90-Baseline!D$89) + (1-B725)*Baseline!D$90 )</f>
        <v>0.001899715333</v>
      </c>
      <c r="AW725" s="86">
        <f>AB725 * ( (1-Baseline!D$90-Baseline!D$89) + (1-B725)*Baseline!D$90 )</f>
        <v>0.0298345311</v>
      </c>
      <c r="AX725" s="86">
        <f>AC725 * ( (1-Baseline!D$90-Baseline!D$89) + (1-B725)*Baseline!D$90 )</f>
        <v>0.0004376770541</v>
      </c>
      <c r="AY725" s="86">
        <f>AD725 * ( (1-Baseline!D$90-Baseline!D$89) + (1-B725)*Baseline!D$90 )</f>
        <v>0.0004531467136</v>
      </c>
      <c r="AZ725" s="86">
        <f t="shared" si="6"/>
        <v>0.0326250702</v>
      </c>
      <c r="BA725" s="86">
        <f>AF725 * ( (1-Baseline!F$90-Baseline!F$89) + (1-Baseline!B$36)*Baseline!F$90 )</f>
        <v>0.001505534955</v>
      </c>
      <c r="BB725" s="86">
        <f>AG725 * ( (1-Baseline!F$90-Baseline!F$89) + (1-Baseline!B$36)*Baseline!F$90 )</f>
        <v>0.0002189004336</v>
      </c>
      <c r="BC725" s="86">
        <f>AH725 * ( (1-Baseline!F$90-Baseline!F$89) + (1-Baseline!B$36)*Baseline!F$90 )</f>
        <v>0.03972574295</v>
      </c>
      <c r="BD725" s="86">
        <f>AI725 * ( (1-Baseline!F$90-Baseline!F$89) + (1-Baseline!B$36)*Baseline!F$90 )</f>
        <v>0.0004951264653</v>
      </c>
      <c r="BE725" s="86">
        <f t="shared" si="7"/>
        <v>0.04194530481</v>
      </c>
      <c r="BF725" s="86">
        <f>AK725 * ( (1-Baseline!H$90-Baseline!H$89) + (1-Baseline!B$36)*Baseline!H$90 )</f>
        <v>0.00003128255197</v>
      </c>
      <c r="BG725" s="86">
        <f>AL725 * ( (1-Baseline!H$90-Baseline!H$89) + (1-Baseline!B$36)*Baseline!H$90 )</f>
        <v>0.0002495294616</v>
      </c>
      <c r="BH725" s="86">
        <f>AM725 * ( (1-Baseline!H$90-Baseline!H$89) + (1-Baseline!B$36)*Baseline!H$90 )</f>
        <v>0.00005384323139</v>
      </c>
      <c r="BI725" s="86">
        <f>AN725 * ( (1-Baseline!H$90-Baseline!H$89) + (1-Baseline!B$36)*Baseline!H$90 )</f>
        <v>0.0274645658</v>
      </c>
      <c r="BJ725" s="86">
        <f t="shared" si="8"/>
        <v>0.02779922104</v>
      </c>
      <c r="BK725" s="62"/>
      <c r="BL725" s="86">
        <f t="shared" si="19"/>
        <v>0.9443356668</v>
      </c>
      <c r="BM725" s="86">
        <f t="shared" si="20"/>
        <v>0.01927883975</v>
      </c>
      <c r="BN725" s="86">
        <f t="shared" si="21"/>
        <v>0.03054853343</v>
      </c>
      <c r="BO725" s="86">
        <f t="shared" si="22"/>
        <v>0.00583696006</v>
      </c>
      <c r="BP725" s="86">
        <f t="shared" si="9"/>
        <v>1</v>
      </c>
      <c r="BQ725" s="86">
        <f t="shared" si="23"/>
        <v>0.05822869718</v>
      </c>
      <c r="BR725" s="86">
        <f t="shared" si="24"/>
        <v>0.9144664185</v>
      </c>
      <c r="BS725" s="86">
        <f t="shared" si="25"/>
        <v>0.01341535977</v>
      </c>
      <c r="BT725" s="86">
        <f t="shared" si="26"/>
        <v>0.01388952455</v>
      </c>
      <c r="BU725" s="86">
        <f t="shared" si="10"/>
        <v>1</v>
      </c>
      <c r="BV725" s="86">
        <f t="shared" si="27"/>
        <v>0.03589281236</v>
      </c>
      <c r="BW725" s="86">
        <f t="shared" si="28"/>
        <v>0.005218711238</v>
      </c>
      <c r="BX725" s="86">
        <f t="shared" si="29"/>
        <v>0.947084379</v>
      </c>
      <c r="BY725" s="86">
        <f t="shared" si="30"/>
        <v>0.01180409745</v>
      </c>
      <c r="BZ725" s="86">
        <f t="shared" si="11"/>
        <v>1</v>
      </c>
      <c r="CA725" s="86">
        <f t="shared" si="31"/>
        <v>0.001125303185</v>
      </c>
      <c r="CB725" s="86">
        <f t="shared" si="32"/>
        <v>0.008976131424</v>
      </c>
      <c r="CC725" s="86">
        <f t="shared" si="33"/>
        <v>0.001936861156</v>
      </c>
      <c r="CD725" s="86">
        <f t="shared" si="34"/>
        <v>0.9879617042</v>
      </c>
      <c r="CE725" s="86">
        <f t="shared" si="12"/>
        <v>1</v>
      </c>
      <c r="CF725" s="62"/>
      <c r="CG725" s="86">
        <f t="shared" si="35"/>
        <v>0.9443356668</v>
      </c>
      <c r="CH725" s="86">
        <f t="shared" si="36"/>
        <v>0.01927883975</v>
      </c>
      <c r="CI725" s="86">
        <f t="shared" si="37"/>
        <v>0.03054853343</v>
      </c>
      <c r="CJ725" s="86">
        <f t="shared" si="38"/>
        <v>0.00583696006</v>
      </c>
      <c r="CK725" s="86">
        <f t="shared" si="13"/>
        <v>1</v>
      </c>
      <c r="CL725" s="86">
        <f t="shared" si="39"/>
        <v>0.05822869718</v>
      </c>
      <c r="CM725" s="86">
        <f t="shared" si="40"/>
        <v>0.9144664185</v>
      </c>
      <c r="CN725" s="86">
        <f t="shared" si="41"/>
        <v>0.01341535977</v>
      </c>
      <c r="CO725" s="86">
        <f t="shared" si="42"/>
        <v>0.01388952455</v>
      </c>
      <c r="CP725" s="86">
        <f t="shared" si="14"/>
        <v>1</v>
      </c>
      <c r="CQ725" s="86">
        <f t="shared" si="43"/>
        <v>0.03589281236</v>
      </c>
      <c r="CR725" s="86">
        <f t="shared" si="44"/>
        <v>0.005218711238</v>
      </c>
      <c r="CS725" s="86">
        <f t="shared" si="45"/>
        <v>0.947084379</v>
      </c>
      <c r="CT725" s="86">
        <f t="shared" si="46"/>
        <v>0.01180409745</v>
      </c>
      <c r="CU725" s="86">
        <f t="shared" si="15"/>
        <v>1</v>
      </c>
      <c r="CV725" s="86">
        <f t="shared" si="47"/>
        <v>0.001125303185</v>
      </c>
      <c r="CW725" s="86">
        <f t="shared" si="48"/>
        <v>0.008976131424</v>
      </c>
      <c r="CX725" s="86">
        <f t="shared" si="49"/>
        <v>0.001936861156</v>
      </c>
      <c r="CY725" s="86">
        <f t="shared" si="50"/>
        <v>0.9879617042</v>
      </c>
      <c r="CZ725" s="86">
        <f t="shared" si="16"/>
        <v>1</v>
      </c>
      <c r="DA725" s="62"/>
      <c r="DB725" s="86">
        <f>(AQ725*Baseline!B$7 + AV725*Baseline!B$11 + BA725*Baseline!B$16 + BF725*Baseline!B$18)</f>
        <v>65881.77809</v>
      </c>
      <c r="DC725" s="86">
        <f>(AR725*Baseline!B$7 + AW725*Baseline!B$11 + BB725*Baseline!B$16 + BG725*Baseline!B$18)</f>
        <v>77270.88366</v>
      </c>
      <c r="DD725" s="86">
        <f>(AS725*Baseline!B$7 + AX725*Baseline!B$11 + BC725*Baseline!B$16 + BH725*Baseline!B$18)</f>
        <v>138282.8644</v>
      </c>
      <c r="DE725" s="86">
        <f>(AT725*Baseline!B$7 + AY725*Baseline!B$11 + BD725*Baseline!B$16 + BI725*Baseline!B$18)</f>
        <v>1260597.449</v>
      </c>
      <c r="DF725" s="86">
        <f t="shared" si="17"/>
        <v>1542032.975</v>
      </c>
      <c r="DG725" s="62"/>
      <c r="DH725" s="86">
        <f t="shared" si="51"/>
        <v>0.04272397487</v>
      </c>
      <c r="DI725" s="86">
        <f t="shared" si="52"/>
        <v>0.05010974791</v>
      </c>
      <c r="DJ725" s="86">
        <f t="shared" si="53"/>
        <v>0.08967568568</v>
      </c>
      <c r="DK725" s="86">
        <f t="shared" si="54"/>
        <v>0.8174905915</v>
      </c>
      <c r="DL725" s="86">
        <f t="shared" si="18"/>
        <v>1</v>
      </c>
      <c r="DM725" s="62"/>
      <c r="DN725" s="86">
        <f>DH725 / (Baseline!B$7/Baseline!B$17)</f>
        <v>4.560503308</v>
      </c>
      <c r="DO725" s="86">
        <f>DI725 / (Baseline!B$11/Baseline!B$17)</f>
        <v>1.209673298</v>
      </c>
      <c r="DP725" s="86">
        <f>DJ725 / (Baseline!B$16/Baseline!B$17)</f>
        <v>1.38576035</v>
      </c>
      <c r="DQ725" s="86">
        <f>DK725 / (Baseline!B$18/Baseline!B$17)</f>
        <v>0.9242452836</v>
      </c>
      <c r="DR725" s="62"/>
      <c r="DS725" s="86">
        <f>DH725 / Baseline!H$117</f>
        <v>1.709262918</v>
      </c>
      <c r="DT725" s="86">
        <f>DI725 / Baseline!H$118</f>
        <v>1.127973043</v>
      </c>
      <c r="DU725" s="86">
        <f>DJ725 / Baseline!H$119</f>
        <v>1.072020305</v>
      </c>
      <c r="DV725" s="86">
        <f>DK725 / Baseline!H$120</f>
        <v>0.9652412915</v>
      </c>
      <c r="DW725" s="87"/>
      <c r="DX725" s="86">
        <f>(AU725*Baseline!B$34)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0.03065107585</v>
      </c>
      <c r="DY725" s="86">
        <f>(AZ725*Baseline!B$34) + (Baseline!D$90*(1-Baseline!D$91)*Baseline!B$35) + (Baseline!D$90*Baseline!D$91*((1-Baseline!D$92)*Baseline!B$40 + Baseline!D$92*Baseline!B$41))</f>
        <v>0.01130732853</v>
      </c>
      <c r="DZ725" s="86">
        <f>(BE725*Baseline!B$34) + (Baseline!F$90*(1-Baseline!F$91)*Baseline!B$35) + (Baseline!F$90*Baseline!F$91*((1-Baseline!F$92)*Baseline!B$40 + Baseline!F$92*Baseline!B$41))</f>
        <v>0.01402243572</v>
      </c>
      <c r="EA725" s="86">
        <f>(BJ725*Baseline!B$34) + (Baseline!H$90*(1-Baseline!H$91)*Baseline!B$35) + (Baseline!H$90*Baseline!H$91*((1-Baseline!H$92)*Baseline!B$40 + Baseline!H$92*Baseline!B$41))</f>
        <v>0.009314883156</v>
      </c>
      <c r="EB725" s="86">
        <f>( DX725*Baseline!B$7 + DY725*Baseline!B$11 + DZ725*Baseline!B$16 + EA725*Baseline!B$18 ) / Baseline!B$17</f>
        <v>0.009901937955</v>
      </c>
    </row>
    <row r="726">
      <c r="A726" s="73" t="s">
        <v>902</v>
      </c>
      <c r="B726" s="85">
        <f>MIN( MAX( NORMINV( MCrands!B726, (B$5+B$4)/2, (B$5-B$4)/3.29 ), 0 ), 1 )</f>
        <v>0.2947135338</v>
      </c>
      <c r="C726" s="85">
        <f>MAX( NORMINV( MCrands!C726, (C$5+C$4)/2, (C$5-C$4)/3.29 ), 0 )</f>
        <v>1.919391188</v>
      </c>
      <c r="D726" s="83"/>
      <c r="E726" s="84">
        <f>Baseline!B$33 * (C726 * Baseline!B$68*Baseline!B$68/Baseline!B$75 + Baseline!B$46 * Baseline!B$54*Baseline!B$54/Baseline!B$76 + Baseline!B$47 * Baseline!B$55*Baseline!B$55/Baseline!B$77 + Baseline!B$56*Baseline!B$56/Baseline!B$78)</f>
        <v>0.00001363882676</v>
      </c>
      <c r="F726" s="84">
        <f>Baseline!B$33 * (C726 * Baseline!B$68*Baseline!B$59/Baseline!B$75 + Baseline!B$46 * Baseline!B$54*Baseline!B$69/Baseline!B$76 + Baseline!B$47 * Baseline!B$55*Baseline!B$57/Baseline!B$77 + Baseline!B$56*Baseline!B$58/Baseline!B$78)</f>
        <v>0.0000002383929375</v>
      </c>
      <c r="G726" s="85">
        <f>Baseline!B$33 * (C726 * Baseline!B$68*Baseline!B$60/Baseline!B$75 + Baseline!B$46 * Baseline!B$54*Baseline!B$61/Baseline!B$76 + Baseline!B$47 * Baseline!B$55*Baseline!B$70/Baseline!B$77 + Baseline!B$56*Baseline!B$62/Baseline!B$78)</f>
        <v>0.0000001987692594</v>
      </c>
      <c r="H726" s="84">
        <f>Baseline!B$33 * (C726 * Baseline!B$68*Baseline!B$63/Baseline!B$75 + Baseline!B$46 * Baseline!B$54*Baseline!B$64/Baseline!B$76 + Baseline!B$47 * Baseline!B$55*Baseline!B$65/Baseline!B$77 + Baseline!B$56*Baseline!B$71/Baseline!B$78)</f>
        <v>0.000000003524022305</v>
      </c>
      <c r="I726" s="84">
        <f>Baseline!B$33 * (C726 * Baseline!B$59*Baseline!B$68/Baseline!B$75 + Baseline!B$46 * Baseline!B$69*Baseline!B$54/Baseline!B$76 + Baseline!B$47 * Baseline!B$57*Baseline!B$55/Baseline!B$77 + Baseline!B$58*Baseline!B$56/Baseline!B$78)</f>
        <v>0.0000002383929375</v>
      </c>
      <c r="J726" s="85">
        <f>Baseline!B$33 * (C726 * Baseline!B$59*Baseline!B$59/Baseline!B$75 + Baseline!B$46 * Baseline!B$69*Baseline!B$69/Baseline!B$76 + Baseline!B$47 * Baseline!B$57*Baseline!B$57/Baseline!B$77 + Baseline!B$58*Baseline!B$58/Baseline!B$78)</f>
        <v>0.000002116574328</v>
      </c>
      <c r="K726" s="84">
        <f>Baseline!B$33 * (C726 * Baseline!B$59*Baseline!B$60/Baseline!B$75 + Baseline!B$46 * Baseline!B$69*Baseline!B$61/Baseline!B$76 + Baseline!B$47 * Baseline!B$57*Baseline!B$70/Baseline!B$77 + Baseline!B$58*Baseline!B$62/Baseline!B$78)</f>
        <v>0.00000001648953014</v>
      </c>
      <c r="L726" s="85">
        <f>Baseline!B$33 * (C726 * Baseline!B$59*Baseline!B$63/Baseline!B$75 + Baseline!B$46 * Baseline!B$69*Baseline!B$64/Baseline!B$76 + Baseline!B$47 * Baseline!B$57*Baseline!B$65/Baseline!B$77 + Baseline!B$58*Baseline!B$71/Baseline!B$78)</f>
        <v>0.00000001707276479</v>
      </c>
      <c r="M726" s="84">
        <f>Baseline!B$33 * (C726 * Baseline!B$60*Baseline!B$68/Baseline!B$75 + Baseline!B$46 * Baseline!B$61*Baseline!B$54/Baseline!B$76 + Baseline!B$47 * Baseline!B$70*Baseline!B$55/Baseline!B$77 + Baseline!B$62*Baseline!B$56/Baseline!B$78)</f>
        <v>0.0000001987692594</v>
      </c>
      <c r="N726" s="85">
        <f>Baseline!B$33 * (C726 * Baseline!B$60*Baseline!B$59/Baseline!B$75 + Baseline!B$46 * Baseline!B$61*Baseline!B$69/Baseline!B$76 + Baseline!B$47 * Baseline!B$70*Baseline!B$57/Baseline!B$77 + Baseline!B$62*Baseline!B$58/Baseline!B$78)</f>
        <v>0.00000001648953014</v>
      </c>
      <c r="O726" s="85">
        <f>Baseline!B$33 * (C726 * Baseline!B$60*Baseline!B$60/Baseline!B$75 + Baseline!B$46 * Baseline!B$61*Baseline!B$61/Baseline!B$76 + Baseline!B$47 * Baseline!B$70*Baseline!B$70/Baseline!B$77 + Baseline!B$62*Baseline!B$62/Baseline!B$78)</f>
        <v>0.000001589266898</v>
      </c>
      <c r="P726" s="84">
        <f>Baseline!B$33 * (C726 * Baseline!B$60*Baseline!B$63/Baseline!B$75 + Baseline!B$46 * Baseline!B$61*Baseline!B$64/Baseline!B$76 + Baseline!B$47 * Baseline!B$70*Baseline!B$65/Baseline!B$77 + Baseline!B$62*Baseline!B$71/Baseline!B$78)</f>
        <v>0.000000001956329222</v>
      </c>
      <c r="Q726" s="84">
        <f>Baseline!B$33 * (C726 * Baseline!B$63*Baseline!B$68/Baseline!B$75 + Baseline!B$46 * Baseline!B$64*Baseline!B$54/Baseline!B$76 + Baseline!B$47 * Baseline!B$65*Baseline!B$55/Baseline!B$77 + Baseline!B$71*Baseline!B$56/Baseline!B$78)</f>
        <v>0.000000003524022305</v>
      </c>
      <c r="R726" s="84">
        <f>Baseline!B$33 * (C726 * Baseline!B$63*Baseline!B$59/Baseline!B$75 + Baseline!B$46 * Baseline!B$64*Baseline!B$69/Baseline!B$76 + Baseline!B$47 * Baseline!B$65*Baseline!B$57/Baseline!B$77 + Baseline!B$71*Baseline!B$58/Baseline!B$78)</f>
        <v>0.00000001707276479</v>
      </c>
      <c r="S726" s="84">
        <f>Baseline!B$33 * (C726 * Baseline!B$63*Baseline!B$60/Baseline!B$75 + Baseline!B$46 * Baseline!B$64*Baseline!B$61/Baseline!B$76 + Baseline!B$47 * Baseline!B$65*Baseline!B$70/Baseline!B$77 + Baseline!B$71*Baseline!B$62/Baseline!B$78)</f>
        <v>0.000000001956329222</v>
      </c>
      <c r="T726" s="84">
        <f>Baseline!B$33 * (C726 * Baseline!B$63*Baseline!B$63/Baseline!B$75 + Baseline!B$46 * Baseline!B$64*Baseline!B$64/Baseline!B$76 + Baseline!B$47 * Baseline!B$65*Baseline!B$65/Baseline!B$77 + Baseline!B$71*Baseline!B$71/Baseline!B$78)</f>
        <v>0.00000009856721096</v>
      </c>
      <c r="U726" s="83"/>
      <c r="V726" s="84">
        <f>E726 * ( Baseline!B$89 * Baseline!B$7 )</f>
        <v>0.141557383</v>
      </c>
      <c r="W726" s="84">
        <f>F726 * ( Baseline!D$89 * Baseline!B$11 )</f>
        <v>0.004397538132</v>
      </c>
      <c r="X726" s="84">
        <f>G726 * ( Baseline!F$89 * Baseline!B$16 )</f>
        <v>0.006904204493</v>
      </c>
      <c r="Y726" s="84">
        <f>H726 * ( Baseline!H$89 * Baseline!B$18 )</f>
        <v>0.001239305142</v>
      </c>
      <c r="Z726" s="86">
        <f t="shared" si="1"/>
        <v>0.1540984307</v>
      </c>
      <c r="AA726" s="84">
        <f>I726 * ( Baseline!B$89 * Baseline!B$7 )</f>
        <v>0.002474280298</v>
      </c>
      <c r="AB726" s="85">
        <f>J726 * ( Baseline!D$89 * Baseline!B$11 )</f>
        <v>0.03904359087</v>
      </c>
      <c r="AC726" s="85">
        <f>K726 * ( Baseline!F$89 * Baseline!B$16 )</f>
        <v>0.0005727600356</v>
      </c>
      <c r="AD726" s="85">
        <f>L726 * ( Baseline!F$89 * Baseline!B$16 )</f>
        <v>0.0005930185568</v>
      </c>
      <c r="AE726" s="86">
        <f t="shared" si="2"/>
        <v>0.04268364977</v>
      </c>
      <c r="AF726" s="86">
        <f>M726 * ( Baseline!B$89 * Baseline!B$7 )</f>
        <v>0.002063026144</v>
      </c>
      <c r="AG726" s="86">
        <f>N726 * ( Baseline!D$89 * Baseline!B$11 )</f>
        <v>0.0003041756956</v>
      </c>
      <c r="AH726" s="86">
        <f>O726 * ( Baseline!F$89 * Baseline!B$16 )</f>
        <v>0.05520282003</v>
      </c>
      <c r="AI726" s="86">
        <f>P726 * ( Baseline!H$89 * Baseline!B$18 )</f>
        <v>0.0006879890798</v>
      </c>
      <c r="AJ726" s="86">
        <f t="shared" si="3"/>
        <v>0.05825801095</v>
      </c>
      <c r="AK726" s="86">
        <f>Q726 * ( Baseline!B$89 * Baseline!B$7 )</f>
        <v>0.00003657582751</v>
      </c>
      <c r="AL726" s="86">
        <f>R726 * ( Baseline!D$89 * Baseline!B$11 )</f>
        <v>0.0003149343893</v>
      </c>
      <c r="AM726" s="86">
        <f>S726 * ( Baseline!F$89 * Baseline!B$16 )</f>
        <v>0.00006795264541</v>
      </c>
      <c r="AN726" s="86">
        <f>T726 * ( Baseline!H$89 * Baseline!B$18 )</f>
        <v>0.0346634728</v>
      </c>
      <c r="AO726" s="86">
        <f t="shared" si="4"/>
        <v>0.03508293566</v>
      </c>
      <c r="AP726" s="62"/>
      <c r="AQ726" s="86">
        <f>V726 * ( (1-Baseline!B$90-Baseline!B$89) + (1-B726)*Baseline!B$90 )</f>
        <v>0.1013982548</v>
      </c>
      <c r="AR726" s="86">
        <f>W726 * ( (1-Baseline!B$90-Baseline!B$89) + (1-B726)*Baseline!B$90 )</f>
        <v>0.003149978353</v>
      </c>
      <c r="AS726" s="86">
        <f>X726 * ( (1-Baseline!B$90-Baseline!B$89) + (1-B726)*Baseline!B$90 )</f>
        <v>0.004945515888</v>
      </c>
      <c r="AT726" s="86">
        <f>Y726 * ( (1-Baseline!B$90-Baseline!B$89) + (1-B726)*Baseline!B$90 )</f>
        <v>0.0008877204135</v>
      </c>
      <c r="AU726" s="86">
        <f t="shared" si="5"/>
        <v>0.1103814695</v>
      </c>
      <c r="AV726" s="86">
        <f>AA726 * ( (1-Baseline!D$90-Baseline!D$89) + (1-B726)*Baseline!D$90 )</f>
        <v>0.002126314186</v>
      </c>
      <c r="AW726" s="86">
        <f>AB726 * ( (1-Baseline!D$90-Baseline!D$89) + (1-B726)*Baseline!D$90 )</f>
        <v>0.03355276328</v>
      </c>
      <c r="AX726" s="86">
        <f>AC726 * ( (1-Baseline!D$90-Baseline!D$89) + (1-B726)*Baseline!D$90 )</f>
        <v>0.0004922109228</v>
      </c>
      <c r="AY726" s="86">
        <f>AD726 * ( (1-Baseline!D$90-Baseline!D$89) + (1-B726)*Baseline!D$90 )</f>
        <v>0.0005096204221</v>
      </c>
      <c r="AZ726" s="86">
        <f t="shared" si="6"/>
        <v>0.03668090882</v>
      </c>
      <c r="BA726" s="86">
        <f>AF726 * ( (1-Baseline!F$90-Baseline!F$89) + (1-Baseline!B$36)*Baseline!F$90 )</f>
        <v>0.00148461963</v>
      </c>
      <c r="BB726" s="86">
        <f>AG726 * ( (1-Baseline!F$90-Baseline!F$89) + (1-Baseline!B$36)*Baseline!F$90 )</f>
        <v>0.0002188945642</v>
      </c>
      <c r="BC726" s="86">
        <f>AH726 * ( (1-Baseline!F$90-Baseline!F$89) + (1-Baseline!B$36)*Baseline!F$90 )</f>
        <v>0.03972571578</v>
      </c>
      <c r="BD726" s="86">
        <f>AI726 * ( (1-Baseline!F$90-Baseline!F$89) + (1-Baseline!B$36)*Baseline!F$90 )</f>
        <v>0.0004950989575</v>
      </c>
      <c r="BE726" s="86">
        <f t="shared" si="7"/>
        <v>0.04192432893</v>
      </c>
      <c r="BF726" s="86">
        <f>AK726 * ( (1-Baseline!H$90-Baseline!H$89) + (1-Baseline!B$36)*Baseline!H$90 )</f>
        <v>0.00002897975965</v>
      </c>
      <c r="BG726" s="86">
        <f>AL726 * ( (1-Baseline!H$90-Baseline!H$89) + (1-Baseline!B$36)*Baseline!H$90 )</f>
        <v>0.0002495288153</v>
      </c>
      <c r="BH726" s="86">
        <f>AM726 * ( (1-Baseline!H$90-Baseline!H$89) + (1-Baseline!B$36)*Baseline!H$90 )</f>
        <v>0.00005384024001</v>
      </c>
      <c r="BI726" s="86">
        <f>AN726 * ( (1-Baseline!H$90-Baseline!H$89) + (1-Baseline!B$36)*Baseline!H$90 )</f>
        <v>0.02746456277</v>
      </c>
      <c r="BJ726" s="86">
        <f t="shared" si="8"/>
        <v>0.02779691158</v>
      </c>
      <c r="BK726" s="62"/>
      <c r="BL726" s="86">
        <f t="shared" si="19"/>
        <v>0.9186166419</v>
      </c>
      <c r="BM726" s="86">
        <f t="shared" si="20"/>
        <v>0.02853720256</v>
      </c>
      <c r="BN726" s="86">
        <f t="shared" si="21"/>
        <v>0.04480385985</v>
      </c>
      <c r="BO726" s="86">
        <f t="shared" si="22"/>
        <v>0.008042295665</v>
      </c>
      <c r="BP726" s="86">
        <f t="shared" si="9"/>
        <v>1</v>
      </c>
      <c r="BQ726" s="86">
        <f t="shared" si="23"/>
        <v>0.05796787088</v>
      </c>
      <c r="BR726" s="86">
        <f t="shared" si="24"/>
        <v>0.9147200647</v>
      </c>
      <c r="BS726" s="86">
        <f t="shared" si="25"/>
        <v>0.01341872213</v>
      </c>
      <c r="BT726" s="86">
        <f t="shared" si="26"/>
        <v>0.0138933423</v>
      </c>
      <c r="BU726" s="86">
        <f t="shared" si="10"/>
        <v>1</v>
      </c>
      <c r="BV726" s="86">
        <f t="shared" si="27"/>
        <v>0.03541188774</v>
      </c>
      <c r="BW726" s="86">
        <f t="shared" si="28"/>
        <v>0.0052211823</v>
      </c>
      <c r="BX726" s="86">
        <f t="shared" si="29"/>
        <v>0.9475575827</v>
      </c>
      <c r="BY726" s="86">
        <f t="shared" si="30"/>
        <v>0.01180934722</v>
      </c>
      <c r="BZ726" s="86">
        <f t="shared" si="11"/>
        <v>1</v>
      </c>
      <c r="CA726" s="86">
        <f t="shared" si="31"/>
        <v>0.001042553219</v>
      </c>
      <c r="CB726" s="86">
        <f t="shared" si="32"/>
        <v>0.008976853942</v>
      </c>
      <c r="CC726" s="86">
        <f t="shared" si="33"/>
        <v>0.001936914461</v>
      </c>
      <c r="CD726" s="86">
        <f t="shared" si="34"/>
        <v>0.9880436784</v>
      </c>
      <c r="CE726" s="86">
        <f t="shared" si="12"/>
        <v>1</v>
      </c>
      <c r="CF726" s="62"/>
      <c r="CG726" s="86">
        <f t="shared" si="35"/>
        <v>0.9186166419</v>
      </c>
      <c r="CH726" s="86">
        <f t="shared" si="36"/>
        <v>0.02853720256</v>
      </c>
      <c r="CI726" s="86">
        <f t="shared" si="37"/>
        <v>0.04480385985</v>
      </c>
      <c r="CJ726" s="86">
        <f t="shared" si="38"/>
        <v>0.008042295665</v>
      </c>
      <c r="CK726" s="86">
        <f t="shared" si="13"/>
        <v>1</v>
      </c>
      <c r="CL726" s="86">
        <f t="shared" si="39"/>
        <v>0.05796787088</v>
      </c>
      <c r="CM726" s="86">
        <f t="shared" si="40"/>
        <v>0.9147200647</v>
      </c>
      <c r="CN726" s="86">
        <f t="shared" si="41"/>
        <v>0.01341872213</v>
      </c>
      <c r="CO726" s="86">
        <f t="shared" si="42"/>
        <v>0.0138933423</v>
      </c>
      <c r="CP726" s="86">
        <f t="shared" si="14"/>
        <v>1</v>
      </c>
      <c r="CQ726" s="86">
        <f t="shared" si="43"/>
        <v>0.03541188774</v>
      </c>
      <c r="CR726" s="86">
        <f t="shared" si="44"/>
        <v>0.0052211823</v>
      </c>
      <c r="CS726" s="86">
        <f t="shared" si="45"/>
        <v>0.9475575827</v>
      </c>
      <c r="CT726" s="86">
        <f t="shared" si="46"/>
        <v>0.01180934722</v>
      </c>
      <c r="CU726" s="86">
        <f t="shared" si="15"/>
        <v>1</v>
      </c>
      <c r="CV726" s="86">
        <f t="shared" si="47"/>
        <v>0.001042553219</v>
      </c>
      <c r="CW726" s="86">
        <f t="shared" si="48"/>
        <v>0.008976853942</v>
      </c>
      <c r="CX726" s="86">
        <f t="shared" si="49"/>
        <v>0.001936914461</v>
      </c>
      <c r="CY726" s="86">
        <f t="shared" si="50"/>
        <v>0.9880436784</v>
      </c>
      <c r="CZ726" s="86">
        <f t="shared" si="16"/>
        <v>1</v>
      </c>
      <c r="DA726" s="62"/>
      <c r="DB726" s="86">
        <f>(AQ726*Baseline!B$7 + AV726*Baseline!B$11 + BA726*Baseline!B$16 + BF726*Baseline!B$18)</f>
        <v>60038.91386</v>
      </c>
      <c r="DC726" s="86">
        <f>(AR726*Baseline!B$7 + AW726*Baseline!B$11 + BB726*Baseline!B$16 + BG726*Baseline!B$18)</f>
        <v>85642.91866</v>
      </c>
      <c r="DD726" s="86">
        <f>(AS726*Baseline!B$7 + AX726*Baseline!B$11 + BC726*Baseline!B$16 + BH726*Baseline!B$18)</f>
        <v>139008.2324</v>
      </c>
      <c r="DE726" s="86">
        <f>(AT726*Baseline!B$7 + AY726*Baseline!B$11 + BD726*Baseline!B$16 + BI726*Baseline!B$18)</f>
        <v>1260806.869</v>
      </c>
      <c r="DF726" s="86">
        <f t="shared" si="17"/>
        <v>1545496.934</v>
      </c>
      <c r="DG726" s="62"/>
      <c r="DH726" s="86">
        <f t="shared" si="51"/>
        <v>0.03884764347</v>
      </c>
      <c r="DI726" s="86">
        <f t="shared" si="52"/>
        <v>0.05541448631</v>
      </c>
      <c r="DJ726" s="86">
        <f t="shared" si="53"/>
        <v>0.08994403636</v>
      </c>
      <c r="DK726" s="86">
        <f t="shared" si="54"/>
        <v>0.8157938339</v>
      </c>
      <c r="DL726" s="86">
        <f t="shared" si="18"/>
        <v>1</v>
      </c>
      <c r="DM726" s="62"/>
      <c r="DN726" s="86">
        <f>DH726 / (Baseline!B$7/Baseline!B$17)</f>
        <v>4.146730427</v>
      </c>
      <c r="DO726" s="86">
        <f>DI726 / (Baseline!B$11/Baseline!B$17)</f>
        <v>1.337732222</v>
      </c>
      <c r="DP726" s="86">
        <f>DJ726 / (Baseline!B$16/Baseline!B$17)</f>
        <v>1.389907179</v>
      </c>
      <c r="DQ726" s="86">
        <f>DK726 / (Baseline!B$18/Baseline!B$17)</f>
        <v>0.9223269492</v>
      </c>
      <c r="DR726" s="62"/>
      <c r="DS726" s="86">
        <f>DH726 / Baseline!H$117</f>
        <v>1.554182087</v>
      </c>
      <c r="DT726" s="86">
        <f>DI726 / Baseline!H$118</f>
        <v>1.247382981</v>
      </c>
      <c r="DU726" s="86">
        <f>DJ726 / Baseline!H$119</f>
        <v>1.07522828</v>
      </c>
      <c r="DV726" s="86">
        <f>DK726 / Baseline!H$120</f>
        <v>0.9632378671</v>
      </c>
      <c r="DW726" s="87"/>
      <c r="DX726" s="86">
        <f>(AU726*Baseline!B$34)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0.02908675167</v>
      </c>
      <c r="DY726" s="86">
        <f>(AZ726*Baseline!B$34) + (Baseline!D$90*(1-Baseline!D$91)*Baseline!B$35) + (Baseline!D$90*Baseline!D$91*((1-Baseline!D$92)*Baseline!B$40 + Baseline!D$92*Baseline!B$41))</f>
        <v>0.01191570432</v>
      </c>
      <c r="DZ726" s="86">
        <f>(BE726*Baseline!B$34) + (Baseline!F$90*(1-Baseline!F$91)*Baseline!B$35) + (Baseline!F$90*Baseline!F$91*((1-Baseline!F$92)*Baseline!B$40 + Baseline!F$92*Baseline!B$41))</f>
        <v>0.01401928934</v>
      </c>
      <c r="EA726" s="86">
        <f>(BJ726*Baseline!B$34) + (Baseline!H$90*(1-Baseline!H$91)*Baseline!B$35) + (Baseline!H$90*Baseline!H$91*((1-Baseline!H$92)*Baseline!B$40 + Baseline!H$92*Baseline!B$41))</f>
        <v>0.009314536737</v>
      </c>
      <c r="EB726" s="86">
        <f>( DX726*Baseline!B$7 + DY726*Baseline!B$11 + DZ726*Baseline!B$16 + EA726*Baseline!B$18 ) / Baseline!B$17</f>
        <v>0.009911974426</v>
      </c>
    </row>
    <row r="727">
      <c r="A727" s="73" t="s">
        <v>903</v>
      </c>
      <c r="B727" s="85">
        <f>MIN( MAX( NORMINV( MCrands!B727, (B$5+B$4)/2, (B$5-B$4)/3.29 ), 0 ), 1 )</f>
        <v>0.2408681922</v>
      </c>
      <c r="C727" s="85">
        <f>MAX( NORMINV( MCrands!C727, (C$5+C$4)/2, (C$5-C$4)/3.29 ), 0 )</f>
        <v>2.556665325</v>
      </c>
      <c r="D727" s="83"/>
      <c r="E727" s="84">
        <f>Baseline!B$33 * (C727 * Baseline!B$68*Baseline!B$68/Baseline!B$75 + Baseline!B$46 * Baseline!B$54*Baseline!B$54/Baseline!B$76 + Baseline!B$47 * Baseline!B$55*Baseline!B$55/Baseline!B$77 + Baseline!B$56*Baseline!B$56/Baseline!B$78)</f>
        <v>0.00001815074294</v>
      </c>
      <c r="F727" s="84">
        <f>Baseline!B$33 * (C727 * Baseline!B$68*Baseline!B$59/Baseline!B$75 + Baseline!B$46 * Baseline!B$54*Baseline!B$69/Baseline!B$76 + Baseline!B$47 * Baseline!B$55*Baseline!B$57/Baseline!B$77 + Baseline!B$56*Baseline!B$58/Baseline!B$78)</f>
        <v>0.0000002391053453</v>
      </c>
      <c r="G727" s="85">
        <f>Baseline!B$33 * (C727 * Baseline!B$68*Baseline!B$60/Baseline!B$75 + Baseline!B$46 * Baseline!B$54*Baseline!B$61/Baseline!B$76 + Baseline!B$47 * Baseline!B$55*Baseline!B$70/Baseline!B$77 + Baseline!B$56*Baseline!B$62/Baseline!B$78)</f>
        <v>0.0000002005205953</v>
      </c>
      <c r="H727" s="84">
        <f>Baseline!B$33 * (C727 * Baseline!B$68*Baseline!B$63/Baseline!B$75 + Baseline!B$46 * Baseline!B$54*Baseline!B$64/Baseline!B$76 + Baseline!B$47 * Baseline!B$55*Baseline!B$65/Baseline!B$77 + Baseline!B$56*Baseline!B$71/Baseline!B$78)</f>
        <v>0.000000003699155894</v>
      </c>
      <c r="I727" s="84">
        <f>Baseline!B$33 * (C727 * Baseline!B$59*Baseline!B$68/Baseline!B$75 + Baseline!B$46 * Baseline!B$69*Baseline!B$54/Baseline!B$76 + Baseline!B$47 * Baseline!B$57*Baseline!B$55/Baseline!B$77 + Baseline!B$58*Baseline!B$56/Baseline!B$78)</f>
        <v>0.0000002391053453</v>
      </c>
      <c r="J727" s="85">
        <f>Baseline!B$33 * (C727 * Baseline!B$59*Baseline!B$59/Baseline!B$75 + Baseline!B$46 * Baseline!B$69*Baseline!B$69/Baseline!B$76 + Baseline!B$47 * Baseline!B$57*Baseline!B$57/Baseline!B$77 + Baseline!B$58*Baseline!B$58/Baseline!B$78)</f>
        <v>0.000002116574441</v>
      </c>
      <c r="K727" s="84">
        <f>Baseline!B$33 * (C727 * Baseline!B$59*Baseline!B$60/Baseline!B$75 + Baseline!B$46 * Baseline!B$69*Baseline!B$61/Baseline!B$76 + Baseline!B$47 * Baseline!B$57*Baseline!B$70/Baseline!B$77 + Baseline!B$58*Baseline!B$62/Baseline!B$78)</f>
        <v>0.00000001648980667</v>
      </c>
      <c r="L727" s="85">
        <f>Baseline!B$33 * (C727 * Baseline!B$59*Baseline!B$63/Baseline!B$75 + Baseline!B$46 * Baseline!B$69*Baseline!B$64/Baseline!B$76 + Baseline!B$47 * Baseline!B$57*Baseline!B$65/Baseline!B$77 + Baseline!B$58*Baseline!B$71/Baseline!B$78)</f>
        <v>0.00000001707279244</v>
      </c>
      <c r="M727" s="84">
        <f>Baseline!B$33 * (C727 * Baseline!B$60*Baseline!B$68/Baseline!B$75 + Baseline!B$46 * Baseline!B$61*Baseline!B$54/Baseline!B$76 + Baseline!B$47 * Baseline!B$70*Baseline!B$55/Baseline!B$77 + Baseline!B$62*Baseline!B$56/Baseline!B$78)</f>
        <v>0.0000002005205953</v>
      </c>
      <c r="N727" s="85">
        <f>Baseline!B$33 * (C727 * Baseline!B$60*Baseline!B$59/Baseline!B$75 + Baseline!B$46 * Baseline!B$61*Baseline!B$69/Baseline!B$76 + Baseline!B$47 * Baseline!B$70*Baseline!B$57/Baseline!B$77 + Baseline!B$62*Baseline!B$58/Baseline!B$78)</f>
        <v>0.00000001648980667</v>
      </c>
      <c r="O727" s="85">
        <f>Baseline!B$33 * (C727 * Baseline!B$60*Baseline!B$60/Baseline!B$75 + Baseline!B$46 * Baseline!B$61*Baseline!B$61/Baseline!B$76 + Baseline!B$47 * Baseline!B$70*Baseline!B$70/Baseline!B$77 + Baseline!B$62*Baseline!B$62/Baseline!B$78)</f>
        <v>0.000001589267577</v>
      </c>
      <c r="P727" s="84">
        <f>Baseline!B$33 * (C727 * Baseline!B$60*Baseline!B$63/Baseline!B$75 + Baseline!B$46 * Baseline!B$61*Baseline!B$64/Baseline!B$76 + Baseline!B$47 * Baseline!B$70*Baseline!B$65/Baseline!B$77 + Baseline!B$62*Baseline!B$71/Baseline!B$78)</f>
        <v>0.000000001956397201</v>
      </c>
      <c r="Q727" s="84">
        <f>Baseline!B$33 * (C727 * Baseline!B$63*Baseline!B$68/Baseline!B$75 + Baseline!B$46 * Baseline!B$64*Baseline!B$54/Baseline!B$76 + Baseline!B$47 * Baseline!B$65*Baseline!B$55/Baseline!B$77 + Baseline!B$71*Baseline!B$56/Baseline!B$78)</f>
        <v>0.000000003699155894</v>
      </c>
      <c r="R727" s="84">
        <f>Baseline!B$33 * (C727 * Baseline!B$63*Baseline!B$59/Baseline!B$75 + Baseline!B$46 * Baseline!B$64*Baseline!B$69/Baseline!B$76 + Baseline!B$47 * Baseline!B$65*Baseline!B$57/Baseline!B$77 + Baseline!B$71*Baseline!B$58/Baseline!B$78)</f>
        <v>0.00000001707279244</v>
      </c>
      <c r="S727" s="84">
        <f>Baseline!B$33 * (C727 * Baseline!B$63*Baseline!B$60/Baseline!B$75 + Baseline!B$46 * Baseline!B$64*Baseline!B$61/Baseline!B$76 + Baseline!B$47 * Baseline!B$65*Baseline!B$70/Baseline!B$77 + Baseline!B$71*Baseline!B$62/Baseline!B$78)</f>
        <v>0.000000001956397201</v>
      </c>
      <c r="T727" s="84">
        <f>Baseline!B$33 * (C727 * Baseline!B$63*Baseline!B$63/Baseline!B$75 + Baseline!B$46 * Baseline!B$64*Baseline!B$64/Baseline!B$76 + Baseline!B$47 * Baseline!B$65*Baseline!B$65/Baseline!B$77 + Baseline!B$71*Baseline!B$71/Baseline!B$78)</f>
        <v>0.00000009856721776</v>
      </c>
      <c r="U727" s="83"/>
      <c r="V727" s="84">
        <f>E727 * ( Baseline!B$89 * Baseline!B$7 )</f>
        <v>0.188386561</v>
      </c>
      <c r="W727" s="84">
        <f>F727 * ( Baseline!D$89 * Baseline!B$11 )</f>
        <v>0.004410679631</v>
      </c>
      <c r="X727" s="84">
        <f>G727 * ( Baseline!F$89 * Baseline!B$16 )</f>
        <v>0.006965036742</v>
      </c>
      <c r="Y727" s="84">
        <f>H727 * ( Baseline!H$89 * Baseline!B$18 )</f>
        <v>0.001300894978</v>
      </c>
      <c r="Z727" s="86">
        <f t="shared" si="1"/>
        <v>0.2010631724</v>
      </c>
      <c r="AA727" s="84">
        <f>I727 * ( Baseline!B$89 * Baseline!B$7 )</f>
        <v>0.002481674379</v>
      </c>
      <c r="AB727" s="85">
        <f>J727 * ( Baseline!D$89 * Baseline!B$11 )</f>
        <v>0.03904359295</v>
      </c>
      <c r="AC727" s="85">
        <f>K727 * ( Baseline!F$89 * Baseline!B$16 )</f>
        <v>0.0005727696407</v>
      </c>
      <c r="AD727" s="85">
        <f>L727 * ( Baseline!F$89 * Baseline!B$16 )</f>
        <v>0.0005930195173</v>
      </c>
      <c r="AE727" s="86">
        <f t="shared" si="2"/>
        <v>0.04269105649</v>
      </c>
      <c r="AF727" s="86">
        <f>M727 * ( Baseline!B$89 * Baseline!B$7 )</f>
        <v>0.002081203259</v>
      </c>
      <c r="AG727" s="86">
        <f>N727 * ( Baseline!D$89 * Baseline!B$11 )</f>
        <v>0.0003041807966</v>
      </c>
      <c r="AH727" s="86">
        <f>O727 * ( Baseline!F$89 * Baseline!B$16 )</f>
        <v>0.05520284364</v>
      </c>
      <c r="AI727" s="86">
        <f>P727 * ( Baseline!H$89 * Baseline!B$18 )</f>
        <v>0.0006880129864</v>
      </c>
      <c r="AJ727" s="86">
        <f t="shared" si="3"/>
        <v>0.05827624068</v>
      </c>
      <c r="AK727" s="86">
        <f>Q727 * ( Baseline!B$89 * Baseline!B$7 )</f>
        <v>0.00003839353903</v>
      </c>
      <c r="AL727" s="86">
        <f>R727 * ( Baseline!D$89 * Baseline!B$11 )</f>
        <v>0.0003149348994</v>
      </c>
      <c r="AM727" s="86">
        <f>S727 * ( Baseline!F$89 * Baseline!B$16 )</f>
        <v>0.00006795500666</v>
      </c>
      <c r="AN727" s="86">
        <f>T727 * ( Baseline!H$89 * Baseline!B$18 )</f>
        <v>0.03466347519</v>
      </c>
      <c r="AO727" s="86">
        <f t="shared" si="4"/>
        <v>0.03508475863</v>
      </c>
      <c r="AP727" s="62"/>
      <c r="AQ727" s="86">
        <f>V727 * ( (1-Baseline!B$90-Baseline!B$89) + (1-B727)*Baseline!B$90 )</f>
        <v>0.1439701546</v>
      </c>
      <c r="AR727" s="86">
        <f>W727 * ( (1-Baseline!B$90-Baseline!B$89) + (1-B727)*Baseline!B$90 )</f>
        <v>0.003370761825</v>
      </c>
      <c r="AS727" s="86">
        <f>X727 * ( (1-Baseline!B$90-Baseline!B$89) + (1-B727)*Baseline!B$90 )</f>
        <v>0.005322871286</v>
      </c>
      <c r="AT727" s="86">
        <f>Y727 * ( (1-Baseline!B$90-Baseline!B$89) + (1-B727)*Baseline!B$90 )</f>
        <v>0.0009941794681</v>
      </c>
      <c r="AU727" s="86">
        <f t="shared" si="5"/>
        <v>0.1536579671</v>
      </c>
      <c r="AV727" s="86">
        <f>AA727 * ( (1-Baseline!D$90-Baseline!D$89) + (1-B727)*Baseline!D$90 )</f>
        <v>0.002192533132</v>
      </c>
      <c r="AW727" s="86">
        <f>AB727 * ( (1-Baseline!D$90-Baseline!D$89) + (1-B727)*Baseline!D$90 )</f>
        <v>0.03449460246</v>
      </c>
      <c r="AX727" s="86">
        <f>AC727 * ( (1-Baseline!D$90-Baseline!D$89) + (1-B727)*Baseline!D$90 )</f>
        <v>0.0005060359348</v>
      </c>
      <c r="AY727" s="86">
        <f>AD727 * ( (1-Baseline!D$90-Baseline!D$89) + (1-B727)*Baseline!D$90 )</f>
        <v>0.0005239264871</v>
      </c>
      <c r="AZ727" s="86">
        <f t="shared" si="6"/>
        <v>0.03771709801</v>
      </c>
      <c r="BA727" s="86">
        <f>AF727 * ( (1-Baseline!F$90-Baseline!F$89) + (1-Baseline!B$36)*Baseline!F$90 )</f>
        <v>0.001497700463</v>
      </c>
      <c r="BB727" s="86">
        <f>AG727 * ( (1-Baseline!F$90-Baseline!F$89) + (1-Baseline!B$36)*Baseline!F$90 )</f>
        <v>0.000218898235</v>
      </c>
      <c r="BC727" s="86">
        <f>AH727 * ( (1-Baseline!F$90-Baseline!F$89) + (1-Baseline!B$36)*Baseline!F$90 )</f>
        <v>0.03972573277</v>
      </c>
      <c r="BD727" s="86">
        <f>AI727 * ( (1-Baseline!F$90-Baseline!F$89) + (1-Baseline!B$36)*Baseline!F$90 )</f>
        <v>0.0004951161614</v>
      </c>
      <c r="BE727" s="86">
        <f t="shared" si="7"/>
        <v>0.04193744763</v>
      </c>
      <c r="BF727" s="86">
        <f>AK727 * ( (1-Baseline!H$90-Baseline!H$89) + (1-Baseline!B$36)*Baseline!H$90 )</f>
        <v>0.00003041996884</v>
      </c>
      <c r="BG727" s="86">
        <f>AL727 * ( (1-Baseline!H$90-Baseline!H$89) + (1-Baseline!B$36)*Baseline!H$90 )</f>
        <v>0.0002495292195</v>
      </c>
      <c r="BH727" s="86">
        <f>AM727 * ( (1-Baseline!H$90-Baseline!H$89) + (1-Baseline!B$36)*Baseline!H$90 )</f>
        <v>0.00005384211088</v>
      </c>
      <c r="BI727" s="86">
        <f>AN727 * ( (1-Baseline!H$90-Baseline!H$89) + (1-Baseline!B$36)*Baseline!H$90 )</f>
        <v>0.02746456466</v>
      </c>
      <c r="BJ727" s="86">
        <f t="shared" si="8"/>
        <v>0.02779835596</v>
      </c>
      <c r="BK727" s="62"/>
      <c r="BL727" s="86">
        <f t="shared" si="19"/>
        <v>0.9369520972</v>
      </c>
      <c r="BM727" s="86">
        <f t="shared" si="20"/>
        <v>0.02193678524</v>
      </c>
      <c r="BN727" s="86">
        <f t="shared" si="21"/>
        <v>0.03464103675</v>
      </c>
      <c r="BO727" s="86">
        <f t="shared" si="22"/>
        <v>0.006470080833</v>
      </c>
      <c r="BP727" s="86">
        <f t="shared" si="9"/>
        <v>1</v>
      </c>
      <c r="BQ727" s="86">
        <f t="shared" si="23"/>
        <v>0.05813101345</v>
      </c>
      <c r="BR727" s="86">
        <f t="shared" si="24"/>
        <v>0.9145614132</v>
      </c>
      <c r="BS727" s="86">
        <f t="shared" si="25"/>
        <v>0.01341661903</v>
      </c>
      <c r="BT727" s="86">
        <f t="shared" si="26"/>
        <v>0.01389095436</v>
      </c>
      <c r="BU727" s="86">
        <f t="shared" si="10"/>
        <v>1</v>
      </c>
      <c r="BV727" s="86">
        <f t="shared" si="27"/>
        <v>0.03571272331</v>
      </c>
      <c r="BW727" s="86">
        <f t="shared" si="28"/>
        <v>0.005219636562</v>
      </c>
      <c r="BX727" s="86">
        <f t="shared" si="29"/>
        <v>0.9472615768</v>
      </c>
      <c r="BY727" s="86">
        <f t="shared" si="30"/>
        <v>0.0118060633</v>
      </c>
      <c r="BZ727" s="86">
        <f t="shared" si="11"/>
        <v>1</v>
      </c>
      <c r="CA727" s="86">
        <f t="shared" si="31"/>
        <v>0.001094308199</v>
      </c>
      <c r="CB727" s="86">
        <f t="shared" si="32"/>
        <v>0.008976402052</v>
      </c>
      <c r="CC727" s="86">
        <f t="shared" si="33"/>
        <v>0.001936881122</v>
      </c>
      <c r="CD727" s="86">
        <f t="shared" si="34"/>
        <v>0.9879924086</v>
      </c>
      <c r="CE727" s="86">
        <f t="shared" si="12"/>
        <v>1</v>
      </c>
      <c r="CF727" s="62"/>
      <c r="CG727" s="86">
        <f t="shared" si="35"/>
        <v>0.9369520972</v>
      </c>
      <c r="CH727" s="86">
        <f t="shared" si="36"/>
        <v>0.02193678524</v>
      </c>
      <c r="CI727" s="86">
        <f t="shared" si="37"/>
        <v>0.03464103675</v>
      </c>
      <c r="CJ727" s="86">
        <f t="shared" si="38"/>
        <v>0.006470080833</v>
      </c>
      <c r="CK727" s="86">
        <f t="shared" si="13"/>
        <v>1</v>
      </c>
      <c r="CL727" s="86">
        <f t="shared" si="39"/>
        <v>0.05813101345</v>
      </c>
      <c r="CM727" s="86">
        <f t="shared" si="40"/>
        <v>0.9145614132</v>
      </c>
      <c r="CN727" s="86">
        <f t="shared" si="41"/>
        <v>0.01341661903</v>
      </c>
      <c r="CO727" s="86">
        <f t="shared" si="42"/>
        <v>0.01389095436</v>
      </c>
      <c r="CP727" s="86">
        <f t="shared" si="14"/>
        <v>1</v>
      </c>
      <c r="CQ727" s="86">
        <f t="shared" si="43"/>
        <v>0.03571272331</v>
      </c>
      <c r="CR727" s="86">
        <f t="shared" si="44"/>
        <v>0.005219636562</v>
      </c>
      <c r="CS727" s="86">
        <f t="shared" si="45"/>
        <v>0.9472615768</v>
      </c>
      <c r="CT727" s="86">
        <f t="shared" si="46"/>
        <v>0.0118060633</v>
      </c>
      <c r="CU727" s="86">
        <f t="shared" si="15"/>
        <v>1</v>
      </c>
      <c r="CV727" s="86">
        <f t="shared" si="47"/>
        <v>0.001094308199</v>
      </c>
      <c r="CW727" s="86">
        <f t="shared" si="48"/>
        <v>0.008976402052</v>
      </c>
      <c r="CX727" s="86">
        <f t="shared" si="49"/>
        <v>0.001936881122</v>
      </c>
      <c r="CY727" s="86">
        <f t="shared" si="50"/>
        <v>0.9879924086</v>
      </c>
      <c r="CZ727" s="86">
        <f t="shared" si="16"/>
        <v>1</v>
      </c>
      <c r="DA727" s="62"/>
      <c r="DB727" s="86">
        <f>(AQ727*Baseline!B$7 + AV727*Baseline!B$11 + BA727*Baseline!B$16 + BF727*Baseline!B$18)</f>
        <v>80938.06697</v>
      </c>
      <c r="DC727" s="86">
        <f>(AR727*Baseline!B$7 + AW727*Baseline!B$11 + BB727*Baseline!B$16 + BG727*Baseline!B$18)</f>
        <v>87769.85442</v>
      </c>
      <c r="DD727" s="86">
        <f>(AS727*Baseline!B$7 + AX727*Baseline!B$11 + BC727*Baseline!B$16 + BH727*Baseline!B$18)</f>
        <v>139221.0408</v>
      </c>
      <c r="DE727" s="86">
        <f>(AT727*Baseline!B$7 + AY727*Baseline!B$11 + BD727*Baseline!B$16 + BI727*Baseline!B$18)</f>
        <v>1260889.326</v>
      </c>
      <c r="DF727" s="86">
        <f t="shared" si="17"/>
        <v>1568818.288</v>
      </c>
      <c r="DG727" s="62"/>
      <c r="DH727" s="86">
        <f t="shared" si="51"/>
        <v>0.05159174111</v>
      </c>
      <c r="DI727" s="86">
        <f t="shared" si="52"/>
        <v>0.05594647582</v>
      </c>
      <c r="DJ727" s="86">
        <f t="shared" si="53"/>
        <v>0.08874261723</v>
      </c>
      <c r="DK727" s="86">
        <f t="shared" si="54"/>
        <v>0.8037191658</v>
      </c>
      <c r="DL727" s="86">
        <f t="shared" si="18"/>
        <v>1</v>
      </c>
      <c r="DM727" s="62"/>
      <c r="DN727" s="86">
        <f>DH727 / (Baseline!B$7/Baseline!B$17)</f>
        <v>5.507079029</v>
      </c>
      <c r="DO727" s="86">
        <f>DI727 / (Baseline!B$11/Baseline!B$17)</f>
        <v>1.350574704</v>
      </c>
      <c r="DP727" s="86">
        <f>DJ727 / (Baseline!B$16/Baseline!B$17)</f>
        <v>1.371341622</v>
      </c>
      <c r="DQ727" s="86">
        <f>DK727 / (Baseline!B$18/Baseline!B$17)</f>
        <v>0.908675471</v>
      </c>
      <c r="DR727" s="62"/>
      <c r="DS727" s="86">
        <f>DH727 / Baseline!H$117</f>
        <v>2.06403665</v>
      </c>
      <c r="DT727" s="86">
        <f>DI727 / Baseline!H$118</f>
        <v>1.259358093</v>
      </c>
      <c r="DU727" s="86">
        <f>DJ727 / Baseline!H$119</f>
        <v>1.060866018</v>
      </c>
      <c r="DV727" s="86">
        <f>DK727 / Baseline!H$120</f>
        <v>0.9489808612</v>
      </c>
      <c r="DW727" s="87"/>
      <c r="DX727" s="86">
        <f>(AU727*Baseline!B$34)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0.03557822632</v>
      </c>
      <c r="DY727" s="86">
        <f>(AZ727*Baseline!B$34) + (Baseline!D$90*(1-Baseline!D$91)*Baseline!B$35) + (Baseline!D$90*Baseline!D$91*((1-Baseline!D$92)*Baseline!B$40 + Baseline!D$92*Baseline!B$41))</f>
        <v>0.0120711327</v>
      </c>
      <c r="DZ727" s="86">
        <f>(BE727*Baseline!B$34) + (Baseline!F$90*(1-Baseline!F$91)*Baseline!B$35) + (Baseline!F$90*Baseline!F$91*((1-Baseline!F$92)*Baseline!B$40 + Baseline!F$92*Baseline!B$41))</f>
        <v>0.01402125715</v>
      </c>
      <c r="EA727" s="86">
        <f>(BJ727*Baseline!B$34) + (Baseline!H$90*(1-Baseline!H$91)*Baseline!B$35) + (Baseline!H$90*Baseline!H$91*((1-Baseline!H$92)*Baseline!B$40 + Baseline!H$92*Baseline!B$41))</f>
        <v>0.009314753394</v>
      </c>
      <c r="EB727" s="86">
        <f>( DX727*Baseline!B$7 + DY727*Baseline!B$11 + DZ727*Baseline!B$16 + EA727*Baseline!B$18 ) / Baseline!B$17</f>
        <v>0.009979545709</v>
      </c>
    </row>
    <row r="728">
      <c r="A728" s="73" t="s">
        <v>904</v>
      </c>
      <c r="B728" s="85">
        <f>MIN( MAX( NORMINV( MCrands!B728, (B$5+B$4)/2, (B$5-B$4)/3.29 ), 0 ), 1 )</f>
        <v>0.7140037345</v>
      </c>
      <c r="C728" s="85">
        <f>MAX( NORMINV( MCrands!C728, (C$5+C$4)/2, (C$5-C$4)/3.29 ), 0 )</f>
        <v>2.837545959</v>
      </c>
      <c r="D728" s="83"/>
      <c r="E728" s="84">
        <f>Baseline!B$33 * (C728 * Baseline!B$68*Baseline!B$68/Baseline!B$75 + Baseline!B$46 * Baseline!B$54*Baseline!B$54/Baseline!B$76 + Baseline!B$47 * Baseline!B$55*Baseline!B$55/Baseline!B$77 + Baseline!B$56*Baseline!B$56/Baseline!B$78)</f>
        <v>0.00002013938458</v>
      </c>
      <c r="F728" s="84">
        <f>Baseline!B$33 * (C728 * Baseline!B$68*Baseline!B$59/Baseline!B$75 + Baseline!B$46 * Baseline!B$54*Baseline!B$69/Baseline!B$76 + Baseline!B$47 * Baseline!B$55*Baseline!B$57/Baseline!B$77 + Baseline!B$56*Baseline!B$58/Baseline!B$78)</f>
        <v>0.0000002394193413</v>
      </c>
      <c r="G728" s="85">
        <f>Baseline!B$33 * (C728 * Baseline!B$68*Baseline!B$60/Baseline!B$75 + Baseline!B$46 * Baseline!B$54*Baseline!B$61/Baseline!B$76 + Baseline!B$47 * Baseline!B$55*Baseline!B$70/Baseline!B$77 + Baseline!B$56*Baseline!B$62/Baseline!B$78)</f>
        <v>0.0000002012925023</v>
      </c>
      <c r="H728" s="84">
        <f>Baseline!B$33 * (C728 * Baseline!B$68*Baseline!B$63/Baseline!B$75 + Baseline!B$46 * Baseline!B$54*Baseline!B$64/Baseline!B$76 + Baseline!B$47 * Baseline!B$55*Baseline!B$65/Baseline!B$77 + Baseline!B$56*Baseline!B$71/Baseline!B$78)</f>
        <v>0.000000003776346589</v>
      </c>
      <c r="I728" s="84">
        <f>Baseline!B$33 * (C728 * Baseline!B$59*Baseline!B$68/Baseline!B$75 + Baseline!B$46 * Baseline!B$69*Baseline!B$54/Baseline!B$76 + Baseline!B$47 * Baseline!B$57*Baseline!B$55/Baseline!B$77 + Baseline!B$58*Baseline!B$56/Baseline!B$78)</f>
        <v>0.0000002394193413</v>
      </c>
      <c r="J728" s="85">
        <f>Baseline!B$33 * (C728 * Baseline!B$59*Baseline!B$59/Baseline!B$75 + Baseline!B$46 * Baseline!B$69*Baseline!B$69/Baseline!B$76 + Baseline!B$47 * Baseline!B$57*Baseline!B$57/Baseline!B$77 + Baseline!B$58*Baseline!B$58/Baseline!B$78)</f>
        <v>0.00000211657449</v>
      </c>
      <c r="K728" s="84">
        <f>Baseline!B$33 * (C728 * Baseline!B$59*Baseline!B$60/Baseline!B$75 + Baseline!B$46 * Baseline!B$69*Baseline!B$61/Baseline!B$76 + Baseline!B$47 * Baseline!B$57*Baseline!B$70/Baseline!B$77 + Baseline!B$58*Baseline!B$62/Baseline!B$78)</f>
        <v>0.00000001648992855</v>
      </c>
      <c r="L728" s="85">
        <f>Baseline!B$33 * (C728 * Baseline!B$59*Baseline!B$63/Baseline!B$75 + Baseline!B$46 * Baseline!B$69*Baseline!B$64/Baseline!B$76 + Baseline!B$47 * Baseline!B$57*Baseline!B$65/Baseline!B$77 + Baseline!B$58*Baseline!B$71/Baseline!B$78)</f>
        <v>0.00000001707280463</v>
      </c>
      <c r="M728" s="84">
        <f>Baseline!B$33 * (C728 * Baseline!B$60*Baseline!B$68/Baseline!B$75 + Baseline!B$46 * Baseline!B$61*Baseline!B$54/Baseline!B$76 + Baseline!B$47 * Baseline!B$70*Baseline!B$55/Baseline!B$77 + Baseline!B$62*Baseline!B$56/Baseline!B$78)</f>
        <v>0.0000002012925023</v>
      </c>
      <c r="N728" s="85">
        <f>Baseline!B$33 * (C728 * Baseline!B$60*Baseline!B$59/Baseline!B$75 + Baseline!B$46 * Baseline!B$61*Baseline!B$69/Baseline!B$76 + Baseline!B$47 * Baseline!B$70*Baseline!B$57/Baseline!B$77 + Baseline!B$62*Baseline!B$58/Baseline!B$78)</f>
        <v>0.00000001648992855</v>
      </c>
      <c r="O728" s="85">
        <f>Baseline!B$33 * (C728 * Baseline!B$60*Baseline!B$60/Baseline!B$75 + Baseline!B$46 * Baseline!B$61*Baseline!B$61/Baseline!B$76 + Baseline!B$47 * Baseline!B$70*Baseline!B$70/Baseline!B$77 + Baseline!B$62*Baseline!B$62/Baseline!B$78)</f>
        <v>0.000001589267877</v>
      </c>
      <c r="P728" s="84">
        <f>Baseline!B$33 * (C728 * Baseline!B$60*Baseline!B$63/Baseline!B$75 + Baseline!B$46 * Baseline!B$61*Baseline!B$64/Baseline!B$76 + Baseline!B$47 * Baseline!B$70*Baseline!B$65/Baseline!B$77 + Baseline!B$62*Baseline!B$71/Baseline!B$78)</f>
        <v>0.000000001956427163</v>
      </c>
      <c r="Q728" s="84">
        <f>Baseline!B$33 * (C728 * Baseline!B$63*Baseline!B$68/Baseline!B$75 + Baseline!B$46 * Baseline!B$64*Baseline!B$54/Baseline!B$76 + Baseline!B$47 * Baseline!B$65*Baseline!B$55/Baseline!B$77 + Baseline!B$71*Baseline!B$56/Baseline!B$78)</f>
        <v>0.000000003776346589</v>
      </c>
      <c r="R728" s="84">
        <f>Baseline!B$33 * (C728 * Baseline!B$63*Baseline!B$59/Baseline!B$75 + Baseline!B$46 * Baseline!B$64*Baseline!B$69/Baseline!B$76 + Baseline!B$47 * Baseline!B$65*Baseline!B$57/Baseline!B$77 + Baseline!B$71*Baseline!B$58/Baseline!B$78)</f>
        <v>0.00000001707280463</v>
      </c>
      <c r="S728" s="84">
        <f>Baseline!B$33 * (C728 * Baseline!B$63*Baseline!B$60/Baseline!B$75 + Baseline!B$46 * Baseline!B$64*Baseline!B$61/Baseline!B$76 + Baseline!B$47 * Baseline!B$65*Baseline!B$70/Baseline!B$77 + Baseline!B$71*Baseline!B$62/Baseline!B$78)</f>
        <v>0.000000001956427163</v>
      </c>
      <c r="T728" s="84">
        <f>Baseline!B$33 * (C728 * Baseline!B$63*Baseline!B$63/Baseline!B$75 + Baseline!B$46 * Baseline!B$64*Baseline!B$64/Baseline!B$76 + Baseline!B$47 * Baseline!B$65*Baseline!B$65/Baseline!B$77 + Baseline!B$71*Baseline!B$71/Baseline!B$78)</f>
        <v>0.00000009856722075</v>
      </c>
      <c r="U728" s="83"/>
      <c r="V728" s="84">
        <f>E728 * ( Baseline!B$89 * Baseline!B$7 )</f>
        <v>0.2090266726</v>
      </c>
      <c r="W728" s="84">
        <f>F728 * ( Baseline!D$89 * Baseline!B$11 )</f>
        <v>0.004416471789</v>
      </c>
      <c r="X728" s="84">
        <f>G728 * ( Baseline!F$89 * Baseline!B$16 )</f>
        <v>0.006991848753</v>
      </c>
      <c r="Y728" s="84">
        <f>H728 * ( Baseline!H$89 * Baseline!B$18 )</f>
        <v>0.001328040897</v>
      </c>
      <c r="Z728" s="86">
        <f t="shared" si="1"/>
        <v>0.221763034</v>
      </c>
      <c r="AA728" s="84">
        <f>I728 * ( Baseline!B$89 * Baseline!B$7 )</f>
        <v>0.002484933344</v>
      </c>
      <c r="AB728" s="85">
        <f>J728 * ( Baseline!D$89 * Baseline!B$11 )</f>
        <v>0.03904359386</v>
      </c>
      <c r="AC728" s="85">
        <f>K728 * ( Baseline!F$89 * Baseline!B$16 )</f>
        <v>0.0005727738742</v>
      </c>
      <c r="AD728" s="85">
        <f>L728 * ( Baseline!F$89 * Baseline!B$16 )</f>
        <v>0.0005930199407</v>
      </c>
      <c r="AE728" s="86">
        <f t="shared" si="2"/>
        <v>0.04269432102</v>
      </c>
      <c r="AF728" s="86">
        <f>M728 * ( Baseline!B$89 * Baseline!B$7 )</f>
        <v>0.002089214881</v>
      </c>
      <c r="AG728" s="86">
        <f>N728 * ( Baseline!D$89 * Baseline!B$11 )</f>
        <v>0.0003041830448</v>
      </c>
      <c r="AH728" s="86">
        <f>O728 * ( Baseline!F$89 * Baseline!B$16 )</f>
        <v>0.05520285405</v>
      </c>
      <c r="AI728" s="86">
        <f>P728 * ( Baseline!H$89 * Baseline!B$18 )</f>
        <v>0.0006880235233</v>
      </c>
      <c r="AJ728" s="86">
        <f t="shared" si="3"/>
        <v>0.0582842755</v>
      </c>
      <c r="AK728" s="86">
        <f>Q728 * ( Baseline!B$89 * Baseline!B$7 )</f>
        <v>0.00003919470125</v>
      </c>
      <c r="AL728" s="86">
        <f>R728 * ( Baseline!D$89 * Baseline!B$11 )</f>
        <v>0.0003149351242</v>
      </c>
      <c r="AM728" s="86">
        <f>S728 * ( Baseline!F$89 * Baseline!B$16 )</f>
        <v>0.00006795604739</v>
      </c>
      <c r="AN728" s="86">
        <f>T728 * ( Baseline!H$89 * Baseline!B$18 )</f>
        <v>0.03466347624</v>
      </c>
      <c r="AO728" s="86">
        <f t="shared" si="4"/>
        <v>0.03508556212</v>
      </c>
      <c r="AP728" s="62"/>
      <c r="AQ728" s="86">
        <f>V728 * ( (1-Baseline!B$90-Baseline!B$89) + (1-B728)*Baseline!B$90 )</f>
        <v>0.07172471767</v>
      </c>
      <c r="AR728" s="86">
        <f>W728 * ( (1-Baseline!B$90-Baseline!B$89) + (1-B728)*Baseline!B$90 )</f>
        <v>0.001515453451</v>
      </c>
      <c r="AS728" s="86">
        <f>X728 * ( (1-Baseline!B$90-Baseline!B$89) + (1-B728)*Baseline!B$90 )</f>
        <v>0.002399159742</v>
      </c>
      <c r="AT728" s="86">
        <f>Y728 * ( (1-Baseline!B$90-Baseline!B$89) + (1-B728)*Baseline!B$90 )</f>
        <v>0.0004556995394</v>
      </c>
      <c r="AU728" s="86">
        <f t="shared" si="5"/>
        <v>0.0760950304</v>
      </c>
      <c r="AV728" s="86">
        <f>AA728 * ( (1-Baseline!D$90-Baseline!D$89) + (1-B728)*Baseline!D$90 )</f>
        <v>0.001668694185</v>
      </c>
      <c r="AW728" s="86">
        <f>AB728 * ( (1-Baseline!D$90-Baseline!D$89) + (1-B728)*Baseline!D$90 )</f>
        <v>0.02621873871</v>
      </c>
      <c r="AX728" s="86">
        <f>AC728 * ( (1-Baseline!D$90-Baseline!D$89) + (1-B728)*Baseline!D$90 )</f>
        <v>0.0003846318194</v>
      </c>
      <c r="AY728" s="86">
        <f>AD728 * ( (1-Baseline!D$90-Baseline!D$89) + (1-B728)*Baseline!D$90 )</f>
        <v>0.0003982275537</v>
      </c>
      <c r="AZ728" s="86">
        <f t="shared" si="6"/>
        <v>0.02867029227</v>
      </c>
      <c r="BA728" s="86">
        <f>AF728 * ( (1-Baseline!F$90-Baseline!F$89) + (1-Baseline!B$36)*Baseline!F$90 )</f>
        <v>0.001503465883</v>
      </c>
      <c r="BB728" s="86">
        <f>AG728 * ( (1-Baseline!F$90-Baseline!F$89) + (1-Baseline!B$36)*Baseline!F$90 )</f>
        <v>0.0002188998529</v>
      </c>
      <c r="BC728" s="86">
        <f>AH728 * ( (1-Baseline!F$90-Baseline!F$89) + (1-Baseline!B$36)*Baseline!F$90 )</f>
        <v>0.03972574026</v>
      </c>
      <c r="BD728" s="86">
        <f>AI728 * ( (1-Baseline!F$90-Baseline!F$89) + (1-Baseline!B$36)*Baseline!F$90 )</f>
        <v>0.0004951237441</v>
      </c>
      <c r="BE728" s="86">
        <f t="shared" si="7"/>
        <v>0.04194322974</v>
      </c>
      <c r="BF728" s="86">
        <f>AK728 * ( (1-Baseline!H$90-Baseline!H$89) + (1-Baseline!B$36)*Baseline!H$90 )</f>
        <v>0.00003105474569</v>
      </c>
      <c r="BG728" s="86">
        <f>AL728 * ( (1-Baseline!H$90-Baseline!H$89) + (1-Baseline!B$36)*Baseline!H$90 )</f>
        <v>0.0002495293976</v>
      </c>
      <c r="BH728" s="86">
        <f>AM728 * ( (1-Baseline!H$90-Baseline!H$89) + (1-Baseline!B$36)*Baseline!H$90 )</f>
        <v>0.00005384293547</v>
      </c>
      <c r="BI728" s="86">
        <f>AN728 * ( (1-Baseline!H$90-Baseline!H$89) + (1-Baseline!B$36)*Baseline!H$90 )</f>
        <v>0.0274645655</v>
      </c>
      <c r="BJ728" s="86">
        <f t="shared" si="8"/>
        <v>0.02779899258</v>
      </c>
      <c r="BK728" s="62"/>
      <c r="BL728" s="86">
        <f t="shared" si="19"/>
        <v>0.9425676985</v>
      </c>
      <c r="BM728" s="86">
        <f t="shared" si="20"/>
        <v>0.01991527492</v>
      </c>
      <c r="BN728" s="86">
        <f t="shared" si="21"/>
        <v>0.03152846814</v>
      </c>
      <c r="BO728" s="86">
        <f t="shared" si="22"/>
        <v>0.005988558477</v>
      </c>
      <c r="BP728" s="86">
        <f t="shared" si="9"/>
        <v>1</v>
      </c>
      <c r="BQ728" s="86">
        <f t="shared" si="23"/>
        <v>0.0582029011</v>
      </c>
      <c r="BR728" s="86">
        <f t="shared" si="24"/>
        <v>0.9144915045</v>
      </c>
      <c r="BS728" s="86">
        <f t="shared" si="25"/>
        <v>0.01341569231</v>
      </c>
      <c r="BT728" s="86">
        <f t="shared" si="26"/>
        <v>0.01388990213</v>
      </c>
      <c r="BU728" s="86">
        <f t="shared" si="10"/>
        <v>1</v>
      </c>
      <c r="BV728" s="86">
        <f t="shared" si="27"/>
        <v>0.0358452578</v>
      </c>
      <c r="BW728" s="86">
        <f t="shared" si="28"/>
        <v>0.00521895558</v>
      </c>
      <c r="BX728" s="86">
        <f t="shared" si="29"/>
        <v>0.9471311701</v>
      </c>
      <c r="BY728" s="86">
        <f t="shared" si="30"/>
        <v>0.01180461655</v>
      </c>
      <c r="BZ728" s="86">
        <f t="shared" si="11"/>
        <v>1</v>
      </c>
      <c r="CA728" s="86">
        <f t="shared" si="31"/>
        <v>0.001117117666</v>
      </c>
      <c r="CB728" s="86">
        <f t="shared" si="32"/>
        <v>0.008976202895</v>
      </c>
      <c r="CC728" s="86">
        <f t="shared" si="33"/>
        <v>0.001936866429</v>
      </c>
      <c r="CD728" s="86">
        <f t="shared" si="34"/>
        <v>0.987969813</v>
      </c>
      <c r="CE728" s="86">
        <f t="shared" si="12"/>
        <v>1</v>
      </c>
      <c r="CF728" s="62"/>
      <c r="CG728" s="86">
        <f t="shared" si="35"/>
        <v>0.9425676985</v>
      </c>
      <c r="CH728" s="86">
        <f t="shared" si="36"/>
        <v>0.01991527492</v>
      </c>
      <c r="CI728" s="86">
        <f t="shared" si="37"/>
        <v>0.03152846814</v>
      </c>
      <c r="CJ728" s="86">
        <f t="shared" si="38"/>
        <v>0.005988558477</v>
      </c>
      <c r="CK728" s="86">
        <f t="shared" si="13"/>
        <v>1</v>
      </c>
      <c r="CL728" s="86">
        <f t="shared" si="39"/>
        <v>0.0582029011</v>
      </c>
      <c r="CM728" s="86">
        <f t="shared" si="40"/>
        <v>0.9144915045</v>
      </c>
      <c r="CN728" s="86">
        <f t="shared" si="41"/>
        <v>0.01341569231</v>
      </c>
      <c r="CO728" s="86">
        <f t="shared" si="42"/>
        <v>0.01388990213</v>
      </c>
      <c r="CP728" s="86">
        <f t="shared" si="14"/>
        <v>1</v>
      </c>
      <c r="CQ728" s="86">
        <f t="shared" si="43"/>
        <v>0.0358452578</v>
      </c>
      <c r="CR728" s="86">
        <f t="shared" si="44"/>
        <v>0.00521895558</v>
      </c>
      <c r="CS728" s="86">
        <f t="shared" si="45"/>
        <v>0.9471311701</v>
      </c>
      <c r="CT728" s="86">
        <f t="shared" si="46"/>
        <v>0.01180461655</v>
      </c>
      <c r="CU728" s="86">
        <f t="shared" si="15"/>
        <v>1</v>
      </c>
      <c r="CV728" s="86">
        <f t="shared" si="47"/>
        <v>0.001117117666</v>
      </c>
      <c r="CW728" s="86">
        <f t="shared" si="48"/>
        <v>0.008976202895</v>
      </c>
      <c r="CX728" s="86">
        <f t="shared" si="49"/>
        <v>0.001936866429</v>
      </c>
      <c r="CY728" s="86">
        <f t="shared" si="50"/>
        <v>0.987969813</v>
      </c>
      <c r="CZ728" s="86">
        <f t="shared" si="16"/>
        <v>1</v>
      </c>
      <c r="DA728" s="62"/>
      <c r="DB728" s="86">
        <f>(AQ728*Baseline!B$7 + AV728*Baseline!B$11 + BA728*Baseline!B$16 + BF728*Baseline!B$18)</f>
        <v>44824.01137</v>
      </c>
      <c r="DC728" s="86">
        <f>(AR728*Baseline!B$7 + AW728*Baseline!B$11 + BB728*Baseline!B$16 + BG728*Baseline!B$18)</f>
        <v>69122.00673</v>
      </c>
      <c r="DD728" s="86">
        <f>(AS728*Baseline!B$7 + AX728*Baseline!B$11 + BC728*Baseline!B$16 + BH728*Baseline!B$18)</f>
        <v>137542.7459</v>
      </c>
      <c r="DE728" s="86">
        <f>(AT728*Baseline!B$7 + AY728*Baseline!B$11 + BD728*Baseline!B$16 + BI728*Baseline!B$18)</f>
        <v>1260358.659</v>
      </c>
      <c r="DF728" s="86">
        <f t="shared" si="17"/>
        <v>1511847.423</v>
      </c>
      <c r="DG728" s="62"/>
      <c r="DH728" s="86">
        <f t="shared" si="51"/>
        <v>0.02964850203</v>
      </c>
      <c r="DI728" s="86">
        <f t="shared" si="52"/>
        <v>0.04572022659</v>
      </c>
      <c r="DJ728" s="86">
        <f t="shared" si="53"/>
        <v>0.09097660508</v>
      </c>
      <c r="DK728" s="86">
        <f t="shared" si="54"/>
        <v>0.8336546663</v>
      </c>
      <c r="DL728" s="86">
        <f t="shared" si="18"/>
        <v>1</v>
      </c>
      <c r="DM728" s="62"/>
      <c r="DN728" s="86">
        <f>DH728 / (Baseline!B$7/Baseline!B$17)</f>
        <v>3.164782584</v>
      </c>
      <c r="DO728" s="86">
        <f>DI728 / (Baseline!B$11/Baseline!B$17)</f>
        <v>1.103708153</v>
      </c>
      <c r="DP728" s="86">
        <f>DJ728 / (Baseline!B$16/Baseline!B$17)</f>
        <v>1.405863486</v>
      </c>
      <c r="DQ728" s="86">
        <f>DK728 / (Baseline!B$18/Baseline!B$17)</f>
        <v>0.9425201971</v>
      </c>
      <c r="DR728" s="62"/>
      <c r="DS728" s="86">
        <f>DH728 / Baseline!H$117</f>
        <v>1.18615099</v>
      </c>
      <c r="DT728" s="86">
        <f>DI728 / Baseline!H$118</f>
        <v>1.029164689</v>
      </c>
      <c r="DU728" s="86">
        <f>DJ728 / Baseline!H$119</f>
        <v>1.087572035</v>
      </c>
      <c r="DV728" s="86">
        <f>DK728 / Baseline!H$120</f>
        <v>0.9843268107</v>
      </c>
      <c r="DW728" s="87"/>
      <c r="DX728" s="86">
        <f>(AU728*Baseline!B$34)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0.02394378581</v>
      </c>
      <c r="DY728" s="86">
        <f>(AZ728*Baseline!B$34) + (Baseline!D$90*(1-Baseline!D$91)*Baseline!B$35) + (Baseline!D$90*Baseline!D$91*((1-Baseline!D$92)*Baseline!B$40 + Baseline!D$92*Baseline!B$41))</f>
        <v>0.01071411184</v>
      </c>
      <c r="DZ728" s="86">
        <f>(BE728*Baseline!B$34) + (Baseline!F$90*(1-Baseline!F$91)*Baseline!B$35) + (Baseline!F$90*Baseline!F$91*((1-Baseline!F$92)*Baseline!B$40 + Baseline!F$92*Baseline!B$41))</f>
        <v>0.01402212446</v>
      </c>
      <c r="EA728" s="86">
        <f>(BJ728*Baseline!B$34) + (Baseline!H$90*(1-Baseline!H$91)*Baseline!B$35) + (Baseline!H$90*Baseline!H$91*((1-Baseline!H$92)*Baseline!B$40 + Baseline!H$92*Baseline!B$41))</f>
        <v>0.009314848886</v>
      </c>
      <c r="EB728" s="86">
        <f>( DX728*Baseline!B$7 + DY728*Baseline!B$11 + DZ728*Baseline!B$16 + EA728*Baseline!B$18 ) / Baseline!B$17</f>
        <v>0.009814478346</v>
      </c>
    </row>
    <row r="729">
      <c r="A729" s="73" t="s">
        <v>905</v>
      </c>
      <c r="B729" s="85">
        <f>MIN( MAX( NORMINV( MCrands!B729, (B$5+B$4)/2, (B$5-B$4)/3.29 ), 0 ), 1 )</f>
        <v>0.5357275864</v>
      </c>
      <c r="C729" s="85">
        <f>MAX( NORMINV( MCrands!C729, (C$5+C$4)/2, (C$5-C$4)/3.29 ), 0 )</f>
        <v>2.762007859</v>
      </c>
      <c r="D729" s="83"/>
      <c r="E729" s="84">
        <f>Baseline!B$33 * (C729 * Baseline!B$68*Baseline!B$68/Baseline!B$75 + Baseline!B$46 * Baseline!B$54*Baseline!B$54/Baseline!B$76 + Baseline!B$47 * Baseline!B$55*Baseline!B$55/Baseline!B$77 + Baseline!B$56*Baseline!B$56/Baseline!B$78)</f>
        <v>0.00001960457302</v>
      </c>
      <c r="F729" s="84">
        <f>Baseline!B$33 * (C729 * Baseline!B$68*Baseline!B$59/Baseline!B$75 + Baseline!B$46 * Baseline!B$54*Baseline!B$69/Baseline!B$76 + Baseline!B$47 * Baseline!B$55*Baseline!B$57/Baseline!B$77 + Baseline!B$56*Baseline!B$58/Baseline!B$78)</f>
        <v>0.0000002393348974</v>
      </c>
      <c r="G729" s="85">
        <f>Baseline!B$33 * (C729 * Baseline!B$68*Baseline!B$60/Baseline!B$75 + Baseline!B$46 * Baseline!B$54*Baseline!B$61/Baseline!B$76 + Baseline!B$47 * Baseline!B$55*Baseline!B$70/Baseline!B$77 + Baseline!B$56*Baseline!B$62/Baseline!B$78)</f>
        <v>0.0000002010849109</v>
      </c>
      <c r="H729" s="84">
        <f>Baseline!B$33 * (C729 * Baseline!B$68*Baseline!B$63/Baseline!B$75 + Baseline!B$46 * Baseline!B$54*Baseline!B$64/Baseline!B$76 + Baseline!B$47 * Baseline!B$55*Baseline!B$65/Baseline!B$77 + Baseline!B$56*Baseline!B$71/Baseline!B$78)</f>
        <v>0.000000003755587456</v>
      </c>
      <c r="I729" s="84">
        <f>Baseline!B$33 * (C729 * Baseline!B$59*Baseline!B$68/Baseline!B$75 + Baseline!B$46 * Baseline!B$69*Baseline!B$54/Baseline!B$76 + Baseline!B$47 * Baseline!B$57*Baseline!B$55/Baseline!B$77 + Baseline!B$58*Baseline!B$56/Baseline!B$78)</f>
        <v>0.0000002393348974</v>
      </c>
      <c r="J729" s="85">
        <f>Baseline!B$33 * (C729 * Baseline!B$59*Baseline!B$59/Baseline!B$75 + Baseline!B$46 * Baseline!B$69*Baseline!B$69/Baseline!B$76 + Baseline!B$47 * Baseline!B$57*Baseline!B$57/Baseline!B$77 + Baseline!B$58*Baseline!B$58/Baseline!B$78)</f>
        <v>0.000002116574477</v>
      </c>
      <c r="K729" s="84">
        <f>Baseline!B$33 * (C729 * Baseline!B$59*Baseline!B$60/Baseline!B$75 + Baseline!B$46 * Baseline!B$69*Baseline!B$61/Baseline!B$76 + Baseline!B$47 * Baseline!B$57*Baseline!B$70/Baseline!B$77 + Baseline!B$58*Baseline!B$62/Baseline!B$78)</f>
        <v>0.00000001648989577</v>
      </c>
      <c r="L729" s="85">
        <f>Baseline!B$33 * (C729 * Baseline!B$59*Baseline!B$63/Baseline!B$75 + Baseline!B$46 * Baseline!B$69*Baseline!B$64/Baseline!B$76 + Baseline!B$47 * Baseline!B$57*Baseline!B$65/Baseline!B$77 + Baseline!B$58*Baseline!B$71/Baseline!B$78)</f>
        <v>0.00000001707280135</v>
      </c>
      <c r="M729" s="84">
        <f>Baseline!B$33 * (C729 * Baseline!B$60*Baseline!B$68/Baseline!B$75 + Baseline!B$46 * Baseline!B$61*Baseline!B$54/Baseline!B$76 + Baseline!B$47 * Baseline!B$70*Baseline!B$55/Baseline!B$77 + Baseline!B$62*Baseline!B$56/Baseline!B$78)</f>
        <v>0.0000002010849109</v>
      </c>
      <c r="N729" s="85">
        <f>Baseline!B$33 * (C729 * Baseline!B$60*Baseline!B$59/Baseline!B$75 + Baseline!B$46 * Baseline!B$61*Baseline!B$69/Baseline!B$76 + Baseline!B$47 * Baseline!B$70*Baseline!B$57/Baseline!B$77 + Baseline!B$62*Baseline!B$58/Baseline!B$78)</f>
        <v>0.00000001648989577</v>
      </c>
      <c r="O729" s="85">
        <f>Baseline!B$33 * (C729 * Baseline!B$60*Baseline!B$60/Baseline!B$75 + Baseline!B$46 * Baseline!B$61*Baseline!B$61/Baseline!B$76 + Baseline!B$47 * Baseline!B$70*Baseline!B$70/Baseline!B$77 + Baseline!B$62*Baseline!B$62/Baseline!B$78)</f>
        <v>0.000001589267796</v>
      </c>
      <c r="P729" s="84">
        <f>Baseline!B$33 * (C729 * Baseline!B$60*Baseline!B$63/Baseline!B$75 + Baseline!B$46 * Baseline!B$61*Baseline!B$64/Baseline!B$76 + Baseline!B$47 * Baseline!B$70*Baseline!B$65/Baseline!B$77 + Baseline!B$62*Baseline!B$71/Baseline!B$78)</f>
        <v>0.000000001956419106</v>
      </c>
      <c r="Q729" s="84">
        <f>Baseline!B$33 * (C729 * Baseline!B$63*Baseline!B$68/Baseline!B$75 + Baseline!B$46 * Baseline!B$64*Baseline!B$54/Baseline!B$76 + Baseline!B$47 * Baseline!B$65*Baseline!B$55/Baseline!B$77 + Baseline!B$71*Baseline!B$56/Baseline!B$78)</f>
        <v>0.000000003755587456</v>
      </c>
      <c r="R729" s="84">
        <f>Baseline!B$33 * (C729 * Baseline!B$63*Baseline!B$59/Baseline!B$75 + Baseline!B$46 * Baseline!B$64*Baseline!B$69/Baseline!B$76 + Baseline!B$47 * Baseline!B$65*Baseline!B$57/Baseline!B$77 + Baseline!B$71*Baseline!B$58/Baseline!B$78)</f>
        <v>0.00000001707280135</v>
      </c>
      <c r="S729" s="84">
        <f>Baseline!B$33 * (C729 * Baseline!B$63*Baseline!B$60/Baseline!B$75 + Baseline!B$46 * Baseline!B$64*Baseline!B$61/Baseline!B$76 + Baseline!B$47 * Baseline!B$65*Baseline!B$70/Baseline!B$77 + Baseline!B$71*Baseline!B$62/Baseline!B$78)</f>
        <v>0.000000001956419106</v>
      </c>
      <c r="T729" s="84">
        <f>Baseline!B$33 * (C729 * Baseline!B$63*Baseline!B$63/Baseline!B$75 + Baseline!B$46 * Baseline!B$64*Baseline!B$64/Baseline!B$76 + Baseline!B$47 * Baseline!B$65*Baseline!B$65/Baseline!B$77 + Baseline!B$71*Baseline!B$71/Baseline!B$78)</f>
        <v>0.00000009856721995</v>
      </c>
      <c r="U729" s="83"/>
      <c r="V729" s="84">
        <f>E729 * ( Baseline!B$89 * Baseline!B$7 )</f>
        <v>0.2034758634</v>
      </c>
      <c r="W729" s="84">
        <f>F729 * ( Baseline!D$89 * Baseline!B$11 )</f>
        <v>0.004414914086</v>
      </c>
      <c r="X729" s="84">
        <f>G729 * ( Baseline!F$89 * Baseline!B$16 )</f>
        <v>0.006984638116</v>
      </c>
      <c r="Y729" s="84">
        <f>H729 * ( Baseline!H$89 * Baseline!B$18 )</f>
        <v>0.001320740461</v>
      </c>
      <c r="Z729" s="86">
        <f t="shared" si="1"/>
        <v>0.216196156</v>
      </c>
      <c r="AA729" s="84">
        <f>I729 * ( Baseline!B$89 * Baseline!B$7 )</f>
        <v>0.0024840569</v>
      </c>
      <c r="AB729" s="85">
        <f>J729 * ( Baseline!D$89 * Baseline!B$11 )</f>
        <v>0.03904359362</v>
      </c>
      <c r="AC729" s="85">
        <f>K729 * ( Baseline!F$89 * Baseline!B$16 )</f>
        <v>0.0005727727356</v>
      </c>
      <c r="AD729" s="85">
        <f>L729 * ( Baseline!F$89 * Baseline!B$16 )</f>
        <v>0.0005930198268</v>
      </c>
      <c r="AE729" s="86">
        <f t="shared" si="2"/>
        <v>0.04269344308</v>
      </c>
      <c r="AF729" s="86">
        <f>M729 * ( Baseline!B$89 * Baseline!B$7 )</f>
        <v>0.002087060291</v>
      </c>
      <c r="AG729" s="86">
        <f>N729 * ( Baseline!D$89 * Baseline!B$11 )</f>
        <v>0.0003041824402</v>
      </c>
      <c r="AH729" s="86">
        <f>O729 * ( Baseline!F$89 * Baseline!B$16 )</f>
        <v>0.05520285125</v>
      </c>
      <c r="AI729" s="86">
        <f>P729 * ( Baseline!H$89 * Baseline!B$18 )</f>
        <v>0.0006880206896</v>
      </c>
      <c r="AJ729" s="86">
        <f t="shared" si="3"/>
        <v>0.05828211467</v>
      </c>
      <c r="AK729" s="86">
        <f>Q729 * ( Baseline!B$89 * Baseline!B$7 )</f>
        <v>0.00003897924221</v>
      </c>
      <c r="AL729" s="86">
        <f>R729 * ( Baseline!D$89 * Baseline!B$11 )</f>
        <v>0.0003149350638</v>
      </c>
      <c r="AM729" s="86">
        <f>S729 * ( Baseline!F$89 * Baseline!B$16 )</f>
        <v>0.0000679557675</v>
      </c>
      <c r="AN729" s="86">
        <f>T729 * ( Baseline!H$89 * Baseline!B$18 )</f>
        <v>0.03466347596</v>
      </c>
      <c r="AO729" s="86">
        <f t="shared" si="4"/>
        <v>0.03508534603</v>
      </c>
      <c r="AP729" s="62"/>
      <c r="AQ729" s="86">
        <f>V729 * ( (1-Baseline!B$90-Baseline!B$89) + (1-B729)*Baseline!B$90 )</f>
        <v>0.1021046864</v>
      </c>
      <c r="AR729" s="86">
        <f>W729 * ( (1-Baseline!B$90-Baseline!B$89) + (1-B729)*Baseline!B$90 )</f>
        <v>0.002215414697</v>
      </c>
      <c r="AS729" s="86">
        <f>X729 * ( (1-Baseline!B$90-Baseline!B$89) + (1-B729)*Baseline!B$90 )</f>
        <v>0.003504908506</v>
      </c>
      <c r="AT729" s="86">
        <f>Y729 * ( (1-Baseline!B$90-Baseline!B$89) + (1-B729)*Baseline!B$90 )</f>
        <v>0.0006627507967</v>
      </c>
      <c r="AU729" s="86">
        <f t="shared" si="5"/>
        <v>0.1084877604</v>
      </c>
      <c r="AV729" s="86">
        <f>AA729 * ( (1-Baseline!D$90-Baseline!D$89) + (1-B729)*Baseline!D$90 )</f>
        <v>0.001866501579</v>
      </c>
      <c r="AW729" s="86">
        <f>AB729 * ( (1-Baseline!D$90-Baseline!D$89) + (1-B729)*Baseline!D$90 )</f>
        <v>0.02933706113</v>
      </c>
      <c r="AX729" s="86">
        <f>AC729 * ( (1-Baseline!D$90-Baseline!D$89) + (1-B729)*Baseline!D$90 )</f>
        <v>0.0004303771041</v>
      </c>
      <c r="AY729" s="86">
        <f>AD729 * ( (1-Baseline!D$90-Baseline!D$89) + (1-B729)*Baseline!D$90 )</f>
        <v>0.0004455906154</v>
      </c>
      <c r="AZ729" s="86">
        <f t="shared" si="6"/>
        <v>0.03207953042</v>
      </c>
      <c r="BA729" s="86">
        <f>AF729 * ( (1-Baseline!F$90-Baseline!F$89) + (1-Baseline!B$36)*Baseline!F$90 )</f>
        <v>0.001501915371</v>
      </c>
      <c r="BB729" s="86">
        <f>AG729 * ( (1-Baseline!F$90-Baseline!F$89) + (1-Baseline!B$36)*Baseline!F$90 )</f>
        <v>0.0002188994178</v>
      </c>
      <c r="BC729" s="86">
        <f>AH729 * ( (1-Baseline!F$90-Baseline!F$89) + (1-Baseline!B$36)*Baseline!F$90 )</f>
        <v>0.03972573825</v>
      </c>
      <c r="BD729" s="86">
        <f>AI729 * ( (1-Baseline!F$90-Baseline!F$89) + (1-Baseline!B$36)*Baseline!F$90 )</f>
        <v>0.0004951217049</v>
      </c>
      <c r="BE729" s="86">
        <f t="shared" si="7"/>
        <v>0.04194167474</v>
      </c>
      <c r="BF729" s="86">
        <f>AK729 * ( (1-Baseline!H$90-Baseline!H$89) + (1-Baseline!B$36)*Baseline!H$90 )</f>
        <v>0.00003088403319</v>
      </c>
      <c r="BG729" s="86">
        <f>AL729 * ( (1-Baseline!H$90-Baseline!H$89) + (1-Baseline!B$36)*Baseline!H$90 )</f>
        <v>0.0002495293497</v>
      </c>
      <c r="BH729" s="86">
        <f>AM729 * ( (1-Baseline!H$90-Baseline!H$89) + (1-Baseline!B$36)*Baseline!H$90 )</f>
        <v>0.00005384271371</v>
      </c>
      <c r="BI729" s="86">
        <f>AN729 * ( (1-Baseline!H$90-Baseline!H$89) + (1-Baseline!B$36)*Baseline!H$90 )</f>
        <v>0.02746456527</v>
      </c>
      <c r="BJ729" s="86">
        <f t="shared" si="8"/>
        <v>0.02779882137</v>
      </c>
      <c r="BK729" s="62"/>
      <c r="BL729" s="86">
        <f t="shared" si="19"/>
        <v>0.9411631877</v>
      </c>
      <c r="BM729" s="86">
        <f t="shared" si="20"/>
        <v>0.02042087226</v>
      </c>
      <c r="BN729" s="86">
        <f t="shared" si="21"/>
        <v>0.03230694867</v>
      </c>
      <c r="BO729" s="86">
        <f t="shared" si="22"/>
        <v>0.006108991414</v>
      </c>
      <c r="BP729" s="86">
        <f t="shared" si="9"/>
        <v>1</v>
      </c>
      <c r="BQ729" s="86">
        <f t="shared" si="23"/>
        <v>0.05818356921</v>
      </c>
      <c r="BR729" s="86">
        <f t="shared" si="24"/>
        <v>0.9145103042</v>
      </c>
      <c r="BS729" s="86">
        <f t="shared" si="25"/>
        <v>0.01341594152</v>
      </c>
      <c r="BT729" s="86">
        <f t="shared" si="26"/>
        <v>0.0138901851</v>
      </c>
      <c r="BU729" s="86">
        <f t="shared" si="10"/>
        <v>1</v>
      </c>
      <c r="BV729" s="86">
        <f t="shared" si="27"/>
        <v>0.03580961848</v>
      </c>
      <c r="BW729" s="86">
        <f t="shared" si="28"/>
        <v>0.0052191387</v>
      </c>
      <c r="BX729" s="86">
        <f t="shared" si="29"/>
        <v>0.9471662372</v>
      </c>
      <c r="BY729" s="86">
        <f t="shared" si="30"/>
        <v>0.01180500559</v>
      </c>
      <c r="BZ729" s="86">
        <f t="shared" si="11"/>
        <v>1</v>
      </c>
      <c r="CA729" s="86">
        <f t="shared" si="31"/>
        <v>0.001110983548</v>
      </c>
      <c r="CB729" s="86">
        <f t="shared" si="32"/>
        <v>0.008976256454</v>
      </c>
      <c r="CC729" s="86">
        <f t="shared" si="33"/>
        <v>0.00193687038</v>
      </c>
      <c r="CD729" s="86">
        <f t="shared" si="34"/>
        <v>0.9879758896</v>
      </c>
      <c r="CE729" s="86">
        <f t="shared" si="12"/>
        <v>1</v>
      </c>
      <c r="CF729" s="62"/>
      <c r="CG729" s="86">
        <f t="shared" si="35"/>
        <v>0.9411631877</v>
      </c>
      <c r="CH729" s="86">
        <f t="shared" si="36"/>
        <v>0.02042087226</v>
      </c>
      <c r="CI729" s="86">
        <f t="shared" si="37"/>
        <v>0.03230694867</v>
      </c>
      <c r="CJ729" s="86">
        <f t="shared" si="38"/>
        <v>0.006108991414</v>
      </c>
      <c r="CK729" s="86">
        <f t="shared" si="13"/>
        <v>1</v>
      </c>
      <c r="CL729" s="86">
        <f t="shared" si="39"/>
        <v>0.05818356921</v>
      </c>
      <c r="CM729" s="86">
        <f t="shared" si="40"/>
        <v>0.9145103042</v>
      </c>
      <c r="CN729" s="86">
        <f t="shared" si="41"/>
        <v>0.01341594152</v>
      </c>
      <c r="CO729" s="86">
        <f t="shared" si="42"/>
        <v>0.0138901851</v>
      </c>
      <c r="CP729" s="86">
        <f t="shared" si="14"/>
        <v>1</v>
      </c>
      <c r="CQ729" s="86">
        <f t="shared" si="43"/>
        <v>0.03580961848</v>
      </c>
      <c r="CR729" s="86">
        <f t="shared" si="44"/>
        <v>0.0052191387</v>
      </c>
      <c r="CS729" s="86">
        <f t="shared" si="45"/>
        <v>0.9471662372</v>
      </c>
      <c r="CT729" s="86">
        <f t="shared" si="46"/>
        <v>0.01180500559</v>
      </c>
      <c r="CU729" s="86">
        <f t="shared" si="15"/>
        <v>1</v>
      </c>
      <c r="CV729" s="86">
        <f t="shared" si="47"/>
        <v>0.001110983548</v>
      </c>
      <c r="CW729" s="86">
        <f t="shared" si="48"/>
        <v>0.008976256454</v>
      </c>
      <c r="CX729" s="86">
        <f t="shared" si="49"/>
        <v>0.00193687038</v>
      </c>
      <c r="CY729" s="86">
        <f t="shared" si="50"/>
        <v>0.9879758896</v>
      </c>
      <c r="CZ729" s="86">
        <f t="shared" si="16"/>
        <v>1</v>
      </c>
      <c r="DA729" s="62"/>
      <c r="DB729" s="86">
        <f>(AQ729*Baseline!B$7 + AV729*Baseline!B$11 + BA729*Baseline!B$16 + BF729*Baseline!B$18)</f>
        <v>59969.49326</v>
      </c>
      <c r="DC729" s="86">
        <f>(AR729*Baseline!B$7 + AW729*Baseline!B$11 + BB729*Baseline!B$16 + BG729*Baseline!B$18)</f>
        <v>76148.8951</v>
      </c>
      <c r="DD729" s="86">
        <f>(AS729*Baseline!B$7 + AX729*Baseline!B$11 + BC729*Baseline!B$16 + BH729*Baseline!B$18)</f>
        <v>138177.1204</v>
      </c>
      <c r="DE729" s="86">
        <f>(AT729*Baseline!B$7 + AY729*Baseline!B$11 + BD729*Baseline!B$16 + BI729*Baseline!B$18)</f>
        <v>1260560.634</v>
      </c>
      <c r="DF729" s="86">
        <f t="shared" si="17"/>
        <v>1534856.143</v>
      </c>
      <c r="DG729" s="62"/>
      <c r="DH729" s="86">
        <f t="shared" si="51"/>
        <v>0.03907173551</v>
      </c>
      <c r="DI729" s="86">
        <f t="shared" si="52"/>
        <v>0.04961305035</v>
      </c>
      <c r="DJ729" s="86">
        <f t="shared" si="53"/>
        <v>0.09002610508</v>
      </c>
      <c r="DK729" s="86">
        <f t="shared" si="54"/>
        <v>0.821289109</v>
      </c>
      <c r="DL729" s="86">
        <f t="shared" si="18"/>
        <v>1</v>
      </c>
      <c r="DM729" s="62"/>
      <c r="DN729" s="86">
        <f>DH729 / (Baseline!B$7/Baseline!B$17)</f>
        <v>4.170650779</v>
      </c>
      <c r="DO729" s="86">
        <f>DI729 / (Baseline!B$11/Baseline!B$17)</f>
        <v>1.197682782</v>
      </c>
      <c r="DP729" s="86">
        <f>DJ729 / (Baseline!B$16/Baseline!B$17)</f>
        <v>1.391175388</v>
      </c>
      <c r="DQ729" s="86">
        <f>DK729 / (Baseline!B$18/Baseline!B$17)</f>
        <v>0.928539843</v>
      </c>
      <c r="DR729" s="62"/>
      <c r="DS729" s="86">
        <f>DH729 / Baseline!H$117</f>
        <v>1.563147363</v>
      </c>
      <c r="DT729" s="86">
        <f>DI729 / Baseline!H$118</f>
        <v>1.116792355</v>
      </c>
      <c r="DU729" s="86">
        <f>DJ729 / Baseline!H$119</f>
        <v>1.076209364</v>
      </c>
      <c r="DV729" s="86">
        <f>DK729 / Baseline!H$120</f>
        <v>0.9697263412</v>
      </c>
      <c r="DW729" s="87"/>
      <c r="DX729" s="86">
        <f>(AU729*Baseline!B$34)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0.02880269531</v>
      </c>
      <c r="DY729" s="86">
        <f>(AZ729*Baseline!B$34) + (Baseline!D$90*(1-Baseline!D$91)*Baseline!B$35) + (Baseline!D$90*Baseline!D$91*((1-Baseline!D$92)*Baseline!B$40 + Baseline!D$92*Baseline!B$41))</f>
        <v>0.01122549756</v>
      </c>
      <c r="DZ729" s="86">
        <f>(BE729*Baseline!B$34) + (Baseline!F$90*(1-Baseline!F$91)*Baseline!B$35) + (Baseline!F$90*Baseline!F$91*((1-Baseline!F$92)*Baseline!B$40 + Baseline!F$92*Baseline!B$41))</f>
        <v>0.01402189121</v>
      </c>
      <c r="EA729" s="86">
        <f>(BJ729*Baseline!B$34) + (Baseline!H$90*(1-Baseline!H$91)*Baseline!B$35) + (Baseline!H$90*Baseline!H$91*((1-Baseline!H$92)*Baseline!B$40 + Baseline!H$92*Baseline!B$41))</f>
        <v>0.009314823205</v>
      </c>
      <c r="EB729" s="86">
        <f>( DX729*Baseline!B$7 + DY729*Baseline!B$11 + DZ729*Baseline!B$16 + EA729*Baseline!B$18 ) / Baseline!B$17</f>
        <v>0.009881143803</v>
      </c>
    </row>
    <row r="730">
      <c r="A730" s="73" t="s">
        <v>906</v>
      </c>
      <c r="B730" s="85">
        <f>MIN( MAX( NORMINV( MCrands!B730, (B$5+B$4)/2, (B$5-B$4)/3.29 ), 0 ), 1 )</f>
        <v>0.4090493487</v>
      </c>
      <c r="C730" s="85">
        <f>MAX( NORMINV( MCrands!C730, (C$5+C$4)/2, (C$5-C$4)/3.29 ), 0 )</f>
        <v>3.344168034</v>
      </c>
      <c r="D730" s="83"/>
      <c r="E730" s="84">
        <f>Baseline!B$33 * (C730 * Baseline!B$68*Baseline!B$68/Baseline!B$75 + Baseline!B$46 * Baseline!B$54*Baseline!B$54/Baseline!B$76 + Baseline!B$47 * Baseline!B$55*Baseline!B$55/Baseline!B$77 + Baseline!B$56*Baseline!B$56/Baseline!B$78)</f>
        <v>0.00002372628103</v>
      </c>
      <c r="F730" s="84">
        <f>Baseline!B$33 * (C730 * Baseline!B$68*Baseline!B$59/Baseline!B$75 + Baseline!B$46 * Baseline!B$54*Baseline!B$69/Baseline!B$76 + Baseline!B$47 * Baseline!B$55*Baseline!B$57/Baseline!B$77 + Baseline!B$56*Baseline!B$58/Baseline!B$78)</f>
        <v>0.0000002399856934</v>
      </c>
      <c r="G730" s="85">
        <f>Baseline!B$33 * (C730 * Baseline!B$68*Baseline!B$60/Baseline!B$75 + Baseline!B$46 * Baseline!B$54*Baseline!B$61/Baseline!B$76 + Baseline!B$47 * Baseline!B$55*Baseline!B$70/Baseline!B$77 + Baseline!B$56*Baseline!B$62/Baseline!B$78)</f>
        <v>0.0000002026847844</v>
      </c>
      <c r="H730" s="84">
        <f>Baseline!B$33 * (C730 * Baseline!B$68*Baseline!B$63/Baseline!B$75 + Baseline!B$46 * Baseline!B$54*Baseline!B$64/Baseline!B$76 + Baseline!B$47 * Baseline!B$55*Baseline!B$65/Baseline!B$77 + Baseline!B$56*Baseline!B$71/Baseline!B$78)</f>
        <v>0.000000003915574807</v>
      </c>
      <c r="I730" s="84">
        <f>Baseline!B$33 * (C730 * Baseline!B$59*Baseline!B$68/Baseline!B$75 + Baseline!B$46 * Baseline!B$69*Baseline!B$54/Baseline!B$76 + Baseline!B$47 * Baseline!B$57*Baseline!B$55/Baseline!B$77 + Baseline!B$58*Baseline!B$56/Baseline!B$78)</f>
        <v>0.0000002399856934</v>
      </c>
      <c r="J730" s="85">
        <f>Baseline!B$33 * (C730 * Baseline!B$59*Baseline!B$59/Baseline!B$75 + Baseline!B$46 * Baseline!B$69*Baseline!B$69/Baseline!B$76 + Baseline!B$47 * Baseline!B$57*Baseline!B$57/Baseline!B$77 + Baseline!B$58*Baseline!B$58/Baseline!B$78)</f>
        <v>0.00000211657458</v>
      </c>
      <c r="K730" s="84">
        <f>Baseline!B$33 * (C730 * Baseline!B$59*Baseline!B$60/Baseline!B$75 + Baseline!B$46 * Baseline!B$69*Baseline!B$61/Baseline!B$76 + Baseline!B$47 * Baseline!B$57*Baseline!B$70/Baseline!B$77 + Baseline!B$58*Baseline!B$62/Baseline!B$78)</f>
        <v>0.00000001649014838</v>
      </c>
      <c r="L730" s="85">
        <f>Baseline!B$33 * (C730 * Baseline!B$59*Baseline!B$63/Baseline!B$75 + Baseline!B$46 * Baseline!B$69*Baseline!B$64/Baseline!B$76 + Baseline!B$47 * Baseline!B$57*Baseline!B$65/Baseline!B$77 + Baseline!B$58*Baseline!B$71/Baseline!B$78)</f>
        <v>0.00000001707282661</v>
      </c>
      <c r="M730" s="84">
        <f>Baseline!B$33 * (C730 * Baseline!B$60*Baseline!B$68/Baseline!B$75 + Baseline!B$46 * Baseline!B$61*Baseline!B$54/Baseline!B$76 + Baseline!B$47 * Baseline!B$70*Baseline!B$55/Baseline!B$77 + Baseline!B$62*Baseline!B$56/Baseline!B$78)</f>
        <v>0.0000002026847844</v>
      </c>
      <c r="N730" s="85">
        <f>Baseline!B$33 * (C730 * Baseline!B$60*Baseline!B$59/Baseline!B$75 + Baseline!B$46 * Baseline!B$61*Baseline!B$69/Baseline!B$76 + Baseline!B$47 * Baseline!B$70*Baseline!B$57/Baseline!B$77 + Baseline!B$62*Baseline!B$58/Baseline!B$78)</f>
        <v>0.00000001649014838</v>
      </c>
      <c r="O730" s="85">
        <f>Baseline!B$33 * (C730 * Baseline!B$60*Baseline!B$60/Baseline!B$75 + Baseline!B$46 * Baseline!B$61*Baseline!B$61/Baseline!B$76 + Baseline!B$47 * Baseline!B$70*Baseline!B$70/Baseline!B$77 + Baseline!B$62*Baseline!B$62/Baseline!B$78)</f>
        <v>0.000001589268417</v>
      </c>
      <c r="P730" s="84">
        <f>Baseline!B$33 * (C730 * Baseline!B$60*Baseline!B$63/Baseline!B$75 + Baseline!B$46 * Baseline!B$61*Baseline!B$64/Baseline!B$76 + Baseline!B$47 * Baseline!B$70*Baseline!B$65/Baseline!B$77 + Baseline!B$62*Baseline!B$71/Baseline!B$78)</f>
        <v>0.000000001956481206</v>
      </c>
      <c r="Q730" s="84">
        <f>Baseline!B$33 * (C730 * Baseline!B$63*Baseline!B$68/Baseline!B$75 + Baseline!B$46 * Baseline!B$64*Baseline!B$54/Baseline!B$76 + Baseline!B$47 * Baseline!B$65*Baseline!B$55/Baseline!B$77 + Baseline!B$71*Baseline!B$56/Baseline!B$78)</f>
        <v>0.000000003915574807</v>
      </c>
      <c r="R730" s="84">
        <f>Baseline!B$33 * (C730 * Baseline!B$63*Baseline!B$59/Baseline!B$75 + Baseline!B$46 * Baseline!B$64*Baseline!B$69/Baseline!B$76 + Baseline!B$47 * Baseline!B$65*Baseline!B$57/Baseline!B$77 + Baseline!B$71*Baseline!B$58/Baseline!B$78)</f>
        <v>0.00000001707282661</v>
      </c>
      <c r="S730" s="84">
        <f>Baseline!B$33 * (C730 * Baseline!B$63*Baseline!B$60/Baseline!B$75 + Baseline!B$46 * Baseline!B$64*Baseline!B$61/Baseline!B$76 + Baseline!B$47 * Baseline!B$65*Baseline!B$70/Baseline!B$77 + Baseline!B$71*Baseline!B$62/Baseline!B$78)</f>
        <v>0.000000001956481206</v>
      </c>
      <c r="T730" s="84">
        <f>Baseline!B$33 * (C730 * Baseline!B$63*Baseline!B$63/Baseline!B$75 + Baseline!B$46 * Baseline!B$64*Baseline!B$64/Baseline!B$76 + Baseline!B$47 * Baseline!B$65*Baseline!B$65/Baseline!B$77 + Baseline!B$71*Baseline!B$71/Baseline!B$78)</f>
        <v>0.00000009856722616</v>
      </c>
      <c r="U730" s="83"/>
      <c r="V730" s="84">
        <f>E730 * ( Baseline!B$89 * Baseline!B$7 )</f>
        <v>0.2462550708</v>
      </c>
      <c r="W730" s="84">
        <f>F730 * ( Baseline!D$89 * Baseline!B$11 )</f>
        <v>0.004426919057</v>
      </c>
      <c r="X730" s="84">
        <f>G730 * ( Baseline!F$89 * Baseline!B$16 )</f>
        <v>0.007040209354</v>
      </c>
      <c r="Y730" s="84">
        <f>H730 * ( Baseline!H$89 * Baseline!B$18 )</f>
        <v>0.001377003767</v>
      </c>
      <c r="Z730" s="86">
        <f t="shared" si="1"/>
        <v>0.259099203</v>
      </c>
      <c r="AA730" s="84">
        <f>I730 * ( Baseline!B$89 * Baseline!B$7 )</f>
        <v>0.002490811512</v>
      </c>
      <c r="AB730" s="85">
        <f>J730 * ( Baseline!D$89 * Baseline!B$11 )</f>
        <v>0.03904359551</v>
      </c>
      <c r="AC730" s="85">
        <f>K730 * ( Baseline!F$89 * Baseline!B$16 )</f>
        <v>0.00057278151</v>
      </c>
      <c r="AD730" s="85">
        <f>L730 * ( Baseline!F$89 * Baseline!B$16 )</f>
        <v>0.0005930207043</v>
      </c>
      <c r="AE730" s="86">
        <f t="shared" si="2"/>
        <v>0.04270020924</v>
      </c>
      <c r="AF730" s="86">
        <f>M730 * ( Baseline!B$89 * Baseline!B$7 )</f>
        <v>0.002103665378</v>
      </c>
      <c r="AG730" s="86">
        <f>N730 * ( Baseline!D$89 * Baseline!B$11 )</f>
        <v>0.0003041871</v>
      </c>
      <c r="AH730" s="86">
        <f>O730 * ( Baseline!F$89 * Baseline!B$16 )</f>
        <v>0.05520287282</v>
      </c>
      <c r="AI730" s="86">
        <f>P730 * ( Baseline!H$89 * Baseline!B$18 )</f>
        <v>0.0006880425286</v>
      </c>
      <c r="AJ730" s="86">
        <f t="shared" si="3"/>
        <v>0.05829876783</v>
      </c>
      <c r="AK730" s="86">
        <f>Q730 * ( Baseline!B$89 * Baseline!B$7 )</f>
        <v>0.00004063975092</v>
      </c>
      <c r="AL730" s="86">
        <f>R730 * ( Baseline!D$89 * Baseline!B$11 )</f>
        <v>0.0003149355297</v>
      </c>
      <c r="AM730" s="86">
        <f>S730 * ( Baseline!F$89 * Baseline!B$16 )</f>
        <v>0.00006795792454</v>
      </c>
      <c r="AN730" s="86">
        <f>T730 * ( Baseline!H$89 * Baseline!B$18 )</f>
        <v>0.03466347814</v>
      </c>
      <c r="AO730" s="86">
        <f t="shared" si="4"/>
        <v>0.03508701135</v>
      </c>
      <c r="AP730" s="62"/>
      <c r="AQ730" s="86">
        <f>V730 * ( (1-Baseline!B$90-Baseline!B$89) + (1-B730)*Baseline!B$90 )</f>
        <v>0.1513350884</v>
      </c>
      <c r="AR730" s="86">
        <f>W730 * ( (1-Baseline!B$90-Baseline!B$89) + (1-B730)*Baseline!B$90 )</f>
        <v>0.002720545751</v>
      </c>
      <c r="AS730" s="86">
        <f>X730 * ( (1-Baseline!B$90-Baseline!B$89) + (1-B730)*Baseline!B$90 )</f>
        <v>0.004326533058</v>
      </c>
      <c r="AT730" s="86">
        <f>Y730 * ( (1-Baseline!B$90-Baseline!B$89) + (1-B730)*Baseline!B$90 )</f>
        <v>0.0008462322667</v>
      </c>
      <c r="AU730" s="86">
        <f t="shared" si="5"/>
        <v>0.1592283994</v>
      </c>
      <c r="AV730" s="86">
        <f>AA730 * ( (1-Baseline!D$90-Baseline!D$89) + (1-B730)*Baseline!D$90 )</f>
        <v>0.002012935105</v>
      </c>
      <c r="AW730" s="86">
        <f>AB730 * ( (1-Baseline!D$90-Baseline!D$89) + (1-B730)*Baseline!D$90 )</f>
        <v>0.03155285884</v>
      </c>
      <c r="AX730" s="86">
        <f>AC730 * ( (1-Baseline!D$90-Baseline!D$89) + (1-B730)*Baseline!D$90 )</f>
        <v>0.0004628901078</v>
      </c>
      <c r="AY730" s="86">
        <f>AD730 * ( (1-Baseline!D$90-Baseline!D$89) + (1-B730)*Baseline!D$90 )</f>
        <v>0.000479246297</v>
      </c>
      <c r="AZ730" s="86">
        <f t="shared" si="6"/>
        <v>0.03450793035</v>
      </c>
      <c r="BA730" s="86">
        <f>AF730 * ( (1-Baseline!F$90-Baseline!F$89) + (1-Baseline!B$36)*Baseline!F$90 )</f>
        <v>0.001513864923</v>
      </c>
      <c r="BB730" s="86">
        <f>AG730 * ( (1-Baseline!F$90-Baseline!F$89) + (1-Baseline!B$36)*Baseline!F$90 )</f>
        <v>0.0002189027712</v>
      </c>
      <c r="BC730" s="86">
        <f>AH730 * ( (1-Baseline!F$90-Baseline!F$89) + (1-Baseline!B$36)*Baseline!F$90 )</f>
        <v>0.03972575377</v>
      </c>
      <c r="BD730" s="86">
        <f>AI730 * ( (1-Baseline!F$90-Baseline!F$89) + (1-Baseline!B$36)*Baseline!F$90 )</f>
        <v>0.0004951374209</v>
      </c>
      <c r="BE730" s="86">
        <f t="shared" si="7"/>
        <v>0.04195365889</v>
      </c>
      <c r="BF730" s="86">
        <f>AK730 * ( (1-Baseline!H$90-Baseline!H$89) + (1-Baseline!B$36)*Baseline!H$90 )</f>
        <v>0.00003219968745</v>
      </c>
      <c r="BG730" s="86">
        <f>AL730 * ( (1-Baseline!H$90-Baseline!H$89) + (1-Baseline!B$36)*Baseline!H$90 )</f>
        <v>0.0002495297189</v>
      </c>
      <c r="BH730" s="86">
        <f>AM730 * ( (1-Baseline!H$90-Baseline!H$89) + (1-Baseline!B$36)*Baseline!H$90 )</f>
        <v>0.00005384442277</v>
      </c>
      <c r="BI730" s="86">
        <f>AN730 * ( (1-Baseline!H$90-Baseline!H$89) + (1-Baseline!B$36)*Baseline!H$90 )</f>
        <v>0.027464567</v>
      </c>
      <c r="BJ730" s="86">
        <f t="shared" si="8"/>
        <v>0.02780014083</v>
      </c>
      <c r="BK730" s="62"/>
      <c r="BL730" s="86">
        <f t="shared" si="19"/>
        <v>0.9504277434</v>
      </c>
      <c r="BM730" s="86">
        <f t="shared" si="20"/>
        <v>0.01708580731</v>
      </c>
      <c r="BN730" s="86">
        <f t="shared" si="21"/>
        <v>0.02717186804</v>
      </c>
      <c r="BO730" s="86">
        <f t="shared" si="22"/>
        <v>0.005314581254</v>
      </c>
      <c r="BP730" s="86">
        <f t="shared" si="9"/>
        <v>1</v>
      </c>
      <c r="BQ730" s="86">
        <f t="shared" si="23"/>
        <v>0.05833253645</v>
      </c>
      <c r="BR730" s="86">
        <f t="shared" si="24"/>
        <v>0.9143654377</v>
      </c>
      <c r="BS730" s="86">
        <f t="shared" si="25"/>
        <v>0.01341402115</v>
      </c>
      <c r="BT730" s="86">
        <f t="shared" si="26"/>
        <v>0.01388800464</v>
      </c>
      <c r="BU730" s="86">
        <f t="shared" si="10"/>
        <v>1</v>
      </c>
      <c r="BV730" s="86">
        <f t="shared" si="27"/>
        <v>0.03608421681</v>
      </c>
      <c r="BW730" s="86">
        <f t="shared" si="28"/>
        <v>0.005217727773</v>
      </c>
      <c r="BX730" s="86">
        <f t="shared" si="29"/>
        <v>0.9468960473</v>
      </c>
      <c r="BY730" s="86">
        <f t="shared" si="30"/>
        <v>0.01180200807</v>
      </c>
      <c r="BZ730" s="86">
        <f t="shared" si="11"/>
        <v>1</v>
      </c>
      <c r="CA730" s="86">
        <f t="shared" si="31"/>
        <v>0.001158256271</v>
      </c>
      <c r="CB730" s="86">
        <f t="shared" si="32"/>
        <v>0.008975843699</v>
      </c>
      <c r="CC730" s="86">
        <f t="shared" si="33"/>
        <v>0.001936839928</v>
      </c>
      <c r="CD730" s="86">
        <f t="shared" si="34"/>
        <v>0.9879290601</v>
      </c>
      <c r="CE730" s="86">
        <f t="shared" si="12"/>
        <v>1</v>
      </c>
      <c r="CF730" s="62"/>
      <c r="CG730" s="86">
        <f t="shared" si="35"/>
        <v>0.9504277434</v>
      </c>
      <c r="CH730" s="86">
        <f t="shared" si="36"/>
        <v>0.01708580731</v>
      </c>
      <c r="CI730" s="86">
        <f t="shared" si="37"/>
        <v>0.02717186804</v>
      </c>
      <c r="CJ730" s="86">
        <f t="shared" si="38"/>
        <v>0.005314581254</v>
      </c>
      <c r="CK730" s="86">
        <f t="shared" si="13"/>
        <v>1</v>
      </c>
      <c r="CL730" s="86">
        <f t="shared" si="39"/>
        <v>0.05833253645</v>
      </c>
      <c r="CM730" s="86">
        <f t="shared" si="40"/>
        <v>0.9143654377</v>
      </c>
      <c r="CN730" s="86">
        <f t="shared" si="41"/>
        <v>0.01341402115</v>
      </c>
      <c r="CO730" s="86">
        <f t="shared" si="42"/>
        <v>0.01388800464</v>
      </c>
      <c r="CP730" s="86">
        <f t="shared" si="14"/>
        <v>1</v>
      </c>
      <c r="CQ730" s="86">
        <f t="shared" si="43"/>
        <v>0.03608421681</v>
      </c>
      <c r="CR730" s="86">
        <f t="shared" si="44"/>
        <v>0.005217727773</v>
      </c>
      <c r="CS730" s="86">
        <f t="shared" si="45"/>
        <v>0.9468960473</v>
      </c>
      <c r="CT730" s="86">
        <f t="shared" si="46"/>
        <v>0.01180200807</v>
      </c>
      <c r="CU730" s="86">
        <f t="shared" si="15"/>
        <v>1</v>
      </c>
      <c r="CV730" s="86">
        <f t="shared" si="47"/>
        <v>0.001158256271</v>
      </c>
      <c r="CW730" s="86">
        <f t="shared" si="48"/>
        <v>0.008975843699</v>
      </c>
      <c r="CX730" s="86">
        <f t="shared" si="49"/>
        <v>0.001936839928</v>
      </c>
      <c r="CY730" s="86">
        <f t="shared" si="50"/>
        <v>0.9879290601</v>
      </c>
      <c r="CZ730" s="86">
        <f t="shared" si="16"/>
        <v>1</v>
      </c>
      <c r="DA730" s="62"/>
      <c r="DB730" s="86">
        <f>(AQ730*Baseline!B$7 + AV730*Baseline!B$11 + BA730*Baseline!B$16 + BF730*Baseline!B$18)</f>
        <v>84260.55097</v>
      </c>
      <c r="DC730" s="86">
        <f>(AR730*Baseline!B$7 + AW730*Baseline!B$11 + BB730*Baseline!B$16 + BG730*Baseline!B$18)</f>
        <v>81145.80966</v>
      </c>
      <c r="DD730" s="86">
        <f>(AS730*Baseline!B$7 + AX730*Baseline!B$11 + BC730*Baseline!B$16 + BH730*Baseline!B$18)</f>
        <v>138645.4645</v>
      </c>
      <c r="DE730" s="86">
        <f>(AT730*Baseline!B$7 + AY730*Baseline!B$11 + BD730*Baseline!B$16 + BI730*Baseline!B$18)</f>
        <v>1260721.931</v>
      </c>
      <c r="DF730" s="86">
        <f t="shared" si="17"/>
        <v>1564773.756</v>
      </c>
      <c r="DG730" s="62"/>
      <c r="DH730" s="86">
        <f t="shared" si="51"/>
        <v>0.05384839224</v>
      </c>
      <c r="DI730" s="86">
        <f t="shared" si="52"/>
        <v>0.05185785444</v>
      </c>
      <c r="DJ730" s="86">
        <f t="shared" si="53"/>
        <v>0.08860416014</v>
      </c>
      <c r="DK730" s="86">
        <f t="shared" si="54"/>
        <v>0.8056895932</v>
      </c>
      <c r="DL730" s="86">
        <f t="shared" si="18"/>
        <v>1</v>
      </c>
      <c r="DM730" s="62"/>
      <c r="DN730" s="86">
        <f>DH730 / (Baseline!B$7/Baseline!B$17)</f>
        <v>5.747961694</v>
      </c>
      <c r="DO730" s="86">
        <f>DI730 / (Baseline!B$11/Baseline!B$17)</f>
        <v>1.251873427</v>
      </c>
      <c r="DP730" s="86">
        <f>DJ730 / (Baseline!B$16/Baseline!B$17)</f>
        <v>1.369202042</v>
      </c>
      <c r="DQ730" s="86">
        <f>DK730 / (Baseline!B$18/Baseline!B$17)</f>
        <v>0.9109032131</v>
      </c>
      <c r="DR730" s="62"/>
      <c r="DS730" s="86">
        <f>DH730 / Baseline!H$117</f>
        <v>2.154318748</v>
      </c>
      <c r="DT730" s="86">
        <f>DI730 / Baseline!H$118</f>
        <v>1.167323012</v>
      </c>
      <c r="DU730" s="86">
        <f>DJ730 / Baseline!H$119</f>
        <v>1.059210845</v>
      </c>
      <c r="DV730" s="86">
        <f>DK730 / Baseline!H$120</f>
        <v>0.9513074175</v>
      </c>
      <c r="DW730" s="87"/>
      <c r="DX730" s="86">
        <f>(AU730*Baseline!B$34)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0.03641379116</v>
      </c>
      <c r="DY730" s="86">
        <f>(AZ730*Baseline!B$34) + (Baseline!D$90*(1-Baseline!D$91)*Baseline!B$35) + (Baseline!D$90*Baseline!D$91*((1-Baseline!D$92)*Baseline!B$40 + Baseline!D$92*Baseline!B$41))</f>
        <v>0.01158975755</v>
      </c>
      <c r="DZ730" s="86">
        <f>(BE730*Baseline!B$34) + (Baseline!F$90*(1-Baseline!F$91)*Baseline!B$35) + (Baseline!F$90*Baseline!F$91*((1-Baseline!F$92)*Baseline!B$40 + Baseline!F$92*Baseline!B$41))</f>
        <v>0.01402368883</v>
      </c>
      <c r="EA730" s="86">
        <f>(BJ730*Baseline!B$34) + (Baseline!H$90*(1-Baseline!H$91)*Baseline!B$35) + (Baseline!H$90*Baseline!H$91*((1-Baseline!H$92)*Baseline!B$40 + Baseline!H$92*Baseline!B$41))</f>
        <v>0.009315021125</v>
      </c>
      <c r="EB730" s="86">
        <f>( DX730*Baseline!B$7 + DY730*Baseline!B$11 + DZ730*Baseline!B$16 + EA730*Baseline!B$18 ) / Baseline!B$17</f>
        <v>0.009967827083</v>
      </c>
    </row>
    <row r="731">
      <c r="A731" s="73" t="s">
        <v>907</v>
      </c>
      <c r="B731" s="85">
        <f>MIN( MAX( NORMINV( MCrands!B731, (B$5+B$4)/2, (B$5-B$4)/3.29 ), 0 ), 1 )</f>
        <v>0.6701649413</v>
      </c>
      <c r="C731" s="85">
        <f>MAX( NORMINV( MCrands!C731, (C$5+C$4)/2, (C$5-C$4)/3.29 ), 0 )</f>
        <v>2.465430591</v>
      </c>
      <c r="D731" s="83"/>
      <c r="E731" s="84">
        <f>Baseline!B$33 * (C731 * Baseline!B$68*Baseline!B$68/Baseline!B$75 + Baseline!B$46 * Baseline!B$54*Baseline!B$54/Baseline!B$76 + Baseline!B$47 * Baseline!B$55*Baseline!B$55/Baseline!B$77 + Baseline!B$56*Baseline!B$56/Baseline!B$78)</f>
        <v>0.00001750479884</v>
      </c>
      <c r="F731" s="84">
        <f>Baseline!B$33 * (C731 * Baseline!B$68*Baseline!B$59/Baseline!B$75 + Baseline!B$46 * Baseline!B$54*Baseline!B$69/Baseline!B$76 + Baseline!B$47 * Baseline!B$55*Baseline!B$57/Baseline!B$77 + Baseline!B$56*Baseline!B$58/Baseline!B$78)</f>
        <v>0.0000002390033541</v>
      </c>
      <c r="G731" s="85">
        <f>Baseline!B$33 * (C731 * Baseline!B$68*Baseline!B$60/Baseline!B$75 + Baseline!B$46 * Baseline!B$54*Baseline!B$61/Baseline!B$76 + Baseline!B$47 * Baseline!B$55*Baseline!B$70/Baseline!B$77 + Baseline!B$56*Baseline!B$62/Baseline!B$78)</f>
        <v>0.000000200269867</v>
      </c>
      <c r="H731" s="84">
        <f>Baseline!B$33 * (C731 * Baseline!B$68*Baseline!B$63/Baseline!B$75 + Baseline!B$46 * Baseline!B$54*Baseline!B$64/Baseline!B$76 + Baseline!B$47 * Baseline!B$55*Baseline!B$65/Baseline!B$77 + Baseline!B$56*Baseline!B$71/Baseline!B$78)</f>
        <v>0.000000003674083064</v>
      </c>
      <c r="I731" s="84">
        <f>Baseline!B$33 * (C731 * Baseline!B$59*Baseline!B$68/Baseline!B$75 + Baseline!B$46 * Baseline!B$69*Baseline!B$54/Baseline!B$76 + Baseline!B$47 * Baseline!B$57*Baseline!B$55/Baseline!B$77 + Baseline!B$58*Baseline!B$56/Baseline!B$78)</f>
        <v>0.0000002390033541</v>
      </c>
      <c r="J731" s="85">
        <f>Baseline!B$33 * (C731 * Baseline!B$59*Baseline!B$59/Baseline!B$75 + Baseline!B$46 * Baseline!B$69*Baseline!B$69/Baseline!B$76 + Baseline!B$47 * Baseline!B$57*Baseline!B$57/Baseline!B$77 + Baseline!B$58*Baseline!B$58/Baseline!B$78)</f>
        <v>0.000002116574425</v>
      </c>
      <c r="K731" s="84">
        <f>Baseline!B$33 * (C731 * Baseline!B$59*Baseline!B$60/Baseline!B$75 + Baseline!B$46 * Baseline!B$69*Baseline!B$61/Baseline!B$76 + Baseline!B$47 * Baseline!B$57*Baseline!B$70/Baseline!B$77 + Baseline!B$58*Baseline!B$62/Baseline!B$78)</f>
        <v>0.00000001648976708</v>
      </c>
      <c r="L731" s="85">
        <f>Baseline!B$33 * (C731 * Baseline!B$59*Baseline!B$63/Baseline!B$75 + Baseline!B$46 * Baseline!B$69*Baseline!B$64/Baseline!B$76 + Baseline!B$47 * Baseline!B$57*Baseline!B$65/Baseline!B$77 + Baseline!B$58*Baseline!B$71/Baseline!B$78)</f>
        <v>0.00000001707278848</v>
      </c>
      <c r="M731" s="84">
        <f>Baseline!B$33 * (C731 * Baseline!B$60*Baseline!B$68/Baseline!B$75 + Baseline!B$46 * Baseline!B$61*Baseline!B$54/Baseline!B$76 + Baseline!B$47 * Baseline!B$70*Baseline!B$55/Baseline!B$77 + Baseline!B$62*Baseline!B$56/Baseline!B$78)</f>
        <v>0.000000200269867</v>
      </c>
      <c r="N731" s="85">
        <f>Baseline!B$33 * (C731 * Baseline!B$60*Baseline!B$59/Baseline!B$75 + Baseline!B$46 * Baseline!B$61*Baseline!B$69/Baseline!B$76 + Baseline!B$47 * Baseline!B$70*Baseline!B$57/Baseline!B$77 + Baseline!B$62*Baseline!B$58/Baseline!B$78)</f>
        <v>0.00000001648976708</v>
      </c>
      <c r="O731" s="85">
        <f>Baseline!B$33 * (C731 * Baseline!B$60*Baseline!B$60/Baseline!B$75 + Baseline!B$46 * Baseline!B$61*Baseline!B$61/Baseline!B$76 + Baseline!B$47 * Baseline!B$70*Baseline!B$70/Baseline!B$77 + Baseline!B$62*Baseline!B$62/Baseline!B$78)</f>
        <v>0.00000158926748</v>
      </c>
      <c r="P731" s="84">
        <f>Baseline!B$33 * (C731 * Baseline!B$60*Baseline!B$63/Baseline!B$75 + Baseline!B$46 * Baseline!B$61*Baseline!B$64/Baseline!B$76 + Baseline!B$47 * Baseline!B$70*Baseline!B$65/Baseline!B$77 + Baseline!B$62*Baseline!B$71/Baseline!B$78)</f>
        <v>0.000000001956387469</v>
      </c>
      <c r="Q731" s="84">
        <f>Baseline!B$33 * (C731 * Baseline!B$63*Baseline!B$68/Baseline!B$75 + Baseline!B$46 * Baseline!B$64*Baseline!B$54/Baseline!B$76 + Baseline!B$47 * Baseline!B$65*Baseline!B$55/Baseline!B$77 + Baseline!B$71*Baseline!B$56/Baseline!B$78)</f>
        <v>0.000000003674083064</v>
      </c>
      <c r="R731" s="84">
        <f>Baseline!B$33 * (C731 * Baseline!B$63*Baseline!B$59/Baseline!B$75 + Baseline!B$46 * Baseline!B$64*Baseline!B$69/Baseline!B$76 + Baseline!B$47 * Baseline!B$65*Baseline!B$57/Baseline!B$77 + Baseline!B$71*Baseline!B$58/Baseline!B$78)</f>
        <v>0.00000001707278848</v>
      </c>
      <c r="S731" s="84">
        <f>Baseline!B$33 * (C731 * Baseline!B$63*Baseline!B$60/Baseline!B$75 + Baseline!B$46 * Baseline!B$64*Baseline!B$61/Baseline!B$76 + Baseline!B$47 * Baseline!B$65*Baseline!B$70/Baseline!B$77 + Baseline!B$71*Baseline!B$62/Baseline!B$78)</f>
        <v>0.000000001956387469</v>
      </c>
      <c r="T731" s="84">
        <f>Baseline!B$33 * (C731 * Baseline!B$63*Baseline!B$63/Baseline!B$75 + Baseline!B$46 * Baseline!B$64*Baseline!B$64/Baseline!B$76 + Baseline!B$47 * Baseline!B$65*Baseline!B$65/Baseline!B$77 + Baseline!B$71*Baseline!B$71/Baseline!B$78)</f>
        <v>0.00000009856721678</v>
      </c>
      <c r="U731" s="83"/>
      <c r="V731" s="84">
        <f>E731 * ( Baseline!B$89 * Baseline!B$7 )</f>
        <v>0.1816823072</v>
      </c>
      <c r="W731" s="84">
        <f>F731 * ( Baseline!D$89 * Baseline!B$11 )</f>
        <v>0.004408798241</v>
      </c>
      <c r="X731" s="84">
        <f>G731 * ( Baseline!F$89 * Baseline!B$16 )</f>
        <v>0.006956327752</v>
      </c>
      <c r="Y731" s="84">
        <f>H731 * ( Baseline!H$89 * Baseline!B$18 )</f>
        <v>0.001292077529</v>
      </c>
      <c r="Z731" s="86">
        <f t="shared" si="1"/>
        <v>0.1943395107</v>
      </c>
      <c r="AA731" s="84">
        <f>I731 * ( Baseline!B$89 * Baseline!B$7 )</f>
        <v>0.002480615812</v>
      </c>
      <c r="AB731" s="85">
        <f>J731 * ( Baseline!D$89 * Baseline!B$11 )</f>
        <v>0.03904359265</v>
      </c>
      <c r="AC731" s="85">
        <f>K731 * ( Baseline!F$89 * Baseline!B$16 )</f>
        <v>0.0005727682656</v>
      </c>
      <c r="AD731" s="85">
        <f>L731 * ( Baseline!F$89 * Baseline!B$16 )</f>
        <v>0.0005930193798</v>
      </c>
      <c r="AE731" s="86">
        <f t="shared" si="2"/>
        <v>0.04268999611</v>
      </c>
      <c r="AF731" s="86">
        <f>M731 * ( Baseline!B$89 * Baseline!B$7 )</f>
        <v>0.00207860095</v>
      </c>
      <c r="AG731" s="86">
        <f>N731 * ( Baseline!D$89 * Baseline!B$11 )</f>
        <v>0.0003041800663</v>
      </c>
      <c r="AH731" s="86">
        <f>O731 * ( Baseline!F$89 * Baseline!B$16 )</f>
        <v>0.05520284026</v>
      </c>
      <c r="AI731" s="86">
        <f>P731 * ( Baseline!H$89 * Baseline!B$18 )</f>
        <v>0.0006880095638</v>
      </c>
      <c r="AJ731" s="86">
        <f t="shared" si="3"/>
        <v>0.05827363084</v>
      </c>
      <c r="AK731" s="86">
        <f>Q731 * ( Baseline!B$89 * Baseline!B$7 )</f>
        <v>0.00003813330812</v>
      </c>
      <c r="AL731" s="86">
        <f>R731 * ( Baseline!D$89 * Baseline!B$11 )</f>
        <v>0.0003149348264</v>
      </c>
      <c r="AM731" s="86">
        <f>S731 * ( Baseline!F$89 * Baseline!B$16 )</f>
        <v>0.00006795466861</v>
      </c>
      <c r="AN731" s="86">
        <f>T731 * ( Baseline!H$89 * Baseline!B$18 )</f>
        <v>0.03466347485</v>
      </c>
      <c r="AO731" s="86">
        <f t="shared" si="4"/>
        <v>0.03508449765</v>
      </c>
      <c r="AP731" s="62"/>
      <c r="AQ731" s="86">
        <f>V731 * ( (1-Baseline!B$90-Baseline!B$89) + (1-B731)*Baseline!B$90 )</f>
        <v>0.06943047549</v>
      </c>
      <c r="AR731" s="86">
        <f>W731 * ( (1-Baseline!B$90-Baseline!B$89) + (1-B731)*Baseline!B$90 )</f>
        <v>0.001684836366</v>
      </c>
      <c r="AS731" s="86">
        <f>X731 * ( (1-Baseline!B$90-Baseline!B$89) + (1-B731)*Baseline!B$90 )</f>
        <v>0.002658382927</v>
      </c>
      <c r="AT731" s="86">
        <f>Y731 * ( (1-Baseline!B$90-Baseline!B$89) + (1-B731)*Baseline!B$90 )</f>
        <v>0.0004937715652</v>
      </c>
      <c r="AU731" s="86">
        <f t="shared" si="5"/>
        <v>0.07426746635</v>
      </c>
      <c r="AV731" s="86">
        <f>AA731 * ( (1-Baseline!D$90-Baseline!D$89) + (1-B731)*Baseline!D$90 )</f>
        <v>0.001714513603</v>
      </c>
      <c r="AW731" s="86">
        <f>AB731 * ( (1-Baseline!D$90-Baseline!D$89) + (1-B731)*Baseline!D$90 )</f>
        <v>0.02698554544</v>
      </c>
      <c r="AX731" s="86">
        <f>AC731 * ( (1-Baseline!D$90-Baseline!D$89) + (1-B731)*Baseline!D$90 )</f>
        <v>0.0003958770955</v>
      </c>
      <c r="AY731" s="86">
        <f>AD731 * ( (1-Baseline!D$90-Baseline!D$89) + (1-B731)*Baseline!D$90 )</f>
        <v>0.0004098739469</v>
      </c>
      <c r="AZ731" s="86">
        <f t="shared" si="6"/>
        <v>0.02950581009</v>
      </c>
      <c r="BA731" s="86">
        <f>AF731 * ( (1-Baseline!F$90-Baseline!F$89) + (1-Baseline!B$36)*Baseline!F$90 )</f>
        <v>0.001495827759</v>
      </c>
      <c r="BB731" s="86">
        <f>AG731 * ( (1-Baseline!F$90-Baseline!F$89) + (1-Baseline!B$36)*Baseline!F$90 )</f>
        <v>0.0002188977095</v>
      </c>
      <c r="BC731" s="86">
        <f>AH731 * ( (1-Baseline!F$90-Baseline!F$89) + (1-Baseline!B$36)*Baseline!F$90 )</f>
        <v>0.03972573034</v>
      </c>
      <c r="BD731" s="86">
        <f>AI731 * ( (1-Baseline!F$90-Baseline!F$89) + (1-Baseline!B$36)*Baseline!F$90 )</f>
        <v>0.0004951136984</v>
      </c>
      <c r="BE731" s="86">
        <f t="shared" si="7"/>
        <v>0.04193556951</v>
      </c>
      <c r="BF731" s="86">
        <f>AK731 * ( (1-Baseline!H$90-Baseline!H$89) + (1-Baseline!B$36)*Baseline!H$90 )</f>
        <v>0.00003021378269</v>
      </c>
      <c r="BG731" s="86">
        <f>AL731 * ( (1-Baseline!H$90-Baseline!H$89) + (1-Baseline!B$36)*Baseline!H$90 )</f>
        <v>0.0002495291616</v>
      </c>
      <c r="BH731" s="86">
        <f>AM731 * ( (1-Baseline!H$90-Baseline!H$89) + (1-Baseline!B$36)*Baseline!H$90 )</f>
        <v>0.00005384184304</v>
      </c>
      <c r="BI731" s="86">
        <f>AN731 * ( (1-Baseline!H$90-Baseline!H$89) + (1-Baseline!B$36)*Baseline!H$90 )</f>
        <v>0.02746456439</v>
      </c>
      <c r="BJ731" s="86">
        <f t="shared" si="8"/>
        <v>0.02779814918</v>
      </c>
      <c r="BK731" s="62"/>
      <c r="BL731" s="86">
        <f t="shared" si="19"/>
        <v>0.9348706628</v>
      </c>
      <c r="BM731" s="86">
        <f t="shared" si="20"/>
        <v>0.02268606227</v>
      </c>
      <c r="BN731" s="86">
        <f t="shared" si="21"/>
        <v>0.03579471682</v>
      </c>
      <c r="BO731" s="86">
        <f t="shared" si="22"/>
        <v>0.006648558103</v>
      </c>
      <c r="BP731" s="86">
        <f t="shared" si="9"/>
        <v>1</v>
      </c>
      <c r="BQ731" s="86">
        <f t="shared" si="23"/>
        <v>0.05810766077</v>
      </c>
      <c r="BR731" s="86">
        <f t="shared" si="24"/>
        <v>0.914584123</v>
      </c>
      <c r="BS731" s="86">
        <f t="shared" si="25"/>
        <v>0.01341692007</v>
      </c>
      <c r="BT731" s="86">
        <f t="shared" si="26"/>
        <v>0.01389129618</v>
      </c>
      <c r="BU731" s="86">
        <f t="shared" si="10"/>
        <v>1</v>
      </c>
      <c r="BV731" s="86">
        <f t="shared" si="27"/>
        <v>0.03566966602</v>
      </c>
      <c r="BW731" s="86">
        <f t="shared" si="28"/>
        <v>0.005219857797</v>
      </c>
      <c r="BX731" s="86">
        <f t="shared" si="29"/>
        <v>0.9473039429</v>
      </c>
      <c r="BY731" s="86">
        <f t="shared" si="30"/>
        <v>0.01180653331</v>
      </c>
      <c r="BZ731" s="86">
        <f t="shared" si="11"/>
        <v>1</v>
      </c>
      <c r="CA731" s="86">
        <f t="shared" si="31"/>
        <v>0.001086899077</v>
      </c>
      <c r="CB731" s="86">
        <f t="shared" si="32"/>
        <v>0.008976466744</v>
      </c>
      <c r="CC731" s="86">
        <f t="shared" si="33"/>
        <v>0.001936885894</v>
      </c>
      <c r="CD731" s="86">
        <f t="shared" si="34"/>
        <v>0.9879997483</v>
      </c>
      <c r="CE731" s="86">
        <f t="shared" si="12"/>
        <v>1</v>
      </c>
      <c r="CF731" s="62"/>
      <c r="CG731" s="86">
        <f t="shared" si="35"/>
        <v>0.9348706628</v>
      </c>
      <c r="CH731" s="86">
        <f t="shared" si="36"/>
        <v>0.02268606227</v>
      </c>
      <c r="CI731" s="86">
        <f t="shared" si="37"/>
        <v>0.03579471682</v>
      </c>
      <c r="CJ731" s="86">
        <f t="shared" si="38"/>
        <v>0.006648558103</v>
      </c>
      <c r="CK731" s="86">
        <f t="shared" si="13"/>
        <v>1</v>
      </c>
      <c r="CL731" s="86">
        <f t="shared" si="39"/>
        <v>0.05810766077</v>
      </c>
      <c r="CM731" s="86">
        <f t="shared" si="40"/>
        <v>0.914584123</v>
      </c>
      <c r="CN731" s="86">
        <f t="shared" si="41"/>
        <v>0.01341692007</v>
      </c>
      <c r="CO731" s="86">
        <f t="shared" si="42"/>
        <v>0.01389129618</v>
      </c>
      <c r="CP731" s="86">
        <f t="shared" si="14"/>
        <v>1</v>
      </c>
      <c r="CQ731" s="86">
        <f t="shared" si="43"/>
        <v>0.03566966602</v>
      </c>
      <c r="CR731" s="86">
        <f t="shared" si="44"/>
        <v>0.005219857797</v>
      </c>
      <c r="CS731" s="86">
        <f t="shared" si="45"/>
        <v>0.9473039429</v>
      </c>
      <c r="CT731" s="86">
        <f t="shared" si="46"/>
        <v>0.01180653331</v>
      </c>
      <c r="CU731" s="86">
        <f t="shared" si="15"/>
        <v>1</v>
      </c>
      <c r="CV731" s="86">
        <f t="shared" si="47"/>
        <v>0.001086899077</v>
      </c>
      <c r="CW731" s="86">
        <f t="shared" si="48"/>
        <v>0.008976466744</v>
      </c>
      <c r="CX731" s="86">
        <f t="shared" si="49"/>
        <v>0.001936885894</v>
      </c>
      <c r="CY731" s="86">
        <f t="shared" si="50"/>
        <v>0.9879997483</v>
      </c>
      <c r="CZ731" s="86">
        <f t="shared" si="16"/>
        <v>1</v>
      </c>
      <c r="DA731" s="62"/>
      <c r="DB731" s="86">
        <f>(AQ731*Baseline!B$7 + AV731*Baseline!B$11 + BA731*Baseline!B$16 + BF731*Baseline!B$18)</f>
        <v>43745.46858</v>
      </c>
      <c r="DC731" s="86">
        <f>(AR731*Baseline!B$7 + AW731*Baseline!B$11 + BB731*Baseline!B$16 + BG731*Baseline!B$18)</f>
        <v>70848.5979</v>
      </c>
      <c r="DD731" s="86">
        <f>(AS731*Baseline!B$7 + AX731*Baseline!B$11 + BC731*Baseline!B$16 + BH731*Baseline!B$18)</f>
        <v>137692.502</v>
      </c>
      <c r="DE731" s="86">
        <f>(AT731*Baseline!B$7 + AY731*Baseline!B$11 + BD731*Baseline!B$16 + BI731*Baseline!B$18)</f>
        <v>1260402.016</v>
      </c>
      <c r="DF731" s="86">
        <f t="shared" si="17"/>
        <v>1512688.584</v>
      </c>
      <c r="DG731" s="62"/>
      <c r="DH731" s="86">
        <f t="shared" si="51"/>
        <v>0.02891901813</v>
      </c>
      <c r="DI731" s="86">
        <f t="shared" si="52"/>
        <v>0.04683620849</v>
      </c>
      <c r="DJ731" s="86">
        <f t="shared" si="53"/>
        <v>0.09102501562</v>
      </c>
      <c r="DK731" s="86">
        <f t="shared" si="54"/>
        <v>0.8332197578</v>
      </c>
      <c r="DL731" s="86">
        <f t="shared" si="18"/>
        <v>1</v>
      </c>
      <c r="DM731" s="62"/>
      <c r="DN731" s="86">
        <f>DH731 / (Baseline!B$7/Baseline!B$17)</f>
        <v>3.086914975</v>
      </c>
      <c r="DO731" s="86">
        <f>DI731 / (Baseline!B$11/Baseline!B$17)</f>
        <v>1.13064849</v>
      </c>
      <c r="DP731" s="86">
        <f>DJ731 / (Baseline!B$16/Baseline!B$17)</f>
        <v>1.406611575</v>
      </c>
      <c r="DQ731" s="86">
        <f>DK731 / (Baseline!B$18/Baseline!B$17)</f>
        <v>0.9420284946</v>
      </c>
      <c r="DR731" s="62"/>
      <c r="DS731" s="86">
        <f>DH731 / Baseline!H$117</f>
        <v>1.156966445</v>
      </c>
      <c r="DT731" s="86">
        <f>DI731 / Baseline!H$118</f>
        <v>1.0542855</v>
      </c>
      <c r="DU731" s="86">
        <f>DJ731 / Baseline!H$119</f>
        <v>1.088150754</v>
      </c>
      <c r="DV731" s="86">
        <f>DK731 / Baseline!H$120</f>
        <v>0.9838132981</v>
      </c>
      <c r="DW731" s="87"/>
      <c r="DX731" s="86">
        <f>(AU731*Baseline!B$34)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0.0236696512</v>
      </c>
      <c r="DY731" s="86">
        <f>(AZ731*Baseline!B$34) + (Baseline!D$90*(1-Baseline!D$91)*Baseline!B$35) + (Baseline!D$90*Baseline!D$91*((1-Baseline!D$92)*Baseline!B$40 + Baseline!D$92*Baseline!B$41))</f>
        <v>0.01083943951</v>
      </c>
      <c r="DZ731" s="86">
        <f>(BE731*Baseline!B$34) + (Baseline!F$90*(1-Baseline!F$91)*Baseline!B$35) + (Baseline!F$90*Baseline!F$91*((1-Baseline!F$92)*Baseline!B$40 + Baseline!F$92*Baseline!B$41))</f>
        <v>0.01402097543</v>
      </c>
      <c r="EA731" s="86">
        <f>(BJ731*Baseline!B$34) + (Baseline!H$90*(1-Baseline!H$91)*Baseline!B$35) + (Baseline!H$90*Baseline!H$91*((1-Baseline!H$92)*Baseline!B$40 + Baseline!H$92*Baseline!B$41))</f>
        <v>0.009314722377</v>
      </c>
      <c r="EB731" s="86">
        <f>( DX731*Baseline!B$7 + DY731*Baseline!B$11 + DZ731*Baseline!B$16 + EA731*Baseline!B$18 ) / Baseline!B$17</f>
        <v>0.009816915527</v>
      </c>
    </row>
    <row r="732">
      <c r="A732" s="73" t="s">
        <v>908</v>
      </c>
      <c r="B732" s="85">
        <f>MIN( MAX( NORMINV( MCrands!B732, (B$5+B$4)/2, (B$5-B$4)/3.29 ), 0 ), 1 )</f>
        <v>0.4241703037</v>
      </c>
      <c r="C732" s="85">
        <f>MAX( NORMINV( MCrands!C732, (C$5+C$4)/2, (C$5-C$4)/3.29 ), 0 )</f>
        <v>2.969893691</v>
      </c>
      <c r="D732" s="83"/>
      <c r="E732" s="84">
        <f>Baseline!B$33 * (C732 * Baseline!B$68*Baseline!B$68/Baseline!B$75 + Baseline!B$46 * Baseline!B$54*Baseline!B$54/Baseline!B$76 + Baseline!B$47 * Baseline!B$55*Baseline!B$55/Baseline!B$77 + Baseline!B$56*Baseline!B$56/Baseline!B$78)</f>
        <v>0.0000210764097</v>
      </c>
      <c r="F732" s="84">
        <f>Baseline!B$33 * (C732 * Baseline!B$68*Baseline!B$59/Baseline!B$75 + Baseline!B$46 * Baseline!B$54*Baseline!B$69/Baseline!B$76 + Baseline!B$47 * Baseline!B$55*Baseline!B$57/Baseline!B$77 + Baseline!B$56*Baseline!B$58/Baseline!B$78)</f>
        <v>0.0000002395672927</v>
      </c>
      <c r="G732" s="85">
        <f>Baseline!B$33 * (C732 * Baseline!B$68*Baseline!B$60/Baseline!B$75 + Baseline!B$46 * Baseline!B$54*Baseline!B$61/Baseline!B$76 + Baseline!B$47 * Baseline!B$55*Baseline!B$70/Baseline!B$77 + Baseline!B$56*Baseline!B$62/Baseline!B$78)</f>
        <v>0.000000201656216</v>
      </c>
      <c r="H732" s="84">
        <f>Baseline!B$33 * (C732 * Baseline!B$68*Baseline!B$63/Baseline!B$75 + Baseline!B$46 * Baseline!B$54*Baseline!B$64/Baseline!B$76 + Baseline!B$47 * Baseline!B$55*Baseline!B$65/Baseline!B$77 + Baseline!B$56*Baseline!B$71/Baseline!B$78)</f>
        <v>0.000000003812717959</v>
      </c>
      <c r="I732" s="84">
        <f>Baseline!B$33 * (C732 * Baseline!B$59*Baseline!B$68/Baseline!B$75 + Baseline!B$46 * Baseline!B$69*Baseline!B$54/Baseline!B$76 + Baseline!B$47 * Baseline!B$57*Baseline!B$55/Baseline!B$77 + Baseline!B$58*Baseline!B$56/Baseline!B$78)</f>
        <v>0.0000002395672927</v>
      </c>
      <c r="J732" s="85">
        <f>Baseline!B$33 * (C732 * Baseline!B$59*Baseline!B$59/Baseline!B$75 + Baseline!B$46 * Baseline!B$69*Baseline!B$69/Baseline!B$76 + Baseline!B$47 * Baseline!B$57*Baseline!B$57/Baseline!B$77 + Baseline!B$58*Baseline!B$58/Baseline!B$78)</f>
        <v>0.000002116574514</v>
      </c>
      <c r="K732" s="84">
        <f>Baseline!B$33 * (C732 * Baseline!B$59*Baseline!B$60/Baseline!B$75 + Baseline!B$46 * Baseline!B$69*Baseline!B$61/Baseline!B$76 + Baseline!B$47 * Baseline!B$57*Baseline!B$70/Baseline!B$77 + Baseline!B$58*Baseline!B$62/Baseline!B$78)</f>
        <v>0.00000001648998598</v>
      </c>
      <c r="L732" s="85">
        <f>Baseline!B$33 * (C732 * Baseline!B$59*Baseline!B$63/Baseline!B$75 + Baseline!B$46 * Baseline!B$69*Baseline!B$64/Baseline!B$76 + Baseline!B$47 * Baseline!B$57*Baseline!B$65/Baseline!B$77 + Baseline!B$58*Baseline!B$71/Baseline!B$78)</f>
        <v>0.00000001707281037</v>
      </c>
      <c r="M732" s="84">
        <f>Baseline!B$33 * (C732 * Baseline!B$60*Baseline!B$68/Baseline!B$75 + Baseline!B$46 * Baseline!B$61*Baseline!B$54/Baseline!B$76 + Baseline!B$47 * Baseline!B$70*Baseline!B$55/Baseline!B$77 + Baseline!B$62*Baseline!B$56/Baseline!B$78)</f>
        <v>0.000000201656216</v>
      </c>
      <c r="N732" s="85">
        <f>Baseline!B$33 * (C732 * Baseline!B$60*Baseline!B$59/Baseline!B$75 + Baseline!B$46 * Baseline!B$61*Baseline!B$69/Baseline!B$76 + Baseline!B$47 * Baseline!B$70*Baseline!B$57/Baseline!B$77 + Baseline!B$62*Baseline!B$58/Baseline!B$78)</f>
        <v>0.00000001648998598</v>
      </c>
      <c r="O732" s="85">
        <f>Baseline!B$33 * (C732 * Baseline!B$60*Baseline!B$60/Baseline!B$75 + Baseline!B$46 * Baseline!B$61*Baseline!B$61/Baseline!B$76 + Baseline!B$47 * Baseline!B$70*Baseline!B$70/Baseline!B$77 + Baseline!B$62*Baseline!B$62/Baseline!B$78)</f>
        <v>0.000001589268018</v>
      </c>
      <c r="P732" s="84">
        <f>Baseline!B$33 * (C732 * Baseline!B$60*Baseline!B$63/Baseline!B$75 + Baseline!B$46 * Baseline!B$61*Baseline!B$64/Baseline!B$76 + Baseline!B$47 * Baseline!B$70*Baseline!B$65/Baseline!B$77 + Baseline!B$62*Baseline!B$71/Baseline!B$78)</f>
        <v>0.000000001956441281</v>
      </c>
      <c r="Q732" s="84">
        <f>Baseline!B$33 * (C732 * Baseline!B$63*Baseline!B$68/Baseline!B$75 + Baseline!B$46 * Baseline!B$64*Baseline!B$54/Baseline!B$76 + Baseline!B$47 * Baseline!B$65*Baseline!B$55/Baseline!B$77 + Baseline!B$71*Baseline!B$56/Baseline!B$78)</f>
        <v>0.000000003812717959</v>
      </c>
      <c r="R732" s="84">
        <f>Baseline!B$33 * (C732 * Baseline!B$63*Baseline!B$59/Baseline!B$75 + Baseline!B$46 * Baseline!B$64*Baseline!B$69/Baseline!B$76 + Baseline!B$47 * Baseline!B$65*Baseline!B$57/Baseline!B$77 + Baseline!B$71*Baseline!B$58/Baseline!B$78)</f>
        <v>0.00000001707281037</v>
      </c>
      <c r="S732" s="84">
        <f>Baseline!B$33 * (C732 * Baseline!B$63*Baseline!B$60/Baseline!B$75 + Baseline!B$46 * Baseline!B$64*Baseline!B$61/Baseline!B$76 + Baseline!B$47 * Baseline!B$65*Baseline!B$70/Baseline!B$77 + Baseline!B$71*Baseline!B$62/Baseline!B$78)</f>
        <v>0.000000001956441281</v>
      </c>
      <c r="T732" s="84">
        <f>Baseline!B$33 * (C732 * Baseline!B$63*Baseline!B$63/Baseline!B$75 + Baseline!B$46 * Baseline!B$64*Baseline!B$64/Baseline!B$76 + Baseline!B$47 * Baseline!B$65*Baseline!B$65/Baseline!B$77 + Baseline!B$71*Baseline!B$71/Baseline!B$78)</f>
        <v>0.00000009856722216</v>
      </c>
      <c r="U732" s="83"/>
      <c r="V732" s="84">
        <f>E732 * ( Baseline!B$89 * Baseline!B$7 )</f>
        <v>0.2187520563</v>
      </c>
      <c r="W732" s="84">
        <f>F732 * ( Baseline!D$89 * Baseline!B$11 )</f>
        <v>0.004419200988</v>
      </c>
      <c r="X732" s="84">
        <f>G732 * ( Baseline!F$89 * Baseline!B$16 )</f>
        <v>0.007004482264</v>
      </c>
      <c r="Y732" s="84">
        <f>H732 * ( Baseline!H$89 * Baseline!B$18 )</f>
        <v>0.001340831743</v>
      </c>
      <c r="Z732" s="86">
        <f t="shared" si="1"/>
        <v>0.2315165713</v>
      </c>
      <c r="AA732" s="84">
        <f>I732 * ( Baseline!B$89 * Baseline!B$7 )</f>
        <v>0.002486468931</v>
      </c>
      <c r="AB732" s="85">
        <f>J732 * ( Baseline!D$89 * Baseline!B$11 )</f>
        <v>0.0390435943</v>
      </c>
      <c r="AC732" s="85">
        <f>K732 * ( Baseline!F$89 * Baseline!B$16 )</f>
        <v>0.0005727758689</v>
      </c>
      <c r="AD732" s="85">
        <f>L732 * ( Baseline!F$89 * Baseline!B$16 )</f>
        <v>0.0005930201402</v>
      </c>
      <c r="AE732" s="86">
        <f t="shared" si="2"/>
        <v>0.04269585923</v>
      </c>
      <c r="AF732" s="86">
        <f>M732 * ( Baseline!B$89 * Baseline!B$7 )</f>
        <v>0.002092989865</v>
      </c>
      <c r="AG732" s="86">
        <f>N732 * ( Baseline!D$89 * Baseline!B$11 )</f>
        <v>0.0003041841042</v>
      </c>
      <c r="AH732" s="86">
        <f>O732 * ( Baseline!F$89 * Baseline!B$16 )</f>
        <v>0.05520285895</v>
      </c>
      <c r="AI732" s="86">
        <f>P732 * ( Baseline!H$89 * Baseline!B$18 )</f>
        <v>0.0006880284881</v>
      </c>
      <c r="AJ732" s="86">
        <f t="shared" si="3"/>
        <v>0.05828806141</v>
      </c>
      <c r="AK732" s="86">
        <f>Q732 * ( Baseline!B$89 * Baseline!B$7 )</f>
        <v>0.0000395721997</v>
      </c>
      <c r="AL732" s="86">
        <f>R732 * ( Baseline!D$89 * Baseline!B$11 )</f>
        <v>0.0003149352302</v>
      </c>
      <c r="AM732" s="86">
        <f>S732 * ( Baseline!F$89 * Baseline!B$16 )</f>
        <v>0.00006795653777</v>
      </c>
      <c r="AN732" s="86">
        <f>T732 * ( Baseline!H$89 * Baseline!B$18 )</f>
        <v>0.03466347674</v>
      </c>
      <c r="AO732" s="86">
        <f t="shared" si="4"/>
        <v>0.03508594071</v>
      </c>
      <c r="AP732" s="62"/>
      <c r="AQ732" s="86">
        <f>V732 * ( (1-Baseline!B$90-Baseline!B$89) + (1-B732)*Baseline!B$90 )</f>
        <v>0.13148933</v>
      </c>
      <c r="AR732" s="86">
        <f>W732 * ( (1-Baseline!B$90-Baseline!B$89) + (1-B732)*Baseline!B$90 )</f>
        <v>0.002656330582</v>
      </c>
      <c r="AS732" s="86">
        <f>X732 * ( (1-Baseline!B$90-Baseline!B$89) + (1-B732)*Baseline!B$90 )</f>
        <v>0.004210313245</v>
      </c>
      <c r="AT732" s="86">
        <f>Y732 * ( (1-Baseline!B$90-Baseline!B$89) + (1-B732)*Baseline!B$90 )</f>
        <v>0.0008059584468</v>
      </c>
      <c r="AU732" s="86">
        <f t="shared" si="5"/>
        <v>0.1391619323</v>
      </c>
      <c r="AV732" s="86">
        <f>AA732 * ( (1-Baseline!D$90-Baseline!D$89) + (1-B732)*Baseline!D$90 )</f>
        <v>0.001992581865</v>
      </c>
      <c r="AW732" s="86">
        <f>AB732 * ( (1-Baseline!D$90-Baseline!D$89) + (1-B732)*Baseline!D$90 )</f>
        <v>0.03128836922</v>
      </c>
      <c r="AX732" s="86">
        <f>AC732 * ( (1-Baseline!D$90-Baseline!D$89) + (1-B732)*Baseline!D$90 )</f>
        <v>0.0004590054576</v>
      </c>
      <c r="AY732" s="86">
        <f>AD732 * ( (1-Baseline!D$90-Baseline!D$89) + (1-B732)*Baseline!D$90 )</f>
        <v>0.0004752286113</v>
      </c>
      <c r="AZ732" s="86">
        <f t="shared" si="6"/>
        <v>0.03421518515</v>
      </c>
      <c r="BA732" s="86">
        <f>AF732 * ( (1-Baseline!F$90-Baseline!F$89) + (1-Baseline!B$36)*Baseline!F$90 )</f>
        <v>0.001506182483</v>
      </c>
      <c r="BB732" s="86">
        <f>AG732 * ( (1-Baseline!F$90-Baseline!F$89) + (1-Baseline!B$36)*Baseline!F$90 )</f>
        <v>0.0002189006153</v>
      </c>
      <c r="BC732" s="86">
        <f>AH732 * ( (1-Baseline!F$90-Baseline!F$89) + (1-Baseline!B$36)*Baseline!F$90 )</f>
        <v>0.03972574379</v>
      </c>
      <c r="BD732" s="86">
        <f>AI732 * ( (1-Baseline!F$90-Baseline!F$89) + (1-Baseline!B$36)*Baseline!F$90 )</f>
        <v>0.000495127317</v>
      </c>
      <c r="BE732" s="86">
        <f t="shared" si="7"/>
        <v>0.04194595421</v>
      </c>
      <c r="BF732" s="86">
        <f>AK732 * ( (1-Baseline!H$90-Baseline!H$89) + (1-Baseline!B$36)*Baseline!H$90 )</f>
        <v>0.00003135384526</v>
      </c>
      <c r="BG732" s="86">
        <f>AL732 * ( (1-Baseline!H$90-Baseline!H$89) + (1-Baseline!B$36)*Baseline!H$90 )</f>
        <v>0.0002495294816</v>
      </c>
      <c r="BH732" s="86">
        <f>AM732 * ( (1-Baseline!H$90-Baseline!H$89) + (1-Baseline!B$36)*Baseline!H$90 )</f>
        <v>0.000053843324</v>
      </c>
      <c r="BI732" s="86">
        <f>AN732 * ( (1-Baseline!H$90-Baseline!H$89) + (1-Baseline!B$36)*Baseline!H$90 )</f>
        <v>0.02746456589</v>
      </c>
      <c r="BJ732" s="86">
        <f t="shared" si="8"/>
        <v>0.02779929254</v>
      </c>
      <c r="BK732" s="62"/>
      <c r="BL732" s="86">
        <f t="shared" si="19"/>
        <v>0.9448656529</v>
      </c>
      <c r="BM732" s="86">
        <f t="shared" si="20"/>
        <v>0.01908805475</v>
      </c>
      <c r="BN732" s="86">
        <f t="shared" si="21"/>
        <v>0.03025477712</v>
      </c>
      <c r="BO732" s="86">
        <f t="shared" si="22"/>
        <v>0.005791515205</v>
      </c>
      <c r="BP732" s="86">
        <f t="shared" si="9"/>
        <v>1</v>
      </c>
      <c r="BQ732" s="86">
        <f t="shared" si="23"/>
        <v>0.05823676992</v>
      </c>
      <c r="BR732" s="86">
        <f t="shared" si="24"/>
        <v>0.914458568</v>
      </c>
      <c r="BS732" s="86">
        <f t="shared" si="25"/>
        <v>0.0134152557</v>
      </c>
      <c r="BT732" s="86">
        <f t="shared" si="26"/>
        <v>0.01388940639</v>
      </c>
      <c r="BU732" s="86">
        <f t="shared" si="10"/>
        <v>1</v>
      </c>
      <c r="BV732" s="86">
        <f t="shared" si="27"/>
        <v>0.03590769387</v>
      </c>
      <c r="BW732" s="86">
        <f t="shared" si="28"/>
        <v>0.005218634774</v>
      </c>
      <c r="BX732" s="86">
        <f t="shared" si="29"/>
        <v>0.9470697364</v>
      </c>
      <c r="BY732" s="86">
        <f t="shared" si="30"/>
        <v>0.011803935</v>
      </c>
      <c r="BZ732" s="86">
        <f t="shared" si="11"/>
        <v>1</v>
      </c>
      <c r="CA732" s="86">
        <f t="shared" si="31"/>
        <v>0.001127864863</v>
      </c>
      <c r="CB732" s="86">
        <f t="shared" si="32"/>
        <v>0.008976109057</v>
      </c>
      <c r="CC732" s="86">
        <f t="shared" si="33"/>
        <v>0.001936859506</v>
      </c>
      <c r="CD732" s="86">
        <f t="shared" si="34"/>
        <v>0.9879591666</v>
      </c>
      <c r="CE732" s="86">
        <f t="shared" si="12"/>
        <v>1</v>
      </c>
      <c r="CF732" s="62"/>
      <c r="CG732" s="86">
        <f t="shared" si="35"/>
        <v>0.9448656529</v>
      </c>
      <c r="CH732" s="86">
        <f t="shared" si="36"/>
        <v>0.01908805475</v>
      </c>
      <c r="CI732" s="86">
        <f t="shared" si="37"/>
        <v>0.03025477712</v>
      </c>
      <c r="CJ732" s="86">
        <f t="shared" si="38"/>
        <v>0.005791515205</v>
      </c>
      <c r="CK732" s="86">
        <f t="shared" si="13"/>
        <v>1</v>
      </c>
      <c r="CL732" s="86">
        <f t="shared" si="39"/>
        <v>0.05823676992</v>
      </c>
      <c r="CM732" s="86">
        <f t="shared" si="40"/>
        <v>0.914458568</v>
      </c>
      <c r="CN732" s="86">
        <f t="shared" si="41"/>
        <v>0.0134152557</v>
      </c>
      <c r="CO732" s="86">
        <f t="shared" si="42"/>
        <v>0.01388940639</v>
      </c>
      <c r="CP732" s="86">
        <f t="shared" si="14"/>
        <v>1</v>
      </c>
      <c r="CQ732" s="86">
        <f t="shared" si="43"/>
        <v>0.03590769387</v>
      </c>
      <c r="CR732" s="86">
        <f t="shared" si="44"/>
        <v>0.005218634774</v>
      </c>
      <c r="CS732" s="86">
        <f t="shared" si="45"/>
        <v>0.9470697364</v>
      </c>
      <c r="CT732" s="86">
        <f t="shared" si="46"/>
        <v>0.011803935</v>
      </c>
      <c r="CU732" s="86">
        <f t="shared" si="15"/>
        <v>1</v>
      </c>
      <c r="CV732" s="86">
        <f t="shared" si="47"/>
        <v>0.001127864863</v>
      </c>
      <c r="CW732" s="86">
        <f t="shared" si="48"/>
        <v>0.008976109057</v>
      </c>
      <c r="CX732" s="86">
        <f t="shared" si="49"/>
        <v>0.001936859506</v>
      </c>
      <c r="CY732" s="86">
        <f t="shared" si="50"/>
        <v>0.9879591666</v>
      </c>
      <c r="CZ732" s="86">
        <f t="shared" si="16"/>
        <v>1</v>
      </c>
      <c r="DA732" s="62"/>
      <c r="DB732" s="86">
        <f>(AQ732*Baseline!B$7 + AV732*Baseline!B$11 + BA732*Baseline!B$16 + BF732*Baseline!B$18)</f>
        <v>74527.24011</v>
      </c>
      <c r="DC732" s="86">
        <f>(AR732*Baseline!B$7 + AW732*Baseline!B$11 + BB732*Baseline!B$16 + BG732*Baseline!B$18)</f>
        <v>80547.43492</v>
      </c>
      <c r="DD732" s="86">
        <f>(AS732*Baseline!B$7 + AX732*Baseline!B$11 + BC732*Baseline!B$16 + BH732*Baseline!B$18)</f>
        <v>138580.6833</v>
      </c>
      <c r="DE732" s="86">
        <f>(AT732*Baseline!B$7 + AY732*Baseline!B$11 + BD732*Baseline!B$16 + BI732*Baseline!B$18)</f>
        <v>1260693.697</v>
      </c>
      <c r="DF732" s="86">
        <f t="shared" si="17"/>
        <v>1554349.055</v>
      </c>
      <c r="DG732" s="62"/>
      <c r="DH732" s="86">
        <f t="shared" si="51"/>
        <v>0.04794755712</v>
      </c>
      <c r="DI732" s="86">
        <f t="shared" si="52"/>
        <v>0.05182068638</v>
      </c>
      <c r="DJ732" s="86">
        <f t="shared" si="53"/>
        <v>0.0891567327</v>
      </c>
      <c r="DK732" s="86">
        <f t="shared" si="54"/>
        <v>0.8110750238</v>
      </c>
      <c r="DL732" s="86">
        <f t="shared" si="18"/>
        <v>1</v>
      </c>
      <c r="DM732" s="62"/>
      <c r="DN732" s="86">
        <f>DH732 / (Baseline!B$7/Baseline!B$17)</f>
        <v>5.118086356</v>
      </c>
      <c r="DO732" s="86">
        <f>DI732 / (Baseline!B$11/Baseline!B$17)</f>
        <v>1.250976172</v>
      </c>
      <c r="DP732" s="86">
        <f>DJ732 / (Baseline!B$16/Baseline!B$17)</f>
        <v>1.377740958</v>
      </c>
      <c r="DQ732" s="86">
        <f>DK732 / (Baseline!B$18/Baseline!B$17)</f>
        <v>0.9169919179</v>
      </c>
      <c r="DR732" s="62"/>
      <c r="DS732" s="86">
        <f>DH732 / Baseline!H$117</f>
        <v>1.918243366</v>
      </c>
      <c r="DT732" s="86">
        <f>DI732 / Baseline!H$118</f>
        <v>1.166486357</v>
      </c>
      <c r="DU732" s="86">
        <f>DJ732 / Baseline!H$119</f>
        <v>1.065816526</v>
      </c>
      <c r="DV732" s="86">
        <f>DK732 / Baseline!H$120</f>
        <v>0.957666194</v>
      </c>
      <c r="DW732" s="87"/>
      <c r="DX732" s="86">
        <f>(AU732*Baseline!B$34)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0.03340382109</v>
      </c>
      <c r="DY732" s="86">
        <f>(AZ732*Baseline!B$34) + (Baseline!D$90*(1-Baseline!D$91)*Baseline!B$35) + (Baseline!D$90*Baseline!D$91*((1-Baseline!D$92)*Baseline!B$40 + Baseline!D$92*Baseline!B$41))</f>
        <v>0.01154584577</v>
      </c>
      <c r="DZ732" s="86">
        <f>(BE732*Baseline!B$34) + (Baseline!F$90*(1-Baseline!F$91)*Baseline!B$35) + (Baseline!F$90*Baseline!F$91*((1-Baseline!F$92)*Baseline!B$40 + Baseline!F$92*Baseline!B$41))</f>
        <v>0.01402253313</v>
      </c>
      <c r="EA732" s="86">
        <f>(BJ732*Baseline!B$34) + (Baseline!H$90*(1-Baseline!H$91)*Baseline!B$35) + (Baseline!H$90*Baseline!H$91*((1-Baseline!H$92)*Baseline!B$40 + Baseline!H$92*Baseline!B$41))</f>
        <v>0.009314893881</v>
      </c>
      <c r="EB732" s="86">
        <f>( DX732*Baseline!B$7 + DY732*Baseline!B$11 + DZ732*Baseline!B$16 + EA732*Baseline!B$18 ) / Baseline!B$17</f>
        <v>0.00993762256</v>
      </c>
    </row>
    <row r="733">
      <c r="A733" s="73" t="s">
        <v>909</v>
      </c>
      <c r="B733" s="85">
        <f>MIN( MAX( NORMINV( MCrands!B733, (B$5+B$4)/2, (B$5-B$4)/3.29 ), 0 ), 1 )</f>
        <v>0.6383832613</v>
      </c>
      <c r="C733" s="85">
        <f>MAX( NORMINV( MCrands!C733, (C$5+C$4)/2, (C$5-C$4)/3.29 ), 0 )</f>
        <v>2.164101227</v>
      </c>
      <c r="D733" s="83"/>
      <c r="E733" s="84">
        <f>Baseline!B$33 * (C733 * Baseline!B$68*Baseline!B$68/Baseline!B$75 + Baseline!B$46 * Baseline!B$54*Baseline!B$54/Baseline!B$76 + Baseline!B$47 * Baseline!B$55*Baseline!B$55/Baseline!B$77 + Baseline!B$56*Baseline!B$56/Baseline!B$78)</f>
        <v>0.00001537137971</v>
      </c>
      <c r="F733" s="84">
        <f>Baseline!B$33 * (C733 * Baseline!B$68*Baseline!B$59/Baseline!B$75 + Baseline!B$46 * Baseline!B$54*Baseline!B$69/Baseline!B$76 + Baseline!B$47 * Baseline!B$55*Baseline!B$57/Baseline!B$77 + Baseline!B$56*Baseline!B$58/Baseline!B$78)</f>
        <v>0.0000002386664985</v>
      </c>
      <c r="G733" s="85">
        <f>Baseline!B$33 * (C733 * Baseline!B$68*Baseline!B$60/Baseline!B$75 + Baseline!B$46 * Baseline!B$54*Baseline!B$61/Baseline!B$76 + Baseline!B$47 * Baseline!B$55*Baseline!B$70/Baseline!B$77 + Baseline!B$56*Baseline!B$62/Baseline!B$78)</f>
        <v>0.0000001994417635</v>
      </c>
      <c r="H733" s="84">
        <f>Baseline!B$33 * (C733 * Baseline!B$68*Baseline!B$63/Baseline!B$75 + Baseline!B$46 * Baseline!B$54*Baseline!B$64/Baseline!B$76 + Baseline!B$47 * Baseline!B$55*Baseline!B$65/Baseline!B$77 + Baseline!B$56*Baseline!B$71/Baseline!B$78)</f>
        <v>0.000000003591272716</v>
      </c>
      <c r="I733" s="84">
        <f>Baseline!B$33 * (C733 * Baseline!B$59*Baseline!B$68/Baseline!B$75 + Baseline!B$46 * Baseline!B$69*Baseline!B$54/Baseline!B$76 + Baseline!B$47 * Baseline!B$57*Baseline!B$55/Baseline!B$77 + Baseline!B$58*Baseline!B$56/Baseline!B$78)</f>
        <v>0.0000002386664985</v>
      </c>
      <c r="J733" s="85">
        <f>Baseline!B$33 * (C733 * Baseline!B$59*Baseline!B$59/Baseline!B$75 + Baseline!B$46 * Baseline!B$69*Baseline!B$69/Baseline!B$76 + Baseline!B$47 * Baseline!B$57*Baseline!B$57/Baseline!B$77 + Baseline!B$58*Baseline!B$58/Baseline!B$78)</f>
        <v>0.000002116574372</v>
      </c>
      <c r="K733" s="84">
        <f>Baseline!B$33 * (C733 * Baseline!B$59*Baseline!B$60/Baseline!B$75 + Baseline!B$46 * Baseline!B$69*Baseline!B$61/Baseline!B$76 + Baseline!B$47 * Baseline!B$57*Baseline!B$70/Baseline!B$77 + Baseline!B$58*Baseline!B$62/Baseline!B$78)</f>
        <v>0.00000001648963633</v>
      </c>
      <c r="L733" s="85">
        <f>Baseline!B$33 * (C733 * Baseline!B$59*Baseline!B$63/Baseline!B$75 + Baseline!B$46 * Baseline!B$69*Baseline!B$64/Baseline!B$76 + Baseline!B$47 * Baseline!B$57*Baseline!B$65/Baseline!B$77 + Baseline!B$58*Baseline!B$71/Baseline!B$78)</f>
        <v>0.00000001707277541</v>
      </c>
      <c r="M733" s="84">
        <f>Baseline!B$33 * (C733 * Baseline!B$60*Baseline!B$68/Baseline!B$75 + Baseline!B$46 * Baseline!B$61*Baseline!B$54/Baseline!B$76 + Baseline!B$47 * Baseline!B$70*Baseline!B$55/Baseline!B$77 + Baseline!B$62*Baseline!B$56/Baseline!B$78)</f>
        <v>0.0000001994417635</v>
      </c>
      <c r="N733" s="85">
        <f>Baseline!B$33 * (C733 * Baseline!B$60*Baseline!B$59/Baseline!B$75 + Baseline!B$46 * Baseline!B$61*Baseline!B$69/Baseline!B$76 + Baseline!B$47 * Baseline!B$70*Baseline!B$57/Baseline!B$77 + Baseline!B$62*Baseline!B$58/Baseline!B$78)</f>
        <v>0.00000001648963633</v>
      </c>
      <c r="O733" s="85">
        <f>Baseline!B$33 * (C733 * Baseline!B$60*Baseline!B$60/Baseline!B$75 + Baseline!B$46 * Baseline!B$61*Baseline!B$61/Baseline!B$76 + Baseline!B$47 * Baseline!B$70*Baseline!B$70/Baseline!B$77 + Baseline!B$62*Baseline!B$62/Baseline!B$78)</f>
        <v>0.000001589267159</v>
      </c>
      <c r="P733" s="84">
        <f>Baseline!B$33 * (C733 * Baseline!B$60*Baseline!B$63/Baseline!B$75 + Baseline!B$46 * Baseline!B$61*Baseline!B$64/Baseline!B$76 + Baseline!B$47 * Baseline!B$70*Baseline!B$65/Baseline!B$77 + Baseline!B$62*Baseline!B$71/Baseline!B$78)</f>
        <v>0.000000001956355326</v>
      </c>
      <c r="Q733" s="84">
        <f>Baseline!B$33 * (C733 * Baseline!B$63*Baseline!B$68/Baseline!B$75 + Baseline!B$46 * Baseline!B$64*Baseline!B$54/Baseline!B$76 + Baseline!B$47 * Baseline!B$65*Baseline!B$55/Baseline!B$77 + Baseline!B$71*Baseline!B$56/Baseline!B$78)</f>
        <v>0.000000003591272716</v>
      </c>
      <c r="R733" s="84">
        <f>Baseline!B$33 * (C733 * Baseline!B$63*Baseline!B$59/Baseline!B$75 + Baseline!B$46 * Baseline!B$64*Baseline!B$69/Baseline!B$76 + Baseline!B$47 * Baseline!B$65*Baseline!B$57/Baseline!B$77 + Baseline!B$71*Baseline!B$58/Baseline!B$78)</f>
        <v>0.00000001707277541</v>
      </c>
      <c r="S733" s="84">
        <f>Baseline!B$33 * (C733 * Baseline!B$63*Baseline!B$60/Baseline!B$75 + Baseline!B$46 * Baseline!B$64*Baseline!B$61/Baseline!B$76 + Baseline!B$47 * Baseline!B$65*Baseline!B$70/Baseline!B$77 + Baseline!B$71*Baseline!B$62/Baseline!B$78)</f>
        <v>0.000000001956355326</v>
      </c>
      <c r="T733" s="84">
        <f>Baseline!B$33 * (C733 * Baseline!B$63*Baseline!B$63/Baseline!B$75 + Baseline!B$46 * Baseline!B$64*Baseline!B$64/Baseline!B$76 + Baseline!B$47 * Baseline!B$65*Baseline!B$65/Baseline!B$77 + Baseline!B$71*Baseline!B$71/Baseline!B$78)</f>
        <v>0.00000009856721357</v>
      </c>
      <c r="U733" s="83"/>
      <c r="V733" s="84">
        <f>E733 * ( Baseline!B$89 * Baseline!B$7 )</f>
        <v>0.15953955</v>
      </c>
      <c r="W733" s="84">
        <f>F733 * ( Baseline!D$89 * Baseline!B$11 )</f>
        <v>0.004402584401</v>
      </c>
      <c r="X733" s="84">
        <f>G733 * ( Baseline!F$89 * Baseline!B$16 )</f>
        <v>0.006927563769</v>
      </c>
      <c r="Y733" s="84">
        <f>H733 * ( Baseline!H$89 * Baseline!B$18 )</f>
        <v>0.001262955327</v>
      </c>
      <c r="Z733" s="86">
        <f t="shared" si="1"/>
        <v>0.1721326535</v>
      </c>
      <c r="AA733" s="84">
        <f>I733 * ( Baseline!B$89 * Baseline!B$7 )</f>
        <v>0.002477119588</v>
      </c>
      <c r="AB733" s="85">
        <f>J733 * ( Baseline!D$89 * Baseline!B$11 )</f>
        <v>0.03904359167</v>
      </c>
      <c r="AC733" s="85">
        <f>K733 * ( Baseline!F$89 * Baseline!B$16 )</f>
        <v>0.0005727637239</v>
      </c>
      <c r="AD733" s="85">
        <f>L733 * ( Baseline!F$89 * Baseline!B$16 )</f>
        <v>0.0005930189257</v>
      </c>
      <c r="AE733" s="86">
        <f t="shared" si="2"/>
        <v>0.04268649391</v>
      </c>
      <c r="AF733" s="86">
        <f>M733 * ( Baseline!B$89 * Baseline!B$7 )</f>
        <v>0.002070006064</v>
      </c>
      <c r="AG733" s="86">
        <f>N733 * ( Baseline!D$89 * Baseline!B$11 )</f>
        <v>0.0003041776543</v>
      </c>
      <c r="AH733" s="86">
        <f>O733 * ( Baseline!F$89 * Baseline!B$16 )</f>
        <v>0.05520282909</v>
      </c>
      <c r="AI733" s="86">
        <f>P733 * ( Baseline!H$89 * Baseline!B$18 )</f>
        <v>0.0006879982598</v>
      </c>
      <c r="AJ733" s="86">
        <f t="shared" si="3"/>
        <v>0.05826501107</v>
      </c>
      <c r="AK733" s="86">
        <f>Q733 * ( Baseline!B$89 * Baseline!B$7 )</f>
        <v>0.00003727381952</v>
      </c>
      <c r="AL733" s="86">
        <f>R733 * ( Baseline!D$89 * Baseline!B$11 )</f>
        <v>0.0003149345852</v>
      </c>
      <c r="AM733" s="86">
        <f>S733 * ( Baseline!F$89 * Baseline!B$16 )</f>
        <v>0.00006795355212</v>
      </c>
      <c r="AN733" s="86">
        <f>T733 * ( Baseline!H$89 * Baseline!B$18 )</f>
        <v>0.03466347372</v>
      </c>
      <c r="AO733" s="86">
        <f t="shared" si="4"/>
        <v>0.03508363567</v>
      </c>
      <c r="AP733" s="62"/>
      <c r="AQ733" s="86">
        <f>V733 * ( (1-Baseline!B$90-Baseline!B$89) + (1-B733)*Baseline!B$90 )</f>
        <v>0.06548123701</v>
      </c>
      <c r="AR733" s="86">
        <f>W733 * ( (1-Baseline!B$90-Baseline!B$89) + (1-B733)*Baseline!B$90 )</f>
        <v>0.001806991888</v>
      </c>
      <c r="AS733" s="86">
        <f>X733 * ( (1-Baseline!B$90-Baseline!B$89) + (1-B733)*Baseline!B$90 )</f>
        <v>0.002843341635</v>
      </c>
      <c r="AT733" s="86">
        <f>Y733 * ( (1-Baseline!B$90-Baseline!B$89) + (1-B733)*Baseline!B$90 )</f>
        <v>0.0005183659918</v>
      </c>
      <c r="AU733" s="86">
        <f t="shared" si="5"/>
        <v>0.07064993652</v>
      </c>
      <c r="AV733" s="86">
        <f>AA733 * ( (1-Baseline!D$90-Baseline!D$89) + (1-B733)*Baseline!D$90 )</f>
        <v>0.001747366843</v>
      </c>
      <c r="AW733" s="86">
        <f>AB733 * ( (1-Baseline!D$90-Baseline!D$89) + (1-B733)*Baseline!D$90 )</f>
        <v>0.02754145494</v>
      </c>
      <c r="AX733" s="86">
        <f>AC733 * ( (1-Baseline!D$90-Baseline!D$89) + (1-B733)*Baseline!D$90 )</f>
        <v>0.0004040290767</v>
      </c>
      <c r="AY733" s="86">
        <f>AD733 * ( (1-Baseline!D$90-Baseline!D$89) + (1-B733)*Baseline!D$90 )</f>
        <v>0.0004183171507</v>
      </c>
      <c r="AZ733" s="86">
        <f t="shared" si="6"/>
        <v>0.03011116801</v>
      </c>
      <c r="BA733" s="86">
        <f>AF733 * ( (1-Baseline!F$90-Baseline!F$89) + (1-Baseline!B$36)*Baseline!F$90 )</f>
        <v>0.001489642604</v>
      </c>
      <c r="BB733" s="86">
        <f>AG733 * ( (1-Baseline!F$90-Baseline!F$89) + (1-Baseline!B$36)*Baseline!F$90 )</f>
        <v>0.0002188959738</v>
      </c>
      <c r="BC733" s="86">
        <f>AH733 * ( (1-Baseline!F$90-Baseline!F$89) + (1-Baseline!B$36)*Baseline!F$90 )</f>
        <v>0.03972572231</v>
      </c>
      <c r="BD733" s="86">
        <f>AI733 * ( (1-Baseline!F$90-Baseline!F$89) + (1-Baseline!B$36)*Baseline!F$90 )</f>
        <v>0.0004951055637</v>
      </c>
      <c r="BE733" s="86">
        <f t="shared" si="7"/>
        <v>0.04192936645</v>
      </c>
      <c r="BF733" s="86">
        <f>AK733 * ( (1-Baseline!H$90-Baseline!H$89) + (1-Baseline!B$36)*Baseline!H$90 )</f>
        <v>0.00002953279268</v>
      </c>
      <c r="BG733" s="86">
        <f>AL733 * ( (1-Baseline!H$90-Baseline!H$89) + (1-Baseline!B$36)*Baseline!H$90 )</f>
        <v>0.0002495289705</v>
      </c>
      <c r="BH733" s="86">
        <f>AM733 * ( (1-Baseline!H$90-Baseline!H$89) + (1-Baseline!B$36)*Baseline!H$90 )</f>
        <v>0.00005384095841</v>
      </c>
      <c r="BI733" s="86">
        <f>AN733 * ( (1-Baseline!H$90-Baseline!H$89) + (1-Baseline!B$36)*Baseline!H$90 )</f>
        <v>0.0274645635</v>
      </c>
      <c r="BJ733" s="86">
        <f t="shared" si="8"/>
        <v>0.02779746622</v>
      </c>
      <c r="BK733" s="62"/>
      <c r="BL733" s="86">
        <f t="shared" si="19"/>
        <v>0.9268407055</v>
      </c>
      <c r="BM733" s="86">
        <f t="shared" si="20"/>
        <v>0.02557669513</v>
      </c>
      <c r="BN733" s="86">
        <f t="shared" si="21"/>
        <v>0.04024549455</v>
      </c>
      <c r="BO733" s="86">
        <f t="shared" si="22"/>
        <v>0.007337104848</v>
      </c>
      <c r="BP733" s="86">
        <f t="shared" si="9"/>
        <v>1</v>
      </c>
      <c r="BQ733" s="86">
        <f t="shared" si="23"/>
        <v>0.05803052349</v>
      </c>
      <c r="BR733" s="86">
        <f t="shared" si="24"/>
        <v>0.9146591368</v>
      </c>
      <c r="BS733" s="86">
        <f t="shared" si="25"/>
        <v>0.01341791446</v>
      </c>
      <c r="BT733" s="86">
        <f t="shared" si="26"/>
        <v>0.01389242525</v>
      </c>
      <c r="BU733" s="86">
        <f t="shared" si="10"/>
        <v>1</v>
      </c>
      <c r="BV733" s="86">
        <f t="shared" si="27"/>
        <v>0.03552742934</v>
      </c>
      <c r="BW733" s="86">
        <f t="shared" si="28"/>
        <v>0.00522058863</v>
      </c>
      <c r="BX733" s="86">
        <f t="shared" si="29"/>
        <v>0.9474438961</v>
      </c>
      <c r="BY733" s="86">
        <f t="shared" si="30"/>
        <v>0.01180808597</v>
      </c>
      <c r="BZ733" s="86">
        <f t="shared" si="11"/>
        <v>1</v>
      </c>
      <c r="CA733" s="86">
        <f t="shared" si="31"/>
        <v>0.001062427505</v>
      </c>
      <c r="CB733" s="86">
        <f t="shared" si="32"/>
        <v>0.008976680413</v>
      </c>
      <c r="CC733" s="86">
        <f t="shared" si="33"/>
        <v>0.001936901658</v>
      </c>
      <c r="CD733" s="86">
        <f t="shared" si="34"/>
        <v>0.9880239904</v>
      </c>
      <c r="CE733" s="86">
        <f t="shared" si="12"/>
        <v>1</v>
      </c>
      <c r="CF733" s="62"/>
      <c r="CG733" s="86">
        <f t="shared" si="35"/>
        <v>0.9268407055</v>
      </c>
      <c r="CH733" s="86">
        <f t="shared" si="36"/>
        <v>0.02557669513</v>
      </c>
      <c r="CI733" s="86">
        <f t="shared" si="37"/>
        <v>0.04024549455</v>
      </c>
      <c r="CJ733" s="86">
        <f t="shared" si="38"/>
        <v>0.007337104848</v>
      </c>
      <c r="CK733" s="86">
        <f t="shared" si="13"/>
        <v>1</v>
      </c>
      <c r="CL733" s="86">
        <f t="shared" si="39"/>
        <v>0.05803052349</v>
      </c>
      <c r="CM733" s="86">
        <f t="shared" si="40"/>
        <v>0.9146591368</v>
      </c>
      <c r="CN733" s="86">
        <f t="shared" si="41"/>
        <v>0.01341791446</v>
      </c>
      <c r="CO733" s="86">
        <f t="shared" si="42"/>
        <v>0.01389242525</v>
      </c>
      <c r="CP733" s="86">
        <f t="shared" si="14"/>
        <v>1</v>
      </c>
      <c r="CQ733" s="86">
        <f t="shared" si="43"/>
        <v>0.03552742934</v>
      </c>
      <c r="CR733" s="86">
        <f t="shared" si="44"/>
        <v>0.00522058863</v>
      </c>
      <c r="CS733" s="86">
        <f t="shared" si="45"/>
        <v>0.9474438961</v>
      </c>
      <c r="CT733" s="86">
        <f t="shared" si="46"/>
        <v>0.01180808597</v>
      </c>
      <c r="CU733" s="86">
        <f t="shared" si="15"/>
        <v>1</v>
      </c>
      <c r="CV733" s="86">
        <f t="shared" si="47"/>
        <v>0.001062427505</v>
      </c>
      <c r="CW733" s="86">
        <f t="shared" si="48"/>
        <v>0.008976680413</v>
      </c>
      <c r="CX733" s="86">
        <f t="shared" si="49"/>
        <v>0.001936901658</v>
      </c>
      <c r="CY733" s="86">
        <f t="shared" si="50"/>
        <v>0.9880239904</v>
      </c>
      <c r="CZ733" s="86">
        <f t="shared" si="16"/>
        <v>1</v>
      </c>
      <c r="DA733" s="62"/>
      <c r="DB733" s="86">
        <f>(AQ733*Baseline!B$7 + AV733*Baseline!B$11 + BA733*Baseline!B$16 + BF733*Baseline!B$18)</f>
        <v>41848.63893</v>
      </c>
      <c r="DC733" s="86">
        <f>(AR733*Baseline!B$7 + AW733*Baseline!B$11 + BB733*Baseline!B$16 + BG733*Baseline!B$18)</f>
        <v>72100.0067</v>
      </c>
      <c r="DD733" s="86">
        <f>(AS733*Baseline!B$7 + AX733*Baseline!B$11 + BC733*Baseline!B$16 + BH733*Baseline!B$18)</f>
        <v>137799.6219</v>
      </c>
      <c r="DE733" s="86">
        <f>(AT733*Baseline!B$7 + AY733*Baseline!B$11 + BD733*Baseline!B$16 + BI733*Baseline!B$18)</f>
        <v>1260431.982</v>
      </c>
      <c r="DF733" s="86">
        <f t="shared" si="17"/>
        <v>1512180.25</v>
      </c>
      <c r="DG733" s="62"/>
      <c r="DH733" s="86">
        <f t="shared" si="51"/>
        <v>0.02767437211</v>
      </c>
      <c r="DI733" s="86">
        <f t="shared" si="52"/>
        <v>0.0476795056</v>
      </c>
      <c r="DJ733" s="86">
        <f t="shared" si="53"/>
        <v>0.09112645262</v>
      </c>
      <c r="DK733" s="86">
        <f t="shared" si="54"/>
        <v>0.8335196697</v>
      </c>
      <c r="DL733" s="86">
        <f t="shared" si="18"/>
        <v>1</v>
      </c>
      <c r="DM733" s="62"/>
      <c r="DN733" s="86">
        <f>DH733 / (Baseline!B$7/Baseline!B$17)</f>
        <v>2.954057199</v>
      </c>
      <c r="DO733" s="86">
        <f>DI733 / (Baseline!B$11/Baseline!B$17)</f>
        <v>1.151006086</v>
      </c>
      <c r="DP733" s="86">
        <f>DJ733 / (Baseline!B$16/Baseline!B$17)</f>
        <v>1.408179083</v>
      </c>
      <c r="DQ733" s="86">
        <f>DK733 / (Baseline!B$18/Baseline!B$17)</f>
        <v>0.9423675715</v>
      </c>
      <c r="DR733" s="62"/>
      <c r="DS733" s="86">
        <f>DH733 / Baseline!H$117</f>
        <v>1.10717175</v>
      </c>
      <c r="DT733" s="86">
        <f>DI733 / Baseline!H$118</f>
        <v>1.073268162</v>
      </c>
      <c r="DU733" s="86">
        <f>DJ733 / Baseline!H$119</f>
        <v>1.089363374</v>
      </c>
      <c r="DV733" s="86">
        <f>DK733 / Baseline!H$120</f>
        <v>0.9841674152</v>
      </c>
      <c r="DW733" s="87"/>
      <c r="DX733" s="86">
        <f>(AU733*Baseline!B$34)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0.02312702173</v>
      </c>
      <c r="DY733" s="86">
        <f>(AZ733*Baseline!B$34) + (Baseline!D$90*(1-Baseline!D$91)*Baseline!B$35) + (Baseline!D$90*Baseline!D$91*((1-Baseline!D$92)*Baseline!B$40 + Baseline!D$92*Baseline!B$41))</f>
        <v>0.0109302432</v>
      </c>
      <c r="DZ733" s="86">
        <f>(BE733*Baseline!B$34) + (Baseline!F$90*(1-Baseline!F$91)*Baseline!B$35) + (Baseline!F$90*Baseline!F$91*((1-Baseline!F$92)*Baseline!B$40 + Baseline!F$92*Baseline!B$41))</f>
        <v>0.01402004497</v>
      </c>
      <c r="EA733" s="86">
        <f>(BJ733*Baseline!B$34) + (Baseline!H$90*(1-Baseline!H$91)*Baseline!B$35) + (Baseline!H$90*Baseline!H$91*((1-Baseline!H$92)*Baseline!B$40 + Baseline!H$92*Baseline!B$41))</f>
        <v>0.009314619933</v>
      </c>
      <c r="EB733" s="86">
        <f>( DX733*Baseline!B$7 + DY733*Baseline!B$11 + DZ733*Baseline!B$16 + EA733*Baseline!B$18 ) / Baseline!B$17</f>
        <v>0.00981544268</v>
      </c>
    </row>
    <row r="734">
      <c r="A734" s="73" t="s">
        <v>910</v>
      </c>
      <c r="B734" s="85">
        <f>MIN( MAX( NORMINV( MCrands!B734, (B$5+B$4)/2, (B$5-B$4)/3.29 ), 0 ), 1 )</f>
        <v>0.6482859517</v>
      </c>
      <c r="C734" s="85">
        <f>MAX( NORMINV( MCrands!C734, (C$5+C$4)/2, (C$5-C$4)/3.29 ), 0 )</f>
        <v>2.991206083</v>
      </c>
      <c r="D734" s="83"/>
      <c r="E734" s="84">
        <f>Baseline!B$33 * (C734 * Baseline!B$68*Baseline!B$68/Baseline!B$75 + Baseline!B$46 * Baseline!B$54*Baseline!B$54/Baseline!B$76 + Baseline!B$47 * Baseline!B$55*Baseline!B$55/Baseline!B$77 + Baseline!B$56*Baseline!B$56/Baseline!B$78)</f>
        <v>0.00002122730194</v>
      </c>
      <c r="F734" s="84">
        <f>Baseline!B$33 * (C734 * Baseline!B$68*Baseline!B$59/Baseline!B$75 + Baseline!B$46 * Baseline!B$54*Baseline!B$69/Baseline!B$76 + Baseline!B$47 * Baseline!B$55*Baseline!B$57/Baseline!B$77 + Baseline!B$56*Baseline!B$58/Baseline!B$78)</f>
        <v>0.0000002395911178</v>
      </c>
      <c r="G734" s="85">
        <f>Baseline!B$33 * (C734 * Baseline!B$68*Baseline!B$60/Baseline!B$75 + Baseline!B$46 * Baseline!B$54*Baseline!B$61/Baseline!B$76 + Baseline!B$47 * Baseline!B$55*Baseline!B$70/Baseline!B$77 + Baseline!B$56*Baseline!B$62/Baseline!B$78)</f>
        <v>0.000000201714786</v>
      </c>
      <c r="H734" s="84">
        <f>Baseline!B$33 * (C734 * Baseline!B$68*Baseline!B$63/Baseline!B$75 + Baseline!B$46 * Baseline!B$54*Baseline!B$64/Baseline!B$76 + Baseline!B$47 * Baseline!B$55*Baseline!B$65/Baseline!B$77 + Baseline!B$56*Baseline!B$71/Baseline!B$78)</f>
        <v>0.000000003818574961</v>
      </c>
      <c r="I734" s="84">
        <f>Baseline!B$33 * (C734 * Baseline!B$59*Baseline!B$68/Baseline!B$75 + Baseline!B$46 * Baseline!B$69*Baseline!B$54/Baseline!B$76 + Baseline!B$47 * Baseline!B$57*Baseline!B$55/Baseline!B$77 + Baseline!B$58*Baseline!B$56/Baseline!B$78)</f>
        <v>0.0000002395911178</v>
      </c>
      <c r="J734" s="85">
        <f>Baseline!B$33 * (C734 * Baseline!B$59*Baseline!B$59/Baseline!B$75 + Baseline!B$46 * Baseline!B$69*Baseline!B$69/Baseline!B$76 + Baseline!B$47 * Baseline!B$57*Baseline!B$57/Baseline!B$77 + Baseline!B$58*Baseline!B$58/Baseline!B$78)</f>
        <v>0.000002116574518</v>
      </c>
      <c r="K734" s="84">
        <f>Baseline!B$33 * (C734 * Baseline!B$59*Baseline!B$60/Baseline!B$75 + Baseline!B$46 * Baseline!B$69*Baseline!B$61/Baseline!B$76 + Baseline!B$47 * Baseline!B$57*Baseline!B$70/Baseline!B$77 + Baseline!B$58*Baseline!B$62/Baseline!B$78)</f>
        <v>0.00000001648999523</v>
      </c>
      <c r="L734" s="85">
        <f>Baseline!B$33 * (C734 * Baseline!B$59*Baseline!B$63/Baseline!B$75 + Baseline!B$46 * Baseline!B$69*Baseline!B$64/Baseline!B$76 + Baseline!B$47 * Baseline!B$57*Baseline!B$65/Baseline!B$77 + Baseline!B$58*Baseline!B$71/Baseline!B$78)</f>
        <v>0.0000000170728113</v>
      </c>
      <c r="M734" s="84">
        <f>Baseline!B$33 * (C734 * Baseline!B$60*Baseline!B$68/Baseline!B$75 + Baseline!B$46 * Baseline!B$61*Baseline!B$54/Baseline!B$76 + Baseline!B$47 * Baseline!B$70*Baseline!B$55/Baseline!B$77 + Baseline!B$62*Baseline!B$56/Baseline!B$78)</f>
        <v>0.000000201714786</v>
      </c>
      <c r="N734" s="85">
        <f>Baseline!B$33 * (C734 * Baseline!B$60*Baseline!B$59/Baseline!B$75 + Baseline!B$46 * Baseline!B$61*Baseline!B$69/Baseline!B$76 + Baseline!B$47 * Baseline!B$70*Baseline!B$57/Baseline!B$77 + Baseline!B$62*Baseline!B$58/Baseline!B$78)</f>
        <v>0.00000001648999523</v>
      </c>
      <c r="O734" s="85">
        <f>Baseline!B$33 * (C734 * Baseline!B$60*Baseline!B$60/Baseline!B$75 + Baseline!B$46 * Baseline!B$61*Baseline!B$61/Baseline!B$76 + Baseline!B$47 * Baseline!B$70*Baseline!B$70/Baseline!B$77 + Baseline!B$62*Baseline!B$62/Baseline!B$78)</f>
        <v>0.000001589268041</v>
      </c>
      <c r="P734" s="84">
        <f>Baseline!B$33 * (C734 * Baseline!B$60*Baseline!B$63/Baseline!B$75 + Baseline!B$46 * Baseline!B$61*Baseline!B$64/Baseline!B$76 + Baseline!B$47 * Baseline!B$70*Baseline!B$65/Baseline!B$77 + Baseline!B$62*Baseline!B$71/Baseline!B$78)</f>
        <v>0.000000001956443555</v>
      </c>
      <c r="Q734" s="84">
        <f>Baseline!B$33 * (C734 * Baseline!B$63*Baseline!B$68/Baseline!B$75 + Baseline!B$46 * Baseline!B$64*Baseline!B$54/Baseline!B$76 + Baseline!B$47 * Baseline!B$65*Baseline!B$55/Baseline!B$77 + Baseline!B$71*Baseline!B$56/Baseline!B$78)</f>
        <v>0.000000003818574961</v>
      </c>
      <c r="R734" s="84">
        <f>Baseline!B$33 * (C734 * Baseline!B$63*Baseline!B$59/Baseline!B$75 + Baseline!B$46 * Baseline!B$64*Baseline!B$69/Baseline!B$76 + Baseline!B$47 * Baseline!B$65*Baseline!B$57/Baseline!B$77 + Baseline!B$71*Baseline!B$58/Baseline!B$78)</f>
        <v>0.0000000170728113</v>
      </c>
      <c r="S734" s="84">
        <f>Baseline!B$33 * (C734 * Baseline!B$63*Baseline!B$60/Baseline!B$75 + Baseline!B$46 * Baseline!B$64*Baseline!B$61/Baseline!B$76 + Baseline!B$47 * Baseline!B$65*Baseline!B$70/Baseline!B$77 + Baseline!B$71*Baseline!B$62/Baseline!B$78)</f>
        <v>0.000000001956443555</v>
      </c>
      <c r="T734" s="84">
        <f>Baseline!B$33 * (C734 * Baseline!B$63*Baseline!B$63/Baseline!B$75 + Baseline!B$46 * Baseline!B$64*Baseline!B$64/Baseline!B$76 + Baseline!B$47 * Baseline!B$65*Baseline!B$65/Baseline!B$77 + Baseline!B$71*Baseline!B$71/Baseline!B$78)</f>
        <v>0.00000009856722239</v>
      </c>
      <c r="U734" s="83"/>
      <c r="V734" s="84">
        <f>E734 * ( Baseline!B$89 * Baseline!B$7 )</f>
        <v>0.2203181669</v>
      </c>
      <c r="W734" s="84">
        <f>F734 * ( Baseline!D$89 * Baseline!B$11 )</f>
        <v>0.00441964048</v>
      </c>
      <c r="X734" s="84">
        <f>G734 * ( Baseline!F$89 * Baseline!B$16 )</f>
        <v>0.00700651668</v>
      </c>
      <c r="Y734" s="84">
        <f>H734 * ( Baseline!H$89 * Baseline!B$18 )</f>
        <v>0.001342891495</v>
      </c>
      <c r="Z734" s="86">
        <f t="shared" si="1"/>
        <v>0.2330872155</v>
      </c>
      <c r="AA734" s="84">
        <f>I734 * ( Baseline!B$89 * Baseline!B$7 )</f>
        <v>0.002486716211</v>
      </c>
      <c r="AB734" s="85">
        <f>J734 * ( Baseline!D$89 * Baseline!B$11 )</f>
        <v>0.03904359436</v>
      </c>
      <c r="AC734" s="85">
        <f>K734 * ( Baseline!F$89 * Baseline!B$16 )</f>
        <v>0.0005727761901</v>
      </c>
      <c r="AD734" s="85">
        <f>L734 * ( Baseline!F$89 * Baseline!B$16 )</f>
        <v>0.0005930201723</v>
      </c>
      <c r="AE734" s="86">
        <f t="shared" si="2"/>
        <v>0.04269610694</v>
      </c>
      <c r="AF734" s="86">
        <f>M734 * ( Baseline!B$89 * Baseline!B$7 )</f>
        <v>0.002093597764</v>
      </c>
      <c r="AG734" s="86">
        <f>N734 * ( Baseline!D$89 * Baseline!B$11 )</f>
        <v>0.0003041842748</v>
      </c>
      <c r="AH734" s="86">
        <f>O734 * ( Baseline!F$89 * Baseline!B$16 )</f>
        <v>0.05520285974</v>
      </c>
      <c r="AI734" s="86">
        <f>P734 * ( Baseline!H$89 * Baseline!B$18 )</f>
        <v>0.0006880292877</v>
      </c>
      <c r="AJ734" s="86">
        <f t="shared" si="3"/>
        <v>0.05828867107</v>
      </c>
      <c r="AK734" s="86">
        <f>Q734 * ( Baseline!B$89 * Baseline!B$7 )</f>
        <v>0.00003963298952</v>
      </c>
      <c r="AL734" s="86">
        <f>R734 * ( Baseline!D$89 * Baseline!B$11 )</f>
        <v>0.0003149352472</v>
      </c>
      <c r="AM734" s="86">
        <f>S734 * ( Baseline!F$89 * Baseline!B$16 )</f>
        <v>0.00006795661674</v>
      </c>
      <c r="AN734" s="86">
        <f>T734 * ( Baseline!H$89 * Baseline!B$18 )</f>
        <v>0.03466347682</v>
      </c>
      <c r="AO734" s="86">
        <f t="shared" si="4"/>
        <v>0.03508600167</v>
      </c>
      <c r="AP734" s="62"/>
      <c r="AQ734" s="86">
        <f>V734 * ( (1-Baseline!B$90-Baseline!B$89) + (1-B734)*Baseline!B$90 )</f>
        <v>0.08848539458</v>
      </c>
      <c r="AR734" s="86">
        <f>W734 * ( (1-Baseline!B$90-Baseline!B$89) + (1-B734)*Baseline!B$90 )</f>
        <v>0.00177504033</v>
      </c>
      <c r="AS734" s="86">
        <f>X734 * ( (1-Baseline!B$90-Baseline!B$89) + (1-B734)*Baseline!B$90 )</f>
        <v>0.002813995786</v>
      </c>
      <c r="AT734" s="86">
        <f>Y734 * ( (1-Baseline!B$90-Baseline!B$89) + (1-B734)*Baseline!B$90 )</f>
        <v>0.0005393394721</v>
      </c>
      <c r="AU734" s="86">
        <f t="shared" si="5"/>
        <v>0.09361377017</v>
      </c>
      <c r="AV734" s="86">
        <f>AA734 * ( (1-Baseline!D$90-Baseline!D$89) + (1-B734)*Baseline!D$90 )</f>
        <v>0.001743104246</v>
      </c>
      <c r="AW734" s="86">
        <f>AB734 * ( (1-Baseline!D$90-Baseline!D$89) + (1-B734)*Baseline!D$90 )</f>
        <v>0.02736824363</v>
      </c>
      <c r="AX734" s="86">
        <f>AC734 * ( (1-Baseline!D$90-Baseline!D$89) + (1-B734)*Baseline!D$90 )</f>
        <v>0.0004014968031</v>
      </c>
      <c r="AY734" s="86">
        <f>AD734 * ( (1-Baseline!D$90-Baseline!D$89) + (1-B734)*Baseline!D$90 )</f>
        <v>0.0004156871522</v>
      </c>
      <c r="AZ734" s="86">
        <f t="shared" si="6"/>
        <v>0.02992853183</v>
      </c>
      <c r="BA734" s="86">
        <f>AF734 * ( (1-Baseline!F$90-Baseline!F$89) + (1-Baseline!B$36)*Baseline!F$90 )</f>
        <v>0.001506619946</v>
      </c>
      <c r="BB734" s="86">
        <f>AG734 * ( (1-Baseline!F$90-Baseline!F$89) + (1-Baseline!B$36)*Baseline!F$90 )</f>
        <v>0.000218900738</v>
      </c>
      <c r="BC734" s="86">
        <f>AH734 * ( (1-Baseline!F$90-Baseline!F$89) + (1-Baseline!B$36)*Baseline!F$90 )</f>
        <v>0.03972574436</v>
      </c>
      <c r="BD734" s="86">
        <f>AI734 * ( (1-Baseline!F$90-Baseline!F$89) + (1-Baseline!B$36)*Baseline!F$90 )</f>
        <v>0.0004951278923</v>
      </c>
      <c r="BE734" s="86">
        <f t="shared" si="7"/>
        <v>0.04194639294</v>
      </c>
      <c r="BF734" s="86">
        <f>AK734 * ( (1-Baseline!H$90-Baseline!H$89) + (1-Baseline!B$36)*Baseline!H$90 )</f>
        <v>0.00003140201025</v>
      </c>
      <c r="BG734" s="86">
        <f>AL734 * ( (1-Baseline!H$90-Baseline!H$89) + (1-Baseline!B$36)*Baseline!H$90 )</f>
        <v>0.0002495294951</v>
      </c>
      <c r="BH734" s="86">
        <f>AM734 * ( (1-Baseline!H$90-Baseline!H$89) + (1-Baseline!B$36)*Baseline!H$90 )</f>
        <v>0.00005384338657</v>
      </c>
      <c r="BI734" s="86">
        <f>AN734 * ( (1-Baseline!H$90-Baseline!H$89) + (1-Baseline!B$36)*Baseline!H$90 )</f>
        <v>0.02746456595</v>
      </c>
      <c r="BJ734" s="86">
        <f t="shared" si="8"/>
        <v>0.02779934085</v>
      </c>
      <c r="BK734" s="62"/>
      <c r="BL734" s="86">
        <f t="shared" si="19"/>
        <v>0.9452177219</v>
      </c>
      <c r="BM734" s="86">
        <f t="shared" si="20"/>
        <v>0.01896131656</v>
      </c>
      <c r="BN734" s="86">
        <f t="shared" si="21"/>
        <v>0.03005963525</v>
      </c>
      <c r="BO734" s="86">
        <f t="shared" si="22"/>
        <v>0.005761326257</v>
      </c>
      <c r="BP734" s="86">
        <f t="shared" si="9"/>
        <v>1</v>
      </c>
      <c r="BQ734" s="86">
        <f t="shared" si="23"/>
        <v>0.0582422237</v>
      </c>
      <c r="BR734" s="86">
        <f t="shared" si="24"/>
        <v>0.9144532643</v>
      </c>
      <c r="BS734" s="86">
        <f t="shared" si="25"/>
        <v>0.01341518539</v>
      </c>
      <c r="BT734" s="86">
        <f t="shared" si="26"/>
        <v>0.01388932656</v>
      </c>
      <c r="BU734" s="86">
        <f t="shared" si="10"/>
        <v>1</v>
      </c>
      <c r="BV734" s="86">
        <f t="shared" si="27"/>
        <v>0.0359177474</v>
      </c>
      <c r="BW734" s="86">
        <f t="shared" si="28"/>
        <v>0.005218583118</v>
      </c>
      <c r="BX734" s="86">
        <f t="shared" si="29"/>
        <v>0.9470598442</v>
      </c>
      <c r="BY734" s="86">
        <f t="shared" si="30"/>
        <v>0.01180382526</v>
      </c>
      <c r="BZ734" s="86">
        <f t="shared" si="11"/>
        <v>1</v>
      </c>
      <c r="CA734" s="86">
        <f t="shared" si="31"/>
        <v>0.001129595498</v>
      </c>
      <c r="CB734" s="86">
        <f t="shared" si="32"/>
        <v>0.008976093946</v>
      </c>
      <c r="CC734" s="86">
        <f t="shared" si="33"/>
        <v>0.001936858391</v>
      </c>
      <c r="CD734" s="86">
        <f t="shared" si="34"/>
        <v>0.9879574522</v>
      </c>
      <c r="CE734" s="86">
        <f t="shared" si="12"/>
        <v>1</v>
      </c>
      <c r="CF734" s="62"/>
      <c r="CG734" s="86">
        <f t="shared" si="35"/>
        <v>0.9452177219</v>
      </c>
      <c r="CH734" s="86">
        <f t="shared" si="36"/>
        <v>0.01896131656</v>
      </c>
      <c r="CI734" s="86">
        <f t="shared" si="37"/>
        <v>0.03005963525</v>
      </c>
      <c r="CJ734" s="86">
        <f t="shared" si="38"/>
        <v>0.005761326257</v>
      </c>
      <c r="CK734" s="86">
        <f t="shared" si="13"/>
        <v>1</v>
      </c>
      <c r="CL734" s="86">
        <f t="shared" si="39"/>
        <v>0.0582422237</v>
      </c>
      <c r="CM734" s="86">
        <f t="shared" si="40"/>
        <v>0.9144532643</v>
      </c>
      <c r="CN734" s="86">
        <f t="shared" si="41"/>
        <v>0.01341518539</v>
      </c>
      <c r="CO734" s="86">
        <f t="shared" si="42"/>
        <v>0.01388932656</v>
      </c>
      <c r="CP734" s="86">
        <f t="shared" si="14"/>
        <v>1</v>
      </c>
      <c r="CQ734" s="86">
        <f t="shared" si="43"/>
        <v>0.0359177474</v>
      </c>
      <c r="CR734" s="86">
        <f t="shared" si="44"/>
        <v>0.005218583118</v>
      </c>
      <c r="CS734" s="86">
        <f t="shared" si="45"/>
        <v>0.9470598442</v>
      </c>
      <c r="CT734" s="86">
        <f t="shared" si="46"/>
        <v>0.01180382526</v>
      </c>
      <c r="CU734" s="86">
        <f t="shared" si="15"/>
        <v>1</v>
      </c>
      <c r="CV734" s="86">
        <f t="shared" si="47"/>
        <v>0.001129595498</v>
      </c>
      <c r="CW734" s="86">
        <f t="shared" si="48"/>
        <v>0.008976093946</v>
      </c>
      <c r="CX734" s="86">
        <f t="shared" si="49"/>
        <v>0.001936858391</v>
      </c>
      <c r="CY734" s="86">
        <f t="shared" si="50"/>
        <v>0.9879574522</v>
      </c>
      <c r="CZ734" s="86">
        <f t="shared" si="16"/>
        <v>1</v>
      </c>
      <c r="DA734" s="62"/>
      <c r="DB734" s="86">
        <f>(AQ734*Baseline!B$7 + AV734*Baseline!B$11 + BA734*Baseline!B$16 + BF734*Baseline!B$18)</f>
        <v>53138.98431</v>
      </c>
      <c r="DC734" s="86">
        <f>(AR734*Baseline!B$7 + AW734*Baseline!B$11 + BB734*Baseline!B$16 + BG734*Baseline!B$18)</f>
        <v>71713.08917</v>
      </c>
      <c r="DD734" s="86">
        <f>(AS734*Baseline!B$7 + AX734*Baseline!B$11 + BC734*Baseline!B$16 + BH734*Baseline!B$18)</f>
        <v>137780.1436</v>
      </c>
      <c r="DE734" s="86">
        <f>(AT734*Baseline!B$7 + AY734*Baseline!B$11 + BD734*Baseline!B$16 + BI734*Baseline!B$18)</f>
        <v>1260436.702</v>
      </c>
      <c r="DF734" s="86">
        <f t="shared" si="17"/>
        <v>1523068.919</v>
      </c>
      <c r="DG734" s="62"/>
      <c r="DH734" s="86">
        <f t="shared" si="51"/>
        <v>0.03488941547</v>
      </c>
      <c r="DI734" s="86">
        <f t="shared" si="52"/>
        <v>0.04708459892</v>
      </c>
      <c r="DJ734" s="86">
        <f t="shared" si="53"/>
        <v>0.09046218587</v>
      </c>
      <c r="DK734" s="86">
        <f t="shared" si="54"/>
        <v>0.8275637997</v>
      </c>
      <c r="DL734" s="86">
        <f t="shared" si="18"/>
        <v>1</v>
      </c>
      <c r="DM734" s="62"/>
      <c r="DN734" s="86">
        <f>DH734 / (Baseline!B$7/Baseline!B$17)</f>
        <v>3.724215623</v>
      </c>
      <c r="DO734" s="86">
        <f>DI734 / (Baseline!B$11/Baseline!B$17)</f>
        <v>1.136644754</v>
      </c>
      <c r="DP734" s="86">
        <f>DJ734 / (Baseline!B$16/Baseline!B$17)</f>
        <v>1.397914155</v>
      </c>
      <c r="DQ734" s="86">
        <f>DK734 / (Baseline!B$18/Baseline!B$17)</f>
        <v>0.9356339347</v>
      </c>
      <c r="DR734" s="62"/>
      <c r="DS734" s="86">
        <f>DH734 / Baseline!H$117</f>
        <v>1.39582481</v>
      </c>
      <c r="DT734" s="86">
        <f>DI734 / Baseline!H$118</f>
        <v>1.059876781</v>
      </c>
      <c r="DU734" s="86">
        <f>DJ734 / Baseline!H$119</f>
        <v>1.081422454</v>
      </c>
      <c r="DV734" s="86">
        <f>DK734 / Baseline!H$120</f>
        <v>0.9771350999</v>
      </c>
      <c r="DW734" s="87"/>
      <c r="DX734" s="86">
        <f>(AU734*Baseline!B$34)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0.02657159678</v>
      </c>
      <c r="DY734" s="86">
        <f>(AZ734*Baseline!B$34) + (Baseline!D$90*(1-Baseline!D$91)*Baseline!B$35) + (Baseline!D$90*Baseline!D$91*((1-Baseline!D$92)*Baseline!B$40 + Baseline!D$92*Baseline!B$41))</f>
        <v>0.01090284777</v>
      </c>
      <c r="DZ734" s="86">
        <f>(BE734*Baseline!B$34) + (Baseline!F$90*(1-Baseline!F$91)*Baseline!B$35) + (Baseline!F$90*Baseline!F$91*((1-Baseline!F$92)*Baseline!B$40 + Baseline!F$92*Baseline!B$41))</f>
        <v>0.01402259894</v>
      </c>
      <c r="EA734" s="86">
        <f>(BJ734*Baseline!B$34) + (Baseline!H$90*(1-Baseline!H$91)*Baseline!B$35) + (Baseline!H$90*Baseline!H$91*((1-Baseline!H$92)*Baseline!B$40 + Baseline!H$92*Baseline!B$41))</f>
        <v>0.009314901127</v>
      </c>
      <c r="EB734" s="86">
        <f>( DX734*Baseline!B$7 + DY734*Baseline!B$11 + DZ734*Baseline!B$16 + EA734*Baseline!B$18 ) / Baseline!B$17</f>
        <v>0.009846991505</v>
      </c>
    </row>
    <row r="735">
      <c r="A735" s="73" t="s">
        <v>911</v>
      </c>
      <c r="B735" s="85">
        <f>MIN( MAX( NORMINV( MCrands!B735, (B$5+B$4)/2, (B$5-B$4)/3.29 ), 0 ), 1 )</f>
        <v>0.5587138681</v>
      </c>
      <c r="C735" s="85">
        <f>MAX( NORMINV( MCrands!C735, (C$5+C$4)/2, (C$5-C$4)/3.29 ), 0 )</f>
        <v>2.685782239</v>
      </c>
      <c r="D735" s="83"/>
      <c r="E735" s="84">
        <f>Baseline!B$33 * (C735 * Baseline!B$68*Baseline!B$68/Baseline!B$75 + Baseline!B$46 * Baseline!B$54*Baseline!B$54/Baseline!B$76 + Baseline!B$47 * Baseline!B$55*Baseline!B$55/Baseline!B$77 + Baseline!B$56*Baseline!B$56/Baseline!B$78)</f>
        <v>0.0000190648938</v>
      </c>
      <c r="F735" s="84">
        <f>Baseline!B$33 * (C735 * Baseline!B$68*Baseline!B$59/Baseline!B$75 + Baseline!B$46 * Baseline!B$54*Baseline!B$69/Baseline!B$76 + Baseline!B$47 * Baseline!B$55*Baseline!B$57/Baseline!B$77 + Baseline!B$56*Baseline!B$58/Baseline!B$78)</f>
        <v>0.0000002392496849</v>
      </c>
      <c r="G735" s="85">
        <f>Baseline!B$33 * (C735 * Baseline!B$68*Baseline!B$60/Baseline!B$75 + Baseline!B$46 * Baseline!B$54*Baseline!B$61/Baseline!B$76 + Baseline!B$47 * Baseline!B$55*Baseline!B$70/Baseline!B$77 + Baseline!B$56*Baseline!B$62/Baseline!B$78)</f>
        <v>0.0000002008754302</v>
      </c>
      <c r="H735" s="84">
        <f>Baseline!B$33 * (C735 * Baseline!B$68*Baseline!B$63/Baseline!B$75 + Baseline!B$46 * Baseline!B$54*Baseline!B$64/Baseline!B$76 + Baseline!B$47 * Baseline!B$55*Baseline!B$65/Baseline!B$77 + Baseline!B$56*Baseline!B$71/Baseline!B$78)</f>
        <v>0.000000003734639381</v>
      </c>
      <c r="I735" s="84">
        <f>Baseline!B$33 * (C735 * Baseline!B$59*Baseline!B$68/Baseline!B$75 + Baseline!B$46 * Baseline!B$69*Baseline!B$54/Baseline!B$76 + Baseline!B$47 * Baseline!B$57*Baseline!B$55/Baseline!B$77 + Baseline!B$58*Baseline!B$56/Baseline!B$78)</f>
        <v>0.0000002392496849</v>
      </c>
      <c r="J735" s="85">
        <f>Baseline!B$33 * (C735 * Baseline!B$59*Baseline!B$59/Baseline!B$75 + Baseline!B$46 * Baseline!B$69*Baseline!B$69/Baseline!B$76 + Baseline!B$47 * Baseline!B$57*Baseline!B$57/Baseline!B$77 + Baseline!B$58*Baseline!B$58/Baseline!B$78)</f>
        <v>0.000002116574464</v>
      </c>
      <c r="K735" s="84">
        <f>Baseline!B$33 * (C735 * Baseline!B$59*Baseline!B$60/Baseline!B$75 + Baseline!B$46 * Baseline!B$69*Baseline!B$61/Baseline!B$76 + Baseline!B$47 * Baseline!B$57*Baseline!B$70/Baseline!B$77 + Baseline!B$58*Baseline!B$62/Baseline!B$78)</f>
        <v>0.0000000164898627</v>
      </c>
      <c r="L735" s="85">
        <f>Baseline!B$33 * (C735 * Baseline!B$59*Baseline!B$63/Baseline!B$75 + Baseline!B$46 * Baseline!B$69*Baseline!B$64/Baseline!B$76 + Baseline!B$47 * Baseline!B$57*Baseline!B$65/Baseline!B$77 + Baseline!B$58*Baseline!B$71/Baseline!B$78)</f>
        <v>0.00000001707279804</v>
      </c>
      <c r="M735" s="84">
        <f>Baseline!B$33 * (C735 * Baseline!B$60*Baseline!B$68/Baseline!B$75 + Baseline!B$46 * Baseline!B$61*Baseline!B$54/Baseline!B$76 + Baseline!B$47 * Baseline!B$70*Baseline!B$55/Baseline!B$77 + Baseline!B$62*Baseline!B$56/Baseline!B$78)</f>
        <v>0.0000002008754302</v>
      </c>
      <c r="N735" s="85">
        <f>Baseline!B$33 * (C735 * Baseline!B$60*Baseline!B$59/Baseline!B$75 + Baseline!B$46 * Baseline!B$61*Baseline!B$69/Baseline!B$76 + Baseline!B$47 * Baseline!B$70*Baseline!B$57/Baseline!B$77 + Baseline!B$62*Baseline!B$58/Baseline!B$78)</f>
        <v>0.0000000164898627</v>
      </c>
      <c r="O735" s="85">
        <f>Baseline!B$33 * (C735 * Baseline!B$60*Baseline!B$60/Baseline!B$75 + Baseline!B$46 * Baseline!B$61*Baseline!B$61/Baseline!B$76 + Baseline!B$47 * Baseline!B$70*Baseline!B$70/Baseline!B$77 + Baseline!B$62*Baseline!B$62/Baseline!B$78)</f>
        <v>0.000001589267715</v>
      </c>
      <c r="P735" s="84">
        <f>Baseline!B$33 * (C735 * Baseline!B$60*Baseline!B$63/Baseline!B$75 + Baseline!B$46 * Baseline!B$61*Baseline!B$64/Baseline!B$76 + Baseline!B$47 * Baseline!B$70*Baseline!B$65/Baseline!B$77 + Baseline!B$62*Baseline!B$71/Baseline!B$78)</f>
        <v>0.000000001956410974</v>
      </c>
      <c r="Q735" s="84">
        <f>Baseline!B$33 * (C735 * Baseline!B$63*Baseline!B$68/Baseline!B$75 + Baseline!B$46 * Baseline!B$64*Baseline!B$54/Baseline!B$76 + Baseline!B$47 * Baseline!B$65*Baseline!B$55/Baseline!B$77 + Baseline!B$71*Baseline!B$56/Baseline!B$78)</f>
        <v>0.000000003734639381</v>
      </c>
      <c r="R735" s="84">
        <f>Baseline!B$33 * (C735 * Baseline!B$63*Baseline!B$59/Baseline!B$75 + Baseline!B$46 * Baseline!B$64*Baseline!B$69/Baseline!B$76 + Baseline!B$47 * Baseline!B$65*Baseline!B$57/Baseline!B$77 + Baseline!B$71*Baseline!B$58/Baseline!B$78)</f>
        <v>0.00000001707279804</v>
      </c>
      <c r="S735" s="84">
        <f>Baseline!B$33 * (C735 * Baseline!B$63*Baseline!B$60/Baseline!B$75 + Baseline!B$46 * Baseline!B$64*Baseline!B$61/Baseline!B$76 + Baseline!B$47 * Baseline!B$65*Baseline!B$70/Baseline!B$77 + Baseline!B$71*Baseline!B$62/Baseline!B$78)</f>
        <v>0.000000001956410974</v>
      </c>
      <c r="T735" s="84">
        <f>Baseline!B$33 * (C735 * Baseline!B$63*Baseline!B$63/Baseline!B$75 + Baseline!B$46 * Baseline!B$64*Baseline!B$64/Baseline!B$76 + Baseline!B$47 * Baseline!B$65*Baseline!B$65/Baseline!B$77 + Baseline!B$71*Baseline!B$71/Baseline!B$78)</f>
        <v>0.00000009856721913</v>
      </c>
      <c r="U735" s="83"/>
      <c r="V735" s="84">
        <f>E735 * ( Baseline!B$89 * Baseline!B$7 )</f>
        <v>0.1978745327</v>
      </c>
      <c r="W735" s="84">
        <f>F735 * ( Baseline!D$89 * Baseline!B$11 )</f>
        <v>0.004413342206</v>
      </c>
      <c r="X735" s="84">
        <f>G735 * ( Baseline!F$89 * Baseline!B$16 )</f>
        <v>0.00697736185</v>
      </c>
      <c r="Y735" s="84">
        <f>H735 * ( Baseline!H$89 * Baseline!B$18 )</f>
        <v>0.001313373579</v>
      </c>
      <c r="Z735" s="86">
        <f t="shared" si="1"/>
        <v>0.2105786103</v>
      </c>
      <c r="AA735" s="84">
        <f>I735 * ( Baseline!B$89 * Baseline!B$7 )</f>
        <v>0.00248317248</v>
      </c>
      <c r="AB735" s="85">
        <f>J735 * ( Baseline!D$89 * Baseline!B$11 )</f>
        <v>0.03904359337</v>
      </c>
      <c r="AC735" s="85">
        <f>K735 * ( Baseline!F$89 * Baseline!B$16 )</f>
        <v>0.0005727715867</v>
      </c>
      <c r="AD735" s="85">
        <f>L735 * ( Baseline!F$89 * Baseline!B$16 )</f>
        <v>0.0005930197119</v>
      </c>
      <c r="AE735" s="86">
        <f t="shared" si="2"/>
        <v>0.04269255715</v>
      </c>
      <c r="AF735" s="86">
        <f>M735 * ( Baseline!B$89 * Baseline!B$7 )</f>
        <v>0.00208488609</v>
      </c>
      <c r="AG735" s="86">
        <f>N735 * ( Baseline!D$89 * Baseline!B$11 )</f>
        <v>0.0003041818301</v>
      </c>
      <c r="AH735" s="86">
        <f>O735 * ( Baseline!F$89 * Baseline!B$16 )</f>
        <v>0.05520284842</v>
      </c>
      <c r="AI735" s="86">
        <f>P735 * ( Baseline!H$89 * Baseline!B$18 )</f>
        <v>0.00068801783</v>
      </c>
      <c r="AJ735" s="86">
        <f t="shared" si="3"/>
        <v>0.05827993417</v>
      </c>
      <c r="AK735" s="86">
        <f>Q735 * ( Baseline!B$89 * Baseline!B$7 )</f>
        <v>0.00003876182214</v>
      </c>
      <c r="AL735" s="86">
        <f>R735 * ( Baseline!D$89 * Baseline!B$11 )</f>
        <v>0.0003149350027</v>
      </c>
      <c r="AM735" s="86">
        <f>S735 * ( Baseline!F$89 * Baseline!B$16 )</f>
        <v>0.00006795548507</v>
      </c>
      <c r="AN735" s="86">
        <f>T735 * ( Baseline!H$89 * Baseline!B$18 )</f>
        <v>0.03466347567</v>
      </c>
      <c r="AO735" s="86">
        <f t="shared" si="4"/>
        <v>0.03508512798</v>
      </c>
      <c r="AP735" s="62"/>
      <c r="AQ735" s="86">
        <f>V735 * ( (1-Baseline!B$90-Baseline!B$89) + (1-B735)*Baseline!B$90 )</f>
        <v>0.09524584916</v>
      </c>
      <c r="AR735" s="86">
        <f>W735 * ( (1-Baseline!B$90-Baseline!B$89) + (1-B735)*Baseline!B$90 )</f>
        <v>0.002124338692</v>
      </c>
      <c r="AS735" s="86">
        <f>X735 * ( (1-Baseline!B$90-Baseline!B$89) + (1-B735)*Baseline!B$90 )</f>
        <v>0.003358515849</v>
      </c>
      <c r="AT735" s="86">
        <f>Y735 * ( (1-Baseline!B$90-Baseline!B$89) + (1-B735)*Baseline!B$90 )</f>
        <v>0.0006321853553</v>
      </c>
      <c r="AU735" s="86">
        <f t="shared" si="5"/>
        <v>0.1013608891</v>
      </c>
      <c r="AV735" s="86">
        <f>AA735 * ( (1-Baseline!D$90-Baseline!D$89) + (1-B735)*Baseline!D$90 )</f>
        <v>0.001840265684</v>
      </c>
      <c r="AW735" s="86">
        <f>AB735 * ( (1-Baseline!D$90-Baseline!D$89) + (1-B735)*Baseline!D$90 )</f>
        <v>0.02893499571</v>
      </c>
      <c r="AX735" s="86">
        <f>AC735 * ( (1-Baseline!D$90-Baseline!D$89) + (1-B735)*Baseline!D$90 )</f>
        <v>0.0004244779226</v>
      </c>
      <c r="AY735" s="86">
        <f>AD735 * ( (1-Baseline!D$90-Baseline!D$89) + (1-B735)*Baseline!D$90 )</f>
        <v>0.0004394836986</v>
      </c>
      <c r="AZ735" s="86">
        <f t="shared" si="6"/>
        <v>0.03163922301</v>
      </c>
      <c r="BA735" s="86">
        <f>AF735 * ( (1-Baseline!F$90-Baseline!F$89) + (1-Baseline!B$36)*Baseline!F$90 )</f>
        <v>0.001500350747</v>
      </c>
      <c r="BB735" s="86">
        <f>AG735 * ( (1-Baseline!F$90-Baseline!F$89) + (1-Baseline!B$36)*Baseline!F$90 )</f>
        <v>0.0002188989787</v>
      </c>
      <c r="BC735" s="86">
        <f>AH735 * ( (1-Baseline!F$90-Baseline!F$89) + (1-Baseline!B$36)*Baseline!F$90 )</f>
        <v>0.03972573622</v>
      </c>
      <c r="BD735" s="86">
        <f>AI735 * ( (1-Baseline!F$90-Baseline!F$89) + (1-Baseline!B$36)*Baseline!F$90 )</f>
        <v>0.0004951196471</v>
      </c>
      <c r="BE735" s="86">
        <f t="shared" si="7"/>
        <v>0.04194010559</v>
      </c>
      <c r="BF735" s="86">
        <f>AK735 * ( (1-Baseline!H$90-Baseline!H$89) + (1-Baseline!B$36)*Baseline!H$90 )</f>
        <v>0.00003071176692</v>
      </c>
      <c r="BG735" s="86">
        <f>AL735 * ( (1-Baseline!H$90-Baseline!H$89) + (1-Baseline!B$36)*Baseline!H$90 )</f>
        <v>0.0002495293014</v>
      </c>
      <c r="BH735" s="86">
        <f>AM735 * ( (1-Baseline!H$90-Baseline!H$89) + (1-Baseline!B$36)*Baseline!H$90 )</f>
        <v>0.00005384248993</v>
      </c>
      <c r="BI735" s="86">
        <f>AN735 * ( (1-Baseline!H$90-Baseline!H$89) + (1-Baseline!B$36)*Baseline!H$90 )</f>
        <v>0.02746456505</v>
      </c>
      <c r="BJ735" s="86">
        <f t="shared" si="8"/>
        <v>0.0277986486</v>
      </c>
      <c r="BK735" s="62"/>
      <c r="BL735" s="86">
        <f t="shared" si="19"/>
        <v>0.939670617</v>
      </c>
      <c r="BM735" s="86">
        <f t="shared" si="20"/>
        <v>0.02095816949</v>
      </c>
      <c r="BN735" s="86">
        <f t="shared" si="21"/>
        <v>0.03313423827</v>
      </c>
      <c r="BO735" s="86">
        <f t="shared" si="22"/>
        <v>0.00623697524</v>
      </c>
      <c r="BP735" s="86">
        <f t="shared" si="9"/>
        <v>1</v>
      </c>
      <c r="BQ735" s="86">
        <f t="shared" si="23"/>
        <v>0.05816406056</v>
      </c>
      <c r="BR735" s="86">
        <f t="shared" si="24"/>
        <v>0.9145292758</v>
      </c>
      <c r="BS735" s="86">
        <f t="shared" si="25"/>
        <v>0.01341619301</v>
      </c>
      <c r="BT735" s="86">
        <f t="shared" si="26"/>
        <v>0.01389047065</v>
      </c>
      <c r="BU735" s="86">
        <f t="shared" si="10"/>
        <v>1</v>
      </c>
      <c r="BV735" s="86">
        <f t="shared" si="27"/>
        <v>0.03577365211</v>
      </c>
      <c r="BW735" s="86">
        <f t="shared" si="28"/>
        <v>0.005219323501</v>
      </c>
      <c r="BX735" s="86">
        <f t="shared" si="29"/>
        <v>0.9472016262</v>
      </c>
      <c r="BY735" s="86">
        <f t="shared" si="30"/>
        <v>0.0118053982</v>
      </c>
      <c r="BZ735" s="86">
        <f t="shared" si="11"/>
        <v>1</v>
      </c>
      <c r="CA735" s="86">
        <f t="shared" si="31"/>
        <v>0.001104793523</v>
      </c>
      <c r="CB735" s="86">
        <f t="shared" si="32"/>
        <v>0.008976310501</v>
      </c>
      <c r="CC735" s="86">
        <f t="shared" si="33"/>
        <v>0.001936874367</v>
      </c>
      <c r="CD735" s="86">
        <f t="shared" si="34"/>
        <v>0.9879820216</v>
      </c>
      <c r="CE735" s="86">
        <f t="shared" si="12"/>
        <v>1</v>
      </c>
      <c r="CF735" s="62"/>
      <c r="CG735" s="86">
        <f t="shared" si="35"/>
        <v>0.939670617</v>
      </c>
      <c r="CH735" s="86">
        <f t="shared" si="36"/>
        <v>0.02095816949</v>
      </c>
      <c r="CI735" s="86">
        <f t="shared" si="37"/>
        <v>0.03313423827</v>
      </c>
      <c r="CJ735" s="86">
        <f t="shared" si="38"/>
        <v>0.00623697524</v>
      </c>
      <c r="CK735" s="86">
        <f t="shared" si="13"/>
        <v>1</v>
      </c>
      <c r="CL735" s="86">
        <f t="shared" si="39"/>
        <v>0.05816406056</v>
      </c>
      <c r="CM735" s="86">
        <f t="shared" si="40"/>
        <v>0.9145292758</v>
      </c>
      <c r="CN735" s="86">
        <f t="shared" si="41"/>
        <v>0.01341619301</v>
      </c>
      <c r="CO735" s="86">
        <f t="shared" si="42"/>
        <v>0.01389047065</v>
      </c>
      <c r="CP735" s="86">
        <f t="shared" si="14"/>
        <v>1</v>
      </c>
      <c r="CQ735" s="86">
        <f t="shared" si="43"/>
        <v>0.03577365211</v>
      </c>
      <c r="CR735" s="86">
        <f t="shared" si="44"/>
        <v>0.005219323501</v>
      </c>
      <c r="CS735" s="86">
        <f t="shared" si="45"/>
        <v>0.9472016262</v>
      </c>
      <c r="CT735" s="86">
        <f t="shared" si="46"/>
        <v>0.0118053982</v>
      </c>
      <c r="CU735" s="86">
        <f t="shared" si="15"/>
        <v>1</v>
      </c>
      <c r="CV735" s="86">
        <f t="shared" si="47"/>
        <v>0.001104793523</v>
      </c>
      <c r="CW735" s="86">
        <f t="shared" si="48"/>
        <v>0.008976310501</v>
      </c>
      <c r="CX735" s="86">
        <f t="shared" si="49"/>
        <v>0.001936874367</v>
      </c>
      <c r="CY735" s="86">
        <f t="shared" si="50"/>
        <v>0.9879820216</v>
      </c>
      <c r="CZ735" s="86">
        <f t="shared" si="16"/>
        <v>1</v>
      </c>
      <c r="DA735" s="62"/>
      <c r="DB735" s="86">
        <f>(AQ735*Baseline!B$7 + AV735*Baseline!B$11 + BA735*Baseline!B$16 + BF735*Baseline!B$18)</f>
        <v>56573.56291</v>
      </c>
      <c r="DC735" s="86">
        <f>(AR735*Baseline!B$7 + AW735*Baseline!B$11 + BB735*Baseline!B$16 + BG735*Baseline!B$18)</f>
        <v>75242.46855</v>
      </c>
      <c r="DD735" s="86">
        <f>(AS735*Baseline!B$7 + AX735*Baseline!B$11 + BC735*Baseline!B$16 + BH735*Baseline!B$18)</f>
        <v>138093.4518</v>
      </c>
      <c r="DE735" s="86">
        <f>(AT735*Baseline!B$7 + AY735*Baseline!B$11 + BD735*Baseline!B$16 + BI735*Baseline!B$18)</f>
        <v>1260532.696</v>
      </c>
      <c r="DF735" s="86">
        <f t="shared" si="17"/>
        <v>1530442.179</v>
      </c>
      <c r="DG735" s="62"/>
      <c r="DH735" s="86">
        <f t="shared" si="51"/>
        <v>0.03696550166</v>
      </c>
      <c r="DI735" s="86">
        <f t="shared" si="52"/>
        <v>0.04916387537</v>
      </c>
      <c r="DJ735" s="86">
        <f t="shared" si="53"/>
        <v>0.09023108071</v>
      </c>
      <c r="DK735" s="86">
        <f t="shared" si="54"/>
        <v>0.8236395423</v>
      </c>
      <c r="DL735" s="86">
        <f t="shared" si="18"/>
        <v>1</v>
      </c>
      <c r="DM735" s="62"/>
      <c r="DN735" s="86">
        <f>DH735 / (Baseline!B$7/Baseline!B$17)</f>
        <v>3.945824168</v>
      </c>
      <c r="DO735" s="86">
        <f>DI735 / (Baseline!B$11/Baseline!B$17)</f>
        <v>1.186839482</v>
      </c>
      <c r="DP735" s="86">
        <f>DJ735 / (Baseline!B$16/Baseline!B$17)</f>
        <v>1.394342881</v>
      </c>
      <c r="DQ735" s="86">
        <f>DK735 / (Baseline!B$18/Baseline!B$17)</f>
        <v>0.9311972152</v>
      </c>
      <c r="DR735" s="62"/>
      <c r="DS735" s="86">
        <f>DH735 / Baseline!H$117</f>
        <v>1.478883026</v>
      </c>
      <c r="DT735" s="86">
        <f>DI735 / Baseline!H$118</f>
        <v>1.106681403</v>
      </c>
      <c r="DU735" s="86">
        <f>DJ735 / Baseline!H$119</f>
        <v>1.078659727</v>
      </c>
      <c r="DV735" s="86">
        <f>DK735 / Baseline!H$120</f>
        <v>0.9725015844</v>
      </c>
      <c r="DW735" s="87"/>
      <c r="DX735" s="86">
        <f>(AU735*Baseline!B$34)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0.02773366461</v>
      </c>
      <c r="DY735" s="86">
        <f>(AZ735*Baseline!B$34) + (Baseline!D$90*(1-Baseline!D$91)*Baseline!B$35) + (Baseline!D$90*Baseline!D$91*((1-Baseline!D$92)*Baseline!B$40 + Baseline!D$92*Baseline!B$41))</f>
        <v>0.01115945145</v>
      </c>
      <c r="DZ735" s="86">
        <f>(BE735*Baseline!B$34) + (Baseline!F$90*(1-Baseline!F$91)*Baseline!B$35) + (Baseline!F$90*Baseline!F$91*((1-Baseline!F$92)*Baseline!B$40 + Baseline!F$92*Baseline!B$41))</f>
        <v>0.01402165584</v>
      </c>
      <c r="EA735" s="86">
        <f>(BJ735*Baseline!B$34) + (Baseline!H$90*(1-Baseline!H$91)*Baseline!B$35) + (Baseline!H$90*Baseline!H$91*((1-Baseline!H$92)*Baseline!B$40 + Baseline!H$92*Baseline!B$41))</f>
        <v>0.009314797291</v>
      </c>
      <c r="EB735" s="86">
        <f>( DX735*Baseline!B$7 + DY735*Baseline!B$11 + DZ735*Baseline!B$16 + EA735*Baseline!B$18 ) / Baseline!B$17</f>
        <v>0.009868354786</v>
      </c>
    </row>
    <row r="736">
      <c r="A736" s="73" t="s">
        <v>912</v>
      </c>
      <c r="B736" s="85">
        <f>MIN( MAX( NORMINV( MCrands!B736, (B$5+B$4)/2, (B$5-B$4)/3.29 ), 0 ), 1 )</f>
        <v>0.2136037987</v>
      </c>
      <c r="C736" s="85">
        <f>MAX( NORMINV( MCrands!C736, (C$5+C$4)/2, (C$5-C$4)/3.29 ), 0 )</f>
        <v>2.778103717</v>
      </c>
      <c r="D736" s="83"/>
      <c r="E736" s="84">
        <f>Baseline!B$33 * (C736 * Baseline!B$68*Baseline!B$68/Baseline!B$75 + Baseline!B$46 * Baseline!B$54*Baseline!B$54/Baseline!B$76 + Baseline!B$47 * Baseline!B$55*Baseline!B$55/Baseline!B$77 + Baseline!B$56*Baseline!B$56/Baseline!B$78)</f>
        <v>0.00001971853208</v>
      </c>
      <c r="F736" s="84">
        <f>Baseline!B$33 * (C736 * Baseline!B$68*Baseline!B$59/Baseline!B$75 + Baseline!B$46 * Baseline!B$54*Baseline!B$69/Baseline!B$76 + Baseline!B$47 * Baseline!B$55*Baseline!B$57/Baseline!B$77 + Baseline!B$56*Baseline!B$58/Baseline!B$78)</f>
        <v>0.000000239352891</v>
      </c>
      <c r="G736" s="85">
        <f>Baseline!B$33 * (C736 * Baseline!B$68*Baseline!B$60/Baseline!B$75 + Baseline!B$46 * Baseline!B$54*Baseline!B$61/Baseline!B$76 + Baseline!B$47 * Baseline!B$55*Baseline!B$70/Baseline!B$77 + Baseline!B$56*Baseline!B$62/Baseline!B$78)</f>
        <v>0.000000201129145</v>
      </c>
      <c r="H736" s="84">
        <f>Baseline!B$33 * (C736 * Baseline!B$68*Baseline!B$63/Baseline!B$75 + Baseline!B$46 * Baseline!B$54*Baseline!B$64/Baseline!B$76 + Baseline!B$47 * Baseline!B$55*Baseline!B$65/Baseline!B$77 + Baseline!B$56*Baseline!B$71/Baseline!B$78)</f>
        <v>0.000000003760010867</v>
      </c>
      <c r="I736" s="84">
        <f>Baseline!B$33 * (C736 * Baseline!B$59*Baseline!B$68/Baseline!B$75 + Baseline!B$46 * Baseline!B$69*Baseline!B$54/Baseline!B$76 + Baseline!B$47 * Baseline!B$57*Baseline!B$55/Baseline!B$77 + Baseline!B$58*Baseline!B$56/Baseline!B$78)</f>
        <v>0.000000239352891</v>
      </c>
      <c r="J736" s="85">
        <f>Baseline!B$33 * (C736 * Baseline!B$59*Baseline!B$59/Baseline!B$75 + Baseline!B$46 * Baseline!B$69*Baseline!B$69/Baseline!B$76 + Baseline!B$47 * Baseline!B$57*Baseline!B$57/Baseline!B$77 + Baseline!B$58*Baseline!B$58/Baseline!B$78)</f>
        <v>0.00000211657448</v>
      </c>
      <c r="K736" s="84">
        <f>Baseline!B$33 * (C736 * Baseline!B$59*Baseline!B$60/Baseline!B$75 + Baseline!B$46 * Baseline!B$69*Baseline!B$61/Baseline!B$76 + Baseline!B$47 * Baseline!B$57*Baseline!B$70/Baseline!B$77 + Baseline!B$58*Baseline!B$62/Baseline!B$78)</f>
        <v>0.00000001648990276</v>
      </c>
      <c r="L736" s="85">
        <f>Baseline!B$33 * (C736 * Baseline!B$59*Baseline!B$63/Baseline!B$75 + Baseline!B$46 * Baseline!B$69*Baseline!B$64/Baseline!B$76 + Baseline!B$47 * Baseline!B$57*Baseline!B$65/Baseline!B$77 + Baseline!B$58*Baseline!B$71/Baseline!B$78)</f>
        <v>0.00000001707280205</v>
      </c>
      <c r="M736" s="84">
        <f>Baseline!B$33 * (C736 * Baseline!B$60*Baseline!B$68/Baseline!B$75 + Baseline!B$46 * Baseline!B$61*Baseline!B$54/Baseline!B$76 + Baseline!B$47 * Baseline!B$70*Baseline!B$55/Baseline!B$77 + Baseline!B$62*Baseline!B$56/Baseline!B$78)</f>
        <v>0.000000201129145</v>
      </c>
      <c r="N736" s="85">
        <f>Baseline!B$33 * (C736 * Baseline!B$60*Baseline!B$59/Baseline!B$75 + Baseline!B$46 * Baseline!B$61*Baseline!B$69/Baseline!B$76 + Baseline!B$47 * Baseline!B$70*Baseline!B$57/Baseline!B$77 + Baseline!B$62*Baseline!B$58/Baseline!B$78)</f>
        <v>0.00000001648990276</v>
      </c>
      <c r="O736" s="85">
        <f>Baseline!B$33 * (C736 * Baseline!B$60*Baseline!B$60/Baseline!B$75 + Baseline!B$46 * Baseline!B$61*Baseline!B$61/Baseline!B$76 + Baseline!B$47 * Baseline!B$70*Baseline!B$70/Baseline!B$77 + Baseline!B$62*Baseline!B$62/Baseline!B$78)</f>
        <v>0.000001589267814</v>
      </c>
      <c r="P736" s="84">
        <f>Baseline!B$33 * (C736 * Baseline!B$60*Baseline!B$63/Baseline!B$75 + Baseline!B$46 * Baseline!B$61*Baseline!B$64/Baseline!B$76 + Baseline!B$47 * Baseline!B$70*Baseline!B$65/Baseline!B$77 + Baseline!B$62*Baseline!B$71/Baseline!B$78)</f>
        <v>0.000000001956420823</v>
      </c>
      <c r="Q736" s="84">
        <f>Baseline!B$33 * (C736 * Baseline!B$63*Baseline!B$68/Baseline!B$75 + Baseline!B$46 * Baseline!B$64*Baseline!B$54/Baseline!B$76 + Baseline!B$47 * Baseline!B$65*Baseline!B$55/Baseline!B$77 + Baseline!B$71*Baseline!B$56/Baseline!B$78)</f>
        <v>0.000000003760010867</v>
      </c>
      <c r="R736" s="84">
        <f>Baseline!B$33 * (C736 * Baseline!B$63*Baseline!B$59/Baseline!B$75 + Baseline!B$46 * Baseline!B$64*Baseline!B$69/Baseline!B$76 + Baseline!B$47 * Baseline!B$65*Baseline!B$57/Baseline!B$77 + Baseline!B$71*Baseline!B$58/Baseline!B$78)</f>
        <v>0.00000001707280205</v>
      </c>
      <c r="S736" s="84">
        <f>Baseline!B$33 * (C736 * Baseline!B$63*Baseline!B$60/Baseline!B$75 + Baseline!B$46 * Baseline!B$64*Baseline!B$61/Baseline!B$76 + Baseline!B$47 * Baseline!B$65*Baseline!B$70/Baseline!B$77 + Baseline!B$71*Baseline!B$62/Baseline!B$78)</f>
        <v>0.000000001956420823</v>
      </c>
      <c r="T736" s="84">
        <f>Baseline!B$33 * (C736 * Baseline!B$63*Baseline!B$63/Baseline!B$75 + Baseline!B$46 * Baseline!B$64*Baseline!B$64/Baseline!B$76 + Baseline!B$47 * Baseline!B$65*Baseline!B$65/Baseline!B$77 + Baseline!B$71*Baseline!B$71/Baseline!B$78)</f>
        <v>0.00000009856722012</v>
      </c>
      <c r="U736" s="83"/>
      <c r="V736" s="84">
        <f>E736 * ( Baseline!B$89 * Baseline!B$7 )</f>
        <v>0.2046586444</v>
      </c>
      <c r="W736" s="84">
        <f>F736 * ( Baseline!D$89 * Baseline!B$11 )</f>
        <v>0.004415246006</v>
      </c>
      <c r="X736" s="84">
        <f>G736 * ( Baseline!F$89 * Baseline!B$16 )</f>
        <v>0.006986174577</v>
      </c>
      <c r="Y736" s="84">
        <f>H736 * ( Baseline!H$89 * Baseline!B$18 )</f>
        <v>0.001322296057</v>
      </c>
      <c r="Z736" s="86">
        <f t="shared" si="1"/>
        <v>0.2173823611</v>
      </c>
      <c r="AA736" s="84">
        <f>I736 * ( Baseline!B$89 * Baseline!B$7 )</f>
        <v>0.002484243655</v>
      </c>
      <c r="AB736" s="85">
        <f>J736 * ( Baseline!D$89 * Baseline!B$11 )</f>
        <v>0.03904359367</v>
      </c>
      <c r="AC736" s="85">
        <f>K736 * ( Baseline!F$89 * Baseline!B$16 )</f>
        <v>0.0005727729782</v>
      </c>
      <c r="AD736" s="85">
        <f>L736 * ( Baseline!F$89 * Baseline!B$16 )</f>
        <v>0.0005930198511</v>
      </c>
      <c r="AE736" s="86">
        <f t="shared" si="2"/>
        <v>0.04269363016</v>
      </c>
      <c r="AF736" s="86">
        <f>M736 * ( Baseline!B$89 * Baseline!B$7 )</f>
        <v>0.002087519396</v>
      </c>
      <c r="AG736" s="86">
        <f>N736 * ( Baseline!D$89 * Baseline!B$11 )</f>
        <v>0.000304182569</v>
      </c>
      <c r="AH736" s="86">
        <f>O736 * ( Baseline!F$89 * Baseline!B$16 )</f>
        <v>0.05520285184</v>
      </c>
      <c r="AI736" s="86">
        <f>P736 * ( Baseline!H$89 * Baseline!B$18 )</f>
        <v>0.0006880212934</v>
      </c>
      <c r="AJ736" s="86">
        <f t="shared" si="3"/>
        <v>0.0582825751</v>
      </c>
      <c r="AK736" s="86">
        <f>Q736 * ( Baseline!B$89 * Baseline!B$7 )</f>
        <v>0.00003902515279</v>
      </c>
      <c r="AL736" s="86">
        <f>R736 * ( Baseline!D$89 * Baseline!B$11 )</f>
        <v>0.0003149350766</v>
      </c>
      <c r="AM736" s="86">
        <f>S736 * ( Baseline!F$89 * Baseline!B$16 )</f>
        <v>0.00006795582714</v>
      </c>
      <c r="AN736" s="86">
        <f>T736 * ( Baseline!H$89 * Baseline!B$18 )</f>
        <v>0.03466347602</v>
      </c>
      <c r="AO736" s="86">
        <f t="shared" si="4"/>
        <v>0.03508539208</v>
      </c>
      <c r="AP736" s="62"/>
      <c r="AQ736" s="86">
        <f>V736 * ( (1-Baseline!B$90-Baseline!B$89) + (1-B736)*Baseline!B$90 )</f>
        <v>0.1613718306</v>
      </c>
      <c r="AR736" s="86">
        <f>W736 * ( (1-Baseline!B$90-Baseline!B$89) + (1-B736)*Baseline!B$90 )</f>
        <v>0.003481388887</v>
      </c>
      <c r="AS736" s="86">
        <f>X736 * ( (1-Baseline!B$90-Baseline!B$89) + (1-B736)*Baseline!B$90 )</f>
        <v>0.005508547091</v>
      </c>
      <c r="AT736" s="86">
        <f>Y736 * ( (1-Baseline!B$90-Baseline!B$89) + (1-B736)*Baseline!B$90 )</f>
        <v>0.001042620681</v>
      </c>
      <c r="AU736" s="86">
        <f t="shared" si="5"/>
        <v>0.1714043873</v>
      </c>
      <c r="AV736" s="86">
        <f>AA736 * ( (1-Baseline!D$90-Baseline!D$89) + (1-B736)*Baseline!D$90 )</f>
        <v>0.002225146726</v>
      </c>
      <c r="AW736" s="86">
        <f>AB736 * ( (1-Baseline!D$90-Baseline!D$89) + (1-B736)*Baseline!D$90 )</f>
        <v>0.03497149905</v>
      </c>
      <c r="AX736" s="86">
        <f>AC736 * ( (1-Baseline!D$90-Baseline!D$89) + (1-B736)*Baseline!D$90 )</f>
        <v>0.0005130349894</v>
      </c>
      <c r="AY736" s="86">
        <f>AD736 * ( (1-Baseline!D$90-Baseline!D$89) + (1-B736)*Baseline!D$90 )</f>
        <v>0.0005311701923</v>
      </c>
      <c r="AZ736" s="86">
        <f t="shared" si="6"/>
        <v>0.03824085096</v>
      </c>
      <c r="BA736" s="86">
        <f>AF736 * ( (1-Baseline!F$90-Baseline!F$89) + (1-Baseline!B$36)*Baseline!F$90 )</f>
        <v>0.001502245758</v>
      </c>
      <c r="BB736" s="86">
        <f>AG736 * ( (1-Baseline!F$90-Baseline!F$89) + (1-Baseline!B$36)*Baseline!F$90 )</f>
        <v>0.0002188995105</v>
      </c>
      <c r="BC736" s="86">
        <f>AH736 * ( (1-Baseline!F$90-Baseline!F$89) + (1-Baseline!B$36)*Baseline!F$90 )</f>
        <v>0.03972573868</v>
      </c>
      <c r="BD736" s="86">
        <f>AI736 * ( (1-Baseline!F$90-Baseline!F$89) + (1-Baseline!B$36)*Baseline!F$90 )</f>
        <v>0.0004951221394</v>
      </c>
      <c r="BE736" s="86">
        <f t="shared" si="7"/>
        <v>0.04194200609</v>
      </c>
      <c r="BF736" s="86">
        <f>AK736 * ( (1-Baseline!H$90-Baseline!H$89) + (1-Baseline!B$36)*Baseline!H$90 )</f>
        <v>0.00003092040906</v>
      </c>
      <c r="BG736" s="86">
        <f>AL736 * ( (1-Baseline!H$90-Baseline!H$89) + (1-Baseline!B$36)*Baseline!H$90 )</f>
        <v>0.0002495293599</v>
      </c>
      <c r="BH736" s="86">
        <f>AM736 * ( (1-Baseline!H$90-Baseline!H$89) + (1-Baseline!B$36)*Baseline!H$90 )</f>
        <v>0.00005384276096</v>
      </c>
      <c r="BI736" s="86">
        <f>AN736 * ( (1-Baseline!H$90-Baseline!H$89) + (1-Baseline!B$36)*Baseline!H$90 )</f>
        <v>0.02746456532</v>
      </c>
      <c r="BJ736" s="86">
        <f t="shared" si="8"/>
        <v>0.02779885785</v>
      </c>
      <c r="BK736" s="62"/>
      <c r="BL736" s="86">
        <f t="shared" si="19"/>
        <v>0.9414684955</v>
      </c>
      <c r="BM736" s="86">
        <f t="shared" si="20"/>
        <v>0.0203109672</v>
      </c>
      <c r="BN736" s="86">
        <f t="shared" si="21"/>
        <v>0.03213772517</v>
      </c>
      <c r="BO736" s="86">
        <f t="shared" si="22"/>
        <v>0.006082812104</v>
      </c>
      <c r="BP736" s="86">
        <f t="shared" si="9"/>
        <v>1</v>
      </c>
      <c r="BQ736" s="86">
        <f t="shared" si="23"/>
        <v>0.05818768856</v>
      </c>
      <c r="BR736" s="86">
        <f t="shared" si="24"/>
        <v>0.9145062982</v>
      </c>
      <c r="BS736" s="86">
        <f t="shared" si="25"/>
        <v>0.01341588842</v>
      </c>
      <c r="BT736" s="86">
        <f t="shared" si="26"/>
        <v>0.0138901248</v>
      </c>
      <c r="BU736" s="86">
        <f t="shared" si="10"/>
        <v>1</v>
      </c>
      <c r="BV736" s="86">
        <f t="shared" si="27"/>
        <v>0.03581721282</v>
      </c>
      <c r="BW736" s="86">
        <f t="shared" si="28"/>
        <v>0.00521909968</v>
      </c>
      <c r="BX736" s="86">
        <f t="shared" si="29"/>
        <v>0.9471587648</v>
      </c>
      <c r="BY736" s="86">
        <f t="shared" si="30"/>
        <v>0.01180492269</v>
      </c>
      <c r="BZ736" s="86">
        <f t="shared" si="11"/>
        <v>1</v>
      </c>
      <c r="CA736" s="86">
        <f t="shared" si="31"/>
        <v>0.001112290628</v>
      </c>
      <c r="CB736" s="86">
        <f t="shared" si="32"/>
        <v>0.008976245041</v>
      </c>
      <c r="CC736" s="86">
        <f t="shared" si="33"/>
        <v>0.001936869538</v>
      </c>
      <c r="CD736" s="86">
        <f t="shared" si="34"/>
        <v>0.9879745948</v>
      </c>
      <c r="CE736" s="86">
        <f t="shared" si="12"/>
        <v>1</v>
      </c>
      <c r="CF736" s="62"/>
      <c r="CG736" s="86">
        <f t="shared" si="35"/>
        <v>0.9414684955</v>
      </c>
      <c r="CH736" s="86">
        <f t="shared" si="36"/>
        <v>0.0203109672</v>
      </c>
      <c r="CI736" s="86">
        <f t="shared" si="37"/>
        <v>0.03213772517</v>
      </c>
      <c r="CJ736" s="86">
        <f t="shared" si="38"/>
        <v>0.006082812104</v>
      </c>
      <c r="CK736" s="86">
        <f t="shared" si="13"/>
        <v>1</v>
      </c>
      <c r="CL736" s="86">
        <f t="shared" si="39"/>
        <v>0.05818768856</v>
      </c>
      <c r="CM736" s="86">
        <f t="shared" si="40"/>
        <v>0.9145062982</v>
      </c>
      <c r="CN736" s="86">
        <f t="shared" si="41"/>
        <v>0.01341588842</v>
      </c>
      <c r="CO736" s="86">
        <f t="shared" si="42"/>
        <v>0.0138901248</v>
      </c>
      <c r="CP736" s="86">
        <f t="shared" si="14"/>
        <v>1</v>
      </c>
      <c r="CQ736" s="86">
        <f t="shared" si="43"/>
        <v>0.03581721282</v>
      </c>
      <c r="CR736" s="86">
        <f t="shared" si="44"/>
        <v>0.00521909968</v>
      </c>
      <c r="CS736" s="86">
        <f t="shared" si="45"/>
        <v>0.9471587648</v>
      </c>
      <c r="CT736" s="86">
        <f t="shared" si="46"/>
        <v>0.01180492269</v>
      </c>
      <c r="CU736" s="86">
        <f t="shared" si="15"/>
        <v>1</v>
      </c>
      <c r="CV736" s="86">
        <f t="shared" si="47"/>
        <v>0.001112290628</v>
      </c>
      <c r="CW736" s="86">
        <f t="shared" si="48"/>
        <v>0.008976245041</v>
      </c>
      <c r="CX736" s="86">
        <f t="shared" si="49"/>
        <v>0.001936869538</v>
      </c>
      <c r="CY736" s="86">
        <f t="shared" si="50"/>
        <v>0.9879745948</v>
      </c>
      <c r="CZ736" s="86">
        <f t="shared" si="16"/>
        <v>1</v>
      </c>
      <c r="DA736" s="62"/>
      <c r="DB736" s="86">
        <f>(AQ736*Baseline!B$7 + AV736*Baseline!B$11 + BA736*Baseline!B$16 + BF736*Baseline!B$18)</f>
        <v>89485.96463</v>
      </c>
      <c r="DC736" s="86">
        <f>(AR736*Baseline!B$7 + AW736*Baseline!B$11 + BB736*Baseline!B$16 + BG736*Baseline!B$18)</f>
        <v>88846.24974</v>
      </c>
      <c r="DD736" s="86">
        <f>(AS736*Baseline!B$7 + AX736*Baseline!B$11 + BC736*Baseline!B$16 + BH736*Baseline!B$18)</f>
        <v>139326.153</v>
      </c>
      <c r="DE736" s="86">
        <f>(AT736*Baseline!B$7 + AY736*Baseline!B$11 + BD736*Baseline!B$16 + BI736*Baseline!B$18)</f>
        <v>1260928.405</v>
      </c>
      <c r="DF736" s="86">
        <f t="shared" si="17"/>
        <v>1578586.772</v>
      </c>
      <c r="DG736" s="62"/>
      <c r="DH736" s="86">
        <f t="shared" si="51"/>
        <v>0.05668739041</v>
      </c>
      <c r="DI736" s="86">
        <f t="shared" si="52"/>
        <v>0.0562821451</v>
      </c>
      <c r="DJ736" s="86">
        <f t="shared" si="53"/>
        <v>0.08826005354</v>
      </c>
      <c r="DK736" s="86">
        <f t="shared" si="54"/>
        <v>0.798770411</v>
      </c>
      <c r="DL736" s="86">
        <f t="shared" si="18"/>
        <v>1</v>
      </c>
      <c r="DM736" s="62"/>
      <c r="DN736" s="86">
        <f>DH736 / (Baseline!B$7/Baseline!B$17)</f>
        <v>6.051006075</v>
      </c>
      <c r="DO736" s="86">
        <f>DI736 / (Baseline!B$11/Baseline!B$17)</f>
        <v>1.358677921</v>
      </c>
      <c r="DP736" s="86">
        <f>DJ736 / (Baseline!B$16/Baseline!B$17)</f>
        <v>1.363884555</v>
      </c>
      <c r="DQ736" s="86">
        <f>DK736 / (Baseline!B$18/Baseline!B$17)</f>
        <v>0.9030804668</v>
      </c>
      <c r="DR736" s="62"/>
      <c r="DS736" s="86">
        <f>DH736 / Baseline!H$117</f>
        <v>2.26789887</v>
      </c>
      <c r="DT736" s="86">
        <f>DI736 / Baseline!H$118</f>
        <v>1.266914026</v>
      </c>
      <c r="DU736" s="86">
        <f>DJ736 / Baseline!H$119</f>
        <v>1.055097252</v>
      </c>
      <c r="DV736" s="86">
        <f>DK736 / Baseline!H$120</f>
        <v>0.9431376838</v>
      </c>
      <c r="DW736" s="87"/>
      <c r="DX736" s="86">
        <f>(AU736*Baseline!B$34)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0.03824018934</v>
      </c>
      <c r="DY736" s="86">
        <f>(AZ736*Baseline!B$34) + (Baseline!D$90*(1-Baseline!D$91)*Baseline!B$35) + (Baseline!D$90*Baseline!D$91*((1-Baseline!D$92)*Baseline!B$40 + Baseline!D$92*Baseline!B$41))</f>
        <v>0.01214969564</v>
      </c>
      <c r="DZ736" s="86">
        <f>(BE736*Baseline!B$34) + (Baseline!F$90*(1-Baseline!F$91)*Baseline!B$35) + (Baseline!F$90*Baseline!F$91*((1-Baseline!F$92)*Baseline!B$40 + Baseline!F$92*Baseline!B$41))</f>
        <v>0.01402194091</v>
      </c>
      <c r="EA736" s="86">
        <f>(BJ736*Baseline!B$34) + (Baseline!H$90*(1-Baseline!H$91)*Baseline!B$35) + (Baseline!H$90*Baseline!H$91*((1-Baseline!H$92)*Baseline!B$40 + Baseline!H$92*Baseline!B$41))</f>
        <v>0.009314828678</v>
      </c>
      <c r="EB736" s="86">
        <f>( DX736*Baseline!B$7 + DY736*Baseline!B$11 + DZ736*Baseline!B$16 + EA736*Baseline!B$18 ) / Baseline!B$17</f>
        <v>0.01000784891</v>
      </c>
    </row>
    <row r="737">
      <c r="A737" s="73" t="s">
        <v>913</v>
      </c>
      <c r="B737" s="85">
        <f>MIN( MAX( NORMINV( MCrands!B737, (B$5+B$4)/2, (B$5-B$4)/3.29 ), 0 ), 1 )</f>
        <v>0.7688742429</v>
      </c>
      <c r="C737" s="85">
        <f>MAX( NORMINV( MCrands!C737, (C$5+C$4)/2, (C$5-C$4)/3.29 ), 0 )</f>
        <v>2.847796934</v>
      </c>
      <c r="D737" s="83"/>
      <c r="E737" s="84">
        <f>Baseline!B$33 * (C737 * Baseline!B$68*Baseline!B$68/Baseline!B$75 + Baseline!B$46 * Baseline!B$54*Baseline!B$54/Baseline!B$76 + Baseline!B$47 * Baseline!B$55*Baseline!B$55/Baseline!B$77 + Baseline!B$56*Baseline!B$56/Baseline!B$78)</f>
        <v>0.00002021196173</v>
      </c>
      <c r="F737" s="84">
        <f>Baseline!B$33 * (C737 * Baseline!B$68*Baseline!B$59/Baseline!B$75 + Baseline!B$46 * Baseline!B$54*Baseline!B$69/Baseline!B$76 + Baseline!B$47 * Baseline!B$55*Baseline!B$57/Baseline!B$77 + Baseline!B$56*Baseline!B$58/Baseline!B$78)</f>
        <v>0.0000002394308009</v>
      </c>
      <c r="G737" s="85">
        <f>Baseline!B$33 * (C737 * Baseline!B$68*Baseline!B$60/Baseline!B$75 + Baseline!B$46 * Baseline!B$54*Baseline!B$61/Baseline!B$76 + Baseline!B$47 * Baseline!B$55*Baseline!B$70/Baseline!B$77 + Baseline!B$56*Baseline!B$62/Baseline!B$78)</f>
        <v>0.0000002013206737</v>
      </c>
      <c r="H737" s="84">
        <f>Baseline!B$33 * (C737 * Baseline!B$68*Baseline!B$63/Baseline!B$75 + Baseline!B$46 * Baseline!B$54*Baseline!B$64/Baseline!B$76 + Baseline!B$47 * Baseline!B$55*Baseline!B$65/Baseline!B$77 + Baseline!B$56*Baseline!B$71/Baseline!B$78)</f>
        <v>0.000000003779163728</v>
      </c>
      <c r="I737" s="84">
        <f>Baseline!B$33 * (C737 * Baseline!B$59*Baseline!B$68/Baseline!B$75 + Baseline!B$46 * Baseline!B$69*Baseline!B$54/Baseline!B$76 + Baseline!B$47 * Baseline!B$57*Baseline!B$55/Baseline!B$77 + Baseline!B$58*Baseline!B$56/Baseline!B$78)</f>
        <v>0.0000002394308009</v>
      </c>
      <c r="J737" s="85">
        <f>Baseline!B$33 * (C737 * Baseline!B$59*Baseline!B$59/Baseline!B$75 + Baseline!B$46 * Baseline!B$69*Baseline!B$69/Baseline!B$76 + Baseline!B$47 * Baseline!B$57*Baseline!B$57/Baseline!B$77 + Baseline!B$58*Baseline!B$58/Baseline!B$78)</f>
        <v>0.000002116574492</v>
      </c>
      <c r="K737" s="84">
        <f>Baseline!B$33 * (C737 * Baseline!B$59*Baseline!B$60/Baseline!B$75 + Baseline!B$46 * Baseline!B$69*Baseline!B$61/Baseline!B$76 + Baseline!B$47 * Baseline!B$57*Baseline!B$70/Baseline!B$77 + Baseline!B$58*Baseline!B$62/Baseline!B$78)</f>
        <v>0.000000016489933</v>
      </c>
      <c r="L737" s="85">
        <f>Baseline!B$33 * (C737 * Baseline!B$59*Baseline!B$63/Baseline!B$75 + Baseline!B$46 * Baseline!B$69*Baseline!B$64/Baseline!B$76 + Baseline!B$47 * Baseline!B$57*Baseline!B$65/Baseline!B$77 + Baseline!B$58*Baseline!B$71/Baseline!B$78)</f>
        <v>0.00000001707280507</v>
      </c>
      <c r="M737" s="84">
        <f>Baseline!B$33 * (C737 * Baseline!B$60*Baseline!B$68/Baseline!B$75 + Baseline!B$46 * Baseline!B$61*Baseline!B$54/Baseline!B$76 + Baseline!B$47 * Baseline!B$70*Baseline!B$55/Baseline!B$77 + Baseline!B$62*Baseline!B$56/Baseline!B$78)</f>
        <v>0.0000002013206737</v>
      </c>
      <c r="N737" s="85">
        <f>Baseline!B$33 * (C737 * Baseline!B$60*Baseline!B$59/Baseline!B$75 + Baseline!B$46 * Baseline!B$61*Baseline!B$69/Baseline!B$76 + Baseline!B$47 * Baseline!B$70*Baseline!B$57/Baseline!B$77 + Baseline!B$62*Baseline!B$58/Baseline!B$78)</f>
        <v>0.000000016489933</v>
      </c>
      <c r="O737" s="85">
        <f>Baseline!B$33 * (C737 * Baseline!B$60*Baseline!B$60/Baseline!B$75 + Baseline!B$46 * Baseline!B$61*Baseline!B$61/Baseline!B$76 + Baseline!B$47 * Baseline!B$70*Baseline!B$70/Baseline!B$77 + Baseline!B$62*Baseline!B$62/Baseline!B$78)</f>
        <v>0.000001589267888</v>
      </c>
      <c r="P737" s="84">
        <f>Baseline!B$33 * (C737 * Baseline!B$60*Baseline!B$63/Baseline!B$75 + Baseline!B$46 * Baseline!B$61*Baseline!B$64/Baseline!B$76 + Baseline!B$47 * Baseline!B$70*Baseline!B$65/Baseline!B$77 + Baseline!B$62*Baseline!B$71/Baseline!B$78)</f>
        <v>0.000000001956428257</v>
      </c>
      <c r="Q737" s="84">
        <f>Baseline!B$33 * (C737 * Baseline!B$63*Baseline!B$68/Baseline!B$75 + Baseline!B$46 * Baseline!B$64*Baseline!B$54/Baseline!B$76 + Baseline!B$47 * Baseline!B$65*Baseline!B$55/Baseline!B$77 + Baseline!B$71*Baseline!B$56/Baseline!B$78)</f>
        <v>0.000000003779163728</v>
      </c>
      <c r="R737" s="84">
        <f>Baseline!B$33 * (C737 * Baseline!B$63*Baseline!B$59/Baseline!B$75 + Baseline!B$46 * Baseline!B$64*Baseline!B$69/Baseline!B$76 + Baseline!B$47 * Baseline!B$65*Baseline!B$57/Baseline!B$77 + Baseline!B$71*Baseline!B$58/Baseline!B$78)</f>
        <v>0.00000001707280507</v>
      </c>
      <c r="S737" s="84">
        <f>Baseline!B$33 * (C737 * Baseline!B$63*Baseline!B$60/Baseline!B$75 + Baseline!B$46 * Baseline!B$64*Baseline!B$61/Baseline!B$76 + Baseline!B$47 * Baseline!B$65*Baseline!B$70/Baseline!B$77 + Baseline!B$71*Baseline!B$62/Baseline!B$78)</f>
        <v>0.000000001956428257</v>
      </c>
      <c r="T737" s="84">
        <f>Baseline!B$33 * (C737 * Baseline!B$63*Baseline!B$63/Baseline!B$75 + Baseline!B$46 * Baseline!B$64*Baseline!B$64/Baseline!B$76 + Baseline!B$47 * Baseline!B$65*Baseline!B$65/Baseline!B$77 + Baseline!B$71*Baseline!B$71/Baseline!B$78)</f>
        <v>0.00000009856722086</v>
      </c>
      <c r="U737" s="83"/>
      <c r="V737" s="84">
        <f>E737 * ( Baseline!B$89 * Baseline!B$7 )</f>
        <v>0.2097799508</v>
      </c>
      <c r="W737" s="84">
        <f>F737 * ( Baseline!D$89 * Baseline!B$11 )</f>
        <v>0.004416683179</v>
      </c>
      <c r="X737" s="84">
        <f>G737 * ( Baseline!F$89 * Baseline!B$16 )</f>
        <v>0.00699282728</v>
      </c>
      <c r="Y737" s="84">
        <f>H737 * ( Baseline!H$89 * Baseline!B$18 )</f>
        <v>0.00132903161</v>
      </c>
      <c r="Z737" s="86">
        <f t="shared" si="1"/>
        <v>0.2225184928</v>
      </c>
      <c r="AA737" s="84">
        <f>I737 * ( Baseline!B$89 * Baseline!B$7 )</f>
        <v>0.002485052282</v>
      </c>
      <c r="AB737" s="85">
        <f>J737 * ( Baseline!D$89 * Baseline!B$11 )</f>
        <v>0.0390435939</v>
      </c>
      <c r="AC737" s="85">
        <f>K737 * ( Baseline!F$89 * Baseline!B$16 )</f>
        <v>0.0005727740287</v>
      </c>
      <c r="AD737" s="85">
        <f>L737 * ( Baseline!F$89 * Baseline!B$16 )</f>
        <v>0.0005930199561</v>
      </c>
      <c r="AE737" s="86">
        <f t="shared" si="2"/>
        <v>0.04269444016</v>
      </c>
      <c r="AF737" s="86">
        <f>M737 * ( Baseline!B$89 * Baseline!B$7 )</f>
        <v>0.002089507272</v>
      </c>
      <c r="AG737" s="86">
        <f>N737 * ( Baseline!D$89 * Baseline!B$11 )</f>
        <v>0.0003041831269</v>
      </c>
      <c r="AH737" s="86">
        <f>O737 * ( Baseline!F$89 * Baseline!B$16 )</f>
        <v>0.05520285443</v>
      </c>
      <c r="AI737" s="86">
        <f>P737 * ( Baseline!H$89 * Baseline!B$18 )</f>
        <v>0.0006880239078</v>
      </c>
      <c r="AJ737" s="86">
        <f t="shared" si="3"/>
        <v>0.05828456873</v>
      </c>
      <c r="AK737" s="86">
        <f>Q737 * ( Baseline!B$89 * Baseline!B$7 )</f>
        <v>0.00003922394034</v>
      </c>
      <c r="AL737" s="86">
        <f>R737 * ( Baseline!D$89 * Baseline!B$11 )</f>
        <v>0.0003149351324</v>
      </c>
      <c r="AM737" s="86">
        <f>S737 * ( Baseline!F$89 * Baseline!B$16 )</f>
        <v>0.00006795608537</v>
      </c>
      <c r="AN737" s="86">
        <f>T737 * ( Baseline!H$89 * Baseline!B$18 )</f>
        <v>0.03466347628</v>
      </c>
      <c r="AO737" s="86">
        <f t="shared" si="4"/>
        <v>0.03508559144</v>
      </c>
      <c r="AP737" s="62"/>
      <c r="AQ737" s="86">
        <f>V737 * ( (1-Baseline!B$90-Baseline!B$89) + (1-B737)*Baseline!B$90 )</f>
        <v>0.06173864309</v>
      </c>
      <c r="AR737" s="86">
        <f>W737 * ( (1-Baseline!B$90-Baseline!B$89) + (1-B737)*Baseline!B$90 )</f>
        <v>0.001299838357</v>
      </c>
      <c r="AS737" s="86">
        <f>X737 * ( (1-Baseline!B$90-Baseline!B$89) + (1-B737)*Baseline!B$90 )</f>
        <v>0.002058002521</v>
      </c>
      <c r="AT737" s="86">
        <f>Y737 * ( (1-Baseline!B$90-Baseline!B$89) + (1-B737)*Baseline!B$90 )</f>
        <v>0.0003911365597</v>
      </c>
      <c r="AU737" s="86">
        <f t="shared" si="5"/>
        <v>0.06548762053</v>
      </c>
      <c r="AV737" s="86">
        <f>AA737 * ( (1-Baseline!D$90-Baseline!D$89) + (1-B737)*Baseline!D$90 )</f>
        <v>0.001607686531</v>
      </c>
      <c r="AW737" s="86">
        <f>AB737 * ( (1-Baseline!D$90-Baseline!D$89) + (1-B737)*Baseline!D$90 )</f>
        <v>0.02525896958</v>
      </c>
      <c r="AX737" s="86">
        <f>AC737 * ( (1-Baseline!D$90-Baseline!D$89) + (1-B737)*Baseline!D$90 )</f>
        <v>0.000370551999</v>
      </c>
      <c r="AY737" s="86">
        <f>AD737 * ( (1-Baseline!D$90-Baseline!D$89) + (1-B737)*Baseline!D$90 )</f>
        <v>0.0003836499548</v>
      </c>
      <c r="AZ737" s="86">
        <f t="shared" si="6"/>
        <v>0.02762085807</v>
      </c>
      <c r="BA737" s="86">
        <f>AF737 * ( (1-Baseline!F$90-Baseline!F$89) + (1-Baseline!B$36)*Baseline!F$90 )</f>
        <v>0.001503676297</v>
      </c>
      <c r="BB737" s="86">
        <f>AG737 * ( (1-Baseline!F$90-Baseline!F$89) + (1-Baseline!B$36)*Baseline!F$90 )</f>
        <v>0.000218899912</v>
      </c>
      <c r="BC737" s="86">
        <f>AH737 * ( (1-Baseline!F$90-Baseline!F$89) + (1-Baseline!B$36)*Baseline!F$90 )</f>
        <v>0.03972574054</v>
      </c>
      <c r="BD737" s="86">
        <f>AI737 * ( (1-Baseline!F$90-Baseline!F$89) + (1-Baseline!B$36)*Baseline!F$90 )</f>
        <v>0.0004951240208</v>
      </c>
      <c r="BE737" s="86">
        <f t="shared" si="7"/>
        <v>0.04194344077</v>
      </c>
      <c r="BF737" s="86">
        <f>AK737 * ( (1-Baseline!H$90-Baseline!H$89) + (1-Baseline!B$36)*Baseline!H$90 )</f>
        <v>0.00003107791241</v>
      </c>
      <c r="BG737" s="86">
        <f>AL737 * ( (1-Baseline!H$90-Baseline!H$89) + (1-Baseline!B$36)*Baseline!H$90 )</f>
        <v>0.0002495294041</v>
      </c>
      <c r="BH737" s="86">
        <f>AM737 * ( (1-Baseline!H$90-Baseline!H$89) + (1-Baseline!B$36)*Baseline!H$90 )</f>
        <v>0.00005384296556</v>
      </c>
      <c r="BI737" s="86">
        <f>AN737 * ( (1-Baseline!H$90-Baseline!H$89) + (1-Baseline!B$36)*Baseline!H$90 )</f>
        <v>0.02746456553</v>
      </c>
      <c r="BJ737" s="86">
        <f t="shared" si="8"/>
        <v>0.02779901581</v>
      </c>
      <c r="BK737" s="62"/>
      <c r="BL737" s="86">
        <f t="shared" si="19"/>
        <v>0.9427528836</v>
      </c>
      <c r="BM737" s="86">
        <f t="shared" si="20"/>
        <v>0.01984861178</v>
      </c>
      <c r="BN737" s="86">
        <f t="shared" si="21"/>
        <v>0.03142582529</v>
      </c>
      <c r="BO737" s="86">
        <f t="shared" si="22"/>
        <v>0.005972679364</v>
      </c>
      <c r="BP737" s="86">
        <f t="shared" si="9"/>
        <v>1</v>
      </c>
      <c r="BQ737" s="86">
        <f t="shared" si="23"/>
        <v>0.05820552449</v>
      </c>
      <c r="BR737" s="86">
        <f t="shared" si="24"/>
        <v>0.9144889533</v>
      </c>
      <c r="BS737" s="86">
        <f t="shared" si="25"/>
        <v>0.01341565849</v>
      </c>
      <c r="BT737" s="86">
        <f t="shared" si="26"/>
        <v>0.01388986373</v>
      </c>
      <c r="BU737" s="86">
        <f t="shared" si="10"/>
        <v>1</v>
      </c>
      <c r="BV737" s="86">
        <f t="shared" si="27"/>
        <v>0.03585009407</v>
      </c>
      <c r="BW737" s="86">
        <f t="shared" si="28"/>
        <v>0.005218930731</v>
      </c>
      <c r="BX737" s="86">
        <f t="shared" si="29"/>
        <v>0.9471264114</v>
      </c>
      <c r="BY737" s="86">
        <f t="shared" si="30"/>
        <v>0.01180456376</v>
      </c>
      <c r="BZ737" s="86">
        <f t="shared" si="11"/>
        <v>1</v>
      </c>
      <c r="CA737" s="86">
        <f t="shared" si="31"/>
        <v>0.001117950097</v>
      </c>
      <c r="CB737" s="86">
        <f t="shared" si="32"/>
        <v>0.008976195626</v>
      </c>
      <c r="CC737" s="86">
        <f t="shared" si="33"/>
        <v>0.001936865892</v>
      </c>
      <c r="CD737" s="86">
        <f t="shared" si="34"/>
        <v>0.9879689884</v>
      </c>
      <c r="CE737" s="86">
        <f t="shared" si="12"/>
        <v>1</v>
      </c>
      <c r="CF737" s="62"/>
      <c r="CG737" s="86">
        <f t="shared" si="35"/>
        <v>0.9427528836</v>
      </c>
      <c r="CH737" s="86">
        <f t="shared" si="36"/>
        <v>0.01984861178</v>
      </c>
      <c r="CI737" s="86">
        <f t="shared" si="37"/>
        <v>0.03142582529</v>
      </c>
      <c r="CJ737" s="86">
        <f t="shared" si="38"/>
        <v>0.005972679364</v>
      </c>
      <c r="CK737" s="86">
        <f t="shared" si="13"/>
        <v>1</v>
      </c>
      <c r="CL737" s="86">
        <f t="shared" si="39"/>
        <v>0.05820552449</v>
      </c>
      <c r="CM737" s="86">
        <f t="shared" si="40"/>
        <v>0.9144889533</v>
      </c>
      <c r="CN737" s="86">
        <f t="shared" si="41"/>
        <v>0.01341565849</v>
      </c>
      <c r="CO737" s="86">
        <f t="shared" si="42"/>
        <v>0.01388986373</v>
      </c>
      <c r="CP737" s="86">
        <f t="shared" si="14"/>
        <v>1</v>
      </c>
      <c r="CQ737" s="86">
        <f t="shared" si="43"/>
        <v>0.03585009407</v>
      </c>
      <c r="CR737" s="86">
        <f t="shared" si="44"/>
        <v>0.005218930731</v>
      </c>
      <c r="CS737" s="86">
        <f t="shared" si="45"/>
        <v>0.9471264114</v>
      </c>
      <c r="CT737" s="86">
        <f t="shared" si="46"/>
        <v>0.01180456376</v>
      </c>
      <c r="CU737" s="86">
        <f t="shared" si="15"/>
        <v>1</v>
      </c>
      <c r="CV737" s="86">
        <f t="shared" si="47"/>
        <v>0.001117950097</v>
      </c>
      <c r="CW737" s="86">
        <f t="shared" si="48"/>
        <v>0.008976195626</v>
      </c>
      <c r="CX737" s="86">
        <f t="shared" si="49"/>
        <v>0.001936865892</v>
      </c>
      <c r="CY737" s="86">
        <f t="shared" si="50"/>
        <v>0.9879689884</v>
      </c>
      <c r="CZ737" s="86">
        <f t="shared" si="16"/>
        <v>1</v>
      </c>
      <c r="DA737" s="62"/>
      <c r="DB737" s="86">
        <f>(AQ737*Baseline!B$7 + AV737*Baseline!B$11 + BA737*Baseline!B$16 + BF737*Baseline!B$18)</f>
        <v>39851.69674</v>
      </c>
      <c r="DC737" s="86">
        <f>(AR737*Baseline!B$7 + AW737*Baseline!B$11 + BB737*Baseline!B$16 + BG737*Baseline!B$18)</f>
        <v>66959.15719</v>
      </c>
      <c r="DD737" s="86">
        <f>(AS737*Baseline!B$7 + AX737*Baseline!B$11 + BC737*Baseline!B$16 + BH737*Baseline!B$18)</f>
        <v>137347.092</v>
      </c>
      <c r="DE737" s="86">
        <f>(AT737*Baseline!B$7 + AY737*Baseline!B$11 + BD737*Baseline!B$16 + BI737*Baseline!B$18)</f>
        <v>1260296.085</v>
      </c>
      <c r="DF737" s="86">
        <f t="shared" si="17"/>
        <v>1504454.031</v>
      </c>
      <c r="DG737" s="62"/>
      <c r="DH737" s="86">
        <f t="shared" si="51"/>
        <v>0.02648914218</v>
      </c>
      <c r="DI737" s="86">
        <f t="shared" si="52"/>
        <v>0.04450728024</v>
      </c>
      <c r="DJ737" s="86">
        <f t="shared" si="53"/>
        <v>0.09129364484</v>
      </c>
      <c r="DK737" s="86">
        <f t="shared" si="54"/>
        <v>0.8377099327</v>
      </c>
      <c r="DL737" s="86">
        <f t="shared" si="18"/>
        <v>1</v>
      </c>
      <c r="DM737" s="62"/>
      <c r="DN737" s="86">
        <f>DH737 / (Baseline!B$7/Baseline!B$17)</f>
        <v>2.8275417</v>
      </c>
      <c r="DO737" s="86">
        <f>DI737 / (Baseline!B$11/Baseline!B$17)</f>
        <v>1.074427047</v>
      </c>
      <c r="DP737" s="86">
        <f>DJ737 / (Baseline!B$16/Baseline!B$17)</f>
        <v>1.410762708</v>
      </c>
      <c r="DQ737" s="86">
        <f>DK737 / (Baseline!B$18/Baseline!B$17)</f>
        <v>0.9471050338</v>
      </c>
      <c r="DR737" s="62"/>
      <c r="DS737" s="86">
        <f>DH737 / Baseline!H$117</f>
        <v>1.059754122</v>
      </c>
      <c r="DT737" s="86">
        <f>DI737 / Baseline!H$118</f>
        <v>1.001861203</v>
      </c>
      <c r="DU737" s="86">
        <f>DJ737 / Baseline!H$119</f>
        <v>1.091362059</v>
      </c>
      <c r="DV737" s="86">
        <f>DK737 / Baseline!H$120</f>
        <v>0.9891150133</v>
      </c>
      <c r="DW737" s="87"/>
      <c r="DX737" s="86">
        <f>(AU737*Baseline!B$34)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0.02235267433</v>
      </c>
      <c r="DY737" s="86">
        <f>(AZ737*Baseline!B$34) + (Baseline!D$90*(1-Baseline!D$91)*Baseline!B$35) + (Baseline!D$90*Baseline!D$91*((1-Baseline!D$92)*Baseline!B$40 + Baseline!D$92*Baseline!B$41))</f>
        <v>0.01055669671</v>
      </c>
      <c r="DZ737" s="86">
        <f>(BE737*Baseline!B$34) + (Baseline!F$90*(1-Baseline!F$91)*Baseline!B$35) + (Baseline!F$90*Baseline!F$91*((1-Baseline!F$92)*Baseline!B$40 + Baseline!F$92*Baseline!B$41))</f>
        <v>0.01402215612</v>
      </c>
      <c r="EA737" s="86">
        <f>(BJ737*Baseline!B$34) + (Baseline!H$90*(1-Baseline!H$91)*Baseline!B$35) + (Baseline!H$90*Baseline!H$91*((1-Baseline!H$92)*Baseline!B$40 + Baseline!H$92*Baseline!B$41))</f>
        <v>0.009314852371</v>
      </c>
      <c r="EB737" s="86">
        <f>( DX737*Baseline!B$7 + DY737*Baseline!B$11 + DZ737*Baseline!B$16 + EA737*Baseline!B$18 ) / Baseline!B$17</f>
        <v>0.009793056737</v>
      </c>
    </row>
    <row r="738">
      <c r="A738" s="73" t="s">
        <v>914</v>
      </c>
      <c r="B738" s="85">
        <f>MIN( MAX( NORMINV( MCrands!B738, (B$5+B$4)/2, (B$5-B$4)/3.29 ), 0 ), 1 )</f>
        <v>0.6515937641</v>
      </c>
      <c r="C738" s="85">
        <f>MAX( NORMINV( MCrands!C738, (C$5+C$4)/2, (C$5-C$4)/3.29 ), 0 )</f>
        <v>2.894479129</v>
      </c>
      <c r="D738" s="83"/>
      <c r="E738" s="84">
        <f>Baseline!B$33 * (C738 * Baseline!B$68*Baseline!B$68/Baseline!B$75 + Baseline!B$46 * Baseline!B$54*Baseline!B$54/Baseline!B$76 + Baseline!B$47 * Baseline!B$55*Baseline!B$55/Baseline!B$77 + Baseline!B$56*Baseline!B$56/Baseline!B$78)</f>
        <v>0.00002054247279</v>
      </c>
      <c r="F738" s="84">
        <f>Baseline!B$33 * (C738 * Baseline!B$68*Baseline!B$59/Baseline!B$75 + Baseline!B$46 * Baseline!B$54*Baseline!B$69/Baseline!B$76 + Baseline!B$47 * Baseline!B$55*Baseline!B$57/Baseline!B$77 + Baseline!B$56*Baseline!B$58/Baseline!B$78)</f>
        <v>0.0000002394829869</v>
      </c>
      <c r="G738" s="85">
        <f>Baseline!B$33 * (C738 * Baseline!B$68*Baseline!B$60/Baseline!B$75 + Baseline!B$46 * Baseline!B$54*Baseline!B$61/Baseline!B$76 + Baseline!B$47 * Baseline!B$55*Baseline!B$70/Baseline!B$77 + Baseline!B$56*Baseline!B$62/Baseline!B$78)</f>
        <v>0.0000002014489641</v>
      </c>
      <c r="H738" s="84">
        <f>Baseline!B$33 * (C738 * Baseline!B$68*Baseline!B$63/Baseline!B$75 + Baseline!B$46 * Baseline!B$54*Baseline!B$64/Baseline!B$76 + Baseline!B$47 * Baseline!B$55*Baseline!B$65/Baseline!B$77 + Baseline!B$56*Baseline!B$71/Baseline!B$78)</f>
        <v>0.000000003791992776</v>
      </c>
      <c r="I738" s="84">
        <f>Baseline!B$33 * (C738 * Baseline!B$59*Baseline!B$68/Baseline!B$75 + Baseline!B$46 * Baseline!B$69*Baseline!B$54/Baseline!B$76 + Baseline!B$47 * Baseline!B$57*Baseline!B$55/Baseline!B$77 + Baseline!B$58*Baseline!B$56/Baseline!B$78)</f>
        <v>0.0000002394829869</v>
      </c>
      <c r="J738" s="85">
        <f>Baseline!B$33 * (C738 * Baseline!B$59*Baseline!B$59/Baseline!B$75 + Baseline!B$46 * Baseline!B$69*Baseline!B$69/Baseline!B$76 + Baseline!B$47 * Baseline!B$57*Baseline!B$57/Baseline!B$77 + Baseline!B$58*Baseline!B$58/Baseline!B$78)</f>
        <v>0.0000021165745</v>
      </c>
      <c r="K738" s="84">
        <f>Baseline!B$33 * (C738 * Baseline!B$59*Baseline!B$60/Baseline!B$75 + Baseline!B$46 * Baseline!B$69*Baseline!B$61/Baseline!B$76 + Baseline!B$47 * Baseline!B$57*Baseline!B$70/Baseline!B$77 + Baseline!B$58*Baseline!B$62/Baseline!B$78)</f>
        <v>0.00000001648995325</v>
      </c>
      <c r="L738" s="85">
        <f>Baseline!B$33 * (C738 * Baseline!B$59*Baseline!B$63/Baseline!B$75 + Baseline!B$46 * Baseline!B$69*Baseline!B$64/Baseline!B$76 + Baseline!B$47 * Baseline!B$57*Baseline!B$65/Baseline!B$77 + Baseline!B$58*Baseline!B$71/Baseline!B$78)</f>
        <v>0.0000000170728071</v>
      </c>
      <c r="M738" s="84">
        <f>Baseline!B$33 * (C738 * Baseline!B$60*Baseline!B$68/Baseline!B$75 + Baseline!B$46 * Baseline!B$61*Baseline!B$54/Baseline!B$76 + Baseline!B$47 * Baseline!B$70*Baseline!B$55/Baseline!B$77 + Baseline!B$62*Baseline!B$56/Baseline!B$78)</f>
        <v>0.0000002014489641</v>
      </c>
      <c r="N738" s="85">
        <f>Baseline!B$33 * (C738 * Baseline!B$60*Baseline!B$59/Baseline!B$75 + Baseline!B$46 * Baseline!B$61*Baseline!B$69/Baseline!B$76 + Baseline!B$47 * Baseline!B$70*Baseline!B$57/Baseline!B$77 + Baseline!B$62*Baseline!B$58/Baseline!B$78)</f>
        <v>0.00000001648995325</v>
      </c>
      <c r="O738" s="85">
        <f>Baseline!B$33 * (C738 * Baseline!B$60*Baseline!B$60/Baseline!B$75 + Baseline!B$46 * Baseline!B$61*Baseline!B$61/Baseline!B$76 + Baseline!B$47 * Baseline!B$70*Baseline!B$70/Baseline!B$77 + Baseline!B$62*Baseline!B$62/Baseline!B$78)</f>
        <v>0.000001589267938</v>
      </c>
      <c r="P738" s="84">
        <f>Baseline!B$33 * (C738 * Baseline!B$60*Baseline!B$63/Baseline!B$75 + Baseline!B$46 * Baseline!B$61*Baseline!B$64/Baseline!B$76 + Baseline!B$47 * Baseline!B$70*Baseline!B$65/Baseline!B$77 + Baseline!B$62*Baseline!B$71/Baseline!B$78)</f>
        <v>0.000000001956433237</v>
      </c>
      <c r="Q738" s="84">
        <f>Baseline!B$33 * (C738 * Baseline!B$63*Baseline!B$68/Baseline!B$75 + Baseline!B$46 * Baseline!B$64*Baseline!B$54/Baseline!B$76 + Baseline!B$47 * Baseline!B$65*Baseline!B$55/Baseline!B$77 + Baseline!B$71*Baseline!B$56/Baseline!B$78)</f>
        <v>0.000000003791992776</v>
      </c>
      <c r="R738" s="84">
        <f>Baseline!B$33 * (C738 * Baseline!B$63*Baseline!B$59/Baseline!B$75 + Baseline!B$46 * Baseline!B$64*Baseline!B$69/Baseline!B$76 + Baseline!B$47 * Baseline!B$65*Baseline!B$57/Baseline!B$77 + Baseline!B$71*Baseline!B$58/Baseline!B$78)</f>
        <v>0.0000000170728071</v>
      </c>
      <c r="S738" s="84">
        <f>Baseline!B$33 * (C738 * Baseline!B$63*Baseline!B$60/Baseline!B$75 + Baseline!B$46 * Baseline!B$64*Baseline!B$61/Baseline!B$76 + Baseline!B$47 * Baseline!B$65*Baseline!B$70/Baseline!B$77 + Baseline!B$71*Baseline!B$62/Baseline!B$78)</f>
        <v>0.000000001956433237</v>
      </c>
      <c r="T738" s="84">
        <f>Baseline!B$33 * (C738 * Baseline!B$63*Baseline!B$63/Baseline!B$75 + Baseline!B$46 * Baseline!B$64*Baseline!B$64/Baseline!B$76 + Baseline!B$47 * Baseline!B$65*Baseline!B$65/Baseline!B$77 + Baseline!B$71*Baseline!B$71/Baseline!B$78)</f>
        <v>0.00000009856722136</v>
      </c>
      <c r="U738" s="83"/>
      <c r="V738" s="84">
        <f>E738 * ( Baseline!B$89 * Baseline!B$7 )</f>
        <v>0.2132103251</v>
      </c>
      <c r="W738" s="84">
        <f>F738 * ( Baseline!D$89 * Baseline!B$11 )</f>
        <v>0.004417645832</v>
      </c>
      <c r="X738" s="84">
        <f>G738 * ( Baseline!F$89 * Baseline!B$16 )</f>
        <v>0.00699728342</v>
      </c>
      <c r="Y738" s="84">
        <f>H738 * ( Baseline!H$89 * Baseline!B$18 )</f>
        <v>0.001333543246</v>
      </c>
      <c r="Z738" s="86">
        <f t="shared" si="1"/>
        <v>0.2259587976</v>
      </c>
      <c r="AA738" s="84">
        <f>I738 * ( Baseline!B$89 * Baseline!B$7 )</f>
        <v>0.002485593921</v>
      </c>
      <c r="AB738" s="85">
        <f>J738 * ( Baseline!D$89 * Baseline!B$11 )</f>
        <v>0.03904359405</v>
      </c>
      <c r="AC738" s="85">
        <f>K738 * ( Baseline!F$89 * Baseline!B$16 )</f>
        <v>0.0005727747323</v>
      </c>
      <c r="AD738" s="85">
        <f>L738 * ( Baseline!F$89 * Baseline!B$16 )</f>
        <v>0.0005930200265</v>
      </c>
      <c r="AE738" s="86">
        <f t="shared" si="2"/>
        <v>0.04269498273</v>
      </c>
      <c r="AF738" s="86">
        <f>M738 * ( Baseline!B$89 * Baseline!B$7 )</f>
        <v>0.002090838799</v>
      </c>
      <c r="AG738" s="86">
        <f>N738 * ( Baseline!D$89 * Baseline!B$11 )</f>
        <v>0.0003041835006</v>
      </c>
      <c r="AH738" s="86">
        <f>O738 * ( Baseline!F$89 * Baseline!B$16 )</f>
        <v>0.05520285616</v>
      </c>
      <c r="AI738" s="86">
        <f>P738 * ( Baseline!H$89 * Baseline!B$18 )</f>
        <v>0.0006880256591</v>
      </c>
      <c r="AJ738" s="86">
        <f t="shared" si="3"/>
        <v>0.05828590412</v>
      </c>
      <c r="AK738" s="86">
        <f>Q738 * ( Baseline!B$89 * Baseline!B$7 )</f>
        <v>0.00003935709303</v>
      </c>
      <c r="AL738" s="86">
        <f>R738 * ( Baseline!D$89 * Baseline!B$11 )</f>
        <v>0.0003149351698</v>
      </c>
      <c r="AM738" s="86">
        <f>S738 * ( Baseline!F$89 * Baseline!B$16 )</f>
        <v>0.00006795625834</v>
      </c>
      <c r="AN738" s="86">
        <f>T738 * ( Baseline!H$89 * Baseline!B$18 )</f>
        <v>0.03466347646</v>
      </c>
      <c r="AO738" s="86">
        <f t="shared" si="4"/>
        <v>0.03508572498</v>
      </c>
      <c r="AP738" s="62"/>
      <c r="AQ738" s="86">
        <f>V738 * ( (1-Baseline!B$90-Baseline!B$89) + (1-B738)*Baseline!B$90 )</f>
        <v>0.08500302288</v>
      </c>
      <c r="AR738" s="86">
        <f>W738 * ( (1-Baseline!B$90-Baseline!B$89) + (1-B738)*Baseline!B$90 )</f>
        <v>0.001761233887</v>
      </c>
      <c r="AS738" s="86">
        <f>X738 * ( (1-Baseline!B$90-Baseline!B$89) + (1-B738)*Baseline!B$90 )</f>
        <v>0.002789687799</v>
      </c>
      <c r="AT738" s="86">
        <f>Y738 * ( (1-Baseline!B$90-Baseline!B$89) + (1-B738)*Baseline!B$90 )</f>
        <v>0.0005316590882</v>
      </c>
      <c r="AU738" s="86">
        <f t="shared" si="5"/>
        <v>0.09008560365</v>
      </c>
      <c r="AV738" s="86">
        <f>AA738 * ( (1-Baseline!D$90-Baseline!D$89) + (1-B738)*Baseline!D$90 )</f>
        <v>0.001738634156</v>
      </c>
      <c r="AW738" s="86">
        <f>AB738 * ( (1-Baseline!D$90-Baseline!D$89) + (1-B738)*Baseline!D$90 )</f>
        <v>0.02731038471</v>
      </c>
      <c r="AX738" s="86">
        <f>AC738 * ( (1-Baseline!D$90-Baseline!D$89) + (1-B738)*Baseline!D$90 )</f>
        <v>0.0004006469863</v>
      </c>
      <c r="AY738" s="86">
        <f>AD738 * ( (1-Baseline!D$90-Baseline!D$89) + (1-B738)*Baseline!D$90 )</f>
        <v>0.0004148082537</v>
      </c>
      <c r="AZ738" s="86">
        <f t="shared" si="6"/>
        <v>0.02986447411</v>
      </c>
      <c r="BA738" s="86">
        <f>AF738 * ( (1-Baseline!F$90-Baseline!F$89) + (1-Baseline!B$36)*Baseline!F$90 )</f>
        <v>0.001504634506</v>
      </c>
      <c r="BB738" s="86">
        <f>AG738 * ( (1-Baseline!F$90-Baseline!F$89) + (1-Baseline!B$36)*Baseline!F$90 )</f>
        <v>0.0002189001809</v>
      </c>
      <c r="BC738" s="86">
        <f>AH738 * ( (1-Baseline!F$90-Baseline!F$89) + (1-Baseline!B$36)*Baseline!F$90 )</f>
        <v>0.03972574178</v>
      </c>
      <c r="BD738" s="86">
        <f>AI738 * ( (1-Baseline!F$90-Baseline!F$89) + (1-Baseline!B$36)*Baseline!F$90 )</f>
        <v>0.0004951252811</v>
      </c>
      <c r="BE738" s="86">
        <f t="shared" si="7"/>
        <v>0.04194440175</v>
      </c>
      <c r="BF738" s="86">
        <f>AK738 * ( (1-Baseline!H$90-Baseline!H$89) + (1-Baseline!B$36)*Baseline!H$90 )</f>
        <v>0.00003118341195</v>
      </c>
      <c r="BG738" s="86">
        <f>AL738 * ( (1-Baseline!H$90-Baseline!H$89) + (1-Baseline!B$36)*Baseline!H$90 )</f>
        <v>0.0002495294337</v>
      </c>
      <c r="BH738" s="86">
        <f>AM738 * ( (1-Baseline!H$90-Baseline!H$89) + (1-Baseline!B$36)*Baseline!H$90 )</f>
        <v>0.00005384310261</v>
      </c>
      <c r="BI738" s="86">
        <f>AN738 * ( (1-Baseline!H$90-Baseline!H$89) + (1-Baseline!B$36)*Baseline!H$90 )</f>
        <v>0.02746456567</v>
      </c>
      <c r="BJ738" s="86">
        <f t="shared" si="8"/>
        <v>0.02779912161</v>
      </c>
      <c r="BK738" s="62"/>
      <c r="BL738" s="86">
        <f t="shared" si="19"/>
        <v>0.9435805437</v>
      </c>
      <c r="BM738" s="86">
        <f t="shared" si="20"/>
        <v>0.01955066976</v>
      </c>
      <c r="BN738" s="86">
        <f t="shared" si="21"/>
        <v>0.03096707671</v>
      </c>
      <c r="BO738" s="86">
        <f t="shared" si="22"/>
        <v>0.005901709781</v>
      </c>
      <c r="BP738" s="86">
        <f t="shared" si="9"/>
        <v>1</v>
      </c>
      <c r="BQ738" s="86">
        <f t="shared" si="23"/>
        <v>0.05821747104</v>
      </c>
      <c r="BR738" s="86">
        <f t="shared" si="24"/>
        <v>0.9144773356</v>
      </c>
      <c r="BS738" s="86">
        <f t="shared" si="25"/>
        <v>0.01341550448</v>
      </c>
      <c r="BT738" s="86">
        <f t="shared" si="26"/>
        <v>0.01388968887</v>
      </c>
      <c r="BU738" s="86">
        <f t="shared" si="10"/>
        <v>1</v>
      </c>
      <c r="BV738" s="86">
        <f t="shared" si="27"/>
        <v>0.03587211746</v>
      </c>
      <c r="BW738" s="86">
        <f t="shared" si="28"/>
        <v>0.005218817571</v>
      </c>
      <c r="BX738" s="86">
        <f t="shared" si="29"/>
        <v>0.9471047416</v>
      </c>
      <c r="BY738" s="86">
        <f t="shared" si="30"/>
        <v>0.01180432335</v>
      </c>
      <c r="BZ738" s="86">
        <f t="shared" si="11"/>
        <v>1</v>
      </c>
      <c r="CA738" s="86">
        <f t="shared" si="31"/>
        <v>0.001121740909</v>
      </c>
      <c r="CB738" s="86">
        <f t="shared" si="32"/>
        <v>0.008976162528</v>
      </c>
      <c r="CC738" s="86">
        <f t="shared" si="33"/>
        <v>0.00193686345</v>
      </c>
      <c r="CD738" s="86">
        <f t="shared" si="34"/>
        <v>0.9879652331</v>
      </c>
      <c r="CE738" s="86">
        <f t="shared" si="12"/>
        <v>1</v>
      </c>
      <c r="CF738" s="62"/>
      <c r="CG738" s="86">
        <f t="shared" si="35"/>
        <v>0.9435805437</v>
      </c>
      <c r="CH738" s="86">
        <f t="shared" si="36"/>
        <v>0.01955066976</v>
      </c>
      <c r="CI738" s="86">
        <f t="shared" si="37"/>
        <v>0.03096707671</v>
      </c>
      <c r="CJ738" s="86">
        <f t="shared" si="38"/>
        <v>0.005901709781</v>
      </c>
      <c r="CK738" s="86">
        <f t="shared" si="13"/>
        <v>1</v>
      </c>
      <c r="CL738" s="86">
        <f t="shared" si="39"/>
        <v>0.05821747104</v>
      </c>
      <c r="CM738" s="86">
        <f t="shared" si="40"/>
        <v>0.9144773356</v>
      </c>
      <c r="CN738" s="86">
        <f t="shared" si="41"/>
        <v>0.01341550448</v>
      </c>
      <c r="CO738" s="86">
        <f t="shared" si="42"/>
        <v>0.01388968887</v>
      </c>
      <c r="CP738" s="86">
        <f t="shared" si="14"/>
        <v>1</v>
      </c>
      <c r="CQ738" s="86">
        <f t="shared" si="43"/>
        <v>0.03587211746</v>
      </c>
      <c r="CR738" s="86">
        <f t="shared" si="44"/>
        <v>0.005218817571</v>
      </c>
      <c r="CS738" s="86">
        <f t="shared" si="45"/>
        <v>0.9471047416</v>
      </c>
      <c r="CT738" s="86">
        <f t="shared" si="46"/>
        <v>0.01180432335</v>
      </c>
      <c r="CU738" s="86">
        <f t="shared" si="15"/>
        <v>1</v>
      </c>
      <c r="CV738" s="86">
        <f t="shared" si="47"/>
        <v>0.001121740909</v>
      </c>
      <c r="CW738" s="86">
        <f t="shared" si="48"/>
        <v>0.008976162528</v>
      </c>
      <c r="CX738" s="86">
        <f t="shared" si="49"/>
        <v>0.00193686345</v>
      </c>
      <c r="CY738" s="86">
        <f t="shared" si="50"/>
        <v>0.9879652331</v>
      </c>
      <c r="CZ738" s="86">
        <f t="shared" si="16"/>
        <v>1</v>
      </c>
      <c r="DA738" s="62"/>
      <c r="DB738" s="86">
        <f>(AQ738*Baseline!B$7 + AV738*Baseline!B$11 + BA738*Baseline!B$16 + BF738*Baseline!B$18)</f>
        <v>51423.78629</v>
      </c>
      <c r="DC738" s="86">
        <f>(AR738*Baseline!B$7 + AW738*Baseline!B$11 + BB738*Baseline!B$16 + BG738*Baseline!B$18)</f>
        <v>71582.30679</v>
      </c>
      <c r="DD738" s="86">
        <f>(AS738*Baseline!B$7 + AX738*Baseline!B$11 + BC738*Baseline!B$16 + BH738*Baseline!B$18)</f>
        <v>137766.5101</v>
      </c>
      <c r="DE738" s="86">
        <f>(AT738*Baseline!B$7 + AY738*Baseline!B$11 + BD738*Baseline!B$16 + BI738*Baseline!B$18)</f>
        <v>1260431.07</v>
      </c>
      <c r="DF738" s="86">
        <f t="shared" si="17"/>
        <v>1521203.673</v>
      </c>
      <c r="DG738" s="62"/>
      <c r="DH738" s="86">
        <f t="shared" si="51"/>
        <v>0.03380466876</v>
      </c>
      <c r="DI738" s="86">
        <f t="shared" si="52"/>
        <v>0.04705635941</v>
      </c>
      <c r="DJ738" s="86">
        <f t="shared" si="53"/>
        <v>0.09056414507</v>
      </c>
      <c r="DK738" s="86">
        <f t="shared" si="54"/>
        <v>0.8285748268</v>
      </c>
      <c r="DL738" s="86">
        <f t="shared" si="18"/>
        <v>1</v>
      </c>
      <c r="DM738" s="62"/>
      <c r="DN738" s="86">
        <f>DH738 / (Baseline!B$7/Baseline!B$17)</f>
        <v>3.608426046</v>
      </c>
      <c r="DO738" s="86">
        <f>DI738 / (Baseline!B$11/Baseline!B$17)</f>
        <v>1.135963039</v>
      </c>
      <c r="DP738" s="86">
        <f>DJ738 / (Baseline!B$16/Baseline!B$17)</f>
        <v>1.399489732</v>
      </c>
      <c r="DQ738" s="86">
        <f>DK738 / (Baseline!B$18/Baseline!B$17)</f>
        <v>0.93677699</v>
      </c>
      <c r="DR738" s="62"/>
      <c r="DS738" s="86">
        <f>DH738 / Baseline!H$117</f>
        <v>1.352427225</v>
      </c>
      <c r="DT738" s="86">
        <f>DI738 / Baseline!H$118</f>
        <v>1.059241108</v>
      </c>
      <c r="DU738" s="86">
        <f>DJ738 / Baseline!H$119</f>
        <v>1.082641317</v>
      </c>
      <c r="DV738" s="86">
        <f>DK738 / Baseline!H$120</f>
        <v>0.9783288568</v>
      </c>
      <c r="DW738" s="87"/>
      <c r="DX738" s="86">
        <f>(AU738*Baseline!B$34)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0.0260423718</v>
      </c>
      <c r="DY738" s="86">
        <f>(AZ738*Baseline!B$34) + (Baseline!D$90*(1-Baseline!D$91)*Baseline!B$35) + (Baseline!D$90*Baseline!D$91*((1-Baseline!D$92)*Baseline!B$40 + Baseline!D$92*Baseline!B$41))</f>
        <v>0.01089323912</v>
      </c>
      <c r="DZ738" s="86">
        <f>(BE738*Baseline!B$34) + (Baseline!F$90*(1-Baseline!F$91)*Baseline!B$35) + (Baseline!F$90*Baseline!F$91*((1-Baseline!F$92)*Baseline!B$40 + Baseline!F$92*Baseline!B$41))</f>
        <v>0.01402230026</v>
      </c>
      <c r="EA738" s="86">
        <f>(BJ738*Baseline!B$34) + (Baseline!H$90*(1-Baseline!H$91)*Baseline!B$35) + (Baseline!H$90*Baseline!H$91*((1-Baseline!H$92)*Baseline!B$40 + Baseline!H$92*Baseline!B$41))</f>
        <v>0.009314868242</v>
      </c>
      <c r="EB738" s="86">
        <f>( DX738*Baseline!B$7 + DY738*Baseline!B$11 + DZ738*Baseline!B$16 + EA738*Baseline!B$18 ) / Baseline!B$17</f>
        <v>0.009841587143</v>
      </c>
    </row>
    <row r="739">
      <c r="A739" s="73" t="s">
        <v>915</v>
      </c>
      <c r="B739" s="85">
        <f>MIN( MAX( NORMINV( MCrands!B739, (B$5+B$4)/2, (B$5-B$4)/3.29 ), 0 ), 1 )</f>
        <v>0.3830582239</v>
      </c>
      <c r="C739" s="85">
        <f>MAX( NORMINV( MCrands!C739, (C$5+C$4)/2, (C$5-C$4)/3.29 ), 0 )</f>
        <v>2.453384377</v>
      </c>
      <c r="D739" s="83"/>
      <c r="E739" s="84">
        <f>Baseline!B$33 * (C739 * Baseline!B$68*Baseline!B$68/Baseline!B$75 + Baseline!B$46 * Baseline!B$54*Baseline!B$54/Baseline!B$76 + Baseline!B$47 * Baseline!B$55*Baseline!B$55/Baseline!B$77 + Baseline!B$56*Baseline!B$56/Baseline!B$78)</f>
        <v>0.00001741951136</v>
      </c>
      <c r="F739" s="84">
        <f>Baseline!B$33 * (C739 * Baseline!B$68*Baseline!B$59/Baseline!B$75 + Baseline!B$46 * Baseline!B$54*Baseline!B$69/Baseline!B$76 + Baseline!B$47 * Baseline!B$55*Baseline!B$57/Baseline!B$77 + Baseline!B$56*Baseline!B$58/Baseline!B$78)</f>
        <v>0.0000002389898877</v>
      </c>
      <c r="G739" s="85">
        <f>Baseline!B$33 * (C739 * Baseline!B$68*Baseline!B$60/Baseline!B$75 + Baseline!B$46 * Baseline!B$54*Baseline!B$61/Baseline!B$76 + Baseline!B$47 * Baseline!B$55*Baseline!B$70/Baseline!B$77 + Baseline!B$56*Baseline!B$62/Baseline!B$78)</f>
        <v>0.000000200236762</v>
      </c>
      <c r="H739" s="84">
        <f>Baseline!B$33 * (C739 * Baseline!B$68*Baseline!B$63/Baseline!B$75 + Baseline!B$46 * Baseline!B$54*Baseline!B$64/Baseline!B$76 + Baseline!B$47 * Baseline!B$55*Baseline!B$65/Baseline!B$77 + Baseline!B$56*Baseline!B$71/Baseline!B$78)</f>
        <v>0.000000003670772563</v>
      </c>
      <c r="I739" s="84">
        <f>Baseline!B$33 * (C739 * Baseline!B$59*Baseline!B$68/Baseline!B$75 + Baseline!B$46 * Baseline!B$69*Baseline!B$54/Baseline!B$76 + Baseline!B$47 * Baseline!B$57*Baseline!B$55/Baseline!B$77 + Baseline!B$58*Baseline!B$56/Baseline!B$78)</f>
        <v>0.0000002389898877</v>
      </c>
      <c r="J739" s="85">
        <f>Baseline!B$33 * (C739 * Baseline!B$59*Baseline!B$59/Baseline!B$75 + Baseline!B$46 * Baseline!B$69*Baseline!B$69/Baseline!B$76 + Baseline!B$47 * Baseline!B$57*Baseline!B$57/Baseline!B$77 + Baseline!B$58*Baseline!B$58/Baseline!B$78)</f>
        <v>0.000002116574423</v>
      </c>
      <c r="K739" s="84">
        <f>Baseline!B$33 * (C739 * Baseline!B$59*Baseline!B$60/Baseline!B$75 + Baseline!B$46 * Baseline!B$69*Baseline!B$61/Baseline!B$76 + Baseline!B$47 * Baseline!B$57*Baseline!B$70/Baseline!B$77 + Baseline!B$58*Baseline!B$62/Baseline!B$78)</f>
        <v>0.00000001648976185</v>
      </c>
      <c r="L739" s="85">
        <f>Baseline!B$33 * (C739 * Baseline!B$59*Baseline!B$63/Baseline!B$75 + Baseline!B$46 * Baseline!B$69*Baseline!B$64/Baseline!B$76 + Baseline!B$47 * Baseline!B$57*Baseline!B$65/Baseline!B$77 + Baseline!B$58*Baseline!B$71/Baseline!B$78)</f>
        <v>0.00000001707278796</v>
      </c>
      <c r="M739" s="84">
        <f>Baseline!B$33 * (C739 * Baseline!B$60*Baseline!B$68/Baseline!B$75 + Baseline!B$46 * Baseline!B$61*Baseline!B$54/Baseline!B$76 + Baseline!B$47 * Baseline!B$70*Baseline!B$55/Baseline!B$77 + Baseline!B$62*Baseline!B$56/Baseline!B$78)</f>
        <v>0.000000200236762</v>
      </c>
      <c r="N739" s="85">
        <f>Baseline!B$33 * (C739 * Baseline!B$60*Baseline!B$59/Baseline!B$75 + Baseline!B$46 * Baseline!B$61*Baseline!B$69/Baseline!B$76 + Baseline!B$47 * Baseline!B$70*Baseline!B$57/Baseline!B$77 + Baseline!B$62*Baseline!B$58/Baseline!B$78)</f>
        <v>0.00000001648976185</v>
      </c>
      <c r="O739" s="85">
        <f>Baseline!B$33 * (C739 * Baseline!B$60*Baseline!B$60/Baseline!B$75 + Baseline!B$46 * Baseline!B$61*Baseline!B$61/Baseline!B$76 + Baseline!B$47 * Baseline!B$70*Baseline!B$70/Baseline!B$77 + Baseline!B$62*Baseline!B$62/Baseline!B$78)</f>
        <v>0.000001589267467</v>
      </c>
      <c r="P739" s="84">
        <f>Baseline!B$33 * (C739 * Baseline!B$60*Baseline!B$63/Baseline!B$75 + Baseline!B$46 * Baseline!B$61*Baseline!B$64/Baseline!B$76 + Baseline!B$47 * Baseline!B$70*Baseline!B$65/Baseline!B$77 + Baseline!B$62*Baseline!B$71/Baseline!B$78)</f>
        <v>0.000000001956386184</v>
      </c>
      <c r="Q739" s="84">
        <f>Baseline!B$33 * (C739 * Baseline!B$63*Baseline!B$68/Baseline!B$75 + Baseline!B$46 * Baseline!B$64*Baseline!B$54/Baseline!B$76 + Baseline!B$47 * Baseline!B$65*Baseline!B$55/Baseline!B$77 + Baseline!B$71*Baseline!B$56/Baseline!B$78)</f>
        <v>0.000000003670772563</v>
      </c>
      <c r="R739" s="84">
        <f>Baseline!B$33 * (C739 * Baseline!B$63*Baseline!B$59/Baseline!B$75 + Baseline!B$46 * Baseline!B$64*Baseline!B$69/Baseline!B$76 + Baseline!B$47 * Baseline!B$65*Baseline!B$57/Baseline!B$77 + Baseline!B$71*Baseline!B$58/Baseline!B$78)</f>
        <v>0.00000001707278796</v>
      </c>
      <c r="S739" s="84">
        <f>Baseline!B$33 * (C739 * Baseline!B$63*Baseline!B$60/Baseline!B$75 + Baseline!B$46 * Baseline!B$64*Baseline!B$61/Baseline!B$76 + Baseline!B$47 * Baseline!B$65*Baseline!B$70/Baseline!B$77 + Baseline!B$71*Baseline!B$62/Baseline!B$78)</f>
        <v>0.000000001956386184</v>
      </c>
      <c r="T739" s="84">
        <f>Baseline!B$33 * (C739 * Baseline!B$63*Baseline!B$63/Baseline!B$75 + Baseline!B$46 * Baseline!B$64*Baseline!B$64/Baseline!B$76 + Baseline!B$47 * Baseline!B$65*Baseline!B$65/Baseline!B$77 + Baseline!B$71*Baseline!B$71/Baseline!B$78)</f>
        <v>0.00000009856721665</v>
      </c>
      <c r="U739" s="83"/>
      <c r="V739" s="84">
        <f>E739 * ( Baseline!B$89 * Baseline!B$7 )</f>
        <v>0.1807971084</v>
      </c>
      <c r="W739" s="84">
        <f>F739 * ( Baseline!D$89 * Baseline!B$11 )</f>
        <v>0.004408549831</v>
      </c>
      <c r="X739" s="84">
        <f>G739 * ( Baseline!F$89 * Baseline!B$16 )</f>
        <v>0.006955177858</v>
      </c>
      <c r="Y739" s="84">
        <f>H739 * ( Baseline!H$89 * Baseline!B$18 )</f>
        <v>0.001290913313</v>
      </c>
      <c r="Z739" s="86">
        <f t="shared" si="1"/>
        <v>0.1934517494</v>
      </c>
      <c r="AA739" s="84">
        <f>I739 * ( Baseline!B$89 * Baseline!B$7 )</f>
        <v>0.002480476044</v>
      </c>
      <c r="AB739" s="85">
        <f>J739 * ( Baseline!D$89 * Baseline!B$11 )</f>
        <v>0.03904359261</v>
      </c>
      <c r="AC739" s="85">
        <f>K739 * ( Baseline!F$89 * Baseline!B$16 )</f>
        <v>0.000572768084</v>
      </c>
      <c r="AD739" s="85">
        <f>L739 * ( Baseline!F$89 * Baseline!B$16 )</f>
        <v>0.0005930193617</v>
      </c>
      <c r="AE739" s="86">
        <f t="shared" si="2"/>
        <v>0.0426898561</v>
      </c>
      <c r="AF739" s="86">
        <f>M739 * ( Baseline!B$89 * Baseline!B$7 )</f>
        <v>0.002078257353</v>
      </c>
      <c r="AG739" s="86">
        <f>N739 * ( Baseline!D$89 * Baseline!B$11 )</f>
        <v>0.0003041799699</v>
      </c>
      <c r="AH739" s="86">
        <f>O739 * ( Baseline!F$89 * Baseline!B$16 )</f>
        <v>0.05520283981</v>
      </c>
      <c r="AI739" s="86">
        <f>P739 * ( Baseline!H$89 * Baseline!B$18 )</f>
        <v>0.0006880091119</v>
      </c>
      <c r="AJ739" s="86">
        <f t="shared" si="3"/>
        <v>0.05827328625</v>
      </c>
      <c r="AK739" s="86">
        <f>Q739 * ( Baseline!B$89 * Baseline!B$7 )</f>
        <v>0.00003809894843</v>
      </c>
      <c r="AL739" s="86">
        <f>R739 * ( Baseline!D$89 * Baseline!B$11 )</f>
        <v>0.0003149348167</v>
      </c>
      <c r="AM739" s="86">
        <f>S739 * ( Baseline!F$89 * Baseline!B$16 )</f>
        <v>0.00006795462398</v>
      </c>
      <c r="AN739" s="86">
        <f>T739 * ( Baseline!H$89 * Baseline!B$18 )</f>
        <v>0.0346634748</v>
      </c>
      <c r="AO739" s="86">
        <f t="shared" si="4"/>
        <v>0.03508446319</v>
      </c>
      <c r="AP739" s="62"/>
      <c r="AQ739" s="86">
        <f>V739 * ( (1-Baseline!B$90-Baseline!B$89) + (1-B739)*Baseline!B$90 )</f>
        <v>0.1152903712</v>
      </c>
      <c r="AR739" s="86">
        <f>W739 * ( (1-Baseline!B$90-Baseline!B$89) + (1-B739)*Baseline!B$90 )</f>
        <v>0.002811236036</v>
      </c>
      <c r="AS739" s="86">
        <f>X739 * ( (1-Baseline!B$90-Baseline!B$89) + (1-B739)*Baseline!B$90 )</f>
        <v>0.004435165163</v>
      </c>
      <c r="AT739" s="86">
        <f>Y739 * ( (1-Baseline!B$90-Baseline!B$89) + (1-B739)*Baseline!B$90 )</f>
        <v>0.0008231872531</v>
      </c>
      <c r="AU739" s="86">
        <f t="shared" si="5"/>
        <v>0.1233599596</v>
      </c>
      <c r="AV739" s="86">
        <f>AA739 * ( (1-Baseline!D$90-Baseline!D$89) + (1-B739)*Baseline!D$90 )</f>
        <v>0.002033465278</v>
      </c>
      <c r="AW739" s="86">
        <f>AB739 * ( (1-Baseline!D$90-Baseline!D$89) + (1-B739)*Baseline!D$90 )</f>
        <v>0.03200748103</v>
      </c>
      <c r="AX739" s="86">
        <f>AC739 * ( (1-Baseline!D$90-Baseline!D$89) + (1-B739)*Baseline!D$90 )</f>
        <v>0.0004695485829</v>
      </c>
      <c r="AY739" s="86">
        <f>AD739 * ( (1-Baseline!D$90-Baseline!D$89) + (1-B739)*Baseline!D$90 )</f>
        <v>0.0004861503437</v>
      </c>
      <c r="AZ739" s="86">
        <f t="shared" si="6"/>
        <v>0.03499664523</v>
      </c>
      <c r="BA739" s="86">
        <f>AF739 * ( (1-Baseline!F$90-Baseline!F$89) + (1-Baseline!B$36)*Baseline!F$90 )</f>
        <v>0.001495580495</v>
      </c>
      <c r="BB739" s="86">
        <f>AG739 * ( (1-Baseline!F$90-Baseline!F$89) + (1-Baseline!B$36)*Baseline!F$90 )</f>
        <v>0.0002188976401</v>
      </c>
      <c r="BC739" s="86">
        <f>AH739 * ( (1-Baseline!F$90-Baseline!F$89) + (1-Baseline!B$36)*Baseline!F$90 )</f>
        <v>0.03972573002</v>
      </c>
      <c r="BD739" s="86">
        <f>AI739 * ( (1-Baseline!F$90-Baseline!F$89) + (1-Baseline!B$36)*Baseline!F$90 )</f>
        <v>0.0004951133732</v>
      </c>
      <c r="BE739" s="86">
        <f t="shared" si="7"/>
        <v>0.04193532153</v>
      </c>
      <c r="BF739" s="86">
        <f>AK739 * ( (1-Baseline!H$90-Baseline!H$89) + (1-Baseline!B$36)*Baseline!H$90 )</f>
        <v>0.00003018655882</v>
      </c>
      <c r="BG739" s="86">
        <f>AL739 * ( (1-Baseline!H$90-Baseline!H$89) + (1-Baseline!B$36)*Baseline!H$90 )</f>
        <v>0.000249529154</v>
      </c>
      <c r="BH739" s="86">
        <f>AM739 * ( (1-Baseline!H$90-Baseline!H$89) + (1-Baseline!B$36)*Baseline!H$90 )</f>
        <v>0.00005384180767</v>
      </c>
      <c r="BI739" s="86">
        <f>AN739 * ( (1-Baseline!H$90-Baseline!H$89) + (1-Baseline!B$36)*Baseline!H$90 )</f>
        <v>0.02746456435</v>
      </c>
      <c r="BJ739" s="86">
        <f t="shared" si="8"/>
        <v>0.02779812188</v>
      </c>
      <c r="BK739" s="62"/>
      <c r="BL739" s="86">
        <f t="shared" si="19"/>
        <v>0.9345850268</v>
      </c>
      <c r="BM739" s="86">
        <f t="shared" si="20"/>
        <v>0.02278888583</v>
      </c>
      <c r="BN739" s="86">
        <f t="shared" si="21"/>
        <v>0.03595303676</v>
      </c>
      <c r="BO739" s="86">
        <f t="shared" si="22"/>
        <v>0.006673050605</v>
      </c>
      <c r="BP739" s="86">
        <f t="shared" si="9"/>
        <v>1</v>
      </c>
      <c r="BQ739" s="86">
        <f t="shared" si="23"/>
        <v>0.05810457731</v>
      </c>
      <c r="BR739" s="86">
        <f t="shared" si="24"/>
        <v>0.9145871216</v>
      </c>
      <c r="BS739" s="86">
        <f t="shared" si="25"/>
        <v>0.01341695982</v>
      </c>
      <c r="BT739" s="86">
        <f t="shared" si="26"/>
        <v>0.01389134131</v>
      </c>
      <c r="BU739" s="86">
        <f t="shared" si="10"/>
        <v>1</v>
      </c>
      <c r="BV739" s="86">
        <f t="shared" si="27"/>
        <v>0.03566398064</v>
      </c>
      <c r="BW739" s="86">
        <f t="shared" si="28"/>
        <v>0.005219887009</v>
      </c>
      <c r="BX739" s="86">
        <f t="shared" si="29"/>
        <v>0.947309537</v>
      </c>
      <c r="BY739" s="86">
        <f t="shared" si="30"/>
        <v>0.01180659538</v>
      </c>
      <c r="BZ739" s="86">
        <f t="shared" si="11"/>
        <v>1</v>
      </c>
      <c r="CA739" s="86">
        <f t="shared" si="31"/>
        <v>0.001085920803</v>
      </c>
      <c r="CB739" s="86">
        <f t="shared" si="32"/>
        <v>0.008976475285</v>
      </c>
      <c r="CC739" s="86">
        <f t="shared" si="33"/>
        <v>0.001936886525</v>
      </c>
      <c r="CD739" s="86">
        <f t="shared" si="34"/>
        <v>0.9880007174</v>
      </c>
      <c r="CE739" s="86">
        <f t="shared" si="12"/>
        <v>1</v>
      </c>
      <c r="CF739" s="62"/>
      <c r="CG739" s="86">
        <f t="shared" si="35"/>
        <v>0.9345850268</v>
      </c>
      <c r="CH739" s="86">
        <f t="shared" si="36"/>
        <v>0.02278888583</v>
      </c>
      <c r="CI739" s="86">
        <f t="shared" si="37"/>
        <v>0.03595303676</v>
      </c>
      <c r="CJ739" s="86">
        <f t="shared" si="38"/>
        <v>0.006673050605</v>
      </c>
      <c r="CK739" s="86">
        <f t="shared" si="13"/>
        <v>1</v>
      </c>
      <c r="CL739" s="86">
        <f t="shared" si="39"/>
        <v>0.05810457731</v>
      </c>
      <c r="CM739" s="86">
        <f t="shared" si="40"/>
        <v>0.9145871216</v>
      </c>
      <c r="CN739" s="86">
        <f t="shared" si="41"/>
        <v>0.01341695982</v>
      </c>
      <c r="CO739" s="86">
        <f t="shared" si="42"/>
        <v>0.01389134131</v>
      </c>
      <c r="CP739" s="86">
        <f t="shared" si="14"/>
        <v>1</v>
      </c>
      <c r="CQ739" s="86">
        <f t="shared" si="43"/>
        <v>0.03566398064</v>
      </c>
      <c r="CR739" s="86">
        <f t="shared" si="44"/>
        <v>0.005219887009</v>
      </c>
      <c r="CS739" s="86">
        <f t="shared" si="45"/>
        <v>0.947309537</v>
      </c>
      <c r="CT739" s="86">
        <f t="shared" si="46"/>
        <v>0.01180659538</v>
      </c>
      <c r="CU739" s="86">
        <f t="shared" si="15"/>
        <v>1</v>
      </c>
      <c r="CV739" s="86">
        <f t="shared" si="47"/>
        <v>0.001085920803</v>
      </c>
      <c r="CW739" s="86">
        <f t="shared" si="48"/>
        <v>0.008976475285</v>
      </c>
      <c r="CX739" s="86">
        <f t="shared" si="49"/>
        <v>0.001936886525</v>
      </c>
      <c r="CY739" s="86">
        <f t="shared" si="50"/>
        <v>0.9880007174</v>
      </c>
      <c r="CZ739" s="86">
        <f t="shared" si="16"/>
        <v>1</v>
      </c>
      <c r="DA739" s="62"/>
      <c r="DB739" s="86">
        <f>(AQ739*Baseline!B$7 + AV739*Baseline!B$11 + BA739*Baseline!B$16 + BF739*Baseline!B$18)</f>
        <v>66669.45209</v>
      </c>
      <c r="DC739" s="86">
        <f>(AR739*Baseline!B$7 + AW739*Baseline!B$11 + BB739*Baseline!B$16 + BG739*Baseline!B$18)</f>
        <v>82164.71321</v>
      </c>
      <c r="DD739" s="86">
        <f>(AS739*Baseline!B$7 + AX739*Baseline!B$11 + BC739*Baseline!B$16 + BH739*Baseline!B$18)</f>
        <v>138712.2312</v>
      </c>
      <c r="DE739" s="86">
        <f>(AT739*Baseline!B$7 + AY739*Baseline!B$11 + BD739*Baseline!B$16 + BI739*Baseline!B$18)</f>
        <v>1260725.358</v>
      </c>
      <c r="DF739" s="86">
        <f t="shared" si="17"/>
        <v>1548271.755</v>
      </c>
      <c r="DG739" s="62"/>
      <c r="DH739" s="86">
        <f t="shared" si="51"/>
        <v>0.04306056213</v>
      </c>
      <c r="DI739" s="86">
        <f t="shared" si="52"/>
        <v>0.05306866379</v>
      </c>
      <c r="DJ739" s="86">
        <f t="shared" si="53"/>
        <v>0.08959165646</v>
      </c>
      <c r="DK739" s="86">
        <f t="shared" si="54"/>
        <v>0.8142791176</v>
      </c>
      <c r="DL739" s="86">
        <f t="shared" si="18"/>
        <v>1</v>
      </c>
      <c r="DM739" s="62"/>
      <c r="DN739" s="86">
        <f>DH739 / (Baseline!B$7/Baseline!B$17)</f>
        <v>4.596431785</v>
      </c>
      <c r="DO739" s="86">
        <f>DI739 / (Baseline!B$11/Baseline!B$17)</f>
        <v>1.281102944</v>
      </c>
      <c r="DP739" s="86">
        <f>DJ739 / (Baseline!B$16/Baseline!B$17)</f>
        <v>1.384461844</v>
      </c>
      <c r="DQ739" s="86">
        <f>DK739 / (Baseline!B$18/Baseline!B$17)</f>
        <v>0.9206144288</v>
      </c>
      <c r="DR739" s="62"/>
      <c r="DS739" s="86">
        <f>DH739 / Baseline!H$117</f>
        <v>1.722728803</v>
      </c>
      <c r="DT739" s="86">
        <f>DI739 / Baseline!H$118</f>
        <v>1.194578394</v>
      </c>
      <c r="DU739" s="86">
        <f>DJ739 / Baseline!H$119</f>
        <v>1.071015785</v>
      </c>
      <c r="DV739" s="86">
        <f>DK739 / Baseline!H$120</f>
        <v>0.9614493858</v>
      </c>
      <c r="DW739" s="87"/>
      <c r="DX739" s="86">
        <f>(AU739*Baseline!B$34)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0.03103352519</v>
      </c>
      <c r="DY739" s="86">
        <f>(AZ739*Baseline!B$34) + (Baseline!D$90*(1-Baseline!D$91)*Baseline!B$35) + (Baseline!D$90*Baseline!D$91*((1-Baseline!D$92)*Baseline!B$40 + Baseline!D$92*Baseline!B$41))</f>
        <v>0.01166306478</v>
      </c>
      <c r="DZ739" s="86">
        <f>(BE739*Baseline!B$34) + (Baseline!F$90*(1-Baseline!F$91)*Baseline!B$35) + (Baseline!F$90*Baseline!F$91*((1-Baseline!F$92)*Baseline!B$40 + Baseline!F$92*Baseline!B$41))</f>
        <v>0.01402093823</v>
      </c>
      <c r="EA739" s="86">
        <f>(BJ739*Baseline!B$34) + (Baseline!H$90*(1-Baseline!H$91)*Baseline!B$35) + (Baseline!H$90*Baseline!H$91*((1-Baseline!H$92)*Baseline!B$40 + Baseline!H$92*Baseline!B$41))</f>
        <v>0.009314718281</v>
      </c>
      <c r="EB739" s="86">
        <f>( DX739*Baseline!B$7 + DY739*Baseline!B$11 + DZ739*Baseline!B$16 + EA739*Baseline!B$18 ) / Baseline!B$17</f>
        <v>0.009920014192</v>
      </c>
    </row>
    <row r="740">
      <c r="A740" s="73" t="s">
        <v>916</v>
      </c>
      <c r="B740" s="85">
        <f>MIN( MAX( NORMINV( MCrands!B740, (B$5+B$4)/2, (B$5-B$4)/3.29 ), 0 ), 1 )</f>
        <v>0.4013449192</v>
      </c>
      <c r="C740" s="85">
        <f>MAX( NORMINV( MCrands!C740, (C$5+C$4)/2, (C$5-C$4)/3.29 ), 0 )</f>
        <v>2.648486504</v>
      </c>
      <c r="D740" s="83"/>
      <c r="E740" s="84">
        <f>Baseline!B$33 * (C740 * Baseline!B$68*Baseline!B$68/Baseline!B$75 + Baseline!B$46 * Baseline!B$54*Baseline!B$54/Baseline!B$76 + Baseline!B$47 * Baseline!B$55*Baseline!B$55/Baseline!B$77 + Baseline!B$56*Baseline!B$56/Baseline!B$78)</f>
        <v>0.0000188008391</v>
      </c>
      <c r="F740" s="84">
        <f>Baseline!B$33 * (C740 * Baseline!B$68*Baseline!B$59/Baseline!B$75 + Baseline!B$46 * Baseline!B$54*Baseline!B$69/Baseline!B$76 + Baseline!B$47 * Baseline!B$55*Baseline!B$57/Baseline!B$77 + Baseline!B$56*Baseline!B$58/Baseline!B$78)</f>
        <v>0.0000002392079921</v>
      </c>
      <c r="G740" s="85">
        <f>Baseline!B$33 * (C740 * Baseline!B$68*Baseline!B$60/Baseline!B$75 + Baseline!B$46 * Baseline!B$54*Baseline!B$61/Baseline!B$76 + Baseline!B$47 * Baseline!B$55*Baseline!B$70/Baseline!B$77 + Baseline!B$56*Baseline!B$62/Baseline!B$78)</f>
        <v>0.0000002007729353</v>
      </c>
      <c r="H740" s="84">
        <f>Baseline!B$33 * (C740 * Baseline!B$68*Baseline!B$63/Baseline!B$75 + Baseline!B$46 * Baseline!B$54*Baseline!B$64/Baseline!B$76 + Baseline!B$47 * Baseline!B$55*Baseline!B$65/Baseline!B$77 + Baseline!B$56*Baseline!B$71/Baseline!B$78)</f>
        <v>0.00000000372438989</v>
      </c>
      <c r="I740" s="84">
        <f>Baseline!B$33 * (C740 * Baseline!B$59*Baseline!B$68/Baseline!B$75 + Baseline!B$46 * Baseline!B$69*Baseline!B$54/Baseline!B$76 + Baseline!B$47 * Baseline!B$57*Baseline!B$55/Baseline!B$77 + Baseline!B$58*Baseline!B$56/Baseline!B$78)</f>
        <v>0.0000002392079921</v>
      </c>
      <c r="J740" s="85">
        <f>Baseline!B$33 * (C740 * Baseline!B$59*Baseline!B$59/Baseline!B$75 + Baseline!B$46 * Baseline!B$69*Baseline!B$69/Baseline!B$76 + Baseline!B$47 * Baseline!B$57*Baseline!B$57/Baseline!B$77 + Baseline!B$58*Baseline!B$58/Baseline!B$78)</f>
        <v>0.000002116574457</v>
      </c>
      <c r="K740" s="84">
        <f>Baseline!B$33 * (C740 * Baseline!B$59*Baseline!B$60/Baseline!B$75 + Baseline!B$46 * Baseline!B$69*Baseline!B$61/Baseline!B$76 + Baseline!B$47 * Baseline!B$57*Baseline!B$70/Baseline!B$77 + Baseline!B$58*Baseline!B$62/Baseline!B$78)</f>
        <v>0.00000001648984651</v>
      </c>
      <c r="L740" s="85">
        <f>Baseline!B$33 * (C740 * Baseline!B$59*Baseline!B$63/Baseline!B$75 + Baseline!B$46 * Baseline!B$69*Baseline!B$64/Baseline!B$76 + Baseline!B$47 * Baseline!B$57*Baseline!B$65/Baseline!B$77 + Baseline!B$58*Baseline!B$71/Baseline!B$78)</f>
        <v>0.00000001707279643</v>
      </c>
      <c r="M740" s="84">
        <f>Baseline!B$33 * (C740 * Baseline!B$60*Baseline!B$68/Baseline!B$75 + Baseline!B$46 * Baseline!B$61*Baseline!B$54/Baseline!B$76 + Baseline!B$47 * Baseline!B$70*Baseline!B$55/Baseline!B$77 + Baseline!B$62*Baseline!B$56/Baseline!B$78)</f>
        <v>0.0000002007729353</v>
      </c>
      <c r="N740" s="85">
        <f>Baseline!B$33 * (C740 * Baseline!B$60*Baseline!B$59/Baseline!B$75 + Baseline!B$46 * Baseline!B$61*Baseline!B$69/Baseline!B$76 + Baseline!B$47 * Baseline!B$70*Baseline!B$57/Baseline!B$77 + Baseline!B$62*Baseline!B$58/Baseline!B$78)</f>
        <v>0.00000001648984651</v>
      </c>
      <c r="O740" s="85">
        <f>Baseline!B$33 * (C740 * Baseline!B$60*Baseline!B$60/Baseline!B$75 + Baseline!B$46 * Baseline!B$61*Baseline!B$61/Baseline!B$76 + Baseline!B$47 * Baseline!B$70*Baseline!B$70/Baseline!B$77 + Baseline!B$62*Baseline!B$62/Baseline!B$78)</f>
        <v>0.000001589267675</v>
      </c>
      <c r="P740" s="84">
        <f>Baseline!B$33 * (C740 * Baseline!B$60*Baseline!B$63/Baseline!B$75 + Baseline!B$46 * Baseline!B$61*Baseline!B$64/Baseline!B$76 + Baseline!B$47 * Baseline!B$70*Baseline!B$65/Baseline!B$77 + Baseline!B$62*Baseline!B$71/Baseline!B$78)</f>
        <v>0.000000001956406996</v>
      </c>
      <c r="Q740" s="84">
        <f>Baseline!B$33 * (C740 * Baseline!B$63*Baseline!B$68/Baseline!B$75 + Baseline!B$46 * Baseline!B$64*Baseline!B$54/Baseline!B$76 + Baseline!B$47 * Baseline!B$65*Baseline!B$55/Baseline!B$77 + Baseline!B$71*Baseline!B$56/Baseline!B$78)</f>
        <v>0.00000000372438989</v>
      </c>
      <c r="R740" s="84">
        <f>Baseline!B$33 * (C740 * Baseline!B$63*Baseline!B$59/Baseline!B$75 + Baseline!B$46 * Baseline!B$64*Baseline!B$69/Baseline!B$76 + Baseline!B$47 * Baseline!B$65*Baseline!B$57/Baseline!B$77 + Baseline!B$71*Baseline!B$58/Baseline!B$78)</f>
        <v>0.00000001707279643</v>
      </c>
      <c r="S740" s="84">
        <f>Baseline!B$33 * (C740 * Baseline!B$63*Baseline!B$60/Baseline!B$75 + Baseline!B$46 * Baseline!B$64*Baseline!B$61/Baseline!B$76 + Baseline!B$47 * Baseline!B$65*Baseline!B$70/Baseline!B$77 + Baseline!B$71*Baseline!B$62/Baseline!B$78)</f>
        <v>0.000000001956406996</v>
      </c>
      <c r="T740" s="84">
        <f>Baseline!B$33 * (C740 * Baseline!B$63*Baseline!B$63/Baseline!B$75 + Baseline!B$46 * Baseline!B$64*Baseline!B$64/Baseline!B$76 + Baseline!B$47 * Baseline!B$65*Baseline!B$65/Baseline!B$77 + Baseline!B$71*Baseline!B$71/Baseline!B$78)</f>
        <v>0.00000009856721874</v>
      </c>
      <c r="U740" s="83"/>
      <c r="V740" s="84">
        <f>E740 * ( Baseline!B$89 * Baseline!B$7 )</f>
        <v>0.195133909</v>
      </c>
      <c r="W740" s="84">
        <f>F740 * ( Baseline!D$89 * Baseline!B$11 )</f>
        <v>0.004412573114</v>
      </c>
      <c r="X740" s="84">
        <f>G740 * ( Baseline!F$89 * Baseline!B$16 )</f>
        <v>0.006973801713</v>
      </c>
      <c r="Y740" s="84">
        <f>H740 * ( Baseline!H$89 * Baseline!B$18 )</f>
        <v>0.001309769104</v>
      </c>
      <c r="Z740" s="86">
        <f t="shared" si="1"/>
        <v>0.2078300529</v>
      </c>
      <c r="AA740" s="84">
        <f>I740 * ( Baseline!B$89 * Baseline!B$7 )</f>
        <v>0.00248273975</v>
      </c>
      <c r="AB740" s="85">
        <f>J740 * ( Baseline!D$89 * Baseline!B$11 )</f>
        <v>0.03904359325</v>
      </c>
      <c r="AC740" s="85">
        <f>K740 * ( Baseline!F$89 * Baseline!B$16 )</f>
        <v>0.0005727710246</v>
      </c>
      <c r="AD740" s="85">
        <f>L740 * ( Baseline!F$89 * Baseline!B$16 )</f>
        <v>0.0005930196557</v>
      </c>
      <c r="AE740" s="86">
        <f t="shared" si="2"/>
        <v>0.04269212368</v>
      </c>
      <c r="AF740" s="86">
        <f>M740 * ( Baseline!B$89 * Baseline!B$7 )</f>
        <v>0.002083822295</v>
      </c>
      <c r="AG740" s="86">
        <f>N740 * ( Baseline!D$89 * Baseline!B$11 )</f>
        <v>0.0003041815315</v>
      </c>
      <c r="AH740" s="86">
        <f>O740 * ( Baseline!F$89 * Baseline!B$16 )</f>
        <v>0.05520284704</v>
      </c>
      <c r="AI740" s="86">
        <f>P740 * ( Baseline!H$89 * Baseline!B$18 )</f>
        <v>0.0006880164309</v>
      </c>
      <c r="AJ740" s="86">
        <f t="shared" si="3"/>
        <v>0.0582788673</v>
      </c>
      <c r="AK740" s="86">
        <f>Q740 * ( Baseline!B$89 * Baseline!B$7 )</f>
        <v>0.00003865544266</v>
      </c>
      <c r="AL740" s="86">
        <f>R740 * ( Baseline!D$89 * Baseline!B$11 )</f>
        <v>0.0003149349729</v>
      </c>
      <c r="AM740" s="86">
        <f>S740 * ( Baseline!F$89 * Baseline!B$16 )</f>
        <v>0.00006795534688</v>
      </c>
      <c r="AN740" s="86">
        <f>T740 * ( Baseline!H$89 * Baseline!B$18 )</f>
        <v>0.03466347553</v>
      </c>
      <c r="AO740" s="86">
        <f t="shared" si="4"/>
        <v>0.0350850213</v>
      </c>
      <c r="AP740" s="62"/>
      <c r="AQ740" s="86">
        <f>V740 * ( (1-Baseline!B$90-Baseline!B$89) + (1-B740)*Baseline!B$90 )</f>
        <v>0.1212568007</v>
      </c>
      <c r="AR740" s="86">
        <f>W740 * ( (1-Baseline!B$90-Baseline!B$89) + (1-B740)*Baseline!B$90 )</f>
        <v>0.002741986268</v>
      </c>
      <c r="AS740" s="86">
        <f>X740 * ( (1-Baseline!B$90-Baseline!B$89) + (1-B740)*Baseline!B$90 )</f>
        <v>0.004333541458</v>
      </c>
      <c r="AT740" s="86">
        <f>Y740 * ( (1-Baseline!B$90-Baseline!B$89) + (1-B740)*Baseline!B$90 )</f>
        <v>0.0008138944795</v>
      </c>
      <c r="AU740" s="86">
        <f t="shared" si="5"/>
        <v>0.1291462229</v>
      </c>
      <c r="AV740" s="86">
        <f>AA740 * ( (1-Baseline!D$90-Baseline!D$89) + (1-B740)*Baseline!D$90 )</f>
        <v>0.002014981342</v>
      </c>
      <c r="AW740" s="86">
        <f>AB740 * ( (1-Baseline!D$90-Baseline!D$89) + (1-B740)*Baseline!D$90 )</f>
        <v>0.03168761927</v>
      </c>
      <c r="AX740" s="86">
        <f>AC740 * ( (1-Baseline!D$90-Baseline!D$89) + (1-B740)*Baseline!D$90 )</f>
        <v>0.0004648586016</v>
      </c>
      <c r="AY740" s="86">
        <f>AD740 * ( (1-Baseline!D$90-Baseline!D$89) + (1-B740)*Baseline!D$90 )</f>
        <v>0.0004812923071</v>
      </c>
      <c r="AZ740" s="86">
        <f t="shared" si="6"/>
        <v>0.03464875152</v>
      </c>
      <c r="BA740" s="86">
        <f>AF740 * ( (1-Baseline!F$90-Baseline!F$89) + (1-Baseline!B$36)*Baseline!F$90 )</f>
        <v>0.001499585206</v>
      </c>
      <c r="BB740" s="86">
        <f>AG740 * ( (1-Baseline!F$90-Baseline!F$89) + (1-Baseline!B$36)*Baseline!F$90 )</f>
        <v>0.0002188987639</v>
      </c>
      <c r="BC740" s="86">
        <f>AH740 * ( (1-Baseline!F$90-Baseline!F$89) + (1-Baseline!B$36)*Baseline!F$90 )</f>
        <v>0.03972573522</v>
      </c>
      <c r="BD740" s="86">
        <f>AI740 * ( (1-Baseline!F$90-Baseline!F$89) + (1-Baseline!B$36)*Baseline!F$90 )</f>
        <v>0.0004951186402</v>
      </c>
      <c r="BE740" s="86">
        <f t="shared" si="7"/>
        <v>0.04193933783</v>
      </c>
      <c r="BF740" s="86">
        <f>AK740 * ( (1-Baseline!H$90-Baseline!H$89) + (1-Baseline!B$36)*Baseline!H$90 )</f>
        <v>0.00003062748033</v>
      </c>
      <c r="BG740" s="86">
        <f>AL740 * ( (1-Baseline!H$90-Baseline!H$89) + (1-Baseline!B$36)*Baseline!H$90 )</f>
        <v>0.0002495292777</v>
      </c>
      <c r="BH740" s="86">
        <f>AM740 * ( (1-Baseline!H$90-Baseline!H$89) + (1-Baseline!B$36)*Baseline!H$90 )</f>
        <v>0.00005384238044</v>
      </c>
      <c r="BI740" s="86">
        <f>AN740 * ( (1-Baseline!H$90-Baseline!H$89) + (1-Baseline!B$36)*Baseline!H$90 )</f>
        <v>0.02746456493</v>
      </c>
      <c r="BJ740" s="86">
        <f t="shared" si="8"/>
        <v>0.02779856407</v>
      </c>
      <c r="BK740" s="62"/>
      <c r="BL740" s="86">
        <f t="shared" si="19"/>
        <v>0.9389109335</v>
      </c>
      <c r="BM740" s="86">
        <f t="shared" si="20"/>
        <v>0.0212316412</v>
      </c>
      <c r="BN740" s="86">
        <f t="shared" si="21"/>
        <v>0.03355530932</v>
      </c>
      <c r="BO740" s="86">
        <f t="shared" si="22"/>
        <v>0.006302116013</v>
      </c>
      <c r="BP740" s="86">
        <f t="shared" si="9"/>
        <v>1</v>
      </c>
      <c r="BQ740" s="86">
        <f t="shared" si="23"/>
        <v>0.05815451506</v>
      </c>
      <c r="BR740" s="86">
        <f t="shared" si="24"/>
        <v>0.9145385585</v>
      </c>
      <c r="BS740" s="86">
        <f t="shared" si="25"/>
        <v>0.01341631606</v>
      </c>
      <c r="BT740" s="86">
        <f t="shared" si="26"/>
        <v>0.01389061037</v>
      </c>
      <c r="BU740" s="86">
        <f t="shared" si="10"/>
        <v>1</v>
      </c>
      <c r="BV740" s="86">
        <f t="shared" si="27"/>
        <v>0.03575605347</v>
      </c>
      <c r="BW740" s="86">
        <f t="shared" si="28"/>
        <v>0.005219413925</v>
      </c>
      <c r="BX740" s="86">
        <f t="shared" si="29"/>
        <v>0.9472189423</v>
      </c>
      <c r="BY740" s="86">
        <f t="shared" si="30"/>
        <v>0.01180559031</v>
      </c>
      <c r="BZ740" s="86">
        <f t="shared" si="11"/>
        <v>1</v>
      </c>
      <c r="CA740" s="86">
        <f t="shared" si="31"/>
        <v>0.001101764834</v>
      </c>
      <c r="CB740" s="86">
        <f t="shared" si="32"/>
        <v>0.008976336945</v>
      </c>
      <c r="CC740" s="86">
        <f t="shared" si="33"/>
        <v>0.001936876318</v>
      </c>
      <c r="CD740" s="86">
        <f t="shared" si="34"/>
        <v>0.9879850219</v>
      </c>
      <c r="CE740" s="86">
        <f t="shared" si="12"/>
        <v>1</v>
      </c>
      <c r="CF740" s="62"/>
      <c r="CG740" s="86">
        <f t="shared" si="35"/>
        <v>0.9389109335</v>
      </c>
      <c r="CH740" s="86">
        <f t="shared" si="36"/>
        <v>0.0212316412</v>
      </c>
      <c r="CI740" s="86">
        <f t="shared" si="37"/>
        <v>0.03355530932</v>
      </c>
      <c r="CJ740" s="86">
        <f t="shared" si="38"/>
        <v>0.006302116013</v>
      </c>
      <c r="CK740" s="86">
        <f t="shared" si="13"/>
        <v>1</v>
      </c>
      <c r="CL740" s="86">
        <f t="shared" si="39"/>
        <v>0.05815451506</v>
      </c>
      <c r="CM740" s="86">
        <f t="shared" si="40"/>
        <v>0.9145385585</v>
      </c>
      <c r="CN740" s="86">
        <f t="shared" si="41"/>
        <v>0.01341631606</v>
      </c>
      <c r="CO740" s="86">
        <f t="shared" si="42"/>
        <v>0.01389061037</v>
      </c>
      <c r="CP740" s="86">
        <f t="shared" si="14"/>
        <v>1</v>
      </c>
      <c r="CQ740" s="86">
        <f t="shared" si="43"/>
        <v>0.03575605347</v>
      </c>
      <c r="CR740" s="86">
        <f t="shared" si="44"/>
        <v>0.005219413925</v>
      </c>
      <c r="CS740" s="86">
        <f t="shared" si="45"/>
        <v>0.9472189423</v>
      </c>
      <c r="CT740" s="86">
        <f t="shared" si="46"/>
        <v>0.01180559031</v>
      </c>
      <c r="CU740" s="86">
        <f t="shared" si="15"/>
        <v>1</v>
      </c>
      <c r="CV740" s="86">
        <f t="shared" si="47"/>
        <v>0.001101764834</v>
      </c>
      <c r="CW740" s="86">
        <f t="shared" si="48"/>
        <v>0.008976336945</v>
      </c>
      <c r="CX740" s="86">
        <f t="shared" si="49"/>
        <v>0.001936876318</v>
      </c>
      <c r="CY740" s="86">
        <f t="shared" si="50"/>
        <v>0.9879850219</v>
      </c>
      <c r="CZ740" s="86">
        <f t="shared" si="16"/>
        <v>1</v>
      </c>
      <c r="DA740" s="62"/>
      <c r="DB740" s="86">
        <f>(AQ740*Baseline!B$7 + AV740*Baseline!B$11 + BA740*Baseline!B$16 + BF740*Baseline!B$18)</f>
        <v>69557.13733</v>
      </c>
      <c r="DC740" s="86">
        <f>(AR740*Baseline!B$7 + AW740*Baseline!B$11 + BB740*Baseline!B$16 + BG740*Baseline!B$18)</f>
        <v>81445.17569</v>
      </c>
      <c r="DD740" s="86">
        <f>(AS740*Baseline!B$7 + AX740*Baseline!B$11 + BC740*Baseline!B$16 + BH740*Baseline!B$18)</f>
        <v>138652.9294</v>
      </c>
      <c r="DE740" s="86">
        <f>(AT740*Baseline!B$7 + AY740*Baseline!B$11 + BD740*Baseline!B$16 + BI740*Baseline!B$18)</f>
        <v>1260710.477</v>
      </c>
      <c r="DF740" s="86">
        <f t="shared" si="17"/>
        <v>1550365.72</v>
      </c>
      <c r="DG740" s="62"/>
      <c r="DH740" s="86">
        <f t="shared" si="51"/>
        <v>0.04486498666</v>
      </c>
      <c r="DI740" s="86">
        <f t="shared" si="52"/>
        <v>0.05253287961</v>
      </c>
      <c r="DJ740" s="86">
        <f t="shared" si="53"/>
        <v>0.08943240143</v>
      </c>
      <c r="DK740" s="86">
        <f t="shared" si="54"/>
        <v>0.8131697323</v>
      </c>
      <c r="DL740" s="86">
        <f t="shared" si="18"/>
        <v>1</v>
      </c>
      <c r="DM740" s="62"/>
      <c r="DN740" s="86">
        <f>DH740 / (Baseline!B$7/Baseline!B$17)</f>
        <v>4.789042235</v>
      </c>
      <c r="DO740" s="86">
        <f>DI740 / (Baseline!B$11/Baseline!B$17)</f>
        <v>1.268168857</v>
      </c>
      <c r="DP740" s="86">
        <f>DJ740 / (Baseline!B$16/Baseline!B$17)</f>
        <v>1.382000873</v>
      </c>
      <c r="DQ740" s="86">
        <f>DK740 / (Baseline!B$18/Baseline!B$17)</f>
        <v>0.9193601707</v>
      </c>
      <c r="DR740" s="62"/>
      <c r="DS740" s="86">
        <f>DH740 / Baseline!H$117</f>
        <v>1.79491862</v>
      </c>
      <c r="DT740" s="86">
        <f>DI740 / Baseline!H$118</f>
        <v>1.182517864</v>
      </c>
      <c r="DU740" s="86">
        <f>DJ740 / Baseline!H$119</f>
        <v>1.069111984</v>
      </c>
      <c r="DV740" s="86">
        <f>DK740 / Baseline!H$120</f>
        <v>0.9601394936</v>
      </c>
      <c r="DW740" s="87"/>
      <c r="DX740" s="86">
        <f>(AU740*Baseline!B$34)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0.03190146469</v>
      </c>
      <c r="DY740" s="86">
        <f>(AZ740*Baseline!B$34) + (Baseline!D$90*(1-Baseline!D$91)*Baseline!B$35) + (Baseline!D$90*Baseline!D$91*((1-Baseline!D$92)*Baseline!B$40 + Baseline!D$92*Baseline!B$41))</f>
        <v>0.01161088073</v>
      </c>
      <c r="DZ740" s="86">
        <f>(BE740*Baseline!B$34) + (Baseline!F$90*(1-Baseline!F$91)*Baseline!B$35) + (Baseline!F$90*Baseline!F$91*((1-Baseline!F$92)*Baseline!B$40 + Baseline!F$92*Baseline!B$41))</f>
        <v>0.01402154067</v>
      </c>
      <c r="EA740" s="86">
        <f>(BJ740*Baseline!B$34) + (Baseline!H$90*(1-Baseline!H$91)*Baseline!B$35) + (Baseline!H$90*Baseline!H$91*((1-Baseline!H$92)*Baseline!B$40 + Baseline!H$92*Baseline!B$41))</f>
        <v>0.009314784611</v>
      </c>
      <c r="EB740" s="86">
        <f>( DX740*Baseline!B$7 + DY740*Baseline!B$11 + DZ740*Baseline!B$16 + EA740*Baseline!B$18 ) / Baseline!B$17</f>
        <v>0.009926081245</v>
      </c>
    </row>
    <row r="741">
      <c r="A741" s="73" t="s">
        <v>917</v>
      </c>
      <c r="B741" s="85">
        <f>MIN( MAX( NORMINV( MCrands!B741, (B$5+B$4)/2, (B$5-B$4)/3.29 ), 0 ), 1 )</f>
        <v>0.8026253815</v>
      </c>
      <c r="C741" s="85">
        <f>MAX( NORMINV( MCrands!C741, (C$5+C$4)/2, (C$5-C$4)/3.29 ), 0 )</f>
        <v>3.306427137</v>
      </c>
      <c r="D741" s="83"/>
      <c r="E741" s="84">
        <f>Baseline!B$33 * (C741 * Baseline!B$68*Baseline!B$68/Baseline!B$75 + Baseline!B$46 * Baseline!B$54*Baseline!B$54/Baseline!B$76 + Baseline!B$47 * Baseline!B$55*Baseline!B$55/Baseline!B$77 + Baseline!B$56*Baseline!B$56/Baseline!B$78)</f>
        <v>0.00002345907457</v>
      </c>
      <c r="F741" s="84">
        <f>Baseline!B$33 * (C741 * Baseline!B$68*Baseline!B$59/Baseline!B$75 + Baseline!B$46 * Baseline!B$54*Baseline!B$69/Baseline!B$76 + Baseline!B$47 * Baseline!B$55*Baseline!B$57/Baseline!B$77 + Baseline!B$56*Baseline!B$58/Baseline!B$78)</f>
        <v>0.0000002399435029</v>
      </c>
      <c r="G741" s="85">
        <f>Baseline!B$33 * (C741 * Baseline!B$68*Baseline!B$60/Baseline!B$75 + Baseline!B$46 * Baseline!B$54*Baseline!B$61/Baseline!B$76 + Baseline!B$47 * Baseline!B$55*Baseline!B$70/Baseline!B$77 + Baseline!B$56*Baseline!B$62/Baseline!B$78)</f>
        <v>0.0000002025810661</v>
      </c>
      <c r="H741" s="84">
        <f>Baseline!B$33 * (C741 * Baseline!B$68*Baseline!B$63/Baseline!B$75 + Baseline!B$46 * Baseline!B$54*Baseline!B$64/Baseline!B$76 + Baseline!B$47 * Baseline!B$55*Baseline!B$65/Baseline!B$77 + Baseline!B$56*Baseline!B$71/Baseline!B$78)</f>
        <v>0.000000003905202977</v>
      </c>
      <c r="I741" s="84">
        <f>Baseline!B$33 * (C741 * Baseline!B$59*Baseline!B$68/Baseline!B$75 + Baseline!B$46 * Baseline!B$69*Baseline!B$54/Baseline!B$76 + Baseline!B$47 * Baseline!B$57*Baseline!B$55/Baseline!B$77 + Baseline!B$58*Baseline!B$56/Baseline!B$78)</f>
        <v>0.0000002399435029</v>
      </c>
      <c r="J741" s="85">
        <f>Baseline!B$33 * (C741 * Baseline!B$59*Baseline!B$59/Baseline!B$75 + Baseline!B$46 * Baseline!B$69*Baseline!B$69/Baseline!B$76 + Baseline!B$47 * Baseline!B$57*Baseline!B$57/Baseline!B$77 + Baseline!B$58*Baseline!B$58/Baseline!B$78)</f>
        <v>0.000002116574573</v>
      </c>
      <c r="K741" s="84">
        <f>Baseline!B$33 * (C741 * Baseline!B$59*Baseline!B$60/Baseline!B$75 + Baseline!B$46 * Baseline!B$69*Baseline!B$61/Baseline!B$76 + Baseline!B$47 * Baseline!B$57*Baseline!B$70/Baseline!B$77 + Baseline!B$58*Baseline!B$62/Baseline!B$78)</f>
        <v>0.00000001649013201</v>
      </c>
      <c r="L741" s="85">
        <f>Baseline!B$33 * (C741 * Baseline!B$59*Baseline!B$63/Baseline!B$75 + Baseline!B$46 * Baseline!B$69*Baseline!B$64/Baseline!B$76 + Baseline!B$47 * Baseline!B$57*Baseline!B$65/Baseline!B$77 + Baseline!B$58*Baseline!B$71/Baseline!B$78)</f>
        <v>0.00000001707282497</v>
      </c>
      <c r="M741" s="84">
        <f>Baseline!B$33 * (C741 * Baseline!B$60*Baseline!B$68/Baseline!B$75 + Baseline!B$46 * Baseline!B$61*Baseline!B$54/Baseline!B$76 + Baseline!B$47 * Baseline!B$70*Baseline!B$55/Baseline!B$77 + Baseline!B$62*Baseline!B$56/Baseline!B$78)</f>
        <v>0.0000002025810661</v>
      </c>
      <c r="N741" s="85">
        <f>Baseline!B$33 * (C741 * Baseline!B$60*Baseline!B$59/Baseline!B$75 + Baseline!B$46 * Baseline!B$61*Baseline!B$69/Baseline!B$76 + Baseline!B$47 * Baseline!B$70*Baseline!B$57/Baseline!B$77 + Baseline!B$62*Baseline!B$58/Baseline!B$78)</f>
        <v>0.00000001649013201</v>
      </c>
      <c r="O741" s="85">
        <f>Baseline!B$33 * (C741 * Baseline!B$60*Baseline!B$60/Baseline!B$75 + Baseline!B$46 * Baseline!B$61*Baseline!B$61/Baseline!B$76 + Baseline!B$47 * Baseline!B$70*Baseline!B$70/Baseline!B$77 + Baseline!B$62*Baseline!B$62/Baseline!B$78)</f>
        <v>0.000001589268377</v>
      </c>
      <c r="P741" s="84">
        <f>Baseline!B$33 * (C741 * Baseline!B$60*Baseline!B$63/Baseline!B$75 + Baseline!B$46 * Baseline!B$61*Baseline!B$64/Baseline!B$76 + Baseline!B$47 * Baseline!B$70*Baseline!B$65/Baseline!B$77 + Baseline!B$62*Baseline!B$71/Baseline!B$78)</f>
        <v>0.00000000195647718</v>
      </c>
      <c r="Q741" s="84">
        <f>Baseline!B$33 * (C741 * Baseline!B$63*Baseline!B$68/Baseline!B$75 + Baseline!B$46 * Baseline!B$64*Baseline!B$54/Baseline!B$76 + Baseline!B$47 * Baseline!B$65*Baseline!B$55/Baseline!B$77 + Baseline!B$71*Baseline!B$56/Baseline!B$78)</f>
        <v>0.000000003905202977</v>
      </c>
      <c r="R741" s="84">
        <f>Baseline!B$33 * (C741 * Baseline!B$63*Baseline!B$59/Baseline!B$75 + Baseline!B$46 * Baseline!B$64*Baseline!B$69/Baseline!B$76 + Baseline!B$47 * Baseline!B$65*Baseline!B$57/Baseline!B$77 + Baseline!B$71*Baseline!B$58/Baseline!B$78)</f>
        <v>0.00000001707282497</v>
      </c>
      <c r="S741" s="84">
        <f>Baseline!B$33 * (C741 * Baseline!B$63*Baseline!B$60/Baseline!B$75 + Baseline!B$46 * Baseline!B$64*Baseline!B$61/Baseline!B$76 + Baseline!B$47 * Baseline!B$65*Baseline!B$70/Baseline!B$77 + Baseline!B$71*Baseline!B$62/Baseline!B$78)</f>
        <v>0.00000000195647718</v>
      </c>
      <c r="T741" s="84">
        <f>Baseline!B$33 * (C741 * Baseline!B$63*Baseline!B$63/Baseline!B$75 + Baseline!B$46 * Baseline!B$64*Baseline!B$64/Baseline!B$76 + Baseline!B$47 * Baseline!B$65*Baseline!B$65/Baseline!B$77 + Baseline!B$71*Baseline!B$71/Baseline!B$78)</f>
        <v>0.00000009856722575</v>
      </c>
      <c r="U741" s="83"/>
      <c r="V741" s="84">
        <f>E741 * ( Baseline!B$89 * Baseline!B$7 )</f>
        <v>0.243481735</v>
      </c>
      <c r="W741" s="84">
        <f>F741 * ( Baseline!D$89 * Baseline!B$11 )</f>
        <v>0.004426140786</v>
      </c>
      <c r="X741" s="84">
        <f>G741 * ( Baseline!F$89 * Baseline!B$16 )</f>
        <v>0.007036606723</v>
      </c>
      <c r="Y741" s="84">
        <f>H741 * ( Baseline!H$89 * Baseline!B$18 )</f>
        <v>0.00137335627</v>
      </c>
      <c r="Z741" s="86">
        <f t="shared" si="1"/>
        <v>0.2563178388</v>
      </c>
      <c r="AA741" s="84">
        <f>I741 * ( Baseline!B$89 * Baseline!B$7 )</f>
        <v>0.002490373617</v>
      </c>
      <c r="AB741" s="85">
        <f>J741 * ( Baseline!D$89 * Baseline!B$11 )</f>
        <v>0.03904359539</v>
      </c>
      <c r="AC741" s="85">
        <f>K741 * ( Baseline!F$89 * Baseline!B$16 )</f>
        <v>0.0005727809412</v>
      </c>
      <c r="AD741" s="85">
        <f>L741 * ( Baseline!F$89 * Baseline!B$16 )</f>
        <v>0.0005930206474</v>
      </c>
      <c r="AE741" s="86">
        <f t="shared" si="2"/>
        <v>0.0426997706</v>
      </c>
      <c r="AF741" s="86">
        <f>M741 * ( Baseline!B$89 * Baseline!B$7 )</f>
        <v>0.002102588885</v>
      </c>
      <c r="AG741" s="86">
        <f>N741 * ( Baseline!D$89 * Baseline!B$11 )</f>
        <v>0.0003041867979</v>
      </c>
      <c r="AH741" s="86">
        <f>O741 * ( Baseline!F$89 * Baseline!B$16 )</f>
        <v>0.05520287142</v>
      </c>
      <c r="AI741" s="86">
        <f>P741 * ( Baseline!H$89 * Baseline!B$18 )</f>
        <v>0.0006880411128</v>
      </c>
      <c r="AJ741" s="86">
        <f t="shared" si="3"/>
        <v>0.05829768822</v>
      </c>
      <c r="AK741" s="86">
        <f>Q741 * ( Baseline!B$89 * Baseline!B$7 )</f>
        <v>0.0000405321017</v>
      </c>
      <c r="AL741" s="86">
        <f>R741 * ( Baseline!D$89 * Baseline!B$11 )</f>
        <v>0.0003149354995</v>
      </c>
      <c r="AM741" s="86">
        <f>S741 * ( Baseline!F$89 * Baseline!B$16 )</f>
        <v>0.0000679577847</v>
      </c>
      <c r="AN741" s="86">
        <f>T741 * ( Baseline!H$89 * Baseline!B$18 )</f>
        <v>0.034663478</v>
      </c>
      <c r="AO741" s="86">
        <f t="shared" si="4"/>
        <v>0.03508690339</v>
      </c>
      <c r="AP741" s="62"/>
      <c r="AQ741" s="86">
        <f>V741 * ( (1-Baseline!B$90-Baseline!B$89) + (1-B741)*Baseline!B$90 )</f>
        <v>0.06434331368</v>
      </c>
      <c r="AR741" s="86">
        <f>W741 * ( (1-Baseline!B$90-Baseline!B$89) + (1-B741)*Baseline!B$90 )</f>
        <v>0.001169667059</v>
      </c>
      <c r="AS741" s="86">
        <f>X741 * ( (1-Baseline!B$90-Baseline!B$89) + (1-B741)*Baseline!B$90 )</f>
        <v>0.001859517691</v>
      </c>
      <c r="AT741" s="86">
        <f>Y741 * ( (1-Baseline!B$90-Baseline!B$89) + (1-B741)*Baseline!B$90 )</f>
        <v>0.0003629278117</v>
      </c>
      <c r="AU741" s="86">
        <f t="shared" si="5"/>
        <v>0.06773542624</v>
      </c>
      <c r="AV741" s="86">
        <f>AA741 * ( (1-Baseline!D$90-Baseline!D$89) + (1-B741)*Baseline!D$90 )</f>
        <v>0.00157347341</v>
      </c>
      <c r="AW741" s="86">
        <f>AB741 * ( (1-Baseline!D$90-Baseline!D$89) + (1-B741)*Baseline!D$90 )</f>
        <v>0.02466861147</v>
      </c>
      <c r="AX741" s="86">
        <f>AC741 * ( (1-Baseline!D$90-Baseline!D$89) + (1-B741)*Baseline!D$90 )</f>
        <v>0.0003618957311</v>
      </c>
      <c r="AY741" s="86">
        <f>AD741 * ( (1-Baseline!D$90-Baseline!D$89) + (1-B741)*Baseline!D$90 )</f>
        <v>0.0003746836273</v>
      </c>
      <c r="AZ741" s="86">
        <f t="shared" si="6"/>
        <v>0.02697866424</v>
      </c>
      <c r="BA741" s="86">
        <f>AF741 * ( (1-Baseline!F$90-Baseline!F$89) + (1-Baseline!B$36)*Baseline!F$90 )</f>
        <v>0.001513090245</v>
      </c>
      <c r="BB741" s="86">
        <f>AG741 * ( (1-Baseline!F$90-Baseline!F$89) + (1-Baseline!B$36)*Baseline!F$90 )</f>
        <v>0.0002189025538</v>
      </c>
      <c r="BC741" s="86">
        <f>AH741 * ( (1-Baseline!F$90-Baseline!F$89) + (1-Baseline!B$36)*Baseline!F$90 )</f>
        <v>0.03972575277</v>
      </c>
      <c r="BD741" s="86">
        <f>AI741 * ( (1-Baseline!F$90-Baseline!F$89) + (1-Baseline!B$36)*Baseline!F$90 )</f>
        <v>0.0004951364021</v>
      </c>
      <c r="BE741" s="86">
        <f t="shared" si="7"/>
        <v>0.04195288197</v>
      </c>
      <c r="BF741" s="86">
        <f>AK741 * ( (1-Baseline!H$90-Baseline!H$89) + (1-Baseline!B$36)*Baseline!H$90 )</f>
        <v>0.00003211439482</v>
      </c>
      <c r="BG741" s="86">
        <f>AL741 * ( (1-Baseline!H$90-Baseline!H$89) + (1-Baseline!B$36)*Baseline!H$90 )</f>
        <v>0.000249529695</v>
      </c>
      <c r="BH741" s="86">
        <f>AM741 * ( (1-Baseline!H$90-Baseline!H$89) + (1-Baseline!B$36)*Baseline!H$90 )</f>
        <v>0.00005384431198</v>
      </c>
      <c r="BI741" s="86">
        <f>AN741 * ( (1-Baseline!H$90-Baseline!H$89) + (1-Baseline!B$36)*Baseline!H$90 )</f>
        <v>0.02746456689</v>
      </c>
      <c r="BJ741" s="86">
        <f t="shared" si="8"/>
        <v>0.02780005529</v>
      </c>
      <c r="BK741" s="62"/>
      <c r="BL741" s="86">
        <f t="shared" si="19"/>
        <v>0.9499211454</v>
      </c>
      <c r="BM741" s="86">
        <f t="shared" si="20"/>
        <v>0.01726817301</v>
      </c>
      <c r="BN741" s="86">
        <f t="shared" si="21"/>
        <v>0.02745266095</v>
      </c>
      <c r="BO741" s="86">
        <f t="shared" si="22"/>
        <v>0.005358020637</v>
      </c>
      <c r="BP741" s="86">
        <f t="shared" si="9"/>
        <v>1</v>
      </c>
      <c r="BQ741" s="86">
        <f t="shared" si="23"/>
        <v>0.05832288048</v>
      </c>
      <c r="BR741" s="86">
        <f t="shared" si="24"/>
        <v>0.9143748279</v>
      </c>
      <c r="BS741" s="86">
        <f t="shared" si="25"/>
        <v>0.01341414563</v>
      </c>
      <c r="BT741" s="86">
        <f t="shared" si="26"/>
        <v>0.01388814598</v>
      </c>
      <c r="BU741" s="86">
        <f t="shared" si="10"/>
        <v>1</v>
      </c>
      <c r="BV741" s="86">
        <f t="shared" si="27"/>
        <v>0.03606641961</v>
      </c>
      <c r="BW741" s="86">
        <f t="shared" si="28"/>
        <v>0.005217819218</v>
      </c>
      <c r="BX741" s="86">
        <f t="shared" si="29"/>
        <v>0.9469135588</v>
      </c>
      <c r="BY741" s="86">
        <f t="shared" si="30"/>
        <v>0.01180220235</v>
      </c>
      <c r="BZ741" s="86">
        <f t="shared" si="11"/>
        <v>1</v>
      </c>
      <c r="CA741" s="86">
        <f t="shared" si="31"/>
        <v>0.001155191761</v>
      </c>
      <c r="CB741" s="86">
        <f t="shared" si="32"/>
        <v>0.008975870457</v>
      </c>
      <c r="CC741" s="86">
        <f t="shared" si="33"/>
        <v>0.001936841902</v>
      </c>
      <c r="CD741" s="86">
        <f t="shared" si="34"/>
        <v>0.9879320959</v>
      </c>
      <c r="CE741" s="86">
        <f t="shared" si="12"/>
        <v>1</v>
      </c>
      <c r="CF741" s="62"/>
      <c r="CG741" s="86">
        <f t="shared" si="35"/>
        <v>0.9499211454</v>
      </c>
      <c r="CH741" s="86">
        <f t="shared" si="36"/>
        <v>0.01726817301</v>
      </c>
      <c r="CI741" s="86">
        <f t="shared" si="37"/>
        <v>0.02745266095</v>
      </c>
      <c r="CJ741" s="86">
        <f t="shared" si="38"/>
        <v>0.005358020637</v>
      </c>
      <c r="CK741" s="86">
        <f t="shared" si="13"/>
        <v>1</v>
      </c>
      <c r="CL741" s="86">
        <f t="shared" si="39"/>
        <v>0.05832288048</v>
      </c>
      <c r="CM741" s="86">
        <f t="shared" si="40"/>
        <v>0.9143748279</v>
      </c>
      <c r="CN741" s="86">
        <f t="shared" si="41"/>
        <v>0.01341414563</v>
      </c>
      <c r="CO741" s="86">
        <f t="shared" si="42"/>
        <v>0.01388814598</v>
      </c>
      <c r="CP741" s="86">
        <f t="shared" si="14"/>
        <v>1</v>
      </c>
      <c r="CQ741" s="86">
        <f t="shared" si="43"/>
        <v>0.03606641961</v>
      </c>
      <c r="CR741" s="86">
        <f t="shared" si="44"/>
        <v>0.005217819218</v>
      </c>
      <c r="CS741" s="86">
        <f t="shared" si="45"/>
        <v>0.9469135588</v>
      </c>
      <c r="CT741" s="86">
        <f t="shared" si="46"/>
        <v>0.01180220235</v>
      </c>
      <c r="CU741" s="86">
        <f t="shared" si="15"/>
        <v>1</v>
      </c>
      <c r="CV741" s="86">
        <f t="shared" si="47"/>
        <v>0.001155191761</v>
      </c>
      <c r="CW741" s="86">
        <f t="shared" si="48"/>
        <v>0.008975870457</v>
      </c>
      <c r="CX741" s="86">
        <f t="shared" si="49"/>
        <v>0.001936841902</v>
      </c>
      <c r="CY741" s="86">
        <f t="shared" si="50"/>
        <v>0.9879320959</v>
      </c>
      <c r="CZ741" s="86">
        <f t="shared" si="16"/>
        <v>1</v>
      </c>
      <c r="DA741" s="62"/>
      <c r="DB741" s="86">
        <f>(AQ741*Baseline!B$7 + AV741*Baseline!B$11 + BA741*Baseline!B$16 + BF741*Baseline!B$18)</f>
        <v>41120.58998</v>
      </c>
      <c r="DC741" s="86">
        <f>(AR741*Baseline!B$7 + AW741*Baseline!B$11 + BB741*Baseline!B$16 + BG741*Baseline!B$18)</f>
        <v>65629.99143</v>
      </c>
      <c r="DD741" s="86">
        <f>(AS741*Baseline!B$7 + AX741*Baseline!B$11 + BC741*Baseline!B$16 + BH741*Baseline!B$18)</f>
        <v>137232.3657</v>
      </c>
      <c r="DE741" s="86">
        <f>(AT741*Baseline!B$7 + AY741*Baseline!B$11 + BD741*Baseline!B$16 + BI741*Baseline!B$18)</f>
        <v>1260263.279</v>
      </c>
      <c r="DF741" s="86">
        <f t="shared" si="17"/>
        <v>1504246.226</v>
      </c>
      <c r="DG741" s="62"/>
      <c r="DH741" s="86">
        <f t="shared" si="51"/>
        <v>0.02733634246</v>
      </c>
      <c r="DI741" s="86">
        <f t="shared" si="52"/>
        <v>0.04362981956</v>
      </c>
      <c r="DJ741" s="86">
        <f t="shared" si="53"/>
        <v>0.09122998832</v>
      </c>
      <c r="DK741" s="86">
        <f t="shared" si="54"/>
        <v>0.8378038497</v>
      </c>
      <c r="DL741" s="86">
        <f t="shared" si="18"/>
        <v>1</v>
      </c>
      <c r="DM741" s="62"/>
      <c r="DN741" s="86">
        <f>DH741 / (Baseline!B$7/Baseline!B$17)</f>
        <v>2.917974757</v>
      </c>
      <c r="DO741" s="86">
        <f>DI741 / (Baseline!B$11/Baseline!B$17)</f>
        <v>1.053244727</v>
      </c>
      <c r="DP741" s="86">
        <f>DJ741 / (Baseline!B$16/Baseline!B$17)</f>
        <v>1.409779023</v>
      </c>
      <c r="DQ741" s="86">
        <f>DK741 / (Baseline!B$18/Baseline!B$17)</f>
        <v>0.9472112152</v>
      </c>
      <c r="DR741" s="62"/>
      <c r="DS741" s="86">
        <f>DH741 / Baseline!H$117</f>
        <v>1.093648159</v>
      </c>
      <c r="DT741" s="86">
        <f>DI741 / Baseline!H$118</f>
        <v>0.9821095173</v>
      </c>
      <c r="DU741" s="86">
        <f>DJ741 / Baseline!H$119</f>
        <v>1.090601083</v>
      </c>
      <c r="DV741" s="86">
        <f>DK741 / Baseline!H$120</f>
        <v>0.9892259045</v>
      </c>
      <c r="DW741" s="87"/>
      <c r="DX741" s="86">
        <f>(AU741*Baseline!B$34)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0.02268984519</v>
      </c>
      <c r="DY741" s="86">
        <f>(AZ741*Baseline!B$34) + (Baseline!D$90*(1-Baseline!D$91)*Baseline!B$35) + (Baseline!D$90*Baseline!D$91*((1-Baseline!D$92)*Baseline!B$40 + Baseline!D$92*Baseline!B$41))</f>
        <v>0.01046036764</v>
      </c>
      <c r="DZ741" s="86">
        <f>(BE741*Baseline!B$34) + (Baseline!F$90*(1-Baseline!F$91)*Baseline!B$35) + (Baseline!F$90*Baseline!F$91*((1-Baseline!F$92)*Baseline!B$40 + Baseline!F$92*Baseline!B$41))</f>
        <v>0.0140235723</v>
      </c>
      <c r="EA741" s="86">
        <f>(BJ741*Baseline!B$34) + (Baseline!H$90*(1-Baseline!H$91)*Baseline!B$35) + (Baseline!H$90*Baseline!H$91*((1-Baseline!H$92)*Baseline!B$40 + Baseline!H$92*Baseline!B$41))</f>
        <v>0.009315008294</v>
      </c>
      <c r="EB741" s="86">
        <f>( DX741*Baseline!B$7 + DY741*Baseline!B$11 + DZ741*Baseline!B$16 + EA741*Baseline!B$18 ) / Baseline!B$17</f>
        <v>0.009792454643</v>
      </c>
    </row>
    <row r="742">
      <c r="A742" s="73" t="s">
        <v>918</v>
      </c>
      <c r="B742" s="85">
        <f>MIN( MAX( NORMINV( MCrands!B742, (B$5+B$4)/2, (B$5-B$4)/3.29 ), 0 ), 1 )</f>
        <v>0.6218513135</v>
      </c>
      <c r="C742" s="85">
        <f>MAX( NORMINV( MCrands!C742, (C$5+C$4)/2, (C$5-C$4)/3.29 ), 0 )</f>
        <v>2.548349991</v>
      </c>
      <c r="D742" s="83"/>
      <c r="E742" s="84">
        <f>Baseline!B$33 * (C742 * Baseline!B$68*Baseline!B$68/Baseline!B$75 + Baseline!B$46 * Baseline!B$54*Baseline!B$54/Baseline!B$76 + Baseline!B$47 * Baseline!B$55*Baseline!B$55/Baseline!B$77 + Baseline!B$56*Baseline!B$56/Baseline!B$78)</f>
        <v>0.00001809187018</v>
      </c>
      <c r="F742" s="84">
        <f>Baseline!B$33 * (C742 * Baseline!B$68*Baseline!B$59/Baseline!B$75 + Baseline!B$46 * Baseline!B$54*Baseline!B$69/Baseline!B$76 + Baseline!B$47 * Baseline!B$55*Baseline!B$57/Baseline!B$77 + Baseline!B$56*Baseline!B$58/Baseline!B$78)</f>
        <v>0.0000002390960496</v>
      </c>
      <c r="G742" s="85">
        <f>Baseline!B$33 * (C742 * Baseline!B$68*Baseline!B$60/Baseline!B$75 + Baseline!B$46 * Baseline!B$54*Baseline!B$61/Baseline!B$76 + Baseline!B$47 * Baseline!B$55*Baseline!B$70/Baseline!B$77 + Baseline!B$56*Baseline!B$62/Baseline!B$78)</f>
        <v>0.0000002004977434</v>
      </c>
      <c r="H742" s="84">
        <f>Baseline!B$33 * (C742 * Baseline!B$68*Baseline!B$63/Baseline!B$75 + Baseline!B$46 * Baseline!B$54*Baseline!B$64/Baseline!B$76 + Baseline!B$47 * Baseline!B$55*Baseline!B$65/Baseline!B$77 + Baseline!B$56*Baseline!B$71/Baseline!B$78)</f>
        <v>0.000000003696870701</v>
      </c>
      <c r="I742" s="84">
        <f>Baseline!B$33 * (C742 * Baseline!B$59*Baseline!B$68/Baseline!B$75 + Baseline!B$46 * Baseline!B$69*Baseline!B$54/Baseline!B$76 + Baseline!B$47 * Baseline!B$57*Baseline!B$55/Baseline!B$77 + Baseline!B$58*Baseline!B$56/Baseline!B$78)</f>
        <v>0.0000002390960496</v>
      </c>
      <c r="J742" s="85">
        <f>Baseline!B$33 * (C742 * Baseline!B$59*Baseline!B$59/Baseline!B$75 + Baseline!B$46 * Baseline!B$69*Baseline!B$69/Baseline!B$76 + Baseline!B$47 * Baseline!B$57*Baseline!B$57/Baseline!B$77 + Baseline!B$58*Baseline!B$58/Baseline!B$78)</f>
        <v>0.000002116574439</v>
      </c>
      <c r="K742" s="84">
        <f>Baseline!B$33 * (C742 * Baseline!B$59*Baseline!B$60/Baseline!B$75 + Baseline!B$46 * Baseline!B$69*Baseline!B$61/Baseline!B$76 + Baseline!B$47 * Baseline!B$57*Baseline!B$70/Baseline!B$77 + Baseline!B$58*Baseline!B$62/Baseline!B$78)</f>
        <v>0.00000001648980306</v>
      </c>
      <c r="L742" s="85">
        <f>Baseline!B$33 * (C742 * Baseline!B$59*Baseline!B$63/Baseline!B$75 + Baseline!B$46 * Baseline!B$69*Baseline!B$64/Baseline!B$76 + Baseline!B$47 * Baseline!B$57*Baseline!B$65/Baseline!B$77 + Baseline!B$58*Baseline!B$71/Baseline!B$78)</f>
        <v>0.00000001707279208</v>
      </c>
      <c r="M742" s="84">
        <f>Baseline!B$33 * (C742 * Baseline!B$60*Baseline!B$68/Baseline!B$75 + Baseline!B$46 * Baseline!B$61*Baseline!B$54/Baseline!B$76 + Baseline!B$47 * Baseline!B$70*Baseline!B$55/Baseline!B$77 + Baseline!B$62*Baseline!B$56/Baseline!B$78)</f>
        <v>0.0000002004977434</v>
      </c>
      <c r="N742" s="85">
        <f>Baseline!B$33 * (C742 * Baseline!B$60*Baseline!B$59/Baseline!B$75 + Baseline!B$46 * Baseline!B$61*Baseline!B$69/Baseline!B$76 + Baseline!B$47 * Baseline!B$70*Baseline!B$57/Baseline!B$77 + Baseline!B$62*Baseline!B$58/Baseline!B$78)</f>
        <v>0.00000001648980306</v>
      </c>
      <c r="O742" s="85">
        <f>Baseline!B$33 * (C742 * Baseline!B$60*Baseline!B$60/Baseline!B$75 + Baseline!B$46 * Baseline!B$61*Baseline!B$61/Baseline!B$76 + Baseline!B$47 * Baseline!B$70*Baseline!B$70/Baseline!B$77 + Baseline!B$62*Baseline!B$62/Baseline!B$78)</f>
        <v>0.000001589267568</v>
      </c>
      <c r="P742" s="84">
        <f>Baseline!B$33 * (C742 * Baseline!B$60*Baseline!B$63/Baseline!B$75 + Baseline!B$46 * Baseline!B$61*Baseline!B$64/Baseline!B$76 + Baseline!B$47 * Baseline!B$70*Baseline!B$65/Baseline!B$77 + Baseline!B$62*Baseline!B$71/Baseline!B$78)</f>
        <v>0.000000001956396314</v>
      </c>
      <c r="Q742" s="84">
        <f>Baseline!B$33 * (C742 * Baseline!B$63*Baseline!B$68/Baseline!B$75 + Baseline!B$46 * Baseline!B$64*Baseline!B$54/Baseline!B$76 + Baseline!B$47 * Baseline!B$65*Baseline!B$55/Baseline!B$77 + Baseline!B$71*Baseline!B$56/Baseline!B$78)</f>
        <v>0.000000003696870701</v>
      </c>
      <c r="R742" s="84">
        <f>Baseline!B$33 * (C742 * Baseline!B$63*Baseline!B$59/Baseline!B$75 + Baseline!B$46 * Baseline!B$64*Baseline!B$69/Baseline!B$76 + Baseline!B$47 * Baseline!B$65*Baseline!B$57/Baseline!B$77 + Baseline!B$71*Baseline!B$58/Baseline!B$78)</f>
        <v>0.00000001707279208</v>
      </c>
      <c r="S742" s="84">
        <f>Baseline!B$33 * (C742 * Baseline!B$63*Baseline!B$60/Baseline!B$75 + Baseline!B$46 * Baseline!B$64*Baseline!B$61/Baseline!B$76 + Baseline!B$47 * Baseline!B$65*Baseline!B$70/Baseline!B$77 + Baseline!B$71*Baseline!B$62/Baseline!B$78)</f>
        <v>0.000000001956396314</v>
      </c>
      <c r="T742" s="84">
        <f>Baseline!B$33 * (C742 * Baseline!B$63*Baseline!B$63/Baseline!B$75 + Baseline!B$46 * Baseline!B$64*Baseline!B$64/Baseline!B$76 + Baseline!B$47 * Baseline!B$65*Baseline!B$65/Baseline!B$77 + Baseline!B$71*Baseline!B$71/Baseline!B$78)</f>
        <v>0.00000009856721767</v>
      </c>
      <c r="U742" s="83"/>
      <c r="V742" s="84">
        <f>E742 * ( Baseline!B$89 * Baseline!B$7 )</f>
        <v>0.1877755206</v>
      </c>
      <c r="W742" s="84">
        <f>F742 * ( Baseline!D$89 * Baseline!B$11 )</f>
        <v>0.004410508157</v>
      </c>
      <c r="X742" s="84">
        <f>G742 * ( Baseline!F$89 * Baseline!B$16 )</f>
        <v>0.006964242986</v>
      </c>
      <c r="Y742" s="84">
        <f>H742 * ( Baseline!H$89 * Baseline!B$18 )</f>
        <v>0.001300091336</v>
      </c>
      <c r="Z742" s="86">
        <f t="shared" si="1"/>
        <v>0.2004503631</v>
      </c>
      <c r="AA742" s="84">
        <f>I742 * ( Baseline!B$89 * Baseline!B$7 )</f>
        <v>0.002481577899</v>
      </c>
      <c r="AB742" s="85">
        <f>J742 * ( Baseline!D$89 * Baseline!B$11 )</f>
        <v>0.03904359292</v>
      </c>
      <c r="AC742" s="85">
        <f>K742 * ( Baseline!F$89 * Baseline!B$16 )</f>
        <v>0.0005727695153</v>
      </c>
      <c r="AD742" s="85">
        <f>L742 * ( Baseline!F$89 * Baseline!B$16 )</f>
        <v>0.0005930195048</v>
      </c>
      <c r="AE742" s="86">
        <f t="shared" si="2"/>
        <v>0.04269095984</v>
      </c>
      <c r="AF742" s="86">
        <f>M742 * ( Baseline!B$89 * Baseline!B$7 )</f>
        <v>0.002080966079</v>
      </c>
      <c r="AG742" s="86">
        <f>N742 * ( Baseline!D$89 * Baseline!B$11 )</f>
        <v>0.00030418073</v>
      </c>
      <c r="AH742" s="86">
        <f>O742 * ( Baseline!F$89 * Baseline!B$16 )</f>
        <v>0.05520284333</v>
      </c>
      <c r="AI742" s="86">
        <f>P742 * ( Baseline!H$89 * Baseline!B$18 )</f>
        <v>0.0006880126744</v>
      </c>
      <c r="AJ742" s="86">
        <f t="shared" si="3"/>
        <v>0.05827600282</v>
      </c>
      <c r="AK742" s="86">
        <f>Q742 * ( Baseline!B$89 * Baseline!B$7 )</f>
        <v>0.00003836982101</v>
      </c>
      <c r="AL742" s="86">
        <f>R742 * ( Baseline!D$89 * Baseline!B$11 )</f>
        <v>0.0003149348927</v>
      </c>
      <c r="AM742" s="86">
        <f>S742 * ( Baseline!F$89 * Baseline!B$16 )</f>
        <v>0.00006795497585</v>
      </c>
      <c r="AN742" s="86">
        <f>T742 * ( Baseline!H$89 * Baseline!B$18 )</f>
        <v>0.03466347516</v>
      </c>
      <c r="AO742" s="86">
        <f t="shared" si="4"/>
        <v>0.03508473485</v>
      </c>
      <c r="AP742" s="62"/>
      <c r="AQ742" s="86">
        <f>V742 * ( (1-Baseline!B$90-Baseline!B$89) + (1-B742)*Baseline!B$90 )</f>
        <v>0.07983320029</v>
      </c>
      <c r="AR742" s="86">
        <f>W742 * ( (1-Baseline!B$90-Baseline!B$89) + (1-B742)*Baseline!B$90 )</f>
        <v>0.001875137824</v>
      </c>
      <c r="AS742" s="86">
        <f>X742 * ( (1-Baseline!B$90-Baseline!B$89) + (1-B742)*Baseline!B$90 )</f>
        <v>0.002960864139</v>
      </c>
      <c r="AT742" s="86">
        <f>Y742 * ( (1-Baseline!B$90-Baseline!B$89) + (1-B742)*Baseline!B$90 )</f>
        <v>0.000552736862</v>
      </c>
      <c r="AU742" s="86">
        <f t="shared" si="5"/>
        <v>0.08522193912</v>
      </c>
      <c r="AV742" s="86">
        <f>AA742 * ( (1-Baseline!D$90-Baseline!D$89) + (1-B742)*Baseline!D$90 )</f>
        <v>0.001768891089</v>
      </c>
      <c r="AW742" s="86">
        <f>AB742 * ( (1-Baseline!D$90-Baseline!D$89) + (1-B742)*Baseline!D$90 )</f>
        <v>0.02783062488</v>
      </c>
      <c r="AX742" s="86">
        <f>AC742 * ( (1-Baseline!D$90-Baseline!D$89) + (1-B742)*Baseline!D$90 )</f>
        <v>0.0004082752721</v>
      </c>
      <c r="AY742" s="86">
        <f>AD742 * ( (1-Baseline!D$90-Baseline!D$89) + (1-B742)*Baseline!D$90 )</f>
        <v>0.000422709647</v>
      </c>
      <c r="AZ742" s="86">
        <f t="shared" si="6"/>
        <v>0.03043050089</v>
      </c>
      <c r="BA742" s="86">
        <f>AF742 * ( (1-Baseline!F$90-Baseline!F$89) + (1-Baseline!B$36)*Baseline!F$90 )</f>
        <v>0.001497529781</v>
      </c>
      <c r="BB742" s="86">
        <f>AG742 * ( (1-Baseline!F$90-Baseline!F$89) + (1-Baseline!B$36)*Baseline!F$90 )</f>
        <v>0.0002188981871</v>
      </c>
      <c r="BC742" s="86">
        <f>AH742 * ( (1-Baseline!F$90-Baseline!F$89) + (1-Baseline!B$36)*Baseline!F$90 )</f>
        <v>0.03972573255</v>
      </c>
      <c r="BD742" s="86">
        <f>AI742 * ( (1-Baseline!F$90-Baseline!F$89) + (1-Baseline!B$36)*Baseline!F$90 )</f>
        <v>0.0004951159369</v>
      </c>
      <c r="BE742" s="86">
        <f t="shared" si="7"/>
        <v>0.04193727646</v>
      </c>
      <c r="BF742" s="86">
        <f>AK742 * ( (1-Baseline!H$90-Baseline!H$89) + (1-Baseline!B$36)*Baseline!H$90 )</f>
        <v>0.00003040117658</v>
      </c>
      <c r="BG742" s="86">
        <f>AL742 * ( (1-Baseline!H$90-Baseline!H$89) + (1-Baseline!B$36)*Baseline!H$90 )</f>
        <v>0.0002495292142</v>
      </c>
      <c r="BH742" s="86">
        <f>AM742 * ( (1-Baseline!H$90-Baseline!H$89) + (1-Baseline!B$36)*Baseline!H$90 )</f>
        <v>0.00005384208646</v>
      </c>
      <c r="BI742" s="86">
        <f>AN742 * ( (1-Baseline!H$90-Baseline!H$89) + (1-Baseline!B$36)*Baseline!H$90 )</f>
        <v>0.02746456464</v>
      </c>
      <c r="BJ742" s="86">
        <f t="shared" si="8"/>
        <v>0.02779833711</v>
      </c>
      <c r="BK742" s="62"/>
      <c r="BL742" s="86">
        <f t="shared" si="19"/>
        <v>0.936768174</v>
      </c>
      <c r="BM742" s="86">
        <f t="shared" si="20"/>
        <v>0.0220029941</v>
      </c>
      <c r="BN742" s="86">
        <f t="shared" si="21"/>
        <v>0.03474298015</v>
      </c>
      <c r="BO742" s="86">
        <f t="shared" si="22"/>
        <v>0.006485851739</v>
      </c>
      <c r="BP742" s="86">
        <f t="shared" si="9"/>
        <v>1</v>
      </c>
      <c r="BQ742" s="86">
        <f t="shared" si="23"/>
        <v>0.05812888508</v>
      </c>
      <c r="BR742" s="86">
        <f t="shared" si="24"/>
        <v>0.9145634829</v>
      </c>
      <c r="BS742" s="86">
        <f t="shared" si="25"/>
        <v>0.01341664646</v>
      </c>
      <c r="BT742" s="86">
        <f t="shared" si="26"/>
        <v>0.01389098552</v>
      </c>
      <c r="BU742" s="86">
        <f t="shared" si="10"/>
        <v>1</v>
      </c>
      <c r="BV742" s="86">
        <f t="shared" si="27"/>
        <v>0.03570879913</v>
      </c>
      <c r="BW742" s="86">
        <f t="shared" si="28"/>
        <v>0.005219656725</v>
      </c>
      <c r="BX742" s="86">
        <f t="shared" si="29"/>
        <v>0.947265438</v>
      </c>
      <c r="BY742" s="86">
        <f t="shared" si="30"/>
        <v>0.01180610614</v>
      </c>
      <c r="BZ742" s="86">
        <f t="shared" si="11"/>
        <v>1</v>
      </c>
      <c r="CA742" s="86">
        <f t="shared" si="31"/>
        <v>0.00109363292</v>
      </c>
      <c r="CB742" s="86">
        <f t="shared" si="32"/>
        <v>0.008976407948</v>
      </c>
      <c r="CC742" s="86">
        <f t="shared" si="33"/>
        <v>0.001936881557</v>
      </c>
      <c r="CD742" s="86">
        <f t="shared" si="34"/>
        <v>0.9879930776</v>
      </c>
      <c r="CE742" s="86">
        <f t="shared" si="12"/>
        <v>1</v>
      </c>
      <c r="CF742" s="62"/>
      <c r="CG742" s="86">
        <f t="shared" si="35"/>
        <v>0.936768174</v>
      </c>
      <c r="CH742" s="86">
        <f t="shared" si="36"/>
        <v>0.0220029941</v>
      </c>
      <c r="CI742" s="86">
        <f t="shared" si="37"/>
        <v>0.03474298015</v>
      </c>
      <c r="CJ742" s="86">
        <f t="shared" si="38"/>
        <v>0.006485851739</v>
      </c>
      <c r="CK742" s="86">
        <f t="shared" si="13"/>
        <v>1</v>
      </c>
      <c r="CL742" s="86">
        <f t="shared" si="39"/>
        <v>0.05812888508</v>
      </c>
      <c r="CM742" s="86">
        <f t="shared" si="40"/>
        <v>0.9145634829</v>
      </c>
      <c r="CN742" s="86">
        <f t="shared" si="41"/>
        <v>0.01341664646</v>
      </c>
      <c r="CO742" s="86">
        <f t="shared" si="42"/>
        <v>0.01389098552</v>
      </c>
      <c r="CP742" s="86">
        <f t="shared" si="14"/>
        <v>1</v>
      </c>
      <c r="CQ742" s="86">
        <f t="shared" si="43"/>
        <v>0.03570879913</v>
      </c>
      <c r="CR742" s="86">
        <f t="shared" si="44"/>
        <v>0.005219656725</v>
      </c>
      <c r="CS742" s="86">
        <f t="shared" si="45"/>
        <v>0.947265438</v>
      </c>
      <c r="CT742" s="86">
        <f t="shared" si="46"/>
        <v>0.01180610614</v>
      </c>
      <c r="CU742" s="86">
        <f t="shared" si="15"/>
        <v>1</v>
      </c>
      <c r="CV742" s="86">
        <f t="shared" si="47"/>
        <v>0.00109363292</v>
      </c>
      <c r="CW742" s="86">
        <f t="shared" si="48"/>
        <v>0.008976407948</v>
      </c>
      <c r="CX742" s="86">
        <f t="shared" si="49"/>
        <v>0.001936881557</v>
      </c>
      <c r="CY742" s="86">
        <f t="shared" si="50"/>
        <v>0.9879930776</v>
      </c>
      <c r="CZ742" s="86">
        <f t="shared" si="16"/>
        <v>1</v>
      </c>
      <c r="DA742" s="62"/>
      <c r="DB742" s="86">
        <f>(AQ742*Baseline!B$7 + AV742*Baseline!B$11 + BA742*Baseline!B$16 + BF742*Baseline!B$18)</f>
        <v>48921.68858</v>
      </c>
      <c r="DC742" s="86">
        <f>(AR742*Baseline!B$7 + AW742*Baseline!B$11 + BB742*Baseline!B$16 + BG742*Baseline!B$18)</f>
        <v>72753.2166</v>
      </c>
      <c r="DD742" s="86">
        <f>(AS742*Baseline!B$7 + AX742*Baseline!B$11 + BC742*Baseline!B$16 + BH742*Baseline!B$18)</f>
        <v>137865.8125</v>
      </c>
      <c r="DE742" s="86">
        <f>(AT742*Baseline!B$7 + AY742*Baseline!B$11 + BD742*Baseline!B$16 + BI742*Baseline!B$18)</f>
        <v>1260458.159</v>
      </c>
      <c r="DF742" s="86">
        <f t="shared" si="17"/>
        <v>1519998.877</v>
      </c>
      <c r="DG742" s="62"/>
      <c r="DH742" s="86">
        <f t="shared" si="51"/>
        <v>0.03218534522</v>
      </c>
      <c r="DI742" s="86">
        <f t="shared" si="52"/>
        <v>0.04786399365</v>
      </c>
      <c r="DJ742" s="86">
        <f t="shared" si="53"/>
        <v>0.09070125944</v>
      </c>
      <c r="DK742" s="86">
        <f t="shared" si="54"/>
        <v>0.8292494017</v>
      </c>
      <c r="DL742" s="86">
        <f t="shared" si="18"/>
        <v>1</v>
      </c>
      <c r="DM742" s="62"/>
      <c r="DN742" s="86">
        <f>DH742 / (Baseline!B$7/Baseline!B$17)</f>
        <v>3.435573908</v>
      </c>
      <c r="DO742" s="86">
        <f>DI742 / (Baseline!B$11/Baseline!B$17)</f>
        <v>1.155459716</v>
      </c>
      <c r="DP742" s="86">
        <f>DJ742 / (Baseline!B$16/Baseline!B$17)</f>
        <v>1.401608564</v>
      </c>
      <c r="DQ742" s="86">
        <f>DK742 / (Baseline!B$18/Baseline!B$17)</f>
        <v>0.9375396565</v>
      </c>
      <c r="DR742" s="62"/>
      <c r="DS742" s="86">
        <f>DH742 / Baseline!H$117</f>
        <v>1.287642764</v>
      </c>
      <c r="DT742" s="86">
        <f>DI742 / Baseline!H$118</f>
        <v>1.077420997</v>
      </c>
      <c r="DU742" s="86">
        <f>DJ742 / Baseline!H$119</f>
        <v>1.084280439</v>
      </c>
      <c r="DV742" s="86">
        <f>DK742 / Baseline!H$120</f>
        <v>0.9791253523</v>
      </c>
      <c r="DW742" s="87"/>
      <c r="DX742" s="86">
        <f>(AU742*Baseline!B$34)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0.02531282212</v>
      </c>
      <c r="DY742" s="86">
        <f>(AZ742*Baseline!B$34) + (Baseline!D$90*(1-Baseline!D$91)*Baseline!B$35) + (Baseline!D$90*Baseline!D$91*((1-Baseline!D$92)*Baseline!B$40 + Baseline!D$92*Baseline!B$41))</f>
        <v>0.01097814313</v>
      </c>
      <c r="DZ742" s="86">
        <f>(BE742*Baseline!B$34) + (Baseline!F$90*(1-Baseline!F$91)*Baseline!B$35) + (Baseline!F$90*Baseline!F$91*((1-Baseline!F$92)*Baseline!B$40 + Baseline!F$92*Baseline!B$41))</f>
        <v>0.01402123147</v>
      </c>
      <c r="EA742" s="86">
        <f>(BJ742*Baseline!B$34) + (Baseline!H$90*(1-Baseline!H$91)*Baseline!B$35) + (Baseline!H$90*Baseline!H$91*((1-Baseline!H$92)*Baseline!B$40 + Baseline!H$92*Baseline!B$41))</f>
        <v>0.009314750567</v>
      </c>
      <c r="EB742" s="86">
        <f>( DX742*Baseline!B$7 + DY742*Baseline!B$11 + DZ742*Baseline!B$16 + EA742*Baseline!B$18 ) / Baseline!B$17</f>
        <v>0.009838096367</v>
      </c>
    </row>
    <row r="743">
      <c r="A743" s="73" t="s">
        <v>919</v>
      </c>
      <c r="B743" s="85">
        <f>MIN( MAX( NORMINV( MCrands!B743, (B$5+B$4)/2, (B$5-B$4)/3.29 ), 0 ), 1 )</f>
        <v>0.3084673493</v>
      </c>
      <c r="C743" s="85">
        <f>MAX( NORMINV( MCrands!C743, (C$5+C$4)/2, (C$5-C$4)/3.29 ), 0 )</f>
        <v>3.457253502</v>
      </c>
      <c r="D743" s="83"/>
      <c r="E743" s="84">
        <f>Baseline!B$33 * (C743 * Baseline!B$68*Baseline!B$68/Baseline!B$75 + Baseline!B$46 * Baseline!B$54*Baseline!B$54/Baseline!B$76 + Baseline!B$47 * Baseline!B$55*Baseline!B$55/Baseline!B$77 + Baseline!B$56*Baseline!B$56/Baseline!B$78)</f>
        <v>0.00002452692886</v>
      </c>
      <c r="F743" s="84">
        <f>Baseline!B$33 * (C743 * Baseline!B$68*Baseline!B$59/Baseline!B$75 + Baseline!B$46 * Baseline!B$54*Baseline!B$69/Baseline!B$76 + Baseline!B$47 * Baseline!B$55*Baseline!B$57/Baseline!B$77 + Baseline!B$56*Baseline!B$58/Baseline!B$78)</f>
        <v>0.0000002401121115</v>
      </c>
      <c r="G743" s="85">
        <f>Baseline!B$33 * (C743 * Baseline!B$68*Baseline!B$60/Baseline!B$75 + Baseline!B$46 * Baseline!B$54*Baseline!B$61/Baseline!B$76 + Baseline!B$47 * Baseline!B$55*Baseline!B$70/Baseline!B$77 + Baseline!B$56*Baseline!B$62/Baseline!B$78)</f>
        <v>0.0000002029955622</v>
      </c>
      <c r="H743" s="84">
        <f>Baseline!B$33 * (C743 * Baseline!B$68*Baseline!B$63/Baseline!B$75 + Baseline!B$46 * Baseline!B$54*Baseline!B$64/Baseline!B$76 + Baseline!B$47 * Baseline!B$55*Baseline!B$65/Baseline!B$77 + Baseline!B$56*Baseline!B$71/Baseline!B$78)</f>
        <v>0.000000003946652584</v>
      </c>
      <c r="I743" s="84">
        <f>Baseline!B$33 * (C743 * Baseline!B$59*Baseline!B$68/Baseline!B$75 + Baseline!B$46 * Baseline!B$69*Baseline!B$54/Baseline!B$76 + Baseline!B$47 * Baseline!B$57*Baseline!B$55/Baseline!B$77 + Baseline!B$58*Baseline!B$56/Baseline!B$78)</f>
        <v>0.0000002401121115</v>
      </c>
      <c r="J743" s="85">
        <f>Baseline!B$33 * (C743 * Baseline!B$59*Baseline!B$59/Baseline!B$75 + Baseline!B$46 * Baseline!B$69*Baseline!B$69/Baseline!B$76 + Baseline!B$47 * Baseline!B$57*Baseline!B$57/Baseline!B$77 + Baseline!B$58*Baseline!B$58/Baseline!B$78)</f>
        <v>0.0000021165746</v>
      </c>
      <c r="K743" s="84">
        <f>Baseline!B$33 * (C743 * Baseline!B$59*Baseline!B$60/Baseline!B$75 + Baseline!B$46 * Baseline!B$69*Baseline!B$61/Baseline!B$76 + Baseline!B$47 * Baseline!B$57*Baseline!B$70/Baseline!B$77 + Baseline!B$58*Baseline!B$62/Baseline!B$78)</f>
        <v>0.00000001649019745</v>
      </c>
      <c r="L743" s="85">
        <f>Baseline!B$33 * (C743 * Baseline!B$59*Baseline!B$63/Baseline!B$75 + Baseline!B$46 * Baseline!B$69*Baseline!B$64/Baseline!B$76 + Baseline!B$47 * Baseline!B$57*Baseline!B$65/Baseline!B$77 + Baseline!B$58*Baseline!B$71/Baseline!B$78)</f>
        <v>0.00000001707283152</v>
      </c>
      <c r="M743" s="84">
        <f>Baseline!B$33 * (C743 * Baseline!B$60*Baseline!B$68/Baseline!B$75 + Baseline!B$46 * Baseline!B$61*Baseline!B$54/Baseline!B$76 + Baseline!B$47 * Baseline!B$70*Baseline!B$55/Baseline!B$77 + Baseline!B$62*Baseline!B$56/Baseline!B$78)</f>
        <v>0.0000002029955622</v>
      </c>
      <c r="N743" s="85">
        <f>Baseline!B$33 * (C743 * Baseline!B$60*Baseline!B$59/Baseline!B$75 + Baseline!B$46 * Baseline!B$61*Baseline!B$69/Baseline!B$76 + Baseline!B$47 * Baseline!B$70*Baseline!B$57/Baseline!B$77 + Baseline!B$62*Baseline!B$58/Baseline!B$78)</f>
        <v>0.00000001649019745</v>
      </c>
      <c r="O743" s="85">
        <f>Baseline!B$33 * (C743 * Baseline!B$60*Baseline!B$60/Baseline!B$75 + Baseline!B$46 * Baseline!B$61*Baseline!B$61/Baseline!B$76 + Baseline!B$47 * Baseline!B$70*Baseline!B$70/Baseline!B$77 + Baseline!B$62*Baseline!B$62/Baseline!B$78)</f>
        <v>0.000001589268538</v>
      </c>
      <c r="P743" s="84">
        <f>Baseline!B$33 * (C743 * Baseline!B$60*Baseline!B$63/Baseline!B$75 + Baseline!B$46 * Baseline!B$61*Baseline!B$64/Baseline!B$76 + Baseline!B$47 * Baseline!B$70*Baseline!B$65/Baseline!B$77 + Baseline!B$62*Baseline!B$71/Baseline!B$78)</f>
        <v>0.000000001956493269</v>
      </c>
      <c r="Q743" s="84">
        <f>Baseline!B$33 * (C743 * Baseline!B$63*Baseline!B$68/Baseline!B$75 + Baseline!B$46 * Baseline!B$64*Baseline!B$54/Baseline!B$76 + Baseline!B$47 * Baseline!B$65*Baseline!B$55/Baseline!B$77 + Baseline!B$71*Baseline!B$56/Baseline!B$78)</f>
        <v>0.000000003946652584</v>
      </c>
      <c r="R743" s="84">
        <f>Baseline!B$33 * (C743 * Baseline!B$63*Baseline!B$59/Baseline!B$75 + Baseline!B$46 * Baseline!B$64*Baseline!B$69/Baseline!B$76 + Baseline!B$47 * Baseline!B$65*Baseline!B$57/Baseline!B$77 + Baseline!B$71*Baseline!B$58/Baseline!B$78)</f>
        <v>0.00000001707283152</v>
      </c>
      <c r="S743" s="84">
        <f>Baseline!B$33 * (C743 * Baseline!B$63*Baseline!B$60/Baseline!B$75 + Baseline!B$46 * Baseline!B$64*Baseline!B$61/Baseline!B$76 + Baseline!B$47 * Baseline!B$65*Baseline!B$70/Baseline!B$77 + Baseline!B$71*Baseline!B$62/Baseline!B$78)</f>
        <v>0.000000001956493269</v>
      </c>
      <c r="T743" s="84">
        <f>Baseline!B$33 * (C743 * Baseline!B$63*Baseline!B$63/Baseline!B$75 + Baseline!B$46 * Baseline!B$64*Baseline!B$64/Baseline!B$76 + Baseline!B$47 * Baseline!B$65*Baseline!B$65/Baseline!B$77 + Baseline!B$71*Baseline!B$71/Baseline!B$78)</f>
        <v>0.00000009856722736</v>
      </c>
      <c r="U743" s="83"/>
      <c r="V743" s="84">
        <f>E743 * ( Baseline!B$89 * Baseline!B$7 )</f>
        <v>0.2545649946</v>
      </c>
      <c r="W743" s="84">
        <f>F743 * ( Baseline!D$89 * Baseline!B$11 )</f>
        <v>0.00442925104</v>
      </c>
      <c r="X743" s="84">
        <f>G743 * ( Baseline!F$89 * Baseline!B$16 )</f>
        <v>0.007051004148</v>
      </c>
      <c r="Y743" s="84">
        <f>H743 * ( Baseline!H$89 * Baseline!B$18 )</f>
        <v>0.001387932997</v>
      </c>
      <c r="Z743" s="86">
        <f t="shared" si="1"/>
        <v>0.2674331828</v>
      </c>
      <c r="AA743" s="84">
        <f>I743 * ( Baseline!B$89 * Baseline!B$7 )</f>
        <v>0.002492123605</v>
      </c>
      <c r="AB743" s="85">
        <f>J743 * ( Baseline!D$89 * Baseline!B$11 )</f>
        <v>0.03904359588</v>
      </c>
      <c r="AC743" s="85">
        <f>K743 * ( Baseline!F$89 * Baseline!B$16 )</f>
        <v>0.0005727832145</v>
      </c>
      <c r="AD743" s="85">
        <f>L743 * ( Baseline!F$89 * Baseline!B$16 )</f>
        <v>0.0005930208747</v>
      </c>
      <c r="AE743" s="86">
        <f t="shared" si="2"/>
        <v>0.04270152358</v>
      </c>
      <c r="AF743" s="86">
        <f>M743 * ( Baseline!B$89 * Baseline!B$7 )</f>
        <v>0.00210689094</v>
      </c>
      <c r="AG743" s="86">
        <f>N743 * ( Baseline!D$89 * Baseline!B$11 )</f>
        <v>0.0003041880052</v>
      </c>
      <c r="AH743" s="86">
        <f>O743 * ( Baseline!F$89 * Baseline!B$16 )</f>
        <v>0.05520287701</v>
      </c>
      <c r="AI743" s="86">
        <f>P743 * ( Baseline!H$89 * Baseline!B$18 )</f>
        <v>0.0006880467709</v>
      </c>
      <c r="AJ743" s="86">
        <f t="shared" si="3"/>
        <v>0.05830200273</v>
      </c>
      <c r="AK743" s="86">
        <f>Q743 * ( Baseline!B$89 * Baseline!B$7 )</f>
        <v>0.00004096230717</v>
      </c>
      <c r="AL743" s="86">
        <f>R743 * ( Baseline!D$89 * Baseline!B$11 )</f>
        <v>0.0003149356203</v>
      </c>
      <c r="AM743" s="86">
        <f>S743 * ( Baseline!F$89 * Baseline!B$16 )</f>
        <v>0.00006795834355</v>
      </c>
      <c r="AN743" s="86">
        <f>T743 * ( Baseline!H$89 * Baseline!B$18 )</f>
        <v>0.03466347857</v>
      </c>
      <c r="AO743" s="86">
        <f t="shared" si="4"/>
        <v>0.03508733484</v>
      </c>
      <c r="AP743" s="62"/>
      <c r="AQ743" s="86">
        <f>V743 * ( (1-Baseline!B$90-Baseline!B$89) + (1-B743)*Baseline!B$90 )</f>
        <v>0.1792300634</v>
      </c>
      <c r="AR743" s="86">
        <f>W743 * ( (1-Baseline!B$90-Baseline!B$89) + (1-B743)*Baseline!B$90 )</f>
        <v>0.003118476466</v>
      </c>
      <c r="AS743" s="86">
        <f>X743 * ( (1-Baseline!B$90-Baseline!B$89) + (1-B743)*Baseline!B$90 )</f>
        <v>0.004964358601</v>
      </c>
      <c r="AT743" s="86">
        <f>Y743 * ( (1-Baseline!B$90-Baseline!B$89) + (1-B743)*Baseline!B$90 )</f>
        <v>0.0009771937395</v>
      </c>
      <c r="AU743" s="86">
        <f t="shared" si="5"/>
        <v>0.1882900922</v>
      </c>
      <c r="AV743" s="86">
        <f>AA743 * ( (1-Baseline!D$90-Baseline!D$89) + (1-B743)*Baseline!D$90 )</f>
        <v>0.002126292389</v>
      </c>
      <c r="AW743" s="86">
        <f>AB743 * ( (1-Baseline!D$90-Baseline!D$89) + (1-B743)*Baseline!D$90 )</f>
        <v>0.0333121923</v>
      </c>
      <c r="AX743" s="86">
        <f>AC743 * ( (1-Baseline!D$90-Baseline!D$89) + (1-B743)*Baseline!D$90 )</f>
        <v>0.0004887015183</v>
      </c>
      <c r="AY743" s="86">
        <f>AD743 * ( (1-Baseline!D$90-Baseline!D$89) + (1-B743)*Baseline!D$90 )</f>
        <v>0.0005059683917</v>
      </c>
      <c r="AZ743" s="86">
        <f t="shared" si="6"/>
        <v>0.0364331546</v>
      </c>
      <c r="BA743" s="86">
        <f>AF743 * ( (1-Baseline!F$90-Baseline!F$89) + (1-Baseline!B$36)*Baseline!F$90 )</f>
        <v>0.001516186141</v>
      </c>
      <c r="BB743" s="86">
        <f>AG743 * ( (1-Baseline!F$90-Baseline!F$89) + (1-Baseline!B$36)*Baseline!F$90 )</f>
        <v>0.0002189034226</v>
      </c>
      <c r="BC743" s="86">
        <f>AH743 * ( (1-Baseline!F$90-Baseline!F$89) + (1-Baseline!B$36)*Baseline!F$90 )</f>
        <v>0.03972575679</v>
      </c>
      <c r="BD743" s="86">
        <f>AI743 * ( (1-Baseline!F$90-Baseline!F$89) + (1-Baseline!B$36)*Baseline!F$90 )</f>
        <v>0.0004951404738</v>
      </c>
      <c r="BE743" s="86">
        <f t="shared" si="7"/>
        <v>0.04195598683</v>
      </c>
      <c r="BF743" s="86">
        <f>AK743 * ( (1-Baseline!H$90-Baseline!H$89) + (1-Baseline!B$36)*Baseline!H$90 )</f>
        <v>0.00003245525522</v>
      </c>
      <c r="BG743" s="86">
        <f>AL743 * ( (1-Baseline!H$90-Baseline!H$89) + (1-Baseline!B$36)*Baseline!H$90 )</f>
        <v>0.0002495297906</v>
      </c>
      <c r="BH743" s="86">
        <f>AM743 * ( (1-Baseline!H$90-Baseline!H$89) + (1-Baseline!B$36)*Baseline!H$90 )</f>
        <v>0.00005384475476</v>
      </c>
      <c r="BI743" s="86">
        <f>AN743 * ( (1-Baseline!H$90-Baseline!H$89) + (1-Baseline!B$36)*Baseline!H$90 )</f>
        <v>0.02746456734</v>
      </c>
      <c r="BJ743" s="86">
        <f t="shared" si="8"/>
        <v>0.02780039714</v>
      </c>
      <c r="BK743" s="62"/>
      <c r="BL743" s="86">
        <f t="shared" si="19"/>
        <v>0.9518826047</v>
      </c>
      <c r="BM743" s="86">
        <f t="shared" si="20"/>
        <v>0.01656208476</v>
      </c>
      <c r="BN743" s="86">
        <f t="shared" si="21"/>
        <v>0.02636547969</v>
      </c>
      <c r="BO743" s="86">
        <f t="shared" si="22"/>
        <v>0.005189830904</v>
      </c>
      <c r="BP743" s="86">
        <f t="shared" si="9"/>
        <v>1</v>
      </c>
      <c r="BQ743" s="86">
        <f t="shared" si="23"/>
        <v>0.05836146808</v>
      </c>
      <c r="BR743" s="86">
        <f t="shared" si="24"/>
        <v>0.9143373026</v>
      </c>
      <c r="BS743" s="86">
        <f t="shared" si="25"/>
        <v>0.01341364819</v>
      </c>
      <c r="BT743" s="86">
        <f t="shared" si="26"/>
        <v>0.01388758117</v>
      </c>
      <c r="BU743" s="86">
        <f t="shared" si="10"/>
        <v>1</v>
      </c>
      <c r="BV743" s="86">
        <f t="shared" si="27"/>
        <v>0.03613753974</v>
      </c>
      <c r="BW743" s="86">
        <f t="shared" si="28"/>
        <v>0.005217453792</v>
      </c>
      <c r="BX743" s="86">
        <f t="shared" si="29"/>
        <v>0.9468435805</v>
      </c>
      <c r="BY743" s="86">
        <f t="shared" si="30"/>
        <v>0.011801426</v>
      </c>
      <c r="BZ743" s="86">
        <f t="shared" si="11"/>
        <v>1</v>
      </c>
      <c r="CA743" s="86">
        <f t="shared" si="31"/>
        <v>0.001167438546</v>
      </c>
      <c r="CB743" s="86">
        <f t="shared" si="32"/>
        <v>0.008975763526</v>
      </c>
      <c r="CC743" s="86">
        <f t="shared" si="33"/>
        <v>0.001936834013</v>
      </c>
      <c r="CD743" s="86">
        <f t="shared" si="34"/>
        <v>0.9879199639</v>
      </c>
      <c r="CE743" s="86">
        <f t="shared" si="12"/>
        <v>1</v>
      </c>
      <c r="CF743" s="62"/>
      <c r="CG743" s="86">
        <f t="shared" si="35"/>
        <v>0.9518826047</v>
      </c>
      <c r="CH743" s="86">
        <f t="shared" si="36"/>
        <v>0.01656208476</v>
      </c>
      <c r="CI743" s="86">
        <f t="shared" si="37"/>
        <v>0.02636547969</v>
      </c>
      <c r="CJ743" s="86">
        <f t="shared" si="38"/>
        <v>0.005189830904</v>
      </c>
      <c r="CK743" s="86">
        <f t="shared" si="13"/>
        <v>1</v>
      </c>
      <c r="CL743" s="86">
        <f t="shared" si="39"/>
        <v>0.05836146808</v>
      </c>
      <c r="CM743" s="86">
        <f t="shared" si="40"/>
        <v>0.9143373026</v>
      </c>
      <c r="CN743" s="86">
        <f t="shared" si="41"/>
        <v>0.01341364819</v>
      </c>
      <c r="CO743" s="86">
        <f t="shared" si="42"/>
        <v>0.01388758117</v>
      </c>
      <c r="CP743" s="86">
        <f t="shared" si="14"/>
        <v>1</v>
      </c>
      <c r="CQ743" s="86">
        <f t="shared" si="43"/>
        <v>0.03613753974</v>
      </c>
      <c r="CR743" s="86">
        <f t="shared" si="44"/>
        <v>0.005217453792</v>
      </c>
      <c r="CS743" s="86">
        <f t="shared" si="45"/>
        <v>0.9468435805</v>
      </c>
      <c r="CT743" s="86">
        <f t="shared" si="46"/>
        <v>0.011801426</v>
      </c>
      <c r="CU743" s="86">
        <f t="shared" si="15"/>
        <v>1</v>
      </c>
      <c r="CV743" s="86">
        <f t="shared" si="47"/>
        <v>0.001167438546</v>
      </c>
      <c r="CW743" s="86">
        <f t="shared" si="48"/>
        <v>0.008975763526</v>
      </c>
      <c r="CX743" s="86">
        <f t="shared" si="49"/>
        <v>0.001936834013</v>
      </c>
      <c r="CY743" s="86">
        <f t="shared" si="50"/>
        <v>0.9879199639</v>
      </c>
      <c r="CZ743" s="86">
        <f t="shared" si="16"/>
        <v>1</v>
      </c>
      <c r="DA743" s="62"/>
      <c r="DB743" s="86">
        <f>(AQ743*Baseline!B$7 + AV743*Baseline!B$11 + BA743*Baseline!B$16 + BF743*Baseline!B$18)</f>
        <v>98052.19386</v>
      </c>
      <c r="DC743" s="86">
        <f>(AR743*Baseline!B$7 + AW743*Baseline!B$11 + BB743*Baseline!B$16 + BG743*Baseline!B$18)</f>
        <v>85111.79711</v>
      </c>
      <c r="DD743" s="86">
        <f>(AS743*Baseline!B$7 + AX743*Baseline!B$11 + BC743*Baseline!B$16 + BH743*Baseline!B$18)</f>
        <v>139010.1891</v>
      </c>
      <c r="DE743" s="86">
        <f>(AT743*Baseline!B$7 + AY743*Baseline!B$11 + BD743*Baseline!B$16 + BI743*Baseline!B$18)</f>
        <v>1260842.78</v>
      </c>
      <c r="DF743" s="86">
        <f t="shared" si="17"/>
        <v>1583016.96</v>
      </c>
      <c r="DG743" s="62"/>
      <c r="DH743" s="86">
        <f t="shared" si="51"/>
        <v>0.06194007794</v>
      </c>
      <c r="DI743" s="86">
        <f t="shared" si="52"/>
        <v>0.05376556239</v>
      </c>
      <c r="DJ743" s="86">
        <f t="shared" si="53"/>
        <v>0.08781345535</v>
      </c>
      <c r="DK743" s="86">
        <f t="shared" si="54"/>
        <v>0.7964809043</v>
      </c>
      <c r="DL743" s="86">
        <f t="shared" si="18"/>
        <v>1</v>
      </c>
      <c r="DM743" s="62"/>
      <c r="DN743" s="86">
        <f>DH743 / (Baseline!B$7/Baseline!B$17)</f>
        <v>6.61169592</v>
      </c>
      <c r="DO743" s="86">
        <f>DI743 / (Baseline!B$11/Baseline!B$17)</f>
        <v>1.29792641</v>
      </c>
      <c r="DP743" s="86">
        <f>DJ743 / (Baseline!B$16/Baseline!B$17)</f>
        <v>1.356983263</v>
      </c>
      <c r="DQ743" s="86">
        <f>DK743 / (Baseline!B$18/Baseline!B$17)</f>
        <v>0.9004919774</v>
      </c>
      <c r="DR743" s="62"/>
      <c r="DS743" s="86">
        <f>DH743 / Baseline!H$117</f>
        <v>2.478043737</v>
      </c>
      <c r="DT743" s="86">
        <f>DI743 / Baseline!H$118</f>
        <v>1.210265618</v>
      </c>
      <c r="DU743" s="86">
        <f>DJ743 / Baseline!H$119</f>
        <v>1.049758432</v>
      </c>
      <c r="DV743" s="86">
        <f>DK743 / Baseline!H$120</f>
        <v>0.9404343789</v>
      </c>
      <c r="DW743" s="87"/>
      <c r="DX743" s="86">
        <f>(AU743*Baseline!B$34)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0.04077304508</v>
      </c>
      <c r="DY743" s="86">
        <f>(AZ743*Baseline!B$34) + (Baseline!D$90*(1-Baseline!D$91)*Baseline!B$35) + (Baseline!D$90*Baseline!D$91*((1-Baseline!D$92)*Baseline!B$40 + Baseline!D$92*Baseline!B$41))</f>
        <v>0.01187854119</v>
      </c>
      <c r="DZ743" s="86">
        <f>(BE743*Baseline!B$34) + (Baseline!F$90*(1-Baseline!F$91)*Baseline!B$35) + (Baseline!F$90*Baseline!F$91*((1-Baseline!F$92)*Baseline!B$40 + Baseline!F$92*Baseline!B$41))</f>
        <v>0.01402403802</v>
      </c>
      <c r="EA743" s="86">
        <f>(BJ743*Baseline!B$34) + (Baseline!H$90*(1-Baseline!H$91)*Baseline!B$35) + (Baseline!H$90*Baseline!H$91*((1-Baseline!H$92)*Baseline!B$40 + Baseline!H$92*Baseline!B$41))</f>
        <v>0.009315059571</v>
      </c>
      <c r="EB743" s="86">
        <f>( DX743*Baseline!B$7 + DY743*Baseline!B$11 + DZ743*Baseline!B$16 + EA743*Baseline!B$18 ) / Baseline!B$17</f>
        <v>0.01002068494</v>
      </c>
    </row>
    <row r="744">
      <c r="A744" s="73" t="s">
        <v>920</v>
      </c>
      <c r="B744" s="85">
        <f>MIN( MAX( NORMINV( MCrands!B744, (B$5+B$4)/2, (B$5-B$4)/3.29 ), 0 ), 1 )</f>
        <v>0.3138592156</v>
      </c>
      <c r="C744" s="85">
        <f>MAX( NORMINV( MCrands!C744, (C$5+C$4)/2, (C$5-C$4)/3.29 ), 0 )</f>
        <v>3.446864791</v>
      </c>
      <c r="D744" s="83"/>
      <c r="E744" s="84">
        <f>Baseline!B$33 * (C744 * Baseline!B$68*Baseline!B$68/Baseline!B$75 + Baseline!B$46 * Baseline!B$54*Baseline!B$54/Baseline!B$76 + Baseline!B$47 * Baseline!B$55*Baseline!B$55/Baseline!B$77 + Baseline!B$56*Baseline!B$56/Baseline!B$78)</f>
        <v>0.00002445337654</v>
      </c>
      <c r="F744" s="84">
        <f>Baseline!B$33 * (C744 * Baseline!B$68*Baseline!B$59/Baseline!B$75 + Baseline!B$46 * Baseline!B$54*Baseline!B$69/Baseline!B$76 + Baseline!B$47 * Baseline!B$55*Baseline!B$57/Baseline!B$77 + Baseline!B$56*Baseline!B$58/Baseline!B$78)</f>
        <v>0.000000240100498</v>
      </c>
      <c r="G744" s="85">
        <f>Baseline!B$33 * (C744 * Baseline!B$68*Baseline!B$60/Baseline!B$75 + Baseline!B$46 * Baseline!B$54*Baseline!B$61/Baseline!B$76 + Baseline!B$47 * Baseline!B$55*Baseline!B$70/Baseline!B$77 + Baseline!B$56*Baseline!B$62/Baseline!B$78)</f>
        <v>0.0000002029670123</v>
      </c>
      <c r="H744" s="84">
        <f>Baseline!B$33 * (C744 * Baseline!B$68*Baseline!B$63/Baseline!B$75 + Baseline!B$46 * Baseline!B$54*Baseline!B$64/Baseline!B$76 + Baseline!B$47 * Baseline!B$55*Baseline!B$65/Baseline!B$77 + Baseline!B$56*Baseline!B$71/Baseline!B$78)</f>
        <v>0.000000003943797593</v>
      </c>
      <c r="I744" s="84">
        <f>Baseline!B$33 * (C744 * Baseline!B$59*Baseline!B$68/Baseline!B$75 + Baseline!B$46 * Baseline!B$69*Baseline!B$54/Baseline!B$76 + Baseline!B$47 * Baseline!B$57*Baseline!B$55/Baseline!B$77 + Baseline!B$58*Baseline!B$56/Baseline!B$78)</f>
        <v>0.000000240100498</v>
      </c>
      <c r="J744" s="85">
        <f>Baseline!B$33 * (C744 * Baseline!B$59*Baseline!B$59/Baseline!B$75 + Baseline!B$46 * Baseline!B$69*Baseline!B$69/Baseline!B$76 + Baseline!B$47 * Baseline!B$57*Baseline!B$57/Baseline!B$77 + Baseline!B$58*Baseline!B$58/Baseline!B$78)</f>
        <v>0.000002116574598</v>
      </c>
      <c r="K744" s="84">
        <f>Baseline!B$33 * (C744 * Baseline!B$59*Baseline!B$60/Baseline!B$75 + Baseline!B$46 * Baseline!B$69*Baseline!B$61/Baseline!B$76 + Baseline!B$47 * Baseline!B$57*Baseline!B$70/Baseline!B$77 + Baseline!B$58*Baseline!B$62/Baseline!B$78)</f>
        <v>0.00000001649019295</v>
      </c>
      <c r="L744" s="85">
        <f>Baseline!B$33 * (C744 * Baseline!B$59*Baseline!B$63/Baseline!B$75 + Baseline!B$46 * Baseline!B$69*Baseline!B$64/Baseline!B$76 + Baseline!B$47 * Baseline!B$57*Baseline!B$65/Baseline!B$77 + Baseline!B$58*Baseline!B$71/Baseline!B$78)</f>
        <v>0.00000001707283107</v>
      </c>
      <c r="M744" s="84">
        <f>Baseline!B$33 * (C744 * Baseline!B$60*Baseline!B$68/Baseline!B$75 + Baseline!B$46 * Baseline!B$61*Baseline!B$54/Baseline!B$76 + Baseline!B$47 * Baseline!B$70*Baseline!B$55/Baseline!B$77 + Baseline!B$62*Baseline!B$56/Baseline!B$78)</f>
        <v>0.0000002029670123</v>
      </c>
      <c r="N744" s="85">
        <f>Baseline!B$33 * (C744 * Baseline!B$60*Baseline!B$59/Baseline!B$75 + Baseline!B$46 * Baseline!B$61*Baseline!B$69/Baseline!B$76 + Baseline!B$47 * Baseline!B$70*Baseline!B$57/Baseline!B$77 + Baseline!B$62*Baseline!B$58/Baseline!B$78)</f>
        <v>0.00000001649019295</v>
      </c>
      <c r="O744" s="85">
        <f>Baseline!B$33 * (C744 * Baseline!B$60*Baseline!B$60/Baseline!B$75 + Baseline!B$46 * Baseline!B$61*Baseline!B$61/Baseline!B$76 + Baseline!B$47 * Baseline!B$70*Baseline!B$70/Baseline!B$77 + Baseline!B$62*Baseline!B$62/Baseline!B$78)</f>
        <v>0.000001589268527</v>
      </c>
      <c r="P744" s="84">
        <f>Baseline!B$33 * (C744 * Baseline!B$60*Baseline!B$63/Baseline!B$75 + Baseline!B$46 * Baseline!B$61*Baseline!B$64/Baseline!B$76 + Baseline!B$47 * Baseline!B$70*Baseline!B$65/Baseline!B$77 + Baseline!B$62*Baseline!B$71/Baseline!B$78)</f>
        <v>0.000000001956492161</v>
      </c>
      <c r="Q744" s="84">
        <f>Baseline!B$33 * (C744 * Baseline!B$63*Baseline!B$68/Baseline!B$75 + Baseline!B$46 * Baseline!B$64*Baseline!B$54/Baseline!B$76 + Baseline!B$47 * Baseline!B$65*Baseline!B$55/Baseline!B$77 + Baseline!B$71*Baseline!B$56/Baseline!B$78)</f>
        <v>0.000000003943797593</v>
      </c>
      <c r="R744" s="84">
        <f>Baseline!B$33 * (C744 * Baseline!B$63*Baseline!B$59/Baseline!B$75 + Baseline!B$46 * Baseline!B$64*Baseline!B$69/Baseline!B$76 + Baseline!B$47 * Baseline!B$65*Baseline!B$57/Baseline!B$77 + Baseline!B$71*Baseline!B$58/Baseline!B$78)</f>
        <v>0.00000001707283107</v>
      </c>
      <c r="S744" s="84">
        <f>Baseline!B$33 * (C744 * Baseline!B$63*Baseline!B$60/Baseline!B$75 + Baseline!B$46 * Baseline!B$64*Baseline!B$61/Baseline!B$76 + Baseline!B$47 * Baseline!B$65*Baseline!B$70/Baseline!B$77 + Baseline!B$71*Baseline!B$62/Baseline!B$78)</f>
        <v>0.000000001956492161</v>
      </c>
      <c r="T744" s="84">
        <f>Baseline!B$33 * (C744 * Baseline!B$63*Baseline!B$63/Baseline!B$75 + Baseline!B$46 * Baseline!B$64*Baseline!B$64/Baseline!B$76 + Baseline!B$47 * Baseline!B$65*Baseline!B$65/Baseline!B$77 + Baseline!B$71*Baseline!B$71/Baseline!B$78)</f>
        <v>0.00000009856722725</v>
      </c>
      <c r="U744" s="83"/>
      <c r="V744" s="84">
        <f>E744 * ( Baseline!B$89 * Baseline!B$7 )</f>
        <v>0.2538015951</v>
      </c>
      <c r="W744" s="84">
        <f>F744 * ( Baseline!D$89 * Baseline!B$11 )</f>
        <v>0.00442903681</v>
      </c>
      <c r="X744" s="84">
        <f>G744 * ( Baseline!F$89 * Baseline!B$16 )</f>
        <v>0.007050012474</v>
      </c>
      <c r="Y744" s="84">
        <f>H744 * ( Baseline!H$89 * Baseline!B$18 )</f>
        <v>0.001386928972</v>
      </c>
      <c r="Z744" s="86">
        <f t="shared" si="1"/>
        <v>0.2666675733</v>
      </c>
      <c r="AA744" s="84">
        <f>I744 * ( Baseline!B$89 * Baseline!B$7 )</f>
        <v>0.002492003068</v>
      </c>
      <c r="AB744" s="85">
        <f>J744 * ( Baseline!D$89 * Baseline!B$11 )</f>
        <v>0.03904359585</v>
      </c>
      <c r="AC744" s="85">
        <f>K744 * ( Baseline!F$89 * Baseline!B$16 )</f>
        <v>0.0005727830579</v>
      </c>
      <c r="AD744" s="85">
        <f>L744 * ( Baseline!F$89 * Baseline!B$16 )</f>
        <v>0.0005930208591</v>
      </c>
      <c r="AE744" s="86">
        <f t="shared" si="2"/>
        <v>0.04270140283</v>
      </c>
      <c r="AF744" s="86">
        <f>M744 * ( Baseline!B$89 * Baseline!B$7 )</f>
        <v>0.002106594621</v>
      </c>
      <c r="AG744" s="86">
        <f>N744 * ( Baseline!D$89 * Baseline!B$11 )</f>
        <v>0.0003041879221</v>
      </c>
      <c r="AH744" s="86">
        <f>O744 * ( Baseline!F$89 * Baseline!B$16 )</f>
        <v>0.05520287662</v>
      </c>
      <c r="AI744" s="86">
        <f>P744 * ( Baseline!H$89 * Baseline!B$18 )</f>
        <v>0.0006880463811</v>
      </c>
      <c r="AJ744" s="86">
        <f t="shared" si="3"/>
        <v>0.05830170555</v>
      </c>
      <c r="AK744" s="86">
        <f>Q744 * ( Baseline!B$89 * Baseline!B$7 )</f>
        <v>0.00004093267522</v>
      </c>
      <c r="AL744" s="86">
        <f>R744 * ( Baseline!D$89 * Baseline!B$11 )</f>
        <v>0.0003149356119</v>
      </c>
      <c r="AM744" s="86">
        <f>S744 * ( Baseline!F$89 * Baseline!B$16 )</f>
        <v>0.00006795830506</v>
      </c>
      <c r="AN744" s="86">
        <f>T744 * ( Baseline!H$89 * Baseline!B$18 )</f>
        <v>0.03466347853</v>
      </c>
      <c r="AO744" s="86">
        <f t="shared" si="4"/>
        <v>0.03508730512</v>
      </c>
      <c r="AP744" s="62"/>
      <c r="AQ744" s="86">
        <f>V744 * ( (1-Baseline!B$90-Baseline!B$89) + (1-B744)*Baseline!B$90 )</f>
        <v>0.177474648</v>
      </c>
      <c r="AR744" s="86">
        <f>W744 * ( (1-Baseline!B$90-Baseline!B$89) + (1-B744)*Baseline!B$90 )</f>
        <v>0.003097071745</v>
      </c>
      <c r="AS744" s="86">
        <f>X744 * ( (1-Baseline!B$90-Baseline!B$89) + (1-B744)*Baseline!B$90 )</f>
        <v>0.004929829074</v>
      </c>
      <c r="AT744" s="86">
        <f>Y744 * ( (1-Baseline!B$90-Baseline!B$89) + (1-B744)*Baseline!B$90 )</f>
        <v>0.0009698313011</v>
      </c>
      <c r="AU744" s="86">
        <f t="shared" si="5"/>
        <v>0.1864713802</v>
      </c>
      <c r="AV744" s="86">
        <f>AA744 * ( (1-Baseline!D$90-Baseline!D$89) + (1-B744)*Baseline!D$90 )</f>
        <v>0.002120169973</v>
      </c>
      <c r="AW744" s="86">
        <f>AB744 * ( (1-Baseline!D$90-Baseline!D$89) + (1-B744)*Baseline!D$90 )</f>
        <v>0.03321788027</v>
      </c>
      <c r="AX744" s="86">
        <f>AC744 * ( (1-Baseline!D$90-Baseline!D$89) + (1-B744)*Baseline!D$90 )</f>
        <v>0.0004873177951</v>
      </c>
      <c r="AY744" s="86">
        <f>AD744 * ( (1-Baseline!D$90-Baseline!D$89) + (1-B744)*Baseline!D$90 )</f>
        <v>0.0005045359032</v>
      </c>
      <c r="AZ744" s="86">
        <f t="shared" si="6"/>
        <v>0.03632990394</v>
      </c>
      <c r="BA744" s="86">
        <f>AF744 * ( (1-Baseline!F$90-Baseline!F$89) + (1-Baseline!B$36)*Baseline!F$90 )</f>
        <v>0.0015159729</v>
      </c>
      <c r="BB744" s="86">
        <f>AG744 * ( (1-Baseline!F$90-Baseline!F$89) + (1-Baseline!B$36)*Baseline!F$90 )</f>
        <v>0.0002189033627</v>
      </c>
      <c r="BC744" s="86">
        <f>AH744 * ( (1-Baseline!F$90-Baseline!F$89) + (1-Baseline!B$36)*Baseline!F$90 )</f>
        <v>0.03972575651</v>
      </c>
      <c r="BD744" s="86">
        <f>AI744 * ( (1-Baseline!F$90-Baseline!F$89) + (1-Baseline!B$36)*Baseline!F$90 )</f>
        <v>0.0004951401934</v>
      </c>
      <c r="BE744" s="86">
        <f t="shared" si="7"/>
        <v>0.04195577297</v>
      </c>
      <c r="BF744" s="86">
        <f>AK744 * ( (1-Baseline!H$90-Baseline!H$89) + (1-Baseline!B$36)*Baseline!H$90 )</f>
        <v>0.00003243177723</v>
      </c>
      <c r="BG744" s="86">
        <f>AL744 * ( (1-Baseline!H$90-Baseline!H$89) + (1-Baseline!B$36)*Baseline!H$90 )</f>
        <v>0.0002495297841</v>
      </c>
      <c r="BH744" s="86">
        <f>AM744 * ( (1-Baseline!H$90-Baseline!H$89) + (1-Baseline!B$36)*Baseline!H$90 )</f>
        <v>0.00005384472426</v>
      </c>
      <c r="BI744" s="86">
        <f>AN744 * ( (1-Baseline!H$90-Baseline!H$89) + (1-Baseline!B$36)*Baseline!H$90 )</f>
        <v>0.02746456731</v>
      </c>
      <c r="BJ744" s="86">
        <f t="shared" si="8"/>
        <v>0.02780037359</v>
      </c>
      <c r="BK744" s="62"/>
      <c r="BL744" s="86">
        <f t="shared" si="19"/>
        <v>0.9517527456</v>
      </c>
      <c r="BM744" s="86">
        <f t="shared" si="20"/>
        <v>0.01660883157</v>
      </c>
      <c r="BN744" s="86">
        <f t="shared" si="21"/>
        <v>0.02643745689</v>
      </c>
      <c r="BO744" s="86">
        <f t="shared" si="22"/>
        <v>0.005200965962</v>
      </c>
      <c r="BP744" s="86">
        <f t="shared" si="9"/>
        <v>1</v>
      </c>
      <c r="BQ744" s="86">
        <f t="shared" si="23"/>
        <v>0.05835881032</v>
      </c>
      <c r="BR744" s="86">
        <f t="shared" si="24"/>
        <v>0.9143398872</v>
      </c>
      <c r="BS744" s="86">
        <f t="shared" si="25"/>
        <v>0.01341368245</v>
      </c>
      <c r="BT744" s="86">
        <f t="shared" si="26"/>
        <v>0.01388762007</v>
      </c>
      <c r="BU744" s="86">
        <f t="shared" si="10"/>
        <v>1</v>
      </c>
      <c r="BV744" s="86">
        <f t="shared" si="27"/>
        <v>0.03613264142</v>
      </c>
      <c r="BW744" s="86">
        <f t="shared" si="28"/>
        <v>0.00521747896</v>
      </c>
      <c r="BX744" s="86">
        <f t="shared" si="29"/>
        <v>0.9468484002</v>
      </c>
      <c r="BY744" s="86">
        <f t="shared" si="30"/>
        <v>0.01180147947</v>
      </c>
      <c r="BZ744" s="86">
        <f t="shared" si="11"/>
        <v>1</v>
      </c>
      <c r="CA744" s="86">
        <f t="shared" si="31"/>
        <v>0.001166595014</v>
      </c>
      <c r="CB744" s="86">
        <f t="shared" si="32"/>
        <v>0.008975770891</v>
      </c>
      <c r="CC744" s="86">
        <f t="shared" si="33"/>
        <v>0.001936834557</v>
      </c>
      <c r="CD744" s="86">
        <f t="shared" si="34"/>
        <v>0.9879207995</v>
      </c>
      <c r="CE744" s="86">
        <f t="shared" si="12"/>
        <v>1</v>
      </c>
      <c r="CF744" s="62"/>
      <c r="CG744" s="86">
        <f t="shared" si="35"/>
        <v>0.9517527456</v>
      </c>
      <c r="CH744" s="86">
        <f t="shared" si="36"/>
        <v>0.01660883157</v>
      </c>
      <c r="CI744" s="86">
        <f t="shared" si="37"/>
        <v>0.02643745689</v>
      </c>
      <c r="CJ744" s="86">
        <f t="shared" si="38"/>
        <v>0.005200965962</v>
      </c>
      <c r="CK744" s="86">
        <f t="shared" si="13"/>
        <v>1</v>
      </c>
      <c r="CL744" s="86">
        <f t="shared" si="39"/>
        <v>0.05835881032</v>
      </c>
      <c r="CM744" s="86">
        <f t="shared" si="40"/>
        <v>0.9143398872</v>
      </c>
      <c r="CN744" s="86">
        <f t="shared" si="41"/>
        <v>0.01341368245</v>
      </c>
      <c r="CO744" s="86">
        <f t="shared" si="42"/>
        <v>0.01388762007</v>
      </c>
      <c r="CP744" s="86">
        <f t="shared" si="14"/>
        <v>1</v>
      </c>
      <c r="CQ744" s="86">
        <f t="shared" si="43"/>
        <v>0.03613264142</v>
      </c>
      <c r="CR744" s="86">
        <f t="shared" si="44"/>
        <v>0.00521747896</v>
      </c>
      <c r="CS744" s="86">
        <f t="shared" si="45"/>
        <v>0.9468484002</v>
      </c>
      <c r="CT744" s="86">
        <f t="shared" si="46"/>
        <v>0.01180147947</v>
      </c>
      <c r="CU744" s="86">
        <f t="shared" si="15"/>
        <v>1</v>
      </c>
      <c r="CV744" s="86">
        <f t="shared" si="47"/>
        <v>0.001166595014</v>
      </c>
      <c r="CW744" s="86">
        <f t="shared" si="48"/>
        <v>0.008975770891</v>
      </c>
      <c r="CX744" s="86">
        <f t="shared" si="49"/>
        <v>0.001936834557</v>
      </c>
      <c r="CY744" s="86">
        <f t="shared" si="50"/>
        <v>0.9879207995</v>
      </c>
      <c r="CZ744" s="86">
        <f t="shared" si="16"/>
        <v>1</v>
      </c>
      <c r="DA744" s="62"/>
      <c r="DB744" s="86">
        <f>(AQ744*Baseline!B$7 + AV744*Baseline!B$11 + BA744*Baseline!B$16 + BF744*Baseline!B$18)</f>
        <v>97185.89809</v>
      </c>
      <c r="DC744" s="86">
        <f>(AR744*Baseline!B$7 + AW744*Baseline!B$11 + BB744*Baseline!B$16 + BG744*Baseline!B$18)</f>
        <v>84899.15809</v>
      </c>
      <c r="DD744" s="86">
        <f>(AS744*Baseline!B$7 + AX744*Baseline!B$11 + BC744*Baseline!B$16 + BH744*Baseline!B$18)</f>
        <v>138990.4725</v>
      </c>
      <c r="DE744" s="86">
        <f>(AT744*Baseline!B$7 + AY744*Baseline!B$11 + BD744*Baseline!B$16 + BI744*Baseline!B$18)</f>
        <v>1260836.135</v>
      </c>
      <c r="DF744" s="86">
        <f t="shared" si="17"/>
        <v>1581911.663</v>
      </c>
      <c r="DG744" s="62"/>
      <c r="DH744" s="86">
        <f t="shared" si="51"/>
        <v>0.06143573017</v>
      </c>
      <c r="DI744" s="86">
        <f t="shared" si="52"/>
        <v>0.05366870987</v>
      </c>
      <c r="DJ744" s="86">
        <f t="shared" si="53"/>
        <v>0.08786234764</v>
      </c>
      <c r="DK744" s="86">
        <f t="shared" si="54"/>
        <v>0.7970332123</v>
      </c>
      <c r="DL744" s="86">
        <f t="shared" si="18"/>
        <v>1</v>
      </c>
      <c r="DM744" s="62"/>
      <c r="DN744" s="86">
        <f>DH744 / (Baseline!B$7/Baseline!B$17)</f>
        <v>6.557860113</v>
      </c>
      <c r="DO744" s="86">
        <f>DI744 / (Baseline!B$11/Baseline!B$17)</f>
        <v>1.295588344</v>
      </c>
      <c r="DP744" s="86">
        <f>DJ744 / (Baseline!B$16/Baseline!B$17)</f>
        <v>1.357738797</v>
      </c>
      <c r="DQ744" s="86">
        <f>DK744 / (Baseline!B$18/Baseline!B$17)</f>
        <v>0.9011164103</v>
      </c>
      <c r="DR744" s="62"/>
      <c r="DS744" s="86">
        <f>DH744 / Baseline!H$117</f>
        <v>2.457866239</v>
      </c>
      <c r="DT744" s="86">
        <f>DI744 / Baseline!H$118</f>
        <v>1.208085463</v>
      </c>
      <c r="DU744" s="86">
        <f>DJ744 / Baseline!H$119</f>
        <v>1.050342911</v>
      </c>
      <c r="DV744" s="86">
        <f>DK744 / Baseline!H$120</f>
        <v>0.9410865093</v>
      </c>
      <c r="DW744" s="87"/>
      <c r="DX744" s="86">
        <f>(AU744*Baseline!B$34)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0.04050023827</v>
      </c>
      <c r="DY744" s="86">
        <f>(AZ744*Baseline!B$34) + (Baseline!D$90*(1-Baseline!D$91)*Baseline!B$35) + (Baseline!D$90*Baseline!D$91*((1-Baseline!D$92)*Baseline!B$40 + Baseline!D$92*Baseline!B$41))</f>
        <v>0.01186305359</v>
      </c>
      <c r="DZ744" s="86">
        <f>(BE744*Baseline!B$34) + (Baseline!F$90*(1-Baseline!F$91)*Baseline!B$35) + (Baseline!F$90*Baseline!F$91*((1-Baseline!F$92)*Baseline!B$40 + Baseline!F$92*Baseline!B$41))</f>
        <v>0.01402400595</v>
      </c>
      <c r="EA744" s="86">
        <f>(BJ744*Baseline!B$34) + (Baseline!H$90*(1-Baseline!H$91)*Baseline!B$35) + (Baseline!H$90*Baseline!H$91*((1-Baseline!H$92)*Baseline!B$40 + Baseline!H$92*Baseline!B$41))</f>
        <v>0.009315056039</v>
      </c>
      <c r="EB744" s="86">
        <f>( DX744*Baseline!B$7 + DY744*Baseline!B$11 + DZ744*Baseline!B$16 + EA744*Baseline!B$18 ) / Baseline!B$17</f>
        <v>0.01001748245</v>
      </c>
    </row>
    <row r="745">
      <c r="A745" s="73" t="s">
        <v>921</v>
      </c>
      <c r="B745" s="85">
        <f>MIN( MAX( NORMINV( MCrands!B745, (B$5+B$4)/2, (B$5-B$4)/3.29 ), 0 ), 1 )</f>
        <v>0.535720087</v>
      </c>
      <c r="C745" s="85">
        <f>MAX( NORMINV( MCrands!C745, (C$5+C$4)/2, (C$5-C$4)/3.29 ), 0 )</f>
        <v>2.192655113</v>
      </c>
      <c r="D745" s="83"/>
      <c r="E745" s="84">
        <f>Baseline!B$33 * (C745 * Baseline!B$68*Baseline!B$68/Baseline!B$75 + Baseline!B$46 * Baseline!B$54*Baseline!B$54/Baseline!B$76 + Baseline!B$47 * Baseline!B$55*Baseline!B$55/Baseline!B$77 + Baseline!B$56*Baseline!B$56/Baseline!B$78)</f>
        <v>0.00001557354191</v>
      </c>
      <c r="F745" s="84">
        <f>Baseline!B$33 * (C745 * Baseline!B$68*Baseline!B$59/Baseline!B$75 + Baseline!B$46 * Baseline!B$54*Baseline!B$69/Baseline!B$76 + Baseline!B$47 * Baseline!B$55*Baseline!B$57/Baseline!B$77 + Baseline!B$56*Baseline!B$58/Baseline!B$78)</f>
        <v>0.0000002386984188</v>
      </c>
      <c r="G745" s="85">
        <f>Baseline!B$33 * (C745 * Baseline!B$68*Baseline!B$60/Baseline!B$75 + Baseline!B$46 * Baseline!B$54*Baseline!B$61/Baseline!B$76 + Baseline!B$47 * Baseline!B$55*Baseline!B$70/Baseline!B$77 + Baseline!B$56*Baseline!B$62/Baseline!B$78)</f>
        <v>0.0000001995202344</v>
      </c>
      <c r="H745" s="84">
        <f>Baseline!B$33 * (C745 * Baseline!B$68*Baseline!B$63/Baseline!B$75 + Baseline!B$46 * Baseline!B$54*Baseline!B$64/Baseline!B$76 + Baseline!B$47 * Baseline!B$55*Baseline!B$65/Baseline!B$77 + Baseline!B$56*Baseline!B$71/Baseline!B$78)</f>
        <v>0.000000003599119801</v>
      </c>
      <c r="I745" s="84">
        <f>Baseline!B$33 * (C745 * Baseline!B$59*Baseline!B$68/Baseline!B$75 + Baseline!B$46 * Baseline!B$69*Baseline!B$54/Baseline!B$76 + Baseline!B$47 * Baseline!B$57*Baseline!B$55/Baseline!B$77 + Baseline!B$58*Baseline!B$56/Baseline!B$78)</f>
        <v>0.0000002386984188</v>
      </c>
      <c r="J745" s="85">
        <f>Baseline!B$33 * (C745 * Baseline!B$59*Baseline!B$59/Baseline!B$75 + Baseline!B$46 * Baseline!B$69*Baseline!B$69/Baseline!B$76 + Baseline!B$47 * Baseline!B$57*Baseline!B$57/Baseline!B$77 + Baseline!B$58*Baseline!B$58/Baseline!B$78)</f>
        <v>0.000002116574377</v>
      </c>
      <c r="K745" s="84">
        <f>Baseline!B$33 * (C745 * Baseline!B$59*Baseline!B$60/Baseline!B$75 + Baseline!B$46 * Baseline!B$69*Baseline!B$61/Baseline!B$76 + Baseline!B$47 * Baseline!B$57*Baseline!B$70/Baseline!B$77 + Baseline!B$58*Baseline!B$62/Baseline!B$78)</f>
        <v>0.00000001648964872</v>
      </c>
      <c r="L745" s="85">
        <f>Baseline!B$33 * (C745 * Baseline!B$59*Baseline!B$63/Baseline!B$75 + Baseline!B$46 * Baseline!B$69*Baseline!B$64/Baseline!B$76 + Baseline!B$47 * Baseline!B$57*Baseline!B$65/Baseline!B$77 + Baseline!B$58*Baseline!B$71/Baseline!B$78)</f>
        <v>0.00000001707277665</v>
      </c>
      <c r="M745" s="84">
        <f>Baseline!B$33 * (C745 * Baseline!B$60*Baseline!B$68/Baseline!B$75 + Baseline!B$46 * Baseline!B$61*Baseline!B$54/Baseline!B$76 + Baseline!B$47 * Baseline!B$70*Baseline!B$55/Baseline!B$77 + Baseline!B$62*Baseline!B$56/Baseline!B$78)</f>
        <v>0.0000001995202344</v>
      </c>
      <c r="N745" s="85">
        <f>Baseline!B$33 * (C745 * Baseline!B$60*Baseline!B$59/Baseline!B$75 + Baseline!B$46 * Baseline!B$61*Baseline!B$69/Baseline!B$76 + Baseline!B$47 * Baseline!B$70*Baseline!B$57/Baseline!B$77 + Baseline!B$62*Baseline!B$58/Baseline!B$78)</f>
        <v>0.00000001648964872</v>
      </c>
      <c r="O745" s="85">
        <f>Baseline!B$33 * (C745 * Baseline!B$60*Baseline!B$60/Baseline!B$75 + Baseline!B$46 * Baseline!B$61*Baseline!B$61/Baseline!B$76 + Baseline!B$47 * Baseline!B$70*Baseline!B$70/Baseline!B$77 + Baseline!B$62*Baseline!B$62/Baseline!B$78)</f>
        <v>0.000001589267189</v>
      </c>
      <c r="P745" s="84">
        <f>Baseline!B$33 * (C745 * Baseline!B$60*Baseline!B$63/Baseline!B$75 + Baseline!B$46 * Baseline!B$61*Baseline!B$64/Baseline!B$76 + Baseline!B$47 * Baseline!B$70*Baseline!B$65/Baseline!B$77 + Baseline!B$62*Baseline!B$71/Baseline!B$78)</f>
        <v>0.000000001956358371</v>
      </c>
      <c r="Q745" s="84">
        <f>Baseline!B$33 * (C745 * Baseline!B$63*Baseline!B$68/Baseline!B$75 + Baseline!B$46 * Baseline!B$64*Baseline!B$54/Baseline!B$76 + Baseline!B$47 * Baseline!B$65*Baseline!B$55/Baseline!B$77 + Baseline!B$71*Baseline!B$56/Baseline!B$78)</f>
        <v>0.000000003599119801</v>
      </c>
      <c r="R745" s="84">
        <f>Baseline!B$33 * (C745 * Baseline!B$63*Baseline!B$59/Baseline!B$75 + Baseline!B$46 * Baseline!B$64*Baseline!B$69/Baseline!B$76 + Baseline!B$47 * Baseline!B$65*Baseline!B$57/Baseline!B$77 + Baseline!B$71*Baseline!B$58/Baseline!B$78)</f>
        <v>0.00000001707277665</v>
      </c>
      <c r="S745" s="84">
        <f>Baseline!B$33 * (C745 * Baseline!B$63*Baseline!B$60/Baseline!B$75 + Baseline!B$46 * Baseline!B$64*Baseline!B$61/Baseline!B$76 + Baseline!B$47 * Baseline!B$65*Baseline!B$70/Baseline!B$77 + Baseline!B$71*Baseline!B$62/Baseline!B$78)</f>
        <v>0.000000001956358371</v>
      </c>
      <c r="T745" s="84">
        <f>Baseline!B$33 * (C745 * Baseline!B$63*Baseline!B$63/Baseline!B$75 + Baseline!B$46 * Baseline!B$64*Baseline!B$64/Baseline!B$76 + Baseline!B$47 * Baseline!B$65*Baseline!B$65/Baseline!B$77 + Baseline!B$71*Baseline!B$71/Baseline!B$78)</f>
        <v>0.00000009856721387</v>
      </c>
      <c r="U745" s="83"/>
      <c r="V745" s="84">
        <f>E745 * ( Baseline!B$89 * Baseline!B$7 )</f>
        <v>0.1616377914</v>
      </c>
      <c r="W745" s="84">
        <f>F745 * ( Baseline!D$89 * Baseline!B$11 )</f>
        <v>0.004403173223</v>
      </c>
      <c r="X745" s="84">
        <f>G745 * ( Baseline!F$89 * Baseline!B$16 )</f>
        <v>0.006930289436</v>
      </c>
      <c r="Y745" s="84">
        <f>H745 * ( Baseline!H$89 * Baseline!B$18 )</f>
        <v>0.001265714938</v>
      </c>
      <c r="Z745" s="86">
        <f t="shared" si="1"/>
        <v>0.174236969</v>
      </c>
      <c r="AA745" s="84">
        <f>I745 * ( Baseline!B$89 * Baseline!B$7 )</f>
        <v>0.002477450889</v>
      </c>
      <c r="AB745" s="85">
        <f>J745 * ( Baseline!D$89 * Baseline!B$11 )</f>
        <v>0.03904359176</v>
      </c>
      <c r="AC745" s="85">
        <f>K745 * ( Baseline!F$89 * Baseline!B$16 )</f>
        <v>0.0005727641543</v>
      </c>
      <c r="AD745" s="85">
        <f>L745 * ( Baseline!F$89 * Baseline!B$16 )</f>
        <v>0.0005930189687</v>
      </c>
      <c r="AE745" s="86">
        <f t="shared" si="2"/>
        <v>0.04268682578</v>
      </c>
      <c r="AF745" s="86">
        <f>M745 * ( Baseline!B$89 * Baseline!B$7 )</f>
        <v>0.002070820513</v>
      </c>
      <c r="AG745" s="86">
        <f>N745 * ( Baseline!D$89 * Baseline!B$11 )</f>
        <v>0.0003041778829</v>
      </c>
      <c r="AH745" s="86">
        <f>O745 * ( Baseline!F$89 * Baseline!B$16 )</f>
        <v>0.05520283015</v>
      </c>
      <c r="AI745" s="86">
        <f>P745 * ( Baseline!H$89 * Baseline!B$18 )</f>
        <v>0.000687999331</v>
      </c>
      <c r="AJ745" s="86">
        <f t="shared" si="3"/>
        <v>0.05826582788</v>
      </c>
      <c r="AK745" s="86">
        <f>Q745 * ( Baseline!B$89 * Baseline!B$7 )</f>
        <v>0.00003735526442</v>
      </c>
      <c r="AL745" s="86">
        <f>R745 * ( Baseline!D$89 * Baseline!B$11 )</f>
        <v>0.000314934608</v>
      </c>
      <c r="AM745" s="86">
        <f>S745 * ( Baseline!F$89 * Baseline!B$16 )</f>
        <v>0.00006795365791</v>
      </c>
      <c r="AN745" s="86">
        <f>T745 * ( Baseline!H$89 * Baseline!B$18 )</f>
        <v>0.03466347382</v>
      </c>
      <c r="AO745" s="86">
        <f t="shared" si="4"/>
        <v>0.03508371735</v>
      </c>
      <c r="AP745" s="62"/>
      <c r="AQ745" s="86">
        <f>V745 * ( (1-Baseline!B$90-Baseline!B$89) + (1-B745)*Baseline!B$90 )</f>
        <v>0.0811113183</v>
      </c>
      <c r="AR745" s="86">
        <f>W745 * ( (1-Baseline!B$90-Baseline!B$89) + (1-B745)*Baseline!B$90 )</f>
        <v>0.002209552491</v>
      </c>
      <c r="AS745" s="86">
        <f>X745 * ( (1-Baseline!B$90-Baseline!B$89) + (1-B745)*Baseline!B$90 )</f>
        <v>0.003477682461</v>
      </c>
      <c r="AT745" s="86">
        <f>Y745 * ( (1-Baseline!B$90-Baseline!B$89) + (1-B745)*Baseline!B$90 )</f>
        <v>0.0006351473025</v>
      </c>
      <c r="AU745" s="86">
        <f t="shared" si="5"/>
        <v>0.08743370055</v>
      </c>
      <c r="AV745" s="86">
        <f>AA745 * ( (1-Baseline!D$90-Baseline!D$89) + (1-B745)*Baseline!D$90 )</f>
        <v>0.001861546195</v>
      </c>
      <c r="AW745" s="86">
        <f>AB745 * ( (1-Baseline!D$90-Baseline!D$89) + (1-B745)*Baseline!D$90 )</f>
        <v>0.02933719091</v>
      </c>
      <c r="AX745" s="86">
        <f>AC745 * ( (1-Baseline!D$90-Baseline!D$89) + (1-B745)*Baseline!D$90 )</f>
        <v>0.0004303725805</v>
      </c>
      <c r="AY745" s="86">
        <f>AD745 * ( (1-Baseline!D$90-Baseline!D$89) + (1-B745)*Baseline!D$90 )</f>
        <v>0.000445591963</v>
      </c>
      <c r="AZ745" s="86">
        <f t="shared" si="6"/>
        <v>0.03207470165</v>
      </c>
      <c r="BA745" s="86">
        <f>AF745 * ( (1-Baseline!F$90-Baseline!F$89) + (1-Baseline!B$36)*Baseline!F$90 )</f>
        <v>0.001490228707</v>
      </c>
      <c r="BB745" s="86">
        <f>AG745 * ( (1-Baseline!F$90-Baseline!F$89) + (1-Baseline!B$36)*Baseline!F$90 )</f>
        <v>0.0002188961382</v>
      </c>
      <c r="BC745" s="86">
        <f>AH745 * ( (1-Baseline!F$90-Baseline!F$89) + (1-Baseline!B$36)*Baseline!F$90 )</f>
        <v>0.03972572307</v>
      </c>
      <c r="BD745" s="86">
        <f>AI745 * ( (1-Baseline!F$90-Baseline!F$89) + (1-Baseline!B$36)*Baseline!F$90 )</f>
        <v>0.0004951063345</v>
      </c>
      <c r="BE745" s="86">
        <f t="shared" si="7"/>
        <v>0.04192995425</v>
      </c>
      <c r="BF745" s="86">
        <f>AK745 * ( (1-Baseline!H$90-Baseline!H$89) + (1-Baseline!B$36)*Baseline!H$90 )</f>
        <v>0.0000295973231</v>
      </c>
      <c r="BG745" s="86">
        <f>AL745 * ( (1-Baseline!H$90-Baseline!H$89) + (1-Baseline!B$36)*Baseline!H$90 )</f>
        <v>0.0002495289886</v>
      </c>
      <c r="BH745" s="86">
        <f>AM745 * ( (1-Baseline!H$90-Baseline!H$89) + (1-Baseline!B$36)*Baseline!H$90 )</f>
        <v>0.00005384104224</v>
      </c>
      <c r="BI745" s="86">
        <f>AN745 * ( (1-Baseline!H$90-Baseline!H$89) + (1-Baseline!B$36)*Baseline!H$90 )</f>
        <v>0.02746456358</v>
      </c>
      <c r="BJ745" s="86">
        <f t="shared" si="8"/>
        <v>0.02779753093</v>
      </c>
      <c r="BK745" s="62"/>
      <c r="BL745" s="86">
        <f t="shared" si="19"/>
        <v>0.9276894125</v>
      </c>
      <c r="BM745" s="86">
        <f t="shared" si="20"/>
        <v>0.02527117665</v>
      </c>
      <c r="BN745" s="86">
        <f t="shared" si="21"/>
        <v>0.0397750803</v>
      </c>
      <c r="BO745" s="86">
        <f t="shared" si="22"/>
        <v>0.007264330556</v>
      </c>
      <c r="BP745" s="86">
        <f t="shared" si="9"/>
        <v>1</v>
      </c>
      <c r="BQ745" s="86">
        <f t="shared" si="23"/>
        <v>0.05803783354</v>
      </c>
      <c r="BR745" s="86">
        <f t="shared" si="24"/>
        <v>0.914652028</v>
      </c>
      <c r="BS745" s="86">
        <f t="shared" si="25"/>
        <v>0.01341782023</v>
      </c>
      <c r="BT745" s="86">
        <f t="shared" si="26"/>
        <v>0.01389231825</v>
      </c>
      <c r="BU745" s="86">
        <f t="shared" si="10"/>
        <v>1</v>
      </c>
      <c r="BV745" s="86">
        <f t="shared" si="27"/>
        <v>0.03554090945</v>
      </c>
      <c r="BW745" s="86">
        <f t="shared" si="28"/>
        <v>0.005220519367</v>
      </c>
      <c r="BX745" s="86">
        <f t="shared" si="29"/>
        <v>0.9474306324</v>
      </c>
      <c r="BY745" s="86">
        <f t="shared" si="30"/>
        <v>0.01180793882</v>
      </c>
      <c r="BZ745" s="86">
        <f t="shared" si="11"/>
        <v>1</v>
      </c>
      <c r="CA745" s="86">
        <f t="shared" si="31"/>
        <v>0.001064746476</v>
      </c>
      <c r="CB745" s="86">
        <f t="shared" si="32"/>
        <v>0.008976660166</v>
      </c>
      <c r="CC745" s="86">
        <f t="shared" si="33"/>
        <v>0.001936900165</v>
      </c>
      <c r="CD745" s="86">
        <f t="shared" si="34"/>
        <v>0.9880216932</v>
      </c>
      <c r="CE745" s="86">
        <f t="shared" si="12"/>
        <v>1</v>
      </c>
      <c r="CF745" s="62"/>
      <c r="CG745" s="86">
        <f t="shared" si="35"/>
        <v>0.9276894125</v>
      </c>
      <c r="CH745" s="86">
        <f t="shared" si="36"/>
        <v>0.02527117665</v>
      </c>
      <c r="CI745" s="86">
        <f t="shared" si="37"/>
        <v>0.0397750803</v>
      </c>
      <c r="CJ745" s="86">
        <f t="shared" si="38"/>
        <v>0.007264330556</v>
      </c>
      <c r="CK745" s="86">
        <f t="shared" si="13"/>
        <v>1</v>
      </c>
      <c r="CL745" s="86">
        <f t="shared" si="39"/>
        <v>0.05803783354</v>
      </c>
      <c r="CM745" s="86">
        <f t="shared" si="40"/>
        <v>0.914652028</v>
      </c>
      <c r="CN745" s="86">
        <f t="shared" si="41"/>
        <v>0.01341782023</v>
      </c>
      <c r="CO745" s="86">
        <f t="shared" si="42"/>
        <v>0.01389231825</v>
      </c>
      <c r="CP745" s="86">
        <f t="shared" si="14"/>
        <v>1</v>
      </c>
      <c r="CQ745" s="86">
        <f t="shared" si="43"/>
        <v>0.03554090945</v>
      </c>
      <c r="CR745" s="86">
        <f t="shared" si="44"/>
        <v>0.005220519367</v>
      </c>
      <c r="CS745" s="86">
        <f t="shared" si="45"/>
        <v>0.9474306324</v>
      </c>
      <c r="CT745" s="86">
        <f t="shared" si="46"/>
        <v>0.01180793882</v>
      </c>
      <c r="CU745" s="86">
        <f t="shared" si="15"/>
        <v>1</v>
      </c>
      <c r="CV745" s="86">
        <f t="shared" si="47"/>
        <v>0.001064746476</v>
      </c>
      <c r="CW745" s="86">
        <f t="shared" si="48"/>
        <v>0.008976660166</v>
      </c>
      <c r="CX745" s="86">
        <f t="shared" si="49"/>
        <v>0.001936900165</v>
      </c>
      <c r="CY745" s="86">
        <f t="shared" si="50"/>
        <v>0.9880216932</v>
      </c>
      <c r="CZ745" s="86">
        <f t="shared" si="16"/>
        <v>1</v>
      </c>
      <c r="DA745" s="62"/>
      <c r="DB745" s="86">
        <f>(AQ745*Baseline!B$7 + AV745*Baseline!B$11 + BA745*Baseline!B$16 + BF745*Baseline!B$18)</f>
        <v>49679.0106</v>
      </c>
      <c r="DC745" s="86">
        <f>(AR745*Baseline!B$7 + AW745*Baseline!B$11 + BB745*Baseline!B$16 + BG745*Baseline!B$18)</f>
        <v>76146.30273</v>
      </c>
      <c r="DD745" s="86">
        <f>(AS745*Baseline!B$7 + AX745*Baseline!B$11 + BC745*Baseline!B$16 + BH745*Baseline!B$18)</f>
        <v>138163.7787</v>
      </c>
      <c r="DE745" s="86">
        <f>(AT745*Baseline!B$7 + AY745*Baseline!B$11 + BD745*Baseline!B$16 + BI745*Baseline!B$18)</f>
        <v>1260547.12</v>
      </c>
      <c r="DF745" s="86">
        <f t="shared" si="17"/>
        <v>1524536.212</v>
      </c>
      <c r="DG745" s="62"/>
      <c r="DH745" s="86">
        <f t="shared" si="51"/>
        <v>0.03258631065</v>
      </c>
      <c r="DI745" s="86">
        <f t="shared" si="52"/>
        <v>0.04994719189</v>
      </c>
      <c r="DJ745" s="86">
        <f t="shared" si="53"/>
        <v>0.09062676082</v>
      </c>
      <c r="DK745" s="86">
        <f t="shared" si="54"/>
        <v>0.8268397366</v>
      </c>
      <c r="DL745" s="86">
        <f t="shared" si="18"/>
        <v>1</v>
      </c>
      <c r="DM745" s="62"/>
      <c r="DN745" s="86">
        <f>DH745 / (Baseline!B$7/Baseline!B$17)</f>
        <v>3.478374331</v>
      </c>
      <c r="DO745" s="86">
        <f>DI745 / (Baseline!B$11/Baseline!B$17)</f>
        <v>1.205749118</v>
      </c>
      <c r="DP745" s="86">
        <f>DJ745 / (Baseline!B$16/Baseline!B$17)</f>
        <v>1.400457335</v>
      </c>
      <c r="DQ745" s="86">
        <f>DK745 / (Baseline!B$18/Baseline!B$17)</f>
        <v>0.9348153175</v>
      </c>
      <c r="DR745" s="62"/>
      <c r="DS745" s="86">
        <f>DH745 / Baseline!H$117</f>
        <v>1.303684233</v>
      </c>
      <c r="DT745" s="86">
        <f>DI745 / Baseline!H$118</f>
        <v>1.124313898</v>
      </c>
      <c r="DU745" s="86">
        <f>DJ745 / Baseline!H$119</f>
        <v>1.083389851</v>
      </c>
      <c r="DV745" s="86">
        <f>DK745 / Baseline!H$120</f>
        <v>0.9762801719</v>
      </c>
      <c r="DW745" s="87"/>
      <c r="DX745" s="86">
        <f>(AU745*Baseline!B$34)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0.02564458633</v>
      </c>
      <c r="DY745" s="86">
        <f>(AZ745*Baseline!B$34) + (Baseline!D$90*(1-Baseline!D$91)*Baseline!B$35) + (Baseline!D$90*Baseline!D$91*((1-Baseline!D$92)*Baseline!B$40 + Baseline!D$92*Baseline!B$41))</f>
        <v>0.01122477325</v>
      </c>
      <c r="DZ745" s="86">
        <f>(BE745*Baseline!B$34) + (Baseline!F$90*(1-Baseline!F$91)*Baseline!B$35) + (Baseline!F$90*Baseline!F$91*((1-Baseline!F$92)*Baseline!B$40 + Baseline!F$92*Baseline!B$41))</f>
        <v>0.01402013314</v>
      </c>
      <c r="EA745" s="86">
        <f>(BJ745*Baseline!B$34) + (Baseline!H$90*(1-Baseline!H$91)*Baseline!B$35) + (Baseline!H$90*Baseline!H$91*((1-Baseline!H$92)*Baseline!B$40 + Baseline!H$92*Baseline!B$41))</f>
        <v>0.00931462964</v>
      </c>
      <c r="EB745" s="86">
        <f>( DX745*Baseline!B$7 + DY745*Baseline!B$11 + DZ745*Baseline!B$16 + EA745*Baseline!B$18 ) / Baseline!B$17</f>
        <v>0.00985124284</v>
      </c>
    </row>
    <row r="746">
      <c r="A746" s="73" t="s">
        <v>922</v>
      </c>
      <c r="B746" s="85">
        <f>MIN( MAX( NORMINV( MCrands!B746, (B$5+B$4)/2, (B$5-B$4)/3.29 ), 0 ), 1 )</f>
        <v>0.3357720892</v>
      </c>
      <c r="C746" s="85">
        <f>MAX( NORMINV( MCrands!C746, (C$5+C$4)/2, (C$5-C$4)/3.29 ), 0 )</f>
        <v>2.404079853</v>
      </c>
      <c r="D746" s="83"/>
      <c r="E746" s="84">
        <f>Baseline!B$33 * (C746 * Baseline!B$68*Baseline!B$68/Baseline!B$75 + Baseline!B$46 * Baseline!B$54*Baseline!B$54/Baseline!B$76 + Baseline!B$47 * Baseline!B$55*Baseline!B$55/Baseline!B$77 + Baseline!B$56*Baseline!B$56/Baseline!B$78)</f>
        <v>0.00001707043414</v>
      </c>
      <c r="F746" s="84">
        <f>Baseline!B$33 * (C746 * Baseline!B$68*Baseline!B$59/Baseline!B$75 + Baseline!B$46 * Baseline!B$54*Baseline!B$69/Baseline!B$76 + Baseline!B$47 * Baseline!B$55*Baseline!B$57/Baseline!B$77 + Baseline!B$56*Baseline!B$58/Baseline!B$78)</f>
        <v>0.0000002389347702</v>
      </c>
      <c r="G746" s="85">
        <f>Baseline!B$33 * (C746 * Baseline!B$68*Baseline!B$60/Baseline!B$75 + Baseline!B$46 * Baseline!B$54*Baseline!B$61/Baseline!B$76 + Baseline!B$47 * Baseline!B$55*Baseline!B$70/Baseline!B$77 + Baseline!B$56*Baseline!B$62/Baseline!B$78)</f>
        <v>0.0000002001012649</v>
      </c>
      <c r="H746" s="84">
        <f>Baseline!B$33 * (C746 * Baseline!B$68*Baseline!B$63/Baseline!B$75 + Baseline!B$46 * Baseline!B$54*Baseline!B$64/Baseline!B$76 + Baseline!B$47 * Baseline!B$55*Baseline!B$65/Baseline!B$77 + Baseline!B$56*Baseline!B$71/Baseline!B$78)</f>
        <v>0.000000003657222855</v>
      </c>
      <c r="I746" s="84">
        <f>Baseline!B$33 * (C746 * Baseline!B$59*Baseline!B$68/Baseline!B$75 + Baseline!B$46 * Baseline!B$69*Baseline!B$54/Baseline!B$76 + Baseline!B$47 * Baseline!B$57*Baseline!B$55/Baseline!B$77 + Baseline!B$58*Baseline!B$56/Baseline!B$78)</f>
        <v>0.0000002389347702</v>
      </c>
      <c r="J746" s="85">
        <f>Baseline!B$33 * (C746 * Baseline!B$59*Baseline!B$59/Baseline!B$75 + Baseline!B$46 * Baseline!B$69*Baseline!B$69/Baseline!B$76 + Baseline!B$47 * Baseline!B$57*Baseline!B$57/Baseline!B$77 + Baseline!B$58*Baseline!B$58/Baseline!B$78)</f>
        <v>0.000002116574414</v>
      </c>
      <c r="K746" s="84">
        <f>Baseline!B$33 * (C746 * Baseline!B$59*Baseline!B$60/Baseline!B$75 + Baseline!B$46 * Baseline!B$69*Baseline!B$61/Baseline!B$76 + Baseline!B$47 * Baseline!B$57*Baseline!B$70/Baseline!B$77 + Baseline!B$58*Baseline!B$62/Baseline!B$78)</f>
        <v>0.00000001648974046</v>
      </c>
      <c r="L746" s="85">
        <f>Baseline!B$33 * (C746 * Baseline!B$59*Baseline!B$63/Baseline!B$75 + Baseline!B$46 * Baseline!B$69*Baseline!B$64/Baseline!B$76 + Baseline!B$47 * Baseline!B$57*Baseline!B$65/Baseline!B$77 + Baseline!B$58*Baseline!B$71/Baseline!B$78)</f>
        <v>0.00000001707278582</v>
      </c>
      <c r="M746" s="84">
        <f>Baseline!B$33 * (C746 * Baseline!B$60*Baseline!B$68/Baseline!B$75 + Baseline!B$46 * Baseline!B$61*Baseline!B$54/Baseline!B$76 + Baseline!B$47 * Baseline!B$70*Baseline!B$55/Baseline!B$77 + Baseline!B$62*Baseline!B$56/Baseline!B$78)</f>
        <v>0.0000002001012649</v>
      </c>
      <c r="N746" s="85">
        <f>Baseline!B$33 * (C746 * Baseline!B$60*Baseline!B$59/Baseline!B$75 + Baseline!B$46 * Baseline!B$61*Baseline!B$69/Baseline!B$76 + Baseline!B$47 * Baseline!B$70*Baseline!B$57/Baseline!B$77 + Baseline!B$62*Baseline!B$58/Baseline!B$78)</f>
        <v>0.00000001648974046</v>
      </c>
      <c r="O746" s="85">
        <f>Baseline!B$33 * (C746 * Baseline!B$60*Baseline!B$60/Baseline!B$75 + Baseline!B$46 * Baseline!B$61*Baseline!B$61/Baseline!B$76 + Baseline!B$47 * Baseline!B$70*Baseline!B$70/Baseline!B$77 + Baseline!B$62*Baseline!B$62/Baseline!B$78)</f>
        <v>0.000001589267415</v>
      </c>
      <c r="P746" s="84">
        <f>Baseline!B$33 * (C746 * Baseline!B$60*Baseline!B$63/Baseline!B$75 + Baseline!B$46 * Baseline!B$61*Baseline!B$64/Baseline!B$76 + Baseline!B$47 * Baseline!B$70*Baseline!B$65/Baseline!B$77 + Baseline!B$62*Baseline!B$71/Baseline!B$78)</f>
        <v>0.000000001956380925</v>
      </c>
      <c r="Q746" s="84">
        <f>Baseline!B$33 * (C746 * Baseline!B$63*Baseline!B$68/Baseline!B$75 + Baseline!B$46 * Baseline!B$64*Baseline!B$54/Baseline!B$76 + Baseline!B$47 * Baseline!B$65*Baseline!B$55/Baseline!B$77 + Baseline!B$71*Baseline!B$56/Baseline!B$78)</f>
        <v>0.000000003657222855</v>
      </c>
      <c r="R746" s="84">
        <f>Baseline!B$33 * (C746 * Baseline!B$63*Baseline!B$59/Baseline!B$75 + Baseline!B$46 * Baseline!B$64*Baseline!B$69/Baseline!B$76 + Baseline!B$47 * Baseline!B$65*Baseline!B$57/Baseline!B$77 + Baseline!B$71*Baseline!B$58/Baseline!B$78)</f>
        <v>0.00000001707278582</v>
      </c>
      <c r="S746" s="84">
        <f>Baseline!B$33 * (C746 * Baseline!B$63*Baseline!B$60/Baseline!B$75 + Baseline!B$46 * Baseline!B$64*Baseline!B$61/Baseline!B$76 + Baseline!B$47 * Baseline!B$65*Baseline!B$70/Baseline!B$77 + Baseline!B$71*Baseline!B$62/Baseline!B$78)</f>
        <v>0.000000001956380925</v>
      </c>
      <c r="T746" s="84">
        <f>Baseline!B$33 * (C746 * Baseline!B$63*Baseline!B$63/Baseline!B$75 + Baseline!B$46 * Baseline!B$64*Baseline!B$64/Baseline!B$76 + Baseline!B$47 * Baseline!B$65*Baseline!B$65/Baseline!B$77 + Baseline!B$71*Baseline!B$71/Baseline!B$78)</f>
        <v>0.00000009856721613</v>
      </c>
      <c r="U746" s="83"/>
      <c r="V746" s="84">
        <f>E746 * ( Baseline!B$89 * Baseline!B$7 )</f>
        <v>0.177174036</v>
      </c>
      <c r="W746" s="84">
        <f>F746 * ( Baseline!D$89 * Baseline!B$11 )</f>
        <v>0.004407533102</v>
      </c>
      <c r="X746" s="84">
        <f>G746 * ( Baseline!F$89 * Baseline!B$16 )</f>
        <v>0.006950471398</v>
      </c>
      <c r="Y746" s="84">
        <f>H746 * ( Baseline!H$89 * Baseline!B$18 )</f>
        <v>0.001286148241</v>
      </c>
      <c r="Z746" s="86">
        <f t="shared" si="1"/>
        <v>0.1898181887</v>
      </c>
      <c r="AA746" s="84">
        <f>I746 * ( Baseline!B$89 * Baseline!B$7 )</f>
        <v>0.00247990398</v>
      </c>
      <c r="AB746" s="85">
        <f>J746 * ( Baseline!D$89 * Baseline!B$11 )</f>
        <v>0.03904359245</v>
      </c>
      <c r="AC746" s="85">
        <f>K746 * ( Baseline!F$89 * Baseline!B$16 )</f>
        <v>0.0005727673409</v>
      </c>
      <c r="AD746" s="85">
        <f>L746 * ( Baseline!F$89 * Baseline!B$16 )</f>
        <v>0.0005930192874</v>
      </c>
      <c r="AE746" s="86">
        <f t="shared" si="2"/>
        <v>0.04268928306</v>
      </c>
      <c r="AF746" s="86">
        <f>M746 * ( Baseline!B$89 * Baseline!B$7 )</f>
        <v>0.002076851029</v>
      </c>
      <c r="AG746" s="86">
        <f>N746 * ( Baseline!D$89 * Baseline!B$11 )</f>
        <v>0.0003041795752</v>
      </c>
      <c r="AH746" s="86">
        <f>O746 * ( Baseline!F$89 * Baseline!B$16 )</f>
        <v>0.05520283799</v>
      </c>
      <c r="AI746" s="86">
        <f>P746 * ( Baseline!H$89 * Baseline!B$18 )</f>
        <v>0.0006880072623</v>
      </c>
      <c r="AJ746" s="86">
        <f t="shared" si="3"/>
        <v>0.05827187585</v>
      </c>
      <c r="AK746" s="86">
        <f>Q746 * ( Baseline!B$89 * Baseline!B$7 )</f>
        <v>0.00003795831601</v>
      </c>
      <c r="AL746" s="86">
        <f>R746 * ( Baseline!D$89 * Baseline!B$11 )</f>
        <v>0.0003149347773</v>
      </c>
      <c r="AM746" s="86">
        <f>S746 * ( Baseline!F$89 * Baseline!B$16 )</f>
        <v>0.00006795444129</v>
      </c>
      <c r="AN746" s="86">
        <f>T746 * ( Baseline!H$89 * Baseline!B$18 )</f>
        <v>0.03466347462</v>
      </c>
      <c r="AO746" s="86">
        <f t="shared" si="4"/>
        <v>0.03508432215</v>
      </c>
      <c r="AP746" s="62"/>
      <c r="AQ746" s="86">
        <f>V746 * ( (1-Baseline!B$90-Baseline!B$89) + (1-B746)*Baseline!B$90 )</f>
        <v>0.120436326</v>
      </c>
      <c r="AR746" s="86">
        <f>W746 * ( (1-Baseline!B$90-Baseline!B$89) + (1-B746)*Baseline!B$90 )</f>
        <v>0.002996077221</v>
      </c>
      <c r="AS746" s="86">
        <f>X746 * ( (1-Baseline!B$90-Baseline!B$89) + (1-B746)*Baseline!B$90 )</f>
        <v>0.004724672181</v>
      </c>
      <c r="AT746" s="86">
        <f>Y746 * ( (1-Baseline!B$90-Baseline!B$89) + (1-B746)*Baseline!B$90 )</f>
        <v>0.0008742757815</v>
      </c>
      <c r="AU746" s="86">
        <f t="shared" si="5"/>
        <v>0.1290313511</v>
      </c>
      <c r="AV746" s="86">
        <f>AA746 * ( (1-Baseline!D$90-Baseline!D$89) + (1-B746)*Baseline!D$90 )</f>
        <v>0.00208553106</v>
      </c>
      <c r="AW746" s="86">
        <f>AB746 * ( (1-Baseline!D$90-Baseline!D$89) + (1-B746)*Baseline!D$90 )</f>
        <v>0.03283458771</v>
      </c>
      <c r="AX746" s="86">
        <f>AC746 * ( (1-Baseline!D$90-Baseline!D$89) + (1-B746)*Baseline!D$90 )</f>
        <v>0.0004816815849</v>
      </c>
      <c r="AY746" s="86">
        <f>AD746 * ( (1-Baseline!D$90-Baseline!D$89) + (1-B746)*Baseline!D$90 )</f>
        <v>0.000498712915</v>
      </c>
      <c r="AZ746" s="86">
        <f t="shared" si="6"/>
        <v>0.03590051327</v>
      </c>
      <c r="BA746" s="86">
        <f>AF746 * ( (1-Baseline!F$90-Baseline!F$89) + (1-Baseline!B$36)*Baseline!F$90 )</f>
        <v>0.001494568459</v>
      </c>
      <c r="BB746" s="86">
        <f>AG746 * ( (1-Baseline!F$90-Baseline!F$89) + (1-Baseline!B$36)*Baseline!F$90 )</f>
        <v>0.0002188973561</v>
      </c>
      <c r="BC746" s="86">
        <f>AH746 * ( (1-Baseline!F$90-Baseline!F$89) + (1-Baseline!B$36)*Baseline!F$90 )</f>
        <v>0.03972572871</v>
      </c>
      <c r="BD746" s="86">
        <f>AI746 * ( (1-Baseline!F$90-Baseline!F$89) + (1-Baseline!B$36)*Baseline!F$90 )</f>
        <v>0.0004951120422</v>
      </c>
      <c r="BE746" s="86">
        <f t="shared" si="7"/>
        <v>0.04193430656</v>
      </c>
      <c r="BF746" s="86">
        <f>AK746 * ( (1-Baseline!H$90-Baseline!H$89) + (1-Baseline!B$36)*Baseline!H$90 )</f>
        <v>0.00003007513294</v>
      </c>
      <c r="BG746" s="86">
        <f>AL746 * ( (1-Baseline!H$90-Baseline!H$89) + (1-Baseline!B$36)*Baseline!H$90 )</f>
        <v>0.0002495291227</v>
      </c>
      <c r="BH746" s="86">
        <f>AM746 * ( (1-Baseline!H$90-Baseline!H$89) + (1-Baseline!B$36)*Baseline!H$90 )</f>
        <v>0.00005384166293</v>
      </c>
      <c r="BI746" s="86">
        <f>AN746 * ( (1-Baseline!H$90-Baseline!H$89) + (1-Baseline!B$36)*Baseline!H$90 )</f>
        <v>0.02746456421</v>
      </c>
      <c r="BJ746" s="86">
        <f t="shared" si="8"/>
        <v>0.02779801013</v>
      </c>
      <c r="BK746" s="62"/>
      <c r="BL746" s="86">
        <f t="shared" si="19"/>
        <v>0.9333880866</v>
      </c>
      <c r="BM746" s="86">
        <f t="shared" si="20"/>
        <v>0.02321976167</v>
      </c>
      <c r="BN746" s="86">
        <f t="shared" si="21"/>
        <v>0.03661646676</v>
      </c>
      <c r="BO746" s="86">
        <f t="shared" si="22"/>
        <v>0.00677568493</v>
      </c>
      <c r="BP746" s="86">
        <f t="shared" si="9"/>
        <v>1</v>
      </c>
      <c r="BQ746" s="86">
        <f t="shared" si="23"/>
        <v>0.05809195663</v>
      </c>
      <c r="BR746" s="86">
        <f t="shared" si="24"/>
        <v>0.9145993948</v>
      </c>
      <c r="BS746" s="86">
        <f t="shared" si="25"/>
        <v>0.01341712251</v>
      </c>
      <c r="BT746" s="86">
        <f t="shared" si="26"/>
        <v>0.01389152604</v>
      </c>
      <c r="BU746" s="86">
        <f t="shared" si="10"/>
        <v>1</v>
      </c>
      <c r="BV746" s="86">
        <f t="shared" si="27"/>
        <v>0.03564071</v>
      </c>
      <c r="BW746" s="86">
        <f t="shared" si="28"/>
        <v>0.005220006577</v>
      </c>
      <c r="BX746" s="86">
        <f t="shared" si="29"/>
        <v>0.947332434</v>
      </c>
      <c r="BY746" s="86">
        <f t="shared" si="30"/>
        <v>0.0118068494</v>
      </c>
      <c r="BZ746" s="86">
        <f t="shared" si="11"/>
        <v>1</v>
      </c>
      <c r="CA746" s="86">
        <f t="shared" si="31"/>
        <v>0.001081916756</v>
      </c>
      <c r="CB746" s="86">
        <f t="shared" si="32"/>
        <v>0.008976510246</v>
      </c>
      <c r="CC746" s="86">
        <f t="shared" si="33"/>
        <v>0.001936889104</v>
      </c>
      <c r="CD746" s="86">
        <f t="shared" si="34"/>
        <v>0.9880046839</v>
      </c>
      <c r="CE746" s="86">
        <f t="shared" si="12"/>
        <v>1</v>
      </c>
      <c r="CF746" s="62"/>
      <c r="CG746" s="86">
        <f t="shared" si="35"/>
        <v>0.9333880866</v>
      </c>
      <c r="CH746" s="86">
        <f t="shared" si="36"/>
        <v>0.02321976167</v>
      </c>
      <c r="CI746" s="86">
        <f t="shared" si="37"/>
        <v>0.03661646676</v>
      </c>
      <c r="CJ746" s="86">
        <f t="shared" si="38"/>
        <v>0.00677568493</v>
      </c>
      <c r="CK746" s="86">
        <f t="shared" si="13"/>
        <v>1</v>
      </c>
      <c r="CL746" s="86">
        <f t="shared" si="39"/>
        <v>0.05809195663</v>
      </c>
      <c r="CM746" s="86">
        <f t="shared" si="40"/>
        <v>0.9145993948</v>
      </c>
      <c r="CN746" s="86">
        <f t="shared" si="41"/>
        <v>0.01341712251</v>
      </c>
      <c r="CO746" s="86">
        <f t="shared" si="42"/>
        <v>0.01389152604</v>
      </c>
      <c r="CP746" s="86">
        <f t="shared" si="14"/>
        <v>1</v>
      </c>
      <c r="CQ746" s="86">
        <f t="shared" si="43"/>
        <v>0.03564071</v>
      </c>
      <c r="CR746" s="86">
        <f t="shared" si="44"/>
        <v>0.005220006577</v>
      </c>
      <c r="CS746" s="86">
        <f t="shared" si="45"/>
        <v>0.947332434</v>
      </c>
      <c r="CT746" s="86">
        <f t="shared" si="46"/>
        <v>0.0118068494</v>
      </c>
      <c r="CU746" s="86">
        <f t="shared" si="15"/>
        <v>1</v>
      </c>
      <c r="CV746" s="86">
        <f t="shared" si="47"/>
        <v>0.001081916756</v>
      </c>
      <c r="CW746" s="86">
        <f t="shared" si="48"/>
        <v>0.008976510246</v>
      </c>
      <c r="CX746" s="86">
        <f t="shared" si="49"/>
        <v>0.001936889104</v>
      </c>
      <c r="CY746" s="86">
        <f t="shared" si="50"/>
        <v>0.9880046839</v>
      </c>
      <c r="CZ746" s="86">
        <f t="shared" si="16"/>
        <v>1</v>
      </c>
      <c r="DA746" s="62"/>
      <c r="DB746" s="86">
        <f>(AQ746*Baseline!B$7 + AV746*Baseline!B$11 + BA746*Baseline!B$16 + BF746*Baseline!B$18)</f>
        <v>69268.40526</v>
      </c>
      <c r="DC746" s="86">
        <f>(AR746*Baseline!B$7 + AW746*Baseline!B$11 + BB746*Baseline!B$16 + BG746*Baseline!B$18)</f>
        <v>84028.13375</v>
      </c>
      <c r="DD746" s="86">
        <f>(AS746*Baseline!B$7 + AX746*Baseline!B$11 + BC746*Baseline!B$16 + BH746*Baseline!B$18)</f>
        <v>138878.6509</v>
      </c>
      <c r="DE746" s="86">
        <f>(AT746*Baseline!B$7 + AY746*Baseline!B$11 + BD746*Baseline!B$16 + BI746*Baseline!B$18)</f>
        <v>1260777.066</v>
      </c>
      <c r="DF746" s="86">
        <f t="shared" si="17"/>
        <v>1552952.256</v>
      </c>
      <c r="DG746" s="62"/>
      <c r="DH746" s="86">
        <f t="shared" si="51"/>
        <v>0.04460433667</v>
      </c>
      <c r="DI746" s="86">
        <f t="shared" si="52"/>
        <v>0.05410863948</v>
      </c>
      <c r="DJ746" s="86">
        <f t="shared" si="53"/>
        <v>0.08942879626</v>
      </c>
      <c r="DK746" s="86">
        <f t="shared" si="54"/>
        <v>0.8118582276</v>
      </c>
      <c r="DL746" s="86">
        <f t="shared" si="18"/>
        <v>1</v>
      </c>
      <c r="DM746" s="62"/>
      <c r="DN746" s="86">
        <f>DH746 / (Baseline!B$7/Baseline!B$17)</f>
        <v>4.761219562</v>
      </c>
      <c r="DO746" s="86">
        <f>DI746 / (Baseline!B$11/Baseline!B$17)</f>
        <v>1.306208455</v>
      </c>
      <c r="DP746" s="86">
        <f>DJ746 / (Baseline!B$16/Baseline!B$17)</f>
        <v>1.381945162</v>
      </c>
      <c r="DQ746" s="86">
        <f>DK746 / (Baseline!B$18/Baseline!B$17)</f>
        <v>0.9178773989</v>
      </c>
      <c r="DR746" s="62"/>
      <c r="DS746" s="86">
        <f>DH746 / Baseline!H$117</f>
        <v>1.784490766</v>
      </c>
      <c r="DT746" s="86">
        <f>DI746 / Baseline!H$118</f>
        <v>1.217988301</v>
      </c>
      <c r="DU746" s="86">
        <f>DJ746 / Baseline!H$119</f>
        <v>1.069068887</v>
      </c>
      <c r="DV746" s="86">
        <f>DK746 / Baseline!H$120</f>
        <v>0.9585909516</v>
      </c>
      <c r="DW746" s="87"/>
      <c r="DX746" s="86">
        <f>(AU746*Baseline!B$34)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0.03188423392</v>
      </c>
      <c r="DY746" s="86">
        <f>(AZ746*Baseline!B$34) + (Baseline!D$90*(1-Baseline!D$91)*Baseline!B$35) + (Baseline!D$90*Baseline!D$91*((1-Baseline!D$92)*Baseline!B$40 + Baseline!D$92*Baseline!B$41))</f>
        <v>0.01179864499</v>
      </c>
      <c r="DZ746" s="86">
        <f>(BE746*Baseline!B$34) + (Baseline!F$90*(1-Baseline!F$91)*Baseline!B$35) + (Baseline!F$90*Baseline!F$91*((1-Baseline!F$92)*Baseline!B$40 + Baseline!F$92*Baseline!B$41))</f>
        <v>0.01402078598</v>
      </c>
      <c r="EA746" s="86">
        <f>(BJ746*Baseline!B$34) + (Baseline!H$90*(1-Baseline!H$91)*Baseline!B$35) + (Baseline!H$90*Baseline!H$91*((1-Baseline!H$92)*Baseline!B$40 + Baseline!H$92*Baseline!B$41))</f>
        <v>0.009314701519</v>
      </c>
      <c r="EB746" s="86">
        <f>( DX746*Baseline!B$7 + DY746*Baseline!B$11 + DZ746*Baseline!B$16 + EA746*Baseline!B$18 ) / Baseline!B$17</f>
        <v>0.009933575474</v>
      </c>
    </row>
    <row r="747">
      <c r="A747" s="73" t="s">
        <v>923</v>
      </c>
      <c r="B747" s="85">
        <f>MIN( MAX( NORMINV( MCrands!B747, (B$5+B$4)/2, (B$5-B$4)/3.29 ), 0 ), 1 )</f>
        <v>0.5418378901</v>
      </c>
      <c r="C747" s="85">
        <f>MAX( NORMINV( MCrands!C747, (C$5+C$4)/2, (C$5-C$4)/3.29 ), 0 )</f>
        <v>3.423001611</v>
      </c>
      <c r="D747" s="83"/>
      <c r="E747" s="84">
        <f>Baseline!B$33 * (C747 * Baseline!B$68*Baseline!B$68/Baseline!B$75 + Baseline!B$46 * Baseline!B$54*Baseline!B$54/Baseline!B$76 + Baseline!B$47 * Baseline!B$55*Baseline!B$55/Baseline!B$77 + Baseline!B$56*Baseline!B$56/Baseline!B$78)</f>
        <v>0.00002428442465</v>
      </c>
      <c r="F747" s="84">
        <f>Baseline!B$33 * (C747 * Baseline!B$68*Baseline!B$59/Baseline!B$75 + Baseline!B$46 * Baseline!B$54*Baseline!B$69/Baseline!B$76 + Baseline!B$47 * Baseline!B$55*Baseline!B$57/Baseline!B$77 + Baseline!B$56*Baseline!B$58/Baseline!B$78)</f>
        <v>0.0000002400738214</v>
      </c>
      <c r="G747" s="85">
        <f>Baseline!B$33 * (C747 * Baseline!B$68*Baseline!B$60/Baseline!B$75 + Baseline!B$46 * Baseline!B$54*Baseline!B$61/Baseline!B$76 + Baseline!B$47 * Baseline!B$55*Baseline!B$70/Baseline!B$77 + Baseline!B$56*Baseline!B$62/Baseline!B$78)</f>
        <v>0.0000002029014323</v>
      </c>
      <c r="H747" s="84">
        <f>Baseline!B$33 * (C747 * Baseline!B$68*Baseline!B$63/Baseline!B$75 + Baseline!B$46 * Baseline!B$54*Baseline!B$64/Baseline!B$76 + Baseline!B$47 * Baseline!B$55*Baseline!B$65/Baseline!B$77 + Baseline!B$56*Baseline!B$71/Baseline!B$78)</f>
        <v>0.000000003937239592</v>
      </c>
      <c r="I747" s="84">
        <f>Baseline!B$33 * (C747 * Baseline!B$59*Baseline!B$68/Baseline!B$75 + Baseline!B$46 * Baseline!B$69*Baseline!B$54/Baseline!B$76 + Baseline!B$47 * Baseline!B$57*Baseline!B$55/Baseline!B$77 + Baseline!B$58*Baseline!B$56/Baseline!B$78)</f>
        <v>0.0000002400738214</v>
      </c>
      <c r="J747" s="85">
        <f>Baseline!B$33 * (C747 * Baseline!B$59*Baseline!B$59/Baseline!B$75 + Baseline!B$46 * Baseline!B$69*Baseline!B$69/Baseline!B$76 + Baseline!B$47 * Baseline!B$57*Baseline!B$57/Baseline!B$77 + Baseline!B$58*Baseline!B$58/Baseline!B$78)</f>
        <v>0.000002116574594</v>
      </c>
      <c r="K747" s="84">
        <f>Baseline!B$33 * (C747 * Baseline!B$59*Baseline!B$60/Baseline!B$75 + Baseline!B$46 * Baseline!B$69*Baseline!B$61/Baseline!B$76 + Baseline!B$47 * Baseline!B$57*Baseline!B$70/Baseline!B$77 + Baseline!B$58*Baseline!B$62/Baseline!B$78)</f>
        <v>0.00000001649018259</v>
      </c>
      <c r="L747" s="85">
        <f>Baseline!B$33 * (C747 * Baseline!B$59*Baseline!B$63/Baseline!B$75 + Baseline!B$46 * Baseline!B$69*Baseline!B$64/Baseline!B$76 + Baseline!B$47 * Baseline!B$57*Baseline!B$65/Baseline!B$77 + Baseline!B$58*Baseline!B$71/Baseline!B$78)</f>
        <v>0.00000001707283003</v>
      </c>
      <c r="M747" s="84">
        <f>Baseline!B$33 * (C747 * Baseline!B$60*Baseline!B$68/Baseline!B$75 + Baseline!B$46 * Baseline!B$61*Baseline!B$54/Baseline!B$76 + Baseline!B$47 * Baseline!B$70*Baseline!B$55/Baseline!B$77 + Baseline!B$62*Baseline!B$56/Baseline!B$78)</f>
        <v>0.0000002029014323</v>
      </c>
      <c r="N747" s="85">
        <f>Baseline!B$33 * (C747 * Baseline!B$60*Baseline!B$59/Baseline!B$75 + Baseline!B$46 * Baseline!B$61*Baseline!B$69/Baseline!B$76 + Baseline!B$47 * Baseline!B$70*Baseline!B$57/Baseline!B$77 + Baseline!B$62*Baseline!B$58/Baseline!B$78)</f>
        <v>0.00000001649018259</v>
      </c>
      <c r="O747" s="85">
        <f>Baseline!B$33 * (C747 * Baseline!B$60*Baseline!B$60/Baseline!B$75 + Baseline!B$46 * Baseline!B$61*Baseline!B$61/Baseline!B$76 + Baseline!B$47 * Baseline!B$70*Baseline!B$70/Baseline!B$77 + Baseline!B$62*Baseline!B$62/Baseline!B$78)</f>
        <v>0.000001589268501</v>
      </c>
      <c r="P747" s="84">
        <f>Baseline!B$33 * (C747 * Baseline!B$60*Baseline!B$63/Baseline!B$75 + Baseline!B$46 * Baseline!B$61*Baseline!B$64/Baseline!B$76 + Baseline!B$47 * Baseline!B$70*Baseline!B$65/Baseline!B$77 + Baseline!B$62*Baseline!B$71/Baseline!B$78)</f>
        <v>0.000000001956489615</v>
      </c>
      <c r="Q747" s="84">
        <f>Baseline!B$33 * (C747 * Baseline!B$63*Baseline!B$68/Baseline!B$75 + Baseline!B$46 * Baseline!B$64*Baseline!B$54/Baseline!B$76 + Baseline!B$47 * Baseline!B$65*Baseline!B$55/Baseline!B$77 + Baseline!B$71*Baseline!B$56/Baseline!B$78)</f>
        <v>0.000000003937239592</v>
      </c>
      <c r="R747" s="84">
        <f>Baseline!B$33 * (C747 * Baseline!B$63*Baseline!B$59/Baseline!B$75 + Baseline!B$46 * Baseline!B$64*Baseline!B$69/Baseline!B$76 + Baseline!B$47 * Baseline!B$65*Baseline!B$57/Baseline!B$77 + Baseline!B$71*Baseline!B$58/Baseline!B$78)</f>
        <v>0.00000001707283003</v>
      </c>
      <c r="S747" s="84">
        <f>Baseline!B$33 * (C747 * Baseline!B$63*Baseline!B$60/Baseline!B$75 + Baseline!B$46 * Baseline!B$64*Baseline!B$61/Baseline!B$76 + Baseline!B$47 * Baseline!B$65*Baseline!B$70/Baseline!B$77 + Baseline!B$71*Baseline!B$62/Baseline!B$78)</f>
        <v>0.000000001956489615</v>
      </c>
      <c r="T747" s="84">
        <f>Baseline!B$33 * (C747 * Baseline!B$63*Baseline!B$63/Baseline!B$75 + Baseline!B$46 * Baseline!B$64*Baseline!B$64/Baseline!B$76 + Baseline!B$47 * Baseline!B$65*Baseline!B$65/Baseline!B$77 + Baseline!B$71*Baseline!B$71/Baseline!B$78)</f>
        <v>0.000000098567227</v>
      </c>
      <c r="U747" s="83"/>
      <c r="V747" s="84">
        <f>E747 * ( Baseline!B$89 * Baseline!B$7 )</f>
        <v>0.2520480434</v>
      </c>
      <c r="W747" s="84">
        <f>F747 * ( Baseline!D$89 * Baseline!B$11 )</f>
        <v>0.004428544717</v>
      </c>
      <c r="X747" s="84">
        <f>G747 * ( Baseline!F$89 * Baseline!B$16 )</f>
        <v>0.007047734567</v>
      </c>
      <c r="Y747" s="84">
        <f>H747 * ( Baseline!H$89 * Baseline!B$18 )</f>
        <v>0.001384622697</v>
      </c>
      <c r="Z747" s="86">
        <f t="shared" si="1"/>
        <v>0.2649089454</v>
      </c>
      <c r="AA747" s="84">
        <f>I747 * ( Baseline!B$89 * Baseline!B$7 )</f>
        <v>0.002491726192</v>
      </c>
      <c r="AB747" s="85">
        <f>J747 * ( Baseline!D$89 * Baseline!B$11 )</f>
        <v>0.03904359577</v>
      </c>
      <c r="AC747" s="85">
        <f>K747 * ( Baseline!F$89 * Baseline!B$16 )</f>
        <v>0.0005727826982</v>
      </c>
      <c r="AD747" s="85">
        <f>L747 * ( Baseline!F$89 * Baseline!B$16 )</f>
        <v>0.0005930208231</v>
      </c>
      <c r="AE747" s="86">
        <f t="shared" si="2"/>
        <v>0.04270112548</v>
      </c>
      <c r="AF747" s="86">
        <f>M747 * ( Baseline!B$89 * Baseline!B$7 )</f>
        <v>0.002105913966</v>
      </c>
      <c r="AG747" s="86">
        <f>N747 * ( Baseline!D$89 * Baseline!B$11 )</f>
        <v>0.000304187731</v>
      </c>
      <c r="AH747" s="86">
        <f>O747 * ( Baseline!F$89 * Baseline!B$16 )</f>
        <v>0.05520287574</v>
      </c>
      <c r="AI747" s="86">
        <f>P747 * ( Baseline!H$89 * Baseline!B$18 )</f>
        <v>0.0006880454859</v>
      </c>
      <c r="AJ747" s="86">
        <f t="shared" si="3"/>
        <v>0.05830102292</v>
      </c>
      <c r="AK747" s="86">
        <f>Q747 * ( Baseline!B$89 * Baseline!B$7 )</f>
        <v>0.00004086460972</v>
      </c>
      <c r="AL747" s="86">
        <f>R747 * ( Baseline!D$89 * Baseline!B$11 )</f>
        <v>0.0003149355928</v>
      </c>
      <c r="AM747" s="86">
        <f>S747 * ( Baseline!F$89 * Baseline!B$16 )</f>
        <v>0.00006795821664</v>
      </c>
      <c r="AN747" s="86">
        <f>T747 * ( Baseline!H$89 * Baseline!B$18 )</f>
        <v>0.03466347844</v>
      </c>
      <c r="AO747" s="86">
        <f t="shared" si="4"/>
        <v>0.03508723686</v>
      </c>
      <c r="AP747" s="62"/>
      <c r="AQ747" s="86">
        <f>V747 * ( (1-Baseline!B$90-Baseline!B$89) + (1-B747)*Baseline!B$90 )</f>
        <v>0.1251076451</v>
      </c>
      <c r="AR747" s="86">
        <f>W747 * ( (1-Baseline!B$90-Baseline!B$89) + (1-B747)*Baseline!B$90 )</f>
        <v>0.0021981714</v>
      </c>
      <c r="AS747" s="86">
        <f>X747 * ( (1-Baseline!B$90-Baseline!B$89) + (1-B747)*Baseline!B$90 )</f>
        <v>0.003498243679</v>
      </c>
      <c r="AT747" s="86">
        <f>Y747 * ( (1-Baseline!B$90-Baseline!B$89) + (1-B747)*Baseline!B$90 )</f>
        <v>0.0006872772451</v>
      </c>
      <c r="AU747" s="86">
        <f t="shared" si="5"/>
        <v>0.1314913374</v>
      </c>
      <c r="AV747" s="86">
        <f>AA747 * ( (1-Baseline!D$90-Baseline!D$89) + (1-B747)*Baseline!D$90 )</f>
        <v>0.001865443335</v>
      </c>
      <c r="AW747" s="86">
        <f>AB747 * ( (1-Baseline!D$90-Baseline!D$89) + (1-B747)*Baseline!D$90 )</f>
        <v>0.02923018418</v>
      </c>
      <c r="AX747" s="86">
        <f>AC747 * ( (1-Baseline!D$90-Baseline!D$89) + (1-B747)*Baseline!D$90 )</f>
        <v>0.0004288166454</v>
      </c>
      <c r="AY747" s="86">
        <f>AD747 * ( (1-Baseline!D$90-Baseline!D$89) + (1-B747)*Baseline!D$90 )</f>
        <v>0.0004439680193</v>
      </c>
      <c r="AZ747" s="86">
        <f t="shared" si="6"/>
        <v>0.03196841218</v>
      </c>
      <c r="BA747" s="86">
        <f>AF747 * ( (1-Baseline!F$90-Baseline!F$89) + (1-Baseline!B$36)*Baseline!F$90 )</f>
        <v>0.001515483079</v>
      </c>
      <c r="BB747" s="86">
        <f>AG747 * ( (1-Baseline!F$90-Baseline!F$89) + (1-Baseline!B$36)*Baseline!F$90 )</f>
        <v>0.0002189032253</v>
      </c>
      <c r="BC747" s="86">
        <f>AH747 * ( (1-Baseline!F$90-Baseline!F$89) + (1-Baseline!B$36)*Baseline!F$90 )</f>
        <v>0.03972575587</v>
      </c>
      <c r="BD747" s="86">
        <f>AI747 * ( (1-Baseline!F$90-Baseline!F$89) + (1-Baseline!B$36)*Baseline!F$90 )</f>
        <v>0.0004951395491</v>
      </c>
      <c r="BE747" s="86">
        <f t="shared" si="7"/>
        <v>0.04195528173</v>
      </c>
      <c r="BF747" s="86">
        <f>AK747 * ( (1-Baseline!H$90-Baseline!H$89) + (1-Baseline!B$36)*Baseline!H$90 )</f>
        <v>0.00003237784758</v>
      </c>
      <c r="BG747" s="86">
        <f>AL747 * ( (1-Baseline!H$90-Baseline!H$89) + (1-Baseline!B$36)*Baseline!H$90 )</f>
        <v>0.0002495297689</v>
      </c>
      <c r="BH747" s="86">
        <f>AM747 * ( (1-Baseline!H$90-Baseline!H$89) + (1-Baseline!B$36)*Baseline!H$90 )</f>
        <v>0.00005384465421</v>
      </c>
      <c r="BI747" s="86">
        <f>AN747 * ( (1-Baseline!H$90-Baseline!H$89) + (1-Baseline!B$36)*Baseline!H$90 )</f>
        <v>0.02746456724</v>
      </c>
      <c r="BJ747" s="86">
        <f t="shared" si="8"/>
        <v>0.02780031951</v>
      </c>
      <c r="BK747" s="62"/>
      <c r="BL747" s="86">
        <f t="shared" si="19"/>
        <v>0.9514516131</v>
      </c>
      <c r="BM747" s="86">
        <f t="shared" si="20"/>
        <v>0.01671723358</v>
      </c>
      <c r="BN747" s="86">
        <f t="shared" si="21"/>
        <v>0.0266043661</v>
      </c>
      <c r="BO747" s="86">
        <f t="shared" si="22"/>
        <v>0.005226787246</v>
      </c>
      <c r="BP747" s="86">
        <f t="shared" si="9"/>
        <v>1</v>
      </c>
      <c r="BQ747" s="86">
        <f t="shared" si="23"/>
        <v>0.05835270531</v>
      </c>
      <c r="BR747" s="86">
        <f t="shared" si="24"/>
        <v>0.9143458241</v>
      </c>
      <c r="BS747" s="86">
        <f t="shared" si="25"/>
        <v>0.01341376115</v>
      </c>
      <c r="BT747" s="86">
        <f t="shared" si="26"/>
        <v>0.01388770943</v>
      </c>
      <c r="BU747" s="86">
        <f t="shared" si="10"/>
        <v>1</v>
      </c>
      <c r="BV747" s="86">
        <f t="shared" si="27"/>
        <v>0.03612138965</v>
      </c>
      <c r="BW747" s="86">
        <f t="shared" si="28"/>
        <v>0.005217536774</v>
      </c>
      <c r="BX747" s="86">
        <f t="shared" si="29"/>
        <v>0.9468594713</v>
      </c>
      <c r="BY747" s="86">
        <f t="shared" si="30"/>
        <v>0.0118016023</v>
      </c>
      <c r="BZ747" s="86">
        <f t="shared" si="11"/>
        <v>1</v>
      </c>
      <c r="CA747" s="86">
        <f t="shared" si="31"/>
        <v>0.001164657391</v>
      </c>
      <c r="CB747" s="86">
        <f t="shared" si="32"/>
        <v>0.008975787809</v>
      </c>
      <c r="CC747" s="86">
        <f t="shared" si="33"/>
        <v>0.001936835805</v>
      </c>
      <c r="CD747" s="86">
        <f t="shared" si="34"/>
        <v>0.987922719</v>
      </c>
      <c r="CE747" s="86">
        <f t="shared" si="12"/>
        <v>1</v>
      </c>
      <c r="CF747" s="62"/>
      <c r="CG747" s="86">
        <f t="shared" si="35"/>
        <v>0.9514516131</v>
      </c>
      <c r="CH747" s="86">
        <f t="shared" si="36"/>
        <v>0.01671723358</v>
      </c>
      <c r="CI747" s="86">
        <f t="shared" si="37"/>
        <v>0.0266043661</v>
      </c>
      <c r="CJ747" s="86">
        <f t="shared" si="38"/>
        <v>0.005226787246</v>
      </c>
      <c r="CK747" s="86">
        <f t="shared" si="13"/>
        <v>1</v>
      </c>
      <c r="CL747" s="86">
        <f t="shared" si="39"/>
        <v>0.05835270531</v>
      </c>
      <c r="CM747" s="86">
        <f t="shared" si="40"/>
        <v>0.9143458241</v>
      </c>
      <c r="CN747" s="86">
        <f t="shared" si="41"/>
        <v>0.01341376115</v>
      </c>
      <c r="CO747" s="86">
        <f t="shared" si="42"/>
        <v>0.01388770943</v>
      </c>
      <c r="CP747" s="86">
        <f t="shared" si="14"/>
        <v>1</v>
      </c>
      <c r="CQ747" s="86">
        <f t="shared" si="43"/>
        <v>0.03612138965</v>
      </c>
      <c r="CR747" s="86">
        <f t="shared" si="44"/>
        <v>0.005217536774</v>
      </c>
      <c r="CS747" s="86">
        <f t="shared" si="45"/>
        <v>0.9468594713</v>
      </c>
      <c r="CT747" s="86">
        <f t="shared" si="46"/>
        <v>0.0118016023</v>
      </c>
      <c r="CU747" s="86">
        <f t="shared" si="15"/>
        <v>1</v>
      </c>
      <c r="CV747" s="86">
        <f t="shared" si="47"/>
        <v>0.001164657391</v>
      </c>
      <c r="CW747" s="86">
        <f t="shared" si="48"/>
        <v>0.008975787809</v>
      </c>
      <c r="CX747" s="86">
        <f t="shared" si="49"/>
        <v>0.001936835805</v>
      </c>
      <c r="CY747" s="86">
        <f t="shared" si="50"/>
        <v>0.987922719</v>
      </c>
      <c r="CZ747" s="86">
        <f t="shared" si="16"/>
        <v>1</v>
      </c>
      <c r="DA747" s="62"/>
      <c r="DB747" s="86">
        <f>(AQ747*Baseline!B$7 + AV747*Baseline!B$11 + BA747*Baseline!B$16 + BF747*Baseline!B$18)</f>
        <v>71237.51613</v>
      </c>
      <c r="DC747" s="86">
        <f>(AR747*Baseline!B$7 + AW747*Baseline!B$11 + BB747*Baseline!B$16 + BG747*Baseline!B$18)</f>
        <v>75911.36066</v>
      </c>
      <c r="DD747" s="86">
        <f>(AS747*Baseline!B$7 + AX747*Baseline!B$11 + BC747*Baseline!B$16 + BH747*Baseline!B$18)</f>
        <v>138170.6894</v>
      </c>
      <c r="DE747" s="86">
        <f>(AT747*Baseline!B$7 + AY747*Baseline!B$11 + BD747*Baseline!B$16 + BI747*Baseline!B$18)</f>
        <v>1260569.199</v>
      </c>
      <c r="DF747" s="86">
        <f t="shared" si="17"/>
        <v>1545888.765</v>
      </c>
      <c r="DG747" s="62"/>
      <c r="DH747" s="86">
        <f t="shared" si="51"/>
        <v>0.04608191594</v>
      </c>
      <c r="DI747" s="86">
        <f t="shared" si="52"/>
        <v>0.0491053188</v>
      </c>
      <c r="DJ747" s="86">
        <f t="shared" si="53"/>
        <v>0.08937945113</v>
      </c>
      <c r="DK747" s="86">
        <f t="shared" si="54"/>
        <v>0.8154333141</v>
      </c>
      <c r="DL747" s="86">
        <f t="shared" si="18"/>
        <v>1</v>
      </c>
      <c r="DM747" s="62"/>
      <c r="DN747" s="86">
        <f>DH747 / (Baseline!B$7/Baseline!B$17)</f>
        <v>4.918941431</v>
      </c>
      <c r="DO747" s="86">
        <f>DI747 / (Baseline!B$11/Baseline!B$17)</f>
        <v>1.185425899</v>
      </c>
      <c r="DP747" s="86">
        <f>DJ747 / (Baseline!B$16/Baseline!B$17)</f>
        <v>1.381182631</v>
      </c>
      <c r="DQ747" s="86">
        <f>DK747 / (Baseline!B$18/Baseline!B$17)</f>
        <v>0.9219193498</v>
      </c>
      <c r="DR747" s="62"/>
      <c r="DS747" s="86">
        <f>DH747 / Baseline!H$117</f>
        <v>1.843604448</v>
      </c>
      <c r="DT747" s="86">
        <f>DI747 / Baseline!H$118</f>
        <v>1.105363291</v>
      </c>
      <c r="DU747" s="86">
        <f>DJ747 / Baseline!H$119</f>
        <v>1.068478994</v>
      </c>
      <c r="DV747" s="86">
        <f>DK747 / Baseline!H$120</f>
        <v>0.9628121882</v>
      </c>
      <c r="DW747" s="87"/>
      <c r="DX747" s="86">
        <f>(AU747*Baseline!B$34)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0.03225323186</v>
      </c>
      <c r="DY747" s="86">
        <f>(AZ747*Baseline!B$34) + (Baseline!D$90*(1-Baseline!D$91)*Baseline!B$35) + (Baseline!D$90*Baseline!D$91*((1-Baseline!D$92)*Baseline!B$40 + Baseline!D$92*Baseline!B$41))</f>
        <v>0.01120882983</v>
      </c>
      <c r="DZ747" s="86">
        <f>(BE747*Baseline!B$34) + (Baseline!F$90*(1-Baseline!F$91)*Baseline!B$35) + (Baseline!F$90*Baseline!F$91*((1-Baseline!F$92)*Baseline!B$40 + Baseline!F$92*Baseline!B$41))</f>
        <v>0.01402393226</v>
      </c>
      <c r="EA747" s="86">
        <f>(BJ747*Baseline!B$34) + (Baseline!H$90*(1-Baseline!H$91)*Baseline!B$35) + (Baseline!H$90*Baseline!H$91*((1-Baseline!H$92)*Baseline!B$40 + Baseline!H$92*Baseline!B$41))</f>
        <v>0.009315047926</v>
      </c>
      <c r="EB747" s="86">
        <f>( DX747*Baseline!B$7 + DY747*Baseline!B$11 + DZ747*Baseline!B$16 + EA747*Baseline!B$18 ) / Baseline!B$17</f>
        <v>0.00991310972</v>
      </c>
    </row>
    <row r="748">
      <c r="A748" s="73" t="s">
        <v>924</v>
      </c>
      <c r="B748" s="85">
        <f>MIN( MAX( NORMINV( MCrands!B748, (B$5+B$4)/2, (B$5-B$4)/3.29 ), 0 ), 1 )</f>
        <v>0.5121004508</v>
      </c>
      <c r="C748" s="85">
        <f>MAX( NORMINV( MCrands!C748, (C$5+C$4)/2, (C$5-C$4)/3.29 ), 0 )</f>
        <v>2.642987401</v>
      </c>
      <c r="D748" s="83"/>
      <c r="E748" s="84">
        <f>Baseline!B$33 * (C748 * Baseline!B$68*Baseline!B$68/Baseline!B$75 + Baseline!B$46 * Baseline!B$54*Baseline!B$54/Baseline!B$76 + Baseline!B$47 * Baseline!B$55*Baseline!B$55/Baseline!B$77 + Baseline!B$56*Baseline!B$56/Baseline!B$78)</f>
        <v>0.00001876190531</v>
      </c>
      <c r="F748" s="84">
        <f>Baseline!B$33 * (C748 * Baseline!B$68*Baseline!B$59/Baseline!B$75 + Baseline!B$46 * Baseline!B$54*Baseline!B$69/Baseline!B$76 + Baseline!B$47 * Baseline!B$55*Baseline!B$57/Baseline!B$77 + Baseline!B$56*Baseline!B$58/Baseline!B$78)</f>
        <v>0.0000002392018446</v>
      </c>
      <c r="G748" s="85">
        <f>Baseline!B$33 * (C748 * Baseline!B$68*Baseline!B$60/Baseline!B$75 + Baseline!B$46 * Baseline!B$54*Baseline!B$61/Baseline!B$76 + Baseline!B$47 * Baseline!B$55*Baseline!B$70/Baseline!B$77 + Baseline!B$56*Baseline!B$62/Baseline!B$78)</f>
        <v>0.0000002007578228</v>
      </c>
      <c r="H748" s="84">
        <f>Baseline!B$33 * (C748 * Baseline!B$68*Baseline!B$63/Baseline!B$75 + Baseline!B$46 * Baseline!B$54*Baseline!B$64/Baseline!B$76 + Baseline!B$47 * Baseline!B$55*Baseline!B$65/Baseline!B$77 + Baseline!B$56*Baseline!B$71/Baseline!B$78)</f>
        <v>0.000000003722878644</v>
      </c>
      <c r="I748" s="84">
        <f>Baseline!B$33 * (C748 * Baseline!B$59*Baseline!B$68/Baseline!B$75 + Baseline!B$46 * Baseline!B$69*Baseline!B$54/Baseline!B$76 + Baseline!B$47 * Baseline!B$57*Baseline!B$55/Baseline!B$77 + Baseline!B$58*Baseline!B$56/Baseline!B$78)</f>
        <v>0.0000002392018446</v>
      </c>
      <c r="J748" s="85">
        <f>Baseline!B$33 * (C748 * Baseline!B$59*Baseline!B$59/Baseline!B$75 + Baseline!B$46 * Baseline!B$69*Baseline!B$69/Baseline!B$76 + Baseline!B$47 * Baseline!B$57*Baseline!B$57/Baseline!B$77 + Baseline!B$58*Baseline!B$58/Baseline!B$78)</f>
        <v>0.000002116574456</v>
      </c>
      <c r="K748" s="84">
        <f>Baseline!B$33 * (C748 * Baseline!B$59*Baseline!B$60/Baseline!B$75 + Baseline!B$46 * Baseline!B$69*Baseline!B$61/Baseline!B$76 + Baseline!B$47 * Baseline!B$57*Baseline!B$70/Baseline!B$77 + Baseline!B$58*Baseline!B$62/Baseline!B$78)</f>
        <v>0.00000001648984413</v>
      </c>
      <c r="L748" s="85">
        <f>Baseline!B$33 * (C748 * Baseline!B$59*Baseline!B$63/Baseline!B$75 + Baseline!B$46 * Baseline!B$69*Baseline!B$64/Baseline!B$76 + Baseline!B$47 * Baseline!B$57*Baseline!B$65/Baseline!B$77 + Baseline!B$58*Baseline!B$71/Baseline!B$78)</f>
        <v>0.00000001707279619</v>
      </c>
      <c r="M748" s="84">
        <f>Baseline!B$33 * (C748 * Baseline!B$60*Baseline!B$68/Baseline!B$75 + Baseline!B$46 * Baseline!B$61*Baseline!B$54/Baseline!B$76 + Baseline!B$47 * Baseline!B$70*Baseline!B$55/Baseline!B$77 + Baseline!B$62*Baseline!B$56/Baseline!B$78)</f>
        <v>0.0000002007578228</v>
      </c>
      <c r="N748" s="85">
        <f>Baseline!B$33 * (C748 * Baseline!B$60*Baseline!B$59/Baseline!B$75 + Baseline!B$46 * Baseline!B$61*Baseline!B$69/Baseline!B$76 + Baseline!B$47 * Baseline!B$70*Baseline!B$57/Baseline!B$77 + Baseline!B$62*Baseline!B$58/Baseline!B$78)</f>
        <v>0.00000001648984413</v>
      </c>
      <c r="O748" s="85">
        <f>Baseline!B$33 * (C748 * Baseline!B$60*Baseline!B$60/Baseline!B$75 + Baseline!B$46 * Baseline!B$61*Baseline!B$61/Baseline!B$76 + Baseline!B$47 * Baseline!B$70*Baseline!B$70/Baseline!B$77 + Baseline!B$62*Baseline!B$62/Baseline!B$78)</f>
        <v>0.000001589267669</v>
      </c>
      <c r="P748" s="84">
        <f>Baseline!B$33 * (C748 * Baseline!B$60*Baseline!B$63/Baseline!B$75 + Baseline!B$46 * Baseline!B$61*Baseline!B$64/Baseline!B$76 + Baseline!B$47 * Baseline!B$70*Baseline!B$65/Baseline!B$77 + Baseline!B$62*Baseline!B$71/Baseline!B$78)</f>
        <v>0.000000001956406409</v>
      </c>
      <c r="Q748" s="84">
        <f>Baseline!B$33 * (C748 * Baseline!B$63*Baseline!B$68/Baseline!B$75 + Baseline!B$46 * Baseline!B$64*Baseline!B$54/Baseline!B$76 + Baseline!B$47 * Baseline!B$65*Baseline!B$55/Baseline!B$77 + Baseline!B$71*Baseline!B$56/Baseline!B$78)</f>
        <v>0.000000003722878644</v>
      </c>
      <c r="R748" s="84">
        <f>Baseline!B$33 * (C748 * Baseline!B$63*Baseline!B$59/Baseline!B$75 + Baseline!B$46 * Baseline!B$64*Baseline!B$69/Baseline!B$76 + Baseline!B$47 * Baseline!B$65*Baseline!B$57/Baseline!B$77 + Baseline!B$71*Baseline!B$58/Baseline!B$78)</f>
        <v>0.00000001707279619</v>
      </c>
      <c r="S748" s="84">
        <f>Baseline!B$33 * (C748 * Baseline!B$63*Baseline!B$60/Baseline!B$75 + Baseline!B$46 * Baseline!B$64*Baseline!B$61/Baseline!B$76 + Baseline!B$47 * Baseline!B$65*Baseline!B$70/Baseline!B$77 + Baseline!B$71*Baseline!B$62/Baseline!B$78)</f>
        <v>0.000000001956406409</v>
      </c>
      <c r="T748" s="84">
        <f>Baseline!B$33 * (C748 * Baseline!B$63*Baseline!B$63/Baseline!B$75 + Baseline!B$46 * Baseline!B$64*Baseline!B$64/Baseline!B$76 + Baseline!B$47 * Baseline!B$65*Baseline!B$65/Baseline!B$77 + Baseline!B$71*Baseline!B$71/Baseline!B$78)</f>
        <v>0.00000009856721868</v>
      </c>
      <c r="U748" s="83"/>
      <c r="V748" s="84">
        <f>E748 * ( Baseline!B$89 * Baseline!B$7 )</f>
        <v>0.1947298153</v>
      </c>
      <c r="W748" s="84">
        <f>F748 * ( Baseline!D$89 * Baseline!B$11 )</f>
        <v>0.004412459715</v>
      </c>
      <c r="X748" s="84">
        <f>G748 * ( Baseline!F$89 * Baseline!B$16 )</f>
        <v>0.006973276785</v>
      </c>
      <c r="Y748" s="84">
        <f>H748 * ( Baseline!H$89 * Baseline!B$18 )</f>
        <v>0.00130923764</v>
      </c>
      <c r="Z748" s="86">
        <f t="shared" si="1"/>
        <v>0.2074247894</v>
      </c>
      <c r="AA748" s="84">
        <f>I748 * ( Baseline!B$89 * Baseline!B$7 )</f>
        <v>0.002482675945</v>
      </c>
      <c r="AB748" s="85">
        <f>J748 * ( Baseline!D$89 * Baseline!B$11 )</f>
        <v>0.03904359323</v>
      </c>
      <c r="AC748" s="85">
        <f>K748 * ( Baseline!F$89 * Baseline!B$16 )</f>
        <v>0.0005727709417</v>
      </c>
      <c r="AD748" s="85">
        <f>L748 * ( Baseline!F$89 * Baseline!B$16 )</f>
        <v>0.0005930196474</v>
      </c>
      <c r="AE748" s="86">
        <f t="shared" si="2"/>
        <v>0.04269205977</v>
      </c>
      <c r="AF748" s="86">
        <f>M748 * ( Baseline!B$89 * Baseline!B$7 )</f>
        <v>0.002083665443</v>
      </c>
      <c r="AG748" s="86">
        <f>N748 * ( Baseline!D$89 * Baseline!B$11 )</f>
        <v>0.0003041814875</v>
      </c>
      <c r="AH748" s="86">
        <f>O748 * ( Baseline!F$89 * Baseline!B$16 )</f>
        <v>0.05520284684</v>
      </c>
      <c r="AI748" s="86">
        <f>P748 * ( Baseline!H$89 * Baseline!B$18 )</f>
        <v>0.0006880162246</v>
      </c>
      <c r="AJ748" s="86">
        <f t="shared" si="3"/>
        <v>0.05827870999</v>
      </c>
      <c r="AK748" s="86">
        <f>Q748 * ( Baseline!B$89 * Baseline!B$7 )</f>
        <v>0.00003863975745</v>
      </c>
      <c r="AL748" s="86">
        <f>R748 * ( Baseline!D$89 * Baseline!B$11 )</f>
        <v>0.0003149349685</v>
      </c>
      <c r="AM748" s="86">
        <f>S748 * ( Baseline!F$89 * Baseline!B$16 )</f>
        <v>0.0000679553265</v>
      </c>
      <c r="AN748" s="86">
        <f>T748 * ( Baseline!H$89 * Baseline!B$18 )</f>
        <v>0.03466347551</v>
      </c>
      <c r="AO748" s="86">
        <f t="shared" si="4"/>
        <v>0.03508500557</v>
      </c>
      <c r="AP748" s="62"/>
      <c r="AQ748" s="86">
        <f>V748 * ( (1-Baseline!B$90-Baseline!B$89) + (1-B748)*Baseline!B$90 )</f>
        <v>0.1018107059</v>
      </c>
      <c r="AR748" s="86">
        <f>W748 * ( (1-Baseline!B$90-Baseline!B$89) + (1-B748)*Baseline!B$90 )</f>
        <v>0.002306968955</v>
      </c>
      <c r="AS748" s="86">
        <f>X748 * ( (1-Baseline!B$90-Baseline!B$89) + (1-B748)*Baseline!B$90 )</f>
        <v>0.003645842477</v>
      </c>
      <c r="AT748" s="86">
        <f>Y748 * ( (1-Baseline!B$90-Baseline!B$89) + (1-B748)*Baseline!B$90 )</f>
        <v>0.000684509499</v>
      </c>
      <c r="AU748" s="86">
        <f t="shared" si="5"/>
        <v>0.1084480268</v>
      </c>
      <c r="AV748" s="86">
        <f>AA748 * ( (1-Baseline!D$90-Baseline!D$89) + (1-B748)*Baseline!D$90 )</f>
        <v>0.001891742957</v>
      </c>
      <c r="AW748" s="86">
        <f>AB748 * ( (1-Baseline!D$90-Baseline!D$89) + (1-B748)*Baseline!D$90 )</f>
        <v>0.02975033558</v>
      </c>
      <c r="AX748" s="86">
        <f>AC748 * ( (1-Baseline!D$90-Baseline!D$89) + (1-B748)*Baseline!D$90 )</f>
        <v>0.0004364385119</v>
      </c>
      <c r="AY748" s="86">
        <f>AD748 * ( (1-Baseline!D$90-Baseline!D$89) + (1-B748)*Baseline!D$90 )</f>
        <v>0.0004518675679</v>
      </c>
      <c r="AZ748" s="86">
        <f t="shared" si="6"/>
        <v>0.03253038462</v>
      </c>
      <c r="BA748" s="86">
        <f>AF748 * ( (1-Baseline!F$90-Baseline!F$89) + (1-Baseline!B$36)*Baseline!F$90 )</f>
        <v>0.00149947233</v>
      </c>
      <c r="BB748" s="86">
        <f>AG748 * ( (1-Baseline!F$90-Baseline!F$89) + (1-Baseline!B$36)*Baseline!F$90 )</f>
        <v>0.0002188987322</v>
      </c>
      <c r="BC748" s="86">
        <f>AH748 * ( (1-Baseline!F$90-Baseline!F$89) + (1-Baseline!B$36)*Baseline!F$90 )</f>
        <v>0.03972573508</v>
      </c>
      <c r="BD748" s="86">
        <f>AI748 * ( (1-Baseline!F$90-Baseline!F$89) + (1-Baseline!B$36)*Baseline!F$90 )</f>
        <v>0.0004951184918</v>
      </c>
      <c r="BE748" s="86">
        <f t="shared" si="7"/>
        <v>0.04193922463</v>
      </c>
      <c r="BF748" s="86">
        <f>AK748 * ( (1-Baseline!H$90-Baseline!H$89) + (1-Baseline!B$36)*Baseline!H$90 )</f>
        <v>0.00003061505262</v>
      </c>
      <c r="BG748" s="86">
        <f>AL748 * ( (1-Baseline!H$90-Baseline!H$89) + (1-Baseline!B$36)*Baseline!H$90 )</f>
        <v>0.0002495292742</v>
      </c>
      <c r="BH748" s="86">
        <f>AM748 * ( (1-Baseline!H$90-Baseline!H$89) + (1-Baseline!B$36)*Baseline!H$90 )</f>
        <v>0.00005384236429</v>
      </c>
      <c r="BI748" s="86">
        <f>AN748 * ( (1-Baseline!H$90-Baseline!H$89) + (1-Baseline!B$36)*Baseline!H$90 )</f>
        <v>0.02746456492</v>
      </c>
      <c r="BJ748" s="86">
        <f t="shared" si="8"/>
        <v>0.02779855161</v>
      </c>
      <c r="BK748" s="62"/>
      <c r="BL748" s="86">
        <f t="shared" si="19"/>
        <v>0.9387972181</v>
      </c>
      <c r="BM748" s="86">
        <f t="shared" si="20"/>
        <v>0.02127257657</v>
      </c>
      <c r="BN748" s="86">
        <f t="shared" si="21"/>
        <v>0.03361833851</v>
      </c>
      <c r="BO748" s="86">
        <f t="shared" si="22"/>
        <v>0.006311866789</v>
      </c>
      <c r="BP748" s="86">
        <f t="shared" si="9"/>
        <v>1</v>
      </c>
      <c r="BQ748" s="86">
        <f t="shared" si="23"/>
        <v>0.0581531076</v>
      </c>
      <c r="BR748" s="86">
        <f t="shared" si="24"/>
        <v>0.9145399272</v>
      </c>
      <c r="BS748" s="86">
        <f t="shared" si="25"/>
        <v>0.01341633421</v>
      </c>
      <c r="BT748" s="86">
        <f t="shared" si="26"/>
        <v>0.01389063097</v>
      </c>
      <c r="BU748" s="86">
        <f t="shared" si="10"/>
        <v>1</v>
      </c>
      <c r="BV748" s="86">
        <f t="shared" si="27"/>
        <v>0.03575345856</v>
      </c>
      <c r="BW748" s="86">
        <f t="shared" si="28"/>
        <v>0.005219427258</v>
      </c>
      <c r="BX748" s="86">
        <f t="shared" si="29"/>
        <v>0.9472214955</v>
      </c>
      <c r="BY748" s="86">
        <f t="shared" si="30"/>
        <v>0.01180561863</v>
      </c>
      <c r="BZ748" s="86">
        <f t="shared" si="11"/>
        <v>1</v>
      </c>
      <c r="CA748" s="86">
        <f t="shared" si="31"/>
        <v>0.001101318265</v>
      </c>
      <c r="CB748" s="86">
        <f t="shared" si="32"/>
        <v>0.008976340845</v>
      </c>
      <c r="CC748" s="86">
        <f t="shared" si="33"/>
        <v>0.001936876606</v>
      </c>
      <c r="CD748" s="86">
        <f t="shared" si="34"/>
        <v>0.9879854643</v>
      </c>
      <c r="CE748" s="86">
        <f t="shared" si="12"/>
        <v>1</v>
      </c>
      <c r="CF748" s="62"/>
      <c r="CG748" s="86">
        <f t="shared" si="35"/>
        <v>0.9387972181</v>
      </c>
      <c r="CH748" s="86">
        <f t="shared" si="36"/>
        <v>0.02127257657</v>
      </c>
      <c r="CI748" s="86">
        <f t="shared" si="37"/>
        <v>0.03361833851</v>
      </c>
      <c r="CJ748" s="86">
        <f t="shared" si="38"/>
        <v>0.006311866789</v>
      </c>
      <c r="CK748" s="86">
        <f t="shared" si="13"/>
        <v>1</v>
      </c>
      <c r="CL748" s="86">
        <f t="shared" si="39"/>
        <v>0.0581531076</v>
      </c>
      <c r="CM748" s="86">
        <f t="shared" si="40"/>
        <v>0.9145399272</v>
      </c>
      <c r="CN748" s="86">
        <f t="shared" si="41"/>
        <v>0.01341633421</v>
      </c>
      <c r="CO748" s="86">
        <f t="shared" si="42"/>
        <v>0.01389063097</v>
      </c>
      <c r="CP748" s="86">
        <f t="shared" si="14"/>
        <v>1</v>
      </c>
      <c r="CQ748" s="86">
        <f t="shared" si="43"/>
        <v>0.03575345856</v>
      </c>
      <c r="CR748" s="86">
        <f t="shared" si="44"/>
        <v>0.005219427258</v>
      </c>
      <c r="CS748" s="86">
        <f t="shared" si="45"/>
        <v>0.9472214955</v>
      </c>
      <c r="CT748" s="86">
        <f t="shared" si="46"/>
        <v>0.01180561863</v>
      </c>
      <c r="CU748" s="86">
        <f t="shared" si="15"/>
        <v>1</v>
      </c>
      <c r="CV748" s="86">
        <f t="shared" si="47"/>
        <v>0.001101318265</v>
      </c>
      <c r="CW748" s="86">
        <f t="shared" si="48"/>
        <v>0.008976340845</v>
      </c>
      <c r="CX748" s="86">
        <f t="shared" si="49"/>
        <v>0.001936876606</v>
      </c>
      <c r="CY748" s="86">
        <f t="shared" si="50"/>
        <v>0.9879854643</v>
      </c>
      <c r="CZ748" s="86">
        <f t="shared" si="16"/>
        <v>1</v>
      </c>
      <c r="DA748" s="62"/>
      <c r="DB748" s="86">
        <f>(AQ748*Baseline!B$7 + AV748*Baseline!B$11 + BA748*Baseline!B$16 + BF748*Baseline!B$18)</f>
        <v>59860.54274</v>
      </c>
      <c r="DC748" s="86">
        <f>(AR748*Baseline!B$7 + AW748*Baseline!B$11 + BB748*Baseline!B$16 + BG748*Baseline!B$18)</f>
        <v>77079.58254</v>
      </c>
      <c r="DD748" s="86">
        <f>(AS748*Baseline!B$7 + AX748*Baseline!B$11 + BC748*Baseline!B$16 + BH748*Baseline!B$18)</f>
        <v>138258.4457</v>
      </c>
      <c r="DE748" s="86">
        <f>(AT748*Baseline!B$7 + AY748*Baseline!B$11 + BD748*Baseline!B$16 + BI748*Baseline!B$18)</f>
        <v>1260584.621</v>
      </c>
      <c r="DF748" s="86">
        <f t="shared" si="17"/>
        <v>1535783.192</v>
      </c>
      <c r="DG748" s="62"/>
      <c r="DH748" s="86">
        <f t="shared" si="51"/>
        <v>0.03897720918</v>
      </c>
      <c r="DI748" s="86">
        <f t="shared" si="52"/>
        <v>0.05018910412</v>
      </c>
      <c r="DJ748" s="86">
        <f t="shared" si="53"/>
        <v>0.09002471602</v>
      </c>
      <c r="DK748" s="86">
        <f t="shared" si="54"/>
        <v>0.8208089707</v>
      </c>
      <c r="DL748" s="86">
        <f t="shared" si="18"/>
        <v>1</v>
      </c>
      <c r="DM748" s="62"/>
      <c r="DN748" s="86">
        <f>DH748 / (Baseline!B$7/Baseline!B$17)</f>
        <v>4.160560714</v>
      </c>
      <c r="DO748" s="86">
        <f>DI748 / (Baseline!B$11/Baseline!B$17)</f>
        <v>1.211588995</v>
      </c>
      <c r="DP748" s="86">
        <f>DJ748 / (Baseline!B$16/Baseline!B$17)</f>
        <v>1.391153923</v>
      </c>
      <c r="DQ748" s="86">
        <f>DK748 / (Baseline!B$18/Baseline!B$17)</f>
        <v>0.9279970041</v>
      </c>
      <c r="DR748" s="62"/>
      <c r="DS748" s="86">
        <f>DH748 / Baseline!H$117</f>
        <v>1.559365637</v>
      </c>
      <c r="DT748" s="86">
        <f>DI748 / Baseline!H$118</f>
        <v>1.129759355</v>
      </c>
      <c r="DU748" s="86">
        <f>DJ748 / Baseline!H$119</f>
        <v>1.076192758</v>
      </c>
      <c r="DV748" s="86">
        <f>DK748 / Baseline!H$120</f>
        <v>0.9691594241</v>
      </c>
      <c r="DW748" s="87"/>
      <c r="DX748" s="86">
        <f>(AU748*Baseline!B$34)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0.02879673528</v>
      </c>
      <c r="DY748" s="86">
        <f>(AZ748*Baseline!B$34) + (Baseline!D$90*(1-Baseline!D$91)*Baseline!B$35) + (Baseline!D$90*Baseline!D$91*((1-Baseline!D$92)*Baseline!B$40 + Baseline!D$92*Baseline!B$41))</f>
        <v>0.01129312569</v>
      </c>
      <c r="DZ748" s="86">
        <f>(BE748*Baseline!B$34) + (Baseline!F$90*(1-Baseline!F$91)*Baseline!B$35) + (Baseline!F$90*Baseline!F$91*((1-Baseline!F$92)*Baseline!B$40 + Baseline!F$92*Baseline!B$41))</f>
        <v>0.01402152369</v>
      </c>
      <c r="EA748" s="86">
        <f>(BJ748*Baseline!B$34) + (Baseline!H$90*(1-Baseline!H$91)*Baseline!B$35) + (Baseline!H$90*Baseline!H$91*((1-Baseline!H$92)*Baseline!B$40 + Baseline!H$92*Baseline!B$41))</f>
        <v>0.009314782741</v>
      </c>
      <c r="EB748" s="86">
        <f>( DX748*Baseline!B$7 + DY748*Baseline!B$11 + DZ748*Baseline!B$16 + EA748*Baseline!B$18 ) / Baseline!B$17</f>
        <v>0.009883829836</v>
      </c>
    </row>
    <row r="749">
      <c r="A749" s="73" t="s">
        <v>925</v>
      </c>
      <c r="B749" s="85">
        <f>MIN( MAX( NORMINV( MCrands!B749, (B$5+B$4)/2, (B$5-B$4)/3.29 ), 0 ), 1 )</f>
        <v>0.5483653029</v>
      </c>
      <c r="C749" s="85">
        <f>MAX( NORMINV( MCrands!C749, (C$5+C$4)/2, (C$5-C$4)/3.29 ), 0 )</f>
        <v>2.775479805</v>
      </c>
      <c r="D749" s="83"/>
      <c r="E749" s="84">
        <f>Baseline!B$33 * (C749 * Baseline!B$68*Baseline!B$68/Baseline!B$75 + Baseline!B$46 * Baseline!B$54*Baseline!B$54/Baseline!B$76 + Baseline!B$47 * Baseline!B$55*Baseline!B$55/Baseline!B$77 + Baseline!B$56*Baseline!B$56/Baseline!B$78)</f>
        <v>0.00001969995472</v>
      </c>
      <c r="F749" s="84">
        <f>Baseline!B$33 * (C749 * Baseline!B$68*Baseline!B$59/Baseline!B$75 + Baseline!B$46 * Baseline!B$54*Baseline!B$69/Baseline!B$76 + Baseline!B$47 * Baseline!B$55*Baseline!B$57/Baseline!B$77 + Baseline!B$56*Baseline!B$58/Baseline!B$78)</f>
        <v>0.0000002393499577</v>
      </c>
      <c r="G749" s="85">
        <f>Baseline!B$33 * (C749 * Baseline!B$68*Baseline!B$60/Baseline!B$75 + Baseline!B$46 * Baseline!B$54*Baseline!B$61/Baseline!B$76 + Baseline!B$47 * Baseline!B$55*Baseline!B$70/Baseline!B$77 + Baseline!B$56*Baseline!B$62/Baseline!B$78)</f>
        <v>0.0000002011219341</v>
      </c>
      <c r="H749" s="84">
        <f>Baseline!B$33 * (C749 * Baseline!B$68*Baseline!B$63/Baseline!B$75 + Baseline!B$46 * Baseline!B$54*Baseline!B$64/Baseline!B$76 + Baseline!B$47 * Baseline!B$55*Baseline!B$65/Baseline!B$77 + Baseline!B$56*Baseline!B$71/Baseline!B$78)</f>
        <v>0.000000003759289772</v>
      </c>
      <c r="I749" s="84">
        <f>Baseline!B$33 * (C749 * Baseline!B$59*Baseline!B$68/Baseline!B$75 + Baseline!B$46 * Baseline!B$69*Baseline!B$54/Baseline!B$76 + Baseline!B$47 * Baseline!B$57*Baseline!B$55/Baseline!B$77 + Baseline!B$58*Baseline!B$56/Baseline!B$78)</f>
        <v>0.0000002393499577</v>
      </c>
      <c r="J749" s="85">
        <f>Baseline!B$33 * (C749 * Baseline!B$59*Baseline!B$59/Baseline!B$75 + Baseline!B$46 * Baseline!B$69*Baseline!B$69/Baseline!B$76 + Baseline!B$47 * Baseline!B$57*Baseline!B$57/Baseline!B$77 + Baseline!B$58*Baseline!B$58/Baseline!B$78)</f>
        <v>0.000002116574479</v>
      </c>
      <c r="K749" s="84">
        <f>Baseline!B$33 * (C749 * Baseline!B$59*Baseline!B$60/Baseline!B$75 + Baseline!B$46 * Baseline!B$69*Baseline!B$61/Baseline!B$76 + Baseline!B$47 * Baseline!B$57*Baseline!B$70/Baseline!B$77 + Baseline!B$58*Baseline!B$62/Baseline!B$78)</f>
        <v>0.00000001648990162</v>
      </c>
      <c r="L749" s="85">
        <f>Baseline!B$33 * (C749 * Baseline!B$59*Baseline!B$63/Baseline!B$75 + Baseline!B$46 * Baseline!B$69*Baseline!B$64/Baseline!B$76 + Baseline!B$47 * Baseline!B$57*Baseline!B$65/Baseline!B$77 + Baseline!B$58*Baseline!B$71/Baseline!B$78)</f>
        <v>0.00000001707280194</v>
      </c>
      <c r="M749" s="84">
        <f>Baseline!B$33 * (C749 * Baseline!B$60*Baseline!B$68/Baseline!B$75 + Baseline!B$46 * Baseline!B$61*Baseline!B$54/Baseline!B$76 + Baseline!B$47 * Baseline!B$70*Baseline!B$55/Baseline!B$77 + Baseline!B$62*Baseline!B$56/Baseline!B$78)</f>
        <v>0.0000002011219341</v>
      </c>
      <c r="N749" s="85">
        <f>Baseline!B$33 * (C749 * Baseline!B$60*Baseline!B$59/Baseline!B$75 + Baseline!B$46 * Baseline!B$61*Baseline!B$69/Baseline!B$76 + Baseline!B$47 * Baseline!B$70*Baseline!B$57/Baseline!B$77 + Baseline!B$62*Baseline!B$58/Baseline!B$78)</f>
        <v>0.00000001648990162</v>
      </c>
      <c r="O749" s="85">
        <f>Baseline!B$33 * (C749 * Baseline!B$60*Baseline!B$60/Baseline!B$75 + Baseline!B$46 * Baseline!B$61*Baseline!B$61/Baseline!B$76 + Baseline!B$47 * Baseline!B$70*Baseline!B$70/Baseline!B$77 + Baseline!B$62*Baseline!B$62/Baseline!B$78)</f>
        <v>0.000001589267811</v>
      </c>
      <c r="P749" s="84">
        <f>Baseline!B$33 * (C749 * Baseline!B$60*Baseline!B$63/Baseline!B$75 + Baseline!B$46 * Baseline!B$61*Baseline!B$64/Baseline!B$76 + Baseline!B$47 * Baseline!B$70*Baseline!B$65/Baseline!B$77 + Baseline!B$62*Baseline!B$71/Baseline!B$78)</f>
        <v>0.000000001956420543</v>
      </c>
      <c r="Q749" s="84">
        <f>Baseline!B$33 * (C749 * Baseline!B$63*Baseline!B$68/Baseline!B$75 + Baseline!B$46 * Baseline!B$64*Baseline!B$54/Baseline!B$76 + Baseline!B$47 * Baseline!B$65*Baseline!B$55/Baseline!B$77 + Baseline!B$71*Baseline!B$56/Baseline!B$78)</f>
        <v>0.000000003759289772</v>
      </c>
      <c r="R749" s="84">
        <f>Baseline!B$33 * (C749 * Baseline!B$63*Baseline!B$59/Baseline!B$75 + Baseline!B$46 * Baseline!B$64*Baseline!B$69/Baseline!B$76 + Baseline!B$47 * Baseline!B$65*Baseline!B$57/Baseline!B$77 + Baseline!B$71*Baseline!B$58/Baseline!B$78)</f>
        <v>0.00000001707280194</v>
      </c>
      <c r="S749" s="84">
        <f>Baseline!B$33 * (C749 * Baseline!B$63*Baseline!B$60/Baseline!B$75 + Baseline!B$46 * Baseline!B$64*Baseline!B$61/Baseline!B$76 + Baseline!B$47 * Baseline!B$65*Baseline!B$70/Baseline!B$77 + Baseline!B$71*Baseline!B$62/Baseline!B$78)</f>
        <v>0.000000001956420543</v>
      </c>
      <c r="T749" s="84">
        <f>Baseline!B$33 * (C749 * Baseline!B$63*Baseline!B$63/Baseline!B$75 + Baseline!B$46 * Baseline!B$64*Baseline!B$64/Baseline!B$76 + Baseline!B$47 * Baseline!B$65*Baseline!B$65/Baseline!B$77 + Baseline!B$71*Baseline!B$71/Baseline!B$78)</f>
        <v>0.00000009856722009</v>
      </c>
      <c r="U749" s="83"/>
      <c r="V749" s="84">
        <f>E749 * ( Baseline!B$89 * Baseline!B$7 )</f>
        <v>0.20446583</v>
      </c>
      <c r="W749" s="84">
        <f>F749 * ( Baseline!D$89 * Baseline!B$11 )</f>
        <v>0.004415191897</v>
      </c>
      <c r="X749" s="84">
        <f>G749 * ( Baseline!F$89 * Baseline!B$16 )</f>
        <v>0.006985924107</v>
      </c>
      <c r="Y749" s="84">
        <f>H749 * ( Baseline!H$89 * Baseline!B$18 )</f>
        <v>0.001322042467</v>
      </c>
      <c r="Z749" s="86">
        <f t="shared" si="1"/>
        <v>0.2171889885</v>
      </c>
      <c r="AA749" s="84">
        <f>I749 * ( Baseline!B$89 * Baseline!B$7 )</f>
        <v>0.002484213211</v>
      </c>
      <c r="AB749" s="85">
        <f>J749 * ( Baseline!D$89 * Baseline!B$11 )</f>
        <v>0.03904359366</v>
      </c>
      <c r="AC749" s="85">
        <f>K749 * ( Baseline!F$89 * Baseline!B$16 )</f>
        <v>0.0005727729387</v>
      </c>
      <c r="AD749" s="85">
        <f>L749 * ( Baseline!F$89 * Baseline!B$16 )</f>
        <v>0.0005930198471</v>
      </c>
      <c r="AE749" s="86">
        <f t="shared" si="2"/>
        <v>0.04269359966</v>
      </c>
      <c r="AF749" s="86">
        <f>M749 * ( Baseline!B$89 * Baseline!B$7 )</f>
        <v>0.002087444554</v>
      </c>
      <c r="AG749" s="86">
        <f>N749 * ( Baseline!D$89 * Baseline!B$11 )</f>
        <v>0.000304182548</v>
      </c>
      <c r="AH749" s="86">
        <f>O749 * ( Baseline!F$89 * Baseline!B$16 )</f>
        <v>0.05520285175</v>
      </c>
      <c r="AI749" s="86">
        <f>P749 * ( Baseline!H$89 * Baseline!B$18 )</f>
        <v>0.0006880211949</v>
      </c>
      <c r="AJ749" s="86">
        <f t="shared" si="3"/>
        <v>0.05828250004</v>
      </c>
      <c r="AK749" s="86">
        <f>Q749 * ( Baseline!B$89 * Baseline!B$7 )</f>
        <v>0.00003901766854</v>
      </c>
      <c r="AL749" s="86">
        <f>R749 * ( Baseline!D$89 * Baseline!B$11 )</f>
        <v>0.0003149350745</v>
      </c>
      <c r="AM749" s="86">
        <f>S749 * ( Baseline!F$89 * Baseline!B$16 )</f>
        <v>0.00006795581742</v>
      </c>
      <c r="AN749" s="86">
        <f>T749 * ( Baseline!H$89 * Baseline!B$18 )</f>
        <v>0.03466347601</v>
      </c>
      <c r="AO749" s="86">
        <f t="shared" si="4"/>
        <v>0.03508538457</v>
      </c>
      <c r="AP749" s="62"/>
      <c r="AQ749" s="86">
        <f>V749 * ( (1-Baseline!B$90-Baseline!B$89) + (1-B749)*Baseline!B$90 )</f>
        <v>0.1003017108</v>
      </c>
      <c r="AR749" s="86">
        <f>W749 * ( (1-Baseline!B$90-Baseline!B$89) + (1-B749)*Baseline!B$90 )</f>
        <v>0.002165893933</v>
      </c>
      <c r="AS749" s="86">
        <f>X749 * ( (1-Baseline!B$90-Baseline!B$89) + (1-B749)*Baseline!B$90 )</f>
        <v>0.003426979165</v>
      </c>
      <c r="AT749" s="86">
        <f>Y749 * ( (1-Baseline!B$90-Baseline!B$89) + (1-B749)*Baseline!B$90 )</f>
        <v>0.0006485343844</v>
      </c>
      <c r="AU749" s="86">
        <f t="shared" si="5"/>
        <v>0.1065431183</v>
      </c>
      <c r="AV749" s="86">
        <f>AA749 * ( (1-Baseline!D$90-Baseline!D$89) + (1-B749)*Baseline!D$90 )</f>
        <v>0.001852554167</v>
      </c>
      <c r="AW749" s="86">
        <f>AB749 * ( (1-Baseline!D$90-Baseline!D$89) + (1-B749)*Baseline!D$90 )</f>
        <v>0.02911600816</v>
      </c>
      <c r="AX749" s="86">
        <f>AC749 * ( (1-Baseline!D$90-Baseline!D$89) + (1-B749)*Baseline!D$90 )</f>
        <v>0.0004271343899</v>
      </c>
      <c r="AY749" s="86">
        <f>AD749 * ( (1-Baseline!D$90-Baseline!D$89) + (1-B749)*Baseline!D$90 )</f>
        <v>0.000442233132</v>
      </c>
      <c r="AZ749" s="86">
        <f t="shared" si="6"/>
        <v>0.03183792985</v>
      </c>
      <c r="BA749" s="86">
        <f>AF749 * ( (1-Baseline!F$90-Baseline!F$89) + (1-Baseline!B$36)*Baseline!F$90 )</f>
        <v>0.001502191899</v>
      </c>
      <c r="BB749" s="86">
        <f>AG749 * ( (1-Baseline!F$90-Baseline!F$89) + (1-Baseline!B$36)*Baseline!F$90 )</f>
        <v>0.0002188994954</v>
      </c>
      <c r="BC749" s="86">
        <f>AH749 * ( (1-Baseline!F$90-Baseline!F$89) + (1-Baseline!B$36)*Baseline!F$90 )</f>
        <v>0.03972573861</v>
      </c>
      <c r="BD749" s="86">
        <f>AI749 * ( (1-Baseline!F$90-Baseline!F$89) + (1-Baseline!B$36)*Baseline!F$90 )</f>
        <v>0.0004951220686</v>
      </c>
      <c r="BE749" s="86">
        <f t="shared" si="7"/>
        <v>0.04194195207</v>
      </c>
      <c r="BF749" s="86">
        <f>AK749 * ( (1-Baseline!H$90-Baseline!H$89) + (1-Baseline!B$36)*Baseline!H$90 )</f>
        <v>0.00003091447914</v>
      </c>
      <c r="BG749" s="86">
        <f>AL749 * ( (1-Baseline!H$90-Baseline!H$89) + (1-Baseline!B$36)*Baseline!H$90 )</f>
        <v>0.0002495293583</v>
      </c>
      <c r="BH749" s="86">
        <f>AM749 * ( (1-Baseline!H$90-Baseline!H$89) + (1-Baseline!B$36)*Baseline!H$90 )</f>
        <v>0.00005384275326</v>
      </c>
      <c r="BI749" s="86">
        <f>AN749 * ( (1-Baseline!H$90-Baseline!H$89) + (1-Baseline!B$36)*Baseline!H$90 )</f>
        <v>0.02746456531</v>
      </c>
      <c r="BJ749" s="86">
        <f t="shared" si="8"/>
        <v>0.0277988519</v>
      </c>
      <c r="BK749" s="62"/>
      <c r="BL749" s="86">
        <f t="shared" si="19"/>
        <v>0.9414189524</v>
      </c>
      <c r="BM749" s="86">
        <f t="shared" si="20"/>
        <v>0.02032880179</v>
      </c>
      <c r="BN749" s="86">
        <f t="shared" si="21"/>
        <v>0.03216518552</v>
      </c>
      <c r="BO749" s="86">
        <f t="shared" si="22"/>
        <v>0.00608706029</v>
      </c>
      <c r="BP749" s="86">
        <f t="shared" si="9"/>
        <v>1</v>
      </c>
      <c r="BQ749" s="86">
        <f t="shared" si="23"/>
        <v>0.05818701704</v>
      </c>
      <c r="BR749" s="86">
        <f t="shared" si="24"/>
        <v>0.9145069513</v>
      </c>
      <c r="BS749" s="86">
        <f t="shared" si="25"/>
        <v>0.01341589707</v>
      </c>
      <c r="BT749" s="86">
        <f t="shared" si="26"/>
        <v>0.01389013463</v>
      </c>
      <c r="BU749" s="86">
        <f t="shared" si="10"/>
        <v>1</v>
      </c>
      <c r="BV749" s="86">
        <f t="shared" si="27"/>
        <v>0.03581597482</v>
      </c>
      <c r="BW749" s="86">
        <f t="shared" si="28"/>
        <v>0.005219106041</v>
      </c>
      <c r="BX749" s="86">
        <f t="shared" si="29"/>
        <v>0.9471599829</v>
      </c>
      <c r="BY749" s="86">
        <f t="shared" si="30"/>
        <v>0.01180493621</v>
      </c>
      <c r="BZ749" s="86">
        <f t="shared" si="11"/>
        <v>1</v>
      </c>
      <c r="CA749" s="86">
        <f t="shared" si="31"/>
        <v>0.001112077551</v>
      </c>
      <c r="CB749" s="86">
        <f t="shared" si="32"/>
        <v>0.008976246902</v>
      </c>
      <c r="CC749" s="86">
        <f t="shared" si="33"/>
        <v>0.001936869675</v>
      </c>
      <c r="CD749" s="86">
        <f t="shared" si="34"/>
        <v>0.9879748059</v>
      </c>
      <c r="CE749" s="86">
        <f t="shared" si="12"/>
        <v>1</v>
      </c>
      <c r="CF749" s="62"/>
      <c r="CG749" s="86">
        <f t="shared" si="35"/>
        <v>0.9414189524</v>
      </c>
      <c r="CH749" s="86">
        <f t="shared" si="36"/>
        <v>0.02032880179</v>
      </c>
      <c r="CI749" s="86">
        <f t="shared" si="37"/>
        <v>0.03216518552</v>
      </c>
      <c r="CJ749" s="86">
        <f t="shared" si="38"/>
        <v>0.00608706029</v>
      </c>
      <c r="CK749" s="86">
        <f t="shared" si="13"/>
        <v>1</v>
      </c>
      <c r="CL749" s="86">
        <f t="shared" si="39"/>
        <v>0.05818701704</v>
      </c>
      <c r="CM749" s="86">
        <f t="shared" si="40"/>
        <v>0.9145069513</v>
      </c>
      <c r="CN749" s="86">
        <f t="shared" si="41"/>
        <v>0.01341589707</v>
      </c>
      <c r="CO749" s="86">
        <f t="shared" si="42"/>
        <v>0.01389013463</v>
      </c>
      <c r="CP749" s="86">
        <f t="shared" si="14"/>
        <v>1</v>
      </c>
      <c r="CQ749" s="86">
        <f t="shared" si="43"/>
        <v>0.03581597482</v>
      </c>
      <c r="CR749" s="86">
        <f t="shared" si="44"/>
        <v>0.005219106041</v>
      </c>
      <c r="CS749" s="86">
        <f t="shared" si="45"/>
        <v>0.9471599829</v>
      </c>
      <c r="CT749" s="86">
        <f t="shared" si="46"/>
        <v>0.01180493621</v>
      </c>
      <c r="CU749" s="86">
        <f t="shared" si="15"/>
        <v>1</v>
      </c>
      <c r="CV749" s="86">
        <f t="shared" si="47"/>
        <v>0.001112077551</v>
      </c>
      <c r="CW749" s="86">
        <f t="shared" si="48"/>
        <v>0.008976246902</v>
      </c>
      <c r="CX749" s="86">
        <f t="shared" si="49"/>
        <v>0.001936869675</v>
      </c>
      <c r="CY749" s="86">
        <f t="shared" si="50"/>
        <v>0.9879748059</v>
      </c>
      <c r="CZ749" s="86">
        <f t="shared" si="16"/>
        <v>1</v>
      </c>
      <c r="DA749" s="62"/>
      <c r="DB749" s="86">
        <f>(AQ749*Baseline!B$7 + AV749*Baseline!B$11 + BA749*Baseline!B$16 + BF749*Baseline!B$18)</f>
        <v>59067.45969</v>
      </c>
      <c r="DC749" s="86">
        <f>(AR749*Baseline!B$7 + AW749*Baseline!B$11 + BB749*Baseline!B$16 + BG749*Baseline!B$18)</f>
        <v>75650.81816</v>
      </c>
      <c r="DD749" s="86">
        <f>(AS749*Baseline!B$7 + AX749*Baseline!B$11 + BC749*Baseline!B$16 + BH749*Baseline!B$18)</f>
        <v>138132.3735</v>
      </c>
      <c r="DE749" s="86">
        <f>(AT749*Baseline!B$7 + AY749*Baseline!B$11 + BD749*Baseline!B$16 + BI749*Baseline!B$18)</f>
        <v>1260546.542</v>
      </c>
      <c r="DF749" s="86">
        <f t="shared" si="17"/>
        <v>1533397.193</v>
      </c>
      <c r="DG749" s="62"/>
      <c r="DH749" s="86">
        <f t="shared" si="51"/>
        <v>0.03852065202</v>
      </c>
      <c r="DI749" s="86">
        <f t="shared" si="52"/>
        <v>0.0493354354</v>
      </c>
      <c r="DJ749" s="86">
        <f t="shared" si="53"/>
        <v>0.09008257881</v>
      </c>
      <c r="DK749" s="86">
        <f t="shared" si="54"/>
        <v>0.8220613338</v>
      </c>
      <c r="DL749" s="86">
        <f t="shared" si="18"/>
        <v>1</v>
      </c>
      <c r="DM749" s="62"/>
      <c r="DN749" s="86">
        <f>DH749 / (Baseline!B$7/Baseline!B$17)</f>
        <v>4.111826241</v>
      </c>
      <c r="DO749" s="86">
        <f>DI749 / (Baseline!B$11/Baseline!B$17)</f>
        <v>1.190981024</v>
      </c>
      <c r="DP749" s="86">
        <f>DJ749 / (Baseline!B$16/Baseline!B$17)</f>
        <v>1.392048078</v>
      </c>
      <c r="DQ749" s="86">
        <f>DK749 / (Baseline!B$18/Baseline!B$17)</f>
        <v>0.9294129112</v>
      </c>
      <c r="DR749" s="62"/>
      <c r="DS749" s="86">
        <f>DH749 / Baseline!H$117</f>
        <v>1.541100103</v>
      </c>
      <c r="DT749" s="86">
        <f>DI749 / Baseline!H$118</f>
        <v>1.110543228</v>
      </c>
      <c r="DU749" s="86">
        <f>DJ749 / Baseline!H$119</f>
        <v>1.076884474</v>
      </c>
      <c r="DV749" s="86">
        <f>DK749 / Baseline!H$120</f>
        <v>0.9706381354</v>
      </c>
      <c r="DW749" s="87"/>
      <c r="DX749" s="86">
        <f>(AU749*Baseline!B$34)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0.02851099899</v>
      </c>
      <c r="DY749" s="86">
        <f>(AZ749*Baseline!B$34) + (Baseline!D$90*(1-Baseline!D$91)*Baseline!B$35) + (Baseline!D$90*Baseline!D$91*((1-Baseline!D$92)*Baseline!B$40 + Baseline!D$92*Baseline!B$41))</f>
        <v>0.01118925748</v>
      </c>
      <c r="DZ749" s="86">
        <f>(BE749*Baseline!B$34) + (Baseline!F$90*(1-Baseline!F$91)*Baseline!B$35) + (Baseline!F$90*Baseline!F$91*((1-Baseline!F$92)*Baseline!B$40 + Baseline!F$92*Baseline!B$41))</f>
        <v>0.01402193281</v>
      </c>
      <c r="EA749" s="86">
        <f>(BJ749*Baseline!B$34) + (Baseline!H$90*(1-Baseline!H$91)*Baseline!B$35) + (Baseline!H$90*Baseline!H$91*((1-Baseline!H$92)*Baseline!B$40 + Baseline!H$92*Baseline!B$41))</f>
        <v>0.009314827785</v>
      </c>
      <c r="EB749" s="86">
        <f>( DX749*Baseline!B$7 + DY749*Baseline!B$11 + DZ749*Baseline!B$16 + EA749*Baseline!B$18 ) / Baseline!B$17</f>
        <v>0.009876916643</v>
      </c>
    </row>
    <row r="750">
      <c r="A750" s="73" t="s">
        <v>926</v>
      </c>
      <c r="B750" s="85">
        <f>MIN( MAX( NORMINV( MCrands!B750, (B$5+B$4)/2, (B$5-B$4)/3.29 ), 0 ), 1 )</f>
        <v>0.527097356</v>
      </c>
      <c r="C750" s="85">
        <f>MAX( NORMINV( MCrands!C750, (C$5+C$4)/2, (C$5-C$4)/3.29 ), 0 )</f>
        <v>2.351562741</v>
      </c>
      <c r="D750" s="83"/>
      <c r="E750" s="84">
        <f>Baseline!B$33 * (C750 * Baseline!B$68*Baseline!B$68/Baseline!B$75 + Baseline!B$46 * Baseline!B$54*Baseline!B$54/Baseline!B$76 + Baseline!B$47 * Baseline!B$55*Baseline!B$55/Baseline!B$77 + Baseline!B$56*Baseline!B$56/Baseline!B$78)</f>
        <v>0.00001669861173</v>
      </c>
      <c r="F750" s="84">
        <f>Baseline!B$33 * (C750 * Baseline!B$68*Baseline!B$59/Baseline!B$75 + Baseline!B$46 * Baseline!B$54*Baseline!B$69/Baseline!B$76 + Baseline!B$47 * Baseline!B$55*Baseline!B$57/Baseline!B$77 + Baseline!B$56*Baseline!B$58/Baseline!B$78)</f>
        <v>0.0000002388760614</v>
      </c>
      <c r="G750" s="85">
        <f>Baseline!B$33 * (C750 * Baseline!B$68*Baseline!B$60/Baseline!B$75 + Baseline!B$46 * Baseline!B$54*Baseline!B$61/Baseline!B$76 + Baseline!B$47 * Baseline!B$55*Baseline!B$70/Baseline!B$77 + Baseline!B$56*Baseline!B$62/Baseline!B$78)</f>
        <v>0.0000001999569391</v>
      </c>
      <c r="H750" s="84">
        <f>Baseline!B$33 * (C750 * Baseline!B$68*Baseline!B$63/Baseline!B$75 + Baseline!B$46 * Baseline!B$54*Baseline!B$64/Baseline!B$76 + Baseline!B$47 * Baseline!B$55*Baseline!B$65/Baseline!B$77 + Baseline!B$56*Baseline!B$71/Baseline!B$78)</f>
        <v>0.000000003642790275</v>
      </c>
      <c r="I750" s="84">
        <f>Baseline!B$33 * (C750 * Baseline!B$59*Baseline!B$68/Baseline!B$75 + Baseline!B$46 * Baseline!B$69*Baseline!B$54/Baseline!B$76 + Baseline!B$47 * Baseline!B$57*Baseline!B$55/Baseline!B$77 + Baseline!B$58*Baseline!B$56/Baseline!B$78)</f>
        <v>0.0000002388760614</v>
      </c>
      <c r="J750" s="85">
        <f>Baseline!B$33 * (C750 * Baseline!B$59*Baseline!B$59/Baseline!B$75 + Baseline!B$46 * Baseline!B$69*Baseline!B$69/Baseline!B$76 + Baseline!B$47 * Baseline!B$57*Baseline!B$57/Baseline!B$77 + Baseline!B$58*Baseline!B$58/Baseline!B$78)</f>
        <v>0.000002116574405</v>
      </c>
      <c r="K750" s="84">
        <f>Baseline!B$33 * (C750 * Baseline!B$59*Baseline!B$60/Baseline!B$75 + Baseline!B$46 * Baseline!B$69*Baseline!B$61/Baseline!B$76 + Baseline!B$47 * Baseline!B$57*Baseline!B$70/Baseline!B$77 + Baseline!B$58*Baseline!B$62/Baseline!B$78)</f>
        <v>0.00000001648971767</v>
      </c>
      <c r="L750" s="85">
        <f>Baseline!B$33 * (C750 * Baseline!B$59*Baseline!B$63/Baseline!B$75 + Baseline!B$46 * Baseline!B$69*Baseline!B$64/Baseline!B$76 + Baseline!B$47 * Baseline!B$57*Baseline!B$65/Baseline!B$77 + Baseline!B$58*Baseline!B$71/Baseline!B$78)</f>
        <v>0.00000001707278354</v>
      </c>
      <c r="M750" s="84">
        <f>Baseline!B$33 * (C750 * Baseline!B$60*Baseline!B$68/Baseline!B$75 + Baseline!B$46 * Baseline!B$61*Baseline!B$54/Baseline!B$76 + Baseline!B$47 * Baseline!B$70*Baseline!B$55/Baseline!B$77 + Baseline!B$62*Baseline!B$56/Baseline!B$78)</f>
        <v>0.0000001999569391</v>
      </c>
      <c r="N750" s="85">
        <f>Baseline!B$33 * (C750 * Baseline!B$60*Baseline!B$59/Baseline!B$75 + Baseline!B$46 * Baseline!B$61*Baseline!B$69/Baseline!B$76 + Baseline!B$47 * Baseline!B$70*Baseline!B$57/Baseline!B$77 + Baseline!B$62*Baseline!B$58/Baseline!B$78)</f>
        <v>0.00000001648971767</v>
      </c>
      <c r="O750" s="85">
        <f>Baseline!B$33 * (C750 * Baseline!B$60*Baseline!B$60/Baseline!B$75 + Baseline!B$46 * Baseline!B$61*Baseline!B$61/Baseline!B$76 + Baseline!B$47 * Baseline!B$70*Baseline!B$70/Baseline!B$77 + Baseline!B$62*Baseline!B$62/Baseline!B$78)</f>
        <v>0.000001589267359</v>
      </c>
      <c r="P750" s="84">
        <f>Baseline!B$33 * (C750 * Baseline!B$60*Baseline!B$63/Baseline!B$75 + Baseline!B$46 * Baseline!B$61*Baseline!B$64/Baseline!B$76 + Baseline!B$47 * Baseline!B$70*Baseline!B$65/Baseline!B$77 + Baseline!B$62*Baseline!B$71/Baseline!B$78)</f>
        <v>0.000000001956375323</v>
      </c>
      <c r="Q750" s="84">
        <f>Baseline!B$33 * (C750 * Baseline!B$63*Baseline!B$68/Baseline!B$75 + Baseline!B$46 * Baseline!B$64*Baseline!B$54/Baseline!B$76 + Baseline!B$47 * Baseline!B$65*Baseline!B$55/Baseline!B$77 + Baseline!B$71*Baseline!B$56/Baseline!B$78)</f>
        <v>0.000000003642790275</v>
      </c>
      <c r="R750" s="84">
        <f>Baseline!B$33 * (C750 * Baseline!B$63*Baseline!B$59/Baseline!B$75 + Baseline!B$46 * Baseline!B$64*Baseline!B$69/Baseline!B$76 + Baseline!B$47 * Baseline!B$65*Baseline!B$57/Baseline!B$77 + Baseline!B$71*Baseline!B$58/Baseline!B$78)</f>
        <v>0.00000001707278354</v>
      </c>
      <c r="S750" s="84">
        <f>Baseline!B$33 * (C750 * Baseline!B$63*Baseline!B$60/Baseline!B$75 + Baseline!B$46 * Baseline!B$64*Baseline!B$61/Baseline!B$76 + Baseline!B$47 * Baseline!B$65*Baseline!B$70/Baseline!B$77 + Baseline!B$71*Baseline!B$62/Baseline!B$78)</f>
        <v>0.000000001956375323</v>
      </c>
      <c r="T750" s="84">
        <f>Baseline!B$33 * (C750 * Baseline!B$63*Baseline!B$63/Baseline!B$75 + Baseline!B$46 * Baseline!B$64*Baseline!B$64/Baseline!B$76 + Baseline!B$47 * Baseline!B$65*Baseline!B$65/Baseline!B$77 + Baseline!B$71*Baseline!B$71/Baseline!B$78)</f>
        <v>0.00000009856721557</v>
      </c>
      <c r="U750" s="83"/>
      <c r="V750" s="84">
        <f>E750 * ( Baseline!B$89 * Baseline!B$7 )</f>
        <v>0.1733148911</v>
      </c>
      <c r="W750" s="84">
        <f>F750 * ( Baseline!D$89 * Baseline!B$11 )</f>
        <v>0.004406450124</v>
      </c>
      <c r="X750" s="84">
        <f>G750 * ( Baseline!F$89 * Baseline!B$16 )</f>
        <v>0.006945458274</v>
      </c>
      <c r="Y750" s="84">
        <f>H750 * ( Baseline!H$89 * Baseline!B$18 )</f>
        <v>0.001281072685</v>
      </c>
      <c r="Z750" s="86">
        <f t="shared" si="1"/>
        <v>0.1859478722</v>
      </c>
      <c r="AA750" s="84">
        <f>I750 * ( Baseline!B$89 * Baseline!B$7 )</f>
        <v>0.002479294641</v>
      </c>
      <c r="AB750" s="85">
        <f>J750 * ( Baseline!D$89 * Baseline!B$11 )</f>
        <v>0.03904359228</v>
      </c>
      <c r="AC750" s="85">
        <f>K750 * ( Baseline!F$89 * Baseline!B$16 )</f>
        <v>0.0005727665493</v>
      </c>
      <c r="AD750" s="85">
        <f>L750 * ( Baseline!F$89 * Baseline!B$16 )</f>
        <v>0.0005930192082</v>
      </c>
      <c r="AE750" s="86">
        <f t="shared" si="2"/>
        <v>0.04268867268</v>
      </c>
      <c r="AF750" s="86">
        <f>M750 * ( Baseline!B$89 * Baseline!B$7 )</f>
        <v>0.002075353071</v>
      </c>
      <c r="AG750" s="86">
        <f>N750 * ( Baseline!D$89 * Baseline!B$11 )</f>
        <v>0.0003041791549</v>
      </c>
      <c r="AH750" s="86">
        <f>O750 * ( Baseline!F$89 * Baseline!B$16 )</f>
        <v>0.05520283604</v>
      </c>
      <c r="AI750" s="86">
        <f>P750 * ( Baseline!H$89 * Baseline!B$18 )</f>
        <v>0.0006880052922</v>
      </c>
      <c r="AJ750" s="86">
        <f t="shared" si="3"/>
        <v>0.05827037356</v>
      </c>
      <c r="AK750" s="86">
        <f>Q750 * ( Baseline!B$89 * Baseline!B$7 )</f>
        <v>0.00003780852026</v>
      </c>
      <c r="AL750" s="86">
        <f>R750 * ( Baseline!D$89 * Baseline!B$11 )</f>
        <v>0.0003149347352</v>
      </c>
      <c r="AM750" s="86">
        <f>S750 * ( Baseline!F$89 * Baseline!B$16 )</f>
        <v>0.00006795424671</v>
      </c>
      <c r="AN750" s="86">
        <f>T750 * ( Baseline!H$89 * Baseline!B$18 )</f>
        <v>0.03466347442</v>
      </c>
      <c r="AO750" s="86">
        <f t="shared" si="4"/>
        <v>0.03508417192</v>
      </c>
      <c r="AP750" s="62"/>
      <c r="AQ750" s="86">
        <f>V750 * ( (1-Baseline!B$90-Baseline!B$89) + (1-B750)*Baseline!B$90 )</f>
        <v>0.08830105188</v>
      </c>
      <c r="AR750" s="86">
        <f>W750 * ( (1-Baseline!B$90-Baseline!B$89) + (1-B750)*Baseline!B$90 )</f>
        <v>0.002245012985</v>
      </c>
      <c r="AS750" s="86">
        <f>X750 * ( (1-Baseline!B$90-Baseline!B$89) + (1-B750)*Baseline!B$90 )</f>
        <v>0.003538595371</v>
      </c>
      <c r="AT750" s="86">
        <f>Y750 * ( (1-Baseline!B$90-Baseline!B$89) + (1-B750)*Baseline!B$90 )</f>
        <v>0.0006526852071</v>
      </c>
      <c r="AU750" s="86">
        <f t="shared" si="5"/>
        <v>0.09473734544</v>
      </c>
      <c r="AV750" s="86">
        <f>AA750 * ( (1-Baseline!D$90-Baseline!D$89) + (1-B750)*Baseline!D$90 )</f>
        <v>0.001872509057</v>
      </c>
      <c r="AW750" s="86">
        <f>AB750 * ( (1-Baseline!D$90-Baseline!D$89) + (1-B750)*Baseline!D$90 )</f>
        <v>0.02948801605</v>
      </c>
      <c r="AX750" s="86">
        <f>AC750 * ( (1-Baseline!D$90-Baseline!D$89) + (1-B750)*Baseline!D$90 )</f>
        <v>0.0004325869679</v>
      </c>
      <c r="AY750" s="86">
        <f>AD750 * ( (1-Baseline!D$90-Baseline!D$89) + (1-B750)*Baseline!D$90 )</f>
        <v>0.0004478829664</v>
      </c>
      <c r="AZ750" s="86">
        <f t="shared" si="6"/>
        <v>0.03224099504</v>
      </c>
      <c r="BA750" s="86">
        <f>AF750 * ( (1-Baseline!F$90-Baseline!F$89) + (1-Baseline!B$36)*Baseline!F$90 )</f>
        <v>0.001493490481</v>
      </c>
      <c r="BB750" s="86">
        <f>AG750 * ( (1-Baseline!F$90-Baseline!F$89) + (1-Baseline!B$36)*Baseline!F$90 )</f>
        <v>0.0002188970536</v>
      </c>
      <c r="BC750" s="86">
        <f>AH750 * ( (1-Baseline!F$90-Baseline!F$89) + (1-Baseline!B$36)*Baseline!F$90 )</f>
        <v>0.03972572731</v>
      </c>
      <c r="BD750" s="86">
        <f>AI750 * ( (1-Baseline!F$90-Baseline!F$89) + (1-Baseline!B$36)*Baseline!F$90 )</f>
        <v>0.0004951106244</v>
      </c>
      <c r="BE750" s="86">
        <f t="shared" si="7"/>
        <v>0.04193322546</v>
      </c>
      <c r="BF750" s="86">
        <f>AK750 * ( (1-Baseline!H$90-Baseline!H$89) + (1-Baseline!B$36)*Baseline!H$90 )</f>
        <v>0.00002995644677</v>
      </c>
      <c r="BG750" s="86">
        <f>AL750 * ( (1-Baseline!H$90-Baseline!H$89) + (1-Baseline!B$36)*Baseline!H$90 )</f>
        <v>0.0002495290894</v>
      </c>
      <c r="BH750" s="86">
        <f>AM750 * ( (1-Baseline!H$90-Baseline!H$89) + (1-Baseline!B$36)*Baseline!H$90 )</f>
        <v>0.00005384150875</v>
      </c>
      <c r="BI750" s="86">
        <f>AN750 * ( (1-Baseline!H$90-Baseline!H$89) + (1-Baseline!B$36)*Baseline!H$90 )</f>
        <v>0.02746456405</v>
      </c>
      <c r="BJ750" s="86">
        <f t="shared" si="8"/>
        <v>0.0277978911</v>
      </c>
      <c r="BK750" s="62"/>
      <c r="BL750" s="86">
        <f t="shared" si="19"/>
        <v>0.9320617067</v>
      </c>
      <c r="BM750" s="86">
        <f t="shared" si="20"/>
        <v>0.02369723338</v>
      </c>
      <c r="BN750" s="86">
        <f t="shared" si="21"/>
        <v>0.03735164157</v>
      </c>
      <c r="BO750" s="86">
        <f t="shared" si="22"/>
        <v>0.006889418361</v>
      </c>
      <c r="BP750" s="86">
        <f t="shared" si="9"/>
        <v>1</v>
      </c>
      <c r="BQ750" s="86">
        <f t="shared" si="23"/>
        <v>0.05807851324</v>
      </c>
      <c r="BR750" s="86">
        <f t="shared" si="24"/>
        <v>0.9146124681</v>
      </c>
      <c r="BS750" s="86">
        <f t="shared" si="25"/>
        <v>0.01341729582</v>
      </c>
      <c r="BT750" s="86">
        <f t="shared" si="26"/>
        <v>0.01389172281</v>
      </c>
      <c r="BU750" s="86">
        <f t="shared" si="10"/>
        <v>1</v>
      </c>
      <c r="BV750" s="86">
        <f t="shared" si="27"/>
        <v>0.03561592185</v>
      </c>
      <c r="BW750" s="86">
        <f t="shared" si="28"/>
        <v>0.005220133943</v>
      </c>
      <c r="BX750" s="86">
        <f t="shared" si="29"/>
        <v>0.9473568242</v>
      </c>
      <c r="BY750" s="86">
        <f t="shared" si="30"/>
        <v>0.01180711999</v>
      </c>
      <c r="BZ750" s="86">
        <f t="shared" si="11"/>
        <v>1</v>
      </c>
      <c r="CA750" s="86">
        <f t="shared" si="31"/>
        <v>0.001077651778</v>
      </c>
      <c r="CB750" s="86">
        <f t="shared" si="32"/>
        <v>0.008976547485</v>
      </c>
      <c r="CC750" s="86">
        <f t="shared" si="33"/>
        <v>0.001936891851</v>
      </c>
      <c r="CD750" s="86">
        <f t="shared" si="34"/>
        <v>0.9880089089</v>
      </c>
      <c r="CE750" s="86">
        <f t="shared" si="12"/>
        <v>1</v>
      </c>
      <c r="CF750" s="62"/>
      <c r="CG750" s="86">
        <f t="shared" si="35"/>
        <v>0.9320617067</v>
      </c>
      <c r="CH750" s="86">
        <f t="shared" si="36"/>
        <v>0.02369723338</v>
      </c>
      <c r="CI750" s="86">
        <f t="shared" si="37"/>
        <v>0.03735164157</v>
      </c>
      <c r="CJ750" s="86">
        <f t="shared" si="38"/>
        <v>0.006889418361</v>
      </c>
      <c r="CK750" s="86">
        <f t="shared" si="13"/>
        <v>1</v>
      </c>
      <c r="CL750" s="86">
        <f t="shared" si="39"/>
        <v>0.05807851324</v>
      </c>
      <c r="CM750" s="86">
        <f t="shared" si="40"/>
        <v>0.9146124681</v>
      </c>
      <c r="CN750" s="86">
        <f t="shared" si="41"/>
        <v>0.01341729582</v>
      </c>
      <c r="CO750" s="86">
        <f t="shared" si="42"/>
        <v>0.01389172281</v>
      </c>
      <c r="CP750" s="86">
        <f t="shared" si="14"/>
        <v>1</v>
      </c>
      <c r="CQ750" s="86">
        <f t="shared" si="43"/>
        <v>0.03561592185</v>
      </c>
      <c r="CR750" s="86">
        <f t="shared" si="44"/>
        <v>0.005220133943</v>
      </c>
      <c r="CS750" s="86">
        <f t="shared" si="45"/>
        <v>0.9473568242</v>
      </c>
      <c r="CT750" s="86">
        <f t="shared" si="46"/>
        <v>0.01180711999</v>
      </c>
      <c r="CU750" s="86">
        <f t="shared" si="15"/>
        <v>1</v>
      </c>
      <c r="CV750" s="86">
        <f t="shared" si="47"/>
        <v>0.001077651778</v>
      </c>
      <c r="CW750" s="86">
        <f t="shared" si="48"/>
        <v>0.008976547485</v>
      </c>
      <c r="CX750" s="86">
        <f t="shared" si="49"/>
        <v>0.001936891851</v>
      </c>
      <c r="CY750" s="86">
        <f t="shared" si="50"/>
        <v>0.9880089089</v>
      </c>
      <c r="CZ750" s="86">
        <f t="shared" si="16"/>
        <v>1</v>
      </c>
      <c r="DA750" s="62"/>
      <c r="DB750" s="86">
        <f>(AQ750*Baseline!B$7 + AV750*Baseline!B$11 + BA750*Baseline!B$16 + BF750*Baseline!B$18)</f>
        <v>53216.91397</v>
      </c>
      <c r="DC750" s="86">
        <f>(AR750*Baseline!B$7 + AW750*Baseline!B$11 + BB750*Baseline!B$16 + BG750*Baseline!B$18)</f>
        <v>76486.96141</v>
      </c>
      <c r="DD750" s="86">
        <f>(AS750*Baseline!B$7 + AX750*Baseline!B$11 + BC750*Baseline!B$16 + BH750*Baseline!B$18)</f>
        <v>138198.1058</v>
      </c>
      <c r="DE750" s="86">
        <f>(AT750*Baseline!B$7 + AY750*Baseline!B$11 + BD750*Baseline!B$16 + BI750*Baseline!B$18)</f>
        <v>1260560.575</v>
      </c>
      <c r="DF750" s="86">
        <f t="shared" si="17"/>
        <v>1528462.556</v>
      </c>
      <c r="DG750" s="62"/>
      <c r="DH750" s="86">
        <f t="shared" si="51"/>
        <v>0.03481728338</v>
      </c>
      <c r="DI750" s="86">
        <f t="shared" si="52"/>
        <v>0.05004176326</v>
      </c>
      <c r="DJ750" s="86">
        <f t="shared" si="53"/>
        <v>0.09041641568</v>
      </c>
      <c r="DK750" s="86">
        <f t="shared" si="54"/>
        <v>0.8247245377</v>
      </c>
      <c r="DL750" s="86">
        <f t="shared" si="18"/>
        <v>1</v>
      </c>
      <c r="DM750" s="62"/>
      <c r="DN750" s="86">
        <f>DH750 / (Baseline!B$7/Baseline!B$17)</f>
        <v>3.716515997</v>
      </c>
      <c r="DO750" s="86">
        <f>DI750 / (Baseline!B$11/Baseline!B$17)</f>
        <v>1.208032116</v>
      </c>
      <c r="DP750" s="86">
        <f>DJ750 / (Baseline!B$16/Baseline!B$17)</f>
        <v>1.397206867</v>
      </c>
      <c r="DQ750" s="86">
        <f>DK750 / (Baseline!B$18/Baseline!B$17)</f>
        <v>0.9324238983</v>
      </c>
      <c r="DR750" s="62"/>
      <c r="DS750" s="86">
        <f>DH750 / Baseline!H$117</f>
        <v>1.392939013</v>
      </c>
      <c r="DT750" s="86">
        <f>DI750 / Baseline!H$118</f>
        <v>1.126442705</v>
      </c>
      <c r="DU750" s="86">
        <f>DJ750 / Baseline!H$119</f>
        <v>1.080875298</v>
      </c>
      <c r="DV750" s="86">
        <f>DK750 / Baseline!H$120</f>
        <v>0.9737826785</v>
      </c>
      <c r="DW750" s="87"/>
      <c r="DX750" s="86">
        <f>(AU750*Baseline!B$34)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0.02674013307</v>
      </c>
      <c r="DY750" s="86">
        <f>(AZ750*Baseline!B$34) + (Baseline!D$90*(1-Baseline!D$91)*Baseline!B$35) + (Baseline!D$90*Baseline!D$91*((1-Baseline!D$92)*Baseline!B$40 + Baseline!D$92*Baseline!B$41))</f>
        <v>0.01124971726</v>
      </c>
      <c r="DZ750" s="86">
        <f>(BE750*Baseline!B$34) + (Baseline!F$90*(1-Baseline!F$91)*Baseline!B$35) + (Baseline!F$90*Baseline!F$91*((1-Baseline!F$92)*Baseline!B$40 + Baseline!F$92*Baseline!B$41))</f>
        <v>0.01402062382</v>
      </c>
      <c r="EA750" s="86">
        <f>(BJ750*Baseline!B$34) + (Baseline!H$90*(1-Baseline!H$91)*Baseline!B$35) + (Baseline!H$90*Baseline!H$91*((1-Baseline!H$92)*Baseline!B$40 + Baseline!H$92*Baseline!B$41))</f>
        <v>0.009314683665</v>
      </c>
      <c r="EB750" s="86">
        <f>( DX750*Baseline!B$7 + DY750*Baseline!B$11 + DZ750*Baseline!B$16 + EA750*Baseline!B$18 ) / Baseline!B$17</f>
        <v>0.009862619029</v>
      </c>
    </row>
    <row r="751">
      <c r="A751" s="73" t="s">
        <v>927</v>
      </c>
      <c r="B751" s="85">
        <f>MIN( MAX( NORMINV( MCrands!B751, (B$5+B$4)/2, (B$5-B$4)/3.29 ), 0 ), 1 )</f>
        <v>0.3953014662</v>
      </c>
      <c r="C751" s="85">
        <f>MAX( NORMINV( MCrands!C751, (C$5+C$4)/2, (C$5-C$4)/3.29 ), 0 )</f>
        <v>2.991513588</v>
      </c>
      <c r="D751" s="83"/>
      <c r="E751" s="84">
        <f>Baseline!B$33 * (C751 * Baseline!B$68*Baseline!B$68/Baseline!B$75 + Baseline!B$46 * Baseline!B$54*Baseline!B$54/Baseline!B$76 + Baseline!B$47 * Baseline!B$55*Baseline!B$55/Baseline!B$77 + Baseline!B$56*Baseline!B$56/Baseline!B$78)</f>
        <v>0.00002122947909</v>
      </c>
      <c r="F751" s="84">
        <f>Baseline!B$33 * (C751 * Baseline!B$68*Baseline!B$59/Baseline!B$75 + Baseline!B$46 * Baseline!B$54*Baseline!B$69/Baseline!B$76 + Baseline!B$47 * Baseline!B$55*Baseline!B$57/Baseline!B$77 + Baseline!B$56*Baseline!B$58/Baseline!B$78)</f>
        <v>0.0000002395914615</v>
      </c>
      <c r="G751" s="85">
        <f>Baseline!B$33 * (C751 * Baseline!B$68*Baseline!B$60/Baseline!B$75 + Baseline!B$46 * Baseline!B$54*Baseline!B$61/Baseline!B$76 + Baseline!B$47 * Baseline!B$55*Baseline!B$70/Baseline!B$77 + Baseline!B$56*Baseline!B$62/Baseline!B$78)</f>
        <v>0.0000002017156311</v>
      </c>
      <c r="H751" s="84">
        <f>Baseline!B$33 * (C751 * Baseline!B$68*Baseline!B$63/Baseline!B$75 + Baseline!B$46 * Baseline!B$54*Baseline!B$64/Baseline!B$76 + Baseline!B$47 * Baseline!B$55*Baseline!B$65/Baseline!B$77 + Baseline!B$56*Baseline!B$71/Baseline!B$78)</f>
        <v>0.000000003818659468</v>
      </c>
      <c r="I751" s="84">
        <f>Baseline!B$33 * (C751 * Baseline!B$59*Baseline!B$68/Baseline!B$75 + Baseline!B$46 * Baseline!B$69*Baseline!B$54/Baseline!B$76 + Baseline!B$47 * Baseline!B$57*Baseline!B$55/Baseline!B$77 + Baseline!B$58*Baseline!B$56/Baseline!B$78)</f>
        <v>0.0000002395914615</v>
      </c>
      <c r="J751" s="85">
        <f>Baseline!B$33 * (C751 * Baseline!B$59*Baseline!B$59/Baseline!B$75 + Baseline!B$46 * Baseline!B$69*Baseline!B$69/Baseline!B$76 + Baseline!B$47 * Baseline!B$57*Baseline!B$57/Baseline!B$77 + Baseline!B$58*Baseline!B$58/Baseline!B$78)</f>
        <v>0.000002116574518</v>
      </c>
      <c r="K751" s="84">
        <f>Baseline!B$33 * (C751 * Baseline!B$59*Baseline!B$60/Baseline!B$75 + Baseline!B$46 * Baseline!B$69*Baseline!B$61/Baseline!B$76 + Baseline!B$47 * Baseline!B$57*Baseline!B$70/Baseline!B$77 + Baseline!B$58*Baseline!B$62/Baseline!B$78)</f>
        <v>0.00000001648999536</v>
      </c>
      <c r="L751" s="85">
        <f>Baseline!B$33 * (C751 * Baseline!B$59*Baseline!B$63/Baseline!B$75 + Baseline!B$46 * Baseline!B$69*Baseline!B$64/Baseline!B$76 + Baseline!B$47 * Baseline!B$57*Baseline!B$65/Baseline!B$77 + Baseline!B$58*Baseline!B$71/Baseline!B$78)</f>
        <v>0.00000001707281131</v>
      </c>
      <c r="M751" s="84">
        <f>Baseline!B$33 * (C751 * Baseline!B$60*Baseline!B$68/Baseline!B$75 + Baseline!B$46 * Baseline!B$61*Baseline!B$54/Baseline!B$76 + Baseline!B$47 * Baseline!B$70*Baseline!B$55/Baseline!B$77 + Baseline!B$62*Baseline!B$56/Baseline!B$78)</f>
        <v>0.0000002017156311</v>
      </c>
      <c r="N751" s="85">
        <f>Baseline!B$33 * (C751 * Baseline!B$60*Baseline!B$59/Baseline!B$75 + Baseline!B$46 * Baseline!B$61*Baseline!B$69/Baseline!B$76 + Baseline!B$47 * Baseline!B$70*Baseline!B$57/Baseline!B$77 + Baseline!B$62*Baseline!B$58/Baseline!B$78)</f>
        <v>0.00000001648999536</v>
      </c>
      <c r="O751" s="85">
        <f>Baseline!B$33 * (C751 * Baseline!B$60*Baseline!B$60/Baseline!B$75 + Baseline!B$46 * Baseline!B$61*Baseline!B$61/Baseline!B$76 + Baseline!B$47 * Baseline!B$70*Baseline!B$70/Baseline!B$77 + Baseline!B$62*Baseline!B$62/Baseline!B$78)</f>
        <v>0.000001589268041</v>
      </c>
      <c r="P751" s="84">
        <f>Baseline!B$33 * (C751 * Baseline!B$60*Baseline!B$63/Baseline!B$75 + Baseline!B$46 * Baseline!B$61*Baseline!B$64/Baseline!B$76 + Baseline!B$47 * Baseline!B$70*Baseline!B$65/Baseline!B$77 + Baseline!B$62*Baseline!B$71/Baseline!B$78)</f>
        <v>0.000000001956443588</v>
      </c>
      <c r="Q751" s="84">
        <f>Baseline!B$33 * (C751 * Baseline!B$63*Baseline!B$68/Baseline!B$75 + Baseline!B$46 * Baseline!B$64*Baseline!B$54/Baseline!B$76 + Baseline!B$47 * Baseline!B$65*Baseline!B$55/Baseline!B$77 + Baseline!B$71*Baseline!B$56/Baseline!B$78)</f>
        <v>0.000000003818659468</v>
      </c>
      <c r="R751" s="84">
        <f>Baseline!B$33 * (C751 * Baseline!B$63*Baseline!B$59/Baseline!B$75 + Baseline!B$46 * Baseline!B$64*Baseline!B$69/Baseline!B$76 + Baseline!B$47 * Baseline!B$65*Baseline!B$57/Baseline!B$77 + Baseline!B$71*Baseline!B$58/Baseline!B$78)</f>
        <v>0.00000001707281131</v>
      </c>
      <c r="S751" s="84">
        <f>Baseline!B$33 * (C751 * Baseline!B$63*Baseline!B$60/Baseline!B$75 + Baseline!B$46 * Baseline!B$64*Baseline!B$61/Baseline!B$76 + Baseline!B$47 * Baseline!B$65*Baseline!B$70/Baseline!B$77 + Baseline!B$71*Baseline!B$62/Baseline!B$78)</f>
        <v>0.000000001956443588</v>
      </c>
      <c r="T751" s="84">
        <f>Baseline!B$33 * (C751 * Baseline!B$63*Baseline!B$63/Baseline!B$75 + Baseline!B$46 * Baseline!B$64*Baseline!B$64/Baseline!B$76 + Baseline!B$47 * Baseline!B$65*Baseline!B$65/Baseline!B$77 + Baseline!B$71*Baseline!B$71/Baseline!B$78)</f>
        <v>0.0000000985672224</v>
      </c>
      <c r="U751" s="83"/>
      <c r="V751" s="84">
        <f>E751 * ( Baseline!B$89 * Baseline!B$7 )</f>
        <v>0.2203407635</v>
      </c>
      <c r="W751" s="84">
        <f>F751 * ( Baseline!D$89 * Baseline!B$11 )</f>
        <v>0.004419646821</v>
      </c>
      <c r="X751" s="84">
        <f>G751 * ( Baseline!F$89 * Baseline!B$16 )</f>
        <v>0.007006546034</v>
      </c>
      <c r="Y751" s="84">
        <f>H751 * ( Baseline!H$89 * Baseline!B$18 )</f>
        <v>0.001342921214</v>
      </c>
      <c r="Z751" s="86">
        <f t="shared" si="1"/>
        <v>0.2331098775</v>
      </c>
      <c r="AA751" s="84">
        <f>I751 * ( Baseline!B$89 * Baseline!B$7 )</f>
        <v>0.002486719779</v>
      </c>
      <c r="AB751" s="85">
        <f>J751 * ( Baseline!D$89 * Baseline!B$11 )</f>
        <v>0.03904359437</v>
      </c>
      <c r="AC751" s="85">
        <f>K751 * ( Baseline!F$89 * Baseline!B$16 )</f>
        <v>0.0005727761948</v>
      </c>
      <c r="AD751" s="85">
        <f>L751 * ( Baseline!F$89 * Baseline!B$16 )</f>
        <v>0.0005930201727</v>
      </c>
      <c r="AE751" s="86">
        <f t="shared" si="2"/>
        <v>0.04269611051</v>
      </c>
      <c r="AF751" s="86">
        <f>M751 * ( Baseline!B$89 * Baseline!B$7 )</f>
        <v>0.002093606535</v>
      </c>
      <c r="AG751" s="86">
        <f>N751 * ( Baseline!D$89 * Baseline!B$11 )</f>
        <v>0.0003041842773</v>
      </c>
      <c r="AH751" s="86">
        <f>O751 * ( Baseline!F$89 * Baseline!B$16 )</f>
        <v>0.05520285975</v>
      </c>
      <c r="AI751" s="86">
        <f>P751 * ( Baseline!H$89 * Baseline!B$18 )</f>
        <v>0.0006880292992</v>
      </c>
      <c r="AJ751" s="86">
        <f t="shared" si="3"/>
        <v>0.05828867986</v>
      </c>
      <c r="AK751" s="86">
        <f>Q751 * ( Baseline!B$89 * Baseline!B$7 )</f>
        <v>0.00003963386662</v>
      </c>
      <c r="AL751" s="86">
        <f>R751 * ( Baseline!D$89 * Baseline!B$11 )</f>
        <v>0.0003149352475</v>
      </c>
      <c r="AM751" s="86">
        <f>S751 * ( Baseline!F$89 * Baseline!B$16 )</f>
        <v>0.00006795661787</v>
      </c>
      <c r="AN751" s="86">
        <f>T751 * ( Baseline!H$89 * Baseline!B$18 )</f>
        <v>0.03466347682</v>
      </c>
      <c r="AO751" s="86">
        <f t="shared" si="4"/>
        <v>0.03508600255</v>
      </c>
      <c r="AP751" s="62"/>
      <c r="AQ751" s="86">
        <f>V751 * ( (1-Baseline!B$90-Baseline!B$89) + (1-B751)*Baseline!B$90 )</f>
        <v>0.1381055572</v>
      </c>
      <c r="AR751" s="86">
        <f>W751 * ( (1-Baseline!B$90-Baseline!B$89) + (1-B751)*Baseline!B$90 )</f>
        <v>0.002770153726</v>
      </c>
      <c r="AS751" s="86">
        <f>X751 * ( (1-Baseline!B$90-Baseline!B$89) + (1-B751)*Baseline!B$90 )</f>
        <v>0.0043915748</v>
      </c>
      <c r="AT751" s="86">
        <f>Y751 * ( (1-Baseline!B$90-Baseline!B$89) + (1-B751)*Baseline!B$90 )</f>
        <v>0.0008417184348</v>
      </c>
      <c r="AU751" s="86">
        <f t="shared" si="5"/>
        <v>0.1461090042</v>
      </c>
      <c r="AV751" s="86">
        <f>AA751 * ( (1-Baseline!D$90-Baseline!D$89) + (1-B751)*Baseline!D$90 )</f>
        <v>0.00202494423</v>
      </c>
      <c r="AW751" s="86">
        <f>AB751 * ( (1-Baseline!D$90-Baseline!D$89) + (1-B751)*Baseline!D$90 )</f>
        <v>0.03179332942</v>
      </c>
      <c r="AX751" s="86">
        <f>AC751 * ( (1-Baseline!D$90-Baseline!D$89) + (1-B751)*Baseline!D$90 )</f>
        <v>0.0004664135703</v>
      </c>
      <c r="AY751" s="86">
        <f>AD751 * ( (1-Baseline!D$90-Baseline!D$89) + (1-B751)*Baseline!D$90 )</f>
        <v>0.0004828983092</v>
      </c>
      <c r="AZ751" s="86">
        <f t="shared" si="6"/>
        <v>0.03476758553</v>
      </c>
      <c r="BA751" s="86">
        <f>AF751 * ( (1-Baseline!F$90-Baseline!F$89) + (1-Baseline!B$36)*Baseline!F$90 )</f>
        <v>0.001506626258</v>
      </c>
      <c r="BB751" s="86">
        <f>AG751 * ( (1-Baseline!F$90-Baseline!F$89) + (1-Baseline!B$36)*Baseline!F$90 )</f>
        <v>0.0002189007398</v>
      </c>
      <c r="BC751" s="86">
        <f>AH751 * ( (1-Baseline!F$90-Baseline!F$89) + (1-Baseline!B$36)*Baseline!F$90 )</f>
        <v>0.03972574437</v>
      </c>
      <c r="BD751" s="86">
        <f>AI751 * ( (1-Baseline!F$90-Baseline!F$89) + (1-Baseline!B$36)*Baseline!F$90 )</f>
        <v>0.0004951279006</v>
      </c>
      <c r="BE751" s="86">
        <f t="shared" si="7"/>
        <v>0.04194639927</v>
      </c>
      <c r="BF751" s="86">
        <f>AK751 * ( (1-Baseline!H$90-Baseline!H$89) + (1-Baseline!B$36)*Baseline!H$90 )</f>
        <v>0.0000314027052</v>
      </c>
      <c r="BG751" s="86">
        <f>AL751 * ( (1-Baseline!H$90-Baseline!H$89) + (1-Baseline!B$36)*Baseline!H$90 )</f>
        <v>0.0002495294953</v>
      </c>
      <c r="BH751" s="86">
        <f>AM751 * ( (1-Baseline!H$90-Baseline!H$89) + (1-Baseline!B$36)*Baseline!H$90 )</f>
        <v>0.00005384338747</v>
      </c>
      <c r="BI751" s="86">
        <f>AN751 * ( (1-Baseline!H$90-Baseline!H$89) + (1-Baseline!B$36)*Baseline!H$90 )</f>
        <v>0.02746456595</v>
      </c>
      <c r="BJ751" s="86">
        <f t="shared" si="8"/>
        <v>0.02779934154</v>
      </c>
      <c r="BK751" s="62"/>
      <c r="BL751" s="86">
        <f t="shared" si="19"/>
        <v>0.945222767</v>
      </c>
      <c r="BM751" s="86">
        <f t="shared" si="20"/>
        <v>0.01895950042</v>
      </c>
      <c r="BN751" s="86">
        <f t="shared" si="21"/>
        <v>0.03005683889</v>
      </c>
      <c r="BO751" s="86">
        <f t="shared" si="22"/>
        <v>0.005760893653</v>
      </c>
      <c r="BP751" s="86">
        <f t="shared" si="9"/>
        <v>1</v>
      </c>
      <c r="BQ751" s="86">
        <f t="shared" si="23"/>
        <v>0.05824230239</v>
      </c>
      <c r="BR751" s="86">
        <f t="shared" si="24"/>
        <v>0.9144531878</v>
      </c>
      <c r="BS751" s="86">
        <f t="shared" si="25"/>
        <v>0.01341518438</v>
      </c>
      <c r="BT751" s="86">
        <f t="shared" si="26"/>
        <v>0.01388932541</v>
      </c>
      <c r="BU751" s="86">
        <f t="shared" si="10"/>
        <v>1</v>
      </c>
      <c r="BV751" s="86">
        <f t="shared" si="27"/>
        <v>0.03591789246</v>
      </c>
      <c r="BW751" s="86">
        <f t="shared" si="28"/>
        <v>0.005218582373</v>
      </c>
      <c r="BX751" s="86">
        <f t="shared" si="29"/>
        <v>0.9470597015</v>
      </c>
      <c r="BY751" s="86">
        <f t="shared" si="30"/>
        <v>0.01180382367</v>
      </c>
      <c r="BZ751" s="86">
        <f t="shared" si="11"/>
        <v>1</v>
      </c>
      <c r="CA751" s="86">
        <f t="shared" si="31"/>
        <v>0.001129620468</v>
      </c>
      <c r="CB751" s="86">
        <f t="shared" si="32"/>
        <v>0.008976093728</v>
      </c>
      <c r="CC751" s="86">
        <f t="shared" si="33"/>
        <v>0.001936858375</v>
      </c>
      <c r="CD751" s="86">
        <f t="shared" si="34"/>
        <v>0.9879574274</v>
      </c>
      <c r="CE751" s="86">
        <f t="shared" si="12"/>
        <v>1</v>
      </c>
      <c r="CF751" s="62"/>
      <c r="CG751" s="86">
        <f t="shared" si="35"/>
        <v>0.945222767</v>
      </c>
      <c r="CH751" s="86">
        <f t="shared" si="36"/>
        <v>0.01895950042</v>
      </c>
      <c r="CI751" s="86">
        <f t="shared" si="37"/>
        <v>0.03005683889</v>
      </c>
      <c r="CJ751" s="86">
        <f t="shared" si="38"/>
        <v>0.005760893653</v>
      </c>
      <c r="CK751" s="86">
        <f t="shared" si="13"/>
        <v>1</v>
      </c>
      <c r="CL751" s="86">
        <f t="shared" si="39"/>
        <v>0.05824230239</v>
      </c>
      <c r="CM751" s="86">
        <f t="shared" si="40"/>
        <v>0.9144531878</v>
      </c>
      <c r="CN751" s="86">
        <f t="shared" si="41"/>
        <v>0.01341518438</v>
      </c>
      <c r="CO751" s="86">
        <f t="shared" si="42"/>
        <v>0.01388932541</v>
      </c>
      <c r="CP751" s="86">
        <f t="shared" si="14"/>
        <v>1</v>
      </c>
      <c r="CQ751" s="86">
        <f t="shared" si="43"/>
        <v>0.03591789246</v>
      </c>
      <c r="CR751" s="86">
        <f t="shared" si="44"/>
        <v>0.005218582373</v>
      </c>
      <c r="CS751" s="86">
        <f t="shared" si="45"/>
        <v>0.9470597015</v>
      </c>
      <c r="CT751" s="86">
        <f t="shared" si="46"/>
        <v>0.01180382367</v>
      </c>
      <c r="CU751" s="86">
        <f t="shared" si="15"/>
        <v>1</v>
      </c>
      <c r="CV751" s="86">
        <f t="shared" si="47"/>
        <v>0.001129620468</v>
      </c>
      <c r="CW751" s="86">
        <f t="shared" si="48"/>
        <v>0.008976093728</v>
      </c>
      <c r="CX751" s="86">
        <f t="shared" si="49"/>
        <v>0.001936858375</v>
      </c>
      <c r="CY751" s="86">
        <f t="shared" si="50"/>
        <v>0.9879574274</v>
      </c>
      <c r="CZ751" s="86">
        <f t="shared" si="16"/>
        <v>1</v>
      </c>
      <c r="DA751" s="62"/>
      <c r="DB751" s="86">
        <f>(AQ751*Baseline!B$7 + AV751*Baseline!B$11 + BA751*Baseline!B$16 + BF751*Baseline!B$18)</f>
        <v>77809.23722</v>
      </c>
      <c r="DC751" s="86">
        <f>(AR751*Baseline!B$7 + AW751*Baseline!B$11 + BB751*Baseline!B$16 + BG751*Baseline!B$18)</f>
        <v>81685.55461</v>
      </c>
      <c r="DD751" s="86">
        <f>(AS751*Baseline!B$7 + AX751*Baseline!B$11 + BC751*Baseline!B$16 + BH751*Baseline!B$18)</f>
        <v>138684.487</v>
      </c>
      <c r="DE751" s="86">
        <f>(AT751*Baseline!B$7 + AY751*Baseline!B$11 + BD751*Baseline!B$16 + BI751*Baseline!B$18)</f>
        <v>1260727.494</v>
      </c>
      <c r="DF751" s="86">
        <f t="shared" si="17"/>
        <v>1558906.772</v>
      </c>
      <c r="DG751" s="62"/>
      <c r="DH751" s="86">
        <f t="shared" si="51"/>
        <v>0.04991269432</v>
      </c>
      <c r="DI751" s="86">
        <f t="shared" si="52"/>
        <v>0.05239925572</v>
      </c>
      <c r="DJ751" s="86">
        <f t="shared" si="53"/>
        <v>0.08896265607</v>
      </c>
      <c r="DK751" s="86">
        <f t="shared" si="54"/>
        <v>0.8087253939</v>
      </c>
      <c r="DL751" s="86">
        <f t="shared" si="18"/>
        <v>1</v>
      </c>
      <c r="DM751" s="62"/>
      <c r="DN751" s="86">
        <f>DH751 / (Baseline!B$7/Baseline!B$17)</f>
        <v>5.327851827</v>
      </c>
      <c r="DO751" s="86">
        <f>DI751 / (Baseline!B$11/Baseline!B$17)</f>
        <v>1.264943113</v>
      </c>
      <c r="DP751" s="86">
        <f>DJ751 / (Baseline!B$16/Baseline!B$17)</f>
        <v>1.374741887</v>
      </c>
      <c r="DQ751" s="86">
        <f>DK751 / (Baseline!B$18/Baseline!B$17)</f>
        <v>0.9143354538</v>
      </c>
      <c r="DR751" s="62"/>
      <c r="DS751" s="86">
        <f>DH751 / Baseline!H$117</f>
        <v>1.996862834</v>
      </c>
      <c r="DT751" s="86">
        <f>DI751 / Baseline!H$118</f>
        <v>1.179509983</v>
      </c>
      <c r="DU751" s="86">
        <f>DJ751 / Baseline!H$119</f>
        <v>1.063496454</v>
      </c>
      <c r="DV751" s="86">
        <f>DK751 / Baseline!H$120</f>
        <v>0.9548918993</v>
      </c>
      <c r="DW751" s="87"/>
      <c r="DX751" s="86">
        <f>(AU751*Baseline!B$34)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0.03444588188</v>
      </c>
      <c r="DY751" s="86">
        <f>(AZ751*Baseline!B$34) + (Baseline!D$90*(1-Baseline!D$91)*Baseline!B$35) + (Baseline!D$90*Baseline!D$91*((1-Baseline!D$92)*Baseline!B$40 + Baseline!D$92*Baseline!B$41))</f>
        <v>0.01162870583</v>
      </c>
      <c r="DZ751" s="86">
        <f>(BE751*Baseline!B$34) + (Baseline!F$90*(1-Baseline!F$91)*Baseline!B$35) + (Baseline!F$90*Baseline!F$91*((1-Baseline!F$92)*Baseline!B$40 + Baseline!F$92*Baseline!B$41))</f>
        <v>0.01402259989</v>
      </c>
      <c r="EA751" s="86">
        <f>(BJ751*Baseline!B$34) + (Baseline!H$90*(1-Baseline!H$91)*Baseline!B$35) + (Baseline!H$90*Baseline!H$91*((1-Baseline!H$92)*Baseline!B$40 + Baseline!H$92*Baseline!B$41))</f>
        <v>0.009314901231</v>
      </c>
      <c r="EB751" s="86">
        <f>( DX751*Baseline!B$7 + DY751*Baseline!B$11 + DZ751*Baseline!B$16 + EA751*Baseline!B$18 ) / Baseline!B$17</f>
        <v>0.009950828088</v>
      </c>
    </row>
    <row r="752">
      <c r="A752" s="73" t="s">
        <v>928</v>
      </c>
      <c r="B752" s="85">
        <f>MIN( MAX( NORMINV( MCrands!B752, (B$5+B$4)/2, (B$5-B$4)/3.29 ), 0 ), 1 )</f>
        <v>0.6083727832</v>
      </c>
      <c r="C752" s="85">
        <f>MAX( NORMINV( MCrands!C752, (C$5+C$4)/2, (C$5-C$4)/3.29 ), 0 )</f>
        <v>2.322471271</v>
      </c>
      <c r="D752" s="83"/>
      <c r="E752" s="84">
        <f>Baseline!B$33 * (C752 * Baseline!B$68*Baseline!B$68/Baseline!B$75 + Baseline!B$46 * Baseline!B$54*Baseline!B$54/Baseline!B$76 + Baseline!B$47 * Baseline!B$55*Baseline!B$55/Baseline!B$77 + Baseline!B$56*Baseline!B$56/Baseline!B$78)</f>
        <v>0.00001649264342</v>
      </c>
      <c r="F752" s="84">
        <f>Baseline!B$33 * (C752 * Baseline!B$68*Baseline!B$59/Baseline!B$75 + Baseline!B$46 * Baseline!B$54*Baseline!B$69/Baseline!B$76 + Baseline!B$47 * Baseline!B$55*Baseline!B$57/Baseline!B$77 + Baseline!B$56*Baseline!B$58/Baseline!B$78)</f>
        <v>0.0000002388435401</v>
      </c>
      <c r="G752" s="85">
        <f>Baseline!B$33 * (C752 * Baseline!B$68*Baseline!B$60/Baseline!B$75 + Baseline!B$46 * Baseline!B$54*Baseline!B$61/Baseline!B$76 + Baseline!B$47 * Baseline!B$55*Baseline!B$70/Baseline!B$77 + Baseline!B$56*Baseline!B$62/Baseline!B$78)</f>
        <v>0.0000001998769909</v>
      </c>
      <c r="H752" s="84">
        <f>Baseline!B$33 * (C752 * Baseline!B$68*Baseline!B$63/Baseline!B$75 + Baseline!B$46 * Baseline!B$54*Baseline!B$64/Baseline!B$76 + Baseline!B$47 * Baseline!B$55*Baseline!B$65/Baseline!B$77 + Baseline!B$56*Baseline!B$71/Baseline!B$78)</f>
        <v>0.000000003634795452</v>
      </c>
      <c r="I752" s="84">
        <f>Baseline!B$33 * (C752 * Baseline!B$59*Baseline!B$68/Baseline!B$75 + Baseline!B$46 * Baseline!B$69*Baseline!B$54/Baseline!B$76 + Baseline!B$47 * Baseline!B$57*Baseline!B$55/Baseline!B$77 + Baseline!B$58*Baseline!B$56/Baseline!B$78)</f>
        <v>0.0000002388435401</v>
      </c>
      <c r="J752" s="85">
        <f>Baseline!B$33 * (C752 * Baseline!B$59*Baseline!B$59/Baseline!B$75 + Baseline!B$46 * Baseline!B$69*Baseline!B$69/Baseline!B$76 + Baseline!B$47 * Baseline!B$57*Baseline!B$57/Baseline!B$77 + Baseline!B$58*Baseline!B$58/Baseline!B$78)</f>
        <v>0.000002116574399</v>
      </c>
      <c r="K752" s="84">
        <f>Baseline!B$33 * (C752 * Baseline!B$59*Baseline!B$60/Baseline!B$75 + Baseline!B$46 * Baseline!B$69*Baseline!B$61/Baseline!B$76 + Baseline!B$47 * Baseline!B$57*Baseline!B$70/Baseline!B$77 + Baseline!B$58*Baseline!B$62/Baseline!B$78)</f>
        <v>0.00000001648970505</v>
      </c>
      <c r="L752" s="85">
        <f>Baseline!B$33 * (C752 * Baseline!B$59*Baseline!B$63/Baseline!B$75 + Baseline!B$46 * Baseline!B$69*Baseline!B$64/Baseline!B$76 + Baseline!B$47 * Baseline!B$57*Baseline!B$65/Baseline!B$77 + Baseline!B$58*Baseline!B$71/Baseline!B$78)</f>
        <v>0.00000001707278228</v>
      </c>
      <c r="M752" s="84">
        <f>Baseline!B$33 * (C752 * Baseline!B$60*Baseline!B$68/Baseline!B$75 + Baseline!B$46 * Baseline!B$61*Baseline!B$54/Baseline!B$76 + Baseline!B$47 * Baseline!B$70*Baseline!B$55/Baseline!B$77 + Baseline!B$62*Baseline!B$56/Baseline!B$78)</f>
        <v>0.0000001998769909</v>
      </c>
      <c r="N752" s="85">
        <f>Baseline!B$33 * (C752 * Baseline!B$60*Baseline!B$59/Baseline!B$75 + Baseline!B$46 * Baseline!B$61*Baseline!B$69/Baseline!B$76 + Baseline!B$47 * Baseline!B$70*Baseline!B$57/Baseline!B$77 + Baseline!B$62*Baseline!B$58/Baseline!B$78)</f>
        <v>0.00000001648970505</v>
      </c>
      <c r="O752" s="85">
        <f>Baseline!B$33 * (C752 * Baseline!B$60*Baseline!B$60/Baseline!B$75 + Baseline!B$46 * Baseline!B$61*Baseline!B$61/Baseline!B$76 + Baseline!B$47 * Baseline!B$70*Baseline!B$70/Baseline!B$77 + Baseline!B$62*Baseline!B$62/Baseline!B$78)</f>
        <v>0.000001589267328</v>
      </c>
      <c r="P752" s="84">
        <f>Baseline!B$33 * (C752 * Baseline!B$60*Baseline!B$63/Baseline!B$75 + Baseline!B$46 * Baseline!B$61*Baseline!B$64/Baseline!B$76 + Baseline!B$47 * Baseline!B$70*Baseline!B$65/Baseline!B$77 + Baseline!B$62*Baseline!B$71/Baseline!B$78)</f>
        <v>0.000000001956372219</v>
      </c>
      <c r="Q752" s="84">
        <f>Baseline!B$33 * (C752 * Baseline!B$63*Baseline!B$68/Baseline!B$75 + Baseline!B$46 * Baseline!B$64*Baseline!B$54/Baseline!B$76 + Baseline!B$47 * Baseline!B$65*Baseline!B$55/Baseline!B$77 + Baseline!B$71*Baseline!B$56/Baseline!B$78)</f>
        <v>0.000000003634795452</v>
      </c>
      <c r="R752" s="84">
        <f>Baseline!B$33 * (C752 * Baseline!B$63*Baseline!B$59/Baseline!B$75 + Baseline!B$46 * Baseline!B$64*Baseline!B$69/Baseline!B$76 + Baseline!B$47 * Baseline!B$65*Baseline!B$57/Baseline!B$77 + Baseline!B$71*Baseline!B$58/Baseline!B$78)</f>
        <v>0.00000001707278228</v>
      </c>
      <c r="S752" s="84">
        <f>Baseline!B$33 * (C752 * Baseline!B$63*Baseline!B$60/Baseline!B$75 + Baseline!B$46 * Baseline!B$64*Baseline!B$61/Baseline!B$76 + Baseline!B$47 * Baseline!B$65*Baseline!B$70/Baseline!B$77 + Baseline!B$71*Baseline!B$62/Baseline!B$78)</f>
        <v>0.000000001956372219</v>
      </c>
      <c r="T752" s="84">
        <f>Baseline!B$33 * (C752 * Baseline!B$63*Baseline!B$63/Baseline!B$75 + Baseline!B$46 * Baseline!B$64*Baseline!B$64/Baseline!B$76 + Baseline!B$47 * Baseline!B$65*Baseline!B$65/Baseline!B$77 + Baseline!B$71*Baseline!B$71/Baseline!B$78)</f>
        <v>0.00000009856721526</v>
      </c>
      <c r="U752" s="83"/>
      <c r="V752" s="84">
        <f>E752 * ( Baseline!B$89 * Baseline!B$7 )</f>
        <v>0.1711771461</v>
      </c>
      <c r="W752" s="84">
        <f>F752 * ( Baseline!D$89 * Baseline!B$11 )</f>
        <v>0.004405850217</v>
      </c>
      <c r="X752" s="84">
        <f>G752 * ( Baseline!F$89 * Baseline!B$16 )</f>
        <v>0.006942681291</v>
      </c>
      <c r="Y752" s="84">
        <f>H752 * ( Baseline!H$89 * Baseline!B$18 )</f>
        <v>0.001278261118</v>
      </c>
      <c r="Z752" s="86">
        <f t="shared" si="1"/>
        <v>0.1838039387</v>
      </c>
      <c r="AA752" s="84">
        <f>I752 * ( Baseline!B$89 * Baseline!B$7 )</f>
        <v>0.002478957103</v>
      </c>
      <c r="AB752" s="85">
        <f>J752 * ( Baseline!D$89 * Baseline!B$11 )</f>
        <v>0.03904359219</v>
      </c>
      <c r="AC752" s="85">
        <f>K752 * ( Baseline!F$89 * Baseline!B$16 )</f>
        <v>0.0005727661109</v>
      </c>
      <c r="AD752" s="85">
        <f>L752 * ( Baseline!F$89 * Baseline!B$16 )</f>
        <v>0.0005930191643</v>
      </c>
      <c r="AE752" s="86">
        <f t="shared" si="2"/>
        <v>0.04268833457</v>
      </c>
      <c r="AF752" s="86">
        <f>M752 * ( Baseline!B$89 * Baseline!B$7 )</f>
        <v>0.002074523288</v>
      </c>
      <c r="AG752" s="86">
        <f>N752 * ( Baseline!D$89 * Baseline!B$11 )</f>
        <v>0.000304178922</v>
      </c>
      <c r="AH752" s="86">
        <f>O752 * ( Baseline!F$89 * Baseline!B$16 )</f>
        <v>0.05520283496</v>
      </c>
      <c r="AI752" s="86">
        <f>P752 * ( Baseline!H$89 * Baseline!B$18 )</f>
        <v>0.0006880042009</v>
      </c>
      <c r="AJ752" s="86">
        <f t="shared" si="3"/>
        <v>0.05826954137</v>
      </c>
      <c r="AK752" s="86">
        <f>Q752 * ( Baseline!B$89 * Baseline!B$7 )</f>
        <v>0.000037725542</v>
      </c>
      <c r="AL752" s="86">
        <f>R752 * ( Baseline!D$89 * Baseline!B$11 )</f>
        <v>0.0003149347119</v>
      </c>
      <c r="AM752" s="86">
        <f>S752 * ( Baseline!F$89 * Baseline!B$16 )</f>
        <v>0.00006795413891</v>
      </c>
      <c r="AN752" s="86">
        <f>T752 * ( Baseline!H$89 * Baseline!B$18 )</f>
        <v>0.03466347431</v>
      </c>
      <c r="AO752" s="86">
        <f t="shared" si="4"/>
        <v>0.0350840887</v>
      </c>
      <c r="AP752" s="62"/>
      <c r="AQ752" s="86">
        <f>V752 * ( (1-Baseline!B$90-Baseline!B$89) + (1-B752)*Baseline!B$90 )</f>
        <v>0.07482978522</v>
      </c>
      <c r="AR752" s="86">
        <f>W752 * ( (1-Baseline!B$90-Baseline!B$89) + (1-B752)*Baseline!B$90 )</f>
        <v>0.001926009593</v>
      </c>
      <c r="AS752" s="86">
        <f>X752 * ( (1-Baseline!B$90-Baseline!B$89) + (1-B752)*Baseline!B$90 )</f>
        <v>0.003034980789</v>
      </c>
      <c r="AT752" s="86">
        <f>Y752 * ( (1-Baseline!B$90-Baseline!B$89) + (1-B752)*Baseline!B$90 )</f>
        <v>0.0005587895762</v>
      </c>
      <c r="AU752" s="86">
        <f t="shared" si="5"/>
        <v>0.08034956518</v>
      </c>
      <c r="AV752" s="86">
        <f>AA752 * ( (1-Baseline!D$90-Baseline!D$89) + (1-B752)*Baseline!D$90 )</f>
        <v>0.001781991851</v>
      </c>
      <c r="AW752" s="86">
        <f>AB752 * ( (1-Baseline!D$90-Baseline!D$89) + (1-B752)*Baseline!D$90 )</f>
        <v>0.02806638446</v>
      </c>
      <c r="AX752" s="86">
        <f>AC752 * ( (1-Baseline!D$90-Baseline!D$89) + (1-B752)*Baseline!D$90 )</f>
        <v>0.0004117314257</v>
      </c>
      <c r="AY752" s="86">
        <f>AD752 * ( (1-Baseline!D$90-Baseline!D$89) + (1-B752)*Baseline!D$90 )</f>
        <v>0.0004262902804</v>
      </c>
      <c r="AZ752" s="86">
        <f t="shared" si="6"/>
        <v>0.03068639802</v>
      </c>
      <c r="BA752" s="86">
        <f>AF752 * ( (1-Baseline!F$90-Baseline!F$89) + (1-Baseline!B$36)*Baseline!F$90 )</f>
        <v>0.001492893343</v>
      </c>
      <c r="BB752" s="86">
        <f>AG752 * ( (1-Baseline!F$90-Baseline!F$89) + (1-Baseline!B$36)*Baseline!F$90 )</f>
        <v>0.000218896886</v>
      </c>
      <c r="BC752" s="86">
        <f>AH752 * ( (1-Baseline!F$90-Baseline!F$89) + (1-Baseline!B$36)*Baseline!F$90 )</f>
        <v>0.03972572653</v>
      </c>
      <c r="BD752" s="86">
        <f>AI752 * ( (1-Baseline!F$90-Baseline!F$89) + (1-Baseline!B$36)*Baseline!F$90 )</f>
        <v>0.0004951098391</v>
      </c>
      <c r="BE752" s="86">
        <f t="shared" si="7"/>
        <v>0.0419326266</v>
      </c>
      <c r="BF752" s="86">
        <f>AK752 * ( (1-Baseline!H$90-Baseline!H$89) + (1-Baseline!B$36)*Baseline!H$90 )</f>
        <v>0.00002989070144</v>
      </c>
      <c r="BG752" s="86">
        <f>AL752 * ( (1-Baseline!H$90-Baseline!H$89) + (1-Baseline!B$36)*Baseline!H$90 )</f>
        <v>0.000249529071</v>
      </c>
      <c r="BH752" s="86">
        <f>AM752 * ( (1-Baseline!H$90-Baseline!H$89) + (1-Baseline!B$36)*Baseline!H$90 )</f>
        <v>0.00005384142334</v>
      </c>
      <c r="BI752" s="86">
        <f>AN752 * ( (1-Baseline!H$90-Baseline!H$89) + (1-Baseline!B$36)*Baseline!H$90 )</f>
        <v>0.02746456397</v>
      </c>
      <c r="BJ752" s="86">
        <f t="shared" si="8"/>
        <v>0.02779782516</v>
      </c>
      <c r="BK752" s="62"/>
      <c r="BL752" s="86">
        <f t="shared" si="19"/>
        <v>0.9313029268</v>
      </c>
      <c r="BM752" s="86">
        <f t="shared" si="20"/>
        <v>0.02397037978</v>
      </c>
      <c r="BN752" s="86">
        <f t="shared" si="21"/>
        <v>0.03777221173</v>
      </c>
      <c r="BO752" s="86">
        <f t="shared" si="22"/>
        <v>0.006954481644</v>
      </c>
      <c r="BP752" s="86">
        <f t="shared" si="9"/>
        <v>1</v>
      </c>
      <c r="BQ752" s="86">
        <f t="shared" si="23"/>
        <v>0.05807106621</v>
      </c>
      <c r="BR752" s="86">
        <f t="shared" si="24"/>
        <v>0.9146197102</v>
      </c>
      <c r="BS752" s="86">
        <f t="shared" si="25"/>
        <v>0.01341739182</v>
      </c>
      <c r="BT752" s="86">
        <f t="shared" si="26"/>
        <v>0.01389183182</v>
      </c>
      <c r="BU752" s="86">
        <f t="shared" si="10"/>
        <v>1</v>
      </c>
      <c r="BV752" s="86">
        <f t="shared" si="27"/>
        <v>0.03560219009</v>
      </c>
      <c r="BW752" s="86">
        <f t="shared" si="28"/>
        <v>0.005220204498</v>
      </c>
      <c r="BX752" s="86">
        <f t="shared" si="29"/>
        <v>0.9473703355</v>
      </c>
      <c r="BY752" s="86">
        <f t="shared" si="30"/>
        <v>0.01180726988</v>
      </c>
      <c r="BZ752" s="86">
        <f t="shared" si="11"/>
        <v>1</v>
      </c>
      <c r="CA752" s="86">
        <f t="shared" si="31"/>
        <v>0.001075289209</v>
      </c>
      <c r="CB752" s="86">
        <f t="shared" si="32"/>
        <v>0.008976568113</v>
      </c>
      <c r="CC752" s="86">
        <f t="shared" si="33"/>
        <v>0.001936893373</v>
      </c>
      <c r="CD752" s="86">
        <f t="shared" si="34"/>
        <v>0.9880112493</v>
      </c>
      <c r="CE752" s="86">
        <f t="shared" si="12"/>
        <v>1</v>
      </c>
      <c r="CF752" s="62"/>
      <c r="CG752" s="86">
        <f t="shared" si="35"/>
        <v>0.9313029268</v>
      </c>
      <c r="CH752" s="86">
        <f t="shared" si="36"/>
        <v>0.02397037978</v>
      </c>
      <c r="CI752" s="86">
        <f t="shared" si="37"/>
        <v>0.03777221173</v>
      </c>
      <c r="CJ752" s="86">
        <f t="shared" si="38"/>
        <v>0.006954481644</v>
      </c>
      <c r="CK752" s="86">
        <f t="shared" si="13"/>
        <v>1</v>
      </c>
      <c r="CL752" s="86">
        <f t="shared" si="39"/>
        <v>0.05807106621</v>
      </c>
      <c r="CM752" s="86">
        <f t="shared" si="40"/>
        <v>0.9146197102</v>
      </c>
      <c r="CN752" s="86">
        <f t="shared" si="41"/>
        <v>0.01341739182</v>
      </c>
      <c r="CO752" s="86">
        <f t="shared" si="42"/>
        <v>0.01389183182</v>
      </c>
      <c r="CP752" s="86">
        <f t="shared" si="14"/>
        <v>1</v>
      </c>
      <c r="CQ752" s="86">
        <f t="shared" si="43"/>
        <v>0.03560219009</v>
      </c>
      <c r="CR752" s="86">
        <f t="shared" si="44"/>
        <v>0.005220204498</v>
      </c>
      <c r="CS752" s="86">
        <f t="shared" si="45"/>
        <v>0.9473703355</v>
      </c>
      <c r="CT752" s="86">
        <f t="shared" si="46"/>
        <v>0.01180726988</v>
      </c>
      <c r="CU752" s="86">
        <f t="shared" si="15"/>
        <v>1</v>
      </c>
      <c r="CV752" s="86">
        <f t="shared" si="47"/>
        <v>0.001075289209</v>
      </c>
      <c r="CW752" s="86">
        <f t="shared" si="48"/>
        <v>0.008976568113</v>
      </c>
      <c r="CX752" s="86">
        <f t="shared" si="49"/>
        <v>0.001936893373</v>
      </c>
      <c r="CY752" s="86">
        <f t="shared" si="50"/>
        <v>0.9880112493</v>
      </c>
      <c r="CZ752" s="86">
        <f t="shared" si="16"/>
        <v>1</v>
      </c>
      <c r="DA752" s="62"/>
      <c r="DB752" s="86">
        <f>(AQ752*Baseline!B$7 + AV752*Baseline!B$11 + BA752*Baseline!B$16 + BF752*Baseline!B$18)</f>
        <v>46484.21954</v>
      </c>
      <c r="DC752" s="86">
        <f>(AR752*Baseline!B$7 + AW752*Baseline!B$11 + BB752*Baseline!B$16 + BG752*Baseline!B$18)</f>
        <v>73283.47765</v>
      </c>
      <c r="DD752" s="86">
        <f>(AS752*Baseline!B$7 + AX752*Baseline!B$11 + BC752*Baseline!B$16 + BH752*Baseline!B$18)</f>
        <v>137909.1204</v>
      </c>
      <c r="DE752" s="86">
        <f>(AT752*Baseline!B$7 + AY752*Baseline!B$11 + BD752*Baseline!B$16 + BI752*Baseline!B$18)</f>
        <v>1260468.723</v>
      </c>
      <c r="DF752" s="86">
        <f t="shared" si="17"/>
        <v>1518145.54</v>
      </c>
      <c r="DG752" s="62"/>
      <c r="DH752" s="86">
        <f t="shared" si="51"/>
        <v>0.03061907987</v>
      </c>
      <c r="DI752" s="86">
        <f t="shared" si="52"/>
        <v>0.04827170762</v>
      </c>
      <c r="DJ752" s="86">
        <f t="shared" si="53"/>
        <v>0.09084051349</v>
      </c>
      <c r="DK752" s="86">
        <f t="shared" si="54"/>
        <v>0.830268699</v>
      </c>
      <c r="DL752" s="86">
        <f t="shared" si="18"/>
        <v>1</v>
      </c>
      <c r="DM752" s="62"/>
      <c r="DN752" s="86">
        <f>DH752 / (Baseline!B$7/Baseline!B$17)</f>
        <v>3.268385384</v>
      </c>
      <c r="DO752" s="86">
        <f>DI752 / (Baseline!B$11/Baseline!B$17)</f>
        <v>1.165302126</v>
      </c>
      <c r="DP752" s="86">
        <f>DJ752 / (Baseline!B$16/Baseline!B$17)</f>
        <v>1.40376046</v>
      </c>
      <c r="DQ752" s="86">
        <f>DK752 / (Baseline!B$18/Baseline!B$17)</f>
        <v>0.9386920621</v>
      </c>
      <c r="DR752" s="62"/>
      <c r="DS752" s="86">
        <f>DH752 / Baseline!H$117</f>
        <v>1.224981008</v>
      </c>
      <c r="DT752" s="86">
        <f>DI752 / Baseline!H$118</f>
        <v>1.08659866</v>
      </c>
      <c r="DU752" s="86">
        <f>DJ752 / Baseline!H$119</f>
        <v>1.085945139</v>
      </c>
      <c r="DV752" s="86">
        <f>DK752 / Baseline!H$120</f>
        <v>0.9803288742</v>
      </c>
      <c r="DW752" s="87"/>
      <c r="DX752" s="86">
        <f>(AU752*Baseline!B$34)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0.02458196603</v>
      </c>
      <c r="DY752" s="86">
        <f>(AZ752*Baseline!B$34) + (Baseline!D$90*(1-Baseline!D$91)*Baseline!B$35) + (Baseline!D$90*Baseline!D$91*((1-Baseline!D$92)*Baseline!B$40 + Baseline!D$92*Baseline!B$41))</f>
        <v>0.0110165277</v>
      </c>
      <c r="DZ752" s="86">
        <f>(BE752*Baseline!B$34) + (Baseline!F$90*(1-Baseline!F$91)*Baseline!B$35) + (Baseline!F$90*Baseline!F$91*((1-Baseline!F$92)*Baseline!B$40 + Baseline!F$92*Baseline!B$41))</f>
        <v>0.01402053399</v>
      </c>
      <c r="EA752" s="86">
        <f>(BJ752*Baseline!B$34) + (Baseline!H$90*(1-Baseline!H$91)*Baseline!B$35) + (Baseline!H$90*Baseline!H$91*((1-Baseline!H$92)*Baseline!B$40 + Baseline!H$92*Baseline!B$41))</f>
        <v>0.009314673774</v>
      </c>
      <c r="EB752" s="86">
        <f>( DX752*Baseline!B$7 + DY752*Baseline!B$11 + DZ752*Baseline!B$16 + EA752*Baseline!B$18 ) / Baseline!B$17</f>
        <v>0.00983272651</v>
      </c>
    </row>
    <row r="753">
      <c r="A753" s="73" t="s">
        <v>929</v>
      </c>
      <c r="B753" s="85">
        <f>MIN( MAX( NORMINV( MCrands!B753, (B$5+B$4)/2, (B$5-B$4)/3.29 ), 0 ), 1 )</f>
        <v>0.7934977174</v>
      </c>
      <c r="C753" s="85">
        <f>MAX( NORMINV( MCrands!C753, (C$5+C$4)/2, (C$5-C$4)/3.29 ), 0 )</f>
        <v>2.966176101</v>
      </c>
      <c r="D753" s="83"/>
      <c r="E753" s="84">
        <f>Baseline!B$33 * (C753 * Baseline!B$68*Baseline!B$68/Baseline!B$75 + Baseline!B$46 * Baseline!B$54*Baseline!B$54/Baseline!B$76 + Baseline!B$47 * Baseline!B$55*Baseline!B$55/Baseline!B$77 + Baseline!B$56*Baseline!B$56/Baseline!B$78)</f>
        <v>0.00002105008907</v>
      </c>
      <c r="F753" s="84">
        <f>Baseline!B$33 * (C753 * Baseline!B$68*Baseline!B$59/Baseline!B$75 + Baseline!B$46 * Baseline!B$54*Baseline!B$69/Baseline!B$76 + Baseline!B$47 * Baseline!B$55*Baseline!B$57/Baseline!B$77 + Baseline!B$56*Baseline!B$58/Baseline!B$78)</f>
        <v>0.0000002395631368</v>
      </c>
      <c r="G753" s="85">
        <f>Baseline!B$33 * (C753 * Baseline!B$68*Baseline!B$60/Baseline!B$75 + Baseline!B$46 * Baseline!B$54*Baseline!B$61/Baseline!B$76 + Baseline!B$47 * Baseline!B$55*Baseline!B$70/Baseline!B$77 + Baseline!B$56*Baseline!B$62/Baseline!B$78)</f>
        <v>0.0000002016459994</v>
      </c>
      <c r="H753" s="84">
        <f>Baseline!B$33 * (C753 * Baseline!B$68*Baseline!B$63/Baseline!B$75 + Baseline!B$46 * Baseline!B$54*Baseline!B$64/Baseline!B$76 + Baseline!B$47 * Baseline!B$55*Baseline!B$65/Baseline!B$77 + Baseline!B$56*Baseline!B$71/Baseline!B$78)</f>
        <v>0.000000003811696303</v>
      </c>
      <c r="I753" s="84">
        <f>Baseline!B$33 * (C753 * Baseline!B$59*Baseline!B$68/Baseline!B$75 + Baseline!B$46 * Baseline!B$69*Baseline!B$54/Baseline!B$76 + Baseline!B$47 * Baseline!B$57*Baseline!B$55/Baseline!B$77 + Baseline!B$58*Baseline!B$56/Baseline!B$78)</f>
        <v>0.0000002395631368</v>
      </c>
      <c r="J753" s="85">
        <f>Baseline!B$33 * (C753 * Baseline!B$59*Baseline!B$59/Baseline!B$75 + Baseline!B$46 * Baseline!B$69*Baseline!B$69/Baseline!B$76 + Baseline!B$47 * Baseline!B$57*Baseline!B$57/Baseline!B$77 + Baseline!B$58*Baseline!B$58/Baseline!B$78)</f>
        <v>0.000002116574513</v>
      </c>
      <c r="K753" s="84">
        <f>Baseline!B$33 * (C753 * Baseline!B$59*Baseline!B$60/Baseline!B$75 + Baseline!B$46 * Baseline!B$69*Baseline!B$61/Baseline!B$76 + Baseline!B$47 * Baseline!B$57*Baseline!B$70/Baseline!B$77 + Baseline!B$58*Baseline!B$62/Baseline!B$78)</f>
        <v>0.00000001648998436</v>
      </c>
      <c r="L753" s="85">
        <f>Baseline!B$33 * (C753 * Baseline!B$59*Baseline!B$63/Baseline!B$75 + Baseline!B$46 * Baseline!B$69*Baseline!B$64/Baseline!B$76 + Baseline!B$47 * Baseline!B$57*Baseline!B$65/Baseline!B$77 + Baseline!B$58*Baseline!B$71/Baseline!B$78)</f>
        <v>0.00000001707281021</v>
      </c>
      <c r="M753" s="84">
        <f>Baseline!B$33 * (C753 * Baseline!B$60*Baseline!B$68/Baseline!B$75 + Baseline!B$46 * Baseline!B$61*Baseline!B$54/Baseline!B$76 + Baseline!B$47 * Baseline!B$70*Baseline!B$55/Baseline!B$77 + Baseline!B$62*Baseline!B$56/Baseline!B$78)</f>
        <v>0.0000002016459994</v>
      </c>
      <c r="N753" s="85">
        <f>Baseline!B$33 * (C753 * Baseline!B$60*Baseline!B$59/Baseline!B$75 + Baseline!B$46 * Baseline!B$61*Baseline!B$69/Baseline!B$76 + Baseline!B$47 * Baseline!B$70*Baseline!B$57/Baseline!B$77 + Baseline!B$62*Baseline!B$58/Baseline!B$78)</f>
        <v>0.00000001648998436</v>
      </c>
      <c r="O753" s="85">
        <f>Baseline!B$33 * (C753 * Baseline!B$60*Baseline!B$60/Baseline!B$75 + Baseline!B$46 * Baseline!B$61*Baseline!B$61/Baseline!B$76 + Baseline!B$47 * Baseline!B$70*Baseline!B$70/Baseline!B$77 + Baseline!B$62*Baseline!B$62/Baseline!B$78)</f>
        <v>0.000001589268014</v>
      </c>
      <c r="P753" s="84">
        <f>Baseline!B$33 * (C753 * Baseline!B$60*Baseline!B$63/Baseline!B$75 + Baseline!B$46 * Baseline!B$61*Baseline!B$64/Baseline!B$76 + Baseline!B$47 * Baseline!B$70*Baseline!B$65/Baseline!B$77 + Baseline!B$62*Baseline!B$71/Baseline!B$78)</f>
        <v>0.000000001956440885</v>
      </c>
      <c r="Q753" s="84">
        <f>Baseline!B$33 * (C753 * Baseline!B$63*Baseline!B$68/Baseline!B$75 + Baseline!B$46 * Baseline!B$64*Baseline!B$54/Baseline!B$76 + Baseline!B$47 * Baseline!B$65*Baseline!B$55/Baseline!B$77 + Baseline!B$71*Baseline!B$56/Baseline!B$78)</f>
        <v>0.000000003811696303</v>
      </c>
      <c r="R753" s="84">
        <f>Baseline!B$33 * (C753 * Baseline!B$63*Baseline!B$59/Baseline!B$75 + Baseline!B$46 * Baseline!B$64*Baseline!B$69/Baseline!B$76 + Baseline!B$47 * Baseline!B$65*Baseline!B$57/Baseline!B$77 + Baseline!B$71*Baseline!B$58/Baseline!B$78)</f>
        <v>0.00000001707281021</v>
      </c>
      <c r="S753" s="84">
        <f>Baseline!B$33 * (C753 * Baseline!B$63*Baseline!B$60/Baseline!B$75 + Baseline!B$46 * Baseline!B$64*Baseline!B$61/Baseline!B$76 + Baseline!B$47 * Baseline!B$65*Baseline!B$70/Baseline!B$77 + Baseline!B$71*Baseline!B$62/Baseline!B$78)</f>
        <v>0.000000001956440885</v>
      </c>
      <c r="T753" s="84">
        <f>Baseline!B$33 * (C753 * Baseline!B$63*Baseline!B$63/Baseline!B$75 + Baseline!B$46 * Baseline!B$64*Baseline!B$64/Baseline!B$76 + Baseline!B$47 * Baseline!B$65*Baseline!B$65/Baseline!B$77 + Baseline!B$71*Baseline!B$71/Baseline!B$78)</f>
        <v>0.00000009856722212</v>
      </c>
      <c r="U753" s="83"/>
      <c r="V753" s="84">
        <f>E753 * ( Baseline!B$89 * Baseline!B$7 )</f>
        <v>0.2184788745</v>
      </c>
      <c r="W753" s="84">
        <f>F753 * ( Baseline!D$89 * Baseline!B$11 )</f>
        <v>0.004419124326</v>
      </c>
      <c r="X753" s="84">
        <f>G753 * ( Baseline!F$89 * Baseline!B$16 )</f>
        <v>0.007004127394</v>
      </c>
      <c r="Y753" s="84">
        <f>H753 * ( Baseline!H$89 * Baseline!B$18 )</f>
        <v>0.001340472454</v>
      </c>
      <c r="Z753" s="86">
        <f t="shared" si="1"/>
        <v>0.2312425986</v>
      </c>
      <c r="AA753" s="84">
        <f>I753 * ( Baseline!B$89 * Baseline!B$7 )</f>
        <v>0.002486425797</v>
      </c>
      <c r="AB753" s="85">
        <f>J753 * ( Baseline!D$89 * Baseline!B$11 )</f>
        <v>0.03904359428</v>
      </c>
      <c r="AC753" s="85">
        <f>K753 * ( Baseline!F$89 * Baseline!B$16 )</f>
        <v>0.0005727758129</v>
      </c>
      <c r="AD753" s="85">
        <f>L753 * ( Baseline!F$89 * Baseline!B$16 )</f>
        <v>0.0005930201346</v>
      </c>
      <c r="AE753" s="86">
        <f t="shared" si="2"/>
        <v>0.04269581603</v>
      </c>
      <c r="AF753" s="86">
        <f>M753 * ( Baseline!B$89 * Baseline!B$7 )</f>
        <v>0.002092883828</v>
      </c>
      <c r="AG753" s="86">
        <f>N753 * ( Baseline!D$89 * Baseline!B$11 )</f>
        <v>0.0003041840744</v>
      </c>
      <c r="AH753" s="86">
        <f>O753 * ( Baseline!F$89 * Baseline!B$16 )</f>
        <v>0.05520285881</v>
      </c>
      <c r="AI753" s="86">
        <f>P753 * ( Baseline!H$89 * Baseline!B$18 )</f>
        <v>0.0006880283487</v>
      </c>
      <c r="AJ753" s="86">
        <f t="shared" si="3"/>
        <v>0.05828795506</v>
      </c>
      <c r="AK753" s="86">
        <f>Q753 * ( Baseline!B$89 * Baseline!B$7 )</f>
        <v>0.00003956159593</v>
      </c>
      <c r="AL753" s="86">
        <f>R753 * ( Baseline!D$89 * Baseline!B$11 )</f>
        <v>0.0003149352272</v>
      </c>
      <c r="AM753" s="86">
        <f>S753 * ( Baseline!F$89 * Baseline!B$16 )</f>
        <v>0.00006795652399</v>
      </c>
      <c r="AN753" s="86">
        <f>T753 * ( Baseline!H$89 * Baseline!B$18 )</f>
        <v>0.03466347673</v>
      </c>
      <c r="AO753" s="86">
        <f t="shared" si="4"/>
        <v>0.03508593007</v>
      </c>
      <c r="AP753" s="62"/>
      <c r="AQ753" s="86">
        <f>V753 * ( (1-Baseline!B$90-Baseline!B$89) + (1-B753)*Baseline!B$90 )</f>
        <v>0.05951081206</v>
      </c>
      <c r="AR753" s="86">
        <f>W753 * ( (1-Baseline!B$90-Baseline!B$89) + (1-B753)*Baseline!B$90 )</f>
        <v>0.001203712157</v>
      </c>
      <c r="AS753" s="86">
        <f>X753 * ( (1-Baseline!B$90-Baseline!B$89) + (1-B753)*Baseline!B$90 )</f>
        <v>0.001907833469</v>
      </c>
      <c r="AT753" s="86">
        <f>Y753 * ( (1-Baseline!B$90-Baseline!B$89) + (1-B753)*Baseline!B$90 )</f>
        <v>0.0003651273124</v>
      </c>
      <c r="AU753" s="86">
        <f t="shared" si="5"/>
        <v>0.062987485</v>
      </c>
      <c r="AV753" s="86">
        <f>AA753 * ( (1-Baseline!D$90-Baseline!D$89) + (1-B753)*Baseline!D$90 )</f>
        <v>0.001581146566</v>
      </c>
      <c r="AW753" s="86">
        <f>AB753 * ( (1-Baseline!D$90-Baseline!D$89) + (1-B753)*Baseline!D$90 )</f>
        <v>0.02482826758</v>
      </c>
      <c r="AX753" s="86">
        <f>AC753 * ( (1-Baseline!D$90-Baseline!D$89) + (1-B753)*Baseline!D$90 )</f>
        <v>0.000364234682</v>
      </c>
      <c r="AY753" s="86">
        <f>AD753 * ( (1-Baseline!D$90-Baseline!D$89) + (1-B753)*Baseline!D$90 )</f>
        <v>0.0003771082774</v>
      </c>
      <c r="AZ753" s="86">
        <f t="shared" si="6"/>
        <v>0.02715075711</v>
      </c>
      <c r="BA753" s="86">
        <f>AF753 * ( (1-Baseline!F$90-Baseline!F$89) + (1-Baseline!B$36)*Baseline!F$90 )</f>
        <v>0.001506106175</v>
      </c>
      <c r="BB753" s="86">
        <f>AG753 * ( (1-Baseline!F$90-Baseline!F$89) + (1-Baseline!B$36)*Baseline!F$90 )</f>
        <v>0.0002189005939</v>
      </c>
      <c r="BC753" s="86">
        <f>AH753 * ( (1-Baseline!F$90-Baseline!F$89) + (1-Baseline!B$36)*Baseline!F$90 )</f>
        <v>0.03972574369</v>
      </c>
      <c r="BD753" s="86">
        <f>AI753 * ( (1-Baseline!F$90-Baseline!F$89) + (1-Baseline!B$36)*Baseline!F$90 )</f>
        <v>0.0004951272166</v>
      </c>
      <c r="BE753" s="86">
        <f t="shared" si="7"/>
        <v>0.04194587768</v>
      </c>
      <c r="BF753" s="86">
        <f>AK753 * ( (1-Baseline!H$90-Baseline!H$89) + (1-Baseline!B$36)*Baseline!H$90 )</f>
        <v>0.00003134544369</v>
      </c>
      <c r="BG753" s="86">
        <f>AL753 * ( (1-Baseline!H$90-Baseline!H$89) + (1-Baseline!B$36)*Baseline!H$90 )</f>
        <v>0.0002495294792</v>
      </c>
      <c r="BH753" s="86">
        <f>AM753 * ( (1-Baseline!H$90-Baseline!H$89) + (1-Baseline!B$36)*Baseline!H$90 )</f>
        <v>0.00005384331309</v>
      </c>
      <c r="BI753" s="86">
        <f>AN753 * ( (1-Baseline!H$90-Baseline!H$89) + (1-Baseline!B$36)*Baseline!H$90 )</f>
        <v>0.02746456588</v>
      </c>
      <c r="BJ753" s="86">
        <f t="shared" si="8"/>
        <v>0.02779928412</v>
      </c>
      <c r="BK753" s="62"/>
      <c r="BL753" s="86">
        <f t="shared" si="19"/>
        <v>0.9448037505</v>
      </c>
      <c r="BM753" s="86">
        <f t="shared" si="20"/>
        <v>0.01911033846</v>
      </c>
      <c r="BN753" s="86">
        <f t="shared" si="21"/>
        <v>0.03028908789</v>
      </c>
      <c r="BO753" s="86">
        <f t="shared" si="22"/>
        <v>0.005796823169</v>
      </c>
      <c r="BP753" s="86">
        <f t="shared" si="9"/>
        <v>1</v>
      </c>
      <c r="BQ753" s="86">
        <f t="shared" si="23"/>
        <v>0.05823581859</v>
      </c>
      <c r="BR753" s="86">
        <f t="shared" si="24"/>
        <v>0.9144594931</v>
      </c>
      <c r="BS753" s="86">
        <f t="shared" si="25"/>
        <v>0.01341526796</v>
      </c>
      <c r="BT753" s="86">
        <f t="shared" si="26"/>
        <v>0.01388942032</v>
      </c>
      <c r="BU753" s="86">
        <f t="shared" si="10"/>
        <v>1</v>
      </c>
      <c r="BV753" s="86">
        <f t="shared" si="27"/>
        <v>0.03590594018</v>
      </c>
      <c r="BW753" s="86">
        <f t="shared" si="28"/>
        <v>0.005218643785</v>
      </c>
      <c r="BX753" s="86">
        <f t="shared" si="29"/>
        <v>0.9470714619</v>
      </c>
      <c r="BY753" s="86">
        <f t="shared" si="30"/>
        <v>0.01180395414</v>
      </c>
      <c r="BZ753" s="86">
        <f t="shared" si="11"/>
        <v>1</v>
      </c>
      <c r="CA753" s="86">
        <f t="shared" si="31"/>
        <v>0.001127562982</v>
      </c>
      <c r="CB753" s="86">
        <f t="shared" si="32"/>
        <v>0.008976111693</v>
      </c>
      <c r="CC753" s="86">
        <f t="shared" si="33"/>
        <v>0.0019368597</v>
      </c>
      <c r="CD753" s="86">
        <f t="shared" si="34"/>
        <v>0.9879594656</v>
      </c>
      <c r="CE753" s="86">
        <f t="shared" si="12"/>
        <v>1</v>
      </c>
      <c r="CF753" s="62"/>
      <c r="CG753" s="86">
        <f t="shared" si="35"/>
        <v>0.9448037505</v>
      </c>
      <c r="CH753" s="86">
        <f t="shared" si="36"/>
        <v>0.01911033846</v>
      </c>
      <c r="CI753" s="86">
        <f t="shared" si="37"/>
        <v>0.03028908789</v>
      </c>
      <c r="CJ753" s="86">
        <f t="shared" si="38"/>
        <v>0.005796823169</v>
      </c>
      <c r="CK753" s="86">
        <f t="shared" si="13"/>
        <v>1</v>
      </c>
      <c r="CL753" s="86">
        <f t="shared" si="39"/>
        <v>0.05823581859</v>
      </c>
      <c r="CM753" s="86">
        <f t="shared" si="40"/>
        <v>0.9144594931</v>
      </c>
      <c r="CN753" s="86">
        <f t="shared" si="41"/>
        <v>0.01341526796</v>
      </c>
      <c r="CO753" s="86">
        <f t="shared" si="42"/>
        <v>0.01388942032</v>
      </c>
      <c r="CP753" s="86">
        <f t="shared" si="14"/>
        <v>1</v>
      </c>
      <c r="CQ753" s="86">
        <f t="shared" si="43"/>
        <v>0.03590594018</v>
      </c>
      <c r="CR753" s="86">
        <f t="shared" si="44"/>
        <v>0.005218643785</v>
      </c>
      <c r="CS753" s="86">
        <f t="shared" si="45"/>
        <v>0.9470714619</v>
      </c>
      <c r="CT753" s="86">
        <f t="shared" si="46"/>
        <v>0.01180395414</v>
      </c>
      <c r="CU753" s="86">
        <f t="shared" si="15"/>
        <v>1</v>
      </c>
      <c r="CV753" s="86">
        <f t="shared" si="47"/>
        <v>0.001127562982</v>
      </c>
      <c r="CW753" s="86">
        <f t="shared" si="48"/>
        <v>0.008976111693</v>
      </c>
      <c r="CX753" s="86">
        <f t="shared" si="49"/>
        <v>0.0019368597</v>
      </c>
      <c r="CY753" s="86">
        <f t="shared" si="50"/>
        <v>0.9879594656</v>
      </c>
      <c r="CZ753" s="86">
        <f t="shared" si="16"/>
        <v>1</v>
      </c>
      <c r="DA753" s="62"/>
      <c r="DB753" s="86">
        <f>(AQ753*Baseline!B$7 + AV753*Baseline!B$11 + BA753*Baseline!B$16 + BF753*Baseline!B$18)</f>
        <v>38734.67333</v>
      </c>
      <c r="DC753" s="86">
        <f>(AR753*Baseline!B$7 + AW753*Baseline!B$11 + BB753*Baseline!B$16 + BG753*Baseline!B$18)</f>
        <v>65988.878</v>
      </c>
      <c r="DD753" s="86">
        <f>(AS753*Baseline!B$7 + AX753*Baseline!B$11 + BC753*Baseline!B$16 + BH753*Baseline!B$18)</f>
        <v>137260.7387</v>
      </c>
      <c r="DE753" s="86">
        <f>(AT753*Baseline!B$7 + AY753*Baseline!B$11 + BD753*Baseline!B$16 + BI753*Baseline!B$18)</f>
        <v>1260269.469</v>
      </c>
      <c r="DF753" s="86">
        <f t="shared" si="17"/>
        <v>1502253.759</v>
      </c>
      <c r="DG753" s="62"/>
      <c r="DH753" s="86">
        <f t="shared" si="51"/>
        <v>0.02578437438</v>
      </c>
      <c r="DI753" s="86">
        <f t="shared" si="52"/>
        <v>0.04392658538</v>
      </c>
      <c r="DJ753" s="86">
        <f t="shared" si="53"/>
        <v>0.09136987535</v>
      </c>
      <c r="DK753" s="86">
        <f t="shared" si="54"/>
        <v>0.8389191649</v>
      </c>
      <c r="DL753" s="86">
        <f t="shared" si="18"/>
        <v>1</v>
      </c>
      <c r="DM753" s="62"/>
      <c r="DN753" s="86">
        <f>DH753 / (Baseline!B$7/Baseline!B$17)</f>
        <v>2.752312373</v>
      </c>
      <c r="DO753" s="86">
        <f>DI753 / (Baseline!B$11/Baseline!B$17)</f>
        <v>1.060408796</v>
      </c>
      <c r="DP753" s="86">
        <f>DJ753 / (Baseline!B$16/Baseline!B$17)</f>
        <v>1.4119407</v>
      </c>
      <c r="DQ753" s="86">
        <f>DK753 / (Baseline!B$18/Baseline!B$17)</f>
        <v>0.9484721775</v>
      </c>
      <c r="DR753" s="62"/>
      <c r="DS753" s="86">
        <f>DH753 / Baseline!H$117</f>
        <v>1.031558396</v>
      </c>
      <c r="DT753" s="86">
        <f>DI753 / Baseline!H$118</f>
        <v>0.9887897316</v>
      </c>
      <c r="DU753" s="86">
        <f>DJ753 / Baseline!H$119</f>
        <v>1.09227335</v>
      </c>
      <c r="DV753" s="86">
        <f>DK753 / Baseline!H$120</f>
        <v>0.9905427983</v>
      </c>
      <c r="DW753" s="87"/>
      <c r="DX753" s="86">
        <f>(AU753*Baseline!B$34)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0.021977654</v>
      </c>
      <c r="DY753" s="86">
        <f>(AZ753*Baseline!B$34) + (Baseline!D$90*(1-Baseline!D$91)*Baseline!B$35) + (Baseline!D$90*Baseline!D$91*((1-Baseline!D$92)*Baseline!B$40 + Baseline!D$92*Baseline!B$41))</f>
        <v>0.01048618157</v>
      </c>
      <c r="DZ753" s="86">
        <f>(BE753*Baseline!B$34) + (Baseline!F$90*(1-Baseline!F$91)*Baseline!B$35) + (Baseline!F$90*Baseline!F$91*((1-Baseline!F$92)*Baseline!B$40 + Baseline!F$92*Baseline!B$41))</f>
        <v>0.01402252165</v>
      </c>
      <c r="EA753" s="86">
        <f>(BJ753*Baseline!B$34) + (Baseline!H$90*(1-Baseline!H$91)*Baseline!B$35) + (Baseline!H$90*Baseline!H$91*((1-Baseline!H$92)*Baseline!B$40 + Baseline!H$92*Baseline!B$41))</f>
        <v>0.009314892617</v>
      </c>
      <c r="EB753" s="86">
        <f>( DX753*Baseline!B$7 + DY753*Baseline!B$11 + DZ753*Baseline!B$16 + EA753*Baseline!B$18 ) / Baseline!B$17</f>
        <v>0.009786681669</v>
      </c>
    </row>
    <row r="754">
      <c r="A754" s="73" t="s">
        <v>930</v>
      </c>
      <c r="B754" s="85">
        <f>MIN( MAX( NORMINV( MCrands!B754, (B$5+B$4)/2, (B$5-B$4)/3.29 ), 0 ), 1 )</f>
        <v>0.6760606844</v>
      </c>
      <c r="C754" s="85">
        <f>MAX( NORMINV( MCrands!C754, (C$5+C$4)/2, (C$5-C$4)/3.29 ), 0 )</f>
        <v>2.700919545</v>
      </c>
      <c r="D754" s="83"/>
      <c r="E754" s="84">
        <f>Baseline!B$33 * (C754 * Baseline!B$68*Baseline!B$68/Baseline!B$75 + Baseline!B$46 * Baseline!B$54*Baseline!B$54/Baseline!B$76 + Baseline!B$47 * Baseline!B$55*Baseline!B$55/Baseline!B$77 + Baseline!B$56*Baseline!B$56/Baseline!B$78)</f>
        <v>0.00001917206629</v>
      </c>
      <c r="F754" s="84">
        <f>Baseline!B$33 * (C754 * Baseline!B$68*Baseline!B$59/Baseline!B$75 + Baseline!B$46 * Baseline!B$54*Baseline!B$69/Baseline!B$76 + Baseline!B$47 * Baseline!B$55*Baseline!B$57/Baseline!B$77 + Baseline!B$56*Baseline!B$58/Baseline!B$78)</f>
        <v>0.0000002392666069</v>
      </c>
      <c r="G754" s="85">
        <f>Baseline!B$33 * (C754 * Baseline!B$68*Baseline!B$60/Baseline!B$75 + Baseline!B$46 * Baseline!B$54*Baseline!B$61/Baseline!B$76 + Baseline!B$47 * Baseline!B$55*Baseline!B$70/Baseline!B$77 + Baseline!B$56*Baseline!B$62/Baseline!B$78)</f>
        <v>0.00000020091703</v>
      </c>
      <c r="H754" s="84">
        <f>Baseline!B$33 * (C754 * Baseline!B$68*Baseline!B$63/Baseline!B$75 + Baseline!B$46 * Baseline!B$54*Baseline!B$64/Baseline!B$76 + Baseline!B$47 * Baseline!B$55*Baseline!B$65/Baseline!B$77 + Baseline!B$56*Baseline!B$71/Baseline!B$78)</f>
        <v>0.000000003738799366</v>
      </c>
      <c r="I754" s="84">
        <f>Baseline!B$33 * (C754 * Baseline!B$59*Baseline!B$68/Baseline!B$75 + Baseline!B$46 * Baseline!B$69*Baseline!B$54/Baseline!B$76 + Baseline!B$47 * Baseline!B$57*Baseline!B$55/Baseline!B$77 + Baseline!B$58*Baseline!B$56/Baseline!B$78)</f>
        <v>0.0000002392666069</v>
      </c>
      <c r="J754" s="85">
        <f>Baseline!B$33 * (C754 * Baseline!B$59*Baseline!B$59/Baseline!B$75 + Baseline!B$46 * Baseline!B$69*Baseline!B$69/Baseline!B$76 + Baseline!B$47 * Baseline!B$57*Baseline!B$57/Baseline!B$77 + Baseline!B$58*Baseline!B$58/Baseline!B$78)</f>
        <v>0.000002116574466</v>
      </c>
      <c r="K754" s="84">
        <f>Baseline!B$33 * (C754 * Baseline!B$59*Baseline!B$60/Baseline!B$75 + Baseline!B$46 * Baseline!B$69*Baseline!B$61/Baseline!B$76 + Baseline!B$47 * Baseline!B$57*Baseline!B$70/Baseline!B$77 + Baseline!B$58*Baseline!B$62/Baseline!B$78)</f>
        <v>0.00000001648986926</v>
      </c>
      <c r="L754" s="85">
        <f>Baseline!B$33 * (C754 * Baseline!B$59*Baseline!B$63/Baseline!B$75 + Baseline!B$46 * Baseline!B$69*Baseline!B$64/Baseline!B$76 + Baseline!B$47 * Baseline!B$57*Baseline!B$65/Baseline!B$77 + Baseline!B$58*Baseline!B$71/Baseline!B$78)</f>
        <v>0.0000000170727987</v>
      </c>
      <c r="M754" s="84">
        <f>Baseline!B$33 * (C754 * Baseline!B$60*Baseline!B$68/Baseline!B$75 + Baseline!B$46 * Baseline!B$61*Baseline!B$54/Baseline!B$76 + Baseline!B$47 * Baseline!B$70*Baseline!B$55/Baseline!B$77 + Baseline!B$62*Baseline!B$56/Baseline!B$78)</f>
        <v>0.00000020091703</v>
      </c>
      <c r="N754" s="85">
        <f>Baseline!B$33 * (C754 * Baseline!B$60*Baseline!B$59/Baseline!B$75 + Baseline!B$46 * Baseline!B$61*Baseline!B$69/Baseline!B$76 + Baseline!B$47 * Baseline!B$70*Baseline!B$57/Baseline!B$77 + Baseline!B$62*Baseline!B$58/Baseline!B$78)</f>
        <v>0.00000001648986926</v>
      </c>
      <c r="O754" s="85">
        <f>Baseline!B$33 * (C754 * Baseline!B$60*Baseline!B$60/Baseline!B$75 + Baseline!B$46 * Baseline!B$61*Baseline!B$61/Baseline!B$76 + Baseline!B$47 * Baseline!B$70*Baseline!B$70/Baseline!B$77 + Baseline!B$62*Baseline!B$62/Baseline!B$78)</f>
        <v>0.000001589267731</v>
      </c>
      <c r="P754" s="84">
        <f>Baseline!B$33 * (C754 * Baseline!B$60*Baseline!B$63/Baseline!B$75 + Baseline!B$46 * Baseline!B$61*Baseline!B$64/Baseline!B$76 + Baseline!B$47 * Baseline!B$70*Baseline!B$65/Baseline!B$77 + Baseline!B$62*Baseline!B$71/Baseline!B$78)</f>
        <v>0.000000001956412589</v>
      </c>
      <c r="Q754" s="84">
        <f>Baseline!B$33 * (C754 * Baseline!B$63*Baseline!B$68/Baseline!B$75 + Baseline!B$46 * Baseline!B$64*Baseline!B$54/Baseline!B$76 + Baseline!B$47 * Baseline!B$65*Baseline!B$55/Baseline!B$77 + Baseline!B$71*Baseline!B$56/Baseline!B$78)</f>
        <v>0.000000003738799366</v>
      </c>
      <c r="R754" s="84">
        <f>Baseline!B$33 * (C754 * Baseline!B$63*Baseline!B$59/Baseline!B$75 + Baseline!B$46 * Baseline!B$64*Baseline!B$69/Baseline!B$76 + Baseline!B$47 * Baseline!B$65*Baseline!B$57/Baseline!B$77 + Baseline!B$71*Baseline!B$58/Baseline!B$78)</f>
        <v>0.0000000170727987</v>
      </c>
      <c r="S754" s="84">
        <f>Baseline!B$33 * (C754 * Baseline!B$63*Baseline!B$60/Baseline!B$75 + Baseline!B$46 * Baseline!B$64*Baseline!B$61/Baseline!B$76 + Baseline!B$47 * Baseline!B$65*Baseline!B$70/Baseline!B$77 + Baseline!B$71*Baseline!B$62/Baseline!B$78)</f>
        <v>0.000000001956412589</v>
      </c>
      <c r="T754" s="84">
        <f>Baseline!B$33 * (C754 * Baseline!B$63*Baseline!B$63/Baseline!B$75 + Baseline!B$46 * Baseline!B$64*Baseline!B$64/Baseline!B$76 + Baseline!B$47 * Baseline!B$65*Baseline!B$65/Baseline!B$77 + Baseline!B$71*Baseline!B$71/Baseline!B$78)</f>
        <v>0.0000000985672193</v>
      </c>
      <c r="U754" s="83"/>
      <c r="V754" s="84">
        <f>E754 * ( Baseline!B$89 * Baseline!B$7 )</f>
        <v>0.198986876</v>
      </c>
      <c r="W754" s="84">
        <f>F754 * ( Baseline!D$89 * Baseline!B$11 )</f>
        <v>0.004413654358</v>
      </c>
      <c r="X754" s="84">
        <f>G754 * ( Baseline!F$89 * Baseline!B$16 )</f>
        <v>0.006978806811</v>
      </c>
      <c r="Y754" s="84">
        <f>H754 * ( Baseline!H$89 * Baseline!B$18 )</f>
        <v>0.001314836535</v>
      </c>
      <c r="Z754" s="86">
        <f t="shared" si="1"/>
        <v>0.2116941737</v>
      </c>
      <c r="AA754" s="84">
        <f>I754 * ( Baseline!B$89 * Baseline!B$7 )</f>
        <v>0.002483348113</v>
      </c>
      <c r="AB754" s="85">
        <f>J754 * ( Baseline!D$89 * Baseline!B$11 )</f>
        <v>0.03904359342</v>
      </c>
      <c r="AC754" s="85">
        <f>K754 * ( Baseline!F$89 * Baseline!B$16 )</f>
        <v>0.0005727718149</v>
      </c>
      <c r="AD754" s="85">
        <f>L754 * ( Baseline!F$89 * Baseline!B$16 )</f>
        <v>0.0005930197348</v>
      </c>
      <c r="AE754" s="86">
        <f t="shared" si="2"/>
        <v>0.04269273308</v>
      </c>
      <c r="AF754" s="86">
        <f>M754 * ( Baseline!B$89 * Baseline!B$7 )</f>
        <v>0.002085317855</v>
      </c>
      <c r="AG754" s="86">
        <f>N754 * ( Baseline!D$89 * Baseline!B$11 )</f>
        <v>0.0003041819512</v>
      </c>
      <c r="AH754" s="86">
        <f>O754 * ( Baseline!F$89 * Baseline!B$16 )</f>
        <v>0.05520284899</v>
      </c>
      <c r="AI754" s="86">
        <f>P754 * ( Baseline!H$89 * Baseline!B$18 )</f>
        <v>0.0006880183979</v>
      </c>
      <c r="AJ754" s="86">
        <f t="shared" si="3"/>
        <v>0.05828036719</v>
      </c>
      <c r="AK754" s="86">
        <f>Q754 * ( Baseline!B$89 * Baseline!B$7 )</f>
        <v>0.00003880499862</v>
      </c>
      <c r="AL754" s="86">
        <f>R754 * ( Baseline!D$89 * Baseline!B$11 )</f>
        <v>0.0003149350149</v>
      </c>
      <c r="AM754" s="86">
        <f>S754 * ( Baseline!F$89 * Baseline!B$16 )</f>
        <v>0.00006795554116</v>
      </c>
      <c r="AN754" s="86">
        <f>T754 * ( Baseline!H$89 * Baseline!B$18 )</f>
        <v>0.03466347573</v>
      </c>
      <c r="AO754" s="86">
        <f t="shared" si="4"/>
        <v>0.03508517128</v>
      </c>
      <c r="AP754" s="62"/>
      <c r="AQ754" s="86">
        <f>V754 * ( (1-Baseline!B$90-Baseline!B$89) + (1-B754)*Baseline!B$90 )</f>
        <v>0.07499934568</v>
      </c>
      <c r="AR754" s="86">
        <f>W754 * ( (1-Baseline!B$90-Baseline!B$89) + (1-B754)*Baseline!B$90 )</f>
        <v>0.001663532769</v>
      </c>
      <c r="AS754" s="86">
        <f>X754 * ( (1-Baseline!B$90-Baseline!B$89) + (1-B754)*Baseline!B$90 )</f>
        <v>0.002630354096</v>
      </c>
      <c r="AT754" s="86">
        <f>Y754 * ( (1-Baseline!B$90-Baseline!B$89) + (1-B754)*Baseline!B$90 )</f>
        <v>0.0004955697671</v>
      </c>
      <c r="AU754" s="86">
        <f t="shared" si="5"/>
        <v>0.07978880231</v>
      </c>
      <c r="AV754" s="86">
        <f>AA754 * ( (1-Baseline!D$90-Baseline!D$89) + (1-B754)*Baseline!D$90 )</f>
        <v>0.001709842823</v>
      </c>
      <c r="AW754" s="86">
        <f>AB754 * ( (1-Baseline!D$90-Baseline!D$89) + (1-B754)*Baseline!D$90 )</f>
        <v>0.0268824204</v>
      </c>
      <c r="AX754" s="86">
        <f>AC754 * ( (1-Baseline!D$90-Baseline!D$89) + (1-B754)*Baseline!D$90 )</f>
        <v>0.0003943666905</v>
      </c>
      <c r="AY754" s="86">
        <f>AD754 * ( (1-Baseline!D$90-Baseline!D$89) + (1-B754)*Baseline!D$90 )</f>
        <v>0.0004083078534</v>
      </c>
      <c r="AZ754" s="86">
        <f t="shared" si="6"/>
        <v>0.02939493777</v>
      </c>
      <c r="BA754" s="86">
        <f>AF754 * ( (1-Baseline!F$90-Baseline!F$89) + (1-Baseline!B$36)*Baseline!F$90 )</f>
        <v>0.001500661458</v>
      </c>
      <c r="BB754" s="86">
        <f>AG754 * ( (1-Baseline!F$90-Baseline!F$89) + (1-Baseline!B$36)*Baseline!F$90 )</f>
        <v>0.0002188990659</v>
      </c>
      <c r="BC754" s="86">
        <f>AH754 * ( (1-Baseline!F$90-Baseline!F$89) + (1-Baseline!B$36)*Baseline!F$90 )</f>
        <v>0.03972573662</v>
      </c>
      <c r="BD754" s="86">
        <f>AI754 * ( (1-Baseline!F$90-Baseline!F$89) + (1-Baseline!B$36)*Baseline!F$90 )</f>
        <v>0.0004951200557</v>
      </c>
      <c r="BE754" s="86">
        <f t="shared" si="7"/>
        <v>0.0419404172</v>
      </c>
      <c r="BF754" s="86">
        <f>AK754 * ( (1-Baseline!H$90-Baseline!H$89) + (1-Baseline!B$36)*Baseline!H$90 )</f>
        <v>0.00003074597651</v>
      </c>
      <c r="BG754" s="86">
        <f>AL754 * ( (1-Baseline!H$90-Baseline!H$89) + (1-Baseline!B$36)*Baseline!H$90 )</f>
        <v>0.000249529311</v>
      </c>
      <c r="BH754" s="86">
        <f>AM754 * ( (1-Baseline!H$90-Baseline!H$89) + (1-Baseline!B$36)*Baseline!H$90 )</f>
        <v>0.00005384253437</v>
      </c>
      <c r="BI754" s="86">
        <f>AN754 * ( (1-Baseline!H$90-Baseline!H$89) + (1-Baseline!B$36)*Baseline!H$90 )</f>
        <v>0.02746456509</v>
      </c>
      <c r="BJ754" s="86">
        <f t="shared" si="8"/>
        <v>0.02779868291</v>
      </c>
      <c r="BK754" s="62"/>
      <c r="BL754" s="86">
        <f t="shared" si="19"/>
        <v>0.9399733234</v>
      </c>
      <c r="BM754" s="86">
        <f t="shared" si="20"/>
        <v>0.0208492009</v>
      </c>
      <c r="BN754" s="86">
        <f t="shared" si="21"/>
        <v>0.0329664567</v>
      </c>
      <c r="BO754" s="86">
        <f t="shared" si="22"/>
        <v>0.006211018999</v>
      </c>
      <c r="BP754" s="86">
        <f t="shared" si="9"/>
        <v>1</v>
      </c>
      <c r="BQ754" s="86">
        <f t="shared" si="23"/>
        <v>0.05816793476</v>
      </c>
      <c r="BR754" s="86">
        <f t="shared" si="24"/>
        <v>0.9145255082</v>
      </c>
      <c r="BS754" s="86">
        <f t="shared" si="25"/>
        <v>0.01341614307</v>
      </c>
      <c r="BT754" s="86">
        <f t="shared" si="26"/>
        <v>0.01389041394</v>
      </c>
      <c r="BU754" s="86">
        <f t="shared" si="10"/>
        <v>1</v>
      </c>
      <c r="BV754" s="86">
        <f t="shared" si="27"/>
        <v>0.03578079472</v>
      </c>
      <c r="BW754" s="86">
        <f t="shared" si="28"/>
        <v>0.005219286801</v>
      </c>
      <c r="BX754" s="86">
        <f t="shared" si="29"/>
        <v>0.9471945982</v>
      </c>
      <c r="BY754" s="86">
        <f t="shared" si="30"/>
        <v>0.01180532023</v>
      </c>
      <c r="BZ754" s="86">
        <f t="shared" si="11"/>
        <v>1</v>
      </c>
      <c r="CA754" s="86">
        <f t="shared" si="31"/>
        <v>0.001106022778</v>
      </c>
      <c r="CB754" s="86">
        <f t="shared" si="32"/>
        <v>0.008976299768</v>
      </c>
      <c r="CC754" s="86">
        <f t="shared" si="33"/>
        <v>0.001936873576</v>
      </c>
      <c r="CD754" s="86">
        <f t="shared" si="34"/>
        <v>0.9879808039</v>
      </c>
      <c r="CE754" s="86">
        <f t="shared" si="12"/>
        <v>1</v>
      </c>
      <c r="CF754" s="62"/>
      <c r="CG754" s="86">
        <f t="shared" si="35"/>
        <v>0.9399733234</v>
      </c>
      <c r="CH754" s="86">
        <f t="shared" si="36"/>
        <v>0.0208492009</v>
      </c>
      <c r="CI754" s="86">
        <f t="shared" si="37"/>
        <v>0.0329664567</v>
      </c>
      <c r="CJ754" s="86">
        <f t="shared" si="38"/>
        <v>0.006211018999</v>
      </c>
      <c r="CK754" s="86">
        <f t="shared" si="13"/>
        <v>1</v>
      </c>
      <c r="CL754" s="86">
        <f t="shared" si="39"/>
        <v>0.05816793476</v>
      </c>
      <c r="CM754" s="86">
        <f t="shared" si="40"/>
        <v>0.9145255082</v>
      </c>
      <c r="CN754" s="86">
        <f t="shared" si="41"/>
        <v>0.01341614307</v>
      </c>
      <c r="CO754" s="86">
        <f t="shared" si="42"/>
        <v>0.01389041394</v>
      </c>
      <c r="CP754" s="86">
        <f t="shared" si="14"/>
        <v>1</v>
      </c>
      <c r="CQ754" s="86">
        <f t="shared" si="43"/>
        <v>0.03578079472</v>
      </c>
      <c r="CR754" s="86">
        <f t="shared" si="44"/>
        <v>0.005219286801</v>
      </c>
      <c r="CS754" s="86">
        <f t="shared" si="45"/>
        <v>0.9471945982</v>
      </c>
      <c r="CT754" s="86">
        <f t="shared" si="46"/>
        <v>0.01180532023</v>
      </c>
      <c r="CU754" s="86">
        <f t="shared" si="15"/>
        <v>1</v>
      </c>
      <c r="CV754" s="86">
        <f t="shared" si="47"/>
        <v>0.001106022778</v>
      </c>
      <c r="CW754" s="86">
        <f t="shared" si="48"/>
        <v>0.008976299768</v>
      </c>
      <c r="CX754" s="86">
        <f t="shared" si="49"/>
        <v>0.001936873576</v>
      </c>
      <c r="CY754" s="86">
        <f t="shared" si="50"/>
        <v>0.9879808039</v>
      </c>
      <c r="CZ754" s="86">
        <f t="shared" si="16"/>
        <v>1</v>
      </c>
      <c r="DA754" s="62"/>
      <c r="DB754" s="86">
        <f>(AQ754*Baseline!B$7 + AV754*Baseline!B$11 + BA754*Baseline!B$16 + BF754*Baseline!B$18)</f>
        <v>46476.91728</v>
      </c>
      <c r="DC754" s="86">
        <f>(AR754*Baseline!B$7 + AW754*Baseline!B$11 + BB754*Baseline!B$16 + BG754*Baseline!B$18)</f>
        <v>70617.11983</v>
      </c>
      <c r="DD754" s="86">
        <f>(AS754*Baseline!B$7 + AX754*Baseline!B$11 + BC754*Baseline!B$16 + BH754*Baseline!B$18)</f>
        <v>137675.7216</v>
      </c>
      <c r="DE754" s="86">
        <f>(AT754*Baseline!B$7 + AY754*Baseline!B$11 + BD754*Baseline!B$16 + BI754*Baseline!B$18)</f>
        <v>1260399.582</v>
      </c>
      <c r="DF754" s="86">
        <f t="shared" si="17"/>
        <v>1515169.341</v>
      </c>
      <c r="DG754" s="62"/>
      <c r="DH754" s="86">
        <f t="shared" si="51"/>
        <v>0.03067440452</v>
      </c>
      <c r="DI754" s="86">
        <f t="shared" si="52"/>
        <v>0.04660675075</v>
      </c>
      <c r="DJ754" s="86">
        <f t="shared" si="53"/>
        <v>0.09086490719</v>
      </c>
      <c r="DK754" s="86">
        <f t="shared" si="54"/>
        <v>0.8318539375</v>
      </c>
      <c r="DL754" s="86">
        <f t="shared" si="18"/>
        <v>1</v>
      </c>
      <c r="DM754" s="62"/>
      <c r="DN754" s="86">
        <f>DH754 / (Baseline!B$7/Baseline!B$17)</f>
        <v>3.274290927</v>
      </c>
      <c r="DO754" s="86">
        <f>DI754 / (Baseline!B$11/Baseline!B$17)</f>
        <v>1.12510927</v>
      </c>
      <c r="DP754" s="86">
        <f>DJ754 / (Baseline!B$16/Baseline!B$17)</f>
        <v>1.404137416</v>
      </c>
      <c r="DQ754" s="86">
        <f>DK754 / (Baseline!B$18/Baseline!B$17)</f>
        <v>0.9404843142</v>
      </c>
      <c r="DR754" s="62"/>
      <c r="DS754" s="86">
        <f>DH754 / Baseline!H$117</f>
        <v>1.227194387</v>
      </c>
      <c r="DT754" s="86">
        <f>DI754 / Baseline!H$118</f>
        <v>1.049120394</v>
      </c>
      <c r="DU754" s="86">
        <f>DJ754 / Baseline!H$119</f>
        <v>1.086236752</v>
      </c>
      <c r="DV754" s="86">
        <f>DK754 / Baseline!H$120</f>
        <v>0.9822006238</v>
      </c>
      <c r="DW754" s="87"/>
      <c r="DX754" s="86">
        <f>(AU754*Baseline!B$34)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0.0244978516</v>
      </c>
      <c r="DY754" s="86">
        <f>(AZ754*Baseline!B$34) + (Baseline!D$90*(1-Baseline!D$91)*Baseline!B$35) + (Baseline!D$90*Baseline!D$91*((1-Baseline!D$92)*Baseline!B$40 + Baseline!D$92*Baseline!B$41))</f>
        <v>0.01082280867</v>
      </c>
      <c r="DZ754" s="86">
        <f>(BE754*Baseline!B$34) + (Baseline!F$90*(1-Baseline!F$91)*Baseline!B$35) + (Baseline!F$90*Baseline!F$91*((1-Baseline!F$92)*Baseline!B$40 + Baseline!F$92*Baseline!B$41))</f>
        <v>0.01402170258</v>
      </c>
      <c r="EA754" s="86">
        <f>(BJ754*Baseline!B$34) + (Baseline!H$90*(1-Baseline!H$91)*Baseline!B$35) + (Baseline!H$90*Baseline!H$91*((1-Baseline!H$92)*Baseline!B$40 + Baseline!H$92*Baseline!B$41))</f>
        <v>0.009314802437</v>
      </c>
      <c r="EB754" s="86">
        <f>( DX754*Baseline!B$7 + DY754*Baseline!B$11 + DZ754*Baseline!B$16 + EA754*Baseline!B$18 ) / Baseline!B$17</f>
        <v>0.009824103272</v>
      </c>
    </row>
    <row r="755">
      <c r="A755" s="73" t="s">
        <v>931</v>
      </c>
      <c r="B755" s="85">
        <f>MIN( MAX( NORMINV( MCrands!B755, (B$5+B$4)/2, (B$5-B$4)/3.29 ), 0 ), 1 )</f>
        <v>0.4432310102</v>
      </c>
      <c r="C755" s="85">
        <f>MAX( NORMINV( MCrands!C755, (C$5+C$4)/2, (C$5-C$4)/3.29 ), 0 )</f>
        <v>3.258088255</v>
      </c>
      <c r="D755" s="83"/>
      <c r="E755" s="84">
        <f>Baseline!B$33 * (C755 * Baseline!B$68*Baseline!B$68/Baseline!B$75 + Baseline!B$46 * Baseline!B$54*Baseline!B$54/Baseline!B$76 + Baseline!B$47 * Baseline!B$55*Baseline!B$55/Baseline!B$77 + Baseline!B$56*Baseline!B$56/Baseline!B$78)</f>
        <v>0.00002311683413</v>
      </c>
      <c r="F755" s="84">
        <f>Baseline!B$33 * (C755 * Baseline!B$68*Baseline!B$59/Baseline!B$75 + Baseline!B$46 * Baseline!B$54*Baseline!B$69/Baseline!B$76 + Baseline!B$47 * Baseline!B$55*Baseline!B$57/Baseline!B$77 + Baseline!B$56*Baseline!B$58/Baseline!B$78)</f>
        <v>0.000000239889465</v>
      </c>
      <c r="G755" s="85">
        <f>Baseline!B$33 * (C755 * Baseline!B$68*Baseline!B$60/Baseline!B$75 + Baseline!B$46 * Baseline!B$54*Baseline!B$61/Baseline!B$76 + Baseline!B$47 * Baseline!B$55*Baseline!B$70/Baseline!B$77 + Baseline!B$56*Baseline!B$62/Baseline!B$78)</f>
        <v>0.0000002024482228</v>
      </c>
      <c r="H755" s="84">
        <f>Baseline!B$33 * (C755 * Baseline!B$68*Baseline!B$63/Baseline!B$75 + Baseline!B$46 * Baseline!B$54*Baseline!B$64/Baseline!B$76 + Baseline!B$47 * Baseline!B$55*Baseline!B$65/Baseline!B$77 + Baseline!B$56*Baseline!B$71/Baseline!B$78)</f>
        <v>0.000000003891918644</v>
      </c>
      <c r="I755" s="84">
        <f>Baseline!B$33 * (C755 * Baseline!B$59*Baseline!B$68/Baseline!B$75 + Baseline!B$46 * Baseline!B$69*Baseline!B$54/Baseline!B$76 + Baseline!B$47 * Baseline!B$57*Baseline!B$55/Baseline!B$77 + Baseline!B$58*Baseline!B$56/Baseline!B$78)</f>
        <v>0.000000239889465</v>
      </c>
      <c r="J755" s="85">
        <f>Baseline!B$33 * (C755 * Baseline!B$59*Baseline!B$59/Baseline!B$75 + Baseline!B$46 * Baseline!B$69*Baseline!B$69/Baseline!B$76 + Baseline!B$47 * Baseline!B$57*Baseline!B$57/Baseline!B$77 + Baseline!B$58*Baseline!B$58/Baseline!B$78)</f>
        <v>0.000002116574565</v>
      </c>
      <c r="K755" s="84">
        <f>Baseline!B$33 * (C755 * Baseline!B$59*Baseline!B$60/Baseline!B$75 + Baseline!B$46 * Baseline!B$69*Baseline!B$61/Baseline!B$76 + Baseline!B$47 * Baseline!B$57*Baseline!B$70/Baseline!B$77 + Baseline!B$58*Baseline!B$62/Baseline!B$78)</f>
        <v>0.00000001649011103</v>
      </c>
      <c r="L755" s="85">
        <f>Baseline!B$33 * (C755 * Baseline!B$59*Baseline!B$63/Baseline!B$75 + Baseline!B$46 * Baseline!B$69*Baseline!B$64/Baseline!B$76 + Baseline!B$47 * Baseline!B$57*Baseline!B$65/Baseline!B$77 + Baseline!B$58*Baseline!B$71/Baseline!B$78)</f>
        <v>0.00000001707282288</v>
      </c>
      <c r="M755" s="84">
        <f>Baseline!B$33 * (C755 * Baseline!B$60*Baseline!B$68/Baseline!B$75 + Baseline!B$46 * Baseline!B$61*Baseline!B$54/Baseline!B$76 + Baseline!B$47 * Baseline!B$70*Baseline!B$55/Baseline!B$77 + Baseline!B$62*Baseline!B$56/Baseline!B$78)</f>
        <v>0.0000002024482228</v>
      </c>
      <c r="N755" s="85">
        <f>Baseline!B$33 * (C755 * Baseline!B$60*Baseline!B$59/Baseline!B$75 + Baseline!B$46 * Baseline!B$61*Baseline!B$69/Baseline!B$76 + Baseline!B$47 * Baseline!B$70*Baseline!B$57/Baseline!B$77 + Baseline!B$62*Baseline!B$58/Baseline!B$78)</f>
        <v>0.00000001649011103</v>
      </c>
      <c r="O755" s="85">
        <f>Baseline!B$33 * (C755 * Baseline!B$60*Baseline!B$60/Baseline!B$75 + Baseline!B$46 * Baseline!B$61*Baseline!B$61/Baseline!B$76 + Baseline!B$47 * Baseline!B$70*Baseline!B$70/Baseline!B$77 + Baseline!B$62*Baseline!B$62/Baseline!B$78)</f>
        <v>0.000001589268326</v>
      </c>
      <c r="P755" s="84">
        <f>Baseline!B$33 * (C755 * Baseline!B$60*Baseline!B$63/Baseline!B$75 + Baseline!B$46 * Baseline!B$61*Baseline!B$64/Baseline!B$76 + Baseline!B$47 * Baseline!B$70*Baseline!B$65/Baseline!B$77 + Baseline!B$62*Baseline!B$71/Baseline!B$78)</f>
        <v>0.000000001956472024</v>
      </c>
      <c r="Q755" s="84">
        <f>Baseline!B$33 * (C755 * Baseline!B$63*Baseline!B$68/Baseline!B$75 + Baseline!B$46 * Baseline!B$64*Baseline!B$54/Baseline!B$76 + Baseline!B$47 * Baseline!B$65*Baseline!B$55/Baseline!B$77 + Baseline!B$71*Baseline!B$56/Baseline!B$78)</f>
        <v>0.000000003891918644</v>
      </c>
      <c r="R755" s="84">
        <f>Baseline!B$33 * (C755 * Baseline!B$63*Baseline!B$59/Baseline!B$75 + Baseline!B$46 * Baseline!B$64*Baseline!B$69/Baseline!B$76 + Baseline!B$47 * Baseline!B$65*Baseline!B$57/Baseline!B$77 + Baseline!B$71*Baseline!B$58/Baseline!B$78)</f>
        <v>0.00000001707282288</v>
      </c>
      <c r="S755" s="84">
        <f>Baseline!B$33 * (C755 * Baseline!B$63*Baseline!B$60/Baseline!B$75 + Baseline!B$46 * Baseline!B$64*Baseline!B$61/Baseline!B$76 + Baseline!B$47 * Baseline!B$65*Baseline!B$70/Baseline!B$77 + Baseline!B$71*Baseline!B$62/Baseline!B$78)</f>
        <v>0.000000001956472024</v>
      </c>
      <c r="T755" s="84">
        <f>Baseline!B$33 * (C755 * Baseline!B$63*Baseline!B$63/Baseline!B$75 + Baseline!B$46 * Baseline!B$64*Baseline!B$64/Baseline!B$76 + Baseline!B$47 * Baseline!B$65*Baseline!B$65/Baseline!B$77 + Baseline!B$71*Baseline!B$71/Baseline!B$78)</f>
        <v>0.00000009856722524</v>
      </c>
      <c r="U755" s="83"/>
      <c r="V755" s="84">
        <f>E755 * ( Baseline!B$89 * Baseline!B$7 )</f>
        <v>0.2399296214</v>
      </c>
      <c r="W755" s="84">
        <f>F755 * ( Baseline!D$89 * Baseline!B$11 )</f>
        <v>0.00442514397</v>
      </c>
      <c r="X755" s="84">
        <f>G755 * ( Baseline!F$89 * Baseline!B$16 )</f>
        <v>0.00703199244</v>
      </c>
      <c r="Y755" s="84">
        <f>H755 * ( Baseline!H$89 * Baseline!B$18 )</f>
        <v>0.001368684522</v>
      </c>
      <c r="Z755" s="86">
        <f t="shared" si="1"/>
        <v>0.2527554424</v>
      </c>
      <c r="AA755" s="84">
        <f>I755 * ( Baseline!B$89 * Baseline!B$7 )</f>
        <v>0.002489812757</v>
      </c>
      <c r="AB755" s="85">
        <f>J755 * ( Baseline!D$89 * Baseline!B$11 )</f>
        <v>0.03904359523</v>
      </c>
      <c r="AC755" s="85">
        <f>K755 * ( Baseline!F$89 * Baseline!B$16 )</f>
        <v>0.0005727802126</v>
      </c>
      <c r="AD755" s="85">
        <f>L755 * ( Baseline!F$89 * Baseline!B$16 )</f>
        <v>0.0005930205745</v>
      </c>
      <c r="AE755" s="86">
        <f t="shared" si="2"/>
        <v>0.04269920878</v>
      </c>
      <c r="AF755" s="86">
        <f>M755 * ( Baseline!B$89 * Baseline!B$7 )</f>
        <v>0.002101210105</v>
      </c>
      <c r="AG755" s="86">
        <f>N755 * ( Baseline!D$89 * Baseline!B$11 )</f>
        <v>0.000304186411</v>
      </c>
      <c r="AH755" s="86">
        <f>O755 * ( Baseline!F$89 * Baseline!B$16 )</f>
        <v>0.05520286963</v>
      </c>
      <c r="AI755" s="86">
        <f>P755 * ( Baseline!H$89 * Baseline!B$18 )</f>
        <v>0.0006880392994</v>
      </c>
      <c r="AJ755" s="86">
        <f t="shared" si="3"/>
        <v>0.05829630544</v>
      </c>
      <c r="AK755" s="86">
        <f>Q755 * ( Baseline!B$89 * Baseline!B$7 )</f>
        <v>0.00004039422361</v>
      </c>
      <c r="AL755" s="86">
        <f>R755 * ( Baseline!D$89 * Baseline!B$11 )</f>
        <v>0.0003149354608</v>
      </c>
      <c r="AM755" s="86">
        <f>S755 * ( Baseline!F$89 * Baseline!B$16 )</f>
        <v>0.0000679576056</v>
      </c>
      <c r="AN755" s="86">
        <f>T755 * ( Baseline!H$89 * Baseline!B$18 )</f>
        <v>0.03466347782</v>
      </c>
      <c r="AO755" s="86">
        <f t="shared" si="4"/>
        <v>0.03508676511</v>
      </c>
      <c r="AP755" s="62"/>
      <c r="AQ755" s="86">
        <f>V755 * ( (1-Baseline!B$90-Baseline!B$89) + (1-B755)*Baseline!B$90 )</f>
        <v>0.1401487464</v>
      </c>
      <c r="AR755" s="86">
        <f>W755 * ( (1-Baseline!B$90-Baseline!B$89) + (1-B755)*Baseline!B$90 )</f>
        <v>0.00258483457</v>
      </c>
      <c r="AS755" s="86">
        <f>X755 * ( (1-Baseline!B$90-Baseline!B$89) + (1-B755)*Baseline!B$90 )</f>
        <v>0.004107558371</v>
      </c>
      <c r="AT755" s="86">
        <f>Y755 * ( (1-Baseline!B$90-Baseline!B$89) + (1-B755)*Baseline!B$90 )</f>
        <v>0.0007994820267</v>
      </c>
      <c r="AU755" s="86">
        <f t="shared" si="5"/>
        <v>0.1476406214</v>
      </c>
      <c r="AV755" s="86">
        <f>AA755 * ( (1-Baseline!D$90-Baseline!D$89) + (1-B755)*Baseline!D$90 )</f>
        <v>0.001974000507</v>
      </c>
      <c r="AW755" s="86">
        <f>AB755 * ( (1-Baseline!D$90-Baseline!D$89) + (1-B755)*Baseline!D$90 )</f>
        <v>0.03095496904</v>
      </c>
      <c r="AX755" s="86">
        <f>AC755 * ( (1-Baseline!D$90-Baseline!D$89) + (1-B755)*Baseline!D$90 )</f>
        <v>0.0004541178557</v>
      </c>
      <c r="AY755" s="86">
        <f>AD755 * ( (1-Baseline!D$90-Baseline!D$89) + (1-B755)*Baseline!D$90 )</f>
        <v>0.0004701650402</v>
      </c>
      <c r="AZ755" s="86">
        <f t="shared" si="6"/>
        <v>0.03385325244</v>
      </c>
      <c r="BA755" s="86">
        <f>AF755 * ( (1-Baseline!F$90-Baseline!F$89) + (1-Baseline!B$36)*Baseline!F$90 )</f>
        <v>0.00151209803</v>
      </c>
      <c r="BB755" s="86">
        <f>AG755 * ( (1-Baseline!F$90-Baseline!F$89) + (1-Baseline!B$36)*Baseline!F$90 )</f>
        <v>0.0002189022753</v>
      </c>
      <c r="BC755" s="86">
        <f>AH755 * ( (1-Baseline!F$90-Baseline!F$89) + (1-Baseline!B$36)*Baseline!F$90 )</f>
        <v>0.03972575148</v>
      </c>
      <c r="BD755" s="86">
        <f>AI755 * ( (1-Baseline!F$90-Baseline!F$89) + (1-Baseline!B$36)*Baseline!F$90 )</f>
        <v>0.0004951350971</v>
      </c>
      <c r="BE755" s="86">
        <f t="shared" si="7"/>
        <v>0.04195188688</v>
      </c>
      <c r="BF755" s="86">
        <f>AK755 * ( (1-Baseline!H$90-Baseline!H$89) + (1-Baseline!B$36)*Baseline!H$90 )</f>
        <v>0.00003200515125</v>
      </c>
      <c r="BG755" s="86">
        <f>AL755 * ( (1-Baseline!H$90-Baseline!H$89) + (1-Baseline!B$36)*Baseline!H$90 )</f>
        <v>0.0002495296643</v>
      </c>
      <c r="BH755" s="86">
        <f>AM755 * ( (1-Baseline!H$90-Baseline!H$89) + (1-Baseline!B$36)*Baseline!H$90 )</f>
        <v>0.00005384417007</v>
      </c>
      <c r="BI755" s="86">
        <f>AN755 * ( (1-Baseline!H$90-Baseline!H$89) + (1-Baseline!B$36)*Baseline!H$90 )</f>
        <v>0.02746456675</v>
      </c>
      <c r="BJ755" s="86">
        <f t="shared" si="8"/>
        <v>0.02779994573</v>
      </c>
      <c r="BK755" s="62"/>
      <c r="BL755" s="86">
        <f t="shared" si="19"/>
        <v>0.9492560049</v>
      </c>
      <c r="BM755" s="86">
        <f t="shared" si="20"/>
        <v>0.01750761103</v>
      </c>
      <c r="BN755" s="86">
        <f t="shared" si="21"/>
        <v>0.02782132948</v>
      </c>
      <c r="BO755" s="86">
        <f t="shared" si="22"/>
        <v>0.005415054606</v>
      </c>
      <c r="BP755" s="86">
        <f t="shared" si="9"/>
        <v>1</v>
      </c>
      <c r="BQ755" s="86">
        <f t="shared" si="23"/>
        <v>0.05831051273</v>
      </c>
      <c r="BR755" s="86">
        <f t="shared" si="24"/>
        <v>0.9143868552</v>
      </c>
      <c r="BS755" s="86">
        <f t="shared" si="25"/>
        <v>0.01341430507</v>
      </c>
      <c r="BT755" s="86">
        <f t="shared" si="26"/>
        <v>0.01388832701</v>
      </c>
      <c r="BU755" s="86">
        <f t="shared" si="10"/>
        <v>1</v>
      </c>
      <c r="BV755" s="86">
        <f t="shared" si="27"/>
        <v>0.03604362384</v>
      </c>
      <c r="BW755" s="86">
        <f t="shared" si="28"/>
        <v>0.005217936346</v>
      </c>
      <c r="BX755" s="86">
        <f t="shared" si="29"/>
        <v>0.9469359886</v>
      </c>
      <c r="BY755" s="86">
        <f t="shared" si="30"/>
        <v>0.01180245119</v>
      </c>
      <c r="BZ755" s="86">
        <f t="shared" si="11"/>
        <v>1</v>
      </c>
      <c r="CA755" s="86">
        <f t="shared" si="31"/>
        <v>0.001151266681</v>
      </c>
      <c r="CB755" s="86">
        <f t="shared" si="32"/>
        <v>0.008975904728</v>
      </c>
      <c r="CC755" s="86">
        <f t="shared" si="33"/>
        <v>0.001936844431</v>
      </c>
      <c r="CD755" s="86">
        <f t="shared" si="34"/>
        <v>0.9879359842</v>
      </c>
      <c r="CE755" s="86">
        <f t="shared" si="12"/>
        <v>1</v>
      </c>
      <c r="CF755" s="62"/>
      <c r="CG755" s="86">
        <f t="shared" si="35"/>
        <v>0.9492560049</v>
      </c>
      <c r="CH755" s="86">
        <f t="shared" si="36"/>
        <v>0.01750761103</v>
      </c>
      <c r="CI755" s="86">
        <f t="shared" si="37"/>
        <v>0.02782132948</v>
      </c>
      <c r="CJ755" s="86">
        <f t="shared" si="38"/>
        <v>0.005415054606</v>
      </c>
      <c r="CK755" s="86">
        <f t="shared" si="13"/>
        <v>1</v>
      </c>
      <c r="CL755" s="86">
        <f t="shared" si="39"/>
        <v>0.05831051273</v>
      </c>
      <c r="CM755" s="86">
        <f t="shared" si="40"/>
        <v>0.9143868552</v>
      </c>
      <c r="CN755" s="86">
        <f t="shared" si="41"/>
        <v>0.01341430507</v>
      </c>
      <c r="CO755" s="86">
        <f t="shared" si="42"/>
        <v>0.01388832701</v>
      </c>
      <c r="CP755" s="86">
        <f t="shared" si="14"/>
        <v>1</v>
      </c>
      <c r="CQ755" s="86">
        <f t="shared" si="43"/>
        <v>0.03604362384</v>
      </c>
      <c r="CR755" s="86">
        <f t="shared" si="44"/>
        <v>0.005217936346</v>
      </c>
      <c r="CS755" s="86">
        <f t="shared" si="45"/>
        <v>0.9469359886</v>
      </c>
      <c r="CT755" s="86">
        <f t="shared" si="46"/>
        <v>0.01180245119</v>
      </c>
      <c r="CU755" s="86">
        <f t="shared" si="15"/>
        <v>1</v>
      </c>
      <c r="CV755" s="86">
        <f t="shared" si="47"/>
        <v>0.001151266681</v>
      </c>
      <c r="CW755" s="86">
        <f t="shared" si="48"/>
        <v>0.008975904728</v>
      </c>
      <c r="CX755" s="86">
        <f t="shared" si="49"/>
        <v>0.001936844431</v>
      </c>
      <c r="CY755" s="86">
        <f t="shared" si="50"/>
        <v>0.9879359842</v>
      </c>
      <c r="CZ755" s="86">
        <f t="shared" si="16"/>
        <v>1</v>
      </c>
      <c r="DA755" s="62"/>
      <c r="DB755" s="86">
        <f>(AQ755*Baseline!B$7 + AV755*Baseline!B$11 + BA755*Baseline!B$16 + BF755*Baseline!B$18)</f>
        <v>78736.85037</v>
      </c>
      <c r="DC755" s="86">
        <f>(AR755*Baseline!B$7 + AW755*Baseline!B$11 + BB755*Baseline!B$16 + BG755*Baseline!B$18)</f>
        <v>79797.7786</v>
      </c>
      <c r="DD755" s="86">
        <f>(AS755*Baseline!B$7 + AX755*Baseline!B$11 + BC755*Baseline!B$16 + BH755*Baseline!B$18)</f>
        <v>138520.4299</v>
      </c>
      <c r="DE755" s="86">
        <f>(AT755*Baseline!B$7 + AY755*Baseline!B$11 + BD755*Baseline!B$16 + BI755*Baseline!B$18)</f>
        <v>1260679.762</v>
      </c>
      <c r="DF755" s="86">
        <f t="shared" si="17"/>
        <v>1557734.821</v>
      </c>
      <c r="DG755" s="62"/>
      <c r="DH755" s="86">
        <f t="shared" si="51"/>
        <v>0.0505457343</v>
      </c>
      <c r="DI755" s="86">
        <f t="shared" si="52"/>
        <v>0.05122680544</v>
      </c>
      <c r="DJ755" s="86">
        <f t="shared" si="53"/>
        <v>0.08892426877</v>
      </c>
      <c r="DK755" s="86">
        <f t="shared" si="54"/>
        <v>0.8093031915</v>
      </c>
      <c r="DL755" s="86">
        <f t="shared" si="18"/>
        <v>1</v>
      </c>
      <c r="DM755" s="62"/>
      <c r="DN755" s="86">
        <f>DH755 / (Baseline!B$7/Baseline!B$17)</f>
        <v>5.395424681</v>
      </c>
      <c r="DO755" s="86">
        <f>DI755 / (Baseline!B$11/Baseline!B$17)</f>
        <v>1.236639602</v>
      </c>
      <c r="DP755" s="86">
        <f>DJ755 / (Baseline!B$16/Baseline!B$17)</f>
        <v>1.374148688</v>
      </c>
      <c r="DQ755" s="86">
        <f>DK755 / (Baseline!B$18/Baseline!B$17)</f>
        <v>0.914988705</v>
      </c>
      <c r="DR755" s="62"/>
      <c r="DS755" s="86">
        <f>DH755 / Baseline!H$117</f>
        <v>2.022188936</v>
      </c>
      <c r="DT755" s="86">
        <f>DI755 / Baseline!H$118</f>
        <v>1.153118066</v>
      </c>
      <c r="DU755" s="86">
        <f>DJ755 / Baseline!H$119</f>
        <v>1.063037556</v>
      </c>
      <c r="DV755" s="86">
        <f>DK755 / Baseline!H$120</f>
        <v>0.9555741263</v>
      </c>
      <c r="DW755" s="87"/>
      <c r="DX755" s="86">
        <f>(AU755*Baseline!B$34)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0.03467562445</v>
      </c>
      <c r="DY755" s="86">
        <f>(AZ755*Baseline!B$34) + (Baseline!D$90*(1-Baseline!D$91)*Baseline!B$35) + (Baseline!D$90*Baseline!D$91*((1-Baseline!D$92)*Baseline!B$40 + Baseline!D$92*Baseline!B$41))</f>
        <v>0.01149155587</v>
      </c>
      <c r="DZ755" s="86">
        <f>(BE755*Baseline!B$34) + (Baseline!F$90*(1-Baseline!F$91)*Baseline!B$35) + (Baseline!F$90*Baseline!F$91*((1-Baseline!F$92)*Baseline!B$40 + Baseline!F$92*Baseline!B$41))</f>
        <v>0.01402342303</v>
      </c>
      <c r="EA755" s="86">
        <f>(BJ755*Baseline!B$34) + (Baseline!H$90*(1-Baseline!H$91)*Baseline!B$35) + (Baseline!H$90*Baseline!H$91*((1-Baseline!H$92)*Baseline!B$40 + Baseline!H$92*Baseline!B$41))</f>
        <v>0.00931499186</v>
      </c>
      <c r="EB755" s="86">
        <f>( DX755*Baseline!B$7 + DY755*Baseline!B$11 + DZ755*Baseline!B$16 + EA755*Baseline!B$18 ) / Baseline!B$17</f>
        <v>0.009947432476</v>
      </c>
    </row>
    <row r="756">
      <c r="A756" s="73" t="s">
        <v>932</v>
      </c>
      <c r="B756" s="85">
        <f>MIN( MAX( NORMINV( MCrands!B756, (B$5+B$4)/2, (B$5-B$4)/3.29 ), 0 ), 1 )</f>
        <v>0.5130708757</v>
      </c>
      <c r="C756" s="85">
        <f>MAX( NORMINV( MCrands!C756, (C$5+C$4)/2, (C$5-C$4)/3.29 ), 0 )</f>
        <v>2.658475788</v>
      </c>
      <c r="D756" s="83"/>
      <c r="E756" s="84">
        <f>Baseline!B$33 * (C756 * Baseline!B$68*Baseline!B$68/Baseline!B$75 + Baseline!B$46 * Baseline!B$54*Baseline!B$54/Baseline!B$76 + Baseline!B$47 * Baseline!B$55*Baseline!B$55/Baseline!B$77 + Baseline!B$56*Baseline!B$56/Baseline!B$78)</f>
        <v>0.00001887156347</v>
      </c>
      <c r="F756" s="84">
        <f>Baseline!B$33 * (C756 * Baseline!B$68*Baseline!B$59/Baseline!B$75 + Baseline!B$46 * Baseline!B$54*Baseline!B$69/Baseline!B$76 + Baseline!B$47 * Baseline!B$55*Baseline!B$57/Baseline!B$77 + Baseline!B$56*Baseline!B$58/Baseline!B$78)</f>
        <v>0.0000002392191591</v>
      </c>
      <c r="G756" s="85">
        <f>Baseline!B$33 * (C756 * Baseline!B$68*Baseline!B$60/Baseline!B$75 + Baseline!B$46 * Baseline!B$54*Baseline!B$61/Baseline!B$76 + Baseline!B$47 * Baseline!B$55*Baseline!B$70/Baseline!B$77 + Baseline!B$56*Baseline!B$62/Baseline!B$78)</f>
        <v>0.0000002008003875</v>
      </c>
      <c r="H756" s="84">
        <f>Baseline!B$33 * (C756 * Baseline!B$68*Baseline!B$63/Baseline!B$75 + Baseline!B$46 * Baseline!B$54*Baseline!B$64/Baseline!B$76 + Baseline!B$47 * Baseline!B$55*Baseline!B$65/Baseline!B$77 + Baseline!B$56*Baseline!B$71/Baseline!B$78)</f>
        <v>0.000000003727135112</v>
      </c>
      <c r="I756" s="84">
        <f>Baseline!B$33 * (C756 * Baseline!B$59*Baseline!B$68/Baseline!B$75 + Baseline!B$46 * Baseline!B$69*Baseline!B$54/Baseline!B$76 + Baseline!B$47 * Baseline!B$57*Baseline!B$55/Baseline!B$77 + Baseline!B$58*Baseline!B$56/Baseline!B$78)</f>
        <v>0.0000002392191591</v>
      </c>
      <c r="J756" s="85">
        <f>Baseline!B$33 * (C756 * Baseline!B$59*Baseline!B$59/Baseline!B$75 + Baseline!B$46 * Baseline!B$69*Baseline!B$69/Baseline!B$76 + Baseline!B$47 * Baseline!B$57*Baseline!B$57/Baseline!B$77 + Baseline!B$58*Baseline!B$58/Baseline!B$78)</f>
        <v>0.000002116574459</v>
      </c>
      <c r="K756" s="84">
        <f>Baseline!B$33 * (C756 * Baseline!B$59*Baseline!B$60/Baseline!B$75 + Baseline!B$46 * Baseline!B$69*Baseline!B$61/Baseline!B$76 + Baseline!B$47 * Baseline!B$57*Baseline!B$70/Baseline!B$77 + Baseline!B$58*Baseline!B$62/Baseline!B$78)</f>
        <v>0.00000001648985085</v>
      </c>
      <c r="L756" s="85">
        <f>Baseline!B$33 * (C756 * Baseline!B$59*Baseline!B$63/Baseline!B$75 + Baseline!B$46 * Baseline!B$69*Baseline!B$64/Baseline!B$76 + Baseline!B$47 * Baseline!B$57*Baseline!B$65/Baseline!B$77 + Baseline!B$58*Baseline!B$71/Baseline!B$78)</f>
        <v>0.00000001707279686</v>
      </c>
      <c r="M756" s="84">
        <f>Baseline!B$33 * (C756 * Baseline!B$60*Baseline!B$68/Baseline!B$75 + Baseline!B$46 * Baseline!B$61*Baseline!B$54/Baseline!B$76 + Baseline!B$47 * Baseline!B$70*Baseline!B$55/Baseline!B$77 + Baseline!B$62*Baseline!B$56/Baseline!B$78)</f>
        <v>0.0000002008003875</v>
      </c>
      <c r="N756" s="85">
        <f>Baseline!B$33 * (C756 * Baseline!B$60*Baseline!B$59/Baseline!B$75 + Baseline!B$46 * Baseline!B$61*Baseline!B$69/Baseline!B$76 + Baseline!B$47 * Baseline!B$70*Baseline!B$57/Baseline!B$77 + Baseline!B$62*Baseline!B$58/Baseline!B$78)</f>
        <v>0.00000001648985085</v>
      </c>
      <c r="O756" s="85">
        <f>Baseline!B$33 * (C756 * Baseline!B$60*Baseline!B$60/Baseline!B$75 + Baseline!B$46 * Baseline!B$61*Baseline!B$61/Baseline!B$76 + Baseline!B$47 * Baseline!B$70*Baseline!B$70/Baseline!B$77 + Baseline!B$62*Baseline!B$62/Baseline!B$78)</f>
        <v>0.000001589267686</v>
      </c>
      <c r="P756" s="84">
        <f>Baseline!B$33 * (C756 * Baseline!B$60*Baseline!B$63/Baseline!B$75 + Baseline!B$46 * Baseline!B$61*Baseline!B$64/Baseline!B$76 + Baseline!B$47 * Baseline!B$70*Baseline!B$65/Baseline!B$77 + Baseline!B$62*Baseline!B$71/Baseline!B$78)</f>
        <v>0.000000001956408062</v>
      </c>
      <c r="Q756" s="84">
        <f>Baseline!B$33 * (C756 * Baseline!B$63*Baseline!B$68/Baseline!B$75 + Baseline!B$46 * Baseline!B$64*Baseline!B$54/Baseline!B$76 + Baseline!B$47 * Baseline!B$65*Baseline!B$55/Baseline!B$77 + Baseline!B$71*Baseline!B$56/Baseline!B$78)</f>
        <v>0.000000003727135112</v>
      </c>
      <c r="R756" s="84">
        <f>Baseline!B$33 * (C756 * Baseline!B$63*Baseline!B$59/Baseline!B$75 + Baseline!B$46 * Baseline!B$64*Baseline!B$69/Baseline!B$76 + Baseline!B$47 * Baseline!B$65*Baseline!B$57/Baseline!B$77 + Baseline!B$71*Baseline!B$58/Baseline!B$78)</f>
        <v>0.00000001707279686</v>
      </c>
      <c r="S756" s="84">
        <f>Baseline!B$33 * (C756 * Baseline!B$63*Baseline!B$60/Baseline!B$75 + Baseline!B$46 * Baseline!B$64*Baseline!B$61/Baseline!B$76 + Baseline!B$47 * Baseline!B$65*Baseline!B$70/Baseline!B$77 + Baseline!B$71*Baseline!B$62/Baseline!B$78)</f>
        <v>0.000000001956408062</v>
      </c>
      <c r="T756" s="84">
        <f>Baseline!B$33 * (C756 * Baseline!B$63*Baseline!B$63/Baseline!B$75 + Baseline!B$46 * Baseline!B$64*Baseline!B$64/Baseline!B$76 + Baseline!B$47 * Baseline!B$65*Baseline!B$65/Baseline!B$77 + Baseline!B$71*Baseline!B$71/Baseline!B$78)</f>
        <v>0.00000009856721884</v>
      </c>
      <c r="U756" s="83"/>
      <c r="V756" s="84">
        <f>E756 * ( Baseline!B$89 * Baseline!B$7 )</f>
        <v>0.1958679572</v>
      </c>
      <c r="W756" s="84">
        <f>F756 * ( Baseline!D$89 * Baseline!B$11 )</f>
        <v>0.004412779108</v>
      </c>
      <c r="X756" s="84">
        <f>G756 * ( Baseline!F$89 * Baseline!B$16 )</f>
        <v>0.006974755259</v>
      </c>
      <c r="Y756" s="84">
        <f>H756 * ( Baseline!H$89 * Baseline!B$18 )</f>
        <v>0.001310734526</v>
      </c>
      <c r="Z756" s="86">
        <f t="shared" si="1"/>
        <v>0.2085662261</v>
      </c>
      <c r="AA756" s="84">
        <f>I756 * ( Baseline!B$89 * Baseline!B$7 )</f>
        <v>0.002482855652</v>
      </c>
      <c r="AB756" s="85">
        <f>J756 * ( Baseline!D$89 * Baseline!B$11 )</f>
        <v>0.03904359328</v>
      </c>
      <c r="AC756" s="85">
        <f>K756 * ( Baseline!F$89 * Baseline!B$16 )</f>
        <v>0.0005727711752</v>
      </c>
      <c r="AD756" s="85">
        <f>L756 * ( Baseline!F$89 * Baseline!B$16 )</f>
        <v>0.0005930196708</v>
      </c>
      <c r="AE756" s="86">
        <f t="shared" si="2"/>
        <v>0.04269223978</v>
      </c>
      <c r="AF756" s="86">
        <f>M756 * ( Baseline!B$89 * Baseline!B$7 )</f>
        <v>0.002084107222</v>
      </c>
      <c r="AG756" s="86">
        <f>N756 * ( Baseline!D$89 * Baseline!B$11 )</f>
        <v>0.0003041816115</v>
      </c>
      <c r="AH756" s="86">
        <f>O756 * ( Baseline!F$89 * Baseline!B$16 )</f>
        <v>0.05520284741</v>
      </c>
      <c r="AI756" s="86">
        <f>P756 * ( Baseline!H$89 * Baseline!B$18 )</f>
        <v>0.0006880168057</v>
      </c>
      <c r="AJ756" s="86">
        <f t="shared" si="3"/>
        <v>0.05827915305</v>
      </c>
      <c r="AK756" s="86">
        <f>Q756 * ( Baseline!B$89 * Baseline!B$7 )</f>
        <v>0.00003868393533</v>
      </c>
      <c r="AL756" s="86">
        <f>R756 * ( Baseline!D$89 * Baseline!B$11 )</f>
        <v>0.0003149349809</v>
      </c>
      <c r="AM756" s="86">
        <f>S756 * ( Baseline!F$89 * Baseline!B$16 )</f>
        <v>0.00006795538389</v>
      </c>
      <c r="AN756" s="86">
        <f>T756 * ( Baseline!H$89 * Baseline!B$18 )</f>
        <v>0.03466347557</v>
      </c>
      <c r="AO756" s="86">
        <f t="shared" si="4"/>
        <v>0.03508504987</v>
      </c>
      <c r="AP756" s="62"/>
      <c r="AQ756" s="86">
        <f>V756 * ( (1-Baseline!B$90-Baseline!B$89) + (1-B756)*Baseline!B$90 )</f>
        <v>0.1022365945</v>
      </c>
      <c r="AR756" s="86">
        <f>W756 * ( (1-Baseline!B$90-Baseline!B$89) + (1-B756)*Baseline!B$90 )</f>
        <v>0.002303324722</v>
      </c>
      <c r="AS756" s="86">
        <f>X756 * ( (1-Baseline!B$90-Baseline!B$89) + (1-B756)*Baseline!B$90 )</f>
        <v>0.003640591525</v>
      </c>
      <c r="AT756" s="86">
        <f>Y756 * ( (1-Baseline!B$90-Baseline!B$89) + (1-B756)*Baseline!B$90 )</f>
        <v>0.0006841600645</v>
      </c>
      <c r="AU756" s="86">
        <f t="shared" si="5"/>
        <v>0.1088646708</v>
      </c>
      <c r="AV756" s="86">
        <f>AA756 * ( (1-Baseline!D$90-Baseline!D$89) + (1-B756)*Baseline!D$90 )</f>
        <v>0.001890800467</v>
      </c>
      <c r="AW756" s="86">
        <f>AB756 * ( (1-Baseline!D$90-Baseline!D$89) + (1-B756)*Baseline!D$90 )</f>
        <v>0.0297333614</v>
      </c>
      <c r="AX756" s="86">
        <f>AC756 * ( (1-Baseline!D$90-Baseline!D$89) + (1-B756)*Baseline!D$90 )</f>
        <v>0.0004361896773</v>
      </c>
      <c r="AY756" s="86">
        <f>AD756 * ( (1-Baseline!D$90-Baseline!D$89) + (1-B756)*Baseline!D$90 )</f>
        <v>0.0004516097702</v>
      </c>
      <c r="AZ756" s="86">
        <f t="shared" si="6"/>
        <v>0.03251196132</v>
      </c>
      <c r="BA756" s="86">
        <f>AF756 * ( (1-Baseline!F$90-Baseline!F$89) + (1-Baseline!B$36)*Baseline!F$90 )</f>
        <v>0.001499790248</v>
      </c>
      <c r="BB756" s="86">
        <f>AG756 * ( (1-Baseline!F$90-Baseline!F$89) + (1-Baseline!B$36)*Baseline!F$90 )</f>
        <v>0.0002188988214</v>
      </c>
      <c r="BC756" s="86">
        <f>AH756 * ( (1-Baseline!F$90-Baseline!F$89) + (1-Baseline!B$36)*Baseline!F$90 )</f>
        <v>0.03972573549</v>
      </c>
      <c r="BD756" s="86">
        <f>AI756 * ( (1-Baseline!F$90-Baseline!F$89) + (1-Baseline!B$36)*Baseline!F$90 )</f>
        <v>0.0004951189099</v>
      </c>
      <c r="BE756" s="86">
        <f t="shared" si="7"/>
        <v>0.04193954347</v>
      </c>
      <c r="BF756" s="86">
        <f>AK756 * ( (1-Baseline!H$90-Baseline!H$89) + (1-Baseline!B$36)*Baseline!H$90 )</f>
        <v>0.00003065005564</v>
      </c>
      <c r="BG756" s="86">
        <f>AL756 * ( (1-Baseline!H$90-Baseline!H$89) + (1-Baseline!B$36)*Baseline!H$90 )</f>
        <v>0.0002495292841</v>
      </c>
      <c r="BH756" s="86">
        <f>AM756 * ( (1-Baseline!H$90-Baseline!H$89) + (1-Baseline!B$36)*Baseline!H$90 )</f>
        <v>0.00005384240976</v>
      </c>
      <c r="BI756" s="86">
        <f>AN756 * ( (1-Baseline!H$90-Baseline!H$89) + (1-Baseline!B$36)*Baseline!H$90 )</f>
        <v>0.02746456496</v>
      </c>
      <c r="BJ756" s="86">
        <f t="shared" si="8"/>
        <v>0.02779858671</v>
      </c>
      <c r="BK756" s="62"/>
      <c r="BL756" s="86">
        <f t="shared" si="19"/>
        <v>0.9391163702</v>
      </c>
      <c r="BM756" s="86">
        <f t="shared" si="20"/>
        <v>0.02115768785</v>
      </c>
      <c r="BN756" s="86">
        <f t="shared" si="21"/>
        <v>0.03344144154</v>
      </c>
      <c r="BO756" s="86">
        <f t="shared" si="22"/>
        <v>0.006284500375</v>
      </c>
      <c r="BP756" s="86">
        <f t="shared" si="9"/>
        <v>1</v>
      </c>
      <c r="BQ756" s="86">
        <f t="shared" si="23"/>
        <v>0.05815707175</v>
      </c>
      <c r="BR756" s="86">
        <f t="shared" si="24"/>
        <v>0.9145360722</v>
      </c>
      <c r="BS756" s="86">
        <f t="shared" si="25"/>
        <v>0.0134162831</v>
      </c>
      <c r="BT756" s="86">
        <f t="shared" si="26"/>
        <v>0.01389057294</v>
      </c>
      <c r="BU756" s="86">
        <f t="shared" si="10"/>
        <v>1</v>
      </c>
      <c r="BV756" s="86">
        <f t="shared" si="27"/>
        <v>0.03576076715</v>
      </c>
      <c r="BW756" s="86">
        <f t="shared" si="28"/>
        <v>0.005219389706</v>
      </c>
      <c r="BX756" s="86">
        <f t="shared" si="29"/>
        <v>0.9472143043</v>
      </c>
      <c r="BY756" s="86">
        <f t="shared" si="30"/>
        <v>0.01180553885</v>
      </c>
      <c r="BZ756" s="86">
        <f t="shared" si="11"/>
        <v>1</v>
      </c>
      <c r="CA756" s="86">
        <f t="shared" si="31"/>
        <v>0.001102576039</v>
      </c>
      <c r="CB756" s="86">
        <f t="shared" si="32"/>
        <v>0.008976329863</v>
      </c>
      <c r="CC756" s="86">
        <f t="shared" si="33"/>
        <v>0.001936875796</v>
      </c>
      <c r="CD756" s="86">
        <f t="shared" si="34"/>
        <v>0.9879842183</v>
      </c>
      <c r="CE756" s="86">
        <f t="shared" si="12"/>
        <v>1</v>
      </c>
      <c r="CF756" s="62"/>
      <c r="CG756" s="86">
        <f t="shared" si="35"/>
        <v>0.9391163702</v>
      </c>
      <c r="CH756" s="86">
        <f t="shared" si="36"/>
        <v>0.02115768785</v>
      </c>
      <c r="CI756" s="86">
        <f t="shared" si="37"/>
        <v>0.03344144154</v>
      </c>
      <c r="CJ756" s="86">
        <f t="shared" si="38"/>
        <v>0.006284500375</v>
      </c>
      <c r="CK756" s="86">
        <f t="shared" si="13"/>
        <v>1</v>
      </c>
      <c r="CL756" s="86">
        <f t="shared" si="39"/>
        <v>0.05815707175</v>
      </c>
      <c r="CM756" s="86">
        <f t="shared" si="40"/>
        <v>0.9145360722</v>
      </c>
      <c r="CN756" s="86">
        <f t="shared" si="41"/>
        <v>0.0134162831</v>
      </c>
      <c r="CO756" s="86">
        <f t="shared" si="42"/>
        <v>0.01389057294</v>
      </c>
      <c r="CP756" s="86">
        <f t="shared" si="14"/>
        <v>1</v>
      </c>
      <c r="CQ756" s="86">
        <f t="shared" si="43"/>
        <v>0.03576076715</v>
      </c>
      <c r="CR756" s="86">
        <f t="shared" si="44"/>
        <v>0.005219389706</v>
      </c>
      <c r="CS756" s="86">
        <f t="shared" si="45"/>
        <v>0.9472143043</v>
      </c>
      <c r="CT756" s="86">
        <f t="shared" si="46"/>
        <v>0.01180553885</v>
      </c>
      <c r="CU756" s="86">
        <f t="shared" si="15"/>
        <v>1</v>
      </c>
      <c r="CV756" s="86">
        <f t="shared" si="47"/>
        <v>0.001102576039</v>
      </c>
      <c r="CW756" s="86">
        <f t="shared" si="48"/>
        <v>0.008976329863</v>
      </c>
      <c r="CX756" s="86">
        <f t="shared" si="49"/>
        <v>0.001936875796</v>
      </c>
      <c r="CY756" s="86">
        <f t="shared" si="50"/>
        <v>0.9879842183</v>
      </c>
      <c r="CZ756" s="86">
        <f t="shared" si="16"/>
        <v>1</v>
      </c>
      <c r="DA756" s="62"/>
      <c r="DB756" s="86">
        <f>(AQ756*Baseline!B$7 + AV756*Baseline!B$11 + BA756*Baseline!B$16 + BF756*Baseline!B$18)</f>
        <v>60067.74538</v>
      </c>
      <c r="DC756" s="86">
        <f>(AR756*Baseline!B$7 + AW756*Baseline!B$11 + BB756*Baseline!B$16 + BG756*Baseline!B$18)</f>
        <v>77041.4138</v>
      </c>
      <c r="DD756" s="86">
        <f>(AS756*Baseline!B$7 + AX756*Baseline!B$11 + BC756*Baseline!B$16 + BH756*Baseline!B$18)</f>
        <v>138255.3689</v>
      </c>
      <c r="DE756" s="86">
        <f>(AT756*Baseline!B$7 + AY756*Baseline!B$11 + BD756*Baseline!B$16 + BI756*Baseline!B$18)</f>
        <v>1260583.902</v>
      </c>
      <c r="DF756" s="86">
        <f t="shared" si="17"/>
        <v>1535948.43</v>
      </c>
      <c r="DG756" s="62"/>
      <c r="DH756" s="86">
        <f t="shared" si="51"/>
        <v>0.03910791807</v>
      </c>
      <c r="DI756" s="86">
        <f t="shared" si="52"/>
        <v>0.05015885447</v>
      </c>
      <c r="DJ756" s="86">
        <f t="shared" si="53"/>
        <v>0.09001302786</v>
      </c>
      <c r="DK756" s="86">
        <f t="shared" si="54"/>
        <v>0.8207201996</v>
      </c>
      <c r="DL756" s="86">
        <f t="shared" si="18"/>
        <v>1</v>
      </c>
      <c r="DM756" s="62"/>
      <c r="DN756" s="86">
        <f>DH756 / (Baseline!B$7/Baseline!B$17)</f>
        <v>4.174513029</v>
      </c>
      <c r="DO756" s="86">
        <f>DI756 / (Baseline!B$11/Baseline!B$17)</f>
        <v>1.210858754</v>
      </c>
      <c r="DP756" s="86">
        <f>DJ756 / (Baseline!B$16/Baseline!B$17)</f>
        <v>1.390973306</v>
      </c>
      <c r="DQ756" s="86">
        <f>DK756 / (Baseline!B$18/Baseline!B$17)</f>
        <v>0.9278966406</v>
      </c>
      <c r="DR756" s="62"/>
      <c r="DS756" s="86">
        <f>DH756 / Baseline!H$117</f>
        <v>1.564594923</v>
      </c>
      <c r="DT756" s="86">
        <f>DI756 / Baseline!H$118</f>
        <v>1.129078434</v>
      </c>
      <c r="DU756" s="86">
        <f>DJ756 / Baseline!H$119</f>
        <v>1.076053033</v>
      </c>
      <c r="DV756" s="86">
        <f>DK756 / Baseline!H$120</f>
        <v>0.9690546088</v>
      </c>
      <c r="DW756" s="87"/>
      <c r="DX756" s="86">
        <f>(AU756*Baseline!B$34)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0.02885923187</v>
      </c>
      <c r="DY756" s="86">
        <f>(AZ756*Baseline!B$34) + (Baseline!D$90*(1-Baseline!D$91)*Baseline!B$35) + (Baseline!D$90*Baseline!D$91*((1-Baseline!D$92)*Baseline!B$40 + Baseline!D$92*Baseline!B$41))</f>
        <v>0.0112903622</v>
      </c>
      <c r="DZ756" s="86">
        <f>(BE756*Baseline!B$34) + (Baseline!F$90*(1-Baseline!F$91)*Baseline!B$35) + (Baseline!F$90*Baseline!F$91*((1-Baseline!F$92)*Baseline!B$40 + Baseline!F$92*Baseline!B$41))</f>
        <v>0.01402157152</v>
      </c>
      <c r="EA756" s="86">
        <f>(BJ756*Baseline!B$34) + (Baseline!H$90*(1-Baseline!H$91)*Baseline!B$35) + (Baseline!H$90*Baseline!H$91*((1-Baseline!H$92)*Baseline!B$40 + Baseline!H$92*Baseline!B$41))</f>
        <v>0.009314788007</v>
      </c>
      <c r="EB756" s="86">
        <f>( DX756*Baseline!B$7 + DY756*Baseline!B$11 + DZ756*Baseline!B$16 + EA756*Baseline!B$18 ) / Baseline!B$17</f>
        <v>0.009884308597</v>
      </c>
    </row>
    <row r="757">
      <c r="A757" s="73" t="s">
        <v>933</v>
      </c>
      <c r="B757" s="85">
        <f>MIN( MAX( NORMINV( MCrands!B757, (B$5+B$4)/2, (B$5-B$4)/3.29 ), 0 ), 1 )</f>
        <v>0.7902581063</v>
      </c>
      <c r="C757" s="85">
        <f>MAX( NORMINV( MCrands!C757, (C$5+C$4)/2, (C$5-C$4)/3.29 ), 0 )</f>
        <v>3.035596593</v>
      </c>
      <c r="D757" s="83"/>
      <c r="E757" s="84">
        <f>Baseline!B$33 * (C757 * Baseline!B$68*Baseline!B$68/Baseline!B$75 + Baseline!B$46 * Baseline!B$54*Baseline!B$54/Baseline!B$76 + Baseline!B$47 * Baseline!B$55*Baseline!B$55/Baseline!B$77 + Baseline!B$56*Baseline!B$56/Baseline!B$78)</f>
        <v>0.00002154158782</v>
      </c>
      <c r="F757" s="84">
        <f>Baseline!B$33 * (C757 * Baseline!B$68*Baseline!B$59/Baseline!B$75 + Baseline!B$46 * Baseline!B$54*Baseline!B$69/Baseline!B$76 + Baseline!B$47 * Baseline!B$55*Baseline!B$57/Baseline!B$77 + Baseline!B$56*Baseline!B$58/Baseline!B$78)</f>
        <v>0.0000002396407419</v>
      </c>
      <c r="G757" s="85">
        <f>Baseline!B$33 * (C757 * Baseline!B$68*Baseline!B$60/Baseline!B$75 + Baseline!B$46 * Baseline!B$54*Baseline!B$61/Baseline!B$76 + Baseline!B$47 * Baseline!B$55*Baseline!B$70/Baseline!B$77 + Baseline!B$56*Baseline!B$62/Baseline!B$78)</f>
        <v>0.0000002018367785</v>
      </c>
      <c r="H757" s="84">
        <f>Baseline!B$33 * (C757 * Baseline!B$68*Baseline!B$63/Baseline!B$75 + Baseline!B$46 * Baseline!B$54*Baseline!B$64/Baseline!B$76 + Baseline!B$47 * Baseline!B$55*Baseline!B$65/Baseline!B$77 + Baseline!B$56*Baseline!B$71/Baseline!B$78)</f>
        <v>0.000000003830774215</v>
      </c>
      <c r="I757" s="84">
        <f>Baseline!B$33 * (C757 * Baseline!B$59*Baseline!B$68/Baseline!B$75 + Baseline!B$46 * Baseline!B$69*Baseline!B$54/Baseline!B$76 + Baseline!B$47 * Baseline!B$57*Baseline!B$55/Baseline!B$77 + Baseline!B$58*Baseline!B$56/Baseline!B$78)</f>
        <v>0.0000002396407419</v>
      </c>
      <c r="J757" s="85">
        <f>Baseline!B$33 * (C757 * Baseline!B$59*Baseline!B$59/Baseline!B$75 + Baseline!B$46 * Baseline!B$69*Baseline!B$69/Baseline!B$76 + Baseline!B$47 * Baseline!B$57*Baseline!B$57/Baseline!B$77 + Baseline!B$58*Baseline!B$58/Baseline!B$78)</f>
        <v>0.000002116574525</v>
      </c>
      <c r="K757" s="84">
        <f>Baseline!B$33 * (C757 * Baseline!B$59*Baseline!B$60/Baseline!B$75 + Baseline!B$46 * Baseline!B$69*Baseline!B$61/Baseline!B$76 + Baseline!B$47 * Baseline!B$57*Baseline!B$70/Baseline!B$77 + Baseline!B$58*Baseline!B$62/Baseline!B$78)</f>
        <v>0.00000001649001449</v>
      </c>
      <c r="L757" s="85">
        <f>Baseline!B$33 * (C757 * Baseline!B$59*Baseline!B$63/Baseline!B$75 + Baseline!B$46 * Baseline!B$69*Baseline!B$64/Baseline!B$76 + Baseline!B$47 * Baseline!B$57*Baseline!B$65/Baseline!B$77 + Baseline!B$58*Baseline!B$71/Baseline!B$78)</f>
        <v>0.00000001707281322</v>
      </c>
      <c r="M757" s="84">
        <f>Baseline!B$33 * (C757 * Baseline!B$60*Baseline!B$68/Baseline!B$75 + Baseline!B$46 * Baseline!B$61*Baseline!B$54/Baseline!B$76 + Baseline!B$47 * Baseline!B$70*Baseline!B$55/Baseline!B$77 + Baseline!B$62*Baseline!B$56/Baseline!B$78)</f>
        <v>0.0000002018367785</v>
      </c>
      <c r="N757" s="85">
        <f>Baseline!B$33 * (C757 * Baseline!B$60*Baseline!B$59/Baseline!B$75 + Baseline!B$46 * Baseline!B$61*Baseline!B$69/Baseline!B$76 + Baseline!B$47 * Baseline!B$70*Baseline!B$57/Baseline!B$77 + Baseline!B$62*Baseline!B$58/Baseline!B$78)</f>
        <v>0.00000001649001449</v>
      </c>
      <c r="O757" s="85">
        <f>Baseline!B$33 * (C757 * Baseline!B$60*Baseline!B$60/Baseline!B$75 + Baseline!B$46 * Baseline!B$61*Baseline!B$61/Baseline!B$76 + Baseline!B$47 * Baseline!B$70*Baseline!B$70/Baseline!B$77 + Baseline!B$62*Baseline!B$62/Baseline!B$78)</f>
        <v>0.000001589268088</v>
      </c>
      <c r="P757" s="84">
        <f>Baseline!B$33 * (C757 * Baseline!B$60*Baseline!B$63/Baseline!B$75 + Baseline!B$46 * Baseline!B$61*Baseline!B$64/Baseline!B$76 + Baseline!B$47 * Baseline!B$70*Baseline!B$65/Baseline!B$77 + Baseline!B$62*Baseline!B$71/Baseline!B$78)</f>
        <v>0.00000000195644829</v>
      </c>
      <c r="Q757" s="84">
        <f>Baseline!B$33 * (C757 * Baseline!B$63*Baseline!B$68/Baseline!B$75 + Baseline!B$46 * Baseline!B$64*Baseline!B$54/Baseline!B$76 + Baseline!B$47 * Baseline!B$65*Baseline!B$55/Baseline!B$77 + Baseline!B$71*Baseline!B$56/Baseline!B$78)</f>
        <v>0.000000003830774215</v>
      </c>
      <c r="R757" s="84">
        <f>Baseline!B$33 * (C757 * Baseline!B$63*Baseline!B$59/Baseline!B$75 + Baseline!B$46 * Baseline!B$64*Baseline!B$69/Baseline!B$76 + Baseline!B$47 * Baseline!B$65*Baseline!B$57/Baseline!B$77 + Baseline!B$71*Baseline!B$58/Baseline!B$78)</f>
        <v>0.00000001707281322</v>
      </c>
      <c r="S757" s="84">
        <f>Baseline!B$33 * (C757 * Baseline!B$63*Baseline!B$60/Baseline!B$75 + Baseline!B$46 * Baseline!B$64*Baseline!B$61/Baseline!B$76 + Baseline!B$47 * Baseline!B$65*Baseline!B$70/Baseline!B$77 + Baseline!B$71*Baseline!B$62/Baseline!B$78)</f>
        <v>0.00000000195644829</v>
      </c>
      <c r="T757" s="84">
        <f>Baseline!B$33 * (C757 * Baseline!B$63*Baseline!B$63/Baseline!B$75 + Baseline!B$46 * Baseline!B$64*Baseline!B$64/Baseline!B$76 + Baseline!B$47 * Baseline!B$65*Baseline!B$65/Baseline!B$77 + Baseline!B$71*Baseline!B$71/Baseline!B$78)</f>
        <v>0.00000009856722287</v>
      </c>
      <c r="U757" s="83"/>
      <c r="V757" s="84">
        <f>E757 * ( Baseline!B$89 * Baseline!B$7 )</f>
        <v>0.22358014</v>
      </c>
      <c r="W757" s="84">
        <f>F757 * ( Baseline!D$89 * Baseline!B$11 )</f>
        <v>0.004420555875</v>
      </c>
      <c r="X757" s="84">
        <f>G757 * ( Baseline!F$89 * Baseline!B$16 )</f>
        <v>0.007010754063</v>
      </c>
      <c r="Y757" s="84">
        <f>H757 * ( Baseline!H$89 * Baseline!B$18 )</f>
        <v>0.001347181649</v>
      </c>
      <c r="Z757" s="86">
        <f t="shared" si="1"/>
        <v>0.2363586316</v>
      </c>
      <c r="AA757" s="84">
        <f>I757 * ( Baseline!B$89 * Baseline!B$7 )</f>
        <v>0.00248723126</v>
      </c>
      <c r="AB757" s="85">
        <f>J757 * ( Baseline!D$89 * Baseline!B$11 )</f>
        <v>0.03904359451</v>
      </c>
      <c r="AC757" s="85">
        <f>K757 * ( Baseline!F$89 * Baseline!B$16 )</f>
        <v>0.0005727768592</v>
      </c>
      <c r="AD757" s="85">
        <f>L757 * ( Baseline!F$89 * Baseline!B$16 )</f>
        <v>0.0005930202392</v>
      </c>
      <c r="AE757" s="86">
        <f t="shared" si="2"/>
        <v>0.04269662287</v>
      </c>
      <c r="AF757" s="86">
        <f>M757 * ( Baseline!B$89 * Baseline!B$7 )</f>
        <v>0.002094863924</v>
      </c>
      <c r="AG757" s="86">
        <f>N757 * ( Baseline!D$89 * Baseline!B$11 )</f>
        <v>0.0003041846301</v>
      </c>
      <c r="AH757" s="86">
        <f>O757 * ( Baseline!F$89 * Baseline!B$16 )</f>
        <v>0.05520286139</v>
      </c>
      <c r="AI757" s="86">
        <f>P757 * ( Baseline!H$89 * Baseline!B$18 )</f>
        <v>0.0006880309529</v>
      </c>
      <c r="AJ757" s="86">
        <f t="shared" si="3"/>
        <v>0.05828994089</v>
      </c>
      <c r="AK757" s="86">
        <f>Q757 * ( Baseline!B$89 * Baseline!B$7 )</f>
        <v>0.00003975960558</v>
      </c>
      <c r="AL757" s="86">
        <f>R757 * ( Baseline!D$89 * Baseline!B$11 )</f>
        <v>0.0003149352828</v>
      </c>
      <c r="AM757" s="86">
        <f>S757 * ( Baseline!F$89 * Baseline!B$16 )</f>
        <v>0.00006795678121</v>
      </c>
      <c r="AN757" s="86">
        <f>T757 * ( Baseline!H$89 * Baseline!B$18 )</f>
        <v>0.03466347699</v>
      </c>
      <c r="AO757" s="86">
        <f t="shared" si="4"/>
        <v>0.03508612866</v>
      </c>
      <c r="AP757" s="62"/>
      <c r="AQ757" s="86">
        <f>V757 * ( (1-Baseline!B$90-Baseline!B$89) + (1-B757)*Baseline!B$90 )</f>
        <v>0.06154496894</v>
      </c>
      <c r="AR757" s="86">
        <f>W757 * ( (1-Baseline!B$90-Baseline!B$89) + (1-B757)*Baseline!B$90 )</f>
        <v>0.001216847677</v>
      </c>
      <c r="AS757" s="86">
        <f>X757 * ( (1-Baseline!B$90-Baseline!B$89) + (1-B757)*Baseline!B$90 )</f>
        <v>0.001929852272</v>
      </c>
      <c r="AT757" s="86">
        <f>Y757 * ( (1-Baseline!B$90-Baseline!B$89) + (1-B757)*Baseline!B$90 )</f>
        <v>0.000370839077</v>
      </c>
      <c r="AU757" s="86">
        <f t="shared" si="5"/>
        <v>0.06506250797</v>
      </c>
      <c r="AV757" s="86">
        <f>AA757 * ( (1-Baseline!D$90-Baseline!D$89) + (1-B757)*Baseline!D$90 )</f>
        <v>0.001585268601</v>
      </c>
      <c r="AW757" s="86">
        <f>AB757 * ( (1-Baseline!D$90-Baseline!D$89) + (1-B757)*Baseline!D$90 )</f>
        <v>0.02488493348</v>
      </c>
      <c r="AX757" s="86">
        <f>AC757 * ( (1-Baseline!D$90-Baseline!D$89) + (1-B757)*Baseline!D$90 )</f>
        <v>0.0003650666446</v>
      </c>
      <c r="AY757" s="86">
        <f>AD757 * ( (1-Baseline!D$90-Baseline!D$89) + (1-B757)*Baseline!D$90 )</f>
        <v>0.0003779690213</v>
      </c>
      <c r="AZ757" s="86">
        <f t="shared" si="6"/>
        <v>0.02721323775</v>
      </c>
      <c r="BA757" s="86">
        <f>AF757 * ( (1-Baseline!F$90-Baseline!F$89) + (1-Baseline!B$36)*Baseline!F$90 )</f>
        <v>0.001507531116</v>
      </c>
      <c r="BB757" s="86">
        <f>AG757 * ( (1-Baseline!F$90-Baseline!F$89) + (1-Baseline!B$36)*Baseline!F$90 )</f>
        <v>0.0002189009937</v>
      </c>
      <c r="BC757" s="86">
        <f>AH757 * ( (1-Baseline!F$90-Baseline!F$89) + (1-Baseline!B$36)*Baseline!F$90 )</f>
        <v>0.03972574554</v>
      </c>
      <c r="BD757" s="86">
        <f>AI757 * ( (1-Baseline!F$90-Baseline!F$89) + (1-Baseline!B$36)*Baseline!F$90 )</f>
        <v>0.0004951290907</v>
      </c>
      <c r="BE757" s="86">
        <f t="shared" si="7"/>
        <v>0.04194730674</v>
      </c>
      <c r="BF757" s="86">
        <f>AK757 * ( (1-Baseline!H$90-Baseline!H$89) + (1-Baseline!B$36)*Baseline!H$90 )</f>
        <v>0.00003150233069</v>
      </c>
      <c r="BG757" s="86">
        <f>AL757 * ( (1-Baseline!H$90-Baseline!H$89) + (1-Baseline!B$36)*Baseline!H$90 )</f>
        <v>0.0002495295232</v>
      </c>
      <c r="BH757" s="86">
        <f>AM757 * ( (1-Baseline!H$90-Baseline!H$89) + (1-Baseline!B$36)*Baseline!H$90 )</f>
        <v>0.00005384351689</v>
      </c>
      <c r="BI757" s="86">
        <f>AN757 * ( (1-Baseline!H$90-Baseline!H$89) + (1-Baseline!B$36)*Baseline!H$90 )</f>
        <v>0.02746456609</v>
      </c>
      <c r="BJ757" s="86">
        <f t="shared" si="8"/>
        <v>0.02779944146</v>
      </c>
      <c r="BK757" s="62"/>
      <c r="BL757" s="86">
        <f t="shared" si="19"/>
        <v>0.9459360062</v>
      </c>
      <c r="BM757" s="86">
        <f t="shared" si="20"/>
        <v>0.01870274779</v>
      </c>
      <c r="BN757" s="86">
        <f t="shared" si="21"/>
        <v>0.02966151063</v>
      </c>
      <c r="BO757" s="86">
        <f t="shared" si="22"/>
        <v>0.005699735355</v>
      </c>
      <c r="BP757" s="86">
        <f t="shared" si="9"/>
        <v>1</v>
      </c>
      <c r="BQ757" s="86">
        <f t="shared" si="23"/>
        <v>0.0582535829</v>
      </c>
      <c r="BR757" s="86">
        <f t="shared" si="24"/>
        <v>0.9144422178</v>
      </c>
      <c r="BS757" s="86">
        <f t="shared" si="25"/>
        <v>0.01341503896</v>
      </c>
      <c r="BT757" s="86">
        <f t="shared" si="26"/>
        <v>0.0138891603</v>
      </c>
      <c r="BU757" s="86">
        <f t="shared" si="10"/>
        <v>1</v>
      </c>
      <c r="BV757" s="86">
        <f t="shared" si="27"/>
        <v>0.03593868671</v>
      </c>
      <c r="BW757" s="86">
        <f t="shared" si="28"/>
        <v>0.005218475529</v>
      </c>
      <c r="BX757" s="86">
        <f t="shared" si="29"/>
        <v>0.9470392411</v>
      </c>
      <c r="BY757" s="86">
        <f t="shared" si="30"/>
        <v>0.01180359668</v>
      </c>
      <c r="BZ757" s="86">
        <f t="shared" si="11"/>
        <v>1</v>
      </c>
      <c r="CA757" s="86">
        <f t="shared" si="31"/>
        <v>0.001133200131</v>
      </c>
      <c r="CB757" s="86">
        <f t="shared" si="32"/>
        <v>0.008976062473</v>
      </c>
      <c r="CC757" s="86">
        <f t="shared" si="33"/>
        <v>0.001936856069</v>
      </c>
      <c r="CD757" s="86">
        <f t="shared" si="34"/>
        <v>0.9879538813</v>
      </c>
      <c r="CE757" s="86">
        <f t="shared" si="12"/>
        <v>1</v>
      </c>
      <c r="CF757" s="62"/>
      <c r="CG757" s="86">
        <f t="shared" si="35"/>
        <v>0.9459360062</v>
      </c>
      <c r="CH757" s="86">
        <f t="shared" si="36"/>
        <v>0.01870274779</v>
      </c>
      <c r="CI757" s="86">
        <f t="shared" si="37"/>
        <v>0.02966151063</v>
      </c>
      <c r="CJ757" s="86">
        <f t="shared" si="38"/>
        <v>0.005699735355</v>
      </c>
      <c r="CK757" s="86">
        <f t="shared" si="13"/>
        <v>1</v>
      </c>
      <c r="CL757" s="86">
        <f t="shared" si="39"/>
        <v>0.0582535829</v>
      </c>
      <c r="CM757" s="86">
        <f t="shared" si="40"/>
        <v>0.9144422178</v>
      </c>
      <c r="CN757" s="86">
        <f t="shared" si="41"/>
        <v>0.01341503896</v>
      </c>
      <c r="CO757" s="86">
        <f t="shared" si="42"/>
        <v>0.0138891603</v>
      </c>
      <c r="CP757" s="86">
        <f t="shared" si="14"/>
        <v>1</v>
      </c>
      <c r="CQ757" s="86">
        <f t="shared" si="43"/>
        <v>0.03593868671</v>
      </c>
      <c r="CR757" s="86">
        <f t="shared" si="44"/>
        <v>0.005218475529</v>
      </c>
      <c r="CS757" s="86">
        <f t="shared" si="45"/>
        <v>0.9470392411</v>
      </c>
      <c r="CT757" s="86">
        <f t="shared" si="46"/>
        <v>0.01180359668</v>
      </c>
      <c r="CU757" s="86">
        <f t="shared" si="15"/>
        <v>1</v>
      </c>
      <c r="CV757" s="86">
        <f t="shared" si="47"/>
        <v>0.001133200131</v>
      </c>
      <c r="CW757" s="86">
        <f t="shared" si="48"/>
        <v>0.008976062473</v>
      </c>
      <c r="CX757" s="86">
        <f t="shared" si="49"/>
        <v>0.001936856069</v>
      </c>
      <c r="CY757" s="86">
        <f t="shared" si="50"/>
        <v>0.9879538813</v>
      </c>
      <c r="CZ757" s="86">
        <f t="shared" si="16"/>
        <v>1</v>
      </c>
      <c r="DA757" s="62"/>
      <c r="DB757" s="86">
        <f>(AQ757*Baseline!B$7 + AV757*Baseline!B$11 + BA757*Baseline!B$16 + BF757*Baseline!B$18)</f>
        <v>39742.03715</v>
      </c>
      <c r="DC757" s="86">
        <f>(AR757*Baseline!B$7 + AW757*Baseline!B$11 + BB757*Baseline!B$16 + BG757*Baseline!B$18)</f>
        <v>66116.77517</v>
      </c>
      <c r="DD757" s="86">
        <f>(AS757*Baseline!B$7 + AX757*Baseline!B$11 + BC757*Baseline!B$16 + BH757*Baseline!B$18)</f>
        <v>137273.2175</v>
      </c>
      <c r="DE757" s="86">
        <f>(AT757*Baseline!B$7 + AY757*Baseline!B$11 + BD757*Baseline!B$16 + BI757*Baseline!B$18)</f>
        <v>1260274.101</v>
      </c>
      <c r="DF757" s="86">
        <f t="shared" si="17"/>
        <v>1503406.13</v>
      </c>
      <c r="DG757" s="62"/>
      <c r="DH757" s="86">
        <f t="shared" si="51"/>
        <v>0.02643466482</v>
      </c>
      <c r="DI757" s="86">
        <f t="shared" si="52"/>
        <v>0.04397798694</v>
      </c>
      <c r="DJ757" s="86">
        <f t="shared" si="53"/>
        <v>0.09130814006</v>
      </c>
      <c r="DK757" s="86">
        <f t="shared" si="54"/>
        <v>0.8382792082</v>
      </c>
      <c r="DL757" s="86">
        <f t="shared" si="18"/>
        <v>1</v>
      </c>
      <c r="DM757" s="62"/>
      <c r="DN757" s="86">
        <f>DH757 / (Baseline!B$7/Baseline!B$17)</f>
        <v>2.821726601</v>
      </c>
      <c r="DO757" s="86">
        <f>DI757 / (Baseline!B$11/Baseline!B$17)</f>
        <v>1.061649654</v>
      </c>
      <c r="DP757" s="86">
        <f>DJ757 / (Baseline!B$16/Baseline!B$17)</f>
        <v>1.410986703</v>
      </c>
      <c r="DQ757" s="86">
        <f>DK757 / (Baseline!B$18/Baseline!B$17)</f>
        <v>0.9477486499</v>
      </c>
      <c r="DR757" s="62"/>
      <c r="DS757" s="86">
        <f>DH757 / Baseline!H$117</f>
        <v>1.05757464</v>
      </c>
      <c r="DT757" s="86">
        <f>DI757 / Baseline!H$118</f>
        <v>0.9899467833</v>
      </c>
      <c r="DU757" s="86">
        <f>DJ757 / Baseline!H$119</f>
        <v>1.091535341</v>
      </c>
      <c r="DV757" s="86">
        <f>DK757 / Baseline!H$120</f>
        <v>0.9897871778</v>
      </c>
      <c r="DW757" s="87"/>
      <c r="DX757" s="86">
        <f>(AU757*Baseline!B$34)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0.02228890745</v>
      </c>
      <c r="DY757" s="86">
        <f>(AZ757*Baseline!B$34) + (Baseline!D$90*(1-Baseline!D$91)*Baseline!B$35) + (Baseline!D$90*Baseline!D$91*((1-Baseline!D$92)*Baseline!B$40 + Baseline!D$92*Baseline!B$41))</f>
        <v>0.01049555366</v>
      </c>
      <c r="DZ757" s="86">
        <f>(BE757*Baseline!B$34) + (Baseline!F$90*(1-Baseline!F$91)*Baseline!B$35) + (Baseline!F$90*Baseline!F$91*((1-Baseline!F$92)*Baseline!B$40 + Baseline!F$92*Baseline!B$41))</f>
        <v>0.01402273601</v>
      </c>
      <c r="EA757" s="86">
        <f>(BJ757*Baseline!B$34) + (Baseline!H$90*(1-Baseline!H$91)*Baseline!B$35) + (Baseline!H$90*Baseline!H$91*((1-Baseline!H$92)*Baseline!B$40 + Baseline!H$92*Baseline!B$41))</f>
        <v>0.009314916218</v>
      </c>
      <c r="EB757" s="86">
        <f>( DX757*Baseline!B$7 + DY757*Baseline!B$11 + DZ757*Baseline!B$16 + EA757*Baseline!B$18 ) / Baseline!B$17</f>
        <v>0.00979002055</v>
      </c>
    </row>
    <row r="758">
      <c r="A758" s="73" t="s">
        <v>934</v>
      </c>
      <c r="B758" s="85">
        <f>MIN( MAX( NORMINV( MCrands!B758, (B$5+B$4)/2, (B$5-B$4)/3.29 ), 0 ), 1 )</f>
        <v>0.3729238432</v>
      </c>
      <c r="C758" s="85">
        <f>MAX( NORMINV( MCrands!C758, (C$5+C$4)/2, (C$5-C$4)/3.29 ), 0 )</f>
        <v>2.704395859</v>
      </c>
      <c r="D758" s="83"/>
      <c r="E758" s="84">
        <f>Baseline!B$33 * (C758 * Baseline!B$68*Baseline!B$68/Baseline!B$75 + Baseline!B$46 * Baseline!B$54*Baseline!B$54/Baseline!B$76 + Baseline!B$47 * Baseline!B$55*Baseline!B$55/Baseline!B$77 + Baseline!B$56*Baseline!B$56/Baseline!B$78)</f>
        <v>0.00001919667867</v>
      </c>
      <c r="F758" s="84">
        <f>Baseline!B$33 * (C758 * Baseline!B$68*Baseline!B$59/Baseline!B$75 + Baseline!B$46 * Baseline!B$54*Baseline!B$69/Baseline!B$76 + Baseline!B$47 * Baseline!B$55*Baseline!B$57/Baseline!B$77 + Baseline!B$56*Baseline!B$58/Baseline!B$78)</f>
        <v>0.000000239270493</v>
      </c>
      <c r="G758" s="85">
        <f>Baseline!B$33 * (C758 * Baseline!B$68*Baseline!B$60/Baseline!B$75 + Baseline!B$46 * Baseline!B$54*Baseline!B$61/Baseline!B$76 + Baseline!B$47 * Baseline!B$55*Baseline!B$70/Baseline!B$77 + Baseline!B$56*Baseline!B$62/Baseline!B$78)</f>
        <v>0.0000002009265835</v>
      </c>
      <c r="H758" s="84">
        <f>Baseline!B$33 * (C758 * Baseline!B$68*Baseline!B$63/Baseline!B$75 + Baseline!B$46 * Baseline!B$54*Baseline!B$64/Baseline!B$76 + Baseline!B$47 * Baseline!B$55*Baseline!B$65/Baseline!B$77 + Baseline!B$56*Baseline!B$71/Baseline!B$78)</f>
        <v>0.000000003739754715</v>
      </c>
      <c r="I758" s="84">
        <f>Baseline!B$33 * (C758 * Baseline!B$59*Baseline!B$68/Baseline!B$75 + Baseline!B$46 * Baseline!B$69*Baseline!B$54/Baseline!B$76 + Baseline!B$47 * Baseline!B$57*Baseline!B$55/Baseline!B$77 + Baseline!B$58*Baseline!B$56/Baseline!B$78)</f>
        <v>0.000000239270493</v>
      </c>
      <c r="J758" s="85">
        <f>Baseline!B$33 * (C758 * Baseline!B$59*Baseline!B$59/Baseline!B$75 + Baseline!B$46 * Baseline!B$69*Baseline!B$69/Baseline!B$76 + Baseline!B$47 * Baseline!B$57*Baseline!B$57/Baseline!B$77 + Baseline!B$58*Baseline!B$58/Baseline!B$78)</f>
        <v>0.000002116574467</v>
      </c>
      <c r="K758" s="84">
        <f>Baseline!B$33 * (C758 * Baseline!B$59*Baseline!B$60/Baseline!B$75 + Baseline!B$46 * Baseline!B$69*Baseline!B$61/Baseline!B$76 + Baseline!B$47 * Baseline!B$57*Baseline!B$70/Baseline!B$77 + Baseline!B$58*Baseline!B$62/Baseline!B$78)</f>
        <v>0.00000001648987077</v>
      </c>
      <c r="L758" s="85">
        <f>Baseline!B$33 * (C758 * Baseline!B$59*Baseline!B$63/Baseline!B$75 + Baseline!B$46 * Baseline!B$69*Baseline!B$64/Baseline!B$76 + Baseline!B$47 * Baseline!B$57*Baseline!B$65/Baseline!B$77 + Baseline!B$58*Baseline!B$71/Baseline!B$78)</f>
        <v>0.00000001707279885</v>
      </c>
      <c r="M758" s="84">
        <f>Baseline!B$33 * (C758 * Baseline!B$60*Baseline!B$68/Baseline!B$75 + Baseline!B$46 * Baseline!B$61*Baseline!B$54/Baseline!B$76 + Baseline!B$47 * Baseline!B$70*Baseline!B$55/Baseline!B$77 + Baseline!B$62*Baseline!B$56/Baseline!B$78)</f>
        <v>0.0000002009265835</v>
      </c>
      <c r="N758" s="85">
        <f>Baseline!B$33 * (C758 * Baseline!B$60*Baseline!B$59/Baseline!B$75 + Baseline!B$46 * Baseline!B$61*Baseline!B$69/Baseline!B$76 + Baseline!B$47 * Baseline!B$70*Baseline!B$57/Baseline!B$77 + Baseline!B$62*Baseline!B$58/Baseline!B$78)</f>
        <v>0.00000001648987077</v>
      </c>
      <c r="O758" s="85">
        <f>Baseline!B$33 * (C758 * Baseline!B$60*Baseline!B$60/Baseline!B$75 + Baseline!B$46 * Baseline!B$61*Baseline!B$61/Baseline!B$76 + Baseline!B$47 * Baseline!B$70*Baseline!B$70/Baseline!B$77 + Baseline!B$62*Baseline!B$62/Baseline!B$78)</f>
        <v>0.000001589267735</v>
      </c>
      <c r="P758" s="84">
        <f>Baseline!B$33 * (C758 * Baseline!B$60*Baseline!B$63/Baseline!B$75 + Baseline!B$46 * Baseline!B$61*Baseline!B$64/Baseline!B$76 + Baseline!B$47 * Baseline!B$70*Baseline!B$65/Baseline!B$77 + Baseline!B$62*Baseline!B$71/Baseline!B$78)</f>
        <v>0.00000000195641296</v>
      </c>
      <c r="Q758" s="84">
        <f>Baseline!B$33 * (C758 * Baseline!B$63*Baseline!B$68/Baseline!B$75 + Baseline!B$46 * Baseline!B$64*Baseline!B$54/Baseline!B$76 + Baseline!B$47 * Baseline!B$65*Baseline!B$55/Baseline!B$77 + Baseline!B$71*Baseline!B$56/Baseline!B$78)</f>
        <v>0.000000003739754715</v>
      </c>
      <c r="R758" s="84">
        <f>Baseline!B$33 * (C758 * Baseline!B$63*Baseline!B$59/Baseline!B$75 + Baseline!B$46 * Baseline!B$64*Baseline!B$69/Baseline!B$76 + Baseline!B$47 * Baseline!B$65*Baseline!B$57/Baseline!B$77 + Baseline!B$71*Baseline!B$58/Baseline!B$78)</f>
        <v>0.00000001707279885</v>
      </c>
      <c r="S758" s="84">
        <f>Baseline!B$33 * (C758 * Baseline!B$63*Baseline!B$60/Baseline!B$75 + Baseline!B$46 * Baseline!B$64*Baseline!B$61/Baseline!B$76 + Baseline!B$47 * Baseline!B$65*Baseline!B$70/Baseline!B$77 + Baseline!B$71*Baseline!B$62/Baseline!B$78)</f>
        <v>0.00000000195641296</v>
      </c>
      <c r="T758" s="84">
        <f>Baseline!B$33 * (C758 * Baseline!B$63*Baseline!B$63/Baseline!B$75 + Baseline!B$46 * Baseline!B$64*Baseline!B$64/Baseline!B$76 + Baseline!B$47 * Baseline!B$65*Baseline!B$65/Baseline!B$77 + Baseline!B$71*Baseline!B$71/Baseline!B$78)</f>
        <v>0.00000009856721933</v>
      </c>
      <c r="U758" s="83"/>
      <c r="V758" s="84">
        <f>E758 * ( Baseline!B$89 * Baseline!B$7 )</f>
        <v>0.1992423279</v>
      </c>
      <c r="W758" s="84">
        <f>F758 * ( Baseline!D$89 * Baseline!B$11 )</f>
        <v>0.004413726045</v>
      </c>
      <c r="X758" s="84">
        <f>G758 * ( Baseline!F$89 * Baseline!B$16 )</f>
        <v>0.006979138649</v>
      </c>
      <c r="Y758" s="84">
        <f>H758 * ( Baseline!H$89 * Baseline!B$18 )</f>
        <v>0.001315172506</v>
      </c>
      <c r="Z758" s="86">
        <f t="shared" si="1"/>
        <v>0.2119503651</v>
      </c>
      <c r="AA758" s="84">
        <f>I758 * ( Baseline!B$89 * Baseline!B$7 )</f>
        <v>0.002483388447</v>
      </c>
      <c r="AB758" s="85">
        <f>J758 * ( Baseline!D$89 * Baseline!B$11 )</f>
        <v>0.03904359343</v>
      </c>
      <c r="AC758" s="85">
        <f>K758 * ( Baseline!F$89 * Baseline!B$16 )</f>
        <v>0.0005727718673</v>
      </c>
      <c r="AD758" s="85">
        <f>L758 * ( Baseline!F$89 * Baseline!B$16 )</f>
        <v>0.00059301974</v>
      </c>
      <c r="AE758" s="86">
        <f t="shared" si="2"/>
        <v>0.04269277349</v>
      </c>
      <c r="AF758" s="86">
        <f>M758 * ( Baseline!B$89 * Baseline!B$7 )</f>
        <v>0.00208541701</v>
      </c>
      <c r="AG758" s="86">
        <f>N758 * ( Baseline!D$89 * Baseline!B$11 )</f>
        <v>0.0003041819791</v>
      </c>
      <c r="AH758" s="86">
        <f>O758 * ( Baseline!F$89 * Baseline!B$16 )</f>
        <v>0.05520284911</v>
      </c>
      <c r="AI758" s="86">
        <f>P758 * ( Baseline!H$89 * Baseline!B$18 )</f>
        <v>0.0006880185283</v>
      </c>
      <c r="AJ758" s="86">
        <f t="shared" si="3"/>
        <v>0.05828046663</v>
      </c>
      <c r="AK758" s="86">
        <f>Q758 * ( Baseline!B$89 * Baseline!B$7 )</f>
        <v>0.00003881491419</v>
      </c>
      <c r="AL758" s="86">
        <f>R758 * ( Baseline!D$89 * Baseline!B$11 )</f>
        <v>0.0003149350176</v>
      </c>
      <c r="AM758" s="86">
        <f>S758 * ( Baseline!F$89 * Baseline!B$16 )</f>
        <v>0.00006795555404</v>
      </c>
      <c r="AN758" s="86">
        <f>T758 * ( Baseline!H$89 * Baseline!B$18 )</f>
        <v>0.03466347574</v>
      </c>
      <c r="AO758" s="86">
        <f t="shared" si="4"/>
        <v>0.03508518123</v>
      </c>
      <c r="AP758" s="62"/>
      <c r="AQ758" s="86">
        <f>V758 * ( (1-Baseline!B$90-Baseline!B$89) + (1-B758)*Baseline!B$90 )</f>
        <v>0.1288495711</v>
      </c>
      <c r="AR758" s="86">
        <f>W758 * ( (1-Baseline!B$90-Baseline!B$89) + (1-B758)*Baseline!B$90 )</f>
        <v>0.002854346833</v>
      </c>
      <c r="AS758" s="86">
        <f>X758 * ( (1-Baseline!B$90-Baseline!B$89) + (1-B758)*Baseline!B$90 )</f>
        <v>0.004513393468</v>
      </c>
      <c r="AT758" s="86">
        <f>Y758 * ( (1-Baseline!B$90-Baseline!B$89) + (1-B758)*Baseline!B$90 )</f>
        <v>0.0008505191393</v>
      </c>
      <c r="AU758" s="86">
        <f t="shared" si="5"/>
        <v>0.1370678305</v>
      </c>
      <c r="AV758" s="86">
        <f>AA758 * ( (1-Baseline!D$90-Baseline!D$89) + (1-B758)*Baseline!D$90 )</f>
        <v>0.002047127919</v>
      </c>
      <c r="AW758" s="86">
        <f>AB758 * ( (1-Baseline!D$90-Baseline!D$89) + (1-B758)*Baseline!D$90 )</f>
        <v>0.03218474752</v>
      </c>
      <c r="AX758" s="86">
        <f>AC758 * ( (1-Baseline!D$90-Baseline!D$89) + (1-B758)*Baseline!D$90 )</f>
        <v>0.0004721521847</v>
      </c>
      <c r="AY758" s="86">
        <f>AD758 * ( (1-Baseline!D$90-Baseline!D$89) + (1-B758)*Baseline!D$90 )</f>
        <v>0.0004888430836</v>
      </c>
      <c r="AZ758" s="86">
        <f t="shared" si="6"/>
        <v>0.03519287071</v>
      </c>
      <c r="BA758" s="86">
        <f>AF758 * ( (1-Baseline!F$90-Baseline!F$89) + (1-Baseline!B$36)*Baseline!F$90 )</f>
        <v>0.001500732814</v>
      </c>
      <c r="BB758" s="86">
        <f>AG758 * ( (1-Baseline!F$90-Baseline!F$89) + (1-Baseline!B$36)*Baseline!F$90 )</f>
        <v>0.000218899086</v>
      </c>
      <c r="BC758" s="86">
        <f>AH758 * ( (1-Baseline!F$90-Baseline!F$89) + (1-Baseline!B$36)*Baseline!F$90 )</f>
        <v>0.03972573671</v>
      </c>
      <c r="BD758" s="86">
        <f>AI758 * ( (1-Baseline!F$90-Baseline!F$89) + (1-Baseline!B$36)*Baseline!F$90 )</f>
        <v>0.0004951201496</v>
      </c>
      <c r="BE758" s="86">
        <f t="shared" si="7"/>
        <v>0.04194048876</v>
      </c>
      <c r="BF758" s="86">
        <f>AK758 * ( (1-Baseline!H$90-Baseline!H$89) + (1-Baseline!B$36)*Baseline!H$90 )</f>
        <v>0.00003075383281</v>
      </c>
      <c r="BG758" s="86">
        <f>AL758 * ( (1-Baseline!H$90-Baseline!H$89) + (1-Baseline!B$36)*Baseline!H$90 )</f>
        <v>0.0002495293132</v>
      </c>
      <c r="BH758" s="86">
        <f>AM758 * ( (1-Baseline!H$90-Baseline!H$89) + (1-Baseline!B$36)*Baseline!H$90 )</f>
        <v>0.00005384254457</v>
      </c>
      <c r="BI758" s="86">
        <f>AN758 * ( (1-Baseline!H$90-Baseline!H$89) + (1-Baseline!B$36)*Baseline!H$90 )</f>
        <v>0.0274645651</v>
      </c>
      <c r="BJ758" s="86">
        <f t="shared" si="8"/>
        <v>0.02779869079</v>
      </c>
      <c r="BK758" s="62"/>
      <c r="BL758" s="86">
        <f t="shared" si="19"/>
        <v>0.9400423906</v>
      </c>
      <c r="BM758" s="86">
        <f t="shared" si="20"/>
        <v>0.02082433801</v>
      </c>
      <c r="BN758" s="86">
        <f t="shared" si="21"/>
        <v>0.03292817469</v>
      </c>
      <c r="BO758" s="86">
        <f t="shared" si="22"/>
        <v>0.006205096675</v>
      </c>
      <c r="BP758" s="86">
        <f t="shared" si="9"/>
        <v>1</v>
      </c>
      <c r="BQ758" s="86">
        <f t="shared" si="23"/>
        <v>0.05816882448</v>
      </c>
      <c r="BR758" s="86">
        <f t="shared" si="24"/>
        <v>0.914524643</v>
      </c>
      <c r="BS758" s="86">
        <f t="shared" si="25"/>
        <v>0.0134161316</v>
      </c>
      <c r="BT758" s="86">
        <f t="shared" si="26"/>
        <v>0.01389040092</v>
      </c>
      <c r="BU758" s="86">
        <f t="shared" si="10"/>
        <v>1</v>
      </c>
      <c r="BV758" s="86">
        <f t="shared" si="27"/>
        <v>0.03578243502</v>
      </c>
      <c r="BW758" s="86">
        <f t="shared" si="28"/>
        <v>0.005219278373</v>
      </c>
      <c r="BX758" s="86">
        <f t="shared" si="29"/>
        <v>0.9471929843</v>
      </c>
      <c r="BY758" s="86">
        <f t="shared" si="30"/>
        <v>0.01180530233</v>
      </c>
      <c r="BZ758" s="86">
        <f t="shared" si="11"/>
        <v>1</v>
      </c>
      <c r="CA758" s="86">
        <f t="shared" si="31"/>
        <v>0.001106305079</v>
      </c>
      <c r="CB758" s="86">
        <f t="shared" si="32"/>
        <v>0.008976297303</v>
      </c>
      <c r="CC758" s="86">
        <f t="shared" si="33"/>
        <v>0.001936873394</v>
      </c>
      <c r="CD758" s="86">
        <f t="shared" si="34"/>
        <v>0.9879805242</v>
      </c>
      <c r="CE758" s="86">
        <f t="shared" si="12"/>
        <v>1</v>
      </c>
      <c r="CF758" s="62"/>
      <c r="CG758" s="86">
        <f t="shared" si="35"/>
        <v>0.9400423906</v>
      </c>
      <c r="CH758" s="86">
        <f t="shared" si="36"/>
        <v>0.02082433801</v>
      </c>
      <c r="CI758" s="86">
        <f t="shared" si="37"/>
        <v>0.03292817469</v>
      </c>
      <c r="CJ758" s="86">
        <f t="shared" si="38"/>
        <v>0.006205096675</v>
      </c>
      <c r="CK758" s="86">
        <f t="shared" si="13"/>
        <v>1</v>
      </c>
      <c r="CL758" s="86">
        <f t="shared" si="39"/>
        <v>0.05816882448</v>
      </c>
      <c r="CM758" s="86">
        <f t="shared" si="40"/>
        <v>0.914524643</v>
      </c>
      <c r="CN758" s="86">
        <f t="shared" si="41"/>
        <v>0.0134161316</v>
      </c>
      <c r="CO758" s="86">
        <f t="shared" si="42"/>
        <v>0.01389040092</v>
      </c>
      <c r="CP758" s="86">
        <f t="shared" si="14"/>
        <v>1</v>
      </c>
      <c r="CQ758" s="86">
        <f t="shared" si="43"/>
        <v>0.03578243502</v>
      </c>
      <c r="CR758" s="86">
        <f t="shared" si="44"/>
        <v>0.005219278373</v>
      </c>
      <c r="CS758" s="86">
        <f t="shared" si="45"/>
        <v>0.9471929843</v>
      </c>
      <c r="CT758" s="86">
        <f t="shared" si="46"/>
        <v>0.01180530233</v>
      </c>
      <c r="CU758" s="86">
        <f t="shared" si="15"/>
        <v>1</v>
      </c>
      <c r="CV758" s="86">
        <f t="shared" si="47"/>
        <v>0.001106305079</v>
      </c>
      <c r="CW758" s="86">
        <f t="shared" si="48"/>
        <v>0.008976297303</v>
      </c>
      <c r="CX758" s="86">
        <f t="shared" si="49"/>
        <v>0.001936873394</v>
      </c>
      <c r="CY758" s="86">
        <f t="shared" si="50"/>
        <v>0.9879805242</v>
      </c>
      <c r="CZ758" s="86">
        <f t="shared" si="16"/>
        <v>1</v>
      </c>
      <c r="DA758" s="62"/>
      <c r="DB758" s="86">
        <f>(AQ758*Baseline!B$7 + AV758*Baseline!B$11 + BA758*Baseline!B$16 + BF758*Baseline!B$18)</f>
        <v>73318.2015</v>
      </c>
      <c r="DC758" s="86">
        <f>(AR758*Baseline!B$7 + AW758*Baseline!B$11 + BB758*Baseline!B$16 + BG758*Baseline!B$18)</f>
        <v>82565.79164</v>
      </c>
      <c r="DD758" s="86">
        <f>(AS758*Baseline!B$7 + AX758*Baseline!B$11 + BC758*Baseline!B$16 + BH758*Baseline!B$18)</f>
        <v>138755.8116</v>
      </c>
      <c r="DE758" s="86">
        <f>(AT758*Baseline!B$7 + AY758*Baseline!B$11 + BD758*Baseline!B$16 + BI758*Baseline!B$18)</f>
        <v>1260744.446</v>
      </c>
      <c r="DF758" s="86">
        <f t="shared" si="17"/>
        <v>1555384.251</v>
      </c>
      <c r="DG758" s="62"/>
      <c r="DH758" s="86">
        <f t="shared" si="51"/>
        <v>0.04713832063</v>
      </c>
      <c r="DI758" s="86">
        <f t="shared" si="52"/>
        <v>0.05308385475</v>
      </c>
      <c r="DJ758" s="86">
        <f t="shared" si="53"/>
        <v>0.08920998883</v>
      </c>
      <c r="DK758" s="86">
        <f t="shared" si="54"/>
        <v>0.8105678358</v>
      </c>
      <c r="DL758" s="86">
        <f t="shared" si="18"/>
        <v>1</v>
      </c>
      <c r="DM758" s="62"/>
      <c r="DN758" s="86">
        <f>DH758 / (Baseline!B$7/Baseline!B$17)</f>
        <v>5.031705683</v>
      </c>
      <c r="DO758" s="86">
        <f>DI758 / (Baseline!B$11/Baseline!B$17)</f>
        <v>1.281469661</v>
      </c>
      <c r="DP758" s="86">
        <f>DJ758 / (Baseline!B$16/Baseline!B$17)</f>
        <v>1.378563926</v>
      </c>
      <c r="DQ758" s="86">
        <f>DK758 / (Baseline!B$18/Baseline!B$17)</f>
        <v>0.916418497</v>
      </c>
      <c r="DR758" s="62"/>
      <c r="DS758" s="86">
        <f>DH758 / Baseline!H$117</f>
        <v>1.88586815</v>
      </c>
      <c r="DT758" s="86">
        <f>DI758 / Baseline!H$118</f>
        <v>1.194920343</v>
      </c>
      <c r="DU758" s="86">
        <f>DJ758 / Baseline!H$119</f>
        <v>1.066453172</v>
      </c>
      <c r="DV758" s="86">
        <f>DK758 / Baseline!H$120</f>
        <v>0.9570673384</v>
      </c>
      <c r="DW758" s="87"/>
      <c r="DX758" s="86">
        <f>(AU758*Baseline!B$34)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0.03308970583</v>
      </c>
      <c r="DY758" s="86">
        <f>(AZ758*Baseline!B$34) + (Baseline!D$90*(1-Baseline!D$91)*Baseline!B$35) + (Baseline!D$90*Baseline!D$91*((1-Baseline!D$92)*Baseline!B$40 + Baseline!D$92*Baseline!B$41))</f>
        <v>0.01169249861</v>
      </c>
      <c r="DZ758" s="86">
        <f>(BE758*Baseline!B$34) + (Baseline!F$90*(1-Baseline!F$91)*Baseline!B$35) + (Baseline!F$90*Baseline!F$91*((1-Baseline!F$92)*Baseline!B$40 + Baseline!F$92*Baseline!B$41))</f>
        <v>0.01402171331</v>
      </c>
      <c r="EA758" s="86">
        <f>(BJ758*Baseline!B$34) + (Baseline!H$90*(1-Baseline!H$91)*Baseline!B$35) + (Baseline!H$90*Baseline!H$91*((1-Baseline!H$92)*Baseline!B$40 + Baseline!H$92*Baseline!B$41))</f>
        <v>0.009314803619</v>
      </c>
      <c r="EB758" s="86">
        <f>( DX758*Baseline!B$7 + DY758*Baseline!B$11 + DZ758*Baseline!B$16 + EA758*Baseline!B$18 ) / Baseline!B$17</f>
        <v>0.009940621934</v>
      </c>
    </row>
    <row r="759">
      <c r="A759" s="73" t="s">
        <v>935</v>
      </c>
      <c r="B759" s="85">
        <f>MIN( MAX( NORMINV( MCrands!B759, (B$5+B$4)/2, (B$5-B$4)/3.29 ), 0 ), 1 )</f>
        <v>0.4780244834</v>
      </c>
      <c r="C759" s="85">
        <f>MAX( NORMINV( MCrands!C759, (C$5+C$4)/2, (C$5-C$4)/3.29 ), 0 )</f>
        <v>3.003282884</v>
      </c>
      <c r="D759" s="83"/>
      <c r="E759" s="84">
        <f>Baseline!B$33 * (C759 * Baseline!B$68*Baseline!B$68/Baseline!B$75 + Baseline!B$46 * Baseline!B$54*Baseline!B$54/Baseline!B$76 + Baseline!B$47 * Baseline!B$55*Baseline!B$55/Baseline!B$77 + Baseline!B$56*Baseline!B$56/Baseline!B$78)</f>
        <v>0.00002131280599</v>
      </c>
      <c r="F759" s="84">
        <f>Baseline!B$33 * (C759 * Baseline!B$68*Baseline!B$59/Baseline!B$75 + Baseline!B$46 * Baseline!B$54*Baseline!B$69/Baseline!B$76 + Baseline!B$47 * Baseline!B$55*Baseline!B$57/Baseline!B$77 + Baseline!B$56*Baseline!B$58/Baseline!B$78)</f>
        <v>0.0000002396046184</v>
      </c>
      <c r="G759" s="85">
        <f>Baseline!B$33 * (C759 * Baseline!B$68*Baseline!B$60/Baseline!B$75 + Baseline!B$46 * Baseline!B$54*Baseline!B$61/Baseline!B$76 + Baseline!B$47 * Baseline!B$55*Baseline!B$70/Baseline!B$77 + Baseline!B$56*Baseline!B$62/Baseline!B$78)</f>
        <v>0.000000201747975</v>
      </c>
      <c r="H759" s="84">
        <f>Baseline!B$33 * (C759 * Baseline!B$68*Baseline!B$63/Baseline!B$75 + Baseline!B$46 * Baseline!B$54*Baseline!B$64/Baseline!B$76 + Baseline!B$47 * Baseline!B$55*Baseline!B$65/Baseline!B$77 + Baseline!B$56*Baseline!B$71/Baseline!B$78)</f>
        <v>0.000000003821893868</v>
      </c>
      <c r="I759" s="84">
        <f>Baseline!B$33 * (C759 * Baseline!B$59*Baseline!B$68/Baseline!B$75 + Baseline!B$46 * Baseline!B$69*Baseline!B$54/Baseline!B$76 + Baseline!B$47 * Baseline!B$57*Baseline!B$55/Baseline!B$77 + Baseline!B$58*Baseline!B$56/Baseline!B$78)</f>
        <v>0.0000002396046184</v>
      </c>
      <c r="J759" s="85">
        <f>Baseline!B$33 * (C759 * Baseline!B$59*Baseline!B$59/Baseline!B$75 + Baseline!B$46 * Baseline!B$69*Baseline!B$69/Baseline!B$76 + Baseline!B$47 * Baseline!B$57*Baseline!B$57/Baseline!B$77 + Baseline!B$58*Baseline!B$58/Baseline!B$78)</f>
        <v>0.00000211657452</v>
      </c>
      <c r="K759" s="84">
        <f>Baseline!B$33 * (C759 * Baseline!B$59*Baseline!B$60/Baseline!B$75 + Baseline!B$46 * Baseline!B$69*Baseline!B$61/Baseline!B$76 + Baseline!B$47 * Baseline!B$57*Baseline!B$70/Baseline!B$77 + Baseline!B$58*Baseline!B$62/Baseline!B$78)</f>
        <v>0.00000001649000047</v>
      </c>
      <c r="L759" s="85">
        <f>Baseline!B$33 * (C759 * Baseline!B$59*Baseline!B$63/Baseline!B$75 + Baseline!B$46 * Baseline!B$69*Baseline!B$64/Baseline!B$76 + Baseline!B$47 * Baseline!B$57*Baseline!B$65/Baseline!B$77 + Baseline!B$58*Baseline!B$71/Baseline!B$78)</f>
        <v>0.00000001707281182</v>
      </c>
      <c r="M759" s="84">
        <f>Baseline!B$33 * (C759 * Baseline!B$60*Baseline!B$68/Baseline!B$75 + Baseline!B$46 * Baseline!B$61*Baseline!B$54/Baseline!B$76 + Baseline!B$47 * Baseline!B$70*Baseline!B$55/Baseline!B$77 + Baseline!B$62*Baseline!B$56/Baseline!B$78)</f>
        <v>0.000000201747975</v>
      </c>
      <c r="N759" s="85">
        <f>Baseline!B$33 * (C759 * Baseline!B$60*Baseline!B$59/Baseline!B$75 + Baseline!B$46 * Baseline!B$61*Baseline!B$69/Baseline!B$76 + Baseline!B$47 * Baseline!B$70*Baseline!B$57/Baseline!B$77 + Baseline!B$62*Baseline!B$58/Baseline!B$78)</f>
        <v>0.00000001649000047</v>
      </c>
      <c r="O759" s="85">
        <f>Baseline!B$33 * (C759 * Baseline!B$60*Baseline!B$60/Baseline!B$75 + Baseline!B$46 * Baseline!B$61*Baseline!B$61/Baseline!B$76 + Baseline!B$47 * Baseline!B$70*Baseline!B$70/Baseline!B$77 + Baseline!B$62*Baseline!B$62/Baseline!B$78)</f>
        <v>0.000001589268054</v>
      </c>
      <c r="P759" s="84">
        <f>Baseline!B$33 * (C759 * Baseline!B$60*Baseline!B$63/Baseline!B$75 + Baseline!B$46 * Baseline!B$61*Baseline!B$64/Baseline!B$76 + Baseline!B$47 * Baseline!B$70*Baseline!B$65/Baseline!B$77 + Baseline!B$62*Baseline!B$71/Baseline!B$78)</f>
        <v>0.000000001956444843</v>
      </c>
      <c r="Q759" s="84">
        <f>Baseline!B$33 * (C759 * Baseline!B$63*Baseline!B$68/Baseline!B$75 + Baseline!B$46 * Baseline!B$64*Baseline!B$54/Baseline!B$76 + Baseline!B$47 * Baseline!B$65*Baseline!B$55/Baseline!B$77 + Baseline!B$71*Baseline!B$56/Baseline!B$78)</f>
        <v>0.000000003821893868</v>
      </c>
      <c r="R759" s="84">
        <f>Baseline!B$33 * (C759 * Baseline!B$63*Baseline!B$59/Baseline!B$75 + Baseline!B$46 * Baseline!B$64*Baseline!B$69/Baseline!B$76 + Baseline!B$47 * Baseline!B$65*Baseline!B$57/Baseline!B$77 + Baseline!B$71*Baseline!B$58/Baseline!B$78)</f>
        <v>0.00000001707281182</v>
      </c>
      <c r="S759" s="84">
        <f>Baseline!B$33 * (C759 * Baseline!B$63*Baseline!B$60/Baseline!B$75 + Baseline!B$46 * Baseline!B$64*Baseline!B$61/Baseline!B$76 + Baseline!B$47 * Baseline!B$65*Baseline!B$70/Baseline!B$77 + Baseline!B$71*Baseline!B$62/Baseline!B$78)</f>
        <v>0.000000001956444843</v>
      </c>
      <c r="T759" s="84">
        <f>Baseline!B$33 * (C759 * Baseline!B$63*Baseline!B$63/Baseline!B$75 + Baseline!B$46 * Baseline!B$64*Baseline!B$64/Baseline!B$76 + Baseline!B$47 * Baseline!B$65*Baseline!B$65/Baseline!B$77 + Baseline!B$71*Baseline!B$71/Baseline!B$78)</f>
        <v>0.00000009856722252</v>
      </c>
      <c r="U759" s="83"/>
      <c r="V759" s="84">
        <f>E759 * ( Baseline!B$89 * Baseline!B$7 )</f>
        <v>0.2212056133</v>
      </c>
      <c r="W759" s="84">
        <f>F759 * ( Baseline!D$89 * Baseline!B$11 )</f>
        <v>0.00441988952</v>
      </c>
      <c r="X759" s="84">
        <f>G759 * ( Baseline!F$89 * Baseline!B$16 )</f>
        <v>0.007007669495</v>
      </c>
      <c r="Y759" s="84">
        <f>H759 * ( Baseline!H$89 * Baseline!B$18 )</f>
        <v>0.001344058666</v>
      </c>
      <c r="Z759" s="86">
        <f t="shared" si="1"/>
        <v>0.233977231</v>
      </c>
      <c r="AA759" s="84">
        <f>I759 * ( Baseline!B$89 * Baseline!B$7 )</f>
        <v>0.002486856334</v>
      </c>
      <c r="AB759" s="85">
        <f>J759 * ( Baseline!D$89 * Baseline!B$11 )</f>
        <v>0.0390435944</v>
      </c>
      <c r="AC759" s="85">
        <f>K759 * ( Baseline!F$89 * Baseline!B$16 )</f>
        <v>0.0005727763722</v>
      </c>
      <c r="AD759" s="85">
        <f>L759 * ( Baseline!F$89 * Baseline!B$16 )</f>
        <v>0.0005930201905</v>
      </c>
      <c r="AE759" s="86">
        <f t="shared" si="2"/>
        <v>0.0426962473</v>
      </c>
      <c r="AF759" s="86">
        <f>M759 * ( Baseline!B$89 * Baseline!B$7 )</f>
        <v>0.002093942233</v>
      </c>
      <c r="AG759" s="86">
        <f>N759 * ( Baseline!D$89 * Baseline!B$11 )</f>
        <v>0.0003041843715</v>
      </c>
      <c r="AH759" s="86">
        <f>O759 * ( Baseline!F$89 * Baseline!B$16 )</f>
        <v>0.05520286019</v>
      </c>
      <c r="AI759" s="86">
        <f>P759 * ( Baseline!H$89 * Baseline!B$18 )</f>
        <v>0.0006880297407</v>
      </c>
      <c r="AJ759" s="86">
        <f t="shared" si="3"/>
        <v>0.05828901653</v>
      </c>
      <c r="AK759" s="86">
        <f>Q759 * ( Baseline!B$89 * Baseline!B$7 )</f>
        <v>0.00003966743645</v>
      </c>
      <c r="AL759" s="86">
        <f>R759 * ( Baseline!D$89 * Baseline!B$11 )</f>
        <v>0.0003149352569</v>
      </c>
      <c r="AM759" s="86">
        <f>S759 * ( Baseline!F$89 * Baseline!B$16 )</f>
        <v>0.00006795666148</v>
      </c>
      <c r="AN759" s="86">
        <f>T759 * ( Baseline!H$89 * Baseline!B$18 )</f>
        <v>0.03466347686</v>
      </c>
      <c r="AO759" s="86">
        <f t="shared" si="4"/>
        <v>0.03508603622</v>
      </c>
      <c r="AP759" s="62"/>
      <c r="AQ759" s="86">
        <f>V759 * ( (1-Baseline!B$90-Baseline!B$89) + (1-B759)*Baseline!B$90 )</f>
        <v>0.1223617011</v>
      </c>
      <c r="AR759" s="86">
        <f>W759 * ( (1-Baseline!B$90-Baseline!B$89) + (1-B759)*Baseline!B$90 )</f>
        <v>0.002444898175</v>
      </c>
      <c r="AS759" s="86">
        <f>X759 * ( (1-Baseline!B$90-Baseline!B$89) + (1-B759)*Baseline!B$90 )</f>
        <v>0.003876349913</v>
      </c>
      <c r="AT759" s="86">
        <f>Y759 * ( (1-Baseline!B$90-Baseline!B$89) + (1-B759)*Baseline!B$90 )</f>
        <v>0.0007434770858</v>
      </c>
      <c r="AU759" s="86">
        <f t="shared" si="5"/>
        <v>0.1294264263</v>
      </c>
      <c r="AV759" s="86">
        <f>AA759 * ( (1-Baseline!D$90-Baseline!D$89) + (1-B759)*Baseline!D$90 )</f>
        <v>0.001932892751</v>
      </c>
      <c r="AW759" s="86">
        <f>AB759 * ( (1-Baseline!D$90-Baseline!D$89) + (1-B759)*Baseline!D$90 )</f>
        <v>0.03034637729</v>
      </c>
      <c r="AX759" s="86">
        <f>AC759 * ( (1-Baseline!D$90-Baseline!D$89) + (1-B759)*Baseline!D$90 )</f>
        <v>0.000445186673</v>
      </c>
      <c r="AY759" s="86">
        <f>AD759 * ( (1-Baseline!D$90-Baseline!D$89) + (1-B759)*Baseline!D$90 )</f>
        <v>0.0004609210478</v>
      </c>
      <c r="AZ759" s="86">
        <f t="shared" si="6"/>
        <v>0.03318537776</v>
      </c>
      <c r="BA759" s="86">
        <f>AF759 * ( (1-Baseline!F$90-Baseline!F$89) + (1-Baseline!B$36)*Baseline!F$90 )</f>
        <v>0.001506867837</v>
      </c>
      <c r="BB759" s="86">
        <f>AG759 * ( (1-Baseline!F$90-Baseline!F$89) + (1-Baseline!B$36)*Baseline!F$90 )</f>
        <v>0.0002189008076</v>
      </c>
      <c r="BC759" s="86">
        <f>AH759 * ( (1-Baseline!F$90-Baseline!F$89) + (1-Baseline!B$36)*Baseline!F$90 )</f>
        <v>0.03972574468</v>
      </c>
      <c r="BD759" s="86">
        <f>AI759 * ( (1-Baseline!F$90-Baseline!F$89) + (1-Baseline!B$36)*Baseline!F$90 )</f>
        <v>0.0004951282184</v>
      </c>
      <c r="BE759" s="86">
        <f t="shared" si="7"/>
        <v>0.04194664155</v>
      </c>
      <c r="BF759" s="86">
        <f>AK759 * ( (1-Baseline!H$90-Baseline!H$89) + (1-Baseline!B$36)*Baseline!H$90 )</f>
        <v>0.00003142930325</v>
      </c>
      <c r="BG759" s="86">
        <f>AL759 * ( (1-Baseline!H$90-Baseline!H$89) + (1-Baseline!B$36)*Baseline!H$90 )</f>
        <v>0.0002495295027</v>
      </c>
      <c r="BH759" s="86">
        <f>AM759 * ( (1-Baseline!H$90-Baseline!H$89) + (1-Baseline!B$36)*Baseline!H$90 )</f>
        <v>0.00005384342203</v>
      </c>
      <c r="BI759" s="86">
        <f>AN759 * ( (1-Baseline!H$90-Baseline!H$89) + (1-Baseline!B$36)*Baseline!H$90 )</f>
        <v>0.02746456599</v>
      </c>
      <c r="BJ759" s="86">
        <f t="shared" si="8"/>
        <v>0.02779936822</v>
      </c>
      <c r="BK759" s="62"/>
      <c r="BL759" s="86">
        <f t="shared" si="19"/>
        <v>0.945415126</v>
      </c>
      <c r="BM759" s="86">
        <f t="shared" si="20"/>
        <v>0.01889025484</v>
      </c>
      <c r="BN759" s="86">
        <f t="shared" si="21"/>
        <v>0.02995021979</v>
      </c>
      <c r="BO759" s="86">
        <f t="shared" si="22"/>
        <v>0.005744399404</v>
      </c>
      <c r="BP759" s="86">
        <f t="shared" si="9"/>
        <v>1</v>
      </c>
      <c r="BQ759" s="86">
        <f t="shared" si="23"/>
        <v>0.05824531409</v>
      </c>
      <c r="BR759" s="86">
        <f t="shared" si="24"/>
        <v>0.914450259</v>
      </c>
      <c r="BS759" s="86">
        <f t="shared" si="25"/>
        <v>0.01341514555</v>
      </c>
      <c r="BT759" s="86">
        <f t="shared" si="26"/>
        <v>0.01388928133</v>
      </c>
      <c r="BU759" s="86">
        <f t="shared" si="10"/>
        <v>1</v>
      </c>
      <c r="BV759" s="86">
        <f t="shared" si="27"/>
        <v>0.0359234442</v>
      </c>
      <c r="BW759" s="86">
        <f t="shared" si="28"/>
        <v>0.005218553847</v>
      </c>
      <c r="BX759" s="86">
        <f t="shared" si="29"/>
        <v>0.9470542389</v>
      </c>
      <c r="BY759" s="86">
        <f t="shared" si="30"/>
        <v>0.01180376307</v>
      </c>
      <c r="BZ759" s="86">
        <f t="shared" si="11"/>
        <v>1</v>
      </c>
      <c r="CA759" s="86">
        <f t="shared" si="31"/>
        <v>0.00113057617</v>
      </c>
      <c r="CB759" s="86">
        <f t="shared" si="32"/>
        <v>0.008976085384</v>
      </c>
      <c r="CC759" s="86">
        <f t="shared" si="33"/>
        <v>0.001936857759</v>
      </c>
      <c r="CD759" s="86">
        <f t="shared" si="34"/>
        <v>0.9879564807</v>
      </c>
      <c r="CE759" s="86">
        <f t="shared" si="12"/>
        <v>1</v>
      </c>
      <c r="CF759" s="62"/>
      <c r="CG759" s="86">
        <f t="shared" si="35"/>
        <v>0.945415126</v>
      </c>
      <c r="CH759" s="86">
        <f t="shared" si="36"/>
        <v>0.01889025484</v>
      </c>
      <c r="CI759" s="86">
        <f t="shared" si="37"/>
        <v>0.02995021979</v>
      </c>
      <c r="CJ759" s="86">
        <f t="shared" si="38"/>
        <v>0.005744399404</v>
      </c>
      <c r="CK759" s="86">
        <f t="shared" si="13"/>
        <v>1</v>
      </c>
      <c r="CL759" s="86">
        <f t="shared" si="39"/>
        <v>0.05824531409</v>
      </c>
      <c r="CM759" s="86">
        <f t="shared" si="40"/>
        <v>0.914450259</v>
      </c>
      <c r="CN759" s="86">
        <f t="shared" si="41"/>
        <v>0.01341514555</v>
      </c>
      <c r="CO759" s="86">
        <f t="shared" si="42"/>
        <v>0.01388928133</v>
      </c>
      <c r="CP759" s="86">
        <f t="shared" si="14"/>
        <v>1</v>
      </c>
      <c r="CQ759" s="86">
        <f t="shared" si="43"/>
        <v>0.0359234442</v>
      </c>
      <c r="CR759" s="86">
        <f t="shared" si="44"/>
        <v>0.005218553847</v>
      </c>
      <c r="CS759" s="86">
        <f t="shared" si="45"/>
        <v>0.9470542389</v>
      </c>
      <c r="CT759" s="86">
        <f t="shared" si="46"/>
        <v>0.01180376307</v>
      </c>
      <c r="CU759" s="86">
        <f t="shared" si="15"/>
        <v>1</v>
      </c>
      <c r="CV759" s="86">
        <f t="shared" si="47"/>
        <v>0.00113057617</v>
      </c>
      <c r="CW759" s="86">
        <f t="shared" si="48"/>
        <v>0.008976085384</v>
      </c>
      <c r="CX759" s="86">
        <f t="shared" si="49"/>
        <v>0.001936857759</v>
      </c>
      <c r="CY759" s="86">
        <f t="shared" si="50"/>
        <v>0.9879564807</v>
      </c>
      <c r="CZ759" s="86">
        <f t="shared" si="16"/>
        <v>1</v>
      </c>
      <c r="DA759" s="62"/>
      <c r="DB759" s="86">
        <f>(AQ759*Baseline!B$7 + AV759*Baseline!B$11 + BA759*Baseline!B$16 + BF759*Baseline!B$18)</f>
        <v>69978.08491</v>
      </c>
      <c r="DC759" s="86">
        <f>(AR759*Baseline!B$7 + AW759*Baseline!B$11 + BB759*Baseline!B$16 + BG759*Baseline!B$18)</f>
        <v>78424.73926</v>
      </c>
      <c r="DD759" s="86">
        <f>(AS759*Baseline!B$7 + AX759*Baseline!B$11 + BC759*Baseline!B$16 + BH759*Baseline!B$18)</f>
        <v>138389.0834</v>
      </c>
      <c r="DE759" s="86">
        <f>(AT759*Baseline!B$7 + AY759*Baseline!B$11 + BD759*Baseline!B$16 + BI759*Baseline!B$18)</f>
        <v>1260632.718</v>
      </c>
      <c r="DF759" s="86">
        <f t="shared" si="17"/>
        <v>1547424.625</v>
      </c>
      <c r="DG759" s="62"/>
      <c r="DH759" s="86">
        <f t="shared" si="51"/>
        <v>0.04522228983</v>
      </c>
      <c r="DI759" s="86">
        <f t="shared" si="52"/>
        <v>0.05068081377</v>
      </c>
      <c r="DJ759" s="86">
        <f t="shared" si="53"/>
        <v>0.08943187352</v>
      </c>
      <c r="DK759" s="86">
        <f t="shared" si="54"/>
        <v>0.8146650229</v>
      </c>
      <c r="DL759" s="86">
        <f t="shared" si="18"/>
        <v>1</v>
      </c>
      <c r="DM759" s="62"/>
      <c r="DN759" s="86">
        <f>DH759 / (Baseline!B$7/Baseline!B$17)</f>
        <v>4.827181998</v>
      </c>
      <c r="DO759" s="86">
        <f>DI759 / (Baseline!B$11/Baseline!B$17)</f>
        <v>1.223459102</v>
      </c>
      <c r="DP759" s="86">
        <f>DJ759 / (Baseline!B$16/Baseline!B$17)</f>
        <v>1.381992715</v>
      </c>
      <c r="DQ759" s="86">
        <f>DK759 / (Baseline!B$18/Baseline!B$17)</f>
        <v>0.9210507287</v>
      </c>
      <c r="DR759" s="62"/>
      <c r="DS759" s="86">
        <f>DH759 / Baseline!H$117</f>
        <v>1.809213289</v>
      </c>
      <c r="DT759" s="86">
        <f>DI759 / Baseline!H$118</f>
        <v>1.140827765</v>
      </c>
      <c r="DU759" s="86">
        <f>DJ759 / Baseline!H$119</f>
        <v>1.069105673</v>
      </c>
      <c r="DV759" s="86">
        <f>DK759 / Baseline!H$120</f>
        <v>0.9619050383</v>
      </c>
      <c r="DW759" s="87"/>
      <c r="DX759" s="86">
        <f>(AU759*Baseline!B$34)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0.03194349519</v>
      </c>
      <c r="DY759" s="86">
        <f>(AZ759*Baseline!B$34) + (Baseline!D$90*(1-Baseline!D$91)*Baseline!B$35) + (Baseline!D$90*Baseline!D$91*((1-Baseline!D$92)*Baseline!B$40 + Baseline!D$92*Baseline!B$41))</f>
        <v>0.01139137466</v>
      </c>
      <c r="DZ759" s="86">
        <f>(BE759*Baseline!B$34) + (Baseline!F$90*(1-Baseline!F$91)*Baseline!B$35) + (Baseline!F$90*Baseline!F$91*((1-Baseline!F$92)*Baseline!B$40 + Baseline!F$92*Baseline!B$41))</f>
        <v>0.01402263623</v>
      </c>
      <c r="EA759" s="86">
        <f>(BJ759*Baseline!B$34) + (Baseline!H$90*(1-Baseline!H$91)*Baseline!B$35) + (Baseline!H$90*Baseline!H$91*((1-Baseline!H$92)*Baseline!B$40 + Baseline!H$92*Baseline!B$41))</f>
        <v>0.009314905233</v>
      </c>
      <c r="EB759" s="86">
        <f>( DX759*Baseline!B$7 + DY759*Baseline!B$11 + DZ759*Baseline!B$16 + EA759*Baseline!B$18 ) / Baseline!B$17</f>
        <v>0.009917559719</v>
      </c>
    </row>
    <row r="760">
      <c r="A760" s="73" t="s">
        <v>936</v>
      </c>
      <c r="B760" s="85">
        <f>MIN( MAX( NORMINV( MCrands!B760, (B$5+B$4)/2, (B$5-B$4)/3.29 ), 0 ), 1 )</f>
        <v>0.4059003049</v>
      </c>
      <c r="C760" s="85">
        <f>MAX( NORMINV( MCrands!C760, (C$5+C$4)/2, (C$5-C$4)/3.29 ), 0 )</f>
        <v>3.048399698</v>
      </c>
      <c r="D760" s="83"/>
      <c r="E760" s="84">
        <f>Baseline!B$33 * (C760 * Baseline!B$68*Baseline!B$68/Baseline!B$75 + Baseline!B$46 * Baseline!B$54*Baseline!B$54/Baseline!B$76 + Baseline!B$47 * Baseline!B$55*Baseline!B$55/Baseline!B$77 + Baseline!B$56*Baseline!B$56/Baseline!B$78)</f>
        <v>0.00002163223411</v>
      </c>
      <c r="F760" s="84">
        <f>Baseline!B$33 * (C760 * Baseline!B$68*Baseline!B$59/Baseline!B$75 + Baseline!B$46 * Baseline!B$54*Baseline!B$69/Baseline!B$76 + Baseline!B$47 * Baseline!B$55*Baseline!B$57/Baseline!B$77 + Baseline!B$56*Baseline!B$58/Baseline!B$78)</f>
        <v>0.0000002396550544</v>
      </c>
      <c r="G760" s="85">
        <f>Baseline!B$33 * (C760 * Baseline!B$68*Baseline!B$60/Baseline!B$75 + Baseline!B$46 * Baseline!B$54*Baseline!B$61/Baseline!B$76 + Baseline!B$47 * Baseline!B$55*Baseline!B$70/Baseline!B$77 + Baseline!B$56*Baseline!B$62/Baseline!B$78)</f>
        <v>0.0000002018719636</v>
      </c>
      <c r="H760" s="84">
        <f>Baseline!B$33 * (C760 * Baseline!B$68*Baseline!B$63/Baseline!B$75 + Baseline!B$46 * Baseline!B$54*Baseline!B$64/Baseline!B$76 + Baseline!B$47 * Baseline!B$55*Baseline!B$65/Baseline!B$77 + Baseline!B$56*Baseline!B$71/Baseline!B$78)</f>
        <v>0.000000003834292722</v>
      </c>
      <c r="I760" s="84">
        <f>Baseline!B$33 * (C760 * Baseline!B$59*Baseline!B$68/Baseline!B$75 + Baseline!B$46 * Baseline!B$69*Baseline!B$54/Baseline!B$76 + Baseline!B$47 * Baseline!B$57*Baseline!B$55/Baseline!B$77 + Baseline!B$58*Baseline!B$56/Baseline!B$78)</f>
        <v>0.0000002396550544</v>
      </c>
      <c r="J760" s="85">
        <f>Baseline!B$33 * (C760 * Baseline!B$59*Baseline!B$59/Baseline!B$75 + Baseline!B$46 * Baseline!B$69*Baseline!B$69/Baseline!B$76 + Baseline!B$47 * Baseline!B$57*Baseline!B$57/Baseline!B$77 + Baseline!B$58*Baseline!B$58/Baseline!B$78)</f>
        <v>0.000002116574528</v>
      </c>
      <c r="K760" s="84">
        <f>Baseline!B$33 * (C760 * Baseline!B$59*Baseline!B$60/Baseline!B$75 + Baseline!B$46 * Baseline!B$69*Baseline!B$61/Baseline!B$76 + Baseline!B$47 * Baseline!B$57*Baseline!B$70/Baseline!B$77 + Baseline!B$58*Baseline!B$62/Baseline!B$78)</f>
        <v>0.00000001649002004</v>
      </c>
      <c r="L760" s="85">
        <f>Baseline!B$33 * (C760 * Baseline!B$59*Baseline!B$63/Baseline!B$75 + Baseline!B$46 * Baseline!B$69*Baseline!B$64/Baseline!B$76 + Baseline!B$47 * Baseline!B$57*Baseline!B$65/Baseline!B$77 + Baseline!B$58*Baseline!B$71/Baseline!B$78)</f>
        <v>0.00000001707281378</v>
      </c>
      <c r="M760" s="84">
        <f>Baseline!B$33 * (C760 * Baseline!B$60*Baseline!B$68/Baseline!B$75 + Baseline!B$46 * Baseline!B$61*Baseline!B$54/Baseline!B$76 + Baseline!B$47 * Baseline!B$70*Baseline!B$55/Baseline!B$77 + Baseline!B$62*Baseline!B$56/Baseline!B$78)</f>
        <v>0.0000002018719636</v>
      </c>
      <c r="N760" s="85">
        <f>Baseline!B$33 * (C760 * Baseline!B$60*Baseline!B$59/Baseline!B$75 + Baseline!B$46 * Baseline!B$61*Baseline!B$69/Baseline!B$76 + Baseline!B$47 * Baseline!B$70*Baseline!B$57/Baseline!B$77 + Baseline!B$62*Baseline!B$58/Baseline!B$78)</f>
        <v>0.00000001649002004</v>
      </c>
      <c r="O760" s="85">
        <f>Baseline!B$33 * (C760 * Baseline!B$60*Baseline!B$60/Baseline!B$75 + Baseline!B$46 * Baseline!B$61*Baseline!B$61/Baseline!B$76 + Baseline!B$47 * Baseline!B$70*Baseline!B$70/Baseline!B$77 + Baseline!B$62*Baseline!B$62/Baseline!B$78)</f>
        <v>0.000001589268102</v>
      </c>
      <c r="P760" s="84">
        <f>Baseline!B$33 * (C760 * Baseline!B$60*Baseline!B$63/Baseline!B$75 + Baseline!B$46 * Baseline!B$61*Baseline!B$64/Baseline!B$76 + Baseline!B$47 * Baseline!B$70*Baseline!B$65/Baseline!B$77 + Baseline!B$62*Baseline!B$71/Baseline!B$78)</f>
        <v>0.000000001956449656</v>
      </c>
      <c r="Q760" s="84">
        <f>Baseline!B$33 * (C760 * Baseline!B$63*Baseline!B$68/Baseline!B$75 + Baseline!B$46 * Baseline!B$64*Baseline!B$54/Baseline!B$76 + Baseline!B$47 * Baseline!B$65*Baseline!B$55/Baseline!B$77 + Baseline!B$71*Baseline!B$56/Baseline!B$78)</f>
        <v>0.000000003834292722</v>
      </c>
      <c r="R760" s="84">
        <f>Baseline!B$33 * (C760 * Baseline!B$63*Baseline!B$59/Baseline!B$75 + Baseline!B$46 * Baseline!B$64*Baseline!B$69/Baseline!B$76 + Baseline!B$47 * Baseline!B$65*Baseline!B$57/Baseline!B$77 + Baseline!B$71*Baseline!B$58/Baseline!B$78)</f>
        <v>0.00000001707281378</v>
      </c>
      <c r="S760" s="84">
        <f>Baseline!B$33 * (C760 * Baseline!B$63*Baseline!B$60/Baseline!B$75 + Baseline!B$46 * Baseline!B$64*Baseline!B$61/Baseline!B$76 + Baseline!B$47 * Baseline!B$65*Baseline!B$70/Baseline!B$77 + Baseline!B$71*Baseline!B$62/Baseline!B$78)</f>
        <v>0.000000001956449656</v>
      </c>
      <c r="T760" s="84">
        <f>Baseline!B$33 * (C760 * Baseline!B$63*Baseline!B$63/Baseline!B$75 + Baseline!B$46 * Baseline!B$64*Baseline!B$64/Baseline!B$76 + Baseline!B$47 * Baseline!B$65*Baseline!B$65/Baseline!B$77 + Baseline!B$71*Baseline!B$71/Baseline!B$78)</f>
        <v>0.000000098567223</v>
      </c>
      <c r="U760" s="83"/>
      <c r="V760" s="84">
        <f>E760 * ( Baseline!B$89 * Baseline!B$7 )</f>
        <v>0.2245209578</v>
      </c>
      <c r="W760" s="84">
        <f>F760 * ( Baseline!D$89 * Baseline!B$11 )</f>
        <v>0.004420819893</v>
      </c>
      <c r="X760" s="84">
        <f>G760 * ( Baseline!F$89 * Baseline!B$16 )</f>
        <v>0.007011976209</v>
      </c>
      <c r="Y760" s="84">
        <f>H760 * ( Baseline!H$89 * Baseline!B$18 )</f>
        <v>0.001348419015</v>
      </c>
      <c r="Z760" s="86">
        <f t="shared" si="1"/>
        <v>0.237302173</v>
      </c>
      <c r="AA760" s="84">
        <f>I760 * ( Baseline!B$89 * Baseline!B$7 )</f>
        <v>0.00248737981</v>
      </c>
      <c r="AB760" s="85">
        <f>J760 * ( Baseline!D$89 * Baseline!B$11 )</f>
        <v>0.03904359455</v>
      </c>
      <c r="AC760" s="85">
        <f>K760 * ( Baseline!F$89 * Baseline!B$16 )</f>
        <v>0.0005727770522</v>
      </c>
      <c r="AD760" s="85">
        <f>L760 * ( Baseline!F$89 * Baseline!B$16 )</f>
        <v>0.0005930202585</v>
      </c>
      <c r="AE760" s="86">
        <f t="shared" si="2"/>
        <v>0.04269677167</v>
      </c>
      <c r="AF760" s="86">
        <f>M760 * ( Baseline!B$89 * Baseline!B$7 )</f>
        <v>0.00209522911</v>
      </c>
      <c r="AG760" s="86">
        <f>N760 * ( Baseline!D$89 * Baseline!B$11 )</f>
        <v>0.0003041847326</v>
      </c>
      <c r="AH760" s="86">
        <f>O760 * ( Baseline!F$89 * Baseline!B$16 )</f>
        <v>0.05520286186</v>
      </c>
      <c r="AI760" s="86">
        <f>P760 * ( Baseline!H$89 * Baseline!B$18 )</f>
        <v>0.0006880314332</v>
      </c>
      <c r="AJ760" s="86">
        <f t="shared" si="3"/>
        <v>0.05829030714</v>
      </c>
      <c r="AK760" s="86">
        <f>Q760 * ( Baseline!B$89 * Baseline!B$7 )</f>
        <v>0.00003979612416</v>
      </c>
      <c r="AL760" s="86">
        <f>R760 * ( Baseline!D$89 * Baseline!B$11 )</f>
        <v>0.000314935293</v>
      </c>
      <c r="AM760" s="86">
        <f>S760 * ( Baseline!F$89 * Baseline!B$16 )</f>
        <v>0.00006795682865</v>
      </c>
      <c r="AN760" s="86">
        <f>T760 * ( Baseline!H$89 * Baseline!B$18 )</f>
        <v>0.03466347703</v>
      </c>
      <c r="AO760" s="86">
        <f t="shared" si="4"/>
        <v>0.03508616528</v>
      </c>
      <c r="AP760" s="62"/>
      <c r="AQ760" s="86">
        <f>V760 * ( (1-Baseline!B$90-Baseline!B$89) + (1-B760)*Baseline!B$90 )</f>
        <v>0.1386077279</v>
      </c>
      <c r="AR760" s="86">
        <f>W760 * ( (1-Baseline!B$90-Baseline!B$89) + (1-B760)*Baseline!B$90 )</f>
        <v>0.002729187541</v>
      </c>
      <c r="AS760" s="86">
        <f>X760 * ( (1-Baseline!B$90-Baseline!B$89) + (1-B760)*Baseline!B$90 )</f>
        <v>0.004328834598</v>
      </c>
      <c r="AT760" s="86">
        <f>Y760 * ( (1-Baseline!B$90-Baseline!B$89) + (1-B760)*Baseline!B$90 )</f>
        <v>0.0008324447644</v>
      </c>
      <c r="AU760" s="86">
        <f t="shared" si="5"/>
        <v>0.1464981948</v>
      </c>
      <c r="AV760" s="86">
        <f>AA760 * ( (1-Baseline!D$90-Baseline!D$89) + (1-B760)*Baseline!D$90 )</f>
        <v>0.00201367092</v>
      </c>
      <c r="AW760" s="86">
        <f>AB760 * ( (1-Baseline!D$90-Baseline!D$89) + (1-B760)*Baseline!D$90 )</f>
        <v>0.03160793966</v>
      </c>
      <c r="AX760" s="86">
        <f>AC760 * ( (1-Baseline!D$90-Baseline!D$89) + (1-B760)*Baseline!D$90 )</f>
        <v>0.0004636945628</v>
      </c>
      <c r="AY760" s="86">
        <f>AD760 * ( (1-Baseline!D$90-Baseline!D$89) + (1-B760)*Baseline!D$90 )</f>
        <v>0.000480082553</v>
      </c>
      <c r="AZ760" s="86">
        <f t="shared" si="6"/>
        <v>0.0345653877</v>
      </c>
      <c r="BA760" s="86">
        <f>AF760 * ( (1-Baseline!F$90-Baseline!F$89) + (1-Baseline!B$36)*Baseline!F$90 )</f>
        <v>0.001507793915</v>
      </c>
      <c r="BB760" s="86">
        <f>AG760 * ( (1-Baseline!F$90-Baseline!F$89) + (1-Baseline!B$36)*Baseline!F$90 )</f>
        <v>0.0002189010675</v>
      </c>
      <c r="BC760" s="86">
        <f>AH760 * ( (1-Baseline!F$90-Baseline!F$89) + (1-Baseline!B$36)*Baseline!F$90 )</f>
        <v>0.03972574589</v>
      </c>
      <c r="BD760" s="86">
        <f>AI760 * ( (1-Baseline!F$90-Baseline!F$89) + (1-Baseline!B$36)*Baseline!F$90 )</f>
        <v>0.0004951294363</v>
      </c>
      <c r="BE760" s="86">
        <f t="shared" si="7"/>
        <v>0.0419475703</v>
      </c>
      <c r="BF760" s="86">
        <f>AK760 * ( (1-Baseline!H$90-Baseline!H$89) + (1-Baseline!B$36)*Baseline!H$90 )</f>
        <v>0.0000315312651</v>
      </c>
      <c r="BG760" s="86">
        <f>AL760 * ( (1-Baseline!H$90-Baseline!H$89) + (1-Baseline!B$36)*Baseline!H$90 )</f>
        <v>0.0002495295313</v>
      </c>
      <c r="BH760" s="86">
        <f>AM760 * ( (1-Baseline!H$90-Baseline!H$89) + (1-Baseline!B$36)*Baseline!H$90 )</f>
        <v>0.00005384355448</v>
      </c>
      <c r="BI760" s="86">
        <f>AN760 * ( (1-Baseline!H$90-Baseline!H$89) + (1-Baseline!B$36)*Baseline!H$90 )</f>
        <v>0.02746456612</v>
      </c>
      <c r="BJ760" s="86">
        <f t="shared" si="8"/>
        <v>0.02779947047</v>
      </c>
      <c r="BK760" s="62"/>
      <c r="BL760" s="86">
        <f t="shared" si="19"/>
        <v>0.946139494</v>
      </c>
      <c r="BM760" s="86">
        <f t="shared" si="20"/>
        <v>0.01862949605</v>
      </c>
      <c r="BN760" s="86">
        <f t="shared" si="21"/>
        <v>0.02954872314</v>
      </c>
      <c r="BO760" s="86">
        <f t="shared" si="22"/>
        <v>0.005682286841</v>
      </c>
      <c r="BP760" s="86">
        <f t="shared" si="9"/>
        <v>1</v>
      </c>
      <c r="BQ760" s="86">
        <f t="shared" si="23"/>
        <v>0.05825685907</v>
      </c>
      <c r="BR760" s="86">
        <f t="shared" si="24"/>
        <v>0.9144390319</v>
      </c>
      <c r="BS760" s="86">
        <f t="shared" si="25"/>
        <v>0.01341499673</v>
      </c>
      <c r="BT760" s="86">
        <f t="shared" si="26"/>
        <v>0.01388911234</v>
      </c>
      <c r="BU760" s="86">
        <f t="shared" si="10"/>
        <v>1</v>
      </c>
      <c r="BV760" s="86">
        <f t="shared" si="27"/>
        <v>0.03594472586</v>
      </c>
      <c r="BW760" s="86">
        <f t="shared" si="28"/>
        <v>0.005218444499</v>
      </c>
      <c r="BX760" s="86">
        <f t="shared" si="29"/>
        <v>0.9470332989</v>
      </c>
      <c r="BY760" s="86">
        <f t="shared" si="30"/>
        <v>0.01180353076</v>
      </c>
      <c r="BZ760" s="86">
        <f t="shared" si="11"/>
        <v>1</v>
      </c>
      <c r="CA760" s="86">
        <f t="shared" si="31"/>
        <v>0.001134239774</v>
      </c>
      <c r="CB760" s="86">
        <f t="shared" si="32"/>
        <v>0.008976053396</v>
      </c>
      <c r="CC760" s="86">
        <f t="shared" si="33"/>
        <v>0.001936855399</v>
      </c>
      <c r="CD760" s="86">
        <f t="shared" si="34"/>
        <v>0.9879528514</v>
      </c>
      <c r="CE760" s="86">
        <f t="shared" si="12"/>
        <v>1</v>
      </c>
      <c r="CF760" s="62"/>
      <c r="CG760" s="86">
        <f t="shared" si="35"/>
        <v>0.946139494</v>
      </c>
      <c r="CH760" s="86">
        <f t="shared" si="36"/>
        <v>0.01862949605</v>
      </c>
      <c r="CI760" s="86">
        <f t="shared" si="37"/>
        <v>0.02954872314</v>
      </c>
      <c r="CJ760" s="86">
        <f t="shared" si="38"/>
        <v>0.005682286841</v>
      </c>
      <c r="CK760" s="86">
        <f t="shared" si="13"/>
        <v>1</v>
      </c>
      <c r="CL760" s="86">
        <f t="shared" si="39"/>
        <v>0.05825685907</v>
      </c>
      <c r="CM760" s="86">
        <f t="shared" si="40"/>
        <v>0.9144390319</v>
      </c>
      <c r="CN760" s="86">
        <f t="shared" si="41"/>
        <v>0.01341499673</v>
      </c>
      <c r="CO760" s="86">
        <f t="shared" si="42"/>
        <v>0.01388911234</v>
      </c>
      <c r="CP760" s="86">
        <f t="shared" si="14"/>
        <v>1</v>
      </c>
      <c r="CQ760" s="86">
        <f t="shared" si="43"/>
        <v>0.03594472586</v>
      </c>
      <c r="CR760" s="86">
        <f t="shared" si="44"/>
        <v>0.005218444499</v>
      </c>
      <c r="CS760" s="86">
        <f t="shared" si="45"/>
        <v>0.9470332989</v>
      </c>
      <c r="CT760" s="86">
        <f t="shared" si="46"/>
        <v>0.01180353076</v>
      </c>
      <c r="CU760" s="86">
        <f t="shared" si="15"/>
        <v>1</v>
      </c>
      <c r="CV760" s="86">
        <f t="shared" si="47"/>
        <v>0.001134239774</v>
      </c>
      <c r="CW760" s="86">
        <f t="shared" si="48"/>
        <v>0.008976053396</v>
      </c>
      <c r="CX760" s="86">
        <f t="shared" si="49"/>
        <v>0.001936855399</v>
      </c>
      <c r="CY760" s="86">
        <f t="shared" si="50"/>
        <v>0.9879528514</v>
      </c>
      <c r="CZ760" s="86">
        <f t="shared" si="16"/>
        <v>1</v>
      </c>
      <c r="DA760" s="62"/>
      <c r="DB760" s="86">
        <f>(AQ760*Baseline!B$7 + AV760*Baseline!B$11 + BA760*Baseline!B$16 + BF760*Baseline!B$18)</f>
        <v>78038.4125</v>
      </c>
      <c r="DC760" s="86">
        <f>(AR760*Baseline!B$7 + AW760*Baseline!B$11 + BB760*Baseline!B$16 + BG760*Baseline!B$18)</f>
        <v>81268.11042</v>
      </c>
      <c r="DD760" s="86">
        <f>(AS760*Baseline!B$7 + AX760*Baseline!B$11 + BC760*Baseline!B$16 + BH760*Baseline!B$18)</f>
        <v>138648.2397</v>
      </c>
      <c r="DE760" s="86">
        <f>(AT760*Baseline!B$7 + AY760*Baseline!B$11 + BD760*Baseline!B$16 + BI760*Baseline!B$18)</f>
        <v>1260716.97</v>
      </c>
      <c r="DF760" s="86">
        <f t="shared" si="17"/>
        <v>1558671.733</v>
      </c>
      <c r="DG760" s="62"/>
      <c r="DH760" s="86">
        <f t="shared" si="51"/>
        <v>0.05006725333</v>
      </c>
      <c r="DI760" s="86">
        <f t="shared" si="52"/>
        <v>0.05213933678</v>
      </c>
      <c r="DJ760" s="86">
        <f t="shared" si="53"/>
        <v>0.08895281591</v>
      </c>
      <c r="DK760" s="86">
        <f t="shared" si="54"/>
        <v>0.808840594</v>
      </c>
      <c r="DL760" s="86">
        <f t="shared" si="18"/>
        <v>1</v>
      </c>
      <c r="DM760" s="62"/>
      <c r="DN760" s="86">
        <f>DH760 / (Baseline!B$7/Baseline!B$17)</f>
        <v>5.344349984</v>
      </c>
      <c r="DO760" s="86">
        <f>DI760 / (Baseline!B$11/Baseline!B$17)</f>
        <v>1.258668545</v>
      </c>
      <c r="DP760" s="86">
        <f>DJ760 / (Baseline!B$16/Baseline!B$17)</f>
        <v>1.374589827</v>
      </c>
      <c r="DQ760" s="86">
        <f>DK760 / (Baseline!B$18/Baseline!B$17)</f>
        <v>0.9144656977</v>
      </c>
      <c r="DR760" s="62"/>
      <c r="DS760" s="86">
        <f>DH760 / Baseline!H$117</f>
        <v>2.003046294</v>
      </c>
      <c r="DT760" s="86">
        <f>DI760 / Baseline!H$118</f>
        <v>1.173659195</v>
      </c>
      <c r="DU760" s="86">
        <f>DJ760 / Baseline!H$119</f>
        <v>1.06337882</v>
      </c>
      <c r="DV760" s="86">
        <f>DK760 / Baseline!H$120</f>
        <v>0.9550279203</v>
      </c>
      <c r="DW760" s="87"/>
      <c r="DX760" s="86">
        <f>(AU760*Baseline!B$34)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0.03450426047</v>
      </c>
      <c r="DY760" s="86">
        <f>(AZ760*Baseline!B$34) + (Baseline!D$90*(1-Baseline!D$91)*Baseline!B$35) + (Baseline!D$90*Baseline!D$91*((1-Baseline!D$92)*Baseline!B$40 + Baseline!D$92*Baseline!B$41))</f>
        <v>0.01159837615</v>
      </c>
      <c r="DZ760" s="86">
        <f>(BE760*Baseline!B$34) + (Baseline!F$90*(1-Baseline!F$91)*Baseline!B$35) + (Baseline!F$90*Baseline!F$91*((1-Baseline!F$92)*Baseline!B$40 + Baseline!F$92*Baseline!B$41))</f>
        <v>0.01402277555</v>
      </c>
      <c r="EA760" s="86">
        <f>(BJ760*Baseline!B$34) + (Baseline!H$90*(1-Baseline!H$91)*Baseline!B$35) + (Baseline!H$90*Baseline!H$91*((1-Baseline!H$92)*Baseline!B$40 + Baseline!H$92*Baseline!B$41))</f>
        <v>0.009314920571</v>
      </c>
      <c r="EB760" s="86">
        <f>( DX760*Baseline!B$7 + DY760*Baseline!B$11 + DZ760*Baseline!B$16 + EA760*Baseline!B$18 ) / Baseline!B$17</f>
        <v>0.009950147084</v>
      </c>
    </row>
    <row r="761">
      <c r="A761" s="73" t="s">
        <v>937</v>
      </c>
      <c r="B761" s="85">
        <f>MIN( MAX( NORMINV( MCrands!B761, (B$5+B$4)/2, (B$5-B$4)/3.29 ), 0 ), 1 )</f>
        <v>0.4554385384</v>
      </c>
      <c r="C761" s="85">
        <f>MAX( NORMINV( MCrands!C761, (C$5+C$4)/2, (C$5-C$4)/3.29 ), 0 )</f>
        <v>3.028621117</v>
      </c>
      <c r="D761" s="83"/>
      <c r="E761" s="84">
        <f>Baseline!B$33 * (C761 * Baseline!B$68*Baseline!B$68/Baseline!B$75 + Baseline!B$46 * Baseline!B$54*Baseline!B$54/Baseline!B$76 + Baseline!B$47 * Baseline!B$55*Baseline!B$55/Baseline!B$77 + Baseline!B$56*Baseline!B$56/Baseline!B$78)</f>
        <v>0.00002149220128</v>
      </c>
      <c r="F761" s="84">
        <f>Baseline!B$33 * (C761 * Baseline!B$68*Baseline!B$59/Baseline!B$75 + Baseline!B$46 * Baseline!B$54*Baseline!B$69/Baseline!B$76 + Baseline!B$47 * Baseline!B$55*Baseline!B$57/Baseline!B$77 + Baseline!B$56*Baseline!B$58/Baseline!B$78)</f>
        <v>0.000000239632944</v>
      </c>
      <c r="G761" s="85">
        <f>Baseline!B$33 * (C761 * Baseline!B$68*Baseline!B$60/Baseline!B$75 + Baseline!B$46 * Baseline!B$54*Baseline!B$61/Baseline!B$76 + Baseline!B$47 * Baseline!B$55*Baseline!B$70/Baseline!B$77 + Baseline!B$56*Baseline!B$62/Baseline!B$78)</f>
        <v>0.0000002018176087</v>
      </c>
      <c r="H761" s="84">
        <f>Baseline!B$33 * (C761 * Baseline!B$68*Baseline!B$63/Baseline!B$75 + Baseline!B$46 * Baseline!B$54*Baseline!B$64/Baseline!B$76 + Baseline!B$47 * Baseline!B$55*Baseline!B$65/Baseline!B$77 + Baseline!B$56*Baseline!B$71/Baseline!B$78)</f>
        <v>0.000000003828857238</v>
      </c>
      <c r="I761" s="84">
        <f>Baseline!B$33 * (C761 * Baseline!B$59*Baseline!B$68/Baseline!B$75 + Baseline!B$46 * Baseline!B$69*Baseline!B$54/Baseline!B$76 + Baseline!B$47 * Baseline!B$57*Baseline!B$55/Baseline!B$77 + Baseline!B$58*Baseline!B$56/Baseline!B$78)</f>
        <v>0.000000239632944</v>
      </c>
      <c r="J761" s="85">
        <f>Baseline!B$33 * (C761 * Baseline!B$59*Baseline!B$59/Baseline!B$75 + Baseline!B$46 * Baseline!B$69*Baseline!B$69/Baseline!B$76 + Baseline!B$47 * Baseline!B$57*Baseline!B$57/Baseline!B$77 + Baseline!B$58*Baseline!B$58/Baseline!B$78)</f>
        <v>0.000002116574524</v>
      </c>
      <c r="K761" s="84">
        <f>Baseline!B$33 * (C761 * Baseline!B$59*Baseline!B$60/Baseline!B$75 + Baseline!B$46 * Baseline!B$69*Baseline!B$61/Baseline!B$76 + Baseline!B$47 * Baseline!B$57*Baseline!B$70/Baseline!B$77 + Baseline!B$58*Baseline!B$62/Baseline!B$78)</f>
        <v>0.00000001649001146</v>
      </c>
      <c r="L761" s="85">
        <f>Baseline!B$33 * (C761 * Baseline!B$59*Baseline!B$63/Baseline!B$75 + Baseline!B$46 * Baseline!B$69*Baseline!B$64/Baseline!B$76 + Baseline!B$47 * Baseline!B$57*Baseline!B$65/Baseline!B$77 + Baseline!B$58*Baseline!B$71/Baseline!B$78)</f>
        <v>0.00000001707281292</v>
      </c>
      <c r="M761" s="84">
        <f>Baseline!B$33 * (C761 * Baseline!B$60*Baseline!B$68/Baseline!B$75 + Baseline!B$46 * Baseline!B$61*Baseline!B$54/Baseline!B$76 + Baseline!B$47 * Baseline!B$70*Baseline!B$55/Baseline!B$77 + Baseline!B$62*Baseline!B$56/Baseline!B$78)</f>
        <v>0.0000002018176087</v>
      </c>
      <c r="N761" s="85">
        <f>Baseline!B$33 * (C761 * Baseline!B$60*Baseline!B$59/Baseline!B$75 + Baseline!B$46 * Baseline!B$61*Baseline!B$69/Baseline!B$76 + Baseline!B$47 * Baseline!B$70*Baseline!B$57/Baseline!B$77 + Baseline!B$62*Baseline!B$58/Baseline!B$78)</f>
        <v>0.00000001649001146</v>
      </c>
      <c r="O761" s="85">
        <f>Baseline!B$33 * (C761 * Baseline!B$60*Baseline!B$60/Baseline!B$75 + Baseline!B$46 * Baseline!B$61*Baseline!B$61/Baseline!B$76 + Baseline!B$47 * Baseline!B$70*Baseline!B$70/Baseline!B$77 + Baseline!B$62*Baseline!B$62/Baseline!B$78)</f>
        <v>0.000001589268081</v>
      </c>
      <c r="P761" s="84">
        <f>Baseline!B$33 * (C761 * Baseline!B$60*Baseline!B$63/Baseline!B$75 + Baseline!B$46 * Baseline!B$61*Baseline!B$64/Baseline!B$76 + Baseline!B$47 * Baseline!B$70*Baseline!B$65/Baseline!B$77 + Baseline!B$62*Baseline!B$71/Baseline!B$78)</f>
        <v>0.000000001956447546</v>
      </c>
      <c r="Q761" s="84">
        <f>Baseline!B$33 * (C761 * Baseline!B$63*Baseline!B$68/Baseline!B$75 + Baseline!B$46 * Baseline!B$64*Baseline!B$54/Baseline!B$76 + Baseline!B$47 * Baseline!B$65*Baseline!B$55/Baseline!B$77 + Baseline!B$71*Baseline!B$56/Baseline!B$78)</f>
        <v>0.000000003828857238</v>
      </c>
      <c r="R761" s="84">
        <f>Baseline!B$33 * (C761 * Baseline!B$63*Baseline!B$59/Baseline!B$75 + Baseline!B$46 * Baseline!B$64*Baseline!B$69/Baseline!B$76 + Baseline!B$47 * Baseline!B$65*Baseline!B$57/Baseline!B$77 + Baseline!B$71*Baseline!B$58/Baseline!B$78)</f>
        <v>0.00000001707281292</v>
      </c>
      <c r="S761" s="84">
        <f>Baseline!B$33 * (C761 * Baseline!B$63*Baseline!B$60/Baseline!B$75 + Baseline!B$46 * Baseline!B$64*Baseline!B$61/Baseline!B$76 + Baseline!B$47 * Baseline!B$65*Baseline!B$70/Baseline!B$77 + Baseline!B$71*Baseline!B$62/Baseline!B$78)</f>
        <v>0.000000001956447546</v>
      </c>
      <c r="T761" s="84">
        <f>Baseline!B$33 * (C761 * Baseline!B$63*Baseline!B$63/Baseline!B$75 + Baseline!B$46 * Baseline!B$64*Baseline!B$64/Baseline!B$76 + Baseline!B$47 * Baseline!B$65*Baseline!B$65/Baseline!B$77 + Baseline!B$71*Baseline!B$71/Baseline!B$78)</f>
        <v>0.00000009856722279</v>
      </c>
      <c r="U761" s="83"/>
      <c r="V761" s="84">
        <f>E761 * ( Baseline!B$89 * Baseline!B$7 )</f>
        <v>0.2230675571</v>
      </c>
      <c r="W761" s="84">
        <f>F761 * ( Baseline!D$89 * Baseline!B$11 )</f>
        <v>0.004420412031</v>
      </c>
      <c r="X761" s="84">
        <f>G761 * ( Baseline!F$89 * Baseline!B$16 )</f>
        <v>0.007010088206</v>
      </c>
      <c r="Y761" s="84">
        <f>H761 * ( Baseline!H$89 * Baseline!B$18 )</f>
        <v>0.001346507499</v>
      </c>
      <c r="Z761" s="86">
        <f t="shared" si="1"/>
        <v>0.2358445649</v>
      </c>
      <c r="AA761" s="84">
        <f>I761 * ( Baseline!B$89 * Baseline!B$7 )</f>
        <v>0.002487150326</v>
      </c>
      <c r="AB761" s="85">
        <f>J761 * ( Baseline!D$89 * Baseline!B$11 )</f>
        <v>0.03904359449</v>
      </c>
      <c r="AC761" s="85">
        <f>K761 * ( Baseline!F$89 * Baseline!B$16 )</f>
        <v>0.0005727767541</v>
      </c>
      <c r="AD761" s="85">
        <f>L761 * ( Baseline!F$89 * Baseline!B$16 )</f>
        <v>0.0005930202287</v>
      </c>
      <c r="AE761" s="86">
        <f t="shared" si="2"/>
        <v>0.04269654179</v>
      </c>
      <c r="AF761" s="86">
        <f>M761 * ( Baseline!B$89 * Baseline!B$7 )</f>
        <v>0.002094664961</v>
      </c>
      <c r="AG761" s="86">
        <f>N761 * ( Baseline!D$89 * Baseline!B$11 )</f>
        <v>0.0003041845743</v>
      </c>
      <c r="AH761" s="86">
        <f>O761 * ( Baseline!F$89 * Baseline!B$16 )</f>
        <v>0.05520286113</v>
      </c>
      <c r="AI761" s="86">
        <f>P761 * ( Baseline!H$89 * Baseline!B$18 )</f>
        <v>0.0006880306912</v>
      </c>
      <c r="AJ761" s="86">
        <f t="shared" si="3"/>
        <v>0.05828974135</v>
      </c>
      <c r="AK761" s="86">
        <f>Q761 * ( Baseline!B$89 * Baseline!B$7 )</f>
        <v>0.00003973970927</v>
      </c>
      <c r="AL761" s="86">
        <f>R761 * ( Baseline!D$89 * Baseline!B$11 )</f>
        <v>0.0003149352772</v>
      </c>
      <c r="AM761" s="86">
        <f>S761 * ( Baseline!F$89 * Baseline!B$16 )</f>
        <v>0.00006795675537</v>
      </c>
      <c r="AN761" s="86">
        <f>T761 * ( Baseline!H$89 * Baseline!B$18 )</f>
        <v>0.03466347696</v>
      </c>
      <c r="AO761" s="86">
        <f t="shared" si="4"/>
        <v>0.0350861087</v>
      </c>
      <c r="AP761" s="62"/>
      <c r="AQ761" s="86">
        <f>V761 * ( (1-Baseline!B$90-Baseline!B$89) + (1-B761)*Baseline!B$90 )</f>
        <v>0.1278756411</v>
      </c>
      <c r="AR761" s="86">
        <f>W761 * ( (1-Baseline!B$90-Baseline!B$89) + (1-B761)*Baseline!B$90 )</f>
        <v>0.002534044078</v>
      </c>
      <c r="AS761" s="86">
        <f>X761 * ( (1-Baseline!B$90-Baseline!B$89) + (1-B761)*Baseline!B$90 )</f>
        <v>0.004018601068</v>
      </c>
      <c r="AT761" s="86">
        <f>Y761 * ( (1-Baseline!B$90-Baseline!B$89) + (1-B761)*Baseline!B$90 )</f>
        <v>0.000771898486</v>
      </c>
      <c r="AU761" s="86">
        <f t="shared" si="5"/>
        <v>0.1352001847</v>
      </c>
      <c r="AV761" s="86">
        <f>AA761 * ( (1-Baseline!D$90-Baseline!D$89) + (1-B761)*Baseline!D$90 )</f>
        <v>0.001958287493</v>
      </c>
      <c r="AW761" s="86">
        <f>AB761 * ( (1-Baseline!D$90-Baseline!D$89) + (1-B761)*Baseline!D$90 )</f>
        <v>0.0307414401</v>
      </c>
      <c r="AX761" s="86">
        <f>AC761 * ( (1-Baseline!D$90-Baseline!D$89) + (1-B761)*Baseline!D$90 )</f>
        <v>0.0004509826133</v>
      </c>
      <c r="AY761" s="86">
        <f>AD761 * ( (1-Baseline!D$90-Baseline!D$89) + (1-B761)*Baseline!D$90 )</f>
        <v>0.0004669215546</v>
      </c>
      <c r="AZ761" s="86">
        <f t="shared" si="6"/>
        <v>0.03361763176</v>
      </c>
      <c r="BA761" s="86">
        <f>AF761 * ( (1-Baseline!F$90-Baseline!F$89) + (1-Baseline!B$36)*Baseline!F$90 )</f>
        <v>0.001507387935</v>
      </c>
      <c r="BB761" s="86">
        <f>AG761 * ( (1-Baseline!F$90-Baseline!F$89) + (1-Baseline!B$36)*Baseline!F$90 )</f>
        <v>0.0002189009536</v>
      </c>
      <c r="BC761" s="86">
        <f>AH761 * ( (1-Baseline!F$90-Baseline!F$89) + (1-Baseline!B$36)*Baseline!F$90 )</f>
        <v>0.03972574536</v>
      </c>
      <c r="BD761" s="86">
        <f>AI761 * ( (1-Baseline!F$90-Baseline!F$89) + (1-Baseline!B$36)*Baseline!F$90 )</f>
        <v>0.0004951289024</v>
      </c>
      <c r="BE761" s="86">
        <f t="shared" si="7"/>
        <v>0.04194716315</v>
      </c>
      <c r="BF761" s="86">
        <f>AK761 * ( (1-Baseline!H$90-Baseline!H$89) + (1-Baseline!B$36)*Baseline!H$90 )</f>
        <v>0.00003148656645</v>
      </c>
      <c r="BG761" s="86">
        <f>AL761 * ( (1-Baseline!H$90-Baseline!H$89) + (1-Baseline!B$36)*Baseline!H$90 )</f>
        <v>0.0002495295188</v>
      </c>
      <c r="BH761" s="86">
        <f>AM761 * ( (1-Baseline!H$90-Baseline!H$89) + (1-Baseline!B$36)*Baseline!H$90 )</f>
        <v>0.00005384349641</v>
      </c>
      <c r="BI761" s="86">
        <f>AN761 * ( (1-Baseline!H$90-Baseline!H$89) + (1-Baseline!B$36)*Baseline!H$90 )</f>
        <v>0.02746456606</v>
      </c>
      <c r="BJ761" s="86">
        <f t="shared" si="8"/>
        <v>0.02779942565</v>
      </c>
      <c r="BK761" s="62"/>
      <c r="BL761" s="86">
        <f t="shared" si="19"/>
        <v>0.9458244554</v>
      </c>
      <c r="BM761" s="86">
        <f t="shared" si="20"/>
        <v>0.01874290397</v>
      </c>
      <c r="BN761" s="86">
        <f t="shared" si="21"/>
        <v>0.02972334007</v>
      </c>
      <c r="BO761" s="86">
        <f t="shared" si="22"/>
        <v>0.005709300529</v>
      </c>
      <c r="BP761" s="86">
        <f t="shared" si="9"/>
        <v>1</v>
      </c>
      <c r="BQ761" s="86">
        <f t="shared" si="23"/>
        <v>0.05825179795</v>
      </c>
      <c r="BR761" s="86">
        <f t="shared" si="24"/>
        <v>0.9144439537</v>
      </c>
      <c r="BS761" s="86">
        <f t="shared" si="25"/>
        <v>0.01341506197</v>
      </c>
      <c r="BT761" s="86">
        <f t="shared" si="26"/>
        <v>0.01388918642</v>
      </c>
      <c r="BU761" s="86">
        <f t="shared" si="10"/>
        <v>1</v>
      </c>
      <c r="BV761" s="86">
        <f t="shared" si="27"/>
        <v>0.03593539639</v>
      </c>
      <c r="BW761" s="86">
        <f t="shared" si="28"/>
        <v>0.005218492435</v>
      </c>
      <c r="BX761" s="86">
        <f t="shared" si="29"/>
        <v>0.9470424786</v>
      </c>
      <c r="BY761" s="86">
        <f t="shared" si="30"/>
        <v>0.0118036326</v>
      </c>
      <c r="BZ761" s="86">
        <f t="shared" si="11"/>
        <v>1</v>
      </c>
      <c r="CA761" s="86">
        <f t="shared" si="31"/>
        <v>0.001132633704</v>
      </c>
      <c r="CB761" s="86">
        <f t="shared" si="32"/>
        <v>0.008976067419</v>
      </c>
      <c r="CC761" s="86">
        <f t="shared" si="33"/>
        <v>0.001936856434</v>
      </c>
      <c r="CD761" s="86">
        <f t="shared" si="34"/>
        <v>0.9879544424</v>
      </c>
      <c r="CE761" s="86">
        <f t="shared" si="12"/>
        <v>1</v>
      </c>
      <c r="CF761" s="62"/>
      <c r="CG761" s="86">
        <f t="shared" si="35"/>
        <v>0.9458244554</v>
      </c>
      <c r="CH761" s="86">
        <f t="shared" si="36"/>
        <v>0.01874290397</v>
      </c>
      <c r="CI761" s="86">
        <f t="shared" si="37"/>
        <v>0.02972334007</v>
      </c>
      <c r="CJ761" s="86">
        <f t="shared" si="38"/>
        <v>0.005709300529</v>
      </c>
      <c r="CK761" s="86">
        <f t="shared" si="13"/>
        <v>1</v>
      </c>
      <c r="CL761" s="86">
        <f t="shared" si="39"/>
        <v>0.05825179795</v>
      </c>
      <c r="CM761" s="86">
        <f t="shared" si="40"/>
        <v>0.9144439537</v>
      </c>
      <c r="CN761" s="86">
        <f t="shared" si="41"/>
        <v>0.01341506197</v>
      </c>
      <c r="CO761" s="86">
        <f t="shared" si="42"/>
        <v>0.01388918642</v>
      </c>
      <c r="CP761" s="86">
        <f t="shared" si="14"/>
        <v>1</v>
      </c>
      <c r="CQ761" s="86">
        <f t="shared" si="43"/>
        <v>0.03593539639</v>
      </c>
      <c r="CR761" s="86">
        <f t="shared" si="44"/>
        <v>0.005218492435</v>
      </c>
      <c r="CS761" s="86">
        <f t="shared" si="45"/>
        <v>0.9470424786</v>
      </c>
      <c r="CT761" s="86">
        <f t="shared" si="46"/>
        <v>0.0118036326</v>
      </c>
      <c r="CU761" s="86">
        <f t="shared" si="15"/>
        <v>1</v>
      </c>
      <c r="CV761" s="86">
        <f t="shared" si="47"/>
        <v>0.001132633704</v>
      </c>
      <c r="CW761" s="86">
        <f t="shared" si="48"/>
        <v>0.008976067419</v>
      </c>
      <c r="CX761" s="86">
        <f t="shared" si="49"/>
        <v>0.001936856434</v>
      </c>
      <c r="CY761" s="86">
        <f t="shared" si="50"/>
        <v>0.9879544424</v>
      </c>
      <c r="CZ761" s="86">
        <f t="shared" si="16"/>
        <v>1</v>
      </c>
      <c r="DA761" s="62"/>
      <c r="DB761" s="86">
        <f>(AQ761*Baseline!B$7 + AV761*Baseline!B$11 + BA761*Baseline!B$16 + BF761*Baseline!B$18)</f>
        <v>72711.17075</v>
      </c>
      <c r="DC761" s="86">
        <f>(AR761*Baseline!B$7 + AW761*Baseline!B$11 + BB761*Baseline!B$16 + BG761*Baseline!B$18)</f>
        <v>79315.20977</v>
      </c>
      <c r="DD761" s="86">
        <f>(AS761*Baseline!B$7 + AX761*Baseline!B$11 + BC761*Baseline!B$16 + BH761*Baseline!B$18)</f>
        <v>138470.5106</v>
      </c>
      <c r="DE761" s="86">
        <f>(AT761*Baseline!B$7 + AY761*Baseline!B$11 + BD761*Baseline!B$16 + BI761*Baseline!B$18)</f>
        <v>1260659.376</v>
      </c>
      <c r="DF761" s="86">
        <f t="shared" si="17"/>
        <v>1551156.267</v>
      </c>
      <c r="DG761" s="62"/>
      <c r="DH761" s="86">
        <f t="shared" si="51"/>
        <v>0.04687546463</v>
      </c>
      <c r="DI761" s="86">
        <f t="shared" si="52"/>
        <v>0.05113295897</v>
      </c>
      <c r="DJ761" s="86">
        <f t="shared" si="53"/>
        <v>0.08926922031</v>
      </c>
      <c r="DK761" s="86">
        <f t="shared" si="54"/>
        <v>0.8127223561</v>
      </c>
      <c r="DL761" s="86">
        <f t="shared" si="18"/>
        <v>1</v>
      </c>
      <c r="DM761" s="62"/>
      <c r="DN761" s="86">
        <f>DH761 / (Baseline!B$7/Baseline!B$17)</f>
        <v>5.003647534</v>
      </c>
      <c r="DO761" s="86">
        <f>DI761 / (Baseline!B$11/Baseline!B$17)</f>
        <v>1.234374103</v>
      </c>
      <c r="DP761" s="86">
        <f>DJ761 / (Baseline!B$16/Baseline!B$17)</f>
        <v>1.379479231</v>
      </c>
      <c r="DQ761" s="86">
        <f>DK761 / (Baseline!B$18/Baseline!B$17)</f>
        <v>0.9188543725</v>
      </c>
      <c r="DR761" s="62"/>
      <c r="DS761" s="86">
        <f>DH761 / Baseline!H$117</f>
        <v>1.87535204</v>
      </c>
      <c r="DT761" s="86">
        <f>DI761 / Baseline!H$118</f>
        <v>1.151005577</v>
      </c>
      <c r="DU761" s="86">
        <f>DJ761 / Baseline!H$119</f>
        <v>1.06716125</v>
      </c>
      <c r="DV761" s="86">
        <f>DK761 / Baseline!H$120</f>
        <v>0.95961126</v>
      </c>
      <c r="DW761" s="87"/>
      <c r="DX761" s="86">
        <f>(AU761*Baseline!B$34)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0.03280955895</v>
      </c>
      <c r="DY761" s="86">
        <f>(AZ761*Baseline!B$34) + (Baseline!D$90*(1-Baseline!D$91)*Baseline!B$35) + (Baseline!D$90*Baseline!D$91*((1-Baseline!D$92)*Baseline!B$40 + Baseline!D$92*Baseline!B$41))</f>
        <v>0.01145621276</v>
      </c>
      <c r="DZ761" s="86">
        <f>(BE761*Baseline!B$34) + (Baseline!F$90*(1-Baseline!F$91)*Baseline!B$35) + (Baseline!F$90*Baseline!F$91*((1-Baseline!F$92)*Baseline!B$40 + Baseline!F$92*Baseline!B$41))</f>
        <v>0.01402271447</v>
      </c>
      <c r="EA761" s="86">
        <f>(BJ761*Baseline!B$34) + (Baseline!H$90*(1-Baseline!H$91)*Baseline!B$35) + (Baseline!H$90*Baseline!H$91*((1-Baseline!H$92)*Baseline!B$40 + Baseline!H$92*Baseline!B$41))</f>
        <v>0.009314913847</v>
      </c>
      <c r="EB761" s="86">
        <f>( DX761*Baseline!B$7 + DY761*Baseline!B$11 + DZ761*Baseline!B$16 + EA761*Baseline!B$18 ) / Baseline!B$17</f>
        <v>0.009928371778</v>
      </c>
    </row>
    <row r="762">
      <c r="A762" s="73" t="s">
        <v>938</v>
      </c>
      <c r="B762" s="85">
        <f>MIN( MAX( NORMINV( MCrands!B762, (B$5+B$4)/2, (B$5-B$4)/3.29 ), 0 ), 1 )</f>
        <v>0.4193461234</v>
      </c>
      <c r="C762" s="85">
        <f>MAX( NORMINV( MCrands!C762, (C$5+C$4)/2, (C$5-C$4)/3.29 ), 0 )</f>
        <v>2.966433969</v>
      </c>
      <c r="D762" s="83"/>
      <c r="E762" s="84">
        <f>Baseline!B$33 * (C762 * Baseline!B$68*Baseline!B$68/Baseline!B$75 + Baseline!B$46 * Baseline!B$54*Baseline!B$54/Baseline!B$76 + Baseline!B$47 * Baseline!B$55*Baseline!B$55/Baseline!B$77 + Baseline!B$56*Baseline!B$56/Baseline!B$78)</f>
        <v>0.00002105191478</v>
      </c>
      <c r="F762" s="84">
        <f>Baseline!B$33 * (C762 * Baseline!B$68*Baseline!B$59/Baseline!B$75 + Baseline!B$46 * Baseline!B$54*Baseline!B$69/Baseline!B$76 + Baseline!B$47 * Baseline!B$55*Baseline!B$57/Baseline!B$77 + Baseline!B$56*Baseline!B$58/Baseline!B$78)</f>
        <v>0.0000002395634251</v>
      </c>
      <c r="G762" s="85">
        <f>Baseline!B$33 * (C762 * Baseline!B$68*Baseline!B$60/Baseline!B$75 + Baseline!B$46 * Baseline!B$54*Baseline!B$61/Baseline!B$76 + Baseline!B$47 * Baseline!B$55*Baseline!B$70/Baseline!B$77 + Baseline!B$56*Baseline!B$62/Baseline!B$78)</f>
        <v>0.0000002016467081</v>
      </c>
      <c r="H762" s="84">
        <f>Baseline!B$33 * (C762 * Baseline!B$68*Baseline!B$63/Baseline!B$75 + Baseline!B$46 * Baseline!B$54*Baseline!B$64/Baseline!B$76 + Baseline!B$47 * Baseline!B$55*Baseline!B$65/Baseline!B$77 + Baseline!B$56*Baseline!B$71/Baseline!B$78)</f>
        <v>0.000000003811767169</v>
      </c>
      <c r="I762" s="84">
        <f>Baseline!B$33 * (C762 * Baseline!B$59*Baseline!B$68/Baseline!B$75 + Baseline!B$46 * Baseline!B$69*Baseline!B$54/Baseline!B$76 + Baseline!B$47 * Baseline!B$57*Baseline!B$55/Baseline!B$77 + Baseline!B$58*Baseline!B$56/Baseline!B$78)</f>
        <v>0.0000002395634251</v>
      </c>
      <c r="J762" s="85">
        <f>Baseline!B$33 * (C762 * Baseline!B$59*Baseline!B$59/Baseline!B$75 + Baseline!B$46 * Baseline!B$69*Baseline!B$69/Baseline!B$76 + Baseline!B$47 * Baseline!B$57*Baseline!B$57/Baseline!B$77 + Baseline!B$58*Baseline!B$58/Baseline!B$78)</f>
        <v>0.000002116574513</v>
      </c>
      <c r="K762" s="84">
        <f>Baseline!B$33 * (C762 * Baseline!B$59*Baseline!B$60/Baseline!B$75 + Baseline!B$46 * Baseline!B$69*Baseline!B$61/Baseline!B$76 + Baseline!B$47 * Baseline!B$57*Baseline!B$70/Baseline!B$77 + Baseline!B$58*Baseline!B$62/Baseline!B$78)</f>
        <v>0.00000001648998448</v>
      </c>
      <c r="L762" s="85">
        <f>Baseline!B$33 * (C762 * Baseline!B$59*Baseline!B$63/Baseline!B$75 + Baseline!B$46 * Baseline!B$69*Baseline!B$64/Baseline!B$76 + Baseline!B$47 * Baseline!B$57*Baseline!B$65/Baseline!B$77 + Baseline!B$58*Baseline!B$71/Baseline!B$78)</f>
        <v>0.00000001707281022</v>
      </c>
      <c r="M762" s="84">
        <f>Baseline!B$33 * (C762 * Baseline!B$60*Baseline!B$68/Baseline!B$75 + Baseline!B$46 * Baseline!B$61*Baseline!B$54/Baseline!B$76 + Baseline!B$47 * Baseline!B$70*Baseline!B$55/Baseline!B$77 + Baseline!B$62*Baseline!B$56/Baseline!B$78)</f>
        <v>0.0000002016467081</v>
      </c>
      <c r="N762" s="85">
        <f>Baseline!B$33 * (C762 * Baseline!B$60*Baseline!B$59/Baseline!B$75 + Baseline!B$46 * Baseline!B$61*Baseline!B$69/Baseline!B$76 + Baseline!B$47 * Baseline!B$70*Baseline!B$57/Baseline!B$77 + Baseline!B$62*Baseline!B$58/Baseline!B$78)</f>
        <v>0.00000001648998448</v>
      </c>
      <c r="O762" s="85">
        <f>Baseline!B$33 * (C762 * Baseline!B$60*Baseline!B$60/Baseline!B$75 + Baseline!B$46 * Baseline!B$61*Baseline!B$61/Baseline!B$76 + Baseline!B$47 * Baseline!B$70*Baseline!B$70/Baseline!B$77 + Baseline!B$62*Baseline!B$62/Baseline!B$78)</f>
        <v>0.000001589268014</v>
      </c>
      <c r="P762" s="84">
        <f>Baseline!B$33 * (C762 * Baseline!B$60*Baseline!B$63/Baseline!B$75 + Baseline!B$46 * Baseline!B$61*Baseline!B$64/Baseline!B$76 + Baseline!B$47 * Baseline!B$70*Baseline!B$65/Baseline!B$77 + Baseline!B$62*Baseline!B$71/Baseline!B$78)</f>
        <v>0.000000001956440912</v>
      </c>
      <c r="Q762" s="84">
        <f>Baseline!B$33 * (C762 * Baseline!B$63*Baseline!B$68/Baseline!B$75 + Baseline!B$46 * Baseline!B$64*Baseline!B$54/Baseline!B$76 + Baseline!B$47 * Baseline!B$65*Baseline!B$55/Baseline!B$77 + Baseline!B$71*Baseline!B$56/Baseline!B$78)</f>
        <v>0.000000003811767169</v>
      </c>
      <c r="R762" s="84">
        <f>Baseline!B$33 * (C762 * Baseline!B$63*Baseline!B$59/Baseline!B$75 + Baseline!B$46 * Baseline!B$64*Baseline!B$69/Baseline!B$76 + Baseline!B$47 * Baseline!B$65*Baseline!B$57/Baseline!B$77 + Baseline!B$71*Baseline!B$58/Baseline!B$78)</f>
        <v>0.00000001707281022</v>
      </c>
      <c r="S762" s="84">
        <f>Baseline!B$33 * (C762 * Baseline!B$63*Baseline!B$60/Baseline!B$75 + Baseline!B$46 * Baseline!B$64*Baseline!B$61/Baseline!B$76 + Baseline!B$47 * Baseline!B$65*Baseline!B$70/Baseline!B$77 + Baseline!B$71*Baseline!B$62/Baseline!B$78)</f>
        <v>0.000000001956440912</v>
      </c>
      <c r="T762" s="84">
        <f>Baseline!B$33 * (C762 * Baseline!B$63*Baseline!B$63/Baseline!B$75 + Baseline!B$46 * Baseline!B$64*Baseline!B$64/Baseline!B$76 + Baseline!B$47 * Baseline!B$65*Baseline!B$65/Baseline!B$77 + Baseline!B$71*Baseline!B$71/Baseline!B$78)</f>
        <v>0.00000009856722213</v>
      </c>
      <c r="U762" s="83"/>
      <c r="V762" s="84">
        <f>E762 * ( Baseline!B$89 * Baseline!B$7 )</f>
        <v>0.2184978235</v>
      </c>
      <c r="W762" s="84">
        <f>F762 * ( Baseline!D$89 * Baseline!B$11 )</f>
        <v>0.004419129643</v>
      </c>
      <c r="X762" s="84">
        <f>G762 * ( Baseline!F$89 * Baseline!B$16 )</f>
        <v>0.00700415201</v>
      </c>
      <c r="Y762" s="84">
        <f>H762 * ( Baseline!H$89 * Baseline!B$18 )</f>
        <v>0.001340497375</v>
      </c>
      <c r="Z762" s="86">
        <f t="shared" si="1"/>
        <v>0.2312616026</v>
      </c>
      <c r="AA762" s="84">
        <f>I762 * ( Baseline!B$89 * Baseline!B$7 )</f>
        <v>0.002486428789</v>
      </c>
      <c r="AB762" s="85">
        <f>J762 * ( Baseline!D$89 * Baseline!B$11 )</f>
        <v>0.03904359428</v>
      </c>
      <c r="AC762" s="85">
        <f>K762 * ( Baseline!F$89 * Baseline!B$16 )</f>
        <v>0.0005727758168</v>
      </c>
      <c r="AD762" s="85">
        <f>L762 * ( Baseline!F$89 * Baseline!B$16 )</f>
        <v>0.0005930201349</v>
      </c>
      <c r="AE762" s="86">
        <f t="shared" si="2"/>
        <v>0.04269581902</v>
      </c>
      <c r="AF762" s="86">
        <f>M762 * ( Baseline!B$89 * Baseline!B$7 )</f>
        <v>0.002092891183</v>
      </c>
      <c r="AG762" s="86">
        <f>N762 * ( Baseline!D$89 * Baseline!B$11 )</f>
        <v>0.0003041840765</v>
      </c>
      <c r="AH762" s="86">
        <f>O762 * ( Baseline!F$89 * Baseline!B$16 )</f>
        <v>0.05520285882</v>
      </c>
      <c r="AI762" s="86">
        <f>P762 * ( Baseline!H$89 * Baseline!B$18 )</f>
        <v>0.0006880283584</v>
      </c>
      <c r="AJ762" s="86">
        <f t="shared" si="3"/>
        <v>0.05828796244</v>
      </c>
      <c r="AK762" s="86">
        <f>Q762 * ( Baseline!B$89 * Baseline!B$7 )</f>
        <v>0.00003956233145</v>
      </c>
      <c r="AL762" s="86">
        <f>R762 * ( Baseline!D$89 * Baseline!B$11 )</f>
        <v>0.0003149352274</v>
      </c>
      <c r="AM762" s="86">
        <f>S762 * ( Baseline!F$89 * Baseline!B$16 )</f>
        <v>0.00006795652495</v>
      </c>
      <c r="AN762" s="86">
        <f>T762 * ( Baseline!H$89 * Baseline!B$18 )</f>
        <v>0.03466347673</v>
      </c>
      <c r="AO762" s="86">
        <f t="shared" si="4"/>
        <v>0.03508593081</v>
      </c>
      <c r="AP762" s="62"/>
      <c r="AQ762" s="86">
        <f>V762 * ( (1-Baseline!B$90-Baseline!B$89) + (1-B762)*Baseline!B$90 )</f>
        <v>0.1322746385</v>
      </c>
      <c r="AR762" s="86">
        <f>W762 * ( (1-Baseline!B$90-Baseline!B$89) + (1-B762)*Baseline!B$90 )</f>
        <v>0.002675261322</v>
      </c>
      <c r="AS762" s="86">
        <f>X762 * ( (1-Baseline!B$90-Baseline!B$89) + (1-B762)*Baseline!B$90 )</f>
        <v>0.004240187203</v>
      </c>
      <c r="AT762" s="86">
        <f>Y762 * ( (1-Baseline!B$90-Baseline!B$89) + (1-B762)*Baseline!B$90 )</f>
        <v>0.0008115129154</v>
      </c>
      <c r="AU762" s="86">
        <f t="shared" si="5"/>
        <v>0.1400016</v>
      </c>
      <c r="AV762" s="86">
        <f>AA762 * ( (1-Baseline!D$90-Baseline!D$89) + (1-B762)*Baseline!D$90 )</f>
        <v>0.001997923448</v>
      </c>
      <c r="AW762" s="86">
        <f>AB762 * ( (1-Baseline!D$90-Baseline!D$89) + (1-B762)*Baseline!D$90 )</f>
        <v>0.03137275151</v>
      </c>
      <c r="AX762" s="86">
        <f>AC762 * ( (1-Baseline!D$90-Baseline!D$89) + (1-B762)*Baseline!D$90 )</f>
        <v>0.0004602433177</v>
      </c>
      <c r="AY762" s="86">
        <f>AD762 * ( (1-Baseline!D$90-Baseline!D$89) + (1-B762)*Baseline!D$90 )</f>
        <v>0.0004765102617</v>
      </c>
      <c r="AZ762" s="86">
        <f t="shared" si="6"/>
        <v>0.03430742853</v>
      </c>
      <c r="BA762" s="86">
        <f>AF762 * ( (1-Baseline!F$90-Baseline!F$89) + (1-Baseline!B$36)*Baseline!F$90 )</f>
        <v>0.001506111468</v>
      </c>
      <c r="BB762" s="86">
        <f>AG762 * ( (1-Baseline!F$90-Baseline!F$89) + (1-Baseline!B$36)*Baseline!F$90 )</f>
        <v>0.0002189005953</v>
      </c>
      <c r="BC762" s="86">
        <f>AH762 * ( (1-Baseline!F$90-Baseline!F$89) + (1-Baseline!B$36)*Baseline!F$90 )</f>
        <v>0.0397257437</v>
      </c>
      <c r="BD762" s="86">
        <f>AI762 * ( (1-Baseline!F$90-Baseline!F$89) + (1-Baseline!B$36)*Baseline!F$90 )</f>
        <v>0.0004951272236</v>
      </c>
      <c r="BE762" s="86">
        <f t="shared" si="7"/>
        <v>0.04194588299</v>
      </c>
      <c r="BF762" s="86">
        <f>AK762 * ( (1-Baseline!H$90-Baseline!H$89) + (1-Baseline!B$36)*Baseline!H$90 )</f>
        <v>0.00003134602646</v>
      </c>
      <c r="BG762" s="86">
        <f>AL762 * ( (1-Baseline!H$90-Baseline!H$89) + (1-Baseline!B$36)*Baseline!H$90 )</f>
        <v>0.0002495294794</v>
      </c>
      <c r="BH762" s="86">
        <f>AM762 * ( (1-Baseline!H$90-Baseline!H$89) + (1-Baseline!B$36)*Baseline!H$90 )</f>
        <v>0.00005384331385</v>
      </c>
      <c r="BI762" s="86">
        <f>AN762 * ( (1-Baseline!H$90-Baseline!H$89) + (1-Baseline!B$36)*Baseline!H$90 )</f>
        <v>0.02746456588</v>
      </c>
      <c r="BJ762" s="86">
        <f t="shared" si="8"/>
        <v>0.0277992847</v>
      </c>
      <c r="BK762" s="62"/>
      <c r="BL762" s="86">
        <f t="shared" si="19"/>
        <v>0.944808049</v>
      </c>
      <c r="BM762" s="86">
        <f t="shared" si="20"/>
        <v>0.01910879106</v>
      </c>
      <c r="BN762" s="86">
        <f t="shared" si="21"/>
        <v>0.03028670532</v>
      </c>
      <c r="BO762" s="86">
        <f t="shared" si="22"/>
        <v>0.00579645458</v>
      </c>
      <c r="BP762" s="86">
        <f t="shared" si="9"/>
        <v>1</v>
      </c>
      <c r="BQ762" s="86">
        <f t="shared" si="23"/>
        <v>0.05823588458</v>
      </c>
      <c r="BR762" s="86">
        <f t="shared" si="24"/>
        <v>0.914459429</v>
      </c>
      <c r="BS762" s="86">
        <f t="shared" si="25"/>
        <v>0.01341526711</v>
      </c>
      <c r="BT762" s="86">
        <f t="shared" si="26"/>
        <v>0.01388941935</v>
      </c>
      <c r="BU762" s="86">
        <f t="shared" si="10"/>
        <v>1</v>
      </c>
      <c r="BV762" s="86">
        <f t="shared" si="27"/>
        <v>0.03590606182</v>
      </c>
      <c r="BW762" s="86">
        <f t="shared" si="28"/>
        <v>0.00521864316</v>
      </c>
      <c r="BX762" s="86">
        <f t="shared" si="29"/>
        <v>0.9470713422</v>
      </c>
      <c r="BY762" s="86">
        <f t="shared" si="30"/>
        <v>0.01180395282</v>
      </c>
      <c r="BZ762" s="86">
        <f t="shared" si="11"/>
        <v>1</v>
      </c>
      <c r="CA762" s="86">
        <f t="shared" si="31"/>
        <v>0.001127583921</v>
      </c>
      <c r="CB762" s="86">
        <f t="shared" si="32"/>
        <v>0.00897611151</v>
      </c>
      <c r="CC762" s="86">
        <f t="shared" si="33"/>
        <v>0.001936859686</v>
      </c>
      <c r="CD762" s="86">
        <f t="shared" si="34"/>
        <v>0.9879594449</v>
      </c>
      <c r="CE762" s="86">
        <f t="shared" si="12"/>
        <v>1</v>
      </c>
      <c r="CF762" s="62"/>
      <c r="CG762" s="86">
        <f t="shared" si="35"/>
        <v>0.944808049</v>
      </c>
      <c r="CH762" s="86">
        <f t="shared" si="36"/>
        <v>0.01910879106</v>
      </c>
      <c r="CI762" s="86">
        <f t="shared" si="37"/>
        <v>0.03028670532</v>
      </c>
      <c r="CJ762" s="86">
        <f t="shared" si="38"/>
        <v>0.00579645458</v>
      </c>
      <c r="CK762" s="86">
        <f t="shared" si="13"/>
        <v>1</v>
      </c>
      <c r="CL762" s="86">
        <f t="shared" si="39"/>
        <v>0.05823588458</v>
      </c>
      <c r="CM762" s="86">
        <f t="shared" si="40"/>
        <v>0.914459429</v>
      </c>
      <c r="CN762" s="86">
        <f t="shared" si="41"/>
        <v>0.01341526711</v>
      </c>
      <c r="CO762" s="86">
        <f t="shared" si="42"/>
        <v>0.01388941935</v>
      </c>
      <c r="CP762" s="86">
        <f t="shared" si="14"/>
        <v>1</v>
      </c>
      <c r="CQ762" s="86">
        <f t="shared" si="43"/>
        <v>0.03590606182</v>
      </c>
      <c r="CR762" s="86">
        <f t="shared" si="44"/>
        <v>0.00521864316</v>
      </c>
      <c r="CS762" s="86">
        <f t="shared" si="45"/>
        <v>0.9470713422</v>
      </c>
      <c r="CT762" s="86">
        <f t="shared" si="46"/>
        <v>0.01180395282</v>
      </c>
      <c r="CU762" s="86">
        <f t="shared" si="15"/>
        <v>1</v>
      </c>
      <c r="CV762" s="86">
        <f t="shared" si="47"/>
        <v>0.001127583921</v>
      </c>
      <c r="CW762" s="86">
        <f t="shared" si="48"/>
        <v>0.00897611151</v>
      </c>
      <c r="CX762" s="86">
        <f t="shared" si="49"/>
        <v>0.001936859686</v>
      </c>
      <c r="CY762" s="86">
        <f t="shared" si="50"/>
        <v>0.9879594449</v>
      </c>
      <c r="CZ762" s="86">
        <f t="shared" si="16"/>
        <v>1</v>
      </c>
      <c r="DA762" s="62"/>
      <c r="DB762" s="86">
        <f>(AQ762*Baseline!B$7 + AV762*Baseline!B$11 + BA762*Baseline!B$16 + BF762*Baseline!B$18)</f>
        <v>74918.97412</v>
      </c>
      <c r="DC762" s="86">
        <f>(AR762*Baseline!B$7 + AW762*Baseline!B$11 + BB762*Baseline!B$16 + BG762*Baseline!B$18)</f>
        <v>80737.57854</v>
      </c>
      <c r="DD762" s="86">
        <f>(AS762*Baseline!B$7 + AX762*Baseline!B$11 + BC762*Baseline!B$16 + BH762*Baseline!B$18)</f>
        <v>138597.826</v>
      </c>
      <c r="DE762" s="86">
        <f>(AT762*Baseline!B$7 + AY762*Baseline!B$11 + BD762*Baseline!B$16 + BI762*Baseline!B$18)</f>
        <v>1260699.139</v>
      </c>
      <c r="DF762" s="86">
        <f t="shared" si="17"/>
        <v>1554953.517</v>
      </c>
      <c r="DG762" s="62"/>
      <c r="DH762" s="86">
        <f t="shared" si="51"/>
        <v>0.04818084482</v>
      </c>
      <c r="DI762" s="86">
        <f t="shared" si="52"/>
        <v>0.05192282447</v>
      </c>
      <c r="DJ762" s="86">
        <f t="shared" si="53"/>
        <v>0.08913309913</v>
      </c>
      <c r="DK762" s="86">
        <f t="shared" si="54"/>
        <v>0.8107632316</v>
      </c>
      <c r="DL762" s="86">
        <f t="shared" si="18"/>
        <v>1</v>
      </c>
      <c r="DM762" s="62"/>
      <c r="DN762" s="86">
        <f>DH762 / (Baseline!B$7/Baseline!B$17)</f>
        <v>5.142988283</v>
      </c>
      <c r="DO762" s="86">
        <f>DI762 / (Baseline!B$11/Baseline!B$17)</f>
        <v>1.253441834</v>
      </c>
      <c r="DP762" s="86">
        <f>DJ762 / (Baseline!B$16/Baseline!B$17)</f>
        <v>1.377375748</v>
      </c>
      <c r="DQ762" s="86">
        <f>DK762 / (Baseline!B$18/Baseline!B$17)</f>
        <v>0.9166394092</v>
      </c>
      <c r="DR762" s="62"/>
      <c r="DS762" s="86">
        <f>DH762 / Baseline!H$117</f>
        <v>1.927576534</v>
      </c>
      <c r="DT762" s="86">
        <f>DI762 / Baseline!H$118</f>
        <v>1.168785491</v>
      </c>
      <c r="DU762" s="86">
        <f>DJ762 / Baseline!H$119</f>
        <v>1.065534001</v>
      </c>
      <c r="DV762" s="86">
        <f>DK762 / Baseline!H$120</f>
        <v>0.9572980495</v>
      </c>
      <c r="DW762" s="87"/>
      <c r="DX762" s="86">
        <f>(AU762*Baseline!B$34)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0.03352977125</v>
      </c>
      <c r="DY762" s="86">
        <f>(AZ762*Baseline!B$34) + (Baseline!D$90*(1-Baseline!D$91)*Baseline!B$35) + (Baseline!D$90*Baseline!D$91*((1-Baseline!D$92)*Baseline!B$40 + Baseline!D$92*Baseline!B$41))</f>
        <v>0.01155968228</v>
      </c>
      <c r="DZ762" s="86">
        <f>(BE762*Baseline!B$34) + (Baseline!F$90*(1-Baseline!F$91)*Baseline!B$35) + (Baseline!F$90*Baseline!F$91*((1-Baseline!F$92)*Baseline!B$40 + Baseline!F$92*Baseline!B$41))</f>
        <v>0.01402252245</v>
      </c>
      <c r="EA762" s="86">
        <f>(BJ762*Baseline!B$34) + (Baseline!H$90*(1-Baseline!H$91)*Baseline!B$35) + (Baseline!H$90*Baseline!H$91*((1-Baseline!H$92)*Baseline!B$40 + Baseline!H$92*Baseline!B$41))</f>
        <v>0.009314892705</v>
      </c>
      <c r="EB762" s="86">
        <f>( DX762*Baseline!B$7 + DY762*Baseline!B$11 + DZ762*Baseline!B$16 + EA762*Baseline!B$18 ) / Baseline!B$17</f>
        <v>0.009939373928</v>
      </c>
    </row>
    <row r="763">
      <c r="A763" s="73" t="s">
        <v>939</v>
      </c>
      <c r="B763" s="85">
        <f>MIN( MAX( NORMINV( MCrands!B763, (B$5+B$4)/2, (B$5-B$4)/3.29 ), 0 ), 1 )</f>
        <v>0.4235705599</v>
      </c>
      <c r="C763" s="85">
        <f>MAX( NORMINV( MCrands!C763, (C$5+C$4)/2, (C$5-C$4)/3.29 ), 0 )</f>
        <v>2.484291402</v>
      </c>
      <c r="D763" s="83"/>
      <c r="E763" s="84">
        <f>Baseline!B$33 * (C763 * Baseline!B$68*Baseline!B$68/Baseline!B$75 + Baseline!B$46 * Baseline!B$54*Baseline!B$54/Baseline!B$76 + Baseline!B$47 * Baseline!B$55*Baseline!B$55/Baseline!B$77 + Baseline!B$56*Baseline!B$56/Baseline!B$78)</f>
        <v>0.00001763833384</v>
      </c>
      <c r="F763" s="84">
        <f>Baseline!B$33 * (C763 * Baseline!B$68*Baseline!B$59/Baseline!B$75 + Baseline!B$46 * Baseline!B$54*Baseline!B$69/Baseline!B$76 + Baseline!B$47 * Baseline!B$55*Baseline!B$57/Baseline!B$77 + Baseline!B$56*Baseline!B$58/Baseline!B$78)</f>
        <v>0.0000002390244386</v>
      </c>
      <c r="G763" s="85">
        <f>Baseline!B$33 * (C763 * Baseline!B$68*Baseline!B$60/Baseline!B$75 + Baseline!B$46 * Baseline!B$54*Baseline!B$61/Baseline!B$76 + Baseline!B$47 * Baseline!B$55*Baseline!B$70/Baseline!B$77 + Baseline!B$56*Baseline!B$62/Baseline!B$78)</f>
        <v>0.0000002003216997</v>
      </c>
      <c r="H763" s="84">
        <f>Baseline!B$33 * (C763 * Baseline!B$68*Baseline!B$63/Baseline!B$75 + Baseline!B$46 * Baseline!B$54*Baseline!B$64/Baseline!B$76 + Baseline!B$47 * Baseline!B$55*Baseline!B$65/Baseline!B$77 + Baseline!B$56*Baseline!B$71/Baseline!B$78)</f>
        <v>0.00000000367926633</v>
      </c>
      <c r="I763" s="84">
        <f>Baseline!B$33 * (C763 * Baseline!B$59*Baseline!B$68/Baseline!B$75 + Baseline!B$46 * Baseline!B$69*Baseline!B$54/Baseline!B$76 + Baseline!B$47 * Baseline!B$57*Baseline!B$55/Baseline!B$77 + Baseline!B$58*Baseline!B$56/Baseline!B$78)</f>
        <v>0.0000002390244386</v>
      </c>
      <c r="J763" s="85">
        <f>Baseline!B$33 * (C763 * Baseline!B$59*Baseline!B$59/Baseline!B$75 + Baseline!B$46 * Baseline!B$69*Baseline!B$69/Baseline!B$76 + Baseline!B$47 * Baseline!B$57*Baseline!B$57/Baseline!B$77 + Baseline!B$58*Baseline!B$58/Baseline!B$78)</f>
        <v>0.000002116574428</v>
      </c>
      <c r="K763" s="84">
        <f>Baseline!B$33 * (C763 * Baseline!B$59*Baseline!B$60/Baseline!B$75 + Baseline!B$46 * Baseline!B$69*Baseline!B$61/Baseline!B$76 + Baseline!B$47 * Baseline!B$57*Baseline!B$70/Baseline!B$77 + Baseline!B$58*Baseline!B$62/Baseline!B$78)</f>
        <v>0.00000001648977526</v>
      </c>
      <c r="L763" s="85">
        <f>Baseline!B$33 * (C763 * Baseline!B$59*Baseline!B$63/Baseline!B$75 + Baseline!B$46 * Baseline!B$69*Baseline!B$64/Baseline!B$76 + Baseline!B$47 * Baseline!B$57*Baseline!B$65/Baseline!B$77 + Baseline!B$58*Baseline!B$71/Baseline!B$78)</f>
        <v>0.0000000170727893</v>
      </c>
      <c r="M763" s="84">
        <f>Baseline!B$33 * (C763 * Baseline!B$60*Baseline!B$68/Baseline!B$75 + Baseline!B$46 * Baseline!B$61*Baseline!B$54/Baseline!B$76 + Baseline!B$47 * Baseline!B$70*Baseline!B$55/Baseline!B$77 + Baseline!B$62*Baseline!B$56/Baseline!B$78)</f>
        <v>0.0000002003216997</v>
      </c>
      <c r="N763" s="85">
        <f>Baseline!B$33 * (C763 * Baseline!B$60*Baseline!B$59/Baseline!B$75 + Baseline!B$46 * Baseline!B$61*Baseline!B$69/Baseline!B$76 + Baseline!B$47 * Baseline!B$70*Baseline!B$57/Baseline!B$77 + Baseline!B$62*Baseline!B$58/Baseline!B$78)</f>
        <v>0.00000001648977526</v>
      </c>
      <c r="O763" s="85">
        <f>Baseline!B$33 * (C763 * Baseline!B$60*Baseline!B$60/Baseline!B$75 + Baseline!B$46 * Baseline!B$61*Baseline!B$61/Baseline!B$76 + Baseline!B$47 * Baseline!B$70*Baseline!B$70/Baseline!B$77 + Baseline!B$62*Baseline!B$62/Baseline!B$78)</f>
        <v>0.0000015892675</v>
      </c>
      <c r="P763" s="84">
        <f>Baseline!B$33 * (C763 * Baseline!B$60*Baseline!B$63/Baseline!B$75 + Baseline!B$46 * Baseline!B$61*Baseline!B$64/Baseline!B$76 + Baseline!B$47 * Baseline!B$70*Baseline!B$65/Baseline!B$77 + Baseline!B$62*Baseline!B$71/Baseline!B$78)</f>
        <v>0.000000001956389481</v>
      </c>
      <c r="Q763" s="84">
        <f>Baseline!B$33 * (C763 * Baseline!B$63*Baseline!B$68/Baseline!B$75 + Baseline!B$46 * Baseline!B$64*Baseline!B$54/Baseline!B$76 + Baseline!B$47 * Baseline!B$65*Baseline!B$55/Baseline!B$77 + Baseline!B$71*Baseline!B$56/Baseline!B$78)</f>
        <v>0.00000000367926633</v>
      </c>
      <c r="R763" s="84">
        <f>Baseline!B$33 * (C763 * Baseline!B$63*Baseline!B$59/Baseline!B$75 + Baseline!B$46 * Baseline!B$64*Baseline!B$69/Baseline!B$76 + Baseline!B$47 * Baseline!B$65*Baseline!B$57/Baseline!B$77 + Baseline!B$71*Baseline!B$58/Baseline!B$78)</f>
        <v>0.0000000170727893</v>
      </c>
      <c r="S763" s="84">
        <f>Baseline!B$33 * (C763 * Baseline!B$63*Baseline!B$60/Baseline!B$75 + Baseline!B$46 * Baseline!B$64*Baseline!B$61/Baseline!B$76 + Baseline!B$47 * Baseline!B$65*Baseline!B$70/Baseline!B$77 + Baseline!B$71*Baseline!B$62/Baseline!B$78)</f>
        <v>0.000000001956389481</v>
      </c>
      <c r="T763" s="84">
        <f>Baseline!B$33 * (C763 * Baseline!B$63*Baseline!B$63/Baseline!B$75 + Baseline!B$46 * Baseline!B$64*Baseline!B$64/Baseline!B$76 + Baseline!B$47 * Baseline!B$65*Baseline!B$65/Baseline!B$77 + Baseline!B$71*Baseline!B$71/Baseline!B$78)</f>
        <v>0.00000009856721698</v>
      </c>
      <c r="U763" s="83"/>
      <c r="V763" s="84">
        <f>E763 * ( Baseline!B$89 * Baseline!B$7 )</f>
        <v>0.1830682669</v>
      </c>
      <c r="W763" s="84">
        <f>F763 * ( Baseline!D$89 * Baseline!B$11 )</f>
        <v>0.004409187178</v>
      </c>
      <c r="X763" s="84">
        <f>G763 * ( Baseline!F$89 * Baseline!B$16 )</f>
        <v>0.006958128148</v>
      </c>
      <c r="Y763" s="84">
        <f>H763 * ( Baseline!H$89 * Baseline!B$18 )</f>
        <v>0.001293900346</v>
      </c>
      <c r="Z763" s="86">
        <f t="shared" si="1"/>
        <v>0.1957294826</v>
      </c>
      <c r="AA763" s="84">
        <f>I763 * ( Baseline!B$89 * Baseline!B$7 )</f>
        <v>0.002480834648</v>
      </c>
      <c r="AB763" s="85">
        <f>J763 * ( Baseline!D$89 * Baseline!B$11 )</f>
        <v>0.03904359271</v>
      </c>
      <c r="AC763" s="85">
        <f>K763 * ( Baseline!F$89 * Baseline!B$16 )</f>
        <v>0.0005727685498</v>
      </c>
      <c r="AD763" s="85">
        <f>L763 * ( Baseline!F$89 * Baseline!B$16 )</f>
        <v>0.0005930194082</v>
      </c>
      <c r="AE763" s="86">
        <f t="shared" si="2"/>
        <v>0.04269021532</v>
      </c>
      <c r="AF763" s="86">
        <f>M763 * ( Baseline!B$89 * Baseline!B$7 )</f>
        <v>0.002079138921</v>
      </c>
      <c r="AG763" s="86">
        <f>N763 * ( Baseline!D$89 * Baseline!B$11 )</f>
        <v>0.0003041802173</v>
      </c>
      <c r="AH763" s="86">
        <f>O763 * ( Baseline!F$89 * Baseline!B$16 )</f>
        <v>0.05520284096</v>
      </c>
      <c r="AI763" s="86">
        <f>P763 * ( Baseline!H$89 * Baseline!B$18 )</f>
        <v>0.0006880102714</v>
      </c>
      <c r="AJ763" s="86">
        <f t="shared" si="3"/>
        <v>0.05827417037</v>
      </c>
      <c r="AK763" s="86">
        <f>Q763 * ( Baseline!B$89 * Baseline!B$7 )</f>
        <v>0.00003818710524</v>
      </c>
      <c r="AL763" s="86">
        <f>R763 * ( Baseline!D$89 * Baseline!B$11 )</f>
        <v>0.0003149348415</v>
      </c>
      <c r="AM763" s="86">
        <f>S763 * ( Baseline!F$89 * Baseline!B$16 )</f>
        <v>0.0000679547385</v>
      </c>
      <c r="AN763" s="86">
        <f>T763 * ( Baseline!H$89 * Baseline!B$18 )</f>
        <v>0.03466347492</v>
      </c>
      <c r="AO763" s="86">
        <f t="shared" si="4"/>
        <v>0.0350845516</v>
      </c>
      <c r="AP763" s="62"/>
      <c r="AQ763" s="86">
        <f>V763 * ( (1-Baseline!B$90-Baseline!B$89) + (1-B763)*Baseline!B$90 )</f>
        <v>0.1101379338</v>
      </c>
      <c r="AR763" s="86">
        <f>W763 * ( (1-Baseline!B$90-Baseline!B$89) + (1-B763)*Baseline!B$90 )</f>
        <v>0.002652664898</v>
      </c>
      <c r="AS763" s="86">
        <f>X763 * ( (1-Baseline!B$90-Baseline!B$89) + (1-B763)*Baseline!B$90 )</f>
        <v>0.004186164376</v>
      </c>
      <c r="AT763" s="86">
        <f>Y763 * ( (1-Baseline!B$90-Baseline!B$89) + (1-B763)*Baseline!B$90 )</f>
        <v>0.0007784391749</v>
      </c>
      <c r="AU763" s="86">
        <f t="shared" si="5"/>
        <v>0.1177552023</v>
      </c>
      <c r="AV763" s="86">
        <f>AA763 * ( (1-Baseline!D$90-Baseline!D$89) + (1-B763)*Baseline!D$90 )</f>
        <v>0.001988733284</v>
      </c>
      <c r="AW763" s="86">
        <f>AB763 * ( (1-Baseline!D$90-Baseline!D$89) + (1-B763)*Baseline!D$90 )</f>
        <v>0.03129885839</v>
      </c>
      <c r="AX763" s="86">
        <f>AC763 * ( (1-Baseline!D$90-Baseline!D$89) + (1-B763)*Baseline!D$90 )</f>
        <v>0.0004591534868</v>
      </c>
      <c r="AY763" s="86">
        <f>AD763 * ( (1-Baseline!D$90-Baseline!D$89) + (1-B763)*Baseline!D$90 )</f>
        <v>0.0004753873604</v>
      </c>
      <c r="AZ763" s="86">
        <f t="shared" si="6"/>
        <v>0.03422213252</v>
      </c>
      <c r="BA763" s="86">
        <f>AF763 * ( (1-Baseline!F$90-Baseline!F$89) + (1-Baseline!B$36)*Baseline!F$90 )</f>
        <v>0.0014962149</v>
      </c>
      <c r="BB763" s="86">
        <f>AG763 * ( (1-Baseline!F$90-Baseline!F$89) + (1-Baseline!B$36)*Baseline!F$90 )</f>
        <v>0.0002188978181</v>
      </c>
      <c r="BC763" s="86">
        <f>AH763 * ( (1-Baseline!F$90-Baseline!F$89) + (1-Baseline!B$36)*Baseline!F$90 )</f>
        <v>0.03972573084</v>
      </c>
      <c r="BD763" s="86">
        <f>AI763 * ( (1-Baseline!F$90-Baseline!F$89) + (1-Baseline!B$36)*Baseline!F$90 )</f>
        <v>0.0004951142076</v>
      </c>
      <c r="BE763" s="86">
        <f t="shared" si="7"/>
        <v>0.04193595777</v>
      </c>
      <c r="BF763" s="86">
        <f>AK763 * ( (1-Baseline!H$90-Baseline!H$89) + (1-Baseline!B$36)*Baseline!H$90 )</f>
        <v>0.00003025640722</v>
      </c>
      <c r="BG763" s="86">
        <f>AL763 * ( (1-Baseline!H$90-Baseline!H$89) + (1-Baseline!B$36)*Baseline!H$90 )</f>
        <v>0.0002495291736</v>
      </c>
      <c r="BH763" s="86">
        <f>AM763 * ( (1-Baseline!H$90-Baseline!H$89) + (1-Baseline!B$36)*Baseline!H$90 )</f>
        <v>0.00005384189841</v>
      </c>
      <c r="BI763" s="86">
        <f>AN763 * ( (1-Baseline!H$90-Baseline!H$89) + (1-Baseline!B$36)*Baseline!H$90 )</f>
        <v>0.02746456445</v>
      </c>
      <c r="BJ763" s="86">
        <f t="shared" si="8"/>
        <v>0.02779819193</v>
      </c>
      <c r="BK763" s="62"/>
      <c r="BL763" s="86">
        <f t="shared" si="19"/>
        <v>0.93531268</v>
      </c>
      <c r="BM763" s="86">
        <f t="shared" si="20"/>
        <v>0.02252694443</v>
      </c>
      <c r="BN763" s="86">
        <f t="shared" si="21"/>
        <v>0.03554971922</v>
      </c>
      <c r="BO763" s="86">
        <f t="shared" si="22"/>
        <v>0.006610656345</v>
      </c>
      <c r="BP763" s="86">
        <f t="shared" si="9"/>
        <v>1</v>
      </c>
      <c r="BQ763" s="86">
        <f t="shared" si="23"/>
        <v>0.05811248853</v>
      </c>
      <c r="BR763" s="86">
        <f t="shared" si="24"/>
        <v>0.9145794281</v>
      </c>
      <c r="BS763" s="86">
        <f t="shared" si="25"/>
        <v>0.01341685783</v>
      </c>
      <c r="BT763" s="86">
        <f t="shared" si="26"/>
        <v>0.01389122551</v>
      </c>
      <c r="BU763" s="86">
        <f t="shared" si="10"/>
        <v>1</v>
      </c>
      <c r="BV763" s="86">
        <f t="shared" si="27"/>
        <v>0.0356785675</v>
      </c>
      <c r="BW763" s="86">
        <f t="shared" si="28"/>
        <v>0.00521981206</v>
      </c>
      <c r="BX763" s="86">
        <f t="shared" si="29"/>
        <v>0.9472951843</v>
      </c>
      <c r="BY763" s="86">
        <f t="shared" si="30"/>
        <v>0.01180643614</v>
      </c>
      <c r="BZ763" s="86">
        <f t="shared" si="11"/>
        <v>1</v>
      </c>
      <c r="CA763" s="86">
        <f t="shared" si="31"/>
        <v>0.001088430762</v>
      </c>
      <c r="CB763" s="86">
        <f t="shared" si="32"/>
        <v>0.00897645337</v>
      </c>
      <c r="CC763" s="86">
        <f t="shared" si="33"/>
        <v>0.001936884908</v>
      </c>
      <c r="CD763" s="86">
        <f t="shared" si="34"/>
        <v>0.987998231</v>
      </c>
      <c r="CE763" s="86">
        <f t="shared" si="12"/>
        <v>1</v>
      </c>
      <c r="CF763" s="62"/>
      <c r="CG763" s="86">
        <f t="shared" si="35"/>
        <v>0.93531268</v>
      </c>
      <c r="CH763" s="86">
        <f t="shared" si="36"/>
        <v>0.02252694443</v>
      </c>
      <c r="CI763" s="86">
        <f t="shared" si="37"/>
        <v>0.03554971922</v>
      </c>
      <c r="CJ763" s="86">
        <f t="shared" si="38"/>
        <v>0.006610656345</v>
      </c>
      <c r="CK763" s="86">
        <f t="shared" si="13"/>
        <v>1</v>
      </c>
      <c r="CL763" s="86">
        <f t="shared" si="39"/>
        <v>0.05811248853</v>
      </c>
      <c r="CM763" s="86">
        <f t="shared" si="40"/>
        <v>0.9145794281</v>
      </c>
      <c r="CN763" s="86">
        <f t="shared" si="41"/>
        <v>0.01341685783</v>
      </c>
      <c r="CO763" s="86">
        <f t="shared" si="42"/>
        <v>0.01389122551</v>
      </c>
      <c r="CP763" s="86">
        <f t="shared" si="14"/>
        <v>1</v>
      </c>
      <c r="CQ763" s="86">
        <f t="shared" si="43"/>
        <v>0.0356785675</v>
      </c>
      <c r="CR763" s="86">
        <f t="shared" si="44"/>
        <v>0.00521981206</v>
      </c>
      <c r="CS763" s="86">
        <f t="shared" si="45"/>
        <v>0.9472951843</v>
      </c>
      <c r="CT763" s="86">
        <f t="shared" si="46"/>
        <v>0.01180643614</v>
      </c>
      <c r="CU763" s="86">
        <f t="shared" si="15"/>
        <v>1</v>
      </c>
      <c r="CV763" s="86">
        <f t="shared" si="47"/>
        <v>0.001088430762</v>
      </c>
      <c r="CW763" s="86">
        <f t="shared" si="48"/>
        <v>0.00897645337</v>
      </c>
      <c r="CX763" s="86">
        <f t="shared" si="49"/>
        <v>0.001936884908</v>
      </c>
      <c r="CY763" s="86">
        <f t="shared" si="50"/>
        <v>0.987998231</v>
      </c>
      <c r="CZ763" s="86">
        <f t="shared" si="16"/>
        <v>1</v>
      </c>
      <c r="DA763" s="62"/>
      <c r="DB763" s="86">
        <f>(AQ763*Baseline!B$7 + AV763*Baseline!B$11 + BA763*Baseline!B$16 + BF763*Baseline!B$18)</f>
        <v>64079.91359</v>
      </c>
      <c r="DC763" s="86">
        <f>(AR763*Baseline!B$7 + AW763*Baseline!B$11 + BB763*Baseline!B$16 + BG763*Baseline!B$18)</f>
        <v>80568.12818</v>
      </c>
      <c r="DD763" s="86">
        <f>(AS763*Baseline!B$7 + AX763*Baseline!B$11 + BC763*Baseline!B$16 + BH763*Baseline!B$18)</f>
        <v>138569.1799</v>
      </c>
      <c r="DE763" s="86">
        <f>(AT763*Baseline!B$7 + AY763*Baseline!B$11 + BD763*Baseline!B$16 + BI763*Baseline!B$18)</f>
        <v>1260680.581</v>
      </c>
      <c r="DF763" s="86">
        <f t="shared" si="17"/>
        <v>1543897.802</v>
      </c>
      <c r="DG763" s="62"/>
      <c r="DH763" s="86">
        <f t="shared" si="51"/>
        <v>0.04150528195</v>
      </c>
      <c r="DI763" s="86">
        <f t="shared" si="52"/>
        <v>0.0521848843</v>
      </c>
      <c r="DJ763" s="86">
        <f t="shared" si="53"/>
        <v>0.0897528189</v>
      </c>
      <c r="DK763" s="86">
        <f t="shared" si="54"/>
        <v>0.8165570148</v>
      </c>
      <c r="DL763" s="86">
        <f t="shared" si="18"/>
        <v>1</v>
      </c>
      <c r="DM763" s="62"/>
      <c r="DN763" s="86">
        <f>DH763 / (Baseline!B$7/Baseline!B$17)</f>
        <v>4.430415855</v>
      </c>
      <c r="DO763" s="86">
        <f>DI763 / (Baseline!B$11/Baseline!B$17)</f>
        <v>1.259768084</v>
      </c>
      <c r="DP763" s="86">
        <f>DJ763 / (Baseline!B$16/Baseline!B$17)</f>
        <v>1.386952291</v>
      </c>
      <c r="DQ763" s="86">
        <f>DK763 / (Baseline!B$18/Baseline!B$17)</f>
        <v>0.9231897927</v>
      </c>
      <c r="DR763" s="62"/>
      <c r="DS763" s="86">
        <f>DH763 / Baseline!H$117</f>
        <v>1.660506532</v>
      </c>
      <c r="DT763" s="86">
        <f>DI763 / Baseline!H$118</f>
        <v>1.174684472</v>
      </c>
      <c r="DU763" s="86">
        <f>DJ763 / Baseline!H$119</f>
        <v>1.072942388</v>
      </c>
      <c r="DV763" s="86">
        <f>DK763 / Baseline!H$120</f>
        <v>0.964138983</v>
      </c>
      <c r="DW763" s="87"/>
      <c r="DX763" s="86">
        <f>(AU763*Baseline!B$34)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0.03019281159</v>
      </c>
      <c r="DY763" s="86">
        <f>(AZ763*Baseline!B$34) + (Baseline!D$90*(1-Baseline!D$91)*Baseline!B$35) + (Baseline!D$90*Baseline!D$91*((1-Baseline!D$92)*Baseline!B$40 + Baseline!D$92*Baseline!B$41))</f>
        <v>0.01154688788</v>
      </c>
      <c r="DZ763" s="86">
        <f>(BE763*Baseline!B$34) + (Baseline!F$90*(1-Baseline!F$91)*Baseline!B$35) + (Baseline!F$90*Baseline!F$91*((1-Baseline!F$92)*Baseline!B$40 + Baseline!F$92*Baseline!B$41))</f>
        <v>0.01402103367</v>
      </c>
      <c r="EA763" s="86">
        <f>(BJ763*Baseline!B$34) + (Baseline!H$90*(1-Baseline!H$91)*Baseline!B$35) + (Baseline!H$90*Baseline!H$91*((1-Baseline!H$92)*Baseline!B$40 + Baseline!H$92*Baseline!B$41))</f>
        <v>0.009314728789</v>
      </c>
      <c r="EB763" s="86">
        <f>( DX763*Baseline!B$7 + DY763*Baseline!B$11 + DZ763*Baseline!B$16 + EA763*Baseline!B$18 ) / Baseline!B$17</f>
        <v>0.009907341104</v>
      </c>
    </row>
    <row r="764">
      <c r="A764" s="73" t="s">
        <v>940</v>
      </c>
      <c r="B764" s="85">
        <f>MIN( MAX( NORMINV( MCrands!B764, (B$5+B$4)/2, (B$5-B$4)/3.29 ), 0 ), 1 )</f>
        <v>0.3334345328</v>
      </c>
      <c r="C764" s="85">
        <f>MAX( NORMINV( MCrands!C764, (C$5+C$4)/2, (C$5-C$4)/3.29 ), 0 )</f>
        <v>2.613943573</v>
      </c>
      <c r="D764" s="83"/>
      <c r="E764" s="84">
        <f>Baseline!B$33 * (C764 * Baseline!B$68*Baseline!B$68/Baseline!B$75 + Baseline!B$46 * Baseline!B$54*Baseline!B$54/Baseline!B$76 + Baseline!B$47 * Baseline!B$55*Baseline!B$55/Baseline!B$77 + Baseline!B$56*Baseline!B$56/Baseline!B$78)</f>
        <v>0.00001855627432</v>
      </c>
      <c r="F764" s="84">
        <f>Baseline!B$33 * (C764 * Baseline!B$68*Baseline!B$59/Baseline!B$75 + Baseline!B$46 * Baseline!B$54*Baseline!B$69/Baseline!B$76 + Baseline!B$47 * Baseline!B$55*Baseline!B$57/Baseline!B$77 + Baseline!B$56*Baseline!B$58/Baseline!B$78)</f>
        <v>0.0000002391693766</v>
      </c>
      <c r="G764" s="85">
        <f>Baseline!B$33 * (C764 * Baseline!B$68*Baseline!B$60/Baseline!B$75 + Baseline!B$46 * Baseline!B$54*Baseline!B$61/Baseline!B$76 + Baseline!B$47 * Baseline!B$55*Baseline!B$70/Baseline!B$77 + Baseline!B$56*Baseline!B$62/Baseline!B$78)</f>
        <v>0.0000002006780055</v>
      </c>
      <c r="H764" s="84">
        <f>Baseline!B$33 * (C764 * Baseline!B$68*Baseline!B$63/Baseline!B$75 + Baseline!B$46 * Baseline!B$54*Baseline!B$64/Baseline!B$76 + Baseline!B$47 * Baseline!B$55*Baseline!B$65/Baseline!B$77 + Baseline!B$56*Baseline!B$71/Baseline!B$78)</f>
        <v>0.000000003714896915</v>
      </c>
      <c r="I764" s="84">
        <f>Baseline!B$33 * (C764 * Baseline!B$59*Baseline!B$68/Baseline!B$75 + Baseline!B$46 * Baseline!B$69*Baseline!B$54/Baseline!B$76 + Baseline!B$47 * Baseline!B$57*Baseline!B$55/Baseline!B$77 + Baseline!B$58*Baseline!B$56/Baseline!B$78)</f>
        <v>0.0000002391693766</v>
      </c>
      <c r="J764" s="85">
        <f>Baseline!B$33 * (C764 * Baseline!B$59*Baseline!B$59/Baseline!B$75 + Baseline!B$46 * Baseline!B$69*Baseline!B$69/Baseline!B$76 + Baseline!B$47 * Baseline!B$57*Baseline!B$57/Baseline!B$77 + Baseline!B$58*Baseline!B$58/Baseline!B$78)</f>
        <v>0.000002116574451</v>
      </c>
      <c r="K764" s="84">
        <f>Baseline!B$33 * (C764 * Baseline!B$59*Baseline!B$60/Baseline!B$75 + Baseline!B$46 * Baseline!B$69*Baseline!B$61/Baseline!B$76 + Baseline!B$47 * Baseline!B$57*Baseline!B$70/Baseline!B$77 + Baseline!B$58*Baseline!B$62/Baseline!B$78)</f>
        <v>0.00000001648983152</v>
      </c>
      <c r="L764" s="85">
        <f>Baseline!B$33 * (C764 * Baseline!B$59*Baseline!B$63/Baseline!B$75 + Baseline!B$46 * Baseline!B$69*Baseline!B$64/Baseline!B$76 + Baseline!B$47 * Baseline!B$57*Baseline!B$65/Baseline!B$77 + Baseline!B$58*Baseline!B$71/Baseline!B$78)</f>
        <v>0.00000001707279493</v>
      </c>
      <c r="M764" s="84">
        <f>Baseline!B$33 * (C764 * Baseline!B$60*Baseline!B$68/Baseline!B$75 + Baseline!B$46 * Baseline!B$61*Baseline!B$54/Baseline!B$76 + Baseline!B$47 * Baseline!B$70*Baseline!B$55/Baseline!B$77 + Baseline!B$62*Baseline!B$56/Baseline!B$78)</f>
        <v>0.0000002006780055</v>
      </c>
      <c r="N764" s="85">
        <f>Baseline!B$33 * (C764 * Baseline!B$60*Baseline!B$59/Baseline!B$75 + Baseline!B$46 * Baseline!B$61*Baseline!B$69/Baseline!B$76 + Baseline!B$47 * Baseline!B$70*Baseline!B$57/Baseline!B$77 + Baseline!B$62*Baseline!B$58/Baseline!B$78)</f>
        <v>0.00000001648983152</v>
      </c>
      <c r="O764" s="85">
        <f>Baseline!B$33 * (C764 * Baseline!B$60*Baseline!B$60/Baseline!B$75 + Baseline!B$46 * Baseline!B$61*Baseline!B$61/Baseline!B$76 + Baseline!B$47 * Baseline!B$70*Baseline!B$70/Baseline!B$77 + Baseline!B$62*Baseline!B$62/Baseline!B$78)</f>
        <v>0.000001589267638</v>
      </c>
      <c r="P764" s="84">
        <f>Baseline!B$33 * (C764 * Baseline!B$60*Baseline!B$63/Baseline!B$75 + Baseline!B$46 * Baseline!B$61*Baseline!B$64/Baseline!B$76 + Baseline!B$47 * Baseline!B$70*Baseline!B$65/Baseline!B$77 + Baseline!B$62*Baseline!B$71/Baseline!B$78)</f>
        <v>0.000000001956403311</v>
      </c>
      <c r="Q764" s="84">
        <f>Baseline!B$33 * (C764 * Baseline!B$63*Baseline!B$68/Baseline!B$75 + Baseline!B$46 * Baseline!B$64*Baseline!B$54/Baseline!B$76 + Baseline!B$47 * Baseline!B$65*Baseline!B$55/Baseline!B$77 + Baseline!B$71*Baseline!B$56/Baseline!B$78)</f>
        <v>0.000000003714896915</v>
      </c>
      <c r="R764" s="84">
        <f>Baseline!B$33 * (C764 * Baseline!B$63*Baseline!B$59/Baseline!B$75 + Baseline!B$46 * Baseline!B$64*Baseline!B$69/Baseline!B$76 + Baseline!B$47 * Baseline!B$65*Baseline!B$57/Baseline!B$77 + Baseline!B$71*Baseline!B$58/Baseline!B$78)</f>
        <v>0.00000001707279493</v>
      </c>
      <c r="S764" s="84">
        <f>Baseline!B$33 * (C764 * Baseline!B$63*Baseline!B$60/Baseline!B$75 + Baseline!B$46 * Baseline!B$64*Baseline!B$61/Baseline!B$76 + Baseline!B$47 * Baseline!B$65*Baseline!B$70/Baseline!B$77 + Baseline!B$71*Baseline!B$62/Baseline!B$78)</f>
        <v>0.000000001956403311</v>
      </c>
      <c r="T764" s="84">
        <f>Baseline!B$33 * (C764 * Baseline!B$63*Baseline!B$63/Baseline!B$75 + Baseline!B$46 * Baseline!B$64*Baseline!B$64/Baseline!B$76 + Baseline!B$47 * Baseline!B$65*Baseline!B$65/Baseline!B$77 + Baseline!B$71*Baseline!B$71/Baseline!B$78)</f>
        <v>0.00000009856721837</v>
      </c>
      <c r="U764" s="83"/>
      <c r="V764" s="84">
        <f>E764 * ( Baseline!B$89 * Baseline!B$7 )</f>
        <v>0.1925955711</v>
      </c>
      <c r="W764" s="84">
        <f>F764 * ( Baseline!D$89 * Baseline!B$11 )</f>
        <v>0.00441186079</v>
      </c>
      <c r="X764" s="84">
        <f>G764 * ( Baseline!F$89 * Baseline!B$16 )</f>
        <v>0.00697050435</v>
      </c>
      <c r="Y764" s="84">
        <f>H764 * ( Baseline!H$89 * Baseline!B$18 )</f>
        <v>0.001306430677</v>
      </c>
      <c r="Z764" s="86">
        <f t="shared" si="1"/>
        <v>0.205284367</v>
      </c>
      <c r="AA764" s="84">
        <f>I764 * ( Baseline!B$89 * Baseline!B$7 )</f>
        <v>0.002482338959</v>
      </c>
      <c r="AB764" s="85">
        <f>J764 * ( Baseline!D$89 * Baseline!B$11 )</f>
        <v>0.03904359314</v>
      </c>
      <c r="AC764" s="85">
        <f>K764 * ( Baseline!F$89 * Baseline!B$16 )</f>
        <v>0.000572770504</v>
      </c>
      <c r="AD764" s="85">
        <f>L764 * ( Baseline!F$89 * Baseline!B$16 )</f>
        <v>0.0005930196037</v>
      </c>
      <c r="AE764" s="86">
        <f t="shared" si="2"/>
        <v>0.0426917222</v>
      </c>
      <c r="AF764" s="86">
        <f>M764 * ( Baseline!B$89 * Baseline!B$7 )</f>
        <v>0.002082837019</v>
      </c>
      <c r="AG764" s="86">
        <f>N764 * ( Baseline!D$89 * Baseline!B$11 )</f>
        <v>0.000304181255</v>
      </c>
      <c r="AH764" s="86">
        <f>O764 * ( Baseline!F$89 * Baseline!B$16 )</f>
        <v>0.05520284576</v>
      </c>
      <c r="AI764" s="86">
        <f>P764 * ( Baseline!H$89 * Baseline!B$18 )</f>
        <v>0.0006880151351</v>
      </c>
      <c r="AJ764" s="86">
        <f t="shared" si="3"/>
        <v>0.05827787917</v>
      </c>
      <c r="AK764" s="86">
        <f>Q764 * ( Baseline!B$89 * Baseline!B$7 )</f>
        <v>0.00003855691508</v>
      </c>
      <c r="AL764" s="86">
        <f>R764 * ( Baseline!D$89 * Baseline!B$11 )</f>
        <v>0.0003149349452</v>
      </c>
      <c r="AM764" s="86">
        <f>S764 * ( Baseline!F$89 * Baseline!B$16 )</f>
        <v>0.00006795521889</v>
      </c>
      <c r="AN764" s="86">
        <f>T764 * ( Baseline!H$89 * Baseline!B$18 )</f>
        <v>0.0346634754</v>
      </c>
      <c r="AO764" s="86">
        <f t="shared" si="4"/>
        <v>0.03508492248</v>
      </c>
      <c r="AP764" s="62"/>
      <c r="AQ764" s="86">
        <f>V764 * ( (1-Baseline!B$90-Baseline!B$89) + (1-B764)*Baseline!B$90 )</f>
        <v>0.1313199932</v>
      </c>
      <c r="AR764" s="86">
        <f>W764 * ( (1-Baseline!B$90-Baseline!B$89) + (1-B764)*Baseline!B$90 )</f>
        <v>0.00300819757</v>
      </c>
      <c r="AS764" s="86">
        <f>X764 * ( (1-Baseline!B$90-Baseline!B$89) + (1-B764)*Baseline!B$90 )</f>
        <v>0.00475279145</v>
      </c>
      <c r="AT764" s="86">
        <f>Y764 * ( (1-Baseline!B$90-Baseline!B$89) + (1-B764)*Baseline!B$90 )</f>
        <v>0.0008907809594</v>
      </c>
      <c r="AU764" s="86">
        <f t="shared" si="5"/>
        <v>0.1399717632</v>
      </c>
      <c r="AV764" s="86">
        <f>AA764 * ( (1-Baseline!D$90-Baseline!D$89) + (1-B764)*Baseline!D$90 )</f>
        <v>0.002090178379</v>
      </c>
      <c r="AW764" s="86">
        <f>AB764 * ( (1-Baseline!D$90-Baseline!D$89) + (1-B764)*Baseline!D$90 )</f>
        <v>0.03287547572</v>
      </c>
      <c r="AX764" s="86">
        <f>AC764 * ( (1-Baseline!D$90-Baseline!D$89) + (1-B764)*Baseline!D$90 )</f>
        <v>0.0004822840647</v>
      </c>
      <c r="AY764" s="86">
        <f>AD764 * ( (1-Baseline!D$90-Baseline!D$89) + (1-B764)*Baseline!D$90 )</f>
        <v>0.0004993342062</v>
      </c>
      <c r="AZ764" s="86">
        <f t="shared" si="6"/>
        <v>0.03594727237</v>
      </c>
      <c r="BA764" s="86">
        <f>AF764 * ( (1-Baseline!F$90-Baseline!F$89) + (1-Baseline!B$36)*Baseline!F$90 )</f>
        <v>0.00149887617</v>
      </c>
      <c r="BB764" s="86">
        <f>AG764 * ( (1-Baseline!F$90-Baseline!F$89) + (1-Baseline!B$36)*Baseline!F$90 )</f>
        <v>0.0002188985649</v>
      </c>
      <c r="BC764" s="86">
        <f>AH764 * ( (1-Baseline!F$90-Baseline!F$89) + (1-Baseline!B$36)*Baseline!F$90 )</f>
        <v>0.0397257343</v>
      </c>
      <c r="BD764" s="86">
        <f>AI764 * ( (1-Baseline!F$90-Baseline!F$89) + (1-Baseline!B$36)*Baseline!F$90 )</f>
        <v>0.0004951177077</v>
      </c>
      <c r="BE764" s="86">
        <f t="shared" si="7"/>
        <v>0.04193862674</v>
      </c>
      <c r="BF764" s="86">
        <f>AK764 * ( (1-Baseline!H$90-Baseline!H$89) + (1-Baseline!B$36)*Baseline!H$90 )</f>
        <v>0.00003054941495</v>
      </c>
      <c r="BG764" s="86">
        <f>AL764 * ( (1-Baseline!H$90-Baseline!H$89) + (1-Baseline!B$36)*Baseline!H$90 )</f>
        <v>0.0002495292558</v>
      </c>
      <c r="BH764" s="86">
        <f>AM764 * ( (1-Baseline!H$90-Baseline!H$89) + (1-Baseline!B$36)*Baseline!H$90 )</f>
        <v>0.00005384227903</v>
      </c>
      <c r="BI764" s="86">
        <f>AN764 * ( (1-Baseline!H$90-Baseline!H$89) + (1-Baseline!B$36)*Baseline!H$90 )</f>
        <v>0.02746456483</v>
      </c>
      <c r="BJ764" s="86">
        <f t="shared" si="8"/>
        <v>0.02779848578</v>
      </c>
      <c r="BK764" s="62"/>
      <c r="BL764" s="86">
        <f t="shared" si="19"/>
        <v>0.9381891763</v>
      </c>
      <c r="BM764" s="86">
        <f t="shared" si="20"/>
        <v>0.02149146014</v>
      </c>
      <c r="BN764" s="86">
        <f t="shared" si="21"/>
        <v>0.03395535886</v>
      </c>
      <c r="BO764" s="86">
        <f t="shared" si="22"/>
        <v>0.006364004704</v>
      </c>
      <c r="BP764" s="86">
        <f t="shared" si="9"/>
        <v>1</v>
      </c>
      <c r="BQ764" s="86">
        <f t="shared" si="23"/>
        <v>0.05814567395</v>
      </c>
      <c r="BR764" s="86">
        <f t="shared" si="24"/>
        <v>0.9145471562</v>
      </c>
      <c r="BS764" s="86">
        <f t="shared" si="25"/>
        <v>0.01341643003</v>
      </c>
      <c r="BT764" s="86">
        <f t="shared" si="26"/>
        <v>0.01389073977</v>
      </c>
      <c r="BU764" s="86">
        <f t="shared" si="10"/>
        <v>1</v>
      </c>
      <c r="BV764" s="86">
        <f t="shared" si="27"/>
        <v>0.03573975321</v>
      </c>
      <c r="BW764" s="86">
        <f t="shared" si="28"/>
        <v>0.005219497679</v>
      </c>
      <c r="BX764" s="86">
        <f t="shared" si="29"/>
        <v>0.9472349809</v>
      </c>
      <c r="BY764" s="86">
        <f t="shared" si="30"/>
        <v>0.01180576824</v>
      </c>
      <c r="BZ764" s="86">
        <f t="shared" si="11"/>
        <v>1</v>
      </c>
      <c r="CA764" s="86">
        <f t="shared" si="31"/>
        <v>0.001098959677</v>
      </c>
      <c r="CB764" s="86">
        <f t="shared" si="32"/>
        <v>0.008976361438</v>
      </c>
      <c r="CC764" s="86">
        <f t="shared" si="33"/>
        <v>0.001936878125</v>
      </c>
      <c r="CD764" s="86">
        <f t="shared" si="34"/>
        <v>0.9879878008</v>
      </c>
      <c r="CE764" s="86">
        <f t="shared" si="12"/>
        <v>1</v>
      </c>
      <c r="CF764" s="62"/>
      <c r="CG764" s="86">
        <f t="shared" si="35"/>
        <v>0.9381891763</v>
      </c>
      <c r="CH764" s="86">
        <f t="shared" si="36"/>
        <v>0.02149146014</v>
      </c>
      <c r="CI764" s="86">
        <f t="shared" si="37"/>
        <v>0.03395535886</v>
      </c>
      <c r="CJ764" s="86">
        <f t="shared" si="38"/>
        <v>0.006364004704</v>
      </c>
      <c r="CK764" s="86">
        <f t="shared" si="13"/>
        <v>1</v>
      </c>
      <c r="CL764" s="86">
        <f t="shared" si="39"/>
        <v>0.05814567395</v>
      </c>
      <c r="CM764" s="86">
        <f t="shared" si="40"/>
        <v>0.9145471562</v>
      </c>
      <c r="CN764" s="86">
        <f t="shared" si="41"/>
        <v>0.01341643003</v>
      </c>
      <c r="CO764" s="86">
        <f t="shared" si="42"/>
        <v>0.01389073977</v>
      </c>
      <c r="CP764" s="86">
        <f t="shared" si="14"/>
        <v>1</v>
      </c>
      <c r="CQ764" s="86">
        <f t="shared" si="43"/>
        <v>0.03573975321</v>
      </c>
      <c r="CR764" s="86">
        <f t="shared" si="44"/>
        <v>0.005219497679</v>
      </c>
      <c r="CS764" s="86">
        <f t="shared" si="45"/>
        <v>0.9472349809</v>
      </c>
      <c r="CT764" s="86">
        <f t="shared" si="46"/>
        <v>0.01180576824</v>
      </c>
      <c r="CU764" s="86">
        <f t="shared" si="15"/>
        <v>1</v>
      </c>
      <c r="CV764" s="86">
        <f t="shared" si="47"/>
        <v>0.001098959677</v>
      </c>
      <c r="CW764" s="86">
        <f t="shared" si="48"/>
        <v>0.008976361438</v>
      </c>
      <c r="CX764" s="86">
        <f t="shared" si="49"/>
        <v>0.001936878125</v>
      </c>
      <c r="CY764" s="86">
        <f t="shared" si="50"/>
        <v>0.9879878008</v>
      </c>
      <c r="CZ764" s="86">
        <f t="shared" si="16"/>
        <v>1</v>
      </c>
      <c r="DA764" s="62"/>
      <c r="DB764" s="86">
        <f>(AQ764*Baseline!B$7 + AV764*Baseline!B$11 + BA764*Baseline!B$16 + BF764*Baseline!B$18)</f>
        <v>74593.09971</v>
      </c>
      <c r="DC764" s="86">
        <f>(AR764*Baseline!B$7 + AW764*Baseline!B$11 + BB764*Baseline!B$16 + BG764*Baseline!B$18)</f>
        <v>84121.70881</v>
      </c>
      <c r="DD764" s="86">
        <f>(AS764*Baseline!B$7 + AX764*Baseline!B$11 + BC764*Baseline!B$16 + BH764*Baseline!B$18)</f>
        <v>138893.6278</v>
      </c>
      <c r="DE764" s="86">
        <f>(AT764*Baseline!B$7 + AY764*Baseline!B$11 + BD764*Baseline!B$16 + BI764*Baseline!B$18)</f>
        <v>1260786.451</v>
      </c>
      <c r="DF764" s="86">
        <f t="shared" si="17"/>
        <v>1558394.887</v>
      </c>
      <c r="DG764" s="62"/>
      <c r="DH764" s="86">
        <f t="shared" si="51"/>
        <v>0.04786533908</v>
      </c>
      <c r="DI764" s="86">
        <f t="shared" si="52"/>
        <v>0.05397971303</v>
      </c>
      <c r="DJ764" s="86">
        <f t="shared" si="53"/>
        <v>0.08912608023</v>
      </c>
      <c r="DK764" s="86">
        <f t="shared" si="54"/>
        <v>0.8090288677</v>
      </c>
      <c r="DL764" s="86">
        <f t="shared" si="18"/>
        <v>1</v>
      </c>
      <c r="DM764" s="62"/>
      <c r="DN764" s="86">
        <f>DH764 / (Baseline!B$7/Baseline!B$17)</f>
        <v>5.109310121</v>
      </c>
      <c r="DO764" s="86">
        <f>DI764 / (Baseline!B$11/Baseline!B$17)</f>
        <v>1.303096109</v>
      </c>
      <c r="DP764" s="86">
        <f>DJ764 / (Baseline!B$16/Baseline!B$17)</f>
        <v>1.377267285</v>
      </c>
      <c r="DQ764" s="86">
        <f>DK764 / (Baseline!B$18/Baseline!B$17)</f>
        <v>0.9146785577</v>
      </c>
      <c r="DR764" s="62"/>
      <c r="DS764" s="86">
        <f>DH764 / Baseline!H$117</f>
        <v>1.91495406</v>
      </c>
      <c r="DT764" s="86">
        <f>DI764 / Baseline!H$118</f>
        <v>1.21508616</v>
      </c>
      <c r="DU764" s="86">
        <f>DJ764 / Baseline!H$119</f>
        <v>1.065450094</v>
      </c>
      <c r="DV764" s="86">
        <f>DK764 / Baseline!H$120</f>
        <v>0.955250222</v>
      </c>
      <c r="DW764" s="87"/>
      <c r="DX764" s="86">
        <f>(AU764*Baseline!B$34)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0.03352529573</v>
      </c>
      <c r="DY764" s="86">
        <f>(AZ764*Baseline!B$34) + (Baseline!D$90*(1-Baseline!D$91)*Baseline!B$35) + (Baseline!D$90*Baseline!D$91*((1-Baseline!D$92)*Baseline!B$40 + Baseline!D$92*Baseline!B$41))</f>
        <v>0.01180565886</v>
      </c>
      <c r="DZ764" s="86">
        <f>(BE764*Baseline!B$34) + (Baseline!F$90*(1-Baseline!F$91)*Baseline!B$35) + (Baseline!F$90*Baseline!F$91*((1-Baseline!F$92)*Baseline!B$40 + Baseline!F$92*Baseline!B$41))</f>
        <v>0.01402143401</v>
      </c>
      <c r="EA764" s="86">
        <f>(BJ764*Baseline!B$34) + (Baseline!H$90*(1-Baseline!H$91)*Baseline!B$35) + (Baseline!H$90*Baseline!H$91*((1-Baseline!H$92)*Baseline!B$40 + Baseline!H$92*Baseline!B$41))</f>
        <v>0.009314772867</v>
      </c>
      <c r="EB764" s="86">
        <f>( DX764*Baseline!B$7 + DY764*Baseline!B$11 + DZ764*Baseline!B$16 + EA764*Baseline!B$18 ) / Baseline!B$17</f>
        <v>0.009949344952</v>
      </c>
    </row>
    <row r="765">
      <c r="A765" s="73" t="s">
        <v>941</v>
      </c>
      <c r="B765" s="85">
        <f>MIN( MAX( NORMINV( MCrands!B765, (B$5+B$4)/2, (B$5-B$4)/3.29 ), 0 ), 1 )</f>
        <v>0.5812664379</v>
      </c>
      <c r="C765" s="85">
        <f>MAX( NORMINV( MCrands!C765, (C$5+C$4)/2, (C$5-C$4)/3.29 ), 0 )</f>
        <v>3.099896989</v>
      </c>
      <c r="D765" s="83"/>
      <c r="E765" s="84">
        <f>Baseline!B$33 * (C765 * Baseline!B$68*Baseline!B$68/Baseline!B$75 + Baseline!B$46 * Baseline!B$54*Baseline!B$54/Baseline!B$76 + Baseline!B$47 * Baseline!B$55*Baseline!B$55/Baseline!B$77 + Baseline!B$56*Baseline!B$56/Baseline!B$78)</f>
        <v>0.00002199683617</v>
      </c>
      <c r="F765" s="84">
        <f>Baseline!B$33 * (C765 * Baseline!B$68*Baseline!B$59/Baseline!B$75 + Baseline!B$46 * Baseline!B$54*Baseline!B$69/Baseline!B$76 + Baseline!B$47 * Baseline!B$55*Baseline!B$57/Baseline!B$77 + Baseline!B$56*Baseline!B$58/Baseline!B$78)</f>
        <v>0.0000002397126232</v>
      </c>
      <c r="G765" s="85">
        <f>Baseline!B$33 * (C765 * Baseline!B$68*Baseline!B$60/Baseline!B$75 + Baseline!B$46 * Baseline!B$54*Baseline!B$61/Baseline!B$76 + Baseline!B$47 * Baseline!B$55*Baseline!B$70/Baseline!B$77 + Baseline!B$56*Baseline!B$62/Baseline!B$78)</f>
        <v>0.0000002020134868</v>
      </c>
      <c r="H765" s="84">
        <f>Baseline!B$33 * (C765 * Baseline!B$68*Baseline!B$63/Baseline!B$75 + Baseline!B$46 * Baseline!B$54*Baseline!B$64/Baseline!B$76 + Baseline!B$47 * Baseline!B$55*Baseline!B$65/Baseline!B$77 + Baseline!B$56*Baseline!B$71/Baseline!B$78)</f>
        <v>0.000000003848445039</v>
      </c>
      <c r="I765" s="84">
        <f>Baseline!B$33 * (C765 * Baseline!B$59*Baseline!B$68/Baseline!B$75 + Baseline!B$46 * Baseline!B$69*Baseline!B$54/Baseline!B$76 + Baseline!B$47 * Baseline!B$57*Baseline!B$55/Baseline!B$77 + Baseline!B$58*Baseline!B$56/Baseline!B$78)</f>
        <v>0.0000002397126232</v>
      </c>
      <c r="J765" s="85">
        <f>Baseline!B$33 * (C765 * Baseline!B$59*Baseline!B$59/Baseline!B$75 + Baseline!B$46 * Baseline!B$69*Baseline!B$69/Baseline!B$76 + Baseline!B$47 * Baseline!B$57*Baseline!B$57/Baseline!B$77 + Baseline!B$58*Baseline!B$58/Baseline!B$78)</f>
        <v>0.000002116574537</v>
      </c>
      <c r="K765" s="84">
        <f>Baseline!B$33 * (C765 * Baseline!B$59*Baseline!B$60/Baseline!B$75 + Baseline!B$46 * Baseline!B$69*Baseline!B$61/Baseline!B$76 + Baseline!B$47 * Baseline!B$57*Baseline!B$70/Baseline!B$77 + Baseline!B$58*Baseline!B$62/Baseline!B$78)</f>
        <v>0.00000001649004239</v>
      </c>
      <c r="L765" s="85">
        <f>Baseline!B$33 * (C765 * Baseline!B$59*Baseline!B$63/Baseline!B$75 + Baseline!B$46 * Baseline!B$69*Baseline!B$64/Baseline!B$76 + Baseline!B$47 * Baseline!B$57*Baseline!B$65/Baseline!B$77 + Baseline!B$58*Baseline!B$71/Baseline!B$78)</f>
        <v>0.00000001707281601</v>
      </c>
      <c r="M765" s="84">
        <f>Baseline!B$33 * (C765 * Baseline!B$60*Baseline!B$68/Baseline!B$75 + Baseline!B$46 * Baseline!B$61*Baseline!B$54/Baseline!B$76 + Baseline!B$47 * Baseline!B$70*Baseline!B$55/Baseline!B$77 + Baseline!B$62*Baseline!B$56/Baseline!B$78)</f>
        <v>0.0000002020134868</v>
      </c>
      <c r="N765" s="85">
        <f>Baseline!B$33 * (C765 * Baseline!B$60*Baseline!B$59/Baseline!B$75 + Baseline!B$46 * Baseline!B$61*Baseline!B$69/Baseline!B$76 + Baseline!B$47 * Baseline!B$70*Baseline!B$57/Baseline!B$77 + Baseline!B$62*Baseline!B$58/Baseline!B$78)</f>
        <v>0.00000001649004239</v>
      </c>
      <c r="O765" s="85">
        <f>Baseline!B$33 * (C765 * Baseline!B$60*Baseline!B$60/Baseline!B$75 + Baseline!B$46 * Baseline!B$61*Baseline!B$61/Baseline!B$76 + Baseline!B$47 * Baseline!B$70*Baseline!B$70/Baseline!B$77 + Baseline!B$62*Baseline!B$62/Baseline!B$78)</f>
        <v>0.000001589268157</v>
      </c>
      <c r="P765" s="84">
        <f>Baseline!B$33 * (C765 * Baseline!B$60*Baseline!B$63/Baseline!B$75 + Baseline!B$46 * Baseline!B$61*Baseline!B$64/Baseline!B$76 + Baseline!B$47 * Baseline!B$70*Baseline!B$65/Baseline!B$77 + Baseline!B$62*Baseline!B$71/Baseline!B$78)</f>
        <v>0.000000001956455149</v>
      </c>
      <c r="Q765" s="84">
        <f>Baseline!B$33 * (C765 * Baseline!B$63*Baseline!B$68/Baseline!B$75 + Baseline!B$46 * Baseline!B$64*Baseline!B$54/Baseline!B$76 + Baseline!B$47 * Baseline!B$65*Baseline!B$55/Baseline!B$77 + Baseline!B$71*Baseline!B$56/Baseline!B$78)</f>
        <v>0.000000003848445039</v>
      </c>
      <c r="R765" s="84">
        <f>Baseline!B$33 * (C765 * Baseline!B$63*Baseline!B$59/Baseline!B$75 + Baseline!B$46 * Baseline!B$64*Baseline!B$69/Baseline!B$76 + Baseline!B$47 * Baseline!B$65*Baseline!B$57/Baseline!B$77 + Baseline!B$71*Baseline!B$58/Baseline!B$78)</f>
        <v>0.00000001707281601</v>
      </c>
      <c r="S765" s="84">
        <f>Baseline!B$33 * (C765 * Baseline!B$63*Baseline!B$60/Baseline!B$75 + Baseline!B$46 * Baseline!B$64*Baseline!B$61/Baseline!B$76 + Baseline!B$47 * Baseline!B$65*Baseline!B$70/Baseline!B$77 + Baseline!B$71*Baseline!B$62/Baseline!B$78)</f>
        <v>0.000000001956455149</v>
      </c>
      <c r="T765" s="84">
        <f>Baseline!B$33 * (C765 * Baseline!B$63*Baseline!B$63/Baseline!B$75 + Baseline!B$46 * Baseline!B$64*Baseline!B$64/Baseline!B$76 + Baseline!B$47 * Baseline!B$65*Baseline!B$65/Baseline!B$77 + Baseline!B$71*Baseline!B$71/Baseline!B$78)</f>
        <v>0.00000009856722355</v>
      </c>
      <c r="U765" s="83"/>
      <c r="V765" s="84">
        <f>E765 * ( Baseline!B$89 * Baseline!B$7 )</f>
        <v>0.2283051626</v>
      </c>
      <c r="W765" s="84">
        <f>F765 * ( Baseline!D$89 * Baseline!B$11 )</f>
        <v>0.004421881841</v>
      </c>
      <c r="X765" s="84">
        <f>G765 * ( Baseline!F$89 * Baseline!B$16 )</f>
        <v>0.007016891983</v>
      </c>
      <c r="Y765" s="84">
        <f>H765 * ( Baseline!H$89 * Baseline!B$18 )</f>
        <v>0.001353396009</v>
      </c>
      <c r="Z765" s="86">
        <f t="shared" si="1"/>
        <v>0.2410973325</v>
      </c>
      <c r="AA765" s="84">
        <f>I765 * ( Baseline!B$89 * Baseline!B$7 )</f>
        <v>0.002487977316</v>
      </c>
      <c r="AB765" s="85">
        <f>J765 * ( Baseline!D$89 * Baseline!B$11 )</f>
        <v>0.03904359472</v>
      </c>
      <c r="AC765" s="85">
        <f>K765 * ( Baseline!F$89 * Baseline!B$16 )</f>
        <v>0.0005727778283</v>
      </c>
      <c r="AD765" s="85">
        <f>L765 * ( Baseline!F$89 * Baseline!B$16 )</f>
        <v>0.0005930203361</v>
      </c>
      <c r="AE765" s="86">
        <f t="shared" si="2"/>
        <v>0.0426973702</v>
      </c>
      <c r="AF765" s="86">
        <f>M765 * ( Baseline!B$89 * Baseline!B$7 )</f>
        <v>0.002096697979</v>
      </c>
      <c r="AG765" s="86">
        <f>N765 * ( Baseline!D$89 * Baseline!B$11 )</f>
        <v>0.0003041851448</v>
      </c>
      <c r="AH765" s="86">
        <f>O765 * ( Baseline!F$89 * Baseline!B$16 )</f>
        <v>0.05520286377</v>
      </c>
      <c r="AI765" s="86">
        <f>P765 * ( Baseline!H$89 * Baseline!B$18 )</f>
        <v>0.0006880333651</v>
      </c>
      <c r="AJ765" s="86">
        <f t="shared" si="3"/>
        <v>0.05829178026</v>
      </c>
      <c r="AK765" s="86">
        <f>Q765 * ( Baseline!B$89 * Baseline!B$7 )</f>
        <v>0.00003994301106</v>
      </c>
      <c r="AL765" s="86">
        <f>R765 * ( Baseline!D$89 * Baseline!B$11 )</f>
        <v>0.0003149353342</v>
      </c>
      <c r="AM765" s="86">
        <f>S765 * ( Baseline!F$89 * Baseline!B$16 )</f>
        <v>0.00006795701946</v>
      </c>
      <c r="AN765" s="86">
        <f>T765 * ( Baseline!H$89 * Baseline!B$18 )</f>
        <v>0.03466347723</v>
      </c>
      <c r="AO765" s="86">
        <f t="shared" si="4"/>
        <v>0.03508631259</v>
      </c>
      <c r="AP765" s="62"/>
      <c r="AQ765" s="86">
        <f>V765 * ( (1-Baseline!B$90-Baseline!B$89) + (1-B765)*Baseline!B$90 )</f>
        <v>0.1053109777</v>
      </c>
      <c r="AR765" s="86">
        <f>W765 * ( (1-Baseline!B$90-Baseline!B$89) + (1-B765)*Baseline!B$90 )</f>
        <v>0.002039694129</v>
      </c>
      <c r="AS765" s="86">
        <f>X765 * ( (1-Baseline!B$90-Baseline!B$89) + (1-B765)*Baseline!B$90 )</f>
        <v>0.003236701905</v>
      </c>
      <c r="AT765" s="86">
        <f>Y765 * ( (1-Baseline!B$90-Baseline!B$89) + (1-B765)*Baseline!B$90 )</f>
        <v>0.0006242848617</v>
      </c>
      <c r="AU765" s="86">
        <f t="shared" si="5"/>
        <v>0.1112116586</v>
      </c>
      <c r="AV765" s="86">
        <f>AA765 * ( (1-Baseline!D$90-Baseline!D$89) + (1-B765)*Baseline!D$90 )</f>
        <v>0.001818689115</v>
      </c>
      <c r="AW765" s="86">
        <f>AB765 * ( (1-Baseline!D$90-Baseline!D$89) + (1-B765)*Baseline!D$90 )</f>
        <v>0.02854051774</v>
      </c>
      <c r="AX765" s="86">
        <f>AC765 * ( (1-Baseline!D$90-Baseline!D$89) + (1-B765)*Baseline!D$90 )</f>
        <v>0.000418695458</v>
      </c>
      <c r="AY765" s="86">
        <f>AD765 * ( (1-Baseline!D$90-Baseline!D$89) + (1-B765)*Baseline!D$90 )</f>
        <v>0.0004334925497</v>
      </c>
      <c r="AZ765" s="86">
        <f t="shared" si="6"/>
        <v>0.03121139487</v>
      </c>
      <c r="BA765" s="86">
        <f>AF765 * ( (1-Baseline!F$90-Baseline!F$89) + (1-Baseline!B$36)*Baseline!F$90 )</f>
        <v>0.00150885096</v>
      </c>
      <c r="BB765" s="86">
        <f>AG765 * ( (1-Baseline!F$90-Baseline!F$89) + (1-Baseline!B$36)*Baseline!F$90 )</f>
        <v>0.0002189013641</v>
      </c>
      <c r="BC765" s="86">
        <f>AH765 * ( (1-Baseline!F$90-Baseline!F$89) + (1-Baseline!B$36)*Baseline!F$90 )</f>
        <v>0.03972574726</v>
      </c>
      <c r="BD765" s="86">
        <f>AI765 * ( (1-Baseline!F$90-Baseline!F$89) + (1-Baseline!B$36)*Baseline!F$90 )</f>
        <v>0.0004951308266</v>
      </c>
      <c r="BE765" s="86">
        <f t="shared" si="7"/>
        <v>0.04194863041</v>
      </c>
      <c r="BF765" s="86">
        <f>AK765 * ( (1-Baseline!H$90-Baseline!H$89) + (1-Baseline!B$36)*Baseline!H$90 )</f>
        <v>0.00003164764652</v>
      </c>
      <c r="BG765" s="86">
        <f>AL765 * ( (1-Baseline!H$90-Baseline!H$89) + (1-Baseline!B$36)*Baseline!H$90 )</f>
        <v>0.000249529564</v>
      </c>
      <c r="BH765" s="86">
        <f>AM765 * ( (1-Baseline!H$90-Baseline!H$89) + (1-Baseline!B$36)*Baseline!H$90 )</f>
        <v>0.00005384370566</v>
      </c>
      <c r="BI765" s="86">
        <f>AN765 * ( (1-Baseline!H$90-Baseline!H$89) + (1-Baseline!B$36)*Baseline!H$90 )</f>
        <v>0.02746456628</v>
      </c>
      <c r="BJ765" s="86">
        <f t="shared" si="8"/>
        <v>0.02779958719</v>
      </c>
      <c r="BK765" s="62"/>
      <c r="BL765" s="86">
        <f t="shared" si="19"/>
        <v>0.9469418857</v>
      </c>
      <c r="BM765" s="86">
        <f t="shared" si="20"/>
        <v>0.01834065021</v>
      </c>
      <c r="BN765" s="86">
        <f t="shared" si="21"/>
        <v>0.02910398017</v>
      </c>
      <c r="BO765" s="86">
        <f t="shared" si="22"/>
        <v>0.005613483962</v>
      </c>
      <c r="BP765" s="86">
        <f t="shared" si="9"/>
        <v>1</v>
      </c>
      <c r="BQ765" s="86">
        <f t="shared" si="23"/>
        <v>0.05827003641</v>
      </c>
      <c r="BR765" s="86">
        <f t="shared" si="24"/>
        <v>0.9144262173</v>
      </c>
      <c r="BS765" s="86">
        <f t="shared" si="25"/>
        <v>0.01341482685</v>
      </c>
      <c r="BT765" s="86">
        <f t="shared" si="26"/>
        <v>0.01388891947</v>
      </c>
      <c r="BU765" s="86">
        <f t="shared" si="10"/>
        <v>1</v>
      </c>
      <c r="BV765" s="86">
        <f t="shared" si="27"/>
        <v>0.03596901604</v>
      </c>
      <c r="BW765" s="86">
        <f t="shared" si="28"/>
        <v>0.005218319692</v>
      </c>
      <c r="BX765" s="86">
        <f t="shared" si="29"/>
        <v>0.9470093987</v>
      </c>
      <c r="BY765" s="86">
        <f t="shared" si="30"/>
        <v>0.01180326561</v>
      </c>
      <c r="BZ765" s="86">
        <f t="shared" si="11"/>
        <v>1</v>
      </c>
      <c r="CA765" s="86">
        <f t="shared" si="31"/>
        <v>0.001138421456</v>
      </c>
      <c r="CB765" s="86">
        <f t="shared" si="32"/>
        <v>0.008976016884</v>
      </c>
      <c r="CC765" s="86">
        <f t="shared" si="33"/>
        <v>0.001936852705</v>
      </c>
      <c r="CD765" s="86">
        <f t="shared" si="34"/>
        <v>0.987948709</v>
      </c>
      <c r="CE765" s="86">
        <f t="shared" si="12"/>
        <v>1</v>
      </c>
      <c r="CF765" s="62"/>
      <c r="CG765" s="86">
        <f t="shared" si="35"/>
        <v>0.9469418857</v>
      </c>
      <c r="CH765" s="86">
        <f t="shared" si="36"/>
        <v>0.01834065021</v>
      </c>
      <c r="CI765" s="86">
        <f t="shared" si="37"/>
        <v>0.02910398017</v>
      </c>
      <c r="CJ765" s="86">
        <f t="shared" si="38"/>
        <v>0.005613483962</v>
      </c>
      <c r="CK765" s="86">
        <f t="shared" si="13"/>
        <v>1</v>
      </c>
      <c r="CL765" s="86">
        <f t="shared" si="39"/>
        <v>0.05827003641</v>
      </c>
      <c r="CM765" s="86">
        <f t="shared" si="40"/>
        <v>0.9144262173</v>
      </c>
      <c r="CN765" s="86">
        <f t="shared" si="41"/>
        <v>0.01341482685</v>
      </c>
      <c r="CO765" s="86">
        <f t="shared" si="42"/>
        <v>0.01388891947</v>
      </c>
      <c r="CP765" s="86">
        <f t="shared" si="14"/>
        <v>1</v>
      </c>
      <c r="CQ765" s="86">
        <f t="shared" si="43"/>
        <v>0.03596901604</v>
      </c>
      <c r="CR765" s="86">
        <f t="shared" si="44"/>
        <v>0.005218319692</v>
      </c>
      <c r="CS765" s="86">
        <f t="shared" si="45"/>
        <v>0.9470093987</v>
      </c>
      <c r="CT765" s="86">
        <f t="shared" si="46"/>
        <v>0.01180326561</v>
      </c>
      <c r="CU765" s="86">
        <f t="shared" si="15"/>
        <v>1</v>
      </c>
      <c r="CV765" s="86">
        <f t="shared" si="47"/>
        <v>0.001138421456</v>
      </c>
      <c r="CW765" s="86">
        <f t="shared" si="48"/>
        <v>0.008976016884</v>
      </c>
      <c r="CX765" s="86">
        <f t="shared" si="49"/>
        <v>0.001936852705</v>
      </c>
      <c r="CY765" s="86">
        <f t="shared" si="50"/>
        <v>0.987948709</v>
      </c>
      <c r="CZ765" s="86">
        <f t="shared" si="16"/>
        <v>1</v>
      </c>
      <c r="DA765" s="62"/>
      <c r="DB765" s="86">
        <f>(AQ765*Baseline!B$7 + AV765*Baseline!B$11 + BA765*Baseline!B$16 + BF765*Baseline!B$18)</f>
        <v>61480.21014</v>
      </c>
      <c r="DC765" s="86">
        <f>(AR765*Baseline!B$7 + AW765*Baseline!B$11 + BB765*Baseline!B$16 + BG765*Baseline!B$18)</f>
        <v>74355.45666</v>
      </c>
      <c r="DD765" s="86">
        <f>(AS765*Baseline!B$7 + AX765*Baseline!B$11 + BC765*Baseline!B$16 + BH765*Baseline!B$18)</f>
        <v>138022.0639</v>
      </c>
      <c r="DE765" s="86">
        <f>(AT765*Baseline!B$7 + AY765*Baseline!B$11 + BD765*Baseline!B$16 + BI765*Baseline!B$18)</f>
        <v>1260516.11</v>
      </c>
      <c r="DF765" s="86">
        <f t="shared" si="17"/>
        <v>1534373.84</v>
      </c>
      <c r="DG765" s="62"/>
      <c r="DH765" s="86">
        <f t="shared" si="51"/>
        <v>0.04006859901</v>
      </c>
      <c r="DI765" s="86">
        <f t="shared" si="52"/>
        <v>0.04845980471</v>
      </c>
      <c r="DJ765" s="86">
        <f t="shared" si="53"/>
        <v>0.08995334791</v>
      </c>
      <c r="DK765" s="86">
        <f t="shared" si="54"/>
        <v>0.8215182484</v>
      </c>
      <c r="DL765" s="86">
        <f t="shared" si="18"/>
        <v>1</v>
      </c>
      <c r="DM765" s="62"/>
      <c r="DN765" s="86">
        <f>DH765 / (Baseline!B$7/Baseline!B$17)</f>
        <v>4.2770594</v>
      </c>
      <c r="DO765" s="86">
        <f>DI765 / (Baseline!B$11/Baseline!B$17)</f>
        <v>1.16984288</v>
      </c>
      <c r="DP765" s="86">
        <f>DJ765 / (Baseline!B$16/Baseline!B$17)</f>
        <v>1.39005107</v>
      </c>
      <c r="DQ765" s="86">
        <f>DK765 / (Baseline!B$18/Baseline!B$17)</f>
        <v>0.9287989052</v>
      </c>
      <c r="DR765" s="62"/>
      <c r="DS765" s="86">
        <f>DH765 / Baseline!H$117</f>
        <v>1.603028994</v>
      </c>
      <c r="DT765" s="86">
        <f>DI765 / Baseline!H$118</f>
        <v>1.090832735</v>
      </c>
      <c r="DU765" s="86">
        <f>DJ765 / Baseline!H$119</f>
        <v>1.075339594</v>
      </c>
      <c r="DV765" s="86">
        <f>DK765 / Baseline!H$120</f>
        <v>0.9699968944</v>
      </c>
      <c r="DW765" s="87"/>
      <c r="DX765" s="86">
        <f>(AU765*Baseline!B$34)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0.02921128003</v>
      </c>
      <c r="DY765" s="86">
        <f>(AZ765*Baseline!B$34) + (Baseline!D$90*(1-Baseline!D$91)*Baseline!B$35) + (Baseline!D$90*Baseline!D$91*((1-Baseline!D$92)*Baseline!B$40 + Baseline!D$92*Baseline!B$41))</f>
        <v>0.01109527723</v>
      </c>
      <c r="DZ765" s="86">
        <f>(BE765*Baseline!B$34) + (Baseline!F$90*(1-Baseline!F$91)*Baseline!B$35) + (Baseline!F$90*Baseline!F$91*((1-Baseline!F$92)*Baseline!B$40 + Baseline!F$92*Baseline!B$41))</f>
        <v>0.01402293456</v>
      </c>
      <c r="EA765" s="86">
        <f>(BJ765*Baseline!B$34) + (Baseline!H$90*(1-Baseline!H$91)*Baseline!B$35) + (Baseline!H$90*Baseline!H$91*((1-Baseline!H$92)*Baseline!B$40 + Baseline!H$92*Baseline!B$41))</f>
        <v>0.009314938079</v>
      </c>
      <c r="EB765" s="86">
        <f>( DX765*Baseline!B$7 + DY765*Baseline!B$11 + DZ765*Baseline!B$16 + EA765*Baseline!B$18 ) / Baseline!B$17</f>
        <v>0.00987974638</v>
      </c>
    </row>
    <row r="766">
      <c r="A766" s="73" t="s">
        <v>942</v>
      </c>
      <c r="B766" s="85">
        <f>MIN( MAX( NORMINV( MCrands!B766, (B$5+B$4)/2, (B$5-B$4)/3.29 ), 0 ), 1 )</f>
        <v>0.4903080634</v>
      </c>
      <c r="C766" s="85">
        <f>MAX( NORMINV( MCrands!C766, (C$5+C$4)/2, (C$5-C$4)/3.29 ), 0 )</f>
        <v>2.81712826</v>
      </c>
      <c r="D766" s="83"/>
      <c r="E766" s="84">
        <f>Baseline!B$33 * (C766 * Baseline!B$68*Baseline!B$68/Baseline!B$75 + Baseline!B$46 * Baseline!B$54*Baseline!B$54/Baseline!B$76 + Baseline!B$47 * Baseline!B$55*Baseline!B$55/Baseline!B$77 + Baseline!B$56*Baseline!B$56/Baseline!B$78)</f>
        <v>0.00001999482678</v>
      </c>
      <c r="F766" s="84">
        <f>Baseline!B$33 * (C766 * Baseline!B$68*Baseline!B$59/Baseline!B$75 + Baseline!B$46 * Baseline!B$54*Baseline!B$69/Baseline!B$76 + Baseline!B$47 * Baseline!B$55*Baseline!B$57/Baseline!B$77 + Baseline!B$56*Baseline!B$58/Baseline!B$78)</f>
        <v>0.0000002393965164</v>
      </c>
      <c r="G766" s="85">
        <f>Baseline!B$33 * (C766 * Baseline!B$68*Baseline!B$60/Baseline!B$75 + Baseline!B$46 * Baseline!B$54*Baseline!B$61/Baseline!B$76 + Baseline!B$47 * Baseline!B$55*Baseline!B$70/Baseline!B$77 + Baseline!B$56*Baseline!B$62/Baseline!B$78)</f>
        <v>0.000000201236391</v>
      </c>
      <c r="H766" s="84">
        <f>Baseline!B$33 * (C766 * Baseline!B$68*Baseline!B$63/Baseline!B$75 + Baseline!B$46 * Baseline!B$54*Baseline!B$64/Baseline!B$76 + Baseline!B$47 * Baseline!B$55*Baseline!B$65/Baseline!B$77 + Baseline!B$56*Baseline!B$71/Baseline!B$78)</f>
        <v>0.000000003770735464</v>
      </c>
      <c r="I766" s="84">
        <f>Baseline!B$33 * (C766 * Baseline!B$59*Baseline!B$68/Baseline!B$75 + Baseline!B$46 * Baseline!B$69*Baseline!B$54/Baseline!B$76 + Baseline!B$47 * Baseline!B$57*Baseline!B$55/Baseline!B$77 + Baseline!B$58*Baseline!B$56/Baseline!B$78)</f>
        <v>0.0000002393965164</v>
      </c>
      <c r="J766" s="85">
        <f>Baseline!B$33 * (C766 * Baseline!B$59*Baseline!B$59/Baseline!B$75 + Baseline!B$46 * Baseline!B$69*Baseline!B$69/Baseline!B$76 + Baseline!B$47 * Baseline!B$57*Baseline!B$57/Baseline!B$77 + Baseline!B$58*Baseline!B$58/Baseline!B$78)</f>
        <v>0.000002116574487</v>
      </c>
      <c r="K766" s="84">
        <f>Baseline!B$33 * (C766 * Baseline!B$59*Baseline!B$60/Baseline!B$75 + Baseline!B$46 * Baseline!B$69*Baseline!B$61/Baseline!B$76 + Baseline!B$47 * Baseline!B$57*Baseline!B$70/Baseline!B$77 + Baseline!B$58*Baseline!B$62/Baseline!B$78)</f>
        <v>0.00000001648991969</v>
      </c>
      <c r="L766" s="85">
        <f>Baseline!B$33 * (C766 * Baseline!B$59*Baseline!B$63/Baseline!B$75 + Baseline!B$46 * Baseline!B$69*Baseline!B$64/Baseline!B$76 + Baseline!B$47 * Baseline!B$57*Baseline!B$65/Baseline!B$77 + Baseline!B$58*Baseline!B$71/Baseline!B$78)</f>
        <v>0.00000001707280374</v>
      </c>
      <c r="M766" s="84">
        <f>Baseline!B$33 * (C766 * Baseline!B$60*Baseline!B$68/Baseline!B$75 + Baseline!B$46 * Baseline!B$61*Baseline!B$54/Baseline!B$76 + Baseline!B$47 * Baseline!B$70*Baseline!B$55/Baseline!B$77 + Baseline!B$62*Baseline!B$56/Baseline!B$78)</f>
        <v>0.000000201236391</v>
      </c>
      <c r="N766" s="85">
        <f>Baseline!B$33 * (C766 * Baseline!B$60*Baseline!B$59/Baseline!B$75 + Baseline!B$46 * Baseline!B$61*Baseline!B$69/Baseline!B$76 + Baseline!B$47 * Baseline!B$70*Baseline!B$57/Baseline!B$77 + Baseline!B$62*Baseline!B$58/Baseline!B$78)</f>
        <v>0.00000001648991969</v>
      </c>
      <c r="O766" s="85">
        <f>Baseline!B$33 * (C766 * Baseline!B$60*Baseline!B$60/Baseline!B$75 + Baseline!B$46 * Baseline!B$61*Baseline!B$61/Baseline!B$76 + Baseline!B$47 * Baseline!B$70*Baseline!B$70/Baseline!B$77 + Baseline!B$62*Baseline!B$62/Baseline!B$78)</f>
        <v>0.000001589267855</v>
      </c>
      <c r="P766" s="84">
        <f>Baseline!B$33 * (C766 * Baseline!B$60*Baseline!B$63/Baseline!B$75 + Baseline!B$46 * Baseline!B$61*Baseline!B$64/Baseline!B$76 + Baseline!B$47 * Baseline!B$70*Baseline!B$65/Baseline!B$77 + Baseline!B$62*Baseline!B$71/Baseline!B$78)</f>
        <v>0.000000001956424985</v>
      </c>
      <c r="Q766" s="84">
        <f>Baseline!B$33 * (C766 * Baseline!B$63*Baseline!B$68/Baseline!B$75 + Baseline!B$46 * Baseline!B$64*Baseline!B$54/Baseline!B$76 + Baseline!B$47 * Baseline!B$65*Baseline!B$55/Baseline!B$77 + Baseline!B$71*Baseline!B$56/Baseline!B$78)</f>
        <v>0.000000003770735464</v>
      </c>
      <c r="R766" s="84">
        <f>Baseline!B$33 * (C766 * Baseline!B$63*Baseline!B$59/Baseline!B$75 + Baseline!B$46 * Baseline!B$64*Baseline!B$69/Baseline!B$76 + Baseline!B$47 * Baseline!B$65*Baseline!B$57/Baseline!B$77 + Baseline!B$71*Baseline!B$58/Baseline!B$78)</f>
        <v>0.00000001707280374</v>
      </c>
      <c r="S766" s="84">
        <f>Baseline!B$33 * (C766 * Baseline!B$63*Baseline!B$60/Baseline!B$75 + Baseline!B$46 * Baseline!B$64*Baseline!B$61/Baseline!B$76 + Baseline!B$47 * Baseline!B$65*Baseline!B$70/Baseline!B$77 + Baseline!B$71*Baseline!B$62/Baseline!B$78)</f>
        <v>0.000000001956424985</v>
      </c>
      <c r="T766" s="84">
        <f>Baseline!B$33 * (C766 * Baseline!B$63*Baseline!B$63/Baseline!B$75 + Baseline!B$46 * Baseline!B$64*Baseline!B$64/Baseline!B$76 + Baseline!B$47 * Baseline!B$65*Baseline!B$65/Baseline!B$77 + Baseline!B$71*Baseline!B$71/Baseline!B$78)</f>
        <v>0.00000009856722054</v>
      </c>
      <c r="U766" s="83"/>
      <c r="V766" s="84">
        <f>E766 * ( Baseline!B$89 * Baseline!B$7 )</f>
        <v>0.2075263071</v>
      </c>
      <c r="W766" s="84">
        <f>F766 * ( Baseline!D$89 * Baseline!B$11 )</f>
        <v>0.004416050747</v>
      </c>
      <c r="X766" s="84">
        <f>G766 * ( Baseline!F$89 * Baseline!B$16 )</f>
        <v>0.006989899741</v>
      </c>
      <c r="Y766" s="84">
        <f>H766 * ( Baseline!H$89 * Baseline!B$18 )</f>
        <v>0.001326067613</v>
      </c>
      <c r="Z766" s="86">
        <f t="shared" si="1"/>
        <v>0.2202583252</v>
      </c>
      <c r="AA766" s="84">
        <f>I766 * ( Baseline!B$89 * Baseline!B$7 )</f>
        <v>0.002484696444</v>
      </c>
      <c r="AB766" s="85">
        <f>J766 * ( Baseline!D$89 * Baseline!B$11 )</f>
        <v>0.0390435938</v>
      </c>
      <c r="AC766" s="85">
        <f>K766 * ( Baseline!F$89 * Baseline!B$16 )</f>
        <v>0.0005727735664</v>
      </c>
      <c r="AD766" s="85">
        <f>L766 * ( Baseline!F$89 * Baseline!B$16 )</f>
        <v>0.0005930199099</v>
      </c>
      <c r="AE766" s="86">
        <f t="shared" si="2"/>
        <v>0.04269408372</v>
      </c>
      <c r="AF766" s="86">
        <f>M766 * ( Baseline!B$89 * Baseline!B$7 )</f>
        <v>0.002088632502</v>
      </c>
      <c r="AG766" s="86">
        <f>N766 * ( Baseline!D$89 * Baseline!B$11 )</f>
        <v>0.0003041828814</v>
      </c>
      <c r="AH766" s="86">
        <f>O766 * ( Baseline!F$89 * Baseline!B$16 )</f>
        <v>0.05520285329</v>
      </c>
      <c r="AI766" s="86">
        <f>P766 * ( Baseline!H$89 * Baseline!B$18 )</f>
        <v>0.0006880227573</v>
      </c>
      <c r="AJ766" s="86">
        <f t="shared" si="3"/>
        <v>0.05828369143</v>
      </c>
      <c r="AK766" s="86">
        <f>Q766 * ( Baseline!B$89 * Baseline!B$7 )</f>
        <v>0.00003913646338</v>
      </c>
      <c r="AL766" s="86">
        <f>R766 * ( Baseline!D$89 * Baseline!B$11 )</f>
        <v>0.0003149351079</v>
      </c>
      <c r="AM766" s="86">
        <f>S766 * ( Baseline!F$89 * Baseline!B$16 )</f>
        <v>0.00006795597174</v>
      </c>
      <c r="AN766" s="86">
        <f>T766 * ( Baseline!H$89 * Baseline!B$18 )</f>
        <v>0.03466347617</v>
      </c>
      <c r="AO766" s="86">
        <f t="shared" si="4"/>
        <v>0.03508550371</v>
      </c>
      <c r="AP766" s="62"/>
      <c r="AQ766" s="86">
        <f>V766 * ( (1-Baseline!B$90-Baseline!B$89) + (1-B766)*Baseline!B$90 )</f>
        <v>0.1125261228</v>
      </c>
      <c r="AR766" s="86">
        <f>W766 * ( (1-Baseline!B$90-Baseline!B$89) + (1-B766)*Baseline!B$90 )</f>
        <v>0.002394496753</v>
      </c>
      <c r="AS766" s="86">
        <f>X766 * ( (1-Baseline!B$90-Baseline!B$89) + (1-B766)*Baseline!B$90 )</f>
        <v>0.003790104144</v>
      </c>
      <c r="AT766" s="86">
        <f>Y766 * ( (1-Baseline!B$90-Baseline!B$89) + (1-B766)*Baseline!B$90 )</f>
        <v>0.0007190281037</v>
      </c>
      <c r="AU766" s="86">
        <f t="shared" si="5"/>
        <v>0.1194297518</v>
      </c>
      <c r="AV766" s="86">
        <f>AA766 * ( (1-Baseline!D$90-Baseline!D$89) + (1-B766)*Baseline!D$90 )</f>
        <v>0.001917540597</v>
      </c>
      <c r="AW766" s="86">
        <f>AB766 * ( (1-Baseline!D$90-Baseline!D$89) + (1-B766)*Baseline!D$90 )</f>
        <v>0.03013151821</v>
      </c>
      <c r="AX766" s="86">
        <f>AC766 * ( (1-Baseline!D$90-Baseline!D$89) + (1-B766)*Baseline!D$90 )</f>
        <v>0.0004420324941</v>
      </c>
      <c r="AY766" s="86">
        <f>AD766 * ( (1-Baseline!D$90-Baseline!D$89) + (1-B766)*Baseline!D$90 )</f>
        <v>0.0004576574151</v>
      </c>
      <c r="AZ766" s="86">
        <f t="shared" si="6"/>
        <v>0.03294874872</v>
      </c>
      <c r="BA766" s="86">
        <f>AF766 * ( (1-Baseline!F$90-Baseline!F$89) + (1-Baseline!B$36)*Baseline!F$90 )</f>
        <v>0.001503046785</v>
      </c>
      <c r="BB766" s="86">
        <f>AG766 * ( (1-Baseline!F$90-Baseline!F$89) + (1-Baseline!B$36)*Baseline!F$90 )</f>
        <v>0.0002188997353</v>
      </c>
      <c r="BC766" s="86">
        <f>AH766 * ( (1-Baseline!F$90-Baseline!F$89) + (1-Baseline!B$36)*Baseline!F$90 )</f>
        <v>0.03972573972</v>
      </c>
      <c r="BD766" s="86">
        <f>AI766 * ( (1-Baseline!F$90-Baseline!F$89) + (1-Baseline!B$36)*Baseline!F$90 )</f>
        <v>0.0004951231929</v>
      </c>
      <c r="BE766" s="86">
        <f t="shared" si="7"/>
        <v>0.04194280943</v>
      </c>
      <c r="BF766" s="86">
        <f>AK766 * ( (1-Baseline!H$90-Baseline!H$89) + (1-Baseline!B$36)*Baseline!H$90 )</f>
        <v>0.00003100860267</v>
      </c>
      <c r="BG766" s="86">
        <f>AL766 * ( (1-Baseline!H$90-Baseline!H$89) + (1-Baseline!B$36)*Baseline!H$90 )</f>
        <v>0.0002495293847</v>
      </c>
      <c r="BH766" s="86">
        <f>AM766 * ( (1-Baseline!H$90-Baseline!H$89) + (1-Baseline!B$36)*Baseline!H$90 )</f>
        <v>0.00005384287553</v>
      </c>
      <c r="BI766" s="86">
        <f>AN766 * ( (1-Baseline!H$90-Baseline!H$89) + (1-Baseline!B$36)*Baseline!H$90 )</f>
        <v>0.02746456544</v>
      </c>
      <c r="BJ766" s="86">
        <f t="shared" si="8"/>
        <v>0.0277989463</v>
      </c>
      <c r="BK766" s="62"/>
      <c r="BL766" s="86">
        <f t="shared" si="19"/>
        <v>0.9421950653</v>
      </c>
      <c r="BM766" s="86">
        <f t="shared" si="20"/>
        <v>0.02004941581</v>
      </c>
      <c r="BN766" s="86">
        <f t="shared" si="21"/>
        <v>0.03173500813</v>
      </c>
      <c r="BO766" s="86">
        <f t="shared" si="22"/>
        <v>0.006020510743</v>
      </c>
      <c r="BP766" s="86">
        <f t="shared" si="9"/>
        <v>1</v>
      </c>
      <c r="BQ766" s="86">
        <f t="shared" si="23"/>
        <v>0.05819767583</v>
      </c>
      <c r="BR766" s="86">
        <f t="shared" si="24"/>
        <v>0.9144965859</v>
      </c>
      <c r="BS766" s="86">
        <f t="shared" si="25"/>
        <v>0.01341575967</v>
      </c>
      <c r="BT766" s="86">
        <f t="shared" si="26"/>
        <v>0.01388997862</v>
      </c>
      <c r="BU766" s="86">
        <f t="shared" si="10"/>
        <v>1</v>
      </c>
      <c r="BV766" s="86">
        <f t="shared" si="27"/>
        <v>0.03583562487</v>
      </c>
      <c r="BW766" s="86">
        <f t="shared" si="28"/>
        <v>0.005219005076</v>
      </c>
      <c r="BX766" s="86">
        <f t="shared" si="29"/>
        <v>0.9471406483</v>
      </c>
      <c r="BY766" s="86">
        <f t="shared" si="30"/>
        <v>0.01180472171</v>
      </c>
      <c r="BZ766" s="86">
        <f t="shared" si="11"/>
        <v>1</v>
      </c>
      <c r="CA766" s="86">
        <f t="shared" si="31"/>
        <v>0.001115459641</v>
      </c>
      <c r="CB766" s="86">
        <f t="shared" si="32"/>
        <v>0.008976217371</v>
      </c>
      <c r="CC766" s="86">
        <f t="shared" si="33"/>
        <v>0.001936867497</v>
      </c>
      <c r="CD766" s="86">
        <f t="shared" si="34"/>
        <v>0.9879714555</v>
      </c>
      <c r="CE766" s="86">
        <f t="shared" si="12"/>
        <v>1</v>
      </c>
      <c r="CF766" s="62"/>
      <c r="CG766" s="86">
        <f t="shared" si="35"/>
        <v>0.9421950653</v>
      </c>
      <c r="CH766" s="86">
        <f t="shared" si="36"/>
        <v>0.02004941581</v>
      </c>
      <c r="CI766" s="86">
        <f t="shared" si="37"/>
        <v>0.03173500813</v>
      </c>
      <c r="CJ766" s="86">
        <f t="shared" si="38"/>
        <v>0.006020510743</v>
      </c>
      <c r="CK766" s="86">
        <f t="shared" si="13"/>
        <v>1</v>
      </c>
      <c r="CL766" s="86">
        <f t="shared" si="39"/>
        <v>0.05819767583</v>
      </c>
      <c r="CM766" s="86">
        <f t="shared" si="40"/>
        <v>0.9144965859</v>
      </c>
      <c r="CN766" s="86">
        <f t="shared" si="41"/>
        <v>0.01341575967</v>
      </c>
      <c r="CO766" s="86">
        <f t="shared" si="42"/>
        <v>0.01388997862</v>
      </c>
      <c r="CP766" s="86">
        <f t="shared" si="14"/>
        <v>1</v>
      </c>
      <c r="CQ766" s="86">
        <f t="shared" si="43"/>
        <v>0.03583562487</v>
      </c>
      <c r="CR766" s="86">
        <f t="shared" si="44"/>
        <v>0.005219005076</v>
      </c>
      <c r="CS766" s="86">
        <f t="shared" si="45"/>
        <v>0.9471406483</v>
      </c>
      <c r="CT766" s="86">
        <f t="shared" si="46"/>
        <v>0.01180472171</v>
      </c>
      <c r="CU766" s="86">
        <f t="shared" si="15"/>
        <v>1</v>
      </c>
      <c r="CV766" s="86">
        <f t="shared" si="47"/>
        <v>0.001115459641</v>
      </c>
      <c r="CW766" s="86">
        <f t="shared" si="48"/>
        <v>0.008976217371</v>
      </c>
      <c r="CX766" s="86">
        <f t="shared" si="49"/>
        <v>0.001936867497</v>
      </c>
      <c r="CY766" s="86">
        <f t="shared" si="50"/>
        <v>0.9879714555</v>
      </c>
      <c r="CZ766" s="86">
        <f t="shared" si="16"/>
        <v>1</v>
      </c>
      <c r="DA766" s="62"/>
      <c r="DB766" s="86">
        <f>(AQ766*Baseline!B$7 + AV766*Baseline!B$11 + BA766*Baseline!B$16 + BF766*Baseline!B$18)</f>
        <v>65142.84044</v>
      </c>
      <c r="DC766" s="86">
        <f>(AR766*Baseline!B$7 + AW766*Baseline!B$11 + BB766*Baseline!B$16 + BG766*Baseline!B$18)</f>
        <v>77939.50867</v>
      </c>
      <c r="DD766" s="86">
        <f>(AS766*Baseline!B$7 + AX766*Baseline!B$11 + BC766*Baseline!B$16 + BH766*Baseline!B$18)</f>
        <v>138340.4482</v>
      </c>
      <c r="DE766" s="86">
        <f>(AT766*Baseline!B$7 + AY766*Baseline!B$11 + BD766*Baseline!B$16 + BI766*Baseline!B$18)</f>
        <v>1260613.819</v>
      </c>
      <c r="DF766" s="86">
        <f t="shared" si="17"/>
        <v>1542036.616</v>
      </c>
      <c r="DG766" s="62"/>
      <c r="DH766" s="86">
        <f t="shared" si="51"/>
        <v>0.04224467808</v>
      </c>
      <c r="DI766" s="86">
        <f t="shared" si="52"/>
        <v>0.05054322826</v>
      </c>
      <c r="DJ766" s="86">
        <f t="shared" si="53"/>
        <v>0.08971281665</v>
      </c>
      <c r="DK766" s="86">
        <f t="shared" si="54"/>
        <v>0.817499277</v>
      </c>
      <c r="DL766" s="86">
        <f t="shared" si="18"/>
        <v>1</v>
      </c>
      <c r="DM766" s="62"/>
      <c r="DN766" s="86">
        <f>DH766 / (Baseline!B$7/Baseline!B$17)</f>
        <v>4.509341529</v>
      </c>
      <c r="DO766" s="86">
        <f>DI766 / (Baseline!B$11/Baseline!B$17)</f>
        <v>1.220137721</v>
      </c>
      <c r="DP766" s="86">
        <f>DJ766 / (Baseline!B$16/Baseline!B$17)</f>
        <v>1.386334135</v>
      </c>
      <c r="DQ766" s="86">
        <f>DK766 / (Baseline!B$18/Baseline!B$17)</f>
        <v>0.9242551033</v>
      </c>
      <c r="DR766" s="62"/>
      <c r="DS766" s="86">
        <f>DH766 / Baseline!H$117</f>
        <v>1.690087637</v>
      </c>
      <c r="DT766" s="86">
        <f>DI766 / Baseline!H$118</f>
        <v>1.137730708</v>
      </c>
      <c r="DU766" s="86">
        <f>DJ766 / Baseline!H$119</f>
        <v>1.072464184</v>
      </c>
      <c r="DV766" s="86">
        <f>DK766 / Baseline!H$120</f>
        <v>0.9652515467</v>
      </c>
      <c r="DW766" s="87"/>
      <c r="DX766" s="86">
        <f>(AU766*Baseline!B$34)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0.03044399402</v>
      </c>
      <c r="DY766" s="86">
        <f>(AZ766*Baseline!B$34) + (Baseline!D$90*(1-Baseline!D$91)*Baseline!B$35) + (Baseline!D$90*Baseline!D$91*((1-Baseline!D$92)*Baseline!B$40 + Baseline!D$92*Baseline!B$41))</f>
        <v>0.01135588031</v>
      </c>
      <c r="DZ766" s="86">
        <f>(BE766*Baseline!B$34) + (Baseline!F$90*(1-Baseline!F$91)*Baseline!B$35) + (Baseline!F$90*Baseline!F$91*((1-Baseline!F$92)*Baseline!B$40 + Baseline!F$92*Baseline!B$41))</f>
        <v>0.01402206141</v>
      </c>
      <c r="EA766" s="86">
        <f>(BJ766*Baseline!B$34) + (Baseline!H$90*(1-Baseline!H$91)*Baseline!B$35) + (Baseline!H$90*Baseline!H$91*((1-Baseline!H$92)*Baseline!B$40 + Baseline!H$92*Baseline!B$41))</f>
        <v>0.009314841945</v>
      </c>
      <c r="EB766" s="86">
        <f>( DX766*Baseline!B$7 + DY766*Baseline!B$11 + DZ766*Baseline!B$16 + EA766*Baseline!B$18 ) / Baseline!B$17</f>
        <v>0.009901948504</v>
      </c>
    </row>
    <row r="767">
      <c r="A767" s="73" t="s">
        <v>943</v>
      </c>
      <c r="B767" s="85">
        <f>MIN( MAX( NORMINV( MCrands!B767, (B$5+B$4)/2, (B$5-B$4)/3.29 ), 0 ), 1 )</f>
        <v>0.4279884009</v>
      </c>
      <c r="C767" s="85">
        <f>MAX( NORMINV( MCrands!C767, (C$5+C$4)/2, (C$5-C$4)/3.29 ), 0 )</f>
        <v>2.904779033</v>
      </c>
      <c r="D767" s="83"/>
      <c r="E767" s="84">
        <f>Baseline!B$33 * (C767 * Baseline!B$68*Baseline!B$68/Baseline!B$75 + Baseline!B$46 * Baseline!B$54*Baseline!B$54/Baseline!B$76 + Baseline!B$47 * Baseline!B$55*Baseline!B$55/Baseline!B$77 + Baseline!B$56*Baseline!B$56/Baseline!B$78)</f>
        <v>0.00002061539635</v>
      </c>
      <c r="F767" s="84">
        <f>Baseline!B$33 * (C767 * Baseline!B$68*Baseline!B$59/Baseline!B$75 + Baseline!B$46 * Baseline!B$54*Baseline!B$69/Baseline!B$76 + Baseline!B$47 * Baseline!B$55*Baseline!B$57/Baseline!B$77 + Baseline!B$56*Baseline!B$58/Baseline!B$78)</f>
        <v>0.0000002394945011</v>
      </c>
      <c r="G767" s="85">
        <f>Baseline!B$33 * (C767 * Baseline!B$68*Baseline!B$60/Baseline!B$75 + Baseline!B$46 * Baseline!B$54*Baseline!B$61/Baseline!B$76 + Baseline!B$47 * Baseline!B$55*Baseline!B$70/Baseline!B$77 + Baseline!B$56*Baseline!B$62/Baseline!B$78)</f>
        <v>0.00000020147727</v>
      </c>
      <c r="H767" s="84">
        <f>Baseline!B$33 * (C767 * Baseline!B$68*Baseline!B$63/Baseline!B$75 + Baseline!B$46 * Baseline!B$54*Baseline!B$64/Baseline!B$76 + Baseline!B$47 * Baseline!B$55*Baseline!B$65/Baseline!B$77 + Baseline!B$56*Baseline!B$71/Baseline!B$78)</f>
        <v>0.000000003794823362</v>
      </c>
      <c r="I767" s="84">
        <f>Baseline!B$33 * (C767 * Baseline!B$59*Baseline!B$68/Baseline!B$75 + Baseline!B$46 * Baseline!B$69*Baseline!B$54/Baseline!B$76 + Baseline!B$47 * Baseline!B$57*Baseline!B$55/Baseline!B$77 + Baseline!B$58*Baseline!B$56/Baseline!B$78)</f>
        <v>0.0000002394945011</v>
      </c>
      <c r="J767" s="85">
        <f>Baseline!B$33 * (C767 * Baseline!B$59*Baseline!B$59/Baseline!B$75 + Baseline!B$46 * Baseline!B$69*Baseline!B$69/Baseline!B$76 + Baseline!B$47 * Baseline!B$57*Baseline!B$57/Baseline!B$77 + Baseline!B$58*Baseline!B$58/Baseline!B$78)</f>
        <v>0.000002116574502</v>
      </c>
      <c r="K767" s="84">
        <f>Baseline!B$33 * (C767 * Baseline!B$59*Baseline!B$60/Baseline!B$75 + Baseline!B$46 * Baseline!B$69*Baseline!B$61/Baseline!B$76 + Baseline!B$47 * Baseline!B$57*Baseline!B$70/Baseline!B$77 + Baseline!B$58*Baseline!B$62/Baseline!B$78)</f>
        <v>0.00000001648995772</v>
      </c>
      <c r="L767" s="85">
        <f>Baseline!B$33 * (C767 * Baseline!B$59*Baseline!B$63/Baseline!B$75 + Baseline!B$46 * Baseline!B$69*Baseline!B$64/Baseline!B$76 + Baseline!B$47 * Baseline!B$57*Baseline!B$65/Baseline!B$77 + Baseline!B$58*Baseline!B$71/Baseline!B$78)</f>
        <v>0.00000001707280755</v>
      </c>
      <c r="M767" s="84">
        <f>Baseline!B$33 * (C767 * Baseline!B$60*Baseline!B$68/Baseline!B$75 + Baseline!B$46 * Baseline!B$61*Baseline!B$54/Baseline!B$76 + Baseline!B$47 * Baseline!B$70*Baseline!B$55/Baseline!B$77 + Baseline!B$62*Baseline!B$56/Baseline!B$78)</f>
        <v>0.00000020147727</v>
      </c>
      <c r="N767" s="85">
        <f>Baseline!B$33 * (C767 * Baseline!B$60*Baseline!B$59/Baseline!B$75 + Baseline!B$46 * Baseline!B$61*Baseline!B$69/Baseline!B$76 + Baseline!B$47 * Baseline!B$70*Baseline!B$57/Baseline!B$77 + Baseline!B$62*Baseline!B$58/Baseline!B$78)</f>
        <v>0.00000001648995772</v>
      </c>
      <c r="O767" s="85">
        <f>Baseline!B$33 * (C767 * Baseline!B$60*Baseline!B$60/Baseline!B$75 + Baseline!B$46 * Baseline!B$61*Baseline!B$61/Baseline!B$76 + Baseline!B$47 * Baseline!B$70*Baseline!B$70/Baseline!B$77 + Baseline!B$62*Baseline!B$62/Baseline!B$78)</f>
        <v>0.000001589267949</v>
      </c>
      <c r="P767" s="84">
        <f>Baseline!B$33 * (C767 * Baseline!B$60*Baseline!B$63/Baseline!B$75 + Baseline!B$46 * Baseline!B$61*Baseline!B$64/Baseline!B$76 + Baseline!B$47 * Baseline!B$70*Baseline!B$65/Baseline!B$77 + Baseline!B$62*Baseline!B$71/Baseline!B$78)</f>
        <v>0.000000001956434335</v>
      </c>
      <c r="Q767" s="84">
        <f>Baseline!B$33 * (C767 * Baseline!B$63*Baseline!B$68/Baseline!B$75 + Baseline!B$46 * Baseline!B$64*Baseline!B$54/Baseline!B$76 + Baseline!B$47 * Baseline!B$65*Baseline!B$55/Baseline!B$77 + Baseline!B$71*Baseline!B$56/Baseline!B$78)</f>
        <v>0.000000003794823362</v>
      </c>
      <c r="R767" s="84">
        <f>Baseline!B$33 * (C767 * Baseline!B$63*Baseline!B$59/Baseline!B$75 + Baseline!B$46 * Baseline!B$64*Baseline!B$69/Baseline!B$76 + Baseline!B$47 * Baseline!B$65*Baseline!B$57/Baseline!B$77 + Baseline!B$71*Baseline!B$58/Baseline!B$78)</f>
        <v>0.00000001707280755</v>
      </c>
      <c r="S767" s="84">
        <f>Baseline!B$33 * (C767 * Baseline!B$63*Baseline!B$60/Baseline!B$75 + Baseline!B$46 * Baseline!B$64*Baseline!B$61/Baseline!B$76 + Baseline!B$47 * Baseline!B$65*Baseline!B$70/Baseline!B$77 + Baseline!B$71*Baseline!B$62/Baseline!B$78)</f>
        <v>0.000000001956434335</v>
      </c>
      <c r="T767" s="84">
        <f>Baseline!B$33 * (C767 * Baseline!B$63*Baseline!B$63/Baseline!B$75 + Baseline!B$46 * Baseline!B$64*Baseline!B$64/Baseline!B$76 + Baseline!B$47 * Baseline!B$65*Baseline!B$65/Baseline!B$77 + Baseline!B$71*Baseline!B$71/Baseline!B$78)</f>
        <v>0.00000009856722147</v>
      </c>
      <c r="U767" s="83"/>
      <c r="V767" s="84">
        <f>E767 * ( Baseline!B$89 * Baseline!B$7 )</f>
        <v>0.2139671988</v>
      </c>
      <c r="W767" s="84">
        <f>F767 * ( Baseline!D$89 * Baseline!B$11 )</f>
        <v>0.004417858231</v>
      </c>
      <c r="X767" s="84">
        <f>G767 * ( Baseline!F$89 * Baseline!B$16 )</f>
        <v>0.006998266617</v>
      </c>
      <c r="Y767" s="84">
        <f>H767 * ( Baseline!H$89 * Baseline!B$18 )</f>
        <v>0.001334538688</v>
      </c>
      <c r="Z767" s="86">
        <f t="shared" si="1"/>
        <v>0.2267178623</v>
      </c>
      <c r="AA767" s="84">
        <f>I767 * ( Baseline!B$89 * Baseline!B$7 )</f>
        <v>0.002485713427</v>
      </c>
      <c r="AB767" s="85">
        <f>J767 * ( Baseline!D$89 * Baseline!B$11 )</f>
        <v>0.03904359408</v>
      </c>
      <c r="AC767" s="85">
        <f>K767 * ( Baseline!F$89 * Baseline!B$16 )</f>
        <v>0.0005727748875</v>
      </c>
      <c r="AD767" s="85">
        <f>L767 * ( Baseline!F$89 * Baseline!B$16 )</f>
        <v>0.000593020042</v>
      </c>
      <c r="AE767" s="86">
        <f t="shared" si="2"/>
        <v>0.04269510244</v>
      </c>
      <c r="AF767" s="86">
        <f>M767 * ( Baseline!B$89 * Baseline!B$7 )</f>
        <v>0.002091132585</v>
      </c>
      <c r="AG767" s="86">
        <f>N767 * ( Baseline!D$89 * Baseline!B$11 )</f>
        <v>0.000304183583</v>
      </c>
      <c r="AH767" s="86">
        <f>O767 * ( Baseline!F$89 * Baseline!B$16 )</f>
        <v>0.05520285654</v>
      </c>
      <c r="AI767" s="86">
        <f>P767 * ( Baseline!H$89 * Baseline!B$18 )</f>
        <v>0.0006880260454</v>
      </c>
      <c r="AJ767" s="86">
        <f t="shared" si="3"/>
        <v>0.05828619875</v>
      </c>
      <c r="AK767" s="86">
        <f>Q767 * ( Baseline!B$89 * Baseline!B$7 )</f>
        <v>0.00003938647167</v>
      </c>
      <c r="AL767" s="86">
        <f>R767 * ( Baseline!D$89 * Baseline!B$11 )</f>
        <v>0.000314935178</v>
      </c>
      <c r="AM767" s="86">
        <f>S767 * ( Baseline!F$89 * Baseline!B$16 )</f>
        <v>0.0000679562965</v>
      </c>
      <c r="AN767" s="86">
        <f>T767 * ( Baseline!H$89 * Baseline!B$18 )</f>
        <v>0.0346634765</v>
      </c>
      <c r="AO767" s="86">
        <f t="shared" si="4"/>
        <v>0.03508575444</v>
      </c>
      <c r="AP767" s="62"/>
      <c r="AQ767" s="86">
        <f>V767 * ( (1-Baseline!B$90-Baseline!B$89) + (1-B767)*Baseline!B$90 )</f>
        <v>0.1278861242</v>
      </c>
      <c r="AR767" s="86">
        <f>W767 * ( (1-Baseline!B$90-Baseline!B$89) + (1-B767)*Baseline!B$90 )</f>
        <v>0.002640511114</v>
      </c>
      <c r="AS767" s="86">
        <f>X767 * ( (1-Baseline!B$90-Baseline!B$89) + (1-B767)*Baseline!B$90 )</f>
        <v>0.004182796236</v>
      </c>
      <c r="AT767" s="86">
        <f>Y767 * ( (1-Baseline!B$90-Baseline!B$89) + (1-B767)*Baseline!B$90 )</f>
        <v>0.0007976408597</v>
      </c>
      <c r="AU767" s="86">
        <f t="shared" si="5"/>
        <v>0.1355070724</v>
      </c>
      <c r="AV767" s="86">
        <f>AA767 * ( (1-Baseline!D$90-Baseline!D$89) + (1-B767)*Baseline!D$90 )</f>
        <v>0.001987724596</v>
      </c>
      <c r="AW767" s="86">
        <f>AB767 * ( (1-Baseline!D$90-Baseline!D$89) + (1-B767)*Baseline!D$90 )</f>
        <v>0.03122158469</v>
      </c>
      <c r="AX767" s="86">
        <f>AC767 * ( (1-Baseline!D$90-Baseline!D$89) + (1-B767)*Baseline!D$90 )</f>
        <v>0.0004580249354</v>
      </c>
      <c r="AY767" s="86">
        <f>AD767 * ( (1-Baseline!D$90-Baseline!D$89) + (1-B767)*Baseline!D$90 )</f>
        <v>0.0004742141674</v>
      </c>
      <c r="AZ767" s="86">
        <f t="shared" si="6"/>
        <v>0.03414154838</v>
      </c>
      <c r="BA767" s="86">
        <f>AF767 * ( (1-Baseline!F$90-Baseline!F$89) + (1-Baseline!B$36)*Baseline!F$90 )</f>
        <v>0.001504845925</v>
      </c>
      <c r="BB767" s="86">
        <f>AG767 * ( (1-Baseline!F$90-Baseline!F$89) + (1-Baseline!B$36)*Baseline!F$90 )</f>
        <v>0.0002189002402</v>
      </c>
      <c r="BC767" s="86">
        <f>AH767 * ( (1-Baseline!F$90-Baseline!F$89) + (1-Baseline!B$36)*Baseline!F$90 )</f>
        <v>0.03972574206</v>
      </c>
      <c r="BD767" s="86">
        <f>AI767 * ( (1-Baseline!F$90-Baseline!F$89) + (1-Baseline!B$36)*Baseline!F$90 )</f>
        <v>0.0004951255591</v>
      </c>
      <c r="BE767" s="86">
        <f t="shared" si="7"/>
        <v>0.04194461378</v>
      </c>
      <c r="BF767" s="86">
        <f>AK767 * ( (1-Baseline!H$90-Baseline!H$89) + (1-Baseline!B$36)*Baseline!H$90 )</f>
        <v>0.00003120668924</v>
      </c>
      <c r="BG767" s="86">
        <f>AL767 * ( (1-Baseline!H$90-Baseline!H$89) + (1-Baseline!B$36)*Baseline!H$90 )</f>
        <v>0.0002495294403</v>
      </c>
      <c r="BH767" s="86">
        <f>AM767 * ( (1-Baseline!H$90-Baseline!H$89) + (1-Baseline!B$36)*Baseline!H$90 )</f>
        <v>0.00005384313285</v>
      </c>
      <c r="BI767" s="86">
        <f>AN767 * ( (1-Baseline!H$90-Baseline!H$89) + (1-Baseline!B$36)*Baseline!H$90 )</f>
        <v>0.0274645657</v>
      </c>
      <c r="BJ767" s="86">
        <f t="shared" si="8"/>
        <v>0.02779914496</v>
      </c>
      <c r="BK767" s="62"/>
      <c r="BL767" s="86">
        <f t="shared" si="19"/>
        <v>0.9437597752</v>
      </c>
      <c r="BM767" s="86">
        <f t="shared" si="20"/>
        <v>0.01948614982</v>
      </c>
      <c r="BN767" s="86">
        <f t="shared" si="21"/>
        <v>0.03086773378</v>
      </c>
      <c r="BO767" s="86">
        <f t="shared" si="22"/>
        <v>0.005886341175</v>
      </c>
      <c r="BP767" s="86">
        <f t="shared" si="9"/>
        <v>1</v>
      </c>
      <c r="BQ767" s="86">
        <f t="shared" si="23"/>
        <v>0.05822010687</v>
      </c>
      <c r="BR767" s="86">
        <f t="shared" si="24"/>
        <v>0.9144747723</v>
      </c>
      <c r="BS767" s="86">
        <f t="shared" si="25"/>
        <v>0.01341547051</v>
      </c>
      <c r="BT767" s="86">
        <f t="shared" si="26"/>
        <v>0.01388965029</v>
      </c>
      <c r="BU767" s="86">
        <f t="shared" si="10"/>
        <v>1</v>
      </c>
      <c r="BV767" s="86">
        <f t="shared" si="27"/>
        <v>0.03587697654</v>
      </c>
      <c r="BW767" s="86">
        <f t="shared" si="28"/>
        <v>0.005218792605</v>
      </c>
      <c r="BX767" s="86">
        <f t="shared" si="29"/>
        <v>0.9470999605</v>
      </c>
      <c r="BY767" s="86">
        <f t="shared" si="30"/>
        <v>0.01180427031</v>
      </c>
      <c r="BZ767" s="86">
        <f t="shared" si="11"/>
        <v>1</v>
      </c>
      <c r="CA767" s="86">
        <f t="shared" si="31"/>
        <v>0.001122577305</v>
      </c>
      <c r="CB767" s="86">
        <f t="shared" si="32"/>
        <v>0.008976155225</v>
      </c>
      <c r="CC767" s="86">
        <f t="shared" si="33"/>
        <v>0.001936862912</v>
      </c>
      <c r="CD767" s="86">
        <f t="shared" si="34"/>
        <v>0.9879644046</v>
      </c>
      <c r="CE767" s="86">
        <f t="shared" si="12"/>
        <v>1</v>
      </c>
      <c r="CF767" s="62"/>
      <c r="CG767" s="86">
        <f t="shared" si="35"/>
        <v>0.9437597752</v>
      </c>
      <c r="CH767" s="86">
        <f t="shared" si="36"/>
        <v>0.01948614982</v>
      </c>
      <c r="CI767" s="86">
        <f t="shared" si="37"/>
        <v>0.03086773378</v>
      </c>
      <c r="CJ767" s="86">
        <f t="shared" si="38"/>
        <v>0.005886341175</v>
      </c>
      <c r="CK767" s="86">
        <f t="shared" si="13"/>
        <v>1</v>
      </c>
      <c r="CL767" s="86">
        <f t="shared" si="39"/>
        <v>0.05822010687</v>
      </c>
      <c r="CM767" s="86">
        <f t="shared" si="40"/>
        <v>0.9144747723</v>
      </c>
      <c r="CN767" s="86">
        <f t="shared" si="41"/>
        <v>0.01341547051</v>
      </c>
      <c r="CO767" s="86">
        <f t="shared" si="42"/>
        <v>0.01388965029</v>
      </c>
      <c r="CP767" s="86">
        <f t="shared" si="14"/>
        <v>1</v>
      </c>
      <c r="CQ767" s="86">
        <f t="shared" si="43"/>
        <v>0.03587697654</v>
      </c>
      <c r="CR767" s="86">
        <f t="shared" si="44"/>
        <v>0.005218792605</v>
      </c>
      <c r="CS767" s="86">
        <f t="shared" si="45"/>
        <v>0.9470999605</v>
      </c>
      <c r="CT767" s="86">
        <f t="shared" si="46"/>
        <v>0.01180427031</v>
      </c>
      <c r="CU767" s="86">
        <f t="shared" si="15"/>
        <v>1</v>
      </c>
      <c r="CV767" s="86">
        <f t="shared" si="47"/>
        <v>0.001122577305</v>
      </c>
      <c r="CW767" s="86">
        <f t="shared" si="48"/>
        <v>0.008976155225</v>
      </c>
      <c r="CX767" s="86">
        <f t="shared" si="49"/>
        <v>0.001936862912</v>
      </c>
      <c r="CY767" s="86">
        <f t="shared" si="50"/>
        <v>0.9879644046</v>
      </c>
      <c r="CZ767" s="86">
        <f t="shared" si="16"/>
        <v>1</v>
      </c>
      <c r="DA767" s="62"/>
      <c r="DB767" s="86">
        <f>(AQ767*Baseline!B$7 + AV767*Baseline!B$11 + BA767*Baseline!B$16 + BF767*Baseline!B$18)</f>
        <v>72758.05249</v>
      </c>
      <c r="DC767" s="86">
        <f>(AR767*Baseline!B$7 + AW767*Baseline!B$11 + BB767*Baseline!B$16 + BG767*Baseline!B$18)</f>
        <v>80396.5363</v>
      </c>
      <c r="DD767" s="86">
        <f>(AS767*Baseline!B$7 + AX767*Baseline!B$11 + BC767*Baseline!B$16 + BH767*Baseline!B$18)</f>
        <v>138565.2202</v>
      </c>
      <c r="DE767" s="86">
        <f>(AT767*Baseline!B$7 + AY767*Baseline!B$11 + BD767*Baseline!B$16 + BI767*Baseline!B$18)</f>
        <v>1260687.473</v>
      </c>
      <c r="DF767" s="86">
        <f t="shared" si="17"/>
        <v>1552407.282</v>
      </c>
      <c r="DG767" s="62"/>
      <c r="DH767" s="86">
        <f t="shared" si="51"/>
        <v>0.04686788921</v>
      </c>
      <c r="DI767" s="86">
        <f t="shared" si="52"/>
        <v>0.05178830146</v>
      </c>
      <c r="DJ767" s="86">
        <f t="shared" si="53"/>
        <v>0.08925829052</v>
      </c>
      <c r="DK767" s="86">
        <f t="shared" si="54"/>
        <v>0.8120855188</v>
      </c>
      <c r="DL767" s="86">
        <f t="shared" si="18"/>
        <v>1</v>
      </c>
      <c r="DM767" s="62"/>
      <c r="DN767" s="86">
        <f>DH767 / (Baseline!B$7/Baseline!B$17)</f>
        <v>5.002838908</v>
      </c>
      <c r="DO767" s="86">
        <f>DI767 / (Baseline!B$11/Baseline!B$17)</f>
        <v>1.250194385</v>
      </c>
      <c r="DP767" s="86">
        <f>DJ767 / (Baseline!B$16/Baseline!B$17)</f>
        <v>1.379310333</v>
      </c>
      <c r="DQ767" s="86">
        <f>DK767 / (Baseline!B$18/Baseline!B$17)</f>
        <v>0.9181343717</v>
      </c>
      <c r="DR767" s="62"/>
      <c r="DS767" s="86">
        <f>DH767 / Baseline!H$117</f>
        <v>1.87504897</v>
      </c>
      <c r="DT767" s="86">
        <f>DI767 / Baseline!H$118</f>
        <v>1.165757371</v>
      </c>
      <c r="DU767" s="86">
        <f>DJ767 / Baseline!H$119</f>
        <v>1.06703059</v>
      </c>
      <c r="DV767" s="86">
        <f>DK767 / Baseline!H$120</f>
        <v>0.9588593227</v>
      </c>
      <c r="DW767" s="87"/>
      <c r="DX767" s="86">
        <f>(AU767*Baseline!B$34)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0.03285559211</v>
      </c>
      <c r="DY767" s="86">
        <f>(AZ767*Baseline!B$34) + (Baseline!D$90*(1-Baseline!D$91)*Baseline!B$35) + (Baseline!D$90*Baseline!D$91*((1-Baseline!D$92)*Baseline!B$40 + Baseline!D$92*Baseline!B$41))</f>
        <v>0.01153480026</v>
      </c>
      <c r="DZ767" s="86">
        <f>(BE767*Baseline!B$34) + (Baseline!F$90*(1-Baseline!F$91)*Baseline!B$35) + (Baseline!F$90*Baseline!F$91*((1-Baseline!F$92)*Baseline!B$40 + Baseline!F$92*Baseline!B$41))</f>
        <v>0.01402233207</v>
      </c>
      <c r="EA767" s="86">
        <f>(BJ767*Baseline!B$34) + (Baseline!H$90*(1-Baseline!H$91)*Baseline!B$35) + (Baseline!H$90*Baseline!H$91*((1-Baseline!H$92)*Baseline!B$40 + Baseline!H$92*Baseline!B$41))</f>
        <v>0.009314871744</v>
      </c>
      <c r="EB767" s="86">
        <f>( DX767*Baseline!B$7 + DY767*Baseline!B$11 + DZ767*Baseline!B$16 + EA767*Baseline!B$18 ) / Baseline!B$17</f>
        <v>0.009931996466</v>
      </c>
    </row>
    <row r="768">
      <c r="A768" s="73" t="s">
        <v>944</v>
      </c>
      <c r="B768" s="85">
        <f>MIN( MAX( NORMINV( MCrands!B768, (B$5+B$4)/2, (B$5-B$4)/3.29 ), 0 ), 1 )</f>
        <v>0.4526924684</v>
      </c>
      <c r="C768" s="85">
        <f>MAX( NORMINV( MCrands!C768, (C$5+C$4)/2, (C$5-C$4)/3.29 ), 0 )</f>
        <v>2.485616073</v>
      </c>
      <c r="D768" s="83"/>
      <c r="E768" s="84">
        <f>Baseline!B$33 * (C768 * Baseline!B$68*Baseline!B$68/Baseline!B$75 + Baseline!B$46 * Baseline!B$54*Baseline!B$54/Baseline!B$76 + Baseline!B$47 * Baseline!B$55*Baseline!B$55/Baseline!B$77 + Baseline!B$56*Baseline!B$56/Baseline!B$78)</f>
        <v>0.00001764771254</v>
      </c>
      <c r="F768" s="84">
        <f>Baseline!B$33 * (C768 * Baseline!B$68*Baseline!B$59/Baseline!B$75 + Baseline!B$46 * Baseline!B$54*Baseline!B$69/Baseline!B$76 + Baseline!B$47 * Baseline!B$55*Baseline!B$57/Baseline!B$77 + Baseline!B$56*Baseline!B$58/Baseline!B$78)</f>
        <v>0.0000002390259194</v>
      </c>
      <c r="G768" s="85">
        <f>Baseline!B$33 * (C768 * Baseline!B$68*Baseline!B$60/Baseline!B$75 + Baseline!B$46 * Baseline!B$54*Baseline!B$61/Baseline!B$76 + Baseline!B$47 * Baseline!B$55*Baseline!B$70/Baseline!B$77 + Baseline!B$56*Baseline!B$62/Baseline!B$78)</f>
        <v>0.0000002003253401</v>
      </c>
      <c r="H768" s="84">
        <f>Baseline!B$33 * (C768 * Baseline!B$68*Baseline!B$63/Baseline!B$75 + Baseline!B$46 * Baseline!B$54*Baseline!B$64/Baseline!B$76 + Baseline!B$47 * Baseline!B$55*Baseline!B$65/Baseline!B$77 + Baseline!B$56*Baseline!B$71/Baseline!B$78)</f>
        <v>0.000000003679630372</v>
      </c>
      <c r="I768" s="84">
        <f>Baseline!B$33 * (C768 * Baseline!B$59*Baseline!B$68/Baseline!B$75 + Baseline!B$46 * Baseline!B$69*Baseline!B$54/Baseline!B$76 + Baseline!B$47 * Baseline!B$57*Baseline!B$55/Baseline!B$77 + Baseline!B$58*Baseline!B$56/Baseline!B$78)</f>
        <v>0.0000002390259194</v>
      </c>
      <c r="J768" s="85">
        <f>Baseline!B$33 * (C768 * Baseline!B$59*Baseline!B$59/Baseline!B$75 + Baseline!B$46 * Baseline!B$69*Baseline!B$69/Baseline!B$76 + Baseline!B$47 * Baseline!B$57*Baseline!B$57/Baseline!B$77 + Baseline!B$58*Baseline!B$58/Baseline!B$78)</f>
        <v>0.000002116574428</v>
      </c>
      <c r="K768" s="84">
        <f>Baseline!B$33 * (C768 * Baseline!B$59*Baseline!B$60/Baseline!B$75 + Baseline!B$46 * Baseline!B$69*Baseline!B$61/Baseline!B$76 + Baseline!B$47 * Baseline!B$57*Baseline!B$70/Baseline!B$77 + Baseline!B$58*Baseline!B$62/Baseline!B$78)</f>
        <v>0.00000001648977584</v>
      </c>
      <c r="L768" s="85">
        <f>Baseline!B$33 * (C768 * Baseline!B$59*Baseline!B$63/Baseline!B$75 + Baseline!B$46 * Baseline!B$69*Baseline!B$64/Baseline!B$76 + Baseline!B$47 * Baseline!B$57*Baseline!B$65/Baseline!B$77 + Baseline!B$58*Baseline!B$71/Baseline!B$78)</f>
        <v>0.00000001707278936</v>
      </c>
      <c r="M768" s="84">
        <f>Baseline!B$33 * (C768 * Baseline!B$60*Baseline!B$68/Baseline!B$75 + Baseline!B$46 * Baseline!B$61*Baseline!B$54/Baseline!B$76 + Baseline!B$47 * Baseline!B$70*Baseline!B$55/Baseline!B$77 + Baseline!B$62*Baseline!B$56/Baseline!B$78)</f>
        <v>0.0000002003253401</v>
      </c>
      <c r="N768" s="85">
        <f>Baseline!B$33 * (C768 * Baseline!B$60*Baseline!B$59/Baseline!B$75 + Baseline!B$46 * Baseline!B$61*Baseline!B$69/Baseline!B$76 + Baseline!B$47 * Baseline!B$70*Baseline!B$57/Baseline!B$77 + Baseline!B$62*Baseline!B$58/Baseline!B$78)</f>
        <v>0.00000001648977584</v>
      </c>
      <c r="O768" s="85">
        <f>Baseline!B$33 * (C768 * Baseline!B$60*Baseline!B$60/Baseline!B$75 + Baseline!B$46 * Baseline!B$61*Baseline!B$61/Baseline!B$76 + Baseline!B$47 * Baseline!B$70*Baseline!B$70/Baseline!B$77 + Baseline!B$62*Baseline!B$62/Baseline!B$78)</f>
        <v>0.000001589267502</v>
      </c>
      <c r="P768" s="84">
        <f>Baseline!B$33 * (C768 * Baseline!B$60*Baseline!B$63/Baseline!B$75 + Baseline!B$46 * Baseline!B$61*Baseline!B$64/Baseline!B$76 + Baseline!B$47 * Baseline!B$70*Baseline!B$65/Baseline!B$77 + Baseline!B$62*Baseline!B$71/Baseline!B$78)</f>
        <v>0.000000001956389622</v>
      </c>
      <c r="Q768" s="84">
        <f>Baseline!B$33 * (C768 * Baseline!B$63*Baseline!B$68/Baseline!B$75 + Baseline!B$46 * Baseline!B$64*Baseline!B$54/Baseline!B$76 + Baseline!B$47 * Baseline!B$65*Baseline!B$55/Baseline!B$77 + Baseline!B$71*Baseline!B$56/Baseline!B$78)</f>
        <v>0.000000003679630372</v>
      </c>
      <c r="R768" s="84">
        <f>Baseline!B$33 * (C768 * Baseline!B$63*Baseline!B$59/Baseline!B$75 + Baseline!B$46 * Baseline!B$64*Baseline!B$69/Baseline!B$76 + Baseline!B$47 * Baseline!B$65*Baseline!B$57/Baseline!B$77 + Baseline!B$71*Baseline!B$58/Baseline!B$78)</f>
        <v>0.00000001707278936</v>
      </c>
      <c r="S768" s="84">
        <f>Baseline!B$33 * (C768 * Baseline!B$63*Baseline!B$60/Baseline!B$75 + Baseline!B$46 * Baseline!B$64*Baseline!B$61/Baseline!B$76 + Baseline!B$47 * Baseline!B$65*Baseline!B$70/Baseline!B$77 + Baseline!B$71*Baseline!B$62/Baseline!B$78)</f>
        <v>0.000000001956389622</v>
      </c>
      <c r="T768" s="84">
        <f>Baseline!B$33 * (C768 * Baseline!B$63*Baseline!B$63/Baseline!B$75 + Baseline!B$46 * Baseline!B$64*Baseline!B$64/Baseline!B$76 + Baseline!B$47 * Baseline!B$65*Baseline!B$65/Baseline!B$77 + Baseline!B$71*Baseline!B$71/Baseline!B$78)</f>
        <v>0.000000098567217</v>
      </c>
      <c r="U768" s="83"/>
      <c r="V768" s="84">
        <f>E768 * ( Baseline!B$89 * Baseline!B$7 )</f>
        <v>0.1831656084</v>
      </c>
      <c r="W768" s="84">
        <f>F768 * ( Baseline!D$89 * Baseline!B$11 )</f>
        <v>0.004409214495</v>
      </c>
      <c r="X768" s="84">
        <f>G768 * ( Baseline!F$89 * Baseline!B$16 )</f>
        <v>0.006958254597</v>
      </c>
      <c r="Y768" s="84">
        <f>H768 * ( Baseline!H$89 * Baseline!B$18 )</f>
        <v>0.00129402837</v>
      </c>
      <c r="Z768" s="86">
        <f t="shared" si="1"/>
        <v>0.1958271059</v>
      </c>
      <c r="AA768" s="84">
        <f>I768 * ( Baseline!B$89 * Baseline!B$7 )</f>
        <v>0.002480850018</v>
      </c>
      <c r="AB768" s="85">
        <f>J768 * ( Baseline!D$89 * Baseline!B$11 )</f>
        <v>0.03904359272</v>
      </c>
      <c r="AC768" s="85">
        <f>K768 * ( Baseline!F$89 * Baseline!B$16 )</f>
        <v>0.0005727685698</v>
      </c>
      <c r="AD768" s="85">
        <f>L768 * ( Baseline!F$89 * Baseline!B$16 )</f>
        <v>0.0005930194102</v>
      </c>
      <c r="AE768" s="86">
        <f t="shared" si="2"/>
        <v>0.04269023072</v>
      </c>
      <c r="AF768" s="86">
        <f>M768 * ( Baseline!B$89 * Baseline!B$7 )</f>
        <v>0.002079176705</v>
      </c>
      <c r="AG768" s="86">
        <f>N768 * ( Baseline!D$89 * Baseline!B$11 )</f>
        <v>0.0003041802279</v>
      </c>
      <c r="AH768" s="86">
        <f>O768 * ( Baseline!F$89 * Baseline!B$16 )</f>
        <v>0.05520284101</v>
      </c>
      <c r="AI768" s="86">
        <f>P768 * ( Baseline!H$89 * Baseline!B$18 )</f>
        <v>0.000688010321</v>
      </c>
      <c r="AJ768" s="86">
        <f t="shared" si="3"/>
        <v>0.05827420826</v>
      </c>
      <c r="AK768" s="86">
        <f>Q768 * ( Baseline!B$89 * Baseline!B$7 )</f>
        <v>0.00003819088363</v>
      </c>
      <c r="AL768" s="86">
        <f>R768 * ( Baseline!D$89 * Baseline!B$11 )</f>
        <v>0.0003149348425</v>
      </c>
      <c r="AM768" s="86">
        <f>S768 * ( Baseline!F$89 * Baseline!B$16 )</f>
        <v>0.0000679547434</v>
      </c>
      <c r="AN768" s="86">
        <f>T768 * ( Baseline!H$89 * Baseline!B$18 )</f>
        <v>0.03466347492</v>
      </c>
      <c r="AO768" s="86">
        <f t="shared" si="4"/>
        <v>0.03508455539</v>
      </c>
      <c r="AP768" s="62"/>
      <c r="AQ768" s="86">
        <f>V768 * ( (1-Baseline!B$90-Baseline!B$89) + (1-B768)*Baseline!B$90 )</f>
        <v>0.1054491191</v>
      </c>
      <c r="AR768" s="86">
        <f>W768 * ( (1-Baseline!B$90-Baseline!B$89) + (1-B768)*Baseline!B$90 )</f>
        <v>0.002538401112</v>
      </c>
      <c r="AS768" s="86">
        <f>X768 * ( (1-Baseline!B$90-Baseline!B$89) + (1-B768)*Baseline!B$90 )</f>
        <v>0.004005892939</v>
      </c>
      <c r="AT768" s="86">
        <f>Y768 * ( (1-Baseline!B$90-Baseline!B$89) + (1-B768)*Baseline!B$90 )</f>
        <v>0.0007449769244</v>
      </c>
      <c r="AU768" s="86">
        <f t="shared" si="5"/>
        <v>0.11273839</v>
      </c>
      <c r="AV768" s="86">
        <f>AA768 * ( (1-Baseline!D$90-Baseline!D$89) + (1-B768)*Baseline!D$90 )</f>
        <v>0.001956378909</v>
      </c>
      <c r="AW768" s="86">
        <f>AB768 * ( (1-Baseline!D$90-Baseline!D$89) + (1-B768)*Baseline!D$90 )</f>
        <v>0.03078947167</v>
      </c>
      <c r="AX768" s="86">
        <f>AC768 * ( (1-Baseline!D$90-Baseline!D$89) + (1-B768)*Baseline!D$90 )</f>
        <v>0.0004516808118</v>
      </c>
      <c r="AY768" s="86">
        <f>AD768 * ( (1-Baseline!D$90-Baseline!D$89) + (1-B768)*Baseline!D$90 )</f>
        <v>0.000467650466</v>
      </c>
      <c r="AZ768" s="86">
        <f t="shared" si="6"/>
        <v>0.03366518186</v>
      </c>
      <c r="BA768" s="86">
        <f>AF768 * ( (1-Baseline!F$90-Baseline!F$89) + (1-Baseline!B$36)*Baseline!F$90 )</f>
        <v>0.00149624209</v>
      </c>
      <c r="BB768" s="86">
        <f>AG768 * ( (1-Baseline!F$90-Baseline!F$89) + (1-Baseline!B$36)*Baseline!F$90 )</f>
        <v>0.0002188978257</v>
      </c>
      <c r="BC768" s="86">
        <f>AH768 * ( (1-Baseline!F$90-Baseline!F$89) + (1-Baseline!B$36)*Baseline!F$90 )</f>
        <v>0.03972573088</v>
      </c>
      <c r="BD768" s="86">
        <f>AI768 * ( (1-Baseline!F$90-Baseline!F$89) + (1-Baseline!B$36)*Baseline!F$90 )</f>
        <v>0.0004951142434</v>
      </c>
      <c r="BE768" s="86">
        <f t="shared" si="7"/>
        <v>0.04193598504</v>
      </c>
      <c r="BF768" s="86">
        <f>AK768 * ( (1-Baseline!H$90-Baseline!H$89) + (1-Baseline!B$36)*Baseline!H$90 )</f>
        <v>0.00003025940092</v>
      </c>
      <c r="BG768" s="86">
        <f>AL768 * ( (1-Baseline!H$90-Baseline!H$89) + (1-Baseline!B$36)*Baseline!H$90 )</f>
        <v>0.0002495291744</v>
      </c>
      <c r="BH768" s="86">
        <f>AM768 * ( (1-Baseline!H$90-Baseline!H$89) + (1-Baseline!B$36)*Baseline!H$90 )</f>
        <v>0.00005384190229</v>
      </c>
      <c r="BI768" s="86">
        <f>AN768 * ( (1-Baseline!H$90-Baseline!H$89) + (1-Baseline!B$36)*Baseline!H$90 )</f>
        <v>0.02746456445</v>
      </c>
      <c r="BJ768" s="86">
        <f t="shared" si="8"/>
        <v>0.02779819493</v>
      </c>
      <c r="BK768" s="62"/>
      <c r="BL768" s="86">
        <f t="shared" si="19"/>
        <v>0.9353434888</v>
      </c>
      <c r="BM768" s="86">
        <f t="shared" si="20"/>
        <v>0.02251585384</v>
      </c>
      <c r="BN768" s="86">
        <f t="shared" si="21"/>
        <v>0.03553264276</v>
      </c>
      <c r="BO768" s="86">
        <f t="shared" si="22"/>
        <v>0.006608014574</v>
      </c>
      <c r="BP768" s="86">
        <f t="shared" si="9"/>
        <v>1</v>
      </c>
      <c r="BQ768" s="86">
        <f t="shared" si="23"/>
        <v>0.0581128276</v>
      </c>
      <c r="BR768" s="86">
        <f t="shared" si="24"/>
        <v>0.9145790984</v>
      </c>
      <c r="BS768" s="86">
        <f t="shared" si="25"/>
        <v>0.01341685346</v>
      </c>
      <c r="BT768" s="86">
        <f t="shared" si="26"/>
        <v>0.01389122055</v>
      </c>
      <c r="BU768" s="86">
        <f t="shared" si="10"/>
        <v>1</v>
      </c>
      <c r="BV768" s="86">
        <f t="shared" si="27"/>
        <v>0.03567919268</v>
      </c>
      <c r="BW768" s="86">
        <f t="shared" si="28"/>
        <v>0.005219808848</v>
      </c>
      <c r="BX768" s="86">
        <f t="shared" si="29"/>
        <v>0.9472945692</v>
      </c>
      <c r="BY768" s="86">
        <f t="shared" si="30"/>
        <v>0.01180642932</v>
      </c>
      <c r="BZ768" s="86">
        <f t="shared" si="11"/>
        <v>1</v>
      </c>
      <c r="CA768" s="86">
        <f t="shared" si="31"/>
        <v>0.001088538338</v>
      </c>
      <c r="CB768" s="86">
        <f t="shared" si="32"/>
        <v>0.008976452431</v>
      </c>
      <c r="CC768" s="86">
        <f t="shared" si="33"/>
        <v>0.001936884838</v>
      </c>
      <c r="CD768" s="86">
        <f t="shared" si="34"/>
        <v>0.9879981244</v>
      </c>
      <c r="CE768" s="86">
        <f t="shared" si="12"/>
        <v>1</v>
      </c>
      <c r="CF768" s="62"/>
      <c r="CG768" s="86">
        <f t="shared" si="35"/>
        <v>0.9353434888</v>
      </c>
      <c r="CH768" s="86">
        <f t="shared" si="36"/>
        <v>0.02251585384</v>
      </c>
      <c r="CI768" s="86">
        <f t="shared" si="37"/>
        <v>0.03553264276</v>
      </c>
      <c r="CJ768" s="86">
        <f t="shared" si="38"/>
        <v>0.006608014574</v>
      </c>
      <c r="CK768" s="86">
        <f t="shared" si="13"/>
        <v>1</v>
      </c>
      <c r="CL768" s="86">
        <f t="shared" si="39"/>
        <v>0.0581128276</v>
      </c>
      <c r="CM768" s="86">
        <f t="shared" si="40"/>
        <v>0.9145790984</v>
      </c>
      <c r="CN768" s="86">
        <f t="shared" si="41"/>
        <v>0.01341685346</v>
      </c>
      <c r="CO768" s="86">
        <f t="shared" si="42"/>
        <v>0.01389122055</v>
      </c>
      <c r="CP768" s="86">
        <f t="shared" si="14"/>
        <v>1</v>
      </c>
      <c r="CQ768" s="86">
        <f t="shared" si="43"/>
        <v>0.03567919268</v>
      </c>
      <c r="CR768" s="86">
        <f t="shared" si="44"/>
        <v>0.005219808848</v>
      </c>
      <c r="CS768" s="86">
        <f t="shared" si="45"/>
        <v>0.9472945692</v>
      </c>
      <c r="CT768" s="86">
        <f t="shared" si="46"/>
        <v>0.01180642932</v>
      </c>
      <c r="CU768" s="86">
        <f t="shared" si="15"/>
        <v>1</v>
      </c>
      <c r="CV768" s="86">
        <f t="shared" si="47"/>
        <v>0.001088538338</v>
      </c>
      <c r="CW768" s="86">
        <f t="shared" si="48"/>
        <v>0.008976452431</v>
      </c>
      <c r="CX768" s="86">
        <f t="shared" si="49"/>
        <v>0.001936884838</v>
      </c>
      <c r="CY768" s="86">
        <f t="shared" si="50"/>
        <v>0.9879981244</v>
      </c>
      <c r="CZ768" s="86">
        <f t="shared" si="16"/>
        <v>1</v>
      </c>
      <c r="DA768" s="62"/>
      <c r="DB768" s="86">
        <f>(AQ768*Baseline!B$7 + AV768*Baseline!B$11 + BA768*Baseline!B$16 + BF768*Baseline!B$18)</f>
        <v>61736.68091</v>
      </c>
      <c r="DC768" s="86">
        <f>(AR768*Baseline!B$7 + AW768*Baseline!B$11 + BB768*Baseline!B$16 + BG768*Baseline!B$18)</f>
        <v>79420.30298</v>
      </c>
      <c r="DD768" s="86">
        <f>(AS768*Baseline!B$7 + AX768*Baseline!B$11 + BC768*Baseline!B$16 + BH768*Baseline!B$18)</f>
        <v>138465.7229</v>
      </c>
      <c r="DE768" s="86">
        <f>(AT768*Baseline!B$7 + AY768*Baseline!B$11 + BD768*Baseline!B$16 + BI768*Baseline!B$18)</f>
        <v>1260647.76</v>
      </c>
      <c r="DF768" s="86">
        <f t="shared" si="17"/>
        <v>1540270.466</v>
      </c>
      <c r="DG768" s="62"/>
      <c r="DH768" s="86">
        <f t="shared" si="51"/>
        <v>0.04008171438</v>
      </c>
      <c r="DI768" s="86">
        <f t="shared" si="52"/>
        <v>0.05156256951</v>
      </c>
      <c r="DJ768" s="86">
        <f t="shared" si="53"/>
        <v>0.08989701872</v>
      </c>
      <c r="DK768" s="86">
        <f t="shared" si="54"/>
        <v>0.8184586974</v>
      </c>
      <c r="DL768" s="86">
        <f t="shared" si="18"/>
        <v>1</v>
      </c>
      <c r="DM768" s="62"/>
      <c r="DN768" s="86">
        <f>DH768 / (Baseline!B$7/Baseline!B$17)</f>
        <v>4.27845938</v>
      </c>
      <c r="DO768" s="86">
        <f>DI768 / (Baseline!B$11/Baseline!B$17)</f>
        <v>1.244745107</v>
      </c>
      <c r="DP768" s="86">
        <f>DJ768 / (Baseline!B$16/Baseline!B$17)</f>
        <v>1.389180614</v>
      </c>
      <c r="DQ768" s="86">
        <f>DK768 / (Baseline!B$18/Baseline!B$17)</f>
        <v>0.9253398127</v>
      </c>
      <c r="DR768" s="62"/>
      <c r="DS768" s="86">
        <f>DH768 / Baseline!H$117</f>
        <v>1.603553702</v>
      </c>
      <c r="DT768" s="86">
        <f>DI768 / Baseline!H$118</f>
        <v>1.160676133</v>
      </c>
      <c r="DU768" s="86">
        <f>DJ768 / Baseline!H$119</f>
        <v>1.074666212</v>
      </c>
      <c r="DV768" s="86">
        <f>DK768 / Baseline!H$120</f>
        <v>0.9663843698</v>
      </c>
      <c r="DW768" s="87"/>
      <c r="DX768" s="86">
        <f>(AU768*Baseline!B$34)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0.02944028976</v>
      </c>
      <c r="DY768" s="86">
        <f>(AZ768*Baseline!B$34) + (Baseline!D$90*(1-Baseline!D$91)*Baseline!B$35) + (Baseline!D$90*Baseline!D$91*((1-Baseline!D$92)*Baseline!B$40 + Baseline!D$92*Baseline!B$41))</f>
        <v>0.01146334528</v>
      </c>
      <c r="DZ768" s="86">
        <f>(BE768*Baseline!B$34) + (Baseline!F$90*(1-Baseline!F$91)*Baseline!B$35) + (Baseline!F$90*Baseline!F$91*((1-Baseline!F$92)*Baseline!B$40 + Baseline!F$92*Baseline!B$41))</f>
        <v>0.01402103776</v>
      </c>
      <c r="EA768" s="86">
        <f>(BJ768*Baseline!B$34) + (Baseline!H$90*(1-Baseline!H$91)*Baseline!B$35) + (Baseline!H$90*Baseline!H$91*((1-Baseline!H$92)*Baseline!B$40 + Baseline!H$92*Baseline!B$41))</f>
        <v>0.009314729239</v>
      </c>
      <c r="EB768" s="86">
        <f>( DX768*Baseline!B$7 + DY768*Baseline!B$11 + DZ768*Baseline!B$16 + EA768*Baseline!B$18 ) / Baseline!B$17</f>
        <v>0.009896831262</v>
      </c>
    </row>
    <row r="769">
      <c r="A769" s="73" t="s">
        <v>945</v>
      </c>
      <c r="B769" s="85">
        <f>MIN( MAX( NORMINV( MCrands!B769, (B$5+B$4)/2, (B$5-B$4)/3.29 ), 0 ), 1 )</f>
        <v>0.5642036223</v>
      </c>
      <c r="C769" s="85">
        <f>MAX( NORMINV( MCrands!C769, (C$5+C$4)/2, (C$5-C$4)/3.29 ), 0 )</f>
        <v>2.494969128</v>
      </c>
      <c r="D769" s="83"/>
      <c r="E769" s="84">
        <f>Baseline!B$33 * (C769 * Baseline!B$68*Baseline!B$68/Baseline!B$75 + Baseline!B$46 * Baseline!B$54*Baseline!B$54/Baseline!B$76 + Baseline!B$47 * Baseline!B$55*Baseline!B$55/Baseline!B$77 + Baseline!B$56*Baseline!B$56/Baseline!B$78)</f>
        <v>0.00001771393239</v>
      </c>
      <c r="F769" s="84">
        <f>Baseline!B$33 * (C769 * Baseline!B$68*Baseline!B$59/Baseline!B$75 + Baseline!B$46 * Baseline!B$54*Baseline!B$69/Baseline!B$76 + Baseline!B$47 * Baseline!B$55*Baseline!B$57/Baseline!B$77 + Baseline!B$56*Baseline!B$58/Baseline!B$78)</f>
        <v>0.0000002390363752</v>
      </c>
      <c r="G769" s="85">
        <f>Baseline!B$33 * (C769 * Baseline!B$68*Baseline!B$60/Baseline!B$75 + Baseline!B$46 * Baseline!B$54*Baseline!B$61/Baseline!B$76 + Baseline!B$47 * Baseline!B$55*Baseline!B$70/Baseline!B$77 + Baseline!B$56*Baseline!B$62/Baseline!B$78)</f>
        <v>0.0000002003510438</v>
      </c>
      <c r="H769" s="84">
        <f>Baseline!B$33 * (C769 * Baseline!B$68*Baseline!B$63/Baseline!B$75 + Baseline!B$46 * Baseline!B$54*Baseline!B$64/Baseline!B$76 + Baseline!B$47 * Baseline!B$55*Baseline!B$65/Baseline!B$77 + Baseline!B$56*Baseline!B$71/Baseline!B$78)</f>
        <v>0.000000003682200748</v>
      </c>
      <c r="I769" s="84">
        <f>Baseline!B$33 * (C769 * Baseline!B$59*Baseline!B$68/Baseline!B$75 + Baseline!B$46 * Baseline!B$69*Baseline!B$54/Baseline!B$76 + Baseline!B$47 * Baseline!B$57*Baseline!B$55/Baseline!B$77 + Baseline!B$58*Baseline!B$56/Baseline!B$78)</f>
        <v>0.0000002390363752</v>
      </c>
      <c r="J769" s="85">
        <f>Baseline!B$33 * (C769 * Baseline!B$59*Baseline!B$59/Baseline!B$75 + Baseline!B$46 * Baseline!B$69*Baseline!B$69/Baseline!B$76 + Baseline!B$47 * Baseline!B$57*Baseline!B$57/Baseline!B$77 + Baseline!B$58*Baseline!B$58/Baseline!B$78)</f>
        <v>0.00000211657443</v>
      </c>
      <c r="K769" s="84">
        <f>Baseline!B$33 * (C769 * Baseline!B$59*Baseline!B$60/Baseline!B$75 + Baseline!B$46 * Baseline!B$69*Baseline!B$61/Baseline!B$76 + Baseline!B$47 * Baseline!B$57*Baseline!B$70/Baseline!B$77 + Baseline!B$58*Baseline!B$62/Baseline!B$78)</f>
        <v>0.0000000164897799</v>
      </c>
      <c r="L769" s="85">
        <f>Baseline!B$33 * (C769 * Baseline!B$59*Baseline!B$63/Baseline!B$75 + Baseline!B$46 * Baseline!B$69*Baseline!B$64/Baseline!B$76 + Baseline!B$47 * Baseline!B$57*Baseline!B$65/Baseline!B$77 + Baseline!B$58*Baseline!B$71/Baseline!B$78)</f>
        <v>0.00000001707278976</v>
      </c>
      <c r="M769" s="84">
        <f>Baseline!B$33 * (C769 * Baseline!B$60*Baseline!B$68/Baseline!B$75 + Baseline!B$46 * Baseline!B$61*Baseline!B$54/Baseline!B$76 + Baseline!B$47 * Baseline!B$70*Baseline!B$55/Baseline!B$77 + Baseline!B$62*Baseline!B$56/Baseline!B$78)</f>
        <v>0.0000002003510438</v>
      </c>
      <c r="N769" s="85">
        <f>Baseline!B$33 * (C769 * Baseline!B$60*Baseline!B$59/Baseline!B$75 + Baseline!B$46 * Baseline!B$61*Baseline!B$69/Baseline!B$76 + Baseline!B$47 * Baseline!B$70*Baseline!B$57/Baseline!B$77 + Baseline!B$62*Baseline!B$58/Baseline!B$78)</f>
        <v>0.0000000164897799</v>
      </c>
      <c r="O769" s="85">
        <f>Baseline!B$33 * (C769 * Baseline!B$60*Baseline!B$60/Baseline!B$75 + Baseline!B$46 * Baseline!B$61*Baseline!B$61/Baseline!B$76 + Baseline!B$47 * Baseline!B$70*Baseline!B$70/Baseline!B$77 + Baseline!B$62*Baseline!B$62/Baseline!B$78)</f>
        <v>0.000001589267512</v>
      </c>
      <c r="P769" s="84">
        <f>Baseline!B$33 * (C769 * Baseline!B$60*Baseline!B$63/Baseline!B$75 + Baseline!B$46 * Baseline!B$61*Baseline!B$64/Baseline!B$76 + Baseline!B$47 * Baseline!B$70*Baseline!B$65/Baseline!B$77 + Baseline!B$62*Baseline!B$71/Baseline!B$78)</f>
        <v>0.00000000195639062</v>
      </c>
      <c r="Q769" s="84">
        <f>Baseline!B$33 * (C769 * Baseline!B$63*Baseline!B$68/Baseline!B$75 + Baseline!B$46 * Baseline!B$64*Baseline!B$54/Baseline!B$76 + Baseline!B$47 * Baseline!B$65*Baseline!B$55/Baseline!B$77 + Baseline!B$71*Baseline!B$56/Baseline!B$78)</f>
        <v>0.000000003682200748</v>
      </c>
      <c r="R769" s="84">
        <f>Baseline!B$33 * (C769 * Baseline!B$63*Baseline!B$59/Baseline!B$75 + Baseline!B$46 * Baseline!B$64*Baseline!B$69/Baseline!B$76 + Baseline!B$47 * Baseline!B$65*Baseline!B$57/Baseline!B$77 + Baseline!B$71*Baseline!B$58/Baseline!B$78)</f>
        <v>0.00000001707278976</v>
      </c>
      <c r="S769" s="84">
        <f>Baseline!B$33 * (C769 * Baseline!B$63*Baseline!B$60/Baseline!B$75 + Baseline!B$46 * Baseline!B$64*Baseline!B$61/Baseline!B$76 + Baseline!B$47 * Baseline!B$65*Baseline!B$70/Baseline!B$77 + Baseline!B$71*Baseline!B$62/Baseline!B$78)</f>
        <v>0.00000000195639062</v>
      </c>
      <c r="T769" s="84">
        <f>Baseline!B$33 * (C769 * Baseline!B$63*Baseline!B$63/Baseline!B$75 + Baseline!B$46 * Baseline!B$64*Baseline!B$64/Baseline!B$76 + Baseline!B$47 * Baseline!B$65*Baseline!B$65/Baseline!B$77 + Baseline!B$71*Baseline!B$71/Baseline!B$78)</f>
        <v>0.0000000985672171</v>
      </c>
      <c r="U769" s="83"/>
      <c r="V769" s="84">
        <f>E769 * ( Baseline!B$89 * Baseline!B$7 )</f>
        <v>0.1838529043</v>
      </c>
      <c r="W769" s="84">
        <f>F769 * ( Baseline!D$89 * Baseline!B$11 )</f>
        <v>0.004409407368</v>
      </c>
      <c r="X769" s="84">
        <f>G769 * ( Baseline!F$89 * Baseline!B$16 )</f>
        <v>0.006959147411</v>
      </c>
      <c r="Y769" s="84">
        <f>H769 * ( Baseline!H$89 * Baseline!B$18 )</f>
        <v>0.001294932303</v>
      </c>
      <c r="Z769" s="86">
        <f t="shared" si="1"/>
        <v>0.1965163914</v>
      </c>
      <c r="AA769" s="84">
        <f>I769 * ( Baseline!B$89 * Baseline!B$7 )</f>
        <v>0.002480958538</v>
      </c>
      <c r="AB769" s="85">
        <f>J769 * ( Baseline!D$89 * Baseline!B$11 )</f>
        <v>0.03904359275</v>
      </c>
      <c r="AC769" s="85">
        <f>K769 * ( Baseline!F$89 * Baseline!B$16 )</f>
        <v>0.0005727687108</v>
      </c>
      <c r="AD769" s="85">
        <f>L769 * ( Baseline!F$89 * Baseline!B$16 )</f>
        <v>0.0005930194243</v>
      </c>
      <c r="AE769" s="86">
        <f t="shared" si="2"/>
        <v>0.04269033942</v>
      </c>
      <c r="AF769" s="86">
        <f>M769 * ( Baseline!B$89 * Baseline!B$7 )</f>
        <v>0.002079443484</v>
      </c>
      <c r="AG769" s="86">
        <f>N769 * ( Baseline!D$89 * Baseline!B$11 )</f>
        <v>0.0003041803027</v>
      </c>
      <c r="AH769" s="86">
        <f>O769 * ( Baseline!F$89 * Baseline!B$16 )</f>
        <v>0.05520284135</v>
      </c>
      <c r="AI769" s="86">
        <f>P769 * ( Baseline!H$89 * Baseline!B$18 )</f>
        <v>0.0006880106719</v>
      </c>
      <c r="AJ769" s="86">
        <f t="shared" si="3"/>
        <v>0.05827447581</v>
      </c>
      <c r="AK769" s="86">
        <f>Q769 * ( Baseline!B$89 * Baseline!B$7 )</f>
        <v>0.00003821756156</v>
      </c>
      <c r="AL769" s="86">
        <f>R769 * ( Baseline!D$89 * Baseline!B$11 )</f>
        <v>0.00031493485</v>
      </c>
      <c r="AM769" s="86">
        <f>S769 * ( Baseline!F$89 * Baseline!B$16 )</f>
        <v>0.00006795477806</v>
      </c>
      <c r="AN769" s="86">
        <f>T769 * ( Baseline!H$89 * Baseline!B$18 )</f>
        <v>0.03466347496</v>
      </c>
      <c r="AO769" s="86">
        <f t="shared" si="4"/>
        <v>0.03508458215</v>
      </c>
      <c r="AP769" s="62"/>
      <c r="AQ769" s="86">
        <f>V769 * ( (1-Baseline!B$90-Baseline!B$89) + (1-B769)*Baseline!B$90 )</f>
        <v>0.08759832978</v>
      </c>
      <c r="AR769" s="86">
        <f>W769 * ( (1-Baseline!B$90-Baseline!B$89) + (1-B769)*Baseline!B$90 )</f>
        <v>0.002100900838</v>
      </c>
      <c r="AS769" s="86">
        <f>X769 * ( (1-Baseline!B$90-Baseline!B$89) + (1-B769)*Baseline!B$90 )</f>
        <v>0.003315746859</v>
      </c>
      <c r="AT769" s="86">
        <f>Y769 * ( (1-Baseline!B$90-Baseline!B$89) + (1-B769)*Baseline!B$90 )</f>
        <v>0.0006169818602</v>
      </c>
      <c r="AU769" s="86">
        <f t="shared" si="5"/>
        <v>0.09363195934</v>
      </c>
      <c r="AV769" s="86">
        <f>AA769 * ( (1-Baseline!D$90-Baseline!D$89) + (1-B769)*Baseline!D$90 )</f>
        <v>0.00183252325</v>
      </c>
      <c r="AW769" s="86">
        <f>AB769 * ( (1-Baseline!D$90-Baseline!D$89) + (1-B769)*Baseline!D$90 )</f>
        <v>0.02883897105</v>
      </c>
      <c r="AX769" s="86">
        <f>AC769 * ( (1-Baseline!D$90-Baseline!D$89) + (1-B769)*Baseline!D$90 )</f>
        <v>0.0004230671182</v>
      </c>
      <c r="AY769" s="86">
        <f>AD769 * ( (1-Baseline!D$90-Baseline!D$89) + (1-B769)*Baseline!D$90 )</f>
        <v>0.0004380250076</v>
      </c>
      <c r="AZ769" s="86">
        <f t="shared" si="6"/>
        <v>0.03153258642</v>
      </c>
      <c r="BA769" s="86">
        <f>AF769 * ( (1-Baseline!F$90-Baseline!F$89) + (1-Baseline!B$36)*Baseline!F$90 )</f>
        <v>0.001496434073</v>
      </c>
      <c r="BB769" s="86">
        <f>AG769 * ( (1-Baseline!F$90-Baseline!F$89) + (1-Baseline!B$36)*Baseline!F$90 )</f>
        <v>0.0002188978796</v>
      </c>
      <c r="BC769" s="86">
        <f>AH769 * ( (1-Baseline!F$90-Baseline!F$89) + (1-Baseline!B$36)*Baseline!F$90 )</f>
        <v>0.03972573113</v>
      </c>
      <c r="BD769" s="86">
        <f>AI769 * ( (1-Baseline!F$90-Baseline!F$89) + (1-Baseline!B$36)*Baseline!F$90 )</f>
        <v>0.0004951144959</v>
      </c>
      <c r="BE769" s="86">
        <f t="shared" si="7"/>
        <v>0.04193617758</v>
      </c>
      <c r="BF769" s="86">
        <f>AK769 * ( (1-Baseline!H$90-Baseline!H$89) + (1-Baseline!B$36)*Baseline!H$90 )</f>
        <v>0.00003028053838</v>
      </c>
      <c r="BG769" s="86">
        <f>AL769 * ( (1-Baseline!H$90-Baseline!H$89) + (1-Baseline!B$36)*Baseline!H$90 )</f>
        <v>0.0002495291804</v>
      </c>
      <c r="BH769" s="86">
        <f>AM769 * ( (1-Baseline!H$90-Baseline!H$89) + (1-Baseline!B$36)*Baseline!H$90 )</f>
        <v>0.00005384192975</v>
      </c>
      <c r="BI769" s="86">
        <f>AN769 * ( (1-Baseline!H$90-Baseline!H$89) + (1-Baseline!B$36)*Baseline!H$90 )</f>
        <v>0.02746456448</v>
      </c>
      <c r="BJ769" s="86">
        <f t="shared" si="8"/>
        <v>0.02779821613</v>
      </c>
      <c r="BK769" s="62"/>
      <c r="BL769" s="86">
        <f t="shared" si="19"/>
        <v>0.9355601485</v>
      </c>
      <c r="BM769" s="86">
        <f t="shared" si="20"/>
        <v>0.02243786046</v>
      </c>
      <c r="BN769" s="86">
        <f t="shared" si="21"/>
        <v>0.03541255446</v>
      </c>
      <c r="BO769" s="86">
        <f t="shared" si="22"/>
        <v>0.006589436604</v>
      </c>
      <c r="BP769" s="86">
        <f t="shared" si="9"/>
        <v>1</v>
      </c>
      <c r="BQ769" s="86">
        <f t="shared" si="23"/>
        <v>0.05811522166</v>
      </c>
      <c r="BR769" s="86">
        <f t="shared" si="24"/>
        <v>0.9145767702</v>
      </c>
      <c r="BS769" s="86">
        <f t="shared" si="25"/>
        <v>0.0134168226</v>
      </c>
      <c r="BT769" s="86">
        <f t="shared" si="26"/>
        <v>0.01389118551</v>
      </c>
      <c r="BU769" s="86">
        <f t="shared" si="10"/>
        <v>1</v>
      </c>
      <c r="BV769" s="86">
        <f t="shared" si="27"/>
        <v>0.03568360685</v>
      </c>
      <c r="BW769" s="86">
        <f t="shared" si="28"/>
        <v>0.005219786167</v>
      </c>
      <c r="BX769" s="86">
        <f t="shared" si="29"/>
        <v>0.9472902259</v>
      </c>
      <c r="BY769" s="86">
        <f t="shared" si="30"/>
        <v>0.01180638114</v>
      </c>
      <c r="BZ769" s="86">
        <f t="shared" si="11"/>
        <v>1</v>
      </c>
      <c r="CA769" s="86">
        <f t="shared" si="31"/>
        <v>0.001089297897</v>
      </c>
      <c r="CB769" s="86">
        <f t="shared" si="32"/>
        <v>0.008976445799</v>
      </c>
      <c r="CC769" s="86">
        <f t="shared" si="33"/>
        <v>0.001936884349</v>
      </c>
      <c r="CD769" s="86">
        <f t="shared" si="34"/>
        <v>0.987997372</v>
      </c>
      <c r="CE769" s="86">
        <f t="shared" si="12"/>
        <v>1</v>
      </c>
      <c r="CF769" s="62"/>
      <c r="CG769" s="86">
        <f t="shared" si="35"/>
        <v>0.9355601485</v>
      </c>
      <c r="CH769" s="86">
        <f t="shared" si="36"/>
        <v>0.02243786046</v>
      </c>
      <c r="CI769" s="86">
        <f t="shared" si="37"/>
        <v>0.03541255446</v>
      </c>
      <c r="CJ769" s="86">
        <f t="shared" si="38"/>
        <v>0.006589436604</v>
      </c>
      <c r="CK769" s="86">
        <f t="shared" si="13"/>
        <v>1</v>
      </c>
      <c r="CL769" s="86">
        <f t="shared" si="39"/>
        <v>0.05811522166</v>
      </c>
      <c r="CM769" s="86">
        <f t="shared" si="40"/>
        <v>0.9145767702</v>
      </c>
      <c r="CN769" s="86">
        <f t="shared" si="41"/>
        <v>0.0134168226</v>
      </c>
      <c r="CO769" s="86">
        <f t="shared" si="42"/>
        <v>0.01389118551</v>
      </c>
      <c r="CP769" s="86">
        <f t="shared" si="14"/>
        <v>1</v>
      </c>
      <c r="CQ769" s="86">
        <f t="shared" si="43"/>
        <v>0.03568360685</v>
      </c>
      <c r="CR769" s="86">
        <f t="shared" si="44"/>
        <v>0.005219786167</v>
      </c>
      <c r="CS769" s="86">
        <f t="shared" si="45"/>
        <v>0.9472902259</v>
      </c>
      <c r="CT769" s="86">
        <f t="shared" si="46"/>
        <v>0.01180638114</v>
      </c>
      <c r="CU769" s="86">
        <f t="shared" si="15"/>
        <v>1</v>
      </c>
      <c r="CV769" s="86">
        <f t="shared" si="47"/>
        <v>0.001089297897</v>
      </c>
      <c r="CW769" s="86">
        <f t="shared" si="48"/>
        <v>0.008976445799</v>
      </c>
      <c r="CX769" s="86">
        <f t="shared" si="49"/>
        <v>0.001936884349</v>
      </c>
      <c r="CY769" s="86">
        <f t="shared" si="50"/>
        <v>0.987997372</v>
      </c>
      <c r="CZ769" s="86">
        <f t="shared" si="16"/>
        <v>1</v>
      </c>
      <c r="DA769" s="62"/>
      <c r="DB769" s="86">
        <f>(AQ769*Baseline!B$7 + AV769*Baseline!B$11 + BA769*Baseline!B$16 + BF769*Baseline!B$18)</f>
        <v>52815.04404</v>
      </c>
      <c r="DC769" s="86">
        <f>(AR769*Baseline!B$7 + AW769*Baseline!B$11 + BB769*Baseline!B$16 + BG769*Baseline!B$18)</f>
        <v>75025.1619</v>
      </c>
      <c r="DD769" s="86">
        <f>(AS769*Baseline!B$7 + AX769*Baseline!B$11 + BC769*Baseline!B$16 + BH769*Baseline!B$18)</f>
        <v>138069.6406</v>
      </c>
      <c r="DE769" s="86">
        <f>(AT769*Baseline!B$7 + AY769*Baseline!B$11 + BD769*Baseline!B$16 + BI769*Baseline!B$18)</f>
        <v>1260522.151</v>
      </c>
      <c r="DF769" s="86">
        <f t="shared" si="17"/>
        <v>1526431.997</v>
      </c>
      <c r="DG769" s="62"/>
      <c r="DH769" s="86">
        <f t="shared" si="51"/>
        <v>0.03460032555</v>
      </c>
      <c r="DI769" s="86">
        <f t="shared" si="52"/>
        <v>0.04915067428</v>
      </c>
      <c r="DJ769" s="86">
        <f t="shared" si="53"/>
        <v>0.09045253299</v>
      </c>
      <c r="DK769" s="86">
        <f t="shared" si="54"/>
        <v>0.8257964672</v>
      </c>
      <c r="DL769" s="86">
        <f t="shared" si="18"/>
        <v>1</v>
      </c>
      <c r="DM769" s="62"/>
      <c r="DN769" s="86">
        <f>DH769 / (Baseline!B$7/Baseline!B$17)</f>
        <v>3.693357175</v>
      </c>
      <c r="DO769" s="86">
        <f>DI769 / (Baseline!B$11/Baseline!B$17)</f>
        <v>1.186520802</v>
      </c>
      <c r="DP769" s="86">
        <f>DJ769 / (Baseline!B$16/Baseline!B$17)</f>
        <v>1.397764988</v>
      </c>
      <c r="DQ769" s="86">
        <f>DK769 / (Baseline!B$18/Baseline!B$17)</f>
        <v>0.9336358092</v>
      </c>
      <c r="DR769" s="62"/>
      <c r="DS769" s="86">
        <f>DH769 / Baseline!H$117</f>
        <v>1.384259156</v>
      </c>
      <c r="DT769" s="86">
        <f>DI769 / Baseline!H$118</f>
        <v>1.106384245</v>
      </c>
      <c r="DU769" s="86">
        <f>DJ769 / Baseline!H$119</f>
        <v>1.08130706</v>
      </c>
      <c r="DV769" s="86">
        <f>DK769 / Baseline!H$120</f>
        <v>0.9750483452</v>
      </c>
      <c r="DW769" s="87"/>
      <c r="DX769" s="86">
        <f>(AU769*Baseline!B$34)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0.02657432515</v>
      </c>
      <c r="DY769" s="86">
        <f>(AZ769*Baseline!B$34) + (Baseline!D$90*(1-Baseline!D$91)*Baseline!B$35) + (Baseline!D$90*Baseline!D$91*((1-Baseline!D$92)*Baseline!B$40 + Baseline!D$92*Baseline!B$41))</f>
        <v>0.01114345596</v>
      </c>
      <c r="DZ769" s="86">
        <f>(BE769*Baseline!B$34) + (Baseline!F$90*(1-Baseline!F$91)*Baseline!B$35) + (Baseline!F$90*Baseline!F$91*((1-Baseline!F$92)*Baseline!B$40 + Baseline!F$92*Baseline!B$41))</f>
        <v>0.01402106664</v>
      </c>
      <c r="EA769" s="86">
        <f>(BJ769*Baseline!B$34) + (Baseline!H$90*(1-Baseline!H$91)*Baseline!B$35) + (Baseline!H$90*Baseline!H$91*((1-Baseline!H$92)*Baseline!B$40 + Baseline!H$92*Baseline!B$41))</f>
        <v>0.009314732419</v>
      </c>
      <c r="EB769" s="86">
        <f>( DX769*Baseline!B$7 + DY769*Baseline!B$11 + DZ769*Baseline!B$16 + EA769*Baseline!B$18 ) / Baseline!B$17</f>
        <v>0.009856735687</v>
      </c>
    </row>
    <row r="770">
      <c r="A770" s="73" t="s">
        <v>946</v>
      </c>
      <c r="B770" s="85">
        <f>MIN( MAX( NORMINV( MCrands!B770, (B$5+B$4)/2, (B$5-B$4)/3.29 ), 0 ), 1 )</f>
        <v>0.5478726143</v>
      </c>
      <c r="C770" s="85">
        <f>MAX( NORMINV( MCrands!C770, (C$5+C$4)/2, (C$5-C$4)/3.29 ), 0 )</f>
        <v>2.437601124</v>
      </c>
      <c r="D770" s="83"/>
      <c r="E770" s="84">
        <f>Baseline!B$33 * (C770 * Baseline!B$68*Baseline!B$68/Baseline!B$75 + Baseline!B$46 * Baseline!B$54*Baseline!B$54/Baseline!B$76 + Baseline!B$47 * Baseline!B$55*Baseline!B$55/Baseline!B$77 + Baseline!B$56*Baseline!B$56/Baseline!B$78)</f>
        <v>0.00001730776554</v>
      </c>
      <c r="F770" s="84">
        <f>Baseline!B$33 * (C770 * Baseline!B$68*Baseline!B$59/Baseline!B$75 + Baseline!B$46 * Baseline!B$54*Baseline!B$69/Baseline!B$76 + Baseline!B$47 * Baseline!B$55*Baseline!B$57/Baseline!B$77 + Baseline!B$56*Baseline!B$58/Baseline!B$78)</f>
        <v>0.0000002389722436</v>
      </c>
      <c r="G770" s="85">
        <f>Baseline!B$33 * (C770 * Baseline!B$68*Baseline!B$60/Baseline!B$75 + Baseline!B$46 * Baseline!B$54*Baseline!B$61/Baseline!B$76 + Baseline!B$47 * Baseline!B$55*Baseline!B$70/Baseline!B$77 + Baseline!B$56*Baseline!B$62/Baseline!B$78)</f>
        <v>0.000000200193387</v>
      </c>
      <c r="H770" s="84">
        <f>Baseline!B$33 * (C770 * Baseline!B$68*Baseline!B$63/Baseline!B$75 + Baseline!B$46 * Baseline!B$54*Baseline!B$64/Baseline!B$76 + Baseline!B$47 * Baseline!B$55*Baseline!B$65/Baseline!B$77 + Baseline!B$56*Baseline!B$71/Baseline!B$78)</f>
        <v>0.000000003666435061</v>
      </c>
      <c r="I770" s="84">
        <f>Baseline!B$33 * (C770 * Baseline!B$59*Baseline!B$68/Baseline!B$75 + Baseline!B$46 * Baseline!B$69*Baseline!B$54/Baseline!B$76 + Baseline!B$47 * Baseline!B$57*Baseline!B$55/Baseline!B$77 + Baseline!B$58*Baseline!B$56/Baseline!B$78)</f>
        <v>0.0000002389722436</v>
      </c>
      <c r="J770" s="85">
        <f>Baseline!B$33 * (C770 * Baseline!B$59*Baseline!B$59/Baseline!B$75 + Baseline!B$46 * Baseline!B$69*Baseline!B$69/Baseline!B$76 + Baseline!B$47 * Baseline!B$57*Baseline!B$57/Baseline!B$77 + Baseline!B$58*Baseline!B$58/Baseline!B$78)</f>
        <v>0.00000211657442</v>
      </c>
      <c r="K770" s="84">
        <f>Baseline!B$33 * (C770 * Baseline!B$59*Baseline!B$60/Baseline!B$75 + Baseline!B$46 * Baseline!B$69*Baseline!B$61/Baseline!B$76 + Baseline!B$47 * Baseline!B$57*Baseline!B$70/Baseline!B$77 + Baseline!B$58*Baseline!B$62/Baseline!B$78)</f>
        <v>0.000000016489755</v>
      </c>
      <c r="L770" s="85">
        <f>Baseline!B$33 * (C770 * Baseline!B$59*Baseline!B$63/Baseline!B$75 + Baseline!B$46 * Baseline!B$69*Baseline!B$64/Baseline!B$76 + Baseline!B$47 * Baseline!B$57*Baseline!B$65/Baseline!B$77 + Baseline!B$58*Baseline!B$71/Baseline!B$78)</f>
        <v>0.00000001707278727</v>
      </c>
      <c r="M770" s="84">
        <f>Baseline!B$33 * (C770 * Baseline!B$60*Baseline!B$68/Baseline!B$75 + Baseline!B$46 * Baseline!B$61*Baseline!B$54/Baseline!B$76 + Baseline!B$47 * Baseline!B$70*Baseline!B$55/Baseline!B$77 + Baseline!B$62*Baseline!B$56/Baseline!B$78)</f>
        <v>0.000000200193387</v>
      </c>
      <c r="N770" s="85">
        <f>Baseline!B$33 * (C770 * Baseline!B$60*Baseline!B$59/Baseline!B$75 + Baseline!B$46 * Baseline!B$61*Baseline!B$69/Baseline!B$76 + Baseline!B$47 * Baseline!B$70*Baseline!B$57/Baseline!B$77 + Baseline!B$62*Baseline!B$58/Baseline!B$78)</f>
        <v>0.000000016489755</v>
      </c>
      <c r="O770" s="85">
        <f>Baseline!B$33 * (C770 * Baseline!B$60*Baseline!B$60/Baseline!B$75 + Baseline!B$46 * Baseline!B$61*Baseline!B$61/Baseline!B$76 + Baseline!B$47 * Baseline!B$70*Baseline!B$70/Baseline!B$77 + Baseline!B$62*Baseline!B$62/Baseline!B$78)</f>
        <v>0.00000158926745</v>
      </c>
      <c r="P770" s="84">
        <f>Baseline!B$33 * (C770 * Baseline!B$60*Baseline!B$63/Baseline!B$75 + Baseline!B$46 * Baseline!B$61*Baseline!B$64/Baseline!B$76 + Baseline!B$47 * Baseline!B$70*Baseline!B$65/Baseline!B$77 + Baseline!B$62*Baseline!B$71/Baseline!B$78)</f>
        <v>0.0000000019563845</v>
      </c>
      <c r="Q770" s="84">
        <f>Baseline!B$33 * (C770 * Baseline!B$63*Baseline!B$68/Baseline!B$75 + Baseline!B$46 * Baseline!B$64*Baseline!B$54/Baseline!B$76 + Baseline!B$47 * Baseline!B$65*Baseline!B$55/Baseline!B$77 + Baseline!B$71*Baseline!B$56/Baseline!B$78)</f>
        <v>0.000000003666435061</v>
      </c>
      <c r="R770" s="84">
        <f>Baseline!B$33 * (C770 * Baseline!B$63*Baseline!B$59/Baseline!B$75 + Baseline!B$46 * Baseline!B$64*Baseline!B$69/Baseline!B$76 + Baseline!B$47 * Baseline!B$65*Baseline!B$57/Baseline!B$77 + Baseline!B$71*Baseline!B$58/Baseline!B$78)</f>
        <v>0.00000001707278727</v>
      </c>
      <c r="S770" s="84">
        <f>Baseline!B$33 * (C770 * Baseline!B$63*Baseline!B$60/Baseline!B$75 + Baseline!B$46 * Baseline!B$64*Baseline!B$61/Baseline!B$76 + Baseline!B$47 * Baseline!B$65*Baseline!B$70/Baseline!B$77 + Baseline!B$71*Baseline!B$62/Baseline!B$78)</f>
        <v>0.0000000019563845</v>
      </c>
      <c r="T770" s="84">
        <f>Baseline!B$33 * (C770 * Baseline!B$63*Baseline!B$63/Baseline!B$75 + Baseline!B$46 * Baseline!B$64*Baseline!B$64/Baseline!B$76 + Baseline!B$47 * Baseline!B$65*Baseline!B$65/Baseline!B$77 + Baseline!B$71*Baseline!B$71/Baseline!B$78)</f>
        <v>0.00000009856721649</v>
      </c>
      <c r="U770" s="83"/>
      <c r="V770" s="84">
        <f>E770 * ( Baseline!B$89 * Baseline!B$7 )</f>
        <v>0.1796372986</v>
      </c>
      <c r="W770" s="84">
        <f>F770 * ( Baseline!D$89 * Baseline!B$11 )</f>
        <v>0.004408224358</v>
      </c>
      <c r="X770" s="84">
        <f>G770 * ( Baseline!F$89 * Baseline!B$16 )</f>
        <v>0.006953671236</v>
      </c>
      <c r="Y770" s="84">
        <f>H770 * ( Baseline!H$89 * Baseline!B$18 )</f>
        <v>0.001289387929</v>
      </c>
      <c r="Z770" s="86">
        <f t="shared" si="1"/>
        <v>0.1922885821</v>
      </c>
      <c r="AA770" s="84">
        <f>I770 * ( Baseline!B$89 * Baseline!B$7 )</f>
        <v>0.002480292916</v>
      </c>
      <c r="AB770" s="85">
        <f>J770 * ( Baseline!D$89 * Baseline!B$11 )</f>
        <v>0.03904359256</v>
      </c>
      <c r="AC770" s="85">
        <f>K770 * ( Baseline!F$89 * Baseline!B$16 )</f>
        <v>0.0005727678461</v>
      </c>
      <c r="AD770" s="85">
        <f>L770 * ( Baseline!F$89 * Baseline!B$16 )</f>
        <v>0.0005930193379</v>
      </c>
      <c r="AE770" s="86">
        <f t="shared" si="2"/>
        <v>0.04268967266</v>
      </c>
      <c r="AF770" s="86">
        <f>M770 * ( Baseline!B$89 * Baseline!B$7 )</f>
        <v>0.002077807163</v>
      </c>
      <c r="AG770" s="86">
        <f>N770 * ( Baseline!D$89 * Baseline!B$11 )</f>
        <v>0.0003041798435</v>
      </c>
      <c r="AH770" s="86">
        <f>O770 * ( Baseline!F$89 * Baseline!B$16 )</f>
        <v>0.05520283923</v>
      </c>
      <c r="AI770" s="86">
        <f>P770 * ( Baseline!H$89 * Baseline!B$18 )</f>
        <v>0.0006880085198</v>
      </c>
      <c r="AJ770" s="86">
        <f t="shared" si="3"/>
        <v>0.05827283476</v>
      </c>
      <c r="AK770" s="86">
        <f>Q770 * ( Baseline!B$89 * Baseline!B$7 )</f>
        <v>0.0000380539295</v>
      </c>
      <c r="AL770" s="86">
        <f>R770 * ( Baseline!D$89 * Baseline!B$11 )</f>
        <v>0.0003149348041</v>
      </c>
      <c r="AM770" s="86">
        <f>S770 * ( Baseline!F$89 * Baseline!B$16 )</f>
        <v>0.0000679545655</v>
      </c>
      <c r="AN770" s="86">
        <f>T770 * ( Baseline!H$89 * Baseline!B$18 )</f>
        <v>0.03466347474</v>
      </c>
      <c r="AO770" s="86">
        <f t="shared" si="4"/>
        <v>0.03508441804</v>
      </c>
      <c r="AP770" s="62"/>
      <c r="AQ770" s="86">
        <f>V770 * ( (1-Baseline!B$90-Baseline!B$89) + (1-B770)*Baseline!B$90 )</f>
        <v>0.0882007232</v>
      </c>
      <c r="AR770" s="86">
        <f>W770 * ( (1-Baseline!B$90-Baseline!B$89) + (1-B770)*Baseline!B$90 )</f>
        <v>0.002164408948</v>
      </c>
      <c r="AS770" s="86">
        <f>X770 * ( (1-Baseline!B$90-Baseline!B$89) + (1-B770)*Baseline!B$90 )</f>
        <v>0.003414206497</v>
      </c>
      <c r="AT770" s="86">
        <f>Y770 * ( (1-Baseline!B$90-Baseline!B$89) + (1-B770)*Baseline!B$90 )</f>
        <v>0.0006330809287</v>
      </c>
      <c r="AU770" s="86">
        <f t="shared" si="5"/>
        <v>0.09441241957</v>
      </c>
      <c r="AV770" s="86">
        <f>AA770 * ( (1-Baseline!D$90-Baseline!D$89) + (1-B770)*Baseline!D$90 )</f>
        <v>0.001850178144</v>
      </c>
      <c r="AW770" s="86">
        <f>AB770 * ( (1-Baseline!D$90-Baseline!D$89) + (1-B770)*Baseline!D$90 )</f>
        <v>0.02912462522</v>
      </c>
      <c r="AX770" s="86">
        <f>AC770 * ( (1-Baseline!D$90-Baseline!D$89) + (1-B770)*Baseline!D$90 )</f>
        <v>0.0004272570161</v>
      </c>
      <c r="AY770" s="86">
        <f>AD770 * ( (1-Baseline!D$90-Baseline!D$89) + (1-B770)*Baseline!D$90 )</f>
        <v>0.0004423636461</v>
      </c>
      <c r="AZ770" s="86">
        <f t="shared" si="6"/>
        <v>0.03184442402</v>
      </c>
      <c r="BA770" s="86">
        <f>AF770 * ( (1-Baseline!F$90-Baseline!F$89) + (1-Baseline!B$36)*Baseline!F$90 )</f>
        <v>0.001495256525</v>
      </c>
      <c r="BB770" s="86">
        <f>AG770 * ( (1-Baseline!F$90-Baseline!F$89) + (1-Baseline!B$36)*Baseline!F$90 )</f>
        <v>0.0002188975492</v>
      </c>
      <c r="BC770" s="86">
        <f>AH770 * ( (1-Baseline!F$90-Baseline!F$89) + (1-Baseline!B$36)*Baseline!F$90 )</f>
        <v>0.0397257296</v>
      </c>
      <c r="BD770" s="86">
        <f>AI770 * ( (1-Baseline!F$90-Baseline!F$89) + (1-Baseline!B$36)*Baseline!F$90 )</f>
        <v>0.0004951129471</v>
      </c>
      <c r="BE770" s="86">
        <f t="shared" si="7"/>
        <v>0.04193499662</v>
      </c>
      <c r="BF770" s="86">
        <f>AK770 * ( (1-Baseline!H$90-Baseline!H$89) + (1-Baseline!B$36)*Baseline!H$90 )</f>
        <v>0.00003015088942</v>
      </c>
      <c r="BG770" s="86">
        <f>AL770 * ( (1-Baseline!H$90-Baseline!H$89) + (1-Baseline!B$36)*Baseline!H$90 )</f>
        <v>0.000249529144</v>
      </c>
      <c r="BH770" s="86">
        <f>AM770 * ( (1-Baseline!H$90-Baseline!H$89) + (1-Baseline!B$36)*Baseline!H$90 )</f>
        <v>0.00005384176134</v>
      </c>
      <c r="BI770" s="86">
        <f>AN770 * ( (1-Baseline!H$90-Baseline!H$89) + (1-Baseline!B$36)*Baseline!H$90 )</f>
        <v>0.02746456431</v>
      </c>
      <c r="BJ770" s="86">
        <f t="shared" si="8"/>
        <v>0.0277980861</v>
      </c>
      <c r="BK770" s="62"/>
      <c r="BL770" s="86">
        <f t="shared" si="19"/>
        <v>0.9342067876</v>
      </c>
      <c r="BM770" s="86">
        <f t="shared" si="20"/>
        <v>0.02292504479</v>
      </c>
      <c r="BN770" s="86">
        <f t="shared" si="21"/>
        <v>0.03616268403</v>
      </c>
      <c r="BO770" s="86">
        <f t="shared" si="22"/>
        <v>0.006705483575</v>
      </c>
      <c r="BP770" s="86">
        <f t="shared" si="9"/>
        <v>1</v>
      </c>
      <c r="BQ770" s="86">
        <f t="shared" si="23"/>
        <v>0.05810053724</v>
      </c>
      <c r="BR770" s="86">
        <f t="shared" si="24"/>
        <v>0.9145910504</v>
      </c>
      <c r="BS770" s="86">
        <f t="shared" si="25"/>
        <v>0.0134170119</v>
      </c>
      <c r="BT770" s="86">
        <f t="shared" si="26"/>
        <v>0.01389140045</v>
      </c>
      <c r="BU770" s="86">
        <f t="shared" si="10"/>
        <v>1</v>
      </c>
      <c r="BV770" s="86">
        <f t="shared" si="27"/>
        <v>0.03565653142</v>
      </c>
      <c r="BW770" s="86">
        <f t="shared" si="28"/>
        <v>0.005219925285</v>
      </c>
      <c r="BX770" s="86">
        <f t="shared" si="29"/>
        <v>0.9473168666</v>
      </c>
      <c r="BY770" s="86">
        <f t="shared" si="30"/>
        <v>0.01180667669</v>
      </c>
      <c r="BZ770" s="86">
        <f t="shared" si="11"/>
        <v>1</v>
      </c>
      <c r="CA770" s="86">
        <f t="shared" si="31"/>
        <v>0.00108463904</v>
      </c>
      <c r="CB770" s="86">
        <f t="shared" si="32"/>
        <v>0.008976486477</v>
      </c>
      <c r="CC770" s="86">
        <f t="shared" si="33"/>
        <v>0.00193688735</v>
      </c>
      <c r="CD770" s="86">
        <f t="shared" si="34"/>
        <v>0.9880019871</v>
      </c>
      <c r="CE770" s="86">
        <f t="shared" si="12"/>
        <v>1</v>
      </c>
      <c r="CF770" s="62"/>
      <c r="CG770" s="86">
        <f t="shared" si="35"/>
        <v>0.9342067876</v>
      </c>
      <c r="CH770" s="86">
        <f t="shared" si="36"/>
        <v>0.02292504479</v>
      </c>
      <c r="CI770" s="86">
        <f t="shared" si="37"/>
        <v>0.03616268403</v>
      </c>
      <c r="CJ770" s="86">
        <f t="shared" si="38"/>
        <v>0.006705483575</v>
      </c>
      <c r="CK770" s="86">
        <f t="shared" si="13"/>
        <v>1</v>
      </c>
      <c r="CL770" s="86">
        <f t="shared" si="39"/>
        <v>0.05810053724</v>
      </c>
      <c r="CM770" s="86">
        <f t="shared" si="40"/>
        <v>0.9145910504</v>
      </c>
      <c r="CN770" s="86">
        <f t="shared" si="41"/>
        <v>0.0134170119</v>
      </c>
      <c r="CO770" s="86">
        <f t="shared" si="42"/>
        <v>0.01389140045</v>
      </c>
      <c r="CP770" s="86">
        <f t="shared" si="14"/>
        <v>1</v>
      </c>
      <c r="CQ770" s="86">
        <f t="shared" si="43"/>
        <v>0.03565653142</v>
      </c>
      <c r="CR770" s="86">
        <f t="shared" si="44"/>
        <v>0.005219925285</v>
      </c>
      <c r="CS770" s="86">
        <f t="shared" si="45"/>
        <v>0.9473168666</v>
      </c>
      <c r="CT770" s="86">
        <f t="shared" si="46"/>
        <v>0.01180667669</v>
      </c>
      <c r="CU770" s="86">
        <f t="shared" si="15"/>
        <v>1</v>
      </c>
      <c r="CV770" s="86">
        <f t="shared" si="47"/>
        <v>0.00108463904</v>
      </c>
      <c r="CW770" s="86">
        <f t="shared" si="48"/>
        <v>0.008976486477</v>
      </c>
      <c r="CX770" s="86">
        <f t="shared" si="49"/>
        <v>0.00193688735</v>
      </c>
      <c r="CY770" s="86">
        <f t="shared" si="50"/>
        <v>0.9880019871</v>
      </c>
      <c r="CZ770" s="86">
        <f t="shared" si="16"/>
        <v>1</v>
      </c>
      <c r="DA770" s="62"/>
      <c r="DB770" s="86">
        <f>(AQ770*Baseline!B$7 + AV770*Baseline!B$11 + BA770*Baseline!B$16 + BF770*Baseline!B$18)</f>
        <v>53135.18497</v>
      </c>
      <c r="DC770" s="86">
        <f>(AR770*Baseline!B$7 + AW770*Baseline!B$11 + BB770*Baseline!B$16 + BG770*Baseline!B$18)</f>
        <v>75668.56135</v>
      </c>
      <c r="DD770" s="86">
        <f>(AS770*Baseline!B$7 + AX770*Baseline!B$11 + BC770*Baseline!B$16 + BH770*Baseline!B$18)</f>
        <v>138126.3661</v>
      </c>
      <c r="DE770" s="86">
        <f>(AT770*Baseline!B$7 + AY770*Baseline!B$11 + BD770*Baseline!B$16 + BI770*Baseline!B$18)</f>
        <v>1260539.25</v>
      </c>
      <c r="DF770" s="86">
        <f t="shared" si="17"/>
        <v>1527469.363</v>
      </c>
      <c r="DG770" s="62"/>
      <c r="DH770" s="86">
        <f t="shared" si="51"/>
        <v>0.0347864162</v>
      </c>
      <c r="DI770" s="86">
        <f t="shared" si="52"/>
        <v>0.04953851331</v>
      </c>
      <c r="DJ770" s="86">
        <f t="shared" si="53"/>
        <v>0.09042824001</v>
      </c>
      <c r="DK770" s="86">
        <f t="shared" si="54"/>
        <v>0.8252468305</v>
      </c>
      <c r="DL770" s="86">
        <f t="shared" si="18"/>
        <v>1</v>
      </c>
      <c r="DM770" s="62"/>
      <c r="DN770" s="86">
        <f>DH770 / (Baseline!B$7/Baseline!B$17)</f>
        <v>3.713221128</v>
      </c>
      <c r="DO770" s="86">
        <f>DI770 / (Baseline!B$11/Baseline!B$17)</f>
        <v>1.195883422</v>
      </c>
      <c r="DP770" s="86">
        <f>DJ770 / (Baseline!B$16/Baseline!B$17)</f>
        <v>1.397389588</v>
      </c>
      <c r="DQ770" s="86">
        <f>DK770 / (Baseline!B$18/Baseline!B$17)</f>
        <v>0.9330143964</v>
      </c>
      <c r="DR770" s="62"/>
      <c r="DS770" s="86">
        <f>DH770 / Baseline!H$117</f>
        <v>1.391704106</v>
      </c>
      <c r="DT770" s="86">
        <f>DI770 / Baseline!H$118</f>
        <v>1.115114522</v>
      </c>
      <c r="DU770" s="86">
        <f>DJ770 / Baseline!H$119</f>
        <v>1.081016651</v>
      </c>
      <c r="DV770" s="86">
        <f>DK770 / Baseline!H$120</f>
        <v>0.9743993689</v>
      </c>
      <c r="DW770" s="87"/>
      <c r="DX770" s="86">
        <f>(AU770*Baseline!B$34)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0.02669139419</v>
      </c>
      <c r="DY770" s="86">
        <f>(AZ770*Baseline!B$34) + (Baseline!D$90*(1-Baseline!D$91)*Baseline!B$35) + (Baseline!D$90*Baseline!D$91*((1-Baseline!D$92)*Baseline!B$40 + Baseline!D$92*Baseline!B$41))</f>
        <v>0.0111902316</v>
      </c>
      <c r="DZ770" s="86">
        <f>(BE770*Baseline!B$34) + (Baseline!F$90*(1-Baseline!F$91)*Baseline!B$35) + (Baseline!F$90*Baseline!F$91*((1-Baseline!F$92)*Baseline!B$40 + Baseline!F$92*Baseline!B$41))</f>
        <v>0.01402088949</v>
      </c>
      <c r="EA770" s="86">
        <f>(BJ770*Baseline!B$34) + (Baseline!H$90*(1-Baseline!H$91)*Baseline!B$35) + (Baseline!H$90*Baseline!H$91*((1-Baseline!H$92)*Baseline!B$40 + Baseline!H$92*Baseline!B$41))</f>
        <v>0.009314712915</v>
      </c>
      <c r="EB770" s="86">
        <f>( DX770*Baseline!B$7 + DY770*Baseline!B$11 + DZ770*Baseline!B$16 + EA770*Baseline!B$18 ) / Baseline!B$17</f>
        <v>0.009859741349</v>
      </c>
    </row>
    <row r="771">
      <c r="A771" s="73" t="s">
        <v>947</v>
      </c>
      <c r="B771" s="85">
        <f>MIN( MAX( NORMINV( MCrands!B771, (B$5+B$4)/2, (B$5-B$4)/3.29 ), 0 ), 1 )</f>
        <v>0.2788692175</v>
      </c>
      <c r="C771" s="85">
        <f>MAX( NORMINV( MCrands!C771, (C$5+C$4)/2, (C$5-C$4)/3.29 ), 0 )</f>
        <v>2.888331646</v>
      </c>
      <c r="D771" s="83"/>
      <c r="E771" s="84">
        <f>Baseline!B$33 * (C771 * Baseline!B$68*Baseline!B$68/Baseline!B$75 + Baseline!B$46 * Baseline!B$54*Baseline!B$54/Baseline!B$76 + Baseline!B$47 * Baseline!B$55*Baseline!B$55/Baseline!B$77 + Baseline!B$56*Baseline!B$56/Baseline!B$78)</f>
        <v>0.00002049894846</v>
      </c>
      <c r="F771" s="84">
        <f>Baseline!B$33 * (C771 * Baseline!B$68*Baseline!B$59/Baseline!B$75 + Baseline!B$46 * Baseline!B$54*Baseline!B$69/Baseline!B$76 + Baseline!B$47 * Baseline!B$55*Baseline!B$57/Baseline!B$77 + Baseline!B$56*Baseline!B$58/Baseline!B$78)</f>
        <v>0.0000002394761146</v>
      </c>
      <c r="G771" s="85">
        <f>Baseline!B$33 * (C771 * Baseline!B$68*Baseline!B$60/Baseline!B$75 + Baseline!B$46 * Baseline!B$54*Baseline!B$61/Baseline!B$76 + Baseline!B$47 * Baseline!B$55*Baseline!B$70/Baseline!B$77 + Baseline!B$56*Baseline!B$62/Baseline!B$78)</f>
        <v>0.0000002014320698</v>
      </c>
      <c r="H771" s="84">
        <f>Baseline!B$33 * (C771 * Baseline!B$68*Baseline!B$63/Baseline!B$75 + Baseline!B$46 * Baseline!B$54*Baseline!B$64/Baseline!B$76 + Baseline!B$47 * Baseline!B$55*Baseline!B$65/Baseline!B$77 + Baseline!B$56*Baseline!B$71/Baseline!B$78)</f>
        <v>0.000000003790303345</v>
      </c>
      <c r="I771" s="84">
        <f>Baseline!B$33 * (C771 * Baseline!B$59*Baseline!B$68/Baseline!B$75 + Baseline!B$46 * Baseline!B$69*Baseline!B$54/Baseline!B$76 + Baseline!B$47 * Baseline!B$57*Baseline!B$55/Baseline!B$77 + Baseline!B$58*Baseline!B$56/Baseline!B$78)</f>
        <v>0.0000002394761146</v>
      </c>
      <c r="J771" s="85">
        <f>Baseline!B$33 * (C771 * Baseline!B$59*Baseline!B$59/Baseline!B$75 + Baseline!B$46 * Baseline!B$69*Baseline!B$69/Baseline!B$76 + Baseline!B$47 * Baseline!B$57*Baseline!B$57/Baseline!B$77 + Baseline!B$58*Baseline!B$58/Baseline!B$78)</f>
        <v>0.000002116574499</v>
      </c>
      <c r="K771" s="84">
        <f>Baseline!B$33 * (C771 * Baseline!B$59*Baseline!B$60/Baseline!B$75 + Baseline!B$46 * Baseline!B$69*Baseline!B$61/Baseline!B$76 + Baseline!B$47 * Baseline!B$57*Baseline!B$70/Baseline!B$77 + Baseline!B$58*Baseline!B$62/Baseline!B$78)</f>
        <v>0.00000001648995059</v>
      </c>
      <c r="L771" s="85">
        <f>Baseline!B$33 * (C771 * Baseline!B$59*Baseline!B$63/Baseline!B$75 + Baseline!B$46 * Baseline!B$69*Baseline!B$64/Baseline!B$76 + Baseline!B$47 * Baseline!B$57*Baseline!B$65/Baseline!B$77 + Baseline!B$58*Baseline!B$71/Baseline!B$78)</f>
        <v>0.00000001707280683</v>
      </c>
      <c r="M771" s="84">
        <f>Baseline!B$33 * (C771 * Baseline!B$60*Baseline!B$68/Baseline!B$75 + Baseline!B$46 * Baseline!B$61*Baseline!B$54/Baseline!B$76 + Baseline!B$47 * Baseline!B$70*Baseline!B$55/Baseline!B$77 + Baseline!B$62*Baseline!B$56/Baseline!B$78)</f>
        <v>0.0000002014320698</v>
      </c>
      <c r="N771" s="85">
        <f>Baseline!B$33 * (C771 * Baseline!B$60*Baseline!B$59/Baseline!B$75 + Baseline!B$46 * Baseline!B$61*Baseline!B$69/Baseline!B$76 + Baseline!B$47 * Baseline!B$70*Baseline!B$57/Baseline!B$77 + Baseline!B$62*Baseline!B$58/Baseline!B$78)</f>
        <v>0.00000001648995059</v>
      </c>
      <c r="O771" s="85">
        <f>Baseline!B$33 * (C771 * Baseline!B$60*Baseline!B$60/Baseline!B$75 + Baseline!B$46 * Baseline!B$61*Baseline!B$61/Baseline!B$76 + Baseline!B$47 * Baseline!B$70*Baseline!B$70/Baseline!B$77 + Baseline!B$62*Baseline!B$62/Baseline!B$78)</f>
        <v>0.000001589267931</v>
      </c>
      <c r="P771" s="84">
        <f>Baseline!B$33 * (C771 * Baseline!B$60*Baseline!B$63/Baseline!B$75 + Baseline!B$46 * Baseline!B$61*Baseline!B$64/Baseline!B$76 + Baseline!B$47 * Baseline!B$70*Baseline!B$65/Baseline!B$77 + Baseline!B$62*Baseline!B$71/Baseline!B$78)</f>
        <v>0.000000001956432581</v>
      </c>
      <c r="Q771" s="84">
        <f>Baseline!B$33 * (C771 * Baseline!B$63*Baseline!B$68/Baseline!B$75 + Baseline!B$46 * Baseline!B$64*Baseline!B$54/Baseline!B$76 + Baseline!B$47 * Baseline!B$65*Baseline!B$55/Baseline!B$77 + Baseline!B$71*Baseline!B$56/Baseline!B$78)</f>
        <v>0.000000003790303345</v>
      </c>
      <c r="R771" s="84">
        <f>Baseline!B$33 * (C771 * Baseline!B$63*Baseline!B$59/Baseline!B$75 + Baseline!B$46 * Baseline!B$64*Baseline!B$69/Baseline!B$76 + Baseline!B$47 * Baseline!B$65*Baseline!B$57/Baseline!B$77 + Baseline!B$71*Baseline!B$58/Baseline!B$78)</f>
        <v>0.00000001707280683</v>
      </c>
      <c r="S771" s="84">
        <f>Baseline!B$33 * (C771 * Baseline!B$63*Baseline!B$60/Baseline!B$75 + Baseline!B$46 * Baseline!B$64*Baseline!B$61/Baseline!B$76 + Baseline!B$47 * Baseline!B$65*Baseline!B$70/Baseline!B$77 + Baseline!B$71*Baseline!B$62/Baseline!B$78)</f>
        <v>0.000000001956432581</v>
      </c>
      <c r="T771" s="84">
        <f>Baseline!B$33 * (C771 * Baseline!B$63*Baseline!B$63/Baseline!B$75 + Baseline!B$46 * Baseline!B$64*Baseline!B$64/Baseline!B$76 + Baseline!B$47 * Baseline!B$65*Baseline!B$65/Baseline!B$77 + Baseline!B$71*Baseline!B$71/Baseline!B$78)</f>
        <v>0.00000009856722129</v>
      </c>
      <c r="U771" s="83"/>
      <c r="V771" s="84">
        <f>E771 * ( Baseline!B$89 * Baseline!B$7 )</f>
        <v>0.2127585861</v>
      </c>
      <c r="W771" s="84">
        <f>F771 * ( Baseline!D$89 * Baseline!B$11 )</f>
        <v>0.004417519062</v>
      </c>
      <c r="X771" s="84">
        <f>G771 * ( Baseline!F$89 * Baseline!B$16 )</f>
        <v>0.0069966966</v>
      </c>
      <c r="Y771" s="84">
        <f>H771 * ( Baseline!H$89 * Baseline!B$18 )</f>
        <v>0.001332949118</v>
      </c>
      <c r="Z771" s="86">
        <f t="shared" si="1"/>
        <v>0.2255057509</v>
      </c>
      <c r="AA771" s="84">
        <f>I771 * ( Baseline!B$89 * Baseline!B$7 )</f>
        <v>0.002485522593</v>
      </c>
      <c r="AB771" s="85">
        <f>J771 * ( Baseline!D$89 * Baseline!B$11 )</f>
        <v>0.03904359403</v>
      </c>
      <c r="AC771" s="85">
        <f>K771 * ( Baseline!F$89 * Baseline!B$16 )</f>
        <v>0.0005727746396</v>
      </c>
      <c r="AD771" s="85">
        <f>L771 * ( Baseline!F$89 * Baseline!B$16 )</f>
        <v>0.0005930200172</v>
      </c>
      <c r="AE771" s="86">
        <f t="shared" si="2"/>
        <v>0.04269491128</v>
      </c>
      <c r="AF771" s="86">
        <f>M771 * ( Baseline!B$89 * Baseline!B$7 )</f>
        <v>0.002090663453</v>
      </c>
      <c r="AG771" s="86">
        <f>N771 * ( Baseline!D$89 * Baseline!B$11 )</f>
        <v>0.0003041834514</v>
      </c>
      <c r="AH771" s="86">
        <f>O771 * ( Baseline!F$89 * Baseline!B$16 )</f>
        <v>0.05520285593</v>
      </c>
      <c r="AI771" s="86">
        <f>P771 * ( Baseline!H$89 * Baseline!B$18 )</f>
        <v>0.0006880254284</v>
      </c>
      <c r="AJ771" s="86">
        <f t="shared" si="3"/>
        <v>0.05828572826</v>
      </c>
      <c r="AK771" s="86">
        <f>Q771 * ( Baseline!B$89 * Baseline!B$7 )</f>
        <v>0.00003933955842</v>
      </c>
      <c r="AL771" s="86">
        <f>R771 * ( Baseline!D$89 * Baseline!B$11 )</f>
        <v>0.0003149351649</v>
      </c>
      <c r="AM771" s="86">
        <f>S771 * ( Baseline!F$89 * Baseline!B$16 )</f>
        <v>0.00006795623556</v>
      </c>
      <c r="AN771" s="86">
        <f>T771 * ( Baseline!H$89 * Baseline!B$18 )</f>
        <v>0.03466347643</v>
      </c>
      <c r="AO771" s="86">
        <f t="shared" si="4"/>
        <v>0.03508570739</v>
      </c>
      <c r="AP771" s="62"/>
      <c r="AQ771" s="86">
        <f>V771 * ( (1-Baseline!B$90-Baseline!B$89) + (1-B771)*Baseline!B$90 )</f>
        <v>0.1554002322</v>
      </c>
      <c r="AR771" s="86">
        <f>W771 * ( (1-Baseline!B$90-Baseline!B$89) + (1-B771)*Baseline!B$90 )</f>
        <v>0.00322658418</v>
      </c>
      <c r="AS771" s="86">
        <f>X771 * ( (1-Baseline!B$90-Baseline!B$89) + (1-B771)*Baseline!B$90 )</f>
        <v>0.00511043195</v>
      </c>
      <c r="AT771" s="86">
        <f>Y771 * ( (1-Baseline!B$90-Baseline!B$89) + (1-B771)*Baseline!B$90 )</f>
        <v>0.0009735945619</v>
      </c>
      <c r="AU771" s="86">
        <f t="shared" si="5"/>
        <v>0.1647108429</v>
      </c>
      <c r="AV771" s="86">
        <f>AA771 * ( (1-Baseline!D$90-Baseline!D$89) + (1-B771)*Baseline!D$90 )</f>
        <v>0.00215361831</v>
      </c>
      <c r="AW771" s="86">
        <f>AB771 * ( (1-Baseline!D$90-Baseline!D$89) + (1-B771)*Baseline!D$90 )</f>
        <v>0.03382990733</v>
      </c>
      <c r="AX771" s="86">
        <f>AC771 * ( (1-Baseline!D$90-Baseline!D$89) + (1-B771)*Baseline!D$90 )</f>
        <v>0.0004962891727</v>
      </c>
      <c r="AY771" s="86">
        <f>AD771 * ( (1-Baseline!D$90-Baseline!D$89) + (1-B771)*Baseline!D$90 )</f>
        <v>0.0005138310836</v>
      </c>
      <c r="AZ771" s="86">
        <f t="shared" si="6"/>
        <v>0.0369936459</v>
      </c>
      <c r="BA771" s="86">
        <f>AF771 * ( (1-Baseline!F$90-Baseline!F$89) + (1-Baseline!B$36)*Baseline!F$90 )</f>
        <v>0.001504508322</v>
      </c>
      <c r="BB771" s="86">
        <f>AG771 * ( (1-Baseline!F$90-Baseline!F$89) + (1-Baseline!B$36)*Baseline!F$90 )</f>
        <v>0.0002189001455</v>
      </c>
      <c r="BC771" s="86">
        <f>AH771 * ( (1-Baseline!F$90-Baseline!F$89) + (1-Baseline!B$36)*Baseline!F$90 )</f>
        <v>0.03972574162</v>
      </c>
      <c r="BD771" s="86">
        <f>AI771 * ( (1-Baseline!F$90-Baseline!F$89) + (1-Baseline!B$36)*Baseline!F$90 )</f>
        <v>0.0004951251151</v>
      </c>
      <c r="BE771" s="86">
        <f t="shared" si="7"/>
        <v>0.0419442752</v>
      </c>
      <c r="BF771" s="86">
        <f>AK771 * ( (1-Baseline!H$90-Baseline!H$89) + (1-Baseline!B$36)*Baseline!H$90 )</f>
        <v>0.00003116951893</v>
      </c>
      <c r="BG771" s="86">
        <f>AL771 * ( (1-Baseline!H$90-Baseline!H$89) + (1-Baseline!B$36)*Baseline!H$90 )</f>
        <v>0.0002495294298</v>
      </c>
      <c r="BH771" s="86">
        <f>AM771 * ( (1-Baseline!H$90-Baseline!H$89) + (1-Baseline!B$36)*Baseline!H$90 )</f>
        <v>0.00005384308456</v>
      </c>
      <c r="BI771" s="86">
        <f>AN771 * ( (1-Baseline!H$90-Baseline!H$89) + (1-Baseline!B$36)*Baseline!H$90 )</f>
        <v>0.02746456565</v>
      </c>
      <c r="BJ771" s="86">
        <f t="shared" si="8"/>
        <v>0.02779910768</v>
      </c>
      <c r="BK771" s="62"/>
      <c r="BL771" s="86">
        <f t="shared" si="19"/>
        <v>0.9434729947</v>
      </c>
      <c r="BM771" s="86">
        <f t="shared" si="20"/>
        <v>0.01958938539</v>
      </c>
      <c r="BN771" s="86">
        <f t="shared" si="21"/>
        <v>0.03102668811</v>
      </c>
      <c r="BO771" s="86">
        <f t="shared" si="22"/>
        <v>0.005910931818</v>
      </c>
      <c r="BP771" s="86">
        <f t="shared" si="9"/>
        <v>1</v>
      </c>
      <c r="BQ771" s="86">
        <f t="shared" si="23"/>
        <v>0.05821589784</v>
      </c>
      <c r="BR771" s="86">
        <f t="shared" si="24"/>
        <v>0.9144788655</v>
      </c>
      <c r="BS771" s="86">
        <f t="shared" si="25"/>
        <v>0.01341552476</v>
      </c>
      <c r="BT771" s="86">
        <f t="shared" si="26"/>
        <v>0.0138897119</v>
      </c>
      <c r="BU771" s="86">
        <f t="shared" si="10"/>
        <v>1</v>
      </c>
      <c r="BV771" s="86">
        <f t="shared" si="27"/>
        <v>0.0358692173</v>
      </c>
      <c r="BW771" s="86">
        <f t="shared" si="28"/>
        <v>0.005218832473</v>
      </c>
      <c r="BX771" s="86">
        <f t="shared" si="29"/>
        <v>0.9471075952</v>
      </c>
      <c r="BY771" s="86">
        <f t="shared" si="30"/>
        <v>0.01180435501</v>
      </c>
      <c r="BZ771" s="86">
        <f t="shared" si="11"/>
        <v>1</v>
      </c>
      <c r="CA771" s="86">
        <f t="shared" si="31"/>
        <v>0.001121241706</v>
      </c>
      <c r="CB771" s="86">
        <f t="shared" si="32"/>
        <v>0.008976166886</v>
      </c>
      <c r="CC771" s="86">
        <f t="shared" si="33"/>
        <v>0.001936863772</v>
      </c>
      <c r="CD771" s="86">
        <f t="shared" si="34"/>
        <v>0.9879657276</v>
      </c>
      <c r="CE771" s="86">
        <f t="shared" si="12"/>
        <v>1</v>
      </c>
      <c r="CF771" s="62"/>
      <c r="CG771" s="86">
        <f t="shared" si="35"/>
        <v>0.9434729947</v>
      </c>
      <c r="CH771" s="86">
        <f t="shared" si="36"/>
        <v>0.01958938539</v>
      </c>
      <c r="CI771" s="86">
        <f t="shared" si="37"/>
        <v>0.03102668811</v>
      </c>
      <c r="CJ771" s="86">
        <f t="shared" si="38"/>
        <v>0.005910931818</v>
      </c>
      <c r="CK771" s="86">
        <f t="shared" si="13"/>
        <v>1</v>
      </c>
      <c r="CL771" s="86">
        <f t="shared" si="39"/>
        <v>0.05821589784</v>
      </c>
      <c r="CM771" s="86">
        <f t="shared" si="40"/>
        <v>0.9144788655</v>
      </c>
      <c r="CN771" s="86">
        <f t="shared" si="41"/>
        <v>0.01341552476</v>
      </c>
      <c r="CO771" s="86">
        <f t="shared" si="42"/>
        <v>0.0138897119</v>
      </c>
      <c r="CP771" s="86">
        <f t="shared" si="14"/>
        <v>1</v>
      </c>
      <c r="CQ771" s="86">
        <f t="shared" si="43"/>
        <v>0.0358692173</v>
      </c>
      <c r="CR771" s="86">
        <f t="shared" si="44"/>
        <v>0.005218832473</v>
      </c>
      <c r="CS771" s="86">
        <f t="shared" si="45"/>
        <v>0.9471075952</v>
      </c>
      <c r="CT771" s="86">
        <f t="shared" si="46"/>
        <v>0.01180435501</v>
      </c>
      <c r="CU771" s="86">
        <f t="shared" si="15"/>
        <v>1</v>
      </c>
      <c r="CV771" s="86">
        <f t="shared" si="47"/>
        <v>0.001121241706</v>
      </c>
      <c r="CW771" s="86">
        <f t="shared" si="48"/>
        <v>0.008976166886</v>
      </c>
      <c r="CX771" s="86">
        <f t="shared" si="49"/>
        <v>0.001936863772</v>
      </c>
      <c r="CY771" s="86">
        <f t="shared" si="50"/>
        <v>0.9879657276</v>
      </c>
      <c r="CZ771" s="86">
        <f t="shared" si="16"/>
        <v>1</v>
      </c>
      <c r="DA771" s="62"/>
      <c r="DB771" s="86">
        <f>(AQ771*Baseline!B$7 + AV771*Baseline!B$11 + BA771*Baseline!B$16 + BF771*Baseline!B$18)</f>
        <v>86455.32981</v>
      </c>
      <c r="DC771" s="86">
        <f>(AR771*Baseline!B$7 + AW771*Baseline!B$11 + BB771*Baseline!B$16 + BG771*Baseline!B$18)</f>
        <v>86274.4697</v>
      </c>
      <c r="DD771" s="86">
        <f>(AS771*Baseline!B$7 + AX771*Baseline!B$11 + BC771*Baseline!B$16 + BH771*Baseline!B$18)</f>
        <v>139097.1795</v>
      </c>
      <c r="DE771" s="86">
        <f>(AT771*Baseline!B$7 + AY771*Baseline!B$11 + BD771*Baseline!B$16 + BI771*Baseline!B$18)</f>
        <v>1260857.767</v>
      </c>
      <c r="DF771" s="86">
        <f t="shared" si="17"/>
        <v>1572684.746</v>
      </c>
      <c r="DG771" s="62"/>
      <c r="DH771" s="86">
        <f t="shared" si="51"/>
        <v>0.05497308346</v>
      </c>
      <c r="DI771" s="86">
        <f t="shared" si="52"/>
        <v>0.0548580826</v>
      </c>
      <c r="DJ771" s="86">
        <f t="shared" si="53"/>
        <v>0.0884456849</v>
      </c>
      <c r="DK771" s="86">
        <f t="shared" si="54"/>
        <v>0.801723149</v>
      </c>
      <c r="DL771" s="86">
        <f t="shared" si="18"/>
        <v>1</v>
      </c>
      <c r="DM771" s="62"/>
      <c r="DN771" s="86">
        <f>DH771 / (Baseline!B$7/Baseline!B$17)</f>
        <v>5.868015084</v>
      </c>
      <c r="DO771" s="86">
        <f>DI771 / (Baseline!B$11/Baseline!B$17)</f>
        <v>1.32430037</v>
      </c>
      <c r="DP771" s="86">
        <f>DJ771 / (Baseline!B$16/Baseline!B$17)</f>
        <v>1.366753121</v>
      </c>
      <c r="DQ771" s="86">
        <f>DK771 / (Baseline!B$18/Baseline!B$17)</f>
        <v>0.9064187978</v>
      </c>
      <c r="DR771" s="62"/>
      <c r="DS771" s="86">
        <f>DH771 / Baseline!H$117</f>
        <v>2.199314397</v>
      </c>
      <c r="DT771" s="86">
        <f>DI771 / Baseline!H$118</f>
        <v>1.234858305</v>
      </c>
      <c r="DU771" s="86">
        <f>DJ771 / Baseline!H$119</f>
        <v>1.057316366</v>
      </c>
      <c r="DV771" s="86">
        <f>DK771 / Baseline!H$120</f>
        <v>0.9466240906</v>
      </c>
      <c r="DW771" s="87"/>
      <c r="DX771" s="86">
        <f>(AU771*Baseline!B$34)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0.03723615768</v>
      </c>
      <c r="DY771" s="86">
        <f>(AZ771*Baseline!B$34) + (Baseline!D$90*(1-Baseline!D$91)*Baseline!B$35) + (Baseline!D$90*Baseline!D$91*((1-Baseline!D$92)*Baseline!B$40 + Baseline!D$92*Baseline!B$41))</f>
        <v>0.01196261488</v>
      </c>
      <c r="DZ771" s="86">
        <f>(BE771*Baseline!B$34) + (Baseline!F$90*(1-Baseline!F$91)*Baseline!B$35) + (Baseline!F$90*Baseline!F$91*((1-Baseline!F$92)*Baseline!B$40 + Baseline!F$92*Baseline!B$41))</f>
        <v>0.01402228128</v>
      </c>
      <c r="EA771" s="86">
        <f>(BJ771*Baseline!B$34) + (Baseline!H$90*(1-Baseline!H$91)*Baseline!B$35) + (Baseline!H$90*Baseline!H$91*((1-Baseline!H$92)*Baseline!B$40 + Baseline!H$92*Baseline!B$41))</f>
        <v>0.009314866152</v>
      </c>
      <c r="EB771" s="86">
        <f>( DX771*Baseline!B$7 + DY771*Baseline!B$11 + DZ771*Baseline!B$16 + EA771*Baseline!B$18 ) / Baseline!B$17</f>
        <v>0.009990748384</v>
      </c>
    </row>
    <row r="772">
      <c r="A772" s="73" t="s">
        <v>948</v>
      </c>
      <c r="B772" s="85">
        <f>MIN( MAX( NORMINV( MCrands!B772, (B$5+B$4)/2, (B$5-B$4)/3.29 ), 0 ), 1 )</f>
        <v>0.5607458147</v>
      </c>
      <c r="C772" s="85">
        <f>MAX( NORMINV( MCrands!C772, (C$5+C$4)/2, (C$5-C$4)/3.29 ), 0 )</f>
        <v>2.154652476</v>
      </c>
      <c r="D772" s="83"/>
      <c r="E772" s="84">
        <f>Baseline!B$33 * (C772 * Baseline!B$68*Baseline!B$68/Baseline!B$75 + Baseline!B$46 * Baseline!B$54*Baseline!B$54/Baseline!B$76 + Baseline!B$47 * Baseline!B$55*Baseline!B$55/Baseline!B$77 + Baseline!B$56*Baseline!B$56/Baseline!B$78)</f>
        <v>0.00001530448233</v>
      </c>
      <c r="F772" s="84">
        <f>Baseline!B$33 * (C772 * Baseline!B$68*Baseline!B$59/Baseline!B$75 + Baseline!B$46 * Baseline!B$54*Baseline!B$69/Baseline!B$76 + Baseline!B$47 * Baseline!B$55*Baseline!B$57/Baseline!B$77 + Baseline!B$56*Baseline!B$58/Baseline!B$78)</f>
        <v>0.0000002386559357</v>
      </c>
      <c r="G772" s="85">
        <f>Baseline!B$33 * (C772 * Baseline!B$68*Baseline!B$60/Baseline!B$75 + Baseline!B$46 * Baseline!B$54*Baseline!B$61/Baseline!B$76 + Baseline!B$47 * Baseline!B$55*Baseline!B$70/Baseline!B$77 + Baseline!B$56*Baseline!B$62/Baseline!B$78)</f>
        <v>0.0000001994157968</v>
      </c>
      <c r="H772" s="84">
        <f>Baseline!B$33 * (C772 * Baseline!B$68*Baseline!B$63/Baseline!B$75 + Baseline!B$46 * Baseline!B$54*Baseline!B$64/Baseline!B$76 + Baseline!B$47 * Baseline!B$55*Baseline!B$65/Baseline!B$77 + Baseline!B$56*Baseline!B$71/Baseline!B$78)</f>
        <v>0.000000003588676041</v>
      </c>
      <c r="I772" s="84">
        <f>Baseline!B$33 * (C772 * Baseline!B$59*Baseline!B$68/Baseline!B$75 + Baseline!B$46 * Baseline!B$69*Baseline!B$54/Baseline!B$76 + Baseline!B$47 * Baseline!B$57*Baseline!B$55/Baseline!B$77 + Baseline!B$58*Baseline!B$56/Baseline!B$78)</f>
        <v>0.0000002386559357</v>
      </c>
      <c r="J772" s="85">
        <f>Baseline!B$33 * (C772 * Baseline!B$59*Baseline!B$59/Baseline!B$75 + Baseline!B$46 * Baseline!B$69*Baseline!B$69/Baseline!B$76 + Baseline!B$47 * Baseline!B$57*Baseline!B$57/Baseline!B$77 + Baseline!B$58*Baseline!B$58/Baseline!B$78)</f>
        <v>0.00000211657437</v>
      </c>
      <c r="K772" s="84">
        <f>Baseline!B$33 * (C772 * Baseline!B$59*Baseline!B$60/Baseline!B$75 + Baseline!B$46 * Baseline!B$69*Baseline!B$61/Baseline!B$76 + Baseline!B$47 * Baseline!B$57*Baseline!B$70/Baseline!B$77 + Baseline!B$58*Baseline!B$62/Baseline!B$78)</f>
        <v>0.00000001648963223</v>
      </c>
      <c r="L772" s="85">
        <f>Baseline!B$33 * (C772 * Baseline!B$59*Baseline!B$63/Baseline!B$75 + Baseline!B$46 * Baseline!B$69*Baseline!B$64/Baseline!B$76 + Baseline!B$47 * Baseline!B$57*Baseline!B$65/Baseline!B$77 + Baseline!B$58*Baseline!B$71/Baseline!B$78)</f>
        <v>0.000000017072775</v>
      </c>
      <c r="M772" s="84">
        <f>Baseline!B$33 * (C772 * Baseline!B$60*Baseline!B$68/Baseline!B$75 + Baseline!B$46 * Baseline!B$61*Baseline!B$54/Baseline!B$76 + Baseline!B$47 * Baseline!B$70*Baseline!B$55/Baseline!B$77 + Baseline!B$62*Baseline!B$56/Baseline!B$78)</f>
        <v>0.0000001994157968</v>
      </c>
      <c r="N772" s="85">
        <f>Baseline!B$33 * (C772 * Baseline!B$60*Baseline!B$59/Baseline!B$75 + Baseline!B$46 * Baseline!B$61*Baseline!B$69/Baseline!B$76 + Baseline!B$47 * Baseline!B$70*Baseline!B$57/Baseline!B$77 + Baseline!B$62*Baseline!B$58/Baseline!B$78)</f>
        <v>0.00000001648963223</v>
      </c>
      <c r="O772" s="85">
        <f>Baseline!B$33 * (C772 * Baseline!B$60*Baseline!B$60/Baseline!B$75 + Baseline!B$46 * Baseline!B$61*Baseline!B$61/Baseline!B$76 + Baseline!B$47 * Baseline!B$70*Baseline!B$70/Baseline!B$77 + Baseline!B$62*Baseline!B$62/Baseline!B$78)</f>
        <v>0.000001589267149</v>
      </c>
      <c r="P772" s="84">
        <f>Baseline!B$33 * (C772 * Baseline!B$60*Baseline!B$63/Baseline!B$75 + Baseline!B$46 * Baseline!B$61*Baseline!B$64/Baseline!B$76 + Baseline!B$47 * Baseline!B$70*Baseline!B$65/Baseline!B$77 + Baseline!B$62*Baseline!B$71/Baseline!B$78)</f>
        <v>0.000000001956354318</v>
      </c>
      <c r="Q772" s="84">
        <f>Baseline!B$33 * (C772 * Baseline!B$63*Baseline!B$68/Baseline!B$75 + Baseline!B$46 * Baseline!B$64*Baseline!B$54/Baseline!B$76 + Baseline!B$47 * Baseline!B$65*Baseline!B$55/Baseline!B$77 + Baseline!B$71*Baseline!B$56/Baseline!B$78)</f>
        <v>0.000000003588676041</v>
      </c>
      <c r="R772" s="84">
        <f>Baseline!B$33 * (C772 * Baseline!B$63*Baseline!B$59/Baseline!B$75 + Baseline!B$46 * Baseline!B$64*Baseline!B$69/Baseline!B$76 + Baseline!B$47 * Baseline!B$65*Baseline!B$57/Baseline!B$77 + Baseline!B$71*Baseline!B$58/Baseline!B$78)</f>
        <v>0.000000017072775</v>
      </c>
      <c r="S772" s="84">
        <f>Baseline!B$33 * (C772 * Baseline!B$63*Baseline!B$60/Baseline!B$75 + Baseline!B$46 * Baseline!B$64*Baseline!B$61/Baseline!B$76 + Baseline!B$47 * Baseline!B$65*Baseline!B$70/Baseline!B$77 + Baseline!B$71*Baseline!B$62/Baseline!B$78)</f>
        <v>0.000000001956354318</v>
      </c>
      <c r="T772" s="84">
        <f>Baseline!B$33 * (C772 * Baseline!B$63*Baseline!B$63/Baseline!B$75 + Baseline!B$46 * Baseline!B$64*Baseline!B$64/Baseline!B$76 + Baseline!B$47 * Baseline!B$65*Baseline!B$65/Baseline!B$77 + Baseline!B$71*Baseline!B$71/Baseline!B$78)</f>
        <v>0.00000009856721347</v>
      </c>
      <c r="U772" s="83"/>
      <c r="V772" s="84">
        <f>E772 * ( Baseline!B$89 * Baseline!B$7 )</f>
        <v>0.1588452221</v>
      </c>
      <c r="W772" s="84">
        <f>F772 * ( Baseline!D$89 * Baseline!B$11 )</f>
        <v>0.004402389555</v>
      </c>
      <c r="X772" s="84">
        <f>G772 * ( Baseline!F$89 * Baseline!B$16 )</f>
        <v>0.00692666182</v>
      </c>
      <c r="Y772" s="84">
        <f>H772 * ( Baseline!H$89 * Baseline!B$18 )</f>
        <v>0.001262042145</v>
      </c>
      <c r="Z772" s="86">
        <f t="shared" si="1"/>
        <v>0.1714363156</v>
      </c>
      <c r="AA772" s="84">
        <f>I772 * ( Baseline!B$89 * Baseline!B$7 )</f>
        <v>0.002477009957</v>
      </c>
      <c r="AB772" s="85">
        <f>J772 * ( Baseline!D$89 * Baseline!B$11 )</f>
        <v>0.03904359164</v>
      </c>
      <c r="AC772" s="85">
        <f>K772 * ( Baseline!F$89 * Baseline!B$16 )</f>
        <v>0.0005727635815</v>
      </c>
      <c r="AD772" s="85">
        <f>L772 * ( Baseline!F$89 * Baseline!B$16 )</f>
        <v>0.0005930189114</v>
      </c>
      <c r="AE772" s="86">
        <f t="shared" si="2"/>
        <v>0.04268638409</v>
      </c>
      <c r="AF772" s="86">
        <f>M772 * ( Baseline!B$89 * Baseline!B$7 )</f>
        <v>0.002069736555</v>
      </c>
      <c r="AG772" s="86">
        <f>N772 * ( Baseline!D$89 * Baseline!B$11 )</f>
        <v>0.0003041775787</v>
      </c>
      <c r="AH772" s="86">
        <f>O772 * ( Baseline!F$89 * Baseline!B$16 )</f>
        <v>0.05520282874</v>
      </c>
      <c r="AI772" s="86">
        <f>P772 * ( Baseline!H$89 * Baseline!B$18 )</f>
        <v>0.0006879979053</v>
      </c>
      <c r="AJ772" s="86">
        <f t="shared" si="3"/>
        <v>0.05826474078</v>
      </c>
      <c r="AK772" s="86">
        <f>Q772 * ( Baseline!B$89 * Baseline!B$7 )</f>
        <v>0.00003724686863</v>
      </c>
      <c r="AL772" s="86">
        <f>R772 * ( Baseline!D$89 * Baseline!B$11 )</f>
        <v>0.0003149345776</v>
      </c>
      <c r="AM772" s="86">
        <f>S772 * ( Baseline!F$89 * Baseline!B$16 )</f>
        <v>0.00006795351711</v>
      </c>
      <c r="AN772" s="86">
        <f>T772 * ( Baseline!H$89 * Baseline!B$18 )</f>
        <v>0.03466347368</v>
      </c>
      <c r="AO772" s="86">
        <f t="shared" si="4"/>
        <v>0.03508360864</v>
      </c>
      <c r="AP772" s="62"/>
      <c r="AQ772" s="86">
        <f>V772 * ( (1-Baseline!B$90-Baseline!B$89) + (1-B772)*Baseline!B$90 )</f>
        <v>0.07617203815</v>
      </c>
      <c r="AR772" s="86">
        <f>W772 * ( (1-Baseline!B$90-Baseline!B$89) + (1-B772)*Baseline!B$90 )</f>
        <v>0.002111105268</v>
      </c>
      <c r="AS772" s="86">
        <f>X772 * ( (1-Baseline!B$90-Baseline!B$89) + (1-B772)*Baseline!B$90 )</f>
        <v>0.00332158526</v>
      </c>
      <c r="AT772" s="86">
        <f>Y772 * ( (1-Baseline!B$90-Baseline!B$89) + (1-B772)*Baseline!B$90 )</f>
        <v>0.0006051949259</v>
      </c>
      <c r="AU772" s="86">
        <f t="shared" si="5"/>
        <v>0.0822099236</v>
      </c>
      <c r="AV772" s="86">
        <f>AA772 * ( (1-Baseline!D$90-Baseline!D$89) + (1-B772)*Baseline!D$90 )</f>
        <v>0.001833443819</v>
      </c>
      <c r="AW772" s="86">
        <f>AB772 * ( (1-Baseline!D$90-Baseline!D$89) + (1-B772)*Baseline!D$90 )</f>
        <v>0.02889945257</v>
      </c>
      <c r="AX772" s="86">
        <f>AC772 * ( (1-Baseline!D$90-Baseline!D$89) + (1-B772)*Baseline!D$90 )</f>
        <v>0.0004239505963</v>
      </c>
      <c r="AY772" s="86">
        <f>AD772 * ( (1-Baseline!D$90-Baseline!D$89) + (1-B772)*Baseline!D$90 )</f>
        <v>0.000438943273</v>
      </c>
      <c r="AZ772" s="86">
        <f t="shared" si="6"/>
        <v>0.03159579026</v>
      </c>
      <c r="BA772" s="86">
        <f>AF772 * ( (1-Baseline!F$90-Baseline!F$89) + (1-Baseline!B$36)*Baseline!F$90 )</f>
        <v>0.001489448656</v>
      </c>
      <c r="BB772" s="86">
        <f>AG772 * ( (1-Baseline!F$90-Baseline!F$89) + (1-Baseline!B$36)*Baseline!F$90 )</f>
        <v>0.0002188959193</v>
      </c>
      <c r="BC772" s="86">
        <f>AH772 * ( (1-Baseline!F$90-Baseline!F$89) + (1-Baseline!B$36)*Baseline!F$90 )</f>
        <v>0.03972572206</v>
      </c>
      <c r="BD772" s="86">
        <f>AI772 * ( (1-Baseline!F$90-Baseline!F$89) + (1-Baseline!B$36)*Baseline!F$90 )</f>
        <v>0.0004951053086</v>
      </c>
      <c r="BE772" s="86">
        <f t="shared" si="7"/>
        <v>0.04192917194</v>
      </c>
      <c r="BF772" s="86">
        <f>AK772 * ( (1-Baseline!H$90-Baseline!H$89) + (1-Baseline!B$36)*Baseline!H$90 )</f>
        <v>0.00002951143895</v>
      </c>
      <c r="BG772" s="86">
        <f>AL772 * ( (1-Baseline!H$90-Baseline!H$89) + (1-Baseline!B$36)*Baseline!H$90 )</f>
        <v>0.0002495289645</v>
      </c>
      <c r="BH772" s="86">
        <f>AM772 * ( (1-Baseline!H$90-Baseline!H$89) + (1-Baseline!B$36)*Baseline!H$90 )</f>
        <v>0.00005384093067</v>
      </c>
      <c r="BI772" s="86">
        <f>AN772 * ( (1-Baseline!H$90-Baseline!H$89) + (1-Baseline!B$36)*Baseline!H$90 )</f>
        <v>0.02746456347</v>
      </c>
      <c r="BJ772" s="86">
        <f t="shared" si="8"/>
        <v>0.0277974448</v>
      </c>
      <c r="BK772" s="62"/>
      <c r="BL772" s="86">
        <f t="shared" si="19"/>
        <v>0.9265552723</v>
      </c>
      <c r="BM772" s="86">
        <f t="shared" si="20"/>
        <v>0.02567944568</v>
      </c>
      <c r="BN772" s="86">
        <f t="shared" si="21"/>
        <v>0.04040370207</v>
      </c>
      <c r="BO772" s="86">
        <f t="shared" si="22"/>
        <v>0.007361579957</v>
      </c>
      <c r="BP772" s="86">
        <f t="shared" si="9"/>
        <v>1</v>
      </c>
      <c r="BQ772" s="86">
        <f t="shared" si="23"/>
        <v>0.0580281045</v>
      </c>
      <c r="BR772" s="86">
        <f t="shared" si="24"/>
        <v>0.9146614892</v>
      </c>
      <c r="BS772" s="86">
        <f t="shared" si="25"/>
        <v>0.01341794564</v>
      </c>
      <c r="BT772" s="86">
        <f t="shared" si="26"/>
        <v>0.01389246065</v>
      </c>
      <c r="BU772" s="86">
        <f t="shared" si="10"/>
        <v>1</v>
      </c>
      <c r="BV772" s="86">
        <f t="shared" si="27"/>
        <v>0.03552296856</v>
      </c>
      <c r="BW772" s="86">
        <f t="shared" si="28"/>
        <v>0.00522061155</v>
      </c>
      <c r="BX772" s="86">
        <f t="shared" si="29"/>
        <v>0.9474482852</v>
      </c>
      <c r="BY772" s="86">
        <f t="shared" si="30"/>
        <v>0.01180813466</v>
      </c>
      <c r="BZ772" s="86">
        <f t="shared" si="11"/>
        <v>1</v>
      </c>
      <c r="CA772" s="86">
        <f t="shared" si="31"/>
        <v>0.001061660133</v>
      </c>
      <c r="CB772" s="86">
        <f t="shared" si="32"/>
        <v>0.008976687113</v>
      </c>
      <c r="CC772" s="86">
        <f t="shared" si="33"/>
        <v>0.001936902153</v>
      </c>
      <c r="CD772" s="86">
        <f t="shared" si="34"/>
        <v>0.9880247506</v>
      </c>
      <c r="CE772" s="86">
        <f t="shared" si="12"/>
        <v>1</v>
      </c>
      <c r="CF772" s="62"/>
      <c r="CG772" s="86">
        <f t="shared" si="35"/>
        <v>0.9265552723</v>
      </c>
      <c r="CH772" s="86">
        <f t="shared" si="36"/>
        <v>0.02567944568</v>
      </c>
      <c r="CI772" s="86">
        <f t="shared" si="37"/>
        <v>0.04040370207</v>
      </c>
      <c r="CJ772" s="86">
        <f t="shared" si="38"/>
        <v>0.007361579957</v>
      </c>
      <c r="CK772" s="86">
        <f t="shared" si="13"/>
        <v>1</v>
      </c>
      <c r="CL772" s="86">
        <f t="shared" si="39"/>
        <v>0.0580281045</v>
      </c>
      <c r="CM772" s="86">
        <f t="shared" si="40"/>
        <v>0.9146614892</v>
      </c>
      <c r="CN772" s="86">
        <f t="shared" si="41"/>
        <v>0.01341794564</v>
      </c>
      <c r="CO772" s="86">
        <f t="shared" si="42"/>
        <v>0.01389246065</v>
      </c>
      <c r="CP772" s="86">
        <f t="shared" si="14"/>
        <v>1</v>
      </c>
      <c r="CQ772" s="86">
        <f t="shared" si="43"/>
        <v>0.03552296856</v>
      </c>
      <c r="CR772" s="86">
        <f t="shared" si="44"/>
        <v>0.00522061155</v>
      </c>
      <c r="CS772" s="86">
        <f t="shared" si="45"/>
        <v>0.9474482852</v>
      </c>
      <c r="CT772" s="86">
        <f t="shared" si="46"/>
        <v>0.01180813466</v>
      </c>
      <c r="CU772" s="86">
        <f t="shared" si="15"/>
        <v>1</v>
      </c>
      <c r="CV772" s="86">
        <f t="shared" si="47"/>
        <v>0.001061660133</v>
      </c>
      <c r="CW772" s="86">
        <f t="shared" si="48"/>
        <v>0.008976687113</v>
      </c>
      <c r="CX772" s="86">
        <f t="shared" si="49"/>
        <v>0.001936902153</v>
      </c>
      <c r="CY772" s="86">
        <f t="shared" si="50"/>
        <v>0.9880247506</v>
      </c>
      <c r="CZ772" s="86">
        <f t="shared" si="16"/>
        <v>1</v>
      </c>
      <c r="DA772" s="62"/>
      <c r="DB772" s="86">
        <f>(AQ772*Baseline!B$7 + AV772*Baseline!B$11 + BA772*Baseline!B$16 + BF772*Baseline!B$18)</f>
        <v>47216.64664</v>
      </c>
      <c r="DC772" s="86">
        <f>(AR772*Baseline!B$7 + AW772*Baseline!B$11 + BB772*Baseline!B$16 + BG772*Baseline!B$18)</f>
        <v>75159.80049</v>
      </c>
      <c r="DD772" s="86">
        <f>(AS772*Baseline!B$7 + AX772*Baseline!B$11 + BC772*Baseline!B$16 + BH772*Baseline!B$18)</f>
        <v>138074.2907</v>
      </c>
      <c r="DE772" s="86">
        <f>(AT772*Baseline!B$7 + AY772*Baseline!B$11 + BD772*Baseline!B$16 + BI772*Baseline!B$18)</f>
        <v>1260518.326</v>
      </c>
      <c r="DF772" s="86">
        <f t="shared" si="17"/>
        <v>1520969.064</v>
      </c>
      <c r="DG772" s="62"/>
      <c r="DH772" s="86">
        <f t="shared" si="51"/>
        <v>0.03104379159</v>
      </c>
      <c r="DI772" s="86">
        <f t="shared" si="52"/>
        <v>0.04941573255</v>
      </c>
      <c r="DJ772" s="86">
        <f t="shared" si="53"/>
        <v>0.09078047278</v>
      </c>
      <c r="DK772" s="86">
        <f t="shared" si="54"/>
        <v>0.8287600031</v>
      </c>
      <c r="DL772" s="86">
        <f t="shared" si="18"/>
        <v>1</v>
      </c>
      <c r="DM772" s="62"/>
      <c r="DN772" s="86">
        <f>DH772 / (Baseline!B$7/Baseline!B$17)</f>
        <v>3.313720568</v>
      </c>
      <c r="DO772" s="86">
        <f>DI772 / (Baseline!B$11/Baseline!B$17)</f>
        <v>1.192919435</v>
      </c>
      <c r="DP772" s="86">
        <f>DJ772 / (Baseline!B$16/Baseline!B$17)</f>
        <v>1.402832649</v>
      </c>
      <c r="DQ772" s="86">
        <f>DK772 / (Baseline!B$18/Baseline!B$17)</f>
        <v>0.9369863482</v>
      </c>
      <c r="DR772" s="62"/>
      <c r="DS772" s="86">
        <f>DH772 / Baseline!H$117</f>
        <v>1.241972498</v>
      </c>
      <c r="DT772" s="86">
        <f>DI772 / Baseline!H$118</f>
        <v>1.112350721</v>
      </c>
      <c r="DU772" s="86">
        <f>DJ772 / Baseline!H$119</f>
        <v>1.085227388</v>
      </c>
      <c r="DV772" s="86">
        <f>DK772 / Baseline!H$120</f>
        <v>0.9785475013</v>
      </c>
      <c r="DW772" s="87"/>
      <c r="DX772" s="86">
        <f>(AU772*Baseline!B$34)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0.02486101979</v>
      </c>
      <c r="DY772" s="86">
        <f>(AZ772*Baseline!B$34) + (Baseline!D$90*(1-Baseline!D$91)*Baseline!B$35) + (Baseline!D$90*Baseline!D$91*((1-Baseline!D$92)*Baseline!B$40 + Baseline!D$92*Baseline!B$41))</f>
        <v>0.01115293654</v>
      </c>
      <c r="DZ772" s="86">
        <f>(BE772*Baseline!B$34) + (Baseline!F$90*(1-Baseline!F$91)*Baseline!B$35) + (Baseline!F$90*Baseline!F$91*((1-Baseline!F$92)*Baseline!B$40 + Baseline!F$92*Baseline!B$41))</f>
        <v>0.01402001579</v>
      </c>
      <c r="EA772" s="86">
        <f>(BJ772*Baseline!B$34) + (Baseline!H$90*(1-Baseline!H$91)*Baseline!B$35) + (Baseline!H$90*Baseline!H$91*((1-Baseline!H$92)*Baseline!B$40 + Baseline!H$92*Baseline!B$41))</f>
        <v>0.00931461672</v>
      </c>
      <c r="EB772" s="86">
        <f>( DX772*Baseline!B$7 + DY772*Baseline!B$11 + DZ772*Baseline!B$16 + EA772*Baseline!B$18 ) / Baseline!B$17</f>
        <v>0.009840907387</v>
      </c>
    </row>
    <row r="773">
      <c r="A773" s="73" t="s">
        <v>949</v>
      </c>
      <c r="B773" s="85">
        <f>MIN( MAX( NORMINV( MCrands!B773, (B$5+B$4)/2, (B$5-B$4)/3.29 ), 0 ), 1 )</f>
        <v>0.5499825121</v>
      </c>
      <c r="C773" s="85">
        <f>MAX( NORMINV( MCrands!C773, (C$5+C$4)/2, (C$5-C$4)/3.29 ), 0 )</f>
        <v>2.827764469</v>
      </c>
      <c r="D773" s="83"/>
      <c r="E773" s="84">
        <f>Baseline!B$33 * (C773 * Baseline!B$68*Baseline!B$68/Baseline!B$75 + Baseline!B$46 * Baseline!B$54*Baseline!B$54/Baseline!B$76 + Baseline!B$47 * Baseline!B$55*Baseline!B$55/Baseline!B$77 + Baseline!B$56*Baseline!B$56/Baseline!B$78)</f>
        <v>0.0000200701314</v>
      </c>
      <c r="F773" s="84">
        <f>Baseline!B$33 * (C773 * Baseline!B$68*Baseline!B$59/Baseline!B$75 + Baseline!B$46 * Baseline!B$54*Baseline!B$69/Baseline!B$76 + Baseline!B$47 * Baseline!B$55*Baseline!B$57/Baseline!B$77 + Baseline!B$56*Baseline!B$58/Baseline!B$78)</f>
        <v>0.0000002394084066</v>
      </c>
      <c r="G773" s="85">
        <f>Baseline!B$33 * (C773 * Baseline!B$68*Baseline!B$60/Baseline!B$75 + Baseline!B$46 * Baseline!B$54*Baseline!B$61/Baseline!B$76 + Baseline!B$47 * Baseline!B$55*Baseline!B$70/Baseline!B$77 + Baseline!B$56*Baseline!B$62/Baseline!B$78)</f>
        <v>0.0000002012656211</v>
      </c>
      <c r="H773" s="84">
        <f>Baseline!B$33 * (C773 * Baseline!B$68*Baseline!B$63/Baseline!B$75 + Baseline!B$46 * Baseline!B$54*Baseline!B$64/Baseline!B$76 + Baseline!B$47 * Baseline!B$55*Baseline!B$65/Baseline!B$77 + Baseline!B$56*Baseline!B$71/Baseline!B$78)</f>
        <v>0.000000003773658472</v>
      </c>
      <c r="I773" s="84">
        <f>Baseline!B$33 * (C773 * Baseline!B$59*Baseline!B$68/Baseline!B$75 + Baseline!B$46 * Baseline!B$69*Baseline!B$54/Baseline!B$76 + Baseline!B$47 * Baseline!B$57*Baseline!B$55/Baseline!B$77 + Baseline!B$58*Baseline!B$56/Baseline!B$78)</f>
        <v>0.0000002394084066</v>
      </c>
      <c r="J773" s="85">
        <f>Baseline!B$33 * (C773 * Baseline!B$59*Baseline!B$59/Baseline!B$75 + Baseline!B$46 * Baseline!B$69*Baseline!B$69/Baseline!B$76 + Baseline!B$47 * Baseline!B$57*Baseline!B$57/Baseline!B$77 + Baseline!B$58*Baseline!B$58/Baseline!B$78)</f>
        <v>0.000002116574489</v>
      </c>
      <c r="K773" s="84">
        <f>Baseline!B$33 * (C773 * Baseline!B$59*Baseline!B$60/Baseline!B$75 + Baseline!B$46 * Baseline!B$69*Baseline!B$61/Baseline!B$76 + Baseline!B$47 * Baseline!B$57*Baseline!B$70/Baseline!B$77 + Baseline!B$58*Baseline!B$62/Baseline!B$78)</f>
        <v>0.0000000164899243</v>
      </c>
      <c r="L773" s="85">
        <f>Baseline!B$33 * (C773 * Baseline!B$59*Baseline!B$63/Baseline!B$75 + Baseline!B$46 * Baseline!B$69*Baseline!B$64/Baseline!B$76 + Baseline!B$47 * Baseline!B$57*Baseline!B$65/Baseline!B$77 + Baseline!B$58*Baseline!B$71/Baseline!B$78)</f>
        <v>0.0000000170728042</v>
      </c>
      <c r="M773" s="84">
        <f>Baseline!B$33 * (C773 * Baseline!B$60*Baseline!B$68/Baseline!B$75 + Baseline!B$46 * Baseline!B$61*Baseline!B$54/Baseline!B$76 + Baseline!B$47 * Baseline!B$70*Baseline!B$55/Baseline!B$77 + Baseline!B$62*Baseline!B$56/Baseline!B$78)</f>
        <v>0.0000002012656211</v>
      </c>
      <c r="N773" s="85">
        <f>Baseline!B$33 * (C773 * Baseline!B$60*Baseline!B$59/Baseline!B$75 + Baseline!B$46 * Baseline!B$61*Baseline!B$69/Baseline!B$76 + Baseline!B$47 * Baseline!B$70*Baseline!B$57/Baseline!B$77 + Baseline!B$62*Baseline!B$58/Baseline!B$78)</f>
        <v>0.0000000164899243</v>
      </c>
      <c r="O773" s="85">
        <f>Baseline!B$33 * (C773 * Baseline!B$60*Baseline!B$60/Baseline!B$75 + Baseline!B$46 * Baseline!B$61*Baseline!B$61/Baseline!B$76 + Baseline!B$47 * Baseline!B$70*Baseline!B$70/Baseline!B$77 + Baseline!B$62*Baseline!B$62/Baseline!B$78)</f>
        <v>0.000001589267867</v>
      </c>
      <c r="P773" s="84">
        <f>Baseline!B$33 * (C773 * Baseline!B$60*Baseline!B$63/Baseline!B$75 + Baseline!B$46 * Baseline!B$61*Baseline!B$64/Baseline!B$76 + Baseline!B$47 * Baseline!B$70*Baseline!B$65/Baseline!B$77 + Baseline!B$62*Baseline!B$71/Baseline!B$78)</f>
        <v>0.00000000195642612</v>
      </c>
      <c r="Q773" s="84">
        <f>Baseline!B$33 * (C773 * Baseline!B$63*Baseline!B$68/Baseline!B$75 + Baseline!B$46 * Baseline!B$64*Baseline!B$54/Baseline!B$76 + Baseline!B$47 * Baseline!B$65*Baseline!B$55/Baseline!B$77 + Baseline!B$71*Baseline!B$56/Baseline!B$78)</f>
        <v>0.000000003773658472</v>
      </c>
      <c r="R773" s="84">
        <f>Baseline!B$33 * (C773 * Baseline!B$63*Baseline!B$59/Baseline!B$75 + Baseline!B$46 * Baseline!B$64*Baseline!B$69/Baseline!B$76 + Baseline!B$47 * Baseline!B$65*Baseline!B$57/Baseline!B$77 + Baseline!B$71*Baseline!B$58/Baseline!B$78)</f>
        <v>0.0000000170728042</v>
      </c>
      <c r="S773" s="84">
        <f>Baseline!B$33 * (C773 * Baseline!B$63*Baseline!B$60/Baseline!B$75 + Baseline!B$46 * Baseline!B$64*Baseline!B$61/Baseline!B$76 + Baseline!B$47 * Baseline!B$65*Baseline!B$70/Baseline!B$77 + Baseline!B$71*Baseline!B$62/Baseline!B$78)</f>
        <v>0.00000000195642612</v>
      </c>
      <c r="T773" s="84">
        <f>Baseline!B$33 * (C773 * Baseline!B$63*Baseline!B$63/Baseline!B$75 + Baseline!B$46 * Baseline!B$64*Baseline!B$64/Baseline!B$76 + Baseline!B$47 * Baseline!B$65*Baseline!B$65/Baseline!B$77 + Baseline!B$71*Baseline!B$71/Baseline!B$78)</f>
        <v>0.00000009856722065</v>
      </c>
      <c r="U773" s="83"/>
      <c r="V773" s="84">
        <f>E773 * ( Baseline!B$89 * Baseline!B$7 )</f>
        <v>0.2083078938</v>
      </c>
      <c r="W773" s="84">
        <f>F773 * ( Baseline!D$89 * Baseline!B$11 )</f>
        <v>0.004416270081</v>
      </c>
      <c r="X773" s="84">
        <f>G773 * ( Baseline!F$89 * Baseline!B$16 )</f>
        <v>0.006990915041</v>
      </c>
      <c r="Y773" s="84">
        <f>H773 * ( Baseline!H$89 * Baseline!B$18 )</f>
        <v>0.001327095558</v>
      </c>
      <c r="Z773" s="86">
        <f t="shared" si="1"/>
        <v>0.2210421745</v>
      </c>
      <c r="AA773" s="84">
        <f>I773 * ( Baseline!B$89 * Baseline!B$7 )</f>
        <v>0.002484819852</v>
      </c>
      <c r="AB773" s="85">
        <f>J773 * ( Baseline!D$89 * Baseline!B$11 )</f>
        <v>0.03904359383</v>
      </c>
      <c r="AC773" s="85">
        <f>K773 * ( Baseline!F$89 * Baseline!B$16 )</f>
        <v>0.0005727737267</v>
      </c>
      <c r="AD773" s="85">
        <f>L773 * ( Baseline!F$89 * Baseline!B$16 )</f>
        <v>0.0005930199259</v>
      </c>
      <c r="AE773" s="86">
        <f t="shared" si="2"/>
        <v>0.04269420734</v>
      </c>
      <c r="AF773" s="86">
        <f>M773 * ( Baseline!B$89 * Baseline!B$7 )</f>
        <v>0.002088935881</v>
      </c>
      <c r="AG773" s="86">
        <f>N773 * ( Baseline!D$89 * Baseline!B$11 )</f>
        <v>0.0003041829666</v>
      </c>
      <c r="AH773" s="86">
        <f>O773 * ( Baseline!F$89 * Baseline!B$16 )</f>
        <v>0.05520285368</v>
      </c>
      <c r="AI773" s="86">
        <f>P773 * ( Baseline!H$89 * Baseline!B$18 )</f>
        <v>0.0006880231563</v>
      </c>
      <c r="AJ773" s="86">
        <f t="shared" si="3"/>
        <v>0.05828399569</v>
      </c>
      <c r="AK773" s="86">
        <f>Q773 * ( Baseline!B$89 * Baseline!B$7 )</f>
        <v>0.00003916680128</v>
      </c>
      <c r="AL773" s="86">
        <f>R773 * ( Baseline!D$89 * Baseline!B$11 )</f>
        <v>0.0003149351164</v>
      </c>
      <c r="AM773" s="86">
        <f>S773 * ( Baseline!F$89 * Baseline!B$16 )</f>
        <v>0.00006795601115</v>
      </c>
      <c r="AN773" s="86">
        <f>T773 * ( Baseline!H$89 * Baseline!B$18 )</f>
        <v>0.03466347621</v>
      </c>
      <c r="AO773" s="86">
        <f t="shared" si="4"/>
        <v>0.03508553414</v>
      </c>
      <c r="AP773" s="62"/>
      <c r="AQ773" s="86">
        <f>V773 * ( (1-Baseline!B$90-Baseline!B$89) + (1-B773)*Baseline!B$90 )</f>
        <v>0.101886633</v>
      </c>
      <c r="AR773" s="86">
        <f>W773 * ( (1-Baseline!B$90-Baseline!B$89) + (1-B773)*Baseline!B$90 )</f>
        <v>0.002160066432</v>
      </c>
      <c r="AS773" s="86">
        <f>X773 * ( (1-Baseline!B$90-Baseline!B$89) + (1-B773)*Baseline!B$90 )</f>
        <v>0.003419365355</v>
      </c>
      <c r="AT773" s="86">
        <f>Y773 * ( (1-Baseline!B$90-Baseline!B$89) + (1-B773)*Baseline!B$90 )</f>
        <v>0.0006491030925</v>
      </c>
      <c r="AU773" s="86">
        <f t="shared" si="5"/>
        <v>0.1081151679</v>
      </c>
      <c r="AV773" s="86">
        <f>AA773 * ( (1-Baseline!D$90-Baseline!D$89) + (1-B773)*Baseline!D$90 )</f>
        <v>0.001851206282</v>
      </c>
      <c r="AW773" s="86">
        <f>AB773 * ( (1-Baseline!D$90-Baseline!D$89) + (1-B773)*Baseline!D$90 )</f>
        <v>0.02908772082</v>
      </c>
      <c r="AX773" s="86">
        <f>AC773 * ( (1-Baseline!D$90-Baseline!D$89) + (1-B773)*Baseline!D$90 )</f>
        <v>0.0004267199974</v>
      </c>
      <c r="AY773" s="86">
        <f>AD773 * ( (1-Baseline!D$90-Baseline!D$89) + (1-B773)*Baseline!D$90 )</f>
        <v>0.000441803542</v>
      </c>
      <c r="AZ773" s="86">
        <f t="shared" si="6"/>
        <v>0.03180745065</v>
      </c>
      <c r="BA773" s="86">
        <f>AF773 * ( (1-Baseline!F$90-Baseline!F$89) + (1-Baseline!B$36)*Baseline!F$90 )</f>
        <v>0.001503265106</v>
      </c>
      <c r="BB773" s="86">
        <f>AG773 * ( (1-Baseline!F$90-Baseline!F$89) + (1-Baseline!B$36)*Baseline!F$90 )</f>
        <v>0.0002188997966</v>
      </c>
      <c r="BC773" s="86">
        <f>AH773 * ( (1-Baseline!F$90-Baseline!F$89) + (1-Baseline!B$36)*Baseline!F$90 )</f>
        <v>0.03972574</v>
      </c>
      <c r="BD773" s="86">
        <f>AI773 * ( (1-Baseline!F$90-Baseline!F$89) + (1-Baseline!B$36)*Baseline!F$90 )</f>
        <v>0.00049512348</v>
      </c>
      <c r="BE773" s="86">
        <f t="shared" si="7"/>
        <v>0.04194302839</v>
      </c>
      <c r="BF773" s="86">
        <f>AK773 * ( (1-Baseline!H$90-Baseline!H$89) + (1-Baseline!B$36)*Baseline!H$90 )</f>
        <v>0.00003103263999</v>
      </c>
      <c r="BG773" s="86">
        <f>AL773 * ( (1-Baseline!H$90-Baseline!H$89) + (1-Baseline!B$36)*Baseline!H$90 )</f>
        <v>0.0002495293914</v>
      </c>
      <c r="BH773" s="86">
        <f>AM773 * ( (1-Baseline!H$90-Baseline!H$89) + (1-Baseline!B$36)*Baseline!H$90 )</f>
        <v>0.00005384290675</v>
      </c>
      <c r="BI773" s="86">
        <f>AN773 * ( (1-Baseline!H$90-Baseline!H$89) + (1-Baseline!B$36)*Baseline!H$90 )</f>
        <v>0.02746456547</v>
      </c>
      <c r="BJ773" s="86">
        <f t="shared" si="8"/>
        <v>0.02779897041</v>
      </c>
      <c r="BK773" s="62"/>
      <c r="BL773" s="86">
        <f t="shared" si="19"/>
        <v>0.9423898145</v>
      </c>
      <c r="BM773" s="86">
        <f t="shared" si="20"/>
        <v>0.01997930979</v>
      </c>
      <c r="BN773" s="86">
        <f t="shared" si="21"/>
        <v>0.0316270642</v>
      </c>
      <c r="BO773" s="86">
        <f t="shared" si="22"/>
        <v>0.00600381154</v>
      </c>
      <c r="BP773" s="86">
        <f t="shared" si="9"/>
        <v>1</v>
      </c>
      <c r="BQ773" s="86">
        <f t="shared" si="23"/>
        <v>0.05820039784</v>
      </c>
      <c r="BR773" s="86">
        <f t="shared" si="24"/>
        <v>0.9144939388</v>
      </c>
      <c r="BS773" s="86">
        <f t="shared" si="25"/>
        <v>0.01341572458</v>
      </c>
      <c r="BT773" s="86">
        <f t="shared" si="26"/>
        <v>0.01388993877</v>
      </c>
      <c r="BU773" s="86">
        <f t="shared" si="10"/>
        <v>1</v>
      </c>
      <c r="BV773" s="86">
        <f t="shared" si="27"/>
        <v>0.03584064299</v>
      </c>
      <c r="BW773" s="86">
        <f t="shared" si="28"/>
        <v>0.005218979292</v>
      </c>
      <c r="BX773" s="86">
        <f t="shared" si="29"/>
        <v>0.9471357108</v>
      </c>
      <c r="BY773" s="86">
        <f t="shared" si="30"/>
        <v>0.01180466693</v>
      </c>
      <c r="BZ773" s="86">
        <f t="shared" si="11"/>
        <v>1</v>
      </c>
      <c r="CA773" s="86">
        <f t="shared" si="31"/>
        <v>0.001116323358</v>
      </c>
      <c r="CB773" s="86">
        <f t="shared" si="32"/>
        <v>0.00897620983</v>
      </c>
      <c r="CC773" s="86">
        <f t="shared" si="33"/>
        <v>0.00193686694</v>
      </c>
      <c r="CD773" s="86">
        <f t="shared" si="34"/>
        <v>0.9879705999</v>
      </c>
      <c r="CE773" s="86">
        <f t="shared" si="12"/>
        <v>1</v>
      </c>
      <c r="CF773" s="62"/>
      <c r="CG773" s="86">
        <f t="shared" si="35"/>
        <v>0.9423898145</v>
      </c>
      <c r="CH773" s="86">
        <f t="shared" si="36"/>
        <v>0.01997930979</v>
      </c>
      <c r="CI773" s="86">
        <f t="shared" si="37"/>
        <v>0.0316270642</v>
      </c>
      <c r="CJ773" s="86">
        <f t="shared" si="38"/>
        <v>0.00600381154</v>
      </c>
      <c r="CK773" s="86">
        <f t="shared" si="13"/>
        <v>1</v>
      </c>
      <c r="CL773" s="86">
        <f t="shared" si="39"/>
        <v>0.05820039784</v>
      </c>
      <c r="CM773" s="86">
        <f t="shared" si="40"/>
        <v>0.9144939388</v>
      </c>
      <c r="CN773" s="86">
        <f t="shared" si="41"/>
        <v>0.01341572458</v>
      </c>
      <c r="CO773" s="86">
        <f t="shared" si="42"/>
        <v>0.01388993877</v>
      </c>
      <c r="CP773" s="86">
        <f t="shared" si="14"/>
        <v>1</v>
      </c>
      <c r="CQ773" s="86">
        <f t="shared" si="43"/>
        <v>0.03584064299</v>
      </c>
      <c r="CR773" s="86">
        <f t="shared" si="44"/>
        <v>0.005218979292</v>
      </c>
      <c r="CS773" s="86">
        <f t="shared" si="45"/>
        <v>0.9471357108</v>
      </c>
      <c r="CT773" s="86">
        <f t="shared" si="46"/>
        <v>0.01180466693</v>
      </c>
      <c r="CU773" s="86">
        <f t="shared" si="15"/>
        <v>1</v>
      </c>
      <c r="CV773" s="86">
        <f t="shared" si="47"/>
        <v>0.001116323358</v>
      </c>
      <c r="CW773" s="86">
        <f t="shared" si="48"/>
        <v>0.00897620983</v>
      </c>
      <c r="CX773" s="86">
        <f t="shared" si="49"/>
        <v>0.00193686694</v>
      </c>
      <c r="CY773" s="86">
        <f t="shared" si="50"/>
        <v>0.9879705999</v>
      </c>
      <c r="CZ773" s="86">
        <f t="shared" si="16"/>
        <v>1</v>
      </c>
      <c r="DA773" s="62"/>
      <c r="DB773" s="86">
        <f>(AQ773*Baseline!B$7 + AV773*Baseline!B$11 + BA773*Baseline!B$16 + BF773*Baseline!B$18)</f>
        <v>59842.26247</v>
      </c>
      <c r="DC773" s="86">
        <f>(AR773*Baseline!B$7 + AW773*Baseline!B$11 + BB773*Baseline!B$16 + BG773*Baseline!B$18)</f>
        <v>75587.33062</v>
      </c>
      <c r="DD773" s="86">
        <f>(AS773*Baseline!B$7 + AX773*Baseline!B$11 + BC773*Baseline!B$16 + BH773*Baseline!B$18)</f>
        <v>138127.8038</v>
      </c>
      <c r="DE773" s="86">
        <f>(AT773*Baseline!B$7 + AY773*Baseline!B$11 + BD773*Baseline!B$16 + BI773*Baseline!B$18)</f>
        <v>1260545.908</v>
      </c>
      <c r="DF773" s="86">
        <f t="shared" si="17"/>
        <v>1534103.305</v>
      </c>
      <c r="DG773" s="62"/>
      <c r="DH773" s="86">
        <f t="shared" si="51"/>
        <v>0.03900797441</v>
      </c>
      <c r="DI773" s="86">
        <f t="shared" si="52"/>
        <v>0.04927134332</v>
      </c>
      <c r="DJ773" s="86">
        <f t="shared" si="53"/>
        <v>0.09003813717</v>
      </c>
      <c r="DK773" s="86">
        <f t="shared" si="54"/>
        <v>0.8216825451</v>
      </c>
      <c r="DL773" s="86">
        <f t="shared" si="18"/>
        <v>1</v>
      </c>
      <c r="DM773" s="62"/>
      <c r="DN773" s="86">
        <f>DH773 / (Baseline!B$7/Baseline!B$17)</f>
        <v>4.163844701</v>
      </c>
      <c r="DO773" s="86">
        <f>DI773 / (Baseline!B$11/Baseline!B$17)</f>
        <v>1.18943381</v>
      </c>
      <c r="DP773" s="86">
        <f>DJ773 / (Baseline!B$16/Baseline!B$17)</f>
        <v>1.391361321</v>
      </c>
      <c r="DQ773" s="86">
        <f>DK773 / (Baseline!B$18/Baseline!B$17)</f>
        <v>0.9289846571</v>
      </c>
      <c r="DR773" s="62"/>
      <c r="DS773" s="86">
        <f>DH773 / Baseline!H$117</f>
        <v>1.560596465</v>
      </c>
      <c r="DT773" s="86">
        <f>DI773 / Baseline!H$118</f>
        <v>1.109100512</v>
      </c>
      <c r="DU773" s="86">
        <f>DJ773 / Baseline!H$119</f>
        <v>1.0763532</v>
      </c>
      <c r="DV773" s="86">
        <f>DK773 / Baseline!H$120</f>
        <v>0.9701908856</v>
      </c>
      <c r="DW773" s="87"/>
      <c r="DX773" s="86">
        <f>(AU773*Baseline!B$34)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0.02874680643</v>
      </c>
      <c r="DY773" s="86">
        <f>(AZ773*Baseline!B$34) + (Baseline!D$90*(1-Baseline!D$91)*Baseline!B$35) + (Baseline!D$90*Baseline!D$91*((1-Baseline!D$92)*Baseline!B$40 + Baseline!D$92*Baseline!B$41))</f>
        <v>0.0111846856</v>
      </c>
      <c r="DZ773" s="86">
        <f>(BE773*Baseline!B$34) + (Baseline!F$90*(1-Baseline!F$91)*Baseline!B$35) + (Baseline!F$90*Baseline!F$91*((1-Baseline!F$92)*Baseline!B$40 + Baseline!F$92*Baseline!B$41))</f>
        <v>0.01402209426</v>
      </c>
      <c r="EA773" s="86">
        <f>(BJ773*Baseline!B$34) + (Baseline!H$90*(1-Baseline!H$91)*Baseline!B$35) + (Baseline!H$90*Baseline!H$91*((1-Baseline!H$92)*Baseline!B$40 + Baseline!H$92*Baseline!B$41))</f>
        <v>0.009314845561</v>
      </c>
      <c r="EB773" s="86">
        <f>( DX773*Baseline!B$7 + DY773*Baseline!B$11 + DZ773*Baseline!B$16 + EA773*Baseline!B$18 ) / Baseline!B$17</f>
        <v>0.009878962531</v>
      </c>
    </row>
    <row r="774">
      <c r="A774" s="73" t="s">
        <v>950</v>
      </c>
      <c r="B774" s="85">
        <f>MIN( MAX( NORMINV( MCrands!B774, (B$5+B$4)/2, (B$5-B$4)/3.29 ), 0 ), 1 )</f>
        <v>0.4905211715</v>
      </c>
      <c r="C774" s="85">
        <f>MAX( NORMINV( MCrands!C774, (C$5+C$4)/2, (C$5-C$4)/3.29 ), 0 )</f>
        <v>2.379940174</v>
      </c>
      <c r="D774" s="83"/>
      <c r="E774" s="84">
        <f>Baseline!B$33 * (C774 * Baseline!B$68*Baseline!B$68/Baseline!B$75 + Baseline!B$46 * Baseline!B$54*Baseline!B$54/Baseline!B$76 + Baseline!B$47 * Baseline!B$55*Baseline!B$55/Baseline!B$77 + Baseline!B$56*Baseline!B$56/Baseline!B$78)</f>
        <v>0.00001689952464</v>
      </c>
      <c r="F774" s="84">
        <f>Baseline!B$33 * (C774 * Baseline!B$68*Baseline!B$59/Baseline!B$75 + Baseline!B$46 * Baseline!B$54*Baseline!B$69/Baseline!B$76 + Baseline!B$47 * Baseline!B$55*Baseline!B$57/Baseline!B$77 + Baseline!B$56*Baseline!B$58/Baseline!B$78)</f>
        <v>0.0000002389077845</v>
      </c>
      <c r="G774" s="85">
        <f>Baseline!B$33 * (C774 * Baseline!B$68*Baseline!B$60/Baseline!B$75 + Baseline!B$46 * Baseline!B$54*Baseline!B$61/Baseline!B$76 + Baseline!B$47 * Baseline!B$55*Baseline!B$70/Baseline!B$77 + Baseline!B$56*Baseline!B$62/Baseline!B$78)</f>
        <v>0.000000200034925</v>
      </c>
      <c r="H774" s="84">
        <f>Baseline!B$33 * (C774 * Baseline!B$68*Baseline!B$63/Baseline!B$75 + Baseline!B$46 * Baseline!B$54*Baseline!B$64/Baseline!B$76 + Baseline!B$47 * Baseline!B$55*Baseline!B$65/Baseline!B$77 + Baseline!B$56*Baseline!B$71/Baseline!B$78)</f>
        <v>0.000000003650588868</v>
      </c>
      <c r="I774" s="84">
        <f>Baseline!B$33 * (C774 * Baseline!B$59*Baseline!B$68/Baseline!B$75 + Baseline!B$46 * Baseline!B$69*Baseline!B$54/Baseline!B$76 + Baseline!B$47 * Baseline!B$57*Baseline!B$55/Baseline!B$77 + Baseline!B$58*Baseline!B$56/Baseline!B$78)</f>
        <v>0.0000002389077845</v>
      </c>
      <c r="J774" s="85">
        <f>Baseline!B$33 * (C774 * Baseline!B$59*Baseline!B$59/Baseline!B$75 + Baseline!B$46 * Baseline!B$69*Baseline!B$69/Baseline!B$76 + Baseline!B$47 * Baseline!B$57*Baseline!B$57/Baseline!B$77 + Baseline!B$58*Baseline!B$58/Baseline!B$78)</f>
        <v>0.00000211657441</v>
      </c>
      <c r="K774" s="84">
        <f>Baseline!B$33 * (C774 * Baseline!B$59*Baseline!B$60/Baseline!B$75 + Baseline!B$46 * Baseline!B$69*Baseline!B$61/Baseline!B$76 + Baseline!B$47 * Baseline!B$57*Baseline!B$70/Baseline!B$77 + Baseline!B$58*Baseline!B$62/Baseline!B$78)</f>
        <v>0.00000001648972998</v>
      </c>
      <c r="L774" s="85">
        <f>Baseline!B$33 * (C774 * Baseline!B$59*Baseline!B$63/Baseline!B$75 + Baseline!B$46 * Baseline!B$69*Baseline!B$64/Baseline!B$76 + Baseline!B$47 * Baseline!B$57*Baseline!B$65/Baseline!B$77 + Baseline!B$58*Baseline!B$71/Baseline!B$78)</f>
        <v>0.00000001707278477</v>
      </c>
      <c r="M774" s="84">
        <f>Baseline!B$33 * (C774 * Baseline!B$60*Baseline!B$68/Baseline!B$75 + Baseline!B$46 * Baseline!B$61*Baseline!B$54/Baseline!B$76 + Baseline!B$47 * Baseline!B$70*Baseline!B$55/Baseline!B$77 + Baseline!B$62*Baseline!B$56/Baseline!B$78)</f>
        <v>0.000000200034925</v>
      </c>
      <c r="N774" s="85">
        <f>Baseline!B$33 * (C774 * Baseline!B$60*Baseline!B$59/Baseline!B$75 + Baseline!B$46 * Baseline!B$61*Baseline!B$69/Baseline!B$76 + Baseline!B$47 * Baseline!B$70*Baseline!B$57/Baseline!B$77 + Baseline!B$62*Baseline!B$58/Baseline!B$78)</f>
        <v>0.00000001648972998</v>
      </c>
      <c r="O774" s="85">
        <f>Baseline!B$33 * (C774 * Baseline!B$60*Baseline!B$60/Baseline!B$75 + Baseline!B$46 * Baseline!B$61*Baseline!B$61/Baseline!B$76 + Baseline!B$47 * Baseline!B$70*Baseline!B$70/Baseline!B$77 + Baseline!B$62*Baseline!B$62/Baseline!B$78)</f>
        <v>0.000001589267389</v>
      </c>
      <c r="P774" s="84">
        <f>Baseline!B$33 * (C774 * Baseline!B$60*Baseline!B$63/Baseline!B$75 + Baseline!B$46 * Baseline!B$61*Baseline!B$64/Baseline!B$76 + Baseline!B$47 * Baseline!B$70*Baseline!B$65/Baseline!B$77 + Baseline!B$62*Baseline!B$71/Baseline!B$78)</f>
        <v>0.00000000195637835</v>
      </c>
      <c r="Q774" s="84">
        <f>Baseline!B$33 * (C774 * Baseline!B$63*Baseline!B$68/Baseline!B$75 + Baseline!B$46 * Baseline!B$64*Baseline!B$54/Baseline!B$76 + Baseline!B$47 * Baseline!B$65*Baseline!B$55/Baseline!B$77 + Baseline!B$71*Baseline!B$56/Baseline!B$78)</f>
        <v>0.000000003650588868</v>
      </c>
      <c r="R774" s="84">
        <f>Baseline!B$33 * (C774 * Baseline!B$63*Baseline!B$59/Baseline!B$75 + Baseline!B$46 * Baseline!B$64*Baseline!B$69/Baseline!B$76 + Baseline!B$47 * Baseline!B$65*Baseline!B$57/Baseline!B$77 + Baseline!B$71*Baseline!B$58/Baseline!B$78)</f>
        <v>0.00000001707278477</v>
      </c>
      <c r="S774" s="84">
        <f>Baseline!B$33 * (C774 * Baseline!B$63*Baseline!B$60/Baseline!B$75 + Baseline!B$46 * Baseline!B$64*Baseline!B$61/Baseline!B$76 + Baseline!B$47 * Baseline!B$65*Baseline!B$70/Baseline!B$77 + Baseline!B$71*Baseline!B$62/Baseline!B$78)</f>
        <v>0.00000000195637835</v>
      </c>
      <c r="T774" s="84">
        <f>Baseline!B$33 * (C774 * Baseline!B$63*Baseline!B$63/Baseline!B$75 + Baseline!B$46 * Baseline!B$64*Baseline!B$64/Baseline!B$76 + Baseline!B$47 * Baseline!B$65*Baseline!B$65/Baseline!B$77 + Baseline!B$71*Baseline!B$71/Baseline!B$78)</f>
        <v>0.00000009856721587</v>
      </c>
      <c r="U774" s="83"/>
      <c r="V774" s="84">
        <f>E774 * ( Baseline!B$89 * Baseline!B$7 )</f>
        <v>0.1754001662</v>
      </c>
      <c r="W774" s="84">
        <f>F774 * ( Baseline!D$89 * Baseline!B$11 )</f>
        <v>0.004407035307</v>
      </c>
      <c r="X774" s="84">
        <f>G774 * ( Baseline!F$89 * Baseline!B$16 )</f>
        <v>0.006948167098</v>
      </c>
      <c r="Y774" s="84">
        <f>H774 * ( Baseline!H$89 * Baseline!B$18 )</f>
        <v>0.001283815243</v>
      </c>
      <c r="Z774" s="86">
        <f t="shared" si="1"/>
        <v>0.1880391839</v>
      </c>
      <c r="AA774" s="84">
        <f>I774 * ( Baseline!B$89 * Baseline!B$7 )</f>
        <v>0.002479623895</v>
      </c>
      <c r="AB774" s="85">
        <f>J774 * ( Baseline!D$89 * Baseline!B$11 )</f>
        <v>0.03904359237</v>
      </c>
      <c r="AC774" s="85">
        <f>K774 * ( Baseline!F$89 * Baseline!B$16 )</f>
        <v>0.0005727669771</v>
      </c>
      <c r="AD774" s="85">
        <f>L774 * ( Baseline!F$89 * Baseline!B$16 )</f>
        <v>0.000593019251</v>
      </c>
      <c r="AE774" s="86">
        <f t="shared" si="2"/>
        <v>0.0426890025</v>
      </c>
      <c r="AF774" s="86">
        <f>M774 * ( Baseline!B$89 * Baseline!B$7 )</f>
        <v>0.002076162487</v>
      </c>
      <c r="AG774" s="86">
        <f>N774 * ( Baseline!D$89 * Baseline!B$11 )</f>
        <v>0.000304179382</v>
      </c>
      <c r="AH774" s="86">
        <f>O774 * ( Baseline!F$89 * Baseline!B$16 )</f>
        <v>0.05520283709</v>
      </c>
      <c r="AI774" s="86">
        <f>P774 * ( Baseline!H$89 * Baseline!B$18 )</f>
        <v>0.0006880063567</v>
      </c>
      <c r="AJ774" s="86">
        <f t="shared" si="3"/>
        <v>0.05827118532</v>
      </c>
      <c r="AK774" s="86">
        <f>Q774 * ( Baseline!B$89 * Baseline!B$7 )</f>
        <v>0.00003788946186</v>
      </c>
      <c r="AL774" s="86">
        <f>R774 * ( Baseline!D$89 * Baseline!B$11 )</f>
        <v>0.0003149347579</v>
      </c>
      <c r="AM774" s="86">
        <f>S774 * ( Baseline!F$89 * Baseline!B$16 )</f>
        <v>0.00006795435185</v>
      </c>
      <c r="AN774" s="86">
        <f>T774 * ( Baseline!H$89 * Baseline!B$18 )</f>
        <v>0.03466347453</v>
      </c>
      <c r="AO774" s="86">
        <f t="shared" si="4"/>
        <v>0.0350842531</v>
      </c>
      <c r="AP774" s="62"/>
      <c r="AQ774" s="86">
        <f>V774 * ( (1-Baseline!B$90-Baseline!B$89) + (1-B774)*Baseline!B$90 )</f>
        <v>0.09507323209</v>
      </c>
      <c r="AR774" s="86">
        <f>W774 * ( (1-Baseline!B$90-Baseline!B$89) + (1-B774)*Baseline!B$90 )</f>
        <v>0.002388772483</v>
      </c>
      <c r="AS774" s="86">
        <f>X774 * ( (1-Baseline!B$90-Baseline!B$89) + (1-B774)*Baseline!B$90 )</f>
        <v>0.003766157794</v>
      </c>
      <c r="AT774" s="86">
        <f>Y774 * ( (1-Baseline!B$90-Baseline!B$89) + (1-B774)*Baseline!B$90 )</f>
        <v>0.0006958742812</v>
      </c>
      <c r="AU774" s="86">
        <f t="shared" si="5"/>
        <v>0.1019240367</v>
      </c>
      <c r="AV774" s="86">
        <f>AA774 * ( (1-Baseline!D$90-Baseline!D$89) + (1-B774)*Baseline!D$90 )</f>
        <v>0.00191338917</v>
      </c>
      <c r="AW774" s="86">
        <f>AB774 * ( (1-Baseline!D$90-Baseline!D$89) + (1-B774)*Baseline!D$90 )</f>
        <v>0.03012778952</v>
      </c>
      <c r="AX774" s="86">
        <f>AC774 * ( (1-Baseline!D$90-Baseline!D$89) + (1-B774)*Baseline!D$90 )</f>
        <v>0.0004419727254</v>
      </c>
      <c r="AY774" s="86">
        <f>AD774 * ( (1-Baseline!D$90-Baseline!D$89) + (1-B774)*Baseline!D$90 )</f>
        <v>0.0004576002896</v>
      </c>
      <c r="AZ774" s="86">
        <f t="shared" si="6"/>
        <v>0.03294075171</v>
      </c>
      <c r="BA774" s="86">
        <f>AF774 * ( (1-Baseline!F$90-Baseline!F$89) + (1-Baseline!B$36)*Baseline!F$90 )</f>
        <v>0.001494072963</v>
      </c>
      <c r="BB774" s="86">
        <f>AG774 * ( (1-Baseline!F$90-Baseline!F$89) + (1-Baseline!B$36)*Baseline!F$90 )</f>
        <v>0.000218897217</v>
      </c>
      <c r="BC774" s="86">
        <f>AH774 * ( (1-Baseline!F$90-Baseline!F$89) + (1-Baseline!B$36)*Baseline!F$90 )</f>
        <v>0.03972572806</v>
      </c>
      <c r="BD774" s="86">
        <f>AI774 * ( (1-Baseline!F$90-Baseline!F$89) + (1-Baseline!B$36)*Baseline!F$90 )</f>
        <v>0.0004951113905</v>
      </c>
      <c r="BE774" s="86">
        <f t="shared" si="7"/>
        <v>0.04193380963</v>
      </c>
      <c r="BF774" s="86">
        <f>AK774 * ( (1-Baseline!H$90-Baseline!H$89) + (1-Baseline!B$36)*Baseline!H$90 )</f>
        <v>0.00003002057842</v>
      </c>
      <c r="BG774" s="86">
        <f>AL774 * ( (1-Baseline!H$90-Baseline!H$89) + (1-Baseline!B$36)*Baseline!H$90 )</f>
        <v>0.0002495291074</v>
      </c>
      <c r="BH774" s="86">
        <f>AM774 * ( (1-Baseline!H$90-Baseline!H$89) + (1-Baseline!B$36)*Baseline!H$90 )</f>
        <v>0.00005384159206</v>
      </c>
      <c r="BI774" s="86">
        <f>AN774 * ( (1-Baseline!H$90-Baseline!H$89) + (1-Baseline!B$36)*Baseline!H$90 )</f>
        <v>0.02746456414</v>
      </c>
      <c r="BJ774" s="86">
        <f t="shared" si="8"/>
        <v>0.02779795541</v>
      </c>
      <c r="BK774" s="62"/>
      <c r="BL774" s="86">
        <f t="shared" si="19"/>
        <v>0.932785192</v>
      </c>
      <c r="BM774" s="86">
        <f t="shared" si="20"/>
        <v>0.02343679236</v>
      </c>
      <c r="BN774" s="86">
        <f t="shared" si="21"/>
        <v>0.0369506342</v>
      </c>
      <c r="BO774" s="86">
        <f t="shared" si="22"/>
        <v>0.00682738149</v>
      </c>
      <c r="BP774" s="86">
        <f t="shared" si="9"/>
        <v>1</v>
      </c>
      <c r="BQ774" s="86">
        <f t="shared" si="23"/>
        <v>0.05808577738</v>
      </c>
      <c r="BR774" s="86">
        <f t="shared" si="24"/>
        <v>0.914605404</v>
      </c>
      <c r="BS774" s="86">
        <f t="shared" si="25"/>
        <v>0.01341720217</v>
      </c>
      <c r="BT774" s="86">
        <f t="shared" si="26"/>
        <v>0.01389161649</v>
      </c>
      <c r="BU774" s="86">
        <f t="shared" si="10"/>
        <v>1</v>
      </c>
      <c r="BV774" s="86">
        <f t="shared" si="27"/>
        <v>0.0356293162</v>
      </c>
      <c r="BW774" s="86">
        <f t="shared" si="28"/>
        <v>0.00522006512</v>
      </c>
      <c r="BX774" s="86">
        <f t="shared" si="29"/>
        <v>0.9473436449</v>
      </c>
      <c r="BY774" s="86">
        <f t="shared" si="30"/>
        <v>0.01180697377</v>
      </c>
      <c r="BZ774" s="86">
        <f t="shared" si="11"/>
        <v>1</v>
      </c>
      <c r="CA774" s="86">
        <f t="shared" si="31"/>
        <v>0.001079956348</v>
      </c>
      <c r="CB774" s="86">
        <f t="shared" si="32"/>
        <v>0.008976527363</v>
      </c>
      <c r="CC774" s="86">
        <f t="shared" si="33"/>
        <v>0.001936890367</v>
      </c>
      <c r="CD774" s="86">
        <f t="shared" si="34"/>
        <v>0.9880066259</v>
      </c>
      <c r="CE774" s="86">
        <f t="shared" si="12"/>
        <v>1</v>
      </c>
      <c r="CF774" s="62"/>
      <c r="CG774" s="86">
        <f t="shared" si="35"/>
        <v>0.932785192</v>
      </c>
      <c r="CH774" s="86">
        <f t="shared" si="36"/>
        <v>0.02343679236</v>
      </c>
      <c r="CI774" s="86">
        <f t="shared" si="37"/>
        <v>0.0369506342</v>
      </c>
      <c r="CJ774" s="86">
        <f t="shared" si="38"/>
        <v>0.00682738149</v>
      </c>
      <c r="CK774" s="86">
        <f t="shared" si="13"/>
        <v>1</v>
      </c>
      <c r="CL774" s="86">
        <f t="shared" si="39"/>
        <v>0.05808577738</v>
      </c>
      <c r="CM774" s="86">
        <f t="shared" si="40"/>
        <v>0.914605404</v>
      </c>
      <c r="CN774" s="86">
        <f t="shared" si="41"/>
        <v>0.01341720217</v>
      </c>
      <c r="CO774" s="86">
        <f t="shared" si="42"/>
        <v>0.01389161649</v>
      </c>
      <c r="CP774" s="86">
        <f t="shared" si="14"/>
        <v>1</v>
      </c>
      <c r="CQ774" s="86">
        <f t="shared" si="43"/>
        <v>0.0356293162</v>
      </c>
      <c r="CR774" s="86">
        <f t="shared" si="44"/>
        <v>0.00522006512</v>
      </c>
      <c r="CS774" s="86">
        <f t="shared" si="45"/>
        <v>0.9473436449</v>
      </c>
      <c r="CT774" s="86">
        <f t="shared" si="46"/>
        <v>0.01180697377</v>
      </c>
      <c r="CU774" s="86">
        <f t="shared" si="15"/>
        <v>1</v>
      </c>
      <c r="CV774" s="86">
        <f t="shared" si="47"/>
        <v>0.001079956348</v>
      </c>
      <c r="CW774" s="86">
        <f t="shared" si="48"/>
        <v>0.008976527363</v>
      </c>
      <c r="CX774" s="86">
        <f t="shared" si="49"/>
        <v>0.001936890367</v>
      </c>
      <c r="CY774" s="86">
        <f t="shared" si="50"/>
        <v>0.9880066259</v>
      </c>
      <c r="CZ774" s="86">
        <f t="shared" si="16"/>
        <v>1</v>
      </c>
      <c r="DA774" s="62"/>
      <c r="DB774" s="86">
        <f>(AQ774*Baseline!B$7 + AV774*Baseline!B$11 + BA774*Baseline!B$16 + BF774*Baseline!B$18)</f>
        <v>56593.97905</v>
      </c>
      <c r="DC774" s="86">
        <f>(AR774*Baseline!B$7 + AW774*Baseline!B$11 + BB774*Baseline!B$16 + BG774*Baseline!B$18)</f>
        <v>77928.7149</v>
      </c>
      <c r="DD774" s="86">
        <f>(AS774*Baseline!B$7 + AX774*Baseline!B$11 + BC774*Baseline!B$16 + BH774*Baseline!B$18)</f>
        <v>138328.6082</v>
      </c>
      <c r="DE774" s="86">
        <f>(AT774*Baseline!B$7 + AY774*Baseline!B$11 + BD774*Baseline!B$16 + BI774*Baseline!B$18)</f>
        <v>1260602.368</v>
      </c>
      <c r="DF774" s="86">
        <f t="shared" si="17"/>
        <v>1533453.67</v>
      </c>
      <c r="DG774" s="62"/>
      <c r="DH774" s="86">
        <f t="shared" si="51"/>
        <v>0.03690622036</v>
      </c>
      <c r="DI774" s="86">
        <f t="shared" si="52"/>
        <v>0.05081908664</v>
      </c>
      <c r="DJ774" s="86">
        <f t="shared" si="53"/>
        <v>0.09020723023</v>
      </c>
      <c r="DK774" s="86">
        <f t="shared" si="54"/>
        <v>0.8220674628</v>
      </c>
      <c r="DL774" s="86">
        <f t="shared" si="18"/>
        <v>1</v>
      </c>
      <c r="DM774" s="62"/>
      <c r="DN774" s="86">
        <f>DH774 / (Baseline!B$7/Baseline!B$17)</f>
        <v>3.939496279</v>
      </c>
      <c r="DO774" s="86">
        <f>DI774 / (Baseline!B$11/Baseline!B$17)</f>
        <v>1.226797075</v>
      </c>
      <c r="DP774" s="86">
        <f>DJ774 / (Baseline!B$16/Baseline!B$17)</f>
        <v>1.393974319</v>
      </c>
      <c r="DQ774" s="86">
        <f>DK774 / (Baseline!B$18/Baseline!B$17)</f>
        <v>0.9294198406</v>
      </c>
      <c r="DR774" s="62"/>
      <c r="DS774" s="86">
        <f>DH774 / Baseline!H$117</f>
        <v>1.476511352</v>
      </c>
      <c r="DT774" s="86">
        <f>DI774 / Baseline!H$118</f>
        <v>1.143940295</v>
      </c>
      <c r="DU774" s="86">
        <f>DJ774 / Baseline!H$119</f>
        <v>1.078374609</v>
      </c>
      <c r="DV774" s="86">
        <f>DK774 / Baseline!H$120</f>
        <v>0.9706453721</v>
      </c>
      <c r="DW774" s="87"/>
      <c r="DX774" s="86">
        <f>(AU774*Baseline!B$34)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0.02781813675</v>
      </c>
      <c r="DY774" s="86">
        <f>(AZ774*Baseline!B$34) + (Baseline!D$90*(1-Baseline!D$91)*Baseline!B$35) + (Baseline!D$90*Baseline!D$91*((1-Baseline!D$92)*Baseline!B$40 + Baseline!D$92*Baseline!B$41))</f>
        <v>0.01135468076</v>
      </c>
      <c r="DZ774" s="86">
        <f>(BE774*Baseline!B$34) + (Baseline!F$90*(1-Baseline!F$91)*Baseline!B$35) + (Baseline!F$90*Baseline!F$91*((1-Baseline!F$92)*Baseline!B$40 + Baseline!F$92*Baseline!B$41))</f>
        <v>0.01402071144</v>
      </c>
      <c r="EA774" s="86">
        <f>(BJ774*Baseline!B$34) + (Baseline!H$90*(1-Baseline!H$91)*Baseline!B$35) + (Baseline!H$90*Baseline!H$91*((1-Baseline!H$92)*Baseline!B$40 + Baseline!H$92*Baseline!B$41))</f>
        <v>0.009314693312</v>
      </c>
      <c r="EB774" s="86">
        <f>( DX774*Baseline!B$7 + DY774*Baseline!B$11 + DZ774*Baseline!B$16 + EA774*Baseline!B$18 ) / Baseline!B$17</f>
        <v>0.009877080279</v>
      </c>
    </row>
    <row r="775">
      <c r="A775" s="73" t="s">
        <v>951</v>
      </c>
      <c r="B775" s="85">
        <f>MIN( MAX( NORMINV( MCrands!B775, (B$5+B$4)/2, (B$5-B$4)/3.29 ), 0 ), 1 )</f>
        <v>0.3630764135</v>
      </c>
      <c r="C775" s="85">
        <f>MAX( NORMINV( MCrands!C775, (C$5+C$4)/2, (C$5-C$4)/3.29 ), 0 )</f>
        <v>3.036126962</v>
      </c>
      <c r="D775" s="83"/>
      <c r="E775" s="84">
        <f>Baseline!B$33 * (C775 * Baseline!B$68*Baseline!B$68/Baseline!B$75 + Baseline!B$46 * Baseline!B$54*Baseline!B$54/Baseline!B$76 + Baseline!B$47 * Baseline!B$55*Baseline!B$55/Baseline!B$77 + Baseline!B$56*Baseline!B$56/Baseline!B$78)</f>
        <v>0.00002154534285</v>
      </c>
      <c r="F775" s="84">
        <f>Baseline!B$33 * (C775 * Baseline!B$68*Baseline!B$59/Baseline!B$75 + Baseline!B$46 * Baseline!B$54*Baseline!B$69/Baseline!B$76 + Baseline!B$47 * Baseline!B$55*Baseline!B$57/Baseline!B$77 + Baseline!B$56*Baseline!B$58/Baseline!B$78)</f>
        <v>0.0000002396413348</v>
      </c>
      <c r="G775" s="85">
        <f>Baseline!B$33 * (C775 * Baseline!B$68*Baseline!B$60/Baseline!B$75 + Baseline!B$46 * Baseline!B$54*Baseline!B$61/Baseline!B$76 + Baseline!B$47 * Baseline!B$55*Baseline!B$70/Baseline!B$77 + Baseline!B$56*Baseline!B$62/Baseline!B$78)</f>
        <v>0.0000002018382361</v>
      </c>
      <c r="H775" s="84">
        <f>Baseline!B$33 * (C775 * Baseline!B$68*Baseline!B$63/Baseline!B$75 + Baseline!B$46 * Baseline!B$54*Baseline!B$64/Baseline!B$76 + Baseline!B$47 * Baseline!B$55*Baseline!B$65/Baseline!B$77 + Baseline!B$56*Baseline!B$71/Baseline!B$78)</f>
        <v>0.000000003830919969</v>
      </c>
      <c r="I775" s="84">
        <f>Baseline!B$33 * (C775 * Baseline!B$59*Baseline!B$68/Baseline!B$75 + Baseline!B$46 * Baseline!B$69*Baseline!B$54/Baseline!B$76 + Baseline!B$47 * Baseline!B$57*Baseline!B$55/Baseline!B$77 + Baseline!B$58*Baseline!B$56/Baseline!B$78)</f>
        <v>0.0000002396413348</v>
      </c>
      <c r="J775" s="85">
        <f>Baseline!B$33 * (C775 * Baseline!B$59*Baseline!B$59/Baseline!B$75 + Baseline!B$46 * Baseline!B$69*Baseline!B$69/Baseline!B$76 + Baseline!B$47 * Baseline!B$57*Baseline!B$57/Baseline!B$77 + Baseline!B$58*Baseline!B$58/Baseline!B$78)</f>
        <v>0.000002116574525</v>
      </c>
      <c r="K775" s="84">
        <f>Baseline!B$33 * (C775 * Baseline!B$59*Baseline!B$60/Baseline!B$75 + Baseline!B$46 * Baseline!B$69*Baseline!B$61/Baseline!B$76 + Baseline!B$47 * Baseline!B$57*Baseline!B$70/Baseline!B$77 + Baseline!B$58*Baseline!B$62/Baseline!B$78)</f>
        <v>0.00000001649001472</v>
      </c>
      <c r="L775" s="85">
        <f>Baseline!B$33 * (C775 * Baseline!B$59*Baseline!B$63/Baseline!B$75 + Baseline!B$46 * Baseline!B$69*Baseline!B$64/Baseline!B$76 + Baseline!B$47 * Baseline!B$57*Baseline!B$65/Baseline!B$77 + Baseline!B$58*Baseline!B$71/Baseline!B$78)</f>
        <v>0.00000001707281325</v>
      </c>
      <c r="M775" s="84">
        <f>Baseline!B$33 * (C775 * Baseline!B$60*Baseline!B$68/Baseline!B$75 + Baseline!B$46 * Baseline!B$61*Baseline!B$54/Baseline!B$76 + Baseline!B$47 * Baseline!B$70*Baseline!B$55/Baseline!B$77 + Baseline!B$62*Baseline!B$56/Baseline!B$78)</f>
        <v>0.0000002018382361</v>
      </c>
      <c r="N775" s="85">
        <f>Baseline!B$33 * (C775 * Baseline!B$60*Baseline!B$59/Baseline!B$75 + Baseline!B$46 * Baseline!B$61*Baseline!B$69/Baseline!B$76 + Baseline!B$47 * Baseline!B$70*Baseline!B$57/Baseline!B$77 + Baseline!B$62*Baseline!B$58/Baseline!B$78)</f>
        <v>0.00000001649001472</v>
      </c>
      <c r="O775" s="85">
        <f>Baseline!B$33 * (C775 * Baseline!B$60*Baseline!B$60/Baseline!B$75 + Baseline!B$46 * Baseline!B$61*Baseline!B$61/Baseline!B$76 + Baseline!B$47 * Baseline!B$70*Baseline!B$70/Baseline!B$77 + Baseline!B$62*Baseline!B$62/Baseline!B$78)</f>
        <v>0.000001589268089</v>
      </c>
      <c r="P775" s="84">
        <f>Baseline!B$33 * (C775 * Baseline!B$60*Baseline!B$63/Baseline!B$75 + Baseline!B$46 * Baseline!B$61*Baseline!B$64/Baseline!B$76 + Baseline!B$47 * Baseline!B$70*Baseline!B$65/Baseline!B$77 + Baseline!B$62*Baseline!B$71/Baseline!B$78)</f>
        <v>0.000000001956448347</v>
      </c>
      <c r="Q775" s="84">
        <f>Baseline!B$33 * (C775 * Baseline!B$63*Baseline!B$68/Baseline!B$75 + Baseline!B$46 * Baseline!B$64*Baseline!B$54/Baseline!B$76 + Baseline!B$47 * Baseline!B$65*Baseline!B$55/Baseline!B$77 + Baseline!B$71*Baseline!B$56/Baseline!B$78)</f>
        <v>0.000000003830919969</v>
      </c>
      <c r="R775" s="84">
        <f>Baseline!B$33 * (C775 * Baseline!B$63*Baseline!B$59/Baseline!B$75 + Baseline!B$46 * Baseline!B$64*Baseline!B$69/Baseline!B$76 + Baseline!B$47 * Baseline!B$65*Baseline!B$57/Baseline!B$77 + Baseline!B$71*Baseline!B$58/Baseline!B$78)</f>
        <v>0.00000001707281325</v>
      </c>
      <c r="S775" s="84">
        <f>Baseline!B$33 * (C775 * Baseline!B$63*Baseline!B$60/Baseline!B$75 + Baseline!B$46 * Baseline!B$64*Baseline!B$61/Baseline!B$76 + Baseline!B$47 * Baseline!B$65*Baseline!B$70/Baseline!B$77 + Baseline!B$71*Baseline!B$62/Baseline!B$78)</f>
        <v>0.000000001956448347</v>
      </c>
      <c r="T775" s="84">
        <f>Baseline!B$33 * (C775 * Baseline!B$63*Baseline!B$63/Baseline!B$75 + Baseline!B$46 * Baseline!B$64*Baseline!B$64/Baseline!B$76 + Baseline!B$47 * Baseline!B$65*Baseline!B$65/Baseline!B$77 + Baseline!B$71*Baseline!B$71/Baseline!B$78)</f>
        <v>0.00000009856722287</v>
      </c>
      <c r="U775" s="83"/>
      <c r="V775" s="84">
        <f>E775 * ( Baseline!B$89 * Baseline!B$7 )</f>
        <v>0.2236191134</v>
      </c>
      <c r="W775" s="84">
        <f>F775 * ( Baseline!D$89 * Baseline!B$11 )</f>
        <v>0.004420566812</v>
      </c>
      <c r="X775" s="84">
        <f>G775 * ( Baseline!F$89 * Baseline!B$16 )</f>
        <v>0.007010804691</v>
      </c>
      <c r="Y775" s="84">
        <f>H775 * ( Baseline!H$89 * Baseline!B$18 )</f>
        <v>0.001347232907</v>
      </c>
      <c r="Z775" s="86">
        <f t="shared" si="1"/>
        <v>0.2363977178</v>
      </c>
      <c r="AA775" s="84">
        <f>I775 * ( Baseline!B$89 * Baseline!B$7 )</f>
        <v>0.002487237413</v>
      </c>
      <c r="AB775" s="85">
        <f>J775 * ( Baseline!D$89 * Baseline!B$11 )</f>
        <v>0.03904359451</v>
      </c>
      <c r="AC775" s="85">
        <f>K775 * ( Baseline!F$89 * Baseline!B$16 )</f>
        <v>0.0005727768672</v>
      </c>
      <c r="AD775" s="85">
        <f>L775 * ( Baseline!F$89 * Baseline!B$16 )</f>
        <v>0.00059302024</v>
      </c>
      <c r="AE775" s="86">
        <f t="shared" si="2"/>
        <v>0.04269662903</v>
      </c>
      <c r="AF775" s="86">
        <f>M775 * ( Baseline!B$89 * Baseline!B$7 )</f>
        <v>0.002094879052</v>
      </c>
      <c r="AG775" s="86">
        <f>N775 * ( Baseline!D$89 * Baseline!B$11 )</f>
        <v>0.0003041846344</v>
      </c>
      <c r="AH775" s="86">
        <f>O775 * ( Baseline!F$89 * Baseline!B$16 )</f>
        <v>0.05520286141</v>
      </c>
      <c r="AI775" s="86">
        <f>P775 * ( Baseline!H$89 * Baseline!B$18 )</f>
        <v>0.0006880309728</v>
      </c>
      <c r="AJ775" s="86">
        <f t="shared" si="3"/>
        <v>0.05828995606</v>
      </c>
      <c r="AK775" s="86">
        <f>Q775 * ( Baseline!B$89 * Baseline!B$7 )</f>
        <v>0.00003976111836</v>
      </c>
      <c r="AL775" s="86">
        <f>R775 * ( Baseline!D$89 * Baseline!B$11 )</f>
        <v>0.0003149352832</v>
      </c>
      <c r="AM775" s="86">
        <f>S775 * ( Baseline!F$89 * Baseline!B$16 )</f>
        <v>0.00006795678318</v>
      </c>
      <c r="AN775" s="86">
        <f>T775 * ( Baseline!H$89 * Baseline!B$18 )</f>
        <v>0.03466347699</v>
      </c>
      <c r="AO775" s="86">
        <f t="shared" si="4"/>
        <v>0.03508613017</v>
      </c>
      <c r="AP775" s="62"/>
      <c r="AQ775" s="86">
        <f>V775 * ( (1-Baseline!B$90-Baseline!B$89) + (1-B775)*Baseline!B$90 )</f>
        <v>0.1465738295</v>
      </c>
      <c r="AR775" s="86">
        <f>W775 * ( (1-Baseline!B$90-Baseline!B$89) + (1-B775)*Baseline!B$90 )</f>
        <v>0.002897513528</v>
      </c>
      <c r="AS775" s="86">
        <f>X775 * ( (1-Baseline!B$90-Baseline!B$89) + (1-B775)*Baseline!B$90 )</f>
        <v>0.004595316008</v>
      </c>
      <c r="AT775" s="86">
        <f>Y775 * ( (1-Baseline!B$90-Baseline!B$89) + (1-B775)*Baseline!B$90 )</f>
        <v>0.0008830599648</v>
      </c>
      <c r="AU775" s="86">
        <f t="shared" si="5"/>
        <v>0.154949719</v>
      </c>
      <c r="AV775" s="86">
        <f>AA775 * ( (1-Baseline!D$90-Baseline!D$89) + (1-B775)*Baseline!D$90 )</f>
        <v>0.002061273549</v>
      </c>
      <c r="AW775" s="86">
        <f>AB775 * ( (1-Baseline!D$90-Baseline!D$89) + (1-B775)*Baseline!D$90 )</f>
        <v>0.03235699502</v>
      </c>
      <c r="AX775" s="86">
        <f>AC775 * ( (1-Baseline!D$90-Baseline!D$89) + (1-B775)*Baseline!D$90 )</f>
        <v>0.0004746831964</v>
      </c>
      <c r="AY775" s="86">
        <f>AD775 * ( (1-Baseline!D$90-Baseline!D$89) + (1-B775)*Baseline!D$90 )</f>
        <v>0.0004914596926</v>
      </c>
      <c r="AZ775" s="86">
        <f t="shared" si="6"/>
        <v>0.03538441146</v>
      </c>
      <c r="BA775" s="86">
        <f>AF775 * ( (1-Baseline!F$90-Baseline!F$89) + (1-Baseline!B$36)*Baseline!F$90 )</f>
        <v>0.001507542002</v>
      </c>
      <c r="BB775" s="86">
        <f>AG775 * ( (1-Baseline!F$90-Baseline!F$89) + (1-Baseline!B$36)*Baseline!F$90 )</f>
        <v>0.0002189009968</v>
      </c>
      <c r="BC775" s="86">
        <f>AH775 * ( (1-Baseline!F$90-Baseline!F$89) + (1-Baseline!B$36)*Baseline!F$90 )</f>
        <v>0.03972574556</v>
      </c>
      <c r="BD775" s="86">
        <f>AI775 * ( (1-Baseline!F$90-Baseline!F$89) + (1-Baseline!B$36)*Baseline!F$90 )</f>
        <v>0.000495129105</v>
      </c>
      <c r="BE775" s="86">
        <f t="shared" si="7"/>
        <v>0.04194731766</v>
      </c>
      <c r="BF775" s="86">
        <f>AK775 * ( (1-Baseline!H$90-Baseline!H$89) + (1-Baseline!B$36)*Baseline!H$90 )</f>
        <v>0.0000315035293</v>
      </c>
      <c r="BG775" s="86">
        <f>AL775 * ( (1-Baseline!H$90-Baseline!H$89) + (1-Baseline!B$36)*Baseline!H$90 )</f>
        <v>0.0002495295236</v>
      </c>
      <c r="BH775" s="86">
        <f>AM775 * ( (1-Baseline!H$90-Baseline!H$89) + (1-Baseline!B$36)*Baseline!H$90 )</f>
        <v>0.00005384351845</v>
      </c>
      <c r="BI775" s="86">
        <f>AN775 * ( (1-Baseline!H$90-Baseline!H$89) + (1-Baseline!B$36)*Baseline!H$90 )</f>
        <v>0.02746456609</v>
      </c>
      <c r="BJ775" s="86">
        <f t="shared" si="8"/>
        <v>0.02779944266</v>
      </c>
      <c r="BK775" s="62"/>
      <c r="BL775" s="86">
        <f t="shared" si="19"/>
        <v>0.945944468</v>
      </c>
      <c r="BM775" s="86">
        <f t="shared" si="20"/>
        <v>0.01869970173</v>
      </c>
      <c r="BN775" s="86">
        <f t="shared" si="21"/>
        <v>0.02965682053</v>
      </c>
      <c r="BO775" s="86">
        <f t="shared" si="22"/>
        <v>0.005699009784</v>
      </c>
      <c r="BP775" s="86">
        <f t="shared" si="9"/>
        <v>1</v>
      </c>
      <c r="BQ775" s="86">
        <f t="shared" si="23"/>
        <v>0.05825371862</v>
      </c>
      <c r="BR775" s="86">
        <f t="shared" si="24"/>
        <v>0.9144420859</v>
      </c>
      <c r="BS775" s="86">
        <f t="shared" si="25"/>
        <v>0.01341503721</v>
      </c>
      <c r="BT775" s="86">
        <f t="shared" si="26"/>
        <v>0.01388915831</v>
      </c>
      <c r="BU775" s="86">
        <f t="shared" si="10"/>
        <v>1</v>
      </c>
      <c r="BV775" s="86">
        <f t="shared" si="27"/>
        <v>0.03593893689</v>
      </c>
      <c r="BW775" s="86">
        <f t="shared" si="28"/>
        <v>0.005218474243</v>
      </c>
      <c r="BX775" s="86">
        <f t="shared" si="29"/>
        <v>0.9470389949</v>
      </c>
      <c r="BY775" s="86">
        <f t="shared" si="30"/>
        <v>0.01180359395</v>
      </c>
      <c r="BZ775" s="86">
        <f t="shared" si="11"/>
        <v>1</v>
      </c>
      <c r="CA775" s="86">
        <f t="shared" si="31"/>
        <v>0.001133243198</v>
      </c>
      <c r="CB775" s="86">
        <f t="shared" si="32"/>
        <v>0.008976062097</v>
      </c>
      <c r="CC775" s="86">
        <f t="shared" si="33"/>
        <v>0.001936856041</v>
      </c>
      <c r="CD775" s="86">
        <f t="shared" si="34"/>
        <v>0.9879538387</v>
      </c>
      <c r="CE775" s="86">
        <f t="shared" si="12"/>
        <v>1</v>
      </c>
      <c r="CF775" s="62"/>
      <c r="CG775" s="86">
        <f t="shared" si="35"/>
        <v>0.945944468</v>
      </c>
      <c r="CH775" s="86">
        <f t="shared" si="36"/>
        <v>0.01869970173</v>
      </c>
      <c r="CI775" s="86">
        <f t="shared" si="37"/>
        <v>0.02965682053</v>
      </c>
      <c r="CJ775" s="86">
        <f t="shared" si="38"/>
        <v>0.005699009784</v>
      </c>
      <c r="CK775" s="86">
        <f t="shared" si="13"/>
        <v>1</v>
      </c>
      <c r="CL775" s="86">
        <f t="shared" si="39"/>
        <v>0.05825371862</v>
      </c>
      <c r="CM775" s="86">
        <f t="shared" si="40"/>
        <v>0.9144420859</v>
      </c>
      <c r="CN775" s="86">
        <f t="shared" si="41"/>
        <v>0.01341503721</v>
      </c>
      <c r="CO775" s="86">
        <f t="shared" si="42"/>
        <v>0.01388915831</v>
      </c>
      <c r="CP775" s="86">
        <f t="shared" si="14"/>
        <v>1</v>
      </c>
      <c r="CQ775" s="86">
        <f t="shared" si="43"/>
        <v>0.03593893689</v>
      </c>
      <c r="CR775" s="86">
        <f t="shared" si="44"/>
        <v>0.005218474243</v>
      </c>
      <c r="CS775" s="86">
        <f t="shared" si="45"/>
        <v>0.9470389949</v>
      </c>
      <c r="CT775" s="86">
        <f t="shared" si="46"/>
        <v>0.01180359395</v>
      </c>
      <c r="CU775" s="86">
        <f t="shared" si="15"/>
        <v>1</v>
      </c>
      <c r="CV775" s="86">
        <f t="shared" si="47"/>
        <v>0.001133243198</v>
      </c>
      <c r="CW775" s="86">
        <f t="shared" si="48"/>
        <v>0.008976062097</v>
      </c>
      <c r="CX775" s="86">
        <f t="shared" si="49"/>
        <v>0.001936856041</v>
      </c>
      <c r="CY775" s="86">
        <f t="shared" si="50"/>
        <v>0.9879538387</v>
      </c>
      <c r="CZ775" s="86">
        <f t="shared" si="16"/>
        <v>1</v>
      </c>
      <c r="DA775" s="62"/>
      <c r="DB775" s="86">
        <f>(AQ775*Baseline!B$7 + AV775*Baseline!B$11 + BA775*Baseline!B$16 + BF775*Baseline!B$18)</f>
        <v>82001.94421</v>
      </c>
      <c r="DC775" s="86">
        <f>(AR775*Baseline!B$7 + AW775*Baseline!B$11 + BB775*Baseline!B$16 + BG775*Baseline!B$18)</f>
        <v>82956.1376</v>
      </c>
      <c r="DD775" s="86">
        <f>(AS775*Baseline!B$7 + AX775*Baseline!B$11 + BC775*Baseline!B$16 + BH775*Baseline!B$18)</f>
        <v>138801.0462</v>
      </c>
      <c r="DE775" s="86">
        <f>(AT775*Baseline!B$7 + AY775*Baseline!B$11 + BD775*Baseline!B$16 + BI775*Baseline!B$18)</f>
        <v>1260765.915</v>
      </c>
      <c r="DF775" s="86">
        <f t="shared" si="17"/>
        <v>1564525.043</v>
      </c>
      <c r="DG775" s="62"/>
      <c r="DH775" s="86">
        <f t="shared" si="51"/>
        <v>0.0524133152</v>
      </c>
      <c r="DI775" s="86">
        <f t="shared" si="52"/>
        <v>0.05302320854</v>
      </c>
      <c r="DJ775" s="86">
        <f t="shared" si="53"/>
        <v>0.088717689</v>
      </c>
      <c r="DK775" s="86">
        <f t="shared" si="54"/>
        <v>0.8058457873</v>
      </c>
      <c r="DL775" s="86">
        <f t="shared" si="18"/>
        <v>1</v>
      </c>
      <c r="DM775" s="62"/>
      <c r="DN775" s="86">
        <f>DH775 / (Baseline!B$7/Baseline!B$17)</f>
        <v>5.594776659</v>
      </c>
      <c r="DO775" s="86">
        <f>DI775 / (Baseline!B$11/Baseline!B$17)</f>
        <v>1.280005632</v>
      </c>
      <c r="DP775" s="86">
        <f>DJ775 / (Baseline!B$16/Baseline!B$17)</f>
        <v>1.370956406</v>
      </c>
      <c r="DQ775" s="86">
        <f>DK775 / (Baseline!B$18/Baseline!B$17)</f>
        <v>0.9110798043</v>
      </c>
      <c r="DR775" s="62"/>
      <c r="DS775" s="86">
        <f>DH775 / Baseline!H$117</f>
        <v>2.096905458</v>
      </c>
      <c r="DT775" s="86">
        <f>DI775 / Baseline!H$118</f>
        <v>1.193555194</v>
      </c>
      <c r="DU775" s="86">
        <f>DJ775 / Baseline!H$119</f>
        <v>1.060568016</v>
      </c>
      <c r="DV775" s="86">
        <f>DK775 / Baseline!H$120</f>
        <v>0.9514918416</v>
      </c>
      <c r="DW775" s="87"/>
      <c r="DX775" s="86">
        <f>(AU775*Baseline!B$34)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0.0357719891</v>
      </c>
      <c r="DY775" s="86">
        <f>(AZ775*Baseline!B$34) + (Baseline!D$90*(1-Baseline!D$91)*Baseline!B$35) + (Baseline!D$90*Baseline!D$91*((1-Baseline!D$92)*Baseline!B$40 + Baseline!D$92*Baseline!B$41))</f>
        <v>0.01172122972</v>
      </c>
      <c r="DZ775" s="86">
        <f>(BE775*Baseline!B$34) + (Baseline!F$90*(1-Baseline!F$91)*Baseline!B$35) + (Baseline!F$90*Baseline!F$91*((1-Baseline!F$92)*Baseline!B$40 + Baseline!F$92*Baseline!B$41))</f>
        <v>0.01402273765</v>
      </c>
      <c r="EA775" s="86">
        <f>(BJ775*Baseline!B$34) + (Baseline!H$90*(1-Baseline!H$91)*Baseline!B$35) + (Baseline!H$90*Baseline!H$91*((1-Baseline!H$92)*Baseline!B$40 + Baseline!H$92*Baseline!B$41))</f>
        <v>0.009314916399</v>
      </c>
      <c r="EB775" s="86">
        <f>( DX775*Baseline!B$7 + DY775*Baseline!B$11 + DZ775*Baseline!B$16 + EA775*Baseline!B$18 ) / Baseline!B$17</f>
        <v>0.009967106462</v>
      </c>
    </row>
    <row r="776">
      <c r="A776" s="73" t="s">
        <v>952</v>
      </c>
      <c r="B776" s="85">
        <f>MIN( MAX( NORMINV( MCrands!B776, (B$5+B$4)/2, (B$5-B$4)/3.29 ), 0 ), 1 )</f>
        <v>0.4381918953</v>
      </c>
      <c r="C776" s="85">
        <f>MAX( NORMINV( MCrands!C776, (C$5+C$4)/2, (C$5-C$4)/3.29 ), 0 )</f>
        <v>3.108166725</v>
      </c>
      <c r="D776" s="83"/>
      <c r="E776" s="84">
        <f>Baseline!B$33 * (C776 * Baseline!B$68*Baseline!B$68/Baseline!B$75 + Baseline!B$46 * Baseline!B$54*Baseline!B$54/Baseline!B$76 + Baseline!B$47 * Baseline!B$55*Baseline!B$55/Baseline!B$77 + Baseline!B$56*Baseline!B$56/Baseline!B$78)</f>
        <v>0.0000220553861</v>
      </c>
      <c r="F776" s="84">
        <f>Baseline!B$33 * (C776 * Baseline!B$68*Baseline!B$59/Baseline!B$75 + Baseline!B$46 * Baseline!B$54*Baseline!B$69/Baseline!B$76 + Baseline!B$47 * Baseline!B$55*Baseline!B$57/Baseline!B$77 + Baseline!B$56*Baseline!B$58/Baseline!B$78)</f>
        <v>0.0000002397218679</v>
      </c>
      <c r="G776" s="85">
        <f>Baseline!B$33 * (C776 * Baseline!B$68*Baseline!B$60/Baseline!B$75 + Baseline!B$46 * Baseline!B$54*Baseline!B$61/Baseline!B$76 + Baseline!B$47 * Baseline!B$55*Baseline!B$70/Baseline!B$77 + Baseline!B$56*Baseline!B$62/Baseline!B$78)</f>
        <v>0.0000002020362134</v>
      </c>
      <c r="H776" s="84">
        <f>Baseline!B$33 * (C776 * Baseline!B$68*Baseline!B$63/Baseline!B$75 + Baseline!B$46 * Baseline!B$54*Baseline!B$64/Baseline!B$76 + Baseline!B$47 * Baseline!B$55*Baseline!B$65/Baseline!B$77 + Baseline!B$56*Baseline!B$71/Baseline!B$78)</f>
        <v>0.000000003850717701</v>
      </c>
      <c r="I776" s="84">
        <f>Baseline!B$33 * (C776 * Baseline!B$59*Baseline!B$68/Baseline!B$75 + Baseline!B$46 * Baseline!B$69*Baseline!B$54/Baseline!B$76 + Baseline!B$47 * Baseline!B$57*Baseline!B$55/Baseline!B$77 + Baseline!B$58*Baseline!B$56/Baseline!B$78)</f>
        <v>0.0000002397218679</v>
      </c>
      <c r="J776" s="85">
        <f>Baseline!B$33 * (C776 * Baseline!B$59*Baseline!B$59/Baseline!B$75 + Baseline!B$46 * Baseline!B$69*Baseline!B$69/Baseline!B$76 + Baseline!B$47 * Baseline!B$57*Baseline!B$57/Baseline!B$77 + Baseline!B$58*Baseline!B$58/Baseline!B$78)</f>
        <v>0.000002116574538</v>
      </c>
      <c r="K776" s="84">
        <f>Baseline!B$33 * (C776 * Baseline!B$59*Baseline!B$60/Baseline!B$75 + Baseline!B$46 * Baseline!B$69*Baseline!B$61/Baseline!B$76 + Baseline!B$47 * Baseline!B$57*Baseline!B$70/Baseline!B$77 + Baseline!B$58*Baseline!B$62/Baseline!B$78)</f>
        <v>0.00000001649004598</v>
      </c>
      <c r="L776" s="85">
        <f>Baseline!B$33 * (C776 * Baseline!B$59*Baseline!B$63/Baseline!B$75 + Baseline!B$46 * Baseline!B$69*Baseline!B$64/Baseline!B$76 + Baseline!B$47 * Baseline!B$57*Baseline!B$65/Baseline!B$77 + Baseline!B$58*Baseline!B$71/Baseline!B$78)</f>
        <v>0.00000001707281637</v>
      </c>
      <c r="M776" s="84">
        <f>Baseline!B$33 * (C776 * Baseline!B$60*Baseline!B$68/Baseline!B$75 + Baseline!B$46 * Baseline!B$61*Baseline!B$54/Baseline!B$76 + Baseline!B$47 * Baseline!B$70*Baseline!B$55/Baseline!B$77 + Baseline!B$62*Baseline!B$56/Baseline!B$78)</f>
        <v>0.0000002020362134</v>
      </c>
      <c r="N776" s="85">
        <f>Baseline!B$33 * (C776 * Baseline!B$60*Baseline!B$59/Baseline!B$75 + Baseline!B$46 * Baseline!B$61*Baseline!B$69/Baseline!B$76 + Baseline!B$47 * Baseline!B$70*Baseline!B$57/Baseline!B$77 + Baseline!B$62*Baseline!B$58/Baseline!B$78)</f>
        <v>0.00000001649004598</v>
      </c>
      <c r="O776" s="85">
        <f>Baseline!B$33 * (C776 * Baseline!B$60*Baseline!B$60/Baseline!B$75 + Baseline!B$46 * Baseline!B$61*Baseline!B$61/Baseline!B$76 + Baseline!B$47 * Baseline!B$70*Baseline!B$70/Baseline!B$77 + Baseline!B$62*Baseline!B$62/Baseline!B$78)</f>
        <v>0.000001589268166</v>
      </c>
      <c r="P776" s="84">
        <f>Baseline!B$33 * (C776 * Baseline!B$60*Baseline!B$63/Baseline!B$75 + Baseline!B$46 * Baseline!B$61*Baseline!B$64/Baseline!B$76 + Baseline!B$47 * Baseline!B$70*Baseline!B$65/Baseline!B$77 + Baseline!B$62*Baseline!B$71/Baseline!B$78)</f>
        <v>0.000000001956456031</v>
      </c>
      <c r="Q776" s="84">
        <f>Baseline!B$33 * (C776 * Baseline!B$63*Baseline!B$68/Baseline!B$75 + Baseline!B$46 * Baseline!B$64*Baseline!B$54/Baseline!B$76 + Baseline!B$47 * Baseline!B$65*Baseline!B$55/Baseline!B$77 + Baseline!B$71*Baseline!B$56/Baseline!B$78)</f>
        <v>0.000000003850717701</v>
      </c>
      <c r="R776" s="84">
        <f>Baseline!B$33 * (C776 * Baseline!B$63*Baseline!B$59/Baseline!B$75 + Baseline!B$46 * Baseline!B$64*Baseline!B$69/Baseline!B$76 + Baseline!B$47 * Baseline!B$65*Baseline!B$57/Baseline!B$77 + Baseline!B$71*Baseline!B$58/Baseline!B$78)</f>
        <v>0.00000001707281637</v>
      </c>
      <c r="S776" s="84">
        <f>Baseline!B$33 * (C776 * Baseline!B$63*Baseline!B$60/Baseline!B$75 + Baseline!B$46 * Baseline!B$64*Baseline!B$61/Baseline!B$76 + Baseline!B$47 * Baseline!B$65*Baseline!B$70/Baseline!B$77 + Baseline!B$71*Baseline!B$62/Baseline!B$78)</f>
        <v>0.000000001956456031</v>
      </c>
      <c r="T776" s="84">
        <f>Baseline!B$33 * (C776 * Baseline!B$63*Baseline!B$63/Baseline!B$75 + Baseline!B$46 * Baseline!B$64*Baseline!B$64/Baseline!B$76 + Baseline!B$47 * Baseline!B$65*Baseline!B$65/Baseline!B$77 + Baseline!B$71*Baseline!B$71/Baseline!B$78)</f>
        <v>0.00000009856722364</v>
      </c>
      <c r="U776" s="83"/>
      <c r="V776" s="84">
        <f>E776 * ( Baseline!B$89 * Baseline!B$7 )</f>
        <v>0.2289128523</v>
      </c>
      <c r="W776" s="84">
        <f>F776 * ( Baseline!D$89 * Baseline!B$11 )</f>
        <v>0.004422052374</v>
      </c>
      <c r="X776" s="84">
        <f>G776 * ( Baseline!F$89 * Baseline!B$16 )</f>
        <v>0.007017681387</v>
      </c>
      <c r="Y776" s="84">
        <f>H776 * ( Baseline!H$89 * Baseline!B$18 )</f>
        <v>0.001354195244</v>
      </c>
      <c r="Z776" s="86">
        <f t="shared" si="1"/>
        <v>0.2417067813</v>
      </c>
      <c r="AA776" s="84">
        <f>I776 * ( Baseline!B$89 * Baseline!B$7 )</f>
        <v>0.002488073267</v>
      </c>
      <c r="AB776" s="85">
        <f>J776 * ( Baseline!D$89 * Baseline!B$11 )</f>
        <v>0.03904359475</v>
      </c>
      <c r="AC776" s="85">
        <f>K776 * ( Baseline!F$89 * Baseline!B$16 )</f>
        <v>0.000572777953</v>
      </c>
      <c r="AD776" s="85">
        <f>L776 * ( Baseline!F$89 * Baseline!B$16 )</f>
        <v>0.0005930203486</v>
      </c>
      <c r="AE776" s="86">
        <f t="shared" si="2"/>
        <v>0.04269746631</v>
      </c>
      <c r="AF776" s="86">
        <f>M776 * ( Baseline!B$89 * Baseline!B$7 )</f>
        <v>0.002096933859</v>
      </c>
      <c r="AG776" s="86">
        <f>N776 * ( Baseline!D$89 * Baseline!B$11 )</f>
        <v>0.000304185211</v>
      </c>
      <c r="AH776" s="86">
        <f>O776 * ( Baseline!F$89 * Baseline!B$16 )</f>
        <v>0.05520286407</v>
      </c>
      <c r="AI776" s="86">
        <f>P776 * ( Baseline!H$89 * Baseline!B$18 )</f>
        <v>0.0006880336753</v>
      </c>
      <c r="AJ776" s="86">
        <f t="shared" si="3"/>
        <v>0.05829201682</v>
      </c>
      <c r="AK776" s="86">
        <f>Q776 * ( Baseline!B$89 * Baseline!B$7 )</f>
        <v>0.00003996659902</v>
      </c>
      <c r="AL776" s="86">
        <f>R776 * ( Baseline!D$89 * Baseline!B$11 )</f>
        <v>0.0003149353408</v>
      </c>
      <c r="AM776" s="86">
        <f>S776 * ( Baseline!F$89 * Baseline!B$16 )</f>
        <v>0.0000679570501</v>
      </c>
      <c r="AN776" s="86">
        <f>T776 * ( Baseline!H$89 * Baseline!B$18 )</f>
        <v>0.03466347726</v>
      </c>
      <c r="AO776" s="86">
        <f t="shared" si="4"/>
        <v>0.03508633625</v>
      </c>
      <c r="AP776" s="62"/>
      <c r="AQ776" s="86">
        <f>V776 * ( (1-Baseline!B$90-Baseline!B$89) + (1-B776)*Baseline!B$90 )</f>
        <v>0.1347402139</v>
      </c>
      <c r="AR776" s="86">
        <f>W776 * ( (1-Baseline!B$90-Baseline!B$89) + (1-B776)*Baseline!B$90 )</f>
        <v>0.002602860769</v>
      </c>
      <c r="AS776" s="86">
        <f>X776 * ( (1-Baseline!B$90-Baseline!B$89) + (1-B776)*Baseline!B$90 )</f>
        <v>0.00413067192</v>
      </c>
      <c r="AT776" s="86">
        <f>Y776 * ( (1-Baseline!B$90-Baseline!B$89) + (1-B776)*Baseline!B$90 )</f>
        <v>0.000797091797</v>
      </c>
      <c r="AU776" s="86">
        <f t="shared" si="5"/>
        <v>0.1422708384</v>
      </c>
      <c r="AV776" s="86">
        <f>AA776 * ( (1-Baseline!D$90-Baseline!D$89) + (1-B776)*Baseline!D$90 )</f>
        <v>0.00197823827</v>
      </c>
      <c r="AW776" s="86">
        <f>AB776 * ( (1-Baseline!D$90-Baseline!D$89) + (1-B776)*Baseline!D$90 )</f>
        <v>0.03104311048</v>
      </c>
      <c r="AX776" s="86">
        <f>AC776 * ( (1-Baseline!D$90-Baseline!D$89) + (1-B776)*Baseline!D$90 )</f>
        <v>0.0004554091239</v>
      </c>
      <c r="AY776" s="86">
        <f>AD776 * ( (1-Baseline!D$90-Baseline!D$89) + (1-B776)*Baseline!D$90 )</f>
        <v>0.0004715036184</v>
      </c>
      <c r="AZ776" s="86">
        <f t="shared" si="6"/>
        <v>0.0339482615</v>
      </c>
      <c r="BA776" s="86">
        <f>AF776 * ( (1-Baseline!F$90-Baseline!F$89) + (1-Baseline!B$36)*Baseline!F$90 )</f>
        <v>0.001509020707</v>
      </c>
      <c r="BB776" s="86">
        <f>AG776 * ( (1-Baseline!F$90-Baseline!F$89) + (1-Baseline!B$36)*Baseline!F$90 )</f>
        <v>0.0002189014118</v>
      </c>
      <c r="BC776" s="86">
        <f>AH776 * ( (1-Baseline!F$90-Baseline!F$89) + (1-Baseline!B$36)*Baseline!F$90 )</f>
        <v>0.03972574748</v>
      </c>
      <c r="BD776" s="86">
        <f>AI776 * ( (1-Baseline!F$90-Baseline!F$89) + (1-Baseline!B$36)*Baseline!F$90 )</f>
        <v>0.0004951310498</v>
      </c>
      <c r="BE776" s="86">
        <f t="shared" si="7"/>
        <v>0.04194880065</v>
      </c>
      <c r="BF776" s="86">
        <f>AK776 * ( (1-Baseline!H$90-Baseline!H$89) + (1-Baseline!B$36)*Baseline!H$90 )</f>
        <v>0.00003166633573</v>
      </c>
      <c r="BG776" s="86">
        <f>AL776 * ( (1-Baseline!H$90-Baseline!H$89) + (1-Baseline!B$36)*Baseline!H$90 )</f>
        <v>0.0002495295693</v>
      </c>
      <c r="BH776" s="86">
        <f>AM776 * ( (1-Baseline!H$90-Baseline!H$89) + (1-Baseline!B$36)*Baseline!H$90 )</f>
        <v>0.00005384372994</v>
      </c>
      <c r="BI776" s="86">
        <f>AN776 * ( (1-Baseline!H$90-Baseline!H$89) + (1-Baseline!B$36)*Baseline!H$90 )</f>
        <v>0.0274645663</v>
      </c>
      <c r="BJ776" s="86">
        <f t="shared" si="8"/>
        <v>0.02779960594</v>
      </c>
      <c r="BK776" s="62"/>
      <c r="BL776" s="86">
        <f t="shared" si="19"/>
        <v>0.9470683903</v>
      </c>
      <c r="BM776" s="86">
        <f t="shared" si="20"/>
        <v>0.01829511092</v>
      </c>
      <c r="BN776" s="86">
        <f t="shared" si="21"/>
        <v>0.02903386222</v>
      </c>
      <c r="BO776" s="86">
        <f t="shared" si="22"/>
        <v>0.005602636535</v>
      </c>
      <c r="BP776" s="86">
        <f t="shared" si="9"/>
        <v>1</v>
      </c>
      <c r="BQ776" s="86">
        <f t="shared" si="23"/>
        <v>0.05827215247</v>
      </c>
      <c r="BR776" s="86">
        <f t="shared" si="24"/>
        <v>0.9144241595</v>
      </c>
      <c r="BS776" s="86">
        <f t="shared" si="25"/>
        <v>0.01341479958</v>
      </c>
      <c r="BT776" s="86">
        <f t="shared" si="26"/>
        <v>0.01388888849</v>
      </c>
      <c r="BU776" s="86">
        <f t="shared" si="10"/>
        <v>1</v>
      </c>
      <c r="BV776" s="86">
        <f t="shared" si="27"/>
        <v>0.03597291659</v>
      </c>
      <c r="BW776" s="86">
        <f t="shared" si="28"/>
        <v>0.00521829965</v>
      </c>
      <c r="BX776" s="86">
        <f t="shared" si="29"/>
        <v>0.9470055607</v>
      </c>
      <c r="BY776" s="86">
        <f t="shared" si="30"/>
        <v>0.01180322303</v>
      </c>
      <c r="BZ776" s="86">
        <f t="shared" si="11"/>
        <v>1</v>
      </c>
      <c r="CA776" s="86">
        <f t="shared" si="31"/>
        <v>0.001139092972</v>
      </c>
      <c r="CB776" s="86">
        <f t="shared" si="32"/>
        <v>0.008976011021</v>
      </c>
      <c r="CC776" s="86">
        <f t="shared" si="33"/>
        <v>0.001936852273</v>
      </c>
      <c r="CD776" s="86">
        <f t="shared" si="34"/>
        <v>0.9879480437</v>
      </c>
      <c r="CE776" s="86">
        <f t="shared" si="12"/>
        <v>1</v>
      </c>
      <c r="CF776" s="62"/>
      <c r="CG776" s="86">
        <f t="shared" si="35"/>
        <v>0.9470683903</v>
      </c>
      <c r="CH776" s="86">
        <f t="shared" si="36"/>
        <v>0.01829511092</v>
      </c>
      <c r="CI776" s="86">
        <f t="shared" si="37"/>
        <v>0.02903386222</v>
      </c>
      <c r="CJ776" s="86">
        <f t="shared" si="38"/>
        <v>0.005602636535</v>
      </c>
      <c r="CK776" s="86">
        <f t="shared" si="13"/>
        <v>1</v>
      </c>
      <c r="CL776" s="86">
        <f t="shared" si="39"/>
        <v>0.05827215247</v>
      </c>
      <c r="CM776" s="86">
        <f t="shared" si="40"/>
        <v>0.9144241595</v>
      </c>
      <c r="CN776" s="86">
        <f t="shared" si="41"/>
        <v>0.01341479958</v>
      </c>
      <c r="CO776" s="86">
        <f t="shared" si="42"/>
        <v>0.01388888849</v>
      </c>
      <c r="CP776" s="86">
        <f t="shared" si="14"/>
        <v>1</v>
      </c>
      <c r="CQ776" s="86">
        <f t="shared" si="43"/>
        <v>0.03597291659</v>
      </c>
      <c r="CR776" s="86">
        <f t="shared" si="44"/>
        <v>0.00521829965</v>
      </c>
      <c r="CS776" s="86">
        <f t="shared" si="45"/>
        <v>0.9470055607</v>
      </c>
      <c r="CT776" s="86">
        <f t="shared" si="46"/>
        <v>0.01180322303</v>
      </c>
      <c r="CU776" s="86">
        <f t="shared" si="15"/>
        <v>1</v>
      </c>
      <c r="CV776" s="86">
        <f t="shared" si="47"/>
        <v>0.001139092972</v>
      </c>
      <c r="CW776" s="86">
        <f t="shared" si="48"/>
        <v>0.008976011021</v>
      </c>
      <c r="CX776" s="86">
        <f t="shared" si="49"/>
        <v>0.001936852273</v>
      </c>
      <c r="CY776" s="86">
        <f t="shared" si="50"/>
        <v>0.9879480437</v>
      </c>
      <c r="CZ776" s="86">
        <f t="shared" si="16"/>
        <v>1</v>
      </c>
      <c r="DA776" s="62"/>
      <c r="DB776" s="86">
        <f>(AQ776*Baseline!B$7 + AV776*Baseline!B$11 + BA776*Baseline!B$16 + BF776*Baseline!B$18)</f>
        <v>76096.97597</v>
      </c>
      <c r="DC776" s="86">
        <f>(AR776*Baseline!B$7 + AW776*Baseline!B$11 + BB776*Baseline!B$16 + BG776*Baseline!B$18)</f>
        <v>79995.53815</v>
      </c>
      <c r="DD776" s="86">
        <f>(AS776*Baseline!B$7 + AX776*Baseline!B$11 + BC776*Baseline!B$16 + BH776*Baseline!B$18)</f>
        <v>138534.3756</v>
      </c>
      <c r="DE776" s="86">
        <f>(AT776*Baseline!B$7 + AY776*Baseline!B$11 + BD776*Baseline!B$16 + BI776*Baseline!B$18)</f>
        <v>1260681.44</v>
      </c>
      <c r="DF776" s="86">
        <f t="shared" si="17"/>
        <v>1555308.329</v>
      </c>
      <c r="DG776" s="62"/>
      <c r="DH776" s="86">
        <f t="shared" si="51"/>
        <v>0.04892726062</v>
      </c>
      <c r="DI776" s="86">
        <f t="shared" si="52"/>
        <v>0.05143387754</v>
      </c>
      <c r="DJ776" s="86">
        <f t="shared" si="53"/>
        <v>0.08907196921</v>
      </c>
      <c r="DK776" s="86">
        <f t="shared" si="54"/>
        <v>0.8105668926</v>
      </c>
      <c r="DL776" s="86">
        <f t="shared" si="18"/>
        <v>1</v>
      </c>
      <c r="DM776" s="62"/>
      <c r="DN776" s="86">
        <f>DH776 / (Baseline!B$7/Baseline!B$17)</f>
        <v>5.222663261</v>
      </c>
      <c r="DO776" s="86">
        <f>DI776 / (Baseline!B$11/Baseline!B$17)</f>
        <v>1.241638421</v>
      </c>
      <c r="DP776" s="86">
        <f>DJ776 / (Baseline!B$16/Baseline!B$17)</f>
        <v>1.376431106</v>
      </c>
      <c r="DQ776" s="86">
        <f>DK776 / (Baseline!B$18/Baseline!B$17)</f>
        <v>0.9164174307</v>
      </c>
      <c r="DR776" s="62"/>
      <c r="DS776" s="86">
        <f>DH776 / Baseline!H$117</f>
        <v>1.957438476</v>
      </c>
      <c r="DT776" s="86">
        <f>DI776 / Baseline!H$118</f>
        <v>1.15777927</v>
      </c>
      <c r="DU776" s="86">
        <f>DJ776 / Baseline!H$119</f>
        <v>1.064803228</v>
      </c>
      <c r="DV776" s="86">
        <f>DK776 / Baseline!H$120</f>
        <v>0.9570662248</v>
      </c>
      <c r="DW776" s="87"/>
      <c r="DX776" s="86">
        <f>(AU776*Baseline!B$34)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0.03387015701</v>
      </c>
      <c r="DY776" s="86">
        <f>(AZ776*Baseline!B$34) + (Baseline!D$90*(1-Baseline!D$91)*Baseline!B$35) + (Baseline!D$90*Baseline!D$91*((1-Baseline!D$92)*Baseline!B$40 + Baseline!D$92*Baseline!B$41))</f>
        <v>0.01150580722</v>
      </c>
      <c r="DZ776" s="86">
        <f>(BE776*Baseline!B$34) + (Baseline!F$90*(1-Baseline!F$91)*Baseline!B$35) + (Baseline!F$90*Baseline!F$91*((1-Baseline!F$92)*Baseline!B$40 + Baseline!F$92*Baseline!B$41))</f>
        <v>0.0140229601</v>
      </c>
      <c r="EA776" s="86">
        <f>(BJ776*Baseline!B$34) + (Baseline!H$90*(1-Baseline!H$91)*Baseline!B$35) + (Baseline!H$90*Baseline!H$91*((1-Baseline!H$92)*Baseline!B$40 + Baseline!H$92*Baseline!B$41))</f>
        <v>0.00931494089</v>
      </c>
      <c r="EB776" s="86">
        <f>( DX776*Baseline!B$7 + DY776*Baseline!B$11 + DZ776*Baseline!B$16 + EA776*Baseline!B$18 ) / Baseline!B$17</f>
        <v>0.00994040196</v>
      </c>
    </row>
    <row r="777">
      <c r="A777" s="73" t="s">
        <v>953</v>
      </c>
      <c r="B777" s="85">
        <f>MIN( MAX( NORMINV( MCrands!B777, (B$5+B$4)/2, (B$5-B$4)/3.29 ), 0 ), 1 )</f>
        <v>0.3790151367</v>
      </c>
      <c r="C777" s="85">
        <f>MAX( NORMINV( MCrands!C777, (C$5+C$4)/2, (C$5-C$4)/3.29 ), 0 )</f>
        <v>2.947687206</v>
      </c>
      <c r="D777" s="83"/>
      <c r="E777" s="84">
        <f>Baseline!B$33 * (C777 * Baseline!B$68*Baseline!B$68/Baseline!B$75 + Baseline!B$46 * Baseline!B$54*Baseline!B$54/Baseline!B$76 + Baseline!B$47 * Baseline!B$55*Baseline!B$55/Baseline!B$77 + Baseline!B$56*Baseline!B$56/Baseline!B$78)</f>
        <v>0.00002091918725</v>
      </c>
      <c r="F777" s="84">
        <f>Baseline!B$33 * (C777 * Baseline!B$68*Baseline!B$59/Baseline!B$75 + Baseline!B$46 * Baseline!B$54*Baseline!B$69/Baseline!B$76 + Baseline!B$47 * Baseline!B$55*Baseline!B$57/Baseline!B$77 + Baseline!B$56*Baseline!B$58/Baseline!B$78)</f>
        <v>0.0000002395424681</v>
      </c>
      <c r="G777" s="85">
        <f>Baseline!B$33 * (C777 * Baseline!B$68*Baseline!B$60/Baseline!B$75 + Baseline!B$46 * Baseline!B$54*Baseline!B$61/Baseline!B$76 + Baseline!B$47 * Baseline!B$55*Baseline!B$70/Baseline!B$77 + Baseline!B$56*Baseline!B$62/Baseline!B$78)</f>
        <v>0.0000002015951888</v>
      </c>
      <c r="H777" s="84">
        <f>Baseline!B$33 * (C777 * Baseline!B$68*Baseline!B$63/Baseline!B$75 + Baseline!B$46 * Baseline!B$54*Baseline!B$64/Baseline!B$76 + Baseline!B$47 * Baseline!B$55*Baseline!B$65/Baseline!B$77 + Baseline!B$56*Baseline!B$71/Baseline!B$78)</f>
        <v>0.000000003806615246</v>
      </c>
      <c r="I777" s="84">
        <f>Baseline!B$33 * (C777 * Baseline!B$59*Baseline!B$68/Baseline!B$75 + Baseline!B$46 * Baseline!B$69*Baseline!B$54/Baseline!B$76 + Baseline!B$47 * Baseline!B$57*Baseline!B$55/Baseline!B$77 + Baseline!B$58*Baseline!B$56/Baseline!B$78)</f>
        <v>0.0000002395424681</v>
      </c>
      <c r="J777" s="85">
        <f>Baseline!B$33 * (C777 * Baseline!B$59*Baseline!B$59/Baseline!B$75 + Baseline!B$46 * Baseline!B$69*Baseline!B$69/Baseline!B$76 + Baseline!B$47 * Baseline!B$57*Baseline!B$57/Baseline!B$77 + Baseline!B$58*Baseline!B$58/Baseline!B$78)</f>
        <v>0.00000211657451</v>
      </c>
      <c r="K777" s="84">
        <f>Baseline!B$33 * (C777 * Baseline!B$59*Baseline!B$60/Baseline!B$75 + Baseline!B$46 * Baseline!B$69*Baseline!B$61/Baseline!B$76 + Baseline!B$47 * Baseline!B$57*Baseline!B$70/Baseline!B$77 + Baseline!B$58*Baseline!B$62/Baseline!B$78)</f>
        <v>0.00000001648997634</v>
      </c>
      <c r="L777" s="85">
        <f>Baseline!B$33 * (C777 * Baseline!B$59*Baseline!B$63/Baseline!B$75 + Baseline!B$46 * Baseline!B$69*Baseline!B$64/Baseline!B$76 + Baseline!B$47 * Baseline!B$57*Baseline!B$65/Baseline!B$77 + Baseline!B$58*Baseline!B$71/Baseline!B$78)</f>
        <v>0.00000001707280941</v>
      </c>
      <c r="M777" s="84">
        <f>Baseline!B$33 * (C777 * Baseline!B$60*Baseline!B$68/Baseline!B$75 + Baseline!B$46 * Baseline!B$61*Baseline!B$54/Baseline!B$76 + Baseline!B$47 * Baseline!B$70*Baseline!B$55/Baseline!B$77 + Baseline!B$62*Baseline!B$56/Baseline!B$78)</f>
        <v>0.0000002015951888</v>
      </c>
      <c r="N777" s="85">
        <f>Baseline!B$33 * (C777 * Baseline!B$60*Baseline!B$59/Baseline!B$75 + Baseline!B$46 * Baseline!B$61*Baseline!B$69/Baseline!B$76 + Baseline!B$47 * Baseline!B$70*Baseline!B$57/Baseline!B$77 + Baseline!B$62*Baseline!B$58/Baseline!B$78)</f>
        <v>0.00000001648997634</v>
      </c>
      <c r="O777" s="85">
        <f>Baseline!B$33 * (C777 * Baseline!B$60*Baseline!B$60/Baseline!B$75 + Baseline!B$46 * Baseline!B$61*Baseline!B$61/Baseline!B$76 + Baseline!B$47 * Baseline!B$70*Baseline!B$70/Baseline!B$77 + Baseline!B$62*Baseline!B$62/Baseline!B$78)</f>
        <v>0.000001589267994</v>
      </c>
      <c r="P777" s="84">
        <f>Baseline!B$33 * (C777 * Baseline!B$60*Baseline!B$63/Baseline!B$75 + Baseline!B$46 * Baseline!B$61*Baseline!B$64/Baseline!B$76 + Baseline!B$47 * Baseline!B$70*Baseline!B$65/Baseline!B$77 + Baseline!B$62*Baseline!B$71/Baseline!B$78)</f>
        <v>0.000000001956438912</v>
      </c>
      <c r="Q777" s="84">
        <f>Baseline!B$33 * (C777 * Baseline!B$63*Baseline!B$68/Baseline!B$75 + Baseline!B$46 * Baseline!B$64*Baseline!B$54/Baseline!B$76 + Baseline!B$47 * Baseline!B$65*Baseline!B$55/Baseline!B$77 + Baseline!B$71*Baseline!B$56/Baseline!B$78)</f>
        <v>0.000000003806615246</v>
      </c>
      <c r="R777" s="84">
        <f>Baseline!B$33 * (C777 * Baseline!B$63*Baseline!B$59/Baseline!B$75 + Baseline!B$46 * Baseline!B$64*Baseline!B$69/Baseline!B$76 + Baseline!B$47 * Baseline!B$65*Baseline!B$57/Baseline!B$77 + Baseline!B$71*Baseline!B$58/Baseline!B$78)</f>
        <v>0.00000001707280941</v>
      </c>
      <c r="S777" s="84">
        <f>Baseline!B$33 * (C777 * Baseline!B$63*Baseline!B$60/Baseline!B$75 + Baseline!B$46 * Baseline!B$64*Baseline!B$61/Baseline!B$76 + Baseline!B$47 * Baseline!B$65*Baseline!B$70/Baseline!B$77 + Baseline!B$71*Baseline!B$62/Baseline!B$78)</f>
        <v>0.000000001956438912</v>
      </c>
      <c r="T777" s="84">
        <f>Baseline!B$33 * (C777 * Baseline!B$63*Baseline!B$63/Baseline!B$75 + Baseline!B$46 * Baseline!B$64*Baseline!B$64/Baseline!B$76 + Baseline!B$47 * Baseline!B$65*Baseline!B$65/Baseline!B$77 + Baseline!B$71*Baseline!B$71/Baseline!B$78)</f>
        <v>0.00000009856722193</v>
      </c>
      <c r="U777" s="83"/>
      <c r="V777" s="84">
        <f>E777 * ( Baseline!B$89 * Baseline!B$7 )</f>
        <v>0.2171202445</v>
      </c>
      <c r="W777" s="84">
        <f>F777 * ( Baseline!D$89 * Baseline!B$11 )</f>
        <v>0.004418743058</v>
      </c>
      <c r="X777" s="84">
        <f>G777 * ( Baseline!F$89 * Baseline!B$16 )</f>
        <v>0.007002362501</v>
      </c>
      <c r="Y777" s="84">
        <f>H777 * ( Baseline!H$89 * Baseline!B$18 )</f>
        <v>0.001338685581</v>
      </c>
      <c r="Z777" s="86">
        <f t="shared" si="1"/>
        <v>0.2298800357</v>
      </c>
      <c r="AA777" s="84">
        <f>I777 * ( Baseline!B$89 * Baseline!B$7 )</f>
        <v>0.002486211276</v>
      </c>
      <c r="AB777" s="85">
        <f>J777 * ( Baseline!D$89 * Baseline!B$11 )</f>
        <v>0.03904359422</v>
      </c>
      <c r="AC777" s="85">
        <f>K777 * ( Baseline!F$89 * Baseline!B$16 )</f>
        <v>0.0005727755342</v>
      </c>
      <c r="AD777" s="85">
        <f>L777 * ( Baseline!F$89 * Baseline!B$16 )</f>
        <v>0.0005930201067</v>
      </c>
      <c r="AE777" s="86">
        <f t="shared" si="2"/>
        <v>0.04269560114</v>
      </c>
      <c r="AF777" s="86">
        <f>M777 * ( Baseline!B$89 * Baseline!B$7 )</f>
        <v>0.002092356465</v>
      </c>
      <c r="AG777" s="86">
        <f>N777 * ( Baseline!D$89 * Baseline!B$11 )</f>
        <v>0.0003041839265</v>
      </c>
      <c r="AH777" s="86">
        <f>O777 * ( Baseline!F$89 * Baseline!B$16 )</f>
        <v>0.05520285813</v>
      </c>
      <c r="AI777" s="86">
        <f>P777 * ( Baseline!H$89 * Baseline!B$18 )</f>
        <v>0.0006880276551</v>
      </c>
      <c r="AJ777" s="86">
        <f t="shared" si="3"/>
        <v>0.05828742617</v>
      </c>
      <c r="AK777" s="86">
        <f>Q777 * ( Baseline!B$89 * Baseline!B$7 )</f>
        <v>0.00003950885963</v>
      </c>
      <c r="AL777" s="86">
        <f>R777 * ( Baseline!D$89 * Baseline!B$11 )</f>
        <v>0.0003149352124</v>
      </c>
      <c r="AM777" s="86">
        <f>S777 * ( Baseline!F$89 * Baseline!B$16 )</f>
        <v>0.00006795645549</v>
      </c>
      <c r="AN777" s="86">
        <f>T777 * ( Baseline!H$89 * Baseline!B$18 )</f>
        <v>0.03466347666</v>
      </c>
      <c r="AO777" s="86">
        <f t="shared" si="4"/>
        <v>0.03508587718</v>
      </c>
      <c r="AP777" s="62"/>
      <c r="AQ777" s="86">
        <f>V777 * ( (1-Baseline!B$90-Baseline!B$89) + (1-B777)*Baseline!B$90 )</f>
        <v>0.1392341166</v>
      </c>
      <c r="AR777" s="86">
        <f>W777 * ( (1-Baseline!B$90-Baseline!B$89) + (1-B777)*Baseline!B$90 )</f>
        <v>0.002833636208</v>
      </c>
      <c r="AS777" s="86">
        <f>X777 * ( (1-Baseline!B$90-Baseline!B$89) + (1-B777)*Baseline!B$90 )</f>
        <v>0.004490450715</v>
      </c>
      <c r="AT777" s="86">
        <f>Y777 * ( (1-Baseline!B$90-Baseline!B$89) + (1-B777)*Baseline!B$90 )</f>
        <v>0.0008584676416</v>
      </c>
      <c r="AU777" s="86">
        <f t="shared" si="5"/>
        <v>0.1474166712</v>
      </c>
      <c r="AV777" s="86">
        <f>AA777 * ( (1-Baseline!D$90-Baseline!D$89) + (1-B777)*Baseline!D$90 )</f>
        <v>0.002042670237</v>
      </c>
      <c r="AW777" s="86">
        <f>AB777 * ( (1-Baseline!D$90-Baseline!D$89) + (1-B777)*Baseline!D$90 )</f>
        <v>0.03207820213</v>
      </c>
      <c r="AX777" s="86">
        <f>AC777 * ( (1-Baseline!D$90-Baseline!D$89) + (1-B777)*Baseline!D$90 )</f>
        <v>0.0004705921606</v>
      </c>
      <c r="AY777" s="86">
        <f>AD777 * ( (1-Baseline!D$90-Baseline!D$89) + (1-B777)*Baseline!D$90 )</f>
        <v>0.0004872250936</v>
      </c>
      <c r="AZ777" s="86">
        <f t="shared" si="6"/>
        <v>0.03507868962</v>
      </c>
      <c r="BA777" s="86">
        <f>AF777 * ( (1-Baseline!F$90-Baseline!F$89) + (1-Baseline!B$36)*Baseline!F$90 )</f>
        <v>0.001505726668</v>
      </c>
      <c r="BB777" s="86">
        <f>AG777 * ( (1-Baseline!F$90-Baseline!F$89) + (1-Baseline!B$36)*Baseline!F$90 )</f>
        <v>0.0002189004874</v>
      </c>
      <c r="BC777" s="86">
        <f>AH777 * ( (1-Baseline!F$90-Baseline!F$89) + (1-Baseline!B$36)*Baseline!F$90 )</f>
        <v>0.0397257432</v>
      </c>
      <c r="BD777" s="86">
        <f>AI777 * ( (1-Baseline!F$90-Baseline!F$89) + (1-Baseline!B$36)*Baseline!F$90 )</f>
        <v>0.0004951267175</v>
      </c>
      <c r="BE777" s="86">
        <f t="shared" si="7"/>
        <v>0.04194549707</v>
      </c>
      <c r="BF777" s="86">
        <f>AK777 * ( (1-Baseline!H$90-Baseline!H$89) + (1-Baseline!B$36)*Baseline!H$90 )</f>
        <v>0.00003130365967</v>
      </c>
      <c r="BG777" s="86">
        <f>AL777 * ( (1-Baseline!H$90-Baseline!H$89) + (1-Baseline!B$36)*Baseline!H$90 )</f>
        <v>0.0002495294675</v>
      </c>
      <c r="BH777" s="86">
        <f>AM777 * ( (1-Baseline!H$90-Baseline!H$89) + (1-Baseline!B$36)*Baseline!H$90 )</f>
        <v>0.00005384325881</v>
      </c>
      <c r="BI777" s="86">
        <f>AN777 * ( (1-Baseline!H$90-Baseline!H$89) + (1-Baseline!B$36)*Baseline!H$90 )</f>
        <v>0.02746456582</v>
      </c>
      <c r="BJ777" s="86">
        <f t="shared" si="8"/>
        <v>0.02779924221</v>
      </c>
      <c r="BK777" s="62"/>
      <c r="BL777" s="86">
        <f t="shared" si="19"/>
        <v>0.944493696</v>
      </c>
      <c r="BM777" s="86">
        <f t="shared" si="20"/>
        <v>0.01922195221</v>
      </c>
      <c r="BN777" s="86">
        <f t="shared" si="21"/>
        <v>0.0304609423</v>
      </c>
      <c r="BO777" s="86">
        <f t="shared" si="22"/>
        <v>0.005823409487</v>
      </c>
      <c r="BP777" s="86">
        <f t="shared" si="9"/>
        <v>1</v>
      </c>
      <c r="BQ777" s="86">
        <f t="shared" si="23"/>
        <v>0.05823108727</v>
      </c>
      <c r="BR777" s="86">
        <f t="shared" si="24"/>
        <v>0.9144640942</v>
      </c>
      <c r="BS777" s="86">
        <f t="shared" si="25"/>
        <v>0.01341532895</v>
      </c>
      <c r="BT777" s="86">
        <f t="shared" si="26"/>
        <v>0.01388948957</v>
      </c>
      <c r="BU777" s="86">
        <f t="shared" si="10"/>
        <v>1</v>
      </c>
      <c r="BV777" s="86">
        <f t="shared" si="27"/>
        <v>0.03589721836</v>
      </c>
      <c r="BW777" s="86">
        <f t="shared" si="28"/>
        <v>0.005218688599</v>
      </c>
      <c r="BX777" s="86">
        <f t="shared" si="29"/>
        <v>0.9470800437</v>
      </c>
      <c r="BY777" s="86">
        <f t="shared" si="30"/>
        <v>0.01180404935</v>
      </c>
      <c r="BZ777" s="86">
        <f t="shared" si="11"/>
        <v>1</v>
      </c>
      <c r="CA777" s="86">
        <f t="shared" si="31"/>
        <v>0.001126061618</v>
      </c>
      <c r="CB777" s="86">
        <f t="shared" si="32"/>
        <v>0.008976124802</v>
      </c>
      <c r="CC777" s="86">
        <f t="shared" si="33"/>
        <v>0.001936860667</v>
      </c>
      <c r="CD777" s="86">
        <f t="shared" si="34"/>
        <v>0.9879609529</v>
      </c>
      <c r="CE777" s="86">
        <f t="shared" si="12"/>
        <v>1</v>
      </c>
      <c r="CF777" s="62"/>
      <c r="CG777" s="86">
        <f t="shared" si="35"/>
        <v>0.944493696</v>
      </c>
      <c r="CH777" s="86">
        <f t="shared" si="36"/>
        <v>0.01922195221</v>
      </c>
      <c r="CI777" s="86">
        <f t="shared" si="37"/>
        <v>0.0304609423</v>
      </c>
      <c r="CJ777" s="86">
        <f t="shared" si="38"/>
        <v>0.005823409487</v>
      </c>
      <c r="CK777" s="86">
        <f t="shared" si="13"/>
        <v>1</v>
      </c>
      <c r="CL777" s="86">
        <f t="shared" si="39"/>
        <v>0.05823108727</v>
      </c>
      <c r="CM777" s="86">
        <f t="shared" si="40"/>
        <v>0.9144640942</v>
      </c>
      <c r="CN777" s="86">
        <f t="shared" si="41"/>
        <v>0.01341532895</v>
      </c>
      <c r="CO777" s="86">
        <f t="shared" si="42"/>
        <v>0.01388948957</v>
      </c>
      <c r="CP777" s="86">
        <f t="shared" si="14"/>
        <v>1</v>
      </c>
      <c r="CQ777" s="86">
        <f t="shared" si="43"/>
        <v>0.03589721836</v>
      </c>
      <c r="CR777" s="86">
        <f t="shared" si="44"/>
        <v>0.005218688599</v>
      </c>
      <c r="CS777" s="86">
        <f t="shared" si="45"/>
        <v>0.9470800437</v>
      </c>
      <c r="CT777" s="86">
        <f t="shared" si="46"/>
        <v>0.01180404935</v>
      </c>
      <c r="CU777" s="86">
        <f t="shared" si="15"/>
        <v>1</v>
      </c>
      <c r="CV777" s="86">
        <f t="shared" si="47"/>
        <v>0.001126061618</v>
      </c>
      <c r="CW777" s="86">
        <f t="shared" si="48"/>
        <v>0.008976124802</v>
      </c>
      <c r="CX777" s="86">
        <f t="shared" si="49"/>
        <v>0.001936860667</v>
      </c>
      <c r="CY777" s="86">
        <f t="shared" si="50"/>
        <v>0.9879609529</v>
      </c>
      <c r="CZ777" s="86">
        <f t="shared" si="16"/>
        <v>1</v>
      </c>
      <c r="DA777" s="62"/>
      <c r="DB777" s="86">
        <f>(AQ777*Baseline!B$7 + AV777*Baseline!B$11 + BA777*Baseline!B$16 + BF777*Baseline!B$18)</f>
        <v>78387.05374</v>
      </c>
      <c r="DC777" s="86">
        <f>(AR777*Baseline!B$7 + AW777*Baseline!B$11 + BB777*Baseline!B$16 + BG777*Baseline!B$18)</f>
        <v>82327.2664</v>
      </c>
      <c r="DD777" s="86">
        <f>(AS777*Baseline!B$7 + AX777*Baseline!B$11 + BC777*Baseline!B$16 + BH777*Baseline!B$18)</f>
        <v>138741.3933</v>
      </c>
      <c r="DE777" s="86">
        <f>(AT777*Baseline!B$7 + AY777*Baseline!B$11 + BD777*Baseline!B$16 + BI777*Baseline!B$18)</f>
        <v>1260744.886</v>
      </c>
      <c r="DF777" s="86">
        <f t="shared" si="17"/>
        <v>1560200.599</v>
      </c>
      <c r="DG777" s="62"/>
      <c r="DH777" s="86">
        <f t="shared" si="51"/>
        <v>0.05024165083</v>
      </c>
      <c r="DI777" s="86">
        <f t="shared" si="52"/>
        <v>0.05276710343</v>
      </c>
      <c r="DJ777" s="86">
        <f t="shared" si="53"/>
        <v>0.0889253557</v>
      </c>
      <c r="DK777" s="86">
        <f t="shared" si="54"/>
        <v>0.80806589</v>
      </c>
      <c r="DL777" s="86">
        <f t="shared" si="18"/>
        <v>1</v>
      </c>
      <c r="DM777" s="62"/>
      <c r="DN777" s="86">
        <f>DH777 / (Baseline!B$7/Baseline!B$17)</f>
        <v>5.36296577</v>
      </c>
      <c r="DO777" s="86">
        <f>DI777 / (Baseline!B$11/Baseline!B$17)</f>
        <v>1.273823133</v>
      </c>
      <c r="DP777" s="86">
        <f>DJ777 / (Baseline!B$16/Baseline!B$17)</f>
        <v>1.374165484</v>
      </c>
      <c r="DQ777" s="86">
        <f>DK777 / (Baseline!B$18/Baseline!B$17)</f>
        <v>0.9135898265</v>
      </c>
      <c r="DR777" s="62"/>
      <c r="DS777" s="86">
        <f>DH777 / Baseline!H$117</f>
        <v>2.010023434</v>
      </c>
      <c r="DT777" s="86">
        <f>DI777 / Baseline!H$118</f>
        <v>1.187790255</v>
      </c>
      <c r="DU777" s="86">
        <f>DJ777 / Baseline!H$119</f>
        <v>1.06305055</v>
      </c>
      <c r="DV777" s="86">
        <f>DK777 / Baseline!H$120</f>
        <v>0.9541131988</v>
      </c>
      <c r="DW777" s="87"/>
      <c r="DX777" s="86">
        <f>(AU777*Baseline!B$34)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0.03464203193</v>
      </c>
      <c r="DY777" s="86">
        <f>(AZ777*Baseline!B$34) + (Baseline!D$90*(1-Baseline!D$91)*Baseline!B$35) + (Baseline!D$90*Baseline!D$91*((1-Baseline!D$92)*Baseline!B$40 + Baseline!D$92*Baseline!B$41))</f>
        <v>0.01167537144</v>
      </c>
      <c r="DZ777" s="86">
        <f>(BE777*Baseline!B$34) + (Baseline!F$90*(1-Baseline!F$91)*Baseline!B$35) + (Baseline!F$90*Baseline!F$91*((1-Baseline!F$92)*Baseline!B$40 + Baseline!F$92*Baseline!B$41))</f>
        <v>0.01402246456</v>
      </c>
      <c r="EA777" s="86">
        <f>(BJ777*Baseline!B$34) + (Baseline!H$90*(1-Baseline!H$91)*Baseline!B$35) + (Baseline!H$90*Baseline!H$91*((1-Baseline!H$92)*Baseline!B$40 + Baseline!H$92*Baseline!B$41))</f>
        <v>0.009314886332</v>
      </c>
      <c r="EB777" s="86">
        <f>( DX777*Baseline!B$7 + DY777*Baseline!B$11 + DZ777*Baseline!B$16 + EA777*Baseline!B$18 ) / Baseline!B$17</f>
        <v>0.009954576822</v>
      </c>
    </row>
    <row r="778">
      <c r="A778" s="73" t="s">
        <v>954</v>
      </c>
      <c r="B778" s="85">
        <f>MIN( MAX( NORMINV( MCrands!B778, (B$5+B$4)/2, (B$5-B$4)/3.29 ), 0 ), 1 )</f>
        <v>0.37726494</v>
      </c>
      <c r="C778" s="85">
        <f>MAX( NORMINV( MCrands!C778, (C$5+C$4)/2, (C$5-C$4)/3.29 ), 0 )</f>
        <v>2.498360067</v>
      </c>
      <c r="D778" s="83"/>
      <c r="E778" s="84">
        <f>Baseline!B$33 * (C778 * Baseline!B$68*Baseline!B$68/Baseline!B$75 + Baseline!B$46 * Baseline!B$54*Baseline!B$54/Baseline!B$76 + Baseline!B$47 * Baseline!B$55*Baseline!B$55/Baseline!B$77 + Baseline!B$56*Baseline!B$56/Baseline!B$78)</f>
        <v>0.00001773794032</v>
      </c>
      <c r="F778" s="84">
        <f>Baseline!B$33 * (C778 * Baseline!B$68*Baseline!B$59/Baseline!B$75 + Baseline!B$46 * Baseline!B$54*Baseline!B$69/Baseline!B$76 + Baseline!B$47 * Baseline!B$55*Baseline!B$57/Baseline!B$77 + Baseline!B$56*Baseline!B$58/Baseline!B$78)</f>
        <v>0.0000002390401659</v>
      </c>
      <c r="G778" s="85">
        <f>Baseline!B$33 * (C778 * Baseline!B$68*Baseline!B$60/Baseline!B$75 + Baseline!B$46 * Baseline!B$54*Baseline!B$61/Baseline!B$76 + Baseline!B$47 * Baseline!B$55*Baseline!B$70/Baseline!B$77 + Baseline!B$56*Baseline!B$62/Baseline!B$78)</f>
        <v>0.0000002003603627</v>
      </c>
      <c r="H778" s="84">
        <f>Baseline!B$33 * (C778 * Baseline!B$68*Baseline!B$63/Baseline!B$75 + Baseline!B$46 * Baseline!B$54*Baseline!B$64/Baseline!B$76 + Baseline!B$47 * Baseline!B$55*Baseline!B$65/Baseline!B$77 + Baseline!B$56*Baseline!B$71/Baseline!B$78)</f>
        <v>0.000000003683132635</v>
      </c>
      <c r="I778" s="84">
        <f>Baseline!B$33 * (C778 * Baseline!B$59*Baseline!B$68/Baseline!B$75 + Baseline!B$46 * Baseline!B$69*Baseline!B$54/Baseline!B$76 + Baseline!B$47 * Baseline!B$57*Baseline!B$55/Baseline!B$77 + Baseline!B$58*Baseline!B$56/Baseline!B$78)</f>
        <v>0.0000002390401659</v>
      </c>
      <c r="J778" s="85">
        <f>Baseline!B$33 * (C778 * Baseline!B$59*Baseline!B$59/Baseline!B$75 + Baseline!B$46 * Baseline!B$69*Baseline!B$69/Baseline!B$76 + Baseline!B$47 * Baseline!B$57*Baseline!B$57/Baseline!B$77 + Baseline!B$58*Baseline!B$58/Baseline!B$78)</f>
        <v>0.000002116574431</v>
      </c>
      <c r="K778" s="84">
        <f>Baseline!B$33 * (C778 * Baseline!B$59*Baseline!B$60/Baseline!B$75 + Baseline!B$46 * Baseline!B$69*Baseline!B$61/Baseline!B$76 + Baseline!B$47 * Baseline!B$57*Baseline!B$70/Baseline!B$77 + Baseline!B$58*Baseline!B$62/Baseline!B$78)</f>
        <v>0.00000001648978137</v>
      </c>
      <c r="L778" s="85">
        <f>Baseline!B$33 * (C778 * Baseline!B$59*Baseline!B$63/Baseline!B$75 + Baseline!B$46 * Baseline!B$69*Baseline!B$64/Baseline!B$76 + Baseline!B$47 * Baseline!B$57*Baseline!B$65/Baseline!B$77 + Baseline!B$58*Baseline!B$71/Baseline!B$78)</f>
        <v>0.00000001707278991</v>
      </c>
      <c r="M778" s="84">
        <f>Baseline!B$33 * (C778 * Baseline!B$60*Baseline!B$68/Baseline!B$75 + Baseline!B$46 * Baseline!B$61*Baseline!B$54/Baseline!B$76 + Baseline!B$47 * Baseline!B$70*Baseline!B$55/Baseline!B$77 + Baseline!B$62*Baseline!B$56/Baseline!B$78)</f>
        <v>0.0000002003603627</v>
      </c>
      <c r="N778" s="85">
        <f>Baseline!B$33 * (C778 * Baseline!B$60*Baseline!B$59/Baseline!B$75 + Baseline!B$46 * Baseline!B$61*Baseline!B$69/Baseline!B$76 + Baseline!B$47 * Baseline!B$70*Baseline!B$57/Baseline!B$77 + Baseline!B$62*Baseline!B$58/Baseline!B$78)</f>
        <v>0.00000001648978137</v>
      </c>
      <c r="O778" s="85">
        <f>Baseline!B$33 * (C778 * Baseline!B$60*Baseline!B$60/Baseline!B$75 + Baseline!B$46 * Baseline!B$61*Baseline!B$61/Baseline!B$76 + Baseline!B$47 * Baseline!B$70*Baseline!B$70/Baseline!B$77 + Baseline!B$62*Baseline!B$62/Baseline!B$78)</f>
        <v>0.000001589267515</v>
      </c>
      <c r="P778" s="84">
        <f>Baseline!B$33 * (C778 * Baseline!B$60*Baseline!B$63/Baseline!B$75 + Baseline!B$46 * Baseline!B$61*Baseline!B$64/Baseline!B$76 + Baseline!B$47 * Baseline!B$70*Baseline!B$65/Baseline!B$77 + Baseline!B$62*Baseline!B$71/Baseline!B$78)</f>
        <v>0.000000001956390982</v>
      </c>
      <c r="Q778" s="84">
        <f>Baseline!B$33 * (C778 * Baseline!B$63*Baseline!B$68/Baseline!B$75 + Baseline!B$46 * Baseline!B$64*Baseline!B$54/Baseline!B$76 + Baseline!B$47 * Baseline!B$65*Baseline!B$55/Baseline!B$77 + Baseline!B$71*Baseline!B$56/Baseline!B$78)</f>
        <v>0.000000003683132635</v>
      </c>
      <c r="R778" s="84">
        <f>Baseline!B$33 * (C778 * Baseline!B$63*Baseline!B$59/Baseline!B$75 + Baseline!B$46 * Baseline!B$64*Baseline!B$69/Baseline!B$76 + Baseline!B$47 * Baseline!B$65*Baseline!B$57/Baseline!B$77 + Baseline!B$71*Baseline!B$58/Baseline!B$78)</f>
        <v>0.00000001707278991</v>
      </c>
      <c r="S778" s="84">
        <f>Baseline!B$33 * (C778 * Baseline!B$63*Baseline!B$60/Baseline!B$75 + Baseline!B$46 * Baseline!B$64*Baseline!B$61/Baseline!B$76 + Baseline!B$47 * Baseline!B$65*Baseline!B$70/Baseline!B$77 + Baseline!B$71*Baseline!B$62/Baseline!B$78)</f>
        <v>0.000000001956390982</v>
      </c>
      <c r="T778" s="84">
        <f>Baseline!B$33 * (C778 * Baseline!B$63*Baseline!B$63/Baseline!B$75 + Baseline!B$46 * Baseline!B$64*Baseline!B$64/Baseline!B$76 + Baseline!B$47 * Baseline!B$65*Baseline!B$65/Baseline!B$77 + Baseline!B$71*Baseline!B$71/Baseline!B$78)</f>
        <v>0.00000009856721713</v>
      </c>
      <c r="U778" s="83"/>
      <c r="V778" s="84">
        <f>E778 * ( Baseline!B$89 * Baseline!B$7 )</f>
        <v>0.1841020826</v>
      </c>
      <c r="W778" s="84">
        <f>F778 * ( Baseline!D$89 * Baseline!B$11 )</f>
        <v>0.004409477294</v>
      </c>
      <c r="X778" s="84">
        <f>G778 * ( Baseline!F$89 * Baseline!B$16 )</f>
        <v>0.0069594711</v>
      </c>
      <c r="Y778" s="84">
        <f>H778 * ( Baseline!H$89 * Baseline!B$18 )</f>
        <v>0.001295260023</v>
      </c>
      <c r="Z778" s="86">
        <f t="shared" si="1"/>
        <v>0.196766291</v>
      </c>
      <c r="AA778" s="84">
        <f>I778 * ( Baseline!B$89 * Baseline!B$7 )</f>
        <v>0.002480997882</v>
      </c>
      <c r="AB778" s="85">
        <f>J778 * ( Baseline!D$89 * Baseline!B$11 )</f>
        <v>0.03904359276</v>
      </c>
      <c r="AC778" s="85">
        <f>K778 * ( Baseline!F$89 * Baseline!B$16 )</f>
        <v>0.0005727687619</v>
      </c>
      <c r="AD778" s="85">
        <f>L778 * ( Baseline!F$89 * Baseline!B$16 )</f>
        <v>0.0005930194295</v>
      </c>
      <c r="AE778" s="86">
        <f t="shared" si="2"/>
        <v>0.04269037883</v>
      </c>
      <c r="AF778" s="86">
        <f>M778 * ( Baseline!B$89 * Baseline!B$7 )</f>
        <v>0.002079540205</v>
      </c>
      <c r="AG778" s="86">
        <f>N778 * ( Baseline!D$89 * Baseline!B$11 )</f>
        <v>0.0003041803299</v>
      </c>
      <c r="AH778" s="86">
        <f>O778 * ( Baseline!F$89 * Baseline!B$16 )</f>
        <v>0.05520284148</v>
      </c>
      <c r="AI778" s="86">
        <f>P778 * ( Baseline!H$89 * Baseline!B$18 )</f>
        <v>0.0006880107991</v>
      </c>
      <c r="AJ778" s="86">
        <f t="shared" si="3"/>
        <v>0.05827457281</v>
      </c>
      <c r="AK778" s="86">
        <f>Q778 * ( Baseline!B$89 * Baseline!B$7 )</f>
        <v>0.00003822723361</v>
      </c>
      <c r="AL778" s="86">
        <f>R778 * ( Baseline!D$89 * Baseline!B$11 )</f>
        <v>0.0003149348527</v>
      </c>
      <c r="AM778" s="86">
        <f>S778 * ( Baseline!F$89 * Baseline!B$16 )</f>
        <v>0.00006795479062</v>
      </c>
      <c r="AN778" s="86">
        <f>T778 * ( Baseline!H$89 * Baseline!B$18 )</f>
        <v>0.03466347497</v>
      </c>
      <c r="AO778" s="86">
        <f t="shared" si="4"/>
        <v>0.03508459185</v>
      </c>
      <c r="AP778" s="62"/>
      <c r="AQ778" s="86">
        <f>V778 * ( (1-Baseline!B$90-Baseline!B$89) + (1-B778)*Baseline!B$90 )</f>
        <v>0.1183471156</v>
      </c>
      <c r="AR778" s="86">
        <f>W778 * ( (1-Baseline!B$90-Baseline!B$89) + (1-B778)*Baseline!B$90 )</f>
        <v>0.002834562823</v>
      </c>
      <c r="AS778" s="86">
        <f>X778 * ( (1-Baseline!B$90-Baseline!B$89) + (1-B778)*Baseline!B$90 )</f>
        <v>0.00447378606</v>
      </c>
      <c r="AT778" s="86">
        <f>Y778 * ( (1-Baseline!B$90-Baseline!B$89) + (1-B778)*Baseline!B$90 )</f>
        <v>0.0008326374448</v>
      </c>
      <c r="AU778" s="86">
        <f t="shared" si="5"/>
        <v>0.1264881019</v>
      </c>
      <c r="AV778" s="86">
        <f>AA778 * ( (1-Baseline!D$90-Baseline!D$89) + (1-B778)*Baseline!D$90 )</f>
        <v>0.002040332235</v>
      </c>
      <c r="AW778" s="86">
        <f>AB778 * ( (1-Baseline!D$90-Baseline!D$89) + (1-B778)*Baseline!D$90 )</f>
        <v>0.03210881454</v>
      </c>
      <c r="AX778" s="86">
        <f>AC778 * ( (1-Baseline!D$90-Baseline!D$89) + (1-B778)*Baseline!D$90 )</f>
        <v>0.0004710356976</v>
      </c>
      <c r="AY778" s="86">
        <f>AD778 * ( (1-Baseline!D$90-Baseline!D$89) + (1-B778)*Baseline!D$90 )</f>
        <v>0.0004876895166</v>
      </c>
      <c r="AZ778" s="86">
        <f t="shared" si="6"/>
        <v>0.03510787199</v>
      </c>
      <c r="BA778" s="86">
        <f>AF778 * ( (1-Baseline!F$90-Baseline!F$89) + (1-Baseline!B$36)*Baseline!F$90 )</f>
        <v>0.001496503677</v>
      </c>
      <c r="BB778" s="86">
        <f>AG778 * ( (1-Baseline!F$90-Baseline!F$89) + (1-Baseline!B$36)*Baseline!F$90 )</f>
        <v>0.0002188978991</v>
      </c>
      <c r="BC778" s="86">
        <f>AH778 * ( (1-Baseline!F$90-Baseline!F$89) + (1-Baseline!B$36)*Baseline!F$90 )</f>
        <v>0.03972573122</v>
      </c>
      <c r="BD778" s="86">
        <f>AI778 * ( (1-Baseline!F$90-Baseline!F$89) + (1-Baseline!B$36)*Baseline!F$90 )</f>
        <v>0.0004951145874</v>
      </c>
      <c r="BE778" s="86">
        <f t="shared" si="7"/>
        <v>0.04193624738</v>
      </c>
      <c r="BF778" s="86">
        <f>AK778 * ( (1-Baseline!H$90-Baseline!H$89) + (1-Baseline!B$36)*Baseline!H$90 )</f>
        <v>0.00003028820174</v>
      </c>
      <c r="BG778" s="86">
        <f>AL778 * ( (1-Baseline!H$90-Baseline!H$89) + (1-Baseline!B$36)*Baseline!H$90 )</f>
        <v>0.0002495291825</v>
      </c>
      <c r="BH778" s="86">
        <f>AM778 * ( (1-Baseline!H$90-Baseline!H$89) + (1-Baseline!B$36)*Baseline!H$90 )</f>
        <v>0.00005384193971</v>
      </c>
      <c r="BI778" s="86">
        <f>AN778 * ( (1-Baseline!H$90-Baseline!H$89) + (1-Baseline!B$36)*Baseline!H$90 )</f>
        <v>0.02746456449</v>
      </c>
      <c r="BJ778" s="86">
        <f t="shared" si="8"/>
        <v>0.02779822381</v>
      </c>
      <c r="BK778" s="62"/>
      <c r="BL778" s="86">
        <f t="shared" si="19"/>
        <v>0.9356383233</v>
      </c>
      <c r="BM778" s="86">
        <f t="shared" si="20"/>
        <v>0.02240971902</v>
      </c>
      <c r="BN778" s="86">
        <f t="shared" si="21"/>
        <v>0.03536922439</v>
      </c>
      <c r="BO778" s="86">
        <f t="shared" si="22"/>
        <v>0.006582733332</v>
      </c>
      <c r="BP778" s="86">
        <f t="shared" si="9"/>
        <v>1</v>
      </c>
      <c r="BQ778" s="86">
        <f t="shared" si="23"/>
        <v>0.05811608962</v>
      </c>
      <c r="BR778" s="86">
        <f t="shared" si="24"/>
        <v>0.9145759262</v>
      </c>
      <c r="BS778" s="86">
        <f t="shared" si="25"/>
        <v>0.01341681141</v>
      </c>
      <c r="BT778" s="86">
        <f t="shared" si="26"/>
        <v>0.0138911728</v>
      </c>
      <c r="BU778" s="86">
        <f t="shared" si="10"/>
        <v>1</v>
      </c>
      <c r="BV778" s="86">
        <f t="shared" si="27"/>
        <v>0.03568520719</v>
      </c>
      <c r="BW778" s="86">
        <f t="shared" si="28"/>
        <v>0.005219777944</v>
      </c>
      <c r="BX778" s="86">
        <f t="shared" si="29"/>
        <v>0.9472886512</v>
      </c>
      <c r="BY778" s="86">
        <f t="shared" si="30"/>
        <v>0.01180636367</v>
      </c>
      <c r="BZ778" s="86">
        <f t="shared" si="11"/>
        <v>1</v>
      </c>
      <c r="CA778" s="86">
        <f t="shared" si="31"/>
        <v>0.001089573274</v>
      </c>
      <c r="CB778" s="86">
        <f t="shared" si="32"/>
        <v>0.008976443394</v>
      </c>
      <c r="CC778" s="86">
        <f t="shared" si="33"/>
        <v>0.001936884172</v>
      </c>
      <c r="CD778" s="86">
        <f t="shared" si="34"/>
        <v>0.9879970992</v>
      </c>
      <c r="CE778" s="86">
        <f t="shared" si="12"/>
        <v>1</v>
      </c>
      <c r="CF778" s="62"/>
      <c r="CG778" s="86">
        <f t="shared" si="35"/>
        <v>0.9356383233</v>
      </c>
      <c r="CH778" s="86">
        <f t="shared" si="36"/>
        <v>0.02240971902</v>
      </c>
      <c r="CI778" s="86">
        <f t="shared" si="37"/>
        <v>0.03536922439</v>
      </c>
      <c r="CJ778" s="86">
        <f t="shared" si="38"/>
        <v>0.006582733332</v>
      </c>
      <c r="CK778" s="86">
        <f t="shared" si="13"/>
        <v>1</v>
      </c>
      <c r="CL778" s="86">
        <f t="shared" si="39"/>
        <v>0.05811608962</v>
      </c>
      <c r="CM778" s="86">
        <f t="shared" si="40"/>
        <v>0.9145759262</v>
      </c>
      <c r="CN778" s="86">
        <f t="shared" si="41"/>
        <v>0.01341681141</v>
      </c>
      <c r="CO778" s="86">
        <f t="shared" si="42"/>
        <v>0.0138911728</v>
      </c>
      <c r="CP778" s="86">
        <f t="shared" si="14"/>
        <v>1</v>
      </c>
      <c r="CQ778" s="86">
        <f t="shared" si="43"/>
        <v>0.03568520719</v>
      </c>
      <c r="CR778" s="86">
        <f t="shared" si="44"/>
        <v>0.005219777944</v>
      </c>
      <c r="CS778" s="86">
        <f t="shared" si="45"/>
        <v>0.9472886512</v>
      </c>
      <c r="CT778" s="86">
        <f t="shared" si="46"/>
        <v>0.01180636367</v>
      </c>
      <c r="CU778" s="86">
        <f t="shared" si="15"/>
        <v>1</v>
      </c>
      <c r="CV778" s="86">
        <f t="shared" si="47"/>
        <v>0.001089573274</v>
      </c>
      <c r="CW778" s="86">
        <f t="shared" si="48"/>
        <v>0.008976443394</v>
      </c>
      <c r="CX778" s="86">
        <f t="shared" si="49"/>
        <v>0.001936884172</v>
      </c>
      <c r="CY778" s="86">
        <f t="shared" si="50"/>
        <v>0.9879970992</v>
      </c>
      <c r="CZ778" s="86">
        <f t="shared" si="16"/>
        <v>1</v>
      </c>
      <c r="DA778" s="62"/>
      <c r="DB778" s="86">
        <f>(AQ778*Baseline!B$7 + AV778*Baseline!B$11 + BA778*Baseline!B$16 + BF778*Baseline!B$18)</f>
        <v>68174.44686</v>
      </c>
      <c r="DC778" s="86">
        <f>(AR778*Baseline!B$7 + AW778*Baseline!B$11 + BB778*Baseline!B$16 + BG778*Baseline!B$18)</f>
        <v>82393.34407</v>
      </c>
      <c r="DD778" s="86">
        <f>(AS778*Baseline!B$7 + AX778*Baseline!B$11 + BC778*Baseline!B$16 + BH778*Baseline!B$18)</f>
        <v>138734.1616</v>
      </c>
      <c r="DE778" s="86">
        <f>(AT778*Baseline!B$7 + AY778*Baseline!B$11 + BD778*Baseline!B$16 + BI778*Baseline!B$18)</f>
        <v>1260733.253</v>
      </c>
      <c r="DF778" s="86">
        <f t="shared" si="17"/>
        <v>1550035.205</v>
      </c>
      <c r="DG778" s="62"/>
      <c r="DH778" s="86">
        <f t="shared" si="51"/>
        <v>0.04398251513</v>
      </c>
      <c r="DI778" s="86">
        <f t="shared" si="52"/>
        <v>0.05315578885</v>
      </c>
      <c r="DJ778" s="86">
        <f t="shared" si="53"/>
        <v>0.08950387778</v>
      </c>
      <c r="DK778" s="86">
        <f t="shared" si="54"/>
        <v>0.8133578182</v>
      </c>
      <c r="DL778" s="86">
        <f t="shared" si="18"/>
        <v>1</v>
      </c>
      <c r="DM778" s="62"/>
      <c r="DN778" s="86">
        <f>DH778 / (Baseline!B$7/Baseline!B$17)</f>
        <v>4.694844203</v>
      </c>
      <c r="DO778" s="86">
        <f>DI778 / (Baseline!B$11/Baseline!B$17)</f>
        <v>1.283206185</v>
      </c>
      <c r="DP778" s="86">
        <f>DJ778 / (Baseline!B$16/Baseline!B$17)</f>
        <v>1.383105399</v>
      </c>
      <c r="DQ778" s="86">
        <f>DK778 / (Baseline!B$18/Baseline!B$17)</f>
        <v>0.9195728185</v>
      </c>
      <c r="DR778" s="62"/>
      <c r="DS778" s="86">
        <f>DH778 / Baseline!H$117</f>
        <v>1.759613481</v>
      </c>
      <c r="DT778" s="86">
        <f>DI778 / Baseline!H$118</f>
        <v>1.196539584</v>
      </c>
      <c r="DU778" s="86">
        <f>DJ778 / Baseline!H$119</f>
        <v>1.069966442</v>
      </c>
      <c r="DV778" s="86">
        <f>DK778 / Baseline!H$120</f>
        <v>0.9603615736</v>
      </c>
      <c r="DW778" s="87"/>
      <c r="DX778" s="86">
        <f>(AU778*Baseline!B$34)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0.03150274654</v>
      </c>
      <c r="DY778" s="86">
        <f>(AZ778*Baseline!B$34) + (Baseline!D$90*(1-Baseline!D$91)*Baseline!B$35) + (Baseline!D$90*Baseline!D$91*((1-Baseline!D$92)*Baseline!B$40 + Baseline!D$92*Baseline!B$41))</f>
        <v>0.0116797488</v>
      </c>
      <c r="DZ778" s="86">
        <f>(BE778*Baseline!B$34) + (Baseline!F$90*(1-Baseline!F$91)*Baseline!B$35) + (Baseline!F$90*Baseline!F$91*((1-Baseline!F$92)*Baseline!B$40 + Baseline!F$92*Baseline!B$41))</f>
        <v>0.01402107711</v>
      </c>
      <c r="EA778" s="86">
        <f>(BJ778*Baseline!B$34) + (Baseline!H$90*(1-Baseline!H$91)*Baseline!B$35) + (Baseline!H$90*Baseline!H$91*((1-Baseline!H$92)*Baseline!B$40 + Baseline!H$92*Baseline!B$41))</f>
        <v>0.009314733572</v>
      </c>
      <c r="EB778" s="86">
        <f>( DX778*Baseline!B$7 + DY778*Baseline!B$11 + DZ778*Baseline!B$16 + EA778*Baseline!B$18 ) / Baseline!B$17</f>
        <v>0.009925123612</v>
      </c>
    </row>
    <row r="779">
      <c r="A779" s="73" t="s">
        <v>955</v>
      </c>
      <c r="B779" s="85">
        <f>MIN( MAX( NORMINV( MCrands!B779, (B$5+B$4)/2, (B$5-B$4)/3.29 ), 0 ), 1 )</f>
        <v>0.410112042</v>
      </c>
      <c r="C779" s="85">
        <f>MAX( NORMINV( MCrands!C779, (C$5+C$4)/2, (C$5-C$4)/3.29 ), 0 )</f>
        <v>3.2570462</v>
      </c>
      <c r="D779" s="83"/>
      <c r="E779" s="84">
        <f>Baseline!B$33 * (C779 * Baseline!B$68*Baseline!B$68/Baseline!B$75 + Baseline!B$46 * Baseline!B$54*Baseline!B$54/Baseline!B$76 + Baseline!B$47 * Baseline!B$55*Baseline!B$55/Baseline!B$77 + Baseline!B$56*Baseline!B$56/Baseline!B$78)</f>
        <v>0.00002310945635</v>
      </c>
      <c r="F779" s="84">
        <f>Baseline!B$33 * (C779 * Baseline!B$68*Baseline!B$59/Baseline!B$75 + Baseline!B$46 * Baseline!B$54*Baseline!B$69/Baseline!B$76 + Baseline!B$47 * Baseline!B$55*Baseline!B$57/Baseline!B$77 + Baseline!B$56*Baseline!B$58/Baseline!B$78)</f>
        <v>0.0000002398883</v>
      </c>
      <c r="G779" s="85">
        <f>Baseline!B$33 * (C779 * Baseline!B$68*Baseline!B$60/Baseline!B$75 + Baseline!B$46 * Baseline!B$54*Baseline!B$61/Baseline!B$76 + Baseline!B$47 * Baseline!B$55*Baseline!B$70/Baseline!B$77 + Baseline!B$56*Baseline!B$62/Baseline!B$78)</f>
        <v>0.0000002024453591</v>
      </c>
      <c r="H779" s="84">
        <f>Baseline!B$33 * (C779 * Baseline!B$68*Baseline!B$63/Baseline!B$75 + Baseline!B$46 * Baseline!B$54*Baseline!B$64/Baseline!B$76 + Baseline!B$47 * Baseline!B$55*Baseline!B$65/Baseline!B$77 + Baseline!B$56*Baseline!B$71/Baseline!B$78)</f>
        <v>0.00000000389163227</v>
      </c>
      <c r="I779" s="84">
        <f>Baseline!B$33 * (C779 * Baseline!B$59*Baseline!B$68/Baseline!B$75 + Baseline!B$46 * Baseline!B$69*Baseline!B$54/Baseline!B$76 + Baseline!B$47 * Baseline!B$57*Baseline!B$55/Baseline!B$77 + Baseline!B$58*Baseline!B$56/Baseline!B$78)</f>
        <v>0.0000002398883</v>
      </c>
      <c r="J779" s="85">
        <f>Baseline!B$33 * (C779 * Baseline!B$59*Baseline!B$59/Baseline!B$75 + Baseline!B$46 * Baseline!B$69*Baseline!B$69/Baseline!B$76 + Baseline!B$47 * Baseline!B$57*Baseline!B$57/Baseline!B$77 + Baseline!B$58*Baseline!B$58/Baseline!B$78)</f>
        <v>0.000002116574564</v>
      </c>
      <c r="K779" s="84">
        <f>Baseline!B$33 * (C779 * Baseline!B$59*Baseline!B$60/Baseline!B$75 + Baseline!B$46 * Baseline!B$69*Baseline!B$61/Baseline!B$76 + Baseline!B$47 * Baseline!B$57*Baseline!B$70/Baseline!B$77 + Baseline!B$58*Baseline!B$62/Baseline!B$78)</f>
        <v>0.00000001649011058</v>
      </c>
      <c r="L779" s="85">
        <f>Baseline!B$33 * (C779 * Baseline!B$59*Baseline!B$63/Baseline!B$75 + Baseline!B$46 * Baseline!B$69*Baseline!B$64/Baseline!B$76 + Baseline!B$47 * Baseline!B$57*Baseline!B$65/Baseline!B$77 + Baseline!B$58*Baseline!B$71/Baseline!B$78)</f>
        <v>0.00000001707282283</v>
      </c>
      <c r="M779" s="84">
        <f>Baseline!B$33 * (C779 * Baseline!B$60*Baseline!B$68/Baseline!B$75 + Baseline!B$46 * Baseline!B$61*Baseline!B$54/Baseline!B$76 + Baseline!B$47 * Baseline!B$70*Baseline!B$55/Baseline!B$77 + Baseline!B$62*Baseline!B$56/Baseline!B$78)</f>
        <v>0.0000002024453591</v>
      </c>
      <c r="N779" s="85">
        <f>Baseline!B$33 * (C779 * Baseline!B$60*Baseline!B$59/Baseline!B$75 + Baseline!B$46 * Baseline!B$61*Baseline!B$69/Baseline!B$76 + Baseline!B$47 * Baseline!B$70*Baseline!B$57/Baseline!B$77 + Baseline!B$62*Baseline!B$58/Baseline!B$78)</f>
        <v>0.00000001649011058</v>
      </c>
      <c r="O779" s="85">
        <f>Baseline!B$33 * (C779 * Baseline!B$60*Baseline!B$60/Baseline!B$75 + Baseline!B$46 * Baseline!B$61*Baseline!B$61/Baseline!B$76 + Baseline!B$47 * Baseline!B$70*Baseline!B$70/Baseline!B$77 + Baseline!B$62*Baseline!B$62/Baseline!B$78)</f>
        <v>0.000001589268324</v>
      </c>
      <c r="P779" s="84">
        <f>Baseline!B$33 * (C779 * Baseline!B$60*Baseline!B$63/Baseline!B$75 + Baseline!B$46 * Baseline!B$61*Baseline!B$64/Baseline!B$76 + Baseline!B$47 * Baseline!B$70*Baseline!B$65/Baseline!B$77 + Baseline!B$62*Baseline!B$71/Baseline!B$78)</f>
        <v>0.000000001956471913</v>
      </c>
      <c r="Q779" s="84">
        <f>Baseline!B$33 * (C779 * Baseline!B$63*Baseline!B$68/Baseline!B$75 + Baseline!B$46 * Baseline!B$64*Baseline!B$54/Baseline!B$76 + Baseline!B$47 * Baseline!B$65*Baseline!B$55/Baseline!B$77 + Baseline!B$71*Baseline!B$56/Baseline!B$78)</f>
        <v>0.00000000389163227</v>
      </c>
      <c r="R779" s="84">
        <f>Baseline!B$33 * (C779 * Baseline!B$63*Baseline!B$59/Baseline!B$75 + Baseline!B$46 * Baseline!B$64*Baseline!B$69/Baseline!B$76 + Baseline!B$47 * Baseline!B$65*Baseline!B$57/Baseline!B$77 + Baseline!B$71*Baseline!B$58/Baseline!B$78)</f>
        <v>0.00000001707282283</v>
      </c>
      <c r="S779" s="84">
        <f>Baseline!B$33 * (C779 * Baseline!B$63*Baseline!B$60/Baseline!B$75 + Baseline!B$46 * Baseline!B$64*Baseline!B$61/Baseline!B$76 + Baseline!B$47 * Baseline!B$65*Baseline!B$70/Baseline!B$77 + Baseline!B$71*Baseline!B$62/Baseline!B$78)</f>
        <v>0.000000001956471913</v>
      </c>
      <c r="T779" s="84">
        <f>Baseline!B$33 * (C779 * Baseline!B$63*Baseline!B$63/Baseline!B$75 + Baseline!B$46 * Baseline!B$64*Baseline!B$64/Baseline!B$76 + Baseline!B$47 * Baseline!B$65*Baseline!B$65/Baseline!B$77 + Baseline!B$71*Baseline!B$71/Baseline!B$78)</f>
        <v>0.00000009856722523</v>
      </c>
      <c r="U779" s="83"/>
      <c r="V779" s="84">
        <f>E779 * ( Baseline!B$89 * Baseline!B$7 )</f>
        <v>0.2398530475</v>
      </c>
      <c r="W779" s="84">
        <f>F779 * ( Baseline!D$89 * Baseline!B$11 )</f>
        <v>0.004425122481</v>
      </c>
      <c r="X779" s="84">
        <f>G779 * ( Baseline!F$89 * Baseline!B$16 )</f>
        <v>0.007031892969</v>
      </c>
      <c r="Y779" s="84">
        <f>H779 * ( Baseline!H$89 * Baseline!B$18 )</f>
        <v>0.001368583812</v>
      </c>
      <c r="Z779" s="86">
        <f t="shared" si="1"/>
        <v>0.2526786468</v>
      </c>
      <c r="AA779" s="84">
        <f>I779 * ( Baseline!B$89 * Baseline!B$7 )</f>
        <v>0.002489800666</v>
      </c>
      <c r="AB779" s="85">
        <f>J779 * ( Baseline!D$89 * Baseline!B$11 )</f>
        <v>0.03904359523</v>
      </c>
      <c r="AC779" s="85">
        <f>K779 * ( Baseline!F$89 * Baseline!B$16 )</f>
        <v>0.0005727801969</v>
      </c>
      <c r="AD779" s="85">
        <f>L779 * ( Baseline!F$89 * Baseline!B$16 )</f>
        <v>0.000593020573</v>
      </c>
      <c r="AE779" s="86">
        <f t="shared" si="2"/>
        <v>0.04269919667</v>
      </c>
      <c r="AF779" s="86">
        <f>M779 * ( Baseline!B$89 * Baseline!B$7 )</f>
        <v>0.002101180382</v>
      </c>
      <c r="AG779" s="86">
        <f>N779 * ( Baseline!D$89 * Baseline!B$11 )</f>
        <v>0.0003041864027</v>
      </c>
      <c r="AH779" s="86">
        <f>O779 * ( Baseline!F$89 * Baseline!B$16 )</f>
        <v>0.05520286959</v>
      </c>
      <c r="AI779" s="86">
        <f>P779 * ( Baseline!H$89 * Baseline!B$18 )</f>
        <v>0.0006880392603</v>
      </c>
      <c r="AJ779" s="86">
        <f t="shared" si="3"/>
        <v>0.05829627564</v>
      </c>
      <c r="AK779" s="86">
        <f>Q779 * ( Baseline!B$89 * Baseline!B$7 )</f>
        <v>0.00004039125133</v>
      </c>
      <c r="AL779" s="86">
        <f>R779 * ( Baseline!D$89 * Baseline!B$11 )</f>
        <v>0.00031493546</v>
      </c>
      <c r="AM779" s="86">
        <f>S779 * ( Baseline!F$89 * Baseline!B$16 )</f>
        <v>0.00006795760174</v>
      </c>
      <c r="AN779" s="86">
        <f>T779 * ( Baseline!H$89 * Baseline!B$18 )</f>
        <v>0.03466347782</v>
      </c>
      <c r="AO779" s="86">
        <f t="shared" si="4"/>
        <v>0.03508676213</v>
      </c>
      <c r="AP779" s="62"/>
      <c r="AQ779" s="86">
        <f>V779 * ( (1-Baseline!B$90-Baseline!B$89) + (1-B779)*Baseline!B$90 )</f>
        <v>0.1471738977</v>
      </c>
      <c r="AR779" s="86">
        <f>W779 * ( (1-Baseline!B$90-Baseline!B$89) + (1-B779)*Baseline!B$90 )</f>
        <v>0.002715256405</v>
      </c>
      <c r="AS779" s="86">
        <f>X779 * ( (1-Baseline!B$90-Baseline!B$89) + (1-B779)*Baseline!B$90 )</f>
        <v>0.004314771513</v>
      </c>
      <c r="AT779" s="86">
        <f>Y779 * ( (1-Baseline!B$90-Baseline!B$89) + (1-B779)*Baseline!B$90 )</f>
        <v>0.000839763414</v>
      </c>
      <c r="AU779" s="86">
        <f t="shared" si="5"/>
        <v>0.1550436891</v>
      </c>
      <c r="AV779" s="86">
        <f>AA779 * ( (1-Baseline!D$90-Baseline!D$89) + (1-B779)*Baseline!D$90 )</f>
        <v>0.002010932835</v>
      </c>
      <c r="AW779" s="86">
        <f>AB779 * ( (1-Baseline!D$90-Baseline!D$89) + (1-B779)*Baseline!D$90 )</f>
        <v>0.03153427048</v>
      </c>
      <c r="AX779" s="86">
        <f>AC779 * ( (1-Baseline!D$90-Baseline!D$89) + (1-B779)*Baseline!D$90 )</f>
        <v>0.0004626163536</v>
      </c>
      <c r="AY779" s="86">
        <f>AD779 * ( (1-Baseline!D$90-Baseline!D$89) + (1-B779)*Baseline!D$90 )</f>
        <v>0.0004789638618</v>
      </c>
      <c r="AZ779" s="86">
        <f t="shared" si="6"/>
        <v>0.03448678353</v>
      </c>
      <c r="BA779" s="86">
        <f>AF779 * ( (1-Baseline!F$90-Baseline!F$89) + (1-Baseline!B$36)*Baseline!F$90 )</f>
        <v>0.001512076641</v>
      </c>
      <c r="BB779" s="86">
        <f>AG779 * ( (1-Baseline!F$90-Baseline!F$89) + (1-Baseline!B$36)*Baseline!F$90 )</f>
        <v>0.0002189022693</v>
      </c>
      <c r="BC779" s="86">
        <f>AH779 * ( (1-Baseline!F$90-Baseline!F$89) + (1-Baseline!B$36)*Baseline!F$90 )</f>
        <v>0.03972575145</v>
      </c>
      <c r="BD779" s="86">
        <f>AI779 * ( (1-Baseline!F$90-Baseline!F$89) + (1-Baseline!B$36)*Baseline!F$90 )</f>
        <v>0.000495135069</v>
      </c>
      <c r="BE779" s="86">
        <f t="shared" si="7"/>
        <v>0.04195186543</v>
      </c>
      <c r="BF779" s="86">
        <f>AK779 * ( (1-Baseline!H$90-Baseline!H$89) + (1-Baseline!B$36)*Baseline!H$90 )</f>
        <v>0.00003200279625</v>
      </c>
      <c r="BG779" s="86">
        <f>AL779 * ( (1-Baseline!H$90-Baseline!H$89) + (1-Baseline!B$36)*Baseline!H$90 )</f>
        <v>0.0002495296637</v>
      </c>
      <c r="BH779" s="86">
        <f>AM779 * ( (1-Baseline!H$90-Baseline!H$89) + (1-Baseline!B$36)*Baseline!H$90 )</f>
        <v>0.00005384416701</v>
      </c>
      <c r="BI779" s="86">
        <f>AN779 * ( (1-Baseline!H$90-Baseline!H$89) + (1-Baseline!B$36)*Baseline!H$90 )</f>
        <v>0.02746456674</v>
      </c>
      <c r="BJ779" s="86">
        <f t="shared" si="8"/>
        <v>0.02779994337</v>
      </c>
      <c r="BK779" s="62"/>
      <c r="BL779" s="86">
        <f t="shared" si="19"/>
        <v>0.9492414598</v>
      </c>
      <c r="BM779" s="86">
        <f t="shared" si="20"/>
        <v>0.017512847</v>
      </c>
      <c r="BN779" s="86">
        <f t="shared" si="21"/>
        <v>0.02782939144</v>
      </c>
      <c r="BO779" s="86">
        <f t="shared" si="22"/>
        <v>0.005416301811</v>
      </c>
      <c r="BP779" s="86">
        <f t="shared" si="9"/>
        <v>1</v>
      </c>
      <c r="BQ779" s="86">
        <f t="shared" si="23"/>
        <v>0.05831024611</v>
      </c>
      <c r="BR779" s="86">
        <f t="shared" si="24"/>
        <v>0.9143871145</v>
      </c>
      <c r="BS779" s="86">
        <f t="shared" si="25"/>
        <v>0.0134143085</v>
      </c>
      <c r="BT779" s="86">
        <f t="shared" si="26"/>
        <v>0.01388833091</v>
      </c>
      <c r="BU779" s="86">
        <f t="shared" si="10"/>
        <v>1</v>
      </c>
      <c r="BV779" s="86">
        <f t="shared" si="27"/>
        <v>0.03604313241</v>
      </c>
      <c r="BW779" s="86">
        <f t="shared" si="28"/>
        <v>0.005217938871</v>
      </c>
      <c r="BX779" s="86">
        <f t="shared" si="29"/>
        <v>0.9469364722</v>
      </c>
      <c r="BY779" s="86">
        <f t="shared" si="30"/>
        <v>0.01180245655</v>
      </c>
      <c r="BZ779" s="86">
        <f t="shared" si="11"/>
        <v>1</v>
      </c>
      <c r="CA779" s="86">
        <f t="shared" si="31"/>
        <v>0.001151182066</v>
      </c>
      <c r="CB779" s="86">
        <f t="shared" si="32"/>
        <v>0.008975905467</v>
      </c>
      <c r="CC779" s="86">
        <f t="shared" si="33"/>
        <v>0.001936844485</v>
      </c>
      <c r="CD779" s="86">
        <f t="shared" si="34"/>
        <v>0.987936068</v>
      </c>
      <c r="CE779" s="86">
        <f t="shared" si="12"/>
        <v>1</v>
      </c>
      <c r="CF779" s="62"/>
      <c r="CG779" s="86">
        <f t="shared" si="35"/>
        <v>0.9492414598</v>
      </c>
      <c r="CH779" s="86">
        <f t="shared" si="36"/>
        <v>0.017512847</v>
      </c>
      <c r="CI779" s="86">
        <f t="shared" si="37"/>
        <v>0.02782939144</v>
      </c>
      <c r="CJ779" s="86">
        <f t="shared" si="38"/>
        <v>0.005416301811</v>
      </c>
      <c r="CK779" s="86">
        <f t="shared" si="13"/>
        <v>1</v>
      </c>
      <c r="CL779" s="86">
        <f t="shared" si="39"/>
        <v>0.05831024611</v>
      </c>
      <c r="CM779" s="86">
        <f t="shared" si="40"/>
        <v>0.9143871145</v>
      </c>
      <c r="CN779" s="86">
        <f t="shared" si="41"/>
        <v>0.0134143085</v>
      </c>
      <c r="CO779" s="86">
        <f t="shared" si="42"/>
        <v>0.01388833091</v>
      </c>
      <c r="CP779" s="86">
        <f t="shared" si="14"/>
        <v>1</v>
      </c>
      <c r="CQ779" s="86">
        <f t="shared" si="43"/>
        <v>0.03604313241</v>
      </c>
      <c r="CR779" s="86">
        <f t="shared" si="44"/>
        <v>0.005217938871</v>
      </c>
      <c r="CS779" s="86">
        <f t="shared" si="45"/>
        <v>0.9469364722</v>
      </c>
      <c r="CT779" s="86">
        <f t="shared" si="46"/>
        <v>0.01180245655</v>
      </c>
      <c r="CU779" s="86">
        <f t="shared" si="15"/>
        <v>1</v>
      </c>
      <c r="CV779" s="86">
        <f t="shared" si="47"/>
        <v>0.001151182066</v>
      </c>
      <c r="CW779" s="86">
        <f t="shared" si="48"/>
        <v>0.008975905467</v>
      </c>
      <c r="CX779" s="86">
        <f t="shared" si="49"/>
        <v>0.001936844485</v>
      </c>
      <c r="CY779" s="86">
        <f t="shared" si="50"/>
        <v>0.987936068</v>
      </c>
      <c r="CZ779" s="86">
        <f t="shared" si="16"/>
        <v>1</v>
      </c>
      <c r="DA779" s="62"/>
      <c r="DB779" s="86">
        <f>(AQ779*Baseline!B$7 + AV779*Baseline!B$11 + BA779*Baseline!B$16 + BF779*Baseline!B$18)</f>
        <v>82223.07265</v>
      </c>
      <c r="DC779" s="86">
        <f>(AR779*Baseline!B$7 + AW779*Baseline!B$11 + BB779*Baseline!B$16 + BG779*Baseline!B$18)</f>
        <v>81103.37637</v>
      </c>
      <c r="DD779" s="86">
        <f>(AS779*Baseline!B$7 + AX779*Baseline!B$11 + BC779*Baseline!B$16 + BH779*Baseline!B$18)</f>
        <v>138639.1535</v>
      </c>
      <c r="DE779" s="86">
        <f>(AT779*Baseline!B$7 + AY779*Baseline!B$11 + BD779*Baseline!B$16 + BI779*Baseline!B$18)</f>
        <v>1260718.168</v>
      </c>
      <c r="DF779" s="86">
        <f t="shared" si="17"/>
        <v>1562683.771</v>
      </c>
      <c r="DG779" s="62"/>
      <c r="DH779" s="86">
        <f t="shared" si="51"/>
        <v>0.0526165781</v>
      </c>
      <c r="DI779" s="86">
        <f t="shared" si="52"/>
        <v>0.05190005675</v>
      </c>
      <c r="DJ779" s="86">
        <f t="shared" si="53"/>
        <v>0.08871862378</v>
      </c>
      <c r="DK779" s="86">
        <f t="shared" si="54"/>
        <v>0.8067647414</v>
      </c>
      <c r="DL779" s="86">
        <f t="shared" si="18"/>
        <v>1</v>
      </c>
      <c r="DM779" s="62"/>
      <c r="DN779" s="86">
        <f>DH779 / (Baseline!B$7/Baseline!B$17)</f>
        <v>5.616473636</v>
      </c>
      <c r="DO779" s="86">
        <f>DI779 / (Baseline!B$11/Baseline!B$17)</f>
        <v>1.252892211</v>
      </c>
      <c r="DP779" s="86">
        <f>DJ779 / (Baseline!B$16/Baseline!B$17)</f>
        <v>1.370970851</v>
      </c>
      <c r="DQ779" s="86">
        <f>DK779 / (Baseline!B$18/Baseline!B$17)</f>
        <v>0.912118763</v>
      </c>
      <c r="DR779" s="62"/>
      <c r="DS779" s="86">
        <f>DH779 / Baseline!H$117</f>
        <v>2.105037419</v>
      </c>
      <c r="DT779" s="86">
        <f>DI779 / Baseline!H$118</f>
        <v>1.168272988</v>
      </c>
      <c r="DU779" s="86">
        <f>DJ779 / Baseline!H$119</f>
        <v>1.060579191</v>
      </c>
      <c r="DV779" s="86">
        <f>DK779 / Baseline!H$120</f>
        <v>0.9525768846</v>
      </c>
      <c r="DW779" s="87"/>
      <c r="DX779" s="86">
        <f>(AU779*Baseline!B$34)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0.03578608461</v>
      </c>
      <c r="DY779" s="86">
        <f>(AZ779*Baseline!B$34) + (Baseline!D$90*(1-Baseline!D$91)*Baseline!B$35) + (Baseline!D$90*Baseline!D$91*((1-Baseline!D$92)*Baseline!B$40 + Baseline!D$92*Baseline!B$41))</f>
        <v>0.01158658553</v>
      </c>
      <c r="DZ779" s="86">
        <f>(BE779*Baseline!B$34) + (Baseline!F$90*(1-Baseline!F$91)*Baseline!B$35) + (Baseline!F$90*Baseline!F$91*((1-Baseline!F$92)*Baseline!B$40 + Baseline!F$92*Baseline!B$41))</f>
        <v>0.01402341981</v>
      </c>
      <c r="EA779" s="86">
        <f>(BJ779*Baseline!B$34) + (Baseline!H$90*(1-Baseline!H$91)*Baseline!B$35) + (Baseline!H$90*Baseline!H$91*((1-Baseline!H$92)*Baseline!B$40 + Baseline!H$92*Baseline!B$41))</f>
        <v>0.009314991506</v>
      </c>
      <c r="EB779" s="86">
        <f>( DX779*Baseline!B$7 + DY779*Baseline!B$11 + DZ779*Baseline!B$16 + EA779*Baseline!B$18 ) / Baseline!B$17</f>
        <v>0.009961771561</v>
      </c>
    </row>
    <row r="780">
      <c r="A780" s="73" t="s">
        <v>956</v>
      </c>
      <c r="B780" s="85">
        <f>MIN( MAX( NORMINV( MCrands!B780, (B$5+B$4)/2, (B$5-B$4)/3.29 ), 0 ), 1 )</f>
        <v>0.6958074431</v>
      </c>
      <c r="C780" s="85">
        <f>MAX( NORMINV( MCrands!C780, (C$5+C$4)/2, (C$5-C$4)/3.29 ), 0 )</f>
        <v>2.752164875</v>
      </c>
      <c r="D780" s="83"/>
      <c r="E780" s="84">
        <f>Baseline!B$33 * (C780 * Baseline!B$68*Baseline!B$68/Baseline!B$75 + Baseline!B$46 * Baseline!B$54*Baseline!B$54/Baseline!B$76 + Baseline!B$47 * Baseline!B$55*Baseline!B$55/Baseline!B$77 + Baseline!B$56*Baseline!B$56/Baseline!B$78)</f>
        <v>0.00001953488446</v>
      </c>
      <c r="F780" s="84">
        <f>Baseline!B$33 * (C780 * Baseline!B$68*Baseline!B$59/Baseline!B$75 + Baseline!B$46 * Baseline!B$54*Baseline!B$69/Baseline!B$76 + Baseline!B$47 * Baseline!B$55*Baseline!B$57/Baseline!B$77 + Baseline!B$56*Baseline!B$58/Baseline!B$78)</f>
        <v>0.000000239323894</v>
      </c>
      <c r="G780" s="85">
        <f>Baseline!B$33 * (C780 * Baseline!B$68*Baseline!B$60/Baseline!B$75 + Baseline!B$46 * Baseline!B$54*Baseline!B$61/Baseline!B$76 + Baseline!B$47 * Baseline!B$55*Baseline!B$70/Baseline!B$77 + Baseline!B$56*Baseline!B$62/Baseline!B$78)</f>
        <v>0.0000002010578608</v>
      </c>
      <c r="H780" s="84">
        <f>Baseline!B$33 * (C780 * Baseline!B$68*Baseline!B$63/Baseline!B$75 + Baseline!B$46 * Baseline!B$54*Baseline!B$64/Baseline!B$76 + Baseline!B$47 * Baseline!B$55*Baseline!B$65/Baseline!B$77 + Baseline!B$56*Baseline!B$71/Baseline!B$78)</f>
        <v>0.00000000375288244</v>
      </c>
      <c r="I780" s="84">
        <f>Baseline!B$33 * (C780 * Baseline!B$59*Baseline!B$68/Baseline!B$75 + Baseline!B$46 * Baseline!B$69*Baseline!B$54/Baseline!B$76 + Baseline!B$47 * Baseline!B$57*Baseline!B$55/Baseline!B$77 + Baseline!B$58*Baseline!B$56/Baseline!B$78)</f>
        <v>0.000000239323894</v>
      </c>
      <c r="J780" s="85">
        <f>Baseline!B$33 * (C780 * Baseline!B$59*Baseline!B$59/Baseline!B$75 + Baseline!B$46 * Baseline!B$69*Baseline!B$69/Baseline!B$76 + Baseline!B$47 * Baseline!B$57*Baseline!B$57/Baseline!B$77 + Baseline!B$58*Baseline!B$58/Baseline!B$78)</f>
        <v>0.000002116574475</v>
      </c>
      <c r="K780" s="84">
        <f>Baseline!B$33 * (C780 * Baseline!B$59*Baseline!B$60/Baseline!B$75 + Baseline!B$46 * Baseline!B$69*Baseline!B$61/Baseline!B$76 + Baseline!B$47 * Baseline!B$57*Baseline!B$70/Baseline!B$77 + Baseline!B$58*Baseline!B$62/Baseline!B$78)</f>
        <v>0.0000000164898915</v>
      </c>
      <c r="L780" s="85">
        <f>Baseline!B$33 * (C780 * Baseline!B$59*Baseline!B$63/Baseline!B$75 + Baseline!B$46 * Baseline!B$69*Baseline!B$64/Baseline!B$76 + Baseline!B$47 * Baseline!B$57*Baseline!B$65/Baseline!B$77 + Baseline!B$58*Baseline!B$71/Baseline!B$78)</f>
        <v>0.00000001707280092</v>
      </c>
      <c r="M780" s="84">
        <f>Baseline!B$33 * (C780 * Baseline!B$60*Baseline!B$68/Baseline!B$75 + Baseline!B$46 * Baseline!B$61*Baseline!B$54/Baseline!B$76 + Baseline!B$47 * Baseline!B$70*Baseline!B$55/Baseline!B$77 + Baseline!B$62*Baseline!B$56/Baseline!B$78)</f>
        <v>0.0000002010578608</v>
      </c>
      <c r="N780" s="85">
        <f>Baseline!B$33 * (C780 * Baseline!B$60*Baseline!B$59/Baseline!B$75 + Baseline!B$46 * Baseline!B$61*Baseline!B$69/Baseline!B$76 + Baseline!B$47 * Baseline!B$70*Baseline!B$57/Baseline!B$77 + Baseline!B$62*Baseline!B$58/Baseline!B$78)</f>
        <v>0.0000000164898915</v>
      </c>
      <c r="O780" s="85">
        <f>Baseline!B$33 * (C780 * Baseline!B$60*Baseline!B$60/Baseline!B$75 + Baseline!B$46 * Baseline!B$61*Baseline!B$61/Baseline!B$76 + Baseline!B$47 * Baseline!B$70*Baseline!B$70/Baseline!B$77 + Baseline!B$62*Baseline!B$62/Baseline!B$78)</f>
        <v>0.000001589267786</v>
      </c>
      <c r="P780" s="84">
        <f>Baseline!B$33 * (C780 * Baseline!B$60*Baseline!B$63/Baseline!B$75 + Baseline!B$46 * Baseline!B$61*Baseline!B$64/Baseline!B$76 + Baseline!B$47 * Baseline!B$70*Baseline!B$65/Baseline!B$77 + Baseline!B$62*Baseline!B$71/Baseline!B$78)</f>
        <v>0.000000001956418056</v>
      </c>
      <c r="Q780" s="84">
        <f>Baseline!B$33 * (C780 * Baseline!B$63*Baseline!B$68/Baseline!B$75 + Baseline!B$46 * Baseline!B$64*Baseline!B$54/Baseline!B$76 + Baseline!B$47 * Baseline!B$65*Baseline!B$55/Baseline!B$77 + Baseline!B$71*Baseline!B$56/Baseline!B$78)</f>
        <v>0.00000000375288244</v>
      </c>
      <c r="R780" s="84">
        <f>Baseline!B$33 * (C780 * Baseline!B$63*Baseline!B$59/Baseline!B$75 + Baseline!B$46 * Baseline!B$64*Baseline!B$69/Baseline!B$76 + Baseline!B$47 * Baseline!B$65*Baseline!B$57/Baseline!B$77 + Baseline!B$71*Baseline!B$58/Baseline!B$78)</f>
        <v>0.00000001707280092</v>
      </c>
      <c r="S780" s="84">
        <f>Baseline!B$33 * (C780 * Baseline!B$63*Baseline!B$60/Baseline!B$75 + Baseline!B$46 * Baseline!B$64*Baseline!B$61/Baseline!B$76 + Baseline!B$47 * Baseline!B$65*Baseline!B$70/Baseline!B$77 + Baseline!B$71*Baseline!B$62/Baseline!B$78)</f>
        <v>0.000000001956418056</v>
      </c>
      <c r="T780" s="84">
        <f>Baseline!B$33 * (C780 * Baseline!B$63*Baseline!B$63/Baseline!B$75 + Baseline!B$46 * Baseline!B$64*Baseline!B$64/Baseline!B$76 + Baseline!B$47 * Baseline!B$65*Baseline!B$65/Baseline!B$77 + Baseline!B$71*Baseline!B$71/Baseline!B$78)</f>
        <v>0.00000009856721984</v>
      </c>
      <c r="U780" s="83"/>
      <c r="V780" s="84">
        <f>E780 * ( Baseline!B$89 * Baseline!B$7 )</f>
        <v>0.2027525658</v>
      </c>
      <c r="W780" s="84">
        <f>F780 * ( Baseline!D$89 * Baseline!B$11 )</f>
        <v>0.00441471111</v>
      </c>
      <c r="X780" s="84">
        <f>G780 * ( Baseline!F$89 * Baseline!B$16 )</f>
        <v>0.006983698534</v>
      </c>
      <c r="Y780" s="84">
        <f>H780 * ( Baseline!H$89 * Baseline!B$18 )</f>
        <v>0.001319789178</v>
      </c>
      <c r="Z780" s="86">
        <f t="shared" si="1"/>
        <v>0.2154707646</v>
      </c>
      <c r="AA780" s="84">
        <f>I780 * ( Baseline!B$89 * Baseline!B$7 )</f>
        <v>0.002483942695</v>
      </c>
      <c r="AB780" s="85">
        <f>J780 * ( Baseline!D$89 * Baseline!B$11 )</f>
        <v>0.03904359359</v>
      </c>
      <c r="AC780" s="85">
        <f>K780 * ( Baseline!F$89 * Baseline!B$16 )</f>
        <v>0.0005727725873</v>
      </c>
      <c r="AD780" s="85">
        <f>L780 * ( Baseline!F$89 * Baseline!B$16 )</f>
        <v>0.000593019812</v>
      </c>
      <c r="AE780" s="86">
        <f t="shared" si="2"/>
        <v>0.04269332868</v>
      </c>
      <c r="AF780" s="86">
        <f>M780 * ( Baseline!B$89 * Baseline!B$7 )</f>
        <v>0.002086779537</v>
      </c>
      <c r="AG780" s="86">
        <f>N780 * ( Baseline!D$89 * Baseline!B$11 )</f>
        <v>0.0003041823614</v>
      </c>
      <c r="AH780" s="86">
        <f>O780 * ( Baseline!F$89 * Baseline!B$16 )</f>
        <v>0.05520285088</v>
      </c>
      <c r="AI780" s="86">
        <f>P780 * ( Baseline!H$89 * Baseline!B$18 )</f>
        <v>0.0006880203203</v>
      </c>
      <c r="AJ780" s="86">
        <f t="shared" si="3"/>
        <v>0.0582818331</v>
      </c>
      <c r="AK780" s="86">
        <f>Q780 * ( Baseline!B$89 * Baseline!B$7 )</f>
        <v>0.00003895116684</v>
      </c>
      <c r="AL780" s="86">
        <f>R780 * ( Baseline!D$89 * Baseline!B$11 )</f>
        <v>0.0003149350559</v>
      </c>
      <c r="AM780" s="86">
        <f>S780 * ( Baseline!F$89 * Baseline!B$16 )</f>
        <v>0.00006795573103</v>
      </c>
      <c r="AN780" s="86">
        <f>T780 * ( Baseline!H$89 * Baseline!B$18 )</f>
        <v>0.03466347592</v>
      </c>
      <c r="AO780" s="86">
        <f t="shared" si="4"/>
        <v>0.03508531788</v>
      </c>
      <c r="AP780" s="62"/>
      <c r="AQ780" s="86">
        <f>V780 * ( (1-Baseline!B$90-Baseline!B$89) + (1-B780)*Baseline!B$90 )</f>
        <v>0.07285535837</v>
      </c>
      <c r="AR780" s="86">
        <f>W780 * ( (1-Baseline!B$90-Baseline!B$89) + (1-B780)*Baseline!B$90 )</f>
        <v>0.001586344216</v>
      </c>
      <c r="AS780" s="86">
        <f>X780 * ( (1-Baseline!B$90-Baseline!B$89) + (1-B780)*Baseline!B$90 )</f>
        <v>0.002509462002</v>
      </c>
      <c r="AT780" s="86">
        <f>Y780 * ( (1-Baseline!B$90-Baseline!B$89) + (1-B780)*Baseline!B$90 )</f>
        <v>0.000474241661</v>
      </c>
      <c r="AU780" s="86">
        <f t="shared" si="5"/>
        <v>0.07742540625</v>
      </c>
      <c r="AV780" s="86">
        <f>AA780 * ( (1-Baseline!D$90-Baseline!D$89) + (1-B780)*Baseline!D$90 )</f>
        <v>0.001688277888</v>
      </c>
      <c r="AW780" s="86">
        <f>AB780 * ( (1-Baseline!D$90-Baseline!D$89) + (1-B780)*Baseline!D$90 )</f>
        <v>0.0265370195</v>
      </c>
      <c r="AX780" s="86">
        <f>AC780 * ( (1-Baseline!D$90-Baseline!D$89) + (1-B780)*Baseline!D$90 )</f>
        <v>0.0003893001622</v>
      </c>
      <c r="AY780" s="86">
        <f>AD780 * ( (1-Baseline!D$90-Baseline!D$89) + (1-B780)*Baseline!D$90 )</f>
        <v>0.0004030617284</v>
      </c>
      <c r="AZ780" s="86">
        <f t="shared" si="6"/>
        <v>0.02901765928</v>
      </c>
      <c r="BA780" s="86">
        <f>AF780 * ( (1-Baseline!F$90-Baseline!F$89) + (1-Baseline!B$36)*Baseline!F$90 )</f>
        <v>0.001501713332</v>
      </c>
      <c r="BB780" s="86">
        <f>AG780 * ( (1-Baseline!F$90-Baseline!F$89) + (1-Baseline!B$36)*Baseline!F$90 )</f>
        <v>0.0002188993611</v>
      </c>
      <c r="BC780" s="86">
        <f>AH780 * ( (1-Baseline!F$90-Baseline!F$89) + (1-Baseline!B$36)*Baseline!F$90 )</f>
        <v>0.03972573799</v>
      </c>
      <c r="BD780" s="86">
        <f>AI780 * ( (1-Baseline!F$90-Baseline!F$89) + (1-Baseline!B$36)*Baseline!F$90 )</f>
        <v>0.0004951214391</v>
      </c>
      <c r="BE780" s="86">
        <f t="shared" si="7"/>
        <v>0.04194147212</v>
      </c>
      <c r="BF780" s="86">
        <f>AK780 * ( (1-Baseline!H$90-Baseline!H$89) + (1-Baseline!B$36)*Baseline!H$90 )</f>
        <v>0.00003086178851</v>
      </c>
      <c r="BG780" s="86">
        <f>AL780 * ( (1-Baseline!H$90-Baseline!H$89) + (1-Baseline!B$36)*Baseline!H$90 )</f>
        <v>0.0002495293435</v>
      </c>
      <c r="BH780" s="86">
        <f>AM780 * ( (1-Baseline!H$90-Baseline!H$89) + (1-Baseline!B$36)*Baseline!H$90 )</f>
        <v>0.00005384268481</v>
      </c>
      <c r="BI780" s="86">
        <f>AN780 * ( (1-Baseline!H$90-Baseline!H$89) + (1-Baseline!B$36)*Baseline!H$90 )</f>
        <v>0.02746456524</v>
      </c>
      <c r="BJ780" s="86">
        <f t="shared" si="8"/>
        <v>0.02779879906</v>
      </c>
      <c r="BK780" s="62"/>
      <c r="BL780" s="86">
        <f t="shared" si="19"/>
        <v>0.9409748285</v>
      </c>
      <c r="BM780" s="86">
        <f t="shared" si="20"/>
        <v>0.02048867798</v>
      </c>
      <c r="BN780" s="86">
        <f t="shared" si="21"/>
        <v>0.03241135078</v>
      </c>
      <c r="BO780" s="86">
        <f t="shared" si="22"/>
        <v>0.006125142689</v>
      </c>
      <c r="BP780" s="86">
        <f t="shared" si="9"/>
        <v>1</v>
      </c>
      <c r="BQ780" s="86">
        <f t="shared" si="23"/>
        <v>0.05818105011</v>
      </c>
      <c r="BR780" s="86">
        <f t="shared" si="24"/>
        <v>0.9145127539</v>
      </c>
      <c r="BS780" s="86">
        <f t="shared" si="25"/>
        <v>0.01341597399</v>
      </c>
      <c r="BT780" s="86">
        <f t="shared" si="26"/>
        <v>0.01389022197</v>
      </c>
      <c r="BU780" s="86">
        <f t="shared" si="10"/>
        <v>1</v>
      </c>
      <c r="BV780" s="86">
        <f t="shared" si="27"/>
        <v>0.03580497431</v>
      </c>
      <c r="BW780" s="86">
        <f t="shared" si="28"/>
        <v>0.005219162563</v>
      </c>
      <c r="BX780" s="86">
        <f t="shared" si="29"/>
        <v>0.9471708068</v>
      </c>
      <c r="BY780" s="86">
        <f t="shared" si="30"/>
        <v>0.01180505629</v>
      </c>
      <c r="BZ780" s="86">
        <f t="shared" si="11"/>
        <v>1</v>
      </c>
      <c r="CA780" s="86">
        <f t="shared" si="31"/>
        <v>0.001110184237</v>
      </c>
      <c r="CB780" s="86">
        <f t="shared" si="32"/>
        <v>0.008976263433</v>
      </c>
      <c r="CC780" s="86">
        <f t="shared" si="33"/>
        <v>0.001936870895</v>
      </c>
      <c r="CD780" s="86">
        <f t="shared" si="34"/>
        <v>0.9879766814</v>
      </c>
      <c r="CE780" s="86">
        <f t="shared" si="12"/>
        <v>1</v>
      </c>
      <c r="CF780" s="62"/>
      <c r="CG780" s="86">
        <f t="shared" si="35"/>
        <v>0.9409748285</v>
      </c>
      <c r="CH780" s="86">
        <f t="shared" si="36"/>
        <v>0.02048867798</v>
      </c>
      <c r="CI780" s="86">
        <f t="shared" si="37"/>
        <v>0.03241135078</v>
      </c>
      <c r="CJ780" s="86">
        <f t="shared" si="38"/>
        <v>0.006125142689</v>
      </c>
      <c r="CK780" s="86">
        <f t="shared" si="13"/>
        <v>1</v>
      </c>
      <c r="CL780" s="86">
        <f t="shared" si="39"/>
        <v>0.05818105011</v>
      </c>
      <c r="CM780" s="86">
        <f t="shared" si="40"/>
        <v>0.9145127539</v>
      </c>
      <c r="CN780" s="86">
        <f t="shared" si="41"/>
        <v>0.01341597399</v>
      </c>
      <c r="CO780" s="86">
        <f t="shared" si="42"/>
        <v>0.01389022197</v>
      </c>
      <c r="CP780" s="86">
        <f t="shared" si="14"/>
        <v>1</v>
      </c>
      <c r="CQ780" s="86">
        <f t="shared" si="43"/>
        <v>0.03580497431</v>
      </c>
      <c r="CR780" s="86">
        <f t="shared" si="44"/>
        <v>0.005219162563</v>
      </c>
      <c r="CS780" s="86">
        <f t="shared" si="45"/>
        <v>0.9471708068</v>
      </c>
      <c r="CT780" s="86">
        <f t="shared" si="46"/>
        <v>0.01180505629</v>
      </c>
      <c r="CU780" s="86">
        <f t="shared" si="15"/>
        <v>1</v>
      </c>
      <c r="CV780" s="86">
        <f t="shared" si="47"/>
        <v>0.001110184237</v>
      </c>
      <c r="CW780" s="86">
        <f t="shared" si="48"/>
        <v>0.008976263433</v>
      </c>
      <c r="CX780" s="86">
        <f t="shared" si="49"/>
        <v>0.001936870895</v>
      </c>
      <c r="CY780" s="86">
        <f t="shared" si="50"/>
        <v>0.9879766814</v>
      </c>
      <c r="CZ780" s="86">
        <f t="shared" si="16"/>
        <v>1</v>
      </c>
      <c r="DA780" s="62"/>
      <c r="DB780" s="86">
        <f>(AQ780*Baseline!B$7 + AV780*Baseline!B$11 + BA780*Baseline!B$16 + BF780*Baseline!B$18)</f>
        <v>45399.66338</v>
      </c>
      <c r="DC780" s="86">
        <f>(AR780*Baseline!B$7 + AW780*Baseline!B$11 + BB780*Baseline!B$16 + BG780*Baseline!B$18)</f>
        <v>69838.95496</v>
      </c>
      <c r="DD780" s="86">
        <f>(AS780*Baseline!B$7 + AX780*Baseline!B$11 + BC780*Baseline!B$16 + BH780*Baseline!B$18)</f>
        <v>137606.2349</v>
      </c>
      <c r="DE780" s="86">
        <f>(AT780*Baseline!B$7 + AY780*Baseline!B$11 + BD780*Baseline!B$16 + BI780*Baseline!B$18)</f>
        <v>1260377.999</v>
      </c>
      <c r="DF780" s="86">
        <f t="shared" si="17"/>
        <v>1513222.853</v>
      </c>
      <c r="DG780" s="62"/>
      <c r="DH780" s="86">
        <f t="shared" si="51"/>
        <v>0.03000196785</v>
      </c>
      <c r="DI780" s="86">
        <f t="shared" si="52"/>
        <v>0.04615245854</v>
      </c>
      <c r="DJ780" s="86">
        <f t="shared" si="53"/>
        <v>0.09093586888</v>
      </c>
      <c r="DK780" s="86">
        <f t="shared" si="54"/>
        <v>0.8329097047</v>
      </c>
      <c r="DL780" s="86">
        <f t="shared" si="18"/>
        <v>1</v>
      </c>
      <c r="DM780" s="62"/>
      <c r="DN780" s="86">
        <f>DH780 / (Baseline!B$7/Baseline!B$17)</f>
        <v>3.202512736</v>
      </c>
      <c r="DO780" s="86">
        <f>DI780 / (Baseline!B$11/Baseline!B$17)</f>
        <v>1.114142439</v>
      </c>
      <c r="DP780" s="86">
        <f>DJ780 / (Baseline!B$16/Baseline!B$17)</f>
        <v>1.405233989</v>
      </c>
      <c r="DQ780" s="86">
        <f>DK780 / (Baseline!B$18/Baseline!B$17)</f>
        <v>0.9416779523</v>
      </c>
      <c r="DR780" s="62"/>
      <c r="DS780" s="86">
        <f>DH780 / Baseline!H$117</f>
        <v>1.200292137</v>
      </c>
      <c r="DT780" s="86">
        <f>DI780 / Baseline!H$118</f>
        <v>1.038894253</v>
      </c>
      <c r="DU780" s="86">
        <f>DJ780 / Baseline!H$119</f>
        <v>1.087085057</v>
      </c>
      <c r="DV780" s="86">
        <f>DK780 / Baseline!H$120</f>
        <v>0.9834472071</v>
      </c>
      <c r="DW780" s="87"/>
      <c r="DX780" s="86">
        <f>(AU780*Baseline!B$34)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0.02414334219</v>
      </c>
      <c r="DY780" s="86">
        <f>(AZ780*Baseline!B$34) + (Baseline!D$90*(1-Baseline!D$91)*Baseline!B$35) + (Baseline!D$90*Baseline!D$91*((1-Baseline!D$92)*Baseline!B$40 + Baseline!D$92*Baseline!B$41))</f>
        <v>0.01076621689</v>
      </c>
      <c r="DZ780" s="86">
        <f>(BE780*Baseline!B$34) + (Baseline!F$90*(1-Baseline!F$91)*Baseline!B$35) + (Baseline!F$90*Baseline!F$91*((1-Baseline!F$92)*Baseline!B$40 + Baseline!F$92*Baseline!B$41))</f>
        <v>0.01402186082</v>
      </c>
      <c r="EA780" s="86">
        <f>(BJ780*Baseline!B$34) + (Baseline!H$90*(1-Baseline!H$91)*Baseline!B$35) + (Baseline!H$90*Baseline!H$91*((1-Baseline!H$92)*Baseline!B$40 + Baseline!H$92*Baseline!B$41))</f>
        <v>0.009314819859</v>
      </c>
      <c r="EB780" s="86">
        <f>( DX780*Baseline!B$7 + DY780*Baseline!B$11 + DZ780*Baseline!B$16 + EA780*Baseline!B$18 ) / Baseline!B$17</f>
        <v>0.009818463517</v>
      </c>
    </row>
    <row r="781">
      <c r="A781" s="73" t="s">
        <v>957</v>
      </c>
      <c r="B781" s="85">
        <f>MIN( MAX( NORMINV( MCrands!B781, (B$5+B$4)/2, (B$5-B$4)/3.29 ), 0 ), 1 )</f>
        <v>0.4941362015</v>
      </c>
      <c r="C781" s="85">
        <f>MAX( NORMINV( MCrands!C781, (C$5+C$4)/2, (C$5-C$4)/3.29 ), 0 )</f>
        <v>2.244107508</v>
      </c>
      <c r="D781" s="83"/>
      <c r="E781" s="84">
        <f>Baseline!B$33 * (C781 * Baseline!B$68*Baseline!B$68/Baseline!B$75 + Baseline!B$46 * Baseline!B$54*Baseline!B$54/Baseline!B$76 + Baseline!B$47 * Baseline!B$55*Baseline!B$55/Baseline!B$77 + Baseline!B$56*Baseline!B$56/Baseline!B$78)</f>
        <v>0.0000159378261</v>
      </c>
      <c r="F781" s="84">
        <f>Baseline!B$33 * (C781 * Baseline!B$68*Baseline!B$59/Baseline!B$75 + Baseline!B$46 * Baseline!B$54*Baseline!B$69/Baseline!B$76 + Baseline!B$47 * Baseline!B$55*Baseline!B$57/Baseline!B$77 + Baseline!B$56*Baseline!B$58/Baseline!B$78)</f>
        <v>0.0000002387559374</v>
      </c>
      <c r="G781" s="85">
        <f>Baseline!B$33 * (C781 * Baseline!B$68*Baseline!B$60/Baseline!B$75 + Baseline!B$46 * Baseline!B$54*Baseline!B$61/Baseline!B$76 + Baseline!B$47 * Baseline!B$55*Baseline!B$70/Baseline!B$77 + Baseline!B$56*Baseline!B$62/Baseline!B$78)</f>
        <v>0.0000001996616342</v>
      </c>
      <c r="H781" s="84">
        <f>Baseline!B$33 * (C781 * Baseline!B$68*Baseline!B$63/Baseline!B$75 + Baseline!B$46 * Baseline!B$54*Baseline!B$64/Baseline!B$76 + Baseline!B$47 * Baseline!B$55*Baseline!B$65/Baseline!B$77 + Baseline!B$56*Baseline!B$71/Baseline!B$78)</f>
        <v>0.00000000361325978</v>
      </c>
      <c r="I781" s="84">
        <f>Baseline!B$33 * (C781 * Baseline!B$59*Baseline!B$68/Baseline!B$75 + Baseline!B$46 * Baseline!B$69*Baseline!B$54/Baseline!B$76 + Baseline!B$47 * Baseline!B$57*Baseline!B$55/Baseline!B$77 + Baseline!B$58*Baseline!B$56/Baseline!B$78)</f>
        <v>0.0000002387559374</v>
      </c>
      <c r="J781" s="85">
        <f>Baseline!B$33 * (C781 * Baseline!B$59*Baseline!B$59/Baseline!B$75 + Baseline!B$46 * Baseline!B$69*Baseline!B$69/Baseline!B$76 + Baseline!B$47 * Baseline!B$57*Baseline!B$57/Baseline!B$77 + Baseline!B$58*Baseline!B$58/Baseline!B$78)</f>
        <v>0.000002116574386</v>
      </c>
      <c r="K781" s="84">
        <f>Baseline!B$33 * (C781 * Baseline!B$59*Baseline!B$60/Baseline!B$75 + Baseline!B$46 * Baseline!B$69*Baseline!B$61/Baseline!B$76 + Baseline!B$47 * Baseline!B$57*Baseline!B$70/Baseline!B$77 + Baseline!B$58*Baseline!B$62/Baseline!B$78)</f>
        <v>0.00000001648967104</v>
      </c>
      <c r="L781" s="85">
        <f>Baseline!B$33 * (C781 * Baseline!B$59*Baseline!B$63/Baseline!B$75 + Baseline!B$46 * Baseline!B$69*Baseline!B$64/Baseline!B$76 + Baseline!B$47 * Baseline!B$57*Baseline!B$65/Baseline!B$77 + Baseline!B$58*Baseline!B$71/Baseline!B$78)</f>
        <v>0.00000001707277888</v>
      </c>
      <c r="M781" s="84">
        <f>Baseline!B$33 * (C781 * Baseline!B$60*Baseline!B$68/Baseline!B$75 + Baseline!B$46 * Baseline!B$61*Baseline!B$54/Baseline!B$76 + Baseline!B$47 * Baseline!B$70*Baseline!B$55/Baseline!B$77 + Baseline!B$62*Baseline!B$56/Baseline!B$78)</f>
        <v>0.0000001996616342</v>
      </c>
      <c r="N781" s="85">
        <f>Baseline!B$33 * (C781 * Baseline!B$60*Baseline!B$59/Baseline!B$75 + Baseline!B$46 * Baseline!B$61*Baseline!B$69/Baseline!B$76 + Baseline!B$47 * Baseline!B$70*Baseline!B$57/Baseline!B$77 + Baseline!B$62*Baseline!B$58/Baseline!B$78)</f>
        <v>0.00000001648967104</v>
      </c>
      <c r="O781" s="85">
        <f>Baseline!B$33 * (C781 * Baseline!B$60*Baseline!B$60/Baseline!B$75 + Baseline!B$46 * Baseline!B$61*Baseline!B$61/Baseline!B$76 + Baseline!B$47 * Baseline!B$70*Baseline!B$70/Baseline!B$77 + Baseline!B$62*Baseline!B$62/Baseline!B$78)</f>
        <v>0.000001589267244</v>
      </c>
      <c r="P781" s="84">
        <f>Baseline!B$33 * (C781 * Baseline!B$60*Baseline!B$63/Baseline!B$75 + Baseline!B$46 * Baseline!B$61*Baseline!B$64/Baseline!B$76 + Baseline!B$47 * Baseline!B$70*Baseline!B$65/Baseline!B$77 + Baseline!B$62*Baseline!B$71/Baseline!B$78)</f>
        <v>0.00000000195636386</v>
      </c>
      <c r="Q781" s="84">
        <f>Baseline!B$33 * (C781 * Baseline!B$63*Baseline!B$68/Baseline!B$75 + Baseline!B$46 * Baseline!B$64*Baseline!B$54/Baseline!B$76 + Baseline!B$47 * Baseline!B$65*Baseline!B$55/Baseline!B$77 + Baseline!B$71*Baseline!B$56/Baseline!B$78)</f>
        <v>0.00000000361325978</v>
      </c>
      <c r="R781" s="84">
        <f>Baseline!B$33 * (C781 * Baseline!B$63*Baseline!B$59/Baseline!B$75 + Baseline!B$46 * Baseline!B$64*Baseline!B$69/Baseline!B$76 + Baseline!B$47 * Baseline!B$65*Baseline!B$57/Baseline!B$77 + Baseline!B$71*Baseline!B$58/Baseline!B$78)</f>
        <v>0.00000001707277888</v>
      </c>
      <c r="S781" s="84">
        <f>Baseline!B$33 * (C781 * Baseline!B$63*Baseline!B$60/Baseline!B$75 + Baseline!B$46 * Baseline!B$64*Baseline!B$61/Baseline!B$76 + Baseline!B$47 * Baseline!B$65*Baseline!B$70/Baseline!B$77 + Baseline!B$71*Baseline!B$62/Baseline!B$78)</f>
        <v>0.00000000195636386</v>
      </c>
      <c r="T781" s="84">
        <f>Baseline!B$33 * (C781 * Baseline!B$63*Baseline!B$63/Baseline!B$75 + Baseline!B$46 * Baseline!B$64*Baseline!B$64/Baseline!B$76 + Baseline!B$47 * Baseline!B$65*Baseline!B$65/Baseline!B$77 + Baseline!B$71*Baseline!B$71/Baseline!B$78)</f>
        <v>0.00000009856721442</v>
      </c>
      <c r="U781" s="83"/>
      <c r="V781" s="84">
        <f>E781 * ( Baseline!B$89 * Baseline!B$7 )</f>
        <v>0.1654186971</v>
      </c>
      <c r="W781" s="84">
        <f>F781 * ( Baseline!D$89 * Baseline!B$11 )</f>
        <v>0.004404234244</v>
      </c>
      <c r="X781" s="84">
        <f>G781 * ( Baseline!F$89 * Baseline!B$16 )</f>
        <v>0.006935200925</v>
      </c>
      <c r="Y781" s="84">
        <f>H781 * ( Baseline!H$89 * Baseline!B$18 )</f>
        <v>0.001270687593</v>
      </c>
      <c r="Z781" s="86">
        <f t="shared" si="1"/>
        <v>0.1780288198</v>
      </c>
      <c r="AA781" s="84">
        <f>I781 * ( Baseline!B$89 * Baseline!B$7 )</f>
        <v>0.002478047874</v>
      </c>
      <c r="AB781" s="85">
        <f>J781 * ( Baseline!D$89 * Baseline!B$11 )</f>
        <v>0.03904359193</v>
      </c>
      <c r="AC781" s="85">
        <f>K781 * ( Baseline!F$89 * Baseline!B$16 )</f>
        <v>0.0005727649298</v>
      </c>
      <c r="AD781" s="85">
        <f>L781 * ( Baseline!F$89 * Baseline!B$16 )</f>
        <v>0.0005930190462</v>
      </c>
      <c r="AE781" s="86">
        <f t="shared" si="2"/>
        <v>0.04268742378</v>
      </c>
      <c r="AF781" s="86">
        <f>M781 * ( Baseline!B$89 * Baseline!B$7 )</f>
        <v>0.002072288101</v>
      </c>
      <c r="AG781" s="86">
        <f>N781 * ( Baseline!D$89 * Baseline!B$11 )</f>
        <v>0.0003041782947</v>
      </c>
      <c r="AH781" s="86">
        <f>O781 * ( Baseline!F$89 * Baseline!B$16 )</f>
        <v>0.05520283206</v>
      </c>
      <c r="AI781" s="86">
        <f>P781 * ( Baseline!H$89 * Baseline!B$18 )</f>
        <v>0.0006880012611</v>
      </c>
      <c r="AJ781" s="86">
        <f t="shared" si="3"/>
        <v>0.05826729972</v>
      </c>
      <c r="AK781" s="86">
        <f>Q781 * ( Baseline!B$89 * Baseline!B$7 )</f>
        <v>0.00003750202325</v>
      </c>
      <c r="AL781" s="86">
        <f>R781 * ( Baseline!D$89 * Baseline!B$11 )</f>
        <v>0.0003149346492</v>
      </c>
      <c r="AM781" s="86">
        <f>S781 * ( Baseline!F$89 * Baseline!B$16 )</f>
        <v>0.00006795384856</v>
      </c>
      <c r="AN781" s="86">
        <f>T781 * ( Baseline!H$89 * Baseline!B$18 )</f>
        <v>0.03466347402</v>
      </c>
      <c r="AO781" s="86">
        <f t="shared" si="4"/>
        <v>0.03508386454</v>
      </c>
      <c r="AP781" s="62"/>
      <c r="AQ781" s="86">
        <f>V781 * ( (1-Baseline!B$90-Baseline!B$89) + (1-B781)*Baseline!B$90 )</f>
        <v>0.08913070067</v>
      </c>
      <c r="AR781" s="86">
        <f>W781 * ( (1-Baseline!B$90-Baseline!B$89) + (1-B781)*Baseline!B$90 )</f>
        <v>0.002373084126</v>
      </c>
      <c r="AS781" s="86">
        <f>X781 * ( (1-Baseline!B$90-Baseline!B$89) + (1-B781)*Baseline!B$90 )</f>
        <v>0.003736816506</v>
      </c>
      <c r="AT781" s="86">
        <f>Y781 * ( (1-Baseline!B$90-Baseline!B$89) + (1-B781)*Baseline!B$90 )</f>
        <v>0.0006846703398</v>
      </c>
      <c r="AU781" s="86">
        <f t="shared" si="5"/>
        <v>0.09592527164</v>
      </c>
      <c r="AV781" s="86">
        <f>AA781 * ( (1-Baseline!D$90-Baseline!D$89) + (1-B781)*Baseline!D$90 )</f>
        <v>0.00190815976</v>
      </c>
      <c r="AW781" s="86">
        <f>AB781 * ( (1-Baseline!D$90-Baseline!D$89) + (1-B781)*Baseline!D$90 )</f>
        <v>0.03006455678</v>
      </c>
      <c r="AX781" s="86">
        <f>AC781 * ( (1-Baseline!D$90-Baseline!D$89) + (1-B781)*Baseline!D$90 )</f>
        <v>0.0004410435337</v>
      </c>
      <c r="AY781" s="86">
        <f>AD781 * ( (1-Baseline!D$90-Baseline!D$89) + (1-B781)*Baseline!D$90 )</f>
        <v>0.0004566397175</v>
      </c>
      <c r="AZ781" s="86">
        <f t="shared" si="6"/>
        <v>0.03287039979</v>
      </c>
      <c r="BA781" s="86">
        <f>AF781 * ( (1-Baseline!F$90-Baseline!F$89) + (1-Baseline!B$36)*Baseline!F$90 )</f>
        <v>0.001491284831</v>
      </c>
      <c r="BB781" s="86">
        <f>AG781 * ( (1-Baseline!F$90-Baseline!F$89) + (1-Baseline!B$36)*Baseline!F$90 )</f>
        <v>0.0002188964346</v>
      </c>
      <c r="BC781" s="86">
        <f>AH781 * ( (1-Baseline!F$90-Baseline!F$89) + (1-Baseline!B$36)*Baseline!F$90 )</f>
        <v>0.03972572444</v>
      </c>
      <c r="BD781" s="86">
        <f>AI781 * ( (1-Baseline!F$90-Baseline!F$89) + (1-Baseline!B$36)*Baseline!F$90 )</f>
        <v>0.0004951077236</v>
      </c>
      <c r="BE781" s="86">
        <f t="shared" si="7"/>
        <v>0.04193101343</v>
      </c>
      <c r="BF781" s="86">
        <f>AK781 * ( (1-Baseline!H$90-Baseline!H$89) + (1-Baseline!B$36)*Baseline!H$90 )</f>
        <v>0.00002971360306</v>
      </c>
      <c r="BG781" s="86">
        <f>AL781 * ( (1-Baseline!H$90-Baseline!H$89) + (1-Baseline!B$36)*Baseline!H$90 )</f>
        <v>0.0002495290213</v>
      </c>
      <c r="BH781" s="86">
        <f>AM781 * ( (1-Baseline!H$90-Baseline!H$89) + (1-Baseline!B$36)*Baseline!H$90 )</f>
        <v>0.00005384119329</v>
      </c>
      <c r="BI781" s="86">
        <f>AN781 * ( (1-Baseline!H$90-Baseline!H$89) + (1-Baseline!B$36)*Baseline!H$90 )</f>
        <v>0.02746456373</v>
      </c>
      <c r="BJ781" s="86">
        <f t="shared" si="8"/>
        <v>0.02779764755</v>
      </c>
      <c r="BK781" s="62"/>
      <c r="BL781" s="86">
        <f t="shared" si="19"/>
        <v>0.929168082</v>
      </c>
      <c r="BM781" s="86">
        <f t="shared" si="20"/>
        <v>0.02473888356</v>
      </c>
      <c r="BN781" s="86">
        <f t="shared" si="21"/>
        <v>0.03895549569</v>
      </c>
      <c r="BO781" s="86">
        <f t="shared" si="22"/>
        <v>0.007137538712</v>
      </c>
      <c r="BP781" s="86">
        <f t="shared" si="9"/>
        <v>1</v>
      </c>
      <c r="BQ781" s="86">
        <f t="shared" si="23"/>
        <v>0.05805100553</v>
      </c>
      <c r="BR781" s="86">
        <f t="shared" si="24"/>
        <v>0.9146392186</v>
      </c>
      <c r="BS781" s="86">
        <f t="shared" si="25"/>
        <v>0.01341765042</v>
      </c>
      <c r="BT781" s="86">
        <f t="shared" si="26"/>
        <v>0.01389212545</v>
      </c>
      <c r="BU781" s="86">
        <f t="shared" si="10"/>
        <v>1</v>
      </c>
      <c r="BV781" s="86">
        <f t="shared" si="27"/>
        <v>0.03556519885</v>
      </c>
      <c r="BW781" s="86">
        <f t="shared" si="28"/>
        <v>0.005220394565</v>
      </c>
      <c r="BX781" s="86">
        <f t="shared" si="29"/>
        <v>0.9474067329</v>
      </c>
      <c r="BY781" s="86">
        <f t="shared" si="30"/>
        <v>0.01180767368</v>
      </c>
      <c r="BZ781" s="86">
        <f t="shared" si="11"/>
        <v>1</v>
      </c>
      <c r="CA781" s="86">
        <f t="shared" si="31"/>
        <v>0.001068925096</v>
      </c>
      <c r="CB781" s="86">
        <f t="shared" si="32"/>
        <v>0.008976623681</v>
      </c>
      <c r="CC781" s="86">
        <f t="shared" si="33"/>
        <v>0.001936897473</v>
      </c>
      <c r="CD781" s="86">
        <f t="shared" si="34"/>
        <v>0.9880175538</v>
      </c>
      <c r="CE781" s="86">
        <f t="shared" si="12"/>
        <v>1</v>
      </c>
      <c r="CF781" s="62"/>
      <c r="CG781" s="86">
        <f t="shared" si="35"/>
        <v>0.929168082</v>
      </c>
      <c r="CH781" s="86">
        <f t="shared" si="36"/>
        <v>0.02473888356</v>
      </c>
      <c r="CI781" s="86">
        <f t="shared" si="37"/>
        <v>0.03895549569</v>
      </c>
      <c r="CJ781" s="86">
        <f t="shared" si="38"/>
        <v>0.007137538712</v>
      </c>
      <c r="CK781" s="86">
        <f t="shared" si="13"/>
        <v>1</v>
      </c>
      <c r="CL781" s="86">
        <f t="shared" si="39"/>
        <v>0.05805100553</v>
      </c>
      <c r="CM781" s="86">
        <f t="shared" si="40"/>
        <v>0.9146392186</v>
      </c>
      <c r="CN781" s="86">
        <f t="shared" si="41"/>
        <v>0.01341765042</v>
      </c>
      <c r="CO781" s="86">
        <f t="shared" si="42"/>
        <v>0.01389212545</v>
      </c>
      <c r="CP781" s="86">
        <f t="shared" si="14"/>
        <v>1</v>
      </c>
      <c r="CQ781" s="86">
        <f t="shared" si="43"/>
        <v>0.03556519885</v>
      </c>
      <c r="CR781" s="86">
        <f t="shared" si="44"/>
        <v>0.005220394565</v>
      </c>
      <c r="CS781" s="86">
        <f t="shared" si="45"/>
        <v>0.9474067329</v>
      </c>
      <c r="CT781" s="86">
        <f t="shared" si="46"/>
        <v>0.01180767368</v>
      </c>
      <c r="CU781" s="86">
        <f t="shared" si="15"/>
        <v>1</v>
      </c>
      <c r="CV781" s="86">
        <f t="shared" si="47"/>
        <v>0.001068925096</v>
      </c>
      <c r="CW781" s="86">
        <f t="shared" si="48"/>
        <v>0.008976623681</v>
      </c>
      <c r="CX781" s="86">
        <f t="shared" si="49"/>
        <v>0.001936897473</v>
      </c>
      <c r="CY781" s="86">
        <f t="shared" si="50"/>
        <v>0.9880175538</v>
      </c>
      <c r="CZ781" s="86">
        <f t="shared" si="16"/>
        <v>1</v>
      </c>
      <c r="DA781" s="62"/>
      <c r="DB781" s="86">
        <f>(AQ781*Baseline!B$7 + AV781*Baseline!B$11 + BA781*Baseline!B$16 + BF781*Baseline!B$18)</f>
        <v>53677.23913</v>
      </c>
      <c r="DC781" s="86">
        <f>(AR781*Baseline!B$7 + AW781*Baseline!B$11 + BB781*Baseline!B$16 + BG781*Baseline!B$18)</f>
        <v>77785.49345</v>
      </c>
      <c r="DD781" s="86">
        <f>(AS781*Baseline!B$7 + AX781*Baseline!B$11 + BC781*Baseline!B$16 + BH781*Baseline!B$18)</f>
        <v>138312.3546</v>
      </c>
      <c r="DE781" s="86">
        <f>(AT781*Baseline!B$7 + AY781*Baseline!B$11 + BD781*Baseline!B$16 + BI781*Baseline!B$18)</f>
        <v>1260594.843</v>
      </c>
      <c r="DF781" s="86">
        <f t="shared" si="17"/>
        <v>1530369.93</v>
      </c>
      <c r="DG781" s="62"/>
      <c r="DH781" s="86">
        <f t="shared" si="51"/>
        <v>0.03507468232</v>
      </c>
      <c r="DI781" s="86">
        <f t="shared" si="52"/>
        <v>0.0508279024</v>
      </c>
      <c r="DJ781" s="86">
        <f t="shared" si="53"/>
        <v>0.09037837969</v>
      </c>
      <c r="DK781" s="86">
        <f t="shared" si="54"/>
        <v>0.8237190356</v>
      </c>
      <c r="DL781" s="86">
        <f t="shared" si="18"/>
        <v>1</v>
      </c>
      <c r="DM781" s="62"/>
      <c r="DN781" s="86">
        <f>DH781 / (Baseline!B$7/Baseline!B$17)</f>
        <v>3.74399164</v>
      </c>
      <c r="DO781" s="86">
        <f>DI781 / (Baseline!B$11/Baseline!B$17)</f>
        <v>1.227009892</v>
      </c>
      <c r="DP781" s="86">
        <f>DJ781 / (Baseline!B$16/Baseline!B$17)</f>
        <v>1.396619096</v>
      </c>
      <c r="DQ781" s="86">
        <f>DK781 / (Baseline!B$18/Baseline!B$17)</f>
        <v>0.9312870894</v>
      </c>
      <c r="DR781" s="62"/>
      <c r="DS781" s="86">
        <f>DH781 / Baseline!H$117</f>
        <v>1.403236801</v>
      </c>
      <c r="DT781" s="86">
        <f>DI781 / Baseline!H$118</f>
        <v>1.144138738</v>
      </c>
      <c r="DU781" s="86">
        <f>DJ781 / Baseline!H$119</f>
        <v>1.0804206</v>
      </c>
      <c r="DV781" s="86">
        <f>DK781 / Baseline!H$120</f>
        <v>0.9725954451</v>
      </c>
      <c r="DW781" s="87"/>
      <c r="DX781" s="86">
        <f>(AU781*Baseline!B$34)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0.026918322</v>
      </c>
      <c r="DY781" s="86">
        <f>(AZ781*Baseline!B$34) + (Baseline!D$90*(1-Baseline!D$91)*Baseline!B$35) + (Baseline!D$90*Baseline!D$91*((1-Baseline!D$92)*Baseline!B$40 + Baseline!D$92*Baseline!B$41))</f>
        <v>0.01134412797</v>
      </c>
      <c r="DZ781" s="86">
        <f>(BE781*Baseline!B$34) + (Baseline!F$90*(1-Baseline!F$91)*Baseline!B$35) + (Baseline!F$90*Baseline!F$91*((1-Baseline!F$92)*Baseline!B$40 + Baseline!F$92*Baseline!B$41))</f>
        <v>0.01402029201</v>
      </c>
      <c r="EA781" s="86">
        <f>(BJ781*Baseline!B$34) + (Baseline!H$90*(1-Baseline!H$91)*Baseline!B$35) + (Baseline!H$90*Baseline!H$91*((1-Baseline!H$92)*Baseline!B$40 + Baseline!H$92*Baseline!B$41))</f>
        <v>0.009314647133</v>
      </c>
      <c r="EB781" s="86">
        <f>( DX781*Baseline!B$7 + DY781*Baseline!B$11 + DZ781*Baseline!B$16 + EA781*Baseline!B$18 ) / Baseline!B$17</f>
        <v>0.009868145452</v>
      </c>
    </row>
    <row r="782">
      <c r="A782" s="73" t="s">
        <v>958</v>
      </c>
      <c r="B782" s="85">
        <f>MIN( MAX( NORMINV( MCrands!B782, (B$5+B$4)/2, (B$5-B$4)/3.29 ), 0 ), 1 )</f>
        <v>0.2954802674</v>
      </c>
      <c r="C782" s="85">
        <f>MAX( NORMINV( MCrands!C782, (C$5+C$4)/2, (C$5-C$4)/3.29 ), 0 )</f>
        <v>3.237528708</v>
      </c>
      <c r="D782" s="83"/>
      <c r="E782" s="84">
        <f>Baseline!B$33 * (C782 * Baseline!B$68*Baseline!B$68/Baseline!B$75 + Baseline!B$46 * Baseline!B$54*Baseline!B$54/Baseline!B$76 + Baseline!B$47 * Baseline!B$55*Baseline!B$55/Baseline!B$77 + Baseline!B$56*Baseline!B$56/Baseline!B$78)</f>
        <v>0.00002297127204</v>
      </c>
      <c r="F782" s="84">
        <f>Baseline!B$33 * (C782 * Baseline!B$68*Baseline!B$59/Baseline!B$75 + Baseline!B$46 * Baseline!B$54*Baseline!B$69/Baseline!B$76 + Baseline!B$47 * Baseline!B$55*Baseline!B$57/Baseline!B$77 + Baseline!B$56*Baseline!B$58/Baseline!B$78)</f>
        <v>0.0000002398664815</v>
      </c>
      <c r="G782" s="85">
        <f>Baseline!B$33 * (C782 * Baseline!B$68*Baseline!B$60/Baseline!B$75 + Baseline!B$46 * Baseline!B$54*Baseline!B$61/Baseline!B$76 + Baseline!B$47 * Baseline!B$55*Baseline!B$70/Baseline!B$77 + Baseline!B$56*Baseline!B$62/Baseline!B$78)</f>
        <v>0.0000002023917217</v>
      </c>
      <c r="H782" s="84">
        <f>Baseline!B$33 * (C782 * Baseline!B$68*Baseline!B$63/Baseline!B$75 + Baseline!B$46 * Baseline!B$54*Baseline!B$64/Baseline!B$76 + Baseline!B$47 * Baseline!B$55*Baseline!B$65/Baseline!B$77 + Baseline!B$56*Baseline!B$71/Baseline!B$78)</f>
        <v>0.000000003886268537</v>
      </c>
      <c r="I782" s="84">
        <f>Baseline!B$33 * (C782 * Baseline!B$59*Baseline!B$68/Baseline!B$75 + Baseline!B$46 * Baseline!B$69*Baseline!B$54/Baseline!B$76 + Baseline!B$47 * Baseline!B$57*Baseline!B$55/Baseline!B$77 + Baseline!B$58*Baseline!B$56/Baseline!B$78)</f>
        <v>0.0000002398664815</v>
      </c>
      <c r="J782" s="85">
        <f>Baseline!B$33 * (C782 * Baseline!B$59*Baseline!B$59/Baseline!B$75 + Baseline!B$46 * Baseline!B$69*Baseline!B$69/Baseline!B$76 + Baseline!B$47 * Baseline!B$57*Baseline!B$57/Baseline!B$77 + Baseline!B$58*Baseline!B$58/Baseline!B$78)</f>
        <v>0.000002116574561</v>
      </c>
      <c r="K782" s="84">
        <f>Baseline!B$33 * (C782 * Baseline!B$59*Baseline!B$60/Baseline!B$75 + Baseline!B$46 * Baseline!B$69*Baseline!B$61/Baseline!B$76 + Baseline!B$47 * Baseline!B$57*Baseline!B$70/Baseline!B$77 + Baseline!B$58*Baseline!B$62/Baseline!B$78)</f>
        <v>0.00000001649010211</v>
      </c>
      <c r="L782" s="85">
        <f>Baseline!B$33 * (C782 * Baseline!B$59*Baseline!B$63/Baseline!B$75 + Baseline!B$46 * Baseline!B$69*Baseline!B$64/Baseline!B$76 + Baseline!B$47 * Baseline!B$57*Baseline!B$65/Baseline!B$77 + Baseline!B$58*Baseline!B$71/Baseline!B$78)</f>
        <v>0.00000001707282199</v>
      </c>
      <c r="M782" s="84">
        <f>Baseline!B$33 * (C782 * Baseline!B$60*Baseline!B$68/Baseline!B$75 + Baseline!B$46 * Baseline!B$61*Baseline!B$54/Baseline!B$76 + Baseline!B$47 * Baseline!B$70*Baseline!B$55/Baseline!B$77 + Baseline!B$62*Baseline!B$56/Baseline!B$78)</f>
        <v>0.0000002023917217</v>
      </c>
      <c r="N782" s="85">
        <f>Baseline!B$33 * (C782 * Baseline!B$60*Baseline!B$59/Baseline!B$75 + Baseline!B$46 * Baseline!B$61*Baseline!B$69/Baseline!B$76 + Baseline!B$47 * Baseline!B$70*Baseline!B$57/Baseline!B$77 + Baseline!B$62*Baseline!B$58/Baseline!B$78)</f>
        <v>0.00000001649010211</v>
      </c>
      <c r="O782" s="85">
        <f>Baseline!B$33 * (C782 * Baseline!B$60*Baseline!B$60/Baseline!B$75 + Baseline!B$46 * Baseline!B$61*Baseline!B$61/Baseline!B$76 + Baseline!B$47 * Baseline!B$70*Baseline!B$70/Baseline!B$77 + Baseline!B$62*Baseline!B$62/Baseline!B$78)</f>
        <v>0.000001589268304</v>
      </c>
      <c r="P782" s="84">
        <f>Baseline!B$33 * (C782 * Baseline!B$60*Baseline!B$63/Baseline!B$75 + Baseline!B$46 * Baseline!B$61*Baseline!B$64/Baseline!B$76 + Baseline!B$47 * Baseline!B$70*Baseline!B$65/Baseline!B$77 + Baseline!B$62*Baseline!B$71/Baseline!B$78)</f>
        <v>0.000000001956469831</v>
      </c>
      <c r="Q782" s="84">
        <f>Baseline!B$33 * (C782 * Baseline!B$63*Baseline!B$68/Baseline!B$75 + Baseline!B$46 * Baseline!B$64*Baseline!B$54/Baseline!B$76 + Baseline!B$47 * Baseline!B$65*Baseline!B$55/Baseline!B$77 + Baseline!B$71*Baseline!B$56/Baseline!B$78)</f>
        <v>0.000000003886268537</v>
      </c>
      <c r="R782" s="84">
        <f>Baseline!B$33 * (C782 * Baseline!B$63*Baseline!B$59/Baseline!B$75 + Baseline!B$46 * Baseline!B$64*Baseline!B$69/Baseline!B$76 + Baseline!B$47 * Baseline!B$65*Baseline!B$57/Baseline!B$77 + Baseline!B$71*Baseline!B$58/Baseline!B$78)</f>
        <v>0.00000001707282199</v>
      </c>
      <c r="S782" s="84">
        <f>Baseline!B$33 * (C782 * Baseline!B$63*Baseline!B$60/Baseline!B$75 + Baseline!B$46 * Baseline!B$64*Baseline!B$61/Baseline!B$76 + Baseline!B$47 * Baseline!B$65*Baseline!B$70/Baseline!B$77 + Baseline!B$71*Baseline!B$62/Baseline!B$78)</f>
        <v>0.000000001956469831</v>
      </c>
      <c r="T782" s="84">
        <f>Baseline!B$33 * (C782 * Baseline!B$63*Baseline!B$63/Baseline!B$75 + Baseline!B$46 * Baseline!B$64*Baseline!B$64/Baseline!B$76 + Baseline!B$47 * Baseline!B$65*Baseline!B$65/Baseline!B$77 + Baseline!B$71*Baseline!B$71/Baseline!B$78)</f>
        <v>0.00000009856722502</v>
      </c>
      <c r="U782" s="83"/>
      <c r="V782" s="84">
        <f>E782 * ( Baseline!B$89 * Baseline!B$7 )</f>
        <v>0.2384188325</v>
      </c>
      <c r="W782" s="84">
        <f>F782 * ( Baseline!D$89 * Baseline!B$11 )</f>
        <v>0.004424720002</v>
      </c>
      <c r="X782" s="84">
        <f>G782 * ( Baseline!F$89 * Baseline!B$16 )</f>
        <v>0.007030029888</v>
      </c>
      <c r="Y782" s="84">
        <f>H782 * ( Baseline!H$89 * Baseline!B$18 )</f>
        <v>0.00136669753</v>
      </c>
      <c r="Z782" s="86">
        <f t="shared" si="1"/>
        <v>0.2512402799</v>
      </c>
      <c r="AA782" s="84">
        <f>I782 * ( Baseline!B$89 * Baseline!B$7 )</f>
        <v>0.002489574211</v>
      </c>
      <c r="AB782" s="85">
        <f>J782 * ( Baseline!D$89 * Baseline!B$11 )</f>
        <v>0.03904359517</v>
      </c>
      <c r="AC782" s="85">
        <f>K782 * ( Baseline!F$89 * Baseline!B$16 )</f>
        <v>0.0005727799028</v>
      </c>
      <c r="AD782" s="85">
        <f>L782 * ( Baseline!F$89 * Baseline!B$16 )</f>
        <v>0.0005930205435</v>
      </c>
      <c r="AE782" s="86">
        <f t="shared" si="2"/>
        <v>0.04269896982</v>
      </c>
      <c r="AF782" s="86">
        <f>M782 * ( Baseline!B$89 * Baseline!B$7 )</f>
        <v>0.00210062368</v>
      </c>
      <c r="AG782" s="86">
        <f>N782 * ( Baseline!D$89 * Baseline!B$11 )</f>
        <v>0.0003041862465</v>
      </c>
      <c r="AH782" s="86">
        <f>O782 * ( Baseline!F$89 * Baseline!B$16 )</f>
        <v>0.05520286887</v>
      </c>
      <c r="AI782" s="86">
        <f>P782 * ( Baseline!H$89 * Baseline!B$18 )</f>
        <v>0.0006880385282</v>
      </c>
      <c r="AJ782" s="86">
        <f t="shared" si="3"/>
        <v>0.05829571732</v>
      </c>
      <c r="AK782" s="86">
        <f>Q782 * ( Baseline!B$89 * Baseline!B$7 )</f>
        <v>0.00004033558114</v>
      </c>
      <c r="AL782" s="86">
        <f>R782 * ( Baseline!D$89 * Baseline!B$11 )</f>
        <v>0.0003149354444</v>
      </c>
      <c r="AM782" s="86">
        <f>S782 * ( Baseline!F$89 * Baseline!B$16 )</f>
        <v>0.00006795752942</v>
      </c>
      <c r="AN782" s="86">
        <f>T782 * ( Baseline!H$89 * Baseline!B$18 )</f>
        <v>0.03466347774</v>
      </c>
      <c r="AO782" s="86">
        <f t="shared" si="4"/>
        <v>0.0350867063</v>
      </c>
      <c r="AP782" s="62"/>
      <c r="AQ782" s="86">
        <f>V782 * ( (1-Baseline!B$90-Baseline!B$89) + (1-B782)*Baseline!B$90 )</f>
        <v>0.1706178958</v>
      </c>
      <c r="AR782" s="86">
        <f>W782 * ( (1-Baseline!B$90-Baseline!B$89) + (1-B782)*Baseline!B$90 )</f>
        <v>0.003166429464</v>
      </c>
      <c r="AS782" s="86">
        <f>X782 * ( (1-Baseline!B$90-Baseline!B$89) + (1-B782)*Baseline!B$90 )</f>
        <v>0.005030848</v>
      </c>
      <c r="AT782" s="86">
        <f>Y782 * ( (1-Baseline!B$90-Baseline!B$89) + (1-B782)*Baseline!B$90 )</f>
        <v>0.0009780395876</v>
      </c>
      <c r="AU782" s="86">
        <f t="shared" si="5"/>
        <v>0.1797932128</v>
      </c>
      <c r="AV782" s="86">
        <f>AA782 * ( (1-Baseline!D$90-Baseline!D$89) + (1-B782)*Baseline!D$90 )</f>
        <v>0.002138602106</v>
      </c>
      <c r="AW782" s="86">
        <f>AB782 * ( (1-Baseline!D$90-Baseline!D$89) + (1-B782)*Baseline!D$90 )</f>
        <v>0.03353935563</v>
      </c>
      <c r="AX782" s="86">
        <f>AC782 * ( (1-Baseline!D$90-Baseline!D$89) + (1-B782)*Baseline!D$90 )</f>
        <v>0.000492031248</v>
      </c>
      <c r="AY782" s="86">
        <f>AD782 * ( (1-Baseline!D$90-Baseline!D$89) + (1-B782)*Baseline!D$90 )</f>
        <v>0.0005094184288</v>
      </c>
      <c r="AZ782" s="86">
        <f t="shared" si="6"/>
        <v>0.03667940741</v>
      </c>
      <c r="BA782" s="86">
        <f>AF782 * ( (1-Baseline!F$90-Baseline!F$89) + (1-Baseline!B$36)*Baseline!F$90 )</f>
        <v>0.00151167602</v>
      </c>
      <c r="BB782" s="86">
        <f>AG782 * ( (1-Baseline!F$90-Baseline!F$89) + (1-Baseline!B$36)*Baseline!F$90 )</f>
        <v>0.0002189021569</v>
      </c>
      <c r="BC782" s="86">
        <f>AH782 * ( (1-Baseline!F$90-Baseline!F$89) + (1-Baseline!B$36)*Baseline!F$90 )</f>
        <v>0.03972575093</v>
      </c>
      <c r="BD782" s="86">
        <f>AI782 * ( (1-Baseline!F$90-Baseline!F$89) + (1-Baseline!B$36)*Baseline!F$90 )</f>
        <v>0.0004951345421</v>
      </c>
      <c r="BE782" s="86">
        <f t="shared" si="7"/>
        <v>0.04195146365</v>
      </c>
      <c r="BF782" s="86">
        <f>AK782 * ( (1-Baseline!H$90-Baseline!H$89) + (1-Baseline!B$36)*Baseline!H$90 )</f>
        <v>0.00003195868765</v>
      </c>
      <c r="BG782" s="86">
        <f>AL782 * ( (1-Baseline!H$90-Baseline!H$89) + (1-Baseline!B$36)*Baseline!H$90 )</f>
        <v>0.0002495296513</v>
      </c>
      <c r="BH782" s="86">
        <f>AM782 * ( (1-Baseline!H$90-Baseline!H$89) + (1-Baseline!B$36)*Baseline!H$90 )</f>
        <v>0.00005384410971</v>
      </c>
      <c r="BI782" s="86">
        <f>AN782 * ( (1-Baseline!H$90-Baseline!H$89) + (1-Baseline!B$36)*Baseline!H$90 )</f>
        <v>0.02746456669</v>
      </c>
      <c r="BJ782" s="86">
        <f t="shared" si="8"/>
        <v>0.02779989913</v>
      </c>
      <c r="BK782" s="62"/>
      <c r="BL782" s="86">
        <f t="shared" si="19"/>
        <v>0.9489673892</v>
      </c>
      <c r="BM782" s="86">
        <f t="shared" si="20"/>
        <v>0.01761150721</v>
      </c>
      <c r="BN782" s="86">
        <f t="shared" si="21"/>
        <v>0.02798130097</v>
      </c>
      <c r="BO782" s="86">
        <f t="shared" si="22"/>
        <v>0.005439802606</v>
      </c>
      <c r="BP782" s="86">
        <f t="shared" si="9"/>
        <v>1</v>
      </c>
      <c r="BQ782" s="86">
        <f t="shared" si="23"/>
        <v>0.05830525236</v>
      </c>
      <c r="BR782" s="86">
        <f t="shared" si="24"/>
        <v>0.9143919708</v>
      </c>
      <c r="BS782" s="86">
        <f t="shared" si="25"/>
        <v>0.01341437288</v>
      </c>
      <c r="BT782" s="86">
        <f t="shared" si="26"/>
        <v>0.01388840401</v>
      </c>
      <c r="BU782" s="86">
        <f t="shared" si="10"/>
        <v>1</v>
      </c>
      <c r="BV782" s="86">
        <f t="shared" si="27"/>
        <v>0.03603392799</v>
      </c>
      <c r="BW782" s="86">
        <f t="shared" si="28"/>
        <v>0.005217986165</v>
      </c>
      <c r="BX782" s="86">
        <f t="shared" si="29"/>
        <v>0.9469455288</v>
      </c>
      <c r="BY782" s="86">
        <f t="shared" si="30"/>
        <v>0.01180255703</v>
      </c>
      <c r="BZ782" s="86">
        <f t="shared" si="11"/>
        <v>1</v>
      </c>
      <c r="CA782" s="86">
        <f t="shared" si="31"/>
        <v>0.001149597252</v>
      </c>
      <c r="CB782" s="86">
        <f t="shared" si="32"/>
        <v>0.008975919304</v>
      </c>
      <c r="CC782" s="86">
        <f t="shared" si="33"/>
        <v>0.001936845506</v>
      </c>
      <c r="CD782" s="86">
        <f t="shared" si="34"/>
        <v>0.9879376379</v>
      </c>
      <c r="CE782" s="86">
        <f t="shared" si="12"/>
        <v>1</v>
      </c>
      <c r="CF782" s="62"/>
      <c r="CG782" s="86">
        <f t="shared" si="35"/>
        <v>0.9489673892</v>
      </c>
      <c r="CH782" s="86">
        <f t="shared" si="36"/>
        <v>0.01761150721</v>
      </c>
      <c r="CI782" s="86">
        <f t="shared" si="37"/>
        <v>0.02798130097</v>
      </c>
      <c r="CJ782" s="86">
        <f t="shared" si="38"/>
        <v>0.005439802606</v>
      </c>
      <c r="CK782" s="86">
        <f t="shared" si="13"/>
        <v>1</v>
      </c>
      <c r="CL782" s="86">
        <f t="shared" si="39"/>
        <v>0.05830525236</v>
      </c>
      <c r="CM782" s="86">
        <f t="shared" si="40"/>
        <v>0.9143919708</v>
      </c>
      <c r="CN782" s="86">
        <f t="shared" si="41"/>
        <v>0.01341437288</v>
      </c>
      <c r="CO782" s="86">
        <f t="shared" si="42"/>
        <v>0.01388840401</v>
      </c>
      <c r="CP782" s="86">
        <f t="shared" si="14"/>
        <v>1</v>
      </c>
      <c r="CQ782" s="86">
        <f t="shared" si="43"/>
        <v>0.03603392799</v>
      </c>
      <c r="CR782" s="86">
        <f t="shared" si="44"/>
        <v>0.005217986165</v>
      </c>
      <c r="CS782" s="86">
        <f t="shared" si="45"/>
        <v>0.9469455288</v>
      </c>
      <c r="CT782" s="86">
        <f t="shared" si="46"/>
        <v>0.01180255703</v>
      </c>
      <c r="CU782" s="86">
        <f t="shared" si="15"/>
        <v>1</v>
      </c>
      <c r="CV782" s="86">
        <f t="shared" si="47"/>
        <v>0.001149597252</v>
      </c>
      <c r="CW782" s="86">
        <f t="shared" si="48"/>
        <v>0.008975919304</v>
      </c>
      <c r="CX782" s="86">
        <f t="shared" si="49"/>
        <v>0.001936845506</v>
      </c>
      <c r="CY782" s="86">
        <f t="shared" si="50"/>
        <v>0.9879376379</v>
      </c>
      <c r="CZ782" s="86">
        <f t="shared" si="16"/>
        <v>1</v>
      </c>
      <c r="DA782" s="62"/>
      <c r="DB782" s="86">
        <f>(AQ782*Baseline!B$7 + AV782*Baseline!B$11 + BA782*Baseline!B$16 + BF782*Baseline!B$18)</f>
        <v>93863.84341</v>
      </c>
      <c r="DC782" s="86">
        <f>(AR782*Baseline!B$7 + AW782*Baseline!B$11 + BB782*Baseline!B$16 + BG782*Baseline!B$18)</f>
        <v>85622.20773</v>
      </c>
      <c r="DD782" s="86">
        <f>(AS782*Baseline!B$7 + AX782*Baseline!B$11 + BC782*Baseline!B$16 + BH782*Baseline!B$18)</f>
        <v>139049.5281</v>
      </c>
      <c r="DE782" s="86">
        <f>(AT782*Baseline!B$7 + AY782*Baseline!B$11 + BD782*Baseline!B$16 + BI782*Baseline!B$18)</f>
        <v>1260850.539</v>
      </c>
      <c r="DF782" s="86">
        <f t="shared" si="17"/>
        <v>1579386.118</v>
      </c>
      <c r="DG782" s="62"/>
      <c r="DH782" s="86">
        <f t="shared" si="51"/>
        <v>0.05943058656</v>
      </c>
      <c r="DI782" s="86">
        <f t="shared" si="52"/>
        <v>0.05421233398</v>
      </c>
      <c r="DJ782" s="86">
        <f t="shared" si="53"/>
        <v>0.08804023695</v>
      </c>
      <c r="DK782" s="86">
        <f t="shared" si="54"/>
        <v>0.7983168425</v>
      </c>
      <c r="DL782" s="86">
        <f t="shared" si="18"/>
        <v>1</v>
      </c>
      <c r="DM782" s="62"/>
      <c r="DN782" s="86">
        <f>DH782 / (Baseline!B$7/Baseline!B$17)</f>
        <v>6.343824222</v>
      </c>
      <c r="DO782" s="86">
        <f>DI782 / (Baseline!B$11/Baseline!B$17)</f>
        <v>1.30871169</v>
      </c>
      <c r="DP782" s="86">
        <f>DJ782 / (Baseline!B$16/Baseline!B$17)</f>
        <v>1.360487724</v>
      </c>
      <c r="DQ782" s="86">
        <f>DK782 / (Baseline!B$18/Baseline!B$17)</f>
        <v>0.9025676676</v>
      </c>
      <c r="DR782" s="62"/>
      <c r="DS782" s="86">
        <f>DH782 / Baseline!H$117</f>
        <v>2.37764623</v>
      </c>
      <c r="DT782" s="86">
        <f>DI782 / Baseline!H$118</f>
        <v>1.22032247</v>
      </c>
      <c r="DU782" s="86">
        <f>DJ782 / Baseline!H$119</f>
        <v>1.052469473</v>
      </c>
      <c r="DV782" s="86">
        <f>DK782 / Baseline!H$120</f>
        <v>0.9426021388</v>
      </c>
      <c r="DW782" s="87"/>
      <c r="DX782" s="86">
        <f>(AU782*Baseline!B$34)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0.03949851317</v>
      </c>
      <c r="DY782" s="86">
        <f>(AZ782*Baseline!B$34) + (Baseline!D$90*(1-Baseline!D$91)*Baseline!B$35) + (Baseline!D$90*Baseline!D$91*((1-Baseline!D$92)*Baseline!B$40 + Baseline!D$92*Baseline!B$41))</f>
        <v>0.01191547911</v>
      </c>
      <c r="DZ782" s="86">
        <f>(BE782*Baseline!B$34) + (Baseline!F$90*(1-Baseline!F$91)*Baseline!B$35) + (Baseline!F$90*Baseline!F$91*((1-Baseline!F$92)*Baseline!B$40 + Baseline!F$92*Baseline!B$41))</f>
        <v>0.01402335955</v>
      </c>
      <c r="EA782" s="86">
        <f>(BJ782*Baseline!B$34) + (Baseline!H$90*(1-Baseline!H$91)*Baseline!B$35) + (Baseline!H$90*Baseline!H$91*((1-Baseline!H$92)*Baseline!B$40 + Baseline!H$92*Baseline!B$41))</f>
        <v>0.00931498487</v>
      </c>
      <c r="EB782" s="86">
        <f>( DX782*Baseline!B$7 + DY782*Baseline!B$11 + DZ782*Baseline!B$16 + EA782*Baseline!B$18 ) / Baseline!B$17</f>
        <v>0.01001016494</v>
      </c>
    </row>
    <row r="783">
      <c r="A783" s="73" t="s">
        <v>959</v>
      </c>
      <c r="B783" s="85">
        <f>MIN( MAX( NORMINV( MCrands!B783, (B$5+B$4)/2, (B$5-B$4)/3.29 ), 0 ), 1 )</f>
        <v>0.3995929147</v>
      </c>
      <c r="C783" s="85">
        <f>MAX( NORMINV( MCrands!C783, (C$5+C$4)/2, (C$5-C$4)/3.29 ), 0 )</f>
        <v>2.252373728</v>
      </c>
      <c r="D783" s="83"/>
      <c r="E783" s="84">
        <f>Baseline!B$33 * (C783 * Baseline!B$68*Baseline!B$68/Baseline!B$75 + Baseline!B$46 * Baseline!B$54*Baseline!B$54/Baseline!B$76 + Baseline!B$47 * Baseline!B$55*Baseline!B$55/Baseline!B$77 + Baseline!B$56*Baseline!B$56/Baseline!B$78)</f>
        <v>0.00001599635114</v>
      </c>
      <c r="F783" s="84">
        <f>Baseline!B$33 * (C783 * Baseline!B$68*Baseline!B$59/Baseline!B$75 + Baseline!B$46 * Baseline!B$54*Baseline!B$69/Baseline!B$76 + Baseline!B$47 * Baseline!B$55*Baseline!B$57/Baseline!B$77 + Baseline!B$56*Baseline!B$58/Baseline!B$78)</f>
        <v>0.0000002387651782</v>
      </c>
      <c r="G783" s="85">
        <f>Baseline!B$33 * (C783 * Baseline!B$68*Baseline!B$60/Baseline!B$75 + Baseline!B$46 * Baseline!B$54*Baseline!B$61/Baseline!B$76 + Baseline!B$47 * Baseline!B$55*Baseline!B$70/Baseline!B$77 + Baseline!B$56*Baseline!B$62/Baseline!B$78)</f>
        <v>0.0000001996843511</v>
      </c>
      <c r="H783" s="84">
        <f>Baseline!B$33 * (C783 * Baseline!B$68*Baseline!B$63/Baseline!B$75 + Baseline!B$46 * Baseline!B$54*Baseline!B$64/Baseline!B$76 + Baseline!B$47 * Baseline!B$55*Baseline!B$65/Baseline!B$77 + Baseline!B$56*Baseline!B$71/Baseline!B$78)</f>
        <v>0.000000003615531475</v>
      </c>
      <c r="I783" s="84">
        <f>Baseline!B$33 * (C783 * Baseline!B$59*Baseline!B$68/Baseline!B$75 + Baseline!B$46 * Baseline!B$69*Baseline!B$54/Baseline!B$76 + Baseline!B$47 * Baseline!B$57*Baseline!B$55/Baseline!B$77 + Baseline!B$58*Baseline!B$56/Baseline!B$78)</f>
        <v>0.0000002387651782</v>
      </c>
      <c r="J783" s="85">
        <f>Baseline!B$33 * (C783 * Baseline!B$59*Baseline!B$59/Baseline!B$75 + Baseline!B$46 * Baseline!B$69*Baseline!B$69/Baseline!B$76 + Baseline!B$47 * Baseline!B$57*Baseline!B$57/Baseline!B$77 + Baseline!B$58*Baseline!B$58/Baseline!B$78)</f>
        <v>0.000002116574387</v>
      </c>
      <c r="K783" s="84">
        <f>Baseline!B$33 * (C783 * Baseline!B$59*Baseline!B$60/Baseline!B$75 + Baseline!B$46 * Baseline!B$69*Baseline!B$61/Baseline!B$76 + Baseline!B$47 * Baseline!B$57*Baseline!B$70/Baseline!B$77 + Baseline!B$58*Baseline!B$62/Baseline!B$78)</f>
        <v>0.00000001648967463</v>
      </c>
      <c r="L783" s="85">
        <f>Baseline!B$33 * (C783 * Baseline!B$59*Baseline!B$63/Baseline!B$75 + Baseline!B$46 * Baseline!B$69*Baseline!B$64/Baseline!B$76 + Baseline!B$47 * Baseline!B$57*Baseline!B$65/Baseline!B$77 + Baseline!B$58*Baseline!B$71/Baseline!B$78)</f>
        <v>0.00000001707277924</v>
      </c>
      <c r="M783" s="84">
        <f>Baseline!B$33 * (C783 * Baseline!B$60*Baseline!B$68/Baseline!B$75 + Baseline!B$46 * Baseline!B$61*Baseline!B$54/Baseline!B$76 + Baseline!B$47 * Baseline!B$70*Baseline!B$55/Baseline!B$77 + Baseline!B$62*Baseline!B$56/Baseline!B$78)</f>
        <v>0.0000001996843511</v>
      </c>
      <c r="N783" s="85">
        <f>Baseline!B$33 * (C783 * Baseline!B$60*Baseline!B$59/Baseline!B$75 + Baseline!B$46 * Baseline!B$61*Baseline!B$69/Baseline!B$76 + Baseline!B$47 * Baseline!B$70*Baseline!B$57/Baseline!B$77 + Baseline!B$62*Baseline!B$58/Baseline!B$78)</f>
        <v>0.00000001648967463</v>
      </c>
      <c r="O783" s="85">
        <f>Baseline!B$33 * (C783 * Baseline!B$60*Baseline!B$60/Baseline!B$75 + Baseline!B$46 * Baseline!B$61*Baseline!B$61/Baseline!B$76 + Baseline!B$47 * Baseline!B$70*Baseline!B$70/Baseline!B$77 + Baseline!B$62*Baseline!B$62/Baseline!B$78)</f>
        <v>0.000001589267253</v>
      </c>
      <c r="P783" s="84">
        <f>Baseline!B$33 * (C783 * Baseline!B$60*Baseline!B$63/Baseline!B$75 + Baseline!B$46 * Baseline!B$61*Baseline!B$64/Baseline!B$76 + Baseline!B$47 * Baseline!B$70*Baseline!B$65/Baseline!B$77 + Baseline!B$62*Baseline!B$71/Baseline!B$78)</f>
        <v>0.000000001956364742</v>
      </c>
      <c r="Q783" s="84">
        <f>Baseline!B$33 * (C783 * Baseline!B$63*Baseline!B$68/Baseline!B$75 + Baseline!B$46 * Baseline!B$64*Baseline!B$54/Baseline!B$76 + Baseline!B$47 * Baseline!B$65*Baseline!B$55/Baseline!B$77 + Baseline!B$71*Baseline!B$56/Baseline!B$78)</f>
        <v>0.000000003615531475</v>
      </c>
      <c r="R783" s="84">
        <f>Baseline!B$33 * (C783 * Baseline!B$63*Baseline!B$59/Baseline!B$75 + Baseline!B$46 * Baseline!B$64*Baseline!B$69/Baseline!B$76 + Baseline!B$47 * Baseline!B$65*Baseline!B$57/Baseline!B$77 + Baseline!B$71*Baseline!B$58/Baseline!B$78)</f>
        <v>0.00000001707277924</v>
      </c>
      <c r="S783" s="84">
        <f>Baseline!B$33 * (C783 * Baseline!B$63*Baseline!B$60/Baseline!B$75 + Baseline!B$46 * Baseline!B$64*Baseline!B$61/Baseline!B$76 + Baseline!B$47 * Baseline!B$65*Baseline!B$70/Baseline!B$77 + Baseline!B$71*Baseline!B$62/Baseline!B$78)</f>
        <v>0.000000001956364742</v>
      </c>
      <c r="T783" s="84">
        <f>Baseline!B$33 * (C783 * Baseline!B$63*Baseline!B$63/Baseline!B$75 + Baseline!B$46 * Baseline!B$64*Baseline!B$64/Baseline!B$76 + Baseline!B$47 * Baseline!B$65*Baseline!B$65/Baseline!B$77 + Baseline!B$71*Baseline!B$71/Baseline!B$78)</f>
        <v>0.00000009856721451</v>
      </c>
      <c r="U783" s="83"/>
      <c r="V783" s="84">
        <f>E783 * ( Baseline!B$89 * Baseline!B$7 )</f>
        <v>0.1660261285</v>
      </c>
      <c r="W783" s="84">
        <f>F783 * ( Baseline!D$89 * Baseline!B$11 )</f>
        <v>0.004404404706</v>
      </c>
      <c r="X783" s="84">
        <f>G783 * ( Baseline!F$89 * Baseline!B$16 )</f>
        <v>0.006935989993</v>
      </c>
      <c r="Y783" s="84">
        <f>H783 * ( Baseline!H$89 * Baseline!B$18 )</f>
        <v>0.001271486489</v>
      </c>
      <c r="Z783" s="86">
        <f t="shared" si="1"/>
        <v>0.1786380096</v>
      </c>
      <c r="AA783" s="84">
        <f>I783 * ( Baseline!B$89 * Baseline!B$7 )</f>
        <v>0.002478143784</v>
      </c>
      <c r="AB783" s="85">
        <f>J783 * ( Baseline!D$89 * Baseline!B$11 )</f>
        <v>0.03904359196</v>
      </c>
      <c r="AC783" s="85">
        <f>K783 * ( Baseline!F$89 * Baseline!B$16 )</f>
        <v>0.0005727650543</v>
      </c>
      <c r="AD783" s="85">
        <f>L783 * ( Baseline!F$89 * Baseline!B$16 )</f>
        <v>0.0005930190587</v>
      </c>
      <c r="AE783" s="86">
        <f t="shared" si="2"/>
        <v>0.04268751986</v>
      </c>
      <c r="AF783" s="86">
        <f>M783 * ( Baseline!B$89 * Baseline!B$7 )</f>
        <v>0.00207252388</v>
      </c>
      <c r="AG783" s="86">
        <f>N783 * ( Baseline!D$89 * Baseline!B$11 )</f>
        <v>0.0003041783609</v>
      </c>
      <c r="AH783" s="86">
        <f>O783 * ( Baseline!F$89 * Baseline!B$16 )</f>
        <v>0.05520283237</v>
      </c>
      <c r="AI783" s="86">
        <f>P783 * ( Baseline!H$89 * Baseline!B$18 )</f>
        <v>0.0006880015712</v>
      </c>
      <c r="AJ783" s="86">
        <f t="shared" si="3"/>
        <v>0.05826753618</v>
      </c>
      <c r="AK783" s="86">
        <f>Q783 * ( Baseline!B$89 * Baseline!B$7 )</f>
        <v>0.00003752560118</v>
      </c>
      <c r="AL783" s="86">
        <f>R783 * ( Baseline!D$89 * Baseline!B$11 )</f>
        <v>0.0003149346558</v>
      </c>
      <c r="AM783" s="86">
        <f>S783 * ( Baseline!F$89 * Baseline!B$16 )</f>
        <v>0.00006795387919</v>
      </c>
      <c r="AN783" s="86">
        <f>T783 * ( Baseline!H$89 * Baseline!B$18 )</f>
        <v>0.03466347405</v>
      </c>
      <c r="AO783" s="86">
        <f t="shared" si="4"/>
        <v>0.03508388818</v>
      </c>
      <c r="AP783" s="62"/>
      <c r="AQ783" s="86">
        <f>V783 * ( (1-Baseline!B$90-Baseline!B$89) + (1-B783)*Baseline!B$90 )</f>
        <v>0.1034280198</v>
      </c>
      <c r="AR783" s="86">
        <f>W783 * ( (1-Baseline!B$90-Baseline!B$89) + (1-B783)*Baseline!B$90 )</f>
        <v>0.002743778111</v>
      </c>
      <c r="AS783" s="86">
        <f>X783 * ( (1-Baseline!B$90-Baseline!B$89) + (1-B783)*Baseline!B$90 )</f>
        <v>0.00432086032</v>
      </c>
      <c r="AT783" s="86">
        <f>Y783 * ( (1-Baseline!B$90-Baseline!B$89) + (1-B783)*Baseline!B$90 )</f>
        <v>0.0007920881548</v>
      </c>
      <c r="AU783" s="86">
        <f t="shared" si="5"/>
        <v>0.1112847464</v>
      </c>
      <c r="AV783" s="86">
        <f>AA783 * ( (1-Baseline!D$90-Baseline!D$89) + (1-B783)*Baseline!D$90 )</f>
        <v>0.002013196366</v>
      </c>
      <c r="AW783" s="86">
        <f>AB783 * ( (1-Baseline!D$90-Baseline!D$89) + (1-B783)*Baseline!D$90 )</f>
        <v>0.03171826346</v>
      </c>
      <c r="AX783" s="86">
        <f>AC783 * ( (1-Baseline!D$90-Baseline!D$89) + (1-B783)*Baseline!D$90 )</f>
        <v>0.0004653033183</v>
      </c>
      <c r="AY783" s="86">
        <f>AD783 * ( (1-Baseline!D$90-Baseline!D$89) + (1-B783)*Baseline!D$90 )</f>
        <v>0.000481757282</v>
      </c>
      <c r="AZ783" s="86">
        <f t="shared" si="6"/>
        <v>0.03467852043</v>
      </c>
      <c r="BA783" s="86">
        <f>AF783 * ( (1-Baseline!F$90-Baseline!F$89) + (1-Baseline!B$36)*Baseline!F$90 )</f>
        <v>0.001491454505</v>
      </c>
      <c r="BB783" s="86">
        <f>AG783 * ( (1-Baseline!F$90-Baseline!F$89) + (1-Baseline!B$36)*Baseline!F$90 )</f>
        <v>0.0002188964822</v>
      </c>
      <c r="BC783" s="86">
        <f>AH783 * ( (1-Baseline!F$90-Baseline!F$89) + (1-Baseline!B$36)*Baseline!F$90 )</f>
        <v>0.03972572466</v>
      </c>
      <c r="BD783" s="86">
        <f>AI783 * ( (1-Baseline!F$90-Baseline!F$89) + (1-Baseline!B$36)*Baseline!F$90 )</f>
        <v>0.0004951079467</v>
      </c>
      <c r="BE783" s="86">
        <f t="shared" si="7"/>
        <v>0.04193118359</v>
      </c>
      <c r="BF783" s="86">
        <f>AK783 * ( (1-Baseline!H$90-Baseline!H$89) + (1-Baseline!B$36)*Baseline!H$90 )</f>
        <v>0.00002973228433</v>
      </c>
      <c r="BG783" s="86">
        <f>AL783 * ( (1-Baseline!H$90-Baseline!H$89) + (1-Baseline!B$36)*Baseline!H$90 )</f>
        <v>0.0002495290265</v>
      </c>
      <c r="BH783" s="86">
        <f>AM783 * ( (1-Baseline!H$90-Baseline!H$89) + (1-Baseline!B$36)*Baseline!H$90 )</f>
        <v>0.00005384121756</v>
      </c>
      <c r="BI783" s="86">
        <f>AN783 * ( (1-Baseline!H$90-Baseline!H$89) + (1-Baseline!B$36)*Baseline!H$90 )</f>
        <v>0.02746456376</v>
      </c>
      <c r="BJ783" s="86">
        <f t="shared" si="8"/>
        <v>0.02779766629</v>
      </c>
      <c r="BK783" s="62"/>
      <c r="BL783" s="86">
        <f t="shared" si="19"/>
        <v>0.9293997889</v>
      </c>
      <c r="BM783" s="86">
        <f t="shared" si="20"/>
        <v>0.02465547346</v>
      </c>
      <c r="BN783" s="86">
        <f t="shared" si="21"/>
        <v>0.03882706713</v>
      </c>
      <c r="BO783" s="86">
        <f t="shared" si="22"/>
        <v>0.007117670484</v>
      </c>
      <c r="BP783" s="86">
        <f t="shared" si="9"/>
        <v>1</v>
      </c>
      <c r="BQ783" s="86">
        <f t="shared" si="23"/>
        <v>0.05805312168</v>
      </c>
      <c r="BR783" s="86">
        <f t="shared" si="24"/>
        <v>0.9146371607</v>
      </c>
      <c r="BS783" s="86">
        <f t="shared" si="25"/>
        <v>0.01341762314</v>
      </c>
      <c r="BT783" s="86">
        <f t="shared" si="26"/>
        <v>0.01389209447</v>
      </c>
      <c r="BU783" s="86">
        <f t="shared" si="10"/>
        <v>1</v>
      </c>
      <c r="BV783" s="86">
        <f t="shared" si="27"/>
        <v>0.03556910102</v>
      </c>
      <c r="BW783" s="86">
        <f t="shared" si="28"/>
        <v>0.005220374515</v>
      </c>
      <c r="BX783" s="86">
        <f t="shared" si="29"/>
        <v>0.9474028934</v>
      </c>
      <c r="BY783" s="86">
        <f t="shared" si="30"/>
        <v>0.01180763108</v>
      </c>
      <c r="BZ783" s="86">
        <f t="shared" si="11"/>
        <v>1</v>
      </c>
      <c r="CA783" s="86">
        <f t="shared" si="31"/>
        <v>0.001069596419</v>
      </c>
      <c r="CB783" s="86">
        <f t="shared" si="32"/>
        <v>0.008976617819</v>
      </c>
      <c r="CC783" s="86">
        <f t="shared" si="33"/>
        <v>0.00193689704</v>
      </c>
      <c r="CD783" s="86">
        <f t="shared" si="34"/>
        <v>0.9880168887</v>
      </c>
      <c r="CE783" s="86">
        <f t="shared" si="12"/>
        <v>1</v>
      </c>
      <c r="CF783" s="62"/>
      <c r="CG783" s="86">
        <f t="shared" si="35"/>
        <v>0.9293997889</v>
      </c>
      <c r="CH783" s="86">
        <f t="shared" si="36"/>
        <v>0.02465547346</v>
      </c>
      <c r="CI783" s="86">
        <f t="shared" si="37"/>
        <v>0.03882706713</v>
      </c>
      <c r="CJ783" s="86">
        <f t="shared" si="38"/>
        <v>0.007117670484</v>
      </c>
      <c r="CK783" s="86">
        <f t="shared" si="13"/>
        <v>1</v>
      </c>
      <c r="CL783" s="86">
        <f t="shared" si="39"/>
        <v>0.05805312168</v>
      </c>
      <c r="CM783" s="86">
        <f t="shared" si="40"/>
        <v>0.9146371607</v>
      </c>
      <c r="CN783" s="86">
        <f t="shared" si="41"/>
        <v>0.01341762314</v>
      </c>
      <c r="CO783" s="86">
        <f t="shared" si="42"/>
        <v>0.01389209447</v>
      </c>
      <c r="CP783" s="86">
        <f t="shared" si="14"/>
        <v>1</v>
      </c>
      <c r="CQ783" s="86">
        <f t="shared" si="43"/>
        <v>0.03556910102</v>
      </c>
      <c r="CR783" s="86">
        <f t="shared" si="44"/>
        <v>0.005220374515</v>
      </c>
      <c r="CS783" s="86">
        <f t="shared" si="45"/>
        <v>0.9474028934</v>
      </c>
      <c r="CT783" s="86">
        <f t="shared" si="46"/>
        <v>0.01180763108</v>
      </c>
      <c r="CU783" s="86">
        <f t="shared" si="15"/>
        <v>1</v>
      </c>
      <c r="CV783" s="86">
        <f t="shared" si="47"/>
        <v>0.001069596419</v>
      </c>
      <c r="CW783" s="86">
        <f t="shared" si="48"/>
        <v>0.008976617819</v>
      </c>
      <c r="CX783" s="86">
        <f t="shared" si="49"/>
        <v>0.00193689704</v>
      </c>
      <c r="CY783" s="86">
        <f t="shared" si="50"/>
        <v>0.9880168887</v>
      </c>
      <c r="CZ783" s="86">
        <f t="shared" si="16"/>
        <v>1</v>
      </c>
      <c r="DA783" s="62"/>
      <c r="DB783" s="86">
        <f>(AQ783*Baseline!B$7 + AV783*Baseline!B$11 + BA783*Baseline!B$16 + BF783*Baseline!B$18)</f>
        <v>60838.11946</v>
      </c>
      <c r="DC783" s="86">
        <f>(AR783*Baseline!B$7 + AW783*Baseline!B$11 + BB783*Baseline!B$16 + BG783*Baseline!B$18)</f>
        <v>81511.74371</v>
      </c>
      <c r="DD783" s="86">
        <f>(AS783*Baseline!B$7 + AX783*Baseline!B$11 + BC783*Baseline!B$16 + BH783*Baseline!B$18)</f>
        <v>138647.6441</v>
      </c>
      <c r="DE783" s="86">
        <f>(AT783*Baseline!B$7 + AY783*Baseline!B$11 + BD783*Baseline!B$16 + BI783*Baseline!B$18)</f>
        <v>1260700.808</v>
      </c>
      <c r="DF783" s="86">
        <f t="shared" si="17"/>
        <v>1541698.316</v>
      </c>
      <c r="DG783" s="62"/>
      <c r="DH783" s="86">
        <f t="shared" si="51"/>
        <v>0.03946175386</v>
      </c>
      <c r="DI783" s="86">
        <f t="shared" si="52"/>
        <v>0.052871397</v>
      </c>
      <c r="DJ783" s="86">
        <f t="shared" si="53"/>
        <v>0.08993176078</v>
      </c>
      <c r="DK783" s="86">
        <f t="shared" si="54"/>
        <v>0.8177350884</v>
      </c>
      <c r="DL783" s="86">
        <f t="shared" si="18"/>
        <v>1</v>
      </c>
      <c r="DM783" s="62"/>
      <c r="DN783" s="86">
        <f>DH783 / (Baseline!B$7/Baseline!B$17)</f>
        <v>4.212282672</v>
      </c>
      <c r="DO783" s="86">
        <f>DI783 / (Baseline!B$11/Baseline!B$17)</f>
        <v>1.276340829</v>
      </c>
      <c r="DP783" s="86">
        <f>DJ783 / (Baseline!B$16/Baseline!B$17)</f>
        <v>1.389717484</v>
      </c>
      <c r="DQ783" s="86">
        <f>DK783 / (Baseline!B$18/Baseline!B$17)</f>
        <v>0.9245217088</v>
      </c>
      <c r="DR783" s="62"/>
      <c r="DS783" s="86">
        <f>DH783 / Baseline!H$117</f>
        <v>1.578750871</v>
      </c>
      <c r="DT783" s="86">
        <f>DI783 / Baseline!H$118</f>
        <v>1.190137908</v>
      </c>
      <c r="DU783" s="86">
        <f>DJ783 / Baseline!H$119</f>
        <v>1.075081533</v>
      </c>
      <c r="DV783" s="86">
        <f>DK783 / Baseline!H$120</f>
        <v>0.9655299779</v>
      </c>
      <c r="DW783" s="87"/>
      <c r="DX783" s="86">
        <f>(AU783*Baseline!B$34)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0.02922224321</v>
      </c>
      <c r="DY783" s="86">
        <f>(AZ783*Baseline!B$34) + (Baseline!D$90*(1-Baseline!D$91)*Baseline!B$35) + (Baseline!D$90*Baseline!D$91*((1-Baseline!D$92)*Baseline!B$40 + Baseline!D$92*Baseline!B$41))</f>
        <v>0.01161534606</v>
      </c>
      <c r="DZ783" s="86">
        <f>(BE783*Baseline!B$34) + (Baseline!F$90*(1-Baseline!F$91)*Baseline!B$35) + (Baseline!F$90*Baseline!F$91*((1-Baseline!F$92)*Baseline!B$40 + Baseline!F$92*Baseline!B$41))</f>
        <v>0.01402031754</v>
      </c>
      <c r="EA783" s="86">
        <f>(BJ783*Baseline!B$34) + (Baseline!H$90*(1-Baseline!H$91)*Baseline!B$35) + (Baseline!H$90*Baseline!H$91*((1-Baseline!H$92)*Baseline!B$40 + Baseline!H$92*Baseline!B$41))</f>
        <v>0.009314649943</v>
      </c>
      <c r="EB783" s="86">
        <f>( DX783*Baseline!B$7 + DY783*Baseline!B$11 + DZ783*Baseline!B$16 + EA783*Baseline!B$18 ) / Baseline!B$17</f>
        <v>0.009900968312</v>
      </c>
    </row>
    <row r="784">
      <c r="A784" s="73" t="s">
        <v>960</v>
      </c>
      <c r="B784" s="85">
        <f>MIN( MAX( NORMINV( MCrands!B784, (B$5+B$4)/2, (B$5-B$4)/3.29 ), 0 ), 1 )</f>
        <v>0.5780889568</v>
      </c>
      <c r="C784" s="85">
        <f>MAX( NORMINV( MCrands!C784, (C$5+C$4)/2, (C$5-C$4)/3.29 ), 0 )</f>
        <v>2.418187564</v>
      </c>
      <c r="D784" s="83"/>
      <c r="E784" s="84">
        <f>Baseline!B$33 * (C784 * Baseline!B$68*Baseline!B$68/Baseline!B$75 + Baseline!B$46 * Baseline!B$54*Baseline!B$54/Baseline!B$76 + Baseline!B$47 * Baseline!B$55*Baseline!B$55/Baseline!B$77 + Baseline!B$56*Baseline!B$56/Baseline!B$78)</f>
        <v>0.00001717031708</v>
      </c>
      <c r="F784" s="84">
        <f>Baseline!B$33 * (C784 * Baseline!B$68*Baseline!B$59/Baseline!B$75 + Baseline!B$46 * Baseline!B$54*Baseline!B$69/Baseline!B$76 + Baseline!B$47 * Baseline!B$55*Baseline!B$57/Baseline!B$77 + Baseline!B$56*Baseline!B$58/Baseline!B$78)</f>
        <v>0.0000002389505412</v>
      </c>
      <c r="G784" s="85">
        <f>Baseline!B$33 * (C784 * Baseline!B$68*Baseline!B$60/Baseline!B$75 + Baseline!B$46 * Baseline!B$54*Baseline!B$61/Baseline!B$76 + Baseline!B$47 * Baseline!B$55*Baseline!B$70/Baseline!B$77 + Baseline!B$56*Baseline!B$62/Baseline!B$78)</f>
        <v>0.0000002001400353</v>
      </c>
      <c r="H784" s="84">
        <f>Baseline!B$33 * (C784 * Baseline!B$68*Baseline!B$63/Baseline!B$75 + Baseline!B$46 * Baseline!B$54*Baseline!B$64/Baseline!B$76 + Baseline!B$47 * Baseline!B$55*Baseline!B$65/Baseline!B$77 + Baseline!B$56*Baseline!B$71/Baseline!B$78)</f>
        <v>0.00000000366109989</v>
      </c>
      <c r="I784" s="84">
        <f>Baseline!B$33 * (C784 * Baseline!B$59*Baseline!B$68/Baseline!B$75 + Baseline!B$46 * Baseline!B$69*Baseline!B$54/Baseline!B$76 + Baseline!B$47 * Baseline!B$57*Baseline!B$55/Baseline!B$77 + Baseline!B$58*Baseline!B$56/Baseline!B$78)</f>
        <v>0.0000002389505412</v>
      </c>
      <c r="J784" s="85">
        <f>Baseline!B$33 * (C784 * Baseline!B$59*Baseline!B$59/Baseline!B$75 + Baseline!B$46 * Baseline!B$69*Baseline!B$69/Baseline!B$76 + Baseline!B$47 * Baseline!B$57*Baseline!B$57/Baseline!B$77 + Baseline!B$58*Baseline!B$58/Baseline!B$78)</f>
        <v>0.000002116574416</v>
      </c>
      <c r="K784" s="84">
        <f>Baseline!B$33 * (C784 * Baseline!B$59*Baseline!B$60/Baseline!B$75 + Baseline!B$46 * Baseline!B$69*Baseline!B$61/Baseline!B$76 + Baseline!B$47 * Baseline!B$57*Baseline!B$70/Baseline!B$77 + Baseline!B$58*Baseline!B$62/Baseline!B$78)</f>
        <v>0.00000001648974658</v>
      </c>
      <c r="L784" s="85">
        <f>Baseline!B$33 * (C784 * Baseline!B$59*Baseline!B$63/Baseline!B$75 + Baseline!B$46 * Baseline!B$69*Baseline!B$64/Baseline!B$76 + Baseline!B$47 * Baseline!B$57*Baseline!B$65/Baseline!B$77 + Baseline!B$58*Baseline!B$71/Baseline!B$78)</f>
        <v>0.00000001707278643</v>
      </c>
      <c r="M784" s="84">
        <f>Baseline!B$33 * (C784 * Baseline!B$60*Baseline!B$68/Baseline!B$75 + Baseline!B$46 * Baseline!B$61*Baseline!B$54/Baseline!B$76 + Baseline!B$47 * Baseline!B$70*Baseline!B$55/Baseline!B$77 + Baseline!B$62*Baseline!B$56/Baseline!B$78)</f>
        <v>0.0000002001400353</v>
      </c>
      <c r="N784" s="85">
        <f>Baseline!B$33 * (C784 * Baseline!B$60*Baseline!B$59/Baseline!B$75 + Baseline!B$46 * Baseline!B$61*Baseline!B$69/Baseline!B$76 + Baseline!B$47 * Baseline!B$70*Baseline!B$57/Baseline!B$77 + Baseline!B$62*Baseline!B$58/Baseline!B$78)</f>
        <v>0.00000001648974658</v>
      </c>
      <c r="O784" s="85">
        <f>Baseline!B$33 * (C784 * Baseline!B$60*Baseline!B$60/Baseline!B$75 + Baseline!B$46 * Baseline!B$61*Baseline!B$61/Baseline!B$76 + Baseline!B$47 * Baseline!B$70*Baseline!B$70/Baseline!B$77 + Baseline!B$62*Baseline!B$62/Baseline!B$78)</f>
        <v>0.00000158926743</v>
      </c>
      <c r="P784" s="84">
        <f>Baseline!B$33 * (C784 * Baseline!B$60*Baseline!B$63/Baseline!B$75 + Baseline!B$46 * Baseline!B$61*Baseline!B$64/Baseline!B$76 + Baseline!B$47 * Baseline!B$70*Baseline!B$65/Baseline!B$77 + Baseline!B$62*Baseline!B$71/Baseline!B$78)</f>
        <v>0.00000000195638243</v>
      </c>
      <c r="Q784" s="84">
        <f>Baseline!B$33 * (C784 * Baseline!B$63*Baseline!B$68/Baseline!B$75 + Baseline!B$46 * Baseline!B$64*Baseline!B$54/Baseline!B$76 + Baseline!B$47 * Baseline!B$65*Baseline!B$55/Baseline!B$77 + Baseline!B$71*Baseline!B$56/Baseline!B$78)</f>
        <v>0.00000000366109989</v>
      </c>
      <c r="R784" s="84">
        <f>Baseline!B$33 * (C784 * Baseline!B$63*Baseline!B$59/Baseline!B$75 + Baseline!B$46 * Baseline!B$64*Baseline!B$69/Baseline!B$76 + Baseline!B$47 * Baseline!B$65*Baseline!B$57/Baseline!B$77 + Baseline!B$71*Baseline!B$58/Baseline!B$78)</f>
        <v>0.00000001707278643</v>
      </c>
      <c r="S784" s="84">
        <f>Baseline!B$33 * (C784 * Baseline!B$63*Baseline!B$60/Baseline!B$75 + Baseline!B$46 * Baseline!B$64*Baseline!B$61/Baseline!B$76 + Baseline!B$47 * Baseline!B$65*Baseline!B$70/Baseline!B$77 + Baseline!B$71*Baseline!B$62/Baseline!B$78)</f>
        <v>0.00000000195638243</v>
      </c>
      <c r="T784" s="84">
        <f>Baseline!B$33 * (C784 * Baseline!B$63*Baseline!B$63/Baseline!B$75 + Baseline!B$46 * Baseline!B$64*Baseline!B$64/Baseline!B$76 + Baseline!B$47 * Baseline!B$65*Baseline!B$65/Baseline!B$77 + Baseline!B$71*Baseline!B$71/Baseline!B$78)</f>
        <v>0.00000009856721628</v>
      </c>
      <c r="U784" s="83"/>
      <c r="V784" s="84">
        <f>E784 * ( Baseline!B$89 * Baseline!B$7 )</f>
        <v>0.1782107209</v>
      </c>
      <c r="W784" s="84">
        <f>F784 * ( Baseline!D$89 * Baseline!B$11 )</f>
        <v>0.004407824023</v>
      </c>
      <c r="X784" s="84">
        <f>G784 * ( Baseline!F$89 * Baseline!B$16 )</f>
        <v>0.006951818077</v>
      </c>
      <c r="Y784" s="84">
        <f>H784 * ( Baseline!H$89 * Baseline!B$18 )</f>
        <v>0.001287511691</v>
      </c>
      <c r="Z784" s="86">
        <f t="shared" si="1"/>
        <v>0.1908578747</v>
      </c>
      <c r="AA784" s="84">
        <f>I784 * ( Baseline!B$89 * Baseline!B$7 )</f>
        <v>0.002480067667</v>
      </c>
      <c r="AB784" s="85">
        <f>J784 * ( Baseline!D$89 * Baseline!B$11 )</f>
        <v>0.0390435925</v>
      </c>
      <c r="AC784" s="85">
        <f>K784 * ( Baseline!F$89 * Baseline!B$16 )</f>
        <v>0.0005727675535</v>
      </c>
      <c r="AD784" s="85">
        <f>L784 * ( Baseline!F$89 * Baseline!B$16 )</f>
        <v>0.0005930193086</v>
      </c>
      <c r="AE784" s="86">
        <f t="shared" si="2"/>
        <v>0.04268944703</v>
      </c>
      <c r="AF784" s="86">
        <f>M784 * ( Baseline!B$89 * Baseline!B$7 )</f>
        <v>0.002077253426</v>
      </c>
      <c r="AG784" s="86">
        <f>N784 * ( Baseline!D$89 * Baseline!B$11 )</f>
        <v>0.0003041796881</v>
      </c>
      <c r="AH784" s="86">
        <f>O784 * ( Baseline!F$89 * Baseline!B$16 )</f>
        <v>0.05520283851</v>
      </c>
      <c r="AI784" s="86">
        <f>P784 * ( Baseline!H$89 * Baseline!B$18 )</f>
        <v>0.0006880077915</v>
      </c>
      <c r="AJ784" s="86">
        <f t="shared" si="3"/>
        <v>0.05827227941</v>
      </c>
      <c r="AK784" s="86">
        <f>Q784 * ( Baseline!B$89 * Baseline!B$7 )</f>
        <v>0.00003799855576</v>
      </c>
      <c r="AL784" s="86">
        <f>R784 * ( Baseline!D$89 * Baseline!B$11 )</f>
        <v>0.0003149347886</v>
      </c>
      <c r="AM784" s="86">
        <f>S784 * ( Baseline!F$89 * Baseline!B$16 )</f>
        <v>0.00006795449357</v>
      </c>
      <c r="AN784" s="86">
        <f>T784 * ( Baseline!H$89 * Baseline!B$18 )</f>
        <v>0.03466347467</v>
      </c>
      <c r="AO784" s="86">
        <f t="shared" si="4"/>
        <v>0.03508436251</v>
      </c>
      <c r="AP784" s="62"/>
      <c r="AQ784" s="86">
        <f>V784 * ( (1-Baseline!B$90-Baseline!B$89) + (1-B784)*Baseline!B$90 )</f>
        <v>0.08270774322</v>
      </c>
      <c r="AR784" s="86">
        <f>W784 * ( (1-Baseline!B$90-Baseline!B$89) + (1-B784)*Baseline!B$90 )</f>
        <v>0.002045674781</v>
      </c>
      <c r="AS784" s="86">
        <f>X784 * ( (1-Baseline!B$90-Baseline!B$89) + (1-B784)*Baseline!B$90 )</f>
        <v>0.003226344529</v>
      </c>
      <c r="AT784" s="86">
        <f>Y784 * ( (1-Baseline!B$90-Baseline!B$89) + (1-B784)*Baseline!B$90 )</f>
        <v>0.0005975352424</v>
      </c>
      <c r="AU784" s="86">
        <f t="shared" si="5"/>
        <v>0.08857729777</v>
      </c>
      <c r="AV784" s="86">
        <f>AA784 * ( (1-Baseline!D$90-Baseline!D$89) + (1-B784)*Baseline!D$90 )</f>
        <v>0.001816437638</v>
      </c>
      <c r="AW784" s="86">
        <f>AB784 * ( (1-Baseline!D$90-Baseline!D$89) + (1-B784)*Baseline!D$90 )</f>
        <v>0.02859609513</v>
      </c>
      <c r="AX784" s="86">
        <f>AC784 * ( (1-Baseline!D$90-Baseline!D$89) + (1-B784)*Baseline!D$90 )</f>
        <v>0.0004195032884</v>
      </c>
      <c r="AY784" s="86">
        <f>AD784 * ( (1-Baseline!D$90-Baseline!D$89) + (1-B784)*Baseline!D$90 )</f>
        <v>0.0004343359685</v>
      </c>
      <c r="AZ784" s="86">
        <f t="shared" si="6"/>
        <v>0.03126637202</v>
      </c>
      <c r="BA784" s="86">
        <f>AF784 * ( (1-Baseline!F$90-Baseline!F$89) + (1-Baseline!B$36)*Baseline!F$90 )</f>
        <v>0.001494858038</v>
      </c>
      <c r="BB784" s="86">
        <f>AG784 * ( (1-Baseline!F$90-Baseline!F$89) + (1-Baseline!B$36)*Baseline!F$90 )</f>
        <v>0.0002188974373</v>
      </c>
      <c r="BC784" s="86">
        <f>AH784 * ( (1-Baseline!F$90-Baseline!F$89) + (1-Baseline!B$36)*Baseline!F$90 )</f>
        <v>0.03972572908</v>
      </c>
      <c r="BD784" s="86">
        <f>AI784 * ( (1-Baseline!F$90-Baseline!F$89) + (1-Baseline!B$36)*Baseline!F$90 )</f>
        <v>0.000495112423</v>
      </c>
      <c r="BE784" s="86">
        <f t="shared" si="7"/>
        <v>0.04193459698</v>
      </c>
      <c r="BF784" s="86">
        <f>AK784 * ( (1-Baseline!H$90-Baseline!H$89) + (1-Baseline!B$36)*Baseline!H$90 )</f>
        <v>0.0000301070157</v>
      </c>
      <c r="BG784" s="86">
        <f>AL784 * ( (1-Baseline!H$90-Baseline!H$89) + (1-Baseline!B$36)*Baseline!H$90 )</f>
        <v>0.0002495291317</v>
      </c>
      <c r="BH784" s="86">
        <f>AM784 * ( (1-Baseline!H$90-Baseline!H$89) + (1-Baseline!B$36)*Baseline!H$90 )</f>
        <v>0.00005384170434</v>
      </c>
      <c r="BI784" s="86">
        <f>AN784 * ( (1-Baseline!H$90-Baseline!H$89) + (1-Baseline!B$36)*Baseline!H$90 )</f>
        <v>0.02746456425</v>
      </c>
      <c r="BJ784" s="86">
        <f t="shared" si="8"/>
        <v>0.0277980421</v>
      </c>
      <c r="BK784" s="62"/>
      <c r="BL784" s="86">
        <f t="shared" si="19"/>
        <v>0.9337352268</v>
      </c>
      <c r="BM784" s="86">
        <f t="shared" si="20"/>
        <v>0.02309479779</v>
      </c>
      <c r="BN784" s="86">
        <f t="shared" si="21"/>
        <v>0.03642405684</v>
      </c>
      <c r="BO784" s="86">
        <f t="shared" si="22"/>
        <v>0.00674591862</v>
      </c>
      <c r="BP784" s="86">
        <f t="shared" si="9"/>
        <v>1</v>
      </c>
      <c r="BQ784" s="86">
        <f t="shared" si="23"/>
        <v>0.05809556787</v>
      </c>
      <c r="BR784" s="86">
        <f t="shared" si="24"/>
        <v>0.914595883</v>
      </c>
      <c r="BS784" s="86">
        <f t="shared" si="25"/>
        <v>0.01341707596</v>
      </c>
      <c r="BT784" s="86">
        <f t="shared" si="26"/>
        <v>0.01389147318</v>
      </c>
      <c r="BU784" s="86">
        <f t="shared" si="10"/>
        <v>1</v>
      </c>
      <c r="BV784" s="86">
        <f t="shared" si="27"/>
        <v>0.03564736864</v>
      </c>
      <c r="BW784" s="86">
        <f t="shared" si="28"/>
        <v>0.005219972364</v>
      </c>
      <c r="BX784" s="86">
        <f t="shared" si="29"/>
        <v>0.9473258823</v>
      </c>
      <c r="BY784" s="86">
        <f t="shared" si="30"/>
        <v>0.01180677671</v>
      </c>
      <c r="BZ784" s="86">
        <f t="shared" si="11"/>
        <v>1</v>
      </c>
      <c r="CA784" s="86">
        <f t="shared" si="31"/>
        <v>0.001083062454</v>
      </c>
      <c r="CB784" s="86">
        <f t="shared" si="32"/>
        <v>0.008976500242</v>
      </c>
      <c r="CC784" s="86">
        <f t="shared" si="33"/>
        <v>0.001936888366</v>
      </c>
      <c r="CD784" s="86">
        <f t="shared" si="34"/>
        <v>0.9880035489</v>
      </c>
      <c r="CE784" s="86">
        <f t="shared" si="12"/>
        <v>1</v>
      </c>
      <c r="CF784" s="62"/>
      <c r="CG784" s="86">
        <f t="shared" si="35"/>
        <v>0.9337352268</v>
      </c>
      <c r="CH784" s="86">
        <f t="shared" si="36"/>
        <v>0.02309479779</v>
      </c>
      <c r="CI784" s="86">
        <f t="shared" si="37"/>
        <v>0.03642405684</v>
      </c>
      <c r="CJ784" s="86">
        <f t="shared" si="38"/>
        <v>0.00674591862</v>
      </c>
      <c r="CK784" s="86">
        <f t="shared" si="13"/>
        <v>1</v>
      </c>
      <c r="CL784" s="86">
        <f t="shared" si="39"/>
        <v>0.05809556787</v>
      </c>
      <c r="CM784" s="86">
        <f t="shared" si="40"/>
        <v>0.914595883</v>
      </c>
      <c r="CN784" s="86">
        <f t="shared" si="41"/>
        <v>0.01341707596</v>
      </c>
      <c r="CO784" s="86">
        <f t="shared" si="42"/>
        <v>0.01389147318</v>
      </c>
      <c r="CP784" s="86">
        <f t="shared" si="14"/>
        <v>1</v>
      </c>
      <c r="CQ784" s="86">
        <f t="shared" si="43"/>
        <v>0.03564736864</v>
      </c>
      <c r="CR784" s="86">
        <f t="shared" si="44"/>
        <v>0.005219972364</v>
      </c>
      <c r="CS784" s="86">
        <f t="shared" si="45"/>
        <v>0.9473258823</v>
      </c>
      <c r="CT784" s="86">
        <f t="shared" si="46"/>
        <v>0.01180677671</v>
      </c>
      <c r="CU784" s="86">
        <f t="shared" si="15"/>
        <v>1</v>
      </c>
      <c r="CV784" s="86">
        <f t="shared" si="47"/>
        <v>0.001083062454</v>
      </c>
      <c r="CW784" s="86">
        <f t="shared" si="48"/>
        <v>0.008976500242</v>
      </c>
      <c r="CX784" s="86">
        <f t="shared" si="49"/>
        <v>0.001936888366</v>
      </c>
      <c r="CY784" s="86">
        <f t="shared" si="50"/>
        <v>0.9880035489</v>
      </c>
      <c r="CZ784" s="86">
        <f t="shared" si="16"/>
        <v>1</v>
      </c>
      <c r="DA784" s="62"/>
      <c r="DB784" s="86">
        <f>(AQ784*Baseline!B$7 + AV784*Baseline!B$11 + BA784*Baseline!B$16 + BF784*Baseline!B$18)</f>
        <v>50395.38733</v>
      </c>
      <c r="DC784" s="86">
        <f>(AR784*Baseline!B$7 + AW784*Baseline!B$11 + BB784*Baseline!B$16 + BG784*Baseline!B$18)</f>
        <v>74477.51302</v>
      </c>
      <c r="DD784" s="86">
        <f>(AS784*Baseline!B$7 + AX784*Baseline!B$11 + BC784*Baseline!B$16 + BH784*Baseline!B$18)</f>
        <v>138018.6204</v>
      </c>
      <c r="DE784" s="86">
        <f>(AT784*Baseline!B$7 + AY784*Baseline!B$11 + BD784*Baseline!B$16 + BI784*Baseline!B$18)</f>
        <v>1260504.79</v>
      </c>
      <c r="DF784" s="86">
        <f t="shared" si="17"/>
        <v>1523396.311</v>
      </c>
      <c r="DG784" s="62"/>
      <c r="DH784" s="86">
        <f t="shared" si="51"/>
        <v>0.03308094352</v>
      </c>
      <c r="DI784" s="86">
        <f t="shared" si="52"/>
        <v>0.04888912522</v>
      </c>
      <c r="DJ784" s="86">
        <f t="shared" si="53"/>
        <v>0.09059928755</v>
      </c>
      <c r="DK784" s="86">
        <f t="shared" si="54"/>
        <v>0.8274306437</v>
      </c>
      <c r="DL784" s="86">
        <f t="shared" si="18"/>
        <v>1</v>
      </c>
      <c r="DM784" s="62"/>
      <c r="DN784" s="86">
        <f>DH784 / (Baseline!B$7/Baseline!B$17)</f>
        <v>3.531173137</v>
      </c>
      <c r="DO784" s="86">
        <f>DI784 / (Baseline!B$11/Baseline!B$17)</f>
        <v>1.180206882</v>
      </c>
      <c r="DP784" s="86">
        <f>DJ784 / (Baseline!B$16/Baseline!B$17)</f>
        <v>1.40003279</v>
      </c>
      <c r="DQ784" s="86">
        <f>DK784 / (Baseline!B$18/Baseline!B$17)</f>
        <v>0.9354833901</v>
      </c>
      <c r="DR784" s="62"/>
      <c r="DS784" s="86">
        <f>DH784 / Baseline!H$117</f>
        <v>1.323473067</v>
      </c>
      <c r="DT784" s="86">
        <f>DI784 / Baseline!H$118</f>
        <v>1.100496763</v>
      </c>
      <c r="DU784" s="86">
        <f>DJ784 / Baseline!H$119</f>
        <v>1.083061425</v>
      </c>
      <c r="DV784" s="86">
        <f>DK784 / Baseline!H$120</f>
        <v>0.9769778777</v>
      </c>
      <c r="DW784" s="87"/>
      <c r="DX784" s="86">
        <f>(AU784*Baseline!B$34)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0.02581612592</v>
      </c>
      <c r="DY784" s="86">
        <f>(AZ784*Baseline!B$34) + (Baseline!D$90*(1-Baseline!D$91)*Baseline!B$35) + (Baseline!D$90*Baseline!D$91*((1-Baseline!D$92)*Baseline!B$40 + Baseline!D$92*Baseline!B$41))</f>
        <v>0.0111035238</v>
      </c>
      <c r="DZ784" s="86">
        <f>(BE784*Baseline!B$34) + (Baseline!F$90*(1-Baseline!F$91)*Baseline!B$35) + (Baseline!F$90*Baseline!F$91*((1-Baseline!F$92)*Baseline!B$40 + Baseline!F$92*Baseline!B$41))</f>
        <v>0.01402082955</v>
      </c>
      <c r="EA784" s="86">
        <f>(BJ784*Baseline!B$34) + (Baseline!H$90*(1-Baseline!H$91)*Baseline!B$35) + (Baseline!H$90*Baseline!H$91*((1-Baseline!H$92)*Baseline!B$40 + Baseline!H$92*Baseline!B$41))</f>
        <v>0.009314706315</v>
      </c>
      <c r="EB784" s="86">
        <f>( DX784*Baseline!B$7 + DY784*Baseline!B$11 + DZ784*Baseline!B$16 + EA784*Baseline!B$18 ) / Baseline!B$17</f>
        <v>0.009847940091</v>
      </c>
    </row>
    <row r="785">
      <c r="A785" s="73" t="s">
        <v>961</v>
      </c>
      <c r="B785" s="85">
        <f>MIN( MAX( NORMINV( MCrands!B785, (B$5+B$4)/2, (B$5-B$4)/3.29 ), 0 ), 1 )</f>
        <v>0.4360089404</v>
      </c>
      <c r="C785" s="85">
        <f>MAX( NORMINV( MCrands!C785, (C$5+C$4)/2, (C$5-C$4)/3.29 ), 0 )</f>
        <v>2.466322189</v>
      </c>
      <c r="D785" s="83"/>
      <c r="E785" s="84">
        <f>Baseline!B$33 * (C785 * Baseline!B$68*Baseline!B$68/Baseline!B$75 + Baseline!B$46 * Baseline!B$54*Baseline!B$54/Baseline!B$76 + Baseline!B$47 * Baseline!B$55*Baseline!B$55/Baseline!B$77 + Baseline!B$56*Baseline!B$56/Baseline!B$78)</f>
        <v>0.00001751111138</v>
      </c>
      <c r="F785" s="84">
        <f>Baseline!B$33 * (C785 * Baseline!B$68*Baseline!B$59/Baseline!B$75 + Baseline!B$46 * Baseline!B$54*Baseline!B$69/Baseline!B$76 + Baseline!B$47 * Baseline!B$55*Baseline!B$57/Baseline!B$77 + Baseline!B$56*Baseline!B$58/Baseline!B$78)</f>
        <v>0.0000002390043508</v>
      </c>
      <c r="G785" s="85">
        <f>Baseline!B$33 * (C785 * Baseline!B$68*Baseline!B$60/Baseline!B$75 + Baseline!B$46 * Baseline!B$54*Baseline!B$61/Baseline!B$76 + Baseline!B$47 * Baseline!B$55*Baseline!B$70/Baseline!B$77 + Baseline!B$56*Baseline!B$62/Baseline!B$78)</f>
        <v>0.0000002002723173</v>
      </c>
      <c r="H785" s="84">
        <f>Baseline!B$33 * (C785 * Baseline!B$68*Baseline!B$63/Baseline!B$75 + Baseline!B$46 * Baseline!B$54*Baseline!B$64/Baseline!B$76 + Baseline!B$47 * Baseline!B$55*Baseline!B$65/Baseline!B$77 + Baseline!B$56*Baseline!B$71/Baseline!B$78)</f>
        <v>0.00000000367432809</v>
      </c>
      <c r="I785" s="84">
        <f>Baseline!B$33 * (C785 * Baseline!B$59*Baseline!B$68/Baseline!B$75 + Baseline!B$46 * Baseline!B$69*Baseline!B$54/Baseline!B$76 + Baseline!B$47 * Baseline!B$57*Baseline!B$55/Baseline!B$77 + Baseline!B$58*Baseline!B$56/Baseline!B$78)</f>
        <v>0.0000002390043508</v>
      </c>
      <c r="J785" s="85">
        <f>Baseline!B$33 * (C785 * Baseline!B$59*Baseline!B$59/Baseline!B$75 + Baseline!B$46 * Baseline!B$69*Baseline!B$69/Baseline!B$76 + Baseline!B$47 * Baseline!B$57*Baseline!B$57/Baseline!B$77 + Baseline!B$58*Baseline!B$58/Baseline!B$78)</f>
        <v>0.000002116574425</v>
      </c>
      <c r="K785" s="84">
        <f>Baseline!B$33 * (C785 * Baseline!B$59*Baseline!B$60/Baseline!B$75 + Baseline!B$46 * Baseline!B$69*Baseline!B$61/Baseline!B$76 + Baseline!B$47 * Baseline!B$57*Baseline!B$70/Baseline!B$77 + Baseline!B$58*Baseline!B$62/Baseline!B$78)</f>
        <v>0.00000001648976747</v>
      </c>
      <c r="L785" s="85">
        <f>Baseline!B$33 * (C785 * Baseline!B$59*Baseline!B$63/Baseline!B$75 + Baseline!B$46 * Baseline!B$69*Baseline!B$64/Baseline!B$76 + Baseline!B$47 * Baseline!B$57*Baseline!B$65/Baseline!B$77 + Baseline!B$58*Baseline!B$71/Baseline!B$78)</f>
        <v>0.00000001707278852</v>
      </c>
      <c r="M785" s="84">
        <f>Baseline!B$33 * (C785 * Baseline!B$60*Baseline!B$68/Baseline!B$75 + Baseline!B$46 * Baseline!B$61*Baseline!B$54/Baseline!B$76 + Baseline!B$47 * Baseline!B$70*Baseline!B$55/Baseline!B$77 + Baseline!B$62*Baseline!B$56/Baseline!B$78)</f>
        <v>0.0000002002723173</v>
      </c>
      <c r="N785" s="85">
        <f>Baseline!B$33 * (C785 * Baseline!B$60*Baseline!B$59/Baseline!B$75 + Baseline!B$46 * Baseline!B$61*Baseline!B$69/Baseline!B$76 + Baseline!B$47 * Baseline!B$70*Baseline!B$57/Baseline!B$77 + Baseline!B$62*Baseline!B$58/Baseline!B$78)</f>
        <v>0.00000001648976747</v>
      </c>
      <c r="O785" s="85">
        <f>Baseline!B$33 * (C785 * Baseline!B$60*Baseline!B$60/Baseline!B$75 + Baseline!B$46 * Baseline!B$61*Baseline!B$61/Baseline!B$76 + Baseline!B$47 * Baseline!B$70*Baseline!B$70/Baseline!B$77 + Baseline!B$62*Baseline!B$62/Baseline!B$78)</f>
        <v>0.000001589267481</v>
      </c>
      <c r="P785" s="84">
        <f>Baseline!B$33 * (C785 * Baseline!B$60*Baseline!B$63/Baseline!B$75 + Baseline!B$46 * Baseline!B$61*Baseline!B$64/Baseline!B$76 + Baseline!B$47 * Baseline!B$70*Baseline!B$65/Baseline!B$77 + Baseline!B$62*Baseline!B$71/Baseline!B$78)</f>
        <v>0.000000001956387564</v>
      </c>
      <c r="Q785" s="84">
        <f>Baseline!B$33 * (C785 * Baseline!B$63*Baseline!B$68/Baseline!B$75 + Baseline!B$46 * Baseline!B$64*Baseline!B$54/Baseline!B$76 + Baseline!B$47 * Baseline!B$65*Baseline!B$55/Baseline!B$77 + Baseline!B$71*Baseline!B$56/Baseline!B$78)</f>
        <v>0.00000000367432809</v>
      </c>
      <c r="R785" s="84">
        <f>Baseline!B$33 * (C785 * Baseline!B$63*Baseline!B$59/Baseline!B$75 + Baseline!B$46 * Baseline!B$64*Baseline!B$69/Baseline!B$76 + Baseline!B$47 * Baseline!B$65*Baseline!B$57/Baseline!B$77 + Baseline!B$71*Baseline!B$58/Baseline!B$78)</f>
        <v>0.00000001707278852</v>
      </c>
      <c r="S785" s="84">
        <f>Baseline!B$33 * (C785 * Baseline!B$63*Baseline!B$60/Baseline!B$75 + Baseline!B$46 * Baseline!B$64*Baseline!B$61/Baseline!B$76 + Baseline!B$47 * Baseline!B$65*Baseline!B$70/Baseline!B$77 + Baseline!B$71*Baseline!B$62/Baseline!B$78)</f>
        <v>0.000000001956387564</v>
      </c>
      <c r="T785" s="84">
        <f>Baseline!B$33 * (C785 * Baseline!B$63*Baseline!B$63/Baseline!B$75 + Baseline!B$46 * Baseline!B$64*Baseline!B$64/Baseline!B$76 + Baseline!B$47 * Baseline!B$65*Baseline!B$65/Baseline!B$77 + Baseline!B$71*Baseline!B$71/Baseline!B$78)</f>
        <v>0.00000009856721679</v>
      </c>
      <c r="U785" s="83"/>
      <c r="V785" s="84">
        <f>E785 * ( Baseline!B$89 * Baseline!B$7 )</f>
        <v>0.181747825</v>
      </c>
      <c r="W785" s="84">
        <f>F785 * ( Baseline!D$89 * Baseline!B$11 )</f>
        <v>0.004408816627</v>
      </c>
      <c r="X785" s="84">
        <f>G785 * ( Baseline!F$89 * Baseline!B$16 )</f>
        <v>0.006956412862</v>
      </c>
      <c r="Y785" s="84">
        <f>H785 * ( Baseline!H$89 * Baseline!B$18 )</f>
        <v>0.001292163698</v>
      </c>
      <c r="Z785" s="86">
        <f t="shared" si="1"/>
        <v>0.1944052182</v>
      </c>
      <c r="AA785" s="84">
        <f>I785 * ( Baseline!B$89 * Baseline!B$7 )</f>
        <v>0.002480626157</v>
      </c>
      <c r="AB785" s="85">
        <f>J785 * ( Baseline!D$89 * Baseline!B$11 )</f>
        <v>0.03904359266</v>
      </c>
      <c r="AC785" s="85">
        <f>K785 * ( Baseline!F$89 * Baseline!B$16 )</f>
        <v>0.000572768279</v>
      </c>
      <c r="AD785" s="85">
        <f>L785 * ( Baseline!F$89 * Baseline!B$16 )</f>
        <v>0.0005930193812</v>
      </c>
      <c r="AE785" s="86">
        <f t="shared" si="2"/>
        <v>0.04269000647</v>
      </c>
      <c r="AF785" s="86">
        <f>M785 * ( Baseline!B$89 * Baseline!B$7 )</f>
        <v>0.002078626381</v>
      </c>
      <c r="AG785" s="86">
        <f>N785 * ( Baseline!D$89 * Baseline!B$11 )</f>
        <v>0.0003041800734</v>
      </c>
      <c r="AH785" s="86">
        <f>O785 * ( Baseline!F$89 * Baseline!B$16 )</f>
        <v>0.05520284029</v>
      </c>
      <c r="AI785" s="86">
        <f>P785 * ( Baseline!H$89 * Baseline!B$18 )</f>
        <v>0.0006880095973</v>
      </c>
      <c r="AJ785" s="86">
        <f t="shared" si="3"/>
        <v>0.05827365634</v>
      </c>
      <c r="AK785" s="86">
        <f>Q785 * ( Baseline!B$89 * Baseline!B$7 )</f>
        <v>0.00003813585125</v>
      </c>
      <c r="AL785" s="86">
        <f>R785 * ( Baseline!D$89 * Baseline!B$11 )</f>
        <v>0.0003149348271</v>
      </c>
      <c r="AM785" s="86">
        <f>S785 * ( Baseline!F$89 * Baseline!B$16 )</f>
        <v>0.00006795467192</v>
      </c>
      <c r="AN785" s="86">
        <f>T785 * ( Baseline!H$89 * Baseline!B$18 )</f>
        <v>0.03466347485</v>
      </c>
      <c r="AO785" s="86">
        <f t="shared" si="4"/>
        <v>0.0350845002</v>
      </c>
      <c r="AP785" s="62"/>
      <c r="AQ785" s="86">
        <f>V785 * ( (1-Baseline!B$90-Baseline!B$89) + (1-B785)*Baseline!B$90 )</f>
        <v>0.1073315494</v>
      </c>
      <c r="AR785" s="86">
        <f>W785 * ( (1-Baseline!B$90-Baseline!B$89) + (1-B785)*Baseline!B$90 )</f>
        <v>0.002603635666</v>
      </c>
      <c r="AS785" s="86">
        <f>X785 * ( (1-Baseline!B$90-Baseline!B$89) + (1-B785)*Baseline!B$90 )</f>
        <v>0.004108123827</v>
      </c>
      <c r="AT785" s="86">
        <f>Y785 * ( (1-Baseline!B$90-Baseline!B$89) + (1-B785)*Baseline!B$90 )</f>
        <v>0.0007630899117</v>
      </c>
      <c r="AU785" s="86">
        <f t="shared" si="5"/>
        <v>0.1148063988</v>
      </c>
      <c r="AV785" s="86">
        <f>AA785 * ( (1-Baseline!D$90-Baseline!D$89) + (1-B785)*Baseline!D$90 )</f>
        <v>0.001974743122</v>
      </c>
      <c r="AW785" s="86">
        <f>AB785 * ( (1-Baseline!D$90-Baseline!D$89) + (1-B785)*Baseline!D$90 )</f>
        <v>0.03108129204</v>
      </c>
      <c r="AX785" s="86">
        <f>AC785 * ( (1-Baseline!D$90-Baseline!D$89) + (1-B785)*Baseline!D$90 )</f>
        <v>0.0004559615789</v>
      </c>
      <c r="AY785" s="86">
        <f>AD785 * ( (1-Baseline!D$90-Baseline!D$89) + (1-B785)*Baseline!D$90 )</f>
        <v>0.0004720828007</v>
      </c>
      <c r="AZ785" s="86">
        <f t="shared" si="6"/>
        <v>0.03398407954</v>
      </c>
      <c r="BA785" s="86">
        <f>AF785 * ( (1-Baseline!F$90-Baseline!F$89) + (1-Baseline!B$36)*Baseline!F$90 )</f>
        <v>0.00149584606</v>
      </c>
      <c r="BB785" s="86">
        <f>AG785 * ( (1-Baseline!F$90-Baseline!F$89) + (1-Baseline!B$36)*Baseline!F$90 )</f>
        <v>0.0002188977146</v>
      </c>
      <c r="BC785" s="86">
        <f>AH785 * ( (1-Baseline!F$90-Baseline!F$89) + (1-Baseline!B$36)*Baseline!F$90 )</f>
        <v>0.03972573037</v>
      </c>
      <c r="BD785" s="86">
        <f>AI785 * ( (1-Baseline!F$90-Baseline!F$89) + (1-Baseline!B$36)*Baseline!F$90 )</f>
        <v>0.0004951137225</v>
      </c>
      <c r="BE785" s="86">
        <f t="shared" si="7"/>
        <v>0.04193558786</v>
      </c>
      <c r="BF785" s="86">
        <f>AK785 * ( (1-Baseline!H$90-Baseline!H$89) + (1-Baseline!B$36)*Baseline!H$90 )</f>
        <v>0.00003021579766</v>
      </c>
      <c r="BG785" s="86">
        <f>AL785 * ( (1-Baseline!H$90-Baseline!H$89) + (1-Baseline!B$36)*Baseline!H$90 )</f>
        <v>0.0002495291622</v>
      </c>
      <c r="BH785" s="86">
        <f>AM785 * ( (1-Baseline!H$90-Baseline!H$89) + (1-Baseline!B$36)*Baseline!H$90 )</f>
        <v>0.00005384184565</v>
      </c>
      <c r="BI785" s="86">
        <f>AN785 * ( (1-Baseline!H$90-Baseline!H$89) + (1-Baseline!B$36)*Baseline!H$90 )</f>
        <v>0.02746456439</v>
      </c>
      <c r="BJ785" s="86">
        <f t="shared" si="8"/>
        <v>0.0277981512</v>
      </c>
      <c r="BK785" s="62"/>
      <c r="BL785" s="86">
        <f t="shared" si="19"/>
        <v>0.9348917004</v>
      </c>
      <c r="BM785" s="86">
        <f t="shared" si="20"/>
        <v>0.02267848913</v>
      </c>
      <c r="BN785" s="86">
        <f t="shared" si="21"/>
        <v>0.03578305627</v>
      </c>
      <c r="BO785" s="86">
        <f t="shared" si="22"/>
        <v>0.006646754186</v>
      </c>
      <c r="BP785" s="86">
        <f t="shared" si="9"/>
        <v>1</v>
      </c>
      <c r="BQ785" s="86">
        <f t="shared" si="23"/>
        <v>0.058107889</v>
      </c>
      <c r="BR785" s="86">
        <f t="shared" si="24"/>
        <v>0.914583901</v>
      </c>
      <c r="BS785" s="86">
        <f t="shared" si="25"/>
        <v>0.01341691713</v>
      </c>
      <c r="BT785" s="86">
        <f t="shared" si="26"/>
        <v>0.01389129284</v>
      </c>
      <c r="BU785" s="86">
        <f t="shared" si="10"/>
        <v>1</v>
      </c>
      <c r="BV785" s="86">
        <f t="shared" si="27"/>
        <v>0.03567008682</v>
      </c>
      <c r="BW785" s="86">
        <f t="shared" si="28"/>
        <v>0.005219855635</v>
      </c>
      <c r="BX785" s="86">
        <f t="shared" si="29"/>
        <v>0.9473035288</v>
      </c>
      <c r="BY785" s="86">
        <f t="shared" si="30"/>
        <v>0.01180652872</v>
      </c>
      <c r="BZ785" s="86">
        <f t="shared" si="11"/>
        <v>1</v>
      </c>
      <c r="CA785" s="86">
        <f t="shared" si="31"/>
        <v>0.001086971484</v>
      </c>
      <c r="CB785" s="86">
        <f t="shared" si="32"/>
        <v>0.008976466111</v>
      </c>
      <c r="CC785" s="86">
        <f t="shared" si="33"/>
        <v>0.001936885848</v>
      </c>
      <c r="CD785" s="86">
        <f t="shared" si="34"/>
        <v>0.9879996766</v>
      </c>
      <c r="CE785" s="86">
        <f t="shared" si="12"/>
        <v>1</v>
      </c>
      <c r="CF785" s="62"/>
      <c r="CG785" s="86">
        <f t="shared" si="35"/>
        <v>0.9348917004</v>
      </c>
      <c r="CH785" s="86">
        <f t="shared" si="36"/>
        <v>0.02267848913</v>
      </c>
      <c r="CI785" s="86">
        <f t="shared" si="37"/>
        <v>0.03578305627</v>
      </c>
      <c r="CJ785" s="86">
        <f t="shared" si="38"/>
        <v>0.006646754186</v>
      </c>
      <c r="CK785" s="86">
        <f t="shared" si="13"/>
        <v>1</v>
      </c>
      <c r="CL785" s="86">
        <f t="shared" si="39"/>
        <v>0.058107889</v>
      </c>
      <c r="CM785" s="86">
        <f t="shared" si="40"/>
        <v>0.914583901</v>
      </c>
      <c r="CN785" s="86">
        <f t="shared" si="41"/>
        <v>0.01341691713</v>
      </c>
      <c r="CO785" s="86">
        <f t="shared" si="42"/>
        <v>0.01389129284</v>
      </c>
      <c r="CP785" s="86">
        <f t="shared" si="14"/>
        <v>1</v>
      </c>
      <c r="CQ785" s="86">
        <f t="shared" si="43"/>
        <v>0.03567008682</v>
      </c>
      <c r="CR785" s="86">
        <f t="shared" si="44"/>
        <v>0.005219855635</v>
      </c>
      <c r="CS785" s="86">
        <f t="shared" si="45"/>
        <v>0.9473035288</v>
      </c>
      <c r="CT785" s="86">
        <f t="shared" si="46"/>
        <v>0.01180652872</v>
      </c>
      <c r="CU785" s="86">
        <f t="shared" si="15"/>
        <v>1</v>
      </c>
      <c r="CV785" s="86">
        <f t="shared" si="47"/>
        <v>0.001086971484</v>
      </c>
      <c r="CW785" s="86">
        <f t="shared" si="48"/>
        <v>0.008976466111</v>
      </c>
      <c r="CX785" s="86">
        <f t="shared" si="49"/>
        <v>0.001936885848</v>
      </c>
      <c r="CY785" s="86">
        <f t="shared" si="50"/>
        <v>0.9879996766</v>
      </c>
      <c r="CZ785" s="86">
        <f t="shared" si="16"/>
        <v>1</v>
      </c>
      <c r="DA785" s="62"/>
      <c r="DB785" s="86">
        <f>(AQ785*Baseline!B$7 + AV785*Baseline!B$11 + BA785*Baseline!B$16 + BF785*Baseline!B$18)</f>
        <v>62685.71925</v>
      </c>
      <c r="DC785" s="86">
        <f>(AR785*Baseline!B$7 + AW785*Baseline!B$11 + BB785*Baseline!B$16 + BG785*Baseline!B$18)</f>
        <v>80077.76536</v>
      </c>
      <c r="DD785" s="86">
        <f>(AS785*Baseline!B$7 + AX785*Baseline!B$11 + BC785*Baseline!B$16 + BH785*Baseline!B$18)</f>
        <v>138524.4809</v>
      </c>
      <c r="DE785" s="86">
        <f>(AT785*Baseline!B$7 + AY785*Baseline!B$11 + BD785*Baseline!B$16 + BI785*Baseline!B$18)</f>
        <v>1260666.045</v>
      </c>
      <c r="DF785" s="86">
        <f t="shared" si="17"/>
        <v>1541954.011</v>
      </c>
      <c r="DG785" s="62"/>
      <c r="DH785" s="86">
        <f t="shared" si="51"/>
        <v>0.04065342987</v>
      </c>
      <c r="DI785" s="86">
        <f t="shared" si="52"/>
        <v>0.05193265479</v>
      </c>
      <c r="DJ785" s="86">
        <f t="shared" si="53"/>
        <v>0.08983697306</v>
      </c>
      <c r="DK785" s="86">
        <f t="shared" si="54"/>
        <v>0.8175769423</v>
      </c>
      <c r="DL785" s="86">
        <f t="shared" si="18"/>
        <v>1</v>
      </c>
      <c r="DM785" s="62"/>
      <c r="DN785" s="86">
        <f>DH785 / (Baseline!B$7/Baseline!B$17)</f>
        <v>4.339486248</v>
      </c>
      <c r="DO785" s="86">
        <f>DI785 / (Baseline!B$11/Baseline!B$17)</f>
        <v>1.253679143</v>
      </c>
      <c r="DP785" s="86">
        <f>DJ785 / (Baseline!B$16/Baseline!B$17)</f>
        <v>1.388252727</v>
      </c>
      <c r="DQ785" s="86">
        <f>DK785 / (Baseline!B$18/Baseline!B$17)</f>
        <v>0.9243429107</v>
      </c>
      <c r="DR785" s="62"/>
      <c r="DS785" s="86">
        <f>DH785 / Baseline!H$117</f>
        <v>1.626426389</v>
      </c>
      <c r="DT785" s="86">
        <f>DI785 / Baseline!H$118</f>
        <v>1.169006772</v>
      </c>
      <c r="DU785" s="86">
        <f>DJ785 / Baseline!H$119</f>
        <v>1.073948401</v>
      </c>
      <c r="DV785" s="86">
        <f>DK785 / Baseline!H$120</f>
        <v>0.965343249</v>
      </c>
      <c r="DW785" s="87"/>
      <c r="DX785" s="86">
        <f>(AU785*Baseline!B$34)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0.02975049107</v>
      </c>
      <c r="DY785" s="86">
        <f>(AZ785*Baseline!B$34) + (Baseline!D$90*(1-Baseline!D$91)*Baseline!B$35) + (Baseline!D$90*Baseline!D$91*((1-Baseline!D$92)*Baseline!B$40 + Baseline!D$92*Baseline!B$41))</f>
        <v>0.01151117993</v>
      </c>
      <c r="DZ785" s="86">
        <f>(BE785*Baseline!B$34) + (Baseline!F$90*(1-Baseline!F$91)*Baseline!B$35) + (Baseline!F$90*Baseline!F$91*((1-Baseline!F$92)*Baseline!B$40 + Baseline!F$92*Baseline!B$41))</f>
        <v>0.01402097818</v>
      </c>
      <c r="EA785" s="86">
        <f>(BJ785*Baseline!B$34) + (Baseline!H$90*(1-Baseline!H$91)*Baseline!B$35) + (Baseline!H$90*Baseline!H$91*((1-Baseline!H$92)*Baseline!B$40 + Baseline!H$92*Baseline!B$41))</f>
        <v>0.00931472268</v>
      </c>
      <c r="EB785" s="86">
        <f>( DX785*Baseline!B$7 + DY785*Baseline!B$11 + DZ785*Baseline!B$16 + EA785*Baseline!B$18 ) / Baseline!B$17</f>
        <v>0.009901709163</v>
      </c>
    </row>
    <row r="786">
      <c r="A786" s="73" t="s">
        <v>962</v>
      </c>
      <c r="B786" s="85">
        <f>MIN( MAX( NORMINV( MCrands!B786, (B$5+B$4)/2, (B$5-B$4)/3.29 ), 0 ), 1 )</f>
        <v>0.380486034</v>
      </c>
      <c r="C786" s="85">
        <f>MAX( NORMINV( MCrands!C786, (C$5+C$4)/2, (C$5-C$4)/3.29 ), 0 )</f>
        <v>3.064814436</v>
      </c>
      <c r="D786" s="83"/>
      <c r="E786" s="84">
        <f>Baseline!B$33 * (C786 * Baseline!B$68*Baseline!B$68/Baseline!B$75 + Baseline!B$46 * Baseline!B$54*Baseline!B$54/Baseline!B$76 + Baseline!B$47 * Baseline!B$55*Baseline!B$55/Baseline!B$77 + Baseline!B$56*Baseline!B$56/Baseline!B$78)</f>
        <v>0.00002174845085</v>
      </c>
      <c r="F786" s="84">
        <f>Baseline!B$33 * (C786 * Baseline!B$68*Baseline!B$59/Baseline!B$75 + Baseline!B$46 * Baseline!B$54*Baseline!B$69/Baseline!B$76 + Baseline!B$47 * Baseline!B$55*Baseline!B$57/Baseline!B$77 + Baseline!B$56*Baseline!B$58/Baseline!B$78)</f>
        <v>0.0000002396734044</v>
      </c>
      <c r="G786" s="85">
        <f>Baseline!B$33 * (C786 * Baseline!B$68*Baseline!B$60/Baseline!B$75 + Baseline!B$46 * Baseline!B$54*Baseline!B$61/Baseline!B$76 + Baseline!B$47 * Baseline!B$55*Baseline!B$70/Baseline!B$77 + Baseline!B$56*Baseline!B$62/Baseline!B$78)</f>
        <v>0.000000201917074</v>
      </c>
      <c r="H786" s="84">
        <f>Baseline!B$33 * (C786 * Baseline!B$68*Baseline!B$63/Baseline!B$75 + Baseline!B$46 * Baseline!B$54*Baseline!B$64/Baseline!B$76 + Baseline!B$47 * Baseline!B$55*Baseline!B$65/Baseline!B$77 + Baseline!B$56*Baseline!B$71/Baseline!B$78)</f>
        <v>0.000000003838803767</v>
      </c>
      <c r="I786" s="84">
        <f>Baseline!B$33 * (C786 * Baseline!B$59*Baseline!B$68/Baseline!B$75 + Baseline!B$46 * Baseline!B$69*Baseline!B$54/Baseline!B$76 + Baseline!B$47 * Baseline!B$57*Baseline!B$55/Baseline!B$77 + Baseline!B$58*Baseline!B$56/Baseline!B$78)</f>
        <v>0.0000002396734044</v>
      </c>
      <c r="J786" s="85">
        <f>Baseline!B$33 * (C786 * Baseline!B$59*Baseline!B$59/Baseline!B$75 + Baseline!B$46 * Baseline!B$69*Baseline!B$69/Baseline!B$76 + Baseline!B$47 * Baseline!B$57*Baseline!B$57/Baseline!B$77 + Baseline!B$58*Baseline!B$58/Baseline!B$78)</f>
        <v>0.00000211657453</v>
      </c>
      <c r="K786" s="84">
        <f>Baseline!B$33 * (C786 * Baseline!B$59*Baseline!B$60/Baseline!B$75 + Baseline!B$46 * Baseline!B$69*Baseline!B$61/Baseline!B$76 + Baseline!B$47 * Baseline!B$57*Baseline!B$70/Baseline!B$77 + Baseline!B$58*Baseline!B$62/Baseline!B$78)</f>
        <v>0.00000001649002717</v>
      </c>
      <c r="L786" s="85">
        <f>Baseline!B$33 * (C786 * Baseline!B$59*Baseline!B$63/Baseline!B$75 + Baseline!B$46 * Baseline!B$69*Baseline!B$64/Baseline!B$76 + Baseline!B$47 * Baseline!B$57*Baseline!B$65/Baseline!B$77 + Baseline!B$58*Baseline!B$71/Baseline!B$78)</f>
        <v>0.00000001707281449</v>
      </c>
      <c r="M786" s="84">
        <f>Baseline!B$33 * (C786 * Baseline!B$60*Baseline!B$68/Baseline!B$75 + Baseline!B$46 * Baseline!B$61*Baseline!B$54/Baseline!B$76 + Baseline!B$47 * Baseline!B$70*Baseline!B$55/Baseline!B$77 + Baseline!B$62*Baseline!B$56/Baseline!B$78)</f>
        <v>0.000000201917074</v>
      </c>
      <c r="N786" s="85">
        <f>Baseline!B$33 * (C786 * Baseline!B$60*Baseline!B$59/Baseline!B$75 + Baseline!B$46 * Baseline!B$61*Baseline!B$69/Baseline!B$76 + Baseline!B$47 * Baseline!B$70*Baseline!B$57/Baseline!B$77 + Baseline!B$62*Baseline!B$58/Baseline!B$78)</f>
        <v>0.00000001649002717</v>
      </c>
      <c r="O786" s="85">
        <f>Baseline!B$33 * (C786 * Baseline!B$60*Baseline!B$60/Baseline!B$75 + Baseline!B$46 * Baseline!B$61*Baseline!B$61/Baseline!B$76 + Baseline!B$47 * Baseline!B$70*Baseline!B$70/Baseline!B$77 + Baseline!B$62*Baseline!B$62/Baseline!B$78)</f>
        <v>0.000001589268119</v>
      </c>
      <c r="P786" s="84">
        <f>Baseline!B$33 * (C786 * Baseline!B$60*Baseline!B$63/Baseline!B$75 + Baseline!B$46 * Baseline!B$61*Baseline!B$64/Baseline!B$76 + Baseline!B$47 * Baseline!B$70*Baseline!B$65/Baseline!B$77 + Baseline!B$62*Baseline!B$71/Baseline!B$78)</f>
        <v>0.000000001956451407</v>
      </c>
      <c r="Q786" s="84">
        <f>Baseline!B$33 * (C786 * Baseline!B$63*Baseline!B$68/Baseline!B$75 + Baseline!B$46 * Baseline!B$64*Baseline!B$54/Baseline!B$76 + Baseline!B$47 * Baseline!B$65*Baseline!B$55/Baseline!B$77 + Baseline!B$71*Baseline!B$56/Baseline!B$78)</f>
        <v>0.000000003838803767</v>
      </c>
      <c r="R786" s="84">
        <f>Baseline!B$33 * (C786 * Baseline!B$63*Baseline!B$59/Baseline!B$75 + Baseline!B$46 * Baseline!B$64*Baseline!B$69/Baseline!B$76 + Baseline!B$47 * Baseline!B$65*Baseline!B$57/Baseline!B$77 + Baseline!B$71*Baseline!B$58/Baseline!B$78)</f>
        <v>0.00000001707281449</v>
      </c>
      <c r="S786" s="84">
        <f>Baseline!B$33 * (C786 * Baseline!B$63*Baseline!B$60/Baseline!B$75 + Baseline!B$46 * Baseline!B$64*Baseline!B$61/Baseline!B$76 + Baseline!B$47 * Baseline!B$65*Baseline!B$70/Baseline!B$77 + Baseline!B$71*Baseline!B$62/Baseline!B$78)</f>
        <v>0.000000001956451407</v>
      </c>
      <c r="T786" s="84">
        <f>Baseline!B$33 * (C786 * Baseline!B$63*Baseline!B$63/Baseline!B$75 + Baseline!B$46 * Baseline!B$64*Baseline!B$64/Baseline!B$76 + Baseline!B$47 * Baseline!B$65*Baseline!B$65/Baseline!B$77 + Baseline!B$71*Baseline!B$71/Baseline!B$78)</f>
        <v>0.00000009856722318</v>
      </c>
      <c r="U786" s="83"/>
      <c r="V786" s="84">
        <f>E786 * ( Baseline!B$89 * Baseline!B$7 )</f>
        <v>0.2257271714</v>
      </c>
      <c r="W786" s="84">
        <f>F786 * ( Baseline!D$89 * Baseline!B$11 )</f>
        <v>0.004421158389</v>
      </c>
      <c r="X786" s="84">
        <f>G786 * ( Baseline!F$89 * Baseline!B$16 )</f>
        <v>0.00701354311</v>
      </c>
      <c r="Y786" s="84">
        <f>H786 * ( Baseline!H$89 * Baseline!B$18 )</f>
        <v>0.001350005429</v>
      </c>
      <c r="Z786" s="86">
        <f t="shared" si="1"/>
        <v>0.2385118783</v>
      </c>
      <c r="AA786" s="84">
        <f>I786 * ( Baseline!B$89 * Baseline!B$7 )</f>
        <v>0.002487570265</v>
      </c>
      <c r="AB786" s="85">
        <f>J786 * ( Baseline!D$89 * Baseline!B$11 )</f>
        <v>0.0390435946</v>
      </c>
      <c r="AC786" s="85">
        <f>K786 * ( Baseline!F$89 * Baseline!B$16 )</f>
        <v>0.0005727772996</v>
      </c>
      <c r="AD786" s="85">
        <f>L786 * ( Baseline!F$89 * Baseline!B$16 )</f>
        <v>0.0005930202832</v>
      </c>
      <c r="AE786" s="86">
        <f t="shared" si="2"/>
        <v>0.04269696245</v>
      </c>
      <c r="AF786" s="86">
        <f>M786 * ( Baseline!B$89 * Baseline!B$7 )</f>
        <v>0.002095697311</v>
      </c>
      <c r="AG786" s="86">
        <f>N786 * ( Baseline!D$89 * Baseline!B$11 )</f>
        <v>0.000304184864</v>
      </c>
      <c r="AH786" s="86">
        <f>O786 * ( Baseline!F$89 * Baseline!B$16 )</f>
        <v>0.05520286247</v>
      </c>
      <c r="AI786" s="86">
        <f>P786 * ( Baseline!H$89 * Baseline!B$18 )</f>
        <v>0.000688032049</v>
      </c>
      <c r="AJ786" s="86">
        <f t="shared" si="3"/>
        <v>0.05829077669</v>
      </c>
      <c r="AK786" s="86">
        <f>Q786 * ( Baseline!B$89 * Baseline!B$7 )</f>
        <v>0.0000398429443</v>
      </c>
      <c r="AL786" s="86">
        <f>R786 * ( Baseline!D$89 * Baseline!B$11 )</f>
        <v>0.0003149353061</v>
      </c>
      <c r="AM786" s="86">
        <f>S786 * ( Baseline!F$89 * Baseline!B$16 )</f>
        <v>0.00006795688947</v>
      </c>
      <c r="AN786" s="86">
        <f>T786 * ( Baseline!H$89 * Baseline!B$18 )</f>
        <v>0.0346634771</v>
      </c>
      <c r="AO786" s="86">
        <f t="shared" si="4"/>
        <v>0.03508621224</v>
      </c>
      <c r="AP786" s="62"/>
      <c r="AQ786" s="86">
        <f>V786 * ( (1-Baseline!B$90-Baseline!B$89) + (1-B786)*Baseline!B$90 )</f>
        <v>0.1444580377</v>
      </c>
      <c r="AR786" s="86">
        <f>W786 * ( (1-Baseline!B$90-Baseline!B$89) + (1-B786)*Baseline!B$90 )</f>
        <v>0.002829397371</v>
      </c>
      <c r="AS786" s="86">
        <f>X786 * ( (1-Baseline!B$90-Baseline!B$89) + (1-B786)*Baseline!B$90 )</f>
        <v>0.004488439158</v>
      </c>
      <c r="AT786" s="86">
        <f>Y786 * ( (1-Baseline!B$90-Baseline!B$89) + (1-B786)*Baseline!B$90 )</f>
        <v>0.0008639595048</v>
      </c>
      <c r="AU786" s="86">
        <f t="shared" si="5"/>
        <v>0.1526398337</v>
      </c>
      <c r="AV786" s="86">
        <f>AA786 * ( (1-Baseline!D$90-Baseline!D$89) + (1-B786)*Baseline!D$90 )</f>
        <v>0.002042147567</v>
      </c>
      <c r="AW786" s="86">
        <f>AB786 * ( (1-Baseline!D$90-Baseline!D$89) + (1-B786)*Baseline!D$90 )</f>
        <v>0.0320524742</v>
      </c>
      <c r="AX786" s="86">
        <f>AC786 * ( (1-Baseline!D$90-Baseline!D$89) + (1-B786)*Baseline!D$90 )</f>
        <v>0.0004702161725</v>
      </c>
      <c r="AY786" s="86">
        <f>AD786 * ( (1-Baseline!D$90-Baseline!D$89) + (1-B786)*Baseline!D$90 )</f>
        <v>0.0004868344608</v>
      </c>
      <c r="AZ786" s="86">
        <f t="shared" si="6"/>
        <v>0.0350516724</v>
      </c>
      <c r="BA786" s="86">
        <f>AF786 * ( (1-Baseline!F$90-Baseline!F$89) + (1-Baseline!B$36)*Baseline!F$90 )</f>
        <v>0.001508130848</v>
      </c>
      <c r="BB786" s="86">
        <f>AG786 * ( (1-Baseline!F$90-Baseline!F$89) + (1-Baseline!B$36)*Baseline!F$90 )</f>
        <v>0.000218901162</v>
      </c>
      <c r="BC786" s="86">
        <f>AH786 * ( (1-Baseline!F$90-Baseline!F$89) + (1-Baseline!B$36)*Baseline!F$90 )</f>
        <v>0.03972574632</v>
      </c>
      <c r="BD786" s="86">
        <f>AI786 * ( (1-Baseline!F$90-Baseline!F$89) + (1-Baseline!B$36)*Baseline!F$90 )</f>
        <v>0.0004951298795</v>
      </c>
      <c r="BE786" s="86">
        <f t="shared" si="7"/>
        <v>0.04194790821</v>
      </c>
      <c r="BF786" s="86">
        <f>AK786 * ( (1-Baseline!H$90-Baseline!H$89) + (1-Baseline!B$36)*Baseline!H$90 )</f>
        <v>0.00003156836162</v>
      </c>
      <c r="BG786" s="86">
        <f>AL786 * ( (1-Baseline!H$90-Baseline!H$89) + (1-Baseline!B$36)*Baseline!H$90 )</f>
        <v>0.0002495295418</v>
      </c>
      <c r="BH786" s="86">
        <f>AM786 * ( (1-Baseline!H$90-Baseline!H$89) + (1-Baseline!B$36)*Baseline!H$90 )</f>
        <v>0.00005384360267</v>
      </c>
      <c r="BI786" s="86">
        <f>AN786 * ( (1-Baseline!H$90-Baseline!H$89) + (1-Baseline!B$36)*Baseline!H$90 )</f>
        <v>0.02746456617</v>
      </c>
      <c r="BJ786" s="86">
        <f t="shared" si="8"/>
        <v>0.02779950768</v>
      </c>
      <c r="BK786" s="62"/>
      <c r="BL786" s="86">
        <f t="shared" si="19"/>
        <v>0.9463980284</v>
      </c>
      <c r="BM786" s="86">
        <f t="shared" si="20"/>
        <v>0.01853642854</v>
      </c>
      <c r="BN786" s="86">
        <f t="shared" si="21"/>
        <v>0.02940542484</v>
      </c>
      <c r="BO786" s="86">
        <f t="shared" si="22"/>
        <v>0.005660118225</v>
      </c>
      <c r="BP786" s="86">
        <f t="shared" si="9"/>
        <v>1</v>
      </c>
      <c r="BQ786" s="86">
        <f t="shared" si="23"/>
        <v>0.05826105938</v>
      </c>
      <c r="BR786" s="86">
        <f t="shared" si="24"/>
        <v>0.9144349472</v>
      </c>
      <c r="BS786" s="86">
        <f t="shared" si="25"/>
        <v>0.01341494258</v>
      </c>
      <c r="BT786" s="86">
        <f t="shared" si="26"/>
        <v>0.01388905086</v>
      </c>
      <c r="BU786" s="86">
        <f t="shared" si="10"/>
        <v>1</v>
      </c>
      <c r="BV786" s="86">
        <f t="shared" si="27"/>
        <v>0.03595246848</v>
      </c>
      <c r="BW786" s="86">
        <f t="shared" si="28"/>
        <v>0.005218404716</v>
      </c>
      <c r="BX786" s="86">
        <f t="shared" si="29"/>
        <v>0.9470256806</v>
      </c>
      <c r="BY786" s="86">
        <f t="shared" si="30"/>
        <v>0.01180344624</v>
      </c>
      <c r="BZ786" s="86">
        <f t="shared" si="11"/>
        <v>1</v>
      </c>
      <c r="CA786" s="86">
        <f t="shared" si="31"/>
        <v>0.001135572687</v>
      </c>
      <c r="CB786" s="86">
        <f t="shared" si="32"/>
        <v>0.008976041758</v>
      </c>
      <c r="CC786" s="86">
        <f t="shared" si="33"/>
        <v>0.00193685454</v>
      </c>
      <c r="CD786" s="86">
        <f t="shared" si="34"/>
        <v>0.987951531</v>
      </c>
      <c r="CE786" s="86">
        <f t="shared" si="12"/>
        <v>1</v>
      </c>
      <c r="CF786" s="62"/>
      <c r="CG786" s="86">
        <f t="shared" si="35"/>
        <v>0.9463980284</v>
      </c>
      <c r="CH786" s="86">
        <f t="shared" si="36"/>
        <v>0.01853642854</v>
      </c>
      <c r="CI786" s="86">
        <f t="shared" si="37"/>
        <v>0.02940542484</v>
      </c>
      <c r="CJ786" s="86">
        <f t="shared" si="38"/>
        <v>0.005660118225</v>
      </c>
      <c r="CK786" s="86">
        <f t="shared" si="13"/>
        <v>1</v>
      </c>
      <c r="CL786" s="86">
        <f t="shared" si="39"/>
        <v>0.05826105938</v>
      </c>
      <c r="CM786" s="86">
        <f t="shared" si="40"/>
        <v>0.9144349472</v>
      </c>
      <c r="CN786" s="86">
        <f t="shared" si="41"/>
        <v>0.01341494258</v>
      </c>
      <c r="CO786" s="86">
        <f t="shared" si="42"/>
        <v>0.01388905086</v>
      </c>
      <c r="CP786" s="86">
        <f t="shared" si="14"/>
        <v>1</v>
      </c>
      <c r="CQ786" s="86">
        <f t="shared" si="43"/>
        <v>0.03595246848</v>
      </c>
      <c r="CR786" s="86">
        <f t="shared" si="44"/>
        <v>0.005218404716</v>
      </c>
      <c r="CS786" s="86">
        <f t="shared" si="45"/>
        <v>0.9470256806</v>
      </c>
      <c r="CT786" s="86">
        <f t="shared" si="46"/>
        <v>0.01180344624</v>
      </c>
      <c r="CU786" s="86">
        <f t="shared" si="15"/>
        <v>1</v>
      </c>
      <c r="CV786" s="86">
        <f t="shared" si="47"/>
        <v>0.001135572687</v>
      </c>
      <c r="CW786" s="86">
        <f t="shared" si="48"/>
        <v>0.008976041758</v>
      </c>
      <c r="CX786" s="86">
        <f t="shared" si="49"/>
        <v>0.00193685454</v>
      </c>
      <c r="CY786" s="86">
        <f t="shared" si="50"/>
        <v>0.987951531</v>
      </c>
      <c r="CZ786" s="86">
        <f t="shared" si="16"/>
        <v>1</v>
      </c>
      <c r="DA786" s="62"/>
      <c r="DB786" s="86">
        <f>(AQ786*Baseline!B$7 + AV786*Baseline!B$11 + BA786*Baseline!B$16 + BF786*Baseline!B$18)</f>
        <v>80939.70994</v>
      </c>
      <c r="DC786" s="86">
        <f>(AR786*Baseline!B$7 + AW786*Baseline!B$11 + BB786*Baseline!B$16 + BG786*Baseline!B$18)</f>
        <v>82270.04129</v>
      </c>
      <c r="DD786" s="86">
        <f>(AS786*Baseline!B$7 + AX786*Baseline!B$11 + BC786*Baseline!B$16 + BH786*Baseline!B$18)</f>
        <v>138739.6375</v>
      </c>
      <c r="DE786" s="86">
        <f>(AT786*Baseline!B$7 + AY786*Baseline!B$11 + BD786*Baseline!B$16 + BI786*Baseline!B$18)</f>
        <v>1260746.738</v>
      </c>
      <c r="DF786" s="86">
        <f t="shared" si="17"/>
        <v>1562696.127</v>
      </c>
      <c r="DG786" s="62"/>
      <c r="DH786" s="86">
        <f t="shared" si="51"/>
        <v>0.05179491299</v>
      </c>
      <c r="DI786" s="86">
        <f t="shared" si="52"/>
        <v>0.0526462182</v>
      </c>
      <c r="DJ786" s="86">
        <f t="shared" si="53"/>
        <v>0.08878222396</v>
      </c>
      <c r="DK786" s="86">
        <f t="shared" si="54"/>
        <v>0.8067766449</v>
      </c>
      <c r="DL786" s="86">
        <f t="shared" si="18"/>
        <v>1</v>
      </c>
      <c r="DM786" s="62"/>
      <c r="DN786" s="86">
        <f>DH786 / (Baseline!B$7/Baseline!B$17)</f>
        <v>5.52876629</v>
      </c>
      <c r="DO786" s="86">
        <f>DI786 / (Baseline!B$11/Baseline!B$17)</f>
        <v>1.270904905</v>
      </c>
      <c r="DP786" s="86">
        <f>DJ786 / (Baseline!B$16/Baseline!B$17)</f>
        <v>1.371953666</v>
      </c>
      <c r="DQ786" s="86">
        <f>DK786 / (Baseline!B$18/Baseline!B$17)</f>
        <v>0.912132221</v>
      </c>
      <c r="DR786" s="62"/>
      <c r="DS786" s="86">
        <f>DH786 / Baseline!H$117</f>
        <v>2.07216497</v>
      </c>
      <c r="DT786" s="86">
        <f>DI786 / Baseline!H$118</f>
        <v>1.185069122</v>
      </c>
      <c r="DU786" s="86">
        <f>DJ786 / Baseline!H$119</f>
        <v>1.061339493</v>
      </c>
      <c r="DV786" s="86">
        <f>DK786 / Baseline!H$120</f>
        <v>0.9525909395</v>
      </c>
      <c r="DW786" s="87"/>
      <c r="DX786" s="86">
        <f>(AU786*Baseline!B$34)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0.03542550631</v>
      </c>
      <c r="DY786" s="86">
        <f>(AZ786*Baseline!B$34) + (Baseline!D$90*(1-Baseline!D$91)*Baseline!B$35) + (Baseline!D$90*Baseline!D$91*((1-Baseline!D$92)*Baseline!B$40 + Baseline!D$92*Baseline!B$41))</f>
        <v>0.01167131886</v>
      </c>
      <c r="DZ786" s="86">
        <f>(BE786*Baseline!B$34) + (Baseline!F$90*(1-Baseline!F$91)*Baseline!B$35) + (Baseline!F$90*Baseline!F$91*((1-Baseline!F$92)*Baseline!B$40 + Baseline!F$92*Baseline!B$41))</f>
        <v>0.01402282623</v>
      </c>
      <c r="EA786" s="86">
        <f>(BJ786*Baseline!B$34) + (Baseline!H$90*(1-Baseline!H$91)*Baseline!B$35) + (Baseline!H$90*Baseline!H$91*((1-Baseline!H$92)*Baseline!B$40 + Baseline!H$92*Baseline!B$41))</f>
        <v>0.009314926152</v>
      </c>
      <c r="EB786" s="86">
        <f>( DX786*Baseline!B$7 + DY786*Baseline!B$11 + DZ786*Baseline!B$16 + EA786*Baseline!B$18 ) / Baseline!B$17</f>
        <v>0.009961807363</v>
      </c>
    </row>
    <row r="787">
      <c r="A787" s="73" t="s">
        <v>963</v>
      </c>
      <c r="B787" s="85">
        <f>MIN( MAX( NORMINV( MCrands!B787, (B$5+B$4)/2, (B$5-B$4)/3.29 ), 0 ), 1 )</f>
        <v>0.5039619782</v>
      </c>
      <c r="C787" s="85">
        <f>MAX( NORMINV( MCrands!C787, (C$5+C$4)/2, (C$5-C$4)/3.29 ), 0 )</f>
        <v>3.652505397</v>
      </c>
      <c r="D787" s="83"/>
      <c r="E787" s="84">
        <f>Baseline!B$33 * (C787 * Baseline!B$68*Baseline!B$68/Baseline!B$75 + Baseline!B$46 * Baseline!B$54*Baseline!B$54/Baseline!B$76 + Baseline!B$47 * Baseline!B$55*Baseline!B$55/Baseline!B$77 + Baseline!B$56*Baseline!B$56/Baseline!B$78)</f>
        <v>0.00002590931696</v>
      </c>
      <c r="F787" s="84">
        <f>Baseline!B$33 * (C787 * Baseline!B$68*Baseline!B$59/Baseline!B$75 + Baseline!B$46 * Baseline!B$54*Baseline!B$69/Baseline!B$76 + Baseline!B$47 * Baseline!B$55*Baseline!B$57/Baseline!B$77 + Baseline!B$56*Baseline!B$58/Baseline!B$78)</f>
        <v>0.0000002403303833</v>
      </c>
      <c r="G787" s="85">
        <f>Baseline!B$33 * (C787 * Baseline!B$68*Baseline!B$60/Baseline!B$75 + Baseline!B$46 * Baseline!B$54*Baseline!B$61/Baseline!B$76 + Baseline!B$47 * Baseline!B$55*Baseline!B$70/Baseline!B$77 + Baseline!B$56*Baseline!B$62/Baseline!B$78)</f>
        <v>0.0000002035321471</v>
      </c>
      <c r="H787" s="84">
        <f>Baseline!B$33 * (C787 * Baseline!B$68*Baseline!B$63/Baseline!B$75 + Baseline!B$46 * Baseline!B$54*Baseline!B$64/Baseline!B$76 + Baseline!B$47 * Baseline!B$55*Baseline!B$65/Baseline!B$77 + Baseline!B$56*Baseline!B$71/Baseline!B$78)</f>
        <v>0.00000000400031107</v>
      </c>
      <c r="I787" s="84">
        <f>Baseline!B$33 * (C787 * Baseline!B$59*Baseline!B$68/Baseline!B$75 + Baseline!B$46 * Baseline!B$69*Baseline!B$54/Baseline!B$76 + Baseline!B$47 * Baseline!B$57*Baseline!B$55/Baseline!B$77 + Baseline!B$58*Baseline!B$56/Baseline!B$78)</f>
        <v>0.0000002403303833</v>
      </c>
      <c r="J787" s="85">
        <f>Baseline!B$33 * (C787 * Baseline!B$59*Baseline!B$59/Baseline!B$75 + Baseline!B$46 * Baseline!B$69*Baseline!B$69/Baseline!B$76 + Baseline!B$47 * Baseline!B$57*Baseline!B$57/Baseline!B$77 + Baseline!B$58*Baseline!B$58/Baseline!B$78)</f>
        <v>0.000002116574634</v>
      </c>
      <c r="K787" s="84">
        <f>Baseline!B$33 * (C787 * Baseline!B$59*Baseline!B$60/Baseline!B$75 + Baseline!B$46 * Baseline!B$69*Baseline!B$61/Baseline!B$76 + Baseline!B$47 * Baseline!B$57*Baseline!B$70/Baseline!B$77 + Baseline!B$58*Baseline!B$62/Baseline!B$78)</f>
        <v>0.00000001649028218</v>
      </c>
      <c r="L787" s="85">
        <f>Baseline!B$33 * (C787 * Baseline!B$59*Baseline!B$63/Baseline!B$75 + Baseline!B$46 * Baseline!B$69*Baseline!B$64/Baseline!B$76 + Baseline!B$47 * Baseline!B$57*Baseline!B$65/Baseline!B$77 + Baseline!B$58*Baseline!B$71/Baseline!B$78)</f>
        <v>0.00000001707283999</v>
      </c>
      <c r="M787" s="84">
        <f>Baseline!B$33 * (C787 * Baseline!B$60*Baseline!B$68/Baseline!B$75 + Baseline!B$46 * Baseline!B$61*Baseline!B$54/Baseline!B$76 + Baseline!B$47 * Baseline!B$70*Baseline!B$55/Baseline!B$77 + Baseline!B$62*Baseline!B$56/Baseline!B$78)</f>
        <v>0.0000002035321471</v>
      </c>
      <c r="N787" s="85">
        <f>Baseline!B$33 * (C787 * Baseline!B$60*Baseline!B$59/Baseline!B$75 + Baseline!B$46 * Baseline!B$61*Baseline!B$69/Baseline!B$76 + Baseline!B$47 * Baseline!B$70*Baseline!B$57/Baseline!B$77 + Baseline!B$62*Baseline!B$58/Baseline!B$78)</f>
        <v>0.00000001649028218</v>
      </c>
      <c r="O787" s="85">
        <f>Baseline!B$33 * (C787 * Baseline!B$60*Baseline!B$60/Baseline!B$75 + Baseline!B$46 * Baseline!B$61*Baseline!B$61/Baseline!B$76 + Baseline!B$47 * Baseline!B$70*Baseline!B$70/Baseline!B$77 + Baseline!B$62*Baseline!B$62/Baseline!B$78)</f>
        <v>0.000001589268746</v>
      </c>
      <c r="P787" s="84">
        <f>Baseline!B$33 * (C787 * Baseline!B$60*Baseline!B$63/Baseline!B$75 + Baseline!B$46 * Baseline!B$61*Baseline!B$64/Baseline!B$76 + Baseline!B$47 * Baseline!B$70*Baseline!B$65/Baseline!B$77 + Baseline!B$62*Baseline!B$71/Baseline!B$78)</f>
        <v>0.000000001956514097</v>
      </c>
      <c r="Q787" s="84">
        <f>Baseline!B$33 * (C787 * Baseline!B$63*Baseline!B$68/Baseline!B$75 + Baseline!B$46 * Baseline!B$64*Baseline!B$54/Baseline!B$76 + Baseline!B$47 * Baseline!B$65*Baseline!B$55/Baseline!B$77 + Baseline!B$71*Baseline!B$56/Baseline!B$78)</f>
        <v>0.00000000400031107</v>
      </c>
      <c r="R787" s="84">
        <f>Baseline!B$33 * (C787 * Baseline!B$63*Baseline!B$59/Baseline!B$75 + Baseline!B$46 * Baseline!B$64*Baseline!B$69/Baseline!B$76 + Baseline!B$47 * Baseline!B$65*Baseline!B$57/Baseline!B$77 + Baseline!B$71*Baseline!B$58/Baseline!B$78)</f>
        <v>0.00000001707283999</v>
      </c>
      <c r="S787" s="84">
        <f>Baseline!B$33 * (C787 * Baseline!B$63*Baseline!B$60/Baseline!B$75 + Baseline!B$46 * Baseline!B$64*Baseline!B$61/Baseline!B$76 + Baseline!B$47 * Baseline!B$65*Baseline!B$70/Baseline!B$77 + Baseline!B$71*Baseline!B$62/Baseline!B$78)</f>
        <v>0.000000001956514097</v>
      </c>
      <c r="T787" s="84">
        <f>Baseline!B$33 * (C787 * Baseline!B$63*Baseline!B$63/Baseline!B$75 + Baseline!B$46 * Baseline!B$64*Baseline!B$64/Baseline!B$76 + Baseline!B$47 * Baseline!B$65*Baseline!B$65/Baseline!B$77 + Baseline!B$71*Baseline!B$71/Baseline!B$78)</f>
        <v>0.00000009856722945</v>
      </c>
      <c r="U787" s="83"/>
      <c r="V787" s="84">
        <f>E787 * ( Baseline!B$89 * Baseline!B$7 )</f>
        <v>0.2689128007</v>
      </c>
      <c r="W787" s="84">
        <f>F787 * ( Baseline!D$89 * Baseline!B$11 )</f>
        <v>0.004433277412</v>
      </c>
      <c r="X787" s="84">
        <f>G787 * ( Baseline!F$89 * Baseline!B$16 )</f>
        <v>0.0070696423</v>
      </c>
      <c r="Y787" s="84">
        <f>H787 * ( Baseline!H$89 * Baseline!B$18 )</f>
        <v>0.001406803263</v>
      </c>
      <c r="Z787" s="86">
        <f t="shared" si="1"/>
        <v>0.2818225237</v>
      </c>
      <c r="AA787" s="84">
        <f>I787 * ( Baseline!B$89 * Baseline!B$7 )</f>
        <v>0.002494389048</v>
      </c>
      <c r="AB787" s="85">
        <f>J787 * ( Baseline!D$89 * Baseline!B$11 )</f>
        <v>0.03904359652</v>
      </c>
      <c r="AC787" s="85">
        <f>K787 * ( Baseline!F$89 * Baseline!B$16 )</f>
        <v>0.0005727861573</v>
      </c>
      <c r="AD787" s="85">
        <f>L787 * ( Baseline!F$89 * Baseline!B$16 )</f>
        <v>0.000593021169</v>
      </c>
      <c r="AE787" s="86">
        <f t="shared" si="2"/>
        <v>0.04270379289</v>
      </c>
      <c r="AF787" s="86">
        <f>M787 * ( Baseline!B$89 * Baseline!B$7 )</f>
        <v>0.002112460154</v>
      </c>
      <c r="AG787" s="86">
        <f>N787 * ( Baseline!D$89 * Baseline!B$11 )</f>
        <v>0.0003041895681</v>
      </c>
      <c r="AH787" s="86">
        <f>O787 * ( Baseline!F$89 * Baseline!B$16 )</f>
        <v>0.05520288424</v>
      </c>
      <c r="AI787" s="86">
        <f>P787 * ( Baseline!H$89 * Baseline!B$18 )</f>
        <v>0.0006880540955</v>
      </c>
      <c r="AJ787" s="86">
        <f t="shared" si="3"/>
        <v>0.05830758806</v>
      </c>
      <c r="AK787" s="86">
        <f>Q787 * ( Baseline!B$89 * Baseline!B$7 )</f>
        <v>0.00004151922859</v>
      </c>
      <c r="AL787" s="86">
        <f>R787 * ( Baseline!D$89 * Baseline!B$11 )</f>
        <v>0.0003149357765</v>
      </c>
      <c r="AM787" s="86">
        <f>S787 * ( Baseline!F$89 * Baseline!B$16 )</f>
        <v>0.00006795906701</v>
      </c>
      <c r="AN787" s="86">
        <f>T787 * ( Baseline!H$89 * Baseline!B$18 )</f>
        <v>0.0346634793</v>
      </c>
      <c r="AO787" s="86">
        <f t="shared" si="4"/>
        <v>0.03508789337</v>
      </c>
      <c r="AP787" s="62"/>
      <c r="AQ787" s="86">
        <f>V787 * ( (1-Baseline!B$90-Baseline!B$89) + (1-B787)*Baseline!B$90 )</f>
        <v>0.1425436408</v>
      </c>
      <c r="AR787" s="86">
        <f>W787 * ( (1-Baseline!B$90-Baseline!B$89) + (1-B787)*Baseline!B$90 )</f>
        <v>0.002349964379</v>
      </c>
      <c r="AS787" s="86">
        <f>X787 * ( (1-Baseline!B$90-Baseline!B$89) + (1-B787)*Baseline!B$90 )</f>
        <v>0.003747432437</v>
      </c>
      <c r="AT787" s="86">
        <f>Y787 * ( (1-Baseline!B$90-Baseline!B$89) + (1-B787)*Baseline!B$90 )</f>
        <v>0.0007457096067</v>
      </c>
      <c r="AU787" s="86">
        <f t="shared" si="5"/>
        <v>0.1493867472</v>
      </c>
      <c r="AV787" s="86">
        <f>AA787 * ( (1-Baseline!D$90-Baseline!D$89) + (1-B787)*Baseline!D$90 )</f>
        <v>0.001909762708</v>
      </c>
      <c r="AW787" s="86">
        <f>AB787 * ( (1-Baseline!D$90-Baseline!D$89) + (1-B787)*Baseline!D$90 )</f>
        <v>0.02989269243</v>
      </c>
      <c r="AX787" s="86">
        <f>AC787 * ( (1-Baseline!D$90-Baseline!D$89) + (1-B787)*Baseline!D$90 )</f>
        <v>0.0004385385046</v>
      </c>
      <c r="AY787" s="86">
        <f>AD787 * ( (1-Baseline!D$90-Baseline!D$89) + (1-B787)*Baseline!D$90 )</f>
        <v>0.0004540309037</v>
      </c>
      <c r="AZ787" s="86">
        <f t="shared" si="6"/>
        <v>0.03269502455</v>
      </c>
      <c r="BA787" s="86">
        <f>AF787 * ( (1-Baseline!F$90-Baseline!F$89) + (1-Baseline!B$36)*Baseline!F$90 )</f>
        <v>0.001520193926</v>
      </c>
      <c r="BB787" s="86">
        <f>AG787 * ( (1-Baseline!F$90-Baseline!F$89) + (1-Baseline!B$36)*Baseline!F$90 )</f>
        <v>0.0002189045473</v>
      </c>
      <c r="BC787" s="86">
        <f>AH787 * ( (1-Baseline!F$90-Baseline!F$89) + (1-Baseline!B$36)*Baseline!F$90 )</f>
        <v>0.03972576199</v>
      </c>
      <c r="BD787" s="86">
        <f>AI787 * ( (1-Baseline!F$90-Baseline!F$89) + (1-Baseline!B$36)*Baseline!F$90 )</f>
        <v>0.0004951457449</v>
      </c>
      <c r="BE787" s="86">
        <f t="shared" si="7"/>
        <v>0.04196000621</v>
      </c>
      <c r="BF787" s="86">
        <f>AK787 * ( (1-Baseline!H$90-Baseline!H$89) + (1-Baseline!B$36)*Baseline!H$90 )</f>
        <v>0.0000328965152</v>
      </c>
      <c r="BG787" s="86">
        <f>AL787 * ( (1-Baseline!H$90-Baseline!H$89) + (1-Baseline!B$36)*Baseline!H$90 )</f>
        <v>0.0002495299145</v>
      </c>
      <c r="BH787" s="86">
        <f>AM787 * ( (1-Baseline!H$90-Baseline!H$89) + (1-Baseline!B$36)*Baseline!H$90 )</f>
        <v>0.00005384532797</v>
      </c>
      <c r="BI787" s="86">
        <f>AN787 * ( (1-Baseline!H$90-Baseline!H$89) + (1-Baseline!B$36)*Baseline!H$90 )</f>
        <v>0.02746456792</v>
      </c>
      <c r="BJ787" s="86">
        <f t="shared" si="8"/>
        <v>0.02780083968</v>
      </c>
      <c r="BK787" s="62"/>
      <c r="BL787" s="86">
        <f t="shared" si="19"/>
        <v>0.9541920113</v>
      </c>
      <c r="BM787" s="86">
        <f t="shared" si="20"/>
        <v>0.01573074201</v>
      </c>
      <c r="BN787" s="86">
        <f t="shared" si="21"/>
        <v>0.02508544103</v>
      </c>
      <c r="BO787" s="86">
        <f t="shared" si="22"/>
        <v>0.004991805637</v>
      </c>
      <c r="BP787" s="86">
        <f t="shared" si="9"/>
        <v>1</v>
      </c>
      <c r="BQ787" s="86">
        <f t="shared" si="23"/>
        <v>0.05841141686</v>
      </c>
      <c r="BR787" s="86">
        <f t="shared" si="24"/>
        <v>0.9142887288</v>
      </c>
      <c r="BS787" s="86">
        <f t="shared" si="25"/>
        <v>0.01341300429</v>
      </c>
      <c r="BT787" s="86">
        <f t="shared" si="26"/>
        <v>0.01388685006</v>
      </c>
      <c r="BU787" s="86">
        <f t="shared" si="10"/>
        <v>1</v>
      </c>
      <c r="BV787" s="86">
        <f t="shared" si="27"/>
        <v>0.03622959249</v>
      </c>
      <c r="BW787" s="86">
        <f t="shared" si="28"/>
        <v>0.005216980811</v>
      </c>
      <c r="BX787" s="86">
        <f t="shared" si="29"/>
        <v>0.9467530055</v>
      </c>
      <c r="BY787" s="86">
        <f t="shared" si="30"/>
        <v>0.01180042115</v>
      </c>
      <c r="BZ787" s="86">
        <f t="shared" si="11"/>
        <v>1</v>
      </c>
      <c r="CA787" s="86">
        <f t="shared" si="31"/>
        <v>0.001183292144</v>
      </c>
      <c r="CB787" s="86">
        <f t="shared" si="32"/>
        <v>0.008975625103</v>
      </c>
      <c r="CC787" s="86">
        <f t="shared" si="33"/>
        <v>0.001936823801</v>
      </c>
      <c r="CD787" s="86">
        <f t="shared" si="34"/>
        <v>0.987904259</v>
      </c>
      <c r="CE787" s="86">
        <f t="shared" si="12"/>
        <v>1</v>
      </c>
      <c r="CF787" s="62"/>
      <c r="CG787" s="86">
        <f t="shared" si="35"/>
        <v>0.9541920113</v>
      </c>
      <c r="CH787" s="86">
        <f t="shared" si="36"/>
        <v>0.01573074201</v>
      </c>
      <c r="CI787" s="86">
        <f t="shared" si="37"/>
        <v>0.02508544103</v>
      </c>
      <c r="CJ787" s="86">
        <f t="shared" si="38"/>
        <v>0.004991805637</v>
      </c>
      <c r="CK787" s="86">
        <f t="shared" si="13"/>
        <v>1</v>
      </c>
      <c r="CL787" s="86">
        <f t="shared" si="39"/>
        <v>0.05841141686</v>
      </c>
      <c r="CM787" s="86">
        <f t="shared" si="40"/>
        <v>0.9142887288</v>
      </c>
      <c r="CN787" s="86">
        <f t="shared" si="41"/>
        <v>0.01341300429</v>
      </c>
      <c r="CO787" s="86">
        <f t="shared" si="42"/>
        <v>0.01388685006</v>
      </c>
      <c r="CP787" s="86">
        <f t="shared" si="14"/>
        <v>1</v>
      </c>
      <c r="CQ787" s="86">
        <f t="shared" si="43"/>
        <v>0.03622959249</v>
      </c>
      <c r="CR787" s="86">
        <f t="shared" si="44"/>
        <v>0.005216980811</v>
      </c>
      <c r="CS787" s="86">
        <f t="shared" si="45"/>
        <v>0.9467530055</v>
      </c>
      <c r="CT787" s="86">
        <f t="shared" si="46"/>
        <v>0.01180042115</v>
      </c>
      <c r="CU787" s="86">
        <f t="shared" si="15"/>
        <v>1</v>
      </c>
      <c r="CV787" s="86">
        <f t="shared" si="47"/>
        <v>0.001183292144</v>
      </c>
      <c r="CW787" s="86">
        <f t="shared" si="48"/>
        <v>0.008975625103</v>
      </c>
      <c r="CX787" s="86">
        <f t="shared" si="49"/>
        <v>0.001936823801</v>
      </c>
      <c r="CY787" s="86">
        <f t="shared" si="50"/>
        <v>0.987904259</v>
      </c>
      <c r="CZ787" s="86">
        <f t="shared" si="16"/>
        <v>1</v>
      </c>
      <c r="DA787" s="62"/>
      <c r="DB787" s="86">
        <f>(AQ787*Baseline!B$7 + AV787*Baseline!B$11 + BA787*Baseline!B$16 + BF787*Baseline!B$18)</f>
        <v>79828.55179</v>
      </c>
      <c r="DC787" s="86">
        <f>(AR787*Baseline!B$7 + AW787*Baseline!B$11 + BB787*Baseline!B$16 + BG787*Baseline!B$18)</f>
        <v>77405.77608</v>
      </c>
      <c r="DD787" s="86">
        <f>(AS787*Baseline!B$7 + AX787*Baseline!B$11 + BC787*Baseline!B$16 + BH787*Baseline!B$18)</f>
        <v>138312.4463</v>
      </c>
      <c r="DE787" s="86">
        <f>(AT787*Baseline!B$7 + AY787*Baseline!B$11 + BD787*Baseline!B$16 + BI787*Baseline!B$18)</f>
        <v>1260619.171</v>
      </c>
      <c r="DF787" s="86">
        <f t="shared" si="17"/>
        <v>1556165.946</v>
      </c>
      <c r="DG787" s="62"/>
      <c r="DH787" s="86">
        <f t="shared" si="51"/>
        <v>0.05129822563</v>
      </c>
      <c r="DI787" s="86">
        <f t="shared" si="52"/>
        <v>0.04974133787</v>
      </c>
      <c r="DJ787" s="86">
        <f t="shared" si="53"/>
        <v>0.08888026801</v>
      </c>
      <c r="DK787" s="86">
        <f t="shared" si="54"/>
        <v>0.8100801685</v>
      </c>
      <c r="DL787" s="86">
        <f t="shared" si="18"/>
        <v>1</v>
      </c>
      <c r="DM787" s="62"/>
      <c r="DN787" s="86">
        <f>DH787 / (Baseline!B$7/Baseline!B$17)</f>
        <v>5.475748181</v>
      </c>
      <c r="DO787" s="86">
        <f>DI787 / (Baseline!B$11/Baseline!B$17)</f>
        <v>1.200779704</v>
      </c>
      <c r="DP787" s="86">
        <f>DJ787 / (Baseline!B$16/Baseline!B$17)</f>
        <v>1.373468743</v>
      </c>
      <c r="DQ787" s="86">
        <f>DK787 / (Baseline!B$18/Baseline!B$17)</f>
        <v>0.9158671461</v>
      </c>
      <c r="DR787" s="62"/>
      <c r="DS787" s="86">
        <f>DH787 / Baseline!H$117</f>
        <v>2.052293942</v>
      </c>
      <c r="DT787" s="86">
        <f>DI787 / Baseline!H$118</f>
        <v>1.119680114</v>
      </c>
      <c r="DU787" s="86">
        <f>DJ787 / Baseline!H$119</f>
        <v>1.062511553</v>
      </c>
      <c r="DV787" s="86">
        <f>DK787 / Baseline!H$120</f>
        <v>0.9564915317</v>
      </c>
      <c r="DW787" s="87"/>
      <c r="DX787" s="86">
        <f>(AU787*Baseline!B$34)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0.03493754333</v>
      </c>
      <c r="DY787" s="86">
        <f>(AZ787*Baseline!B$34) + (Baseline!D$90*(1-Baseline!D$91)*Baseline!B$35) + (Baseline!D$90*Baseline!D$91*((1-Baseline!D$92)*Baseline!B$40 + Baseline!D$92*Baseline!B$41))</f>
        <v>0.01131782168</v>
      </c>
      <c r="DZ787" s="86">
        <f>(BE787*Baseline!B$34) + (Baseline!F$90*(1-Baseline!F$91)*Baseline!B$35) + (Baseline!F$90*Baseline!F$91*((1-Baseline!F$92)*Baseline!B$40 + Baseline!F$92*Baseline!B$41))</f>
        <v>0.01402464093</v>
      </c>
      <c r="EA787" s="86">
        <f>(BJ787*Baseline!B$34) + (Baseline!H$90*(1-Baseline!H$91)*Baseline!B$35) + (Baseline!H$90*Baseline!H$91*((1-Baseline!H$92)*Baseline!B$40 + Baseline!H$92*Baseline!B$41))</f>
        <v>0.009315125952</v>
      </c>
      <c r="EB787" s="86">
        <f>( DX787*Baseline!B$7 + DY787*Baseline!B$11 + DZ787*Baseline!B$16 + EA787*Baseline!B$18 ) / Baseline!B$17</f>
        <v>0.009942886817</v>
      </c>
    </row>
    <row r="788">
      <c r="A788" s="73" t="s">
        <v>964</v>
      </c>
      <c r="B788" s="85">
        <f>MIN( MAX( NORMINV( MCrands!B788, (B$5+B$4)/2, (B$5-B$4)/3.29 ), 0 ), 1 )</f>
        <v>0.5760612056</v>
      </c>
      <c r="C788" s="85">
        <f>MAX( NORMINV( MCrands!C788, (C$5+C$4)/2, (C$5-C$4)/3.29 ), 0 )</f>
        <v>2.576019647</v>
      </c>
      <c r="D788" s="83"/>
      <c r="E788" s="84">
        <f>Baseline!B$33 * (C788 * Baseline!B$68*Baseline!B$68/Baseline!B$75 + Baseline!B$46 * Baseline!B$54*Baseline!B$54/Baseline!B$76 + Baseline!B$47 * Baseline!B$55*Baseline!B$55/Baseline!B$77 + Baseline!B$56*Baseline!B$56/Baseline!B$78)</f>
        <v>0.00001828777201</v>
      </c>
      <c r="F788" s="84">
        <f>Baseline!B$33 * (C788 * Baseline!B$68*Baseline!B$59/Baseline!B$75 + Baseline!B$46 * Baseline!B$54*Baseline!B$69/Baseline!B$76 + Baseline!B$47 * Baseline!B$55*Baseline!B$57/Baseline!B$77 + Baseline!B$56*Baseline!B$58/Baseline!B$78)</f>
        <v>0.0000002391269815</v>
      </c>
      <c r="G788" s="85">
        <f>Baseline!B$33 * (C788 * Baseline!B$68*Baseline!B$60/Baseline!B$75 + Baseline!B$46 * Baseline!B$54*Baseline!B$61/Baseline!B$76 + Baseline!B$47 * Baseline!B$55*Baseline!B$70/Baseline!B$77 + Baseline!B$56*Baseline!B$62/Baseline!B$78)</f>
        <v>0.0000002005737842</v>
      </c>
      <c r="H788" s="84">
        <f>Baseline!B$33 * (C788 * Baseline!B$68*Baseline!B$63/Baseline!B$75 + Baseline!B$46 * Baseline!B$54*Baseline!B$64/Baseline!B$76 + Baseline!B$47 * Baseline!B$55*Baseline!B$65/Baseline!B$77 + Baseline!B$56*Baseline!B$71/Baseline!B$78)</f>
        <v>0.000000003704474786</v>
      </c>
      <c r="I788" s="84">
        <f>Baseline!B$33 * (C788 * Baseline!B$59*Baseline!B$68/Baseline!B$75 + Baseline!B$46 * Baseline!B$69*Baseline!B$54/Baseline!B$76 + Baseline!B$47 * Baseline!B$57*Baseline!B$55/Baseline!B$77 + Baseline!B$58*Baseline!B$56/Baseline!B$78)</f>
        <v>0.0000002391269815</v>
      </c>
      <c r="J788" s="85">
        <f>Baseline!B$33 * (C788 * Baseline!B$59*Baseline!B$59/Baseline!B$75 + Baseline!B$46 * Baseline!B$69*Baseline!B$69/Baseline!B$76 + Baseline!B$47 * Baseline!B$57*Baseline!B$57/Baseline!B$77 + Baseline!B$58*Baseline!B$58/Baseline!B$78)</f>
        <v>0.000002116574444</v>
      </c>
      <c r="K788" s="84">
        <f>Baseline!B$33 * (C788 * Baseline!B$59*Baseline!B$60/Baseline!B$75 + Baseline!B$46 * Baseline!B$69*Baseline!B$61/Baseline!B$76 + Baseline!B$47 * Baseline!B$57*Baseline!B$70/Baseline!B$77 + Baseline!B$58*Baseline!B$62/Baseline!B$78)</f>
        <v>0.00000001648981507</v>
      </c>
      <c r="L788" s="85">
        <f>Baseline!B$33 * (C788 * Baseline!B$59*Baseline!B$63/Baseline!B$75 + Baseline!B$46 * Baseline!B$69*Baseline!B$64/Baseline!B$76 + Baseline!B$47 * Baseline!B$57*Baseline!B$65/Baseline!B$77 + Baseline!B$58*Baseline!B$71/Baseline!B$78)</f>
        <v>0.00000001707279328</v>
      </c>
      <c r="M788" s="84">
        <f>Baseline!B$33 * (C788 * Baseline!B$60*Baseline!B$68/Baseline!B$75 + Baseline!B$46 * Baseline!B$61*Baseline!B$54/Baseline!B$76 + Baseline!B$47 * Baseline!B$70*Baseline!B$55/Baseline!B$77 + Baseline!B$62*Baseline!B$56/Baseline!B$78)</f>
        <v>0.0000002005737842</v>
      </c>
      <c r="N788" s="85">
        <f>Baseline!B$33 * (C788 * Baseline!B$60*Baseline!B$59/Baseline!B$75 + Baseline!B$46 * Baseline!B$61*Baseline!B$69/Baseline!B$76 + Baseline!B$47 * Baseline!B$70*Baseline!B$57/Baseline!B$77 + Baseline!B$62*Baseline!B$58/Baseline!B$78)</f>
        <v>0.00000001648981507</v>
      </c>
      <c r="O788" s="85">
        <f>Baseline!B$33 * (C788 * Baseline!B$60*Baseline!B$60/Baseline!B$75 + Baseline!B$46 * Baseline!B$61*Baseline!B$61/Baseline!B$76 + Baseline!B$47 * Baseline!B$70*Baseline!B$70/Baseline!B$77 + Baseline!B$62*Baseline!B$62/Baseline!B$78)</f>
        <v>0.000001589267598</v>
      </c>
      <c r="P788" s="84">
        <f>Baseline!B$33 * (C788 * Baseline!B$60*Baseline!B$63/Baseline!B$75 + Baseline!B$46 * Baseline!B$61*Baseline!B$64/Baseline!B$76 + Baseline!B$47 * Baseline!B$70*Baseline!B$65/Baseline!B$77 + Baseline!B$62*Baseline!B$71/Baseline!B$78)</f>
        <v>0.000000001956399266</v>
      </c>
      <c r="Q788" s="84">
        <f>Baseline!B$33 * (C788 * Baseline!B$63*Baseline!B$68/Baseline!B$75 + Baseline!B$46 * Baseline!B$64*Baseline!B$54/Baseline!B$76 + Baseline!B$47 * Baseline!B$65*Baseline!B$55/Baseline!B$77 + Baseline!B$71*Baseline!B$56/Baseline!B$78)</f>
        <v>0.000000003704474786</v>
      </c>
      <c r="R788" s="84">
        <f>Baseline!B$33 * (C788 * Baseline!B$63*Baseline!B$59/Baseline!B$75 + Baseline!B$46 * Baseline!B$64*Baseline!B$69/Baseline!B$76 + Baseline!B$47 * Baseline!B$65*Baseline!B$57/Baseline!B$77 + Baseline!B$71*Baseline!B$58/Baseline!B$78)</f>
        <v>0.00000001707279328</v>
      </c>
      <c r="S788" s="84">
        <f>Baseline!B$33 * (C788 * Baseline!B$63*Baseline!B$60/Baseline!B$75 + Baseline!B$46 * Baseline!B$64*Baseline!B$61/Baseline!B$76 + Baseline!B$47 * Baseline!B$65*Baseline!B$70/Baseline!B$77 + Baseline!B$71*Baseline!B$62/Baseline!B$78)</f>
        <v>0.000000001956399266</v>
      </c>
      <c r="T788" s="84">
        <f>Baseline!B$33 * (C788 * Baseline!B$63*Baseline!B$63/Baseline!B$75 + Baseline!B$46 * Baseline!B$64*Baseline!B$64/Baseline!B$76 + Baseline!B$47 * Baseline!B$65*Baseline!B$65/Baseline!B$77 + Baseline!B$71*Baseline!B$71/Baseline!B$78)</f>
        <v>0.00000009856721796</v>
      </c>
      <c r="U788" s="83"/>
      <c r="V788" s="84">
        <f>E788 * ( Baseline!B$89 * Baseline!B$7 )</f>
        <v>0.1898087857</v>
      </c>
      <c r="W788" s="84">
        <f>F788 * ( Baseline!D$89 * Baseline!B$11 )</f>
        <v>0.004411078745</v>
      </c>
      <c r="X788" s="84">
        <f>G788 * ( Baseline!F$89 * Baseline!B$16 )</f>
        <v>0.006966884247</v>
      </c>
      <c r="Y788" s="84">
        <f>H788 * ( Baseline!H$89 * Baseline!B$18 )</f>
        <v>0.001302765491</v>
      </c>
      <c r="Z788" s="86">
        <f t="shared" si="1"/>
        <v>0.2024895142</v>
      </c>
      <c r="AA788" s="84">
        <f>I788 * ( Baseline!B$89 * Baseline!B$7 )</f>
        <v>0.002481898941</v>
      </c>
      <c r="AB788" s="85">
        <f>J788 * ( Baseline!D$89 * Baseline!B$11 )</f>
        <v>0.03904359301</v>
      </c>
      <c r="AC788" s="85">
        <f>K788 * ( Baseline!F$89 * Baseline!B$16 )</f>
        <v>0.0005727699324</v>
      </c>
      <c r="AD788" s="85">
        <f>L788 * ( Baseline!F$89 * Baseline!B$16 )</f>
        <v>0.0005930195465</v>
      </c>
      <c r="AE788" s="86">
        <f t="shared" si="2"/>
        <v>0.04269128143</v>
      </c>
      <c r="AF788" s="86">
        <f>M788 * ( Baseline!B$89 * Baseline!B$7 )</f>
        <v>0.002081755306</v>
      </c>
      <c r="AG788" s="86">
        <f>N788 * ( Baseline!D$89 * Baseline!B$11 )</f>
        <v>0.0003041809515</v>
      </c>
      <c r="AH788" s="86">
        <f>O788 * ( Baseline!F$89 * Baseline!B$16 )</f>
        <v>0.05520284436</v>
      </c>
      <c r="AI788" s="86">
        <f>P788 * ( Baseline!H$89 * Baseline!B$18 )</f>
        <v>0.0006880137124</v>
      </c>
      <c r="AJ788" s="86">
        <f t="shared" si="3"/>
        <v>0.05827679433</v>
      </c>
      <c r="AK788" s="86">
        <f>Q788 * ( Baseline!B$89 * Baseline!B$7 )</f>
        <v>0.0000384487438</v>
      </c>
      <c r="AL788" s="86">
        <f>R788 * ( Baseline!D$89 * Baseline!B$11 )</f>
        <v>0.0003149349149</v>
      </c>
      <c r="AM788" s="86">
        <f>S788 * ( Baseline!F$89 * Baseline!B$16 )</f>
        <v>0.00006795507837</v>
      </c>
      <c r="AN788" s="86">
        <f>T788 * ( Baseline!H$89 * Baseline!B$18 )</f>
        <v>0.03466347526</v>
      </c>
      <c r="AO788" s="86">
        <f t="shared" si="4"/>
        <v>0.035084814</v>
      </c>
      <c r="AP788" s="62"/>
      <c r="AQ788" s="86">
        <f>V788 * ( (1-Baseline!B$90-Baseline!B$89) + (1-B788)*Baseline!B$90 )</f>
        <v>0.08843296235</v>
      </c>
      <c r="AR788" s="86">
        <f>W788 * ( (1-Baseline!B$90-Baseline!B$89) + (1-B788)*Baseline!B$90 )</f>
        <v>0.002055145967</v>
      </c>
      <c r="AS788" s="86">
        <f>X788 * ( (1-Baseline!B$90-Baseline!B$89) + (1-B788)*Baseline!B$90 )</f>
        <v>0.003245909877</v>
      </c>
      <c r="AT788" s="86">
        <f>Y788 * ( (1-Baseline!B$90-Baseline!B$89) + (1-B788)*Baseline!B$90 )</f>
        <v>0.0006069656426</v>
      </c>
      <c r="AU788" s="86">
        <f t="shared" si="5"/>
        <v>0.09434098384</v>
      </c>
      <c r="AV788" s="86">
        <f>AA788 * ( (1-Baseline!D$90-Baseline!D$89) + (1-B788)*Baseline!D$90 )</f>
        <v>0.001820033527</v>
      </c>
      <c r="AW788" s="86">
        <f>AB788 * ( (1-Baseline!D$90-Baseline!D$89) + (1-B788)*Baseline!D$90 )</f>
        <v>0.02863156397</v>
      </c>
      <c r="AX788" s="86">
        <f>AC788 * ( (1-Baseline!D$90-Baseline!D$89) + (1-B788)*Baseline!D$90 )</f>
        <v>0.0004200253536</v>
      </c>
      <c r="AY788" s="86">
        <f>AD788 * ( (1-Baseline!D$90-Baseline!D$89) + (1-B788)*Baseline!D$90 )</f>
        <v>0.000434874861</v>
      </c>
      <c r="AZ788" s="86">
        <f t="shared" si="6"/>
        <v>0.03130649772</v>
      </c>
      <c r="BA788" s="86">
        <f>AF788 * ( (1-Baseline!F$90-Baseline!F$89) + (1-Baseline!B$36)*Baseline!F$90 )</f>
        <v>0.001498097735</v>
      </c>
      <c r="BB788" s="86">
        <f>AG788 * ( (1-Baseline!F$90-Baseline!F$89) + (1-Baseline!B$36)*Baseline!F$90 )</f>
        <v>0.0002188983465</v>
      </c>
      <c r="BC788" s="86">
        <f>AH788 * ( (1-Baseline!F$90-Baseline!F$89) + (1-Baseline!B$36)*Baseline!F$90 )</f>
        <v>0.03972573329</v>
      </c>
      <c r="BD788" s="86">
        <f>AI788 * ( (1-Baseline!F$90-Baseline!F$89) + (1-Baseline!B$36)*Baseline!F$90 )</f>
        <v>0.0004951166839</v>
      </c>
      <c r="BE788" s="86">
        <f t="shared" si="7"/>
        <v>0.04193784606</v>
      </c>
      <c r="BF788" s="86">
        <f>AK788 * ( (1-Baseline!H$90-Baseline!H$89) + (1-Baseline!B$36)*Baseline!H$90 )</f>
        <v>0.00003046370869</v>
      </c>
      <c r="BG788" s="86">
        <f>AL788 * ( (1-Baseline!H$90-Baseline!H$89) + (1-Baseline!B$36)*Baseline!H$90 )</f>
        <v>0.0002495292318</v>
      </c>
      <c r="BH788" s="86">
        <f>AM788 * ( (1-Baseline!H$90-Baseline!H$89) + (1-Baseline!B$36)*Baseline!H$90 )</f>
        <v>0.0000538421677</v>
      </c>
      <c r="BI788" s="86">
        <f>AN788 * ( (1-Baseline!H$90-Baseline!H$89) + (1-Baseline!B$36)*Baseline!H$90 )</f>
        <v>0.02746456472</v>
      </c>
      <c r="BJ788" s="86">
        <f t="shared" si="8"/>
        <v>0.02779839983</v>
      </c>
      <c r="BK788" s="62"/>
      <c r="BL788" s="86">
        <f t="shared" si="19"/>
        <v>0.9373758758</v>
      </c>
      <c r="BM788" s="86">
        <f t="shared" si="20"/>
        <v>0.02178423294</v>
      </c>
      <c r="BN788" s="86">
        <f t="shared" si="21"/>
        <v>0.03440614826</v>
      </c>
      <c r="BO788" s="86">
        <f t="shared" si="22"/>
        <v>0.006433742981</v>
      </c>
      <c r="BP788" s="86">
        <f t="shared" si="9"/>
        <v>1</v>
      </c>
      <c r="BQ788" s="86">
        <f t="shared" si="23"/>
        <v>0.05813596728</v>
      </c>
      <c r="BR788" s="86">
        <f t="shared" si="24"/>
        <v>0.9145565957</v>
      </c>
      <c r="BS788" s="86">
        <f t="shared" si="25"/>
        <v>0.01341655516</v>
      </c>
      <c r="BT788" s="86">
        <f t="shared" si="26"/>
        <v>0.01389088185</v>
      </c>
      <c r="BU788" s="86">
        <f t="shared" si="10"/>
        <v>1</v>
      </c>
      <c r="BV788" s="86">
        <f t="shared" si="27"/>
        <v>0.03572185688</v>
      </c>
      <c r="BW788" s="86">
        <f t="shared" si="28"/>
        <v>0.005219589633</v>
      </c>
      <c r="BX788" s="86">
        <f t="shared" si="29"/>
        <v>0.9472525899</v>
      </c>
      <c r="BY788" s="86">
        <f t="shared" si="30"/>
        <v>0.0118059636</v>
      </c>
      <c r="BZ788" s="86">
        <f t="shared" si="11"/>
        <v>1</v>
      </c>
      <c r="CA788" s="86">
        <f t="shared" si="31"/>
        <v>0.001095879938</v>
      </c>
      <c r="CB788" s="86">
        <f t="shared" si="32"/>
        <v>0.008976388329</v>
      </c>
      <c r="CC788" s="86">
        <f t="shared" si="33"/>
        <v>0.001936880109</v>
      </c>
      <c r="CD788" s="86">
        <f t="shared" si="34"/>
        <v>0.9879908516</v>
      </c>
      <c r="CE788" s="86">
        <f t="shared" si="12"/>
        <v>1</v>
      </c>
      <c r="CF788" s="62"/>
      <c r="CG788" s="86">
        <f t="shared" si="35"/>
        <v>0.9373758758</v>
      </c>
      <c r="CH788" s="86">
        <f t="shared" si="36"/>
        <v>0.02178423294</v>
      </c>
      <c r="CI788" s="86">
        <f t="shared" si="37"/>
        <v>0.03440614826</v>
      </c>
      <c r="CJ788" s="86">
        <f t="shared" si="38"/>
        <v>0.006433742981</v>
      </c>
      <c r="CK788" s="86">
        <f t="shared" si="13"/>
        <v>1</v>
      </c>
      <c r="CL788" s="86">
        <f t="shared" si="39"/>
        <v>0.05813596728</v>
      </c>
      <c r="CM788" s="86">
        <f t="shared" si="40"/>
        <v>0.9145565957</v>
      </c>
      <c r="CN788" s="86">
        <f t="shared" si="41"/>
        <v>0.01341655516</v>
      </c>
      <c r="CO788" s="86">
        <f t="shared" si="42"/>
        <v>0.01389088185</v>
      </c>
      <c r="CP788" s="86">
        <f t="shared" si="14"/>
        <v>1</v>
      </c>
      <c r="CQ788" s="86">
        <f t="shared" si="43"/>
        <v>0.03572185688</v>
      </c>
      <c r="CR788" s="86">
        <f t="shared" si="44"/>
        <v>0.005219589633</v>
      </c>
      <c r="CS788" s="86">
        <f t="shared" si="45"/>
        <v>0.9472525899</v>
      </c>
      <c r="CT788" s="86">
        <f t="shared" si="46"/>
        <v>0.0118059636</v>
      </c>
      <c r="CU788" s="86">
        <f t="shared" si="15"/>
        <v>1</v>
      </c>
      <c r="CV788" s="86">
        <f t="shared" si="47"/>
        <v>0.001095879938</v>
      </c>
      <c r="CW788" s="86">
        <f t="shared" si="48"/>
        <v>0.008976388329</v>
      </c>
      <c r="CX788" s="86">
        <f t="shared" si="49"/>
        <v>0.001936880109</v>
      </c>
      <c r="CY788" s="86">
        <f t="shared" si="50"/>
        <v>0.9879908516</v>
      </c>
      <c r="CZ788" s="86">
        <f t="shared" si="16"/>
        <v>1</v>
      </c>
      <c r="DA788" s="62"/>
      <c r="DB788" s="86">
        <f>(AQ788*Baseline!B$7 + AV788*Baseline!B$11 + BA788*Baseline!B$16 + BF788*Baseline!B$18)</f>
        <v>53207.01705</v>
      </c>
      <c r="DC788" s="86">
        <f>(AR788*Baseline!B$7 + AW788*Baseline!B$11 + BB788*Baseline!B$16 + BG788*Baseline!B$18)</f>
        <v>74558.17903</v>
      </c>
      <c r="DD788" s="86">
        <f>(AS788*Baseline!B$7 + AX788*Baseline!B$11 + BC788*Baseline!B$16 + BH788*Baseline!B$18)</f>
        <v>138029.2645</v>
      </c>
      <c r="DE788" s="86">
        <f>(AT788*Baseline!B$7 + AY788*Baseline!B$11 + BD788*Baseline!B$16 + BI788*Baseline!B$18)</f>
        <v>1260510.556</v>
      </c>
      <c r="DF788" s="86">
        <f t="shared" si="17"/>
        <v>1526305.016</v>
      </c>
      <c r="DG788" s="62"/>
      <c r="DH788" s="86">
        <f t="shared" si="51"/>
        <v>0.03486001585</v>
      </c>
      <c r="DI788" s="86">
        <f t="shared" si="52"/>
        <v>0.04884880692</v>
      </c>
      <c r="DJ788" s="86">
        <f t="shared" si="53"/>
        <v>0.09043360474</v>
      </c>
      <c r="DK788" s="86">
        <f t="shared" si="54"/>
        <v>0.8258575725</v>
      </c>
      <c r="DL788" s="86">
        <f t="shared" si="18"/>
        <v>1</v>
      </c>
      <c r="DM788" s="62"/>
      <c r="DN788" s="86">
        <f>DH788 / (Baseline!B$7/Baseline!B$17)</f>
        <v>3.721077406</v>
      </c>
      <c r="DO788" s="86">
        <f>DI788 / (Baseline!B$11/Baseline!B$17)</f>
        <v>1.179233579</v>
      </c>
      <c r="DP788" s="86">
        <f>DJ788 / (Baseline!B$16/Baseline!B$17)</f>
        <v>1.39747249</v>
      </c>
      <c r="DQ788" s="86">
        <f>DK788 / (Baseline!B$18/Baseline!B$17)</f>
        <v>0.9337048942</v>
      </c>
      <c r="DR788" s="62"/>
      <c r="DS788" s="86">
        <f>DH788 / Baseline!H$117</f>
        <v>1.394648616</v>
      </c>
      <c r="DT788" s="86">
        <f>DI788 / Baseline!H$118</f>
        <v>1.099589195</v>
      </c>
      <c r="DU788" s="86">
        <f>DJ788 / Baseline!H$119</f>
        <v>1.081080784</v>
      </c>
      <c r="DV788" s="86">
        <f>DK788 / Baseline!H$120</f>
        <v>0.9751204945</v>
      </c>
      <c r="DW788" s="87"/>
      <c r="DX788" s="86">
        <f>(AU788*Baseline!B$34)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0.02668067883</v>
      </c>
      <c r="DY788" s="86">
        <f>(AZ788*Baseline!B$34) + (Baseline!D$90*(1-Baseline!D$91)*Baseline!B$35) + (Baseline!D$90*Baseline!D$91*((1-Baseline!D$92)*Baseline!B$40 + Baseline!D$92*Baseline!B$41))</f>
        <v>0.01110954266</v>
      </c>
      <c r="DZ788" s="86">
        <f>(BE788*Baseline!B$34) + (Baseline!F$90*(1-Baseline!F$91)*Baseline!B$35) + (Baseline!F$90*Baseline!F$91*((1-Baseline!F$92)*Baseline!B$40 + Baseline!F$92*Baseline!B$41))</f>
        <v>0.01402131691</v>
      </c>
      <c r="EA788" s="86">
        <f>(BJ788*Baseline!B$34) + (Baseline!H$90*(1-Baseline!H$91)*Baseline!B$35) + (Baseline!H$90*Baseline!H$91*((1-Baseline!H$92)*Baseline!B$40 + Baseline!H$92*Baseline!B$41))</f>
        <v>0.009314759974</v>
      </c>
      <c r="EB788" s="86">
        <f>( DX788*Baseline!B$7 + DY788*Baseline!B$11 + DZ788*Baseline!B$16 + EA788*Baseline!B$18 ) / Baseline!B$17</f>
        <v>0.009856367772</v>
      </c>
    </row>
    <row r="789">
      <c r="A789" s="73" t="s">
        <v>965</v>
      </c>
      <c r="B789" s="85">
        <f>MIN( MAX( NORMINV( MCrands!B789, (B$5+B$4)/2, (B$5-B$4)/3.29 ), 0 ), 1 )</f>
        <v>0.3787247495</v>
      </c>
      <c r="C789" s="85">
        <f>MAX( NORMINV( MCrands!C789, (C$5+C$4)/2, (C$5-C$4)/3.29 ), 0 )</f>
        <v>2.737144653</v>
      </c>
      <c r="D789" s="83"/>
      <c r="E789" s="84">
        <f>Baseline!B$33 * (C789 * Baseline!B$68*Baseline!B$68/Baseline!B$75 + Baseline!B$46 * Baseline!B$54*Baseline!B$54/Baseline!B$76 + Baseline!B$47 * Baseline!B$55*Baseline!B$55/Baseline!B$77 + Baseline!B$56*Baseline!B$56/Baseline!B$78)</f>
        <v>0.00001942854092</v>
      </c>
      <c r="F789" s="84">
        <f>Baseline!B$33 * (C789 * Baseline!B$68*Baseline!B$59/Baseline!B$75 + Baseline!B$46 * Baseline!B$54*Baseline!B$69/Baseline!B$76 + Baseline!B$47 * Baseline!B$55*Baseline!B$57/Baseline!B$77 + Baseline!B$56*Baseline!B$58/Baseline!B$78)</f>
        <v>0.0000002393071029</v>
      </c>
      <c r="G789" s="85">
        <f>Baseline!B$33 * (C789 * Baseline!B$68*Baseline!B$60/Baseline!B$75 + Baseline!B$46 * Baseline!B$54*Baseline!B$61/Baseline!B$76 + Baseline!B$47 * Baseline!B$55*Baseline!B$70/Baseline!B$77 + Baseline!B$56*Baseline!B$62/Baseline!B$78)</f>
        <v>0.0000002010165827</v>
      </c>
      <c r="H789" s="84">
        <f>Baseline!B$33 * (C789 * Baseline!B$68*Baseline!B$63/Baseline!B$75 + Baseline!B$46 * Baseline!B$54*Baseline!B$64/Baseline!B$76 + Baseline!B$47 * Baseline!B$55*Baseline!B$65/Baseline!B$77 + Baseline!B$56*Baseline!B$71/Baseline!B$78)</f>
        <v>0.000000003748754631</v>
      </c>
      <c r="I789" s="84">
        <f>Baseline!B$33 * (C789 * Baseline!B$59*Baseline!B$68/Baseline!B$75 + Baseline!B$46 * Baseline!B$69*Baseline!B$54/Baseline!B$76 + Baseline!B$47 * Baseline!B$57*Baseline!B$55/Baseline!B$77 + Baseline!B$58*Baseline!B$56/Baseline!B$78)</f>
        <v>0.0000002393071029</v>
      </c>
      <c r="J789" s="85">
        <f>Baseline!B$33 * (C789 * Baseline!B$59*Baseline!B$59/Baseline!B$75 + Baseline!B$46 * Baseline!B$69*Baseline!B$69/Baseline!B$76 + Baseline!B$47 * Baseline!B$57*Baseline!B$57/Baseline!B$77 + Baseline!B$58*Baseline!B$58/Baseline!B$78)</f>
        <v>0.000002116574473</v>
      </c>
      <c r="K789" s="84">
        <f>Baseline!B$33 * (C789 * Baseline!B$59*Baseline!B$60/Baseline!B$75 + Baseline!B$46 * Baseline!B$69*Baseline!B$61/Baseline!B$76 + Baseline!B$47 * Baseline!B$57*Baseline!B$70/Baseline!B$77 + Baseline!B$58*Baseline!B$62/Baseline!B$78)</f>
        <v>0.00000001648988498</v>
      </c>
      <c r="L789" s="85">
        <f>Baseline!B$33 * (C789 * Baseline!B$59*Baseline!B$63/Baseline!B$75 + Baseline!B$46 * Baseline!B$69*Baseline!B$64/Baseline!B$76 + Baseline!B$47 * Baseline!B$57*Baseline!B$65/Baseline!B$77 + Baseline!B$58*Baseline!B$71/Baseline!B$78)</f>
        <v>0.00000001707280027</v>
      </c>
      <c r="M789" s="84">
        <f>Baseline!B$33 * (C789 * Baseline!B$60*Baseline!B$68/Baseline!B$75 + Baseline!B$46 * Baseline!B$61*Baseline!B$54/Baseline!B$76 + Baseline!B$47 * Baseline!B$70*Baseline!B$55/Baseline!B$77 + Baseline!B$62*Baseline!B$56/Baseline!B$78)</f>
        <v>0.0000002010165827</v>
      </c>
      <c r="N789" s="85">
        <f>Baseline!B$33 * (C789 * Baseline!B$60*Baseline!B$59/Baseline!B$75 + Baseline!B$46 * Baseline!B$61*Baseline!B$69/Baseline!B$76 + Baseline!B$47 * Baseline!B$70*Baseline!B$57/Baseline!B$77 + Baseline!B$62*Baseline!B$58/Baseline!B$78)</f>
        <v>0.00000001648988498</v>
      </c>
      <c r="O789" s="85">
        <f>Baseline!B$33 * (C789 * Baseline!B$60*Baseline!B$60/Baseline!B$75 + Baseline!B$46 * Baseline!B$61*Baseline!B$61/Baseline!B$76 + Baseline!B$47 * Baseline!B$70*Baseline!B$70/Baseline!B$77 + Baseline!B$62*Baseline!B$62/Baseline!B$78)</f>
        <v>0.00000158926777</v>
      </c>
      <c r="P789" s="84">
        <f>Baseline!B$33 * (C789 * Baseline!B$60*Baseline!B$63/Baseline!B$75 + Baseline!B$46 * Baseline!B$61*Baseline!B$64/Baseline!B$76 + Baseline!B$47 * Baseline!B$70*Baseline!B$65/Baseline!B$77 + Baseline!B$62*Baseline!B$71/Baseline!B$78)</f>
        <v>0.000000001956416453</v>
      </c>
      <c r="Q789" s="84">
        <f>Baseline!B$33 * (C789 * Baseline!B$63*Baseline!B$68/Baseline!B$75 + Baseline!B$46 * Baseline!B$64*Baseline!B$54/Baseline!B$76 + Baseline!B$47 * Baseline!B$65*Baseline!B$55/Baseline!B$77 + Baseline!B$71*Baseline!B$56/Baseline!B$78)</f>
        <v>0.000000003748754631</v>
      </c>
      <c r="R789" s="84">
        <f>Baseline!B$33 * (C789 * Baseline!B$63*Baseline!B$59/Baseline!B$75 + Baseline!B$46 * Baseline!B$64*Baseline!B$69/Baseline!B$76 + Baseline!B$47 * Baseline!B$65*Baseline!B$57/Baseline!B$77 + Baseline!B$71*Baseline!B$58/Baseline!B$78)</f>
        <v>0.00000001707280027</v>
      </c>
      <c r="S789" s="84">
        <f>Baseline!B$33 * (C789 * Baseline!B$63*Baseline!B$60/Baseline!B$75 + Baseline!B$46 * Baseline!B$64*Baseline!B$61/Baseline!B$76 + Baseline!B$47 * Baseline!B$65*Baseline!B$70/Baseline!B$77 + Baseline!B$71*Baseline!B$62/Baseline!B$78)</f>
        <v>0.000000001956416453</v>
      </c>
      <c r="T789" s="84">
        <f>Baseline!B$33 * (C789 * Baseline!B$63*Baseline!B$63/Baseline!B$75 + Baseline!B$46 * Baseline!B$64*Baseline!B$64/Baseline!B$76 + Baseline!B$47 * Baseline!B$65*Baseline!B$65/Baseline!B$77 + Baseline!B$71*Baseline!B$71/Baseline!B$78)</f>
        <v>0.00000009856721968</v>
      </c>
      <c r="U789" s="83"/>
      <c r="V789" s="84">
        <f>E789 * ( Baseline!B$89 * Baseline!B$7 )</f>
        <v>0.2016488262</v>
      </c>
      <c r="W789" s="84">
        <f>F789 * ( Baseline!D$89 * Baseline!B$11 )</f>
        <v>0.004414401372</v>
      </c>
      <c r="X789" s="84">
        <f>G789 * ( Baseline!F$89 * Baseline!B$16 )</f>
        <v>0.00698226475</v>
      </c>
      <c r="Y789" s="84">
        <f>H789 * ( Baseline!H$89 * Baseline!B$18 )</f>
        <v>0.001318337538</v>
      </c>
      <c r="Z789" s="86">
        <f t="shared" si="1"/>
        <v>0.2143638299</v>
      </c>
      <c r="AA789" s="84">
        <f>I789 * ( Baseline!B$89 * Baseline!B$7 )</f>
        <v>0.002483768421</v>
      </c>
      <c r="AB789" s="85">
        <f>J789 * ( Baseline!D$89 * Baseline!B$11 )</f>
        <v>0.03904359354</v>
      </c>
      <c r="AC789" s="85">
        <f>K789 * ( Baseline!F$89 * Baseline!B$16 )</f>
        <v>0.0005727723609</v>
      </c>
      <c r="AD789" s="85">
        <f>L789 * ( Baseline!F$89 * Baseline!B$16 )</f>
        <v>0.0005930197894</v>
      </c>
      <c r="AE789" s="86">
        <f t="shared" si="2"/>
        <v>0.04269315411</v>
      </c>
      <c r="AF789" s="86">
        <f>M789 * ( Baseline!B$89 * Baseline!B$7 )</f>
        <v>0.002086351112</v>
      </c>
      <c r="AG789" s="86">
        <f>N789 * ( Baseline!D$89 * Baseline!B$11 )</f>
        <v>0.0003041822412</v>
      </c>
      <c r="AH789" s="86">
        <f>O789 * ( Baseline!F$89 * Baseline!B$16 )</f>
        <v>0.05520285033</v>
      </c>
      <c r="AI789" s="86">
        <f>P789 * ( Baseline!H$89 * Baseline!B$18 )</f>
        <v>0.0006880197568</v>
      </c>
      <c r="AJ789" s="86">
        <f t="shared" si="3"/>
        <v>0.05828140344</v>
      </c>
      <c r="AK789" s="86">
        <f>Q789 * ( Baseline!B$89 * Baseline!B$7 )</f>
        <v>0.00003890832432</v>
      </c>
      <c r="AL789" s="86">
        <f>R789 * ( Baseline!D$89 * Baseline!B$11 )</f>
        <v>0.0003149350439</v>
      </c>
      <c r="AM789" s="86">
        <f>S789 * ( Baseline!F$89 * Baseline!B$16 )</f>
        <v>0.00006795567538</v>
      </c>
      <c r="AN789" s="86">
        <f>T789 * ( Baseline!H$89 * Baseline!B$18 )</f>
        <v>0.03466347587</v>
      </c>
      <c r="AO789" s="86">
        <f t="shared" si="4"/>
        <v>0.03508527491</v>
      </c>
      <c r="AP789" s="62"/>
      <c r="AQ789" s="86">
        <f>V789 * ( (1-Baseline!B$90-Baseline!B$89) + (1-B789)*Baseline!B$90 )</f>
        <v>0.1293647743</v>
      </c>
      <c r="AR789" s="86">
        <f>W789 * ( (1-Baseline!B$90-Baseline!B$89) + (1-B789)*Baseline!B$90 )</f>
        <v>0.002831992864</v>
      </c>
      <c r="AS789" s="86">
        <f>X789 * ( (1-Baseline!B$90-Baseline!B$89) + (1-B789)*Baseline!B$90 )</f>
        <v>0.004479367027</v>
      </c>
      <c r="AT789" s="86">
        <f>Y789 * ( (1-Baseline!B$90-Baseline!B$89) + (1-B789)*Baseline!B$90 )</f>
        <v>0.0008457596365</v>
      </c>
      <c r="AU789" s="86">
        <f t="shared" si="5"/>
        <v>0.1375218938</v>
      </c>
      <c r="AV789" s="86">
        <f>AA789 * ( (1-Baseline!D$90-Baseline!D$89) + (1-B789)*Baseline!D$90 )</f>
        <v>0.00204098631</v>
      </c>
      <c r="AW789" s="86">
        <f>AB789 * ( (1-Baseline!D$90-Baseline!D$89) + (1-B789)*Baseline!D$90 )</f>
        <v>0.03208328088</v>
      </c>
      <c r="AX789" s="86">
        <f>AC789 * ( (1-Baseline!D$90-Baseline!D$89) + (1-B789)*Baseline!D$90 )</f>
        <v>0.0004706640673</v>
      </c>
      <c r="AY789" s="86">
        <f>AD789 * ( (1-Baseline!D$90-Baseline!D$89) + (1-B789)*Baseline!D$90 )</f>
        <v>0.0004873019808</v>
      </c>
      <c r="AZ789" s="86">
        <f t="shared" si="6"/>
        <v>0.03508223324</v>
      </c>
      <c r="BA789" s="86">
        <f>AF789 * ( (1-Baseline!F$90-Baseline!F$89) + (1-Baseline!B$36)*Baseline!F$90 )</f>
        <v>0.001501405023</v>
      </c>
      <c r="BB789" s="86">
        <f>AG789 * ( (1-Baseline!F$90-Baseline!F$89) + (1-Baseline!B$36)*Baseline!F$90 )</f>
        <v>0.0002188992746</v>
      </c>
      <c r="BC789" s="86">
        <f>AH789 * ( (1-Baseline!F$90-Baseline!F$89) + (1-Baseline!B$36)*Baseline!F$90 )</f>
        <v>0.03972573759</v>
      </c>
      <c r="BD789" s="86">
        <f>AI789 * ( (1-Baseline!F$90-Baseline!F$89) + (1-Baseline!B$36)*Baseline!F$90 )</f>
        <v>0.0004951210337</v>
      </c>
      <c r="BE789" s="86">
        <f t="shared" si="7"/>
        <v>0.04194116292</v>
      </c>
      <c r="BF789" s="86">
        <f>AK789 * ( (1-Baseline!H$90-Baseline!H$89) + (1-Baseline!B$36)*Baseline!H$90 )</f>
        <v>0.00003082784352</v>
      </c>
      <c r="BG789" s="86">
        <f>AL789 * ( (1-Baseline!H$90-Baseline!H$89) + (1-Baseline!B$36)*Baseline!H$90 )</f>
        <v>0.000249529334</v>
      </c>
      <c r="BH789" s="86">
        <f>AM789 * ( (1-Baseline!H$90-Baseline!H$89) + (1-Baseline!B$36)*Baseline!H$90 )</f>
        <v>0.00005384264072</v>
      </c>
      <c r="BI789" s="86">
        <f>AN789 * ( (1-Baseline!H$90-Baseline!H$89) + (1-Baseline!B$36)*Baseline!H$90 )</f>
        <v>0.0274645652</v>
      </c>
      <c r="BJ789" s="86">
        <f t="shared" si="8"/>
        <v>0.02779876502</v>
      </c>
      <c r="BK789" s="62"/>
      <c r="BL789" s="86">
        <f t="shared" si="19"/>
        <v>0.9406849389</v>
      </c>
      <c r="BM789" s="86">
        <f t="shared" si="20"/>
        <v>0.02059303276</v>
      </c>
      <c r="BN789" s="86">
        <f t="shared" si="21"/>
        <v>0.03257202837</v>
      </c>
      <c r="BO789" s="86">
        <f t="shared" si="22"/>
        <v>0.006149999925</v>
      </c>
      <c r="BP789" s="86">
        <f t="shared" si="9"/>
        <v>1</v>
      </c>
      <c r="BQ789" s="86">
        <f t="shared" si="23"/>
        <v>0.05817720599</v>
      </c>
      <c r="BR789" s="86">
        <f t="shared" si="24"/>
        <v>0.9145164922</v>
      </c>
      <c r="BS789" s="86">
        <f t="shared" si="25"/>
        <v>0.01341602355</v>
      </c>
      <c r="BT789" s="86">
        <f t="shared" si="26"/>
        <v>0.01389027824</v>
      </c>
      <c r="BU789" s="86">
        <f t="shared" si="10"/>
        <v>1</v>
      </c>
      <c r="BV789" s="86">
        <f t="shared" si="27"/>
        <v>0.0357978873</v>
      </c>
      <c r="BW789" s="86">
        <f t="shared" si="28"/>
        <v>0.005219198977</v>
      </c>
      <c r="BX789" s="86">
        <f t="shared" si="29"/>
        <v>0.9471777801</v>
      </c>
      <c r="BY789" s="86">
        <f t="shared" si="30"/>
        <v>0.01180513365</v>
      </c>
      <c r="BZ789" s="86">
        <f t="shared" si="11"/>
        <v>1</v>
      </c>
      <c r="CA789" s="86">
        <f t="shared" si="31"/>
        <v>0.001108964499</v>
      </c>
      <c r="CB789" s="86">
        <f t="shared" si="32"/>
        <v>0.008976274083</v>
      </c>
      <c r="CC789" s="86">
        <f t="shared" si="33"/>
        <v>0.001936871681</v>
      </c>
      <c r="CD789" s="86">
        <f t="shared" si="34"/>
        <v>0.9879778897</v>
      </c>
      <c r="CE789" s="86">
        <f t="shared" si="12"/>
        <v>1</v>
      </c>
      <c r="CF789" s="62"/>
      <c r="CG789" s="86">
        <f t="shared" si="35"/>
        <v>0.9406849389</v>
      </c>
      <c r="CH789" s="86">
        <f t="shared" si="36"/>
        <v>0.02059303276</v>
      </c>
      <c r="CI789" s="86">
        <f t="shared" si="37"/>
        <v>0.03257202837</v>
      </c>
      <c r="CJ789" s="86">
        <f t="shared" si="38"/>
        <v>0.006149999925</v>
      </c>
      <c r="CK789" s="86">
        <f t="shared" si="13"/>
        <v>1</v>
      </c>
      <c r="CL789" s="86">
        <f t="shared" si="39"/>
        <v>0.05817720599</v>
      </c>
      <c r="CM789" s="86">
        <f t="shared" si="40"/>
        <v>0.9145164922</v>
      </c>
      <c r="CN789" s="86">
        <f t="shared" si="41"/>
        <v>0.01341602355</v>
      </c>
      <c r="CO789" s="86">
        <f t="shared" si="42"/>
        <v>0.01389027824</v>
      </c>
      <c r="CP789" s="86">
        <f t="shared" si="14"/>
        <v>1</v>
      </c>
      <c r="CQ789" s="86">
        <f t="shared" si="43"/>
        <v>0.0357978873</v>
      </c>
      <c r="CR789" s="86">
        <f t="shared" si="44"/>
        <v>0.005219198977</v>
      </c>
      <c r="CS789" s="86">
        <f t="shared" si="45"/>
        <v>0.9471777801</v>
      </c>
      <c r="CT789" s="86">
        <f t="shared" si="46"/>
        <v>0.01180513365</v>
      </c>
      <c r="CU789" s="86">
        <f t="shared" si="15"/>
        <v>1</v>
      </c>
      <c r="CV789" s="86">
        <f t="shared" si="47"/>
        <v>0.001108964499</v>
      </c>
      <c r="CW789" s="86">
        <f t="shared" si="48"/>
        <v>0.008976274083</v>
      </c>
      <c r="CX789" s="86">
        <f t="shared" si="49"/>
        <v>0.001936871681</v>
      </c>
      <c r="CY789" s="86">
        <f t="shared" si="50"/>
        <v>0.9879778897</v>
      </c>
      <c r="CZ789" s="86">
        <f t="shared" si="16"/>
        <v>1</v>
      </c>
      <c r="DA789" s="62"/>
      <c r="DB789" s="86">
        <f>(AQ789*Baseline!B$7 + AV789*Baseline!B$11 + BA789*Baseline!B$16 + BF789*Baseline!B$18)</f>
        <v>73560.54508</v>
      </c>
      <c r="DC789" s="86">
        <f>(AR789*Baseline!B$7 + AW789*Baseline!B$11 + BB789*Baseline!B$16 + BG789*Baseline!B$18)</f>
        <v>82337.35086</v>
      </c>
      <c r="DD789" s="86">
        <f>(AS789*Baseline!B$7 + AX789*Baseline!B$11 + BC789*Baseline!B$16 + BH789*Baseline!B$18)</f>
        <v>138736.1248</v>
      </c>
      <c r="DE789" s="86">
        <f>(AT789*Baseline!B$7 + AY789*Baseline!B$11 + BD789*Baseline!B$16 + BI789*Baseline!B$18)</f>
        <v>1260738.84</v>
      </c>
      <c r="DF789" s="86">
        <f t="shared" si="17"/>
        <v>1555372.861</v>
      </c>
      <c r="DG789" s="62"/>
      <c r="DH789" s="86">
        <f t="shared" si="51"/>
        <v>0.04729447642</v>
      </c>
      <c r="DI789" s="86">
        <f t="shared" si="52"/>
        <v>0.05293737145</v>
      </c>
      <c r="DJ789" s="86">
        <f t="shared" si="53"/>
        <v>0.0891979848</v>
      </c>
      <c r="DK789" s="86">
        <f t="shared" si="54"/>
        <v>0.8105701673</v>
      </c>
      <c r="DL789" s="86">
        <f t="shared" si="18"/>
        <v>1</v>
      </c>
      <c r="DM789" s="62"/>
      <c r="DN789" s="86">
        <f>DH789 / (Baseline!B$7/Baseline!B$17)</f>
        <v>5.048374287</v>
      </c>
      <c r="DO789" s="86">
        <f>DI789 / (Baseline!B$11/Baseline!B$17)</f>
        <v>1.277933484</v>
      </c>
      <c r="DP789" s="86">
        <f>DJ789 / (Baseline!B$16/Baseline!B$17)</f>
        <v>1.378378427</v>
      </c>
      <c r="DQ789" s="86">
        <f>DK789 / (Baseline!B$18/Baseline!B$17)</f>
        <v>0.9164211331</v>
      </c>
      <c r="DR789" s="62"/>
      <c r="DS789" s="86">
        <f>DH789 / Baseline!H$117</f>
        <v>1.892115493</v>
      </c>
      <c r="DT789" s="86">
        <f>DI789 / Baseline!H$118</f>
        <v>1.191622997</v>
      </c>
      <c r="DU789" s="86">
        <f>DJ789 / Baseline!H$119</f>
        <v>1.066309671</v>
      </c>
      <c r="DV789" s="86">
        <f>DK789 / Baseline!H$120</f>
        <v>0.9570700914</v>
      </c>
      <c r="DW789" s="87"/>
      <c r="DX789" s="86">
        <f>(AU789*Baseline!B$34)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0.03315781532</v>
      </c>
      <c r="DY789" s="86">
        <f>(AZ789*Baseline!B$34) + (Baseline!D$90*(1-Baseline!D$91)*Baseline!B$35) + (Baseline!D$90*Baseline!D$91*((1-Baseline!D$92)*Baseline!B$40 + Baseline!D$92*Baseline!B$41))</f>
        <v>0.01167590299</v>
      </c>
      <c r="DZ789" s="86">
        <f>(BE789*Baseline!B$34) + (Baseline!F$90*(1-Baseline!F$91)*Baseline!B$35) + (Baseline!F$90*Baseline!F$91*((1-Baseline!F$92)*Baseline!B$40 + Baseline!F$92*Baseline!B$41))</f>
        <v>0.01402181444</v>
      </c>
      <c r="EA789" s="86">
        <f>(BJ789*Baseline!B$34) + (Baseline!H$90*(1-Baseline!H$91)*Baseline!B$35) + (Baseline!H$90*Baseline!H$91*((1-Baseline!H$92)*Baseline!B$40 + Baseline!H$92*Baseline!B$41))</f>
        <v>0.009314814752</v>
      </c>
      <c r="EB789" s="86">
        <f>( DX789*Baseline!B$7 + DY789*Baseline!B$11 + DZ789*Baseline!B$16 + EA789*Baseline!B$18 ) / Baseline!B$17</f>
        <v>0.009940588933</v>
      </c>
    </row>
    <row r="790">
      <c r="A790" s="73" t="s">
        <v>966</v>
      </c>
      <c r="B790" s="85">
        <f>MIN( MAX( NORMINV( MCrands!B790, (B$5+B$4)/2, (B$5-B$4)/3.29 ), 0 ), 1 )</f>
        <v>0.5100939033</v>
      </c>
      <c r="C790" s="85">
        <f>MAX( NORMINV( MCrands!C790, (C$5+C$4)/2, (C$5-C$4)/3.29 ), 0 )</f>
        <v>3.28606124</v>
      </c>
      <c r="D790" s="83"/>
      <c r="E790" s="84">
        <f>Baseline!B$33 * (C790 * Baseline!B$68*Baseline!B$68/Baseline!B$75 + Baseline!B$46 * Baseline!B$54*Baseline!B$54/Baseline!B$76 + Baseline!B$47 * Baseline!B$55*Baseline!B$55/Baseline!B$77 + Baseline!B$56*Baseline!B$56/Baseline!B$78)</f>
        <v>0.00002331488354</v>
      </c>
      <c r="F790" s="84">
        <f>Baseline!B$33 * (C790 * Baseline!B$68*Baseline!B$59/Baseline!B$75 + Baseline!B$46 * Baseline!B$54*Baseline!B$69/Baseline!B$76 + Baseline!B$47 * Baseline!B$55*Baseline!B$57/Baseline!B$77 + Baseline!B$56*Baseline!B$58/Baseline!B$78)</f>
        <v>0.0000002399207359</v>
      </c>
      <c r="G790" s="85">
        <f>Baseline!B$33 * (C790 * Baseline!B$68*Baseline!B$60/Baseline!B$75 + Baseline!B$46 * Baseline!B$54*Baseline!B$61/Baseline!B$76 + Baseline!B$47 * Baseline!B$55*Baseline!B$70/Baseline!B$77 + Baseline!B$56*Baseline!B$62/Baseline!B$78)</f>
        <v>0.0000002025250973</v>
      </c>
      <c r="H790" s="84">
        <f>Baseline!B$33 * (C790 * Baseline!B$68*Baseline!B$63/Baseline!B$75 + Baseline!B$46 * Baseline!B$54*Baseline!B$64/Baseline!B$76 + Baseline!B$47 * Baseline!B$55*Baseline!B$65/Baseline!B$77 + Baseline!B$56*Baseline!B$71/Baseline!B$78)</f>
        <v>0.000000003899606088</v>
      </c>
      <c r="I790" s="84">
        <f>Baseline!B$33 * (C790 * Baseline!B$59*Baseline!B$68/Baseline!B$75 + Baseline!B$46 * Baseline!B$69*Baseline!B$54/Baseline!B$76 + Baseline!B$47 * Baseline!B$57*Baseline!B$55/Baseline!B$77 + Baseline!B$58*Baseline!B$56/Baseline!B$78)</f>
        <v>0.0000002399207359</v>
      </c>
      <c r="J790" s="85">
        <f>Baseline!B$33 * (C790 * Baseline!B$59*Baseline!B$59/Baseline!B$75 + Baseline!B$46 * Baseline!B$69*Baseline!B$69/Baseline!B$76 + Baseline!B$47 * Baseline!B$57*Baseline!B$57/Baseline!B$77 + Baseline!B$58*Baseline!B$58/Baseline!B$78)</f>
        <v>0.00000211657457</v>
      </c>
      <c r="K790" s="84">
        <f>Baseline!B$33 * (C790 * Baseline!B$59*Baseline!B$60/Baseline!B$75 + Baseline!B$46 * Baseline!B$69*Baseline!B$61/Baseline!B$76 + Baseline!B$47 * Baseline!B$57*Baseline!B$70/Baseline!B$77 + Baseline!B$58*Baseline!B$62/Baseline!B$78)</f>
        <v>0.00000001649012317</v>
      </c>
      <c r="L790" s="85">
        <f>Baseline!B$33 * (C790 * Baseline!B$59*Baseline!B$63/Baseline!B$75 + Baseline!B$46 * Baseline!B$69*Baseline!B$64/Baseline!B$76 + Baseline!B$47 * Baseline!B$57*Baseline!B$65/Baseline!B$77 + Baseline!B$58*Baseline!B$71/Baseline!B$78)</f>
        <v>0.00000001707282409</v>
      </c>
      <c r="M790" s="84">
        <f>Baseline!B$33 * (C790 * Baseline!B$60*Baseline!B$68/Baseline!B$75 + Baseline!B$46 * Baseline!B$61*Baseline!B$54/Baseline!B$76 + Baseline!B$47 * Baseline!B$70*Baseline!B$55/Baseline!B$77 + Baseline!B$62*Baseline!B$56/Baseline!B$78)</f>
        <v>0.0000002025250973</v>
      </c>
      <c r="N790" s="85">
        <f>Baseline!B$33 * (C790 * Baseline!B$60*Baseline!B$59/Baseline!B$75 + Baseline!B$46 * Baseline!B$61*Baseline!B$69/Baseline!B$76 + Baseline!B$47 * Baseline!B$70*Baseline!B$57/Baseline!B$77 + Baseline!B$62*Baseline!B$58/Baseline!B$78)</f>
        <v>0.00000001649012317</v>
      </c>
      <c r="O790" s="85">
        <f>Baseline!B$33 * (C790 * Baseline!B$60*Baseline!B$60/Baseline!B$75 + Baseline!B$46 * Baseline!B$61*Baseline!B$61/Baseline!B$76 + Baseline!B$47 * Baseline!B$70*Baseline!B$70/Baseline!B$77 + Baseline!B$62*Baseline!B$62/Baseline!B$78)</f>
        <v>0.000001589268355</v>
      </c>
      <c r="P790" s="84">
        <f>Baseline!B$33 * (C790 * Baseline!B$60*Baseline!B$63/Baseline!B$75 + Baseline!B$46 * Baseline!B$61*Baseline!B$64/Baseline!B$76 + Baseline!B$47 * Baseline!B$70*Baseline!B$65/Baseline!B$77 + Baseline!B$62*Baseline!B$71/Baseline!B$78)</f>
        <v>0.000000001956475008</v>
      </c>
      <c r="Q790" s="84">
        <f>Baseline!B$33 * (C790 * Baseline!B$63*Baseline!B$68/Baseline!B$75 + Baseline!B$46 * Baseline!B$64*Baseline!B$54/Baseline!B$76 + Baseline!B$47 * Baseline!B$65*Baseline!B$55/Baseline!B$77 + Baseline!B$71*Baseline!B$56/Baseline!B$78)</f>
        <v>0.000000003899606088</v>
      </c>
      <c r="R790" s="84">
        <f>Baseline!B$33 * (C790 * Baseline!B$63*Baseline!B$59/Baseline!B$75 + Baseline!B$46 * Baseline!B$64*Baseline!B$69/Baseline!B$76 + Baseline!B$47 * Baseline!B$65*Baseline!B$57/Baseline!B$77 + Baseline!B$71*Baseline!B$58/Baseline!B$78)</f>
        <v>0.00000001707282409</v>
      </c>
      <c r="S790" s="84">
        <f>Baseline!B$33 * (C790 * Baseline!B$63*Baseline!B$60/Baseline!B$75 + Baseline!B$46 * Baseline!B$64*Baseline!B$61/Baseline!B$76 + Baseline!B$47 * Baseline!B$65*Baseline!B$70/Baseline!B$77 + Baseline!B$71*Baseline!B$62/Baseline!B$78)</f>
        <v>0.000000001956475008</v>
      </c>
      <c r="T790" s="84">
        <f>Baseline!B$33 * (C790 * Baseline!B$63*Baseline!B$63/Baseline!B$75 + Baseline!B$46 * Baseline!B$64*Baseline!B$64/Baseline!B$76 + Baseline!B$47 * Baseline!B$65*Baseline!B$65/Baseline!B$77 + Baseline!B$71*Baseline!B$71/Baseline!B$78)</f>
        <v>0.00000009856722554</v>
      </c>
      <c r="U790" s="83"/>
      <c r="V790" s="84">
        <f>E790 * ( Baseline!B$89 * Baseline!B$7 )</f>
        <v>0.2419851762</v>
      </c>
      <c r="W790" s="84">
        <f>F790 * ( Baseline!D$89 * Baseline!B$11 )</f>
        <v>0.004425720812</v>
      </c>
      <c r="X790" s="84">
        <f>G790 * ( Baseline!F$89 * Baseline!B$16 )</f>
        <v>0.007034662656</v>
      </c>
      <c r="Y790" s="84">
        <f>H790 * ( Baseline!H$89 * Baseline!B$18 )</f>
        <v>0.001371387992</v>
      </c>
      <c r="Z790" s="86">
        <f t="shared" si="1"/>
        <v>0.2548169477</v>
      </c>
      <c r="AA790" s="84">
        <f>I790 * ( Baseline!B$89 * Baseline!B$7 )</f>
        <v>0.002490137318</v>
      </c>
      <c r="AB790" s="85">
        <f>J790 * ( Baseline!D$89 * Baseline!B$11 )</f>
        <v>0.03904359532</v>
      </c>
      <c r="AC790" s="85">
        <f>K790 * ( Baseline!F$89 * Baseline!B$16 )</f>
        <v>0.0005727806342</v>
      </c>
      <c r="AD790" s="85">
        <f>L790 * ( Baseline!F$89 * Baseline!B$16 )</f>
        <v>0.0005930206167</v>
      </c>
      <c r="AE790" s="86">
        <f t="shared" si="2"/>
        <v>0.04269953389</v>
      </c>
      <c r="AF790" s="86">
        <f>M790 * ( Baseline!B$89 * Baseline!B$7 )</f>
        <v>0.002102007984</v>
      </c>
      <c r="AG790" s="86">
        <f>N790 * ( Baseline!D$89 * Baseline!B$11 )</f>
        <v>0.0003041866349</v>
      </c>
      <c r="AH790" s="86">
        <f>O790 * ( Baseline!F$89 * Baseline!B$16 )</f>
        <v>0.05520287067</v>
      </c>
      <c r="AI790" s="86">
        <f>P790 * ( Baseline!H$89 * Baseline!B$18 )</f>
        <v>0.0006880403488</v>
      </c>
      <c r="AJ790" s="86">
        <f t="shared" si="3"/>
        <v>0.05829710563</v>
      </c>
      <c r="AK790" s="86">
        <f>Q790 * ( Baseline!B$89 * Baseline!B$7 )</f>
        <v>0.00004047401159</v>
      </c>
      <c r="AL790" s="86">
        <f>R790 * ( Baseline!D$89 * Baseline!B$11 )</f>
        <v>0.0003149354832</v>
      </c>
      <c r="AM790" s="86">
        <f>S790 * ( Baseline!F$89 * Baseline!B$16 )</f>
        <v>0.00006795770924</v>
      </c>
      <c r="AN790" s="86">
        <f>T790 * ( Baseline!H$89 * Baseline!B$18 )</f>
        <v>0.03466347793</v>
      </c>
      <c r="AO790" s="86">
        <f t="shared" si="4"/>
        <v>0.03508684513</v>
      </c>
      <c r="AP790" s="62"/>
      <c r="AQ790" s="86">
        <f>V790 * ( (1-Baseline!B$90-Baseline!B$89) + (1-B790)*Baseline!B$90 )</f>
        <v>0.1269493983</v>
      </c>
      <c r="AR790" s="86">
        <f>W790 * ( (1-Baseline!B$90-Baseline!B$89) + (1-B790)*Baseline!B$90 )</f>
        <v>0.002321805835</v>
      </c>
      <c r="AS790" s="86">
        <f>X790 * ( (1-Baseline!B$90-Baseline!B$89) + (1-B790)*Baseline!B$90 )</f>
        <v>0.003690499581</v>
      </c>
      <c r="AT790" s="86">
        <f>Y790 * ( (1-Baseline!B$90-Baseline!B$89) + (1-B790)*Baseline!B$90 )</f>
        <v>0.0007194526674</v>
      </c>
      <c r="AU790" s="86">
        <f t="shared" si="5"/>
        <v>0.1336811564</v>
      </c>
      <c r="AV790" s="86">
        <f>AA790 * ( (1-Baseline!D$90-Baseline!D$89) + (1-B790)*Baseline!D$90 )</f>
        <v>0.001899666822</v>
      </c>
      <c r="AW790" s="86">
        <f>AB790 * ( (1-Baseline!D$90-Baseline!D$89) + (1-B790)*Baseline!D$90 )</f>
        <v>0.02978543476</v>
      </c>
      <c r="AX790" s="86">
        <f>AC790 * ( (1-Baseline!D$90-Baseline!D$89) + (1-B790)*Baseline!D$90 )</f>
        <v>0.0004369607889</v>
      </c>
      <c r="AY790" s="86">
        <f>AD790 * ( (1-Baseline!D$90-Baseline!D$89) + (1-B790)*Baseline!D$90 )</f>
        <v>0.0004524013925</v>
      </c>
      <c r="AZ790" s="86">
        <f t="shared" si="6"/>
        <v>0.03257446377</v>
      </c>
      <c r="BA790" s="86">
        <f>AF790 * ( (1-Baseline!F$90-Baseline!F$89) + (1-Baseline!B$36)*Baseline!F$90 )</f>
        <v>0.00151267221</v>
      </c>
      <c r="BB790" s="86">
        <f>AG790 * ( (1-Baseline!F$90-Baseline!F$89) + (1-Baseline!B$36)*Baseline!F$90 )</f>
        <v>0.0002189024365</v>
      </c>
      <c r="BC790" s="86">
        <f>AH790 * ( (1-Baseline!F$90-Baseline!F$89) + (1-Baseline!B$36)*Baseline!F$90 )</f>
        <v>0.03972575222</v>
      </c>
      <c r="BD790" s="86">
        <f>AI790 * ( (1-Baseline!F$90-Baseline!F$89) + (1-Baseline!B$36)*Baseline!F$90 )</f>
        <v>0.0004951358523</v>
      </c>
      <c r="BE790" s="86">
        <f t="shared" si="7"/>
        <v>0.04195246272</v>
      </c>
      <c r="BF790" s="86">
        <f>AK790 * ( (1-Baseline!H$90-Baseline!H$89) + (1-Baseline!B$36)*Baseline!H$90 )</f>
        <v>0.00003206836886</v>
      </c>
      <c r="BG790" s="86">
        <f>AL790 * ( (1-Baseline!H$90-Baseline!H$89) + (1-Baseline!B$36)*Baseline!H$90 )</f>
        <v>0.0002495296821</v>
      </c>
      <c r="BH790" s="86">
        <f>AM790 * ( (1-Baseline!H$90-Baseline!H$89) + (1-Baseline!B$36)*Baseline!H$90 )</f>
        <v>0.00005384425219</v>
      </c>
      <c r="BI790" s="86">
        <f>AN790 * ( (1-Baseline!H$90-Baseline!H$89) + (1-Baseline!B$36)*Baseline!H$90 )</f>
        <v>0.02746456683</v>
      </c>
      <c r="BJ790" s="86">
        <f t="shared" si="8"/>
        <v>0.02780000913</v>
      </c>
      <c r="BK790" s="62"/>
      <c r="BL790" s="86">
        <f t="shared" si="19"/>
        <v>0.9496431788</v>
      </c>
      <c r="BM790" s="86">
        <f t="shared" si="20"/>
        <v>0.01736823572</v>
      </c>
      <c r="BN790" s="86">
        <f t="shared" si="21"/>
        <v>0.02760672993</v>
      </c>
      <c r="BO790" s="86">
        <f t="shared" si="22"/>
        <v>0.005381855504</v>
      </c>
      <c r="BP790" s="86">
        <f t="shared" si="9"/>
        <v>1</v>
      </c>
      <c r="BQ790" s="86">
        <f t="shared" si="23"/>
        <v>0.0583176698</v>
      </c>
      <c r="BR790" s="86">
        <f t="shared" si="24"/>
        <v>0.9143798951</v>
      </c>
      <c r="BS790" s="86">
        <f t="shared" si="25"/>
        <v>0.0134142128</v>
      </c>
      <c r="BT790" s="86">
        <f t="shared" si="26"/>
        <v>0.01388822225</v>
      </c>
      <c r="BU790" s="86">
        <f t="shared" si="10"/>
        <v>1</v>
      </c>
      <c r="BV790" s="86">
        <f t="shared" si="27"/>
        <v>0.03605681554</v>
      </c>
      <c r="BW790" s="86">
        <f t="shared" si="28"/>
        <v>0.005217868565</v>
      </c>
      <c r="BX790" s="86">
        <f t="shared" si="29"/>
        <v>0.9469230087</v>
      </c>
      <c r="BY790" s="86">
        <f t="shared" si="30"/>
        <v>0.01180230719</v>
      </c>
      <c r="BZ790" s="86">
        <f t="shared" si="11"/>
        <v>1</v>
      </c>
      <c r="CA790" s="86">
        <f t="shared" si="31"/>
        <v>0.001153538069</v>
      </c>
      <c r="CB790" s="86">
        <f t="shared" si="32"/>
        <v>0.008975884896</v>
      </c>
      <c r="CC790" s="86">
        <f t="shared" si="33"/>
        <v>0.001936842968</v>
      </c>
      <c r="CD790" s="86">
        <f t="shared" si="34"/>
        <v>0.9879337341</v>
      </c>
      <c r="CE790" s="86">
        <f t="shared" si="12"/>
        <v>1</v>
      </c>
      <c r="CF790" s="62"/>
      <c r="CG790" s="86">
        <f t="shared" si="35"/>
        <v>0.9496431788</v>
      </c>
      <c r="CH790" s="86">
        <f t="shared" si="36"/>
        <v>0.01736823572</v>
      </c>
      <c r="CI790" s="86">
        <f t="shared" si="37"/>
        <v>0.02760672993</v>
      </c>
      <c r="CJ790" s="86">
        <f t="shared" si="38"/>
        <v>0.005381855504</v>
      </c>
      <c r="CK790" s="86">
        <f t="shared" si="13"/>
        <v>1</v>
      </c>
      <c r="CL790" s="86">
        <f t="shared" si="39"/>
        <v>0.0583176698</v>
      </c>
      <c r="CM790" s="86">
        <f t="shared" si="40"/>
        <v>0.9143798951</v>
      </c>
      <c r="CN790" s="86">
        <f t="shared" si="41"/>
        <v>0.0134142128</v>
      </c>
      <c r="CO790" s="86">
        <f t="shared" si="42"/>
        <v>0.01388822225</v>
      </c>
      <c r="CP790" s="86">
        <f t="shared" si="14"/>
        <v>1</v>
      </c>
      <c r="CQ790" s="86">
        <f t="shared" si="43"/>
        <v>0.03605681554</v>
      </c>
      <c r="CR790" s="86">
        <f t="shared" si="44"/>
        <v>0.005217868565</v>
      </c>
      <c r="CS790" s="86">
        <f t="shared" si="45"/>
        <v>0.9469230087</v>
      </c>
      <c r="CT790" s="86">
        <f t="shared" si="46"/>
        <v>0.01180230719</v>
      </c>
      <c r="CU790" s="86">
        <f t="shared" si="15"/>
        <v>1</v>
      </c>
      <c r="CV790" s="86">
        <f t="shared" si="47"/>
        <v>0.001153538069</v>
      </c>
      <c r="CW790" s="86">
        <f t="shared" si="48"/>
        <v>0.008975884896</v>
      </c>
      <c r="CX790" s="86">
        <f t="shared" si="49"/>
        <v>0.001936842968</v>
      </c>
      <c r="CY790" s="86">
        <f t="shared" si="50"/>
        <v>0.9879337341</v>
      </c>
      <c r="CZ790" s="86">
        <f t="shared" si="16"/>
        <v>1</v>
      </c>
      <c r="DA790" s="62"/>
      <c r="DB790" s="86">
        <f>(AQ790*Baseline!B$7 + AV790*Baseline!B$11 + BA790*Baseline!B$16 + BF790*Baseline!B$18)</f>
        <v>72180.57235</v>
      </c>
      <c r="DC790" s="86">
        <f>(AR790*Baseline!B$7 + AW790*Baseline!B$11 + BB790*Baseline!B$16 + BG790*Baseline!B$18)</f>
        <v>77162.08161</v>
      </c>
      <c r="DD790" s="86">
        <f>(AS790*Baseline!B$7 + AX790*Baseline!B$11 + BC790*Baseline!B$16 + BH790*Baseline!B$18)</f>
        <v>138281.3684</v>
      </c>
      <c r="DE790" s="86">
        <f>(AT790*Baseline!B$7 + AY790*Baseline!B$11 + BD790*Baseline!B$16 + BI790*Baseline!B$18)</f>
        <v>1260602.859</v>
      </c>
      <c r="DF790" s="86">
        <f t="shared" si="17"/>
        <v>1548226.882</v>
      </c>
      <c r="DG790" s="62"/>
      <c r="DH790" s="86">
        <f t="shared" si="51"/>
        <v>0.04662144367</v>
      </c>
      <c r="DI790" s="86">
        <f t="shared" si="52"/>
        <v>0.04983900133</v>
      </c>
      <c r="DJ790" s="86">
        <f t="shared" si="53"/>
        <v>0.08931595882</v>
      </c>
      <c r="DK790" s="86">
        <f t="shared" si="54"/>
        <v>0.8142235962</v>
      </c>
      <c r="DL790" s="86">
        <f t="shared" si="18"/>
        <v>1</v>
      </c>
      <c r="DM790" s="62"/>
      <c r="DN790" s="86">
        <f>DH790 / (Baseline!B$7/Baseline!B$17)</f>
        <v>4.976532468</v>
      </c>
      <c r="DO790" s="86">
        <f>DI790 / (Baseline!B$11/Baseline!B$17)</f>
        <v>1.203137346</v>
      </c>
      <c r="DP790" s="86">
        <f>DJ790 / (Baseline!B$16/Baseline!B$17)</f>
        <v>1.380201483</v>
      </c>
      <c r="DQ790" s="86">
        <f>DK790 / (Baseline!B$18/Baseline!B$17)</f>
        <v>0.9205516569</v>
      </c>
      <c r="DR790" s="62"/>
      <c r="DS790" s="86">
        <f>DH790 / Baseline!H$117</f>
        <v>1.865189395</v>
      </c>
      <c r="DT790" s="86">
        <f>DI790 / Baseline!H$118</f>
        <v>1.121878523</v>
      </c>
      <c r="DU790" s="86">
        <f>DJ790 / Baseline!H$119</f>
        <v>1.067719981</v>
      </c>
      <c r="DV790" s="86">
        <f>DK790 / Baseline!H$120</f>
        <v>0.9613838296</v>
      </c>
      <c r="DW790" s="87"/>
      <c r="DX790" s="86">
        <f>(AU790*Baseline!B$34)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0.03258170471</v>
      </c>
      <c r="DY790" s="86">
        <f>(AZ790*Baseline!B$34) + (Baseline!D$90*(1-Baseline!D$91)*Baseline!B$35) + (Baseline!D$90*Baseline!D$91*((1-Baseline!D$92)*Baseline!B$40 + Baseline!D$92*Baseline!B$41))</f>
        <v>0.01129973756</v>
      </c>
      <c r="DZ790" s="86">
        <f>(BE790*Baseline!B$34) + (Baseline!F$90*(1-Baseline!F$91)*Baseline!B$35) + (Baseline!F$90*Baseline!F$91*((1-Baseline!F$92)*Baseline!B$40 + Baseline!F$92*Baseline!B$41))</f>
        <v>0.01402350941</v>
      </c>
      <c r="EA790" s="86">
        <f>(BJ790*Baseline!B$34) + (Baseline!H$90*(1-Baseline!H$91)*Baseline!B$35) + (Baseline!H$90*Baseline!H$91*((1-Baseline!H$92)*Baseline!B$40 + Baseline!H$92*Baseline!B$41))</f>
        <v>0.00931500137</v>
      </c>
      <c r="EB790" s="86">
        <f>( DX790*Baseline!B$7 + DY790*Baseline!B$11 + DZ790*Baseline!B$16 + EA790*Baseline!B$18 ) / Baseline!B$17</f>
        <v>0.009919884176</v>
      </c>
    </row>
    <row r="791">
      <c r="A791" s="73" t="s">
        <v>967</v>
      </c>
      <c r="B791" s="85">
        <f>MIN( MAX( NORMINV( MCrands!B791, (B$5+B$4)/2, (B$5-B$4)/3.29 ), 0 ), 1 )</f>
        <v>0.4246693771</v>
      </c>
      <c r="C791" s="85">
        <f>MAX( NORMINV( MCrands!C791, (C$5+C$4)/2, (C$5-C$4)/3.29 ), 0 )</f>
        <v>3.024971651</v>
      </c>
      <c r="D791" s="83"/>
      <c r="E791" s="84">
        <f>Baseline!B$33 * (C791 * Baseline!B$68*Baseline!B$68/Baseline!B$75 + Baseline!B$46 * Baseline!B$54*Baseline!B$54/Baseline!B$76 + Baseline!B$47 * Baseline!B$55*Baseline!B$55/Baseline!B$77 + Baseline!B$56*Baseline!B$56/Baseline!B$78)</f>
        <v>0.00002146636298</v>
      </c>
      <c r="F791" s="84">
        <f>Baseline!B$33 * (C791 * Baseline!B$68*Baseline!B$59/Baseline!B$75 + Baseline!B$46 * Baseline!B$54*Baseline!B$69/Baseline!B$76 + Baseline!B$47 * Baseline!B$55*Baseline!B$57/Baseline!B$77 + Baseline!B$56*Baseline!B$58/Baseline!B$78)</f>
        <v>0.0000002396288643</v>
      </c>
      <c r="G791" s="85">
        <f>Baseline!B$33 * (C791 * Baseline!B$68*Baseline!B$60/Baseline!B$75 + Baseline!B$46 * Baseline!B$54*Baseline!B$61/Baseline!B$76 + Baseline!B$47 * Baseline!B$55*Baseline!B$70/Baseline!B$77 + Baseline!B$56*Baseline!B$62/Baseline!B$78)</f>
        <v>0.0000002018075794</v>
      </c>
      <c r="H791" s="84">
        <f>Baseline!B$33 * (C791 * Baseline!B$68*Baseline!B$63/Baseline!B$75 + Baseline!B$46 * Baseline!B$54*Baseline!B$64/Baseline!B$76 + Baseline!B$47 * Baseline!B$55*Baseline!B$65/Baseline!B$77 + Baseline!B$56*Baseline!B$71/Baseline!B$78)</f>
        <v>0.000000003827854303</v>
      </c>
      <c r="I791" s="84">
        <f>Baseline!B$33 * (C791 * Baseline!B$59*Baseline!B$68/Baseline!B$75 + Baseline!B$46 * Baseline!B$69*Baseline!B$54/Baseline!B$76 + Baseline!B$47 * Baseline!B$57*Baseline!B$55/Baseline!B$77 + Baseline!B$58*Baseline!B$56/Baseline!B$78)</f>
        <v>0.0000002396288643</v>
      </c>
      <c r="J791" s="85">
        <f>Baseline!B$33 * (C791 * Baseline!B$59*Baseline!B$59/Baseline!B$75 + Baseline!B$46 * Baseline!B$69*Baseline!B$69/Baseline!B$76 + Baseline!B$47 * Baseline!B$57*Baseline!B$57/Baseline!B$77 + Baseline!B$58*Baseline!B$58/Baseline!B$78)</f>
        <v>0.000002116574523</v>
      </c>
      <c r="K791" s="84">
        <f>Baseline!B$33 * (C791 * Baseline!B$59*Baseline!B$60/Baseline!B$75 + Baseline!B$46 * Baseline!B$69*Baseline!B$61/Baseline!B$76 + Baseline!B$47 * Baseline!B$57*Baseline!B$70/Baseline!B$77 + Baseline!B$58*Baseline!B$62/Baseline!B$78)</f>
        <v>0.00000001649000988</v>
      </c>
      <c r="L791" s="85">
        <f>Baseline!B$33 * (C791 * Baseline!B$59*Baseline!B$63/Baseline!B$75 + Baseline!B$46 * Baseline!B$69*Baseline!B$64/Baseline!B$76 + Baseline!B$47 * Baseline!B$57*Baseline!B$65/Baseline!B$77 + Baseline!B$58*Baseline!B$71/Baseline!B$78)</f>
        <v>0.00000001707281276</v>
      </c>
      <c r="M791" s="84">
        <f>Baseline!B$33 * (C791 * Baseline!B$60*Baseline!B$68/Baseline!B$75 + Baseline!B$46 * Baseline!B$61*Baseline!B$54/Baseline!B$76 + Baseline!B$47 * Baseline!B$70*Baseline!B$55/Baseline!B$77 + Baseline!B$62*Baseline!B$56/Baseline!B$78)</f>
        <v>0.0000002018075794</v>
      </c>
      <c r="N791" s="85">
        <f>Baseline!B$33 * (C791 * Baseline!B$60*Baseline!B$59/Baseline!B$75 + Baseline!B$46 * Baseline!B$61*Baseline!B$69/Baseline!B$76 + Baseline!B$47 * Baseline!B$70*Baseline!B$57/Baseline!B$77 + Baseline!B$62*Baseline!B$58/Baseline!B$78)</f>
        <v>0.00000001649000988</v>
      </c>
      <c r="O791" s="85">
        <f>Baseline!B$33 * (C791 * Baseline!B$60*Baseline!B$60/Baseline!B$75 + Baseline!B$46 * Baseline!B$61*Baseline!B$61/Baseline!B$76 + Baseline!B$47 * Baseline!B$70*Baseline!B$70/Baseline!B$77 + Baseline!B$62*Baseline!B$62/Baseline!B$78)</f>
        <v>0.000001589268077</v>
      </c>
      <c r="P791" s="84">
        <f>Baseline!B$33 * (C791 * Baseline!B$60*Baseline!B$63/Baseline!B$75 + Baseline!B$46 * Baseline!B$61*Baseline!B$64/Baseline!B$76 + Baseline!B$47 * Baseline!B$70*Baseline!B$65/Baseline!B$77 + Baseline!B$62*Baseline!B$71/Baseline!B$78)</f>
        <v>0.000000001956447157</v>
      </c>
      <c r="Q791" s="84">
        <f>Baseline!B$33 * (C791 * Baseline!B$63*Baseline!B$68/Baseline!B$75 + Baseline!B$46 * Baseline!B$64*Baseline!B$54/Baseline!B$76 + Baseline!B$47 * Baseline!B$65*Baseline!B$55/Baseline!B$77 + Baseline!B$71*Baseline!B$56/Baseline!B$78)</f>
        <v>0.000000003827854303</v>
      </c>
      <c r="R791" s="84">
        <f>Baseline!B$33 * (C791 * Baseline!B$63*Baseline!B$59/Baseline!B$75 + Baseline!B$46 * Baseline!B$64*Baseline!B$69/Baseline!B$76 + Baseline!B$47 * Baseline!B$65*Baseline!B$57/Baseline!B$77 + Baseline!B$71*Baseline!B$58/Baseline!B$78)</f>
        <v>0.00000001707281276</v>
      </c>
      <c r="S791" s="84">
        <f>Baseline!B$33 * (C791 * Baseline!B$63*Baseline!B$60/Baseline!B$75 + Baseline!B$46 * Baseline!B$64*Baseline!B$61/Baseline!B$76 + Baseline!B$47 * Baseline!B$65*Baseline!B$70/Baseline!B$77 + Baseline!B$71*Baseline!B$62/Baseline!B$78)</f>
        <v>0.000000001956447157</v>
      </c>
      <c r="T791" s="84">
        <f>Baseline!B$33 * (C791 * Baseline!B$63*Baseline!B$63/Baseline!B$75 + Baseline!B$46 * Baseline!B$64*Baseline!B$64/Baseline!B$76 + Baseline!B$47 * Baseline!B$65*Baseline!B$65/Baseline!B$77 + Baseline!B$71*Baseline!B$71/Baseline!B$78)</f>
        <v>0.00000009856722275</v>
      </c>
      <c r="U791" s="83"/>
      <c r="V791" s="84">
        <f>E791 * ( Baseline!B$89 * Baseline!B$7 )</f>
        <v>0.2227993813</v>
      </c>
      <c r="W791" s="84">
        <f>F791 * ( Baseline!D$89 * Baseline!B$11 )</f>
        <v>0.004420336774</v>
      </c>
      <c r="X791" s="84">
        <f>G791 * ( Baseline!F$89 * Baseline!B$16 )</f>
        <v>0.007009739839</v>
      </c>
      <c r="Y791" s="84">
        <f>H791 * ( Baseline!H$89 * Baseline!B$18 )</f>
        <v>0.001346154794</v>
      </c>
      <c r="Z791" s="86">
        <f t="shared" si="1"/>
        <v>0.2355756128</v>
      </c>
      <c r="AA791" s="84">
        <f>I791 * ( Baseline!B$89 * Baseline!B$7 )</f>
        <v>0.002487107982</v>
      </c>
      <c r="AB791" s="85">
        <f>J791 * ( Baseline!D$89 * Baseline!B$11 )</f>
        <v>0.03904359447</v>
      </c>
      <c r="AC791" s="85">
        <f>K791 * ( Baseline!F$89 * Baseline!B$16 )</f>
        <v>0.0005727766991</v>
      </c>
      <c r="AD791" s="85">
        <f>L791 * ( Baseline!F$89 * Baseline!B$16 )</f>
        <v>0.0005930202232</v>
      </c>
      <c r="AE791" s="86">
        <f t="shared" si="2"/>
        <v>0.04269649938</v>
      </c>
      <c r="AF791" s="86">
        <f>M791 * ( Baseline!B$89 * Baseline!B$7 )</f>
        <v>0.002094560867</v>
      </c>
      <c r="AG791" s="86">
        <f>N791 * ( Baseline!D$89 * Baseline!B$11 )</f>
        <v>0.0003041845451</v>
      </c>
      <c r="AH791" s="86">
        <f>O791 * ( Baseline!F$89 * Baseline!B$16 )</f>
        <v>0.05520286099</v>
      </c>
      <c r="AI791" s="86">
        <f>P791 * ( Baseline!H$89 * Baseline!B$18 )</f>
        <v>0.0006880305543</v>
      </c>
      <c r="AJ791" s="86">
        <f t="shared" si="3"/>
        <v>0.05828963696</v>
      </c>
      <c r="AK791" s="86">
        <f>Q791 * ( Baseline!B$89 * Baseline!B$7 )</f>
        <v>0.00003972929981</v>
      </c>
      <c r="AL791" s="86">
        <f>R791 * ( Baseline!D$89 * Baseline!B$11 )</f>
        <v>0.0003149352742</v>
      </c>
      <c r="AM791" s="86">
        <f>S791 * ( Baseline!F$89 * Baseline!B$16 )</f>
        <v>0.00006795674184</v>
      </c>
      <c r="AN791" s="86">
        <f>T791 * ( Baseline!H$89 * Baseline!B$18 )</f>
        <v>0.03466347695</v>
      </c>
      <c r="AO791" s="86">
        <f t="shared" si="4"/>
        <v>0.03508609826</v>
      </c>
      <c r="AP791" s="62"/>
      <c r="AQ791" s="86">
        <f>V791 * ( (1-Baseline!B$90-Baseline!B$89) + (1-B791)*Baseline!B$90 )</f>
        <v>0.1338231683</v>
      </c>
      <c r="AR791" s="86">
        <f>W791 * ( (1-Baseline!B$90-Baseline!B$89) + (1-B791)*Baseline!B$90 )</f>
        <v>0.002655049886</v>
      </c>
      <c r="AS791" s="86">
        <f>X791 * ( (1-Baseline!B$90-Baseline!B$89) + (1-B791)*Baseline!B$90 )</f>
        <v>0.004210359959</v>
      </c>
      <c r="AT791" s="86">
        <f>Y791 * ( (1-Baseline!B$90-Baseline!B$89) + (1-B791)*Baseline!B$90 )</f>
        <v>0.0008085601423</v>
      </c>
      <c r="AU791" s="86">
        <f t="shared" si="5"/>
        <v>0.1414971383</v>
      </c>
      <c r="AV791" s="86">
        <f>AA791 * ( (1-Baseline!D$90-Baseline!D$89) + (1-B791)*Baseline!D$90 )</f>
        <v>0.001992537902</v>
      </c>
      <c r="AW791" s="86">
        <f>AB791 * ( (1-Baseline!D$90-Baseline!D$89) + (1-B791)*Baseline!D$90 )</f>
        <v>0.03127963981</v>
      </c>
      <c r="AX791" s="86">
        <f>AC791 * ( (1-Baseline!D$90-Baseline!D$89) + (1-B791)*Baseline!D$90 )</f>
        <v>0.0004588780587</v>
      </c>
      <c r="AY791" s="86">
        <f>AD791 * ( (1-Baseline!D$90-Baseline!D$89) + (1-B791)*Baseline!D$90 )</f>
        <v>0.0004750960875</v>
      </c>
      <c r="AZ791" s="86">
        <f t="shared" si="6"/>
        <v>0.03420615185</v>
      </c>
      <c r="BA791" s="86">
        <f>AF791 * ( (1-Baseline!F$90-Baseline!F$89) + (1-Baseline!B$36)*Baseline!F$90 )</f>
        <v>0.001507313026</v>
      </c>
      <c r="BB791" s="86">
        <f>AG791 * ( (1-Baseline!F$90-Baseline!F$89) + (1-Baseline!B$36)*Baseline!F$90 )</f>
        <v>0.0002189009325</v>
      </c>
      <c r="BC791" s="86">
        <f>AH791 * ( (1-Baseline!F$90-Baseline!F$89) + (1-Baseline!B$36)*Baseline!F$90 )</f>
        <v>0.03972574526</v>
      </c>
      <c r="BD791" s="86">
        <f>AI791 * ( (1-Baseline!F$90-Baseline!F$89) + (1-Baseline!B$36)*Baseline!F$90 )</f>
        <v>0.0004951288039</v>
      </c>
      <c r="BE791" s="86">
        <f t="shared" si="7"/>
        <v>0.04194708802</v>
      </c>
      <c r="BF791" s="86">
        <f>AK791 * ( (1-Baseline!H$90-Baseline!H$89) + (1-Baseline!B$36)*Baseline!H$90 )</f>
        <v>0.00003147831883</v>
      </c>
      <c r="BG791" s="86">
        <f>AL791 * ( (1-Baseline!H$90-Baseline!H$89) + (1-Baseline!B$36)*Baseline!H$90 )</f>
        <v>0.0002495295165</v>
      </c>
      <c r="BH791" s="86">
        <f>AM791 * ( (1-Baseline!H$90-Baseline!H$89) + (1-Baseline!B$36)*Baseline!H$90 )</f>
        <v>0.0000538434857</v>
      </c>
      <c r="BI791" s="86">
        <f>AN791 * ( (1-Baseline!H$90-Baseline!H$89) + (1-Baseline!B$36)*Baseline!H$90 )</f>
        <v>0.02746456605</v>
      </c>
      <c r="BJ791" s="86">
        <f t="shared" si="8"/>
        <v>0.02779941737</v>
      </c>
      <c r="BK791" s="62"/>
      <c r="BL791" s="86">
        <f t="shared" si="19"/>
        <v>0.9457658997</v>
      </c>
      <c r="BM791" s="86">
        <f t="shared" si="20"/>
        <v>0.01876398292</v>
      </c>
      <c r="BN791" s="86">
        <f t="shared" si="21"/>
        <v>0.02975579584</v>
      </c>
      <c r="BO791" s="86">
        <f t="shared" si="22"/>
        <v>0.00571432152</v>
      </c>
      <c r="BP791" s="86">
        <f t="shared" si="9"/>
        <v>1</v>
      </c>
      <c r="BQ791" s="86">
        <f t="shared" si="23"/>
        <v>0.05825086408</v>
      </c>
      <c r="BR791" s="86">
        <f t="shared" si="24"/>
        <v>0.9144448618</v>
      </c>
      <c r="BS791" s="86">
        <f t="shared" si="25"/>
        <v>0.01341507401</v>
      </c>
      <c r="BT791" s="86">
        <f t="shared" si="26"/>
        <v>0.01388920009</v>
      </c>
      <c r="BU791" s="86">
        <f t="shared" si="10"/>
        <v>1</v>
      </c>
      <c r="BV791" s="86">
        <f t="shared" si="27"/>
        <v>0.03593367494</v>
      </c>
      <c r="BW791" s="86">
        <f t="shared" si="28"/>
        <v>0.00521850128</v>
      </c>
      <c r="BX791" s="86">
        <f t="shared" si="29"/>
        <v>0.9470441724</v>
      </c>
      <c r="BY791" s="86">
        <f t="shared" si="30"/>
        <v>0.01180365139</v>
      </c>
      <c r="BZ791" s="86">
        <f t="shared" si="11"/>
        <v>1</v>
      </c>
      <c r="CA791" s="86">
        <f t="shared" si="31"/>
        <v>0.001132337358</v>
      </c>
      <c r="CB791" s="86">
        <f t="shared" si="32"/>
        <v>0.008976070006</v>
      </c>
      <c r="CC791" s="86">
        <f t="shared" si="33"/>
        <v>0.001936856624</v>
      </c>
      <c r="CD791" s="86">
        <f t="shared" si="34"/>
        <v>0.987954736</v>
      </c>
      <c r="CE791" s="86">
        <f t="shared" si="12"/>
        <v>1</v>
      </c>
      <c r="CF791" s="62"/>
      <c r="CG791" s="86">
        <f t="shared" si="35"/>
        <v>0.9457658997</v>
      </c>
      <c r="CH791" s="86">
        <f t="shared" si="36"/>
        <v>0.01876398292</v>
      </c>
      <c r="CI791" s="86">
        <f t="shared" si="37"/>
        <v>0.02975579584</v>
      </c>
      <c r="CJ791" s="86">
        <f t="shared" si="38"/>
        <v>0.00571432152</v>
      </c>
      <c r="CK791" s="86">
        <f t="shared" si="13"/>
        <v>1</v>
      </c>
      <c r="CL791" s="86">
        <f t="shared" si="39"/>
        <v>0.05825086408</v>
      </c>
      <c r="CM791" s="86">
        <f t="shared" si="40"/>
        <v>0.9144448618</v>
      </c>
      <c r="CN791" s="86">
        <f t="shared" si="41"/>
        <v>0.01341507401</v>
      </c>
      <c r="CO791" s="86">
        <f t="shared" si="42"/>
        <v>0.01388920009</v>
      </c>
      <c r="CP791" s="86">
        <f t="shared" si="14"/>
        <v>1</v>
      </c>
      <c r="CQ791" s="86">
        <f t="shared" si="43"/>
        <v>0.03593367494</v>
      </c>
      <c r="CR791" s="86">
        <f t="shared" si="44"/>
        <v>0.00521850128</v>
      </c>
      <c r="CS791" s="86">
        <f t="shared" si="45"/>
        <v>0.9470441724</v>
      </c>
      <c r="CT791" s="86">
        <f t="shared" si="46"/>
        <v>0.01180365139</v>
      </c>
      <c r="CU791" s="86">
        <f t="shared" si="15"/>
        <v>1</v>
      </c>
      <c r="CV791" s="86">
        <f t="shared" si="47"/>
        <v>0.001132337358</v>
      </c>
      <c r="CW791" s="86">
        <f t="shared" si="48"/>
        <v>0.008976070006</v>
      </c>
      <c r="CX791" s="86">
        <f t="shared" si="49"/>
        <v>0.001936856624</v>
      </c>
      <c r="CY791" s="86">
        <f t="shared" si="50"/>
        <v>0.987954736</v>
      </c>
      <c r="CZ791" s="86">
        <f t="shared" si="16"/>
        <v>1</v>
      </c>
      <c r="DA791" s="62"/>
      <c r="DB791" s="86">
        <f>(AQ791*Baseline!B$7 + AV791*Baseline!B$11 + BA791*Baseline!B$16 + BF791*Baseline!B$18)</f>
        <v>75668.54468</v>
      </c>
      <c r="DC791" s="86">
        <f>(AR791*Baseline!B$7 + AW791*Baseline!B$11 + BB791*Baseline!B$16 + BG791*Baseline!B$18)</f>
        <v>80528.09575</v>
      </c>
      <c r="DD791" s="86">
        <f>(AS791*Baseline!B$7 + AX791*Baseline!B$11 + BC791*Baseline!B$16 + BH791*Baseline!B$18)</f>
        <v>138580.445</v>
      </c>
      <c r="DE791" s="86">
        <f>(AT791*Baseline!B$7 + AY791*Baseline!B$11 + BD791*Baseline!B$16 + BI791*Baseline!B$18)</f>
        <v>1260694.687</v>
      </c>
      <c r="DF791" s="86">
        <f t="shared" si="17"/>
        <v>1555471.773</v>
      </c>
      <c r="DG791" s="62"/>
      <c r="DH791" s="86">
        <f t="shared" si="51"/>
        <v>0.04864668457</v>
      </c>
      <c r="DI791" s="86">
        <f t="shared" si="52"/>
        <v>0.05177084996</v>
      </c>
      <c r="DJ791" s="86">
        <f t="shared" si="53"/>
        <v>0.08909222749</v>
      </c>
      <c r="DK791" s="86">
        <f t="shared" si="54"/>
        <v>0.810490238</v>
      </c>
      <c r="DL791" s="86">
        <f t="shared" si="18"/>
        <v>1</v>
      </c>
      <c r="DM791" s="62"/>
      <c r="DN791" s="86">
        <f>DH791 / (Baseline!B$7/Baseline!B$17)</f>
        <v>5.192713613</v>
      </c>
      <c r="DO791" s="86">
        <f>DI791 / (Baseline!B$11/Baseline!B$17)</f>
        <v>1.249773097</v>
      </c>
      <c r="DP791" s="86">
        <f>DJ791 / (Baseline!B$16/Baseline!B$17)</f>
        <v>1.376744157</v>
      </c>
      <c r="DQ791" s="86">
        <f>DK791 / (Baseline!B$18/Baseline!B$17)</f>
        <v>0.9163307659</v>
      </c>
      <c r="DR791" s="62"/>
      <c r="DS791" s="86">
        <f>DH791 / Baseline!H$117</f>
        <v>1.946213438</v>
      </c>
      <c r="DT791" s="86">
        <f>DI791 / Baseline!H$118</f>
        <v>1.165364537</v>
      </c>
      <c r="DU791" s="86">
        <f>DJ791 / Baseline!H$119</f>
        <v>1.065045404</v>
      </c>
      <c r="DV791" s="86">
        <f>DK791 / Baseline!H$120</f>
        <v>0.9569757158</v>
      </c>
      <c r="DW791" s="87"/>
      <c r="DX791" s="86">
        <f>(AU791*Baseline!B$34)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0.03375410199</v>
      </c>
      <c r="DY791" s="86">
        <f>(AZ791*Baseline!B$34) + (Baseline!D$90*(1-Baseline!D$91)*Baseline!B$35) + (Baseline!D$90*Baseline!D$91*((1-Baseline!D$92)*Baseline!B$40 + Baseline!D$92*Baseline!B$41))</f>
        <v>0.01154449078</v>
      </c>
      <c r="DZ791" s="86">
        <f>(BE791*Baseline!B$34) + (Baseline!F$90*(1-Baseline!F$91)*Baseline!B$35) + (Baseline!F$90*Baseline!F$91*((1-Baseline!F$92)*Baseline!B$40 + Baseline!F$92*Baseline!B$41))</f>
        <v>0.0140227032</v>
      </c>
      <c r="EA791" s="86">
        <f>(BJ791*Baseline!B$34) + (Baseline!H$90*(1-Baseline!H$91)*Baseline!B$35) + (Baseline!H$90*Baseline!H$91*((1-Baseline!H$92)*Baseline!B$40 + Baseline!H$92*Baseline!B$41))</f>
        <v>0.009314912606</v>
      </c>
      <c r="EB791" s="86">
        <f>( DX791*Baseline!B$7 + DY791*Baseline!B$11 + DZ791*Baseline!B$16 + EA791*Baseline!B$18 ) / Baseline!B$17</f>
        <v>0.009940875521</v>
      </c>
    </row>
    <row r="792">
      <c r="A792" s="73" t="s">
        <v>968</v>
      </c>
      <c r="B792" s="85">
        <f>MIN( MAX( NORMINV( MCrands!B792, (B$5+B$4)/2, (B$5-B$4)/3.29 ), 0 ), 1 )</f>
        <v>0.4800429435</v>
      </c>
      <c r="C792" s="85">
        <f>MAX( NORMINV( MCrands!C792, (C$5+C$4)/2, (C$5-C$4)/3.29 ), 0 )</f>
        <v>2.659570249</v>
      </c>
      <c r="D792" s="83"/>
      <c r="E792" s="84">
        <f>Baseline!B$33 * (C792 * Baseline!B$68*Baseline!B$68/Baseline!B$75 + Baseline!B$46 * Baseline!B$54*Baseline!B$54/Baseline!B$76 + Baseline!B$47 * Baseline!B$55*Baseline!B$55/Baseline!B$77 + Baseline!B$56*Baseline!B$56/Baseline!B$78)</f>
        <v>0.00001887931228</v>
      </c>
      <c r="F792" s="84">
        <f>Baseline!B$33 * (C792 * Baseline!B$68*Baseline!B$59/Baseline!B$75 + Baseline!B$46 * Baseline!B$54*Baseline!B$69/Baseline!B$76 + Baseline!B$47 * Baseline!B$55*Baseline!B$57/Baseline!B$77 + Baseline!B$56*Baseline!B$58/Baseline!B$78)</f>
        <v>0.0000002392203826</v>
      </c>
      <c r="G792" s="85">
        <f>Baseline!B$33 * (C792 * Baseline!B$68*Baseline!B$60/Baseline!B$75 + Baseline!B$46 * Baseline!B$54*Baseline!B$61/Baseline!B$76 + Baseline!B$47 * Baseline!B$55*Baseline!B$70/Baseline!B$77 + Baseline!B$56*Baseline!B$62/Baseline!B$78)</f>
        <v>0.0000002008033953</v>
      </c>
      <c r="H792" s="84">
        <f>Baseline!B$33 * (C792 * Baseline!B$68*Baseline!B$63/Baseline!B$75 + Baseline!B$46 * Baseline!B$54*Baseline!B$64/Baseline!B$76 + Baseline!B$47 * Baseline!B$55*Baseline!B$65/Baseline!B$77 + Baseline!B$56*Baseline!B$71/Baseline!B$78)</f>
        <v>0.000000003727435888</v>
      </c>
      <c r="I792" s="84">
        <f>Baseline!B$33 * (C792 * Baseline!B$59*Baseline!B$68/Baseline!B$75 + Baseline!B$46 * Baseline!B$69*Baseline!B$54/Baseline!B$76 + Baseline!B$47 * Baseline!B$57*Baseline!B$55/Baseline!B$77 + Baseline!B$58*Baseline!B$56/Baseline!B$78)</f>
        <v>0.0000002392203826</v>
      </c>
      <c r="J792" s="85">
        <f>Baseline!B$33 * (C792 * Baseline!B$59*Baseline!B$59/Baseline!B$75 + Baseline!B$46 * Baseline!B$69*Baseline!B$69/Baseline!B$76 + Baseline!B$47 * Baseline!B$57*Baseline!B$57/Baseline!B$77 + Baseline!B$58*Baseline!B$58/Baseline!B$78)</f>
        <v>0.000002116574459</v>
      </c>
      <c r="K792" s="84">
        <f>Baseline!B$33 * (C792 * Baseline!B$59*Baseline!B$60/Baseline!B$75 + Baseline!B$46 * Baseline!B$69*Baseline!B$61/Baseline!B$76 + Baseline!B$47 * Baseline!B$57*Baseline!B$70/Baseline!B$77 + Baseline!B$58*Baseline!B$62/Baseline!B$78)</f>
        <v>0.00000001648985132</v>
      </c>
      <c r="L792" s="85">
        <f>Baseline!B$33 * (C792 * Baseline!B$59*Baseline!B$63/Baseline!B$75 + Baseline!B$46 * Baseline!B$69*Baseline!B$64/Baseline!B$76 + Baseline!B$47 * Baseline!B$57*Baseline!B$65/Baseline!B$77 + Baseline!B$58*Baseline!B$71/Baseline!B$78)</f>
        <v>0.00000001707279691</v>
      </c>
      <c r="M792" s="84">
        <f>Baseline!B$33 * (C792 * Baseline!B$60*Baseline!B$68/Baseline!B$75 + Baseline!B$46 * Baseline!B$61*Baseline!B$54/Baseline!B$76 + Baseline!B$47 * Baseline!B$70*Baseline!B$55/Baseline!B$77 + Baseline!B$62*Baseline!B$56/Baseline!B$78)</f>
        <v>0.0000002008033953</v>
      </c>
      <c r="N792" s="85">
        <f>Baseline!B$33 * (C792 * Baseline!B$60*Baseline!B$59/Baseline!B$75 + Baseline!B$46 * Baseline!B$61*Baseline!B$69/Baseline!B$76 + Baseline!B$47 * Baseline!B$70*Baseline!B$57/Baseline!B$77 + Baseline!B$62*Baseline!B$58/Baseline!B$78)</f>
        <v>0.00000001648985132</v>
      </c>
      <c r="O792" s="85">
        <f>Baseline!B$33 * (C792 * Baseline!B$60*Baseline!B$60/Baseline!B$75 + Baseline!B$46 * Baseline!B$61*Baseline!B$61/Baseline!B$76 + Baseline!B$47 * Baseline!B$70*Baseline!B$70/Baseline!B$77 + Baseline!B$62*Baseline!B$62/Baseline!B$78)</f>
        <v>0.000001589267687</v>
      </c>
      <c r="P792" s="84">
        <f>Baseline!B$33 * (C792 * Baseline!B$60*Baseline!B$63/Baseline!B$75 + Baseline!B$46 * Baseline!B$61*Baseline!B$64/Baseline!B$76 + Baseline!B$47 * Baseline!B$70*Baseline!B$65/Baseline!B$77 + Baseline!B$62*Baseline!B$71/Baseline!B$78)</f>
        <v>0.000000001956408178</v>
      </c>
      <c r="Q792" s="84">
        <f>Baseline!B$33 * (C792 * Baseline!B$63*Baseline!B$68/Baseline!B$75 + Baseline!B$46 * Baseline!B$64*Baseline!B$54/Baseline!B$76 + Baseline!B$47 * Baseline!B$65*Baseline!B$55/Baseline!B$77 + Baseline!B$71*Baseline!B$56/Baseline!B$78)</f>
        <v>0.000000003727435888</v>
      </c>
      <c r="R792" s="84">
        <f>Baseline!B$33 * (C792 * Baseline!B$63*Baseline!B$59/Baseline!B$75 + Baseline!B$46 * Baseline!B$64*Baseline!B$69/Baseline!B$76 + Baseline!B$47 * Baseline!B$65*Baseline!B$57/Baseline!B$77 + Baseline!B$71*Baseline!B$58/Baseline!B$78)</f>
        <v>0.00000001707279691</v>
      </c>
      <c r="S792" s="84">
        <f>Baseline!B$33 * (C792 * Baseline!B$63*Baseline!B$60/Baseline!B$75 + Baseline!B$46 * Baseline!B$64*Baseline!B$61/Baseline!B$76 + Baseline!B$47 * Baseline!B$65*Baseline!B$70/Baseline!B$77 + Baseline!B$71*Baseline!B$62/Baseline!B$78)</f>
        <v>0.000000001956408178</v>
      </c>
      <c r="T792" s="84">
        <f>Baseline!B$33 * (C792 * Baseline!B$63*Baseline!B$63/Baseline!B$75 + Baseline!B$46 * Baseline!B$64*Baseline!B$64/Baseline!B$76 + Baseline!B$47 * Baseline!B$65*Baseline!B$65/Baseline!B$77 + Baseline!B$71*Baseline!B$71/Baseline!B$78)</f>
        <v>0.00000009856721885</v>
      </c>
      <c r="U792" s="83"/>
      <c r="V792" s="84">
        <f>E792 * ( Baseline!B$89 * Baseline!B$7 )</f>
        <v>0.1959483822</v>
      </c>
      <c r="W792" s="84">
        <f>F792 * ( Baseline!D$89 * Baseline!B$11 )</f>
        <v>0.004412801677</v>
      </c>
      <c r="X792" s="84">
        <f>G792 * ( Baseline!F$89 * Baseline!B$16 )</f>
        <v>0.006974859733</v>
      </c>
      <c r="Y792" s="84">
        <f>H792 * ( Baseline!H$89 * Baseline!B$18 )</f>
        <v>0.001310840301</v>
      </c>
      <c r="Z792" s="86">
        <f t="shared" si="1"/>
        <v>0.2086468839</v>
      </c>
      <c r="AA792" s="84">
        <f>I792 * ( Baseline!B$89 * Baseline!B$7 )</f>
        <v>0.002482868351</v>
      </c>
      <c r="AB792" s="85">
        <f>J792 * ( Baseline!D$89 * Baseline!B$11 )</f>
        <v>0.03904359328</v>
      </c>
      <c r="AC792" s="85">
        <f>K792 * ( Baseline!F$89 * Baseline!B$16 )</f>
        <v>0.0005727711917</v>
      </c>
      <c r="AD792" s="85">
        <f>L792 * ( Baseline!F$89 * Baseline!B$16 )</f>
        <v>0.0005930196724</v>
      </c>
      <c r="AE792" s="86">
        <f t="shared" si="2"/>
        <v>0.0426922525</v>
      </c>
      <c r="AF792" s="86">
        <f>M792 * ( Baseline!B$89 * Baseline!B$7 )</f>
        <v>0.002084138439</v>
      </c>
      <c r="AG792" s="86">
        <f>N792 * ( Baseline!D$89 * Baseline!B$11 )</f>
        <v>0.0003041816203</v>
      </c>
      <c r="AH792" s="86">
        <f>O792 * ( Baseline!F$89 * Baseline!B$16 )</f>
        <v>0.05520284745</v>
      </c>
      <c r="AI792" s="86">
        <f>P792 * ( Baseline!H$89 * Baseline!B$18 )</f>
        <v>0.0006880168467</v>
      </c>
      <c r="AJ792" s="86">
        <f t="shared" si="3"/>
        <v>0.05827918436</v>
      </c>
      <c r="AK792" s="86">
        <f>Q792 * ( Baseline!B$89 * Baseline!B$7 )</f>
        <v>0.00003868705708</v>
      </c>
      <c r="AL792" s="86">
        <f>R792 * ( Baseline!D$89 * Baseline!B$11 )</f>
        <v>0.0003149349818</v>
      </c>
      <c r="AM792" s="86">
        <f>S792 * ( Baseline!F$89 * Baseline!B$16 )</f>
        <v>0.00006795538795</v>
      </c>
      <c r="AN792" s="86">
        <f>T792 * ( Baseline!H$89 * Baseline!B$18 )</f>
        <v>0.03466347558</v>
      </c>
      <c r="AO792" s="86">
        <f t="shared" si="4"/>
        <v>0.035085053</v>
      </c>
      <c r="AP792" s="62"/>
      <c r="AQ792" s="86">
        <f>V792 * ( (1-Baseline!B$90-Baseline!B$89) + (1-B792)*Baseline!B$90 )</f>
        <v>0.1080384489</v>
      </c>
      <c r="AR792" s="86">
        <f>W792 * ( (1-Baseline!B$90-Baseline!B$89) + (1-B792)*Baseline!B$90 )</f>
        <v>0.002433050189</v>
      </c>
      <c r="AS792" s="86">
        <f>X792 * ( (1-Baseline!B$90-Baseline!B$89) + (1-B792)*Baseline!B$90 )</f>
        <v>0.00384567108</v>
      </c>
      <c r="AT792" s="86">
        <f>Y792 * ( (1-Baseline!B$90-Baseline!B$89) + (1-B792)*Baseline!B$90 )</f>
        <v>0.0007227472423</v>
      </c>
      <c r="AU792" s="86">
        <f t="shared" si="5"/>
        <v>0.1150399174</v>
      </c>
      <c r="AV792" s="86">
        <f>AA792 * ( (1-Baseline!D$90-Baseline!D$89) + (1-B792)*Baseline!D$90 )</f>
        <v>0.001927547933</v>
      </c>
      <c r="AW792" s="86">
        <f>AB792 * ( (1-Baseline!D$90-Baseline!D$89) + (1-B792)*Baseline!D$90 )</f>
        <v>0.03031107047</v>
      </c>
      <c r="AX792" s="86">
        <f>AC792 * ( (1-Baseline!D$90-Baseline!D$89) + (1-B792)*Baseline!D$90 )</f>
        <v>0.0004446647066</v>
      </c>
      <c r="AY792" s="86">
        <f>AD792 * ( (1-Baseline!D$90-Baseline!D$89) + (1-B792)*Baseline!D$90 )</f>
        <v>0.0004603843951</v>
      </c>
      <c r="AZ792" s="86">
        <f t="shared" si="6"/>
        <v>0.0331436675</v>
      </c>
      <c r="BA792" s="86">
        <f>AF792 * ( (1-Baseline!F$90-Baseline!F$89) + (1-Baseline!B$36)*Baseline!F$90 )</f>
        <v>0.001499812713</v>
      </c>
      <c r="BB792" s="86">
        <f>AG792 * ( (1-Baseline!F$90-Baseline!F$89) + (1-Baseline!B$36)*Baseline!F$90 )</f>
        <v>0.0002188988278</v>
      </c>
      <c r="BC792" s="86">
        <f>AH792 * ( (1-Baseline!F$90-Baseline!F$89) + (1-Baseline!B$36)*Baseline!F$90 )</f>
        <v>0.03972573552</v>
      </c>
      <c r="BD792" s="86">
        <f>AI792 * ( (1-Baseline!F$90-Baseline!F$89) + (1-Baseline!B$36)*Baseline!F$90 )</f>
        <v>0.0004951189394</v>
      </c>
      <c r="BE792" s="86">
        <f t="shared" si="7"/>
        <v>0.041939566</v>
      </c>
      <c r="BF792" s="86">
        <f>AK792 * ( (1-Baseline!H$90-Baseline!H$89) + (1-Baseline!B$36)*Baseline!H$90 )</f>
        <v>0.00003065252907</v>
      </c>
      <c r="BG792" s="86">
        <f>AL792 * ( (1-Baseline!H$90-Baseline!H$89) + (1-Baseline!B$36)*Baseline!H$90 )</f>
        <v>0.0002495292848</v>
      </c>
      <c r="BH792" s="86">
        <f>AM792 * ( (1-Baseline!H$90-Baseline!H$89) + (1-Baseline!B$36)*Baseline!H$90 )</f>
        <v>0.00005384241298</v>
      </c>
      <c r="BI792" s="86">
        <f>AN792 * ( (1-Baseline!H$90-Baseline!H$89) + (1-Baseline!B$36)*Baseline!H$90 )</f>
        <v>0.02746456497</v>
      </c>
      <c r="BJ792" s="86">
        <f t="shared" si="8"/>
        <v>0.02779858919</v>
      </c>
      <c r="BK792" s="62"/>
      <c r="BL792" s="86">
        <f t="shared" si="19"/>
        <v>0.9391387905</v>
      </c>
      <c r="BM792" s="86">
        <f t="shared" si="20"/>
        <v>0.02114961697</v>
      </c>
      <c r="BN792" s="86">
        <f t="shared" si="21"/>
        <v>0.03342901462</v>
      </c>
      <c r="BO792" s="86">
        <f t="shared" si="22"/>
        <v>0.006282577898</v>
      </c>
      <c r="BP792" s="86">
        <f t="shared" si="9"/>
        <v>1</v>
      </c>
      <c r="BQ792" s="86">
        <f t="shared" si="23"/>
        <v>0.05815735187</v>
      </c>
      <c r="BR792" s="86">
        <f t="shared" si="24"/>
        <v>0.9145357998</v>
      </c>
      <c r="BS792" s="86">
        <f t="shared" si="25"/>
        <v>0.01341627949</v>
      </c>
      <c r="BT792" s="86">
        <f t="shared" si="26"/>
        <v>0.01389056884</v>
      </c>
      <c r="BU792" s="86">
        <f t="shared" si="10"/>
        <v>1</v>
      </c>
      <c r="BV792" s="86">
        <f t="shared" si="27"/>
        <v>0.03576128359</v>
      </c>
      <c r="BW792" s="86">
        <f t="shared" si="28"/>
        <v>0.005219387052</v>
      </c>
      <c r="BX792" s="86">
        <f t="shared" si="29"/>
        <v>0.9472137961</v>
      </c>
      <c r="BY792" s="86">
        <f t="shared" si="30"/>
        <v>0.01180553322</v>
      </c>
      <c r="BZ792" s="86">
        <f t="shared" si="11"/>
        <v>1</v>
      </c>
      <c r="CA792" s="86">
        <f t="shared" si="31"/>
        <v>0.001102664918</v>
      </c>
      <c r="CB792" s="86">
        <f t="shared" si="32"/>
        <v>0.008976329087</v>
      </c>
      <c r="CC792" s="86">
        <f t="shared" si="33"/>
        <v>0.001936875739</v>
      </c>
      <c r="CD792" s="86">
        <f t="shared" si="34"/>
        <v>0.9879841303</v>
      </c>
      <c r="CE792" s="86">
        <f t="shared" si="12"/>
        <v>1</v>
      </c>
      <c r="CF792" s="62"/>
      <c r="CG792" s="86">
        <f t="shared" si="35"/>
        <v>0.9391387905</v>
      </c>
      <c r="CH792" s="86">
        <f t="shared" si="36"/>
        <v>0.02114961697</v>
      </c>
      <c r="CI792" s="86">
        <f t="shared" si="37"/>
        <v>0.03342901462</v>
      </c>
      <c r="CJ792" s="86">
        <f t="shared" si="38"/>
        <v>0.006282577898</v>
      </c>
      <c r="CK792" s="86">
        <f t="shared" si="13"/>
        <v>1</v>
      </c>
      <c r="CL792" s="86">
        <f t="shared" si="39"/>
        <v>0.05815735187</v>
      </c>
      <c r="CM792" s="86">
        <f t="shared" si="40"/>
        <v>0.9145357998</v>
      </c>
      <c r="CN792" s="86">
        <f t="shared" si="41"/>
        <v>0.01341627949</v>
      </c>
      <c r="CO792" s="86">
        <f t="shared" si="42"/>
        <v>0.01389056884</v>
      </c>
      <c r="CP792" s="86">
        <f t="shared" si="14"/>
        <v>1</v>
      </c>
      <c r="CQ792" s="86">
        <f t="shared" si="43"/>
        <v>0.03576128359</v>
      </c>
      <c r="CR792" s="86">
        <f t="shared" si="44"/>
        <v>0.005219387052</v>
      </c>
      <c r="CS792" s="86">
        <f t="shared" si="45"/>
        <v>0.9472137961</v>
      </c>
      <c r="CT792" s="86">
        <f t="shared" si="46"/>
        <v>0.01180553322</v>
      </c>
      <c r="CU792" s="86">
        <f t="shared" si="15"/>
        <v>1</v>
      </c>
      <c r="CV792" s="86">
        <f t="shared" si="47"/>
        <v>0.001102664918</v>
      </c>
      <c r="CW792" s="86">
        <f t="shared" si="48"/>
        <v>0.008976329087</v>
      </c>
      <c r="CX792" s="86">
        <f t="shared" si="49"/>
        <v>0.001936875739</v>
      </c>
      <c r="CY792" s="86">
        <f t="shared" si="50"/>
        <v>0.9879841303</v>
      </c>
      <c r="CZ792" s="86">
        <f t="shared" si="16"/>
        <v>1</v>
      </c>
      <c r="DA792" s="62"/>
      <c r="DB792" s="86">
        <f>(AQ792*Baseline!B$7 + AV792*Baseline!B$11 + BA792*Baseline!B$16 + BF792*Baseline!B$18)</f>
        <v>62960.6402</v>
      </c>
      <c r="DC792" s="86">
        <f>(AR792*Baseline!B$7 + AW792*Baseline!B$11 + BB792*Baseline!B$16 + BG792*Baseline!B$18)</f>
        <v>78343.25898</v>
      </c>
      <c r="DD792" s="86">
        <f>(AS792*Baseline!B$7 + AX792*Baseline!B$11 + BC792*Baseline!B$16 + BH792*Baseline!B$18)</f>
        <v>138373.0079</v>
      </c>
      <c r="DE792" s="86">
        <f>(AT792*Baseline!B$7 + AY792*Baseline!B$11 + BD792*Baseline!B$16 + BI792*Baseline!B$18)</f>
        <v>1260621.435</v>
      </c>
      <c r="DF792" s="86">
        <f t="shared" si="17"/>
        <v>1540298.342</v>
      </c>
      <c r="DG792" s="62"/>
      <c r="DH792" s="86">
        <f t="shared" si="51"/>
        <v>0.04087561382</v>
      </c>
      <c r="DI792" s="86">
        <f t="shared" si="52"/>
        <v>0.05086239259</v>
      </c>
      <c r="DJ792" s="86">
        <f t="shared" si="53"/>
        <v>0.08983519885</v>
      </c>
      <c r="DK792" s="86">
        <f t="shared" si="54"/>
        <v>0.8184267947</v>
      </c>
      <c r="DL792" s="86">
        <f t="shared" si="18"/>
        <v>1</v>
      </c>
      <c r="DM792" s="62"/>
      <c r="DN792" s="86">
        <f>DH792 / (Baseline!B$7/Baseline!B$17)</f>
        <v>4.363202923</v>
      </c>
      <c r="DO792" s="86">
        <f>DI792 / (Baseline!B$11/Baseline!B$17)</f>
        <v>1.227842501</v>
      </c>
      <c r="DP792" s="86">
        <f>DJ792 / (Baseline!B$16/Baseline!B$17)</f>
        <v>1.38822531</v>
      </c>
      <c r="DQ792" s="86">
        <f>DK792 / (Baseline!B$18/Baseline!B$17)</f>
        <v>0.9253037439</v>
      </c>
      <c r="DR792" s="62"/>
      <c r="DS792" s="86">
        <f>DH792 / Baseline!H$117</f>
        <v>1.635315327</v>
      </c>
      <c r="DT792" s="86">
        <f>DI792 / Baseline!H$118</f>
        <v>1.144915114</v>
      </c>
      <c r="DU792" s="86">
        <f>DJ792 / Baseline!H$119</f>
        <v>1.073927192</v>
      </c>
      <c r="DV792" s="86">
        <f>DK792 / Baseline!H$120</f>
        <v>0.9663467011</v>
      </c>
      <c r="DW792" s="87"/>
      <c r="DX792" s="86">
        <f>(AU792*Baseline!B$34)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0.02978551885</v>
      </c>
      <c r="DY792" s="86">
        <f>(AZ792*Baseline!B$34) + (Baseline!D$90*(1-Baseline!D$91)*Baseline!B$35) + (Baseline!D$90*Baseline!D$91*((1-Baseline!D$92)*Baseline!B$40 + Baseline!D$92*Baseline!B$41))</f>
        <v>0.01138511813</v>
      </c>
      <c r="DZ792" s="86">
        <f>(BE792*Baseline!B$34) + (Baseline!F$90*(1-Baseline!F$91)*Baseline!B$35) + (Baseline!F$90*Baseline!F$91*((1-Baseline!F$92)*Baseline!B$40 + Baseline!F$92*Baseline!B$41))</f>
        <v>0.0140215749</v>
      </c>
      <c r="EA792" s="86">
        <f>(BJ792*Baseline!B$34) + (Baseline!H$90*(1-Baseline!H$91)*Baseline!B$35) + (Baseline!H$90*Baseline!H$91*((1-Baseline!H$92)*Baseline!B$40 + Baseline!H$92*Baseline!B$41))</f>
        <v>0.009314788379</v>
      </c>
      <c r="EB792" s="86">
        <f>( DX792*Baseline!B$7 + DY792*Baseline!B$11 + DZ792*Baseline!B$16 + EA792*Baseline!B$18 ) / Baseline!B$17</f>
        <v>0.009896912029</v>
      </c>
    </row>
    <row r="793">
      <c r="A793" s="73" t="s">
        <v>969</v>
      </c>
      <c r="B793" s="85">
        <f>MIN( MAX( NORMINV( MCrands!B793, (B$5+B$4)/2, (B$5-B$4)/3.29 ), 0 ), 1 )</f>
        <v>0.6026159795</v>
      </c>
      <c r="C793" s="85">
        <f>MAX( NORMINV( MCrands!C793, (C$5+C$4)/2, (C$5-C$4)/3.29 ), 0 )</f>
        <v>2.79970478</v>
      </c>
      <c r="D793" s="83"/>
      <c r="E793" s="84">
        <f>Baseline!B$33 * (C793 * Baseline!B$68*Baseline!B$68/Baseline!B$75 + Baseline!B$46 * Baseline!B$54*Baseline!B$54/Baseline!B$76 + Baseline!B$47 * Baseline!B$55*Baseline!B$55/Baseline!B$77 + Baseline!B$56*Baseline!B$56/Baseline!B$78)</f>
        <v>0.00001987146813</v>
      </c>
      <c r="F793" s="84">
        <f>Baseline!B$33 * (C793 * Baseline!B$68*Baseline!B$59/Baseline!B$75 + Baseline!B$46 * Baseline!B$54*Baseline!B$69/Baseline!B$76 + Baseline!B$47 * Baseline!B$55*Baseline!B$57/Baseline!B$77 + Baseline!B$56*Baseline!B$58/Baseline!B$78)</f>
        <v>0.0000002393770387</v>
      </c>
      <c r="G793" s="85">
        <f>Baseline!B$33 * (C793 * Baseline!B$68*Baseline!B$60/Baseline!B$75 + Baseline!B$46 * Baseline!B$54*Baseline!B$61/Baseline!B$76 + Baseline!B$47 * Baseline!B$55*Baseline!B$70/Baseline!B$77 + Baseline!B$56*Baseline!B$62/Baseline!B$78)</f>
        <v>0.0000002011885084</v>
      </c>
      <c r="H793" s="84">
        <f>Baseline!B$33 * (C793 * Baseline!B$68*Baseline!B$63/Baseline!B$75 + Baseline!B$46 * Baseline!B$54*Baseline!B$64/Baseline!B$76 + Baseline!B$47 * Baseline!B$55*Baseline!B$65/Baseline!B$77 + Baseline!B$56*Baseline!B$71/Baseline!B$78)</f>
        <v>0.000000003765947201</v>
      </c>
      <c r="I793" s="84">
        <f>Baseline!B$33 * (C793 * Baseline!B$59*Baseline!B$68/Baseline!B$75 + Baseline!B$46 * Baseline!B$69*Baseline!B$54/Baseline!B$76 + Baseline!B$47 * Baseline!B$57*Baseline!B$55/Baseline!B$77 + Baseline!B$58*Baseline!B$56/Baseline!B$78)</f>
        <v>0.0000002393770387</v>
      </c>
      <c r="J793" s="85">
        <f>Baseline!B$33 * (C793 * Baseline!B$59*Baseline!B$59/Baseline!B$75 + Baseline!B$46 * Baseline!B$69*Baseline!B$69/Baseline!B$76 + Baseline!B$47 * Baseline!B$57*Baseline!B$57/Baseline!B$77 + Baseline!B$58*Baseline!B$58/Baseline!B$78)</f>
        <v>0.000002116574484</v>
      </c>
      <c r="K793" s="84">
        <f>Baseline!B$33 * (C793 * Baseline!B$59*Baseline!B$60/Baseline!B$75 + Baseline!B$46 * Baseline!B$69*Baseline!B$61/Baseline!B$76 + Baseline!B$47 * Baseline!B$57*Baseline!B$70/Baseline!B$77 + Baseline!B$58*Baseline!B$62/Baseline!B$78)</f>
        <v>0.00000001648991213</v>
      </c>
      <c r="L793" s="85">
        <f>Baseline!B$33 * (C793 * Baseline!B$59*Baseline!B$63/Baseline!B$75 + Baseline!B$46 * Baseline!B$69*Baseline!B$64/Baseline!B$76 + Baseline!B$47 * Baseline!B$57*Baseline!B$65/Baseline!B$77 + Baseline!B$58*Baseline!B$71/Baseline!B$78)</f>
        <v>0.00000001707280299</v>
      </c>
      <c r="M793" s="84">
        <f>Baseline!B$33 * (C793 * Baseline!B$60*Baseline!B$68/Baseline!B$75 + Baseline!B$46 * Baseline!B$61*Baseline!B$54/Baseline!B$76 + Baseline!B$47 * Baseline!B$70*Baseline!B$55/Baseline!B$77 + Baseline!B$62*Baseline!B$56/Baseline!B$78)</f>
        <v>0.0000002011885084</v>
      </c>
      <c r="N793" s="85">
        <f>Baseline!B$33 * (C793 * Baseline!B$60*Baseline!B$59/Baseline!B$75 + Baseline!B$46 * Baseline!B$61*Baseline!B$69/Baseline!B$76 + Baseline!B$47 * Baseline!B$70*Baseline!B$57/Baseline!B$77 + Baseline!B$62*Baseline!B$58/Baseline!B$78)</f>
        <v>0.00000001648991213</v>
      </c>
      <c r="O793" s="85">
        <f>Baseline!B$33 * (C793 * Baseline!B$60*Baseline!B$60/Baseline!B$75 + Baseline!B$46 * Baseline!B$61*Baseline!B$61/Baseline!B$76 + Baseline!B$47 * Baseline!B$70*Baseline!B$70/Baseline!B$77 + Baseline!B$62*Baseline!B$62/Baseline!B$78)</f>
        <v>0.000001589267837</v>
      </c>
      <c r="P793" s="84">
        <f>Baseline!B$33 * (C793 * Baseline!B$60*Baseline!B$63/Baseline!B$75 + Baseline!B$46 * Baseline!B$61*Baseline!B$64/Baseline!B$76 + Baseline!B$47 * Baseline!B$70*Baseline!B$65/Baseline!B$77 + Baseline!B$62*Baseline!B$71/Baseline!B$78)</f>
        <v>0.000000001956423127</v>
      </c>
      <c r="Q793" s="84">
        <f>Baseline!B$33 * (C793 * Baseline!B$63*Baseline!B$68/Baseline!B$75 + Baseline!B$46 * Baseline!B$64*Baseline!B$54/Baseline!B$76 + Baseline!B$47 * Baseline!B$65*Baseline!B$55/Baseline!B$77 + Baseline!B$71*Baseline!B$56/Baseline!B$78)</f>
        <v>0.000000003765947201</v>
      </c>
      <c r="R793" s="84">
        <f>Baseline!B$33 * (C793 * Baseline!B$63*Baseline!B$59/Baseline!B$75 + Baseline!B$46 * Baseline!B$64*Baseline!B$69/Baseline!B$76 + Baseline!B$47 * Baseline!B$65*Baseline!B$57/Baseline!B$77 + Baseline!B$71*Baseline!B$58/Baseline!B$78)</f>
        <v>0.00000001707280299</v>
      </c>
      <c r="S793" s="84">
        <f>Baseline!B$33 * (C793 * Baseline!B$63*Baseline!B$60/Baseline!B$75 + Baseline!B$46 * Baseline!B$64*Baseline!B$61/Baseline!B$76 + Baseline!B$47 * Baseline!B$65*Baseline!B$70/Baseline!B$77 + Baseline!B$71*Baseline!B$62/Baseline!B$78)</f>
        <v>0.000000001956423127</v>
      </c>
      <c r="T793" s="84">
        <f>Baseline!B$33 * (C793 * Baseline!B$63*Baseline!B$63/Baseline!B$75 + Baseline!B$46 * Baseline!B$64*Baseline!B$64/Baseline!B$76 + Baseline!B$47 * Baseline!B$65*Baseline!B$65/Baseline!B$77 + Baseline!B$71*Baseline!B$71/Baseline!B$78)</f>
        <v>0.00000009856722035</v>
      </c>
      <c r="U793" s="83"/>
      <c r="V793" s="84">
        <f>E793 * ( Baseline!B$89 * Baseline!B$7 )</f>
        <v>0.2062459677</v>
      </c>
      <c r="W793" s="84">
        <f>F793 * ( Baseline!D$89 * Baseline!B$11 )</f>
        <v>0.00441569145</v>
      </c>
      <c r="X793" s="84">
        <f>G793 * ( Baseline!F$89 * Baseline!B$16 )</f>
        <v>0.006988236549</v>
      </c>
      <c r="Y793" s="84">
        <f>H793 * ( Baseline!H$89 * Baseline!B$18 )</f>
        <v>0.001324383708</v>
      </c>
      <c r="Z793" s="86">
        <f t="shared" si="1"/>
        <v>0.2189742794</v>
      </c>
      <c r="AA793" s="84">
        <f>I793 * ( Baseline!B$89 * Baseline!B$7 )</f>
        <v>0.002484494285</v>
      </c>
      <c r="AB793" s="85">
        <f>J793 * ( Baseline!D$89 * Baseline!B$11 )</f>
        <v>0.03904359374</v>
      </c>
      <c r="AC793" s="85">
        <f>K793 * ( Baseline!F$89 * Baseline!B$16 )</f>
        <v>0.0005727733038</v>
      </c>
      <c r="AD793" s="85">
        <f>L793 * ( Baseline!F$89 * Baseline!B$16 )</f>
        <v>0.0005930198836</v>
      </c>
      <c r="AE793" s="86">
        <f t="shared" si="2"/>
        <v>0.04269388121</v>
      </c>
      <c r="AF793" s="86">
        <f>M793 * ( Baseline!B$89 * Baseline!B$7 )</f>
        <v>0.002088135528</v>
      </c>
      <c r="AG793" s="86">
        <f>N793 * ( Baseline!D$89 * Baseline!B$11 )</f>
        <v>0.000304182742</v>
      </c>
      <c r="AH793" s="86">
        <f>O793 * ( Baseline!F$89 * Baseline!B$16 )</f>
        <v>0.05520285265</v>
      </c>
      <c r="AI793" s="86">
        <f>P793 * ( Baseline!H$89 * Baseline!B$18 )</f>
        <v>0.0006880221037</v>
      </c>
      <c r="AJ793" s="86">
        <f t="shared" si="3"/>
        <v>0.05828319302</v>
      </c>
      <c r="AK793" s="86">
        <f>Q793 * ( Baseline!B$89 * Baseline!B$7 )</f>
        <v>0.00003908676599</v>
      </c>
      <c r="AL793" s="86">
        <f>R793 * ( Baseline!D$89 * Baseline!B$11 )</f>
        <v>0.0003149350939</v>
      </c>
      <c r="AM793" s="86">
        <f>S793 * ( Baseline!F$89 * Baseline!B$16 )</f>
        <v>0.00006795590718</v>
      </c>
      <c r="AN793" s="86">
        <f>T793 * ( Baseline!H$89 * Baseline!B$18 )</f>
        <v>0.0346634761</v>
      </c>
      <c r="AO793" s="86">
        <f t="shared" si="4"/>
        <v>0.03508545387</v>
      </c>
      <c r="AP793" s="62"/>
      <c r="AQ793" s="86">
        <f>V793 * ( (1-Baseline!B$90-Baseline!B$89) + (1-B793)*Baseline!B$90 )</f>
        <v>0.09121677087</v>
      </c>
      <c r="AR793" s="86">
        <f>W793 * ( (1-Baseline!B$90-Baseline!B$89) + (1-B793)*Baseline!B$90 )</f>
        <v>0.00195293571</v>
      </c>
      <c r="AS793" s="86">
        <f>X793 * ( (1-Baseline!B$90-Baseline!B$89) + (1-B793)*Baseline!B$90 )</f>
        <v>0.003090699805</v>
      </c>
      <c r="AT793" s="86">
        <f>Y793 * ( (1-Baseline!B$90-Baseline!B$89) + (1-B793)*Baseline!B$90 )</f>
        <v>0.0005857375376</v>
      </c>
      <c r="AU793" s="86">
        <f t="shared" si="5"/>
        <v>0.09684614393</v>
      </c>
      <c r="AV793" s="86">
        <f>AA793 * ( (1-Baseline!D$90-Baseline!D$89) + (1-B793)*Baseline!D$90 )</f>
        <v>0.00179237987</v>
      </c>
      <c r="AW793" s="86">
        <f>AB793 * ( (1-Baseline!D$90-Baseline!D$89) + (1-B793)*Baseline!D$90 )</f>
        <v>0.02816708088</v>
      </c>
      <c r="AX793" s="86">
        <f>AC793 * ( (1-Baseline!D$90-Baseline!D$89) + (1-B793)*Baseline!D$90 )</f>
        <v>0.0004132138062</v>
      </c>
      <c r="AY793" s="86">
        <f>AD793 * ( (1-Baseline!D$90-Baseline!D$89) + (1-B793)*Baseline!D$90 )</f>
        <v>0.0004278202242</v>
      </c>
      <c r="AZ793" s="86">
        <f t="shared" si="6"/>
        <v>0.03080049478</v>
      </c>
      <c r="BA793" s="86">
        <f>AF793 * ( (1-Baseline!F$90-Baseline!F$89) + (1-Baseline!B$36)*Baseline!F$90 )</f>
        <v>0.001502689147</v>
      </c>
      <c r="BB793" s="86">
        <f>AG793 * ( (1-Baseline!F$90-Baseline!F$89) + (1-Baseline!B$36)*Baseline!F$90 )</f>
        <v>0.000218899635</v>
      </c>
      <c r="BC793" s="86">
        <f>AH793 * ( (1-Baseline!F$90-Baseline!F$89) + (1-Baseline!B$36)*Baseline!F$90 )</f>
        <v>0.03972573925</v>
      </c>
      <c r="BD793" s="86">
        <f>AI793 * ( (1-Baseline!F$90-Baseline!F$89) + (1-Baseline!B$36)*Baseline!F$90 )</f>
        <v>0.0004951227225</v>
      </c>
      <c r="BE793" s="86">
        <f t="shared" si="7"/>
        <v>0.04194245076</v>
      </c>
      <c r="BF793" s="86">
        <f>AK793 * ( (1-Baseline!H$90-Baseline!H$89) + (1-Baseline!B$36)*Baseline!H$90 )</f>
        <v>0.00003096922643</v>
      </c>
      <c r="BG793" s="86">
        <f>AL793 * ( (1-Baseline!H$90-Baseline!H$89) + (1-Baseline!B$36)*Baseline!H$90 )</f>
        <v>0.0002495293736</v>
      </c>
      <c r="BH793" s="86">
        <f>AM793 * ( (1-Baseline!H$90-Baseline!H$89) + (1-Baseline!B$36)*Baseline!H$90 )</f>
        <v>0.00005384282438</v>
      </c>
      <c r="BI793" s="86">
        <f>AN793 * ( (1-Baseline!H$90-Baseline!H$89) + (1-Baseline!B$36)*Baseline!H$90 )</f>
        <v>0.02746456538</v>
      </c>
      <c r="BJ793" s="86">
        <f t="shared" si="8"/>
        <v>0.02779890681</v>
      </c>
      <c r="BK793" s="62"/>
      <c r="BL793" s="86">
        <f t="shared" si="19"/>
        <v>0.9418730285</v>
      </c>
      <c r="BM793" s="86">
        <f t="shared" si="20"/>
        <v>0.02016534299</v>
      </c>
      <c r="BN793" s="86">
        <f t="shared" si="21"/>
        <v>0.03191350404</v>
      </c>
      <c r="BO793" s="86">
        <f t="shared" si="22"/>
        <v>0.006048124519</v>
      </c>
      <c r="BP793" s="86">
        <f t="shared" si="9"/>
        <v>1</v>
      </c>
      <c r="BQ793" s="86">
        <f t="shared" si="23"/>
        <v>0.05819321679</v>
      </c>
      <c r="BR793" s="86">
        <f t="shared" si="24"/>
        <v>0.9145009222</v>
      </c>
      <c r="BS793" s="86">
        <f t="shared" si="25"/>
        <v>0.01341581715</v>
      </c>
      <c r="BT793" s="86">
        <f t="shared" si="26"/>
        <v>0.01389004388</v>
      </c>
      <c r="BU793" s="86">
        <f t="shared" si="10"/>
        <v>1</v>
      </c>
      <c r="BV793" s="86">
        <f t="shared" si="27"/>
        <v>0.03582740444</v>
      </c>
      <c r="BW793" s="86">
        <f t="shared" si="28"/>
        <v>0.005219047314</v>
      </c>
      <c r="BX793" s="86">
        <f t="shared" si="29"/>
        <v>0.9471487368</v>
      </c>
      <c r="BY793" s="86">
        <f t="shared" si="30"/>
        <v>0.01180481144</v>
      </c>
      <c r="BZ793" s="86">
        <f t="shared" si="11"/>
        <v>1</v>
      </c>
      <c r="CA793" s="86">
        <f t="shared" si="31"/>
        <v>0.001114044759</v>
      </c>
      <c r="CB793" s="86">
        <f t="shared" si="32"/>
        <v>0.008976229725</v>
      </c>
      <c r="CC793" s="86">
        <f t="shared" si="33"/>
        <v>0.001936868408</v>
      </c>
      <c r="CD793" s="86">
        <f t="shared" si="34"/>
        <v>0.9879728571</v>
      </c>
      <c r="CE793" s="86">
        <f t="shared" si="12"/>
        <v>1</v>
      </c>
      <c r="CF793" s="62"/>
      <c r="CG793" s="86">
        <f t="shared" si="35"/>
        <v>0.9418730285</v>
      </c>
      <c r="CH793" s="86">
        <f t="shared" si="36"/>
        <v>0.02016534299</v>
      </c>
      <c r="CI793" s="86">
        <f t="shared" si="37"/>
        <v>0.03191350404</v>
      </c>
      <c r="CJ793" s="86">
        <f t="shared" si="38"/>
        <v>0.006048124519</v>
      </c>
      <c r="CK793" s="86">
        <f t="shared" si="13"/>
        <v>1</v>
      </c>
      <c r="CL793" s="86">
        <f t="shared" si="39"/>
        <v>0.05819321679</v>
      </c>
      <c r="CM793" s="86">
        <f t="shared" si="40"/>
        <v>0.9145009222</v>
      </c>
      <c r="CN793" s="86">
        <f t="shared" si="41"/>
        <v>0.01341581715</v>
      </c>
      <c r="CO793" s="86">
        <f t="shared" si="42"/>
        <v>0.01389004388</v>
      </c>
      <c r="CP793" s="86">
        <f t="shared" si="14"/>
        <v>1</v>
      </c>
      <c r="CQ793" s="86">
        <f t="shared" si="43"/>
        <v>0.03582740444</v>
      </c>
      <c r="CR793" s="86">
        <f t="shared" si="44"/>
        <v>0.005219047314</v>
      </c>
      <c r="CS793" s="86">
        <f t="shared" si="45"/>
        <v>0.9471487368</v>
      </c>
      <c r="CT793" s="86">
        <f t="shared" si="46"/>
        <v>0.01180481144</v>
      </c>
      <c r="CU793" s="86">
        <f t="shared" si="15"/>
        <v>1</v>
      </c>
      <c r="CV793" s="86">
        <f t="shared" si="47"/>
        <v>0.001114044759</v>
      </c>
      <c r="CW793" s="86">
        <f t="shared" si="48"/>
        <v>0.008976229725</v>
      </c>
      <c r="CX793" s="86">
        <f t="shared" si="49"/>
        <v>0.001936868408</v>
      </c>
      <c r="CY793" s="86">
        <f t="shared" si="50"/>
        <v>0.9879728571</v>
      </c>
      <c r="CZ793" s="86">
        <f t="shared" si="16"/>
        <v>1</v>
      </c>
      <c r="DA793" s="62"/>
      <c r="DB793" s="86">
        <f>(AQ793*Baseline!B$7 + AV793*Baseline!B$11 + BA793*Baseline!B$16 + BF793*Baseline!B$18)</f>
        <v>54536.3896</v>
      </c>
      <c r="DC793" s="86">
        <f>(AR793*Baseline!B$7 + AW793*Baseline!B$11 + BB793*Baseline!B$16 + BG793*Baseline!B$18)</f>
        <v>73512.5088</v>
      </c>
      <c r="DD793" s="86">
        <f>(AS793*Baseline!B$7 + AX793*Baseline!B$11 + BC793*Baseline!B$16 + BH793*Baseline!B$18)</f>
        <v>137939.43</v>
      </c>
      <c r="DE793" s="86">
        <f>(AT793*Baseline!B$7 + AY793*Baseline!B$11 + BD793*Baseline!B$16 + BI793*Baseline!B$18)</f>
        <v>1260485.182</v>
      </c>
      <c r="DF793" s="86">
        <f t="shared" si="17"/>
        <v>1526473.51</v>
      </c>
      <c r="DG793" s="62"/>
      <c r="DH793" s="86">
        <f t="shared" si="51"/>
        <v>0.03572704619</v>
      </c>
      <c r="DI793" s="86">
        <f t="shared" si="52"/>
        <v>0.04815839143</v>
      </c>
      <c r="DJ793" s="86">
        <f t="shared" si="53"/>
        <v>0.09036477154</v>
      </c>
      <c r="DK793" s="86">
        <f t="shared" si="54"/>
        <v>0.8257497908</v>
      </c>
      <c r="DL793" s="86">
        <f t="shared" si="18"/>
        <v>1</v>
      </c>
      <c r="DM793" s="62"/>
      <c r="DN793" s="86">
        <f>DH793 / (Baseline!B$7/Baseline!B$17)</f>
        <v>3.813627193</v>
      </c>
      <c r="DO793" s="86">
        <f>DI793 / (Baseline!B$11/Baseline!B$17)</f>
        <v>1.162566619</v>
      </c>
      <c r="DP793" s="86">
        <f>DJ793 / (Baseline!B$16/Baseline!B$17)</f>
        <v>1.396408809</v>
      </c>
      <c r="DQ793" s="86">
        <f>DK793 / (Baseline!B$18/Baseline!B$17)</f>
        <v>0.9335830375</v>
      </c>
      <c r="DR793" s="62"/>
      <c r="DS793" s="86">
        <f>DH793 / Baseline!H$117</f>
        <v>1.429335997</v>
      </c>
      <c r="DT793" s="86">
        <f>DI793 / Baseline!H$118</f>
        <v>1.084047907</v>
      </c>
      <c r="DU793" s="86">
        <f>DJ793 / Baseline!H$119</f>
        <v>1.080257923</v>
      </c>
      <c r="DV793" s="86">
        <f>DK793 / Baseline!H$120</f>
        <v>0.9749932327</v>
      </c>
      <c r="DW793" s="87"/>
      <c r="DX793" s="86">
        <f>(AU793*Baseline!B$34)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0.02705645284</v>
      </c>
      <c r="DY793" s="86">
        <f>(AZ793*Baseline!B$34) + (Baseline!D$90*(1-Baseline!D$91)*Baseline!B$35) + (Baseline!D$90*Baseline!D$91*((1-Baseline!D$92)*Baseline!B$40 + Baseline!D$92*Baseline!B$41))</f>
        <v>0.01103364222</v>
      </c>
      <c r="DZ793" s="86">
        <f>(BE793*Baseline!B$34) + (Baseline!F$90*(1-Baseline!F$91)*Baseline!B$35) + (Baseline!F$90*Baseline!F$91*((1-Baseline!F$92)*Baseline!B$40 + Baseline!F$92*Baseline!B$41))</f>
        <v>0.01402200761</v>
      </c>
      <c r="EA793" s="86">
        <f>(BJ793*Baseline!B$34) + (Baseline!H$90*(1-Baseline!H$91)*Baseline!B$35) + (Baseline!H$90*Baseline!H$91*((1-Baseline!H$92)*Baseline!B$40 + Baseline!H$92*Baseline!B$41))</f>
        <v>0.009314836021</v>
      </c>
      <c r="EB793" s="86">
        <f>( DX793*Baseline!B$7 + DY793*Baseline!B$11 + DZ793*Baseline!B$16 + EA793*Baseline!B$18 ) / Baseline!B$17</f>
        <v>0.009856855966</v>
      </c>
    </row>
    <row r="794">
      <c r="A794" s="73" t="s">
        <v>970</v>
      </c>
      <c r="B794" s="85">
        <f>MIN( MAX( NORMINV( MCrands!B794, (B$5+B$4)/2, (B$5-B$4)/3.29 ), 0 ), 1 )</f>
        <v>0.3172169484</v>
      </c>
      <c r="C794" s="85">
        <f>MAX( NORMINV( MCrands!C794, (C$5+C$4)/2, (C$5-C$4)/3.29 ), 0 )</f>
        <v>2.772665474</v>
      </c>
      <c r="D794" s="83"/>
      <c r="E794" s="84">
        <f>Baseline!B$33 * (C794 * Baseline!B$68*Baseline!B$68/Baseline!B$75 + Baseline!B$46 * Baseline!B$54*Baseline!B$54/Baseline!B$76 + Baseline!B$47 * Baseline!B$55*Baseline!B$55/Baseline!B$77 + Baseline!B$56*Baseline!B$56/Baseline!B$78)</f>
        <v>0.00001968002919</v>
      </c>
      <c r="F794" s="84">
        <f>Baseline!B$33 * (C794 * Baseline!B$68*Baseline!B$59/Baseline!B$75 + Baseline!B$46 * Baseline!B$54*Baseline!B$69/Baseline!B$76 + Baseline!B$47 * Baseline!B$55*Baseline!B$57/Baseline!B$77 + Baseline!B$56*Baseline!B$58/Baseline!B$78)</f>
        <v>0.0000002393468115</v>
      </c>
      <c r="G794" s="85">
        <f>Baseline!B$33 * (C794 * Baseline!B$68*Baseline!B$60/Baseline!B$75 + Baseline!B$46 * Baseline!B$54*Baseline!B$61/Baseline!B$76 + Baseline!B$47 * Baseline!B$55*Baseline!B$70/Baseline!B$77 + Baseline!B$56*Baseline!B$62/Baseline!B$78)</f>
        <v>0.0000002011141998</v>
      </c>
      <c r="H794" s="84">
        <f>Baseline!B$33 * (C794 * Baseline!B$68*Baseline!B$63/Baseline!B$75 + Baseline!B$46 * Baseline!B$54*Baseline!B$64/Baseline!B$76 + Baseline!B$47 * Baseline!B$55*Baseline!B$65/Baseline!B$77 + Baseline!B$56*Baseline!B$71/Baseline!B$78)</f>
        <v>0.000000003758516347</v>
      </c>
      <c r="I794" s="84">
        <f>Baseline!B$33 * (C794 * Baseline!B$59*Baseline!B$68/Baseline!B$75 + Baseline!B$46 * Baseline!B$69*Baseline!B$54/Baseline!B$76 + Baseline!B$47 * Baseline!B$57*Baseline!B$55/Baseline!B$77 + Baseline!B$58*Baseline!B$56/Baseline!B$78)</f>
        <v>0.0000002393468115</v>
      </c>
      <c r="J794" s="85">
        <f>Baseline!B$33 * (C794 * Baseline!B$59*Baseline!B$59/Baseline!B$75 + Baseline!B$46 * Baseline!B$69*Baseline!B$69/Baseline!B$76 + Baseline!B$47 * Baseline!B$57*Baseline!B$57/Baseline!B$77 + Baseline!B$58*Baseline!B$58/Baseline!B$78)</f>
        <v>0.000002116574479</v>
      </c>
      <c r="K794" s="84">
        <f>Baseline!B$33 * (C794 * Baseline!B$59*Baseline!B$60/Baseline!B$75 + Baseline!B$46 * Baseline!B$69*Baseline!B$61/Baseline!B$76 + Baseline!B$47 * Baseline!B$57*Baseline!B$70/Baseline!B$77 + Baseline!B$58*Baseline!B$62/Baseline!B$78)</f>
        <v>0.0000000164899004</v>
      </c>
      <c r="L794" s="85">
        <f>Baseline!B$33 * (C794 * Baseline!B$59*Baseline!B$63/Baseline!B$75 + Baseline!B$46 * Baseline!B$69*Baseline!B$64/Baseline!B$76 + Baseline!B$47 * Baseline!B$57*Baseline!B$65/Baseline!B$77 + Baseline!B$58*Baseline!B$71/Baseline!B$78)</f>
        <v>0.00000001707280181</v>
      </c>
      <c r="M794" s="84">
        <f>Baseline!B$33 * (C794 * Baseline!B$60*Baseline!B$68/Baseline!B$75 + Baseline!B$46 * Baseline!B$61*Baseline!B$54/Baseline!B$76 + Baseline!B$47 * Baseline!B$70*Baseline!B$55/Baseline!B$77 + Baseline!B$62*Baseline!B$56/Baseline!B$78)</f>
        <v>0.0000002011141998</v>
      </c>
      <c r="N794" s="85">
        <f>Baseline!B$33 * (C794 * Baseline!B$60*Baseline!B$59/Baseline!B$75 + Baseline!B$46 * Baseline!B$61*Baseline!B$69/Baseline!B$76 + Baseline!B$47 * Baseline!B$70*Baseline!B$57/Baseline!B$77 + Baseline!B$62*Baseline!B$58/Baseline!B$78)</f>
        <v>0.0000000164899004</v>
      </c>
      <c r="O794" s="85">
        <f>Baseline!B$33 * (C794 * Baseline!B$60*Baseline!B$60/Baseline!B$75 + Baseline!B$46 * Baseline!B$61*Baseline!B$61/Baseline!B$76 + Baseline!B$47 * Baseline!B$70*Baseline!B$70/Baseline!B$77 + Baseline!B$62*Baseline!B$62/Baseline!B$78)</f>
        <v>0.000001589267808</v>
      </c>
      <c r="P794" s="84">
        <f>Baseline!B$33 * (C794 * Baseline!B$60*Baseline!B$63/Baseline!B$75 + Baseline!B$46 * Baseline!B$61*Baseline!B$64/Baseline!B$76 + Baseline!B$47 * Baseline!B$70*Baseline!B$65/Baseline!B$77 + Baseline!B$62*Baseline!B$71/Baseline!B$78)</f>
        <v>0.000000001956420243</v>
      </c>
      <c r="Q794" s="84">
        <f>Baseline!B$33 * (C794 * Baseline!B$63*Baseline!B$68/Baseline!B$75 + Baseline!B$46 * Baseline!B$64*Baseline!B$54/Baseline!B$76 + Baseline!B$47 * Baseline!B$65*Baseline!B$55/Baseline!B$77 + Baseline!B$71*Baseline!B$56/Baseline!B$78)</f>
        <v>0.000000003758516347</v>
      </c>
      <c r="R794" s="84">
        <f>Baseline!B$33 * (C794 * Baseline!B$63*Baseline!B$59/Baseline!B$75 + Baseline!B$46 * Baseline!B$64*Baseline!B$69/Baseline!B$76 + Baseline!B$47 * Baseline!B$65*Baseline!B$57/Baseline!B$77 + Baseline!B$71*Baseline!B$58/Baseline!B$78)</f>
        <v>0.00000001707280181</v>
      </c>
      <c r="S794" s="84">
        <f>Baseline!B$33 * (C794 * Baseline!B$63*Baseline!B$60/Baseline!B$75 + Baseline!B$46 * Baseline!B$64*Baseline!B$61/Baseline!B$76 + Baseline!B$47 * Baseline!B$65*Baseline!B$70/Baseline!B$77 + Baseline!B$71*Baseline!B$62/Baseline!B$78)</f>
        <v>0.000000001956420243</v>
      </c>
      <c r="T794" s="84">
        <f>Baseline!B$33 * (C794 * Baseline!B$63*Baseline!B$63/Baseline!B$75 + Baseline!B$46 * Baseline!B$64*Baseline!B$64/Baseline!B$76 + Baseline!B$47 * Baseline!B$65*Baseline!B$65/Baseline!B$77 + Baseline!B$71*Baseline!B$71/Baseline!B$78)</f>
        <v>0.00000009856722006</v>
      </c>
      <c r="U794" s="83"/>
      <c r="V794" s="84">
        <f>E794 * ( Baseline!B$89 * Baseline!B$7 )</f>
        <v>0.204259023</v>
      </c>
      <c r="W794" s="84">
        <f>F794 * ( Baseline!D$89 * Baseline!B$11 )</f>
        <v>0.004415133861</v>
      </c>
      <c r="X794" s="84">
        <f>G794 * ( Baseline!F$89 * Baseline!B$16 )</f>
        <v>0.006985655459</v>
      </c>
      <c r="Y794" s="84">
        <f>H794 * ( Baseline!H$89 * Baseline!B$18 )</f>
        <v>0.001321770474</v>
      </c>
      <c r="Z794" s="86">
        <f t="shared" si="1"/>
        <v>0.2169815828</v>
      </c>
      <c r="AA794" s="84">
        <f>I794 * ( Baseline!B$89 * Baseline!B$7 )</f>
        <v>0.002484180557</v>
      </c>
      <c r="AB794" s="85">
        <f>J794 * ( Baseline!D$89 * Baseline!B$11 )</f>
        <v>0.03904359365</v>
      </c>
      <c r="AC794" s="85">
        <f>K794 * ( Baseline!F$89 * Baseline!B$16 )</f>
        <v>0.0005727728963</v>
      </c>
      <c r="AD794" s="85">
        <f>L794 * ( Baseline!F$89 * Baseline!B$16 )</f>
        <v>0.0005930198429</v>
      </c>
      <c r="AE794" s="86">
        <f t="shared" si="2"/>
        <v>0.04269356695</v>
      </c>
      <c r="AF794" s="86">
        <f>M794 * ( Baseline!B$89 * Baseline!B$7 )</f>
        <v>0.00208736428</v>
      </c>
      <c r="AG794" s="86">
        <f>N794 * ( Baseline!D$89 * Baseline!B$11 )</f>
        <v>0.0003041825255</v>
      </c>
      <c r="AH794" s="86">
        <f>O794 * ( Baseline!F$89 * Baseline!B$16 )</f>
        <v>0.05520285164</v>
      </c>
      <c r="AI794" s="86">
        <f>P794 * ( Baseline!H$89 * Baseline!B$18 )</f>
        <v>0.0006880210894</v>
      </c>
      <c r="AJ794" s="86">
        <f t="shared" si="3"/>
        <v>0.05828241954</v>
      </c>
      <c r="AK794" s="86">
        <f>Q794 * ( Baseline!B$89 * Baseline!B$7 )</f>
        <v>0.00003900964117</v>
      </c>
      <c r="AL794" s="86">
        <f>R794 * ( Baseline!D$89 * Baseline!B$11 )</f>
        <v>0.0003149350723</v>
      </c>
      <c r="AM794" s="86">
        <f>S794 * ( Baseline!F$89 * Baseline!B$16 )</f>
        <v>0.00006795580699</v>
      </c>
      <c r="AN794" s="86">
        <f>T794 * ( Baseline!H$89 * Baseline!B$18 )</f>
        <v>0.034663476</v>
      </c>
      <c r="AO794" s="86">
        <f t="shared" si="4"/>
        <v>0.03508537652</v>
      </c>
      <c r="AP794" s="62"/>
      <c r="AQ794" s="86">
        <f>V794 * ( (1-Baseline!B$90-Baseline!B$89) + (1-B794)*Baseline!B$90 )</f>
        <v>0.1422208426</v>
      </c>
      <c r="AR794" s="86">
        <f>W794 * ( (1-Baseline!B$90-Baseline!B$89) + (1-B794)*Baseline!B$90 )</f>
        <v>0.003074155789</v>
      </c>
      <c r="AS794" s="86">
        <f>X794 * ( (1-Baseline!B$90-Baseline!B$89) + (1-B794)*Baseline!B$90 )</f>
        <v>0.004863950639</v>
      </c>
      <c r="AT794" s="86">
        <f>Y794 * ( (1-Baseline!B$90-Baseline!B$89) + (1-B794)*Baseline!B$90 )</f>
        <v>0.0009203182693</v>
      </c>
      <c r="AU794" s="86">
        <f t="shared" si="5"/>
        <v>0.1510792673</v>
      </c>
      <c r="AV794" s="86">
        <f>AA794 * ( (1-Baseline!D$90-Baseline!D$89) + (1-B794)*Baseline!D$90 )</f>
        <v>0.002109777799</v>
      </c>
      <c r="AW794" s="86">
        <f>AB794 * ( (1-Baseline!D$90-Baseline!D$89) + (1-B794)*Baseline!D$90 )</f>
        <v>0.03315914652</v>
      </c>
      <c r="AX794" s="86">
        <f>AC794 * ( (1-Baseline!D$90-Baseline!D$89) + (1-B794)*Baseline!D$90 )</f>
        <v>0.0004864475478</v>
      </c>
      <c r="AY794" s="86">
        <f>AD794 * ( (1-Baseline!D$90-Baseline!D$89) + (1-B794)*Baseline!D$90 )</f>
        <v>0.0005036429801</v>
      </c>
      <c r="AZ794" s="86">
        <f t="shared" si="6"/>
        <v>0.03625901485</v>
      </c>
      <c r="BA794" s="86">
        <f>AF794 * ( (1-Baseline!F$90-Baseline!F$89) + (1-Baseline!B$36)*Baseline!F$90 )</f>
        <v>0.001502134132</v>
      </c>
      <c r="BB794" s="86">
        <f>AG794 * ( (1-Baseline!F$90-Baseline!F$89) + (1-Baseline!B$36)*Baseline!F$90 )</f>
        <v>0.0002188994792</v>
      </c>
      <c r="BC794" s="86">
        <f>AH794 * ( (1-Baseline!F$90-Baseline!F$89) + (1-Baseline!B$36)*Baseline!F$90 )</f>
        <v>0.03972573853</v>
      </c>
      <c r="BD794" s="86">
        <f>AI794 * ( (1-Baseline!F$90-Baseline!F$89) + (1-Baseline!B$36)*Baseline!F$90 )</f>
        <v>0.0004951219926</v>
      </c>
      <c r="BE794" s="86">
        <f t="shared" si="7"/>
        <v>0.04194189414</v>
      </c>
      <c r="BF794" s="86">
        <f>AK794 * ( (1-Baseline!H$90-Baseline!H$89) + (1-Baseline!B$36)*Baseline!H$90 )</f>
        <v>0.00003090811889</v>
      </c>
      <c r="BG794" s="86">
        <f>AL794 * ( (1-Baseline!H$90-Baseline!H$89) + (1-Baseline!B$36)*Baseline!H$90 )</f>
        <v>0.0002495293565</v>
      </c>
      <c r="BH794" s="86">
        <f>AM794 * ( (1-Baseline!H$90-Baseline!H$89) + (1-Baseline!B$36)*Baseline!H$90 )</f>
        <v>0.00005384274499</v>
      </c>
      <c r="BI794" s="86">
        <f>AN794 * ( (1-Baseline!H$90-Baseline!H$89) + (1-Baseline!B$36)*Baseline!H$90 )</f>
        <v>0.0274645653</v>
      </c>
      <c r="BJ794" s="86">
        <f t="shared" si="8"/>
        <v>0.02779884552</v>
      </c>
      <c r="BK794" s="62"/>
      <c r="BL794" s="86">
        <f t="shared" si="19"/>
        <v>0.9413657158</v>
      </c>
      <c r="BM794" s="86">
        <f t="shared" si="20"/>
        <v>0.02034796597</v>
      </c>
      <c r="BN794" s="86">
        <f t="shared" si="21"/>
        <v>0.03219469307</v>
      </c>
      <c r="BO794" s="86">
        <f t="shared" si="22"/>
        <v>0.006091625185</v>
      </c>
      <c r="BP794" s="86">
        <f t="shared" si="9"/>
        <v>1</v>
      </c>
      <c r="BQ794" s="86">
        <f t="shared" si="23"/>
        <v>0.05818629678</v>
      </c>
      <c r="BR794" s="86">
        <f t="shared" si="24"/>
        <v>0.9145076517</v>
      </c>
      <c r="BS794" s="86">
        <f t="shared" si="25"/>
        <v>0.01341590636</v>
      </c>
      <c r="BT794" s="86">
        <f t="shared" si="26"/>
        <v>0.01389014517</v>
      </c>
      <c r="BU794" s="86">
        <f t="shared" si="10"/>
        <v>1</v>
      </c>
      <c r="BV794" s="86">
        <f t="shared" si="27"/>
        <v>0.03581464697</v>
      </c>
      <c r="BW794" s="86">
        <f t="shared" si="28"/>
        <v>0.005219112863</v>
      </c>
      <c r="BX794" s="86">
        <f t="shared" si="29"/>
        <v>0.9471612895</v>
      </c>
      <c r="BY794" s="86">
        <f t="shared" si="30"/>
        <v>0.0118049507</v>
      </c>
      <c r="BZ794" s="86">
        <f t="shared" si="11"/>
        <v>1</v>
      </c>
      <c r="CA794" s="86">
        <f t="shared" si="31"/>
        <v>0.00111184901</v>
      </c>
      <c r="CB794" s="86">
        <f t="shared" si="32"/>
        <v>0.008976248897</v>
      </c>
      <c r="CC794" s="86">
        <f t="shared" si="33"/>
        <v>0.001936869822</v>
      </c>
      <c r="CD794" s="86">
        <f t="shared" si="34"/>
        <v>0.9879750323</v>
      </c>
      <c r="CE794" s="86">
        <f t="shared" si="12"/>
        <v>1</v>
      </c>
      <c r="CF794" s="62"/>
      <c r="CG794" s="86">
        <f t="shared" si="35"/>
        <v>0.9413657158</v>
      </c>
      <c r="CH794" s="86">
        <f t="shared" si="36"/>
        <v>0.02034796597</v>
      </c>
      <c r="CI794" s="86">
        <f t="shared" si="37"/>
        <v>0.03219469307</v>
      </c>
      <c r="CJ794" s="86">
        <f t="shared" si="38"/>
        <v>0.006091625185</v>
      </c>
      <c r="CK794" s="86">
        <f t="shared" si="13"/>
        <v>1</v>
      </c>
      <c r="CL794" s="86">
        <f t="shared" si="39"/>
        <v>0.05818629678</v>
      </c>
      <c r="CM794" s="86">
        <f t="shared" si="40"/>
        <v>0.9145076517</v>
      </c>
      <c r="CN794" s="86">
        <f t="shared" si="41"/>
        <v>0.01341590636</v>
      </c>
      <c r="CO794" s="86">
        <f t="shared" si="42"/>
        <v>0.01389014517</v>
      </c>
      <c r="CP794" s="86">
        <f t="shared" si="14"/>
        <v>1</v>
      </c>
      <c r="CQ794" s="86">
        <f t="shared" si="43"/>
        <v>0.03581464697</v>
      </c>
      <c r="CR794" s="86">
        <f t="shared" si="44"/>
        <v>0.005219112863</v>
      </c>
      <c r="CS794" s="86">
        <f t="shared" si="45"/>
        <v>0.9471612895</v>
      </c>
      <c r="CT794" s="86">
        <f t="shared" si="46"/>
        <v>0.0118049507</v>
      </c>
      <c r="CU794" s="86">
        <f t="shared" si="15"/>
        <v>1</v>
      </c>
      <c r="CV794" s="86">
        <f t="shared" si="47"/>
        <v>0.00111184901</v>
      </c>
      <c r="CW794" s="86">
        <f t="shared" si="48"/>
        <v>0.008976248897</v>
      </c>
      <c r="CX794" s="86">
        <f t="shared" si="49"/>
        <v>0.001936869822</v>
      </c>
      <c r="CY794" s="86">
        <f t="shared" si="50"/>
        <v>0.9879750323</v>
      </c>
      <c r="CZ794" s="86">
        <f t="shared" si="16"/>
        <v>1</v>
      </c>
      <c r="DA794" s="62"/>
      <c r="DB794" s="86">
        <f>(AQ794*Baseline!B$7 + AV794*Baseline!B$11 + BA794*Baseline!B$16 + BF794*Baseline!B$18)</f>
        <v>79949.38379</v>
      </c>
      <c r="DC794" s="86">
        <f>(AR794*Baseline!B$7 + AW794*Baseline!B$11 + BB794*Baseline!B$16 + BG794*Baseline!B$18)</f>
        <v>84762.05356</v>
      </c>
      <c r="DD794" s="86">
        <f>(AS794*Baseline!B$7 + AX794*Baseline!B$11 + BC794*Baseline!B$16 + BH794*Baseline!B$18)</f>
        <v>138956.5043</v>
      </c>
      <c r="DE794" s="86">
        <f>(AT794*Baseline!B$7 + AY794*Baseline!B$11 + BD794*Baseline!B$16 + BI794*Baseline!B$18)</f>
        <v>1260810.053</v>
      </c>
      <c r="DF794" s="86">
        <f t="shared" si="17"/>
        <v>1564477.995</v>
      </c>
      <c r="DG794" s="62"/>
      <c r="DH794" s="86">
        <f t="shared" si="51"/>
        <v>0.0511029136</v>
      </c>
      <c r="DI794" s="86">
        <f t="shared" si="52"/>
        <v>0.05417912802</v>
      </c>
      <c r="DJ794" s="86">
        <f t="shared" si="53"/>
        <v>0.08881972439</v>
      </c>
      <c r="DK794" s="86">
        <f t="shared" si="54"/>
        <v>0.805898234</v>
      </c>
      <c r="DL794" s="86">
        <f t="shared" si="18"/>
        <v>1</v>
      </c>
      <c r="DM794" s="62"/>
      <c r="DN794" s="86">
        <f>DH794 / (Baseline!B$7/Baseline!B$17)</f>
        <v>5.454899907</v>
      </c>
      <c r="DO794" s="86">
        <f>DI794 / (Baseline!B$11/Baseline!B$17)</f>
        <v>1.307910082</v>
      </c>
      <c r="DP794" s="86">
        <f>DJ794 / (Baseline!B$16/Baseline!B$17)</f>
        <v>1.372533161</v>
      </c>
      <c r="DQ794" s="86">
        <f>DK794 / (Baseline!B$18/Baseline!B$17)</f>
        <v>0.9111391</v>
      </c>
      <c r="DR794" s="62"/>
      <c r="DS794" s="86">
        <f>DH794 / Baseline!H$117</f>
        <v>2.044480072</v>
      </c>
      <c r="DT794" s="86">
        <f>DI794 / Baseline!H$118</f>
        <v>1.219575002</v>
      </c>
      <c r="DU794" s="86">
        <f>DJ794 / Baseline!H$119</f>
        <v>1.061787789</v>
      </c>
      <c r="DV794" s="86">
        <f>DK794 / Baseline!H$120</f>
        <v>0.9515537674</v>
      </c>
      <c r="DW794" s="87"/>
      <c r="DX794" s="86">
        <f>(AU794*Baseline!B$34)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0.03519142134</v>
      </c>
      <c r="DY794" s="86">
        <f>(AZ794*Baseline!B$34) + (Baseline!D$90*(1-Baseline!D$91)*Baseline!B$35) + (Baseline!D$90*Baseline!D$91*((1-Baseline!D$92)*Baseline!B$40 + Baseline!D$92*Baseline!B$41))</f>
        <v>0.01185242023</v>
      </c>
      <c r="DZ794" s="86">
        <f>(BE794*Baseline!B$34) + (Baseline!F$90*(1-Baseline!F$91)*Baseline!B$35) + (Baseline!F$90*Baseline!F$91*((1-Baseline!F$92)*Baseline!B$40 + Baseline!F$92*Baseline!B$41))</f>
        <v>0.01402192412</v>
      </c>
      <c r="EA794" s="86">
        <f>(BJ794*Baseline!B$34) + (Baseline!H$90*(1-Baseline!H$91)*Baseline!B$35) + (Baseline!H$90*Baseline!H$91*((1-Baseline!H$92)*Baseline!B$40 + Baseline!H$92*Baseline!B$41))</f>
        <v>0.009314826829</v>
      </c>
      <c r="EB794" s="86">
        <f>( DX794*Baseline!B$7 + DY794*Baseline!B$11 + DZ794*Baseline!B$16 + EA794*Baseline!B$18 ) / Baseline!B$17</f>
        <v>0.009966970145</v>
      </c>
    </row>
    <row r="795">
      <c r="A795" s="73" t="s">
        <v>971</v>
      </c>
      <c r="B795" s="85">
        <f>MIN( MAX( NORMINV( MCrands!B795, (B$5+B$4)/2, (B$5-B$4)/3.29 ), 0 ), 1 )</f>
        <v>0.5482448407</v>
      </c>
      <c r="C795" s="85">
        <f>MAX( NORMINV( MCrands!C795, (C$5+C$4)/2, (C$5-C$4)/3.29 ), 0 )</f>
        <v>3.290687023</v>
      </c>
      <c r="D795" s="83"/>
      <c r="E795" s="84">
        <f>Baseline!B$33 * (C795 * Baseline!B$68*Baseline!B$68/Baseline!B$75 + Baseline!B$46 * Baseline!B$54*Baseline!B$54/Baseline!B$76 + Baseline!B$47 * Baseline!B$55*Baseline!B$55/Baseline!B$77 + Baseline!B$56*Baseline!B$56/Baseline!B$78)</f>
        <v>0.00002334763419</v>
      </c>
      <c r="F795" s="84">
        <f>Baseline!B$33 * (C795 * Baseline!B$68*Baseline!B$59/Baseline!B$75 + Baseline!B$46 * Baseline!B$54*Baseline!B$69/Baseline!B$76 + Baseline!B$47 * Baseline!B$55*Baseline!B$57/Baseline!B$77 + Baseline!B$56*Baseline!B$58/Baseline!B$78)</f>
        <v>0.0000002399259071</v>
      </c>
      <c r="G795" s="85">
        <f>Baseline!B$33 * (C795 * Baseline!B$68*Baseline!B$60/Baseline!B$75 + Baseline!B$46 * Baseline!B$54*Baseline!B$61/Baseline!B$76 + Baseline!B$47 * Baseline!B$55*Baseline!B$70/Baseline!B$77 + Baseline!B$56*Baseline!B$62/Baseline!B$78)</f>
        <v>0.0000002025378097</v>
      </c>
      <c r="H795" s="84">
        <f>Baseline!B$33 * (C795 * Baseline!B$68*Baseline!B$63/Baseline!B$75 + Baseline!B$46 * Baseline!B$54*Baseline!B$64/Baseline!B$76 + Baseline!B$47 * Baseline!B$55*Baseline!B$65/Baseline!B$77 + Baseline!B$56*Baseline!B$71/Baseline!B$78)</f>
        <v>0.00000000390087733</v>
      </c>
      <c r="I795" s="84">
        <f>Baseline!B$33 * (C795 * Baseline!B$59*Baseline!B$68/Baseline!B$75 + Baseline!B$46 * Baseline!B$69*Baseline!B$54/Baseline!B$76 + Baseline!B$47 * Baseline!B$57*Baseline!B$55/Baseline!B$77 + Baseline!B$58*Baseline!B$56/Baseline!B$78)</f>
        <v>0.0000002399259071</v>
      </c>
      <c r="J795" s="85">
        <f>Baseline!B$33 * (C795 * Baseline!B$59*Baseline!B$59/Baseline!B$75 + Baseline!B$46 * Baseline!B$69*Baseline!B$69/Baseline!B$76 + Baseline!B$47 * Baseline!B$57*Baseline!B$57/Baseline!B$77 + Baseline!B$58*Baseline!B$58/Baseline!B$78)</f>
        <v>0.00000211657457</v>
      </c>
      <c r="K795" s="84">
        <f>Baseline!B$33 * (C795 * Baseline!B$59*Baseline!B$60/Baseline!B$75 + Baseline!B$46 * Baseline!B$69*Baseline!B$61/Baseline!B$76 + Baseline!B$47 * Baseline!B$57*Baseline!B$70/Baseline!B$77 + Baseline!B$58*Baseline!B$62/Baseline!B$78)</f>
        <v>0.00000001649012518</v>
      </c>
      <c r="L795" s="85">
        <f>Baseline!B$33 * (C795 * Baseline!B$59*Baseline!B$63/Baseline!B$75 + Baseline!B$46 * Baseline!B$69*Baseline!B$64/Baseline!B$76 + Baseline!B$47 * Baseline!B$57*Baseline!B$65/Baseline!B$77 + Baseline!B$58*Baseline!B$71/Baseline!B$78)</f>
        <v>0.00000001707282429</v>
      </c>
      <c r="M795" s="84">
        <f>Baseline!B$33 * (C795 * Baseline!B$60*Baseline!B$68/Baseline!B$75 + Baseline!B$46 * Baseline!B$61*Baseline!B$54/Baseline!B$76 + Baseline!B$47 * Baseline!B$70*Baseline!B$55/Baseline!B$77 + Baseline!B$62*Baseline!B$56/Baseline!B$78)</f>
        <v>0.0000002025378097</v>
      </c>
      <c r="N795" s="85">
        <f>Baseline!B$33 * (C795 * Baseline!B$60*Baseline!B$59/Baseline!B$75 + Baseline!B$46 * Baseline!B$61*Baseline!B$69/Baseline!B$76 + Baseline!B$47 * Baseline!B$70*Baseline!B$57/Baseline!B$77 + Baseline!B$62*Baseline!B$58/Baseline!B$78)</f>
        <v>0.00000001649012518</v>
      </c>
      <c r="O795" s="85">
        <f>Baseline!B$33 * (C795 * Baseline!B$60*Baseline!B$60/Baseline!B$75 + Baseline!B$46 * Baseline!B$61*Baseline!B$61/Baseline!B$76 + Baseline!B$47 * Baseline!B$70*Baseline!B$70/Baseline!B$77 + Baseline!B$62*Baseline!B$62/Baseline!B$78)</f>
        <v>0.00000158926836</v>
      </c>
      <c r="P795" s="84">
        <f>Baseline!B$33 * (C795 * Baseline!B$60*Baseline!B$63/Baseline!B$75 + Baseline!B$46 * Baseline!B$61*Baseline!B$64/Baseline!B$76 + Baseline!B$47 * Baseline!B$70*Baseline!B$65/Baseline!B$77 + Baseline!B$62*Baseline!B$71/Baseline!B$78)</f>
        <v>0.000000001956475501</v>
      </c>
      <c r="Q795" s="84">
        <f>Baseline!B$33 * (C795 * Baseline!B$63*Baseline!B$68/Baseline!B$75 + Baseline!B$46 * Baseline!B$64*Baseline!B$54/Baseline!B$76 + Baseline!B$47 * Baseline!B$65*Baseline!B$55/Baseline!B$77 + Baseline!B$71*Baseline!B$56/Baseline!B$78)</f>
        <v>0.00000000390087733</v>
      </c>
      <c r="R795" s="84">
        <f>Baseline!B$33 * (C795 * Baseline!B$63*Baseline!B$59/Baseline!B$75 + Baseline!B$46 * Baseline!B$64*Baseline!B$69/Baseline!B$76 + Baseline!B$47 * Baseline!B$65*Baseline!B$57/Baseline!B$77 + Baseline!B$71*Baseline!B$58/Baseline!B$78)</f>
        <v>0.00000001707282429</v>
      </c>
      <c r="S795" s="84">
        <f>Baseline!B$33 * (C795 * Baseline!B$63*Baseline!B$60/Baseline!B$75 + Baseline!B$46 * Baseline!B$64*Baseline!B$61/Baseline!B$76 + Baseline!B$47 * Baseline!B$65*Baseline!B$70/Baseline!B$77 + Baseline!B$71*Baseline!B$62/Baseline!B$78)</f>
        <v>0.000000001956475501</v>
      </c>
      <c r="T795" s="84">
        <f>Baseline!B$33 * (C795 * Baseline!B$63*Baseline!B$63/Baseline!B$75 + Baseline!B$46 * Baseline!B$64*Baseline!B$64/Baseline!B$76 + Baseline!B$47 * Baseline!B$65*Baseline!B$65/Baseline!B$77 + Baseline!B$71*Baseline!B$71/Baseline!B$78)</f>
        <v>0.00000009856722559</v>
      </c>
      <c r="U795" s="83"/>
      <c r="V795" s="84">
        <f>E795 * ( Baseline!B$89 * Baseline!B$7 )</f>
        <v>0.2423250952</v>
      </c>
      <c r="W795" s="84">
        <f>F795 * ( Baseline!D$89 * Baseline!B$11 )</f>
        <v>0.004425816202</v>
      </c>
      <c r="X795" s="84">
        <f>G795 * ( Baseline!F$89 * Baseline!B$16 )</f>
        <v>0.007035104219</v>
      </c>
      <c r="Y795" s="84">
        <f>H795 * ( Baseline!H$89 * Baseline!B$18 )</f>
        <v>0.001371835055</v>
      </c>
      <c r="Z795" s="86">
        <f t="shared" si="1"/>
        <v>0.2551578507</v>
      </c>
      <c r="AA795" s="84">
        <f>I795 * ( Baseline!B$89 * Baseline!B$7 )</f>
        <v>0.00249019099</v>
      </c>
      <c r="AB795" s="85">
        <f>J795 * ( Baseline!D$89 * Baseline!B$11 )</f>
        <v>0.03904359534</v>
      </c>
      <c r="AC795" s="85">
        <f>K795 * ( Baseline!F$89 * Baseline!B$16 )</f>
        <v>0.000572780704</v>
      </c>
      <c r="AD795" s="85">
        <f>L795 * ( Baseline!F$89 * Baseline!B$16 )</f>
        <v>0.0005930206237</v>
      </c>
      <c r="AE795" s="86">
        <f t="shared" si="2"/>
        <v>0.04269958766</v>
      </c>
      <c r="AF795" s="86">
        <f>M795 * ( Baseline!B$89 * Baseline!B$7 )</f>
        <v>0.002102139927</v>
      </c>
      <c r="AG795" s="86">
        <f>N795 * ( Baseline!D$89 * Baseline!B$11 )</f>
        <v>0.000304186672</v>
      </c>
      <c r="AH795" s="86">
        <f>O795 * ( Baseline!F$89 * Baseline!B$16 )</f>
        <v>0.05520287084</v>
      </c>
      <c r="AI795" s="86">
        <f>P795 * ( Baseline!H$89 * Baseline!B$18 )</f>
        <v>0.0006880405223</v>
      </c>
      <c r="AJ795" s="86">
        <f t="shared" si="3"/>
        <v>0.05829723796</v>
      </c>
      <c r="AK795" s="86">
        <f>Q795 * ( Baseline!B$89 * Baseline!B$7 )</f>
        <v>0.00004048720581</v>
      </c>
      <c r="AL795" s="86">
        <f>R795 * ( Baseline!D$89 * Baseline!B$11 )</f>
        <v>0.0003149354869</v>
      </c>
      <c r="AM795" s="86">
        <f>S795 * ( Baseline!F$89 * Baseline!B$16 )</f>
        <v>0.00006795772638</v>
      </c>
      <c r="AN795" s="86">
        <f>T795 * ( Baseline!H$89 * Baseline!B$18 )</f>
        <v>0.03466347794</v>
      </c>
      <c r="AO795" s="86">
        <f t="shared" si="4"/>
        <v>0.03508685836</v>
      </c>
      <c r="AP795" s="62"/>
      <c r="AQ795" s="86">
        <f>V795 * ( (1-Baseline!B$90-Baseline!B$89) + (1-B795)*Baseline!B$90 )</f>
        <v>0.1188997381</v>
      </c>
      <c r="AR795" s="86">
        <f>W795 * ( (1-Baseline!B$90-Baseline!B$89) + (1-B795)*Baseline!B$90 )</f>
        <v>0.002171580236</v>
      </c>
      <c r="AS795" s="86">
        <f>X795 * ( (1-Baseline!B$90-Baseline!B$89) + (1-B795)*Baseline!B$90 )</f>
        <v>0.003451858952</v>
      </c>
      <c r="AT795" s="86">
        <f>Y795 * ( (1-Baseline!B$90-Baseline!B$89) + (1-B795)*Baseline!B$90 )</f>
        <v>0.0006731074575</v>
      </c>
      <c r="AU795" s="86">
        <f t="shared" si="5"/>
        <v>0.1251962848</v>
      </c>
      <c r="AV795" s="86">
        <f>AA795 * ( (1-Baseline!D$90-Baseline!D$89) + (1-B795)*Baseline!D$90 )</f>
        <v>0.001857146368</v>
      </c>
      <c r="AW795" s="86">
        <f>AB795 * ( (1-Baseline!D$90-Baseline!D$89) + (1-B795)*Baseline!D$90 )</f>
        <v>0.02911811648</v>
      </c>
      <c r="AX795" s="86">
        <f>AC795 * ( (1-Baseline!D$90-Baseline!D$89) + (1-B795)*Baseline!D$90 )</f>
        <v>0.000427171092</v>
      </c>
      <c r="AY795" s="86">
        <f>AD795 * ( (1-Baseline!D$90-Baseline!D$89) + (1-B795)*Baseline!D$90 )</f>
        <v>0.0004422657147</v>
      </c>
      <c r="AZ795" s="86">
        <f t="shared" si="6"/>
        <v>0.03184469966</v>
      </c>
      <c r="BA795" s="86">
        <f>AF795 * ( (1-Baseline!F$90-Baseline!F$89) + (1-Baseline!B$36)*Baseline!F$90 )</f>
        <v>0.00151276716</v>
      </c>
      <c r="BB795" s="86">
        <f>AG795 * ( (1-Baseline!F$90-Baseline!F$89) + (1-Baseline!B$36)*Baseline!F$90 )</f>
        <v>0.0002189024631</v>
      </c>
      <c r="BC795" s="86">
        <f>AH795 * ( (1-Baseline!F$90-Baseline!F$89) + (1-Baseline!B$36)*Baseline!F$90 )</f>
        <v>0.03972575235</v>
      </c>
      <c r="BD795" s="86">
        <f>AI795 * ( (1-Baseline!F$90-Baseline!F$89) + (1-Baseline!B$36)*Baseline!F$90 )</f>
        <v>0.0004951359772</v>
      </c>
      <c r="BE795" s="86">
        <f t="shared" si="7"/>
        <v>0.04195255795</v>
      </c>
      <c r="BF795" s="86">
        <f>AK795 * ( (1-Baseline!H$90-Baseline!H$89) + (1-Baseline!B$36)*Baseline!H$90 )</f>
        <v>0.00003207882291</v>
      </c>
      <c r="BG795" s="86">
        <f>AL795 * ( (1-Baseline!H$90-Baseline!H$89) + (1-Baseline!B$36)*Baseline!H$90 )</f>
        <v>0.000249529685</v>
      </c>
      <c r="BH795" s="86">
        <f>AM795 * ( (1-Baseline!H$90-Baseline!H$89) + (1-Baseline!B$36)*Baseline!H$90 )</f>
        <v>0.00005384426577</v>
      </c>
      <c r="BI795" s="86">
        <f>AN795 * ( (1-Baseline!H$90-Baseline!H$89) + (1-Baseline!B$36)*Baseline!H$90 )</f>
        <v>0.02746456684</v>
      </c>
      <c r="BJ795" s="86">
        <f t="shared" si="8"/>
        <v>0.02780001962</v>
      </c>
      <c r="BK795" s="62"/>
      <c r="BL795" s="86">
        <f t="shared" si="19"/>
        <v>0.9497066015</v>
      </c>
      <c r="BM795" s="86">
        <f t="shared" si="20"/>
        <v>0.01734540478</v>
      </c>
      <c r="BN795" s="86">
        <f t="shared" si="21"/>
        <v>0.02757157657</v>
      </c>
      <c r="BO795" s="86">
        <f t="shared" si="22"/>
        <v>0.00537641719</v>
      </c>
      <c r="BP795" s="86">
        <f t="shared" si="9"/>
        <v>1</v>
      </c>
      <c r="BQ795" s="86">
        <f t="shared" si="23"/>
        <v>0.05831885332</v>
      </c>
      <c r="BR795" s="86">
        <f t="shared" si="24"/>
        <v>0.9143787442</v>
      </c>
      <c r="BS795" s="86">
        <f t="shared" si="25"/>
        <v>0.01341419755</v>
      </c>
      <c r="BT795" s="86">
        <f t="shared" si="26"/>
        <v>0.01388820493</v>
      </c>
      <c r="BU795" s="86">
        <f t="shared" si="10"/>
        <v>1</v>
      </c>
      <c r="BV795" s="86">
        <f t="shared" si="27"/>
        <v>0.03605899697</v>
      </c>
      <c r="BW795" s="86">
        <f t="shared" si="28"/>
        <v>0.005217857357</v>
      </c>
      <c r="BX795" s="86">
        <f t="shared" si="29"/>
        <v>0.9469208623</v>
      </c>
      <c r="BY795" s="86">
        <f t="shared" si="30"/>
        <v>0.01180228337</v>
      </c>
      <c r="BZ795" s="86">
        <f t="shared" si="11"/>
        <v>1</v>
      </c>
      <c r="CA795" s="86">
        <f t="shared" si="31"/>
        <v>0.001153913679</v>
      </c>
      <c r="CB795" s="86">
        <f t="shared" si="32"/>
        <v>0.008975881616</v>
      </c>
      <c r="CC795" s="86">
        <f t="shared" si="33"/>
        <v>0.001936842726</v>
      </c>
      <c r="CD795" s="86">
        <f t="shared" si="34"/>
        <v>0.987933362</v>
      </c>
      <c r="CE795" s="86">
        <f t="shared" si="12"/>
        <v>1</v>
      </c>
      <c r="CF795" s="62"/>
      <c r="CG795" s="86">
        <f t="shared" si="35"/>
        <v>0.9497066015</v>
      </c>
      <c r="CH795" s="86">
        <f t="shared" si="36"/>
        <v>0.01734540478</v>
      </c>
      <c r="CI795" s="86">
        <f t="shared" si="37"/>
        <v>0.02757157657</v>
      </c>
      <c r="CJ795" s="86">
        <f t="shared" si="38"/>
        <v>0.00537641719</v>
      </c>
      <c r="CK795" s="86">
        <f t="shared" si="13"/>
        <v>1</v>
      </c>
      <c r="CL795" s="86">
        <f t="shared" si="39"/>
        <v>0.05831885332</v>
      </c>
      <c r="CM795" s="86">
        <f t="shared" si="40"/>
        <v>0.9143787442</v>
      </c>
      <c r="CN795" s="86">
        <f t="shared" si="41"/>
        <v>0.01341419755</v>
      </c>
      <c r="CO795" s="86">
        <f t="shared" si="42"/>
        <v>0.01388820493</v>
      </c>
      <c r="CP795" s="86">
        <f t="shared" si="14"/>
        <v>1</v>
      </c>
      <c r="CQ795" s="86">
        <f t="shared" si="43"/>
        <v>0.03605899697</v>
      </c>
      <c r="CR795" s="86">
        <f t="shared" si="44"/>
        <v>0.005217857357</v>
      </c>
      <c r="CS795" s="86">
        <f t="shared" si="45"/>
        <v>0.9469208623</v>
      </c>
      <c r="CT795" s="86">
        <f t="shared" si="46"/>
        <v>0.01180228337</v>
      </c>
      <c r="CU795" s="86">
        <f t="shared" si="15"/>
        <v>1</v>
      </c>
      <c r="CV795" s="86">
        <f t="shared" si="47"/>
        <v>0.001153913679</v>
      </c>
      <c r="CW795" s="86">
        <f t="shared" si="48"/>
        <v>0.008975881616</v>
      </c>
      <c r="CX795" s="86">
        <f t="shared" si="49"/>
        <v>0.001936842726</v>
      </c>
      <c r="CY795" s="86">
        <f t="shared" si="50"/>
        <v>0.987933362</v>
      </c>
      <c r="CZ795" s="86">
        <f t="shared" si="16"/>
        <v>1</v>
      </c>
      <c r="DA795" s="62"/>
      <c r="DB795" s="86">
        <f>(AQ795*Baseline!B$7 + AV795*Baseline!B$11 + BA795*Baseline!B$16 + BF795*Baseline!B$18)</f>
        <v>68186.09655</v>
      </c>
      <c r="DC795" s="86">
        <f>(AR795*Baseline!B$7 + AW795*Baseline!B$11 + BB795*Baseline!B$16 + BG795*Baseline!B$18)</f>
        <v>75658.12232</v>
      </c>
      <c r="DD795" s="86">
        <f>(AS795*Baseline!B$7 + AX795*Baseline!B$11 + BC795*Baseline!B$16 + BH795*Baseline!B$18)</f>
        <v>138144.6342</v>
      </c>
      <c r="DE795" s="86">
        <f>(AT795*Baseline!B$7 + AY795*Baseline!B$11 + BD795*Baseline!B$16 + BI795*Baseline!B$18)</f>
        <v>1260558.646</v>
      </c>
      <c r="DF795" s="86">
        <f t="shared" si="17"/>
        <v>1542547.499</v>
      </c>
      <c r="DG795" s="62"/>
      <c r="DH795" s="86">
        <f t="shared" si="51"/>
        <v>0.04420356363</v>
      </c>
      <c r="DI795" s="86">
        <f t="shared" si="52"/>
        <v>0.04904751546</v>
      </c>
      <c r="DJ795" s="86">
        <f t="shared" si="53"/>
        <v>0.08955616229</v>
      </c>
      <c r="DK795" s="86">
        <f t="shared" si="54"/>
        <v>0.8171927586</v>
      </c>
      <c r="DL795" s="86">
        <f t="shared" si="18"/>
        <v>1</v>
      </c>
      <c r="DM795" s="62"/>
      <c r="DN795" s="86">
        <f>DH795 / (Baseline!B$7/Baseline!B$17)</f>
        <v>4.718439677</v>
      </c>
      <c r="DO795" s="86">
        <f>DI795 / (Baseline!B$11/Baseline!B$17)</f>
        <v>1.184030499</v>
      </c>
      <c r="DP795" s="86">
        <f>DJ795 / (Baseline!B$16/Baseline!B$17)</f>
        <v>1.383913352</v>
      </c>
      <c r="DQ795" s="86">
        <f>DK795 / (Baseline!B$18/Baseline!B$17)</f>
        <v>0.9239085572</v>
      </c>
      <c r="DR795" s="62"/>
      <c r="DS795" s="86">
        <f>DH795 / Baseline!H$117</f>
        <v>1.768456994</v>
      </c>
      <c r="DT795" s="86">
        <f>DI795 / Baseline!H$118</f>
        <v>1.104062135</v>
      </c>
      <c r="DU795" s="86">
        <f>DJ795 / Baseline!H$119</f>
        <v>1.070591473</v>
      </c>
      <c r="DV795" s="86">
        <f>DK795 / Baseline!H$120</f>
        <v>0.9648896292</v>
      </c>
      <c r="DW795" s="87"/>
      <c r="DX795" s="86">
        <f>(AU795*Baseline!B$34)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0.03130897396</v>
      </c>
      <c r="DY795" s="86">
        <f>(AZ795*Baseline!B$34) + (Baseline!D$90*(1-Baseline!D$91)*Baseline!B$35) + (Baseline!D$90*Baseline!D$91*((1-Baseline!D$92)*Baseline!B$40 + Baseline!D$92*Baseline!B$41))</f>
        <v>0.01119027295</v>
      </c>
      <c r="DZ795" s="86">
        <f>(BE795*Baseline!B$34) + (Baseline!F$90*(1-Baseline!F$91)*Baseline!B$35) + (Baseline!F$90*Baseline!F$91*((1-Baseline!F$92)*Baseline!B$40 + Baseline!F$92*Baseline!B$41))</f>
        <v>0.01402352369</v>
      </c>
      <c r="EA795" s="86">
        <f>(BJ795*Baseline!B$34) + (Baseline!H$90*(1-Baseline!H$91)*Baseline!B$35) + (Baseline!H$90*Baseline!H$91*((1-Baseline!H$92)*Baseline!B$40 + Baseline!H$92*Baseline!B$41))</f>
        <v>0.009315002943</v>
      </c>
      <c r="EB795" s="86">
        <f>( DX795*Baseline!B$7 + DY795*Baseline!B$11 + DZ795*Baseline!B$16 + EA795*Baseline!B$18 ) / Baseline!B$17</f>
        <v>0.009903428736</v>
      </c>
    </row>
    <row r="796">
      <c r="A796" s="73" t="s">
        <v>972</v>
      </c>
      <c r="B796" s="85">
        <f>MIN( MAX( NORMINV( MCrands!B796, (B$5+B$4)/2, (B$5-B$4)/3.29 ), 0 ), 1 )</f>
        <v>0.6048094366</v>
      </c>
      <c r="C796" s="85">
        <f>MAX( NORMINV( MCrands!C796, (C$5+C$4)/2, (C$5-C$4)/3.29 ), 0 )</f>
        <v>2.997771657</v>
      </c>
      <c r="D796" s="83"/>
      <c r="E796" s="84">
        <f>Baseline!B$33 * (C796 * Baseline!B$68*Baseline!B$68/Baseline!B$75 + Baseline!B$46 * Baseline!B$54*Baseline!B$54/Baseline!B$76 + Baseline!B$47 * Baseline!B$55*Baseline!B$55/Baseline!B$77 + Baseline!B$56*Baseline!B$56/Baseline!B$78)</f>
        <v>0.00002127378637</v>
      </c>
      <c r="F796" s="84">
        <f>Baseline!B$33 * (C796 * Baseline!B$68*Baseline!B$59/Baseline!B$75 + Baseline!B$46 * Baseline!B$54*Baseline!B$69/Baseline!B$76 + Baseline!B$47 * Baseline!B$55*Baseline!B$57/Baseline!B$77 + Baseline!B$56*Baseline!B$58/Baseline!B$78)</f>
        <v>0.0000002395984574</v>
      </c>
      <c r="G796" s="85">
        <f>Baseline!B$33 * (C796 * Baseline!B$68*Baseline!B$60/Baseline!B$75 + Baseline!B$46 * Baseline!B$54*Baseline!B$61/Baseline!B$76 + Baseline!B$47 * Baseline!B$55*Baseline!B$70/Baseline!B$77 + Baseline!B$56*Baseline!B$62/Baseline!B$78)</f>
        <v>0.0000002017328293</v>
      </c>
      <c r="H796" s="84">
        <f>Baseline!B$33 * (C796 * Baseline!B$68*Baseline!B$63/Baseline!B$75 + Baseline!B$46 * Baseline!B$54*Baseline!B$64/Baseline!B$76 + Baseline!B$47 * Baseline!B$55*Baseline!B$65/Baseline!B$77 + Baseline!B$56*Baseline!B$71/Baseline!B$78)</f>
        <v>0.00000000382037929</v>
      </c>
      <c r="I796" s="84">
        <f>Baseline!B$33 * (C796 * Baseline!B$59*Baseline!B$68/Baseline!B$75 + Baseline!B$46 * Baseline!B$69*Baseline!B$54/Baseline!B$76 + Baseline!B$47 * Baseline!B$57*Baseline!B$55/Baseline!B$77 + Baseline!B$58*Baseline!B$56/Baseline!B$78)</f>
        <v>0.0000002395984574</v>
      </c>
      <c r="J796" s="85">
        <f>Baseline!B$33 * (C796 * Baseline!B$59*Baseline!B$59/Baseline!B$75 + Baseline!B$46 * Baseline!B$69*Baseline!B$69/Baseline!B$76 + Baseline!B$47 * Baseline!B$57*Baseline!B$57/Baseline!B$77 + Baseline!B$58*Baseline!B$58/Baseline!B$78)</f>
        <v>0.000002116574519</v>
      </c>
      <c r="K796" s="84">
        <f>Baseline!B$33 * (C796 * Baseline!B$59*Baseline!B$60/Baseline!B$75 + Baseline!B$46 * Baseline!B$69*Baseline!B$61/Baseline!B$76 + Baseline!B$47 * Baseline!B$57*Baseline!B$70/Baseline!B$77 + Baseline!B$58*Baseline!B$62/Baseline!B$78)</f>
        <v>0.00000001648999807</v>
      </c>
      <c r="L796" s="85">
        <f>Baseline!B$33 * (C796 * Baseline!B$59*Baseline!B$63/Baseline!B$75 + Baseline!B$46 * Baseline!B$69*Baseline!B$64/Baseline!B$76 + Baseline!B$47 * Baseline!B$57*Baseline!B$65/Baseline!B$77 + Baseline!B$58*Baseline!B$71/Baseline!B$78)</f>
        <v>0.00000001707281158</v>
      </c>
      <c r="M796" s="84">
        <f>Baseline!B$33 * (C796 * Baseline!B$60*Baseline!B$68/Baseline!B$75 + Baseline!B$46 * Baseline!B$61*Baseline!B$54/Baseline!B$76 + Baseline!B$47 * Baseline!B$70*Baseline!B$55/Baseline!B$77 + Baseline!B$62*Baseline!B$56/Baseline!B$78)</f>
        <v>0.0000002017328293</v>
      </c>
      <c r="N796" s="85">
        <f>Baseline!B$33 * (C796 * Baseline!B$60*Baseline!B$59/Baseline!B$75 + Baseline!B$46 * Baseline!B$61*Baseline!B$69/Baseline!B$76 + Baseline!B$47 * Baseline!B$70*Baseline!B$57/Baseline!B$77 + Baseline!B$62*Baseline!B$58/Baseline!B$78)</f>
        <v>0.00000001648999807</v>
      </c>
      <c r="O796" s="85">
        <f>Baseline!B$33 * (C796 * Baseline!B$60*Baseline!B$60/Baseline!B$75 + Baseline!B$46 * Baseline!B$61*Baseline!B$61/Baseline!B$76 + Baseline!B$47 * Baseline!B$70*Baseline!B$70/Baseline!B$77 + Baseline!B$62*Baseline!B$62/Baseline!B$78)</f>
        <v>0.000001589268048</v>
      </c>
      <c r="P796" s="84">
        <f>Baseline!B$33 * (C796 * Baseline!B$60*Baseline!B$63/Baseline!B$75 + Baseline!B$46 * Baseline!B$61*Baseline!B$64/Baseline!B$76 + Baseline!B$47 * Baseline!B$70*Baseline!B$65/Baseline!B$77 + Baseline!B$62*Baseline!B$71/Baseline!B$78)</f>
        <v>0.000000001956444255</v>
      </c>
      <c r="Q796" s="84">
        <f>Baseline!B$33 * (C796 * Baseline!B$63*Baseline!B$68/Baseline!B$75 + Baseline!B$46 * Baseline!B$64*Baseline!B$54/Baseline!B$76 + Baseline!B$47 * Baseline!B$65*Baseline!B$55/Baseline!B$77 + Baseline!B$71*Baseline!B$56/Baseline!B$78)</f>
        <v>0.00000000382037929</v>
      </c>
      <c r="R796" s="84">
        <f>Baseline!B$33 * (C796 * Baseline!B$63*Baseline!B$59/Baseline!B$75 + Baseline!B$46 * Baseline!B$64*Baseline!B$69/Baseline!B$76 + Baseline!B$47 * Baseline!B$65*Baseline!B$57/Baseline!B$77 + Baseline!B$71*Baseline!B$58/Baseline!B$78)</f>
        <v>0.00000001707281158</v>
      </c>
      <c r="S796" s="84">
        <f>Baseline!B$33 * (C796 * Baseline!B$63*Baseline!B$60/Baseline!B$75 + Baseline!B$46 * Baseline!B$64*Baseline!B$61/Baseline!B$76 + Baseline!B$47 * Baseline!B$65*Baseline!B$70/Baseline!B$77 + Baseline!B$71*Baseline!B$62/Baseline!B$78)</f>
        <v>0.000000001956444255</v>
      </c>
      <c r="T796" s="84">
        <f>Baseline!B$33 * (C796 * Baseline!B$63*Baseline!B$63/Baseline!B$75 + Baseline!B$46 * Baseline!B$64*Baseline!B$64/Baseline!B$76 + Baseline!B$47 * Baseline!B$65*Baseline!B$65/Baseline!B$77 + Baseline!B$71*Baseline!B$71/Baseline!B$78)</f>
        <v>0.00000009856722246</v>
      </c>
      <c r="U796" s="83"/>
      <c r="V796" s="84">
        <f>E796 * ( Baseline!B$89 * Baseline!B$7 )</f>
        <v>0.2208006287</v>
      </c>
      <c r="W796" s="84">
        <f>F796 * ( Baseline!D$89 * Baseline!B$11 )</f>
        <v>0.004419775871</v>
      </c>
      <c r="X796" s="84">
        <f>G796 * ( Baseline!F$89 * Baseline!B$16 )</f>
        <v>0.00700714341</v>
      </c>
      <c r="Y796" s="84">
        <f>H796 * ( Baseline!H$89 * Baseline!B$18 )</f>
        <v>0.00134352603</v>
      </c>
      <c r="Z796" s="86">
        <f t="shared" si="1"/>
        <v>0.233571074</v>
      </c>
      <c r="AA796" s="84">
        <f>I796 * ( Baseline!B$89 * Baseline!B$7 )</f>
        <v>0.00248679239</v>
      </c>
      <c r="AB796" s="85">
        <f>J796 * ( Baseline!D$89 * Baseline!B$11 )</f>
        <v>0.03904359439</v>
      </c>
      <c r="AC796" s="85">
        <f>K796 * ( Baseline!F$89 * Baseline!B$16 )</f>
        <v>0.0005727762891</v>
      </c>
      <c r="AD796" s="85">
        <f>L796 * ( Baseline!F$89 * Baseline!B$16 )</f>
        <v>0.0005930201822</v>
      </c>
      <c r="AE796" s="86">
        <f t="shared" si="2"/>
        <v>0.04269618325</v>
      </c>
      <c r="AF796" s="86">
        <f>M796 * ( Baseline!B$89 * Baseline!B$7 )</f>
        <v>0.002093785035</v>
      </c>
      <c r="AG796" s="86">
        <f>N796 * ( Baseline!D$89 * Baseline!B$11 )</f>
        <v>0.0003041843274</v>
      </c>
      <c r="AH796" s="86">
        <f>O796 * ( Baseline!F$89 * Baseline!B$16 )</f>
        <v>0.05520285998</v>
      </c>
      <c r="AI796" s="86">
        <f>P796 * ( Baseline!H$89 * Baseline!B$18 )</f>
        <v>0.000688029534</v>
      </c>
      <c r="AJ796" s="86">
        <f t="shared" si="3"/>
        <v>0.05828885888</v>
      </c>
      <c r="AK796" s="86">
        <f>Q796 * ( Baseline!B$89 * Baseline!B$7 )</f>
        <v>0.00003965171665</v>
      </c>
      <c r="AL796" s="86">
        <f>R796 * ( Baseline!D$89 * Baseline!B$11 )</f>
        <v>0.0003149352525</v>
      </c>
      <c r="AM796" s="86">
        <f>S796 * ( Baseline!F$89 * Baseline!B$16 )</f>
        <v>0.00006795664106</v>
      </c>
      <c r="AN796" s="86">
        <f>T796 * ( Baseline!H$89 * Baseline!B$18 )</f>
        <v>0.03466347684</v>
      </c>
      <c r="AO796" s="86">
        <f t="shared" si="4"/>
        <v>0.03508602045</v>
      </c>
      <c r="AP796" s="62"/>
      <c r="AQ796" s="86">
        <f>V796 * ( (1-Baseline!B$90-Baseline!B$89) + (1-B796)*Baseline!B$90 )</f>
        <v>0.09722284483</v>
      </c>
      <c r="AR796" s="86">
        <f>W796 * ( (1-Baseline!B$90-Baseline!B$89) + (1-B796)*Baseline!B$90 )</f>
        <v>0.00194611395</v>
      </c>
      <c r="AS796" s="86">
        <f>X796 * ( (1-Baseline!B$90-Baseline!B$89) + (1-B796)*Baseline!B$90 )</f>
        <v>0.003085382593</v>
      </c>
      <c r="AT796" s="86">
        <f>Y796 * ( (1-Baseline!B$90-Baseline!B$89) + (1-B796)*Baseline!B$90 )</f>
        <v>0.0005915808459</v>
      </c>
      <c r="AU796" s="86">
        <f t="shared" si="5"/>
        <v>0.1028459222</v>
      </c>
      <c r="AV796" s="86">
        <f>AA796 * ( (1-Baseline!D$90-Baseline!D$89) + (1-B796)*Baseline!D$90 )</f>
        <v>0.00179159409</v>
      </c>
      <c r="AW796" s="86">
        <f>AB796 * ( (1-Baseline!D$90-Baseline!D$89) + (1-B796)*Baseline!D$90 )</f>
        <v>0.02812871443</v>
      </c>
      <c r="AX796" s="86">
        <f>AC796 * ( (1-Baseline!D$90-Baseline!D$89) + (1-B796)*Baseline!D$90 )</f>
        <v>0.0004126531105</v>
      </c>
      <c r="AY796" s="86">
        <f>AD796 * ( (1-Baseline!D$90-Baseline!D$89) + (1-B796)*Baseline!D$90 )</f>
        <v>0.0004272376971</v>
      </c>
      <c r="AZ796" s="86">
        <f t="shared" si="6"/>
        <v>0.03076019933</v>
      </c>
      <c r="BA796" s="86">
        <f>AF796 * ( (1-Baseline!F$90-Baseline!F$89) + (1-Baseline!B$36)*Baseline!F$90 )</f>
        <v>0.001506754712</v>
      </c>
      <c r="BB796" s="86">
        <f>AG796 * ( (1-Baseline!F$90-Baseline!F$89) + (1-Baseline!B$36)*Baseline!F$90 )</f>
        <v>0.0002189007759</v>
      </c>
      <c r="BC796" s="86">
        <f>AH796 * ( (1-Baseline!F$90-Baseline!F$89) + (1-Baseline!B$36)*Baseline!F$90 )</f>
        <v>0.03972574454</v>
      </c>
      <c r="BD796" s="86">
        <f>AI796 * ( (1-Baseline!F$90-Baseline!F$89) + (1-Baseline!B$36)*Baseline!F$90 )</f>
        <v>0.0004951280696</v>
      </c>
      <c r="BE796" s="86">
        <f t="shared" si="7"/>
        <v>0.04194652809</v>
      </c>
      <c r="BF796" s="86">
        <f>AK796 * ( (1-Baseline!H$90-Baseline!H$89) + (1-Baseline!B$36)*Baseline!H$90 )</f>
        <v>0.00003141684814</v>
      </c>
      <c r="BG796" s="86">
        <f>AL796 * ( (1-Baseline!H$90-Baseline!H$89) + (1-Baseline!B$36)*Baseline!H$90 )</f>
        <v>0.0002495294992</v>
      </c>
      <c r="BH796" s="86">
        <f>AM796 * ( (1-Baseline!H$90-Baseline!H$89) + (1-Baseline!B$36)*Baseline!H$90 )</f>
        <v>0.00005384340585</v>
      </c>
      <c r="BI796" s="86">
        <f>AN796 * ( (1-Baseline!H$90-Baseline!H$89) + (1-Baseline!B$36)*Baseline!H$90 )</f>
        <v>0.02746456597</v>
      </c>
      <c r="BJ796" s="86">
        <f t="shared" si="8"/>
        <v>0.02779935573</v>
      </c>
      <c r="BK796" s="62"/>
      <c r="BL796" s="86">
        <f t="shared" si="19"/>
        <v>0.9453252276</v>
      </c>
      <c r="BM796" s="86">
        <f t="shared" si="20"/>
        <v>0.01892261655</v>
      </c>
      <c r="BN796" s="86">
        <f t="shared" si="21"/>
        <v>0.0300000479</v>
      </c>
      <c r="BO796" s="86">
        <f t="shared" si="22"/>
        <v>0.005752107941</v>
      </c>
      <c r="BP796" s="86">
        <f t="shared" si="9"/>
        <v>1</v>
      </c>
      <c r="BQ796" s="86">
        <f t="shared" si="23"/>
        <v>0.0582439038</v>
      </c>
      <c r="BR796" s="86">
        <f t="shared" si="24"/>
        <v>0.9144516305</v>
      </c>
      <c r="BS796" s="86">
        <f t="shared" si="25"/>
        <v>0.01341516373</v>
      </c>
      <c r="BT796" s="86">
        <f t="shared" si="26"/>
        <v>0.01388930197</v>
      </c>
      <c r="BU796" s="86">
        <f t="shared" si="10"/>
        <v>1</v>
      </c>
      <c r="BV796" s="86">
        <f t="shared" si="27"/>
        <v>0.03592084448</v>
      </c>
      <c r="BW796" s="86">
        <f t="shared" si="28"/>
        <v>0.005218567205</v>
      </c>
      <c r="BX796" s="86">
        <f t="shared" si="29"/>
        <v>0.9470567969</v>
      </c>
      <c r="BY796" s="86">
        <f t="shared" si="30"/>
        <v>0.01180379145</v>
      </c>
      <c r="BZ796" s="86">
        <f t="shared" si="11"/>
        <v>1</v>
      </c>
      <c r="CA796" s="86">
        <f t="shared" si="31"/>
        <v>0.001130128642</v>
      </c>
      <c r="CB796" s="86">
        <f t="shared" si="32"/>
        <v>0.008976089291</v>
      </c>
      <c r="CC796" s="86">
        <f t="shared" si="33"/>
        <v>0.001936858047</v>
      </c>
      <c r="CD796" s="86">
        <f t="shared" si="34"/>
        <v>0.987956924</v>
      </c>
      <c r="CE796" s="86">
        <f t="shared" si="12"/>
        <v>1</v>
      </c>
      <c r="CF796" s="62"/>
      <c r="CG796" s="86">
        <f t="shared" si="35"/>
        <v>0.9453252276</v>
      </c>
      <c r="CH796" s="86">
        <f t="shared" si="36"/>
        <v>0.01892261655</v>
      </c>
      <c r="CI796" s="86">
        <f t="shared" si="37"/>
        <v>0.0300000479</v>
      </c>
      <c r="CJ796" s="86">
        <f t="shared" si="38"/>
        <v>0.005752107941</v>
      </c>
      <c r="CK796" s="86">
        <f t="shared" si="13"/>
        <v>1</v>
      </c>
      <c r="CL796" s="86">
        <f t="shared" si="39"/>
        <v>0.0582439038</v>
      </c>
      <c r="CM796" s="86">
        <f t="shared" si="40"/>
        <v>0.9144516305</v>
      </c>
      <c r="CN796" s="86">
        <f t="shared" si="41"/>
        <v>0.01341516373</v>
      </c>
      <c r="CO796" s="86">
        <f t="shared" si="42"/>
        <v>0.01388930197</v>
      </c>
      <c r="CP796" s="86">
        <f t="shared" si="14"/>
        <v>1</v>
      </c>
      <c r="CQ796" s="86">
        <f t="shared" si="43"/>
        <v>0.03592084448</v>
      </c>
      <c r="CR796" s="86">
        <f t="shared" si="44"/>
        <v>0.005218567205</v>
      </c>
      <c r="CS796" s="86">
        <f t="shared" si="45"/>
        <v>0.9470567969</v>
      </c>
      <c r="CT796" s="86">
        <f t="shared" si="46"/>
        <v>0.01180379145</v>
      </c>
      <c r="CU796" s="86">
        <f t="shared" si="15"/>
        <v>1</v>
      </c>
      <c r="CV796" s="86">
        <f t="shared" si="47"/>
        <v>0.001130128642</v>
      </c>
      <c r="CW796" s="86">
        <f t="shared" si="48"/>
        <v>0.008976089291</v>
      </c>
      <c r="CX796" s="86">
        <f t="shared" si="49"/>
        <v>0.001936858047</v>
      </c>
      <c r="CY796" s="86">
        <f t="shared" si="50"/>
        <v>0.987956924</v>
      </c>
      <c r="CZ796" s="86">
        <f t="shared" si="16"/>
        <v>1</v>
      </c>
      <c r="DA796" s="62"/>
      <c r="DB796" s="86">
        <f>(AQ796*Baseline!B$7 + AV796*Baseline!B$11 + BA796*Baseline!B$16 + BF796*Baseline!B$18)</f>
        <v>57481.7677</v>
      </c>
      <c r="DC796" s="86">
        <f>(AR796*Baseline!B$7 + AW796*Baseline!B$11 + BB796*Baseline!B$16 + BG796*Baseline!B$18)</f>
        <v>73426.93088</v>
      </c>
      <c r="DD796" s="86">
        <f>(AS796*Baseline!B$7 + AX796*Baseline!B$11 + BC796*Baseline!B$16 + BH796*Baseline!B$18)</f>
        <v>137935.693</v>
      </c>
      <c r="DE796" s="86">
        <f>(AT796*Baseline!B$7 + AY796*Baseline!B$11 + BD796*Baseline!B$16 + BI796*Baseline!B$18)</f>
        <v>1260486.811</v>
      </c>
      <c r="DF796" s="86">
        <f t="shared" si="17"/>
        <v>1529331.203</v>
      </c>
      <c r="DG796" s="62"/>
      <c r="DH796" s="86">
        <f t="shared" si="51"/>
        <v>0.03758621259</v>
      </c>
      <c r="DI796" s="86">
        <f t="shared" si="52"/>
        <v>0.04801244541</v>
      </c>
      <c r="DJ796" s="86">
        <f t="shared" si="53"/>
        <v>0.09019347331</v>
      </c>
      <c r="DK796" s="86">
        <f t="shared" si="54"/>
        <v>0.8242078687</v>
      </c>
      <c r="DL796" s="86">
        <f t="shared" si="18"/>
        <v>1</v>
      </c>
      <c r="DM796" s="62"/>
      <c r="DN796" s="86">
        <f>DH796 / (Baseline!B$7/Baseline!B$17)</f>
        <v>4.012080977</v>
      </c>
      <c r="DO796" s="86">
        <f>DI796 / (Baseline!B$11/Baseline!B$17)</f>
        <v>1.159043412</v>
      </c>
      <c r="DP796" s="86">
        <f>DJ796 / (Baseline!B$16/Baseline!B$17)</f>
        <v>1.393761733</v>
      </c>
      <c r="DQ796" s="86">
        <f>DK796 / (Baseline!B$18/Baseline!B$17)</f>
        <v>0.9318397584</v>
      </c>
      <c r="DR796" s="62"/>
      <c r="DS796" s="86">
        <f>DH796 / Baseline!H$117</f>
        <v>1.503715878</v>
      </c>
      <c r="DT796" s="86">
        <f>DI796 / Baseline!H$118</f>
        <v>1.080762654</v>
      </c>
      <c r="DU796" s="86">
        <f>DJ796 / Baseline!H$119</f>
        <v>1.078210153</v>
      </c>
      <c r="DV796" s="86">
        <f>DK796 / Baseline!H$120</f>
        <v>0.9731726283</v>
      </c>
      <c r="DW796" s="87"/>
      <c r="DX796" s="86">
        <f>(AU796*Baseline!B$34)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0.02795641958</v>
      </c>
      <c r="DY796" s="86">
        <f>(AZ796*Baseline!B$34) + (Baseline!D$90*(1-Baseline!D$91)*Baseline!B$35) + (Baseline!D$90*Baseline!D$91*((1-Baseline!D$92)*Baseline!B$40 + Baseline!D$92*Baseline!B$41))</f>
        <v>0.0110275979</v>
      </c>
      <c r="DZ796" s="86">
        <f>(BE796*Baseline!B$34) + (Baseline!F$90*(1-Baseline!F$91)*Baseline!B$35) + (Baseline!F$90*Baseline!F$91*((1-Baseline!F$92)*Baseline!B$40 + Baseline!F$92*Baseline!B$41))</f>
        <v>0.01402261921</v>
      </c>
      <c r="EA796" s="86">
        <f>(BJ796*Baseline!B$34) + (Baseline!H$90*(1-Baseline!H$91)*Baseline!B$35) + (Baseline!H$90*Baseline!H$91*((1-Baseline!H$92)*Baseline!B$40 + Baseline!H$92*Baseline!B$41))</f>
        <v>0.009314903359</v>
      </c>
      <c r="EB796" s="86">
        <f>( DX796*Baseline!B$7 + DY796*Baseline!B$11 + DZ796*Baseline!B$16 + EA796*Baseline!B$18 ) / Baseline!B$17</f>
        <v>0.009865135844</v>
      </c>
    </row>
    <row r="797">
      <c r="A797" s="73" t="s">
        <v>973</v>
      </c>
      <c r="B797" s="85">
        <f>MIN( MAX( NORMINV( MCrands!B797, (B$5+B$4)/2, (B$5-B$4)/3.29 ), 0 ), 1 )</f>
        <v>0.5475555862</v>
      </c>
      <c r="C797" s="85">
        <f>MAX( NORMINV( MCrands!C797, (C$5+C$4)/2, (C$5-C$4)/3.29 ), 0 )</f>
        <v>3.122352374</v>
      </c>
      <c r="D797" s="83"/>
      <c r="E797" s="84">
        <f>Baseline!B$33 * (C797 * Baseline!B$68*Baseline!B$68/Baseline!B$75 + Baseline!B$46 * Baseline!B$54*Baseline!B$54/Baseline!B$76 + Baseline!B$47 * Baseline!B$55*Baseline!B$55/Baseline!B$77 + Baseline!B$56*Baseline!B$56/Baseline!B$78)</f>
        <v>0.00002215582083</v>
      </c>
      <c r="F797" s="84">
        <f>Baseline!B$33 * (C797 * Baseline!B$68*Baseline!B$59/Baseline!B$75 + Baseline!B$46 * Baseline!B$54*Baseline!B$69/Baseline!B$76 + Baseline!B$47 * Baseline!B$55*Baseline!B$57/Baseline!B$77 + Baseline!B$56*Baseline!B$58/Baseline!B$78)</f>
        <v>0.000000239737726</v>
      </c>
      <c r="G797" s="85">
        <f>Baseline!B$33 * (C797 * Baseline!B$68*Baseline!B$60/Baseline!B$75 + Baseline!B$46 * Baseline!B$54*Baseline!B$61/Baseline!B$76 + Baseline!B$47 * Baseline!B$55*Baseline!B$70/Baseline!B$77 + Baseline!B$56*Baseline!B$62/Baseline!B$78)</f>
        <v>0.0000002020751979</v>
      </c>
      <c r="H797" s="84">
        <f>Baseline!B$33 * (C797 * Baseline!B$68*Baseline!B$63/Baseline!B$75 + Baseline!B$46 * Baseline!B$54*Baseline!B$64/Baseline!B$76 + Baseline!B$47 * Baseline!B$55*Baseline!B$65/Baseline!B$77 + Baseline!B$56*Baseline!B$71/Baseline!B$78)</f>
        <v>0.000000003854616154</v>
      </c>
      <c r="I797" s="84">
        <f>Baseline!B$33 * (C797 * Baseline!B$59*Baseline!B$68/Baseline!B$75 + Baseline!B$46 * Baseline!B$69*Baseline!B$54/Baseline!B$76 + Baseline!B$47 * Baseline!B$57*Baseline!B$55/Baseline!B$77 + Baseline!B$58*Baseline!B$56/Baseline!B$78)</f>
        <v>0.000000239737726</v>
      </c>
      <c r="J797" s="85">
        <f>Baseline!B$33 * (C797 * Baseline!B$59*Baseline!B$59/Baseline!B$75 + Baseline!B$46 * Baseline!B$69*Baseline!B$69/Baseline!B$76 + Baseline!B$47 * Baseline!B$57*Baseline!B$57/Baseline!B$77 + Baseline!B$58*Baseline!B$58/Baseline!B$78)</f>
        <v>0.000002116574541</v>
      </c>
      <c r="K797" s="84">
        <f>Baseline!B$33 * (C797 * Baseline!B$59*Baseline!B$60/Baseline!B$75 + Baseline!B$46 * Baseline!B$69*Baseline!B$61/Baseline!B$76 + Baseline!B$47 * Baseline!B$57*Baseline!B$70/Baseline!B$77 + Baseline!B$58*Baseline!B$62/Baseline!B$78)</f>
        <v>0.00000001649005213</v>
      </c>
      <c r="L797" s="85">
        <f>Baseline!B$33 * (C797 * Baseline!B$59*Baseline!B$63/Baseline!B$75 + Baseline!B$46 * Baseline!B$69*Baseline!B$64/Baseline!B$76 + Baseline!B$47 * Baseline!B$57*Baseline!B$65/Baseline!B$77 + Baseline!B$58*Baseline!B$71/Baseline!B$78)</f>
        <v>0.00000001707281699</v>
      </c>
      <c r="M797" s="84">
        <f>Baseline!B$33 * (C797 * Baseline!B$60*Baseline!B$68/Baseline!B$75 + Baseline!B$46 * Baseline!B$61*Baseline!B$54/Baseline!B$76 + Baseline!B$47 * Baseline!B$70*Baseline!B$55/Baseline!B$77 + Baseline!B$62*Baseline!B$56/Baseline!B$78)</f>
        <v>0.0000002020751979</v>
      </c>
      <c r="N797" s="85">
        <f>Baseline!B$33 * (C797 * Baseline!B$60*Baseline!B$59/Baseline!B$75 + Baseline!B$46 * Baseline!B$61*Baseline!B$69/Baseline!B$76 + Baseline!B$47 * Baseline!B$70*Baseline!B$57/Baseline!B$77 + Baseline!B$62*Baseline!B$58/Baseline!B$78)</f>
        <v>0.00000001649005213</v>
      </c>
      <c r="O797" s="85">
        <f>Baseline!B$33 * (C797 * Baseline!B$60*Baseline!B$60/Baseline!B$75 + Baseline!B$46 * Baseline!B$61*Baseline!B$61/Baseline!B$76 + Baseline!B$47 * Baseline!B$70*Baseline!B$70/Baseline!B$77 + Baseline!B$62*Baseline!B$62/Baseline!B$78)</f>
        <v>0.000001589268181</v>
      </c>
      <c r="P797" s="84">
        <f>Baseline!B$33 * (C797 * Baseline!B$60*Baseline!B$63/Baseline!B$75 + Baseline!B$46 * Baseline!B$61*Baseline!B$64/Baseline!B$76 + Baseline!B$47 * Baseline!B$70*Baseline!B$65/Baseline!B$77 + Baseline!B$62*Baseline!B$71/Baseline!B$78)</f>
        <v>0.000000001956457544</v>
      </c>
      <c r="Q797" s="84">
        <f>Baseline!B$33 * (C797 * Baseline!B$63*Baseline!B$68/Baseline!B$75 + Baseline!B$46 * Baseline!B$64*Baseline!B$54/Baseline!B$76 + Baseline!B$47 * Baseline!B$65*Baseline!B$55/Baseline!B$77 + Baseline!B$71*Baseline!B$56/Baseline!B$78)</f>
        <v>0.000000003854616154</v>
      </c>
      <c r="R797" s="84">
        <f>Baseline!B$33 * (C797 * Baseline!B$63*Baseline!B$59/Baseline!B$75 + Baseline!B$46 * Baseline!B$64*Baseline!B$69/Baseline!B$76 + Baseline!B$47 * Baseline!B$65*Baseline!B$57/Baseline!B$77 + Baseline!B$71*Baseline!B$58/Baseline!B$78)</f>
        <v>0.00000001707281699</v>
      </c>
      <c r="S797" s="84">
        <f>Baseline!B$33 * (C797 * Baseline!B$63*Baseline!B$60/Baseline!B$75 + Baseline!B$46 * Baseline!B$64*Baseline!B$61/Baseline!B$76 + Baseline!B$47 * Baseline!B$65*Baseline!B$70/Baseline!B$77 + Baseline!B$71*Baseline!B$62/Baseline!B$78)</f>
        <v>0.000000001956457544</v>
      </c>
      <c r="T797" s="84">
        <f>Baseline!B$33 * (C797 * Baseline!B$63*Baseline!B$63/Baseline!B$75 + Baseline!B$46 * Baseline!B$64*Baseline!B$64/Baseline!B$76 + Baseline!B$47 * Baseline!B$65*Baseline!B$65/Baseline!B$77 + Baseline!B$71*Baseline!B$71/Baseline!B$78)</f>
        <v>0.00000009856722379</v>
      </c>
      <c r="U797" s="83"/>
      <c r="V797" s="84">
        <f>E797 * ( Baseline!B$89 * Baseline!B$7 )</f>
        <v>0.2299552644</v>
      </c>
      <c r="W797" s="84">
        <f>F797 * ( Baseline!D$89 * Baseline!B$11 )</f>
        <v>0.004422344903</v>
      </c>
      <c r="X797" s="84">
        <f>G797 * ( Baseline!F$89 * Baseline!B$16 )</f>
        <v>0.007019035506</v>
      </c>
      <c r="Y797" s="84">
        <f>H797 * ( Baseline!H$89 * Baseline!B$18 )</f>
        <v>0.001355566226</v>
      </c>
      <c r="Z797" s="86">
        <f t="shared" si="1"/>
        <v>0.2427522111</v>
      </c>
      <c r="AA797" s="84">
        <f>I797 * ( Baseline!B$89 * Baseline!B$7 )</f>
        <v>0.002488237858</v>
      </c>
      <c r="AB797" s="85">
        <f>J797 * ( Baseline!D$89 * Baseline!B$11 )</f>
        <v>0.03904359479</v>
      </c>
      <c r="AC797" s="85">
        <f>K797 * ( Baseline!F$89 * Baseline!B$16 )</f>
        <v>0.0005727781668</v>
      </c>
      <c r="AD797" s="85">
        <f>L797 * ( Baseline!F$89 * Baseline!B$16 )</f>
        <v>0.0005930203699</v>
      </c>
      <c r="AE797" s="86">
        <f t="shared" si="2"/>
        <v>0.04269763119</v>
      </c>
      <c r="AF797" s="86">
        <f>M797 * ( Baseline!B$89 * Baseline!B$7 )</f>
        <v>0.002097338479</v>
      </c>
      <c r="AG797" s="86">
        <f>N797 * ( Baseline!D$89 * Baseline!B$11 )</f>
        <v>0.0003041853245</v>
      </c>
      <c r="AH797" s="86">
        <f>O797 * ( Baseline!F$89 * Baseline!B$16 )</f>
        <v>0.0552028646</v>
      </c>
      <c r="AI797" s="86">
        <f>P797 * ( Baseline!H$89 * Baseline!B$18 )</f>
        <v>0.0006880342074</v>
      </c>
      <c r="AJ797" s="86">
        <f t="shared" si="3"/>
        <v>0.05829242261</v>
      </c>
      <c r="AK797" s="86">
        <f>Q797 * ( Baseline!B$89 * Baseline!B$7 )</f>
        <v>0.00004000706106</v>
      </c>
      <c r="AL797" s="86">
        <f>R797 * ( Baseline!D$89 * Baseline!B$11 )</f>
        <v>0.0003149353522</v>
      </c>
      <c r="AM797" s="86">
        <f>S797 * ( Baseline!F$89 * Baseline!B$16 )</f>
        <v>0.00006795710266</v>
      </c>
      <c r="AN797" s="86">
        <f>T797 * ( Baseline!H$89 * Baseline!B$18 )</f>
        <v>0.03466347731</v>
      </c>
      <c r="AO797" s="86">
        <f t="shared" si="4"/>
        <v>0.03508637683</v>
      </c>
      <c r="AP797" s="62"/>
      <c r="AQ797" s="86">
        <f>V797 * ( (1-Baseline!B$90-Baseline!B$89) + (1-B797)*Baseline!B$90 )</f>
        <v>0.112971394</v>
      </c>
      <c r="AR797" s="86">
        <f>W797 * ( (1-Baseline!B$90-Baseline!B$89) + (1-B797)*Baseline!B$90 )</f>
        <v>0.002172589828</v>
      </c>
      <c r="AS797" s="86">
        <f>X797 * ( (1-Baseline!B$90-Baseline!B$89) + (1-B797)*Baseline!B$90 )</f>
        <v>0.003448280376</v>
      </c>
      <c r="AT797" s="86">
        <f>Y797 * ( (1-Baseline!B$90-Baseline!B$89) + (1-B797)*Baseline!B$90 )</f>
        <v>0.000665956514</v>
      </c>
      <c r="AU797" s="86">
        <f t="shared" si="5"/>
        <v>0.1192582207</v>
      </c>
      <c r="AV797" s="86">
        <f>AA797 * ( (1-Baseline!D$90-Baseline!D$89) + (1-B797)*Baseline!D$90 )</f>
        <v>0.001856458086</v>
      </c>
      <c r="AW797" s="86">
        <f>AB797 * ( (1-Baseline!D$90-Baseline!D$89) + (1-B797)*Baseline!D$90 )</f>
        <v>0.02913017219</v>
      </c>
      <c r="AX797" s="86">
        <f>AC797 * ( (1-Baseline!D$90-Baseline!D$89) + (1-B797)*Baseline!D$90 )</f>
        <v>0.0004273460657</v>
      </c>
      <c r="AY797" s="86">
        <f>AD797 * ( (1-Baseline!D$90-Baseline!D$89) + (1-B797)*Baseline!D$90 )</f>
        <v>0.0004424486418</v>
      </c>
      <c r="AZ797" s="86">
        <f t="shared" si="6"/>
        <v>0.03185642498</v>
      </c>
      <c r="BA797" s="86">
        <f>AF797 * ( (1-Baseline!F$90-Baseline!F$89) + (1-Baseline!B$36)*Baseline!F$90 )</f>
        <v>0.001509311884</v>
      </c>
      <c r="BB797" s="86">
        <f>AG797 * ( (1-Baseline!F$90-Baseline!F$89) + (1-Baseline!B$36)*Baseline!F$90 )</f>
        <v>0.0002189014935</v>
      </c>
      <c r="BC797" s="86">
        <f>AH797 * ( (1-Baseline!F$90-Baseline!F$89) + (1-Baseline!B$36)*Baseline!F$90 )</f>
        <v>0.03972574786</v>
      </c>
      <c r="BD797" s="86">
        <f>AI797 * ( (1-Baseline!F$90-Baseline!F$89) + (1-Baseline!B$36)*Baseline!F$90 )</f>
        <v>0.0004951314328</v>
      </c>
      <c r="BE797" s="86">
        <f t="shared" si="7"/>
        <v>0.04194909267</v>
      </c>
      <c r="BF797" s="86">
        <f>AK797 * ( (1-Baseline!H$90-Baseline!H$89) + (1-Baseline!B$36)*Baseline!H$90 )</f>
        <v>0.00003169839462</v>
      </c>
      <c r="BG797" s="86">
        <f>AL797 * ( (1-Baseline!H$90-Baseline!H$89) + (1-Baseline!B$36)*Baseline!H$90 )</f>
        <v>0.0002495295782</v>
      </c>
      <c r="BH797" s="86">
        <f>AM797 * ( (1-Baseline!H$90-Baseline!H$89) + (1-Baseline!B$36)*Baseline!H$90 )</f>
        <v>0.00005384377158</v>
      </c>
      <c r="BI797" s="86">
        <f>AN797 * ( (1-Baseline!H$90-Baseline!H$89) + (1-Baseline!B$36)*Baseline!H$90 )</f>
        <v>0.02746456634</v>
      </c>
      <c r="BJ797" s="86">
        <f t="shared" si="8"/>
        <v>0.02779963809</v>
      </c>
      <c r="BK797" s="62"/>
      <c r="BL797" s="86">
        <f t="shared" si="19"/>
        <v>0.9472839132</v>
      </c>
      <c r="BM797" s="86">
        <f t="shared" si="20"/>
        <v>0.01821752677</v>
      </c>
      <c r="BN797" s="86">
        <f t="shared" si="21"/>
        <v>0.02891440402</v>
      </c>
      <c r="BO797" s="86">
        <f t="shared" si="22"/>
        <v>0.005584156044</v>
      </c>
      <c r="BP797" s="86">
        <f t="shared" si="9"/>
        <v>1</v>
      </c>
      <c r="BQ797" s="86">
        <f t="shared" si="23"/>
        <v>0.05827578227</v>
      </c>
      <c r="BR797" s="86">
        <f t="shared" si="24"/>
        <v>0.9144206296</v>
      </c>
      <c r="BS797" s="86">
        <f t="shared" si="25"/>
        <v>0.01341475278</v>
      </c>
      <c r="BT797" s="86">
        <f t="shared" si="26"/>
        <v>0.01388883536</v>
      </c>
      <c r="BU797" s="86">
        <f t="shared" si="10"/>
        <v>1</v>
      </c>
      <c r="BV797" s="86">
        <f t="shared" si="27"/>
        <v>0.03597960739</v>
      </c>
      <c r="BW797" s="86">
        <f t="shared" si="28"/>
        <v>0.005218265272</v>
      </c>
      <c r="BX797" s="86">
        <f t="shared" si="29"/>
        <v>0.9469989774</v>
      </c>
      <c r="BY797" s="86">
        <f t="shared" si="30"/>
        <v>0.01180314999</v>
      </c>
      <c r="BZ797" s="86">
        <f t="shared" si="11"/>
        <v>1</v>
      </c>
      <c r="CA797" s="86">
        <f t="shared" si="31"/>
        <v>0.001140244867</v>
      </c>
      <c r="CB797" s="86">
        <f t="shared" si="32"/>
        <v>0.008976000963</v>
      </c>
      <c r="CC797" s="86">
        <f t="shared" si="33"/>
        <v>0.001936851531</v>
      </c>
      <c r="CD797" s="86">
        <f t="shared" si="34"/>
        <v>0.9879469026</v>
      </c>
      <c r="CE797" s="86">
        <f t="shared" si="12"/>
        <v>1</v>
      </c>
      <c r="CF797" s="62"/>
      <c r="CG797" s="86">
        <f t="shared" si="35"/>
        <v>0.9472839132</v>
      </c>
      <c r="CH797" s="86">
        <f t="shared" si="36"/>
        <v>0.01821752677</v>
      </c>
      <c r="CI797" s="86">
        <f t="shared" si="37"/>
        <v>0.02891440402</v>
      </c>
      <c r="CJ797" s="86">
        <f t="shared" si="38"/>
        <v>0.005584156044</v>
      </c>
      <c r="CK797" s="86">
        <f t="shared" si="13"/>
        <v>1</v>
      </c>
      <c r="CL797" s="86">
        <f t="shared" si="39"/>
        <v>0.05827578227</v>
      </c>
      <c r="CM797" s="86">
        <f t="shared" si="40"/>
        <v>0.9144206296</v>
      </c>
      <c r="CN797" s="86">
        <f t="shared" si="41"/>
        <v>0.01341475278</v>
      </c>
      <c r="CO797" s="86">
        <f t="shared" si="42"/>
        <v>0.01388883536</v>
      </c>
      <c r="CP797" s="86">
        <f t="shared" si="14"/>
        <v>1</v>
      </c>
      <c r="CQ797" s="86">
        <f t="shared" si="43"/>
        <v>0.03597960739</v>
      </c>
      <c r="CR797" s="86">
        <f t="shared" si="44"/>
        <v>0.005218265272</v>
      </c>
      <c r="CS797" s="86">
        <f t="shared" si="45"/>
        <v>0.9469989774</v>
      </c>
      <c r="CT797" s="86">
        <f t="shared" si="46"/>
        <v>0.01180314999</v>
      </c>
      <c r="CU797" s="86">
        <f t="shared" si="15"/>
        <v>1</v>
      </c>
      <c r="CV797" s="86">
        <f t="shared" si="47"/>
        <v>0.001140244867</v>
      </c>
      <c r="CW797" s="86">
        <f t="shared" si="48"/>
        <v>0.008976000963</v>
      </c>
      <c r="CX797" s="86">
        <f t="shared" si="49"/>
        <v>0.001936851531</v>
      </c>
      <c r="CY797" s="86">
        <f t="shared" si="50"/>
        <v>0.9879469026</v>
      </c>
      <c r="CZ797" s="86">
        <f t="shared" si="16"/>
        <v>1</v>
      </c>
      <c r="DA797" s="62"/>
      <c r="DB797" s="86">
        <f>(AQ797*Baseline!B$7 + AV797*Baseline!B$11 + BA797*Baseline!B$16 + BF797*Baseline!B$18)</f>
        <v>65280.37764</v>
      </c>
      <c r="DC797" s="86">
        <f>(AR797*Baseline!B$7 + AW797*Baseline!B$11 + BB797*Baseline!B$16 + BG797*Baseline!B$18)</f>
        <v>75684.45795</v>
      </c>
      <c r="DD797" s="86">
        <f>(AS797*Baseline!B$7 + AX797*Baseline!B$11 + BC797*Baseline!B$16 + BH797*Baseline!B$18)</f>
        <v>138143.2362</v>
      </c>
      <c r="DE797" s="86">
        <f>(AT797*Baseline!B$7 + AY797*Baseline!B$11 + BD797*Baseline!B$16 + BI797*Baseline!B$18)</f>
        <v>1260555.532</v>
      </c>
      <c r="DF797" s="86">
        <f t="shared" si="17"/>
        <v>1539663.604</v>
      </c>
      <c r="DG797" s="62"/>
      <c r="DH797" s="86">
        <f t="shared" si="51"/>
        <v>0.04239911723</v>
      </c>
      <c r="DI797" s="86">
        <f t="shared" si="52"/>
        <v>0.04915648961</v>
      </c>
      <c r="DJ797" s="86">
        <f t="shared" si="53"/>
        <v>0.0897229991</v>
      </c>
      <c r="DK797" s="86">
        <f t="shared" si="54"/>
        <v>0.8187213941</v>
      </c>
      <c r="DL797" s="86">
        <f t="shared" si="18"/>
        <v>1</v>
      </c>
      <c r="DM797" s="62"/>
      <c r="DN797" s="86">
        <f>DH797 / (Baseline!B$7/Baseline!B$17)</f>
        <v>4.525826892</v>
      </c>
      <c r="DO797" s="86">
        <f>DI797 / (Baseline!B$11/Baseline!B$17)</f>
        <v>1.186661187</v>
      </c>
      <c r="DP797" s="86">
        <f>DJ797 / (Baseline!B$16/Baseline!B$17)</f>
        <v>1.386491485</v>
      </c>
      <c r="DQ797" s="86">
        <f>DK797 / (Baseline!B$18/Baseline!B$17)</f>
        <v>0.9256368145</v>
      </c>
      <c r="DR797" s="62"/>
      <c r="DS797" s="86">
        <f>DH797 / Baseline!H$117</f>
        <v>1.696266301</v>
      </c>
      <c r="DT797" s="86">
        <f>DI797 / Baseline!H$118</f>
        <v>1.106515149</v>
      </c>
      <c r="DU797" s="86">
        <f>DJ797 / Baseline!H$119</f>
        <v>1.072585909</v>
      </c>
      <c r="DV797" s="86">
        <f>DK797 / Baseline!H$120</f>
        <v>0.9666945454</v>
      </c>
      <c r="DW797" s="87"/>
      <c r="DX797" s="86">
        <f>(AU797*Baseline!B$34)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0.03041826436</v>
      </c>
      <c r="DY797" s="86">
        <f>(AZ797*Baseline!B$34) + (Baseline!D$90*(1-Baseline!D$91)*Baseline!B$35) + (Baseline!D$90*Baseline!D$91*((1-Baseline!D$92)*Baseline!B$40 + Baseline!D$92*Baseline!B$41))</f>
        <v>0.01119203175</v>
      </c>
      <c r="DZ797" s="86">
        <f>(BE797*Baseline!B$34) + (Baseline!F$90*(1-Baseline!F$91)*Baseline!B$35) + (Baseline!F$90*Baseline!F$91*((1-Baseline!F$92)*Baseline!B$40 + Baseline!F$92*Baseline!B$41))</f>
        <v>0.0140230039</v>
      </c>
      <c r="EA797" s="86">
        <f>(BJ797*Baseline!B$34) + (Baseline!H$90*(1-Baseline!H$91)*Baseline!B$35) + (Baseline!H$90*Baseline!H$91*((1-Baseline!H$92)*Baseline!B$40 + Baseline!H$92*Baseline!B$41))</f>
        <v>0.009314945713</v>
      </c>
      <c r="EB797" s="86">
        <f>( DX797*Baseline!B$7 + DY797*Baseline!B$11 + DZ797*Baseline!B$16 + EA797*Baseline!B$18 ) / Baseline!B$17</f>
        <v>0.009895072939</v>
      </c>
    </row>
    <row r="798">
      <c r="A798" s="73" t="s">
        <v>974</v>
      </c>
      <c r="B798" s="85">
        <f>MIN( MAX( NORMINV( MCrands!B798, (B$5+B$4)/2, (B$5-B$4)/3.29 ), 0 ), 1 )</f>
        <v>0.3548230603</v>
      </c>
      <c r="C798" s="85">
        <f>MAX( NORMINV( MCrands!C798, (C$5+C$4)/2, (C$5-C$4)/3.29 ), 0 )</f>
        <v>2.800138626</v>
      </c>
      <c r="D798" s="83"/>
      <c r="E798" s="84">
        <f>Baseline!B$33 * (C798 * Baseline!B$68*Baseline!B$68/Baseline!B$75 + Baseline!B$46 * Baseline!B$54*Baseline!B$54/Baseline!B$76 + Baseline!B$47 * Baseline!B$55*Baseline!B$55/Baseline!B$77 + Baseline!B$56*Baseline!B$56/Baseline!B$78)</f>
        <v>0.00001987453976</v>
      </c>
      <c r="F798" s="84">
        <f>Baseline!B$33 * (C798 * Baseline!B$68*Baseline!B$59/Baseline!B$75 + Baseline!B$46 * Baseline!B$54*Baseline!B$69/Baseline!B$76 + Baseline!B$47 * Baseline!B$55*Baseline!B$57/Baseline!B$77 + Baseline!B$56*Baseline!B$58/Baseline!B$78)</f>
        <v>0.0000002393775237</v>
      </c>
      <c r="G798" s="85">
        <f>Baseline!B$33 * (C798 * Baseline!B$68*Baseline!B$60/Baseline!B$75 + Baseline!B$46 * Baseline!B$54*Baseline!B$61/Baseline!B$76 + Baseline!B$47 * Baseline!B$55*Baseline!B$70/Baseline!B$77 + Baseline!B$56*Baseline!B$62/Baseline!B$78)</f>
        <v>0.0000002011897007</v>
      </c>
      <c r="H798" s="84">
        <f>Baseline!B$33 * (C798 * Baseline!B$68*Baseline!B$63/Baseline!B$75 + Baseline!B$46 * Baseline!B$54*Baseline!B$64/Baseline!B$76 + Baseline!B$47 * Baseline!B$55*Baseline!B$65/Baseline!B$77 + Baseline!B$56*Baseline!B$71/Baseline!B$78)</f>
        <v>0.000000003766066428</v>
      </c>
      <c r="I798" s="84">
        <f>Baseline!B$33 * (C798 * Baseline!B$59*Baseline!B$68/Baseline!B$75 + Baseline!B$46 * Baseline!B$69*Baseline!B$54/Baseline!B$76 + Baseline!B$47 * Baseline!B$57*Baseline!B$55/Baseline!B$77 + Baseline!B$58*Baseline!B$56/Baseline!B$78)</f>
        <v>0.0000002393775237</v>
      </c>
      <c r="J798" s="85">
        <f>Baseline!B$33 * (C798 * Baseline!B$59*Baseline!B$59/Baseline!B$75 + Baseline!B$46 * Baseline!B$69*Baseline!B$69/Baseline!B$76 + Baseline!B$47 * Baseline!B$57*Baseline!B$57/Baseline!B$77 + Baseline!B$58*Baseline!B$58/Baseline!B$78)</f>
        <v>0.000002116574484</v>
      </c>
      <c r="K798" s="84">
        <f>Baseline!B$33 * (C798 * Baseline!B$59*Baseline!B$60/Baseline!B$75 + Baseline!B$46 * Baseline!B$69*Baseline!B$61/Baseline!B$76 + Baseline!B$47 * Baseline!B$57*Baseline!B$70/Baseline!B$77 + Baseline!B$58*Baseline!B$62/Baseline!B$78)</f>
        <v>0.00000001648991232</v>
      </c>
      <c r="L798" s="85">
        <f>Baseline!B$33 * (C798 * Baseline!B$59*Baseline!B$63/Baseline!B$75 + Baseline!B$46 * Baseline!B$69*Baseline!B$64/Baseline!B$76 + Baseline!B$47 * Baseline!B$57*Baseline!B$65/Baseline!B$77 + Baseline!B$58*Baseline!B$71/Baseline!B$78)</f>
        <v>0.00000001707280301</v>
      </c>
      <c r="M798" s="84">
        <f>Baseline!B$33 * (C798 * Baseline!B$60*Baseline!B$68/Baseline!B$75 + Baseline!B$46 * Baseline!B$61*Baseline!B$54/Baseline!B$76 + Baseline!B$47 * Baseline!B$70*Baseline!B$55/Baseline!B$77 + Baseline!B$62*Baseline!B$56/Baseline!B$78)</f>
        <v>0.0000002011897007</v>
      </c>
      <c r="N798" s="85">
        <f>Baseline!B$33 * (C798 * Baseline!B$60*Baseline!B$59/Baseline!B$75 + Baseline!B$46 * Baseline!B$61*Baseline!B$69/Baseline!B$76 + Baseline!B$47 * Baseline!B$70*Baseline!B$57/Baseline!B$77 + Baseline!B$62*Baseline!B$58/Baseline!B$78)</f>
        <v>0.00000001648991232</v>
      </c>
      <c r="O798" s="85">
        <f>Baseline!B$33 * (C798 * Baseline!B$60*Baseline!B$60/Baseline!B$75 + Baseline!B$46 * Baseline!B$61*Baseline!B$61/Baseline!B$76 + Baseline!B$47 * Baseline!B$70*Baseline!B$70/Baseline!B$77 + Baseline!B$62*Baseline!B$62/Baseline!B$78)</f>
        <v>0.000001589267837</v>
      </c>
      <c r="P798" s="84">
        <f>Baseline!B$33 * (C798 * Baseline!B$60*Baseline!B$63/Baseline!B$75 + Baseline!B$46 * Baseline!B$61*Baseline!B$64/Baseline!B$76 + Baseline!B$47 * Baseline!B$70*Baseline!B$65/Baseline!B$77 + Baseline!B$62*Baseline!B$71/Baseline!B$78)</f>
        <v>0.000000001956423173</v>
      </c>
      <c r="Q798" s="84">
        <f>Baseline!B$33 * (C798 * Baseline!B$63*Baseline!B$68/Baseline!B$75 + Baseline!B$46 * Baseline!B$64*Baseline!B$54/Baseline!B$76 + Baseline!B$47 * Baseline!B$65*Baseline!B$55/Baseline!B$77 + Baseline!B$71*Baseline!B$56/Baseline!B$78)</f>
        <v>0.000000003766066428</v>
      </c>
      <c r="R798" s="84">
        <f>Baseline!B$33 * (C798 * Baseline!B$63*Baseline!B$59/Baseline!B$75 + Baseline!B$46 * Baseline!B$64*Baseline!B$69/Baseline!B$76 + Baseline!B$47 * Baseline!B$65*Baseline!B$57/Baseline!B$77 + Baseline!B$71*Baseline!B$58/Baseline!B$78)</f>
        <v>0.00000001707280301</v>
      </c>
      <c r="S798" s="84">
        <f>Baseline!B$33 * (C798 * Baseline!B$63*Baseline!B$60/Baseline!B$75 + Baseline!B$46 * Baseline!B$64*Baseline!B$61/Baseline!B$76 + Baseline!B$47 * Baseline!B$65*Baseline!B$70/Baseline!B$77 + Baseline!B$71*Baseline!B$62/Baseline!B$78)</f>
        <v>0.000000001956423173</v>
      </c>
      <c r="T798" s="84">
        <f>Baseline!B$33 * (C798 * Baseline!B$63*Baseline!B$63/Baseline!B$75 + Baseline!B$46 * Baseline!B$64*Baseline!B$64/Baseline!B$76 + Baseline!B$47 * Baseline!B$65*Baseline!B$65/Baseline!B$77 + Baseline!B$71*Baseline!B$71/Baseline!B$78)</f>
        <v>0.00000009856722035</v>
      </c>
      <c r="U798" s="83"/>
      <c r="V798" s="84">
        <f>E798 * ( Baseline!B$89 * Baseline!B$7 )</f>
        <v>0.2062778482</v>
      </c>
      <c r="W798" s="84">
        <f>F798 * ( Baseline!D$89 * Baseline!B$11 )</f>
        <v>0.004415700397</v>
      </c>
      <c r="X798" s="84">
        <f>G798 * ( Baseline!F$89 * Baseline!B$16 )</f>
        <v>0.006988277963</v>
      </c>
      <c r="Y798" s="84">
        <f>H798 * ( Baseline!H$89 * Baseline!B$18 )</f>
        <v>0.001324425637</v>
      </c>
      <c r="Z798" s="86">
        <f t="shared" si="1"/>
        <v>0.2190062522</v>
      </c>
      <c r="AA798" s="84">
        <f>I798 * ( Baseline!B$89 * Baseline!B$7 )</f>
        <v>0.002484499319</v>
      </c>
      <c r="AB798" s="85">
        <f>J798 * ( Baseline!D$89 * Baseline!B$11 )</f>
        <v>0.03904359374</v>
      </c>
      <c r="AC798" s="85">
        <f>K798 * ( Baseline!F$89 * Baseline!B$16 )</f>
        <v>0.0005727733103</v>
      </c>
      <c r="AD798" s="85">
        <f>L798 * ( Baseline!F$89 * Baseline!B$16 )</f>
        <v>0.0005930198843</v>
      </c>
      <c r="AE798" s="86">
        <f t="shared" si="2"/>
        <v>0.04269388626</v>
      </c>
      <c r="AF798" s="86">
        <f>M798 * ( Baseline!B$89 * Baseline!B$7 )</f>
        <v>0.002088147903</v>
      </c>
      <c r="AG798" s="86">
        <f>N798 * ( Baseline!D$89 * Baseline!B$11 )</f>
        <v>0.0003041827454</v>
      </c>
      <c r="AH798" s="86">
        <f>O798 * ( Baseline!F$89 * Baseline!B$16 )</f>
        <v>0.05520285266</v>
      </c>
      <c r="AI798" s="86">
        <f>P798 * ( Baseline!H$89 * Baseline!B$18 )</f>
        <v>0.00068802212</v>
      </c>
      <c r="AJ798" s="86">
        <f t="shared" si="3"/>
        <v>0.05828320543</v>
      </c>
      <c r="AK798" s="86">
        <f>Q798 * ( Baseline!B$89 * Baseline!B$7 )</f>
        <v>0.00003908800346</v>
      </c>
      <c r="AL798" s="86">
        <f>R798 * ( Baseline!D$89 * Baseline!B$11 )</f>
        <v>0.0003149350943</v>
      </c>
      <c r="AM798" s="86">
        <f>S798 * ( Baseline!F$89 * Baseline!B$16 )</f>
        <v>0.00006795590879</v>
      </c>
      <c r="AN798" s="86">
        <f>T798 * ( Baseline!H$89 * Baseline!B$18 )</f>
        <v>0.0346634761</v>
      </c>
      <c r="AO798" s="86">
        <f t="shared" si="4"/>
        <v>0.03508545511</v>
      </c>
      <c r="AP798" s="62"/>
      <c r="AQ798" s="86">
        <f>V798 * ( (1-Baseline!B$90-Baseline!B$89) + (1-B798)*Baseline!B$90 )</f>
        <v>0.1367225</v>
      </c>
      <c r="AR798" s="86">
        <f>W798 * ( (1-Baseline!B$90-Baseline!B$89) + (1-B798)*Baseline!B$90 )</f>
        <v>0.002926759236</v>
      </c>
      <c r="AS798" s="86">
        <f>X798 * ( (1-Baseline!B$90-Baseline!B$89) + (1-B798)*Baseline!B$90 )</f>
        <v>0.00463188288</v>
      </c>
      <c r="AT798" s="86">
        <f>Y798 * ( (1-Baseline!B$90-Baseline!B$89) + (1-B798)*Baseline!B$90 )</f>
        <v>0.0008778392143</v>
      </c>
      <c r="AU798" s="86">
        <f t="shared" si="5"/>
        <v>0.1451589813</v>
      </c>
      <c r="AV798" s="86">
        <f>AA798 * ( (1-Baseline!D$90-Baseline!D$89) + (1-B798)*Baseline!D$90 )</f>
        <v>0.002068190822</v>
      </c>
      <c r="AW798" s="86">
        <f>AB798 * ( (1-Baseline!D$90-Baseline!D$89) + (1-B798)*Baseline!D$90 )</f>
        <v>0.03250135816</v>
      </c>
      <c r="AX798" s="86">
        <f>AC798 * ( (1-Baseline!D$90-Baseline!D$89) + (1-B798)*Baseline!D$90 )</f>
        <v>0.0004767980793</v>
      </c>
      <c r="AY798" s="86">
        <f>AD798 * ( (1-Baseline!D$90-Baseline!D$89) + (1-B798)*Baseline!D$90 )</f>
        <v>0.0004936520901</v>
      </c>
      <c r="AZ798" s="86">
        <f t="shared" si="6"/>
        <v>0.03553999915</v>
      </c>
      <c r="BA798" s="86">
        <f>AF798 * ( (1-Baseline!F$90-Baseline!F$89) + (1-Baseline!B$36)*Baseline!F$90 )</f>
        <v>0.001502698052</v>
      </c>
      <c r="BB798" s="86">
        <f>AG798 * ( (1-Baseline!F$90-Baseline!F$89) + (1-Baseline!B$36)*Baseline!F$90 )</f>
        <v>0.0002188996375</v>
      </c>
      <c r="BC798" s="86">
        <f>AH798 * ( (1-Baseline!F$90-Baseline!F$89) + (1-Baseline!B$36)*Baseline!F$90 )</f>
        <v>0.03972573927</v>
      </c>
      <c r="BD798" s="86">
        <f>AI798 * ( (1-Baseline!F$90-Baseline!F$89) + (1-Baseline!B$36)*Baseline!F$90 )</f>
        <v>0.0004951227342</v>
      </c>
      <c r="BE798" s="86">
        <f t="shared" si="7"/>
        <v>0.04194245969</v>
      </c>
      <c r="BF798" s="86">
        <f>AK798 * ( (1-Baseline!H$90-Baseline!H$89) + (1-Baseline!B$36)*Baseline!H$90 )</f>
        <v>0.0000309702069</v>
      </c>
      <c r="BG798" s="86">
        <f>AL798 * ( (1-Baseline!H$90-Baseline!H$89) + (1-Baseline!B$36)*Baseline!H$90 )</f>
        <v>0.0002495293739</v>
      </c>
      <c r="BH798" s="86">
        <f>AM798 * ( (1-Baseline!H$90-Baseline!H$89) + (1-Baseline!B$36)*Baseline!H$90 )</f>
        <v>0.00005384282565</v>
      </c>
      <c r="BI798" s="86">
        <f>AN798 * ( (1-Baseline!H$90-Baseline!H$89) + (1-Baseline!B$36)*Baseline!H$90 )</f>
        <v>0.02746456539</v>
      </c>
      <c r="BJ798" s="86">
        <f t="shared" si="8"/>
        <v>0.02779890779</v>
      </c>
      <c r="BK798" s="62"/>
      <c r="BL798" s="86">
        <f t="shared" si="19"/>
        <v>0.941881093</v>
      </c>
      <c r="BM798" s="86">
        <f t="shared" si="20"/>
        <v>0.0201624399</v>
      </c>
      <c r="BN798" s="86">
        <f t="shared" si="21"/>
        <v>0.03190903407</v>
      </c>
      <c r="BO798" s="86">
        <f t="shared" si="22"/>
        <v>0.006047433004</v>
      </c>
      <c r="BP798" s="86">
        <f t="shared" si="9"/>
        <v>1</v>
      </c>
      <c r="BQ798" s="86">
        <f t="shared" si="23"/>
        <v>0.05819332782</v>
      </c>
      <c r="BR798" s="86">
        <f t="shared" si="24"/>
        <v>0.9145008142</v>
      </c>
      <c r="BS798" s="86">
        <f t="shared" si="25"/>
        <v>0.01341581572</v>
      </c>
      <c r="BT798" s="86">
        <f t="shared" si="26"/>
        <v>0.01389004226</v>
      </c>
      <c r="BU798" s="86">
        <f t="shared" si="10"/>
        <v>1</v>
      </c>
      <c r="BV798" s="86">
        <f t="shared" si="27"/>
        <v>0.03582760913</v>
      </c>
      <c r="BW798" s="86">
        <f t="shared" si="28"/>
        <v>0.005219046262</v>
      </c>
      <c r="BX798" s="86">
        <f t="shared" si="29"/>
        <v>0.9471485354</v>
      </c>
      <c r="BY798" s="86">
        <f t="shared" si="30"/>
        <v>0.01180480921</v>
      </c>
      <c r="BZ798" s="86">
        <f t="shared" si="11"/>
        <v>1</v>
      </c>
      <c r="CA798" s="86">
        <f t="shared" si="31"/>
        <v>0.00111407999</v>
      </c>
      <c r="CB798" s="86">
        <f t="shared" si="32"/>
        <v>0.008976229418</v>
      </c>
      <c r="CC798" s="86">
        <f t="shared" si="33"/>
        <v>0.001936868385</v>
      </c>
      <c r="CD798" s="86">
        <f t="shared" si="34"/>
        <v>0.9879728222</v>
      </c>
      <c r="CE798" s="86">
        <f t="shared" si="12"/>
        <v>1</v>
      </c>
      <c r="CF798" s="62"/>
      <c r="CG798" s="86">
        <f t="shared" si="35"/>
        <v>0.941881093</v>
      </c>
      <c r="CH798" s="86">
        <f t="shared" si="36"/>
        <v>0.0201624399</v>
      </c>
      <c r="CI798" s="86">
        <f t="shared" si="37"/>
        <v>0.03190903407</v>
      </c>
      <c r="CJ798" s="86">
        <f t="shared" si="38"/>
        <v>0.006047433004</v>
      </c>
      <c r="CK798" s="86">
        <f t="shared" si="13"/>
        <v>1</v>
      </c>
      <c r="CL798" s="86">
        <f t="shared" si="39"/>
        <v>0.05819332782</v>
      </c>
      <c r="CM798" s="86">
        <f t="shared" si="40"/>
        <v>0.9145008142</v>
      </c>
      <c r="CN798" s="86">
        <f t="shared" si="41"/>
        <v>0.01341581572</v>
      </c>
      <c r="CO798" s="86">
        <f t="shared" si="42"/>
        <v>0.01389004226</v>
      </c>
      <c r="CP798" s="86">
        <f t="shared" si="14"/>
        <v>1</v>
      </c>
      <c r="CQ798" s="86">
        <f t="shared" si="43"/>
        <v>0.03582760913</v>
      </c>
      <c r="CR798" s="86">
        <f t="shared" si="44"/>
        <v>0.005219046262</v>
      </c>
      <c r="CS798" s="86">
        <f t="shared" si="45"/>
        <v>0.9471485354</v>
      </c>
      <c r="CT798" s="86">
        <f t="shared" si="46"/>
        <v>0.01180480921</v>
      </c>
      <c r="CU798" s="86">
        <f t="shared" si="15"/>
        <v>1</v>
      </c>
      <c r="CV798" s="86">
        <f t="shared" si="47"/>
        <v>0.00111407999</v>
      </c>
      <c r="CW798" s="86">
        <f t="shared" si="48"/>
        <v>0.008976229418</v>
      </c>
      <c r="CX798" s="86">
        <f t="shared" si="49"/>
        <v>0.001936868385</v>
      </c>
      <c r="CY798" s="86">
        <f t="shared" si="50"/>
        <v>0.9879728222</v>
      </c>
      <c r="CZ798" s="86">
        <f t="shared" si="16"/>
        <v>1</v>
      </c>
      <c r="DA798" s="62"/>
      <c r="DB798" s="86">
        <f>(AQ798*Baseline!B$7 + AV798*Baseline!B$11 + BA798*Baseline!B$16 + BF798*Baseline!B$18)</f>
        <v>77198.23441</v>
      </c>
      <c r="DC798" s="86">
        <f>(AR798*Baseline!B$7 + AW798*Baseline!B$11 + BB798*Baseline!B$16 + BG798*Baseline!B$18)</f>
        <v>83279.90491</v>
      </c>
      <c r="DD798" s="86">
        <f>(AS798*Baseline!B$7 + AX798*Baseline!B$11 + BC798*Baseline!B$16 + BH798*Baseline!B$18)</f>
        <v>138823.2638</v>
      </c>
      <c r="DE798" s="86">
        <f>(AT798*Baseline!B$7 + AY798*Baseline!B$11 + BD798*Baseline!B$16 + BI798*Baseline!B$18)</f>
        <v>1260768.031</v>
      </c>
      <c r="DF798" s="86">
        <f t="shared" si="17"/>
        <v>1560069.434</v>
      </c>
      <c r="DG798" s="62"/>
      <c r="DH798" s="86">
        <f t="shared" si="51"/>
        <v>0.04948384523</v>
      </c>
      <c r="DI798" s="86">
        <f t="shared" si="52"/>
        <v>0.05338217844</v>
      </c>
      <c r="DJ798" s="86">
        <f t="shared" si="53"/>
        <v>0.08898531101</v>
      </c>
      <c r="DK798" s="86">
        <f t="shared" si="54"/>
        <v>0.8081486653</v>
      </c>
      <c r="DL798" s="86">
        <f t="shared" si="18"/>
        <v>1</v>
      </c>
      <c r="DM798" s="62"/>
      <c r="DN798" s="86">
        <f>DH798 / (Baseline!B$7/Baseline!B$17)</f>
        <v>5.282075007</v>
      </c>
      <c r="DO798" s="86">
        <f>DI798 / (Baseline!B$11/Baseline!B$17)</f>
        <v>1.288671338</v>
      </c>
      <c r="DP798" s="86">
        <f>DJ798 / (Baseline!B$16/Baseline!B$17)</f>
        <v>1.375091975</v>
      </c>
      <c r="DQ798" s="86">
        <f>DK798 / (Baseline!B$18/Baseline!B$17)</f>
        <v>0.9136834113</v>
      </c>
      <c r="DR798" s="62"/>
      <c r="DS798" s="86">
        <f>DH798 / Baseline!H$117</f>
        <v>1.979705819</v>
      </c>
      <c r="DT798" s="86">
        <f>DI798 / Baseline!H$118</f>
        <v>1.201635625</v>
      </c>
      <c r="DU798" s="86">
        <f>DJ798 / Baseline!H$119</f>
        <v>1.06376728</v>
      </c>
      <c r="DV798" s="86">
        <f>DK798 / Baseline!H$120</f>
        <v>0.9542109346</v>
      </c>
      <c r="DW798" s="87"/>
      <c r="DX798" s="86">
        <f>(AU798*Baseline!B$34)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0.03430337844</v>
      </c>
      <c r="DY798" s="86">
        <f>(AZ798*Baseline!B$34) + (Baseline!D$90*(1-Baseline!D$91)*Baseline!B$35) + (Baseline!D$90*Baseline!D$91*((1-Baseline!D$92)*Baseline!B$40 + Baseline!D$92*Baseline!B$41))</f>
        <v>0.01174456787</v>
      </c>
      <c r="DZ798" s="86">
        <f>(BE798*Baseline!B$34) + (Baseline!F$90*(1-Baseline!F$91)*Baseline!B$35) + (Baseline!F$90*Baseline!F$91*((1-Baseline!F$92)*Baseline!B$40 + Baseline!F$92*Baseline!B$41))</f>
        <v>0.01402200895</v>
      </c>
      <c r="EA798" s="86">
        <f>(BJ798*Baseline!B$34) + (Baseline!H$90*(1-Baseline!H$91)*Baseline!B$35) + (Baseline!H$90*Baseline!H$91*((1-Baseline!H$92)*Baseline!B$40 + Baseline!H$92*Baseline!B$41))</f>
        <v>0.009314836169</v>
      </c>
      <c r="EB798" s="86">
        <f>( DX798*Baseline!B$7 + DY798*Baseline!B$11 + DZ798*Baseline!B$16 + EA798*Baseline!B$18 ) / Baseline!B$17</f>
        <v>0.009954196783</v>
      </c>
    </row>
    <row r="799">
      <c r="A799" s="73" t="s">
        <v>975</v>
      </c>
      <c r="B799" s="85">
        <f>MIN( MAX( NORMINV( MCrands!B799, (B$5+B$4)/2, (B$5-B$4)/3.29 ), 0 ), 1 )</f>
        <v>0.541305298</v>
      </c>
      <c r="C799" s="85">
        <f>MAX( NORMINV( MCrands!C799, (C$5+C$4)/2, (C$5-C$4)/3.29 ), 0 )</f>
        <v>2.272893517</v>
      </c>
      <c r="D799" s="83"/>
      <c r="E799" s="84">
        <f>Baseline!B$33 * (C799 * Baseline!B$68*Baseline!B$68/Baseline!B$75 + Baseline!B$46 * Baseline!B$54*Baseline!B$54/Baseline!B$76 + Baseline!B$47 * Baseline!B$55*Baseline!B$55/Baseline!B$77 + Baseline!B$56*Baseline!B$56/Baseline!B$78)</f>
        <v>0.00001614163173</v>
      </c>
      <c r="F799" s="84">
        <f>Baseline!B$33 * (C799 * Baseline!B$68*Baseline!B$59/Baseline!B$75 + Baseline!B$46 * Baseline!B$54*Baseline!B$69/Baseline!B$76 + Baseline!B$47 * Baseline!B$55*Baseline!B$57/Baseline!B$77 + Baseline!B$56*Baseline!B$58/Baseline!B$78)</f>
        <v>0.0000002387881172</v>
      </c>
      <c r="G799" s="85">
        <f>Baseline!B$33 * (C799 * Baseline!B$68*Baseline!B$60/Baseline!B$75 + Baseline!B$46 * Baseline!B$54*Baseline!B$61/Baseline!B$76 + Baseline!B$47 * Baseline!B$55*Baseline!B$70/Baseline!B$77 + Baseline!B$56*Baseline!B$62/Baseline!B$78)</f>
        <v>0.0000001997407429</v>
      </c>
      <c r="H799" s="84">
        <f>Baseline!B$33 * (C799 * Baseline!B$68*Baseline!B$63/Baseline!B$75 + Baseline!B$46 * Baseline!B$54*Baseline!B$64/Baseline!B$76 + Baseline!B$47 * Baseline!B$55*Baseline!B$65/Baseline!B$77 + Baseline!B$56*Baseline!B$71/Baseline!B$78)</f>
        <v>0.000000003621170656</v>
      </c>
      <c r="I799" s="84">
        <f>Baseline!B$33 * (C799 * Baseline!B$59*Baseline!B$68/Baseline!B$75 + Baseline!B$46 * Baseline!B$69*Baseline!B$54/Baseline!B$76 + Baseline!B$47 * Baseline!B$57*Baseline!B$55/Baseline!B$77 + Baseline!B$58*Baseline!B$56/Baseline!B$78)</f>
        <v>0.0000002387881172</v>
      </c>
      <c r="J799" s="85">
        <f>Baseline!B$33 * (C799 * Baseline!B$59*Baseline!B$59/Baseline!B$75 + Baseline!B$46 * Baseline!B$69*Baseline!B$69/Baseline!B$76 + Baseline!B$47 * Baseline!B$57*Baseline!B$57/Baseline!B$77 + Baseline!B$58*Baseline!B$58/Baseline!B$78)</f>
        <v>0.000002116574391</v>
      </c>
      <c r="K799" s="84">
        <f>Baseline!B$33 * (C799 * Baseline!B$59*Baseline!B$60/Baseline!B$75 + Baseline!B$46 * Baseline!B$69*Baseline!B$61/Baseline!B$76 + Baseline!B$47 * Baseline!B$57*Baseline!B$70/Baseline!B$77 + Baseline!B$58*Baseline!B$62/Baseline!B$78)</f>
        <v>0.00000001648968353</v>
      </c>
      <c r="L799" s="85">
        <f>Baseline!B$33 * (C799 * Baseline!B$59*Baseline!B$63/Baseline!B$75 + Baseline!B$46 * Baseline!B$69*Baseline!B$64/Baseline!B$76 + Baseline!B$47 * Baseline!B$57*Baseline!B$65/Baseline!B$77 + Baseline!B$58*Baseline!B$71/Baseline!B$78)</f>
        <v>0.00000001707278013</v>
      </c>
      <c r="M799" s="84">
        <f>Baseline!B$33 * (C799 * Baseline!B$60*Baseline!B$68/Baseline!B$75 + Baseline!B$46 * Baseline!B$61*Baseline!B$54/Baseline!B$76 + Baseline!B$47 * Baseline!B$70*Baseline!B$55/Baseline!B$77 + Baseline!B$62*Baseline!B$56/Baseline!B$78)</f>
        <v>0.0000001997407429</v>
      </c>
      <c r="N799" s="85">
        <f>Baseline!B$33 * (C799 * Baseline!B$60*Baseline!B$59/Baseline!B$75 + Baseline!B$46 * Baseline!B$61*Baseline!B$69/Baseline!B$76 + Baseline!B$47 * Baseline!B$70*Baseline!B$57/Baseline!B$77 + Baseline!B$62*Baseline!B$58/Baseline!B$78)</f>
        <v>0.00000001648968353</v>
      </c>
      <c r="O799" s="85">
        <f>Baseline!B$33 * (C799 * Baseline!B$60*Baseline!B$60/Baseline!B$75 + Baseline!B$46 * Baseline!B$61*Baseline!B$61/Baseline!B$76 + Baseline!B$47 * Baseline!B$70*Baseline!B$70/Baseline!B$77 + Baseline!B$62*Baseline!B$62/Baseline!B$78)</f>
        <v>0.000001589267275</v>
      </c>
      <c r="P799" s="84">
        <f>Baseline!B$33 * (C799 * Baseline!B$60*Baseline!B$63/Baseline!B$75 + Baseline!B$46 * Baseline!B$61*Baseline!B$64/Baseline!B$76 + Baseline!B$47 * Baseline!B$70*Baseline!B$65/Baseline!B$77 + Baseline!B$62*Baseline!B$71/Baseline!B$78)</f>
        <v>0.000000001956366931</v>
      </c>
      <c r="Q799" s="84">
        <f>Baseline!B$33 * (C799 * Baseline!B$63*Baseline!B$68/Baseline!B$75 + Baseline!B$46 * Baseline!B$64*Baseline!B$54/Baseline!B$76 + Baseline!B$47 * Baseline!B$65*Baseline!B$55/Baseline!B$77 + Baseline!B$71*Baseline!B$56/Baseline!B$78)</f>
        <v>0.000000003621170656</v>
      </c>
      <c r="R799" s="84">
        <f>Baseline!B$33 * (C799 * Baseline!B$63*Baseline!B$59/Baseline!B$75 + Baseline!B$46 * Baseline!B$64*Baseline!B$69/Baseline!B$76 + Baseline!B$47 * Baseline!B$65*Baseline!B$57/Baseline!B$77 + Baseline!B$71*Baseline!B$58/Baseline!B$78)</f>
        <v>0.00000001707278013</v>
      </c>
      <c r="S799" s="84">
        <f>Baseline!B$33 * (C799 * Baseline!B$63*Baseline!B$60/Baseline!B$75 + Baseline!B$46 * Baseline!B$64*Baseline!B$61/Baseline!B$76 + Baseline!B$47 * Baseline!B$65*Baseline!B$70/Baseline!B$77 + Baseline!B$71*Baseline!B$62/Baseline!B$78)</f>
        <v>0.000000001956366931</v>
      </c>
      <c r="T799" s="84">
        <f>Baseline!B$33 * (C799 * Baseline!B$63*Baseline!B$63/Baseline!B$75 + Baseline!B$46 * Baseline!B$64*Baseline!B$64/Baseline!B$76 + Baseline!B$47 * Baseline!B$65*Baseline!B$65/Baseline!B$77 + Baseline!B$71*Baseline!B$71/Baseline!B$78)</f>
        <v>0.00000009856721473</v>
      </c>
      <c r="U799" s="83"/>
      <c r="V799" s="84">
        <f>E799 * ( Baseline!B$89 * Baseline!B$7 )</f>
        <v>0.1675339958</v>
      </c>
      <c r="W799" s="84">
        <f>F799 * ( Baseline!D$89 * Baseline!B$11 )</f>
        <v>0.004404827853</v>
      </c>
      <c r="X799" s="84">
        <f>G799 * ( Baseline!F$89 * Baseline!B$16 )</f>
        <v>0.006937948749</v>
      </c>
      <c r="Y799" s="84">
        <f>H799 * ( Baseline!H$89 * Baseline!B$18 )</f>
        <v>0.001273469639</v>
      </c>
      <c r="Z799" s="86">
        <f t="shared" si="1"/>
        <v>0.180150242</v>
      </c>
      <c r="AA799" s="84">
        <f>I799 * ( Baseline!B$89 * Baseline!B$7 )</f>
        <v>0.002478381869</v>
      </c>
      <c r="AB799" s="85">
        <f>J799 * ( Baseline!D$89 * Baseline!B$11 )</f>
        <v>0.03904359203</v>
      </c>
      <c r="AC799" s="85">
        <f>K799 * ( Baseline!F$89 * Baseline!B$16 )</f>
        <v>0.0005727653636</v>
      </c>
      <c r="AD799" s="85">
        <f>L799 * ( Baseline!F$89 * Baseline!B$16 )</f>
        <v>0.0005930190896</v>
      </c>
      <c r="AE799" s="86">
        <f t="shared" si="2"/>
        <v>0.04268775835</v>
      </c>
      <c r="AF799" s="86">
        <f>M799 * ( Baseline!B$89 * Baseline!B$7 )</f>
        <v>0.002073109171</v>
      </c>
      <c r="AG799" s="86">
        <f>N799 * ( Baseline!D$89 * Baseline!B$11 )</f>
        <v>0.0003041785252</v>
      </c>
      <c r="AH799" s="86">
        <f>O799 * ( Baseline!F$89 * Baseline!B$16 )</f>
        <v>0.05520283313</v>
      </c>
      <c r="AI799" s="86">
        <f>P799 * ( Baseline!H$89 * Baseline!B$18 )</f>
        <v>0.000688002341</v>
      </c>
      <c r="AJ799" s="86">
        <f t="shared" si="3"/>
        <v>0.05826812316</v>
      </c>
      <c r="AK799" s="86">
        <f>Q799 * ( Baseline!B$89 * Baseline!B$7 )</f>
        <v>0.00003758413024</v>
      </c>
      <c r="AL799" s="86">
        <f>R799 * ( Baseline!D$89 * Baseline!B$11 )</f>
        <v>0.0003149346723</v>
      </c>
      <c r="AM799" s="86">
        <f>S799 * ( Baseline!F$89 * Baseline!B$16 )</f>
        <v>0.00006795395522</v>
      </c>
      <c r="AN799" s="86">
        <f>T799 * ( Baseline!H$89 * Baseline!B$18 )</f>
        <v>0.03466347412</v>
      </c>
      <c r="AO799" s="86">
        <f t="shared" si="4"/>
        <v>0.03508394688</v>
      </c>
      <c r="AP799" s="62"/>
      <c r="AQ799" s="86">
        <f>V799 * ( (1-Baseline!B$90-Baseline!B$89) + (1-B799)*Baseline!B$90 )</f>
        <v>0.0832373031</v>
      </c>
      <c r="AR799" s="86">
        <f>W799 * ( (1-Baseline!B$90-Baseline!B$89) + (1-B799)*Baseline!B$90 )</f>
        <v>0.002188487115</v>
      </c>
      <c r="AS799" s="86">
        <f>X799 * ( (1-Baseline!B$90-Baseline!B$89) + (1-B799)*Baseline!B$90 )</f>
        <v>0.003447038557</v>
      </c>
      <c r="AT799" s="86">
        <f>Y799 * ( (1-Baseline!B$90-Baseline!B$89) + (1-B799)*Baseline!B$90 )</f>
        <v>0.0006327084711</v>
      </c>
      <c r="AU799" s="86">
        <f t="shared" si="5"/>
        <v>0.08950553724</v>
      </c>
      <c r="AV799" s="86">
        <f>AA799 * ( (1-Baseline!D$90-Baseline!D$89) + (1-B799)*Baseline!D$90 )</f>
        <v>0.001856044385</v>
      </c>
      <c r="AW799" s="86">
        <f>AB799 * ( (1-Baseline!D$90-Baseline!D$89) + (1-B799)*Baseline!D$90 )</f>
        <v>0.02923949722</v>
      </c>
      <c r="AX799" s="86">
        <f>AC799 * ( (1-Baseline!D$90-Baseline!D$89) + (1-B799)*Baseline!D$90 )</f>
        <v>0.0004289403303</v>
      </c>
      <c r="AY799" s="86">
        <f>AD799 * ( (1-Baseline!D$90-Baseline!D$89) + (1-B799)*Baseline!D$90 )</f>
        <v>0.0004441082166</v>
      </c>
      <c r="AZ799" s="86">
        <f t="shared" si="6"/>
        <v>0.03196859016</v>
      </c>
      <c r="BA799" s="86">
        <f>AF799 * ( (1-Baseline!F$90-Baseline!F$89) + (1-Baseline!B$36)*Baseline!F$90 )</f>
        <v>0.001491875699</v>
      </c>
      <c r="BB799" s="86">
        <f>AG799 * ( (1-Baseline!F$90-Baseline!F$89) + (1-Baseline!B$36)*Baseline!F$90 )</f>
        <v>0.0002188966004</v>
      </c>
      <c r="BC799" s="86">
        <f>AH799 * ( (1-Baseline!F$90-Baseline!F$89) + (1-Baseline!B$36)*Baseline!F$90 )</f>
        <v>0.03972572521</v>
      </c>
      <c r="BD799" s="86">
        <f>AI799 * ( (1-Baseline!F$90-Baseline!F$89) + (1-Baseline!B$36)*Baseline!F$90 )</f>
        <v>0.0004951085007</v>
      </c>
      <c r="BE799" s="86">
        <f t="shared" si="7"/>
        <v>0.04193160601</v>
      </c>
      <c r="BF799" s="86">
        <f>AK799 * ( (1-Baseline!H$90-Baseline!H$89) + (1-Baseline!B$36)*Baseline!H$90 )</f>
        <v>0.00002977865807</v>
      </c>
      <c r="BG799" s="86">
        <f>AL799 * ( (1-Baseline!H$90-Baseline!H$89) + (1-Baseline!B$36)*Baseline!H$90 )</f>
        <v>0.0002495290395</v>
      </c>
      <c r="BH799" s="86">
        <f>AM799 * ( (1-Baseline!H$90-Baseline!H$89) + (1-Baseline!B$36)*Baseline!H$90 )</f>
        <v>0.0000538412778</v>
      </c>
      <c r="BI799" s="86">
        <f>AN799 * ( (1-Baseline!H$90-Baseline!H$89) + (1-Baseline!B$36)*Baseline!H$90 )</f>
        <v>0.02746456382</v>
      </c>
      <c r="BJ799" s="86">
        <f t="shared" si="8"/>
        <v>0.02779771279</v>
      </c>
      <c r="BK799" s="62"/>
      <c r="BL799" s="86">
        <f t="shared" si="19"/>
        <v>0.9299681971</v>
      </c>
      <c r="BM799" s="86">
        <f t="shared" si="20"/>
        <v>0.02445085726</v>
      </c>
      <c r="BN799" s="86">
        <f t="shared" si="21"/>
        <v>0.0385120146</v>
      </c>
      <c r="BO799" s="86">
        <f t="shared" si="22"/>
        <v>0.007068931047</v>
      </c>
      <c r="BP799" s="86">
        <f t="shared" si="9"/>
        <v>1</v>
      </c>
      <c r="BQ799" s="86">
        <f t="shared" si="23"/>
        <v>0.05805837468</v>
      </c>
      <c r="BR799" s="86">
        <f t="shared" si="24"/>
        <v>0.9146320523</v>
      </c>
      <c r="BS799" s="86">
        <f t="shared" si="25"/>
        <v>0.01341755543</v>
      </c>
      <c r="BT799" s="86">
        <f t="shared" si="26"/>
        <v>0.01389201758</v>
      </c>
      <c r="BU799" s="86">
        <f t="shared" si="10"/>
        <v>1</v>
      </c>
      <c r="BV799" s="86">
        <f t="shared" si="27"/>
        <v>0.03557878748</v>
      </c>
      <c r="BW799" s="86">
        <f t="shared" si="28"/>
        <v>0.005220324744</v>
      </c>
      <c r="BX799" s="86">
        <f t="shared" si="29"/>
        <v>0.9473933624</v>
      </c>
      <c r="BY799" s="86">
        <f t="shared" si="30"/>
        <v>0.01180752534</v>
      </c>
      <c r="BZ799" s="86">
        <f t="shared" si="11"/>
        <v>1</v>
      </c>
      <c r="CA799" s="86">
        <f t="shared" si="31"/>
        <v>0.001071262887</v>
      </c>
      <c r="CB799" s="86">
        <f t="shared" si="32"/>
        <v>0.008976603268</v>
      </c>
      <c r="CC799" s="86">
        <f t="shared" si="33"/>
        <v>0.001936895967</v>
      </c>
      <c r="CD799" s="86">
        <f t="shared" si="34"/>
        <v>0.9880152379</v>
      </c>
      <c r="CE799" s="86">
        <f t="shared" si="12"/>
        <v>1</v>
      </c>
      <c r="CF799" s="62"/>
      <c r="CG799" s="86">
        <f t="shared" si="35"/>
        <v>0.9299681971</v>
      </c>
      <c r="CH799" s="86">
        <f t="shared" si="36"/>
        <v>0.02445085726</v>
      </c>
      <c r="CI799" s="86">
        <f t="shared" si="37"/>
        <v>0.0385120146</v>
      </c>
      <c r="CJ799" s="86">
        <f t="shared" si="38"/>
        <v>0.007068931047</v>
      </c>
      <c r="CK799" s="86">
        <f t="shared" si="13"/>
        <v>1</v>
      </c>
      <c r="CL799" s="86">
        <f t="shared" si="39"/>
        <v>0.05805837468</v>
      </c>
      <c r="CM799" s="86">
        <f t="shared" si="40"/>
        <v>0.9146320523</v>
      </c>
      <c r="CN799" s="86">
        <f t="shared" si="41"/>
        <v>0.01341755543</v>
      </c>
      <c r="CO799" s="86">
        <f t="shared" si="42"/>
        <v>0.01389201758</v>
      </c>
      <c r="CP799" s="86">
        <f t="shared" si="14"/>
        <v>1</v>
      </c>
      <c r="CQ799" s="86">
        <f t="shared" si="43"/>
        <v>0.03557878748</v>
      </c>
      <c r="CR799" s="86">
        <f t="shared" si="44"/>
        <v>0.005220324744</v>
      </c>
      <c r="CS799" s="86">
        <f t="shared" si="45"/>
        <v>0.9473933624</v>
      </c>
      <c r="CT799" s="86">
        <f t="shared" si="46"/>
        <v>0.01180752534</v>
      </c>
      <c r="CU799" s="86">
        <f t="shared" si="15"/>
        <v>1</v>
      </c>
      <c r="CV799" s="86">
        <f t="shared" si="47"/>
        <v>0.001071262887</v>
      </c>
      <c r="CW799" s="86">
        <f t="shared" si="48"/>
        <v>0.008976603268</v>
      </c>
      <c r="CX799" s="86">
        <f t="shared" si="49"/>
        <v>0.001936895967</v>
      </c>
      <c r="CY799" s="86">
        <f t="shared" si="50"/>
        <v>0.9880152379</v>
      </c>
      <c r="CZ799" s="86">
        <f t="shared" si="16"/>
        <v>1</v>
      </c>
      <c r="DA799" s="62"/>
      <c r="DB799" s="86">
        <f>(AQ799*Baseline!B$7 + AV799*Baseline!B$11 + BA799*Baseline!B$16 + BF799*Baseline!B$18)</f>
        <v>50712.13552</v>
      </c>
      <c r="DC799" s="86">
        <f>(AR799*Baseline!B$7 + AW799*Baseline!B$11 + BB799*Baseline!B$16 + BG799*Baseline!B$18)</f>
        <v>75926.58052</v>
      </c>
      <c r="DD799" s="86">
        <f>(AS799*Baseline!B$7 + AX799*Baseline!B$11 + BC799*Baseline!B$16 + BH799*Baseline!B$18)</f>
        <v>138145.8628</v>
      </c>
      <c r="DE799" s="86">
        <f>(AT799*Baseline!B$7 + AY799*Baseline!B$11 + BD799*Baseline!B$16 + BI799*Baseline!B$18)</f>
        <v>1260542.774</v>
      </c>
      <c r="DF799" s="86">
        <f t="shared" si="17"/>
        <v>1525327.352</v>
      </c>
      <c r="DG799" s="62"/>
      <c r="DH799" s="86">
        <f t="shared" si="51"/>
        <v>0.0332467227</v>
      </c>
      <c r="DI799" s="86">
        <f t="shared" si="52"/>
        <v>0.04977723661</v>
      </c>
      <c r="DJ799" s="86">
        <f t="shared" si="53"/>
        <v>0.09056800992</v>
      </c>
      <c r="DK799" s="86">
        <f t="shared" si="54"/>
        <v>0.8264080308</v>
      </c>
      <c r="DL799" s="86">
        <f t="shared" si="18"/>
        <v>1</v>
      </c>
      <c r="DM799" s="62"/>
      <c r="DN799" s="86">
        <f>DH799 / (Baseline!B$7/Baseline!B$17)</f>
        <v>3.548868974</v>
      </c>
      <c r="DO799" s="86">
        <f>DI799 / (Baseline!B$11/Baseline!B$17)</f>
        <v>1.201646316</v>
      </c>
      <c r="DP799" s="86">
        <f>DJ799 / (Baseline!B$16/Baseline!B$17)</f>
        <v>1.399549456</v>
      </c>
      <c r="DQ799" s="86">
        <f>DK799 / (Baseline!B$18/Baseline!B$17)</f>
        <v>0.9343272359</v>
      </c>
      <c r="DR799" s="62"/>
      <c r="DS799" s="86">
        <f>DH799 / Baseline!H$117</f>
        <v>1.330105413</v>
      </c>
      <c r="DT799" s="86">
        <f>DI799 / Baseline!H$118</f>
        <v>1.120488196</v>
      </c>
      <c r="DU799" s="86">
        <f>DJ799 / Baseline!H$119</f>
        <v>1.082687519</v>
      </c>
      <c r="DV799" s="86">
        <f>DK799 / Baseline!H$120</f>
        <v>0.9757704409</v>
      </c>
      <c r="DW799" s="87"/>
      <c r="DX799" s="86">
        <f>(AU799*Baseline!B$34)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0.02595536184</v>
      </c>
      <c r="DY799" s="86">
        <f>(AZ799*Baseline!B$34) + (Baseline!D$90*(1-Baseline!D$91)*Baseline!B$35) + (Baseline!D$90*Baseline!D$91*((1-Baseline!D$92)*Baseline!B$40 + Baseline!D$92*Baseline!B$41))</f>
        <v>0.01120885652</v>
      </c>
      <c r="DZ799" s="86">
        <f>(BE799*Baseline!B$34) + (Baseline!F$90*(1-Baseline!F$91)*Baseline!B$35) + (Baseline!F$90*Baseline!F$91*((1-Baseline!F$92)*Baseline!B$40 + Baseline!F$92*Baseline!B$41))</f>
        <v>0.0140203809</v>
      </c>
      <c r="EA799" s="86">
        <f>(BJ799*Baseline!B$34) + (Baseline!H$90*(1-Baseline!H$91)*Baseline!B$35) + (Baseline!H$90*Baseline!H$91*((1-Baseline!H$92)*Baseline!B$40 + Baseline!H$92*Baseline!B$41))</f>
        <v>0.009314656919</v>
      </c>
      <c r="EB799" s="86">
        <f>( DX799*Baseline!B$7 + DY799*Baseline!B$11 + DZ799*Baseline!B$16 + EA799*Baseline!B$18 ) / Baseline!B$17</f>
        <v>0.009853535089</v>
      </c>
    </row>
    <row r="800">
      <c r="A800" s="73" t="s">
        <v>976</v>
      </c>
      <c r="B800" s="85">
        <f>MIN( MAX( NORMINV( MCrands!B800, (B$5+B$4)/2, (B$5-B$4)/3.29 ), 0 ), 1 )</f>
        <v>0.4945744455</v>
      </c>
      <c r="C800" s="85">
        <f>MAX( NORMINV( MCrands!C800, (C$5+C$4)/2, (C$5-C$4)/3.29 ), 0 )</f>
        <v>3.137781592</v>
      </c>
      <c r="D800" s="83"/>
      <c r="E800" s="84">
        <f>Baseline!B$33 * (C800 * Baseline!B$68*Baseline!B$68/Baseline!B$75 + Baseline!B$46 * Baseline!B$54*Baseline!B$54/Baseline!B$76 + Baseline!B$47 * Baseline!B$55*Baseline!B$55/Baseline!B$77 + Baseline!B$56*Baseline!B$56/Baseline!B$78)</f>
        <v>0.00002226506006</v>
      </c>
      <c r="F800" s="84">
        <f>Baseline!B$33 * (C800 * Baseline!B$68*Baseline!B$59/Baseline!B$75 + Baseline!B$46 * Baseline!B$54*Baseline!B$69/Baseline!B$76 + Baseline!B$47 * Baseline!B$55*Baseline!B$57/Baseline!B$77 + Baseline!B$56*Baseline!B$58/Baseline!B$78)</f>
        <v>0.0000002397549743</v>
      </c>
      <c r="G800" s="85">
        <f>Baseline!B$33 * (C800 * Baseline!B$68*Baseline!B$60/Baseline!B$75 + Baseline!B$46 * Baseline!B$54*Baseline!B$61/Baseline!B$76 + Baseline!B$47 * Baseline!B$55*Baseline!B$70/Baseline!B$77 + Baseline!B$56*Baseline!B$62/Baseline!B$78)</f>
        <v>0.0000002021176</v>
      </c>
      <c r="H800" s="84">
        <f>Baseline!B$33 * (C800 * Baseline!B$68*Baseline!B$63/Baseline!B$75 + Baseline!B$46 * Baseline!B$54*Baseline!B$64/Baseline!B$76 + Baseline!B$47 * Baseline!B$55*Baseline!B$65/Baseline!B$77 + Baseline!B$56*Baseline!B$71/Baseline!B$78)</f>
        <v>0.000000003858856361</v>
      </c>
      <c r="I800" s="84">
        <f>Baseline!B$33 * (C800 * Baseline!B$59*Baseline!B$68/Baseline!B$75 + Baseline!B$46 * Baseline!B$69*Baseline!B$54/Baseline!B$76 + Baseline!B$47 * Baseline!B$57*Baseline!B$55/Baseline!B$77 + Baseline!B$58*Baseline!B$56/Baseline!B$78)</f>
        <v>0.0000002397549743</v>
      </c>
      <c r="J800" s="85">
        <f>Baseline!B$33 * (C800 * Baseline!B$59*Baseline!B$59/Baseline!B$75 + Baseline!B$46 * Baseline!B$69*Baseline!B$69/Baseline!B$76 + Baseline!B$47 * Baseline!B$57*Baseline!B$57/Baseline!B$77 + Baseline!B$58*Baseline!B$58/Baseline!B$78)</f>
        <v>0.000002116574543</v>
      </c>
      <c r="K800" s="84">
        <f>Baseline!B$33 * (C800 * Baseline!B$59*Baseline!B$60/Baseline!B$75 + Baseline!B$46 * Baseline!B$69*Baseline!B$61/Baseline!B$76 + Baseline!B$47 * Baseline!B$57*Baseline!B$70/Baseline!B$77 + Baseline!B$58*Baseline!B$62/Baseline!B$78)</f>
        <v>0.00000001649005883</v>
      </c>
      <c r="L800" s="85">
        <f>Baseline!B$33 * (C800 * Baseline!B$59*Baseline!B$63/Baseline!B$75 + Baseline!B$46 * Baseline!B$69*Baseline!B$64/Baseline!B$76 + Baseline!B$47 * Baseline!B$57*Baseline!B$65/Baseline!B$77 + Baseline!B$58*Baseline!B$71/Baseline!B$78)</f>
        <v>0.00000001707281766</v>
      </c>
      <c r="M800" s="84">
        <f>Baseline!B$33 * (C800 * Baseline!B$60*Baseline!B$68/Baseline!B$75 + Baseline!B$46 * Baseline!B$61*Baseline!B$54/Baseline!B$76 + Baseline!B$47 * Baseline!B$70*Baseline!B$55/Baseline!B$77 + Baseline!B$62*Baseline!B$56/Baseline!B$78)</f>
        <v>0.0000002021176</v>
      </c>
      <c r="N800" s="85">
        <f>Baseline!B$33 * (C800 * Baseline!B$60*Baseline!B$59/Baseline!B$75 + Baseline!B$46 * Baseline!B$61*Baseline!B$69/Baseline!B$76 + Baseline!B$47 * Baseline!B$70*Baseline!B$57/Baseline!B$77 + Baseline!B$62*Baseline!B$58/Baseline!B$78)</f>
        <v>0.00000001649005883</v>
      </c>
      <c r="O800" s="85">
        <f>Baseline!B$33 * (C800 * Baseline!B$60*Baseline!B$60/Baseline!B$75 + Baseline!B$46 * Baseline!B$61*Baseline!B$61/Baseline!B$76 + Baseline!B$47 * Baseline!B$70*Baseline!B$70/Baseline!B$77 + Baseline!B$62*Baseline!B$62/Baseline!B$78)</f>
        <v>0.000001589268197</v>
      </c>
      <c r="P800" s="84">
        <f>Baseline!B$33 * (C800 * Baseline!B$60*Baseline!B$63/Baseline!B$75 + Baseline!B$46 * Baseline!B$61*Baseline!B$64/Baseline!B$76 + Baseline!B$47 * Baseline!B$70*Baseline!B$65/Baseline!B$77 + Baseline!B$62*Baseline!B$71/Baseline!B$78)</f>
        <v>0.00000000195645919</v>
      </c>
      <c r="Q800" s="84">
        <f>Baseline!B$33 * (C800 * Baseline!B$63*Baseline!B$68/Baseline!B$75 + Baseline!B$46 * Baseline!B$64*Baseline!B$54/Baseline!B$76 + Baseline!B$47 * Baseline!B$65*Baseline!B$55/Baseline!B$77 + Baseline!B$71*Baseline!B$56/Baseline!B$78)</f>
        <v>0.000000003858856361</v>
      </c>
      <c r="R800" s="84">
        <f>Baseline!B$33 * (C800 * Baseline!B$63*Baseline!B$59/Baseline!B$75 + Baseline!B$46 * Baseline!B$64*Baseline!B$69/Baseline!B$76 + Baseline!B$47 * Baseline!B$65*Baseline!B$57/Baseline!B$77 + Baseline!B$71*Baseline!B$58/Baseline!B$78)</f>
        <v>0.00000001707281766</v>
      </c>
      <c r="S800" s="84">
        <f>Baseline!B$33 * (C800 * Baseline!B$63*Baseline!B$60/Baseline!B$75 + Baseline!B$46 * Baseline!B$64*Baseline!B$61/Baseline!B$76 + Baseline!B$47 * Baseline!B$65*Baseline!B$70/Baseline!B$77 + Baseline!B$71*Baseline!B$62/Baseline!B$78)</f>
        <v>0.00000000195645919</v>
      </c>
      <c r="T800" s="84">
        <f>Baseline!B$33 * (C800 * Baseline!B$63*Baseline!B$63/Baseline!B$75 + Baseline!B$46 * Baseline!B$64*Baseline!B$64/Baseline!B$76 + Baseline!B$47 * Baseline!B$65*Baseline!B$65/Baseline!B$77 + Baseline!B$71*Baseline!B$71/Baseline!B$78)</f>
        <v>0.00000009856722396</v>
      </c>
      <c r="U800" s="83"/>
      <c r="V800" s="84">
        <f>E800 * ( Baseline!B$89 * Baseline!B$7 )</f>
        <v>0.2310890584</v>
      </c>
      <c r="W800" s="84">
        <f>F800 * ( Baseline!D$89 * Baseline!B$11 )</f>
        <v>0.004422663075</v>
      </c>
      <c r="X800" s="84">
        <f>G800 * ( Baseline!F$89 * Baseline!B$16 )</f>
        <v>0.007020508332</v>
      </c>
      <c r="Y800" s="84">
        <f>H800 * ( Baseline!H$89 * Baseline!B$18 )</f>
        <v>0.001357057395</v>
      </c>
      <c r="Z800" s="86">
        <f t="shared" si="1"/>
        <v>0.2438892872</v>
      </c>
      <c r="AA800" s="84">
        <f>I800 * ( Baseline!B$89 * Baseline!B$7 )</f>
        <v>0.002488416878</v>
      </c>
      <c r="AB800" s="85">
        <f>J800 * ( Baseline!D$89 * Baseline!B$11 )</f>
        <v>0.03904359484</v>
      </c>
      <c r="AC800" s="85">
        <f>K800 * ( Baseline!F$89 * Baseline!B$16 )</f>
        <v>0.0005727783994</v>
      </c>
      <c r="AD800" s="85">
        <f>L800 * ( Baseline!F$89 * Baseline!B$16 )</f>
        <v>0.0005930203932</v>
      </c>
      <c r="AE800" s="86">
        <f t="shared" si="2"/>
        <v>0.04269781051</v>
      </c>
      <c r="AF800" s="86">
        <f>M800 * ( Baseline!B$89 * Baseline!B$7 )</f>
        <v>0.00209777857</v>
      </c>
      <c r="AG800" s="86">
        <f>N800 * ( Baseline!D$89 * Baseline!B$11 )</f>
        <v>0.000304185448</v>
      </c>
      <c r="AH800" s="86">
        <f>O800 * ( Baseline!F$89 * Baseline!B$16 )</f>
        <v>0.05520286517</v>
      </c>
      <c r="AI800" s="86">
        <f>P800 * ( Baseline!H$89 * Baseline!B$18 )</f>
        <v>0.0006880347863</v>
      </c>
      <c r="AJ800" s="86">
        <f t="shared" si="3"/>
        <v>0.05829286398</v>
      </c>
      <c r="AK800" s="86">
        <f>Q800 * ( Baseline!B$89 * Baseline!B$7 )</f>
        <v>0.00004005107017</v>
      </c>
      <c r="AL800" s="86">
        <f>R800 * ( Baseline!D$89 * Baseline!B$11 )</f>
        <v>0.0003149353645</v>
      </c>
      <c r="AM800" s="86">
        <f>S800 * ( Baseline!F$89 * Baseline!B$16 )</f>
        <v>0.00006795715983</v>
      </c>
      <c r="AN800" s="86">
        <f>T800 * ( Baseline!H$89 * Baseline!B$18 )</f>
        <v>0.03466347737</v>
      </c>
      <c r="AO800" s="86">
        <f t="shared" si="4"/>
        <v>0.03508642096</v>
      </c>
      <c r="AP800" s="62"/>
      <c r="AQ800" s="86">
        <f>V800 * ( (1-Baseline!B$90-Baseline!B$89) + (1-B800)*Baseline!B$90 )</f>
        <v>0.1244249914</v>
      </c>
      <c r="AR800" s="86">
        <f>W800 * ( (1-Baseline!B$90-Baseline!B$89) + (1-B800)*Baseline!B$90 )</f>
        <v>0.002381288922</v>
      </c>
      <c r="AS800" s="86">
        <f>X800 * ( (1-Baseline!B$90-Baseline!B$89) + (1-B800)*Baseline!B$90 )</f>
        <v>0.00378004348</v>
      </c>
      <c r="AT800" s="86">
        <f>Y800 * ( (1-Baseline!B$90-Baseline!B$89) + (1-B800)*Baseline!B$90 )</f>
        <v>0.0007306787079</v>
      </c>
      <c r="AU800" s="86">
        <f t="shared" si="5"/>
        <v>0.1313170025</v>
      </c>
      <c r="AV800" s="86">
        <f>AA800 * ( (1-Baseline!D$90-Baseline!D$89) + (1-B800)*Baseline!D$90 )</f>
        <v>0.001915655598</v>
      </c>
      <c r="AW800" s="86">
        <f>AB800 * ( (1-Baseline!D$90-Baseline!D$89) + (1-B800)*Baseline!D$90 )</f>
        <v>0.03005689346</v>
      </c>
      <c r="AX800" s="86">
        <f>AC800 * ( (1-Baseline!D$90-Baseline!D$89) + (1-B800)*Baseline!D$90 )</f>
        <v>0.0004409414501</v>
      </c>
      <c r="AY800" s="86">
        <f>AD800 * ( (1-Baseline!D$90-Baseline!D$89) + (1-B800)*Baseline!D$90 )</f>
        <v>0.000456524325</v>
      </c>
      <c r="AZ800" s="86">
        <f t="shared" si="6"/>
        <v>0.03287001484</v>
      </c>
      <c r="BA800" s="86">
        <f>AF800 * ( (1-Baseline!F$90-Baseline!F$89) + (1-Baseline!B$36)*Baseline!F$90 )</f>
        <v>0.001509628588</v>
      </c>
      <c r="BB800" s="86">
        <f>AG800 * ( (1-Baseline!F$90-Baseline!F$89) + (1-Baseline!B$36)*Baseline!F$90 )</f>
        <v>0.0002189015823</v>
      </c>
      <c r="BC800" s="86">
        <f>AH800 * ( (1-Baseline!F$90-Baseline!F$89) + (1-Baseline!B$36)*Baseline!F$90 )</f>
        <v>0.03972574827</v>
      </c>
      <c r="BD800" s="86">
        <f>AI800 * ( (1-Baseline!F$90-Baseline!F$89) + (1-Baseline!B$36)*Baseline!F$90 )</f>
        <v>0.0004951318493</v>
      </c>
      <c r="BE800" s="86">
        <f t="shared" si="7"/>
        <v>0.04194941029</v>
      </c>
      <c r="BF800" s="86">
        <f>AK800 * ( (1-Baseline!H$90-Baseline!H$89) + (1-Baseline!B$36)*Baseline!H$90 )</f>
        <v>0.00003173326392</v>
      </c>
      <c r="BG800" s="86">
        <f>AL800 * ( (1-Baseline!H$90-Baseline!H$89) + (1-Baseline!B$36)*Baseline!H$90 )</f>
        <v>0.000249529588</v>
      </c>
      <c r="BH800" s="86">
        <f>AM800 * ( (1-Baseline!H$90-Baseline!H$89) + (1-Baseline!B$36)*Baseline!H$90 )</f>
        <v>0.00005384381688</v>
      </c>
      <c r="BI800" s="86">
        <f>AN800 * ( (1-Baseline!H$90-Baseline!H$89) + (1-Baseline!B$36)*Baseline!H$90 )</f>
        <v>0.02746456639</v>
      </c>
      <c r="BJ800" s="86">
        <f t="shared" si="8"/>
        <v>0.02779967306</v>
      </c>
      <c r="BK800" s="62"/>
      <c r="BL800" s="86">
        <f t="shared" si="19"/>
        <v>0.9475162319</v>
      </c>
      <c r="BM800" s="86">
        <f t="shared" si="20"/>
        <v>0.01813389643</v>
      </c>
      <c r="BN800" s="86">
        <f t="shared" si="21"/>
        <v>0.02878563635</v>
      </c>
      <c r="BO800" s="86">
        <f t="shared" si="22"/>
        <v>0.005564235356</v>
      </c>
      <c r="BP800" s="86">
        <f t="shared" si="9"/>
        <v>1</v>
      </c>
      <c r="BQ800" s="86">
        <f t="shared" si="23"/>
        <v>0.05827973024</v>
      </c>
      <c r="BR800" s="86">
        <f t="shared" si="24"/>
        <v>0.9144167903</v>
      </c>
      <c r="BS800" s="86">
        <f t="shared" si="25"/>
        <v>0.01341470189</v>
      </c>
      <c r="BT800" s="86">
        <f t="shared" si="26"/>
        <v>0.01388877758</v>
      </c>
      <c r="BU800" s="86">
        <f t="shared" si="10"/>
        <v>1</v>
      </c>
      <c r="BV800" s="86">
        <f t="shared" si="27"/>
        <v>0.03598688462</v>
      </c>
      <c r="BW800" s="86">
        <f t="shared" si="28"/>
        <v>0.005218227881</v>
      </c>
      <c r="BX800" s="86">
        <f t="shared" si="29"/>
        <v>0.9469918169</v>
      </c>
      <c r="BY800" s="86">
        <f t="shared" si="30"/>
        <v>0.01180307055</v>
      </c>
      <c r="BZ800" s="86">
        <f t="shared" si="11"/>
        <v>1</v>
      </c>
      <c r="CA800" s="86">
        <f t="shared" si="31"/>
        <v>0.001141497738</v>
      </c>
      <c r="CB800" s="86">
        <f t="shared" si="32"/>
        <v>0.008975990024</v>
      </c>
      <c r="CC800" s="86">
        <f t="shared" si="33"/>
        <v>0.001936850724</v>
      </c>
      <c r="CD800" s="86">
        <f t="shared" si="34"/>
        <v>0.9879456615</v>
      </c>
      <c r="CE800" s="86">
        <f t="shared" si="12"/>
        <v>1</v>
      </c>
      <c r="CF800" s="62"/>
      <c r="CG800" s="86">
        <f t="shared" si="35"/>
        <v>0.9475162319</v>
      </c>
      <c r="CH800" s="86">
        <f t="shared" si="36"/>
        <v>0.01813389643</v>
      </c>
      <c r="CI800" s="86">
        <f t="shared" si="37"/>
        <v>0.02878563635</v>
      </c>
      <c r="CJ800" s="86">
        <f t="shared" si="38"/>
        <v>0.005564235356</v>
      </c>
      <c r="CK800" s="86">
        <f t="shared" si="13"/>
        <v>1</v>
      </c>
      <c r="CL800" s="86">
        <f t="shared" si="39"/>
        <v>0.05827973024</v>
      </c>
      <c r="CM800" s="86">
        <f t="shared" si="40"/>
        <v>0.9144167903</v>
      </c>
      <c r="CN800" s="86">
        <f t="shared" si="41"/>
        <v>0.01341470189</v>
      </c>
      <c r="CO800" s="86">
        <f t="shared" si="42"/>
        <v>0.01388877758</v>
      </c>
      <c r="CP800" s="86">
        <f t="shared" si="14"/>
        <v>1</v>
      </c>
      <c r="CQ800" s="86">
        <f t="shared" si="43"/>
        <v>0.03598688462</v>
      </c>
      <c r="CR800" s="86">
        <f t="shared" si="44"/>
        <v>0.005218227881</v>
      </c>
      <c r="CS800" s="86">
        <f t="shared" si="45"/>
        <v>0.9469918169</v>
      </c>
      <c r="CT800" s="86">
        <f t="shared" si="46"/>
        <v>0.01180307055</v>
      </c>
      <c r="CU800" s="86">
        <f t="shared" si="15"/>
        <v>1</v>
      </c>
      <c r="CV800" s="86">
        <f t="shared" si="47"/>
        <v>0.001141497738</v>
      </c>
      <c r="CW800" s="86">
        <f t="shared" si="48"/>
        <v>0.008975990024</v>
      </c>
      <c r="CX800" s="86">
        <f t="shared" si="49"/>
        <v>0.001936850724</v>
      </c>
      <c r="CY800" s="86">
        <f t="shared" si="50"/>
        <v>0.9879456615</v>
      </c>
      <c r="CZ800" s="86">
        <f t="shared" si="16"/>
        <v>1</v>
      </c>
      <c r="DA800" s="62"/>
      <c r="DB800" s="86">
        <f>(AQ800*Baseline!B$7 + AV800*Baseline!B$11 + BA800*Baseline!B$16 + BF800*Baseline!B$18)</f>
        <v>70964.98233</v>
      </c>
      <c r="DC800" s="86">
        <f>(AR800*Baseline!B$7 + AW800*Baseline!B$11 + BB800*Baseline!B$16 + BG800*Baseline!B$18)</f>
        <v>77773.08158</v>
      </c>
      <c r="DD800" s="86">
        <f>(AS800*Baseline!B$7 + AX800*Baseline!B$11 + BC800*Baseline!B$16 + BH800*Baseline!B$18)</f>
        <v>138333.3007</v>
      </c>
      <c r="DE800" s="86">
        <f>(AT800*Baseline!B$7 + AY800*Baseline!B$11 + BD800*Baseline!B$16 + BI800*Baseline!B$18)</f>
        <v>1260617.112</v>
      </c>
      <c r="DF800" s="86">
        <f t="shared" si="17"/>
        <v>1547688.477</v>
      </c>
      <c r="DG800" s="62"/>
      <c r="DH800" s="86">
        <f t="shared" si="51"/>
        <v>0.04585223926</v>
      </c>
      <c r="DI800" s="86">
        <f t="shared" si="52"/>
        <v>0.05025112143</v>
      </c>
      <c r="DJ800" s="86">
        <f t="shared" si="53"/>
        <v>0.08938058455</v>
      </c>
      <c r="DK800" s="86">
        <f t="shared" si="54"/>
        <v>0.8145160548</v>
      </c>
      <c r="DL800" s="86">
        <f t="shared" si="18"/>
        <v>1</v>
      </c>
      <c r="DM800" s="62"/>
      <c r="DN800" s="86">
        <f>DH800 / (Baseline!B$7/Baseline!B$17)</f>
        <v>4.894424956</v>
      </c>
      <c r="DO800" s="86">
        <f>DI800 / (Baseline!B$11/Baseline!B$17)</f>
        <v>1.213086123</v>
      </c>
      <c r="DP800" s="86">
        <f>DJ800 / (Baseline!B$16/Baseline!B$17)</f>
        <v>1.381200145</v>
      </c>
      <c r="DQ800" s="86">
        <f>DK800 / (Baseline!B$18/Baseline!B$17)</f>
        <v>0.9208823071</v>
      </c>
      <c r="DR800" s="62"/>
      <c r="DS800" s="86">
        <f>DH800 / Baseline!H$117</f>
        <v>1.834415747</v>
      </c>
      <c r="DT800" s="86">
        <f>DI800 / Baseline!H$118</f>
        <v>1.131155368</v>
      </c>
      <c r="DU800" s="86">
        <f>DJ800 / Baseline!H$119</f>
        <v>1.068492544</v>
      </c>
      <c r="DV800" s="86">
        <f>DK800 / Baseline!H$120</f>
        <v>0.9617291462</v>
      </c>
      <c r="DW800" s="87"/>
      <c r="DX800" s="86">
        <f>(AU800*Baseline!B$34)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0.03222708162</v>
      </c>
      <c r="DY800" s="86">
        <f>(AZ800*Baseline!B$34) + (Baseline!D$90*(1-Baseline!D$91)*Baseline!B$35) + (Baseline!D$90*Baseline!D$91*((1-Baseline!D$92)*Baseline!B$40 + Baseline!D$92*Baseline!B$41))</f>
        <v>0.01134407023</v>
      </c>
      <c r="DZ800" s="86">
        <f>(BE800*Baseline!B$34) + (Baseline!F$90*(1-Baseline!F$91)*Baseline!B$35) + (Baseline!F$90*Baseline!F$91*((1-Baseline!F$92)*Baseline!B$40 + Baseline!F$92*Baseline!B$41))</f>
        <v>0.01402305154</v>
      </c>
      <c r="EA800" s="86">
        <f>(BJ800*Baseline!B$34) + (Baseline!H$90*(1-Baseline!H$91)*Baseline!B$35) + (Baseline!H$90*Baseline!H$91*((1-Baseline!H$92)*Baseline!B$40 + Baseline!H$92*Baseline!B$41))</f>
        <v>0.009314950959</v>
      </c>
      <c r="EB800" s="86">
        <f>( DX800*Baseline!B$7 + DY800*Baseline!B$11 + DZ800*Baseline!B$16 + EA800*Baseline!B$18 ) / Baseline!B$17</f>
        <v>0.009918324202</v>
      </c>
    </row>
    <row r="801">
      <c r="A801" s="73" t="s">
        <v>977</v>
      </c>
      <c r="B801" s="85">
        <f>MIN( MAX( NORMINV( MCrands!B801, (B$5+B$4)/2, (B$5-B$4)/3.29 ), 0 ), 1 )</f>
        <v>0.2814832553</v>
      </c>
      <c r="C801" s="85">
        <f>MAX( NORMINV( MCrands!C801, (C$5+C$4)/2, (C$5-C$4)/3.29 ), 0 )</f>
        <v>3.011692584</v>
      </c>
      <c r="D801" s="83"/>
      <c r="E801" s="84">
        <f>Baseline!B$33 * (C801 * Baseline!B$68*Baseline!B$68/Baseline!B$75 + Baseline!B$46 * Baseline!B$54*Baseline!B$54/Baseline!B$76 + Baseline!B$47 * Baseline!B$55*Baseline!B$55/Baseline!B$77 + Baseline!B$56*Baseline!B$56/Baseline!B$78)</f>
        <v>0.00002137234686</v>
      </c>
      <c r="F801" s="84">
        <f>Baseline!B$33 * (C801 * Baseline!B$68*Baseline!B$59/Baseline!B$75 + Baseline!B$46 * Baseline!B$54*Baseline!B$69/Baseline!B$76 + Baseline!B$47 * Baseline!B$55*Baseline!B$57/Baseline!B$77 + Baseline!B$56*Baseline!B$58/Baseline!B$78)</f>
        <v>0.0000002396140196</v>
      </c>
      <c r="G801" s="85">
        <f>Baseline!B$33 * (C801 * Baseline!B$68*Baseline!B$60/Baseline!B$75 + Baseline!B$46 * Baseline!B$54*Baseline!B$61/Baseline!B$76 + Baseline!B$47 * Baseline!B$55*Baseline!B$70/Baseline!B$77 + Baseline!B$56*Baseline!B$62/Baseline!B$78)</f>
        <v>0.0000002017710863</v>
      </c>
      <c r="H801" s="84">
        <f>Baseline!B$33 * (C801 * Baseline!B$68*Baseline!B$63/Baseline!B$75 + Baseline!B$46 * Baseline!B$54*Baseline!B$64/Baseline!B$76 + Baseline!B$47 * Baseline!B$55*Baseline!B$65/Baseline!B$77 + Baseline!B$56*Baseline!B$71/Baseline!B$78)</f>
        <v>0.000000003824204994</v>
      </c>
      <c r="I801" s="84">
        <f>Baseline!B$33 * (C801 * Baseline!B$59*Baseline!B$68/Baseline!B$75 + Baseline!B$46 * Baseline!B$69*Baseline!B$54/Baseline!B$76 + Baseline!B$47 * Baseline!B$57*Baseline!B$55/Baseline!B$77 + Baseline!B$58*Baseline!B$56/Baseline!B$78)</f>
        <v>0.0000002396140196</v>
      </c>
      <c r="J801" s="85">
        <f>Baseline!B$33 * (C801 * Baseline!B$59*Baseline!B$59/Baseline!B$75 + Baseline!B$46 * Baseline!B$69*Baseline!B$69/Baseline!B$76 + Baseline!B$47 * Baseline!B$57*Baseline!B$57/Baseline!B$77 + Baseline!B$58*Baseline!B$58/Baseline!B$78)</f>
        <v>0.000002116574521</v>
      </c>
      <c r="K801" s="84">
        <f>Baseline!B$33 * (C801 * Baseline!B$59*Baseline!B$60/Baseline!B$75 + Baseline!B$46 * Baseline!B$69*Baseline!B$61/Baseline!B$76 + Baseline!B$47 * Baseline!B$57*Baseline!B$70/Baseline!B$77 + Baseline!B$58*Baseline!B$62/Baseline!B$78)</f>
        <v>0.00000001649000412</v>
      </c>
      <c r="L801" s="85">
        <f>Baseline!B$33 * (C801 * Baseline!B$59*Baseline!B$63/Baseline!B$75 + Baseline!B$46 * Baseline!B$69*Baseline!B$64/Baseline!B$76 + Baseline!B$47 * Baseline!B$57*Baseline!B$65/Baseline!B$77 + Baseline!B$58*Baseline!B$71/Baseline!B$78)</f>
        <v>0.00000001707281219</v>
      </c>
      <c r="M801" s="84">
        <f>Baseline!B$33 * (C801 * Baseline!B$60*Baseline!B$68/Baseline!B$75 + Baseline!B$46 * Baseline!B$61*Baseline!B$54/Baseline!B$76 + Baseline!B$47 * Baseline!B$70*Baseline!B$55/Baseline!B$77 + Baseline!B$62*Baseline!B$56/Baseline!B$78)</f>
        <v>0.0000002017710863</v>
      </c>
      <c r="N801" s="85">
        <f>Baseline!B$33 * (C801 * Baseline!B$60*Baseline!B$59/Baseline!B$75 + Baseline!B$46 * Baseline!B$61*Baseline!B$69/Baseline!B$76 + Baseline!B$47 * Baseline!B$70*Baseline!B$57/Baseline!B$77 + Baseline!B$62*Baseline!B$58/Baseline!B$78)</f>
        <v>0.00000001649000412</v>
      </c>
      <c r="O801" s="85">
        <f>Baseline!B$33 * (C801 * Baseline!B$60*Baseline!B$60/Baseline!B$75 + Baseline!B$46 * Baseline!B$61*Baseline!B$61/Baseline!B$76 + Baseline!B$47 * Baseline!B$70*Baseline!B$70/Baseline!B$77 + Baseline!B$62*Baseline!B$62/Baseline!B$78)</f>
        <v>0.000001589268063</v>
      </c>
      <c r="P801" s="84">
        <f>Baseline!B$33 * (C801 * Baseline!B$60*Baseline!B$63/Baseline!B$75 + Baseline!B$46 * Baseline!B$61*Baseline!B$64/Baseline!B$76 + Baseline!B$47 * Baseline!B$70*Baseline!B$65/Baseline!B$77 + Baseline!B$62*Baseline!B$71/Baseline!B$78)</f>
        <v>0.00000000195644574</v>
      </c>
      <c r="Q801" s="84">
        <f>Baseline!B$33 * (C801 * Baseline!B$63*Baseline!B$68/Baseline!B$75 + Baseline!B$46 * Baseline!B$64*Baseline!B$54/Baseline!B$76 + Baseline!B$47 * Baseline!B$65*Baseline!B$55/Baseline!B$77 + Baseline!B$71*Baseline!B$56/Baseline!B$78)</f>
        <v>0.000000003824204994</v>
      </c>
      <c r="R801" s="84">
        <f>Baseline!B$33 * (C801 * Baseline!B$63*Baseline!B$59/Baseline!B$75 + Baseline!B$46 * Baseline!B$64*Baseline!B$69/Baseline!B$76 + Baseline!B$47 * Baseline!B$65*Baseline!B$57/Baseline!B$77 + Baseline!B$71*Baseline!B$58/Baseline!B$78)</f>
        <v>0.00000001707281219</v>
      </c>
      <c r="S801" s="84">
        <f>Baseline!B$33 * (C801 * Baseline!B$63*Baseline!B$60/Baseline!B$75 + Baseline!B$46 * Baseline!B$64*Baseline!B$61/Baseline!B$76 + Baseline!B$47 * Baseline!B$65*Baseline!B$70/Baseline!B$77 + Baseline!B$71*Baseline!B$62/Baseline!B$78)</f>
        <v>0.00000000195644574</v>
      </c>
      <c r="T801" s="84">
        <f>Baseline!B$33 * (C801 * Baseline!B$63*Baseline!B$63/Baseline!B$75 + Baseline!B$46 * Baseline!B$64*Baseline!B$64/Baseline!B$76 + Baseline!B$47 * Baseline!B$65*Baseline!B$65/Baseline!B$77 + Baseline!B$71*Baseline!B$71/Baseline!B$78)</f>
        <v>0.00000009856722261</v>
      </c>
      <c r="U801" s="83"/>
      <c r="V801" s="84">
        <f>E801 * ( Baseline!B$89 * Baseline!B$7 )</f>
        <v>0.2218235881</v>
      </c>
      <c r="W801" s="84">
        <f>F801 * ( Baseline!D$89 * Baseline!B$11 )</f>
        <v>0.00442006294</v>
      </c>
      <c r="X801" s="84">
        <f>G801 * ( Baseline!F$89 * Baseline!B$16 )</f>
        <v>0.007008472259</v>
      </c>
      <c r="Y801" s="84">
        <f>H801 * ( Baseline!H$89 * Baseline!B$18 )</f>
        <v>0.001344871428</v>
      </c>
      <c r="Z801" s="86">
        <f t="shared" si="1"/>
        <v>0.2345969947</v>
      </c>
      <c r="AA801" s="84">
        <f>I801 * ( Baseline!B$89 * Baseline!B$7 )</f>
        <v>0.002486953909</v>
      </c>
      <c r="AB801" s="85">
        <f>J801 * ( Baseline!D$89 * Baseline!B$11 )</f>
        <v>0.03904359443</v>
      </c>
      <c r="AC801" s="85">
        <f>K801 * ( Baseline!F$89 * Baseline!B$16 )</f>
        <v>0.0005727764989</v>
      </c>
      <c r="AD801" s="85">
        <f>L801 * ( Baseline!F$89 * Baseline!B$16 )</f>
        <v>0.0005930202032</v>
      </c>
      <c r="AE801" s="86">
        <f t="shared" si="2"/>
        <v>0.04269634504</v>
      </c>
      <c r="AF801" s="86">
        <f>M801 * ( Baseline!B$89 * Baseline!B$7 )</f>
        <v>0.002094182105</v>
      </c>
      <c r="AG801" s="86">
        <f>N801 * ( Baseline!D$89 * Baseline!B$11 )</f>
        <v>0.0003041844388</v>
      </c>
      <c r="AH801" s="86">
        <f>O801 * ( Baseline!F$89 * Baseline!B$16 )</f>
        <v>0.0552028605</v>
      </c>
      <c r="AI801" s="86">
        <f>P801 * ( Baseline!H$89 * Baseline!B$18 )</f>
        <v>0.0006880300562</v>
      </c>
      <c r="AJ801" s="86">
        <f t="shared" si="3"/>
        <v>0.0582892571</v>
      </c>
      <c r="AK801" s="86">
        <f>Q801 * ( Baseline!B$89 * Baseline!B$7 )</f>
        <v>0.00003969142363</v>
      </c>
      <c r="AL801" s="86">
        <f>R801 * ( Baseline!D$89 * Baseline!B$11 )</f>
        <v>0.0003149352636</v>
      </c>
      <c r="AM801" s="86">
        <f>S801 * ( Baseline!F$89 * Baseline!B$16 )</f>
        <v>0.00006795669264</v>
      </c>
      <c r="AN801" s="86">
        <f>T801 * ( Baseline!H$89 * Baseline!B$18 )</f>
        <v>0.0346634769</v>
      </c>
      <c r="AO801" s="86">
        <f t="shared" si="4"/>
        <v>0.03508606028</v>
      </c>
      <c r="AP801" s="62"/>
      <c r="AQ801" s="86">
        <f>V801 * ( (1-Baseline!B$90-Baseline!B$89) + (1-B801)*Baseline!B$90 )</f>
        <v>0.1615052964</v>
      </c>
      <c r="AR801" s="86">
        <f>W801 * ( (1-Baseline!B$90-Baseline!B$89) + (1-B801)*Baseline!B$90 )</f>
        <v>0.003218158996</v>
      </c>
      <c r="AS801" s="86">
        <f>X801 * ( (1-Baseline!B$90-Baseline!B$89) + (1-B801)*Baseline!B$90 )</f>
        <v>0.005102727801</v>
      </c>
      <c r="AT801" s="86">
        <f>Y801 * ( (1-Baseline!B$90-Baseline!B$89) + (1-B801)*Baseline!B$90 )</f>
        <v>0.0009791738586</v>
      </c>
      <c r="AU801" s="86">
        <f t="shared" si="5"/>
        <v>0.1708053571</v>
      </c>
      <c r="AV801" s="86">
        <f>AA801 * ( (1-Baseline!D$90-Baseline!D$89) + (1-B801)*Baseline!D$90 )</f>
        <v>0.002151946051</v>
      </c>
      <c r="AW801" s="86">
        <f>AB801 * ( (1-Baseline!D$90-Baseline!D$89) + (1-B801)*Baseline!D$90 )</f>
        <v>0.03378418416</v>
      </c>
      <c r="AX801" s="86">
        <f>AC801 * ( (1-Baseline!D$90-Baseline!D$89) + (1-B801)*Baseline!D$90 )</f>
        <v>0.0004956200115</v>
      </c>
      <c r="AY801" s="86">
        <f>AD801 * ( (1-Baseline!D$90-Baseline!D$89) + (1-B801)*Baseline!D$90 )</f>
        <v>0.0005131367653</v>
      </c>
      <c r="AZ801" s="86">
        <f t="shared" si="6"/>
        <v>0.03694488699</v>
      </c>
      <c r="BA801" s="86">
        <f>AF801 * ( (1-Baseline!F$90-Baseline!F$89) + (1-Baseline!B$36)*Baseline!F$90 )</f>
        <v>0.001507040456</v>
      </c>
      <c r="BB801" s="86">
        <f>AG801 * ( (1-Baseline!F$90-Baseline!F$89) + (1-Baseline!B$36)*Baseline!F$90 )</f>
        <v>0.000218900856</v>
      </c>
      <c r="BC801" s="86">
        <f>AH801 * ( (1-Baseline!F$90-Baseline!F$89) + (1-Baseline!B$36)*Baseline!F$90 )</f>
        <v>0.03972574491</v>
      </c>
      <c r="BD801" s="86">
        <f>AI801 * ( (1-Baseline!F$90-Baseline!F$89) + (1-Baseline!B$36)*Baseline!F$90 )</f>
        <v>0.0004951284454</v>
      </c>
      <c r="BE801" s="86">
        <f t="shared" si="7"/>
        <v>0.04194681467</v>
      </c>
      <c r="BF801" s="86">
        <f>AK801 * ( (1-Baseline!H$90-Baseline!H$89) + (1-Baseline!B$36)*Baseline!H$90 )</f>
        <v>0.00003144830877</v>
      </c>
      <c r="BG801" s="86">
        <f>AL801 * ( (1-Baseline!H$90-Baseline!H$89) + (1-Baseline!B$36)*Baseline!H$90 )</f>
        <v>0.0002495295081</v>
      </c>
      <c r="BH801" s="86">
        <f>AM801 * ( (1-Baseline!H$90-Baseline!H$89) + (1-Baseline!B$36)*Baseline!H$90 )</f>
        <v>0.00005384344671</v>
      </c>
      <c r="BI801" s="86">
        <f>AN801 * ( (1-Baseline!H$90-Baseline!H$89) + (1-Baseline!B$36)*Baseline!H$90 )</f>
        <v>0.02746456601</v>
      </c>
      <c r="BJ801" s="86">
        <f t="shared" si="8"/>
        <v>0.02779938728</v>
      </c>
      <c r="BK801" s="62"/>
      <c r="BL801" s="86">
        <f t="shared" si="19"/>
        <v>0.9455517039</v>
      </c>
      <c r="BM801" s="86">
        <f t="shared" si="20"/>
        <v>0.01884108936</v>
      </c>
      <c r="BN801" s="86">
        <f t="shared" si="21"/>
        <v>0.0298745185</v>
      </c>
      <c r="BO801" s="86">
        <f t="shared" si="22"/>
        <v>0.00573268822</v>
      </c>
      <c r="BP801" s="86">
        <f t="shared" si="9"/>
        <v>1</v>
      </c>
      <c r="BQ801" s="86">
        <f t="shared" si="23"/>
        <v>0.05824746608</v>
      </c>
      <c r="BR801" s="86">
        <f t="shared" si="24"/>
        <v>0.9144481663</v>
      </c>
      <c r="BS801" s="86">
        <f t="shared" si="25"/>
        <v>0.01341511781</v>
      </c>
      <c r="BT801" s="86">
        <f t="shared" si="26"/>
        <v>0.01388924983</v>
      </c>
      <c r="BU801" s="86">
        <f t="shared" si="10"/>
        <v>1</v>
      </c>
      <c r="BV801" s="86">
        <f t="shared" si="27"/>
        <v>0.03592741114</v>
      </c>
      <c r="BW801" s="86">
        <f t="shared" si="28"/>
        <v>0.005218533464</v>
      </c>
      <c r="BX801" s="86">
        <f t="shared" si="29"/>
        <v>0.9470503356</v>
      </c>
      <c r="BY801" s="86">
        <f t="shared" si="30"/>
        <v>0.01180371977</v>
      </c>
      <c r="BZ801" s="86">
        <f t="shared" si="11"/>
        <v>1</v>
      </c>
      <c r="CA801" s="86">
        <f t="shared" si="31"/>
        <v>0.001131259062</v>
      </c>
      <c r="CB801" s="86">
        <f t="shared" si="32"/>
        <v>0.008976079421</v>
      </c>
      <c r="CC801" s="86">
        <f t="shared" si="33"/>
        <v>0.001936857319</v>
      </c>
      <c r="CD801" s="86">
        <f t="shared" si="34"/>
        <v>0.9879558042</v>
      </c>
      <c r="CE801" s="86">
        <f t="shared" si="12"/>
        <v>1</v>
      </c>
      <c r="CF801" s="62"/>
      <c r="CG801" s="86">
        <f t="shared" si="35"/>
        <v>0.9455517039</v>
      </c>
      <c r="CH801" s="86">
        <f t="shared" si="36"/>
        <v>0.01884108936</v>
      </c>
      <c r="CI801" s="86">
        <f t="shared" si="37"/>
        <v>0.0298745185</v>
      </c>
      <c r="CJ801" s="86">
        <f t="shared" si="38"/>
        <v>0.00573268822</v>
      </c>
      <c r="CK801" s="86">
        <f t="shared" si="13"/>
        <v>1</v>
      </c>
      <c r="CL801" s="86">
        <f t="shared" si="39"/>
        <v>0.05824746608</v>
      </c>
      <c r="CM801" s="86">
        <f t="shared" si="40"/>
        <v>0.9144481663</v>
      </c>
      <c r="CN801" s="86">
        <f t="shared" si="41"/>
        <v>0.01341511781</v>
      </c>
      <c r="CO801" s="86">
        <f t="shared" si="42"/>
        <v>0.01388924983</v>
      </c>
      <c r="CP801" s="86">
        <f t="shared" si="14"/>
        <v>1</v>
      </c>
      <c r="CQ801" s="86">
        <f t="shared" si="43"/>
        <v>0.03592741114</v>
      </c>
      <c r="CR801" s="86">
        <f t="shared" si="44"/>
        <v>0.005218533464</v>
      </c>
      <c r="CS801" s="86">
        <f t="shared" si="45"/>
        <v>0.9470503356</v>
      </c>
      <c r="CT801" s="86">
        <f t="shared" si="46"/>
        <v>0.01180371977</v>
      </c>
      <c r="CU801" s="86">
        <f t="shared" si="15"/>
        <v>1</v>
      </c>
      <c r="CV801" s="86">
        <f t="shared" si="47"/>
        <v>0.001131259062</v>
      </c>
      <c r="CW801" s="86">
        <f t="shared" si="48"/>
        <v>0.008976079421</v>
      </c>
      <c r="CX801" s="86">
        <f t="shared" si="49"/>
        <v>0.001936857319</v>
      </c>
      <c r="CY801" s="86">
        <f t="shared" si="50"/>
        <v>0.9879558042</v>
      </c>
      <c r="CZ801" s="86">
        <f t="shared" si="16"/>
        <v>1</v>
      </c>
      <c r="DA801" s="62"/>
      <c r="DB801" s="86">
        <f>(AQ801*Baseline!B$7 + AV801*Baseline!B$11 + BA801*Baseline!B$16 + BF801*Baseline!B$18)</f>
        <v>89433.94888</v>
      </c>
      <c r="DC801" s="86">
        <f>(AR801*Baseline!B$7 + AW801*Baseline!B$11 + BB801*Baseline!B$16 + BG801*Baseline!B$18)</f>
        <v>86172.33364</v>
      </c>
      <c r="DD801" s="86">
        <f>(AS801*Baseline!B$7 + AX801*Baseline!B$11 + BC801*Baseline!B$16 + BH801*Baseline!B$18)</f>
        <v>139092.0356</v>
      </c>
      <c r="DE801" s="86">
        <f>(AT801*Baseline!B$7 + AY801*Baseline!B$11 + BD801*Baseline!B$16 + BI801*Baseline!B$18)</f>
        <v>1260859.012</v>
      </c>
      <c r="DF801" s="86">
        <f t="shared" si="17"/>
        <v>1575557.33</v>
      </c>
      <c r="DG801" s="62"/>
      <c r="DH801" s="86">
        <f t="shared" si="51"/>
        <v>0.05676337329</v>
      </c>
      <c r="DI801" s="86">
        <f t="shared" si="52"/>
        <v>0.05469323901</v>
      </c>
      <c r="DJ801" s="86">
        <f t="shared" si="53"/>
        <v>0.08828116432</v>
      </c>
      <c r="DK801" s="86">
        <f t="shared" si="54"/>
        <v>0.8002622234</v>
      </c>
      <c r="DL801" s="86">
        <f t="shared" si="18"/>
        <v>1</v>
      </c>
      <c r="DM801" s="62"/>
      <c r="DN801" s="86">
        <f>DH801 / (Baseline!B$7/Baseline!B$17)</f>
        <v>6.059116748</v>
      </c>
      <c r="DO801" s="86">
        <f>DI801 / (Baseline!B$11/Baseline!B$17)</f>
        <v>1.320320967</v>
      </c>
      <c r="DP801" s="86">
        <f>DJ801 / (Baseline!B$16/Baseline!B$17)</f>
        <v>1.36421078</v>
      </c>
      <c r="DQ801" s="86">
        <f>DK801 / (Baseline!B$18/Baseline!B$17)</f>
        <v>0.9047670924</v>
      </c>
      <c r="DR801" s="62"/>
      <c r="DS801" s="86">
        <f>DH801 / Baseline!H$117</f>
        <v>2.270938726</v>
      </c>
      <c r="DT801" s="86">
        <f>DI801 / Baseline!H$118</f>
        <v>1.231147667</v>
      </c>
      <c r="DU801" s="86">
        <f>DJ801 / Baseline!H$119</f>
        <v>1.055349619</v>
      </c>
      <c r="DV801" s="86">
        <f>DK801 / Baseline!H$120</f>
        <v>0.9448991218</v>
      </c>
      <c r="DW801" s="87"/>
      <c r="DX801" s="86">
        <f>(AU801*Baseline!B$34)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0.03815033482</v>
      </c>
      <c r="DY801" s="86">
        <f>(AZ801*Baseline!B$34) + (Baseline!D$90*(1-Baseline!D$91)*Baseline!B$35) + (Baseline!D$90*Baseline!D$91*((1-Baseline!D$92)*Baseline!B$40 + Baseline!D$92*Baseline!B$41))</f>
        <v>0.01195530105</v>
      </c>
      <c r="DZ801" s="86">
        <f>(BE801*Baseline!B$34) + (Baseline!F$90*(1-Baseline!F$91)*Baseline!B$35) + (Baseline!F$90*Baseline!F$91*((1-Baseline!F$92)*Baseline!B$40 + Baseline!F$92*Baseline!B$41))</f>
        <v>0.0140226622</v>
      </c>
      <c r="EA801" s="86">
        <f>(BJ801*Baseline!B$34) + (Baseline!H$90*(1-Baseline!H$91)*Baseline!B$35) + (Baseline!H$90*Baseline!H$91*((1-Baseline!H$92)*Baseline!B$40 + Baseline!H$92*Baseline!B$41))</f>
        <v>0.009314908092</v>
      </c>
      <c r="EB801" s="86">
        <f>( DX801*Baseline!B$7 + DY801*Baseline!B$11 + DZ801*Baseline!B$16 + EA801*Baseline!B$18 ) / Baseline!B$17</f>
        <v>0.009999071407</v>
      </c>
    </row>
    <row r="802">
      <c r="A802" s="73" t="s">
        <v>978</v>
      </c>
      <c r="B802" s="85">
        <f>MIN( MAX( NORMINV( MCrands!B802, (B$5+B$4)/2, (B$5-B$4)/3.29 ), 0 ), 1 )</f>
        <v>0.3361308136</v>
      </c>
      <c r="C802" s="85">
        <f>MAX( NORMINV( MCrands!C802, (C$5+C$4)/2, (C$5-C$4)/3.29 ), 0 )</f>
        <v>2.891041056</v>
      </c>
      <c r="D802" s="83"/>
      <c r="E802" s="84">
        <f>Baseline!B$33 * (C802 * Baseline!B$68*Baseline!B$68/Baseline!B$75 + Baseline!B$46 * Baseline!B$54*Baseline!B$54/Baseline!B$76 + Baseline!B$47 * Baseline!B$55*Baseline!B$55/Baseline!B$77 + Baseline!B$56*Baseline!B$56/Baseline!B$78)</f>
        <v>0.00002051813115</v>
      </c>
      <c r="F802" s="84">
        <f>Baseline!B$33 * (C802 * Baseline!B$68*Baseline!B$59/Baseline!B$75 + Baseline!B$46 * Baseline!B$54*Baseline!B$69/Baseline!B$76 + Baseline!B$47 * Baseline!B$55*Baseline!B$57/Baseline!B$77 + Baseline!B$56*Baseline!B$58/Baseline!B$78)</f>
        <v>0.0000002394791434</v>
      </c>
      <c r="G802" s="85">
        <f>Baseline!B$33 * (C802 * Baseline!B$68*Baseline!B$60/Baseline!B$75 + Baseline!B$46 * Baseline!B$54*Baseline!B$61/Baseline!B$76 + Baseline!B$47 * Baseline!B$55*Baseline!B$70/Baseline!B$77 + Baseline!B$56*Baseline!B$62/Baseline!B$78)</f>
        <v>0.0000002014395157</v>
      </c>
      <c r="H802" s="84">
        <f>Baseline!B$33 * (C802 * Baseline!B$68*Baseline!B$63/Baseline!B$75 + Baseline!B$46 * Baseline!B$54*Baseline!B$64/Baseline!B$76 + Baseline!B$47 * Baseline!B$55*Baseline!B$65/Baseline!B$77 + Baseline!B$56*Baseline!B$71/Baseline!B$78)</f>
        <v>0.000000003791047936</v>
      </c>
      <c r="I802" s="84">
        <f>Baseline!B$33 * (C802 * Baseline!B$59*Baseline!B$68/Baseline!B$75 + Baseline!B$46 * Baseline!B$69*Baseline!B$54/Baseline!B$76 + Baseline!B$47 * Baseline!B$57*Baseline!B$55/Baseline!B$77 + Baseline!B$58*Baseline!B$56/Baseline!B$78)</f>
        <v>0.0000002394791434</v>
      </c>
      <c r="J802" s="85">
        <f>Baseline!B$33 * (C802 * Baseline!B$59*Baseline!B$59/Baseline!B$75 + Baseline!B$46 * Baseline!B$69*Baseline!B$69/Baseline!B$76 + Baseline!B$47 * Baseline!B$57*Baseline!B$57/Baseline!B$77 + Baseline!B$58*Baseline!B$58/Baseline!B$78)</f>
        <v>0.0000021165745</v>
      </c>
      <c r="K802" s="84">
        <f>Baseline!B$33 * (C802 * Baseline!B$59*Baseline!B$60/Baseline!B$75 + Baseline!B$46 * Baseline!B$69*Baseline!B$61/Baseline!B$76 + Baseline!B$47 * Baseline!B$57*Baseline!B$70/Baseline!B$77 + Baseline!B$58*Baseline!B$62/Baseline!B$78)</f>
        <v>0.00000001648995176</v>
      </c>
      <c r="L802" s="85">
        <f>Baseline!B$33 * (C802 * Baseline!B$59*Baseline!B$63/Baseline!B$75 + Baseline!B$46 * Baseline!B$69*Baseline!B$64/Baseline!B$76 + Baseline!B$47 * Baseline!B$57*Baseline!B$65/Baseline!B$77 + Baseline!B$58*Baseline!B$71/Baseline!B$78)</f>
        <v>0.00000001707280695</v>
      </c>
      <c r="M802" s="84">
        <f>Baseline!B$33 * (C802 * Baseline!B$60*Baseline!B$68/Baseline!B$75 + Baseline!B$46 * Baseline!B$61*Baseline!B$54/Baseline!B$76 + Baseline!B$47 * Baseline!B$70*Baseline!B$55/Baseline!B$77 + Baseline!B$62*Baseline!B$56/Baseline!B$78)</f>
        <v>0.0000002014395157</v>
      </c>
      <c r="N802" s="85">
        <f>Baseline!B$33 * (C802 * Baseline!B$60*Baseline!B$59/Baseline!B$75 + Baseline!B$46 * Baseline!B$61*Baseline!B$69/Baseline!B$76 + Baseline!B$47 * Baseline!B$70*Baseline!B$57/Baseline!B$77 + Baseline!B$62*Baseline!B$58/Baseline!B$78)</f>
        <v>0.00000001648995176</v>
      </c>
      <c r="O802" s="85">
        <f>Baseline!B$33 * (C802 * Baseline!B$60*Baseline!B$60/Baseline!B$75 + Baseline!B$46 * Baseline!B$61*Baseline!B$61/Baseline!B$76 + Baseline!B$47 * Baseline!B$70*Baseline!B$70/Baseline!B$77 + Baseline!B$62*Baseline!B$62/Baseline!B$78)</f>
        <v>0.000001589267934</v>
      </c>
      <c r="P802" s="84">
        <f>Baseline!B$33 * (C802 * Baseline!B$60*Baseline!B$63/Baseline!B$75 + Baseline!B$46 * Baseline!B$61*Baseline!B$64/Baseline!B$76 + Baseline!B$47 * Baseline!B$70*Baseline!B$65/Baseline!B$77 + Baseline!B$62*Baseline!B$71/Baseline!B$78)</f>
        <v>0.00000000195643287</v>
      </c>
      <c r="Q802" s="84">
        <f>Baseline!B$33 * (C802 * Baseline!B$63*Baseline!B$68/Baseline!B$75 + Baseline!B$46 * Baseline!B$64*Baseline!B$54/Baseline!B$76 + Baseline!B$47 * Baseline!B$65*Baseline!B$55/Baseline!B$77 + Baseline!B$71*Baseline!B$56/Baseline!B$78)</f>
        <v>0.000000003791047936</v>
      </c>
      <c r="R802" s="84">
        <f>Baseline!B$33 * (C802 * Baseline!B$63*Baseline!B$59/Baseline!B$75 + Baseline!B$46 * Baseline!B$64*Baseline!B$69/Baseline!B$76 + Baseline!B$47 * Baseline!B$65*Baseline!B$57/Baseline!B$77 + Baseline!B$71*Baseline!B$58/Baseline!B$78)</f>
        <v>0.00000001707280695</v>
      </c>
      <c r="S802" s="84">
        <f>Baseline!B$33 * (C802 * Baseline!B$63*Baseline!B$60/Baseline!B$75 + Baseline!B$46 * Baseline!B$64*Baseline!B$61/Baseline!B$76 + Baseline!B$47 * Baseline!B$65*Baseline!B$70/Baseline!B$77 + Baseline!B$71*Baseline!B$62/Baseline!B$78)</f>
        <v>0.00000000195643287</v>
      </c>
      <c r="T802" s="84">
        <f>Baseline!B$33 * (C802 * Baseline!B$63*Baseline!B$63/Baseline!B$75 + Baseline!B$46 * Baseline!B$64*Baseline!B$64/Baseline!B$76 + Baseline!B$47 * Baseline!B$65*Baseline!B$65/Baseline!B$77 + Baseline!B$71*Baseline!B$71/Baseline!B$78)</f>
        <v>0.00000009856722132</v>
      </c>
      <c r="U802" s="83"/>
      <c r="V802" s="84">
        <f>E802 * ( Baseline!B$89 * Baseline!B$7 )</f>
        <v>0.2129576832</v>
      </c>
      <c r="W802" s="84">
        <f>F802 * ( Baseline!D$89 * Baseline!B$11 )</f>
        <v>0.004417574934</v>
      </c>
      <c r="X802" s="84">
        <f>G802 * ( Baseline!F$89 * Baseline!B$16 )</f>
        <v>0.006996955232</v>
      </c>
      <c r="Y802" s="84">
        <f>H802 * ( Baseline!H$89 * Baseline!B$18 )</f>
        <v>0.001333210971</v>
      </c>
      <c r="Z802" s="86">
        <f t="shared" si="1"/>
        <v>0.2257054243</v>
      </c>
      <c r="AA802" s="84">
        <f>I802 * ( Baseline!B$89 * Baseline!B$7 )</f>
        <v>0.00248555403</v>
      </c>
      <c r="AB802" s="85">
        <f>J802 * ( Baseline!D$89 * Baseline!B$11 )</f>
        <v>0.03904359404</v>
      </c>
      <c r="AC802" s="85">
        <f>K802 * ( Baseline!F$89 * Baseline!B$16 )</f>
        <v>0.0005727746804</v>
      </c>
      <c r="AD802" s="85">
        <f>L802 * ( Baseline!F$89 * Baseline!B$16 )</f>
        <v>0.0005930200213</v>
      </c>
      <c r="AE802" s="86">
        <f t="shared" si="2"/>
        <v>0.04269494277</v>
      </c>
      <c r="AF802" s="86">
        <f>M802 * ( Baseline!B$89 * Baseline!B$7 )</f>
        <v>0.002090740734</v>
      </c>
      <c r="AG802" s="86">
        <f>N802 * ( Baseline!D$89 * Baseline!B$11 )</f>
        <v>0.000304183473</v>
      </c>
      <c r="AH802" s="86">
        <f>O802 * ( Baseline!F$89 * Baseline!B$16 )</f>
        <v>0.05520285603</v>
      </c>
      <c r="AI802" s="86">
        <f>P802 * ( Baseline!H$89 * Baseline!B$18 )</f>
        <v>0.0006880255301</v>
      </c>
      <c r="AJ802" s="86">
        <f t="shared" si="3"/>
        <v>0.05828580577</v>
      </c>
      <c r="AK802" s="86">
        <f>Q802 * ( Baseline!B$89 * Baseline!B$7 )</f>
        <v>0.00003934728653</v>
      </c>
      <c r="AL802" s="86">
        <f>R802 * ( Baseline!D$89 * Baseline!B$11 )</f>
        <v>0.000314935167</v>
      </c>
      <c r="AM802" s="86">
        <f>S802 * ( Baseline!F$89 * Baseline!B$16 )</f>
        <v>0.0000679562456</v>
      </c>
      <c r="AN802" s="86">
        <f>T802 * ( Baseline!H$89 * Baseline!B$18 )</f>
        <v>0.03466347644</v>
      </c>
      <c r="AO802" s="86">
        <f t="shared" si="4"/>
        <v>0.03508571514</v>
      </c>
      <c r="AP802" s="62"/>
      <c r="AQ802" s="86">
        <f>V802 * ( (1-Baseline!B$90-Baseline!B$89) + (1-B802)*Baseline!B$90 )</f>
        <v>0.1446927298</v>
      </c>
      <c r="AR802" s="86">
        <f>W802 * ( (1-Baseline!B$90-Baseline!B$89) + (1-B802)*Baseline!B$90 )</f>
        <v>0.00300149291</v>
      </c>
      <c r="AS802" s="86">
        <f>X802 * ( (1-Baseline!B$90-Baseline!B$89) + (1-B802)*Baseline!B$90 )</f>
        <v>0.004754036283</v>
      </c>
      <c r="AT802" s="86">
        <f>Y802 * ( (1-Baseline!B$90-Baseline!B$89) + (1-B802)*Baseline!B$90 )</f>
        <v>0.0009058416294</v>
      </c>
      <c r="AU802" s="86">
        <f t="shared" si="5"/>
        <v>0.1533541006</v>
      </c>
      <c r="AV802" s="86">
        <f>AA802 * ( (1-Baseline!D$90-Baseline!D$89) + (1-B802)*Baseline!D$90 )</f>
        <v>0.002089883147</v>
      </c>
      <c r="AW802" s="86">
        <f>AB802 * ( (1-Baseline!D$90-Baseline!D$89) + (1-B802)*Baseline!D$90 )</f>
        <v>0.03282831441</v>
      </c>
      <c r="AX802" s="86">
        <f>AC802 * ( (1-Baseline!D$90-Baseline!D$89) + (1-B802)*Baseline!D$90 )</f>
        <v>0.0004815957075</v>
      </c>
      <c r="AY802" s="86">
        <f>AD802 * ( (1-Baseline!D$90-Baseline!D$89) + (1-B802)*Baseline!D$90 )</f>
        <v>0.0004986182289</v>
      </c>
      <c r="AZ802" s="86">
        <f t="shared" si="6"/>
        <v>0.03589841149</v>
      </c>
      <c r="BA802" s="86">
        <f>AF802 * ( (1-Baseline!F$90-Baseline!F$89) + (1-Baseline!B$36)*Baseline!F$90 )</f>
        <v>0.001504563936</v>
      </c>
      <c r="BB802" s="86">
        <f>AG802 * ( (1-Baseline!F$90-Baseline!F$89) + (1-Baseline!B$36)*Baseline!F$90 )</f>
        <v>0.0002189001611</v>
      </c>
      <c r="BC802" s="86">
        <f>AH802 * ( (1-Baseline!F$90-Baseline!F$89) + (1-Baseline!B$36)*Baseline!F$90 )</f>
        <v>0.03972574169</v>
      </c>
      <c r="BD802" s="86">
        <f>AI802 * ( (1-Baseline!F$90-Baseline!F$89) + (1-Baseline!B$36)*Baseline!F$90 )</f>
        <v>0.0004951251883</v>
      </c>
      <c r="BE802" s="86">
        <f t="shared" si="7"/>
        <v>0.04194433098</v>
      </c>
      <c r="BF802" s="86">
        <f>AK802 * ( (1-Baseline!H$90-Baseline!H$89) + (1-Baseline!B$36)*Baseline!H$90 )</f>
        <v>0.00003117564206</v>
      </c>
      <c r="BG802" s="86">
        <f>AL802 * ( (1-Baseline!H$90-Baseline!H$89) + (1-Baseline!B$36)*Baseline!H$90 )</f>
        <v>0.0002495294316</v>
      </c>
      <c r="BH802" s="86">
        <f>AM802 * ( (1-Baseline!H$90-Baseline!H$89) + (1-Baseline!B$36)*Baseline!H$90 )</f>
        <v>0.00005384309251</v>
      </c>
      <c r="BI802" s="86">
        <f>AN802 * ( (1-Baseline!H$90-Baseline!H$89) + (1-Baseline!B$36)*Baseline!H$90 )</f>
        <v>0.02746456566</v>
      </c>
      <c r="BJ802" s="86">
        <f t="shared" si="8"/>
        <v>0.02779911382</v>
      </c>
      <c r="BK802" s="62"/>
      <c r="BL802" s="86">
        <f t="shared" si="19"/>
        <v>0.9435204485</v>
      </c>
      <c r="BM802" s="86">
        <f t="shared" si="20"/>
        <v>0.01957230292</v>
      </c>
      <c r="BN802" s="86">
        <f t="shared" si="21"/>
        <v>0.0310003858</v>
      </c>
      <c r="BO802" s="86">
        <f t="shared" si="22"/>
        <v>0.005906862783</v>
      </c>
      <c r="BP802" s="86">
        <f t="shared" si="9"/>
        <v>1</v>
      </c>
      <c r="BQ802" s="86">
        <f t="shared" si="23"/>
        <v>0.0582165912</v>
      </c>
      <c r="BR802" s="86">
        <f t="shared" si="24"/>
        <v>0.9144781912</v>
      </c>
      <c r="BS802" s="86">
        <f t="shared" si="25"/>
        <v>0.01341551583</v>
      </c>
      <c r="BT802" s="86">
        <f t="shared" si="26"/>
        <v>0.01388970175</v>
      </c>
      <c r="BU802" s="86">
        <f t="shared" si="10"/>
        <v>1</v>
      </c>
      <c r="BV802" s="86">
        <f t="shared" si="27"/>
        <v>0.03587049551</v>
      </c>
      <c r="BW802" s="86">
        <f t="shared" si="28"/>
        <v>0.005218825905</v>
      </c>
      <c r="BX802" s="86">
        <f t="shared" si="29"/>
        <v>0.9471063375</v>
      </c>
      <c r="BY802" s="86">
        <f t="shared" si="30"/>
        <v>0.01180434106</v>
      </c>
      <c r="BZ802" s="86">
        <f t="shared" si="11"/>
        <v>1</v>
      </c>
      <c r="CA802" s="86">
        <f t="shared" si="31"/>
        <v>0.001121461722</v>
      </c>
      <c r="CB802" s="86">
        <f t="shared" si="32"/>
        <v>0.008976164965</v>
      </c>
      <c r="CC802" s="86">
        <f t="shared" si="33"/>
        <v>0.00193686363</v>
      </c>
      <c r="CD802" s="86">
        <f t="shared" si="34"/>
        <v>0.9879655097</v>
      </c>
      <c r="CE802" s="86">
        <f t="shared" si="12"/>
        <v>1</v>
      </c>
      <c r="CF802" s="62"/>
      <c r="CG802" s="86">
        <f t="shared" si="35"/>
        <v>0.9435204485</v>
      </c>
      <c r="CH802" s="86">
        <f t="shared" si="36"/>
        <v>0.01957230292</v>
      </c>
      <c r="CI802" s="86">
        <f t="shared" si="37"/>
        <v>0.0310003858</v>
      </c>
      <c r="CJ802" s="86">
        <f t="shared" si="38"/>
        <v>0.005906862783</v>
      </c>
      <c r="CK802" s="86">
        <f t="shared" si="13"/>
        <v>1</v>
      </c>
      <c r="CL802" s="86">
        <f t="shared" si="39"/>
        <v>0.0582165912</v>
      </c>
      <c r="CM802" s="86">
        <f t="shared" si="40"/>
        <v>0.9144781912</v>
      </c>
      <c r="CN802" s="86">
        <f t="shared" si="41"/>
        <v>0.01341551583</v>
      </c>
      <c r="CO802" s="86">
        <f t="shared" si="42"/>
        <v>0.01388970175</v>
      </c>
      <c r="CP802" s="86">
        <f t="shared" si="14"/>
        <v>1</v>
      </c>
      <c r="CQ802" s="86">
        <f t="shared" si="43"/>
        <v>0.03587049551</v>
      </c>
      <c r="CR802" s="86">
        <f t="shared" si="44"/>
        <v>0.005218825905</v>
      </c>
      <c r="CS802" s="86">
        <f t="shared" si="45"/>
        <v>0.9471063375</v>
      </c>
      <c r="CT802" s="86">
        <f t="shared" si="46"/>
        <v>0.01180434106</v>
      </c>
      <c r="CU802" s="86">
        <f t="shared" si="15"/>
        <v>1</v>
      </c>
      <c r="CV802" s="86">
        <f t="shared" si="47"/>
        <v>0.001121461722</v>
      </c>
      <c r="CW802" s="86">
        <f t="shared" si="48"/>
        <v>0.008976164965</v>
      </c>
      <c r="CX802" s="86">
        <f t="shared" si="49"/>
        <v>0.00193686363</v>
      </c>
      <c r="CY802" s="86">
        <f t="shared" si="50"/>
        <v>0.9879655097</v>
      </c>
      <c r="CZ802" s="86">
        <f t="shared" si="16"/>
        <v>1</v>
      </c>
      <c r="DA802" s="62"/>
      <c r="DB802" s="86">
        <f>(AQ802*Baseline!B$7 + AV802*Baseline!B$11 + BA802*Baseline!B$16 + BF802*Baseline!B$18)</f>
        <v>81125.97434</v>
      </c>
      <c r="DC802" s="86">
        <f>(AR802*Baseline!B$7 + AW802*Baseline!B$11 + BB802*Baseline!B$16 + BG802*Baseline!B$18)</f>
        <v>84017.33045</v>
      </c>
      <c r="DD802" s="86">
        <f>(AS802*Baseline!B$7 + AX802*Baseline!B$11 + BC802*Baseline!B$16 + BH802*Baseline!B$18)</f>
        <v>138892.8173</v>
      </c>
      <c r="DE802" s="86">
        <f>(AT802*Baseline!B$7 + AY802*Baseline!B$11 + BD802*Baseline!B$16 + BI802*Baseline!B$18)</f>
        <v>1260792.283</v>
      </c>
      <c r="DF802" s="86">
        <f t="shared" si="17"/>
        <v>1564828.405</v>
      </c>
      <c r="DG802" s="62"/>
      <c r="DH802" s="86">
        <f t="shared" si="51"/>
        <v>0.05184336767</v>
      </c>
      <c r="DI802" s="86">
        <f t="shared" si="52"/>
        <v>0.05369108216</v>
      </c>
      <c r="DJ802" s="86">
        <f t="shared" si="53"/>
        <v>0.08875913605</v>
      </c>
      <c r="DK802" s="86">
        <f t="shared" si="54"/>
        <v>0.8057064141</v>
      </c>
      <c r="DL802" s="86">
        <f t="shared" si="18"/>
        <v>1</v>
      </c>
      <c r="DM802" s="62"/>
      <c r="DN802" s="86">
        <f>DH802 / (Baseline!B$7/Baseline!B$17)</f>
        <v>5.533938508</v>
      </c>
      <c r="DO802" s="86">
        <f>DI802 / (Baseline!B$11/Baseline!B$17)</f>
        <v>1.296128421</v>
      </c>
      <c r="DP802" s="86">
        <f>DJ802 / (Baseline!B$16/Baseline!B$17)</f>
        <v>1.371596888</v>
      </c>
      <c r="DQ802" s="86">
        <f>DK802 / (Baseline!B$18/Baseline!B$17)</f>
        <v>0.9109222307</v>
      </c>
      <c r="DR802" s="62"/>
      <c r="DS802" s="86">
        <f>DH802 / Baseline!H$117</f>
        <v>2.074103502</v>
      </c>
      <c r="DT802" s="86">
        <f>DI802 / Baseline!H$118</f>
        <v>1.208589064</v>
      </c>
      <c r="DU802" s="86">
        <f>DJ802 / Baseline!H$119</f>
        <v>1.061063491</v>
      </c>
      <c r="DV802" s="86">
        <f>DK802 / Baseline!H$120</f>
        <v>0.9513272786</v>
      </c>
      <c r="DW802" s="87"/>
      <c r="DX802" s="86">
        <f>(AU802*Baseline!B$34)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0.03553264634</v>
      </c>
      <c r="DY802" s="86">
        <f>(AZ802*Baseline!B$34) + (Baseline!D$90*(1-Baseline!D$91)*Baseline!B$35) + (Baseline!D$90*Baseline!D$91*((1-Baseline!D$92)*Baseline!B$40 + Baseline!D$92*Baseline!B$41))</f>
        <v>0.01179832972</v>
      </c>
      <c r="DZ802" s="86">
        <f>(BE802*Baseline!B$34) + (Baseline!F$90*(1-Baseline!F$91)*Baseline!B$35) + (Baseline!F$90*Baseline!F$91*((1-Baseline!F$92)*Baseline!B$40 + Baseline!F$92*Baseline!B$41))</f>
        <v>0.01402228965</v>
      </c>
      <c r="EA802" s="86">
        <f>(BJ802*Baseline!B$34) + (Baseline!H$90*(1-Baseline!H$91)*Baseline!B$35) + (Baseline!H$90*Baseline!H$91*((1-Baseline!H$92)*Baseline!B$40 + Baseline!H$92*Baseline!B$41))</f>
        <v>0.009314867073</v>
      </c>
      <c r="EB802" s="86">
        <f>( DX802*Baseline!B$7 + DY802*Baseline!B$11 + DZ802*Baseline!B$16 + EA802*Baseline!B$18 ) / Baseline!B$17</f>
        <v>0.009967985423</v>
      </c>
    </row>
    <row r="803">
      <c r="A803" s="73" t="s">
        <v>979</v>
      </c>
      <c r="B803" s="85">
        <f>MIN( MAX( NORMINV( MCrands!B803, (B$5+B$4)/2, (B$5-B$4)/3.29 ), 0 ), 1 )</f>
        <v>0.3431780424</v>
      </c>
      <c r="C803" s="85">
        <f>MAX( NORMINV( MCrands!C803, (C$5+C$4)/2, (C$5-C$4)/3.29 ), 0 )</f>
        <v>2.518103209</v>
      </c>
      <c r="D803" s="83"/>
      <c r="E803" s="84">
        <f>Baseline!B$33 * (C803 * Baseline!B$68*Baseline!B$68/Baseline!B$75 + Baseline!B$46 * Baseline!B$54*Baseline!B$54/Baseline!B$76 + Baseline!B$47 * Baseline!B$55*Baseline!B$55/Baseline!B$77 + Baseline!B$56*Baseline!B$56/Baseline!B$78)</f>
        <v>0.00001787772224</v>
      </c>
      <c r="F803" s="84">
        <f>Baseline!B$33 * (C803 * Baseline!B$68*Baseline!B$59/Baseline!B$75 + Baseline!B$46 * Baseline!B$54*Baseline!B$69/Baseline!B$76 + Baseline!B$47 * Baseline!B$55*Baseline!B$57/Baseline!B$77 + Baseline!B$56*Baseline!B$58/Baseline!B$78)</f>
        <v>0.0000002390622368</v>
      </c>
      <c r="G803" s="85">
        <f>Baseline!B$33 * (C803 * Baseline!B$68*Baseline!B$60/Baseline!B$75 + Baseline!B$46 * Baseline!B$54*Baseline!B$61/Baseline!B$76 + Baseline!B$47 * Baseline!B$55*Baseline!B$70/Baseline!B$77 + Baseline!B$56*Baseline!B$62/Baseline!B$78)</f>
        <v>0.0000002004146202</v>
      </c>
      <c r="H803" s="84">
        <f>Baseline!B$33 * (C803 * Baseline!B$68*Baseline!B$63/Baseline!B$75 + Baseline!B$46 * Baseline!B$54*Baseline!B$64/Baseline!B$76 + Baseline!B$47 * Baseline!B$55*Baseline!B$65/Baseline!B$77 + Baseline!B$56*Baseline!B$71/Baseline!B$78)</f>
        <v>0.00000000368855838</v>
      </c>
      <c r="I803" s="84">
        <f>Baseline!B$33 * (C803 * Baseline!B$59*Baseline!B$68/Baseline!B$75 + Baseline!B$46 * Baseline!B$69*Baseline!B$54/Baseline!B$76 + Baseline!B$47 * Baseline!B$57*Baseline!B$55/Baseline!B$77 + Baseline!B$58*Baseline!B$56/Baseline!B$78)</f>
        <v>0.0000002390622368</v>
      </c>
      <c r="J803" s="85">
        <f>Baseline!B$33 * (C803 * Baseline!B$59*Baseline!B$59/Baseline!B$75 + Baseline!B$46 * Baseline!B$69*Baseline!B$69/Baseline!B$76 + Baseline!B$47 * Baseline!B$57*Baseline!B$57/Baseline!B$77 + Baseline!B$58*Baseline!B$58/Baseline!B$78)</f>
        <v>0.000002116574434</v>
      </c>
      <c r="K803" s="84">
        <f>Baseline!B$33 * (C803 * Baseline!B$59*Baseline!B$60/Baseline!B$75 + Baseline!B$46 * Baseline!B$69*Baseline!B$61/Baseline!B$76 + Baseline!B$47 * Baseline!B$57*Baseline!B$70/Baseline!B$77 + Baseline!B$58*Baseline!B$62/Baseline!B$78)</f>
        <v>0.00000001648978994</v>
      </c>
      <c r="L803" s="85">
        <f>Baseline!B$33 * (C803 * Baseline!B$59*Baseline!B$63/Baseline!B$75 + Baseline!B$46 * Baseline!B$69*Baseline!B$64/Baseline!B$76 + Baseline!B$47 * Baseline!B$57*Baseline!B$65/Baseline!B$77 + Baseline!B$58*Baseline!B$71/Baseline!B$78)</f>
        <v>0.00000001707279077</v>
      </c>
      <c r="M803" s="84">
        <f>Baseline!B$33 * (C803 * Baseline!B$60*Baseline!B$68/Baseline!B$75 + Baseline!B$46 * Baseline!B$61*Baseline!B$54/Baseline!B$76 + Baseline!B$47 * Baseline!B$70*Baseline!B$55/Baseline!B$77 + Baseline!B$62*Baseline!B$56/Baseline!B$78)</f>
        <v>0.0000002004146202</v>
      </c>
      <c r="N803" s="85">
        <f>Baseline!B$33 * (C803 * Baseline!B$60*Baseline!B$59/Baseline!B$75 + Baseline!B$46 * Baseline!B$61*Baseline!B$69/Baseline!B$76 + Baseline!B$47 * Baseline!B$70*Baseline!B$57/Baseline!B$77 + Baseline!B$62*Baseline!B$58/Baseline!B$78)</f>
        <v>0.00000001648978994</v>
      </c>
      <c r="O803" s="85">
        <f>Baseline!B$33 * (C803 * Baseline!B$60*Baseline!B$60/Baseline!B$75 + Baseline!B$46 * Baseline!B$61*Baseline!B$61/Baseline!B$76 + Baseline!B$47 * Baseline!B$70*Baseline!B$70/Baseline!B$77 + Baseline!B$62*Baseline!B$62/Baseline!B$78)</f>
        <v>0.000001589267536</v>
      </c>
      <c r="P803" s="84">
        <f>Baseline!B$33 * (C803 * Baseline!B$60*Baseline!B$63/Baseline!B$75 + Baseline!B$46 * Baseline!B$61*Baseline!B$64/Baseline!B$76 + Baseline!B$47 * Baseline!B$70*Baseline!B$65/Baseline!B$77 + Baseline!B$62*Baseline!B$71/Baseline!B$78)</f>
        <v>0.000000001956393088</v>
      </c>
      <c r="Q803" s="84">
        <f>Baseline!B$33 * (C803 * Baseline!B$63*Baseline!B$68/Baseline!B$75 + Baseline!B$46 * Baseline!B$64*Baseline!B$54/Baseline!B$76 + Baseline!B$47 * Baseline!B$65*Baseline!B$55/Baseline!B$77 + Baseline!B$71*Baseline!B$56/Baseline!B$78)</f>
        <v>0.00000000368855838</v>
      </c>
      <c r="R803" s="84">
        <f>Baseline!B$33 * (C803 * Baseline!B$63*Baseline!B$59/Baseline!B$75 + Baseline!B$46 * Baseline!B$64*Baseline!B$69/Baseline!B$76 + Baseline!B$47 * Baseline!B$65*Baseline!B$57/Baseline!B$77 + Baseline!B$71*Baseline!B$58/Baseline!B$78)</f>
        <v>0.00000001707279077</v>
      </c>
      <c r="S803" s="84">
        <f>Baseline!B$33 * (C803 * Baseline!B$63*Baseline!B$60/Baseline!B$75 + Baseline!B$46 * Baseline!B$64*Baseline!B$61/Baseline!B$76 + Baseline!B$47 * Baseline!B$65*Baseline!B$70/Baseline!B$77 + Baseline!B$71*Baseline!B$62/Baseline!B$78)</f>
        <v>0.000000001956393088</v>
      </c>
      <c r="T803" s="84">
        <f>Baseline!B$33 * (C803 * Baseline!B$63*Baseline!B$63/Baseline!B$75 + Baseline!B$46 * Baseline!B$64*Baseline!B$64/Baseline!B$76 + Baseline!B$47 * Baseline!B$65*Baseline!B$65/Baseline!B$77 + Baseline!B$71*Baseline!B$71/Baseline!B$78)</f>
        <v>0.00000009856721735</v>
      </c>
      <c r="U803" s="83"/>
      <c r="V803" s="84">
        <f>E803 * ( Baseline!B$89 * Baseline!B$7 )</f>
        <v>0.1855528791</v>
      </c>
      <c r="W803" s="84">
        <f>F803 * ( Baseline!D$89 * Baseline!B$11 )</f>
        <v>0.004409884426</v>
      </c>
      <c r="X803" s="84">
        <f>G803 * ( Baseline!F$89 * Baseline!B$16 )</f>
        <v>0.00696135572</v>
      </c>
      <c r="Y803" s="84">
        <f>H803 * ( Baseline!H$89 * Baseline!B$18 )</f>
        <v>0.001297168113</v>
      </c>
      <c r="Z803" s="86">
        <f t="shared" si="1"/>
        <v>0.1982212874</v>
      </c>
      <c r="AA803" s="84">
        <f>I803 * ( Baseline!B$89 * Baseline!B$7 )</f>
        <v>0.002481226955</v>
      </c>
      <c r="AB803" s="85">
        <f>J803 * ( Baseline!D$89 * Baseline!B$11 )</f>
        <v>0.03904359282</v>
      </c>
      <c r="AC803" s="85">
        <f>K803 * ( Baseline!F$89 * Baseline!B$16 )</f>
        <v>0.0005727690595</v>
      </c>
      <c r="AD803" s="85">
        <f>L803 * ( Baseline!F$89 * Baseline!B$16 )</f>
        <v>0.0005930194592</v>
      </c>
      <c r="AE803" s="86">
        <f t="shared" si="2"/>
        <v>0.0426906083</v>
      </c>
      <c r="AF803" s="86">
        <f>M803 * ( Baseline!B$89 * Baseline!B$7 )</f>
        <v>0.002080103343</v>
      </c>
      <c r="AG803" s="86">
        <f>N803 * ( Baseline!D$89 * Baseline!B$11 )</f>
        <v>0.0003041804879</v>
      </c>
      <c r="AH803" s="86">
        <f>O803 * ( Baseline!F$89 * Baseline!B$16 )</f>
        <v>0.05520284221</v>
      </c>
      <c r="AI803" s="86">
        <f>P803 * ( Baseline!H$89 * Baseline!B$18 )</f>
        <v>0.0006880115398</v>
      </c>
      <c r="AJ803" s="86">
        <f t="shared" si="3"/>
        <v>0.05827513758</v>
      </c>
      <c r="AK803" s="86">
        <f>Q803 * ( Baseline!B$89 * Baseline!B$7 )</f>
        <v>0.00003828354743</v>
      </c>
      <c r="AL803" s="86">
        <f>R803 * ( Baseline!D$89 * Baseline!B$11 )</f>
        <v>0.0003149348685</v>
      </c>
      <c r="AM803" s="86">
        <f>S803 * ( Baseline!F$89 * Baseline!B$16 )</f>
        <v>0.00006795486378</v>
      </c>
      <c r="AN803" s="86">
        <f>T803 * ( Baseline!H$89 * Baseline!B$18 )</f>
        <v>0.03466347504</v>
      </c>
      <c r="AO803" s="86">
        <f t="shared" si="4"/>
        <v>0.03508464832</v>
      </c>
      <c r="AP803" s="62"/>
      <c r="AQ803" s="86">
        <f>V803 * ( (1-Baseline!B$90-Baseline!B$89) + (1-B803)*Baseline!B$90 )</f>
        <v>0.1249089178</v>
      </c>
      <c r="AR803" s="86">
        <f>W803 * ( (1-Baseline!B$90-Baseline!B$89) + (1-B803)*Baseline!B$90 )</f>
        <v>0.0029686087</v>
      </c>
      <c r="AS803" s="86">
        <f>X803 * ( (1-Baseline!B$90-Baseline!B$89) + (1-B803)*Baseline!B$90 )</f>
        <v>0.004686186567</v>
      </c>
      <c r="AT803" s="86">
        <f>Y803 * ( (1-Baseline!B$90-Baseline!B$89) + (1-B803)*Baseline!B$90 )</f>
        <v>0.0008732166594</v>
      </c>
      <c r="AU803" s="86">
        <f t="shared" si="5"/>
        <v>0.1334369298</v>
      </c>
      <c r="AV803" s="86">
        <f>AA803 * ( (1-Baseline!D$90-Baseline!D$89) + (1-B803)*Baseline!D$90 )</f>
        <v>0.002078411265</v>
      </c>
      <c r="AW803" s="86">
        <f>AB803 * ( (1-Baseline!D$90-Baseline!D$89) + (1-B803)*Baseline!D$90 )</f>
        <v>0.03270504657</v>
      </c>
      <c r="AX803" s="86">
        <f>AC803 * ( (1-Baseline!D$90-Baseline!D$89) + (1-B803)*Baseline!D$90 )</f>
        <v>0.0004797826586</v>
      </c>
      <c r="AY803" s="86">
        <f>AD803 * ( (1-Baseline!D$90-Baseline!D$89) + (1-B803)*Baseline!D$90 )</f>
        <v>0.0004967454998</v>
      </c>
      <c r="AZ803" s="86">
        <f t="shared" si="6"/>
        <v>0.035759986</v>
      </c>
      <c r="BA803" s="86">
        <f>AF803 * ( (1-Baseline!F$90-Baseline!F$89) + (1-Baseline!B$36)*Baseline!F$90 )</f>
        <v>0.001496908929</v>
      </c>
      <c r="BB803" s="86">
        <f>AG803 * ( (1-Baseline!F$90-Baseline!F$89) + (1-Baseline!B$36)*Baseline!F$90 )</f>
        <v>0.0002188980129</v>
      </c>
      <c r="BC803" s="86">
        <f>AH803 * ( (1-Baseline!F$90-Baseline!F$89) + (1-Baseline!B$36)*Baseline!F$90 )</f>
        <v>0.03972573175</v>
      </c>
      <c r="BD803" s="86">
        <f>AI803 * ( (1-Baseline!F$90-Baseline!F$89) + (1-Baseline!B$36)*Baseline!F$90 )</f>
        <v>0.0004951151204</v>
      </c>
      <c r="BE803" s="86">
        <f t="shared" si="7"/>
        <v>0.04193665381</v>
      </c>
      <c r="BF803" s="86">
        <f>AK803 * ( (1-Baseline!H$90-Baseline!H$89) + (1-Baseline!B$36)*Baseline!H$90 )</f>
        <v>0.0000303328203</v>
      </c>
      <c r="BG803" s="86">
        <f>AL803 * ( (1-Baseline!H$90-Baseline!H$89) + (1-Baseline!B$36)*Baseline!H$90 )</f>
        <v>0.000249529195</v>
      </c>
      <c r="BH803" s="86">
        <f>AM803 * ( (1-Baseline!H$90-Baseline!H$89) + (1-Baseline!B$36)*Baseline!H$90 )</f>
        <v>0.00005384199767</v>
      </c>
      <c r="BI803" s="86">
        <f>AN803 * ( (1-Baseline!H$90-Baseline!H$89) + (1-Baseline!B$36)*Baseline!H$90 )</f>
        <v>0.02746456455</v>
      </c>
      <c r="BJ803" s="86">
        <f t="shared" si="8"/>
        <v>0.02779826856</v>
      </c>
      <c r="BK803" s="62"/>
      <c r="BL803" s="86">
        <f t="shared" si="19"/>
        <v>0.9360895672</v>
      </c>
      <c r="BM803" s="86">
        <f t="shared" si="20"/>
        <v>0.02224727971</v>
      </c>
      <c r="BN803" s="86">
        <f t="shared" si="21"/>
        <v>0.03511911264</v>
      </c>
      <c r="BO803" s="86">
        <f t="shared" si="22"/>
        <v>0.006544040402</v>
      </c>
      <c r="BP803" s="86">
        <f t="shared" si="9"/>
        <v>1</v>
      </c>
      <c r="BQ803" s="86">
        <f t="shared" si="23"/>
        <v>0.05812114313</v>
      </c>
      <c r="BR803" s="86">
        <f t="shared" si="24"/>
        <v>0.9145710118</v>
      </c>
      <c r="BS803" s="86">
        <f t="shared" si="25"/>
        <v>0.01341674627</v>
      </c>
      <c r="BT803" s="86">
        <f t="shared" si="26"/>
        <v>0.01389109884</v>
      </c>
      <c r="BU803" s="86">
        <f t="shared" si="10"/>
        <v>1</v>
      </c>
      <c r="BV803" s="86">
        <f t="shared" si="27"/>
        <v>0.03569452478</v>
      </c>
      <c r="BW803" s="86">
        <f t="shared" si="28"/>
        <v>0.005219730069</v>
      </c>
      <c r="BX803" s="86">
        <f t="shared" si="29"/>
        <v>0.9472794832</v>
      </c>
      <c r="BY803" s="86">
        <f t="shared" si="30"/>
        <v>0.01180626196</v>
      </c>
      <c r="BZ803" s="86">
        <f t="shared" si="11"/>
        <v>1</v>
      </c>
      <c r="CA803" s="86">
        <f t="shared" si="31"/>
        <v>0.001091176604</v>
      </c>
      <c r="CB803" s="86">
        <f t="shared" si="32"/>
        <v>0.008976429395</v>
      </c>
      <c r="CC803" s="86">
        <f t="shared" si="33"/>
        <v>0.001936883139</v>
      </c>
      <c r="CD803" s="86">
        <f t="shared" si="34"/>
        <v>0.9879955109</v>
      </c>
      <c r="CE803" s="86">
        <f t="shared" si="12"/>
        <v>1</v>
      </c>
      <c r="CF803" s="62"/>
      <c r="CG803" s="86">
        <f t="shared" si="35"/>
        <v>0.9360895672</v>
      </c>
      <c r="CH803" s="86">
        <f t="shared" si="36"/>
        <v>0.02224727971</v>
      </c>
      <c r="CI803" s="86">
        <f t="shared" si="37"/>
        <v>0.03511911264</v>
      </c>
      <c r="CJ803" s="86">
        <f t="shared" si="38"/>
        <v>0.006544040402</v>
      </c>
      <c r="CK803" s="86">
        <f t="shared" si="13"/>
        <v>1</v>
      </c>
      <c r="CL803" s="86">
        <f t="shared" si="39"/>
        <v>0.05812114313</v>
      </c>
      <c r="CM803" s="86">
        <f t="shared" si="40"/>
        <v>0.9145710118</v>
      </c>
      <c r="CN803" s="86">
        <f t="shared" si="41"/>
        <v>0.01341674627</v>
      </c>
      <c r="CO803" s="86">
        <f t="shared" si="42"/>
        <v>0.01389109884</v>
      </c>
      <c r="CP803" s="86">
        <f t="shared" si="14"/>
        <v>1</v>
      </c>
      <c r="CQ803" s="86">
        <f t="shared" si="43"/>
        <v>0.03569452478</v>
      </c>
      <c r="CR803" s="86">
        <f t="shared" si="44"/>
        <v>0.005219730069</v>
      </c>
      <c r="CS803" s="86">
        <f t="shared" si="45"/>
        <v>0.9472794832</v>
      </c>
      <c r="CT803" s="86">
        <f t="shared" si="46"/>
        <v>0.01180626196</v>
      </c>
      <c r="CU803" s="86">
        <f t="shared" si="15"/>
        <v>1</v>
      </c>
      <c r="CV803" s="86">
        <f t="shared" si="47"/>
        <v>0.001091176604</v>
      </c>
      <c r="CW803" s="86">
        <f t="shared" si="48"/>
        <v>0.008976429395</v>
      </c>
      <c r="CX803" s="86">
        <f t="shared" si="49"/>
        <v>0.001936883139</v>
      </c>
      <c r="CY803" s="86">
        <f t="shared" si="50"/>
        <v>0.9879955109</v>
      </c>
      <c r="CZ803" s="86">
        <f t="shared" si="16"/>
        <v>1</v>
      </c>
      <c r="DA803" s="62"/>
      <c r="DB803" s="86">
        <f>(AQ803*Baseline!B$7 + AV803*Baseline!B$11 + BA803*Baseline!B$16 + BF803*Baseline!B$18)</f>
        <v>71441.98426</v>
      </c>
      <c r="DC803" s="86">
        <f>(AR803*Baseline!B$7 + AW803*Baseline!B$11 + BB803*Baseline!B$16 + BG803*Baseline!B$18)</f>
        <v>83737.00906</v>
      </c>
      <c r="DD803" s="86">
        <f>(AS803*Baseline!B$7 + AX803*Baseline!B$11 + BC803*Baseline!B$16 + BH803*Baseline!B$18)</f>
        <v>138855.9386</v>
      </c>
      <c r="DE803" s="86">
        <f>(AT803*Baseline!B$7 + AY803*Baseline!B$11 + BD803*Baseline!B$16 + BI803*Baseline!B$18)</f>
        <v>1260772.359</v>
      </c>
      <c r="DF803" s="86">
        <f t="shared" si="17"/>
        <v>1554807.291</v>
      </c>
      <c r="DG803" s="62"/>
      <c r="DH803" s="86">
        <f t="shared" si="51"/>
        <v>0.04594909265</v>
      </c>
      <c r="DI803" s="86">
        <f t="shared" si="52"/>
        <v>0.05385684101</v>
      </c>
      <c r="DJ803" s="86">
        <f t="shared" si="53"/>
        <v>0.08930749126</v>
      </c>
      <c r="DK803" s="86">
        <f t="shared" si="54"/>
        <v>0.8108865751</v>
      </c>
      <c r="DL803" s="86">
        <f t="shared" si="18"/>
        <v>1</v>
      </c>
      <c r="DM803" s="62"/>
      <c r="DN803" s="86">
        <f>DH803 / (Baseline!B$7/Baseline!B$17)</f>
        <v>4.904763418</v>
      </c>
      <c r="DO803" s="86">
        <f>DI803 / (Baseline!B$11/Baseline!B$17)</f>
        <v>1.300129919</v>
      </c>
      <c r="DP803" s="86">
        <f>DJ803 / (Baseline!B$16/Baseline!B$17)</f>
        <v>1.380070633</v>
      </c>
      <c r="DQ803" s="86">
        <f>DK803 / (Baseline!B$18/Baseline!B$17)</f>
        <v>0.9167788599</v>
      </c>
      <c r="DR803" s="62"/>
      <c r="DS803" s="86">
        <f>DH803 / Baseline!H$117</f>
        <v>1.838290571</v>
      </c>
      <c r="DT803" s="86">
        <f>DI803 / Baseline!H$118</f>
        <v>1.212320304</v>
      </c>
      <c r="DU803" s="86">
        <f>DJ803 / Baseline!H$119</f>
        <v>1.067618756</v>
      </c>
      <c r="DV803" s="86">
        <f>DK803 / Baseline!H$120</f>
        <v>0.9574436857</v>
      </c>
      <c r="DW803" s="87"/>
      <c r="DX803" s="86">
        <f>(AU803*Baseline!B$34)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0.03254507071</v>
      </c>
      <c r="DY803" s="86">
        <f>(AZ803*Baseline!B$34) + (Baseline!D$90*(1-Baseline!D$91)*Baseline!B$35) + (Baseline!D$90*Baseline!D$91*((1-Baseline!D$92)*Baseline!B$40 + Baseline!D$92*Baseline!B$41))</f>
        <v>0.0117775659</v>
      </c>
      <c r="DZ803" s="86">
        <f>(BE803*Baseline!B$34) + (Baseline!F$90*(1-Baseline!F$91)*Baseline!B$35) + (Baseline!F$90*Baseline!F$91*((1-Baseline!F$92)*Baseline!B$40 + Baseline!F$92*Baseline!B$41))</f>
        <v>0.01402113807</v>
      </c>
      <c r="EA803" s="86">
        <f>(BJ803*Baseline!B$34) + (Baseline!H$90*(1-Baseline!H$91)*Baseline!B$35) + (Baseline!H$90*Baseline!H$91*((1-Baseline!H$92)*Baseline!B$40 + Baseline!H$92*Baseline!B$41))</f>
        <v>0.009314740284</v>
      </c>
      <c r="EB803" s="86">
        <f>( DX803*Baseline!B$7 + DY803*Baseline!B$11 + DZ803*Baseline!B$16 + EA803*Baseline!B$18 ) / Baseline!B$17</f>
        <v>0.009938950252</v>
      </c>
    </row>
    <row r="804">
      <c r="A804" s="73" t="s">
        <v>980</v>
      </c>
      <c r="B804" s="85">
        <f>MIN( MAX( NORMINV( MCrands!B804, (B$5+B$4)/2, (B$5-B$4)/3.29 ), 0 ), 1 )</f>
        <v>0.3883716245</v>
      </c>
      <c r="C804" s="85">
        <f>MAX( NORMINV( MCrands!C804, (C$5+C$4)/2, (C$5-C$4)/3.29 ), 0 )</f>
        <v>2.654880297</v>
      </c>
      <c r="D804" s="83"/>
      <c r="E804" s="84">
        <f>Baseline!B$33 * (C804 * Baseline!B$68*Baseline!B$68/Baseline!B$75 + Baseline!B$46 * Baseline!B$54*Baseline!B$54/Baseline!B$76 + Baseline!B$47 * Baseline!B$55*Baseline!B$55/Baseline!B$77 + Baseline!B$56*Baseline!B$56/Baseline!B$78)</f>
        <v>0.0000188461073</v>
      </c>
      <c r="F804" s="84">
        <f>Baseline!B$33 * (C804 * Baseline!B$68*Baseline!B$59/Baseline!B$75 + Baseline!B$46 * Baseline!B$54*Baseline!B$69/Baseline!B$76 + Baseline!B$47 * Baseline!B$55*Baseline!B$57/Baseline!B$77 + Baseline!B$56*Baseline!B$58/Baseline!B$78)</f>
        <v>0.0000002392151397</v>
      </c>
      <c r="G804" s="85">
        <f>Baseline!B$33 * (C804 * Baseline!B$68*Baseline!B$60/Baseline!B$75 + Baseline!B$46 * Baseline!B$54*Baseline!B$61/Baseline!B$76 + Baseline!B$47 * Baseline!B$55*Baseline!B$70/Baseline!B$77 + Baseline!B$56*Baseline!B$62/Baseline!B$78)</f>
        <v>0.0000002007905065</v>
      </c>
      <c r="H804" s="84">
        <f>Baseline!B$33 * (C804 * Baseline!B$68*Baseline!B$63/Baseline!B$75 + Baseline!B$46 * Baseline!B$54*Baseline!B$64/Baseline!B$76 + Baseline!B$47 * Baseline!B$55*Baseline!B$65/Baseline!B$77 + Baseline!B$56*Baseline!B$71/Baseline!B$78)</f>
        <v>0.000000003726147011</v>
      </c>
      <c r="I804" s="84">
        <f>Baseline!B$33 * (C804 * Baseline!B$59*Baseline!B$68/Baseline!B$75 + Baseline!B$46 * Baseline!B$69*Baseline!B$54/Baseline!B$76 + Baseline!B$47 * Baseline!B$57*Baseline!B$55/Baseline!B$77 + Baseline!B$58*Baseline!B$56/Baseline!B$78)</f>
        <v>0.0000002392151397</v>
      </c>
      <c r="J804" s="85">
        <f>Baseline!B$33 * (C804 * Baseline!B$59*Baseline!B$59/Baseline!B$75 + Baseline!B$46 * Baseline!B$69*Baseline!B$69/Baseline!B$76 + Baseline!B$47 * Baseline!B$57*Baseline!B$57/Baseline!B$77 + Baseline!B$58*Baseline!B$58/Baseline!B$78)</f>
        <v>0.000002116574458</v>
      </c>
      <c r="K804" s="84">
        <f>Baseline!B$33 * (C804 * Baseline!B$59*Baseline!B$60/Baseline!B$75 + Baseline!B$46 * Baseline!B$69*Baseline!B$61/Baseline!B$76 + Baseline!B$47 * Baseline!B$57*Baseline!B$70/Baseline!B$77 + Baseline!B$58*Baseline!B$62/Baseline!B$78)</f>
        <v>0.00000001648984929</v>
      </c>
      <c r="L804" s="85">
        <f>Baseline!B$33 * (C804 * Baseline!B$59*Baseline!B$63/Baseline!B$75 + Baseline!B$46 * Baseline!B$69*Baseline!B$64/Baseline!B$76 + Baseline!B$47 * Baseline!B$57*Baseline!B$65/Baseline!B$77 + Baseline!B$58*Baseline!B$71/Baseline!B$78)</f>
        <v>0.0000000170727967</v>
      </c>
      <c r="M804" s="84">
        <f>Baseline!B$33 * (C804 * Baseline!B$60*Baseline!B$68/Baseline!B$75 + Baseline!B$46 * Baseline!B$61*Baseline!B$54/Baseline!B$76 + Baseline!B$47 * Baseline!B$70*Baseline!B$55/Baseline!B$77 + Baseline!B$62*Baseline!B$56/Baseline!B$78)</f>
        <v>0.0000002007905065</v>
      </c>
      <c r="N804" s="85">
        <f>Baseline!B$33 * (C804 * Baseline!B$60*Baseline!B$59/Baseline!B$75 + Baseline!B$46 * Baseline!B$61*Baseline!B$69/Baseline!B$76 + Baseline!B$47 * Baseline!B$70*Baseline!B$57/Baseline!B$77 + Baseline!B$62*Baseline!B$58/Baseline!B$78)</f>
        <v>0.00000001648984929</v>
      </c>
      <c r="O804" s="85">
        <f>Baseline!B$33 * (C804 * Baseline!B$60*Baseline!B$60/Baseline!B$75 + Baseline!B$46 * Baseline!B$61*Baseline!B$61/Baseline!B$76 + Baseline!B$47 * Baseline!B$70*Baseline!B$70/Baseline!B$77 + Baseline!B$62*Baseline!B$62/Baseline!B$78)</f>
        <v>0.000001589267682</v>
      </c>
      <c r="P804" s="84">
        <f>Baseline!B$33 * (C804 * Baseline!B$60*Baseline!B$63/Baseline!B$75 + Baseline!B$46 * Baseline!B$61*Baseline!B$64/Baseline!B$76 + Baseline!B$47 * Baseline!B$70*Baseline!B$65/Baseline!B$77 + Baseline!B$62*Baseline!B$71/Baseline!B$78)</f>
        <v>0.000000001956407678</v>
      </c>
      <c r="Q804" s="84">
        <f>Baseline!B$33 * (C804 * Baseline!B$63*Baseline!B$68/Baseline!B$75 + Baseline!B$46 * Baseline!B$64*Baseline!B$54/Baseline!B$76 + Baseline!B$47 * Baseline!B$65*Baseline!B$55/Baseline!B$77 + Baseline!B$71*Baseline!B$56/Baseline!B$78)</f>
        <v>0.000000003726147011</v>
      </c>
      <c r="R804" s="84">
        <f>Baseline!B$33 * (C804 * Baseline!B$63*Baseline!B$59/Baseline!B$75 + Baseline!B$46 * Baseline!B$64*Baseline!B$69/Baseline!B$76 + Baseline!B$47 * Baseline!B$65*Baseline!B$57/Baseline!B$77 + Baseline!B$71*Baseline!B$58/Baseline!B$78)</f>
        <v>0.0000000170727967</v>
      </c>
      <c r="S804" s="84">
        <f>Baseline!B$33 * (C804 * Baseline!B$63*Baseline!B$60/Baseline!B$75 + Baseline!B$46 * Baseline!B$64*Baseline!B$61/Baseline!B$76 + Baseline!B$47 * Baseline!B$65*Baseline!B$70/Baseline!B$77 + Baseline!B$71*Baseline!B$62/Baseline!B$78)</f>
        <v>0.000000001956407678</v>
      </c>
      <c r="T804" s="84">
        <f>Baseline!B$33 * (C804 * Baseline!B$63*Baseline!B$63/Baseline!B$75 + Baseline!B$46 * Baseline!B$64*Baseline!B$64/Baseline!B$76 + Baseline!B$47 * Baseline!B$65*Baseline!B$65/Baseline!B$77 + Baseline!B$71*Baseline!B$71/Baseline!B$78)</f>
        <v>0.0000000985672188</v>
      </c>
      <c r="U804" s="83"/>
      <c r="V804" s="84">
        <f>E804 * ( Baseline!B$89 * Baseline!B$7 )</f>
        <v>0.1956037477</v>
      </c>
      <c r="W804" s="84">
        <f>F804 * ( Baseline!D$89 * Baseline!B$11 )</f>
        <v>0.004412704964</v>
      </c>
      <c r="X804" s="84">
        <f>G804 * ( Baseline!F$89 * Baseline!B$16 )</f>
        <v>0.006974412045</v>
      </c>
      <c r="Y804" s="84">
        <f>H804 * ( Baseline!H$89 * Baseline!B$18 )</f>
        <v>0.001310387037</v>
      </c>
      <c r="Z804" s="86">
        <f t="shared" si="1"/>
        <v>0.2083012518</v>
      </c>
      <c r="AA804" s="84">
        <f>I804 * ( Baseline!B$89 * Baseline!B$7 )</f>
        <v>0.002482813935</v>
      </c>
      <c r="AB804" s="85">
        <f>J804 * ( Baseline!D$89 * Baseline!B$11 )</f>
        <v>0.03904359327</v>
      </c>
      <c r="AC804" s="85">
        <f>K804 * ( Baseline!F$89 * Baseline!B$16 )</f>
        <v>0.000572771121</v>
      </c>
      <c r="AD804" s="85">
        <f>L804 * ( Baseline!F$89 * Baseline!B$16 )</f>
        <v>0.0005930196654</v>
      </c>
      <c r="AE804" s="86">
        <f t="shared" si="2"/>
        <v>0.04269219799</v>
      </c>
      <c r="AF804" s="86">
        <f>M804 * ( Baseline!B$89 * Baseline!B$7 )</f>
        <v>0.002084004667</v>
      </c>
      <c r="AG804" s="86">
        <f>N804 * ( Baseline!D$89 * Baseline!B$11 )</f>
        <v>0.0003041815827</v>
      </c>
      <c r="AH804" s="86">
        <f>O804 * ( Baseline!F$89 * Baseline!B$16 )</f>
        <v>0.05520284728</v>
      </c>
      <c r="AI804" s="86">
        <f>P804 * ( Baseline!H$89 * Baseline!B$18 )</f>
        <v>0.0006880166708</v>
      </c>
      <c r="AJ804" s="86">
        <f t="shared" si="3"/>
        <v>0.0582790502</v>
      </c>
      <c r="AK804" s="86">
        <f>Q804 * ( Baseline!B$89 * Baseline!B$7 )</f>
        <v>0.00003867367982</v>
      </c>
      <c r="AL804" s="86">
        <f>R804 * ( Baseline!D$89 * Baseline!B$11 )</f>
        <v>0.000314934978</v>
      </c>
      <c r="AM804" s="86">
        <f>S804 * ( Baseline!F$89 * Baseline!B$16 )</f>
        <v>0.00006795537057</v>
      </c>
      <c r="AN804" s="86">
        <f>T804 * ( Baseline!H$89 * Baseline!B$18 )</f>
        <v>0.03466347556</v>
      </c>
      <c r="AO804" s="86">
        <f t="shared" si="4"/>
        <v>0.03508503959</v>
      </c>
      <c r="AP804" s="62"/>
      <c r="AQ804" s="86">
        <f>V804 * ( (1-Baseline!B$90-Baseline!B$89) + (1-B804)*Baseline!B$90 )</f>
        <v>0.1238072462</v>
      </c>
      <c r="AR804" s="86">
        <f>W804 * ( (1-Baseline!B$90-Baseline!B$89) + (1-B804)*Baseline!B$90 )</f>
        <v>0.002793018316</v>
      </c>
      <c r="AS804" s="86">
        <f>X804 * ( (1-Baseline!B$90-Baseline!B$89) + (1-B804)*Baseline!B$90 )</f>
        <v>0.004414448902</v>
      </c>
      <c r="AT804" s="86">
        <f>Y804 * ( (1-Baseline!B$90-Baseline!B$89) + (1-B804)*Baseline!B$90 )</f>
        <v>0.000829408498</v>
      </c>
      <c r="AU804" s="86">
        <f t="shared" si="5"/>
        <v>0.1318441219</v>
      </c>
      <c r="AV804" s="86">
        <f>AA804 * ( (1-Baseline!D$90-Baseline!D$89) + (1-B804)*Baseline!D$90 )</f>
        <v>0.002029471755</v>
      </c>
      <c r="AW804" s="86">
        <f>AB804 * ( (1-Baseline!D$90-Baseline!D$89) + (1-B804)*Baseline!D$90 )</f>
        <v>0.03191454206</v>
      </c>
      <c r="AX804" s="86">
        <f>AC804 * ( (1-Baseline!D$90-Baseline!D$89) + (1-B804)*Baseline!D$90 )</f>
        <v>0.0004681876462</v>
      </c>
      <c r="AY804" s="86">
        <f>AD804 * ( (1-Baseline!D$90-Baseline!D$89) + (1-B804)*Baseline!D$90 )</f>
        <v>0.0004847389666</v>
      </c>
      <c r="AZ804" s="86">
        <f t="shared" si="6"/>
        <v>0.03489694043</v>
      </c>
      <c r="BA804" s="86">
        <f>AF804 * ( (1-Baseline!F$90-Baseline!F$89) + (1-Baseline!B$36)*Baseline!F$90 )</f>
        <v>0.001499716446</v>
      </c>
      <c r="BB804" s="86">
        <f>AG804 * ( (1-Baseline!F$90-Baseline!F$89) + (1-Baseline!B$36)*Baseline!F$90 )</f>
        <v>0.0002188988007</v>
      </c>
      <c r="BC804" s="86">
        <f>AH804 * ( (1-Baseline!F$90-Baseline!F$89) + (1-Baseline!B$36)*Baseline!F$90 )</f>
        <v>0.03972573539</v>
      </c>
      <c r="BD804" s="86">
        <f>AI804 * ( (1-Baseline!F$90-Baseline!F$89) + (1-Baseline!B$36)*Baseline!F$90 )</f>
        <v>0.0004951188128</v>
      </c>
      <c r="BE804" s="86">
        <f t="shared" si="7"/>
        <v>0.04193946945</v>
      </c>
      <c r="BF804" s="86">
        <f>AK804 * ( (1-Baseline!H$90-Baseline!H$89) + (1-Baseline!B$36)*Baseline!H$90 )</f>
        <v>0.00003064193</v>
      </c>
      <c r="BG804" s="86">
        <f>AL804 * ( (1-Baseline!H$90-Baseline!H$89) + (1-Baseline!B$36)*Baseline!H$90 )</f>
        <v>0.0002495292818</v>
      </c>
      <c r="BH804" s="86">
        <f>AM804 * ( (1-Baseline!H$90-Baseline!H$89) + (1-Baseline!B$36)*Baseline!H$90 )</f>
        <v>0.00005384239921</v>
      </c>
      <c r="BI804" s="86">
        <f>AN804 * ( (1-Baseline!H$90-Baseline!H$89) + (1-Baseline!B$36)*Baseline!H$90 )</f>
        <v>0.02746456495</v>
      </c>
      <c r="BJ804" s="86">
        <f t="shared" si="8"/>
        <v>0.02779857856</v>
      </c>
      <c r="BK804" s="62"/>
      <c r="BL804" s="86">
        <f t="shared" si="19"/>
        <v>0.9390425937</v>
      </c>
      <c r="BM804" s="86">
        <f t="shared" si="20"/>
        <v>0.02118424602</v>
      </c>
      <c r="BN804" s="86">
        <f t="shared" si="21"/>
        <v>0.03348233381</v>
      </c>
      <c r="BO804" s="86">
        <f t="shared" si="22"/>
        <v>0.006290826514</v>
      </c>
      <c r="BP804" s="86">
        <f t="shared" si="9"/>
        <v>1</v>
      </c>
      <c r="BQ804" s="86">
        <f t="shared" si="23"/>
        <v>0.05815615151</v>
      </c>
      <c r="BR804" s="86">
        <f t="shared" si="24"/>
        <v>0.9145369671</v>
      </c>
      <c r="BS804" s="86">
        <f t="shared" si="25"/>
        <v>0.01341629497</v>
      </c>
      <c r="BT804" s="86">
        <f t="shared" si="26"/>
        <v>0.01389058641</v>
      </c>
      <c r="BU804" s="86">
        <f t="shared" si="10"/>
        <v>1</v>
      </c>
      <c r="BV804" s="86">
        <f t="shared" si="27"/>
        <v>0.03575907053</v>
      </c>
      <c r="BW804" s="86">
        <f t="shared" si="28"/>
        <v>0.005219398423</v>
      </c>
      <c r="BX804" s="86">
        <f t="shared" si="29"/>
        <v>0.9472159737</v>
      </c>
      <c r="BY804" s="86">
        <f t="shared" si="30"/>
        <v>0.01180555737</v>
      </c>
      <c r="BZ804" s="86">
        <f t="shared" si="11"/>
        <v>1</v>
      </c>
      <c r="CA804" s="86">
        <f t="shared" si="31"/>
        <v>0.001102284058</v>
      </c>
      <c r="CB804" s="86">
        <f t="shared" si="32"/>
        <v>0.008976332412</v>
      </c>
      <c r="CC804" s="86">
        <f t="shared" si="33"/>
        <v>0.001936875984</v>
      </c>
      <c r="CD804" s="86">
        <f t="shared" si="34"/>
        <v>0.9879845075</v>
      </c>
      <c r="CE804" s="86">
        <f t="shared" si="12"/>
        <v>1</v>
      </c>
      <c r="CF804" s="62"/>
      <c r="CG804" s="86">
        <f t="shared" si="35"/>
        <v>0.9390425937</v>
      </c>
      <c r="CH804" s="86">
        <f t="shared" si="36"/>
        <v>0.02118424602</v>
      </c>
      <c r="CI804" s="86">
        <f t="shared" si="37"/>
        <v>0.03348233381</v>
      </c>
      <c r="CJ804" s="86">
        <f t="shared" si="38"/>
        <v>0.006290826514</v>
      </c>
      <c r="CK804" s="86">
        <f t="shared" si="13"/>
        <v>1</v>
      </c>
      <c r="CL804" s="86">
        <f t="shared" si="39"/>
        <v>0.05815615151</v>
      </c>
      <c r="CM804" s="86">
        <f t="shared" si="40"/>
        <v>0.9145369671</v>
      </c>
      <c r="CN804" s="86">
        <f t="shared" si="41"/>
        <v>0.01341629497</v>
      </c>
      <c r="CO804" s="86">
        <f t="shared" si="42"/>
        <v>0.01389058641</v>
      </c>
      <c r="CP804" s="86">
        <f t="shared" si="14"/>
        <v>1</v>
      </c>
      <c r="CQ804" s="86">
        <f t="shared" si="43"/>
        <v>0.03575907053</v>
      </c>
      <c r="CR804" s="86">
        <f t="shared" si="44"/>
        <v>0.005219398423</v>
      </c>
      <c r="CS804" s="86">
        <f t="shared" si="45"/>
        <v>0.9472159737</v>
      </c>
      <c r="CT804" s="86">
        <f t="shared" si="46"/>
        <v>0.01180555737</v>
      </c>
      <c r="CU804" s="86">
        <f t="shared" si="15"/>
        <v>1</v>
      </c>
      <c r="CV804" s="86">
        <f t="shared" si="47"/>
        <v>0.001102284058</v>
      </c>
      <c r="CW804" s="86">
        <f t="shared" si="48"/>
        <v>0.008976332412</v>
      </c>
      <c r="CX804" s="86">
        <f t="shared" si="49"/>
        <v>0.001936875984</v>
      </c>
      <c r="CY804" s="86">
        <f t="shared" si="50"/>
        <v>0.9879845075</v>
      </c>
      <c r="CZ804" s="86">
        <f t="shared" si="16"/>
        <v>1</v>
      </c>
      <c r="DA804" s="62"/>
      <c r="DB804" s="86">
        <f>(AQ804*Baseline!B$7 + AV804*Baseline!B$11 + BA804*Baseline!B$16 + BF804*Baseline!B$18)</f>
        <v>70826.28021</v>
      </c>
      <c r="DC804" s="86">
        <f>(AR804*Baseline!B$7 + AW804*Baseline!B$11 + BB804*Baseline!B$16 + BG804*Baseline!B$18)</f>
        <v>81956.57472</v>
      </c>
      <c r="DD804" s="86">
        <f>(AS804*Baseline!B$7 + AX804*Baseline!B$11 + BC804*Baseline!B$16 + BH804*Baseline!B$18)</f>
        <v>138699.3103</v>
      </c>
      <c r="DE804" s="86">
        <f>(AT804*Baseline!B$7 + AY804*Baseline!B$11 + BD804*Baseline!B$16 + BI804*Baseline!B$18)</f>
        <v>1260725.394</v>
      </c>
      <c r="DF804" s="86">
        <f t="shared" si="17"/>
        <v>1552207.56</v>
      </c>
      <c r="DG804" s="62"/>
      <c r="DH804" s="86">
        <f t="shared" si="51"/>
        <v>0.0456293875</v>
      </c>
      <c r="DI804" s="86">
        <f t="shared" si="52"/>
        <v>0.05280001003</v>
      </c>
      <c r="DJ804" s="86">
        <f t="shared" si="53"/>
        <v>0.08935616207</v>
      </c>
      <c r="DK804" s="86">
        <f t="shared" si="54"/>
        <v>0.8122144404</v>
      </c>
      <c r="DL804" s="86">
        <f t="shared" si="18"/>
        <v>1</v>
      </c>
      <c r="DM804" s="62"/>
      <c r="DN804" s="86">
        <f>DH804 / (Baseline!B$7/Baseline!B$17)</f>
        <v>4.870636996</v>
      </c>
      <c r="DO804" s="86">
        <f>DI804 / (Baseline!B$11/Baseline!B$17)</f>
        <v>1.274617514</v>
      </c>
      <c r="DP804" s="86">
        <f>DJ804 / (Baseline!B$16/Baseline!B$17)</f>
        <v>1.380822744</v>
      </c>
      <c r="DQ804" s="86">
        <f>DK804 / (Baseline!B$18/Baseline!B$17)</f>
        <v>0.9182801289</v>
      </c>
      <c r="DR804" s="62"/>
      <c r="DS804" s="86">
        <f>DH804 / Baseline!H$117</f>
        <v>1.825500091</v>
      </c>
      <c r="DT804" s="86">
        <f>DI804 / Baseline!H$118</f>
        <v>1.188530984</v>
      </c>
      <c r="DU804" s="86">
        <f>DJ804 / Baseline!H$119</f>
        <v>1.068200587</v>
      </c>
      <c r="DV804" s="86">
        <f>DK804 / Baseline!H$120</f>
        <v>0.9590115452</v>
      </c>
      <c r="DW804" s="87"/>
      <c r="DX804" s="86">
        <f>(AU804*Baseline!B$34)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0.03230614954</v>
      </c>
      <c r="DY804" s="86">
        <f>(AZ804*Baseline!B$34) + (Baseline!D$90*(1-Baseline!D$91)*Baseline!B$35) + (Baseline!D$90*Baseline!D$91*((1-Baseline!D$92)*Baseline!B$40 + Baseline!D$92*Baseline!B$41))</f>
        <v>0.01164810906</v>
      </c>
      <c r="DZ804" s="86">
        <f>(BE804*Baseline!B$34) + (Baseline!F$90*(1-Baseline!F$91)*Baseline!B$35) + (Baseline!F$90*Baseline!F$91*((1-Baseline!F$92)*Baseline!B$40 + Baseline!F$92*Baseline!B$41))</f>
        <v>0.01402156042</v>
      </c>
      <c r="EA804" s="86">
        <f>(BJ804*Baseline!B$34) + (Baseline!H$90*(1-Baseline!H$91)*Baseline!B$35) + (Baseline!H$90*Baseline!H$91*((1-Baseline!H$92)*Baseline!B$40 + Baseline!H$92*Baseline!B$41))</f>
        <v>0.009314786785</v>
      </c>
      <c r="EB804" s="86">
        <f>( DX804*Baseline!B$7 + DY804*Baseline!B$11 + DZ804*Baseline!B$16 + EA804*Baseline!B$18 ) / Baseline!B$17</f>
        <v>0.009931417791</v>
      </c>
    </row>
    <row r="805">
      <c r="A805" s="73" t="s">
        <v>981</v>
      </c>
      <c r="B805" s="85">
        <f>MIN( MAX( NORMINV( MCrands!B805, (B$5+B$4)/2, (B$5-B$4)/3.29 ), 0 ), 1 )</f>
        <v>0.6479516433</v>
      </c>
      <c r="C805" s="85">
        <f>MAX( NORMINV( MCrands!C805, (C$5+C$4)/2, (C$5-C$4)/3.29 ), 0 )</f>
        <v>2.938966468</v>
      </c>
      <c r="D805" s="83"/>
      <c r="E805" s="84">
        <f>Baseline!B$33 * (C805 * Baseline!B$68*Baseline!B$68/Baseline!B$75 + Baseline!B$46 * Baseline!B$54*Baseline!B$54/Baseline!B$76 + Baseline!B$47 * Baseline!B$55*Baseline!B$55/Baseline!B$77 + Baseline!B$56*Baseline!B$56/Baseline!B$78)</f>
        <v>0.00002085744422</v>
      </c>
      <c r="F805" s="84">
        <f>Baseline!B$33 * (C805 * Baseline!B$68*Baseline!B$59/Baseline!B$75 + Baseline!B$46 * Baseline!B$54*Baseline!B$69/Baseline!B$76 + Baseline!B$47 * Baseline!B$55*Baseline!B$57/Baseline!B$77 + Baseline!B$56*Baseline!B$58/Baseline!B$78)</f>
        <v>0.0000002395327192</v>
      </c>
      <c r="G805" s="85">
        <f>Baseline!B$33 * (C805 * Baseline!B$68*Baseline!B$60/Baseline!B$75 + Baseline!B$46 * Baseline!B$54*Baseline!B$61/Baseline!B$76 + Baseline!B$47 * Baseline!B$55*Baseline!B$70/Baseline!B$77 + Baseline!B$56*Baseline!B$62/Baseline!B$78)</f>
        <v>0.0000002015712228</v>
      </c>
      <c r="H805" s="84">
        <f>Baseline!B$33 * (C805 * Baseline!B$68*Baseline!B$63/Baseline!B$75 + Baseline!B$46 * Baseline!B$54*Baseline!B$64/Baseline!B$76 + Baseline!B$47 * Baseline!B$55*Baseline!B$65/Baseline!B$77 + Baseline!B$56*Baseline!B$71/Baseline!B$78)</f>
        <v>0.000000003804218641</v>
      </c>
      <c r="I805" s="84">
        <f>Baseline!B$33 * (C805 * Baseline!B$59*Baseline!B$68/Baseline!B$75 + Baseline!B$46 * Baseline!B$69*Baseline!B$54/Baseline!B$76 + Baseline!B$47 * Baseline!B$57*Baseline!B$55/Baseline!B$77 + Baseline!B$58*Baseline!B$56/Baseline!B$78)</f>
        <v>0.0000002395327192</v>
      </c>
      <c r="J805" s="85">
        <f>Baseline!B$33 * (C805 * Baseline!B$59*Baseline!B$59/Baseline!B$75 + Baseline!B$46 * Baseline!B$69*Baseline!B$69/Baseline!B$76 + Baseline!B$47 * Baseline!B$57*Baseline!B$57/Baseline!B$77 + Baseline!B$58*Baseline!B$58/Baseline!B$78)</f>
        <v>0.000002116574508</v>
      </c>
      <c r="K805" s="84">
        <f>Baseline!B$33 * (C805 * Baseline!B$59*Baseline!B$60/Baseline!B$75 + Baseline!B$46 * Baseline!B$69*Baseline!B$61/Baseline!B$76 + Baseline!B$47 * Baseline!B$57*Baseline!B$70/Baseline!B$77 + Baseline!B$58*Baseline!B$62/Baseline!B$78)</f>
        <v>0.00000001648997256</v>
      </c>
      <c r="L805" s="85">
        <f>Baseline!B$33 * (C805 * Baseline!B$59*Baseline!B$63/Baseline!B$75 + Baseline!B$46 * Baseline!B$69*Baseline!B$64/Baseline!B$76 + Baseline!B$47 * Baseline!B$57*Baseline!B$65/Baseline!B$77 + Baseline!B$58*Baseline!B$71/Baseline!B$78)</f>
        <v>0.00000001707280903</v>
      </c>
      <c r="M805" s="84">
        <f>Baseline!B$33 * (C805 * Baseline!B$60*Baseline!B$68/Baseline!B$75 + Baseline!B$46 * Baseline!B$61*Baseline!B$54/Baseline!B$76 + Baseline!B$47 * Baseline!B$70*Baseline!B$55/Baseline!B$77 + Baseline!B$62*Baseline!B$56/Baseline!B$78)</f>
        <v>0.0000002015712228</v>
      </c>
      <c r="N805" s="85">
        <f>Baseline!B$33 * (C805 * Baseline!B$60*Baseline!B$59/Baseline!B$75 + Baseline!B$46 * Baseline!B$61*Baseline!B$69/Baseline!B$76 + Baseline!B$47 * Baseline!B$70*Baseline!B$57/Baseline!B$77 + Baseline!B$62*Baseline!B$58/Baseline!B$78)</f>
        <v>0.00000001648997256</v>
      </c>
      <c r="O805" s="85">
        <f>Baseline!B$33 * (C805 * Baseline!B$60*Baseline!B$60/Baseline!B$75 + Baseline!B$46 * Baseline!B$61*Baseline!B$61/Baseline!B$76 + Baseline!B$47 * Baseline!B$70*Baseline!B$70/Baseline!B$77 + Baseline!B$62*Baseline!B$62/Baseline!B$78)</f>
        <v>0.000001589267985</v>
      </c>
      <c r="P805" s="84">
        <f>Baseline!B$33 * (C805 * Baseline!B$60*Baseline!B$63/Baseline!B$75 + Baseline!B$46 * Baseline!B$61*Baseline!B$64/Baseline!B$76 + Baseline!B$47 * Baseline!B$70*Baseline!B$65/Baseline!B$77 + Baseline!B$62*Baseline!B$71/Baseline!B$78)</f>
        <v>0.000000001956437982</v>
      </c>
      <c r="Q805" s="84">
        <f>Baseline!B$33 * (C805 * Baseline!B$63*Baseline!B$68/Baseline!B$75 + Baseline!B$46 * Baseline!B$64*Baseline!B$54/Baseline!B$76 + Baseline!B$47 * Baseline!B$65*Baseline!B$55/Baseline!B$77 + Baseline!B$71*Baseline!B$56/Baseline!B$78)</f>
        <v>0.000000003804218641</v>
      </c>
      <c r="R805" s="84">
        <f>Baseline!B$33 * (C805 * Baseline!B$63*Baseline!B$59/Baseline!B$75 + Baseline!B$46 * Baseline!B$64*Baseline!B$69/Baseline!B$76 + Baseline!B$47 * Baseline!B$65*Baseline!B$57/Baseline!B$77 + Baseline!B$71*Baseline!B$58/Baseline!B$78)</f>
        <v>0.00000001707280903</v>
      </c>
      <c r="S805" s="84">
        <f>Baseline!B$33 * (C805 * Baseline!B$63*Baseline!B$60/Baseline!B$75 + Baseline!B$46 * Baseline!B$64*Baseline!B$61/Baseline!B$76 + Baseline!B$47 * Baseline!B$65*Baseline!B$70/Baseline!B$77 + Baseline!B$71*Baseline!B$62/Baseline!B$78)</f>
        <v>0.000000001956437982</v>
      </c>
      <c r="T805" s="84">
        <f>Baseline!B$33 * (C805 * Baseline!B$63*Baseline!B$63/Baseline!B$75 + Baseline!B$46 * Baseline!B$64*Baseline!B$64/Baseline!B$76 + Baseline!B$47 * Baseline!B$65*Baseline!B$65/Baseline!B$77 + Baseline!B$71*Baseline!B$71/Baseline!B$78)</f>
        <v>0.00000009856722183</v>
      </c>
      <c r="U805" s="83"/>
      <c r="V805" s="84">
        <f>E805 * ( Baseline!B$89 * Baseline!B$7 )</f>
        <v>0.2164794135</v>
      </c>
      <c r="W805" s="84">
        <f>F805 * ( Baseline!D$89 * Baseline!B$11 )</f>
        <v>0.004418563224</v>
      </c>
      <c r="X805" s="84">
        <f>G805 * ( Baseline!F$89 * Baseline!B$16 )</f>
        <v>0.007001530046</v>
      </c>
      <c r="Y805" s="84">
        <f>H805 * ( Baseline!H$89 * Baseline!B$18 )</f>
        <v>0.001337842758</v>
      </c>
      <c r="Z805" s="86">
        <f t="shared" si="1"/>
        <v>0.2292373496</v>
      </c>
      <c r="AA805" s="84">
        <f>I805 * ( Baseline!B$89 * Baseline!B$7 )</f>
        <v>0.002486110092</v>
      </c>
      <c r="AB805" s="85">
        <f>J805 * ( Baseline!D$89 * Baseline!B$11 )</f>
        <v>0.03904359419</v>
      </c>
      <c r="AC805" s="85">
        <f>K805 * ( Baseline!F$89 * Baseline!B$16 )</f>
        <v>0.0005727754028</v>
      </c>
      <c r="AD805" s="85">
        <f>L805 * ( Baseline!F$89 * Baseline!B$16 )</f>
        <v>0.0005930200935</v>
      </c>
      <c r="AE805" s="86">
        <f t="shared" si="2"/>
        <v>0.04269549978</v>
      </c>
      <c r="AF805" s="86">
        <f>M805 * ( Baseline!B$89 * Baseline!B$7 )</f>
        <v>0.002092107721</v>
      </c>
      <c r="AG805" s="86">
        <f>N805 * ( Baseline!D$89 * Baseline!B$11 )</f>
        <v>0.0003041838567</v>
      </c>
      <c r="AH805" s="86">
        <f>O805 * ( Baseline!F$89 * Baseline!B$16 )</f>
        <v>0.05520285781</v>
      </c>
      <c r="AI805" s="86">
        <f>P805 * ( Baseline!H$89 * Baseline!B$18 )</f>
        <v>0.0006880273279</v>
      </c>
      <c r="AJ805" s="86">
        <f t="shared" si="3"/>
        <v>0.05828717671</v>
      </c>
      <c r="AK805" s="86">
        <f>Q805 * ( Baseline!B$89 * Baseline!B$7 )</f>
        <v>0.00003948398527</v>
      </c>
      <c r="AL805" s="86">
        <f>R805 * ( Baseline!D$89 * Baseline!B$11 )</f>
        <v>0.0003149352054</v>
      </c>
      <c r="AM805" s="86">
        <f>S805 * ( Baseline!F$89 * Baseline!B$16 )</f>
        <v>0.00006795642318</v>
      </c>
      <c r="AN805" s="86">
        <f>T805 * ( Baseline!H$89 * Baseline!B$18 )</f>
        <v>0.03466347662</v>
      </c>
      <c r="AO805" s="86">
        <f t="shared" si="4"/>
        <v>0.03508585224</v>
      </c>
      <c r="AP805" s="62"/>
      <c r="AQ805" s="86">
        <f>V805 * ( (1-Baseline!B$90-Baseline!B$89) + (1-B805)*Baseline!B$90 )</f>
        <v>0.08700806344</v>
      </c>
      <c r="AR805" s="86">
        <f>W805 * ( (1-Baseline!B$90-Baseline!B$89) + (1-B805)*Baseline!B$90 )</f>
        <v>0.001775922352</v>
      </c>
      <c r="AS805" s="86">
        <f>X805 * ( (1-Baseline!B$90-Baseline!B$89) + (1-B805)*Baseline!B$90 )</f>
        <v>0.002814076223</v>
      </c>
      <c r="AT805" s="86">
        <f>Y805 * ( (1-Baseline!B$90-Baseline!B$89) + (1-B805)*Baseline!B$90 )</f>
        <v>0.000537709825</v>
      </c>
      <c r="AU805" s="86">
        <f t="shared" si="5"/>
        <v>0.09213577184</v>
      </c>
      <c r="AV805" s="86">
        <f>AA805 * ( (1-Baseline!D$90-Baseline!D$89) + (1-B805)*Baseline!D$90 )</f>
        <v>0.001743051722</v>
      </c>
      <c r="AW805" s="86">
        <f>AB805 * ( (1-Baseline!D$90-Baseline!D$89) + (1-B805)*Baseline!D$90 )</f>
        <v>0.02737409108</v>
      </c>
      <c r="AX805" s="86">
        <f>AC805 * ( (1-Baseline!D$90-Baseline!D$89) + (1-B805)*Baseline!D$90 )</f>
        <v>0.0004015820358</v>
      </c>
      <c r="AY805" s="86">
        <f>AD805 * ( (1-Baseline!D$90-Baseline!D$89) + (1-B805)*Baseline!D$90 )</f>
        <v>0.0004157759137</v>
      </c>
      <c r="AZ805" s="86">
        <f t="shared" si="6"/>
        <v>0.02993450075</v>
      </c>
      <c r="BA805" s="86">
        <f>AF805 * ( (1-Baseline!F$90-Baseline!F$89) + (1-Baseline!B$36)*Baseline!F$90 )</f>
        <v>0.001505547664</v>
      </c>
      <c r="BB805" s="86">
        <f>AG805 * ( (1-Baseline!F$90-Baseline!F$89) + (1-Baseline!B$36)*Baseline!F$90 )</f>
        <v>0.0002189004371</v>
      </c>
      <c r="BC805" s="86">
        <f>AH805 * ( (1-Baseline!F$90-Baseline!F$89) + (1-Baseline!B$36)*Baseline!F$90 )</f>
        <v>0.03972574297</v>
      </c>
      <c r="BD805" s="86">
        <f>AI805 * ( (1-Baseline!F$90-Baseline!F$89) + (1-Baseline!B$36)*Baseline!F$90 )</f>
        <v>0.0004951264821</v>
      </c>
      <c r="BE805" s="86">
        <f t="shared" si="7"/>
        <v>0.04194531755</v>
      </c>
      <c r="BF805" s="86">
        <f>AK805 * ( (1-Baseline!H$90-Baseline!H$89) + (1-Baseline!B$36)*Baseline!H$90 )</f>
        <v>0.00003128395121</v>
      </c>
      <c r="BG805" s="86">
        <f>AL805 * ( (1-Baseline!H$90-Baseline!H$89) + (1-Baseline!B$36)*Baseline!H$90 )</f>
        <v>0.0002495294619</v>
      </c>
      <c r="BH805" s="86">
        <f>AM805 * ( (1-Baseline!H$90-Baseline!H$89) + (1-Baseline!B$36)*Baseline!H$90 )</f>
        <v>0.00005384323321</v>
      </c>
      <c r="BI805" s="86">
        <f>AN805 * ( (1-Baseline!H$90-Baseline!H$89) + (1-Baseline!B$36)*Baseline!H$90 )</f>
        <v>0.0274645658</v>
      </c>
      <c r="BJ805" s="86">
        <f t="shared" si="8"/>
        <v>0.02779922244</v>
      </c>
      <c r="BK805" s="62"/>
      <c r="BL805" s="86">
        <f t="shared" si="19"/>
        <v>0.944346172</v>
      </c>
      <c r="BM805" s="86">
        <f t="shared" si="20"/>
        <v>0.01927505807</v>
      </c>
      <c r="BN805" s="86">
        <f t="shared" si="21"/>
        <v>0.03054271068</v>
      </c>
      <c r="BO805" s="86">
        <f t="shared" si="22"/>
        <v>0.005836059267</v>
      </c>
      <c r="BP805" s="86">
        <f t="shared" si="9"/>
        <v>1</v>
      </c>
      <c r="BQ805" s="86">
        <f t="shared" si="23"/>
        <v>0.05822885562</v>
      </c>
      <c r="BR805" s="86">
        <f t="shared" si="24"/>
        <v>0.9144662644</v>
      </c>
      <c r="BS805" s="86">
        <f t="shared" si="25"/>
        <v>0.01341535772</v>
      </c>
      <c r="BT805" s="86">
        <f t="shared" si="26"/>
        <v>0.01388952223</v>
      </c>
      <c r="BU805" s="86">
        <f t="shared" si="10"/>
        <v>1</v>
      </c>
      <c r="BV805" s="86">
        <f t="shared" si="27"/>
        <v>0.03589310444</v>
      </c>
      <c r="BW805" s="86">
        <f t="shared" si="28"/>
        <v>0.005218709737</v>
      </c>
      <c r="BX805" s="86">
        <f t="shared" si="29"/>
        <v>0.9470840916</v>
      </c>
      <c r="BY805" s="86">
        <f t="shared" si="30"/>
        <v>0.01180409426</v>
      </c>
      <c r="BZ805" s="86">
        <f t="shared" si="11"/>
        <v>1</v>
      </c>
      <c r="CA805" s="86">
        <f t="shared" si="31"/>
        <v>0.001125353462</v>
      </c>
      <c r="CB805" s="86">
        <f t="shared" si="32"/>
        <v>0.008976130985</v>
      </c>
      <c r="CC805" s="86">
        <f t="shared" si="33"/>
        <v>0.001936861123</v>
      </c>
      <c r="CD805" s="86">
        <f t="shared" si="34"/>
        <v>0.9879616544</v>
      </c>
      <c r="CE805" s="86">
        <f t="shared" si="12"/>
        <v>1</v>
      </c>
      <c r="CF805" s="62"/>
      <c r="CG805" s="86">
        <f t="shared" si="35"/>
        <v>0.944346172</v>
      </c>
      <c r="CH805" s="86">
        <f t="shared" si="36"/>
        <v>0.01927505807</v>
      </c>
      <c r="CI805" s="86">
        <f t="shared" si="37"/>
        <v>0.03054271068</v>
      </c>
      <c r="CJ805" s="86">
        <f t="shared" si="38"/>
        <v>0.005836059267</v>
      </c>
      <c r="CK805" s="86">
        <f t="shared" si="13"/>
        <v>1</v>
      </c>
      <c r="CL805" s="86">
        <f t="shared" si="39"/>
        <v>0.05822885562</v>
      </c>
      <c r="CM805" s="86">
        <f t="shared" si="40"/>
        <v>0.9144662644</v>
      </c>
      <c r="CN805" s="86">
        <f t="shared" si="41"/>
        <v>0.01341535772</v>
      </c>
      <c r="CO805" s="86">
        <f t="shared" si="42"/>
        <v>0.01388952223</v>
      </c>
      <c r="CP805" s="86">
        <f t="shared" si="14"/>
        <v>1</v>
      </c>
      <c r="CQ805" s="86">
        <f t="shared" si="43"/>
        <v>0.03589310444</v>
      </c>
      <c r="CR805" s="86">
        <f t="shared" si="44"/>
        <v>0.005218709737</v>
      </c>
      <c r="CS805" s="86">
        <f t="shared" si="45"/>
        <v>0.9470840916</v>
      </c>
      <c r="CT805" s="86">
        <f t="shared" si="46"/>
        <v>0.01180409426</v>
      </c>
      <c r="CU805" s="86">
        <f t="shared" si="15"/>
        <v>1</v>
      </c>
      <c r="CV805" s="86">
        <f t="shared" si="47"/>
        <v>0.001125353462</v>
      </c>
      <c r="CW805" s="86">
        <f t="shared" si="48"/>
        <v>0.008976130985</v>
      </c>
      <c r="CX805" s="86">
        <f t="shared" si="49"/>
        <v>0.001936861123</v>
      </c>
      <c r="CY805" s="86">
        <f t="shared" si="50"/>
        <v>0.9879616544</v>
      </c>
      <c r="CZ805" s="86">
        <f t="shared" si="16"/>
        <v>1</v>
      </c>
      <c r="DA805" s="62"/>
      <c r="DB805" s="86">
        <f>(AQ805*Baseline!B$7 + AV805*Baseline!B$11 + BA805*Baseline!B$16 + BF805*Baseline!B$18)</f>
        <v>52413.36769</v>
      </c>
      <c r="DC805" s="86">
        <f>(AR805*Baseline!B$7 + AW805*Baseline!B$11 + BB805*Baseline!B$16 + BG805*Baseline!B$18)</f>
        <v>71726.05459</v>
      </c>
      <c r="DD805" s="86">
        <f>(AS805*Baseline!B$7 + AX805*Baseline!B$11 + BC805*Baseline!B$16 + BH805*Baseline!B$18)</f>
        <v>137780.3537</v>
      </c>
      <c r="DE805" s="86">
        <f>(AT805*Baseline!B$7 + AY805*Baseline!B$11 + BD805*Baseline!B$16 + BI805*Baseline!B$18)</f>
        <v>1260436.09</v>
      </c>
      <c r="DF805" s="86">
        <f t="shared" si="17"/>
        <v>1522355.866</v>
      </c>
      <c r="DG805" s="62"/>
      <c r="DH805" s="86">
        <f t="shared" si="51"/>
        <v>0.03442911665</v>
      </c>
      <c r="DI805" s="86">
        <f t="shared" si="52"/>
        <v>0.04711516945</v>
      </c>
      <c r="DJ805" s="86">
        <f t="shared" si="53"/>
        <v>0.09050469527</v>
      </c>
      <c r="DK805" s="86">
        <f t="shared" si="54"/>
        <v>0.8279510186</v>
      </c>
      <c r="DL805" s="86">
        <f t="shared" si="18"/>
        <v>1</v>
      </c>
      <c r="DM805" s="62"/>
      <c r="DN805" s="86">
        <f>DH805 / (Baseline!B$7/Baseline!B$17)</f>
        <v>3.675081751</v>
      </c>
      <c r="DO805" s="86">
        <f>DI805 / (Baseline!B$11/Baseline!B$17)</f>
        <v>1.137382741</v>
      </c>
      <c r="DP805" s="86">
        <f>DJ805 / (Baseline!B$16/Baseline!B$17)</f>
        <v>1.398571053</v>
      </c>
      <c r="DQ805" s="86">
        <f>DK805 / (Baseline!B$18/Baseline!B$17)</f>
        <v>0.9360717199</v>
      </c>
      <c r="DR805" s="62"/>
      <c r="DS805" s="86">
        <f>DH805 / Baseline!H$117</f>
        <v>1.377409582</v>
      </c>
      <c r="DT805" s="86">
        <f>DI805 / Baseline!H$118</f>
        <v>1.060564926</v>
      </c>
      <c r="DU805" s="86">
        <f>DJ805 / Baseline!H$119</f>
        <v>1.081930629</v>
      </c>
      <c r="DV805" s="86">
        <f>DK805 / Baseline!H$120</f>
        <v>0.9775923035</v>
      </c>
      <c r="DW805" s="87"/>
      <c r="DX805" s="86">
        <f>(AU805*Baseline!B$34)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0.02634989703</v>
      </c>
      <c r="DY805" s="86">
        <f>(AZ805*Baseline!B$34) + (Baseline!D$90*(1-Baseline!D$91)*Baseline!B$35) + (Baseline!D$90*Baseline!D$91*((1-Baseline!D$92)*Baseline!B$40 + Baseline!D$92*Baseline!B$41))</f>
        <v>0.01090374311</v>
      </c>
      <c r="DZ805" s="86">
        <f>(BE805*Baseline!B$34) + (Baseline!F$90*(1-Baseline!F$91)*Baseline!B$35) + (Baseline!F$90*Baseline!F$91*((1-Baseline!F$92)*Baseline!B$40 + Baseline!F$92*Baseline!B$41))</f>
        <v>0.01402243763</v>
      </c>
      <c r="EA805" s="86">
        <f>(BJ805*Baseline!B$34) + (Baseline!H$90*(1-Baseline!H$91)*Baseline!B$35) + (Baseline!H$90*Baseline!H$91*((1-Baseline!H$92)*Baseline!B$40 + Baseline!H$92*Baseline!B$41))</f>
        <v>0.009314883367</v>
      </c>
      <c r="EB805" s="86">
        <f>( DX805*Baseline!B$7 + DY805*Baseline!B$11 + DZ805*Baseline!B$16 + EA805*Baseline!B$18 ) / Baseline!B$17</f>
        <v>0.009844925506</v>
      </c>
    </row>
    <row r="806">
      <c r="A806" s="73" t="s">
        <v>982</v>
      </c>
      <c r="B806" s="85">
        <f>MIN( MAX( NORMINV( MCrands!B806, (B$5+B$4)/2, (B$5-B$4)/3.29 ), 0 ), 1 )</f>
        <v>0.5676251159</v>
      </c>
      <c r="C806" s="85">
        <f>MAX( NORMINV( MCrands!C806, (C$5+C$4)/2, (C$5-C$4)/3.29 ), 0 )</f>
        <v>2.293491342</v>
      </c>
      <c r="D806" s="83"/>
      <c r="E806" s="84">
        <f>Baseline!B$33 * (C806 * Baseline!B$68*Baseline!B$68/Baseline!B$75 + Baseline!B$46 * Baseline!B$54*Baseline!B$54/Baseline!B$76 + Baseline!B$47 * Baseline!B$55*Baseline!B$55/Baseline!B$77 + Baseline!B$56*Baseline!B$56/Baseline!B$78)</f>
        <v>0.00001628746483</v>
      </c>
      <c r="F806" s="84">
        <f>Baseline!B$33 * (C806 * Baseline!B$68*Baseline!B$59/Baseline!B$75 + Baseline!B$46 * Baseline!B$54*Baseline!B$69/Baseline!B$76 + Baseline!B$47 * Baseline!B$55*Baseline!B$57/Baseline!B$77 + Baseline!B$56*Baseline!B$58/Baseline!B$78)</f>
        <v>0.0000002388111435</v>
      </c>
      <c r="G806" s="85">
        <f>Baseline!B$33 * (C806 * Baseline!B$68*Baseline!B$60/Baseline!B$75 + Baseline!B$46 * Baseline!B$54*Baseline!B$61/Baseline!B$76 + Baseline!B$47 * Baseline!B$55*Baseline!B$70/Baseline!B$77 + Baseline!B$56*Baseline!B$62/Baseline!B$78)</f>
        <v>0.0000001997973492</v>
      </c>
      <c r="H806" s="84">
        <f>Baseline!B$33 * (C806 * Baseline!B$68*Baseline!B$63/Baseline!B$75 + Baseline!B$46 * Baseline!B$54*Baseline!B$64/Baseline!B$76 + Baseline!B$47 * Baseline!B$55*Baseline!B$65/Baseline!B$77 + Baseline!B$56*Baseline!B$71/Baseline!B$78)</f>
        <v>0.000000003626831283</v>
      </c>
      <c r="I806" s="84">
        <f>Baseline!B$33 * (C806 * Baseline!B$59*Baseline!B$68/Baseline!B$75 + Baseline!B$46 * Baseline!B$69*Baseline!B$54/Baseline!B$76 + Baseline!B$47 * Baseline!B$57*Baseline!B$55/Baseline!B$77 + Baseline!B$58*Baseline!B$56/Baseline!B$78)</f>
        <v>0.0000002388111435</v>
      </c>
      <c r="J806" s="85">
        <f>Baseline!B$33 * (C806 * Baseline!B$59*Baseline!B$59/Baseline!B$75 + Baseline!B$46 * Baseline!B$69*Baseline!B$69/Baseline!B$76 + Baseline!B$47 * Baseline!B$57*Baseline!B$57/Baseline!B$77 + Baseline!B$58*Baseline!B$58/Baseline!B$78)</f>
        <v>0.000002116574394</v>
      </c>
      <c r="K806" s="84">
        <f>Baseline!B$33 * (C806 * Baseline!B$59*Baseline!B$60/Baseline!B$75 + Baseline!B$46 * Baseline!B$69*Baseline!B$61/Baseline!B$76 + Baseline!B$47 * Baseline!B$57*Baseline!B$70/Baseline!B$77 + Baseline!B$58*Baseline!B$62/Baseline!B$78)</f>
        <v>0.00000001648969247</v>
      </c>
      <c r="L806" s="85">
        <f>Baseline!B$33 * (C806 * Baseline!B$59*Baseline!B$63/Baseline!B$75 + Baseline!B$46 * Baseline!B$69*Baseline!B$64/Baseline!B$76 + Baseline!B$47 * Baseline!B$57*Baseline!B$65/Baseline!B$77 + Baseline!B$58*Baseline!B$71/Baseline!B$78)</f>
        <v>0.00000001707278102</v>
      </c>
      <c r="M806" s="84">
        <f>Baseline!B$33 * (C806 * Baseline!B$60*Baseline!B$68/Baseline!B$75 + Baseline!B$46 * Baseline!B$61*Baseline!B$54/Baseline!B$76 + Baseline!B$47 * Baseline!B$70*Baseline!B$55/Baseline!B$77 + Baseline!B$62*Baseline!B$56/Baseline!B$78)</f>
        <v>0.0000001997973492</v>
      </c>
      <c r="N806" s="85">
        <f>Baseline!B$33 * (C806 * Baseline!B$60*Baseline!B$59/Baseline!B$75 + Baseline!B$46 * Baseline!B$61*Baseline!B$69/Baseline!B$76 + Baseline!B$47 * Baseline!B$70*Baseline!B$57/Baseline!B$77 + Baseline!B$62*Baseline!B$58/Baseline!B$78)</f>
        <v>0.00000001648969247</v>
      </c>
      <c r="O806" s="85">
        <f>Baseline!B$33 * (C806 * Baseline!B$60*Baseline!B$60/Baseline!B$75 + Baseline!B$46 * Baseline!B$61*Baseline!B$61/Baseline!B$76 + Baseline!B$47 * Baseline!B$70*Baseline!B$70/Baseline!B$77 + Baseline!B$62*Baseline!B$62/Baseline!B$78)</f>
        <v>0.000001589267297</v>
      </c>
      <c r="P806" s="84">
        <f>Baseline!B$33 * (C806 * Baseline!B$60*Baseline!B$63/Baseline!B$75 + Baseline!B$46 * Baseline!B$61*Baseline!B$64/Baseline!B$76 + Baseline!B$47 * Baseline!B$70*Baseline!B$65/Baseline!B$77 + Baseline!B$62*Baseline!B$71/Baseline!B$78)</f>
        <v>0.000000001956369128</v>
      </c>
      <c r="Q806" s="84">
        <f>Baseline!B$33 * (C806 * Baseline!B$63*Baseline!B$68/Baseline!B$75 + Baseline!B$46 * Baseline!B$64*Baseline!B$54/Baseline!B$76 + Baseline!B$47 * Baseline!B$65*Baseline!B$55/Baseline!B$77 + Baseline!B$71*Baseline!B$56/Baseline!B$78)</f>
        <v>0.000000003626831283</v>
      </c>
      <c r="R806" s="84">
        <f>Baseline!B$33 * (C806 * Baseline!B$63*Baseline!B$59/Baseline!B$75 + Baseline!B$46 * Baseline!B$64*Baseline!B$69/Baseline!B$76 + Baseline!B$47 * Baseline!B$65*Baseline!B$57/Baseline!B$77 + Baseline!B$71*Baseline!B$58/Baseline!B$78)</f>
        <v>0.00000001707278102</v>
      </c>
      <c r="S806" s="84">
        <f>Baseline!B$33 * (C806 * Baseline!B$63*Baseline!B$60/Baseline!B$75 + Baseline!B$46 * Baseline!B$64*Baseline!B$61/Baseline!B$76 + Baseline!B$47 * Baseline!B$65*Baseline!B$70/Baseline!B$77 + Baseline!B$71*Baseline!B$62/Baseline!B$78)</f>
        <v>0.000000001956369128</v>
      </c>
      <c r="T806" s="84">
        <f>Baseline!B$33 * (C806 * Baseline!B$63*Baseline!B$63/Baseline!B$75 + Baseline!B$46 * Baseline!B$64*Baseline!B$64/Baseline!B$76 + Baseline!B$47 * Baseline!B$65*Baseline!B$65/Baseline!B$77 + Baseline!B$71*Baseline!B$71/Baseline!B$78)</f>
        <v>0.00000009856721495</v>
      </c>
      <c r="U806" s="83"/>
      <c r="V806" s="84">
        <f>E806 * ( Baseline!B$89 * Baseline!B$7 )</f>
        <v>0.1690475975</v>
      </c>
      <c r="W806" s="84">
        <f>F806 * ( Baseline!D$89 * Baseline!B$11 )</f>
        <v>0.004405252609</v>
      </c>
      <c r="X806" s="84">
        <f>G806 * ( Baseline!F$89 * Baseline!B$16 )</f>
        <v>0.006939914955</v>
      </c>
      <c r="Y806" s="84">
        <f>H806 * ( Baseline!H$89 * Baseline!B$18 )</f>
        <v>0.001275460331</v>
      </c>
      <c r="Z806" s="86">
        <f t="shared" si="1"/>
        <v>0.1816682254</v>
      </c>
      <c r="AA806" s="84">
        <f>I806 * ( Baseline!B$89 * Baseline!B$7 )</f>
        <v>0.002478620858</v>
      </c>
      <c r="AB806" s="85">
        <f>J806 * ( Baseline!D$89 * Baseline!B$11 )</f>
        <v>0.03904359209</v>
      </c>
      <c r="AC806" s="85">
        <f>K806 * ( Baseline!F$89 * Baseline!B$16 )</f>
        <v>0.0005727656741</v>
      </c>
      <c r="AD806" s="85">
        <f>L806 * ( Baseline!F$89 * Baseline!B$16 )</f>
        <v>0.0005930191207</v>
      </c>
      <c r="AE806" s="86">
        <f t="shared" si="2"/>
        <v>0.04268799775</v>
      </c>
      <c r="AF806" s="86">
        <f>M806 * ( Baseline!B$89 * Baseline!B$7 )</f>
        <v>0.002073696687</v>
      </c>
      <c r="AG806" s="86">
        <f>N806 * ( Baseline!D$89 * Baseline!B$11 )</f>
        <v>0.00030417869</v>
      </c>
      <c r="AH806" s="86">
        <f>O806 * ( Baseline!F$89 * Baseline!B$16 )</f>
        <v>0.05520283389</v>
      </c>
      <c r="AI806" s="86">
        <f>P806 * ( Baseline!H$89 * Baseline!B$18 )</f>
        <v>0.0006880031137</v>
      </c>
      <c r="AJ806" s="86">
        <f t="shared" si="3"/>
        <v>0.05826871238</v>
      </c>
      <c r="AK806" s="86">
        <f>Q806 * ( Baseline!B$89 * Baseline!B$7 )</f>
        <v>0.00003764288189</v>
      </c>
      <c r="AL806" s="86">
        <f>R806 * ( Baseline!D$89 * Baseline!B$11 )</f>
        <v>0.0003149346887</v>
      </c>
      <c r="AM806" s="86">
        <f>S806 * ( Baseline!F$89 * Baseline!B$16 )</f>
        <v>0.00006795403154</v>
      </c>
      <c r="AN806" s="86">
        <f>T806 * ( Baseline!H$89 * Baseline!B$18 )</f>
        <v>0.0346634742</v>
      </c>
      <c r="AO806" s="86">
        <f t="shared" si="4"/>
        <v>0.0350840058</v>
      </c>
      <c r="AP806" s="62"/>
      <c r="AQ806" s="86">
        <f>V806 * ( (1-Baseline!B$90-Baseline!B$89) + (1-B806)*Baseline!B$90 )</f>
        <v>0.08002943962</v>
      </c>
      <c r="AR806" s="86">
        <f>W806 * ( (1-Baseline!B$90-Baseline!B$89) + (1-B806)*Baseline!B$90 )</f>
        <v>0.002085506703</v>
      </c>
      <c r="AS806" s="86">
        <f>X806 * ( (1-Baseline!B$90-Baseline!B$89) + (1-B806)*Baseline!B$90 )</f>
        <v>0.003285450447</v>
      </c>
      <c r="AT806" s="86">
        <f>Y806 * ( (1-Baseline!B$90-Baseline!B$89) + (1-B806)*Baseline!B$90 )</f>
        <v>0.0006038203267</v>
      </c>
      <c r="AU806" s="86">
        <f t="shared" si="5"/>
        <v>0.08600421709</v>
      </c>
      <c r="AV806" s="86">
        <f>AA806 * ( (1-Baseline!D$90-Baseline!D$89) + (1-B806)*Baseline!D$90 )</f>
        <v>0.001826997255</v>
      </c>
      <c r="AW806" s="86">
        <f>AB806 * ( (1-Baseline!D$90-Baseline!D$89) + (1-B806)*Baseline!D$90 )</f>
        <v>0.02877912341</v>
      </c>
      <c r="AX806" s="86">
        <f>AC806 * ( (1-Baseline!D$90-Baseline!D$89) + (1-B806)*Baseline!D$90 )</f>
        <v>0.0004221869233</v>
      </c>
      <c r="AY806" s="86">
        <f>AD806 * ( (1-Baseline!D$90-Baseline!D$89) + (1-B806)*Baseline!D$90 )</f>
        <v>0.0004371157863</v>
      </c>
      <c r="AZ806" s="86">
        <f t="shared" si="6"/>
        <v>0.03146542337</v>
      </c>
      <c r="BA806" s="86">
        <f>AF806 * ( (1-Baseline!F$90-Baseline!F$89) + (1-Baseline!B$36)*Baseline!F$90 )</f>
        <v>0.001492298495</v>
      </c>
      <c r="BB806" s="86">
        <f>AG806 * ( (1-Baseline!F$90-Baseline!F$89) + (1-Baseline!B$36)*Baseline!F$90 )</f>
        <v>0.0002188967191</v>
      </c>
      <c r="BC806" s="86">
        <f>AH806 * ( (1-Baseline!F$90-Baseline!F$89) + (1-Baseline!B$36)*Baseline!F$90 )</f>
        <v>0.03972572576</v>
      </c>
      <c r="BD806" s="86">
        <f>AI806 * ( (1-Baseline!F$90-Baseline!F$89) + (1-Baseline!B$36)*Baseline!F$90 )</f>
        <v>0.0004951090567</v>
      </c>
      <c r="BE806" s="86">
        <f t="shared" si="7"/>
        <v>0.04193203003</v>
      </c>
      <c r="BF806" s="86">
        <f>AK806 * ( (1-Baseline!H$90-Baseline!H$89) + (1-Baseline!B$36)*Baseline!H$90 )</f>
        <v>0.00002982520818</v>
      </c>
      <c r="BG806" s="86">
        <f>AL806 * ( (1-Baseline!H$90-Baseline!H$89) + (1-Baseline!B$36)*Baseline!H$90 )</f>
        <v>0.0002495290526</v>
      </c>
      <c r="BH806" s="86">
        <f>AM806 * ( (1-Baseline!H$90-Baseline!H$89) + (1-Baseline!B$36)*Baseline!H$90 )</f>
        <v>0.00005384133827</v>
      </c>
      <c r="BI806" s="86">
        <f>AN806 * ( (1-Baseline!H$90-Baseline!H$89) + (1-Baseline!B$36)*Baseline!H$90 )</f>
        <v>0.02746456388</v>
      </c>
      <c r="BJ806" s="86">
        <f t="shared" si="8"/>
        <v>0.02779775948</v>
      </c>
      <c r="BK806" s="62"/>
      <c r="BL806" s="86">
        <f t="shared" si="19"/>
        <v>0.9305292499</v>
      </c>
      <c r="BM806" s="86">
        <f t="shared" si="20"/>
        <v>0.02424888887</v>
      </c>
      <c r="BN806" s="86">
        <f t="shared" si="21"/>
        <v>0.03820103896</v>
      </c>
      <c r="BO806" s="86">
        <f t="shared" si="22"/>
        <v>0.007020822317</v>
      </c>
      <c r="BP806" s="86">
        <f t="shared" si="9"/>
        <v>1</v>
      </c>
      <c r="BQ806" s="86">
        <f t="shared" si="23"/>
        <v>0.05806364761</v>
      </c>
      <c r="BR806" s="86">
        <f t="shared" si="24"/>
        <v>0.9146269245</v>
      </c>
      <c r="BS806" s="86">
        <f t="shared" si="25"/>
        <v>0.01341748745</v>
      </c>
      <c r="BT806" s="86">
        <f t="shared" si="26"/>
        <v>0.0138919404</v>
      </c>
      <c r="BU806" s="86">
        <f t="shared" si="10"/>
        <v>1</v>
      </c>
      <c r="BV806" s="86">
        <f t="shared" si="27"/>
        <v>0.03558851059</v>
      </c>
      <c r="BW806" s="86">
        <f t="shared" si="28"/>
        <v>0.005220274786</v>
      </c>
      <c r="BX806" s="86">
        <f t="shared" si="29"/>
        <v>0.9473837954</v>
      </c>
      <c r="BY806" s="86">
        <f t="shared" si="30"/>
        <v>0.01180741921</v>
      </c>
      <c r="BZ806" s="86">
        <f t="shared" si="11"/>
        <v>1</v>
      </c>
      <c r="CA806" s="86">
        <f t="shared" si="31"/>
        <v>0.001072935688</v>
      </c>
      <c r="CB806" s="86">
        <f t="shared" si="32"/>
        <v>0.008976588663</v>
      </c>
      <c r="CC806" s="86">
        <f t="shared" si="33"/>
        <v>0.001936894889</v>
      </c>
      <c r="CD806" s="86">
        <f t="shared" si="34"/>
        <v>0.9880135808</v>
      </c>
      <c r="CE806" s="86">
        <f t="shared" si="12"/>
        <v>1</v>
      </c>
      <c r="CF806" s="62"/>
      <c r="CG806" s="86">
        <f t="shared" si="35"/>
        <v>0.9305292499</v>
      </c>
      <c r="CH806" s="86">
        <f t="shared" si="36"/>
        <v>0.02424888887</v>
      </c>
      <c r="CI806" s="86">
        <f t="shared" si="37"/>
        <v>0.03820103896</v>
      </c>
      <c r="CJ806" s="86">
        <f t="shared" si="38"/>
        <v>0.007020822317</v>
      </c>
      <c r="CK806" s="86">
        <f t="shared" si="13"/>
        <v>1</v>
      </c>
      <c r="CL806" s="86">
        <f t="shared" si="39"/>
        <v>0.05806364761</v>
      </c>
      <c r="CM806" s="86">
        <f t="shared" si="40"/>
        <v>0.9146269245</v>
      </c>
      <c r="CN806" s="86">
        <f t="shared" si="41"/>
        <v>0.01341748745</v>
      </c>
      <c r="CO806" s="86">
        <f t="shared" si="42"/>
        <v>0.0138919404</v>
      </c>
      <c r="CP806" s="86">
        <f t="shared" si="14"/>
        <v>1</v>
      </c>
      <c r="CQ806" s="86">
        <f t="shared" si="43"/>
        <v>0.03558851059</v>
      </c>
      <c r="CR806" s="86">
        <f t="shared" si="44"/>
        <v>0.005220274786</v>
      </c>
      <c r="CS806" s="86">
        <f t="shared" si="45"/>
        <v>0.9473837954</v>
      </c>
      <c r="CT806" s="86">
        <f t="shared" si="46"/>
        <v>0.01180741921</v>
      </c>
      <c r="CU806" s="86">
        <f t="shared" si="15"/>
        <v>1</v>
      </c>
      <c r="CV806" s="86">
        <f t="shared" si="47"/>
        <v>0.001072935688</v>
      </c>
      <c r="CW806" s="86">
        <f t="shared" si="48"/>
        <v>0.008976588663</v>
      </c>
      <c r="CX806" s="86">
        <f t="shared" si="49"/>
        <v>0.001936894889</v>
      </c>
      <c r="CY806" s="86">
        <f t="shared" si="50"/>
        <v>0.9880135808</v>
      </c>
      <c r="CZ806" s="86">
        <f t="shared" si="16"/>
        <v>1</v>
      </c>
      <c r="DA806" s="62"/>
      <c r="DB806" s="86">
        <f>(AQ806*Baseline!B$7 + AV806*Baseline!B$11 + BA806*Baseline!B$16 + BF806*Baseline!B$18)</f>
        <v>49097.5766</v>
      </c>
      <c r="DC806" s="86">
        <f>(AR806*Baseline!B$7 + AW806*Baseline!B$11 + BB806*Baseline!B$16 + BG806*Baseline!B$18)</f>
        <v>74889.3395</v>
      </c>
      <c r="DD806" s="86">
        <f>(AS806*Baseline!B$7 + AX806*Baseline!B$11 + BC806*Baseline!B$16 + BH806*Baseline!B$18)</f>
        <v>138053.0141</v>
      </c>
      <c r="DE806" s="86">
        <f>(AT806*Baseline!B$7 + AY806*Baseline!B$11 + BD806*Baseline!B$16 + BI806*Baseline!B$18)</f>
        <v>1260513.772</v>
      </c>
      <c r="DF806" s="86">
        <f t="shared" si="17"/>
        <v>1522553.702</v>
      </c>
      <c r="DG806" s="62"/>
      <c r="DH806" s="86">
        <f t="shared" si="51"/>
        <v>0.03224686035</v>
      </c>
      <c r="DI806" s="86">
        <f t="shared" si="52"/>
        <v>0.04918666541</v>
      </c>
      <c r="DJ806" s="86">
        <f t="shared" si="53"/>
        <v>0.09067201631</v>
      </c>
      <c r="DK806" s="86">
        <f t="shared" si="54"/>
        <v>0.8278944579</v>
      </c>
      <c r="DL806" s="86">
        <f t="shared" si="18"/>
        <v>1</v>
      </c>
      <c r="DM806" s="62"/>
      <c r="DN806" s="86">
        <f>DH806 / (Baseline!B$7/Baseline!B$17)</f>
        <v>3.442140244</v>
      </c>
      <c r="DO806" s="86">
        <f>DI806 / (Baseline!B$11/Baseline!B$17)</f>
        <v>1.187389645</v>
      </c>
      <c r="DP806" s="86">
        <f>DJ806 / (Baseline!B$16/Baseline!B$17)</f>
        <v>1.401156669</v>
      </c>
      <c r="DQ806" s="86">
        <f>DK806 / (Baseline!B$18/Baseline!B$17)</f>
        <v>0.936007773</v>
      </c>
      <c r="DR806" s="62"/>
      <c r="DS806" s="86">
        <f>DH806 / Baseline!H$117</f>
        <v>1.290103806</v>
      </c>
      <c r="DT806" s="86">
        <f>DI806 / Baseline!H$118</f>
        <v>1.107194408</v>
      </c>
      <c r="DU806" s="86">
        <f>DJ806 / Baseline!H$119</f>
        <v>1.083930854</v>
      </c>
      <c r="DV806" s="86">
        <f>DK806 / Baseline!H$120</f>
        <v>0.9775255202</v>
      </c>
      <c r="DW806" s="87"/>
      <c r="DX806" s="86">
        <f>(AU806*Baseline!B$34)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0.02543016381</v>
      </c>
      <c r="DY806" s="86">
        <f>(AZ806*Baseline!B$34) + (Baseline!D$90*(1-Baseline!D$91)*Baseline!B$35) + (Baseline!D$90*Baseline!D$91*((1-Baseline!D$92)*Baseline!B$40 + Baseline!D$92*Baseline!B$41))</f>
        <v>0.01113338151</v>
      </c>
      <c r="DZ806" s="86">
        <f>(BE806*Baseline!B$34) + (Baseline!F$90*(1-Baseline!F$91)*Baseline!B$35) + (Baseline!F$90*Baseline!F$91*((1-Baseline!F$92)*Baseline!B$40 + Baseline!F$92*Baseline!B$41))</f>
        <v>0.0140204445</v>
      </c>
      <c r="EA806" s="86">
        <f>(BJ806*Baseline!B$34) + (Baseline!H$90*(1-Baseline!H$91)*Baseline!B$35) + (Baseline!H$90*Baseline!H$91*((1-Baseline!H$92)*Baseline!B$40 + Baseline!H$92*Baseline!B$41))</f>
        <v>0.009314663922</v>
      </c>
      <c r="EB806" s="86">
        <f>( DX806*Baseline!B$7 + DY806*Baseline!B$11 + DZ806*Baseline!B$16 + EA806*Baseline!B$18 ) / Baseline!B$17</f>
        <v>0.009845498716</v>
      </c>
    </row>
    <row r="807">
      <c r="A807" s="73" t="s">
        <v>983</v>
      </c>
      <c r="B807" s="85">
        <f>MIN( MAX( NORMINV( MCrands!B807, (B$5+B$4)/2, (B$5-B$4)/3.29 ), 0 ), 1 )</f>
        <v>0.6723884709</v>
      </c>
      <c r="C807" s="85">
        <f>MAX( NORMINV( MCrands!C807, (C$5+C$4)/2, (C$5-C$4)/3.29 ), 0 )</f>
        <v>2.61457268</v>
      </c>
      <c r="D807" s="83"/>
      <c r="E807" s="84">
        <f>Baseline!B$33 * (C807 * Baseline!B$68*Baseline!B$68/Baseline!B$75 + Baseline!B$46 * Baseline!B$54*Baseline!B$54/Baseline!B$76 + Baseline!B$47 * Baseline!B$55*Baseline!B$55/Baseline!B$77 + Baseline!B$56*Baseline!B$56/Baseline!B$78)</f>
        <v>0.00001856072841</v>
      </c>
      <c r="F807" s="84">
        <f>Baseline!B$33 * (C807 * Baseline!B$68*Baseline!B$59/Baseline!B$75 + Baseline!B$46 * Baseline!B$54*Baseline!B$69/Baseline!B$76 + Baseline!B$47 * Baseline!B$55*Baseline!B$57/Baseline!B$77 + Baseline!B$56*Baseline!B$58/Baseline!B$78)</f>
        <v>0.0000002391700798</v>
      </c>
      <c r="G807" s="85">
        <f>Baseline!B$33 * (C807 * Baseline!B$68*Baseline!B$60/Baseline!B$75 + Baseline!B$46 * Baseline!B$54*Baseline!B$61/Baseline!B$76 + Baseline!B$47 * Baseline!B$55*Baseline!B$70/Baseline!B$77 + Baseline!B$56*Baseline!B$62/Baseline!B$78)</f>
        <v>0.0000002006797344</v>
      </c>
      <c r="H807" s="84">
        <f>Baseline!B$33 * (C807 * Baseline!B$68*Baseline!B$63/Baseline!B$75 + Baseline!B$46 * Baseline!B$54*Baseline!B$64/Baseline!B$76 + Baseline!B$47 * Baseline!B$55*Baseline!B$65/Baseline!B$77 + Baseline!B$56*Baseline!B$71/Baseline!B$78)</f>
        <v>0.000000003715069804</v>
      </c>
      <c r="I807" s="84">
        <f>Baseline!B$33 * (C807 * Baseline!B$59*Baseline!B$68/Baseline!B$75 + Baseline!B$46 * Baseline!B$69*Baseline!B$54/Baseline!B$76 + Baseline!B$47 * Baseline!B$57*Baseline!B$55/Baseline!B$77 + Baseline!B$58*Baseline!B$56/Baseline!B$78)</f>
        <v>0.0000002391700798</v>
      </c>
      <c r="J807" s="85">
        <f>Baseline!B$33 * (C807 * Baseline!B$59*Baseline!B$59/Baseline!B$75 + Baseline!B$46 * Baseline!B$69*Baseline!B$69/Baseline!B$76 + Baseline!B$47 * Baseline!B$57*Baseline!B$57/Baseline!B$77 + Baseline!B$58*Baseline!B$58/Baseline!B$78)</f>
        <v>0.000002116574451</v>
      </c>
      <c r="K807" s="84">
        <f>Baseline!B$33 * (C807 * Baseline!B$59*Baseline!B$60/Baseline!B$75 + Baseline!B$46 * Baseline!B$69*Baseline!B$61/Baseline!B$76 + Baseline!B$47 * Baseline!B$57*Baseline!B$70/Baseline!B$77 + Baseline!B$58*Baseline!B$62/Baseline!B$78)</f>
        <v>0.0000000164898318</v>
      </c>
      <c r="L807" s="85">
        <f>Baseline!B$33 * (C807 * Baseline!B$59*Baseline!B$63/Baseline!B$75 + Baseline!B$46 * Baseline!B$69*Baseline!B$64/Baseline!B$76 + Baseline!B$47 * Baseline!B$57*Baseline!B$65/Baseline!B$77 + Baseline!B$58*Baseline!B$71/Baseline!B$78)</f>
        <v>0.00000001707279495</v>
      </c>
      <c r="M807" s="84">
        <f>Baseline!B$33 * (C807 * Baseline!B$60*Baseline!B$68/Baseline!B$75 + Baseline!B$46 * Baseline!B$61*Baseline!B$54/Baseline!B$76 + Baseline!B$47 * Baseline!B$70*Baseline!B$55/Baseline!B$77 + Baseline!B$62*Baseline!B$56/Baseline!B$78)</f>
        <v>0.0000002006797344</v>
      </c>
      <c r="N807" s="85">
        <f>Baseline!B$33 * (C807 * Baseline!B$60*Baseline!B$59/Baseline!B$75 + Baseline!B$46 * Baseline!B$61*Baseline!B$69/Baseline!B$76 + Baseline!B$47 * Baseline!B$70*Baseline!B$57/Baseline!B$77 + Baseline!B$62*Baseline!B$58/Baseline!B$78)</f>
        <v>0.0000000164898318</v>
      </c>
      <c r="O807" s="85">
        <f>Baseline!B$33 * (C807 * Baseline!B$60*Baseline!B$60/Baseline!B$75 + Baseline!B$46 * Baseline!B$61*Baseline!B$61/Baseline!B$76 + Baseline!B$47 * Baseline!B$70*Baseline!B$70/Baseline!B$77 + Baseline!B$62*Baseline!B$62/Baseline!B$78)</f>
        <v>0.000001589267639</v>
      </c>
      <c r="P807" s="84">
        <f>Baseline!B$33 * (C807 * Baseline!B$60*Baseline!B$63/Baseline!B$75 + Baseline!B$46 * Baseline!B$61*Baseline!B$64/Baseline!B$76 + Baseline!B$47 * Baseline!B$70*Baseline!B$65/Baseline!B$77 + Baseline!B$62*Baseline!B$71/Baseline!B$78)</f>
        <v>0.000000001956403378</v>
      </c>
      <c r="Q807" s="84">
        <f>Baseline!B$33 * (C807 * Baseline!B$63*Baseline!B$68/Baseline!B$75 + Baseline!B$46 * Baseline!B$64*Baseline!B$54/Baseline!B$76 + Baseline!B$47 * Baseline!B$65*Baseline!B$55/Baseline!B$77 + Baseline!B$71*Baseline!B$56/Baseline!B$78)</f>
        <v>0.000000003715069804</v>
      </c>
      <c r="R807" s="84">
        <f>Baseline!B$33 * (C807 * Baseline!B$63*Baseline!B$59/Baseline!B$75 + Baseline!B$46 * Baseline!B$64*Baseline!B$69/Baseline!B$76 + Baseline!B$47 * Baseline!B$65*Baseline!B$57/Baseline!B$77 + Baseline!B$71*Baseline!B$58/Baseline!B$78)</f>
        <v>0.00000001707279495</v>
      </c>
      <c r="S807" s="84">
        <f>Baseline!B$33 * (C807 * Baseline!B$63*Baseline!B$60/Baseline!B$75 + Baseline!B$46 * Baseline!B$64*Baseline!B$61/Baseline!B$76 + Baseline!B$47 * Baseline!B$65*Baseline!B$70/Baseline!B$77 + Baseline!B$71*Baseline!B$62/Baseline!B$78)</f>
        <v>0.000000001956403378</v>
      </c>
      <c r="T807" s="84">
        <f>Baseline!B$33 * (C807 * Baseline!B$63*Baseline!B$63/Baseline!B$75 + Baseline!B$46 * Baseline!B$64*Baseline!B$64/Baseline!B$76 + Baseline!B$47 * Baseline!B$65*Baseline!B$65/Baseline!B$77 + Baseline!B$71*Baseline!B$71/Baseline!B$78)</f>
        <v>0.00000009856721837</v>
      </c>
      <c r="U807" s="83"/>
      <c r="V807" s="84">
        <f>E807 * ( Baseline!B$89 * Baseline!B$7 )</f>
        <v>0.1926418002</v>
      </c>
      <c r="W807" s="84">
        <f>F807 * ( Baseline!D$89 * Baseline!B$11 )</f>
        <v>0.004411873763</v>
      </c>
      <c r="X807" s="84">
        <f>G807 * ( Baseline!F$89 * Baseline!B$16 )</f>
        <v>0.006970564402</v>
      </c>
      <c r="Y807" s="84">
        <f>H807 * ( Baseline!H$89 * Baseline!B$18 )</f>
        <v>0.001306491478</v>
      </c>
      <c r="Z807" s="86">
        <f t="shared" si="1"/>
        <v>0.2053307298</v>
      </c>
      <c r="AA807" s="84">
        <f>I807 * ( Baseline!B$89 * Baseline!B$7 )</f>
        <v>0.002482346259</v>
      </c>
      <c r="AB807" s="85">
        <f>J807 * ( Baseline!D$89 * Baseline!B$11 )</f>
        <v>0.03904359314</v>
      </c>
      <c r="AC807" s="85">
        <f>K807 * ( Baseline!F$89 * Baseline!B$16 )</f>
        <v>0.0005727705135</v>
      </c>
      <c r="AD807" s="85">
        <f>L807 * ( Baseline!F$89 * Baseline!B$16 )</f>
        <v>0.0005930196046</v>
      </c>
      <c r="AE807" s="86">
        <f t="shared" si="2"/>
        <v>0.04269172952</v>
      </c>
      <c r="AF807" s="86">
        <f>M807 * ( Baseline!B$89 * Baseline!B$7 )</f>
        <v>0.002082854963</v>
      </c>
      <c r="AG807" s="86">
        <f>N807 * ( Baseline!D$89 * Baseline!B$11 )</f>
        <v>0.0003041812601</v>
      </c>
      <c r="AH807" s="86">
        <f>O807 * ( Baseline!F$89 * Baseline!B$16 )</f>
        <v>0.05520284579</v>
      </c>
      <c r="AI807" s="86">
        <f>P807 * ( Baseline!H$89 * Baseline!B$18 )</f>
        <v>0.0006880151587</v>
      </c>
      <c r="AJ807" s="86">
        <f t="shared" si="3"/>
        <v>0.05827789717</v>
      </c>
      <c r="AK807" s="86">
        <f>Q807 * ( Baseline!B$89 * Baseline!B$7 )</f>
        <v>0.00003855870949</v>
      </c>
      <c r="AL807" s="86">
        <f>R807 * ( Baseline!D$89 * Baseline!B$11 )</f>
        <v>0.0003149349457</v>
      </c>
      <c r="AM807" s="86">
        <f>S807 * ( Baseline!F$89 * Baseline!B$16 )</f>
        <v>0.00006795522122</v>
      </c>
      <c r="AN807" s="86">
        <f>T807 * ( Baseline!H$89 * Baseline!B$18 )</f>
        <v>0.03466347541</v>
      </c>
      <c r="AO807" s="86">
        <f t="shared" si="4"/>
        <v>0.03508492428</v>
      </c>
      <c r="AP807" s="62"/>
      <c r="AQ807" s="86">
        <f>V807 * ( (1-Baseline!B$90-Baseline!B$89) + (1-B807)*Baseline!B$90 )</f>
        <v>0.073237454</v>
      </c>
      <c r="AR807" s="86">
        <f>W807 * ( (1-Baseline!B$90-Baseline!B$89) + (1-B807)*Baseline!B$90 )</f>
        <v>0.001677280847</v>
      </c>
      <c r="AS807" s="86">
        <f>X807 * ( (1-Baseline!B$90-Baseline!B$89) + (1-B807)*Baseline!B$90 )</f>
        <v>0.002650029169</v>
      </c>
      <c r="AT807" s="86">
        <f>Y807 * ( (1-Baseline!B$90-Baseline!B$89) + (1-B807)*Baseline!B$90 )</f>
        <v>0.0004966944318</v>
      </c>
      <c r="AU807" s="86">
        <f t="shared" si="5"/>
        <v>0.07806145845</v>
      </c>
      <c r="AV807" s="86">
        <f>AA807 * ( (1-Baseline!D$90-Baseline!D$89) + (1-B807)*Baseline!D$90 )</f>
        <v>0.001713236859</v>
      </c>
      <c r="AW807" s="86">
        <f>AB807 * ( (1-Baseline!D$90-Baseline!D$89) + (1-B807)*Baseline!D$90 )</f>
        <v>0.02694665284</v>
      </c>
      <c r="AX807" s="86">
        <f>AC807 * ( (1-Baseline!D$90-Baseline!D$89) + (1-B807)*Baseline!D$90 )</f>
        <v>0.0003953080888</v>
      </c>
      <c r="AY807" s="86">
        <f>AD807 * ( (1-Baseline!D$90-Baseline!D$89) + (1-B807)*Baseline!D$90 )</f>
        <v>0.0004092833709</v>
      </c>
      <c r="AZ807" s="86">
        <f t="shared" si="6"/>
        <v>0.02946448116</v>
      </c>
      <c r="BA807" s="86">
        <f>AF807 * ( (1-Baseline!F$90-Baseline!F$89) + (1-Baseline!B$36)*Baseline!F$90 )</f>
        <v>0.001498889083</v>
      </c>
      <c r="BB807" s="86">
        <f>AG807 * ( (1-Baseline!F$90-Baseline!F$89) + (1-Baseline!B$36)*Baseline!F$90 )</f>
        <v>0.0002188985686</v>
      </c>
      <c r="BC807" s="86">
        <f>AH807 * ( (1-Baseline!F$90-Baseline!F$89) + (1-Baseline!B$36)*Baseline!F$90 )</f>
        <v>0.03972573432</v>
      </c>
      <c r="BD807" s="86">
        <f>AI807 * ( (1-Baseline!F$90-Baseline!F$89) + (1-Baseline!B$36)*Baseline!F$90 )</f>
        <v>0.0004951177247</v>
      </c>
      <c r="BE807" s="86">
        <f t="shared" si="7"/>
        <v>0.04193863969</v>
      </c>
      <c r="BF807" s="86">
        <f>AK807 * ( (1-Baseline!H$90-Baseline!H$89) + (1-Baseline!B$36)*Baseline!H$90 )</f>
        <v>0.00003055083671</v>
      </c>
      <c r="BG807" s="86">
        <f>AL807 * ( (1-Baseline!H$90-Baseline!H$89) + (1-Baseline!B$36)*Baseline!H$90 )</f>
        <v>0.0002495292562</v>
      </c>
      <c r="BH807" s="86">
        <f>AM807 * ( (1-Baseline!H$90-Baseline!H$89) + (1-Baseline!B$36)*Baseline!H$90 )</f>
        <v>0.00005384228088</v>
      </c>
      <c r="BI807" s="86">
        <f>AN807 * ( (1-Baseline!H$90-Baseline!H$89) + (1-Baseline!B$36)*Baseline!H$90 )</f>
        <v>0.02746456483</v>
      </c>
      <c r="BJ807" s="86">
        <f t="shared" si="8"/>
        <v>0.02779848721</v>
      </c>
      <c r="BK807" s="62"/>
      <c r="BL807" s="86">
        <f t="shared" si="19"/>
        <v>0.9382024812</v>
      </c>
      <c r="BM807" s="86">
        <f t="shared" si="20"/>
        <v>0.02148667064</v>
      </c>
      <c r="BN807" s="86">
        <f t="shared" si="21"/>
        <v>0.03394798435</v>
      </c>
      <c r="BO807" s="86">
        <f t="shared" si="22"/>
        <v>0.006362863847</v>
      </c>
      <c r="BP807" s="86">
        <f t="shared" si="9"/>
        <v>1</v>
      </c>
      <c r="BQ807" s="86">
        <f t="shared" si="23"/>
        <v>0.05814583496</v>
      </c>
      <c r="BR807" s="86">
        <f t="shared" si="24"/>
        <v>0.9145469997</v>
      </c>
      <c r="BS807" s="86">
        <f t="shared" si="25"/>
        <v>0.01341642796</v>
      </c>
      <c r="BT807" s="86">
        <f t="shared" si="26"/>
        <v>0.01389073742</v>
      </c>
      <c r="BU807" s="86">
        <f t="shared" si="10"/>
        <v>1</v>
      </c>
      <c r="BV807" s="86">
        <f t="shared" si="27"/>
        <v>0.03574005008</v>
      </c>
      <c r="BW807" s="86">
        <f t="shared" si="28"/>
        <v>0.005219496153</v>
      </c>
      <c r="BX807" s="86">
        <f t="shared" si="29"/>
        <v>0.9472346888</v>
      </c>
      <c r="BY807" s="86">
        <f t="shared" si="30"/>
        <v>0.011805765</v>
      </c>
      <c r="BZ807" s="86">
        <f t="shared" si="11"/>
        <v>1</v>
      </c>
      <c r="CA807" s="86">
        <f t="shared" si="31"/>
        <v>0.001099010765</v>
      </c>
      <c r="CB807" s="86">
        <f t="shared" si="32"/>
        <v>0.008976360992</v>
      </c>
      <c r="CC807" s="86">
        <f t="shared" si="33"/>
        <v>0.001936878092</v>
      </c>
      <c r="CD807" s="86">
        <f t="shared" si="34"/>
        <v>0.9879877501</v>
      </c>
      <c r="CE807" s="86">
        <f t="shared" si="12"/>
        <v>1</v>
      </c>
      <c r="CF807" s="62"/>
      <c r="CG807" s="86">
        <f t="shared" si="35"/>
        <v>0.9382024812</v>
      </c>
      <c r="CH807" s="86">
        <f t="shared" si="36"/>
        <v>0.02148667064</v>
      </c>
      <c r="CI807" s="86">
        <f t="shared" si="37"/>
        <v>0.03394798435</v>
      </c>
      <c r="CJ807" s="86">
        <f t="shared" si="38"/>
        <v>0.006362863847</v>
      </c>
      <c r="CK807" s="86">
        <f t="shared" si="13"/>
        <v>1</v>
      </c>
      <c r="CL807" s="86">
        <f t="shared" si="39"/>
        <v>0.05814583496</v>
      </c>
      <c r="CM807" s="86">
        <f t="shared" si="40"/>
        <v>0.9145469997</v>
      </c>
      <c r="CN807" s="86">
        <f t="shared" si="41"/>
        <v>0.01341642796</v>
      </c>
      <c r="CO807" s="86">
        <f t="shared" si="42"/>
        <v>0.01389073742</v>
      </c>
      <c r="CP807" s="86">
        <f t="shared" si="14"/>
        <v>1</v>
      </c>
      <c r="CQ807" s="86">
        <f t="shared" si="43"/>
        <v>0.03574005008</v>
      </c>
      <c r="CR807" s="86">
        <f t="shared" si="44"/>
        <v>0.005219496153</v>
      </c>
      <c r="CS807" s="86">
        <f t="shared" si="45"/>
        <v>0.9472346888</v>
      </c>
      <c r="CT807" s="86">
        <f t="shared" si="46"/>
        <v>0.011805765</v>
      </c>
      <c r="CU807" s="86">
        <f t="shared" si="15"/>
        <v>1</v>
      </c>
      <c r="CV807" s="86">
        <f t="shared" si="47"/>
        <v>0.001099010765</v>
      </c>
      <c r="CW807" s="86">
        <f t="shared" si="48"/>
        <v>0.008976360992</v>
      </c>
      <c r="CX807" s="86">
        <f t="shared" si="49"/>
        <v>0.001936878092</v>
      </c>
      <c r="CY807" s="86">
        <f t="shared" si="50"/>
        <v>0.9879877501</v>
      </c>
      <c r="CZ807" s="86">
        <f t="shared" si="16"/>
        <v>1</v>
      </c>
      <c r="DA807" s="62"/>
      <c r="DB807" s="86">
        <f>(AQ807*Baseline!B$7 + AV807*Baseline!B$11 + BA807*Baseline!B$16 + BF807*Baseline!B$18)</f>
        <v>45614.80511</v>
      </c>
      <c r="DC807" s="86">
        <f>(AR807*Baseline!B$7 + AW807*Baseline!B$11 + BB807*Baseline!B$16 + BG807*Baseline!B$18)</f>
        <v>70761.5334</v>
      </c>
      <c r="DD807" s="86">
        <f>(AS807*Baseline!B$7 + AX807*Baseline!B$11 + BC807*Baseline!B$16 + BH807*Baseline!B$18)</f>
        <v>137687.2635</v>
      </c>
      <c r="DE807" s="86">
        <f>(AT807*Baseline!B$7 + AY807*Baseline!B$11 + BD807*Baseline!B$16 + BI807*Baseline!B$18)</f>
        <v>1260402.2</v>
      </c>
      <c r="DF807" s="86">
        <f t="shared" si="17"/>
        <v>1514465.802</v>
      </c>
      <c r="DG807" s="62"/>
      <c r="DH807" s="86">
        <f t="shared" si="51"/>
        <v>0.03011940252</v>
      </c>
      <c r="DI807" s="86">
        <f t="shared" si="52"/>
        <v>0.04672375783</v>
      </c>
      <c r="DJ807" s="86">
        <f t="shared" si="53"/>
        <v>0.09091473925</v>
      </c>
      <c r="DK807" s="86">
        <f t="shared" si="54"/>
        <v>0.8322421004</v>
      </c>
      <c r="DL807" s="86">
        <f t="shared" si="18"/>
        <v>1</v>
      </c>
      <c r="DM807" s="62"/>
      <c r="DN807" s="86">
        <f>DH807 / (Baseline!B$7/Baseline!B$17)</f>
        <v>3.215048114</v>
      </c>
      <c r="DO807" s="86">
        <f>DI807 / (Baseline!B$11/Baseline!B$17)</f>
        <v>1.127933877</v>
      </c>
      <c r="DP807" s="86">
        <f>DJ807 / (Baseline!B$16/Baseline!B$17)</f>
        <v>1.404907472</v>
      </c>
      <c r="DQ807" s="86">
        <f>DK807 / (Baseline!B$18/Baseline!B$17)</f>
        <v>0.9409231666</v>
      </c>
      <c r="DR807" s="62"/>
      <c r="DS807" s="86">
        <f>DH807 / Baseline!H$117</f>
        <v>1.204990359</v>
      </c>
      <c r="DT807" s="86">
        <f>DI807 / Baseline!H$118</f>
        <v>1.05175423</v>
      </c>
      <c r="DU807" s="86">
        <f>DJ807 / Baseline!H$119</f>
        <v>1.086832465</v>
      </c>
      <c r="DV807" s="86">
        <f>DK807 / Baseline!H$120</f>
        <v>0.982658942</v>
      </c>
      <c r="DW807" s="87"/>
      <c r="DX807" s="86">
        <f>(AU807*Baseline!B$34)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0.02423875002</v>
      </c>
      <c r="DY807" s="86">
        <f>(AZ807*Baseline!B$34) + (Baseline!D$90*(1-Baseline!D$91)*Baseline!B$35) + (Baseline!D$90*Baseline!D$91*((1-Baseline!D$92)*Baseline!B$40 + Baseline!D$92*Baseline!B$41))</f>
        <v>0.01083324017</v>
      </c>
      <c r="DZ807" s="86">
        <f>(BE807*Baseline!B$34) + (Baseline!F$90*(1-Baseline!F$91)*Baseline!B$35) + (Baseline!F$90*Baseline!F$91*((1-Baseline!F$92)*Baseline!B$40 + Baseline!F$92*Baseline!B$41))</f>
        <v>0.01402143595</v>
      </c>
      <c r="EA807" s="86">
        <f>(BJ807*Baseline!B$34) + (Baseline!H$90*(1-Baseline!H$91)*Baseline!B$35) + (Baseline!H$90*Baseline!H$91*((1-Baseline!H$92)*Baseline!B$40 + Baseline!H$92*Baseline!B$41))</f>
        <v>0.009314773081</v>
      </c>
      <c r="EB807" s="86">
        <f>( DX807*Baseline!B$7 + DY807*Baseline!B$11 + DZ807*Baseline!B$16 + EA807*Baseline!B$18 ) / Baseline!B$17</f>
        <v>0.009822064839</v>
      </c>
    </row>
    <row r="808">
      <c r="A808" s="73" t="s">
        <v>984</v>
      </c>
      <c r="B808" s="85">
        <f>MIN( MAX( NORMINV( MCrands!B808, (B$5+B$4)/2, (B$5-B$4)/3.29 ), 0 ), 1 )</f>
        <v>0.5104985474</v>
      </c>
      <c r="C808" s="85">
        <f>MAX( NORMINV( MCrands!C808, (C$5+C$4)/2, (C$5-C$4)/3.29 ), 0 )</f>
        <v>2.696704971</v>
      </c>
      <c r="D808" s="83"/>
      <c r="E808" s="84">
        <f>Baseline!B$33 * (C808 * Baseline!B$68*Baseline!B$68/Baseline!B$75 + Baseline!B$46 * Baseline!B$54*Baseline!B$54/Baseline!B$76 + Baseline!B$47 * Baseline!B$55*Baseline!B$55/Baseline!B$77 + Baseline!B$56*Baseline!B$56/Baseline!B$78)</f>
        <v>0.00001914222701</v>
      </c>
      <c r="F808" s="84">
        <f>Baseline!B$33 * (C808 * Baseline!B$68*Baseline!B$59/Baseline!B$75 + Baseline!B$46 * Baseline!B$54*Baseline!B$69/Baseline!B$76 + Baseline!B$47 * Baseline!B$55*Baseline!B$57/Baseline!B$77 + Baseline!B$56*Baseline!B$58/Baseline!B$78)</f>
        <v>0.0000002392618954</v>
      </c>
      <c r="G808" s="85">
        <f>Baseline!B$33 * (C808 * Baseline!B$68*Baseline!B$60/Baseline!B$75 + Baseline!B$46 * Baseline!B$54*Baseline!B$61/Baseline!B$76 + Baseline!B$47 * Baseline!B$55*Baseline!B$70/Baseline!B$77 + Baseline!B$56*Baseline!B$62/Baseline!B$78)</f>
        <v>0.0000002009054477</v>
      </c>
      <c r="H808" s="84">
        <f>Baseline!B$33 * (C808 * Baseline!B$68*Baseline!B$63/Baseline!B$75 + Baseline!B$46 * Baseline!B$54*Baseline!B$64/Baseline!B$76 + Baseline!B$47 * Baseline!B$55*Baseline!B$65/Baseline!B$77 + Baseline!B$56*Baseline!B$71/Baseline!B$78)</f>
        <v>0.000000003737641131</v>
      </c>
      <c r="I808" s="84">
        <f>Baseline!B$33 * (C808 * Baseline!B$59*Baseline!B$68/Baseline!B$75 + Baseline!B$46 * Baseline!B$69*Baseline!B$54/Baseline!B$76 + Baseline!B$47 * Baseline!B$57*Baseline!B$55/Baseline!B$77 + Baseline!B$58*Baseline!B$56/Baseline!B$78)</f>
        <v>0.0000002392618954</v>
      </c>
      <c r="J808" s="85">
        <f>Baseline!B$33 * (C808 * Baseline!B$59*Baseline!B$59/Baseline!B$75 + Baseline!B$46 * Baseline!B$69*Baseline!B$69/Baseline!B$76 + Baseline!B$47 * Baseline!B$57*Baseline!B$57/Baseline!B$77 + Baseline!B$58*Baseline!B$58/Baseline!B$78)</f>
        <v>0.000002116574466</v>
      </c>
      <c r="K808" s="84">
        <f>Baseline!B$33 * (C808 * Baseline!B$59*Baseline!B$60/Baseline!B$75 + Baseline!B$46 * Baseline!B$69*Baseline!B$61/Baseline!B$76 + Baseline!B$47 * Baseline!B$57*Baseline!B$70/Baseline!B$77 + Baseline!B$58*Baseline!B$62/Baseline!B$78)</f>
        <v>0.00000001648986744</v>
      </c>
      <c r="L808" s="85">
        <f>Baseline!B$33 * (C808 * Baseline!B$59*Baseline!B$63/Baseline!B$75 + Baseline!B$46 * Baseline!B$69*Baseline!B$64/Baseline!B$76 + Baseline!B$47 * Baseline!B$57*Baseline!B$65/Baseline!B$77 + Baseline!B$58*Baseline!B$71/Baseline!B$78)</f>
        <v>0.00000001707279852</v>
      </c>
      <c r="M808" s="84">
        <f>Baseline!B$33 * (C808 * Baseline!B$60*Baseline!B$68/Baseline!B$75 + Baseline!B$46 * Baseline!B$61*Baseline!B$54/Baseline!B$76 + Baseline!B$47 * Baseline!B$70*Baseline!B$55/Baseline!B$77 + Baseline!B$62*Baseline!B$56/Baseline!B$78)</f>
        <v>0.0000002009054477</v>
      </c>
      <c r="N808" s="85">
        <f>Baseline!B$33 * (C808 * Baseline!B$60*Baseline!B$59/Baseline!B$75 + Baseline!B$46 * Baseline!B$61*Baseline!B$69/Baseline!B$76 + Baseline!B$47 * Baseline!B$70*Baseline!B$57/Baseline!B$77 + Baseline!B$62*Baseline!B$58/Baseline!B$78)</f>
        <v>0.00000001648986744</v>
      </c>
      <c r="O808" s="85">
        <f>Baseline!B$33 * (C808 * Baseline!B$60*Baseline!B$60/Baseline!B$75 + Baseline!B$46 * Baseline!B$61*Baseline!B$61/Baseline!B$76 + Baseline!B$47 * Baseline!B$70*Baseline!B$70/Baseline!B$77 + Baseline!B$62*Baseline!B$62/Baseline!B$78)</f>
        <v>0.000001589267727</v>
      </c>
      <c r="P808" s="84">
        <f>Baseline!B$33 * (C808 * Baseline!B$60*Baseline!B$63/Baseline!B$75 + Baseline!B$46 * Baseline!B$61*Baseline!B$64/Baseline!B$76 + Baseline!B$47 * Baseline!B$70*Baseline!B$65/Baseline!B$77 + Baseline!B$62*Baseline!B$71/Baseline!B$78)</f>
        <v>0.00000000195641214</v>
      </c>
      <c r="Q808" s="84">
        <f>Baseline!B$33 * (C808 * Baseline!B$63*Baseline!B$68/Baseline!B$75 + Baseline!B$46 * Baseline!B$64*Baseline!B$54/Baseline!B$76 + Baseline!B$47 * Baseline!B$65*Baseline!B$55/Baseline!B$77 + Baseline!B$71*Baseline!B$56/Baseline!B$78)</f>
        <v>0.000000003737641131</v>
      </c>
      <c r="R808" s="84">
        <f>Baseline!B$33 * (C808 * Baseline!B$63*Baseline!B$59/Baseline!B$75 + Baseline!B$46 * Baseline!B$64*Baseline!B$69/Baseline!B$76 + Baseline!B$47 * Baseline!B$65*Baseline!B$57/Baseline!B$77 + Baseline!B$71*Baseline!B$58/Baseline!B$78)</f>
        <v>0.00000001707279852</v>
      </c>
      <c r="S808" s="84">
        <f>Baseline!B$33 * (C808 * Baseline!B$63*Baseline!B$60/Baseline!B$75 + Baseline!B$46 * Baseline!B$64*Baseline!B$61/Baseline!B$76 + Baseline!B$47 * Baseline!B$65*Baseline!B$70/Baseline!B$77 + Baseline!B$71*Baseline!B$62/Baseline!B$78)</f>
        <v>0.00000000195641214</v>
      </c>
      <c r="T808" s="84">
        <f>Baseline!B$33 * (C808 * Baseline!B$63*Baseline!B$63/Baseline!B$75 + Baseline!B$46 * Baseline!B$64*Baseline!B$64/Baseline!B$76 + Baseline!B$47 * Baseline!B$65*Baseline!B$65/Baseline!B$77 + Baseline!B$71*Baseline!B$71/Baseline!B$78)</f>
        <v>0.00000009856721925</v>
      </c>
      <c r="U808" s="83"/>
      <c r="V808" s="84">
        <f>E808 * ( Baseline!B$89 * Baseline!B$7 )</f>
        <v>0.1986771741</v>
      </c>
      <c r="W808" s="84">
        <f>F808 * ( Baseline!D$89 * Baseline!B$11 )</f>
        <v>0.004413567448</v>
      </c>
      <c r="X808" s="84">
        <f>G808 * ( Baseline!F$89 * Baseline!B$16 )</f>
        <v>0.006978404501</v>
      </c>
      <c r="Y808" s="84">
        <f>H808 * ( Baseline!H$89 * Baseline!B$18 )</f>
        <v>0.001314429214</v>
      </c>
      <c r="Z808" s="86">
        <f t="shared" si="1"/>
        <v>0.2113835753</v>
      </c>
      <c r="AA808" s="84">
        <f>I808 * ( Baseline!B$89 * Baseline!B$7 )</f>
        <v>0.002483299212</v>
      </c>
      <c r="AB808" s="85">
        <f>J808 * ( Baseline!D$89 * Baseline!B$11 )</f>
        <v>0.03904359341</v>
      </c>
      <c r="AC808" s="85">
        <f>K808 * ( Baseline!F$89 * Baseline!B$16 )</f>
        <v>0.0005727717514</v>
      </c>
      <c r="AD808" s="85">
        <f>L808 * ( Baseline!F$89 * Baseline!B$16 )</f>
        <v>0.0005930197284</v>
      </c>
      <c r="AE808" s="86">
        <f t="shared" si="2"/>
        <v>0.0426926841</v>
      </c>
      <c r="AF808" s="86">
        <f>M808 * ( Baseline!B$89 * Baseline!B$7 )</f>
        <v>0.002085197641</v>
      </c>
      <c r="AG808" s="86">
        <f>N808 * ( Baseline!D$89 * Baseline!B$11 )</f>
        <v>0.0003041819175</v>
      </c>
      <c r="AH808" s="86">
        <f>O808 * ( Baseline!F$89 * Baseline!B$16 )</f>
        <v>0.05520284883</v>
      </c>
      <c r="AI808" s="86">
        <f>P808 * ( Baseline!H$89 * Baseline!B$18 )</f>
        <v>0.0006880182398</v>
      </c>
      <c r="AJ808" s="86">
        <f t="shared" si="3"/>
        <v>0.05828024663</v>
      </c>
      <c r="AK808" s="86">
        <f>Q808 * ( Baseline!B$89 * Baseline!B$7 )</f>
        <v>0.0000387929773</v>
      </c>
      <c r="AL808" s="86">
        <f>R808 * ( Baseline!D$89 * Baseline!B$11 )</f>
        <v>0.0003149350115</v>
      </c>
      <c r="AM808" s="86">
        <f>S808 * ( Baseline!F$89 * Baseline!B$16 )</f>
        <v>0.00006795552554</v>
      </c>
      <c r="AN808" s="86">
        <f>T808 * ( Baseline!H$89 * Baseline!B$18 )</f>
        <v>0.03466347571</v>
      </c>
      <c r="AO808" s="86">
        <f t="shared" si="4"/>
        <v>0.03508515923</v>
      </c>
      <c r="AP808" s="62"/>
      <c r="AQ808" s="86">
        <f>V808 * ( (1-Baseline!B$90-Baseline!B$89) + (1-B808)*Baseline!B$90 )</f>
        <v>0.1041577588</v>
      </c>
      <c r="AR808" s="86">
        <f>W808 * ( (1-Baseline!B$90-Baseline!B$89) + (1-B808)*Baseline!B$90 )</f>
        <v>0.002313840508</v>
      </c>
      <c r="AS808" s="86">
        <f>X808 * ( (1-Baseline!B$90-Baseline!B$89) + (1-B808)*Baseline!B$90 )</f>
        <v>0.003658472473</v>
      </c>
      <c r="AT808" s="86">
        <f>Y808 * ( (1-Baseline!B$90-Baseline!B$89) + (1-B808)*Baseline!B$90 )</f>
        <v>0.0006890977871</v>
      </c>
      <c r="AU808" s="86">
        <f t="shared" si="5"/>
        <v>0.1108191695</v>
      </c>
      <c r="AV808" s="86">
        <f>AA808 * ( (1-Baseline!D$90-Baseline!D$89) + (1-B808)*Baseline!D$90 )</f>
        <v>0.001894000019</v>
      </c>
      <c r="AW808" s="86">
        <f>AB808 * ( (1-Baseline!D$90-Baseline!D$89) + (1-B808)*Baseline!D$90 )</f>
        <v>0.02977835545</v>
      </c>
      <c r="AX808" s="86">
        <f>AC808 * ( (1-Baseline!D$90-Baseline!D$89) + (1-B808)*Baseline!D$90 )</f>
        <v>0.00043685018</v>
      </c>
      <c r="AY808" s="86">
        <f>AD808 * ( (1-Baseline!D$90-Baseline!D$89) + (1-B808)*Baseline!D$90 )</f>
        <v>0.0004522932119</v>
      </c>
      <c r="AZ808" s="86">
        <f t="shared" si="6"/>
        <v>0.03256149887</v>
      </c>
      <c r="BA808" s="86">
        <f>AF808 * ( (1-Baseline!F$90-Baseline!F$89) + (1-Baseline!B$36)*Baseline!F$90 )</f>
        <v>0.001500574949</v>
      </c>
      <c r="BB808" s="86">
        <f>AG808 * ( (1-Baseline!F$90-Baseline!F$89) + (1-Baseline!B$36)*Baseline!F$90 )</f>
        <v>0.0002188990417</v>
      </c>
      <c r="BC808" s="86">
        <f>AH808 * ( (1-Baseline!F$90-Baseline!F$89) + (1-Baseline!B$36)*Baseline!F$90 )</f>
        <v>0.03972573651</v>
      </c>
      <c r="BD808" s="86">
        <f>AI808 * ( (1-Baseline!F$90-Baseline!F$89) + (1-Baseline!B$36)*Baseline!F$90 )</f>
        <v>0.0004951199419</v>
      </c>
      <c r="BE808" s="86">
        <f t="shared" si="7"/>
        <v>0.04194033044</v>
      </c>
      <c r="BF808" s="86">
        <f>AK808 * ( (1-Baseline!H$90-Baseline!H$89) + (1-Baseline!B$36)*Baseline!H$90 )</f>
        <v>0.00003073645177</v>
      </c>
      <c r="BG808" s="86">
        <f>AL808 * ( (1-Baseline!H$90-Baseline!H$89) + (1-Baseline!B$36)*Baseline!H$90 )</f>
        <v>0.0002495293083</v>
      </c>
      <c r="BH808" s="86">
        <f>AM808 * ( (1-Baseline!H$90-Baseline!H$89) + (1-Baseline!B$36)*Baseline!H$90 )</f>
        <v>0.000053842522</v>
      </c>
      <c r="BI808" s="86">
        <f>AN808 * ( (1-Baseline!H$90-Baseline!H$89) + (1-Baseline!B$36)*Baseline!H$90 )</f>
        <v>0.02746456508</v>
      </c>
      <c r="BJ808" s="86">
        <f t="shared" si="8"/>
        <v>0.02779867336</v>
      </c>
      <c r="BK808" s="62"/>
      <c r="BL808" s="86">
        <f t="shared" si="19"/>
        <v>0.9398893639</v>
      </c>
      <c r="BM808" s="86">
        <f t="shared" si="20"/>
        <v>0.02087942473</v>
      </c>
      <c r="BN808" s="86">
        <f t="shared" si="21"/>
        <v>0.03301299305</v>
      </c>
      <c r="BO808" s="86">
        <f t="shared" si="22"/>
        <v>0.006218218292</v>
      </c>
      <c r="BP808" s="86">
        <f t="shared" si="9"/>
        <v>1</v>
      </c>
      <c r="BQ808" s="86">
        <f t="shared" si="23"/>
        <v>0.0581668561</v>
      </c>
      <c r="BR808" s="86">
        <f t="shared" si="24"/>
        <v>0.9145265572</v>
      </c>
      <c r="BS808" s="86">
        <f t="shared" si="25"/>
        <v>0.01341615697</v>
      </c>
      <c r="BT808" s="86">
        <f t="shared" si="26"/>
        <v>0.01389042973</v>
      </c>
      <c r="BU808" s="86">
        <f t="shared" si="10"/>
        <v>1</v>
      </c>
      <c r="BV808" s="86">
        <f t="shared" si="27"/>
        <v>0.03577880606</v>
      </c>
      <c r="BW808" s="86">
        <f t="shared" si="28"/>
        <v>0.005219297019</v>
      </c>
      <c r="BX808" s="86">
        <f t="shared" si="29"/>
        <v>0.947196555</v>
      </c>
      <c r="BY808" s="86">
        <f t="shared" si="30"/>
        <v>0.01180534194</v>
      </c>
      <c r="BZ808" s="86">
        <f t="shared" si="11"/>
        <v>1</v>
      </c>
      <c r="CA808" s="86">
        <f t="shared" si="31"/>
        <v>0.001105680526</v>
      </c>
      <c r="CB808" s="86">
        <f t="shared" si="32"/>
        <v>0.008976302756</v>
      </c>
      <c r="CC808" s="86">
        <f t="shared" si="33"/>
        <v>0.001936873796</v>
      </c>
      <c r="CD808" s="86">
        <f t="shared" si="34"/>
        <v>0.9879811429</v>
      </c>
      <c r="CE808" s="86">
        <f t="shared" si="12"/>
        <v>1</v>
      </c>
      <c r="CF808" s="62"/>
      <c r="CG808" s="86">
        <f t="shared" si="35"/>
        <v>0.9398893639</v>
      </c>
      <c r="CH808" s="86">
        <f t="shared" si="36"/>
        <v>0.02087942473</v>
      </c>
      <c r="CI808" s="86">
        <f t="shared" si="37"/>
        <v>0.03301299305</v>
      </c>
      <c r="CJ808" s="86">
        <f t="shared" si="38"/>
        <v>0.006218218292</v>
      </c>
      <c r="CK808" s="86">
        <f t="shared" si="13"/>
        <v>1</v>
      </c>
      <c r="CL808" s="86">
        <f t="shared" si="39"/>
        <v>0.0581668561</v>
      </c>
      <c r="CM808" s="86">
        <f t="shared" si="40"/>
        <v>0.9145265572</v>
      </c>
      <c r="CN808" s="86">
        <f t="shared" si="41"/>
        <v>0.01341615697</v>
      </c>
      <c r="CO808" s="86">
        <f t="shared" si="42"/>
        <v>0.01389042973</v>
      </c>
      <c r="CP808" s="86">
        <f t="shared" si="14"/>
        <v>1</v>
      </c>
      <c r="CQ808" s="86">
        <f t="shared" si="43"/>
        <v>0.03577880606</v>
      </c>
      <c r="CR808" s="86">
        <f t="shared" si="44"/>
        <v>0.005219297019</v>
      </c>
      <c r="CS808" s="86">
        <f t="shared" si="45"/>
        <v>0.947196555</v>
      </c>
      <c r="CT808" s="86">
        <f t="shared" si="46"/>
        <v>0.01180534194</v>
      </c>
      <c r="CU808" s="86">
        <f t="shared" si="15"/>
        <v>1</v>
      </c>
      <c r="CV808" s="86">
        <f t="shared" si="47"/>
        <v>0.001105680526</v>
      </c>
      <c r="CW808" s="86">
        <f t="shared" si="48"/>
        <v>0.008976302756</v>
      </c>
      <c r="CX808" s="86">
        <f t="shared" si="49"/>
        <v>0.001936873796</v>
      </c>
      <c r="CY808" s="86">
        <f t="shared" si="50"/>
        <v>0.9879811429</v>
      </c>
      <c r="CZ808" s="86">
        <f t="shared" si="16"/>
        <v>1</v>
      </c>
      <c r="DA808" s="62"/>
      <c r="DB808" s="86">
        <f>(AQ808*Baseline!B$7 + AV808*Baseline!B$11 + BA808*Baseline!B$16 + BF808*Baseline!B$18)</f>
        <v>61012.95671</v>
      </c>
      <c r="DC808" s="86">
        <f>(AR808*Baseline!B$7 + AW808*Baseline!B$11 + BB808*Baseline!B$16 + BG808*Baseline!B$18)</f>
        <v>77143.00797</v>
      </c>
      <c r="DD808" s="86">
        <f>(AS808*Baseline!B$7 + AX808*Baseline!B$11 + BC808*Baseline!B$16 + BH808*Baseline!B$18)</f>
        <v>138265.4662</v>
      </c>
      <c r="DE808" s="86">
        <f>(AT808*Baseline!B$7 + AY808*Baseline!B$11 + BD808*Baseline!B$16 + BI808*Baseline!B$18)</f>
        <v>1260587.772</v>
      </c>
      <c r="DF808" s="86">
        <f t="shared" si="17"/>
        <v>1537009.202</v>
      </c>
      <c r="DG808" s="62"/>
      <c r="DH808" s="86">
        <f t="shared" si="51"/>
        <v>0.03969589552</v>
      </c>
      <c r="DI808" s="86">
        <f t="shared" si="52"/>
        <v>0.05019033579</v>
      </c>
      <c r="DJ808" s="86">
        <f t="shared" si="53"/>
        <v>0.08995747452</v>
      </c>
      <c r="DK808" s="86">
        <f t="shared" si="54"/>
        <v>0.8201562942</v>
      </c>
      <c r="DL808" s="86">
        <f t="shared" si="18"/>
        <v>1</v>
      </c>
      <c r="DM808" s="62"/>
      <c r="DN808" s="86">
        <f>DH808 / (Baseline!B$7/Baseline!B$17)</f>
        <v>4.237275754</v>
      </c>
      <c r="DO808" s="86">
        <f>DI808 / (Baseline!B$11/Baseline!B$17)</f>
        <v>1.211618728</v>
      </c>
      <c r="DP808" s="86">
        <f>DJ808 / (Baseline!B$16/Baseline!B$17)</f>
        <v>1.390114839</v>
      </c>
      <c r="DQ808" s="86">
        <f>DK808 / (Baseline!B$18/Baseline!B$17)</f>
        <v>0.9272590957</v>
      </c>
      <c r="DR808" s="62"/>
      <c r="DS808" s="86">
        <f>DH808 / Baseline!H$117</f>
        <v>1.588118203</v>
      </c>
      <c r="DT808" s="86">
        <f>DI808 / Baseline!H$118</f>
        <v>1.12978708</v>
      </c>
      <c r="DU808" s="86">
        <f>DJ808 / Baseline!H$119</f>
        <v>1.075388926</v>
      </c>
      <c r="DV808" s="86">
        <f>DK808 / Baseline!H$120</f>
        <v>0.9683887849</v>
      </c>
      <c r="DW808" s="87"/>
      <c r="DX808" s="86">
        <f>(AU808*Baseline!B$34)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0.02915240668</v>
      </c>
      <c r="DY808" s="86">
        <f>(AZ808*Baseline!B$34) + (Baseline!D$90*(1-Baseline!D$91)*Baseline!B$35) + (Baseline!D$90*Baseline!D$91*((1-Baseline!D$92)*Baseline!B$40 + Baseline!D$92*Baseline!B$41))</f>
        <v>0.01129779283</v>
      </c>
      <c r="DZ808" s="86">
        <f>(BE808*Baseline!B$34) + (Baseline!F$90*(1-Baseline!F$91)*Baseline!B$35) + (Baseline!F$90*Baseline!F$91*((1-Baseline!F$92)*Baseline!B$40 + Baseline!F$92*Baseline!B$41))</f>
        <v>0.01402168957</v>
      </c>
      <c r="EA808" s="86">
        <f>(BJ808*Baseline!B$34) + (Baseline!H$90*(1-Baseline!H$91)*Baseline!B$35) + (Baseline!H$90*Baseline!H$91*((1-Baseline!H$92)*Baseline!B$40 + Baseline!H$92*Baseline!B$41))</f>
        <v>0.009314801004</v>
      </c>
      <c r="EB808" s="86">
        <f>( DX808*Baseline!B$7 + DY808*Baseline!B$11 + DZ808*Baseline!B$16 + EA808*Baseline!B$18 ) / Baseline!B$17</f>
        <v>0.009887382077</v>
      </c>
    </row>
    <row r="809">
      <c r="A809" s="73" t="s">
        <v>985</v>
      </c>
      <c r="B809" s="85">
        <f>MIN( MAX( NORMINV( MCrands!B809, (B$5+B$4)/2, (B$5-B$4)/3.29 ), 0 ), 1 )</f>
        <v>0.2885116232</v>
      </c>
      <c r="C809" s="85">
        <f>MAX( NORMINV( MCrands!C809, (C$5+C$4)/2, (C$5-C$4)/3.29 ), 0 )</f>
        <v>1.914723404</v>
      </c>
      <c r="D809" s="83"/>
      <c r="E809" s="84">
        <f>Baseline!B$33 * (C809 * Baseline!B$68*Baseline!B$68/Baseline!B$75 + Baseline!B$46 * Baseline!B$54*Baseline!B$54/Baseline!B$76 + Baseline!B$47 * Baseline!B$55*Baseline!B$55/Baseline!B$77 + Baseline!B$56*Baseline!B$56/Baseline!B$78)</f>
        <v>0.00001360577874</v>
      </c>
      <c r="F809" s="84">
        <f>Baseline!B$33 * (C809 * Baseline!B$68*Baseline!B$59/Baseline!B$75 + Baseline!B$46 * Baseline!B$54*Baseline!B$69/Baseline!B$76 + Baseline!B$47 * Baseline!B$55*Baseline!B$57/Baseline!B$77 + Baseline!B$56*Baseline!B$58/Baseline!B$78)</f>
        <v>0.0000002383877194</v>
      </c>
      <c r="G809" s="85">
        <f>Baseline!B$33 * (C809 * Baseline!B$68*Baseline!B$60/Baseline!B$75 + Baseline!B$46 * Baseline!B$54*Baseline!B$61/Baseline!B$76 + Baseline!B$47 * Baseline!B$55*Baseline!B$70/Baseline!B$77 + Baseline!B$56*Baseline!B$62/Baseline!B$78)</f>
        <v>0.0000001987564316</v>
      </c>
      <c r="H809" s="84">
        <f>Baseline!B$33 * (C809 * Baseline!B$68*Baseline!B$63/Baseline!B$75 + Baseline!B$46 * Baseline!B$54*Baseline!B$64/Baseline!B$76 + Baseline!B$47 * Baseline!B$55*Baseline!B$65/Baseline!B$77 + Baseline!B$56*Baseline!B$71/Baseline!B$78)</f>
        <v>0.00000000352273952</v>
      </c>
      <c r="I809" s="84">
        <f>Baseline!B$33 * (C809 * Baseline!B$59*Baseline!B$68/Baseline!B$75 + Baseline!B$46 * Baseline!B$69*Baseline!B$54/Baseline!B$76 + Baseline!B$47 * Baseline!B$57*Baseline!B$55/Baseline!B$77 + Baseline!B$58*Baseline!B$56/Baseline!B$78)</f>
        <v>0.0000002383877194</v>
      </c>
      <c r="J809" s="85">
        <f>Baseline!B$33 * (C809 * Baseline!B$59*Baseline!B$59/Baseline!B$75 + Baseline!B$46 * Baseline!B$69*Baseline!B$69/Baseline!B$76 + Baseline!B$47 * Baseline!B$57*Baseline!B$57/Baseline!B$77 + Baseline!B$58*Baseline!B$58/Baseline!B$78)</f>
        <v>0.000002116574327</v>
      </c>
      <c r="K809" s="84">
        <f>Baseline!B$33 * (C809 * Baseline!B$59*Baseline!B$60/Baseline!B$75 + Baseline!B$46 * Baseline!B$69*Baseline!B$61/Baseline!B$76 + Baseline!B$47 * Baseline!B$57*Baseline!B$70/Baseline!B$77 + Baseline!B$58*Baseline!B$62/Baseline!B$78)</f>
        <v>0.00000001648952812</v>
      </c>
      <c r="L809" s="85">
        <f>Baseline!B$33 * (C809 * Baseline!B$59*Baseline!B$63/Baseline!B$75 + Baseline!B$46 * Baseline!B$69*Baseline!B$64/Baseline!B$76 + Baseline!B$47 * Baseline!B$57*Baseline!B$65/Baseline!B$77 + Baseline!B$58*Baseline!B$71/Baseline!B$78)</f>
        <v>0.00000001707276459</v>
      </c>
      <c r="M809" s="84">
        <f>Baseline!B$33 * (C809 * Baseline!B$60*Baseline!B$68/Baseline!B$75 + Baseline!B$46 * Baseline!B$61*Baseline!B$54/Baseline!B$76 + Baseline!B$47 * Baseline!B$70*Baseline!B$55/Baseline!B$77 + Baseline!B$62*Baseline!B$56/Baseline!B$78)</f>
        <v>0.0000001987564316</v>
      </c>
      <c r="N809" s="85">
        <f>Baseline!B$33 * (C809 * Baseline!B$60*Baseline!B$59/Baseline!B$75 + Baseline!B$46 * Baseline!B$61*Baseline!B$69/Baseline!B$76 + Baseline!B$47 * Baseline!B$70*Baseline!B$57/Baseline!B$77 + Baseline!B$62*Baseline!B$58/Baseline!B$78)</f>
        <v>0.00000001648952812</v>
      </c>
      <c r="O809" s="85">
        <f>Baseline!B$33 * (C809 * Baseline!B$60*Baseline!B$60/Baseline!B$75 + Baseline!B$46 * Baseline!B$61*Baseline!B$61/Baseline!B$76 + Baseline!B$47 * Baseline!B$70*Baseline!B$70/Baseline!B$77 + Baseline!B$62*Baseline!B$62/Baseline!B$78)</f>
        <v>0.000001589266893</v>
      </c>
      <c r="P809" s="84">
        <f>Baseline!B$33 * (C809 * Baseline!B$60*Baseline!B$63/Baseline!B$75 + Baseline!B$46 * Baseline!B$61*Baseline!B$64/Baseline!B$76 + Baseline!B$47 * Baseline!B$70*Baseline!B$65/Baseline!B$77 + Baseline!B$62*Baseline!B$71/Baseline!B$78)</f>
        <v>0.000000001956328724</v>
      </c>
      <c r="Q809" s="84">
        <f>Baseline!B$33 * (C809 * Baseline!B$63*Baseline!B$68/Baseline!B$75 + Baseline!B$46 * Baseline!B$64*Baseline!B$54/Baseline!B$76 + Baseline!B$47 * Baseline!B$65*Baseline!B$55/Baseline!B$77 + Baseline!B$71*Baseline!B$56/Baseline!B$78)</f>
        <v>0.00000000352273952</v>
      </c>
      <c r="R809" s="84">
        <f>Baseline!B$33 * (C809 * Baseline!B$63*Baseline!B$59/Baseline!B$75 + Baseline!B$46 * Baseline!B$64*Baseline!B$69/Baseline!B$76 + Baseline!B$47 * Baseline!B$65*Baseline!B$57/Baseline!B$77 + Baseline!B$71*Baseline!B$58/Baseline!B$78)</f>
        <v>0.00000001707276459</v>
      </c>
      <c r="S809" s="84">
        <f>Baseline!B$33 * (C809 * Baseline!B$63*Baseline!B$60/Baseline!B$75 + Baseline!B$46 * Baseline!B$64*Baseline!B$61/Baseline!B$76 + Baseline!B$47 * Baseline!B$65*Baseline!B$70/Baseline!B$77 + Baseline!B$71*Baseline!B$62/Baseline!B$78)</f>
        <v>0.000000001956328724</v>
      </c>
      <c r="T809" s="84">
        <f>Baseline!B$33 * (C809 * Baseline!B$63*Baseline!B$63/Baseline!B$75 + Baseline!B$46 * Baseline!B$64*Baseline!B$64/Baseline!B$76 + Baseline!B$47 * Baseline!B$65*Baseline!B$65/Baseline!B$77 + Baseline!B$71*Baseline!B$71/Baseline!B$78)</f>
        <v>0.00000009856721091</v>
      </c>
      <c r="U809" s="83"/>
      <c r="V809" s="84">
        <f>E809 * ( Baseline!B$89 * Baseline!B$7 )</f>
        <v>0.1412143775</v>
      </c>
      <c r="W809" s="84">
        <f>F809 * ( Baseline!D$89 * Baseline!B$11 )</f>
        <v>0.004397441876</v>
      </c>
      <c r="X809" s="84">
        <f>G809 * ( Baseline!F$89 * Baseline!B$16 )</f>
        <v>0.006903758921</v>
      </c>
      <c r="Y809" s="84">
        <f>H809 * ( Baseline!H$89 * Baseline!B$18 )</f>
        <v>0.00123885402</v>
      </c>
      <c r="Z809" s="86">
        <f t="shared" si="1"/>
        <v>0.1537544323</v>
      </c>
      <c r="AA809" s="84">
        <f>I809 * ( Baseline!B$89 * Baseline!B$7 )</f>
        <v>0.002474226139</v>
      </c>
      <c r="AB809" s="85">
        <f>J809 * ( Baseline!D$89 * Baseline!B$11 )</f>
        <v>0.03904359086</v>
      </c>
      <c r="AC809" s="85">
        <f>K809 * ( Baseline!F$89 * Baseline!B$16 )</f>
        <v>0.0005727599652</v>
      </c>
      <c r="AD809" s="85">
        <f>L809 * ( Baseline!F$89 * Baseline!B$16 )</f>
        <v>0.0005930185498</v>
      </c>
      <c r="AE809" s="86">
        <f t="shared" si="2"/>
        <v>0.04268359551</v>
      </c>
      <c r="AF809" s="86">
        <f>M809 * ( Baseline!B$89 * Baseline!B$7 )</f>
        <v>0.002062893003</v>
      </c>
      <c r="AG809" s="86">
        <f>N809 * ( Baseline!D$89 * Baseline!B$11 )</f>
        <v>0.0003041756582</v>
      </c>
      <c r="AH809" s="86">
        <f>O809 * ( Baseline!F$89 * Baseline!B$16 )</f>
        <v>0.05520281985</v>
      </c>
      <c r="AI809" s="86">
        <f>P809 * ( Baseline!H$89 * Baseline!B$18 )</f>
        <v>0.0006879889047</v>
      </c>
      <c r="AJ809" s="86">
        <f t="shared" si="3"/>
        <v>0.05825787742</v>
      </c>
      <c r="AK809" s="86">
        <f>Q809 * ( Baseline!B$89 * Baseline!B$7 )</f>
        <v>0.00003656251348</v>
      </c>
      <c r="AL809" s="86">
        <f>R809 * ( Baseline!D$89 * Baseline!B$11 )</f>
        <v>0.0003149343856</v>
      </c>
      <c r="AM809" s="86">
        <f>S809 * ( Baseline!F$89 * Baseline!B$16 )</f>
        <v>0.00006795262811</v>
      </c>
      <c r="AN809" s="86">
        <f>T809 * ( Baseline!H$89 * Baseline!B$18 )</f>
        <v>0.03466347278</v>
      </c>
      <c r="AO809" s="86">
        <f t="shared" si="4"/>
        <v>0.03508292231</v>
      </c>
      <c r="AP809" s="62"/>
      <c r="AQ809" s="86">
        <f>V809 * ( (1-Baseline!B$90-Baseline!B$89) + (1-B809)*Baseline!B$90 )</f>
        <v>0.1019320194</v>
      </c>
      <c r="AR809" s="86">
        <f>W809 * ( (1-Baseline!B$90-Baseline!B$89) + (1-B809)*Baseline!B$90 )</f>
        <v>0.003174181966</v>
      </c>
      <c r="AS809" s="86">
        <f>X809 * ( (1-Baseline!B$90-Baseline!B$89) + (1-B809)*Baseline!B$90 )</f>
        <v>0.004983303404</v>
      </c>
      <c r="AT809" s="86">
        <f>Y809 * ( (1-Baseline!B$90-Baseline!B$89) + (1-B809)*Baseline!B$90 )</f>
        <v>0.000894235376</v>
      </c>
      <c r="AU809" s="86">
        <f t="shared" si="5"/>
        <v>0.1109837401</v>
      </c>
      <c r="AV809" s="86">
        <f>AA809 * ( (1-Baseline!D$90-Baseline!D$89) + (1-B809)*Baseline!D$90 )</f>
        <v>0.002133142172</v>
      </c>
      <c r="AW809" s="86">
        <f>AB809 * ( (1-Baseline!D$90-Baseline!D$89) + (1-B809)*Baseline!D$90 )</f>
        <v>0.03366124417</v>
      </c>
      <c r="AX809" s="86">
        <f>AC809 * ( (1-Baseline!D$90-Baseline!D$89) + (1-B809)*Baseline!D$90 )</f>
        <v>0.0004938022507</v>
      </c>
      <c r="AY809" s="86">
        <f>AD809 * ( (1-Baseline!D$90-Baseline!D$89) + (1-B809)*Baseline!D$90 )</f>
        <v>0.0005112680919</v>
      </c>
      <c r="AZ809" s="86">
        <f t="shared" si="6"/>
        <v>0.03679945668</v>
      </c>
      <c r="BA809" s="86">
        <f>AF809 * ( (1-Baseline!F$90-Baseline!F$89) + (1-Baseline!B$36)*Baseline!F$90 )</f>
        <v>0.001484523818</v>
      </c>
      <c r="BB809" s="86">
        <f>AG809 * ( (1-Baseline!F$90-Baseline!F$89) + (1-Baseline!B$36)*Baseline!F$90 )</f>
        <v>0.0002188945373</v>
      </c>
      <c r="BC809" s="86">
        <f>AH809 * ( (1-Baseline!F$90-Baseline!F$89) + (1-Baseline!B$36)*Baseline!F$90 )</f>
        <v>0.03972571566</v>
      </c>
      <c r="BD809" s="86">
        <f>AI809 * ( (1-Baseline!F$90-Baseline!F$89) + (1-Baseline!B$36)*Baseline!F$90 )</f>
        <v>0.0004950988315</v>
      </c>
      <c r="BE809" s="86">
        <f t="shared" si="7"/>
        <v>0.04192423284</v>
      </c>
      <c r="BF809" s="86">
        <f>AK809 * ( (1-Baseline!H$90-Baseline!H$89) + (1-Baseline!B$36)*Baseline!H$90 )</f>
        <v>0.00002896921068</v>
      </c>
      <c r="BG809" s="86">
        <f>AL809 * ( (1-Baseline!H$90-Baseline!H$89) + (1-Baseline!B$36)*Baseline!H$90 )</f>
        <v>0.0002495288124</v>
      </c>
      <c r="BH809" s="86">
        <f>AM809 * ( (1-Baseline!H$90-Baseline!H$89) + (1-Baseline!B$36)*Baseline!H$90 )</f>
        <v>0.00005384022631</v>
      </c>
      <c r="BI809" s="86">
        <f>AN809 * ( (1-Baseline!H$90-Baseline!H$89) + (1-Baseline!B$36)*Baseline!H$90 )</f>
        <v>0.02746456275</v>
      </c>
      <c r="BJ809" s="86">
        <f t="shared" si="8"/>
        <v>0.027796901</v>
      </c>
      <c r="BK809" s="62"/>
      <c r="BL809" s="86">
        <f t="shared" si="19"/>
        <v>0.918441019</v>
      </c>
      <c r="BM809" s="86">
        <f t="shared" si="20"/>
        <v>0.02860042348</v>
      </c>
      <c r="BN809" s="86">
        <f t="shared" si="21"/>
        <v>0.04490120263</v>
      </c>
      <c r="BO809" s="86">
        <f t="shared" si="22"/>
        <v>0.008057354844</v>
      </c>
      <c r="BP809" s="86">
        <f t="shared" si="9"/>
        <v>1</v>
      </c>
      <c r="BQ809" s="86">
        <f t="shared" si="23"/>
        <v>0.05796667571</v>
      </c>
      <c r="BR809" s="86">
        <f t="shared" si="24"/>
        <v>0.914721227</v>
      </c>
      <c r="BS809" s="86">
        <f t="shared" si="25"/>
        <v>0.01341873753</v>
      </c>
      <c r="BT809" s="86">
        <f t="shared" si="26"/>
        <v>0.01389335979</v>
      </c>
      <c r="BU809" s="86">
        <f t="shared" si="10"/>
        <v>1</v>
      </c>
      <c r="BV809" s="86">
        <f t="shared" si="27"/>
        <v>0.03540968354</v>
      </c>
      <c r="BW809" s="86">
        <f t="shared" si="28"/>
        <v>0.005221193626</v>
      </c>
      <c r="BX809" s="86">
        <f t="shared" si="29"/>
        <v>0.9475597515</v>
      </c>
      <c r="BY809" s="86">
        <f t="shared" si="30"/>
        <v>0.01180937128</v>
      </c>
      <c r="BZ809" s="86">
        <f t="shared" si="11"/>
        <v>1</v>
      </c>
      <c r="CA809" s="86">
        <f t="shared" si="31"/>
        <v>0.001042174114</v>
      </c>
      <c r="CB809" s="86">
        <f t="shared" si="32"/>
        <v>0.008976857253</v>
      </c>
      <c r="CC809" s="86">
        <f t="shared" si="33"/>
        <v>0.001936914705</v>
      </c>
      <c r="CD809" s="86">
        <f t="shared" si="34"/>
        <v>0.9880440539</v>
      </c>
      <c r="CE809" s="86">
        <f t="shared" si="12"/>
        <v>1</v>
      </c>
      <c r="CF809" s="62"/>
      <c r="CG809" s="86">
        <f t="shared" si="35"/>
        <v>0.918441019</v>
      </c>
      <c r="CH809" s="86">
        <f t="shared" si="36"/>
        <v>0.02860042348</v>
      </c>
      <c r="CI809" s="86">
        <f t="shared" si="37"/>
        <v>0.04490120263</v>
      </c>
      <c r="CJ809" s="86">
        <f t="shared" si="38"/>
        <v>0.008057354844</v>
      </c>
      <c r="CK809" s="86">
        <f t="shared" si="13"/>
        <v>1</v>
      </c>
      <c r="CL809" s="86">
        <f t="shared" si="39"/>
        <v>0.05796667571</v>
      </c>
      <c r="CM809" s="86">
        <f t="shared" si="40"/>
        <v>0.914721227</v>
      </c>
      <c r="CN809" s="86">
        <f t="shared" si="41"/>
        <v>0.01341873753</v>
      </c>
      <c r="CO809" s="86">
        <f t="shared" si="42"/>
        <v>0.01389335979</v>
      </c>
      <c r="CP809" s="86">
        <f t="shared" si="14"/>
        <v>1</v>
      </c>
      <c r="CQ809" s="86">
        <f t="shared" si="43"/>
        <v>0.03540968354</v>
      </c>
      <c r="CR809" s="86">
        <f t="shared" si="44"/>
        <v>0.005221193626</v>
      </c>
      <c r="CS809" s="86">
        <f t="shared" si="45"/>
        <v>0.9475597515</v>
      </c>
      <c r="CT809" s="86">
        <f t="shared" si="46"/>
        <v>0.01180937128</v>
      </c>
      <c r="CU809" s="86">
        <f t="shared" si="15"/>
        <v>1</v>
      </c>
      <c r="CV809" s="86">
        <f t="shared" si="47"/>
        <v>0.001042174114</v>
      </c>
      <c r="CW809" s="86">
        <f t="shared" si="48"/>
        <v>0.008976857253</v>
      </c>
      <c r="CX809" s="86">
        <f t="shared" si="49"/>
        <v>0.001936914705</v>
      </c>
      <c r="CY809" s="86">
        <f t="shared" si="50"/>
        <v>0.9880440539</v>
      </c>
      <c r="CZ809" s="86">
        <f t="shared" si="16"/>
        <v>1</v>
      </c>
      <c r="DA809" s="62"/>
      <c r="DB809" s="86">
        <f>(AQ809*Baseline!B$7 + AV809*Baseline!B$11 + BA809*Baseline!B$16 + BF809*Baseline!B$18)</f>
        <v>60311.62861</v>
      </c>
      <c r="DC809" s="86">
        <f>(AR809*Baseline!B$7 + AW809*Baseline!B$11 + BB809*Baseline!B$16 + BG809*Baseline!B$18)</f>
        <v>85887.30031</v>
      </c>
      <c r="DD809" s="86">
        <f>(AS809*Baseline!B$7 + AX809*Baseline!B$11 + BC809*Baseline!B$16 + BH809*Baseline!B$18)</f>
        <v>139029.971</v>
      </c>
      <c r="DE809" s="86">
        <f>(AT809*Baseline!B$7 + AY809*Baseline!B$11 + BD809*Baseline!B$16 + BI809*Baseline!B$18)</f>
        <v>1260813.561</v>
      </c>
      <c r="DF809" s="86">
        <f t="shared" si="17"/>
        <v>1546042.461</v>
      </c>
      <c r="DG809" s="62"/>
      <c r="DH809" s="86">
        <f t="shared" si="51"/>
        <v>0.03901033131</v>
      </c>
      <c r="DI809" s="86">
        <f t="shared" si="52"/>
        <v>0.05555300225</v>
      </c>
      <c r="DJ809" s="86">
        <f t="shared" si="53"/>
        <v>0.08992636005</v>
      </c>
      <c r="DK809" s="86">
        <f t="shared" si="54"/>
        <v>0.8155103064</v>
      </c>
      <c r="DL809" s="86">
        <f t="shared" si="18"/>
        <v>1</v>
      </c>
      <c r="DM809" s="62"/>
      <c r="DN809" s="86">
        <f>DH809 / (Baseline!B$7/Baseline!B$17)</f>
        <v>4.164096284</v>
      </c>
      <c r="DO809" s="86">
        <f>DI809 / (Baseline!B$11/Baseline!B$17)</f>
        <v>1.341076063</v>
      </c>
      <c r="DP809" s="86">
        <f>DJ809 / (Baseline!B$16/Baseline!B$17)</f>
        <v>1.389634026</v>
      </c>
      <c r="DQ809" s="86">
        <f>DK809 / (Baseline!B$18/Baseline!B$17)</f>
        <v>0.9220063964</v>
      </c>
      <c r="DR809" s="62"/>
      <c r="DS809" s="86">
        <f>DH809 / Baseline!H$117</f>
        <v>1.560690758</v>
      </c>
      <c r="DT809" s="86">
        <f>DI809 / Baseline!H$118</f>
        <v>1.250500983</v>
      </c>
      <c r="DU809" s="86">
        <f>DJ809 / Baseline!H$119</f>
        <v>1.07501697</v>
      </c>
      <c r="DV809" s="86">
        <f>DK809 / Baseline!H$120</f>
        <v>0.9629030958</v>
      </c>
      <c r="DW809" s="87"/>
      <c r="DX809" s="86">
        <f>(AU809*Baseline!B$34)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0.02917709227</v>
      </c>
      <c r="DY809" s="86">
        <f>(AZ809*Baseline!B$34) + (Baseline!D$90*(1-Baseline!D$91)*Baseline!B$35) + (Baseline!D$90*Baseline!D$91*((1-Baseline!D$92)*Baseline!B$40 + Baseline!D$92*Baseline!B$41))</f>
        <v>0.0119334865</v>
      </c>
      <c r="DZ809" s="86">
        <f>(BE809*Baseline!B$34) + (Baseline!F$90*(1-Baseline!F$91)*Baseline!B$35) + (Baseline!F$90*Baseline!F$91*((1-Baseline!F$92)*Baseline!B$40 + Baseline!F$92*Baseline!B$41))</f>
        <v>0.01401927493</v>
      </c>
      <c r="EA809" s="86">
        <f>(BJ809*Baseline!B$34) + (Baseline!H$90*(1-Baseline!H$91)*Baseline!B$35) + (Baseline!H$90*Baseline!H$91*((1-Baseline!H$92)*Baseline!B$40 + Baseline!H$92*Baseline!B$41))</f>
        <v>0.00931453515</v>
      </c>
      <c r="EB809" s="86">
        <f>( DX809*Baseline!B$7 + DY809*Baseline!B$11 + DZ809*Baseline!B$16 + EA809*Baseline!B$18 ) / Baseline!B$17</f>
        <v>0.009913555036</v>
      </c>
    </row>
    <row r="810">
      <c r="A810" s="73" t="s">
        <v>986</v>
      </c>
      <c r="B810" s="85">
        <f>MIN( MAX( NORMINV( MCrands!B810, (B$5+B$4)/2, (B$5-B$4)/3.29 ), 0 ), 1 )</f>
        <v>0.6114476579</v>
      </c>
      <c r="C810" s="85">
        <f>MAX( NORMINV( MCrands!C810, (C$5+C$4)/2, (C$5-C$4)/3.29 ), 0 )</f>
        <v>2.713393889</v>
      </c>
      <c r="D810" s="83"/>
      <c r="E810" s="84">
        <f>Baseline!B$33 * (C810 * Baseline!B$68*Baseline!B$68/Baseline!B$75 + Baseline!B$46 * Baseline!B$54*Baseline!B$54/Baseline!B$76 + Baseline!B$47 * Baseline!B$55*Baseline!B$55/Baseline!B$77 + Baseline!B$56*Baseline!B$56/Baseline!B$78)</f>
        <v>0.00001926038494</v>
      </c>
      <c r="F810" s="84">
        <f>Baseline!B$33 * (C810 * Baseline!B$68*Baseline!B$59/Baseline!B$75 + Baseline!B$46 * Baseline!B$54*Baseline!B$69/Baseline!B$76 + Baseline!B$47 * Baseline!B$55*Baseline!B$57/Baseline!B$77 + Baseline!B$56*Baseline!B$58/Baseline!B$78)</f>
        <v>0.0000002392805519</v>
      </c>
      <c r="G810" s="85">
        <f>Baseline!B$33 * (C810 * Baseline!B$68*Baseline!B$60/Baseline!B$75 + Baseline!B$46 * Baseline!B$54*Baseline!B$61/Baseline!B$76 + Baseline!B$47 * Baseline!B$55*Baseline!B$70/Baseline!B$77 + Baseline!B$56*Baseline!B$62/Baseline!B$78)</f>
        <v>0.0000002009513116</v>
      </c>
      <c r="H810" s="84">
        <f>Baseline!B$33 * (C810 * Baseline!B$68*Baseline!B$63/Baseline!B$75 + Baseline!B$46 * Baseline!B$54*Baseline!B$64/Baseline!B$76 + Baseline!B$47 * Baseline!B$55*Baseline!B$65/Baseline!B$77 + Baseline!B$56*Baseline!B$71/Baseline!B$78)</f>
        <v>0.000000003742227524</v>
      </c>
      <c r="I810" s="84">
        <f>Baseline!B$33 * (C810 * Baseline!B$59*Baseline!B$68/Baseline!B$75 + Baseline!B$46 * Baseline!B$69*Baseline!B$54/Baseline!B$76 + Baseline!B$47 * Baseline!B$57*Baseline!B$55/Baseline!B$77 + Baseline!B$58*Baseline!B$56/Baseline!B$78)</f>
        <v>0.0000002392805519</v>
      </c>
      <c r="J810" s="85">
        <f>Baseline!B$33 * (C810 * Baseline!B$59*Baseline!B$59/Baseline!B$75 + Baseline!B$46 * Baseline!B$69*Baseline!B$69/Baseline!B$76 + Baseline!B$47 * Baseline!B$57*Baseline!B$57/Baseline!B$77 + Baseline!B$58*Baseline!B$58/Baseline!B$78)</f>
        <v>0.000002116574468</v>
      </c>
      <c r="K810" s="84">
        <f>Baseline!B$33 * (C810 * Baseline!B$59*Baseline!B$60/Baseline!B$75 + Baseline!B$46 * Baseline!B$69*Baseline!B$61/Baseline!B$76 + Baseline!B$47 * Baseline!B$57*Baseline!B$70/Baseline!B$77 + Baseline!B$58*Baseline!B$62/Baseline!B$78)</f>
        <v>0.00000001648987468</v>
      </c>
      <c r="L810" s="85">
        <f>Baseline!B$33 * (C810 * Baseline!B$59*Baseline!B$63/Baseline!B$75 + Baseline!B$46 * Baseline!B$69*Baseline!B$64/Baseline!B$76 + Baseline!B$47 * Baseline!B$57*Baseline!B$65/Baseline!B$77 + Baseline!B$58*Baseline!B$71/Baseline!B$78)</f>
        <v>0.00000001707279924</v>
      </c>
      <c r="M810" s="84">
        <f>Baseline!B$33 * (C810 * Baseline!B$60*Baseline!B$68/Baseline!B$75 + Baseline!B$46 * Baseline!B$61*Baseline!B$54/Baseline!B$76 + Baseline!B$47 * Baseline!B$70*Baseline!B$55/Baseline!B$77 + Baseline!B$62*Baseline!B$56/Baseline!B$78)</f>
        <v>0.0000002009513116</v>
      </c>
      <c r="N810" s="85">
        <f>Baseline!B$33 * (C810 * Baseline!B$60*Baseline!B$59/Baseline!B$75 + Baseline!B$46 * Baseline!B$61*Baseline!B$69/Baseline!B$76 + Baseline!B$47 * Baseline!B$70*Baseline!B$57/Baseline!B$77 + Baseline!B$62*Baseline!B$58/Baseline!B$78)</f>
        <v>0.00000001648987468</v>
      </c>
      <c r="O810" s="85">
        <f>Baseline!B$33 * (C810 * Baseline!B$60*Baseline!B$60/Baseline!B$75 + Baseline!B$46 * Baseline!B$61*Baseline!B$61/Baseline!B$76 + Baseline!B$47 * Baseline!B$70*Baseline!B$70/Baseline!B$77 + Baseline!B$62*Baseline!B$62/Baseline!B$78)</f>
        <v>0.000001589267745</v>
      </c>
      <c r="P810" s="84">
        <f>Baseline!B$33 * (C810 * Baseline!B$60*Baseline!B$63/Baseline!B$75 + Baseline!B$46 * Baseline!B$61*Baseline!B$64/Baseline!B$76 + Baseline!B$47 * Baseline!B$70*Baseline!B$65/Baseline!B$77 + Baseline!B$62*Baseline!B$71/Baseline!B$78)</f>
        <v>0.00000000195641392</v>
      </c>
      <c r="Q810" s="84">
        <f>Baseline!B$33 * (C810 * Baseline!B$63*Baseline!B$68/Baseline!B$75 + Baseline!B$46 * Baseline!B$64*Baseline!B$54/Baseline!B$76 + Baseline!B$47 * Baseline!B$65*Baseline!B$55/Baseline!B$77 + Baseline!B$71*Baseline!B$56/Baseline!B$78)</f>
        <v>0.000000003742227524</v>
      </c>
      <c r="R810" s="84">
        <f>Baseline!B$33 * (C810 * Baseline!B$63*Baseline!B$59/Baseline!B$75 + Baseline!B$46 * Baseline!B$64*Baseline!B$69/Baseline!B$76 + Baseline!B$47 * Baseline!B$65*Baseline!B$57/Baseline!B$77 + Baseline!B$71*Baseline!B$58/Baseline!B$78)</f>
        <v>0.00000001707279924</v>
      </c>
      <c r="S810" s="84">
        <f>Baseline!B$33 * (C810 * Baseline!B$63*Baseline!B$60/Baseline!B$75 + Baseline!B$46 * Baseline!B$64*Baseline!B$61/Baseline!B$76 + Baseline!B$47 * Baseline!B$65*Baseline!B$70/Baseline!B$77 + Baseline!B$71*Baseline!B$62/Baseline!B$78)</f>
        <v>0.00000000195641392</v>
      </c>
      <c r="T810" s="84">
        <f>Baseline!B$33 * (C810 * Baseline!B$63*Baseline!B$63/Baseline!B$75 + Baseline!B$46 * Baseline!B$64*Baseline!B$64/Baseline!B$76 + Baseline!B$47 * Baseline!B$65*Baseline!B$65/Baseline!B$77 + Baseline!B$71*Baseline!B$71/Baseline!B$78)</f>
        <v>0.00000009856721943</v>
      </c>
      <c r="U810" s="83"/>
      <c r="V810" s="84">
        <f>E810 * ( Baseline!B$89 * Baseline!B$7 )</f>
        <v>0.1999035353</v>
      </c>
      <c r="W810" s="84">
        <f>F810 * ( Baseline!D$89 * Baseline!B$11 )</f>
        <v>0.004413911597</v>
      </c>
      <c r="X810" s="84">
        <f>G810 * ( Baseline!F$89 * Baseline!B$16 )</f>
        <v>0.006979997574</v>
      </c>
      <c r="Y810" s="84">
        <f>H810 * ( Baseline!H$89 * Baseline!B$18 )</f>
        <v>0.001316042127</v>
      </c>
      <c r="Z810" s="86">
        <f t="shared" si="1"/>
        <v>0.2126134866</v>
      </c>
      <c r="AA810" s="84">
        <f>I810 * ( Baseline!B$89 * Baseline!B$7 )</f>
        <v>0.002483492848</v>
      </c>
      <c r="AB810" s="85">
        <f>J810 * ( Baseline!D$89 * Baseline!B$11 )</f>
        <v>0.03904359346</v>
      </c>
      <c r="AC810" s="85">
        <f>K810 * ( Baseline!F$89 * Baseline!B$16 )</f>
        <v>0.0005727720029</v>
      </c>
      <c r="AD810" s="85">
        <f>L810 * ( Baseline!F$89 * Baseline!B$16 )</f>
        <v>0.0005930197536</v>
      </c>
      <c r="AE810" s="86">
        <f t="shared" si="2"/>
        <v>0.04269287806</v>
      </c>
      <c r="AF810" s="86">
        <f>M810 * ( Baseline!B$89 * Baseline!B$7 )</f>
        <v>0.002085673663</v>
      </c>
      <c r="AG810" s="86">
        <f>N810 * ( Baseline!D$89 * Baseline!B$11 )</f>
        <v>0.0003041820511</v>
      </c>
      <c r="AH810" s="86">
        <f>O810 * ( Baseline!F$89 * Baseline!B$16 )</f>
        <v>0.05520284945</v>
      </c>
      <c r="AI810" s="86">
        <f>P810 * ( Baseline!H$89 * Baseline!B$18 )</f>
        <v>0.0006880188659</v>
      </c>
      <c r="AJ810" s="86">
        <f t="shared" si="3"/>
        <v>0.05828072403</v>
      </c>
      <c r="AK810" s="86">
        <f>Q810 * ( Baseline!B$89 * Baseline!B$7 )</f>
        <v>0.00003884057948</v>
      </c>
      <c r="AL810" s="86">
        <f>R810 * ( Baseline!D$89 * Baseline!B$11 )</f>
        <v>0.0003149350248</v>
      </c>
      <c r="AM810" s="86">
        <f>S810 * ( Baseline!F$89 * Baseline!B$16 )</f>
        <v>0.00006795558738</v>
      </c>
      <c r="AN810" s="86">
        <f>T810 * ( Baseline!H$89 * Baseline!B$18 )</f>
        <v>0.03466347578</v>
      </c>
      <c r="AO810" s="86">
        <f t="shared" si="4"/>
        <v>0.03508520697</v>
      </c>
      <c r="AP810" s="62"/>
      <c r="AQ810" s="86">
        <f>V810 * ( (1-Baseline!B$90-Baseline!B$89) + (1-B810)*Baseline!B$90 )</f>
        <v>0.08684041153</v>
      </c>
      <c r="AR810" s="86">
        <f>W810 * ( (1-Baseline!B$90-Baseline!B$89) + (1-B810)*Baseline!B$90 )</f>
        <v>0.001917454331</v>
      </c>
      <c r="AS810" s="86">
        <f>X810 * ( (1-Baseline!B$90-Baseline!B$89) + (1-B810)*Baseline!B$90 )</f>
        <v>0.003032191806</v>
      </c>
      <c r="AT810" s="86">
        <f>Y810 * ( (1-Baseline!B$90-Baseline!B$89) + (1-B810)*Baseline!B$90 )</f>
        <v>0.0005717039458</v>
      </c>
      <c r="AU810" s="86">
        <f t="shared" si="5"/>
        <v>0.09236176161</v>
      </c>
      <c r="AV810" s="86">
        <f>AA810 * ( (1-Baseline!D$90-Baseline!D$89) + (1-B810)*Baseline!D$90 )</f>
        <v>0.00178183124</v>
      </c>
      <c r="AW810" s="86">
        <f>AB810 * ( (1-Baseline!D$90-Baseline!D$89) + (1-B810)*Baseline!D$90 )</f>
        <v>0.02801260111</v>
      </c>
      <c r="AX810" s="86">
        <f>AC810 * ( (1-Baseline!D$90-Baseline!D$89) + (1-B810)*Baseline!D$90 )</f>
        <v>0.0004109466426</v>
      </c>
      <c r="AY810" s="86">
        <f>AD810 * ( (1-Baseline!D$90-Baseline!D$89) + (1-B810)*Baseline!D$90 )</f>
        <v>0.0004254737932</v>
      </c>
      <c r="AZ810" s="86">
        <f t="shared" si="6"/>
        <v>0.03063085279</v>
      </c>
      <c r="BA810" s="86">
        <f>AF810 * ( (1-Baseline!F$90-Baseline!F$89) + (1-Baseline!B$36)*Baseline!F$90 )</f>
        <v>0.00150091751</v>
      </c>
      <c r="BB810" s="86">
        <f>AG810 * ( (1-Baseline!F$90-Baseline!F$89) + (1-Baseline!B$36)*Baseline!F$90 )</f>
        <v>0.0002188991378</v>
      </c>
      <c r="BC810" s="86">
        <f>AH810 * ( (1-Baseline!F$90-Baseline!F$89) + (1-Baseline!B$36)*Baseline!F$90 )</f>
        <v>0.03972573695</v>
      </c>
      <c r="BD810" s="86">
        <f>AI810 * ( (1-Baseline!F$90-Baseline!F$89) + (1-Baseline!B$36)*Baseline!F$90 )</f>
        <v>0.0004951203925</v>
      </c>
      <c r="BE810" s="86">
        <f t="shared" si="7"/>
        <v>0.04194067399</v>
      </c>
      <c r="BF810" s="86">
        <f>AK810 * ( (1-Baseline!H$90-Baseline!H$89) + (1-Baseline!B$36)*Baseline!H$90 )</f>
        <v>0.00003077416793</v>
      </c>
      <c r="BG810" s="86">
        <f>AL810 * ( (1-Baseline!H$90-Baseline!H$89) + (1-Baseline!B$36)*Baseline!H$90 )</f>
        <v>0.0002495293189</v>
      </c>
      <c r="BH810" s="86">
        <f>AM810 * ( (1-Baseline!H$90-Baseline!H$89) + (1-Baseline!B$36)*Baseline!H$90 )</f>
        <v>0.00005384257099</v>
      </c>
      <c r="BI810" s="86">
        <f>AN810 * ( (1-Baseline!H$90-Baseline!H$89) + (1-Baseline!B$36)*Baseline!H$90 )</f>
        <v>0.02746456513</v>
      </c>
      <c r="BJ810" s="86">
        <f t="shared" si="8"/>
        <v>0.02779871119</v>
      </c>
      <c r="BK810" s="62"/>
      <c r="BL810" s="86">
        <f t="shared" si="19"/>
        <v>0.9402203901</v>
      </c>
      <c r="BM810" s="86">
        <f t="shared" si="20"/>
        <v>0.02076026158</v>
      </c>
      <c r="BN810" s="86">
        <f t="shared" si="21"/>
        <v>0.03282951465</v>
      </c>
      <c r="BO810" s="86">
        <f t="shared" si="22"/>
        <v>0.006189833713</v>
      </c>
      <c r="BP810" s="86">
        <f t="shared" si="9"/>
        <v>1</v>
      </c>
      <c r="BQ810" s="86">
        <f t="shared" si="23"/>
        <v>0.05817112739</v>
      </c>
      <c r="BR810" s="86">
        <f t="shared" si="24"/>
        <v>0.9145224035</v>
      </c>
      <c r="BS810" s="86">
        <f t="shared" si="25"/>
        <v>0.01341610191</v>
      </c>
      <c r="BT810" s="86">
        <f t="shared" si="26"/>
        <v>0.01389036721</v>
      </c>
      <c r="BU810" s="86">
        <f t="shared" si="10"/>
        <v>1</v>
      </c>
      <c r="BV810" s="86">
        <f t="shared" si="27"/>
        <v>0.03578668073</v>
      </c>
      <c r="BW810" s="86">
        <f t="shared" si="28"/>
        <v>0.005219256558</v>
      </c>
      <c r="BX810" s="86">
        <f t="shared" si="29"/>
        <v>0.9471888067</v>
      </c>
      <c r="BY810" s="86">
        <f t="shared" si="30"/>
        <v>0.01180525598</v>
      </c>
      <c r="BZ810" s="86">
        <f t="shared" si="11"/>
        <v>1</v>
      </c>
      <c r="CA810" s="86">
        <f t="shared" si="31"/>
        <v>0.00110703578</v>
      </c>
      <c r="CB810" s="86">
        <f t="shared" si="32"/>
        <v>0.008976290923</v>
      </c>
      <c r="CC810" s="86">
        <f t="shared" si="33"/>
        <v>0.001936872923</v>
      </c>
      <c r="CD810" s="86">
        <f t="shared" si="34"/>
        <v>0.9879798004</v>
      </c>
      <c r="CE810" s="86">
        <f t="shared" si="12"/>
        <v>1</v>
      </c>
      <c r="CF810" s="62"/>
      <c r="CG810" s="86">
        <f t="shared" si="35"/>
        <v>0.9402203901</v>
      </c>
      <c r="CH810" s="86">
        <f t="shared" si="36"/>
        <v>0.02076026158</v>
      </c>
      <c r="CI810" s="86">
        <f t="shared" si="37"/>
        <v>0.03282951465</v>
      </c>
      <c r="CJ810" s="86">
        <f t="shared" si="38"/>
        <v>0.006189833713</v>
      </c>
      <c r="CK810" s="86">
        <f t="shared" si="13"/>
        <v>1</v>
      </c>
      <c r="CL810" s="86">
        <f t="shared" si="39"/>
        <v>0.05817112739</v>
      </c>
      <c r="CM810" s="86">
        <f t="shared" si="40"/>
        <v>0.9145224035</v>
      </c>
      <c r="CN810" s="86">
        <f t="shared" si="41"/>
        <v>0.01341610191</v>
      </c>
      <c r="CO810" s="86">
        <f t="shared" si="42"/>
        <v>0.01389036721</v>
      </c>
      <c r="CP810" s="86">
        <f t="shared" si="14"/>
        <v>1</v>
      </c>
      <c r="CQ810" s="86">
        <f t="shared" si="43"/>
        <v>0.03578668073</v>
      </c>
      <c r="CR810" s="86">
        <f t="shared" si="44"/>
        <v>0.005219256558</v>
      </c>
      <c r="CS810" s="86">
        <f t="shared" si="45"/>
        <v>0.9471888067</v>
      </c>
      <c r="CT810" s="86">
        <f t="shared" si="46"/>
        <v>0.01180525598</v>
      </c>
      <c r="CU810" s="86">
        <f t="shared" si="15"/>
        <v>1</v>
      </c>
      <c r="CV810" s="86">
        <f t="shared" si="47"/>
        <v>0.00110703578</v>
      </c>
      <c r="CW810" s="86">
        <f t="shared" si="48"/>
        <v>0.008976290923</v>
      </c>
      <c r="CX810" s="86">
        <f t="shared" si="49"/>
        <v>0.001936872923</v>
      </c>
      <c r="CY810" s="86">
        <f t="shared" si="50"/>
        <v>0.9879798004</v>
      </c>
      <c r="CZ810" s="86">
        <f t="shared" si="16"/>
        <v>1</v>
      </c>
      <c r="DA810" s="62"/>
      <c r="DB810" s="86">
        <f>(AQ810*Baseline!B$7 + AV810*Baseline!B$11 + BA810*Baseline!B$16 + BF810*Baseline!B$18)</f>
        <v>52376.366</v>
      </c>
      <c r="DC810" s="86">
        <f>(AR810*Baseline!B$7 + AW810*Baseline!B$11 + BB810*Baseline!B$16 + BG810*Baseline!B$18)</f>
        <v>73164.00595</v>
      </c>
      <c r="DD810" s="86">
        <f>(AS810*Baseline!B$7 + AX810*Baseline!B$11 + BC810*Baseline!B$16 + BH810*Baseline!B$18)</f>
        <v>137906.1722</v>
      </c>
      <c r="DE810" s="86">
        <f>(AT810*Baseline!B$7 + AY810*Baseline!B$11 + BD810*Baseline!B$16 + BI810*Baseline!B$18)</f>
        <v>1260473.324</v>
      </c>
      <c r="DF810" s="86">
        <f t="shared" si="17"/>
        <v>1523919.868</v>
      </c>
      <c r="DG810" s="62"/>
      <c r="DH810" s="86">
        <f t="shared" si="51"/>
        <v>0.03436950138</v>
      </c>
      <c r="DI810" s="86">
        <f t="shared" si="52"/>
        <v>0.04801040232</v>
      </c>
      <c r="DJ810" s="86">
        <f t="shared" si="53"/>
        <v>0.09049437254</v>
      </c>
      <c r="DK810" s="86">
        <f t="shared" si="54"/>
        <v>0.8271257238</v>
      </c>
      <c r="DL810" s="86">
        <f t="shared" si="18"/>
        <v>1</v>
      </c>
      <c r="DM810" s="62"/>
      <c r="DN810" s="86">
        <f>DH810 / (Baseline!B$7/Baseline!B$17)</f>
        <v>3.668718213</v>
      </c>
      <c r="DO810" s="86">
        <f>DI810 / (Baseline!B$11/Baseline!B$17)</f>
        <v>1.158994091</v>
      </c>
      <c r="DP810" s="86">
        <f>DJ810 / (Baseline!B$16/Baseline!B$17)</f>
        <v>1.398411536</v>
      </c>
      <c r="DQ810" s="86">
        <f>DK810 / (Baseline!B$18/Baseline!B$17)</f>
        <v>0.9351386512</v>
      </c>
      <c r="DR810" s="62"/>
      <c r="DS810" s="86">
        <f>DH810 / Baseline!H$117</f>
        <v>1.375024547</v>
      </c>
      <c r="DT810" s="86">
        <f>DI810 / Baseline!H$118</f>
        <v>1.080716664</v>
      </c>
      <c r="DU810" s="86">
        <f>DJ810 / Baseline!H$119</f>
        <v>1.081807227</v>
      </c>
      <c r="DV810" s="86">
        <f>DK810 / Baseline!H$120</f>
        <v>0.9766178474</v>
      </c>
      <c r="DW810" s="87"/>
      <c r="DX810" s="86">
        <f>(AU810*Baseline!B$34)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0.02638379549</v>
      </c>
      <c r="DY810" s="86">
        <f>(AZ810*Baseline!B$34) + (Baseline!D$90*(1-Baseline!D$91)*Baseline!B$35) + (Baseline!D$90*Baseline!D$91*((1-Baseline!D$92)*Baseline!B$40 + Baseline!D$92*Baseline!B$41))</f>
        <v>0.01100819592</v>
      </c>
      <c r="DZ810" s="86">
        <f>(BE810*Baseline!B$34) + (Baseline!F$90*(1-Baseline!F$91)*Baseline!B$35) + (Baseline!F$90*Baseline!F$91*((1-Baseline!F$92)*Baseline!B$40 + Baseline!F$92*Baseline!B$41))</f>
        <v>0.0140217411</v>
      </c>
      <c r="EA810" s="86">
        <f>(BJ810*Baseline!B$34) + (Baseline!H$90*(1-Baseline!H$91)*Baseline!B$35) + (Baseline!H$90*Baseline!H$91*((1-Baseline!H$92)*Baseline!B$40 + Baseline!H$92*Baseline!B$41))</f>
        <v>0.009314806678</v>
      </c>
      <c r="EB810" s="86">
        <f>( DX810*Baseline!B$7 + DY810*Baseline!B$11 + DZ810*Baseline!B$16 + EA810*Baseline!B$18 ) / Baseline!B$17</f>
        <v>0.009849457044</v>
      </c>
    </row>
    <row r="811">
      <c r="A811" s="73" t="s">
        <v>987</v>
      </c>
      <c r="B811" s="85">
        <f>MIN( MAX( NORMINV( MCrands!B811, (B$5+B$4)/2, (B$5-B$4)/3.29 ), 0 ), 1 )</f>
        <v>0.515677657</v>
      </c>
      <c r="C811" s="85">
        <f>MAX( NORMINV( MCrands!C811, (C$5+C$4)/2, (C$5-C$4)/3.29 ), 0 )</f>
        <v>1.943651154</v>
      </c>
      <c r="D811" s="83"/>
      <c r="E811" s="84">
        <f>Baseline!B$33 * (C811 * Baseline!B$68*Baseline!B$68/Baseline!B$75 + Baseline!B$46 * Baseline!B$54*Baseline!B$54/Baseline!B$76 + Baseline!B$47 * Baseline!B$55*Baseline!B$55/Baseline!B$77 + Baseline!B$56*Baseline!B$56/Baseline!B$78)</f>
        <v>0.0000138105879</v>
      </c>
      <c r="F811" s="84">
        <f>Baseline!B$33 * (C811 * Baseline!B$68*Baseline!B$59/Baseline!B$75 + Baseline!B$46 * Baseline!B$54*Baseline!B$69/Baseline!B$76 + Baseline!B$47 * Baseline!B$55*Baseline!B$57/Baseline!B$77 + Baseline!B$56*Baseline!B$58/Baseline!B$78)</f>
        <v>0.0000002384200577</v>
      </c>
      <c r="G811" s="85">
        <f>Baseline!B$33 * (C811 * Baseline!B$68*Baseline!B$60/Baseline!B$75 + Baseline!B$46 * Baseline!B$54*Baseline!B$61/Baseline!B$76 + Baseline!B$47 * Baseline!B$55*Baseline!B$70/Baseline!B$77 + Baseline!B$56*Baseline!B$62/Baseline!B$78)</f>
        <v>0.0000001988359299</v>
      </c>
      <c r="H811" s="84">
        <f>Baseline!B$33 * (C811 * Baseline!B$68*Baseline!B$63/Baseline!B$75 + Baseline!B$46 * Baseline!B$54*Baseline!B$64/Baseline!B$76 + Baseline!B$47 * Baseline!B$55*Baseline!B$65/Baseline!B$77 + Baseline!B$56*Baseline!B$71/Baseline!B$78)</f>
        <v>0.00000000353068935</v>
      </c>
      <c r="I811" s="84">
        <f>Baseline!B$33 * (C811 * Baseline!B$59*Baseline!B$68/Baseline!B$75 + Baseline!B$46 * Baseline!B$69*Baseline!B$54/Baseline!B$76 + Baseline!B$47 * Baseline!B$57*Baseline!B$55/Baseline!B$77 + Baseline!B$58*Baseline!B$56/Baseline!B$78)</f>
        <v>0.0000002384200577</v>
      </c>
      <c r="J811" s="85">
        <f>Baseline!B$33 * (C811 * Baseline!B$59*Baseline!B$59/Baseline!B$75 + Baseline!B$46 * Baseline!B$69*Baseline!B$69/Baseline!B$76 + Baseline!B$47 * Baseline!B$57*Baseline!B$57/Baseline!B$77 + Baseline!B$58*Baseline!B$58/Baseline!B$78)</f>
        <v>0.000002116574333</v>
      </c>
      <c r="K811" s="84">
        <f>Baseline!B$33 * (C811 * Baseline!B$59*Baseline!B$60/Baseline!B$75 + Baseline!B$46 * Baseline!B$69*Baseline!B$61/Baseline!B$76 + Baseline!B$47 * Baseline!B$57*Baseline!B$70/Baseline!B$77 + Baseline!B$58*Baseline!B$62/Baseline!B$78)</f>
        <v>0.00000001648954067</v>
      </c>
      <c r="L811" s="85">
        <f>Baseline!B$33 * (C811 * Baseline!B$59*Baseline!B$63/Baseline!B$75 + Baseline!B$46 * Baseline!B$69*Baseline!B$64/Baseline!B$76 + Baseline!B$47 * Baseline!B$57*Baseline!B$65/Baseline!B$77 + Baseline!B$58*Baseline!B$71/Baseline!B$78)</f>
        <v>0.00000001707276584</v>
      </c>
      <c r="M811" s="84">
        <f>Baseline!B$33 * (C811 * Baseline!B$60*Baseline!B$68/Baseline!B$75 + Baseline!B$46 * Baseline!B$61*Baseline!B$54/Baseline!B$76 + Baseline!B$47 * Baseline!B$70*Baseline!B$55/Baseline!B$77 + Baseline!B$62*Baseline!B$56/Baseline!B$78)</f>
        <v>0.0000001988359299</v>
      </c>
      <c r="N811" s="85">
        <f>Baseline!B$33 * (C811 * Baseline!B$60*Baseline!B$59/Baseline!B$75 + Baseline!B$46 * Baseline!B$61*Baseline!B$69/Baseline!B$76 + Baseline!B$47 * Baseline!B$70*Baseline!B$57/Baseline!B$77 + Baseline!B$62*Baseline!B$58/Baseline!B$78)</f>
        <v>0.00000001648954067</v>
      </c>
      <c r="O811" s="85">
        <f>Baseline!B$33 * (C811 * Baseline!B$60*Baseline!B$60/Baseline!B$75 + Baseline!B$46 * Baseline!B$61*Baseline!B$61/Baseline!B$76 + Baseline!B$47 * Baseline!B$70*Baseline!B$70/Baseline!B$77 + Baseline!B$62*Baseline!B$62/Baseline!B$78)</f>
        <v>0.000001589266923</v>
      </c>
      <c r="P811" s="84">
        <f>Baseline!B$33 * (C811 * Baseline!B$60*Baseline!B$63/Baseline!B$75 + Baseline!B$46 * Baseline!B$61*Baseline!B$64/Baseline!B$76 + Baseline!B$47 * Baseline!B$70*Baseline!B$65/Baseline!B$77 + Baseline!B$62*Baseline!B$71/Baseline!B$78)</f>
        <v>0.00000000195633181</v>
      </c>
      <c r="Q811" s="84">
        <f>Baseline!B$33 * (C811 * Baseline!B$63*Baseline!B$68/Baseline!B$75 + Baseline!B$46 * Baseline!B$64*Baseline!B$54/Baseline!B$76 + Baseline!B$47 * Baseline!B$65*Baseline!B$55/Baseline!B$77 + Baseline!B$71*Baseline!B$56/Baseline!B$78)</f>
        <v>0.00000000353068935</v>
      </c>
      <c r="R811" s="84">
        <f>Baseline!B$33 * (C811 * Baseline!B$63*Baseline!B$59/Baseline!B$75 + Baseline!B$46 * Baseline!B$64*Baseline!B$69/Baseline!B$76 + Baseline!B$47 * Baseline!B$65*Baseline!B$57/Baseline!B$77 + Baseline!B$71*Baseline!B$58/Baseline!B$78)</f>
        <v>0.00000001707276584</v>
      </c>
      <c r="S811" s="84">
        <f>Baseline!B$33 * (C811 * Baseline!B$63*Baseline!B$60/Baseline!B$75 + Baseline!B$46 * Baseline!B$64*Baseline!B$61/Baseline!B$76 + Baseline!B$47 * Baseline!B$65*Baseline!B$70/Baseline!B$77 + Baseline!B$71*Baseline!B$62/Baseline!B$78)</f>
        <v>0.00000000195633181</v>
      </c>
      <c r="T811" s="84">
        <f>Baseline!B$33 * (C811 * Baseline!B$63*Baseline!B$63/Baseline!B$75 + Baseline!B$46 * Baseline!B$64*Baseline!B$64/Baseline!B$76 + Baseline!B$47 * Baseline!B$65*Baseline!B$65/Baseline!B$77 + Baseline!B$71*Baseline!B$71/Baseline!B$78)</f>
        <v>0.00000009856721122</v>
      </c>
      <c r="U811" s="83"/>
      <c r="V811" s="84">
        <f>E811 * ( Baseline!B$89 * Baseline!B$7 )</f>
        <v>0.1433400918</v>
      </c>
      <c r="W811" s="84">
        <f>F811 * ( Baseline!D$89 * Baseline!B$11 )</f>
        <v>0.004398038407</v>
      </c>
      <c r="X811" s="84">
        <f>G811 * ( Baseline!F$89 * Baseline!B$16 )</f>
        <v>0.006906520276</v>
      </c>
      <c r="Y811" s="84">
        <f>H811 * ( Baseline!H$89 * Baseline!B$18 )</f>
        <v>0.001241649764</v>
      </c>
      <c r="Z811" s="86">
        <f t="shared" si="1"/>
        <v>0.1558863003</v>
      </c>
      <c r="AA811" s="84">
        <f>I811 * ( Baseline!B$89 * Baseline!B$7 )</f>
        <v>0.002474561778</v>
      </c>
      <c r="AB811" s="85">
        <f>J811 * ( Baseline!D$89 * Baseline!B$11 )</f>
        <v>0.03904359095</v>
      </c>
      <c r="AC811" s="85">
        <f>K811 * ( Baseline!F$89 * Baseline!B$16 )</f>
        <v>0.0005727604012</v>
      </c>
      <c r="AD811" s="85">
        <f>L811 * ( Baseline!F$89 * Baseline!B$16 )</f>
        <v>0.0005930185934</v>
      </c>
      <c r="AE811" s="86">
        <f t="shared" si="2"/>
        <v>0.04268393173</v>
      </c>
      <c r="AF811" s="86">
        <f>M811 * ( Baseline!B$89 * Baseline!B$7 )</f>
        <v>0.002063718116</v>
      </c>
      <c r="AG811" s="86">
        <f>N811 * ( Baseline!D$89 * Baseline!B$11 )</f>
        <v>0.0003041758898</v>
      </c>
      <c r="AH811" s="86">
        <f>O811 * ( Baseline!F$89 * Baseline!B$16 )</f>
        <v>0.05520282093</v>
      </c>
      <c r="AI811" s="86">
        <f>P811 * ( Baseline!H$89 * Baseline!B$18 )</f>
        <v>0.0006879899899</v>
      </c>
      <c r="AJ811" s="86">
        <f t="shared" si="3"/>
        <v>0.05825870492</v>
      </c>
      <c r="AK811" s="86">
        <f>Q811 * ( Baseline!B$89 * Baseline!B$7 )</f>
        <v>0.00003664502476</v>
      </c>
      <c r="AL811" s="86">
        <f>R811 * ( Baseline!D$89 * Baseline!B$11 )</f>
        <v>0.0003149344087</v>
      </c>
      <c r="AM811" s="86">
        <f>S811 * ( Baseline!F$89 * Baseline!B$16 )</f>
        <v>0.0000679527353</v>
      </c>
      <c r="AN811" s="86">
        <f>T811 * ( Baseline!H$89 * Baseline!B$18 )</f>
        <v>0.03466347289</v>
      </c>
      <c r="AO811" s="86">
        <f t="shared" si="4"/>
        <v>0.03508300506</v>
      </c>
      <c r="AP811" s="62"/>
      <c r="AQ811" s="86">
        <f>V811 * ( (1-Baseline!B$90-Baseline!B$89) + (1-B811)*Baseline!B$90 )</f>
        <v>0.07448623225</v>
      </c>
      <c r="AR811" s="86">
        <f>W811 * ( (1-Baseline!B$90-Baseline!B$89) + (1-B811)*Baseline!B$90 )</f>
        <v>0.002285426959</v>
      </c>
      <c r="AS811" s="86">
        <f>X811 * ( (1-Baseline!B$90-Baseline!B$89) + (1-B811)*Baseline!B$90 )</f>
        <v>0.003588951749</v>
      </c>
      <c r="AT811" s="86">
        <f>Y811 * ( (1-Baseline!B$90-Baseline!B$89) + (1-B811)*Baseline!B$90 )</f>
        <v>0.0006452194325</v>
      </c>
      <c r="AU811" s="86">
        <f t="shared" si="5"/>
        <v>0.08100583039</v>
      </c>
      <c r="AV811" s="86">
        <f>AA811 * ( (1-Baseline!D$90-Baseline!D$89) + (1-B811)*Baseline!D$90 )</f>
        <v>0.001881594441</v>
      </c>
      <c r="AW811" s="86">
        <f>AB811 * ( (1-Baseline!D$90-Baseline!D$89) + (1-B811)*Baseline!D$90 )</f>
        <v>0.02968776304</v>
      </c>
      <c r="AX811" s="86">
        <f>AC811 * ( (1-Baseline!D$90-Baseline!D$89) + (1-B811)*Baseline!D$90 )</f>
        <v>0.0004355125811</v>
      </c>
      <c r="AY811" s="86">
        <f>AD811 * ( (1-Baseline!D$90-Baseline!D$89) + (1-B811)*Baseline!D$90 )</f>
        <v>0.0004509164001</v>
      </c>
      <c r="AZ811" s="86">
        <f t="shared" si="6"/>
        <v>0.03245578646</v>
      </c>
      <c r="BA811" s="86">
        <f>AF811 * ( (1-Baseline!F$90-Baseline!F$89) + (1-Baseline!B$36)*Baseline!F$90 )</f>
        <v>0.001485117595</v>
      </c>
      <c r="BB811" s="86">
        <f>AG811 * ( (1-Baseline!F$90-Baseline!F$89) + (1-Baseline!B$36)*Baseline!F$90 )</f>
        <v>0.0002188947039</v>
      </c>
      <c r="BC811" s="86">
        <f>AH811 * ( (1-Baseline!F$90-Baseline!F$89) + (1-Baseline!B$36)*Baseline!F$90 )</f>
        <v>0.03972571643</v>
      </c>
      <c r="BD811" s="86">
        <f>AI811 * ( (1-Baseline!F$90-Baseline!F$89) + (1-Baseline!B$36)*Baseline!F$90 )</f>
        <v>0.0004950996124</v>
      </c>
      <c r="BE811" s="86">
        <f t="shared" si="7"/>
        <v>0.04192482834</v>
      </c>
      <c r="BF811" s="86">
        <f>AK811 * ( (1-Baseline!H$90-Baseline!H$89) + (1-Baseline!B$36)*Baseline!H$90 )</f>
        <v>0.00002903458602</v>
      </c>
      <c r="BG811" s="86">
        <f>AL811 * ( (1-Baseline!H$90-Baseline!H$89) + (1-Baseline!B$36)*Baseline!H$90 )</f>
        <v>0.0002495288307</v>
      </c>
      <c r="BH811" s="86">
        <f>AM811 * ( (1-Baseline!H$90-Baseline!H$89) + (1-Baseline!B$36)*Baseline!H$90 )</f>
        <v>0.00005384031123</v>
      </c>
      <c r="BI811" s="86">
        <f>AN811 * ( (1-Baseline!H$90-Baseline!H$89) + (1-Baseline!B$36)*Baseline!H$90 )</f>
        <v>0.02746456284</v>
      </c>
      <c r="BJ811" s="86">
        <f t="shared" si="8"/>
        <v>0.02779696657</v>
      </c>
      <c r="BK811" s="62"/>
      <c r="BL811" s="86">
        <f t="shared" si="19"/>
        <v>0.9195169272</v>
      </c>
      <c r="BM811" s="86">
        <f t="shared" si="20"/>
        <v>0.02821311686</v>
      </c>
      <c r="BN811" s="86">
        <f t="shared" si="21"/>
        <v>0.04430485722</v>
      </c>
      <c r="BO811" s="86">
        <f t="shared" si="22"/>
        <v>0.007965098677</v>
      </c>
      <c r="BP811" s="86">
        <f t="shared" si="9"/>
        <v>1</v>
      </c>
      <c r="BQ811" s="86">
        <f t="shared" si="23"/>
        <v>0.05797408248</v>
      </c>
      <c r="BR811" s="86">
        <f t="shared" si="24"/>
        <v>0.9147140241</v>
      </c>
      <c r="BS811" s="86">
        <f t="shared" si="25"/>
        <v>0.01341864205</v>
      </c>
      <c r="BT811" s="86">
        <f t="shared" si="26"/>
        <v>0.01389325138</v>
      </c>
      <c r="BU811" s="86">
        <f t="shared" si="10"/>
        <v>1</v>
      </c>
      <c r="BV811" s="86">
        <f t="shared" si="27"/>
        <v>0.0354233435</v>
      </c>
      <c r="BW811" s="86">
        <f t="shared" si="28"/>
        <v>0.005221123439</v>
      </c>
      <c r="BX811" s="86">
        <f t="shared" si="29"/>
        <v>0.9475463109</v>
      </c>
      <c r="BY811" s="86">
        <f t="shared" si="30"/>
        <v>0.01180922217</v>
      </c>
      <c r="BZ811" s="86">
        <f t="shared" si="11"/>
        <v>1</v>
      </c>
      <c r="CA811" s="86">
        <f t="shared" si="31"/>
        <v>0.001044523544</v>
      </c>
      <c r="CB811" s="86">
        <f t="shared" si="32"/>
        <v>0.008976836739</v>
      </c>
      <c r="CC811" s="86">
        <f t="shared" si="33"/>
        <v>0.001936913192</v>
      </c>
      <c r="CD811" s="86">
        <f t="shared" si="34"/>
        <v>0.9880417265</v>
      </c>
      <c r="CE811" s="86">
        <f t="shared" si="12"/>
        <v>1</v>
      </c>
      <c r="CF811" s="62"/>
      <c r="CG811" s="86">
        <f t="shared" si="35"/>
        <v>0.9195169272</v>
      </c>
      <c r="CH811" s="86">
        <f t="shared" si="36"/>
        <v>0.02821311686</v>
      </c>
      <c r="CI811" s="86">
        <f t="shared" si="37"/>
        <v>0.04430485722</v>
      </c>
      <c r="CJ811" s="86">
        <f t="shared" si="38"/>
        <v>0.007965098677</v>
      </c>
      <c r="CK811" s="86">
        <f t="shared" si="13"/>
        <v>1</v>
      </c>
      <c r="CL811" s="86">
        <f t="shared" si="39"/>
        <v>0.05797408248</v>
      </c>
      <c r="CM811" s="86">
        <f t="shared" si="40"/>
        <v>0.9147140241</v>
      </c>
      <c r="CN811" s="86">
        <f t="shared" si="41"/>
        <v>0.01341864205</v>
      </c>
      <c r="CO811" s="86">
        <f t="shared" si="42"/>
        <v>0.01389325138</v>
      </c>
      <c r="CP811" s="86">
        <f t="shared" si="14"/>
        <v>1</v>
      </c>
      <c r="CQ811" s="86">
        <f t="shared" si="43"/>
        <v>0.0354233435</v>
      </c>
      <c r="CR811" s="86">
        <f t="shared" si="44"/>
        <v>0.005221123439</v>
      </c>
      <c r="CS811" s="86">
        <f t="shared" si="45"/>
        <v>0.9475463109</v>
      </c>
      <c r="CT811" s="86">
        <f t="shared" si="46"/>
        <v>0.01180922217</v>
      </c>
      <c r="CU811" s="86">
        <f t="shared" si="15"/>
        <v>1</v>
      </c>
      <c r="CV811" s="86">
        <f t="shared" si="47"/>
        <v>0.001044523544</v>
      </c>
      <c r="CW811" s="86">
        <f t="shared" si="48"/>
        <v>0.008976836739</v>
      </c>
      <c r="CX811" s="86">
        <f t="shared" si="49"/>
        <v>0.001936913192</v>
      </c>
      <c r="CY811" s="86">
        <f t="shared" si="50"/>
        <v>0.9880417265</v>
      </c>
      <c r="CZ811" s="86">
        <f t="shared" si="16"/>
        <v>1</v>
      </c>
      <c r="DA811" s="62"/>
      <c r="DB811" s="86">
        <f>(AQ811*Baseline!B$7 + AV811*Baseline!B$11 + BA811*Baseline!B$16 + BF811*Baseline!B$18)</f>
        <v>46465.94703</v>
      </c>
      <c r="DC811" s="86">
        <f>(AR811*Baseline!B$7 + AW811*Baseline!B$11 + BB811*Baseline!B$16 + BG811*Baseline!B$18)</f>
        <v>76934.91067</v>
      </c>
      <c r="DD811" s="86">
        <f>(AS811*Baseline!B$7 + AX811*Baseline!B$11 + BC811*Baseline!B$16 + BH811*Baseline!B$18)</f>
        <v>138228.7116</v>
      </c>
      <c r="DE811" s="86">
        <f>(AT811*Baseline!B$7 + AY811*Baseline!B$11 + BD811*Baseline!B$16 + BI811*Baseline!B$18)</f>
        <v>1260563.367</v>
      </c>
      <c r="DF811" s="86">
        <f t="shared" si="17"/>
        <v>1522192.937</v>
      </c>
      <c r="DG811" s="62"/>
      <c r="DH811" s="86">
        <f t="shared" si="51"/>
        <v>0.03052566197</v>
      </c>
      <c r="DI811" s="86">
        <f t="shared" si="52"/>
        <v>0.05054215456</v>
      </c>
      <c r="DJ811" s="86">
        <f t="shared" si="53"/>
        <v>0.09080892982</v>
      </c>
      <c r="DK811" s="86">
        <f t="shared" si="54"/>
        <v>0.8281232536</v>
      </c>
      <c r="DL811" s="86">
        <f t="shared" si="18"/>
        <v>1</v>
      </c>
      <c r="DM811" s="62"/>
      <c r="DN811" s="86">
        <f>DH811 / (Baseline!B$7/Baseline!B$17)</f>
        <v>3.258413638</v>
      </c>
      <c r="DO811" s="86">
        <f>DI811 / (Baseline!B$11/Baseline!B$17)</f>
        <v>1.220111802</v>
      </c>
      <c r="DP811" s="86">
        <f>DJ811 / (Baseline!B$16/Baseline!B$17)</f>
        <v>1.403272396</v>
      </c>
      <c r="DQ811" s="86">
        <f>DK811 / (Baseline!B$18/Baseline!B$17)</f>
        <v>0.9362664468</v>
      </c>
      <c r="DR811" s="62"/>
      <c r="DS811" s="86">
        <f>DH811 / Baseline!H$117</f>
        <v>1.221243627</v>
      </c>
      <c r="DT811" s="86">
        <f>DI811 / Baseline!H$118</f>
        <v>1.137706539</v>
      </c>
      <c r="DU811" s="86">
        <f>DJ811 / Baseline!H$119</f>
        <v>1.085567575</v>
      </c>
      <c r="DV811" s="86">
        <f>DK811 / Baseline!H$120</f>
        <v>0.9777956678</v>
      </c>
      <c r="DW811" s="87"/>
      <c r="DX811" s="86">
        <f>(AU811*Baseline!B$34)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0.02468040581</v>
      </c>
      <c r="DY811" s="86">
        <f>(AZ811*Baseline!B$34) + (Baseline!D$90*(1-Baseline!D$91)*Baseline!B$35) + (Baseline!D$90*Baseline!D$91*((1-Baseline!D$92)*Baseline!B$40 + Baseline!D$92*Baseline!B$41))</f>
        <v>0.01128193597</v>
      </c>
      <c r="DZ811" s="86">
        <f>(BE811*Baseline!B$34) + (Baseline!F$90*(1-Baseline!F$91)*Baseline!B$35) + (Baseline!F$90*Baseline!F$91*((1-Baseline!F$92)*Baseline!B$40 + Baseline!F$92*Baseline!B$41))</f>
        <v>0.01401936425</v>
      </c>
      <c r="EA811" s="86">
        <f>(BJ811*Baseline!B$34) + (Baseline!H$90*(1-Baseline!H$91)*Baseline!B$35) + (Baseline!H$90*Baseline!H$91*((1-Baseline!H$92)*Baseline!B$40 + Baseline!H$92*Baseline!B$41))</f>
        <v>0.009314544985</v>
      </c>
      <c r="EB811" s="86">
        <f>( DX811*Baseline!B$7 + DY811*Baseline!B$11 + DZ811*Baseline!B$16 + EA811*Baseline!B$18 ) / Baseline!B$17</f>
        <v>0.009844453434</v>
      </c>
    </row>
    <row r="812">
      <c r="A812" s="73" t="s">
        <v>988</v>
      </c>
      <c r="B812" s="85">
        <f>MIN( MAX( NORMINV( MCrands!B812, (B$5+B$4)/2, (B$5-B$4)/3.29 ), 0 ), 1 )</f>
        <v>0.6393466506</v>
      </c>
      <c r="C812" s="85">
        <f>MAX( NORMINV( MCrands!C812, (C$5+C$4)/2, (C$5-C$4)/3.29 ), 0 )</f>
        <v>2.94368023</v>
      </c>
      <c r="D812" s="83"/>
      <c r="E812" s="84">
        <f>Baseline!B$33 * (C812 * Baseline!B$68*Baseline!B$68/Baseline!B$75 + Baseline!B$46 * Baseline!B$54*Baseline!B$54/Baseline!B$76 + Baseline!B$47 * Baseline!B$55*Baseline!B$55/Baseline!B$77 + Baseline!B$56*Baseline!B$56/Baseline!B$78)</f>
        <v>0.00002089081776</v>
      </c>
      <c r="F812" s="84">
        <f>Baseline!B$33 * (C812 * Baseline!B$68*Baseline!B$59/Baseline!B$75 + Baseline!B$46 * Baseline!B$54*Baseline!B$69/Baseline!B$76 + Baseline!B$47 * Baseline!B$55*Baseline!B$57/Baseline!B$77 + Baseline!B$56*Baseline!B$58/Baseline!B$78)</f>
        <v>0.0000002395379887</v>
      </c>
      <c r="G812" s="85">
        <f>Baseline!B$33 * (C812 * Baseline!B$68*Baseline!B$60/Baseline!B$75 + Baseline!B$46 * Baseline!B$54*Baseline!B$61/Baseline!B$76 + Baseline!B$47 * Baseline!B$55*Baseline!B$70/Baseline!B$77 + Baseline!B$56*Baseline!B$62/Baseline!B$78)</f>
        <v>0.000000201584177</v>
      </c>
      <c r="H812" s="84">
        <f>Baseline!B$33 * (C812 * Baseline!B$68*Baseline!B$63/Baseline!B$75 + Baseline!B$46 * Baseline!B$54*Baseline!B$64/Baseline!B$76 + Baseline!B$47 * Baseline!B$55*Baseline!B$65/Baseline!B$77 + Baseline!B$56*Baseline!B$71/Baseline!B$78)</f>
        <v>0.000000003805514061</v>
      </c>
      <c r="I812" s="84">
        <f>Baseline!B$33 * (C812 * Baseline!B$59*Baseline!B$68/Baseline!B$75 + Baseline!B$46 * Baseline!B$69*Baseline!B$54/Baseline!B$76 + Baseline!B$47 * Baseline!B$57*Baseline!B$55/Baseline!B$77 + Baseline!B$58*Baseline!B$56/Baseline!B$78)</f>
        <v>0.0000002395379887</v>
      </c>
      <c r="J812" s="85">
        <f>Baseline!B$33 * (C812 * Baseline!B$59*Baseline!B$59/Baseline!B$75 + Baseline!B$46 * Baseline!B$69*Baseline!B$69/Baseline!B$76 + Baseline!B$47 * Baseline!B$57*Baseline!B$57/Baseline!B$77 + Baseline!B$58*Baseline!B$58/Baseline!B$78)</f>
        <v>0.000002116574509</v>
      </c>
      <c r="K812" s="84">
        <f>Baseline!B$33 * (C812 * Baseline!B$59*Baseline!B$60/Baseline!B$75 + Baseline!B$46 * Baseline!B$69*Baseline!B$61/Baseline!B$76 + Baseline!B$47 * Baseline!B$57*Baseline!B$70/Baseline!B$77 + Baseline!B$58*Baseline!B$62/Baseline!B$78)</f>
        <v>0.0000000164899746</v>
      </c>
      <c r="L812" s="85">
        <f>Baseline!B$33 * (C812 * Baseline!B$59*Baseline!B$63/Baseline!B$75 + Baseline!B$46 * Baseline!B$69*Baseline!B$64/Baseline!B$76 + Baseline!B$47 * Baseline!B$57*Baseline!B$65/Baseline!B$77 + Baseline!B$58*Baseline!B$71/Baseline!B$78)</f>
        <v>0.00000001707280923</v>
      </c>
      <c r="M812" s="84">
        <f>Baseline!B$33 * (C812 * Baseline!B$60*Baseline!B$68/Baseline!B$75 + Baseline!B$46 * Baseline!B$61*Baseline!B$54/Baseline!B$76 + Baseline!B$47 * Baseline!B$70*Baseline!B$55/Baseline!B$77 + Baseline!B$62*Baseline!B$56/Baseline!B$78)</f>
        <v>0.000000201584177</v>
      </c>
      <c r="N812" s="85">
        <f>Baseline!B$33 * (C812 * Baseline!B$60*Baseline!B$59/Baseline!B$75 + Baseline!B$46 * Baseline!B$61*Baseline!B$69/Baseline!B$76 + Baseline!B$47 * Baseline!B$70*Baseline!B$57/Baseline!B$77 + Baseline!B$62*Baseline!B$58/Baseline!B$78)</f>
        <v>0.0000000164899746</v>
      </c>
      <c r="O812" s="85">
        <f>Baseline!B$33 * (C812 * Baseline!B$60*Baseline!B$60/Baseline!B$75 + Baseline!B$46 * Baseline!B$61*Baseline!B$61/Baseline!B$76 + Baseline!B$47 * Baseline!B$70*Baseline!B$70/Baseline!B$77 + Baseline!B$62*Baseline!B$62/Baseline!B$78)</f>
        <v>0.00000158926799</v>
      </c>
      <c r="P812" s="84">
        <f>Baseline!B$33 * (C812 * Baseline!B$60*Baseline!B$63/Baseline!B$75 + Baseline!B$46 * Baseline!B$61*Baseline!B$64/Baseline!B$76 + Baseline!B$47 * Baseline!B$70*Baseline!B$65/Baseline!B$77 + Baseline!B$62*Baseline!B$71/Baseline!B$78)</f>
        <v>0.000000001956438485</v>
      </c>
      <c r="Q812" s="84">
        <f>Baseline!B$33 * (C812 * Baseline!B$63*Baseline!B$68/Baseline!B$75 + Baseline!B$46 * Baseline!B$64*Baseline!B$54/Baseline!B$76 + Baseline!B$47 * Baseline!B$65*Baseline!B$55/Baseline!B$77 + Baseline!B$71*Baseline!B$56/Baseline!B$78)</f>
        <v>0.000000003805514061</v>
      </c>
      <c r="R812" s="84">
        <f>Baseline!B$33 * (C812 * Baseline!B$63*Baseline!B$59/Baseline!B$75 + Baseline!B$46 * Baseline!B$64*Baseline!B$69/Baseline!B$76 + Baseline!B$47 * Baseline!B$65*Baseline!B$57/Baseline!B$77 + Baseline!B$71*Baseline!B$58/Baseline!B$78)</f>
        <v>0.00000001707280923</v>
      </c>
      <c r="S812" s="84">
        <f>Baseline!B$33 * (C812 * Baseline!B$63*Baseline!B$60/Baseline!B$75 + Baseline!B$46 * Baseline!B$64*Baseline!B$61/Baseline!B$76 + Baseline!B$47 * Baseline!B$65*Baseline!B$70/Baseline!B$77 + Baseline!B$71*Baseline!B$62/Baseline!B$78)</f>
        <v>0.000000001956438485</v>
      </c>
      <c r="T812" s="84">
        <f>Baseline!B$33 * (C812 * Baseline!B$63*Baseline!B$63/Baseline!B$75 + Baseline!B$46 * Baseline!B$64*Baseline!B$64/Baseline!B$76 + Baseline!B$47 * Baseline!B$65*Baseline!B$65/Baseline!B$77 + Baseline!B$71*Baseline!B$71/Baseline!B$78)</f>
        <v>0.00000009856722189</v>
      </c>
      <c r="U812" s="83"/>
      <c r="V812" s="84">
        <f>E812 * ( Baseline!B$89 * Baseline!B$7 )</f>
        <v>0.2168257976</v>
      </c>
      <c r="W812" s="84">
        <f>F812 * ( Baseline!D$89 * Baseline!B$11 )</f>
        <v>0.004418660429</v>
      </c>
      <c r="X812" s="84">
        <f>G812 * ( Baseline!F$89 * Baseline!B$16 )</f>
        <v>0.007001980007</v>
      </c>
      <c r="Y812" s="84">
        <f>H812 * ( Baseline!H$89 * Baseline!B$18 )</f>
        <v>0.001338298323</v>
      </c>
      <c r="Z812" s="86">
        <f t="shared" si="1"/>
        <v>0.2295847363</v>
      </c>
      <c r="AA812" s="84">
        <f>I812 * ( Baseline!B$89 * Baseline!B$7 )</f>
        <v>0.002486164785</v>
      </c>
      <c r="AB812" s="85">
        <f>J812 * ( Baseline!D$89 * Baseline!B$11 )</f>
        <v>0.03904359421</v>
      </c>
      <c r="AC812" s="85">
        <f>K812 * ( Baseline!F$89 * Baseline!B$16 )</f>
        <v>0.0005727754738</v>
      </c>
      <c r="AD812" s="85">
        <f>L812 * ( Baseline!F$89 * Baseline!B$16 )</f>
        <v>0.0005930201006</v>
      </c>
      <c r="AE812" s="86">
        <f t="shared" si="2"/>
        <v>0.04269555457</v>
      </c>
      <c r="AF812" s="86">
        <f>M812 * ( Baseline!B$89 * Baseline!B$7 )</f>
        <v>0.002092242173</v>
      </c>
      <c r="AG812" s="86">
        <f>N812 * ( Baseline!D$89 * Baseline!B$11 )</f>
        <v>0.0003041838944</v>
      </c>
      <c r="AH812" s="86">
        <f>O812 * ( Baseline!F$89 * Baseline!B$16 )</f>
        <v>0.05520285798</v>
      </c>
      <c r="AI812" s="86">
        <f>P812 * ( Baseline!H$89 * Baseline!B$18 )</f>
        <v>0.0006880275048</v>
      </c>
      <c r="AJ812" s="86">
        <f t="shared" si="3"/>
        <v>0.05828731155</v>
      </c>
      <c r="AK812" s="86">
        <f>Q812 * ( Baseline!B$89 * Baseline!B$7 )</f>
        <v>0.00003949743044</v>
      </c>
      <c r="AL812" s="86">
        <f>R812 * ( Baseline!D$89 * Baseline!B$11 )</f>
        <v>0.0003149352092</v>
      </c>
      <c r="AM812" s="86">
        <f>S812 * ( Baseline!F$89 * Baseline!B$16 )</f>
        <v>0.00006795644064</v>
      </c>
      <c r="AN812" s="86">
        <f>T812 * ( Baseline!H$89 * Baseline!B$18 )</f>
        <v>0.03466347664</v>
      </c>
      <c r="AO812" s="86">
        <f t="shared" si="4"/>
        <v>0.03508586572</v>
      </c>
      <c r="AP812" s="62"/>
      <c r="AQ812" s="86">
        <f>V812 * ( (1-Baseline!B$90-Baseline!B$89) + (1-B812)*Baseline!B$90 )</f>
        <v>0.08880783127</v>
      </c>
      <c r="AR812" s="86">
        <f>W812 * ( (1-Baseline!B$90-Baseline!B$89) + (1-B812)*Baseline!B$90 )</f>
        <v>0.001809801482</v>
      </c>
      <c r="AS812" s="86">
        <f>X812 * ( (1-Baseline!B$90-Baseline!B$89) + (1-B812)*Baseline!B$90 )</f>
        <v>0.002867881341</v>
      </c>
      <c r="AT812" s="86">
        <f>Y812 * ( (1-Baseline!B$90-Baseline!B$89) + (1-B812)*Baseline!B$90 )</f>
        <v>0.0005481422092</v>
      </c>
      <c r="AU812" s="86">
        <f t="shared" si="5"/>
        <v>0.09403365631</v>
      </c>
      <c r="AV812" s="86">
        <f>AA812 * ( (1-Baseline!D$90-Baseline!D$89) + (1-B812)*Baseline!D$90 )</f>
        <v>0.001752674324</v>
      </c>
      <c r="AW812" s="86">
        <f>AB812 * ( (1-Baseline!D$90-Baseline!D$89) + (1-B812)*Baseline!D$90 )</f>
        <v>0.02752460558</v>
      </c>
      <c r="AX812" s="86">
        <f>AC812 * ( (1-Baseline!D$90-Baseline!D$89) + (1-B812)*Baseline!D$90 )</f>
        <v>0.0004037901561</v>
      </c>
      <c r="AY812" s="86">
        <f>AD812 * ( (1-Baseline!D$90-Baseline!D$89) + (1-B812)*Baseline!D$90 )</f>
        <v>0.000418062033</v>
      </c>
      <c r="AZ812" s="86">
        <f t="shared" si="6"/>
        <v>0.03009913209</v>
      </c>
      <c r="BA812" s="86">
        <f>AF812 * ( (1-Baseline!F$90-Baseline!F$89) + (1-Baseline!B$36)*Baseline!F$90 )</f>
        <v>0.001505644419</v>
      </c>
      <c r="BB812" s="86">
        <f>AG812 * ( (1-Baseline!F$90-Baseline!F$89) + (1-Baseline!B$36)*Baseline!F$90 )</f>
        <v>0.0002189004643</v>
      </c>
      <c r="BC812" s="86">
        <f>AH812 * ( (1-Baseline!F$90-Baseline!F$89) + (1-Baseline!B$36)*Baseline!F$90 )</f>
        <v>0.03972574309</v>
      </c>
      <c r="BD812" s="86">
        <f>AI812 * ( (1-Baseline!F$90-Baseline!F$89) + (1-Baseline!B$36)*Baseline!F$90 )</f>
        <v>0.0004951266093</v>
      </c>
      <c r="BE812" s="86">
        <f t="shared" si="7"/>
        <v>0.04194541459</v>
      </c>
      <c r="BF812" s="86">
        <f>AK812 * ( (1-Baseline!H$90-Baseline!H$89) + (1-Baseline!B$36)*Baseline!H$90 )</f>
        <v>0.00003129460409</v>
      </c>
      <c r="BG812" s="86">
        <f>AL812 * ( (1-Baseline!H$90-Baseline!H$89) + (1-Baseline!B$36)*Baseline!H$90 )</f>
        <v>0.0002495294649</v>
      </c>
      <c r="BH812" s="86">
        <f>AM812 * ( (1-Baseline!H$90-Baseline!H$89) + (1-Baseline!B$36)*Baseline!H$90 )</f>
        <v>0.00005384324705</v>
      </c>
      <c r="BI812" s="86">
        <f>AN812 * ( (1-Baseline!H$90-Baseline!H$89) + (1-Baseline!B$36)*Baseline!H$90 )</f>
        <v>0.02746456581</v>
      </c>
      <c r="BJ812" s="86">
        <f t="shared" si="8"/>
        <v>0.02779923313</v>
      </c>
      <c r="BK812" s="62"/>
      <c r="BL812" s="86">
        <f t="shared" si="19"/>
        <v>0.9444260147</v>
      </c>
      <c r="BM812" s="86">
        <f t="shared" si="20"/>
        <v>0.0192463162</v>
      </c>
      <c r="BN812" s="86">
        <f t="shared" si="21"/>
        <v>0.03049845612</v>
      </c>
      <c r="BO812" s="86">
        <f t="shared" si="22"/>
        <v>0.005829212972</v>
      </c>
      <c r="BP812" s="86">
        <f t="shared" si="9"/>
        <v>1</v>
      </c>
      <c r="BQ812" s="86">
        <f t="shared" si="23"/>
        <v>0.05823006188</v>
      </c>
      <c r="BR812" s="86">
        <f t="shared" si="24"/>
        <v>0.9144650914</v>
      </c>
      <c r="BS812" s="86">
        <f t="shared" si="25"/>
        <v>0.01341534217</v>
      </c>
      <c r="BT812" s="86">
        <f t="shared" si="26"/>
        <v>0.01388950458</v>
      </c>
      <c r="BU812" s="86">
        <f t="shared" si="10"/>
        <v>1</v>
      </c>
      <c r="BV812" s="86">
        <f t="shared" si="27"/>
        <v>0.03589532811</v>
      </c>
      <c r="BW812" s="86">
        <f t="shared" si="28"/>
        <v>0.005218698312</v>
      </c>
      <c r="BX812" s="86">
        <f t="shared" si="29"/>
        <v>0.9470819036</v>
      </c>
      <c r="BY812" s="86">
        <f t="shared" si="30"/>
        <v>0.01180406998</v>
      </c>
      <c r="BZ812" s="86">
        <f t="shared" si="11"/>
        <v>1</v>
      </c>
      <c r="CA812" s="86">
        <f t="shared" si="31"/>
        <v>0.001125736237</v>
      </c>
      <c r="CB812" s="86">
        <f t="shared" si="32"/>
        <v>0.008976127643</v>
      </c>
      <c r="CC812" s="86">
        <f t="shared" si="33"/>
        <v>0.001936860877</v>
      </c>
      <c r="CD812" s="86">
        <f t="shared" si="34"/>
        <v>0.9879612752</v>
      </c>
      <c r="CE812" s="86">
        <f t="shared" si="12"/>
        <v>1</v>
      </c>
      <c r="CF812" s="62"/>
      <c r="CG812" s="86">
        <f t="shared" si="35"/>
        <v>0.9444260147</v>
      </c>
      <c r="CH812" s="86">
        <f t="shared" si="36"/>
        <v>0.0192463162</v>
      </c>
      <c r="CI812" s="86">
        <f t="shared" si="37"/>
        <v>0.03049845612</v>
      </c>
      <c r="CJ812" s="86">
        <f t="shared" si="38"/>
        <v>0.005829212972</v>
      </c>
      <c r="CK812" s="86">
        <f t="shared" si="13"/>
        <v>1</v>
      </c>
      <c r="CL812" s="86">
        <f t="shared" si="39"/>
        <v>0.05823006188</v>
      </c>
      <c r="CM812" s="86">
        <f t="shared" si="40"/>
        <v>0.9144650914</v>
      </c>
      <c r="CN812" s="86">
        <f t="shared" si="41"/>
        <v>0.01341534217</v>
      </c>
      <c r="CO812" s="86">
        <f t="shared" si="42"/>
        <v>0.01388950458</v>
      </c>
      <c r="CP812" s="86">
        <f t="shared" si="14"/>
        <v>1</v>
      </c>
      <c r="CQ812" s="86">
        <f t="shared" si="43"/>
        <v>0.03589532811</v>
      </c>
      <c r="CR812" s="86">
        <f t="shared" si="44"/>
        <v>0.005218698312</v>
      </c>
      <c r="CS812" s="86">
        <f t="shared" si="45"/>
        <v>0.9470819036</v>
      </c>
      <c r="CT812" s="86">
        <f t="shared" si="46"/>
        <v>0.01180406998</v>
      </c>
      <c r="CU812" s="86">
        <f t="shared" si="15"/>
        <v>1</v>
      </c>
      <c r="CV812" s="86">
        <f t="shared" si="47"/>
        <v>0.001125736237</v>
      </c>
      <c r="CW812" s="86">
        <f t="shared" si="48"/>
        <v>0.008976127643</v>
      </c>
      <c r="CX812" s="86">
        <f t="shared" si="49"/>
        <v>0.001936860877</v>
      </c>
      <c r="CY812" s="86">
        <f t="shared" si="50"/>
        <v>0.9879612752</v>
      </c>
      <c r="CZ812" s="86">
        <f t="shared" si="16"/>
        <v>1</v>
      </c>
      <c r="DA812" s="62"/>
      <c r="DB812" s="86">
        <f>(AQ812*Baseline!B$7 + AV812*Baseline!B$11 + BA812*Baseline!B$16 + BF812*Baseline!B$18)</f>
        <v>53307.70324</v>
      </c>
      <c r="DC812" s="86">
        <f>(AR812*Baseline!B$7 + AW812*Baseline!B$11 + BB812*Baseline!B$16 + BG812*Baseline!B$18)</f>
        <v>72065.27267</v>
      </c>
      <c r="DD812" s="86">
        <f>(AS812*Baseline!B$7 + AX812*Baseline!B$11 + BC812*Baseline!B$16 + BH812*Baseline!B$18)</f>
        <v>137811.1857</v>
      </c>
      <c r="DE812" s="86">
        <f>(AT812*Baseline!B$7 + AY812*Baseline!B$11 + BD812*Baseline!B$16 + BI812*Baseline!B$18)</f>
        <v>1260446.053</v>
      </c>
      <c r="DF812" s="86">
        <f t="shared" si="17"/>
        <v>1523630.215</v>
      </c>
      <c r="DG812" s="62"/>
      <c r="DH812" s="86">
        <f t="shared" si="51"/>
        <v>0.03498729725</v>
      </c>
      <c r="DI812" s="86">
        <f t="shared" si="52"/>
        <v>0.04729840086</v>
      </c>
      <c r="DJ812" s="86">
        <f t="shared" si="53"/>
        <v>0.09044923391</v>
      </c>
      <c r="DK812" s="86">
        <f t="shared" si="54"/>
        <v>0.827265068</v>
      </c>
      <c r="DL812" s="86">
        <f t="shared" si="18"/>
        <v>1</v>
      </c>
      <c r="DM812" s="62"/>
      <c r="DN812" s="86">
        <f>DH812 / (Baseline!B$7/Baseline!B$17)</f>
        <v>3.734663859</v>
      </c>
      <c r="DO812" s="86">
        <f>DI812 / (Baseline!B$11/Baseline!B$17)</f>
        <v>1.141806035</v>
      </c>
      <c r="DP812" s="86">
        <f>DJ812 / (Baseline!B$16/Baseline!B$17)</f>
        <v>1.397714008</v>
      </c>
      <c r="DQ812" s="86">
        <f>DK812 / (Baseline!B$18/Baseline!B$17)</f>
        <v>0.9352961921</v>
      </c>
      <c r="DR812" s="62"/>
      <c r="DS812" s="86">
        <f>DH812 / Baseline!H$117</f>
        <v>1.399740777</v>
      </c>
      <c r="DT812" s="86">
        <f>DI812 / Baseline!H$118</f>
        <v>1.064689474</v>
      </c>
      <c r="DU812" s="86">
        <f>DJ812 / Baseline!H$119</f>
        <v>1.081267621</v>
      </c>
      <c r="DV812" s="86">
        <f>DK812 / Baseline!H$120</f>
        <v>0.9767823763</v>
      </c>
      <c r="DW812" s="87"/>
      <c r="DX812" s="86">
        <f>(AU812*Baseline!B$34)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0.0266345797</v>
      </c>
      <c r="DY812" s="86">
        <f>(AZ812*Baseline!B$34) + (Baseline!D$90*(1-Baseline!D$91)*Baseline!B$35) + (Baseline!D$90*Baseline!D$91*((1-Baseline!D$92)*Baseline!B$40 + Baseline!D$92*Baseline!B$41))</f>
        <v>0.01092843781</v>
      </c>
      <c r="DZ812" s="86">
        <f>(BE812*Baseline!B$34) + (Baseline!F$90*(1-Baseline!F$91)*Baseline!B$35) + (Baseline!F$90*Baseline!F$91*((1-Baseline!F$92)*Baseline!B$40 + Baseline!F$92*Baseline!B$41))</f>
        <v>0.01402245219</v>
      </c>
      <c r="EA812" s="86">
        <f>(BJ812*Baseline!B$34) + (Baseline!H$90*(1-Baseline!H$91)*Baseline!B$35) + (Baseline!H$90*Baseline!H$91*((1-Baseline!H$92)*Baseline!B$40 + Baseline!H$92*Baseline!B$41))</f>
        <v>0.009314884969</v>
      </c>
      <c r="EB812" s="86">
        <f>( DX812*Baseline!B$7 + DY812*Baseline!B$11 + DZ812*Baseline!B$16 + EA812*Baseline!B$18 ) / Baseline!B$17</f>
        <v>0.009848617804</v>
      </c>
    </row>
    <row r="813">
      <c r="A813" s="73" t="s">
        <v>989</v>
      </c>
      <c r="B813" s="85">
        <f>MIN( MAX( NORMINV( MCrands!B813, (B$5+B$4)/2, (B$5-B$4)/3.29 ), 0 ), 1 )</f>
        <v>0.4609412991</v>
      </c>
      <c r="C813" s="85">
        <f>MAX( NORMINV( MCrands!C813, (C$5+C$4)/2, (C$5-C$4)/3.29 ), 0 )</f>
        <v>2.656241911</v>
      </c>
      <c r="D813" s="83"/>
      <c r="E813" s="84">
        <f>Baseline!B$33 * (C813 * Baseline!B$68*Baseline!B$68/Baseline!B$75 + Baseline!B$46 * Baseline!B$54*Baseline!B$54/Baseline!B$76 + Baseline!B$47 * Baseline!B$55*Baseline!B$55/Baseline!B$77 + Baseline!B$56*Baseline!B$56/Baseline!B$78)</f>
        <v>0.00001885574757</v>
      </c>
      <c r="F813" s="84">
        <f>Baseline!B$33 * (C813 * Baseline!B$68*Baseline!B$59/Baseline!B$75 + Baseline!B$46 * Baseline!B$54*Baseline!B$69/Baseline!B$76 + Baseline!B$47 * Baseline!B$55*Baseline!B$57/Baseline!B$77 + Baseline!B$56*Baseline!B$58/Baseline!B$78)</f>
        <v>0.0000002392166618</v>
      </c>
      <c r="G813" s="85">
        <f>Baseline!B$33 * (C813 * Baseline!B$68*Baseline!B$60/Baseline!B$75 + Baseline!B$46 * Baseline!B$54*Baseline!B$61/Baseline!B$76 + Baseline!B$47 * Baseline!B$55*Baseline!B$70/Baseline!B$77 + Baseline!B$56*Baseline!B$62/Baseline!B$78)</f>
        <v>0.0000002007942484</v>
      </c>
      <c r="H813" s="84">
        <f>Baseline!B$33 * (C813 * Baseline!B$68*Baseline!B$63/Baseline!B$75 + Baseline!B$46 * Baseline!B$54*Baseline!B$64/Baseline!B$76 + Baseline!B$47 * Baseline!B$55*Baseline!B$65/Baseline!B$77 + Baseline!B$56*Baseline!B$71/Baseline!B$78)</f>
        <v>0.000000003726521205</v>
      </c>
      <c r="I813" s="84">
        <f>Baseline!B$33 * (C813 * Baseline!B$59*Baseline!B$68/Baseline!B$75 + Baseline!B$46 * Baseline!B$69*Baseline!B$54/Baseline!B$76 + Baseline!B$47 * Baseline!B$57*Baseline!B$55/Baseline!B$77 + Baseline!B$58*Baseline!B$56/Baseline!B$78)</f>
        <v>0.0000002392166618</v>
      </c>
      <c r="J813" s="85">
        <f>Baseline!B$33 * (C813 * Baseline!B$59*Baseline!B$59/Baseline!B$75 + Baseline!B$46 * Baseline!B$69*Baseline!B$69/Baseline!B$76 + Baseline!B$47 * Baseline!B$57*Baseline!B$57/Baseline!B$77 + Baseline!B$58*Baseline!B$58/Baseline!B$78)</f>
        <v>0.000002116574458</v>
      </c>
      <c r="K813" s="84">
        <f>Baseline!B$33 * (C813 * Baseline!B$59*Baseline!B$60/Baseline!B$75 + Baseline!B$46 * Baseline!B$69*Baseline!B$61/Baseline!B$76 + Baseline!B$47 * Baseline!B$57*Baseline!B$70/Baseline!B$77 + Baseline!B$58*Baseline!B$62/Baseline!B$78)</f>
        <v>0.00000001648984988</v>
      </c>
      <c r="L813" s="85">
        <f>Baseline!B$33 * (C813 * Baseline!B$59*Baseline!B$63/Baseline!B$75 + Baseline!B$46 * Baseline!B$69*Baseline!B$64/Baseline!B$76 + Baseline!B$47 * Baseline!B$57*Baseline!B$65/Baseline!B$77 + Baseline!B$58*Baseline!B$71/Baseline!B$78)</f>
        <v>0.00000001707279676</v>
      </c>
      <c r="M813" s="84">
        <f>Baseline!B$33 * (C813 * Baseline!B$60*Baseline!B$68/Baseline!B$75 + Baseline!B$46 * Baseline!B$61*Baseline!B$54/Baseline!B$76 + Baseline!B$47 * Baseline!B$70*Baseline!B$55/Baseline!B$77 + Baseline!B$62*Baseline!B$56/Baseline!B$78)</f>
        <v>0.0000002007942484</v>
      </c>
      <c r="N813" s="85">
        <f>Baseline!B$33 * (C813 * Baseline!B$60*Baseline!B$59/Baseline!B$75 + Baseline!B$46 * Baseline!B$61*Baseline!B$69/Baseline!B$76 + Baseline!B$47 * Baseline!B$70*Baseline!B$57/Baseline!B$77 + Baseline!B$62*Baseline!B$58/Baseline!B$78)</f>
        <v>0.00000001648984988</v>
      </c>
      <c r="O813" s="85">
        <f>Baseline!B$33 * (C813 * Baseline!B$60*Baseline!B$60/Baseline!B$75 + Baseline!B$46 * Baseline!B$61*Baseline!B$61/Baseline!B$76 + Baseline!B$47 * Baseline!B$70*Baseline!B$70/Baseline!B$77 + Baseline!B$62*Baseline!B$62/Baseline!B$78)</f>
        <v>0.000001589267684</v>
      </c>
      <c r="P813" s="84">
        <f>Baseline!B$33 * (C813 * Baseline!B$60*Baseline!B$63/Baseline!B$75 + Baseline!B$46 * Baseline!B$61*Baseline!B$64/Baseline!B$76 + Baseline!B$47 * Baseline!B$70*Baseline!B$65/Baseline!B$77 + Baseline!B$62*Baseline!B$71/Baseline!B$78)</f>
        <v>0.000000001956407823</v>
      </c>
      <c r="Q813" s="84">
        <f>Baseline!B$33 * (C813 * Baseline!B$63*Baseline!B$68/Baseline!B$75 + Baseline!B$46 * Baseline!B$64*Baseline!B$54/Baseline!B$76 + Baseline!B$47 * Baseline!B$65*Baseline!B$55/Baseline!B$77 + Baseline!B$71*Baseline!B$56/Baseline!B$78)</f>
        <v>0.000000003726521205</v>
      </c>
      <c r="R813" s="84">
        <f>Baseline!B$33 * (C813 * Baseline!B$63*Baseline!B$59/Baseline!B$75 + Baseline!B$46 * Baseline!B$64*Baseline!B$69/Baseline!B$76 + Baseline!B$47 * Baseline!B$65*Baseline!B$57/Baseline!B$77 + Baseline!B$71*Baseline!B$58/Baseline!B$78)</f>
        <v>0.00000001707279676</v>
      </c>
      <c r="S813" s="84">
        <f>Baseline!B$33 * (C813 * Baseline!B$63*Baseline!B$60/Baseline!B$75 + Baseline!B$46 * Baseline!B$64*Baseline!B$61/Baseline!B$76 + Baseline!B$47 * Baseline!B$65*Baseline!B$70/Baseline!B$77 + Baseline!B$71*Baseline!B$62/Baseline!B$78)</f>
        <v>0.000000001956407823</v>
      </c>
      <c r="T813" s="84">
        <f>Baseline!B$33 * (C813 * Baseline!B$63*Baseline!B$63/Baseline!B$75 + Baseline!B$46 * Baseline!B$64*Baseline!B$64/Baseline!B$76 + Baseline!B$47 * Baseline!B$65*Baseline!B$65/Baseline!B$77 + Baseline!B$71*Baseline!B$71/Baseline!B$78)</f>
        <v>0.00000009856721882</v>
      </c>
      <c r="U813" s="83"/>
      <c r="V813" s="84">
        <f>E813 * ( Baseline!B$89 * Baseline!B$7 )</f>
        <v>0.195703804</v>
      </c>
      <c r="W813" s="84">
        <f>F813 * ( Baseline!D$89 * Baseline!B$11 )</f>
        <v>0.004412733042</v>
      </c>
      <c r="X813" s="84">
        <f>G813 * ( Baseline!F$89 * Baseline!B$16 )</f>
        <v>0.00697454202</v>
      </c>
      <c r="Y813" s="84">
        <f>H813 * ( Baseline!H$89 * Baseline!B$18 )</f>
        <v>0.001310518632</v>
      </c>
      <c r="Z813" s="86">
        <f t="shared" si="1"/>
        <v>0.2084015977</v>
      </c>
      <c r="AA813" s="84">
        <f>I813 * ( Baseline!B$89 * Baseline!B$7 )</f>
        <v>0.002482829733</v>
      </c>
      <c r="AB813" s="85">
        <f>J813 * ( Baseline!D$89 * Baseline!B$11 )</f>
        <v>0.03904359327</v>
      </c>
      <c r="AC813" s="85">
        <f>K813 * ( Baseline!F$89 * Baseline!B$16 )</f>
        <v>0.0005727711415</v>
      </c>
      <c r="AD813" s="85">
        <f>L813 * ( Baseline!F$89 * Baseline!B$16 )</f>
        <v>0.0005930196674</v>
      </c>
      <c r="AE813" s="86">
        <f t="shared" si="2"/>
        <v>0.04269221382</v>
      </c>
      <c r="AF813" s="86">
        <f>M813 * ( Baseline!B$89 * Baseline!B$7 )</f>
        <v>0.002084043504</v>
      </c>
      <c r="AG813" s="86">
        <f>N813 * ( Baseline!D$89 * Baseline!B$11 )</f>
        <v>0.0003041815936</v>
      </c>
      <c r="AH813" s="86">
        <f>O813 * ( Baseline!F$89 * Baseline!B$16 )</f>
        <v>0.05520284733</v>
      </c>
      <c r="AI813" s="86">
        <f>P813 * ( Baseline!H$89 * Baseline!B$18 )</f>
        <v>0.0006880167219</v>
      </c>
      <c r="AJ813" s="86">
        <f t="shared" si="3"/>
        <v>0.05827908915</v>
      </c>
      <c r="AK813" s="86">
        <f>Q813 * ( Baseline!B$89 * Baseline!B$7 )</f>
        <v>0.00003867756359</v>
      </c>
      <c r="AL813" s="86">
        <f>R813 * ( Baseline!D$89 * Baseline!B$11 )</f>
        <v>0.0003149349791</v>
      </c>
      <c r="AM813" s="86">
        <f>S813 * ( Baseline!F$89 * Baseline!B$16 )</f>
        <v>0.00006795537561</v>
      </c>
      <c r="AN813" s="86">
        <f>T813 * ( Baseline!H$89 * Baseline!B$18 )</f>
        <v>0.03466347556</v>
      </c>
      <c r="AO813" s="86">
        <f t="shared" si="4"/>
        <v>0.03508504348</v>
      </c>
      <c r="AP813" s="62"/>
      <c r="AQ813" s="86">
        <f>V813 * ( (1-Baseline!B$90-Baseline!B$89) + (1-B813)*Baseline!B$90 )</f>
        <v>0.1112306532</v>
      </c>
      <c r="AR813" s="86">
        <f>W813 * ( (1-Baseline!B$90-Baseline!B$89) + (1-B813)*Baseline!B$90 )</f>
        <v>0.002508030853</v>
      </c>
      <c r="AS813" s="86">
        <f>X813 * ( (1-Baseline!B$90-Baseline!B$89) + (1-B813)*Baseline!B$90 )</f>
        <v>0.003964066352</v>
      </c>
      <c r="AT813" s="86">
        <f>Y813 * ( (1-Baseline!B$90-Baseline!B$89) + (1-B813)*Baseline!B$90 )</f>
        <v>0.00074484931</v>
      </c>
      <c r="AU813" s="86">
        <f t="shared" si="5"/>
        <v>0.1184475997</v>
      </c>
      <c r="AV813" s="86">
        <f>AA813 * ( (1-Baseline!D$90-Baseline!D$89) + (1-B813)*Baseline!D$90 )</f>
        <v>0.001948764859</v>
      </c>
      <c r="AW813" s="86">
        <f>AB813 * ( (1-Baseline!D$90-Baseline!D$89) + (1-B813)*Baseline!D$90 )</f>
        <v>0.03064518744</v>
      </c>
      <c r="AX813" s="86">
        <f>AC813 * ( (1-Baseline!D$90-Baseline!D$89) + (1-B813)*Baseline!D$90 )</f>
        <v>0.0004495661777</v>
      </c>
      <c r="AY813" s="86">
        <f>AD813 * ( (1-Baseline!D$90-Baseline!D$89) + (1-B813)*Baseline!D$90 )</f>
        <v>0.0004654591788</v>
      </c>
      <c r="AZ813" s="86">
        <f t="shared" si="6"/>
        <v>0.03350897765</v>
      </c>
      <c r="BA813" s="86">
        <f>AF813 * ( (1-Baseline!F$90-Baseline!F$89) + (1-Baseline!B$36)*Baseline!F$90 )</f>
        <v>0.001499744395</v>
      </c>
      <c r="BB813" s="86">
        <f>AG813 * ( (1-Baseline!F$90-Baseline!F$89) + (1-Baseline!B$36)*Baseline!F$90 )</f>
        <v>0.0002188988086</v>
      </c>
      <c r="BC813" s="86">
        <f>AH813 * ( (1-Baseline!F$90-Baseline!F$89) + (1-Baseline!B$36)*Baseline!F$90 )</f>
        <v>0.03972573543</v>
      </c>
      <c r="BD813" s="86">
        <f>AI813 * ( (1-Baseline!F$90-Baseline!F$89) + (1-Baseline!B$36)*Baseline!F$90 )</f>
        <v>0.0004951188496</v>
      </c>
      <c r="BE813" s="86">
        <f t="shared" si="7"/>
        <v>0.04193949748</v>
      </c>
      <c r="BF813" s="86">
        <f>AK813 * ( (1-Baseline!H$90-Baseline!H$89) + (1-Baseline!B$36)*Baseline!H$90 )</f>
        <v>0.00003064500718</v>
      </c>
      <c r="BG813" s="86">
        <f>AL813 * ( (1-Baseline!H$90-Baseline!H$89) + (1-Baseline!B$36)*Baseline!H$90 )</f>
        <v>0.0002495292826</v>
      </c>
      <c r="BH813" s="86">
        <f>AM813 * ( (1-Baseline!H$90-Baseline!H$89) + (1-Baseline!B$36)*Baseline!H$90 )</f>
        <v>0.00005384240321</v>
      </c>
      <c r="BI813" s="86">
        <f>AN813 * ( (1-Baseline!H$90-Baseline!H$89) + (1-Baseline!B$36)*Baseline!H$90 )</f>
        <v>0.02746456496</v>
      </c>
      <c r="BJ813" s="86">
        <f t="shared" si="8"/>
        <v>0.02779858165</v>
      </c>
      <c r="BK813" s="62"/>
      <c r="BL813" s="86">
        <f t="shared" si="19"/>
        <v>0.939070555</v>
      </c>
      <c r="BM813" s="86">
        <f t="shared" si="20"/>
        <v>0.02117418048</v>
      </c>
      <c r="BN813" s="86">
        <f t="shared" si="21"/>
        <v>0.03346683565</v>
      </c>
      <c r="BO813" s="86">
        <f t="shared" si="22"/>
        <v>0.006288428909</v>
      </c>
      <c r="BP813" s="86">
        <f t="shared" si="9"/>
        <v>1</v>
      </c>
      <c r="BQ813" s="86">
        <f t="shared" si="23"/>
        <v>0.05815650001</v>
      </c>
      <c r="BR813" s="86">
        <f t="shared" si="24"/>
        <v>0.9145366282</v>
      </c>
      <c r="BS813" s="86">
        <f t="shared" si="25"/>
        <v>0.01341629047</v>
      </c>
      <c r="BT813" s="86">
        <f t="shared" si="26"/>
        <v>0.01389058131</v>
      </c>
      <c r="BU813" s="86">
        <f t="shared" si="10"/>
        <v>1</v>
      </c>
      <c r="BV813" s="86">
        <f t="shared" si="27"/>
        <v>0.03575971304</v>
      </c>
      <c r="BW813" s="86">
        <f t="shared" si="28"/>
        <v>0.005219395122</v>
      </c>
      <c r="BX813" s="86">
        <f t="shared" si="29"/>
        <v>0.9472153415</v>
      </c>
      <c r="BY813" s="86">
        <f t="shared" si="30"/>
        <v>0.01180555036</v>
      </c>
      <c r="BZ813" s="86">
        <f t="shared" si="11"/>
        <v>1</v>
      </c>
      <c r="CA813" s="86">
        <f t="shared" si="31"/>
        <v>0.001102394632</v>
      </c>
      <c r="CB813" s="86">
        <f t="shared" si="32"/>
        <v>0.008976331447</v>
      </c>
      <c r="CC813" s="86">
        <f t="shared" si="33"/>
        <v>0.001936875913</v>
      </c>
      <c r="CD813" s="86">
        <f t="shared" si="34"/>
        <v>0.987984398</v>
      </c>
      <c r="CE813" s="86">
        <f t="shared" si="12"/>
        <v>1</v>
      </c>
      <c r="CF813" s="62"/>
      <c r="CG813" s="86">
        <f t="shared" si="35"/>
        <v>0.939070555</v>
      </c>
      <c r="CH813" s="86">
        <f t="shared" si="36"/>
        <v>0.02117418048</v>
      </c>
      <c r="CI813" s="86">
        <f t="shared" si="37"/>
        <v>0.03346683565</v>
      </c>
      <c r="CJ813" s="86">
        <f t="shared" si="38"/>
        <v>0.006288428909</v>
      </c>
      <c r="CK813" s="86">
        <f t="shared" si="13"/>
        <v>1</v>
      </c>
      <c r="CL813" s="86">
        <f t="shared" si="39"/>
        <v>0.05815650001</v>
      </c>
      <c r="CM813" s="86">
        <f t="shared" si="40"/>
        <v>0.9145366282</v>
      </c>
      <c r="CN813" s="86">
        <f t="shared" si="41"/>
        <v>0.01341629047</v>
      </c>
      <c r="CO813" s="86">
        <f t="shared" si="42"/>
        <v>0.01389058131</v>
      </c>
      <c r="CP813" s="86">
        <f t="shared" si="14"/>
        <v>1</v>
      </c>
      <c r="CQ813" s="86">
        <f t="shared" si="43"/>
        <v>0.03575971304</v>
      </c>
      <c r="CR813" s="86">
        <f t="shared" si="44"/>
        <v>0.005219395122</v>
      </c>
      <c r="CS813" s="86">
        <f t="shared" si="45"/>
        <v>0.9472153415</v>
      </c>
      <c r="CT813" s="86">
        <f t="shared" si="46"/>
        <v>0.01180555036</v>
      </c>
      <c r="CU813" s="86">
        <f t="shared" si="15"/>
        <v>1</v>
      </c>
      <c r="CV813" s="86">
        <f t="shared" si="47"/>
        <v>0.001102394632</v>
      </c>
      <c r="CW813" s="86">
        <f t="shared" si="48"/>
        <v>0.008976331447</v>
      </c>
      <c r="CX813" s="86">
        <f t="shared" si="49"/>
        <v>0.001936875913</v>
      </c>
      <c r="CY813" s="86">
        <f t="shared" si="50"/>
        <v>0.987984398</v>
      </c>
      <c r="CZ813" s="86">
        <f t="shared" si="16"/>
        <v>1</v>
      </c>
      <c r="DA813" s="62"/>
      <c r="DB813" s="86">
        <f>(AQ813*Baseline!B$7 + AV813*Baseline!B$11 + BA813*Baseline!B$16 + BF813*Baseline!B$18)</f>
        <v>64553.78682</v>
      </c>
      <c r="DC813" s="86">
        <f>(AR813*Baseline!B$7 + AW813*Baseline!B$11 + BB813*Baseline!B$16 + BG813*Baseline!B$18)</f>
        <v>79096.15633</v>
      </c>
      <c r="DD813" s="86">
        <f>(AS813*Baseline!B$7 + AX813*Baseline!B$11 + BC813*Baseline!B$16 + BH813*Baseline!B$18)</f>
        <v>138440.9403</v>
      </c>
      <c r="DE813" s="86">
        <f>(AT813*Baseline!B$7 + AY813*Baseline!B$11 + BD813*Baseline!B$16 + BI813*Baseline!B$18)</f>
        <v>1260643.037</v>
      </c>
      <c r="DF813" s="86">
        <f t="shared" si="17"/>
        <v>1542733.92</v>
      </c>
      <c r="DG813" s="62"/>
      <c r="DH813" s="86">
        <f t="shared" si="51"/>
        <v>0.04184375929</v>
      </c>
      <c r="DI813" s="86">
        <f t="shared" si="52"/>
        <v>0.05127012201</v>
      </c>
      <c r="DJ813" s="86">
        <f t="shared" si="53"/>
        <v>0.08973740607</v>
      </c>
      <c r="DK813" s="86">
        <f t="shared" si="54"/>
        <v>0.8171487126</v>
      </c>
      <c r="DL813" s="86">
        <f t="shared" si="18"/>
        <v>1</v>
      </c>
      <c r="DM813" s="62"/>
      <c r="DN813" s="86">
        <f>DH813 / (Baseline!B$7/Baseline!B$17)</f>
        <v>4.466546085</v>
      </c>
      <c r="DO813" s="86">
        <f>DI813 / (Baseline!B$11/Baseline!B$17)</f>
        <v>1.237685285</v>
      </c>
      <c r="DP813" s="86">
        <f>DJ813 / (Baseline!B$16/Baseline!B$17)</f>
        <v>1.386714116</v>
      </c>
      <c r="DQ813" s="86">
        <f>DK813 / (Baseline!B$18/Baseline!B$17)</f>
        <v>0.9238587593</v>
      </c>
      <c r="DR813" s="62"/>
      <c r="DS813" s="86">
        <f>DH813 / Baseline!H$117</f>
        <v>1.674048033</v>
      </c>
      <c r="DT813" s="86">
        <f>DI813 / Baseline!H$118</f>
        <v>1.154093125</v>
      </c>
      <c r="DU813" s="86">
        <f>DJ813 / Baseline!H$119</f>
        <v>1.072758136</v>
      </c>
      <c r="DV813" s="86">
        <f>DK813 / Baseline!H$120</f>
        <v>0.9648376224</v>
      </c>
      <c r="DW813" s="87"/>
      <c r="DX813" s="86">
        <f>(AU813*Baseline!B$34)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0.0302966712</v>
      </c>
      <c r="DY813" s="86">
        <f>(AZ813*Baseline!B$34) + (Baseline!D$90*(1-Baseline!D$91)*Baseline!B$35) + (Baseline!D$90*Baseline!D$91*((1-Baseline!D$92)*Baseline!B$40 + Baseline!D$92*Baseline!B$41))</f>
        <v>0.01143991465</v>
      </c>
      <c r="DZ813" s="86">
        <f>(BE813*Baseline!B$34) + (Baseline!F$90*(1-Baseline!F$91)*Baseline!B$35) + (Baseline!F$90*Baseline!F$91*((1-Baseline!F$92)*Baseline!B$40 + Baseline!F$92*Baseline!B$41))</f>
        <v>0.01402156462</v>
      </c>
      <c r="EA813" s="86">
        <f>(BJ813*Baseline!B$34) + (Baseline!H$90*(1-Baseline!H$91)*Baseline!B$35) + (Baseline!H$90*Baseline!H$91*((1-Baseline!H$92)*Baseline!B$40 + Baseline!H$92*Baseline!B$41))</f>
        <v>0.009314787248</v>
      </c>
      <c r="EB813" s="86">
        <f>( DX813*Baseline!B$7 + DY813*Baseline!B$11 + DZ813*Baseline!B$16 + EA813*Baseline!B$18 ) / Baseline!B$17</f>
        <v>0.009903968873</v>
      </c>
    </row>
    <row r="814">
      <c r="A814" s="73" t="s">
        <v>990</v>
      </c>
      <c r="B814" s="85">
        <f>MIN( MAX( NORMINV( MCrands!B814, (B$5+B$4)/2, (B$5-B$4)/3.29 ), 0 ), 1 )</f>
        <v>0.5990967068</v>
      </c>
      <c r="C814" s="85">
        <f>MAX( NORMINV( MCrands!C814, (C$5+C$4)/2, (C$5-C$4)/3.29 ), 0 )</f>
        <v>2.430911628</v>
      </c>
      <c r="D814" s="83"/>
      <c r="E814" s="84">
        <f>Baseline!B$33 * (C814 * Baseline!B$68*Baseline!B$68/Baseline!B$75 + Baseline!B$46 * Baseline!B$54*Baseline!B$54/Baseline!B$76 + Baseline!B$47 * Baseline!B$55*Baseline!B$55/Baseline!B$77 + Baseline!B$56*Baseline!B$56/Baseline!B$78)</f>
        <v>0.00001726040375</v>
      </c>
      <c r="F814" s="84">
        <f>Baseline!B$33 * (C814 * Baseline!B$68*Baseline!B$59/Baseline!B$75 + Baseline!B$46 * Baseline!B$54*Baseline!B$69/Baseline!B$76 + Baseline!B$47 * Baseline!B$55*Baseline!B$57/Baseline!B$77 + Baseline!B$56*Baseline!B$58/Baseline!B$78)</f>
        <v>0.0000002389647654</v>
      </c>
      <c r="G814" s="85">
        <f>Baseline!B$33 * (C814 * Baseline!B$68*Baseline!B$60/Baseline!B$75 + Baseline!B$46 * Baseline!B$54*Baseline!B$61/Baseline!B$76 + Baseline!B$47 * Baseline!B$55*Baseline!B$70/Baseline!B$77 + Baseline!B$56*Baseline!B$62/Baseline!B$78)</f>
        <v>0.0000002001750031</v>
      </c>
      <c r="H814" s="84">
        <f>Baseline!B$33 * (C814 * Baseline!B$68*Baseline!B$63/Baseline!B$75 + Baseline!B$46 * Baseline!B$54*Baseline!B$64/Baseline!B$76 + Baseline!B$47 * Baseline!B$55*Baseline!B$65/Baseline!B$77 + Baseline!B$56*Baseline!B$71/Baseline!B$78)</f>
        <v>0.000000003664596675</v>
      </c>
      <c r="I814" s="84">
        <f>Baseline!B$33 * (C814 * Baseline!B$59*Baseline!B$68/Baseline!B$75 + Baseline!B$46 * Baseline!B$69*Baseline!B$54/Baseline!B$76 + Baseline!B$47 * Baseline!B$57*Baseline!B$55/Baseline!B$77 + Baseline!B$58*Baseline!B$56/Baseline!B$78)</f>
        <v>0.0000002389647654</v>
      </c>
      <c r="J814" s="85">
        <f>Baseline!B$33 * (C814 * Baseline!B$59*Baseline!B$59/Baseline!B$75 + Baseline!B$46 * Baseline!B$69*Baseline!B$69/Baseline!B$76 + Baseline!B$47 * Baseline!B$57*Baseline!B$57/Baseline!B$77 + Baseline!B$58*Baseline!B$58/Baseline!B$78)</f>
        <v>0.000002116574419</v>
      </c>
      <c r="K814" s="84">
        <f>Baseline!B$33 * (C814 * Baseline!B$59*Baseline!B$60/Baseline!B$75 + Baseline!B$46 * Baseline!B$69*Baseline!B$61/Baseline!B$76 + Baseline!B$47 * Baseline!B$57*Baseline!B$70/Baseline!B$77 + Baseline!B$58*Baseline!B$62/Baseline!B$78)</f>
        <v>0.0000000164897521</v>
      </c>
      <c r="L814" s="85">
        <f>Baseline!B$33 * (C814 * Baseline!B$59*Baseline!B$63/Baseline!B$75 + Baseline!B$46 * Baseline!B$69*Baseline!B$64/Baseline!B$76 + Baseline!B$47 * Baseline!B$57*Baseline!B$65/Baseline!B$77 + Baseline!B$58*Baseline!B$71/Baseline!B$78)</f>
        <v>0.00000001707278698</v>
      </c>
      <c r="M814" s="84">
        <f>Baseline!B$33 * (C814 * Baseline!B$60*Baseline!B$68/Baseline!B$75 + Baseline!B$46 * Baseline!B$61*Baseline!B$54/Baseline!B$76 + Baseline!B$47 * Baseline!B$70*Baseline!B$55/Baseline!B$77 + Baseline!B$62*Baseline!B$56/Baseline!B$78)</f>
        <v>0.0000002001750031</v>
      </c>
      <c r="N814" s="85">
        <f>Baseline!B$33 * (C814 * Baseline!B$60*Baseline!B$59/Baseline!B$75 + Baseline!B$46 * Baseline!B$61*Baseline!B$69/Baseline!B$76 + Baseline!B$47 * Baseline!B$70*Baseline!B$57/Baseline!B$77 + Baseline!B$62*Baseline!B$58/Baseline!B$78)</f>
        <v>0.0000000164897521</v>
      </c>
      <c r="O814" s="85">
        <f>Baseline!B$33 * (C814 * Baseline!B$60*Baseline!B$60/Baseline!B$75 + Baseline!B$46 * Baseline!B$61*Baseline!B$61/Baseline!B$76 + Baseline!B$47 * Baseline!B$70*Baseline!B$70/Baseline!B$77 + Baseline!B$62*Baseline!B$62/Baseline!B$78)</f>
        <v>0.000001589267443</v>
      </c>
      <c r="P814" s="84">
        <f>Baseline!B$33 * (C814 * Baseline!B$60*Baseline!B$63/Baseline!B$75 + Baseline!B$46 * Baseline!B$61*Baseline!B$64/Baseline!B$76 + Baseline!B$47 * Baseline!B$70*Baseline!B$65/Baseline!B$77 + Baseline!B$62*Baseline!B$71/Baseline!B$78)</f>
        <v>0.000000001956383787</v>
      </c>
      <c r="Q814" s="84">
        <f>Baseline!B$33 * (C814 * Baseline!B$63*Baseline!B$68/Baseline!B$75 + Baseline!B$46 * Baseline!B$64*Baseline!B$54/Baseline!B$76 + Baseline!B$47 * Baseline!B$65*Baseline!B$55/Baseline!B$77 + Baseline!B$71*Baseline!B$56/Baseline!B$78)</f>
        <v>0.000000003664596675</v>
      </c>
      <c r="R814" s="84">
        <f>Baseline!B$33 * (C814 * Baseline!B$63*Baseline!B$59/Baseline!B$75 + Baseline!B$46 * Baseline!B$64*Baseline!B$69/Baseline!B$76 + Baseline!B$47 * Baseline!B$65*Baseline!B$57/Baseline!B$77 + Baseline!B$71*Baseline!B$58/Baseline!B$78)</f>
        <v>0.00000001707278698</v>
      </c>
      <c r="S814" s="84">
        <f>Baseline!B$33 * (C814 * Baseline!B$63*Baseline!B$60/Baseline!B$75 + Baseline!B$46 * Baseline!B$64*Baseline!B$61/Baseline!B$76 + Baseline!B$47 * Baseline!B$65*Baseline!B$70/Baseline!B$77 + Baseline!B$71*Baseline!B$62/Baseline!B$78)</f>
        <v>0.000000001956383787</v>
      </c>
      <c r="T814" s="84">
        <f>Baseline!B$33 * (C814 * Baseline!B$63*Baseline!B$63/Baseline!B$75 + Baseline!B$46 * Baseline!B$64*Baseline!B$64/Baseline!B$76 + Baseline!B$47 * Baseline!B$65*Baseline!B$65/Baseline!B$77 + Baseline!B$71*Baseline!B$71/Baseline!B$78)</f>
        <v>0.00000009856721642</v>
      </c>
      <c r="U814" s="83"/>
      <c r="V814" s="84">
        <f>E814 * ( Baseline!B$89 * Baseline!B$7 )</f>
        <v>0.1791457305</v>
      </c>
      <c r="W814" s="84">
        <f>F814 * ( Baseline!D$89 * Baseline!B$11 )</f>
        <v>0.004408086411</v>
      </c>
      <c r="X814" s="84">
        <f>G814 * ( Baseline!F$89 * Baseline!B$16 )</f>
        <v>0.006953032677</v>
      </c>
      <c r="Y814" s="84">
        <f>H814 * ( Baseline!H$89 * Baseline!B$18 )</f>
        <v>0.001288741418</v>
      </c>
      <c r="Z814" s="86">
        <f t="shared" si="1"/>
        <v>0.191795591</v>
      </c>
      <c r="AA814" s="84">
        <f>I814 * ( Baseline!B$89 * Baseline!B$7 )</f>
        <v>0.0024802153</v>
      </c>
      <c r="AB814" s="85">
        <f>J814 * ( Baseline!D$89 * Baseline!B$11 )</f>
        <v>0.03904359254</v>
      </c>
      <c r="AC814" s="85">
        <f>K814 * ( Baseline!F$89 * Baseline!B$16 )</f>
        <v>0.0005727677453</v>
      </c>
      <c r="AD814" s="85">
        <f>L814 * ( Baseline!F$89 * Baseline!B$16 )</f>
        <v>0.0005930193278</v>
      </c>
      <c r="AE814" s="86">
        <f t="shared" si="2"/>
        <v>0.04268959491</v>
      </c>
      <c r="AF814" s="86">
        <f>M814 * ( Baseline!B$89 * Baseline!B$7 )</f>
        <v>0.002077616357</v>
      </c>
      <c r="AG814" s="86">
        <f>N814 * ( Baseline!D$89 * Baseline!B$11 )</f>
        <v>0.00030417979</v>
      </c>
      <c r="AH814" s="86">
        <f>O814 * ( Baseline!F$89 * Baseline!B$16 )</f>
        <v>0.05520283898</v>
      </c>
      <c r="AI814" s="86">
        <f>P814 * ( Baseline!H$89 * Baseline!B$18 )</f>
        <v>0.0006880082689</v>
      </c>
      <c r="AJ814" s="86">
        <f t="shared" si="3"/>
        <v>0.0582726434</v>
      </c>
      <c r="AK814" s="86">
        <f>Q814 * ( Baseline!B$89 * Baseline!B$7 )</f>
        <v>0.00003803484889</v>
      </c>
      <c r="AL814" s="86">
        <f>R814 * ( Baseline!D$89 * Baseline!B$11 )</f>
        <v>0.0003149347987</v>
      </c>
      <c r="AM814" s="86">
        <f>S814 * ( Baseline!F$89 * Baseline!B$16 )</f>
        <v>0.00006795454071</v>
      </c>
      <c r="AN814" s="86">
        <f>T814 * ( Baseline!H$89 * Baseline!B$18 )</f>
        <v>0.03466347472</v>
      </c>
      <c r="AO814" s="86">
        <f t="shared" si="4"/>
        <v>0.03508439891</v>
      </c>
      <c r="AP814" s="62"/>
      <c r="AQ814" s="86">
        <f>V814 * ( (1-Baseline!B$90-Baseline!B$89) + (1-B814)*Baseline!B$90 )</f>
        <v>0.0797922126</v>
      </c>
      <c r="AR814" s="86">
        <f>W814 * ( (1-Baseline!B$90-Baseline!B$89) + (1-B814)*Baseline!B$90 )</f>
        <v>0.001963379016</v>
      </c>
      <c r="AS814" s="86">
        <f>X814 * ( (1-Baseline!B$90-Baseline!B$89) + (1-B814)*Baseline!B$90 )</f>
        <v>0.003096908087</v>
      </c>
      <c r="AT814" s="86">
        <f>Y814 * ( (1-Baseline!B$90-Baseline!B$89) + (1-B814)*Baseline!B$90 )</f>
        <v>0.0005740104934</v>
      </c>
      <c r="AU814" s="86">
        <f t="shared" si="5"/>
        <v>0.0854265102</v>
      </c>
      <c r="AV814" s="86">
        <f>AA814 * ( (1-Baseline!D$90-Baseline!D$89) + (1-B814)*Baseline!D$90 )</f>
        <v>0.00179320329</v>
      </c>
      <c r="AW814" s="86">
        <f>AB814 * ( (1-Baseline!D$90-Baseline!D$89) + (1-B814)*Baseline!D$90 )</f>
        <v>0.02822863748</v>
      </c>
      <c r="AX814" s="86">
        <f>AC814 * ( (1-Baseline!D$90-Baseline!D$89) + (1-B814)*Baseline!D$90 )</f>
        <v>0.0004141128413</v>
      </c>
      <c r="AY814" s="86">
        <f>AD814 * ( (1-Baseline!D$90-Baseline!D$89) + (1-B814)*Baseline!D$90 )</f>
        <v>0.0004287547977</v>
      </c>
      <c r="AZ814" s="86">
        <f t="shared" si="6"/>
        <v>0.03086470841</v>
      </c>
      <c r="BA814" s="86">
        <f>AF814 * ( (1-Baseline!F$90-Baseline!F$89) + (1-Baseline!B$36)*Baseline!F$90 )</f>
        <v>0.001495119215</v>
      </c>
      <c r="BB814" s="86">
        <f>AG814 * ( (1-Baseline!F$90-Baseline!F$89) + (1-Baseline!B$36)*Baseline!F$90 )</f>
        <v>0.0002188975106</v>
      </c>
      <c r="BC814" s="86">
        <f>AH814 * ( (1-Baseline!F$90-Baseline!F$89) + (1-Baseline!B$36)*Baseline!F$90 )</f>
        <v>0.03972572942</v>
      </c>
      <c r="BD814" s="86">
        <f>AI814 * ( (1-Baseline!F$90-Baseline!F$89) + (1-Baseline!B$36)*Baseline!F$90 )</f>
        <v>0.0004951127665</v>
      </c>
      <c r="BE814" s="86">
        <f t="shared" si="7"/>
        <v>0.04193485891</v>
      </c>
      <c r="BF814" s="86">
        <f>AK814 * ( (1-Baseline!H$90-Baseline!H$89) + (1-Baseline!B$36)*Baseline!H$90 )</f>
        <v>0.00003013577148</v>
      </c>
      <c r="BG814" s="86">
        <f>AL814 * ( (1-Baseline!H$90-Baseline!H$89) + (1-Baseline!B$36)*Baseline!H$90 )</f>
        <v>0.0002495291397</v>
      </c>
      <c r="BH814" s="86">
        <f>AM814 * ( (1-Baseline!H$90-Baseline!H$89) + (1-Baseline!B$36)*Baseline!H$90 )</f>
        <v>0.0000538417417</v>
      </c>
      <c r="BI814" s="86">
        <f>AN814 * ( (1-Baseline!H$90-Baseline!H$89) + (1-Baseline!B$36)*Baseline!H$90 )</f>
        <v>0.02746456429</v>
      </c>
      <c r="BJ814" s="86">
        <f t="shared" si="8"/>
        <v>0.02779807094</v>
      </c>
      <c r="BK814" s="62"/>
      <c r="BL814" s="86">
        <f t="shared" si="19"/>
        <v>0.9340450923</v>
      </c>
      <c r="BM814" s="86">
        <f t="shared" si="20"/>
        <v>0.02298325205</v>
      </c>
      <c r="BN814" s="86">
        <f t="shared" si="21"/>
        <v>0.03625230715</v>
      </c>
      <c r="BO814" s="86">
        <f t="shared" si="22"/>
        <v>0.006719348503</v>
      </c>
      <c r="BP814" s="86">
        <f t="shared" si="9"/>
        <v>1</v>
      </c>
      <c r="BQ814" s="86">
        <f t="shared" si="23"/>
        <v>0.05809882491</v>
      </c>
      <c r="BR814" s="86">
        <f t="shared" si="24"/>
        <v>0.9145927156</v>
      </c>
      <c r="BS814" s="86">
        <f t="shared" si="25"/>
        <v>0.01341703397</v>
      </c>
      <c r="BT814" s="86">
        <f t="shared" si="26"/>
        <v>0.01389142551</v>
      </c>
      <c r="BU814" s="86">
        <f t="shared" si="10"/>
        <v>1</v>
      </c>
      <c r="BV814" s="86">
        <f t="shared" si="27"/>
        <v>0.03565337414</v>
      </c>
      <c r="BW814" s="86">
        <f t="shared" si="28"/>
        <v>0.005219941507</v>
      </c>
      <c r="BX814" s="86">
        <f t="shared" si="29"/>
        <v>0.9473199732</v>
      </c>
      <c r="BY814" s="86">
        <f t="shared" si="30"/>
        <v>0.01180671116</v>
      </c>
      <c r="BZ814" s="86">
        <f t="shared" si="11"/>
        <v>1</v>
      </c>
      <c r="CA814" s="86">
        <f t="shared" si="31"/>
        <v>0.001084095783</v>
      </c>
      <c r="CB814" s="86">
        <f t="shared" si="32"/>
        <v>0.00897649122</v>
      </c>
      <c r="CC814" s="86">
        <f t="shared" si="33"/>
        <v>0.0019368877</v>
      </c>
      <c r="CD814" s="86">
        <f t="shared" si="34"/>
        <v>0.9880025253</v>
      </c>
      <c r="CE814" s="86">
        <f t="shared" si="12"/>
        <v>1</v>
      </c>
      <c r="CF814" s="62"/>
      <c r="CG814" s="86">
        <f t="shared" si="35"/>
        <v>0.9340450923</v>
      </c>
      <c r="CH814" s="86">
        <f t="shared" si="36"/>
        <v>0.02298325205</v>
      </c>
      <c r="CI814" s="86">
        <f t="shared" si="37"/>
        <v>0.03625230715</v>
      </c>
      <c r="CJ814" s="86">
        <f t="shared" si="38"/>
        <v>0.006719348503</v>
      </c>
      <c r="CK814" s="86">
        <f t="shared" si="13"/>
        <v>1</v>
      </c>
      <c r="CL814" s="86">
        <f t="shared" si="39"/>
        <v>0.05809882491</v>
      </c>
      <c r="CM814" s="86">
        <f t="shared" si="40"/>
        <v>0.9145927156</v>
      </c>
      <c r="CN814" s="86">
        <f t="shared" si="41"/>
        <v>0.01341703397</v>
      </c>
      <c r="CO814" s="86">
        <f t="shared" si="42"/>
        <v>0.01389142551</v>
      </c>
      <c r="CP814" s="86">
        <f t="shared" si="14"/>
        <v>1</v>
      </c>
      <c r="CQ814" s="86">
        <f t="shared" si="43"/>
        <v>0.03565337414</v>
      </c>
      <c r="CR814" s="86">
        <f t="shared" si="44"/>
        <v>0.005219941507</v>
      </c>
      <c r="CS814" s="86">
        <f t="shared" si="45"/>
        <v>0.9473199732</v>
      </c>
      <c r="CT814" s="86">
        <f t="shared" si="46"/>
        <v>0.01180671116</v>
      </c>
      <c r="CU814" s="86">
        <f t="shared" si="15"/>
        <v>1</v>
      </c>
      <c r="CV814" s="86">
        <f t="shared" si="47"/>
        <v>0.001084095783</v>
      </c>
      <c r="CW814" s="86">
        <f t="shared" si="48"/>
        <v>0.00897649122</v>
      </c>
      <c r="CX814" s="86">
        <f t="shared" si="49"/>
        <v>0.0019368877</v>
      </c>
      <c r="CY814" s="86">
        <f t="shared" si="50"/>
        <v>0.9880025253</v>
      </c>
      <c r="CZ814" s="86">
        <f t="shared" si="16"/>
        <v>1</v>
      </c>
      <c r="DA814" s="62"/>
      <c r="DB814" s="86">
        <f>(AQ814*Baseline!B$7 + AV814*Baseline!B$11 + BA814*Baseline!B$16 + BF814*Baseline!B$18)</f>
        <v>48933.71941</v>
      </c>
      <c r="DC814" s="86">
        <f>(AR814*Baseline!B$7 + AW814*Baseline!B$11 + BB814*Baseline!B$16 + BG814*Baseline!B$18)</f>
        <v>73649.56742</v>
      </c>
      <c r="DD814" s="86">
        <f>(AS814*Baseline!B$7 + AX814*Baseline!B$11 + BC814*Baseline!B$16 + BH814*Baseline!B$18)</f>
        <v>137944.2865</v>
      </c>
      <c r="DE814" s="86">
        <f>(AT814*Baseline!B$7 + AY814*Baseline!B$11 + BD814*Baseline!B$16 + BI814*Baseline!B$18)</f>
        <v>1260481.415</v>
      </c>
      <c r="DF814" s="86">
        <f t="shared" si="17"/>
        <v>1521008.988</v>
      </c>
      <c r="DG814" s="62"/>
      <c r="DH814" s="86">
        <f t="shared" si="51"/>
        <v>0.03217188051</v>
      </c>
      <c r="DI814" s="86">
        <f t="shared" si="52"/>
        <v>0.04842152019</v>
      </c>
      <c r="DJ814" s="86">
        <f t="shared" si="53"/>
        <v>0.0906926176</v>
      </c>
      <c r="DK814" s="86">
        <f t="shared" si="54"/>
        <v>0.8287139817</v>
      </c>
      <c r="DL814" s="86">
        <f t="shared" si="18"/>
        <v>1</v>
      </c>
      <c r="DM814" s="62"/>
      <c r="DN814" s="86">
        <f>DH814 / (Baseline!B$7/Baseline!B$17)</f>
        <v>3.434136639</v>
      </c>
      <c r="DO814" s="86">
        <f>DI814 / (Baseline!B$11/Baseline!B$17)</f>
        <v>1.168918673</v>
      </c>
      <c r="DP814" s="86">
        <f>DJ814 / (Baseline!B$16/Baseline!B$17)</f>
        <v>1.401475021</v>
      </c>
      <c r="DQ814" s="86">
        <f>DK814 / (Baseline!B$18/Baseline!B$17)</f>
        <v>0.936934317</v>
      </c>
      <c r="DR814" s="62"/>
      <c r="DS814" s="86">
        <f>DH814 / Baseline!H$117</f>
        <v>1.287104079</v>
      </c>
      <c r="DT814" s="86">
        <f>DI814 / Baseline!H$118</f>
        <v>1.089970949</v>
      </c>
      <c r="DU814" s="86">
        <f>DJ814 / Baseline!H$119</f>
        <v>1.084177131</v>
      </c>
      <c r="DV814" s="86">
        <f>DK814 / Baseline!H$120</f>
        <v>0.9784931622</v>
      </c>
      <c r="DW814" s="87"/>
      <c r="DX814" s="86">
        <f>(AU814*Baseline!B$34)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0.02534350778</v>
      </c>
      <c r="DY814" s="86">
        <f>(AZ814*Baseline!B$34) + (Baseline!D$90*(1-Baseline!D$91)*Baseline!B$35) + (Baseline!D$90*Baseline!D$91*((1-Baseline!D$92)*Baseline!B$40 + Baseline!D$92*Baseline!B$41))</f>
        <v>0.01104327426</v>
      </c>
      <c r="DZ814" s="86">
        <f>(BE814*Baseline!B$34) + (Baseline!F$90*(1-Baseline!F$91)*Baseline!B$35) + (Baseline!F$90*Baseline!F$91*((1-Baseline!F$92)*Baseline!B$40 + Baseline!F$92*Baseline!B$41))</f>
        <v>0.01402086884</v>
      </c>
      <c r="EA814" s="86">
        <f>(BJ814*Baseline!B$34) + (Baseline!H$90*(1-Baseline!H$91)*Baseline!B$35) + (Baseline!H$90*Baseline!H$91*((1-Baseline!H$92)*Baseline!B$40 + Baseline!H$92*Baseline!B$41))</f>
        <v>0.009314710641</v>
      </c>
      <c r="EB814" s="86">
        <f>( DX814*Baseline!B$7 + DY814*Baseline!B$11 + DZ814*Baseline!B$16 + EA814*Baseline!B$18 ) / Baseline!B$17</f>
        <v>0.009841023062</v>
      </c>
    </row>
    <row r="815">
      <c r="A815" s="73" t="s">
        <v>991</v>
      </c>
      <c r="B815" s="85">
        <f>MIN( MAX( NORMINV( MCrands!B815, (B$5+B$4)/2, (B$5-B$4)/3.29 ), 0 ), 1 )</f>
        <v>0.3429853527</v>
      </c>
      <c r="C815" s="85">
        <f>MAX( NORMINV( MCrands!C815, (C$5+C$4)/2, (C$5-C$4)/3.29 ), 0 )</f>
        <v>2.208787948</v>
      </c>
      <c r="D815" s="83"/>
      <c r="E815" s="84">
        <f>Baseline!B$33 * (C815 * Baseline!B$68*Baseline!B$68/Baseline!B$75 + Baseline!B$46 * Baseline!B$54*Baseline!B$54/Baseline!B$76 + Baseline!B$47 * Baseline!B$55*Baseline!B$55/Baseline!B$77 + Baseline!B$56*Baseline!B$56/Baseline!B$78)</f>
        <v>0.00001568776276</v>
      </c>
      <c r="F815" s="84">
        <f>Baseline!B$33 * (C815 * Baseline!B$68*Baseline!B$59/Baseline!B$75 + Baseline!B$46 * Baseline!B$54*Baseline!B$69/Baseline!B$76 + Baseline!B$47 * Baseline!B$55*Baseline!B$57/Baseline!B$77 + Baseline!B$56*Baseline!B$58/Baseline!B$78)</f>
        <v>0.0000002387164537</v>
      </c>
      <c r="G815" s="85">
        <f>Baseline!B$33 * (C815 * Baseline!B$68*Baseline!B$60/Baseline!B$75 + Baseline!B$46 * Baseline!B$54*Baseline!B$61/Baseline!B$76 + Baseline!B$47 * Baseline!B$55*Baseline!B$70/Baseline!B$77 + Baseline!B$56*Baseline!B$62/Baseline!B$78)</f>
        <v>0.0000001995645701</v>
      </c>
      <c r="H815" s="84">
        <f>Baseline!B$33 * (C815 * Baseline!B$68*Baseline!B$63/Baseline!B$75 + Baseline!B$46 * Baseline!B$54*Baseline!B$64/Baseline!B$76 + Baseline!B$47 * Baseline!B$55*Baseline!B$65/Baseline!B$77 + Baseline!B$56*Baseline!B$71/Baseline!B$78)</f>
        <v>0.000000003603553374</v>
      </c>
      <c r="I815" s="84">
        <f>Baseline!B$33 * (C815 * Baseline!B$59*Baseline!B$68/Baseline!B$75 + Baseline!B$46 * Baseline!B$69*Baseline!B$54/Baseline!B$76 + Baseline!B$47 * Baseline!B$57*Baseline!B$55/Baseline!B$77 + Baseline!B$58*Baseline!B$56/Baseline!B$78)</f>
        <v>0.0000002387164537</v>
      </c>
      <c r="J815" s="85">
        <f>Baseline!B$33 * (C815 * Baseline!B$59*Baseline!B$59/Baseline!B$75 + Baseline!B$46 * Baseline!B$69*Baseline!B$69/Baseline!B$76 + Baseline!B$47 * Baseline!B$57*Baseline!B$57/Baseline!B$77 + Baseline!B$58*Baseline!B$58/Baseline!B$78)</f>
        <v>0.000002116574379</v>
      </c>
      <c r="K815" s="84">
        <f>Baseline!B$33 * (C815 * Baseline!B$59*Baseline!B$60/Baseline!B$75 + Baseline!B$46 * Baseline!B$69*Baseline!B$61/Baseline!B$76 + Baseline!B$47 * Baseline!B$57*Baseline!B$70/Baseline!B$77 + Baseline!B$58*Baseline!B$62/Baseline!B$78)</f>
        <v>0.00000001648965572</v>
      </c>
      <c r="L815" s="85">
        <f>Baseline!B$33 * (C815 * Baseline!B$59*Baseline!B$63/Baseline!B$75 + Baseline!B$46 * Baseline!B$69*Baseline!B$64/Baseline!B$76 + Baseline!B$47 * Baseline!B$57*Baseline!B$65/Baseline!B$77 + Baseline!B$58*Baseline!B$71/Baseline!B$78)</f>
        <v>0.00000001707277735</v>
      </c>
      <c r="M815" s="84">
        <f>Baseline!B$33 * (C815 * Baseline!B$60*Baseline!B$68/Baseline!B$75 + Baseline!B$46 * Baseline!B$61*Baseline!B$54/Baseline!B$76 + Baseline!B$47 * Baseline!B$70*Baseline!B$55/Baseline!B$77 + Baseline!B$62*Baseline!B$56/Baseline!B$78)</f>
        <v>0.0000001995645701</v>
      </c>
      <c r="N815" s="85">
        <f>Baseline!B$33 * (C815 * Baseline!B$60*Baseline!B$59/Baseline!B$75 + Baseline!B$46 * Baseline!B$61*Baseline!B$69/Baseline!B$76 + Baseline!B$47 * Baseline!B$70*Baseline!B$57/Baseline!B$77 + Baseline!B$62*Baseline!B$58/Baseline!B$78)</f>
        <v>0.00000001648965572</v>
      </c>
      <c r="O815" s="85">
        <f>Baseline!B$33 * (C815 * Baseline!B$60*Baseline!B$60/Baseline!B$75 + Baseline!B$46 * Baseline!B$61*Baseline!B$61/Baseline!B$76 + Baseline!B$47 * Baseline!B$70*Baseline!B$70/Baseline!B$77 + Baseline!B$62*Baseline!B$62/Baseline!B$78)</f>
        <v>0.000001589267206</v>
      </c>
      <c r="P815" s="84">
        <f>Baseline!B$33 * (C815 * Baseline!B$60*Baseline!B$63/Baseline!B$75 + Baseline!B$46 * Baseline!B$61*Baseline!B$64/Baseline!B$76 + Baseline!B$47 * Baseline!B$70*Baseline!B$65/Baseline!B$77 + Baseline!B$62*Baseline!B$71/Baseline!B$78)</f>
        <v>0.000000001956360092</v>
      </c>
      <c r="Q815" s="84">
        <f>Baseline!B$33 * (C815 * Baseline!B$63*Baseline!B$68/Baseline!B$75 + Baseline!B$46 * Baseline!B$64*Baseline!B$54/Baseline!B$76 + Baseline!B$47 * Baseline!B$65*Baseline!B$55/Baseline!B$77 + Baseline!B$71*Baseline!B$56/Baseline!B$78)</f>
        <v>0.000000003603553374</v>
      </c>
      <c r="R815" s="84">
        <f>Baseline!B$33 * (C815 * Baseline!B$63*Baseline!B$59/Baseline!B$75 + Baseline!B$46 * Baseline!B$64*Baseline!B$69/Baseline!B$76 + Baseline!B$47 * Baseline!B$65*Baseline!B$57/Baseline!B$77 + Baseline!B$71*Baseline!B$58/Baseline!B$78)</f>
        <v>0.00000001707277735</v>
      </c>
      <c r="S815" s="84">
        <f>Baseline!B$33 * (C815 * Baseline!B$63*Baseline!B$60/Baseline!B$75 + Baseline!B$46 * Baseline!B$64*Baseline!B$61/Baseline!B$76 + Baseline!B$47 * Baseline!B$65*Baseline!B$70/Baseline!B$77 + Baseline!B$71*Baseline!B$62/Baseline!B$78)</f>
        <v>0.000000001956360092</v>
      </c>
      <c r="T815" s="84">
        <f>Baseline!B$33 * (C815 * Baseline!B$63*Baseline!B$63/Baseline!B$75 + Baseline!B$46 * Baseline!B$64*Baseline!B$64/Baseline!B$76 + Baseline!B$47 * Baseline!B$65*Baseline!B$65/Baseline!B$77 + Baseline!B$71*Baseline!B$71/Baseline!B$78)</f>
        <v>0.00000009856721405</v>
      </c>
      <c r="U815" s="83"/>
      <c r="V815" s="84">
        <f>E815 * ( Baseline!B$89 * Baseline!B$7 )</f>
        <v>0.1628232897</v>
      </c>
      <c r="W815" s="84">
        <f>F815 * ( Baseline!D$89 * Baseline!B$11 )</f>
        <v>0.004403505905</v>
      </c>
      <c r="X815" s="84">
        <f>G815 * ( Baseline!F$89 * Baseline!B$16 )</f>
        <v>0.006931829427</v>
      </c>
      <c r="Y815" s="84">
        <f>H815 * ( Baseline!H$89 * Baseline!B$18 )</f>
        <v>0.001267274108</v>
      </c>
      <c r="Z815" s="86">
        <f t="shared" si="1"/>
        <v>0.1754258992</v>
      </c>
      <c r="AA815" s="84">
        <f>I815 * ( Baseline!B$89 * Baseline!B$7 )</f>
        <v>0.002477638073</v>
      </c>
      <c r="AB815" s="85">
        <f>J815 * ( Baseline!D$89 * Baseline!B$11 )</f>
        <v>0.03904359182</v>
      </c>
      <c r="AC815" s="85">
        <f>K815 * ( Baseline!F$89 * Baseline!B$16 )</f>
        <v>0.0005727643974</v>
      </c>
      <c r="AD815" s="85">
        <f>L815 * ( Baseline!F$89 * Baseline!B$16 )</f>
        <v>0.000593018993</v>
      </c>
      <c r="AE815" s="86">
        <f t="shared" si="2"/>
        <v>0.04268701328</v>
      </c>
      <c r="AF815" s="86">
        <f>M815 * ( Baseline!B$89 * Baseline!B$7 )</f>
        <v>0.002071280673</v>
      </c>
      <c r="AG815" s="86">
        <f>N815 * ( Baseline!D$89 * Baseline!B$11 )</f>
        <v>0.000304178012</v>
      </c>
      <c r="AH815" s="86">
        <f>O815 * ( Baseline!F$89 * Baseline!B$16 )</f>
        <v>0.05520283075</v>
      </c>
      <c r="AI815" s="86">
        <f>P815 * ( Baseline!H$89 * Baseline!B$18 )</f>
        <v>0.0006879999362</v>
      </c>
      <c r="AJ815" s="86">
        <f t="shared" si="3"/>
        <v>0.05826628937</v>
      </c>
      <c r="AK815" s="86">
        <f>Q815 * ( Baseline!B$89 * Baseline!B$7 )</f>
        <v>0.00003740128047</v>
      </c>
      <c r="AL815" s="86">
        <f>R815 * ( Baseline!D$89 * Baseline!B$11 )</f>
        <v>0.0003149346209</v>
      </c>
      <c r="AM815" s="86">
        <f>S815 * ( Baseline!F$89 * Baseline!B$16 )</f>
        <v>0.00006795371769</v>
      </c>
      <c r="AN815" s="86">
        <f>T815 * ( Baseline!H$89 * Baseline!B$18 )</f>
        <v>0.03466347388</v>
      </c>
      <c r="AO815" s="86">
        <f t="shared" si="4"/>
        <v>0.0350837635</v>
      </c>
      <c r="AP815" s="62"/>
      <c r="AQ815" s="86">
        <f>V815 * ( (1-Baseline!B$90-Baseline!B$89) + (1-B815)*Baseline!B$90 )</f>
        <v>0.1096359283</v>
      </c>
      <c r="AR815" s="86">
        <f>W815 * ( (1-Baseline!B$90-Baseline!B$89) + (1-B815)*Baseline!B$90 )</f>
        <v>0.002965070036</v>
      </c>
      <c r="AS815" s="86">
        <f>X815 * ( (1-Baseline!B$90-Baseline!B$89) + (1-B815)*Baseline!B$90 )</f>
        <v>0.004667499072</v>
      </c>
      <c r="AT815" s="86">
        <f>Y815 * ( (1-Baseline!B$90-Baseline!B$89) + (1-B815)*Baseline!B$90 )</f>
        <v>0.0008533101956</v>
      </c>
      <c r="AU815" s="86">
        <f t="shared" si="5"/>
        <v>0.1181218076</v>
      </c>
      <c r="AV815" s="86">
        <f>AA815 * ( (1-Baseline!D$90-Baseline!D$89) + (1-B815)*Baseline!D$90 )</f>
        <v>0.002075618903</v>
      </c>
      <c r="AW815" s="86">
        <f>AB815 * ( (1-Baseline!D$90-Baseline!D$89) + (1-B815)*Baseline!D$90 )</f>
        <v>0.03270841617</v>
      </c>
      <c r="AX815" s="86">
        <f>AC815 * ( (1-Baseline!D$90-Baseline!D$89) + (1-B815)*Baseline!D$90 )</f>
        <v>0.0004798281973</v>
      </c>
      <c r="AY815" s="86">
        <f>AD815 * ( (1-Baseline!D$90-Baseline!D$89) + (1-B815)*Baseline!D$90 )</f>
        <v>0.0004967963017</v>
      </c>
      <c r="AZ815" s="86">
        <f t="shared" si="6"/>
        <v>0.03576065957</v>
      </c>
      <c r="BA815" s="86">
        <f>AF815 * ( (1-Baseline!F$90-Baseline!F$89) + (1-Baseline!B$36)*Baseline!F$90 )</f>
        <v>0.001490559853</v>
      </c>
      <c r="BB815" s="86">
        <f>AG815 * ( (1-Baseline!F$90-Baseline!F$89) + (1-Baseline!B$36)*Baseline!F$90 )</f>
        <v>0.0002188962312</v>
      </c>
      <c r="BC815" s="86">
        <f>AH815 * ( (1-Baseline!F$90-Baseline!F$89) + (1-Baseline!B$36)*Baseline!F$90 )</f>
        <v>0.0397257235</v>
      </c>
      <c r="BD815" s="86">
        <f>AI815 * ( (1-Baseline!F$90-Baseline!F$89) + (1-Baseline!B$36)*Baseline!F$90 )</f>
        <v>0.0004951067701</v>
      </c>
      <c r="BE815" s="86">
        <f t="shared" si="7"/>
        <v>0.04193028635</v>
      </c>
      <c r="BF815" s="86">
        <f>AK815 * ( (1-Baseline!H$90-Baseline!H$89) + (1-Baseline!B$36)*Baseline!H$90 )</f>
        <v>0.00002963378254</v>
      </c>
      <c r="BG815" s="86">
        <f>AL815 * ( (1-Baseline!H$90-Baseline!H$89) + (1-Baseline!B$36)*Baseline!H$90 )</f>
        <v>0.0002495289989</v>
      </c>
      <c r="BH815" s="86">
        <f>AM815 * ( (1-Baseline!H$90-Baseline!H$89) + (1-Baseline!B$36)*Baseline!H$90 )</f>
        <v>0.0000538410896</v>
      </c>
      <c r="BI815" s="86">
        <f>AN815 * ( (1-Baseline!H$90-Baseline!H$89) + (1-Baseline!B$36)*Baseline!H$90 )</f>
        <v>0.02746456363</v>
      </c>
      <c r="BJ815" s="86">
        <f t="shared" si="8"/>
        <v>0.0277975675</v>
      </c>
      <c r="BK815" s="62"/>
      <c r="BL815" s="86">
        <f t="shared" si="19"/>
        <v>0.9281599268</v>
      </c>
      <c r="BM815" s="86">
        <f t="shared" si="20"/>
        <v>0.02510180039</v>
      </c>
      <c r="BN815" s="86">
        <f t="shared" si="21"/>
        <v>0.03951428757</v>
      </c>
      <c r="BO815" s="86">
        <f t="shared" si="22"/>
        <v>0.00722398525</v>
      </c>
      <c r="BP815" s="86">
        <f t="shared" si="9"/>
        <v>1</v>
      </c>
      <c r="BQ815" s="86">
        <f t="shared" si="23"/>
        <v>0.05804196364</v>
      </c>
      <c r="BR815" s="86">
        <f t="shared" si="24"/>
        <v>0.9146480116</v>
      </c>
      <c r="BS815" s="86">
        <f t="shared" si="25"/>
        <v>0.01341776698</v>
      </c>
      <c r="BT815" s="86">
        <f t="shared" si="26"/>
        <v>0.0138922578</v>
      </c>
      <c r="BU815" s="86">
        <f t="shared" si="10"/>
        <v>1</v>
      </c>
      <c r="BV815" s="86">
        <f t="shared" si="27"/>
        <v>0.03554852549</v>
      </c>
      <c r="BW815" s="86">
        <f t="shared" si="28"/>
        <v>0.005220480235</v>
      </c>
      <c r="BX815" s="86">
        <f t="shared" si="29"/>
        <v>0.9474231386</v>
      </c>
      <c r="BY815" s="86">
        <f t="shared" si="30"/>
        <v>0.01180785568</v>
      </c>
      <c r="BZ815" s="86">
        <f t="shared" si="11"/>
        <v>1</v>
      </c>
      <c r="CA815" s="86">
        <f t="shared" si="31"/>
        <v>0.001066056681</v>
      </c>
      <c r="CB815" s="86">
        <f t="shared" si="32"/>
        <v>0.008976648726</v>
      </c>
      <c r="CC815" s="86">
        <f t="shared" si="33"/>
        <v>0.001936899321</v>
      </c>
      <c r="CD815" s="86">
        <f t="shared" si="34"/>
        <v>0.9880203953</v>
      </c>
      <c r="CE815" s="86">
        <f t="shared" si="12"/>
        <v>1</v>
      </c>
      <c r="CF815" s="62"/>
      <c r="CG815" s="86">
        <f t="shared" si="35"/>
        <v>0.9281599268</v>
      </c>
      <c r="CH815" s="86">
        <f t="shared" si="36"/>
        <v>0.02510180039</v>
      </c>
      <c r="CI815" s="86">
        <f t="shared" si="37"/>
        <v>0.03951428757</v>
      </c>
      <c r="CJ815" s="86">
        <f t="shared" si="38"/>
        <v>0.00722398525</v>
      </c>
      <c r="CK815" s="86">
        <f t="shared" si="13"/>
        <v>1</v>
      </c>
      <c r="CL815" s="86">
        <f t="shared" si="39"/>
        <v>0.05804196364</v>
      </c>
      <c r="CM815" s="86">
        <f t="shared" si="40"/>
        <v>0.9146480116</v>
      </c>
      <c r="CN815" s="86">
        <f t="shared" si="41"/>
        <v>0.01341776698</v>
      </c>
      <c r="CO815" s="86">
        <f t="shared" si="42"/>
        <v>0.0138922578</v>
      </c>
      <c r="CP815" s="86">
        <f t="shared" si="14"/>
        <v>1</v>
      </c>
      <c r="CQ815" s="86">
        <f t="shared" si="43"/>
        <v>0.03554852549</v>
      </c>
      <c r="CR815" s="86">
        <f t="shared" si="44"/>
        <v>0.005220480235</v>
      </c>
      <c r="CS815" s="86">
        <f t="shared" si="45"/>
        <v>0.9474231386</v>
      </c>
      <c r="CT815" s="86">
        <f t="shared" si="46"/>
        <v>0.01180785568</v>
      </c>
      <c r="CU815" s="86">
        <f t="shared" si="15"/>
        <v>1</v>
      </c>
      <c r="CV815" s="86">
        <f t="shared" si="47"/>
        <v>0.001066056681</v>
      </c>
      <c r="CW815" s="86">
        <f t="shared" si="48"/>
        <v>0.008976648726</v>
      </c>
      <c r="CX815" s="86">
        <f t="shared" si="49"/>
        <v>0.001936899321</v>
      </c>
      <c r="CY815" s="86">
        <f t="shared" si="50"/>
        <v>0.9880203953</v>
      </c>
      <c r="CZ815" s="86">
        <f t="shared" si="16"/>
        <v>1</v>
      </c>
      <c r="DA815" s="62"/>
      <c r="DB815" s="86">
        <f>(AQ815*Baseline!B$7 + AV815*Baseline!B$11 + BA815*Baseline!B$16 + BF815*Baseline!B$18)</f>
        <v>63975.31583</v>
      </c>
      <c r="DC815" s="86">
        <f>(AR815*Baseline!B$7 + AW815*Baseline!B$11 + BB815*Baseline!B$16 + BG815*Baseline!B$18)</f>
        <v>83742.50413</v>
      </c>
      <c r="DD815" s="86">
        <f>(AS815*Baseline!B$7 + AX815*Baseline!B$11 + BC815*Baseline!B$16 + BH815*Baseline!B$18)</f>
        <v>138846.9036</v>
      </c>
      <c r="DE815" s="86">
        <f>(AT815*Baseline!B$7 + AY815*Baseline!B$11 + BD815*Baseline!B$16 + BI815*Baseline!B$18)</f>
        <v>1260762.743</v>
      </c>
      <c r="DF815" s="86">
        <f t="shared" si="17"/>
        <v>1547327.467</v>
      </c>
      <c r="DG815" s="62"/>
      <c r="DH815" s="86">
        <f t="shared" si="51"/>
        <v>0.04134568616</v>
      </c>
      <c r="DI815" s="86">
        <f t="shared" si="52"/>
        <v>0.05412073781</v>
      </c>
      <c r="DJ815" s="86">
        <f t="shared" si="53"/>
        <v>0.08973336707</v>
      </c>
      <c r="DK815" s="86">
        <f t="shared" si="54"/>
        <v>0.814800209</v>
      </c>
      <c r="DL815" s="86">
        <f t="shared" si="18"/>
        <v>1</v>
      </c>
      <c r="DM815" s="62"/>
      <c r="DN815" s="86">
        <f>DH815 / (Baseline!B$7/Baseline!B$17)</f>
        <v>4.413380054</v>
      </c>
      <c r="DO815" s="86">
        <f>DI815 / (Baseline!B$11/Baseline!B$17)</f>
        <v>1.306500514</v>
      </c>
      <c r="DP815" s="86">
        <f>DJ815 / (Baseline!B$16/Baseline!B$17)</f>
        <v>1.386651702</v>
      </c>
      <c r="DQ815" s="86">
        <f>DK815 / (Baseline!B$18/Baseline!B$17)</f>
        <v>0.9212035685</v>
      </c>
      <c r="DR815" s="62"/>
      <c r="DS815" s="86">
        <f>DH815 / Baseline!H$117</f>
        <v>1.654121565</v>
      </c>
      <c r="DT815" s="86">
        <f>DI815 / Baseline!H$118</f>
        <v>1.218260635</v>
      </c>
      <c r="DU815" s="86">
        <f>DJ815 / Baseline!H$119</f>
        <v>1.072709852</v>
      </c>
      <c r="DV815" s="86">
        <f>DK815 / Baseline!H$120</f>
        <v>0.9620646575</v>
      </c>
      <c r="DW815" s="87"/>
      <c r="DX815" s="86">
        <f>(AU815*Baseline!B$34)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0.03024780238</v>
      </c>
      <c r="DY815" s="86">
        <f>(AZ815*Baseline!B$34) + (Baseline!D$90*(1-Baseline!D$91)*Baseline!B$35) + (Baseline!D$90*Baseline!D$91*((1-Baseline!D$92)*Baseline!B$40 + Baseline!D$92*Baseline!B$41))</f>
        <v>0.01177766694</v>
      </c>
      <c r="DZ815" s="86">
        <f>(BE815*Baseline!B$34) + (Baseline!F$90*(1-Baseline!F$91)*Baseline!B$35) + (Baseline!F$90*Baseline!F$91*((1-Baseline!F$92)*Baseline!B$40 + Baseline!F$92*Baseline!B$41))</f>
        <v>0.01402018295</v>
      </c>
      <c r="EA815" s="86">
        <f>(BJ815*Baseline!B$34) + (Baseline!H$90*(1-Baseline!H$91)*Baseline!B$35) + (Baseline!H$90*Baseline!H$91*((1-Baseline!H$92)*Baseline!B$40 + Baseline!H$92*Baseline!B$41))</f>
        <v>0.009314635125</v>
      </c>
      <c r="EB815" s="86">
        <f>( DX815*Baseline!B$7 + DY815*Baseline!B$11 + DZ815*Baseline!B$16 + EA815*Baseline!B$18 ) / Baseline!B$17</f>
        <v>0.009917278212</v>
      </c>
    </row>
    <row r="816">
      <c r="A816" s="73" t="s">
        <v>992</v>
      </c>
      <c r="B816" s="85">
        <f>MIN( MAX( NORMINV( MCrands!B816, (B$5+B$4)/2, (B$5-B$4)/3.29 ), 0 ), 1 )</f>
        <v>0.5441458264</v>
      </c>
      <c r="C816" s="85">
        <f>MAX( NORMINV( MCrands!C816, (C$5+C$4)/2, (C$5-C$4)/3.29 ), 0 )</f>
        <v>2.825448357</v>
      </c>
      <c r="D816" s="83"/>
      <c r="E816" s="84">
        <f>Baseline!B$33 * (C816 * Baseline!B$68*Baseline!B$68/Baseline!B$75 + Baseline!B$46 * Baseline!B$54*Baseline!B$54/Baseline!B$76 + Baseline!B$47 * Baseline!B$55*Baseline!B$55/Baseline!B$77 + Baseline!B$56*Baseline!B$56/Baseline!B$78)</f>
        <v>0.00002005373327</v>
      </c>
      <c r="F816" s="84">
        <f>Baseline!B$33 * (C816 * Baseline!B$68*Baseline!B$59/Baseline!B$75 + Baseline!B$46 * Baseline!B$54*Baseline!B$69/Baseline!B$76 + Baseline!B$47 * Baseline!B$55*Baseline!B$57/Baseline!B$77 + Baseline!B$56*Baseline!B$58/Baseline!B$78)</f>
        <v>0.0000002394058175</v>
      </c>
      <c r="G816" s="85">
        <f>Baseline!B$33 * (C816 * Baseline!B$68*Baseline!B$60/Baseline!B$75 + Baseline!B$46 * Baseline!B$54*Baseline!B$61/Baseline!B$76 + Baseline!B$47 * Baseline!B$55*Baseline!B$70/Baseline!B$77 + Baseline!B$56*Baseline!B$62/Baseline!B$78)</f>
        <v>0.000000201259256</v>
      </c>
      <c r="H816" s="84">
        <f>Baseline!B$33 * (C816 * Baseline!B$68*Baseline!B$63/Baseline!B$75 + Baseline!B$46 * Baseline!B$54*Baseline!B$64/Baseline!B$76 + Baseline!B$47 * Baseline!B$55*Baseline!B$65/Baseline!B$77 + Baseline!B$56*Baseline!B$71/Baseline!B$78)</f>
        <v>0.000000003773021966</v>
      </c>
      <c r="I816" s="84">
        <f>Baseline!B$33 * (C816 * Baseline!B$59*Baseline!B$68/Baseline!B$75 + Baseline!B$46 * Baseline!B$69*Baseline!B$54/Baseline!B$76 + Baseline!B$47 * Baseline!B$57*Baseline!B$55/Baseline!B$77 + Baseline!B$58*Baseline!B$56/Baseline!B$78)</f>
        <v>0.0000002394058175</v>
      </c>
      <c r="J816" s="85">
        <f>Baseline!B$33 * (C816 * Baseline!B$59*Baseline!B$59/Baseline!B$75 + Baseline!B$46 * Baseline!B$69*Baseline!B$69/Baseline!B$76 + Baseline!B$47 * Baseline!B$57*Baseline!B$57/Baseline!B$77 + Baseline!B$58*Baseline!B$58/Baseline!B$78)</f>
        <v>0.000002116574488</v>
      </c>
      <c r="K816" s="84">
        <f>Baseline!B$33 * (C816 * Baseline!B$59*Baseline!B$60/Baseline!B$75 + Baseline!B$46 * Baseline!B$69*Baseline!B$61/Baseline!B$76 + Baseline!B$47 * Baseline!B$57*Baseline!B$70/Baseline!B$77 + Baseline!B$58*Baseline!B$62/Baseline!B$78)</f>
        <v>0.0000000164899233</v>
      </c>
      <c r="L816" s="85">
        <f>Baseline!B$33 * (C816 * Baseline!B$59*Baseline!B$63/Baseline!B$75 + Baseline!B$46 * Baseline!B$69*Baseline!B$64/Baseline!B$76 + Baseline!B$47 * Baseline!B$57*Baseline!B$65/Baseline!B$77 + Baseline!B$58*Baseline!B$71/Baseline!B$78)</f>
        <v>0.0000000170728041</v>
      </c>
      <c r="M816" s="84">
        <f>Baseline!B$33 * (C816 * Baseline!B$60*Baseline!B$68/Baseline!B$75 + Baseline!B$46 * Baseline!B$61*Baseline!B$54/Baseline!B$76 + Baseline!B$47 * Baseline!B$70*Baseline!B$55/Baseline!B$77 + Baseline!B$62*Baseline!B$56/Baseline!B$78)</f>
        <v>0.000000201259256</v>
      </c>
      <c r="N816" s="85">
        <f>Baseline!B$33 * (C816 * Baseline!B$60*Baseline!B$59/Baseline!B$75 + Baseline!B$46 * Baseline!B$61*Baseline!B$69/Baseline!B$76 + Baseline!B$47 * Baseline!B$70*Baseline!B$57/Baseline!B$77 + Baseline!B$62*Baseline!B$58/Baseline!B$78)</f>
        <v>0.0000000164899233</v>
      </c>
      <c r="O816" s="85">
        <f>Baseline!B$33 * (C816 * Baseline!B$60*Baseline!B$60/Baseline!B$75 + Baseline!B$46 * Baseline!B$61*Baseline!B$61/Baseline!B$76 + Baseline!B$47 * Baseline!B$70*Baseline!B$70/Baseline!B$77 + Baseline!B$62*Baseline!B$62/Baseline!B$78)</f>
        <v>0.000001589267864</v>
      </c>
      <c r="P816" s="84">
        <f>Baseline!B$33 * (C816 * Baseline!B$60*Baseline!B$63/Baseline!B$75 + Baseline!B$46 * Baseline!B$61*Baseline!B$64/Baseline!B$76 + Baseline!B$47 * Baseline!B$70*Baseline!B$65/Baseline!B$77 + Baseline!B$62*Baseline!B$71/Baseline!B$78)</f>
        <v>0.000000001956425873</v>
      </c>
      <c r="Q816" s="84">
        <f>Baseline!B$33 * (C816 * Baseline!B$63*Baseline!B$68/Baseline!B$75 + Baseline!B$46 * Baseline!B$64*Baseline!B$54/Baseline!B$76 + Baseline!B$47 * Baseline!B$65*Baseline!B$55/Baseline!B$77 + Baseline!B$71*Baseline!B$56/Baseline!B$78)</f>
        <v>0.000000003773021966</v>
      </c>
      <c r="R816" s="84">
        <f>Baseline!B$33 * (C816 * Baseline!B$63*Baseline!B$59/Baseline!B$75 + Baseline!B$46 * Baseline!B$64*Baseline!B$69/Baseline!B$76 + Baseline!B$47 * Baseline!B$65*Baseline!B$57/Baseline!B$77 + Baseline!B$71*Baseline!B$58/Baseline!B$78)</f>
        <v>0.0000000170728041</v>
      </c>
      <c r="S816" s="84">
        <f>Baseline!B$33 * (C816 * Baseline!B$63*Baseline!B$60/Baseline!B$75 + Baseline!B$46 * Baseline!B$64*Baseline!B$61/Baseline!B$76 + Baseline!B$47 * Baseline!B$65*Baseline!B$70/Baseline!B$77 + Baseline!B$71*Baseline!B$62/Baseline!B$78)</f>
        <v>0.000000001956425873</v>
      </c>
      <c r="T816" s="84">
        <f>Baseline!B$33 * (C816 * Baseline!B$63*Baseline!B$63/Baseline!B$75 + Baseline!B$46 * Baseline!B$64*Baseline!B$64/Baseline!B$76 + Baseline!B$47 * Baseline!B$65*Baseline!B$65/Baseline!B$77 + Baseline!B$71*Baseline!B$71/Baseline!B$78)</f>
        <v>0.00000009856722062</v>
      </c>
      <c r="U816" s="83"/>
      <c r="V816" s="84">
        <f>E816 * ( Baseline!B$89 * Baseline!B$7 )</f>
        <v>0.2081376976</v>
      </c>
      <c r="W816" s="84">
        <f>F816 * ( Baseline!D$89 * Baseline!B$11 )</f>
        <v>0.00441622232</v>
      </c>
      <c r="X816" s="84">
        <f>G816 * ( Baseline!F$89 * Baseline!B$16 )</f>
        <v>0.006990693952</v>
      </c>
      <c r="Y816" s="84">
        <f>H816 * ( Baseline!H$89 * Baseline!B$18 )</f>
        <v>0.001326871715</v>
      </c>
      <c r="Z816" s="86">
        <f t="shared" si="1"/>
        <v>0.2208714856</v>
      </c>
      <c r="AA816" s="84">
        <f>I816 * ( Baseline!B$89 * Baseline!B$7 )</f>
        <v>0.002484792979</v>
      </c>
      <c r="AB816" s="85">
        <f>J816 * ( Baseline!D$89 * Baseline!B$11 )</f>
        <v>0.03904359382</v>
      </c>
      <c r="AC816" s="85">
        <f>K816 * ( Baseline!F$89 * Baseline!B$16 )</f>
        <v>0.0005727736918</v>
      </c>
      <c r="AD816" s="85">
        <f>L816 * ( Baseline!F$89 * Baseline!B$16 )</f>
        <v>0.0005930199224</v>
      </c>
      <c r="AE816" s="86">
        <f t="shared" si="2"/>
        <v>0.04269418042</v>
      </c>
      <c r="AF816" s="86">
        <f>M816 * ( Baseline!B$89 * Baseline!B$7 )</f>
        <v>0.002088869818</v>
      </c>
      <c r="AG816" s="86">
        <f>N816 * ( Baseline!D$89 * Baseline!B$11 )</f>
        <v>0.000304182948</v>
      </c>
      <c r="AH816" s="86">
        <f>O816 * ( Baseline!F$89 * Baseline!B$16 )</f>
        <v>0.0552028536</v>
      </c>
      <c r="AI816" s="86">
        <f>P816 * ( Baseline!H$89 * Baseline!B$18 )</f>
        <v>0.0006880230694</v>
      </c>
      <c r="AJ816" s="86">
        <f t="shared" si="3"/>
        <v>0.05828392943</v>
      </c>
      <c r="AK816" s="86">
        <f>Q816 * ( Baseline!B$89 * Baseline!B$7 )</f>
        <v>0.00003916019498</v>
      </c>
      <c r="AL816" s="86">
        <f>R816 * ( Baseline!D$89 * Baseline!B$11 )</f>
        <v>0.0003149351145</v>
      </c>
      <c r="AM816" s="86">
        <f>S816 * ( Baseline!F$89 * Baseline!B$16 )</f>
        <v>0.00006795600256</v>
      </c>
      <c r="AN816" s="86">
        <f>T816 * ( Baseline!H$89 * Baseline!B$18 )</f>
        <v>0.0346634762</v>
      </c>
      <c r="AO816" s="86">
        <f t="shared" si="4"/>
        <v>0.03508552751</v>
      </c>
      <c r="AP816" s="62"/>
      <c r="AQ816" s="86">
        <f>V816 * ( (1-Baseline!B$90-Baseline!B$89) + (1-B816)*Baseline!B$90 )</f>
        <v>0.1028845899</v>
      </c>
      <c r="AR816" s="86">
        <f>W816 * ( (1-Baseline!B$90-Baseline!B$89) + (1-B816)*Baseline!B$90 )</f>
        <v>0.002182983802</v>
      </c>
      <c r="AS816" s="86">
        <f>X816 * ( (1-Baseline!B$90-Baseline!B$89) + (1-B816)*Baseline!B$90 )</f>
        <v>0.003455571427</v>
      </c>
      <c r="AT816" s="86">
        <f>Y816 * ( (1-Baseline!B$90-Baseline!B$89) + (1-B816)*Baseline!B$90 )</f>
        <v>0.0006558862422</v>
      </c>
      <c r="AU816" s="86">
        <f t="shared" si="5"/>
        <v>0.1091790314</v>
      </c>
      <c r="AV816" s="86">
        <f>AA816 * ( (1-Baseline!D$90-Baseline!D$89) + (1-B816)*Baseline!D$90 )</f>
        <v>0.001857683585</v>
      </c>
      <c r="AW816" s="86">
        <f>AB816 * ( (1-Baseline!D$90-Baseline!D$89) + (1-B816)*Baseline!D$90 )</f>
        <v>0.02918981338</v>
      </c>
      <c r="AX816" s="86">
        <f>AC816 * ( (1-Baseline!D$90-Baseline!D$89) + (1-B816)*Baseline!D$90 )</f>
        <v>0.0004282176802</v>
      </c>
      <c r="AY816" s="86">
        <f>AD816 * ( (1-Baseline!D$90-Baseline!D$89) + (1-B816)*Baseline!D$90 )</f>
        <v>0.0004433541888</v>
      </c>
      <c r="AZ816" s="86">
        <f t="shared" si="6"/>
        <v>0.03191906884</v>
      </c>
      <c r="BA816" s="86">
        <f>AF816 * ( (1-Baseline!F$90-Baseline!F$89) + (1-Baseline!B$36)*Baseline!F$90 )</f>
        <v>0.001503217565</v>
      </c>
      <c r="BB816" s="86">
        <f>AG816 * ( (1-Baseline!F$90-Baseline!F$89) + (1-Baseline!B$36)*Baseline!F$90 )</f>
        <v>0.0002188997832</v>
      </c>
      <c r="BC816" s="86">
        <f>AH816 * ( (1-Baseline!F$90-Baseline!F$89) + (1-Baseline!B$36)*Baseline!F$90 )</f>
        <v>0.03972573994</v>
      </c>
      <c r="BD816" s="86">
        <f>AI816 * ( (1-Baseline!F$90-Baseline!F$89) + (1-Baseline!B$36)*Baseline!F$90 )</f>
        <v>0.0004951234175</v>
      </c>
      <c r="BE816" s="86">
        <f t="shared" si="7"/>
        <v>0.04194298071</v>
      </c>
      <c r="BF816" s="86">
        <f>AK816 * ( (1-Baseline!H$90-Baseline!H$89) + (1-Baseline!B$36)*Baseline!H$90 )</f>
        <v>0.00003102740569</v>
      </c>
      <c r="BG816" s="86">
        <f>AL816 * ( (1-Baseline!H$90-Baseline!H$89) + (1-Baseline!B$36)*Baseline!H$90 )</f>
        <v>0.00024952939</v>
      </c>
      <c r="BH816" s="86">
        <f>AM816 * ( (1-Baseline!H$90-Baseline!H$89) + (1-Baseline!B$36)*Baseline!H$90 )</f>
        <v>0.00005384289995</v>
      </c>
      <c r="BI816" s="86">
        <f>AN816 * ( (1-Baseline!H$90-Baseline!H$89) + (1-Baseline!B$36)*Baseline!H$90 )</f>
        <v>0.02746456546</v>
      </c>
      <c r="BJ816" s="86">
        <f t="shared" si="8"/>
        <v>0.02779896516</v>
      </c>
      <c r="BK816" s="62"/>
      <c r="BL816" s="86">
        <f t="shared" si="19"/>
        <v>0.9423475242</v>
      </c>
      <c r="BM816" s="86">
        <f t="shared" si="20"/>
        <v>0.01999453351</v>
      </c>
      <c r="BN816" s="86">
        <f t="shared" si="21"/>
        <v>0.03165050452</v>
      </c>
      <c r="BO816" s="86">
        <f t="shared" si="22"/>
        <v>0.006007437818</v>
      </c>
      <c r="BP816" s="86">
        <f t="shared" si="9"/>
        <v>1</v>
      </c>
      <c r="BQ816" s="86">
        <f t="shared" si="23"/>
        <v>0.0581998051</v>
      </c>
      <c r="BR816" s="86">
        <f t="shared" si="24"/>
        <v>0.9144945152</v>
      </c>
      <c r="BS816" s="86">
        <f t="shared" si="25"/>
        <v>0.01341573222</v>
      </c>
      <c r="BT816" s="86">
        <f t="shared" si="26"/>
        <v>0.01388994745</v>
      </c>
      <c r="BU816" s="86">
        <f t="shared" si="10"/>
        <v>1</v>
      </c>
      <c r="BV816" s="86">
        <f t="shared" si="27"/>
        <v>0.03583955026</v>
      </c>
      <c r="BW816" s="86">
        <f t="shared" si="28"/>
        <v>0.005218984906</v>
      </c>
      <c r="BX816" s="86">
        <f t="shared" si="29"/>
        <v>0.947136786</v>
      </c>
      <c r="BY816" s="86">
        <f t="shared" si="30"/>
        <v>0.01180467886</v>
      </c>
      <c r="BZ816" s="86">
        <f t="shared" si="11"/>
        <v>1</v>
      </c>
      <c r="CA816" s="86">
        <f t="shared" si="31"/>
        <v>0.001116135278</v>
      </c>
      <c r="CB816" s="86">
        <f t="shared" si="32"/>
        <v>0.008976211472</v>
      </c>
      <c r="CC816" s="86">
        <f t="shared" si="33"/>
        <v>0.001936867061</v>
      </c>
      <c r="CD816" s="86">
        <f t="shared" si="34"/>
        <v>0.9879707862</v>
      </c>
      <c r="CE816" s="86">
        <f t="shared" si="12"/>
        <v>1</v>
      </c>
      <c r="CF816" s="62"/>
      <c r="CG816" s="86">
        <f t="shared" si="35"/>
        <v>0.9423475242</v>
      </c>
      <c r="CH816" s="86">
        <f t="shared" si="36"/>
        <v>0.01999453351</v>
      </c>
      <c r="CI816" s="86">
        <f t="shared" si="37"/>
        <v>0.03165050452</v>
      </c>
      <c r="CJ816" s="86">
        <f t="shared" si="38"/>
        <v>0.006007437818</v>
      </c>
      <c r="CK816" s="86">
        <f t="shared" si="13"/>
        <v>1</v>
      </c>
      <c r="CL816" s="86">
        <f t="shared" si="39"/>
        <v>0.0581998051</v>
      </c>
      <c r="CM816" s="86">
        <f t="shared" si="40"/>
        <v>0.9144945152</v>
      </c>
      <c r="CN816" s="86">
        <f t="shared" si="41"/>
        <v>0.01341573222</v>
      </c>
      <c r="CO816" s="86">
        <f t="shared" si="42"/>
        <v>0.01388994745</v>
      </c>
      <c r="CP816" s="86">
        <f t="shared" si="14"/>
        <v>1</v>
      </c>
      <c r="CQ816" s="86">
        <f t="shared" si="43"/>
        <v>0.03583955026</v>
      </c>
      <c r="CR816" s="86">
        <f t="shared" si="44"/>
        <v>0.005218984906</v>
      </c>
      <c r="CS816" s="86">
        <f t="shared" si="45"/>
        <v>0.947136786</v>
      </c>
      <c r="CT816" s="86">
        <f t="shared" si="46"/>
        <v>0.01180467886</v>
      </c>
      <c r="CU816" s="86">
        <f t="shared" si="15"/>
        <v>1</v>
      </c>
      <c r="CV816" s="86">
        <f t="shared" si="47"/>
        <v>0.001116135278</v>
      </c>
      <c r="CW816" s="86">
        <f t="shared" si="48"/>
        <v>0.008976211472</v>
      </c>
      <c r="CX816" s="86">
        <f t="shared" si="49"/>
        <v>0.001936867061</v>
      </c>
      <c r="CY816" s="86">
        <f t="shared" si="50"/>
        <v>0.9879707862</v>
      </c>
      <c r="CZ816" s="86">
        <f t="shared" si="16"/>
        <v>1</v>
      </c>
      <c r="DA816" s="62"/>
      <c r="DB816" s="86">
        <f>(AQ816*Baseline!B$7 + AV816*Baseline!B$11 + BA816*Baseline!B$16 + BF816*Baseline!B$18)</f>
        <v>60339.76356</v>
      </c>
      <c r="DC816" s="86">
        <f>(AR816*Baseline!B$7 + AW816*Baseline!B$11 + BB816*Baseline!B$16 + BG816*Baseline!B$18)</f>
        <v>75817.38844</v>
      </c>
      <c r="DD816" s="86">
        <f>(AS816*Baseline!B$7 + AX816*Baseline!B$11 + BC816*Baseline!B$16 + BH816*Baseline!B$18)</f>
        <v>138148.5751</v>
      </c>
      <c r="DE816" s="86">
        <f>(AT816*Baseline!B$7 + AY816*Baseline!B$11 + BD816*Baseline!B$16 + BI816*Baseline!B$18)</f>
        <v>1260552.523</v>
      </c>
      <c r="DF816" s="86">
        <f t="shared" si="17"/>
        <v>1534858.25</v>
      </c>
      <c r="DG816" s="62"/>
      <c r="DH816" s="86">
        <f t="shared" si="51"/>
        <v>0.03931292258</v>
      </c>
      <c r="DI816" s="86">
        <f t="shared" si="52"/>
        <v>0.04939699705</v>
      </c>
      <c r="DJ816" s="86">
        <f t="shared" si="53"/>
        <v>0.09000738348</v>
      </c>
      <c r="DK816" s="86">
        <f t="shared" si="54"/>
        <v>0.8212826969</v>
      </c>
      <c r="DL816" s="86">
        <f t="shared" si="18"/>
        <v>1</v>
      </c>
      <c r="DM816" s="62"/>
      <c r="DN816" s="86">
        <f>DH816 / (Baseline!B$7/Baseline!B$17)</f>
        <v>4.196395912</v>
      </c>
      <c r="DO816" s="86">
        <f>DI816 / (Baseline!B$11/Baseline!B$17)</f>
        <v>1.192467151</v>
      </c>
      <c r="DP816" s="86">
        <f>DJ816 / (Baseline!B$16/Baseline!B$17)</f>
        <v>1.390886083</v>
      </c>
      <c r="DQ816" s="86">
        <f>DK816 / (Baseline!B$18/Baseline!B$17)</f>
        <v>0.9285325934</v>
      </c>
      <c r="DR816" s="62"/>
      <c r="DS816" s="86">
        <f>DH816 / Baseline!H$117</f>
        <v>1.572796561</v>
      </c>
      <c r="DT816" s="86">
        <f>DI816 / Baseline!H$118</f>
        <v>1.111928984</v>
      </c>
      <c r="DU816" s="86">
        <f>DJ816 / Baseline!H$119</f>
        <v>1.075985558</v>
      </c>
      <c r="DV816" s="86">
        <f>DK816 / Baseline!H$120</f>
        <v>0.9697187701</v>
      </c>
      <c r="DW816" s="87"/>
      <c r="DX816" s="86">
        <f>(AU816*Baseline!B$34)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0.02890638596</v>
      </c>
      <c r="DY816" s="86">
        <f>(AZ816*Baseline!B$34) + (Baseline!D$90*(1-Baseline!D$91)*Baseline!B$35) + (Baseline!D$90*Baseline!D$91*((1-Baseline!D$92)*Baseline!B$40 + Baseline!D$92*Baseline!B$41))</f>
        <v>0.01120142833</v>
      </c>
      <c r="DZ816" s="86">
        <f>(BE816*Baseline!B$34) + (Baseline!F$90*(1-Baseline!F$91)*Baseline!B$35) + (Baseline!F$90*Baseline!F$91*((1-Baseline!F$92)*Baseline!B$40 + Baseline!F$92*Baseline!B$41))</f>
        <v>0.01402208711</v>
      </c>
      <c r="EA816" s="86">
        <f>(BJ816*Baseline!B$34) + (Baseline!H$90*(1-Baseline!H$91)*Baseline!B$35) + (Baseline!H$90*Baseline!H$91*((1-Baseline!H$92)*Baseline!B$40 + Baseline!H$92*Baseline!B$41))</f>
        <v>0.009314844773</v>
      </c>
      <c r="EB816" s="86">
        <f>( DX816*Baseline!B$7 + DY816*Baseline!B$11 + DZ816*Baseline!B$16 + EA816*Baseline!B$18 ) / Baseline!B$17</f>
        <v>0.009881149908</v>
      </c>
    </row>
    <row r="817">
      <c r="A817" s="73" t="s">
        <v>993</v>
      </c>
      <c r="B817" s="85">
        <f>MIN( MAX( NORMINV( MCrands!B817, (B$5+B$4)/2, (B$5-B$4)/3.29 ), 0 ), 1 )</f>
        <v>0.4626803642</v>
      </c>
      <c r="C817" s="85">
        <f>MAX( NORMINV( MCrands!C817, (C$5+C$4)/2, (C$5-C$4)/3.29 ), 0 )</f>
        <v>2.909692719</v>
      </c>
      <c r="D817" s="83"/>
      <c r="E817" s="84">
        <f>Baseline!B$33 * (C817 * Baseline!B$68*Baseline!B$68/Baseline!B$75 + Baseline!B$46 * Baseline!B$54*Baseline!B$54/Baseline!B$76 + Baseline!B$47 * Baseline!B$55*Baseline!B$55/Baseline!B$77 + Baseline!B$56*Baseline!B$56/Baseline!B$78)</f>
        <v>0.00002065018537</v>
      </c>
      <c r="F817" s="84">
        <f>Baseline!B$33 * (C817 * Baseline!B$68*Baseline!B$59/Baseline!B$75 + Baseline!B$46 * Baseline!B$54*Baseline!B$69/Baseline!B$76 + Baseline!B$47 * Baseline!B$55*Baseline!B$57/Baseline!B$77 + Baseline!B$56*Baseline!B$58/Baseline!B$78)</f>
        <v>0.0000002394999941</v>
      </c>
      <c r="G817" s="85">
        <f>Baseline!B$33 * (C817 * Baseline!B$68*Baseline!B$60/Baseline!B$75 + Baseline!B$46 * Baseline!B$54*Baseline!B$61/Baseline!B$76 + Baseline!B$47 * Baseline!B$55*Baseline!B$70/Baseline!B$77 + Baseline!B$56*Baseline!B$62/Baseline!B$78)</f>
        <v>0.0000002014907736</v>
      </c>
      <c r="H817" s="84">
        <f>Baseline!B$33 * (C817 * Baseline!B$68*Baseline!B$63/Baseline!B$75 + Baseline!B$46 * Baseline!B$54*Baseline!B$64/Baseline!B$76 + Baseline!B$47 * Baseline!B$55*Baseline!B$65/Baseline!B$77 + Baseline!B$56*Baseline!B$71/Baseline!B$78)</f>
        <v>0.000000003796173725</v>
      </c>
      <c r="I817" s="84">
        <f>Baseline!B$33 * (C817 * Baseline!B$59*Baseline!B$68/Baseline!B$75 + Baseline!B$46 * Baseline!B$69*Baseline!B$54/Baseline!B$76 + Baseline!B$47 * Baseline!B$57*Baseline!B$55/Baseline!B$77 + Baseline!B$58*Baseline!B$56/Baseline!B$78)</f>
        <v>0.0000002394999941</v>
      </c>
      <c r="J817" s="85">
        <f>Baseline!B$33 * (C817 * Baseline!B$59*Baseline!B$59/Baseline!B$75 + Baseline!B$46 * Baseline!B$69*Baseline!B$69/Baseline!B$76 + Baseline!B$47 * Baseline!B$57*Baseline!B$57/Baseline!B$77 + Baseline!B$58*Baseline!B$58/Baseline!B$78)</f>
        <v>0.000002116574503</v>
      </c>
      <c r="K817" s="84">
        <f>Baseline!B$33 * (C817 * Baseline!B$59*Baseline!B$60/Baseline!B$75 + Baseline!B$46 * Baseline!B$69*Baseline!B$61/Baseline!B$76 + Baseline!B$47 * Baseline!B$57*Baseline!B$70/Baseline!B$77 + Baseline!B$58*Baseline!B$62/Baseline!B$78)</f>
        <v>0.00000001648995986</v>
      </c>
      <c r="L817" s="85">
        <f>Baseline!B$33 * (C817 * Baseline!B$59*Baseline!B$63/Baseline!B$75 + Baseline!B$46 * Baseline!B$69*Baseline!B$64/Baseline!B$76 + Baseline!B$47 * Baseline!B$57*Baseline!B$65/Baseline!B$77 + Baseline!B$58*Baseline!B$71/Baseline!B$78)</f>
        <v>0.00000001707280776</v>
      </c>
      <c r="M817" s="84">
        <f>Baseline!B$33 * (C817 * Baseline!B$60*Baseline!B$68/Baseline!B$75 + Baseline!B$46 * Baseline!B$61*Baseline!B$54/Baseline!B$76 + Baseline!B$47 * Baseline!B$70*Baseline!B$55/Baseline!B$77 + Baseline!B$62*Baseline!B$56/Baseline!B$78)</f>
        <v>0.0000002014907736</v>
      </c>
      <c r="N817" s="85">
        <f>Baseline!B$33 * (C817 * Baseline!B$60*Baseline!B$59/Baseline!B$75 + Baseline!B$46 * Baseline!B$61*Baseline!B$69/Baseline!B$76 + Baseline!B$47 * Baseline!B$70*Baseline!B$57/Baseline!B$77 + Baseline!B$62*Baseline!B$58/Baseline!B$78)</f>
        <v>0.00000001648995986</v>
      </c>
      <c r="O817" s="85">
        <f>Baseline!B$33 * (C817 * Baseline!B$60*Baseline!B$60/Baseline!B$75 + Baseline!B$46 * Baseline!B$61*Baseline!B$61/Baseline!B$76 + Baseline!B$47 * Baseline!B$70*Baseline!B$70/Baseline!B$77 + Baseline!B$62*Baseline!B$62/Baseline!B$78)</f>
        <v>0.000001589267954</v>
      </c>
      <c r="P817" s="84">
        <f>Baseline!B$33 * (C817 * Baseline!B$60*Baseline!B$63/Baseline!B$75 + Baseline!B$46 * Baseline!B$61*Baseline!B$64/Baseline!B$76 + Baseline!B$47 * Baseline!B$70*Baseline!B$65/Baseline!B$77 + Baseline!B$62*Baseline!B$71/Baseline!B$78)</f>
        <v>0.00000000195643486</v>
      </c>
      <c r="Q817" s="84">
        <f>Baseline!B$33 * (C817 * Baseline!B$63*Baseline!B$68/Baseline!B$75 + Baseline!B$46 * Baseline!B$64*Baseline!B$54/Baseline!B$76 + Baseline!B$47 * Baseline!B$65*Baseline!B$55/Baseline!B$77 + Baseline!B$71*Baseline!B$56/Baseline!B$78)</f>
        <v>0.000000003796173725</v>
      </c>
      <c r="R817" s="84">
        <f>Baseline!B$33 * (C817 * Baseline!B$63*Baseline!B$59/Baseline!B$75 + Baseline!B$46 * Baseline!B$64*Baseline!B$69/Baseline!B$76 + Baseline!B$47 * Baseline!B$65*Baseline!B$57/Baseline!B$77 + Baseline!B$71*Baseline!B$58/Baseline!B$78)</f>
        <v>0.00000001707280776</v>
      </c>
      <c r="S817" s="84">
        <f>Baseline!B$33 * (C817 * Baseline!B$63*Baseline!B$60/Baseline!B$75 + Baseline!B$46 * Baseline!B$64*Baseline!B$61/Baseline!B$76 + Baseline!B$47 * Baseline!B$65*Baseline!B$70/Baseline!B$77 + Baseline!B$71*Baseline!B$62/Baseline!B$78)</f>
        <v>0.00000000195643486</v>
      </c>
      <c r="T817" s="84">
        <f>Baseline!B$33 * (C817 * Baseline!B$63*Baseline!B$63/Baseline!B$75 + Baseline!B$46 * Baseline!B$64*Baseline!B$64/Baseline!B$76 + Baseline!B$47 * Baseline!B$65*Baseline!B$65/Baseline!B$77 + Baseline!B$71*Baseline!B$71/Baseline!B$78)</f>
        <v>0.00000009856722152</v>
      </c>
      <c r="U817" s="83"/>
      <c r="V817" s="84">
        <f>E817 * ( Baseline!B$89 * Baseline!B$7 )</f>
        <v>0.214328274</v>
      </c>
      <c r="W817" s="84">
        <f>F817 * ( Baseline!D$89 * Baseline!B$11 )</f>
        <v>0.004417959558</v>
      </c>
      <c r="X817" s="84">
        <f>G817 * ( Baseline!F$89 * Baseline!B$16 )</f>
        <v>0.006998735663</v>
      </c>
      <c r="Y817" s="84">
        <f>H817 * ( Baseline!H$89 * Baseline!B$18 )</f>
        <v>0.001335013575</v>
      </c>
      <c r="Z817" s="86">
        <f t="shared" si="1"/>
        <v>0.2270799828</v>
      </c>
      <c r="AA817" s="84">
        <f>I817 * ( Baseline!B$89 * Baseline!B$7 )</f>
        <v>0.002485770439</v>
      </c>
      <c r="AB817" s="85">
        <f>J817 * ( Baseline!D$89 * Baseline!B$11 )</f>
        <v>0.0390435941</v>
      </c>
      <c r="AC817" s="85">
        <f>K817 * ( Baseline!F$89 * Baseline!B$16 )</f>
        <v>0.0005727749616</v>
      </c>
      <c r="AD817" s="85">
        <f>L817 * ( Baseline!F$89 * Baseline!B$16 )</f>
        <v>0.0005930200494</v>
      </c>
      <c r="AE817" s="86">
        <f t="shared" si="2"/>
        <v>0.04269515955</v>
      </c>
      <c r="AF817" s="86">
        <f>M817 * ( Baseline!B$89 * Baseline!B$7 )</f>
        <v>0.002091272739</v>
      </c>
      <c r="AG817" s="86">
        <f>N817 * ( Baseline!D$89 * Baseline!B$11 )</f>
        <v>0.0003041836223</v>
      </c>
      <c r="AH817" s="86">
        <f>O817 * ( Baseline!F$89 * Baseline!B$16 )</f>
        <v>0.05520285672</v>
      </c>
      <c r="AI817" s="86">
        <f>P817 * ( Baseline!H$89 * Baseline!B$18 )</f>
        <v>0.0006880262298</v>
      </c>
      <c r="AJ817" s="86">
        <f t="shared" si="3"/>
        <v>0.05828633931</v>
      </c>
      <c r="AK817" s="86">
        <f>Q817 * ( Baseline!B$89 * Baseline!B$7 )</f>
        <v>0.00003940048709</v>
      </c>
      <c r="AL817" s="86">
        <f>R817 * ( Baseline!D$89 * Baseline!B$11 )</f>
        <v>0.000314935182</v>
      </c>
      <c r="AM817" s="86">
        <f>S817 * ( Baseline!F$89 * Baseline!B$16 )</f>
        <v>0.00006795631471</v>
      </c>
      <c r="AN817" s="86">
        <f>T817 * ( Baseline!H$89 * Baseline!B$18 )</f>
        <v>0.03466347651</v>
      </c>
      <c r="AO817" s="86">
        <f t="shared" si="4"/>
        <v>0.0350857685</v>
      </c>
      <c r="AP817" s="62"/>
      <c r="AQ817" s="86">
        <f>V817 * ( (1-Baseline!B$90-Baseline!B$89) + (1-B817)*Baseline!B$90 )</f>
        <v>0.1214843683</v>
      </c>
      <c r="AR817" s="86">
        <f>W817 * ( (1-Baseline!B$90-Baseline!B$89) + (1-B817)*Baseline!B$90 )</f>
        <v>0.002504163431</v>
      </c>
      <c r="AS817" s="86">
        <f>X817 * ( (1-Baseline!B$90-Baseline!B$89) + (1-B817)*Baseline!B$90 )</f>
        <v>0.003966984686</v>
      </c>
      <c r="AT817" s="86">
        <f>Y817 * ( (1-Baseline!B$90-Baseline!B$89) + (1-B817)*Baseline!B$90 )</f>
        <v>0.0007567050196</v>
      </c>
      <c r="AU817" s="86">
        <f t="shared" si="5"/>
        <v>0.1287122214</v>
      </c>
      <c r="AV817" s="86">
        <f>AA817 * ( (1-Baseline!D$90-Baseline!D$89) + (1-B817)*Baseline!D$90 )</f>
        <v>0.001949136343</v>
      </c>
      <c r="AW817" s="86">
        <f>AB817 * ( (1-Baseline!D$90-Baseline!D$89) + (1-B817)*Baseline!D$90 )</f>
        <v>0.03061476918</v>
      </c>
      <c r="AX817" s="86">
        <f>AC817 * ( (1-Baseline!D$90-Baseline!D$89) + (1-B817)*Baseline!D$90 )</f>
        <v>0.0004491229264</v>
      </c>
      <c r="AY817" s="86">
        <f>AD817 * ( (1-Baseline!D$90-Baseline!D$89) + (1-B817)*Baseline!D$90 )</f>
        <v>0.000464997456</v>
      </c>
      <c r="AZ817" s="86">
        <f t="shared" si="6"/>
        <v>0.0334780259</v>
      </c>
      <c r="BA817" s="86">
        <f>AF817 * ( (1-Baseline!F$90-Baseline!F$89) + (1-Baseline!B$36)*Baseline!F$90 )</f>
        <v>0.001504946784</v>
      </c>
      <c r="BB817" s="86">
        <f>AG817 * ( (1-Baseline!F$90-Baseline!F$89) + (1-Baseline!B$36)*Baseline!F$90 )</f>
        <v>0.0002189002685</v>
      </c>
      <c r="BC817" s="86">
        <f>AH817 * ( (1-Baseline!F$90-Baseline!F$89) + (1-Baseline!B$36)*Baseline!F$90 )</f>
        <v>0.03972574219</v>
      </c>
      <c r="BD817" s="86">
        <f>AI817 * ( (1-Baseline!F$90-Baseline!F$89) + (1-Baseline!B$36)*Baseline!F$90 )</f>
        <v>0.0004951256918</v>
      </c>
      <c r="BE817" s="86">
        <f t="shared" si="7"/>
        <v>0.04194471493</v>
      </c>
      <c r="BF817" s="86">
        <f>AK817 * ( (1-Baseline!H$90-Baseline!H$89) + (1-Baseline!B$36)*Baseline!H$90 )</f>
        <v>0.00003121779393</v>
      </c>
      <c r="BG817" s="86">
        <f>AL817 * ( (1-Baseline!H$90-Baseline!H$89) + (1-Baseline!B$36)*Baseline!H$90 )</f>
        <v>0.0002495294434</v>
      </c>
      <c r="BH817" s="86">
        <f>AM817 * ( (1-Baseline!H$90-Baseline!H$89) + (1-Baseline!B$36)*Baseline!H$90 )</f>
        <v>0.00005384314727</v>
      </c>
      <c r="BI817" s="86">
        <f>AN817 * ( (1-Baseline!H$90-Baseline!H$89) + (1-Baseline!B$36)*Baseline!H$90 )</f>
        <v>0.02746456571</v>
      </c>
      <c r="BJ817" s="86">
        <f t="shared" si="8"/>
        <v>0.0277991561</v>
      </c>
      <c r="BK817" s="62"/>
      <c r="BL817" s="86">
        <f t="shared" si="19"/>
        <v>0.9438448575</v>
      </c>
      <c r="BM817" s="86">
        <f t="shared" si="20"/>
        <v>0.01945552181</v>
      </c>
      <c r="BN817" s="86">
        <f t="shared" si="21"/>
        <v>0.0308205751</v>
      </c>
      <c r="BO817" s="86">
        <f t="shared" si="22"/>
        <v>0.005879045605</v>
      </c>
      <c r="BP817" s="86">
        <f t="shared" si="9"/>
        <v>1</v>
      </c>
      <c r="BQ817" s="86">
        <f t="shared" si="23"/>
        <v>0.05822136432</v>
      </c>
      <c r="BR817" s="86">
        <f t="shared" si="24"/>
        <v>0.9144735495</v>
      </c>
      <c r="BS817" s="86">
        <f t="shared" si="25"/>
        <v>0.0134154543</v>
      </c>
      <c r="BT817" s="86">
        <f t="shared" si="26"/>
        <v>0.01388963189</v>
      </c>
      <c r="BU817" s="86">
        <f t="shared" si="10"/>
        <v>1</v>
      </c>
      <c r="BV817" s="86">
        <f t="shared" si="27"/>
        <v>0.0358792946</v>
      </c>
      <c r="BW817" s="86">
        <f t="shared" si="28"/>
        <v>0.005218780694</v>
      </c>
      <c r="BX817" s="86">
        <f t="shared" si="29"/>
        <v>0.9470976797</v>
      </c>
      <c r="BY817" s="86">
        <f t="shared" si="30"/>
        <v>0.01180424501</v>
      </c>
      <c r="BZ817" s="86">
        <f t="shared" si="11"/>
        <v>1</v>
      </c>
      <c r="CA817" s="86">
        <f t="shared" si="31"/>
        <v>0.001122976317</v>
      </c>
      <c r="CB817" s="86">
        <f t="shared" si="32"/>
        <v>0.008976151741</v>
      </c>
      <c r="CC817" s="86">
        <f t="shared" si="33"/>
        <v>0.001936862655</v>
      </c>
      <c r="CD817" s="86">
        <f t="shared" si="34"/>
        <v>0.9879640093</v>
      </c>
      <c r="CE817" s="86">
        <f t="shared" si="12"/>
        <v>1</v>
      </c>
      <c r="CF817" s="62"/>
      <c r="CG817" s="86">
        <f t="shared" si="35"/>
        <v>0.9438448575</v>
      </c>
      <c r="CH817" s="86">
        <f t="shared" si="36"/>
        <v>0.01945552181</v>
      </c>
      <c r="CI817" s="86">
        <f t="shared" si="37"/>
        <v>0.0308205751</v>
      </c>
      <c r="CJ817" s="86">
        <f t="shared" si="38"/>
        <v>0.005879045605</v>
      </c>
      <c r="CK817" s="86">
        <f t="shared" si="13"/>
        <v>1</v>
      </c>
      <c r="CL817" s="86">
        <f t="shared" si="39"/>
        <v>0.05822136432</v>
      </c>
      <c r="CM817" s="86">
        <f t="shared" si="40"/>
        <v>0.9144735495</v>
      </c>
      <c r="CN817" s="86">
        <f t="shared" si="41"/>
        <v>0.0134154543</v>
      </c>
      <c r="CO817" s="86">
        <f t="shared" si="42"/>
        <v>0.01388963189</v>
      </c>
      <c r="CP817" s="86">
        <f t="shared" si="14"/>
        <v>1</v>
      </c>
      <c r="CQ817" s="86">
        <f t="shared" si="43"/>
        <v>0.0358792946</v>
      </c>
      <c r="CR817" s="86">
        <f t="shared" si="44"/>
        <v>0.005218780694</v>
      </c>
      <c r="CS817" s="86">
        <f t="shared" si="45"/>
        <v>0.9470976797</v>
      </c>
      <c r="CT817" s="86">
        <f t="shared" si="46"/>
        <v>0.01180424501</v>
      </c>
      <c r="CU817" s="86">
        <f t="shared" si="15"/>
        <v>1</v>
      </c>
      <c r="CV817" s="86">
        <f t="shared" si="47"/>
        <v>0.001122976317</v>
      </c>
      <c r="CW817" s="86">
        <f t="shared" si="48"/>
        <v>0.008976151741</v>
      </c>
      <c r="CX817" s="86">
        <f t="shared" si="49"/>
        <v>0.001936862655</v>
      </c>
      <c r="CY817" s="86">
        <f t="shared" si="50"/>
        <v>0.9879640093</v>
      </c>
      <c r="CZ817" s="86">
        <f t="shared" si="16"/>
        <v>1</v>
      </c>
      <c r="DA817" s="62"/>
      <c r="DB817" s="86">
        <f>(AQ817*Baseline!B$7 + AV817*Baseline!B$11 + BA817*Baseline!B$16 + BF817*Baseline!B$18)</f>
        <v>69571.29268</v>
      </c>
      <c r="DC817" s="86">
        <f>(AR817*Baseline!B$7 + AW817*Baseline!B$11 + BB817*Baseline!B$16 + BG817*Baseline!B$18)</f>
        <v>79029.05928</v>
      </c>
      <c r="DD817" s="86">
        <f>(AS817*Baseline!B$7 + AX817*Baseline!B$11 + BC817*Baseline!B$16 + BH817*Baseline!B$18)</f>
        <v>138441.4618</v>
      </c>
      <c r="DE817" s="86">
        <f>(AT817*Baseline!B$7 + AY817*Baseline!B$11 + BD817*Baseline!B$16 + BI817*Baseline!B$18)</f>
        <v>1260647.854</v>
      </c>
      <c r="DF817" s="86">
        <f t="shared" si="17"/>
        <v>1547689.668</v>
      </c>
      <c r="DG817" s="62"/>
      <c r="DH817" s="86">
        <f t="shared" si="51"/>
        <v>0.04495170713</v>
      </c>
      <c r="DI817" s="86">
        <f t="shared" si="52"/>
        <v>0.05106260054</v>
      </c>
      <c r="DJ817" s="86">
        <f t="shared" si="53"/>
        <v>0.08945040125</v>
      </c>
      <c r="DK817" s="86">
        <f t="shared" si="54"/>
        <v>0.8145352911</v>
      </c>
      <c r="DL817" s="86">
        <f t="shared" si="18"/>
        <v>1</v>
      </c>
      <c r="DM817" s="62"/>
      <c r="DN817" s="86">
        <f>DH817 / (Baseline!B$7/Baseline!B$17)</f>
        <v>4.798299074</v>
      </c>
      <c r="DO817" s="86">
        <f>DI817 / (Baseline!B$11/Baseline!B$17)</f>
        <v>1.232675617</v>
      </c>
      <c r="DP817" s="86">
        <f>DJ817 / (Baseline!B$16/Baseline!B$17)</f>
        <v>1.382279024</v>
      </c>
      <c r="DQ817" s="86">
        <f>DK817 / (Baseline!B$18/Baseline!B$17)</f>
        <v>0.9209040555</v>
      </c>
      <c r="DR817" s="62"/>
      <c r="DS817" s="86">
        <f>DH817 / Baseline!H$117</f>
        <v>1.798388055</v>
      </c>
      <c r="DT817" s="86">
        <f>DI817 / Baseline!H$118</f>
        <v>1.149421806</v>
      </c>
      <c r="DU817" s="86">
        <f>DJ817 / Baseline!H$119</f>
        <v>1.069327162</v>
      </c>
      <c r="DV817" s="86">
        <f>DK817 / Baseline!H$120</f>
        <v>0.9617518592</v>
      </c>
      <c r="DW817" s="87"/>
      <c r="DX817" s="86">
        <f>(AU817*Baseline!B$34)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0.03183636446</v>
      </c>
      <c r="DY817" s="86">
        <f>(AZ817*Baseline!B$34) + (Baseline!D$90*(1-Baseline!D$91)*Baseline!B$35) + (Baseline!D$90*Baseline!D$91*((1-Baseline!D$92)*Baseline!B$40 + Baseline!D$92*Baseline!B$41))</f>
        <v>0.01143527189</v>
      </c>
      <c r="DZ817" s="86">
        <f>(BE817*Baseline!B$34) + (Baseline!F$90*(1-Baseline!F$91)*Baseline!B$35) + (Baseline!F$90*Baseline!F$91*((1-Baseline!F$92)*Baseline!B$40 + Baseline!F$92*Baseline!B$41))</f>
        <v>0.01402234724</v>
      </c>
      <c r="EA817" s="86">
        <f>(BJ817*Baseline!B$34) + (Baseline!H$90*(1-Baseline!H$91)*Baseline!B$35) + (Baseline!H$90*Baseline!H$91*((1-Baseline!H$92)*Baseline!B$40 + Baseline!H$92*Baseline!B$41))</f>
        <v>0.009314873414</v>
      </c>
      <c r="EB817" s="86">
        <f>( DX817*Baseline!B$7 + DY817*Baseline!B$11 + DZ817*Baseline!B$16 + EA817*Baseline!B$18 ) / Baseline!B$17</f>
        <v>0.009918327654</v>
      </c>
    </row>
    <row r="818">
      <c r="A818" s="73" t="s">
        <v>994</v>
      </c>
      <c r="B818" s="85">
        <f>MIN( MAX( NORMINV( MCrands!B818, (B$5+B$4)/2, (B$5-B$4)/3.29 ), 0 ), 1 )</f>
        <v>0.7229090608</v>
      </c>
      <c r="C818" s="85">
        <f>MAX( NORMINV( MCrands!C818, (C$5+C$4)/2, (C$5-C$4)/3.29 ), 0 )</f>
        <v>2.418409933</v>
      </c>
      <c r="D818" s="83"/>
      <c r="E818" s="84">
        <f>Baseline!B$33 * (C818 * Baseline!B$68*Baseline!B$68/Baseline!B$75 + Baseline!B$46 * Baseline!B$54*Baseline!B$54/Baseline!B$76 + Baseline!B$47 * Baseline!B$55*Baseline!B$55/Baseline!B$77 + Baseline!B$56*Baseline!B$56/Baseline!B$78)</f>
        <v>0.00001717189145</v>
      </c>
      <c r="F818" s="84">
        <f>Baseline!B$33 * (C818 * Baseline!B$68*Baseline!B$59/Baseline!B$75 + Baseline!B$46 * Baseline!B$54*Baseline!B$69/Baseline!B$76 + Baseline!B$47 * Baseline!B$55*Baseline!B$57/Baseline!B$77 + Baseline!B$56*Baseline!B$58/Baseline!B$78)</f>
        <v>0.0000002389507898</v>
      </c>
      <c r="G818" s="85">
        <f>Baseline!B$33 * (C818 * Baseline!B$68*Baseline!B$60/Baseline!B$75 + Baseline!B$46 * Baseline!B$54*Baseline!B$61/Baseline!B$76 + Baseline!B$47 * Baseline!B$55*Baseline!B$70/Baseline!B$77 + Baseline!B$56*Baseline!B$62/Baseline!B$78)</f>
        <v>0.0000002001406464</v>
      </c>
      <c r="H818" s="84">
        <f>Baseline!B$33 * (C818 * Baseline!B$68*Baseline!B$63/Baseline!B$75 + Baseline!B$46 * Baseline!B$54*Baseline!B$64/Baseline!B$76 + Baseline!B$47 * Baseline!B$55*Baseline!B$65/Baseline!B$77 + Baseline!B$56*Baseline!B$71/Baseline!B$78)</f>
        <v>0.000000003661161001</v>
      </c>
      <c r="I818" s="84">
        <f>Baseline!B$33 * (C818 * Baseline!B$59*Baseline!B$68/Baseline!B$75 + Baseline!B$46 * Baseline!B$69*Baseline!B$54/Baseline!B$76 + Baseline!B$47 * Baseline!B$57*Baseline!B$55/Baseline!B$77 + Baseline!B$58*Baseline!B$56/Baseline!B$78)</f>
        <v>0.0000002389507898</v>
      </c>
      <c r="J818" s="85">
        <f>Baseline!B$33 * (C818 * Baseline!B$59*Baseline!B$59/Baseline!B$75 + Baseline!B$46 * Baseline!B$69*Baseline!B$69/Baseline!B$76 + Baseline!B$47 * Baseline!B$57*Baseline!B$57/Baseline!B$77 + Baseline!B$58*Baseline!B$58/Baseline!B$78)</f>
        <v>0.000002116574416</v>
      </c>
      <c r="K818" s="84">
        <f>Baseline!B$33 * (C818 * Baseline!B$59*Baseline!B$60/Baseline!B$75 + Baseline!B$46 * Baseline!B$69*Baseline!B$61/Baseline!B$76 + Baseline!B$47 * Baseline!B$57*Baseline!B$70/Baseline!B$77 + Baseline!B$58*Baseline!B$62/Baseline!B$78)</f>
        <v>0.00000001648974668</v>
      </c>
      <c r="L818" s="85">
        <f>Baseline!B$33 * (C818 * Baseline!B$59*Baseline!B$63/Baseline!B$75 + Baseline!B$46 * Baseline!B$69*Baseline!B$64/Baseline!B$76 + Baseline!B$47 * Baseline!B$57*Baseline!B$65/Baseline!B$77 + Baseline!B$58*Baseline!B$71/Baseline!B$78)</f>
        <v>0.00000001707278644</v>
      </c>
      <c r="M818" s="84">
        <f>Baseline!B$33 * (C818 * Baseline!B$60*Baseline!B$68/Baseline!B$75 + Baseline!B$46 * Baseline!B$61*Baseline!B$54/Baseline!B$76 + Baseline!B$47 * Baseline!B$70*Baseline!B$55/Baseline!B$77 + Baseline!B$62*Baseline!B$56/Baseline!B$78)</f>
        <v>0.0000002001406464</v>
      </c>
      <c r="N818" s="85">
        <f>Baseline!B$33 * (C818 * Baseline!B$60*Baseline!B$59/Baseline!B$75 + Baseline!B$46 * Baseline!B$61*Baseline!B$69/Baseline!B$76 + Baseline!B$47 * Baseline!B$70*Baseline!B$57/Baseline!B$77 + Baseline!B$62*Baseline!B$58/Baseline!B$78)</f>
        <v>0.00000001648974668</v>
      </c>
      <c r="O818" s="85">
        <f>Baseline!B$33 * (C818 * Baseline!B$60*Baseline!B$60/Baseline!B$75 + Baseline!B$46 * Baseline!B$61*Baseline!B$61/Baseline!B$76 + Baseline!B$47 * Baseline!B$70*Baseline!B$70/Baseline!B$77 + Baseline!B$62*Baseline!B$62/Baseline!B$78)</f>
        <v>0.00000158926743</v>
      </c>
      <c r="P818" s="84">
        <f>Baseline!B$33 * (C818 * Baseline!B$60*Baseline!B$63/Baseline!B$75 + Baseline!B$46 * Baseline!B$61*Baseline!B$64/Baseline!B$76 + Baseline!B$47 * Baseline!B$70*Baseline!B$65/Baseline!B$77 + Baseline!B$62*Baseline!B$71/Baseline!B$78)</f>
        <v>0.000000001956382453</v>
      </c>
      <c r="Q818" s="84">
        <f>Baseline!B$33 * (C818 * Baseline!B$63*Baseline!B$68/Baseline!B$75 + Baseline!B$46 * Baseline!B$64*Baseline!B$54/Baseline!B$76 + Baseline!B$47 * Baseline!B$65*Baseline!B$55/Baseline!B$77 + Baseline!B$71*Baseline!B$56/Baseline!B$78)</f>
        <v>0.000000003661161001</v>
      </c>
      <c r="R818" s="84">
        <f>Baseline!B$33 * (C818 * Baseline!B$63*Baseline!B$59/Baseline!B$75 + Baseline!B$46 * Baseline!B$64*Baseline!B$69/Baseline!B$76 + Baseline!B$47 * Baseline!B$65*Baseline!B$57/Baseline!B$77 + Baseline!B$71*Baseline!B$58/Baseline!B$78)</f>
        <v>0.00000001707278644</v>
      </c>
      <c r="S818" s="84">
        <f>Baseline!B$33 * (C818 * Baseline!B$63*Baseline!B$60/Baseline!B$75 + Baseline!B$46 * Baseline!B$64*Baseline!B$61/Baseline!B$76 + Baseline!B$47 * Baseline!B$65*Baseline!B$70/Baseline!B$77 + Baseline!B$71*Baseline!B$62/Baseline!B$78)</f>
        <v>0.000000001956382453</v>
      </c>
      <c r="T818" s="84">
        <f>Baseline!B$33 * (C818 * Baseline!B$63*Baseline!B$63/Baseline!B$75 + Baseline!B$46 * Baseline!B$64*Baseline!B$64/Baseline!B$76 + Baseline!B$47 * Baseline!B$65*Baseline!B$65/Baseline!B$77 + Baseline!B$71*Baseline!B$71/Baseline!B$78)</f>
        <v>0.00000009856721628</v>
      </c>
      <c r="U818" s="83"/>
      <c r="V818" s="84">
        <f>E818 * ( Baseline!B$89 * Baseline!B$7 )</f>
        <v>0.1782270614</v>
      </c>
      <c r="W818" s="84">
        <f>F818 * ( Baseline!D$89 * Baseline!B$11 )</f>
        <v>0.004407828608</v>
      </c>
      <c r="X818" s="84">
        <f>G818 * ( Baseline!F$89 * Baseline!B$16 )</f>
        <v>0.006951839304</v>
      </c>
      <c r="Y818" s="84">
        <f>H818 * ( Baseline!H$89 * Baseline!B$18 )</f>
        <v>0.001287533182</v>
      </c>
      <c r="Z818" s="86">
        <f t="shared" si="1"/>
        <v>0.1908742625</v>
      </c>
      <c r="AA818" s="84">
        <f>I818 * ( Baseline!B$89 * Baseline!B$7 )</f>
        <v>0.002480070247</v>
      </c>
      <c r="AB818" s="85">
        <f>J818 * ( Baseline!D$89 * Baseline!B$11 )</f>
        <v>0.0390435925</v>
      </c>
      <c r="AC818" s="85">
        <f>K818 * ( Baseline!F$89 * Baseline!B$16 )</f>
        <v>0.0005727675569</v>
      </c>
      <c r="AD818" s="85">
        <f>L818 * ( Baseline!F$89 * Baseline!B$16 )</f>
        <v>0.0005930193089</v>
      </c>
      <c r="AE818" s="86">
        <f t="shared" si="2"/>
        <v>0.04268944961</v>
      </c>
      <c r="AF818" s="86">
        <f>M818 * ( Baseline!B$89 * Baseline!B$7 )</f>
        <v>0.002077259769</v>
      </c>
      <c r="AG818" s="86">
        <f>N818 * ( Baseline!D$89 * Baseline!B$11 )</f>
        <v>0.0003041796899</v>
      </c>
      <c r="AH818" s="86">
        <f>O818 * ( Baseline!F$89 * Baseline!B$16 )</f>
        <v>0.05520283852</v>
      </c>
      <c r="AI818" s="86">
        <f>P818 * ( Baseline!H$89 * Baseline!B$18 )</f>
        <v>0.0006880077999</v>
      </c>
      <c r="AJ818" s="86">
        <f t="shared" si="3"/>
        <v>0.05827228578</v>
      </c>
      <c r="AK818" s="86">
        <f>Q818 * ( Baseline!B$89 * Baseline!B$7 )</f>
        <v>0.00003799919003</v>
      </c>
      <c r="AL818" s="86">
        <f>R818 * ( Baseline!D$89 * Baseline!B$11 )</f>
        <v>0.0003149347887</v>
      </c>
      <c r="AM818" s="86">
        <f>S818 * ( Baseline!F$89 * Baseline!B$16 )</f>
        <v>0.00006795449439</v>
      </c>
      <c r="AN818" s="86">
        <f>T818 * ( Baseline!H$89 * Baseline!B$18 )</f>
        <v>0.03466347467</v>
      </c>
      <c r="AO818" s="86">
        <f t="shared" si="4"/>
        <v>0.03508436314</v>
      </c>
      <c r="AP818" s="62"/>
      <c r="AQ818" s="86">
        <f>V818 * ( (1-Baseline!B$90-Baseline!B$89) + (1-B818)*Baseline!B$90 )</f>
        <v>0.05974366004</v>
      </c>
      <c r="AR818" s="86">
        <f>W818 * ( (1-Baseline!B$90-Baseline!B$89) + (1-B818)*Baseline!B$90 )</f>
        <v>0.001477552353</v>
      </c>
      <c r="AS818" s="86">
        <f>X818 * ( (1-Baseline!B$90-Baseline!B$89) + (1-B818)*Baseline!B$90 )</f>
        <v>0.002330332559</v>
      </c>
      <c r="AT818" s="86">
        <f>Y818 * ( (1-Baseline!B$90-Baseline!B$89) + (1-B818)*Baseline!B$90 )</f>
        <v>0.0004315952029</v>
      </c>
      <c r="AU818" s="86">
        <f t="shared" si="5"/>
        <v>0.06398314016</v>
      </c>
      <c r="AV818" s="86">
        <f>AA818 * ( (1-Baseline!D$90-Baseline!D$89) + (1-B818)*Baseline!D$90 )</f>
        <v>0.001655534042</v>
      </c>
      <c r="AW818" s="86">
        <f>AB818 * ( (1-Baseline!D$90-Baseline!D$89) + (1-B818)*Baseline!D$90 )</f>
        <v>0.02606297001</v>
      </c>
      <c r="AX818" s="86">
        <f>AC818 * ( (1-Baseline!D$90-Baseline!D$89) + (1-B818)*Baseline!D$90 )</f>
        <v>0.0003823424717</v>
      </c>
      <c r="AY818" s="86">
        <f>AD818 * ( (1-Baseline!D$90-Baseline!D$89) + (1-B818)*Baseline!D$90 )</f>
        <v>0.0003958612279</v>
      </c>
      <c r="AZ818" s="86">
        <f t="shared" si="6"/>
        <v>0.02849670776</v>
      </c>
      <c r="BA818" s="86">
        <f>AF818 * ( (1-Baseline!F$90-Baseline!F$89) + (1-Baseline!B$36)*Baseline!F$90 )</f>
        <v>0.001494862602</v>
      </c>
      <c r="BB818" s="86">
        <f>AG818 * ( (1-Baseline!F$90-Baseline!F$89) + (1-Baseline!B$36)*Baseline!F$90 )</f>
        <v>0.0002188974386</v>
      </c>
      <c r="BC818" s="86">
        <f>AH818 * ( (1-Baseline!F$90-Baseline!F$89) + (1-Baseline!B$36)*Baseline!F$90 )</f>
        <v>0.03972572909</v>
      </c>
      <c r="BD818" s="86">
        <f>AI818 * ( (1-Baseline!F$90-Baseline!F$89) + (1-Baseline!B$36)*Baseline!F$90 )</f>
        <v>0.000495112429</v>
      </c>
      <c r="BE818" s="86">
        <f t="shared" si="7"/>
        <v>0.04193460156</v>
      </c>
      <c r="BF818" s="86">
        <f>AK818 * ( (1-Baseline!H$90-Baseline!H$89) + (1-Baseline!B$36)*Baseline!H$90 )</f>
        <v>0.00003010751824</v>
      </c>
      <c r="BG818" s="86">
        <f>AL818 * ( (1-Baseline!H$90-Baseline!H$89) + (1-Baseline!B$36)*Baseline!H$90 )</f>
        <v>0.0002495291318</v>
      </c>
      <c r="BH818" s="86">
        <f>AM818 * ( (1-Baseline!H$90-Baseline!H$89) + (1-Baseline!B$36)*Baseline!H$90 )</f>
        <v>0.000053841705</v>
      </c>
      <c r="BI818" s="86">
        <f>AN818 * ( (1-Baseline!H$90-Baseline!H$89) + (1-Baseline!B$36)*Baseline!H$90 )</f>
        <v>0.02746456425</v>
      </c>
      <c r="BJ818" s="86">
        <f t="shared" si="8"/>
        <v>0.02779804261</v>
      </c>
      <c r="BK818" s="62"/>
      <c r="BL818" s="86">
        <f t="shared" si="19"/>
        <v>0.9337406682</v>
      </c>
      <c r="BM818" s="86">
        <f t="shared" si="20"/>
        <v>0.02309283898</v>
      </c>
      <c r="BN818" s="86">
        <f t="shared" si="21"/>
        <v>0.03642104081</v>
      </c>
      <c r="BO818" s="86">
        <f t="shared" si="22"/>
        <v>0.006745452033</v>
      </c>
      <c r="BP818" s="86">
        <f t="shared" si="9"/>
        <v>1</v>
      </c>
      <c r="BQ818" s="86">
        <f t="shared" si="23"/>
        <v>0.05809562479</v>
      </c>
      <c r="BR818" s="86">
        <f t="shared" si="24"/>
        <v>0.9145958276</v>
      </c>
      <c r="BS818" s="86">
        <f t="shared" si="25"/>
        <v>0.01341707523</v>
      </c>
      <c r="BT818" s="86">
        <f t="shared" si="26"/>
        <v>0.01389147235</v>
      </c>
      <c r="BU818" s="86">
        <f t="shared" si="10"/>
        <v>1</v>
      </c>
      <c r="BV818" s="86">
        <f t="shared" si="27"/>
        <v>0.0356474736</v>
      </c>
      <c r="BW818" s="86">
        <f t="shared" si="28"/>
        <v>0.005219971825</v>
      </c>
      <c r="BX818" s="86">
        <f t="shared" si="29"/>
        <v>0.947325779</v>
      </c>
      <c r="BY818" s="86">
        <f t="shared" si="30"/>
        <v>0.01180677557</v>
      </c>
      <c r="BZ818" s="86">
        <f t="shared" si="11"/>
        <v>1</v>
      </c>
      <c r="CA818" s="86">
        <f t="shared" si="31"/>
        <v>0.001083080513</v>
      </c>
      <c r="CB818" s="86">
        <f t="shared" si="32"/>
        <v>0.008976500085</v>
      </c>
      <c r="CC818" s="86">
        <f t="shared" si="33"/>
        <v>0.001936888354</v>
      </c>
      <c r="CD818" s="86">
        <f t="shared" si="34"/>
        <v>0.988003531</v>
      </c>
      <c r="CE818" s="86">
        <f t="shared" si="12"/>
        <v>1</v>
      </c>
      <c r="CF818" s="62"/>
      <c r="CG818" s="86">
        <f t="shared" si="35"/>
        <v>0.9337406682</v>
      </c>
      <c r="CH818" s="86">
        <f t="shared" si="36"/>
        <v>0.02309283898</v>
      </c>
      <c r="CI818" s="86">
        <f t="shared" si="37"/>
        <v>0.03642104081</v>
      </c>
      <c r="CJ818" s="86">
        <f t="shared" si="38"/>
        <v>0.006745452033</v>
      </c>
      <c r="CK818" s="86">
        <f t="shared" si="13"/>
        <v>1</v>
      </c>
      <c r="CL818" s="86">
        <f t="shared" si="39"/>
        <v>0.05809562479</v>
      </c>
      <c r="CM818" s="86">
        <f t="shared" si="40"/>
        <v>0.9145958276</v>
      </c>
      <c r="CN818" s="86">
        <f t="shared" si="41"/>
        <v>0.01341707523</v>
      </c>
      <c r="CO818" s="86">
        <f t="shared" si="42"/>
        <v>0.01389147235</v>
      </c>
      <c r="CP818" s="86">
        <f t="shared" si="14"/>
        <v>1</v>
      </c>
      <c r="CQ818" s="86">
        <f t="shared" si="43"/>
        <v>0.0356474736</v>
      </c>
      <c r="CR818" s="86">
        <f t="shared" si="44"/>
        <v>0.005219971825</v>
      </c>
      <c r="CS818" s="86">
        <f t="shared" si="45"/>
        <v>0.947325779</v>
      </c>
      <c r="CT818" s="86">
        <f t="shared" si="46"/>
        <v>0.01180677557</v>
      </c>
      <c r="CU818" s="86">
        <f t="shared" si="15"/>
        <v>1</v>
      </c>
      <c r="CV818" s="86">
        <f t="shared" si="47"/>
        <v>0.001083080513</v>
      </c>
      <c r="CW818" s="86">
        <f t="shared" si="48"/>
        <v>0.008976500085</v>
      </c>
      <c r="CX818" s="86">
        <f t="shared" si="49"/>
        <v>0.001936888354</v>
      </c>
      <c r="CY818" s="86">
        <f t="shared" si="50"/>
        <v>0.988003531</v>
      </c>
      <c r="CZ818" s="86">
        <f t="shared" si="16"/>
        <v>1</v>
      </c>
      <c r="DA818" s="62"/>
      <c r="DB818" s="86">
        <f>(AQ818*Baseline!B$7 + AV818*Baseline!B$11 + BA818*Baseline!B$16 + BF818*Baseline!B$18)</f>
        <v>38912.77884</v>
      </c>
      <c r="DC818" s="86">
        <f>(AR818*Baseline!B$7 + AW818*Baseline!B$11 + BB818*Baseline!B$16 + BG818*Baseline!B$18)</f>
        <v>68769.55006</v>
      </c>
      <c r="DD818" s="86">
        <f>(AS818*Baseline!B$7 + AX818*Baseline!B$11 + BC818*Baseline!B$16 + BH818*Baseline!B$18)</f>
        <v>137504.3613</v>
      </c>
      <c r="DE818" s="86">
        <f>(AT818*Baseline!B$7 + AY818*Baseline!B$11 + BD818*Baseline!B$16 + BI818*Baseline!B$18)</f>
        <v>1260341.798</v>
      </c>
      <c r="DF818" s="86">
        <f t="shared" si="17"/>
        <v>1505528.489</v>
      </c>
      <c r="DG818" s="62"/>
      <c r="DH818" s="86">
        <f t="shared" si="51"/>
        <v>0.02584659084</v>
      </c>
      <c r="DI818" s="86">
        <f t="shared" si="52"/>
        <v>0.04567801313</v>
      </c>
      <c r="DJ818" s="86">
        <f t="shared" si="53"/>
        <v>0.09133295209</v>
      </c>
      <c r="DK818" s="86">
        <f t="shared" si="54"/>
        <v>0.8371424439</v>
      </c>
      <c r="DL818" s="86">
        <f t="shared" si="18"/>
        <v>1</v>
      </c>
      <c r="DM818" s="62"/>
      <c r="DN818" s="86">
        <f>DH818 / (Baseline!B$7/Baseline!B$17)</f>
        <v>2.758953571</v>
      </c>
      <c r="DO818" s="86">
        <f>DI818 / (Baseline!B$11/Baseline!B$17)</f>
        <v>1.1026891</v>
      </c>
      <c r="DP818" s="86">
        <f>DJ818 / (Baseline!B$16/Baseline!B$17)</f>
        <v>1.411370124</v>
      </c>
      <c r="DQ818" s="86">
        <f>DK818 / (Baseline!B$18/Baseline!B$17)</f>
        <v>0.9464634376</v>
      </c>
      <c r="DR818" s="62"/>
      <c r="DS818" s="86">
        <f>DH818 / Baseline!H$117</f>
        <v>1.034047497</v>
      </c>
      <c r="DT818" s="86">
        <f>DI818 / Baseline!H$118</f>
        <v>1.028214462</v>
      </c>
      <c r="DU818" s="86">
        <f>DJ818 / Baseline!H$119</f>
        <v>1.091831954</v>
      </c>
      <c r="DV818" s="86">
        <f>DK818 / Baseline!H$120</f>
        <v>0.9884449584</v>
      </c>
      <c r="DW818" s="87"/>
      <c r="DX818" s="86">
        <f>(AU818*Baseline!B$34)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0.02212700227</v>
      </c>
      <c r="DY818" s="86">
        <f>(AZ818*Baseline!B$34) + (Baseline!D$90*(1-Baseline!D$91)*Baseline!B$35) + (Baseline!D$90*Baseline!D$91*((1-Baseline!D$92)*Baseline!B$40 + Baseline!D$92*Baseline!B$41))</f>
        <v>0.01068807416</v>
      </c>
      <c r="DZ818" s="86">
        <f>(BE818*Baseline!B$34) + (Baseline!F$90*(1-Baseline!F$91)*Baseline!B$35) + (Baseline!F$90*Baseline!F$91*((1-Baseline!F$92)*Baseline!B$40 + Baseline!F$92*Baseline!B$41))</f>
        <v>0.01402083023</v>
      </c>
      <c r="EA818" s="86">
        <f>(BJ818*Baseline!B$34) + (Baseline!H$90*(1-Baseline!H$91)*Baseline!B$35) + (Baseline!H$90*Baseline!H$91*((1-Baseline!H$92)*Baseline!B$40 + Baseline!H$92*Baseline!B$41))</f>
        <v>0.009314706391</v>
      </c>
      <c r="EB818" s="86">
        <f>( DX818*Baseline!B$7 + DY818*Baseline!B$11 + DZ818*Baseline!B$16 + EA818*Baseline!B$18 ) / Baseline!B$17</f>
        <v>0.009796169869</v>
      </c>
    </row>
    <row r="819">
      <c r="A819" s="73" t="s">
        <v>995</v>
      </c>
      <c r="B819" s="85">
        <f>MIN( MAX( NORMINV( MCrands!B819, (B$5+B$4)/2, (B$5-B$4)/3.29 ), 0 ), 1 )</f>
        <v>0.3321652557</v>
      </c>
      <c r="C819" s="85">
        <f>MAX( NORMINV( MCrands!C819, (C$5+C$4)/2, (C$5-C$4)/3.29 ), 0 )</f>
        <v>2.77505101</v>
      </c>
      <c r="D819" s="83"/>
      <c r="E819" s="84">
        <f>Baseline!B$33 * (C819 * Baseline!B$68*Baseline!B$68/Baseline!B$75 + Baseline!B$46 * Baseline!B$54*Baseline!B$54/Baseline!B$76 + Baseline!B$47 * Baseline!B$55*Baseline!B$55/Baseline!B$77 + Baseline!B$56*Baseline!B$56/Baseline!B$78)</f>
        <v>0.00001969691884</v>
      </c>
      <c r="F819" s="84">
        <f>Baseline!B$33 * (C819 * Baseline!B$68*Baseline!B$59/Baseline!B$75 + Baseline!B$46 * Baseline!B$54*Baseline!B$69/Baseline!B$76 + Baseline!B$47 * Baseline!B$55*Baseline!B$57/Baseline!B$77 + Baseline!B$56*Baseline!B$58/Baseline!B$78)</f>
        <v>0.0000002393494783</v>
      </c>
      <c r="G819" s="85">
        <f>Baseline!B$33 * (C819 * Baseline!B$68*Baseline!B$60/Baseline!B$75 + Baseline!B$46 * Baseline!B$54*Baseline!B$61/Baseline!B$76 + Baseline!B$47 * Baseline!B$55*Baseline!B$70/Baseline!B$77 + Baseline!B$56*Baseline!B$62/Baseline!B$78)</f>
        <v>0.0000002011207557</v>
      </c>
      <c r="H819" s="84">
        <f>Baseline!B$33 * (C819 * Baseline!B$68*Baseline!B$63/Baseline!B$75 + Baseline!B$46 * Baseline!B$54*Baseline!B$64/Baseline!B$76 + Baseline!B$47 * Baseline!B$55*Baseline!B$65/Baseline!B$77 + Baseline!B$56*Baseline!B$71/Baseline!B$78)</f>
        <v>0.000000003759171932</v>
      </c>
      <c r="I819" s="84">
        <f>Baseline!B$33 * (C819 * Baseline!B$59*Baseline!B$68/Baseline!B$75 + Baseline!B$46 * Baseline!B$69*Baseline!B$54/Baseline!B$76 + Baseline!B$47 * Baseline!B$57*Baseline!B$55/Baseline!B$77 + Baseline!B$58*Baseline!B$56/Baseline!B$78)</f>
        <v>0.0000002393494783</v>
      </c>
      <c r="J819" s="85">
        <f>Baseline!B$33 * (C819 * Baseline!B$59*Baseline!B$59/Baseline!B$75 + Baseline!B$46 * Baseline!B$69*Baseline!B$69/Baseline!B$76 + Baseline!B$47 * Baseline!B$57*Baseline!B$57/Baseline!B$77 + Baseline!B$58*Baseline!B$58/Baseline!B$78)</f>
        <v>0.000002116574479</v>
      </c>
      <c r="K819" s="84">
        <f>Baseline!B$33 * (C819 * Baseline!B$59*Baseline!B$60/Baseline!B$75 + Baseline!B$46 * Baseline!B$69*Baseline!B$61/Baseline!B$76 + Baseline!B$47 * Baseline!B$57*Baseline!B$70/Baseline!B$77 + Baseline!B$58*Baseline!B$62/Baseline!B$78)</f>
        <v>0.00000001648990143</v>
      </c>
      <c r="L819" s="85">
        <f>Baseline!B$33 * (C819 * Baseline!B$59*Baseline!B$63/Baseline!B$75 + Baseline!B$46 * Baseline!B$69*Baseline!B$64/Baseline!B$76 + Baseline!B$47 * Baseline!B$57*Baseline!B$65/Baseline!B$77 + Baseline!B$58*Baseline!B$71/Baseline!B$78)</f>
        <v>0.00000001707280192</v>
      </c>
      <c r="M819" s="84">
        <f>Baseline!B$33 * (C819 * Baseline!B$60*Baseline!B$68/Baseline!B$75 + Baseline!B$46 * Baseline!B$61*Baseline!B$54/Baseline!B$76 + Baseline!B$47 * Baseline!B$70*Baseline!B$55/Baseline!B$77 + Baseline!B$62*Baseline!B$56/Baseline!B$78)</f>
        <v>0.0000002011207557</v>
      </c>
      <c r="N819" s="85">
        <f>Baseline!B$33 * (C819 * Baseline!B$60*Baseline!B$59/Baseline!B$75 + Baseline!B$46 * Baseline!B$61*Baseline!B$69/Baseline!B$76 + Baseline!B$47 * Baseline!B$70*Baseline!B$57/Baseline!B$77 + Baseline!B$62*Baseline!B$58/Baseline!B$78)</f>
        <v>0.00000001648990143</v>
      </c>
      <c r="O819" s="85">
        <f>Baseline!B$33 * (C819 * Baseline!B$60*Baseline!B$60/Baseline!B$75 + Baseline!B$46 * Baseline!B$61*Baseline!B$61/Baseline!B$76 + Baseline!B$47 * Baseline!B$70*Baseline!B$70/Baseline!B$77 + Baseline!B$62*Baseline!B$62/Baseline!B$78)</f>
        <v>0.00000158926781</v>
      </c>
      <c r="P819" s="84">
        <f>Baseline!B$33 * (C819 * Baseline!B$60*Baseline!B$63/Baseline!B$75 + Baseline!B$46 * Baseline!B$61*Baseline!B$64/Baseline!B$76 + Baseline!B$47 * Baseline!B$70*Baseline!B$65/Baseline!B$77 + Baseline!B$62*Baseline!B$71/Baseline!B$78)</f>
        <v>0.000000001956420497</v>
      </c>
      <c r="Q819" s="84">
        <f>Baseline!B$33 * (C819 * Baseline!B$63*Baseline!B$68/Baseline!B$75 + Baseline!B$46 * Baseline!B$64*Baseline!B$54/Baseline!B$76 + Baseline!B$47 * Baseline!B$65*Baseline!B$55/Baseline!B$77 + Baseline!B$71*Baseline!B$56/Baseline!B$78)</f>
        <v>0.000000003759171932</v>
      </c>
      <c r="R819" s="84">
        <f>Baseline!B$33 * (C819 * Baseline!B$63*Baseline!B$59/Baseline!B$75 + Baseline!B$46 * Baseline!B$64*Baseline!B$69/Baseline!B$76 + Baseline!B$47 * Baseline!B$65*Baseline!B$57/Baseline!B$77 + Baseline!B$71*Baseline!B$58/Baseline!B$78)</f>
        <v>0.00000001707280192</v>
      </c>
      <c r="S819" s="84">
        <f>Baseline!B$33 * (C819 * Baseline!B$63*Baseline!B$60/Baseline!B$75 + Baseline!B$46 * Baseline!B$64*Baseline!B$61/Baseline!B$76 + Baseline!B$47 * Baseline!B$65*Baseline!B$70/Baseline!B$77 + Baseline!B$71*Baseline!B$62/Baseline!B$78)</f>
        <v>0.000000001956420497</v>
      </c>
      <c r="T819" s="84">
        <f>Baseline!B$33 * (C819 * Baseline!B$63*Baseline!B$63/Baseline!B$75 + Baseline!B$46 * Baseline!B$64*Baseline!B$64/Baseline!B$76 + Baseline!B$47 * Baseline!B$65*Baseline!B$65/Baseline!B$77 + Baseline!B$71*Baseline!B$71/Baseline!B$78)</f>
        <v>0.00000009856722009</v>
      </c>
      <c r="U819" s="83"/>
      <c r="V819" s="84">
        <f>E819 * ( Baseline!B$89 * Baseline!B$7 )</f>
        <v>0.2044343206</v>
      </c>
      <c r="W819" s="84">
        <f>F819 * ( Baseline!D$89 * Baseline!B$11 )</f>
        <v>0.004415183055</v>
      </c>
      <c r="X819" s="84">
        <f>G819 * ( Baseline!F$89 * Baseline!B$16 )</f>
        <v>0.006985883175</v>
      </c>
      <c r="Y819" s="84">
        <f>H819 * ( Baseline!H$89 * Baseline!B$18 )</f>
        <v>0.001322001026</v>
      </c>
      <c r="Z819" s="86">
        <f t="shared" si="1"/>
        <v>0.2171573879</v>
      </c>
      <c r="AA819" s="84">
        <f>I819 * ( Baseline!B$89 * Baseline!B$7 )</f>
        <v>0.002484208236</v>
      </c>
      <c r="AB819" s="85">
        <f>J819 * ( Baseline!D$89 * Baseline!B$11 )</f>
        <v>0.03904359366</v>
      </c>
      <c r="AC819" s="85">
        <f>K819 * ( Baseline!F$89 * Baseline!B$16 )</f>
        <v>0.0005727729322</v>
      </c>
      <c r="AD819" s="85">
        <f>L819 * ( Baseline!F$89 * Baseline!B$16 )</f>
        <v>0.0005930198465</v>
      </c>
      <c r="AE819" s="86">
        <f t="shared" si="2"/>
        <v>0.04269359468</v>
      </c>
      <c r="AF819" s="86">
        <f>M819 * ( Baseline!B$89 * Baseline!B$7 )</f>
        <v>0.002087432323</v>
      </c>
      <c r="AG819" s="86">
        <f>N819 * ( Baseline!D$89 * Baseline!B$11 )</f>
        <v>0.0003041825446</v>
      </c>
      <c r="AH819" s="86">
        <f>O819 * ( Baseline!F$89 * Baseline!B$16 )</f>
        <v>0.05520285173</v>
      </c>
      <c r="AI819" s="86">
        <f>P819 * ( Baseline!H$89 * Baseline!B$18 )</f>
        <v>0.0006880211789</v>
      </c>
      <c r="AJ819" s="86">
        <f t="shared" si="3"/>
        <v>0.05828248778</v>
      </c>
      <c r="AK819" s="86">
        <f>Q819 * ( Baseline!B$89 * Baseline!B$7 )</f>
        <v>0.00003901644548</v>
      </c>
      <c r="AL819" s="86">
        <f>R819 * ( Baseline!D$89 * Baseline!B$11 )</f>
        <v>0.0003149350742</v>
      </c>
      <c r="AM819" s="86">
        <f>S819 * ( Baseline!F$89 * Baseline!B$16 )</f>
        <v>0.00006795581583</v>
      </c>
      <c r="AN819" s="86">
        <f>T819 * ( Baseline!H$89 * Baseline!B$18 )</f>
        <v>0.03466347601</v>
      </c>
      <c r="AO819" s="86">
        <f t="shared" si="4"/>
        <v>0.03508538334</v>
      </c>
      <c r="AP819" s="62"/>
      <c r="AQ819" s="86">
        <f>V819 * ( (1-Baseline!B$90-Baseline!B$89) + (1-B819)*Baseline!B$90 )</f>
        <v>0.1396231054</v>
      </c>
      <c r="AR819" s="86">
        <f>W819 * ( (1-Baseline!B$90-Baseline!B$89) + (1-B819)*Baseline!B$90 )</f>
        <v>0.003015450474</v>
      </c>
      <c r="AS819" s="86">
        <f>X819 * ( (1-Baseline!B$90-Baseline!B$89) + (1-B819)*Baseline!B$90 )</f>
        <v>0.004771169048</v>
      </c>
      <c r="AT819" s="86">
        <f>Y819 * ( (1-Baseline!B$90-Baseline!B$89) + (1-B819)*Baseline!B$90 )</f>
        <v>0.0009028909041</v>
      </c>
      <c r="AU819" s="86">
        <f t="shared" si="5"/>
        <v>0.1483126158</v>
      </c>
      <c r="AV819" s="86">
        <f>AA819 * ( (1-Baseline!D$90-Baseline!D$89) + (1-B819)*Baseline!D$90 )</f>
        <v>0.002093164957</v>
      </c>
      <c r="AW819" s="86">
        <f>AB819 * ( (1-Baseline!D$90-Baseline!D$89) + (1-B819)*Baseline!D$90 )</f>
        <v>0.03289767776</v>
      </c>
      <c r="AX819" s="86">
        <f>AC819 * ( (1-Baseline!D$90-Baseline!D$89) + (1-B819)*Baseline!D$90 )</f>
        <v>0.0004826118087</v>
      </c>
      <c r="AY819" s="86">
        <f>AD819 * ( (1-Baseline!D$90-Baseline!D$89) + (1-B819)*Baseline!D$90 )</f>
        <v>0.0004996716231</v>
      </c>
      <c r="AZ819" s="86">
        <f t="shared" si="6"/>
        <v>0.03597312615</v>
      </c>
      <c r="BA819" s="86">
        <f>AF819 * ( (1-Baseline!F$90-Baseline!F$89) + (1-Baseline!B$36)*Baseline!F$90 )</f>
        <v>0.001502183098</v>
      </c>
      <c r="BB819" s="86">
        <f>AG819 * ( (1-Baseline!F$90-Baseline!F$89) + (1-Baseline!B$36)*Baseline!F$90 )</f>
        <v>0.0002188994929</v>
      </c>
      <c r="BC819" s="86">
        <f>AH819 * ( (1-Baseline!F$90-Baseline!F$89) + (1-Baseline!B$36)*Baseline!F$90 )</f>
        <v>0.0397257386</v>
      </c>
      <c r="BD819" s="86">
        <f>AI819 * ( (1-Baseline!F$90-Baseline!F$89) + (1-Baseline!B$36)*Baseline!F$90 )</f>
        <v>0.000495122057</v>
      </c>
      <c r="BE819" s="86">
        <f t="shared" si="7"/>
        <v>0.04194194325</v>
      </c>
      <c r="BF819" s="86">
        <f>AK819 * ( (1-Baseline!H$90-Baseline!H$89) + (1-Baseline!B$36)*Baseline!H$90 )</f>
        <v>0.00003091351009</v>
      </c>
      <c r="BG819" s="86">
        <f>AL819 * ( (1-Baseline!H$90-Baseline!H$89) + (1-Baseline!B$36)*Baseline!H$90 )</f>
        <v>0.000249529358</v>
      </c>
      <c r="BH819" s="86">
        <f>AM819 * ( (1-Baseline!H$90-Baseline!H$89) + (1-Baseline!B$36)*Baseline!H$90 )</f>
        <v>0.000053842752</v>
      </c>
      <c r="BI819" s="86">
        <f>AN819 * ( (1-Baseline!H$90-Baseline!H$89) + (1-Baseline!B$36)*Baseline!H$90 )</f>
        <v>0.02746456531</v>
      </c>
      <c r="BJ819" s="86">
        <f t="shared" si="8"/>
        <v>0.02779885093</v>
      </c>
      <c r="BK819" s="62"/>
      <c r="BL819" s="86">
        <f t="shared" si="19"/>
        <v>0.9414108478</v>
      </c>
      <c r="BM819" s="86">
        <f t="shared" si="20"/>
        <v>0.0203317193</v>
      </c>
      <c r="BN819" s="86">
        <f t="shared" si="21"/>
        <v>0.03216967768</v>
      </c>
      <c r="BO819" s="86">
        <f t="shared" si="22"/>
        <v>0.00608775524</v>
      </c>
      <c r="BP819" s="86">
        <f t="shared" si="9"/>
        <v>1</v>
      </c>
      <c r="BQ819" s="86">
        <f t="shared" si="23"/>
        <v>0.0581869073</v>
      </c>
      <c r="BR819" s="86">
        <f t="shared" si="24"/>
        <v>0.914507058</v>
      </c>
      <c r="BS819" s="86">
        <f t="shared" si="25"/>
        <v>0.01341589849</v>
      </c>
      <c r="BT819" s="86">
        <f t="shared" si="26"/>
        <v>0.01389013624</v>
      </c>
      <c r="BU819" s="86">
        <f t="shared" si="10"/>
        <v>1</v>
      </c>
      <c r="BV819" s="86">
        <f t="shared" si="27"/>
        <v>0.03581577251</v>
      </c>
      <c r="BW819" s="86">
        <f t="shared" si="28"/>
        <v>0.00521910708</v>
      </c>
      <c r="BX819" s="86">
        <f t="shared" si="29"/>
        <v>0.947160182</v>
      </c>
      <c r="BY819" s="86">
        <f t="shared" si="30"/>
        <v>0.01180493841</v>
      </c>
      <c r="BZ819" s="86">
        <f t="shared" si="11"/>
        <v>1</v>
      </c>
      <c r="CA819" s="86">
        <f t="shared" si="31"/>
        <v>0.00111204273</v>
      </c>
      <c r="CB819" s="86">
        <f t="shared" si="32"/>
        <v>0.008976247206</v>
      </c>
      <c r="CC819" s="86">
        <f t="shared" si="33"/>
        <v>0.001936869698</v>
      </c>
      <c r="CD819" s="86">
        <f t="shared" si="34"/>
        <v>0.9879748404</v>
      </c>
      <c r="CE819" s="86">
        <f t="shared" si="12"/>
        <v>1</v>
      </c>
      <c r="CF819" s="62"/>
      <c r="CG819" s="86">
        <f t="shared" si="35"/>
        <v>0.9414108478</v>
      </c>
      <c r="CH819" s="86">
        <f t="shared" si="36"/>
        <v>0.0203317193</v>
      </c>
      <c r="CI819" s="86">
        <f t="shared" si="37"/>
        <v>0.03216967768</v>
      </c>
      <c r="CJ819" s="86">
        <f t="shared" si="38"/>
        <v>0.00608775524</v>
      </c>
      <c r="CK819" s="86">
        <f t="shared" si="13"/>
        <v>1</v>
      </c>
      <c r="CL819" s="86">
        <f t="shared" si="39"/>
        <v>0.0581869073</v>
      </c>
      <c r="CM819" s="86">
        <f t="shared" si="40"/>
        <v>0.914507058</v>
      </c>
      <c r="CN819" s="86">
        <f t="shared" si="41"/>
        <v>0.01341589849</v>
      </c>
      <c r="CO819" s="86">
        <f t="shared" si="42"/>
        <v>0.01389013624</v>
      </c>
      <c r="CP819" s="86">
        <f t="shared" si="14"/>
        <v>1</v>
      </c>
      <c r="CQ819" s="86">
        <f t="shared" si="43"/>
        <v>0.03581577251</v>
      </c>
      <c r="CR819" s="86">
        <f t="shared" si="44"/>
        <v>0.00521910708</v>
      </c>
      <c r="CS819" s="86">
        <f t="shared" si="45"/>
        <v>0.947160182</v>
      </c>
      <c r="CT819" s="86">
        <f t="shared" si="46"/>
        <v>0.01180493841</v>
      </c>
      <c r="CU819" s="86">
        <f t="shared" si="15"/>
        <v>1</v>
      </c>
      <c r="CV819" s="86">
        <f t="shared" si="47"/>
        <v>0.00111204273</v>
      </c>
      <c r="CW819" s="86">
        <f t="shared" si="48"/>
        <v>0.008976247206</v>
      </c>
      <c r="CX819" s="86">
        <f t="shared" si="49"/>
        <v>0.001936869698</v>
      </c>
      <c r="CY819" s="86">
        <f t="shared" si="50"/>
        <v>0.9879748404</v>
      </c>
      <c r="CZ819" s="86">
        <f t="shared" si="16"/>
        <v>1</v>
      </c>
      <c r="DA819" s="62"/>
      <c r="DB819" s="86">
        <f>(AQ819*Baseline!B$7 + AV819*Baseline!B$11 + BA819*Baseline!B$16 + BF819*Baseline!B$18)</f>
        <v>78654.26504</v>
      </c>
      <c r="DC819" s="86">
        <f>(AR819*Baseline!B$7 + AW819*Baseline!B$11 + BB819*Baseline!B$16 + BG819*Baseline!B$18)</f>
        <v>84172.84773</v>
      </c>
      <c r="DD819" s="86">
        <f>(AS819*Baseline!B$7 + AX819*Baseline!B$11 + BC819*Baseline!B$16 + BH819*Baseline!B$18)</f>
        <v>138903.2798</v>
      </c>
      <c r="DE819" s="86">
        <f>(AT819*Baseline!B$7 + AY819*Baseline!B$11 + BD819*Baseline!B$16 + BI819*Baseline!B$18)</f>
        <v>1260793.085</v>
      </c>
      <c r="DF819" s="86">
        <f t="shared" si="17"/>
        <v>1562523.477</v>
      </c>
      <c r="DG819" s="62"/>
      <c r="DH819" s="86">
        <f t="shared" si="51"/>
        <v>0.05033797328</v>
      </c>
      <c r="DI819" s="86">
        <f t="shared" si="52"/>
        <v>0.05386981313</v>
      </c>
      <c r="DJ819" s="86">
        <f t="shared" si="53"/>
        <v>0.08889676338</v>
      </c>
      <c r="DK819" s="86">
        <f t="shared" si="54"/>
        <v>0.8068954502</v>
      </c>
      <c r="DL819" s="86">
        <f t="shared" si="18"/>
        <v>1</v>
      </c>
      <c r="DM819" s="62"/>
      <c r="DN819" s="86">
        <f>DH819 / (Baseline!B$7/Baseline!B$17)</f>
        <v>5.373247559</v>
      </c>
      <c r="DO819" s="86">
        <f>DI819 / (Baseline!B$11/Baseline!B$17)</f>
        <v>1.300443073</v>
      </c>
      <c r="DP819" s="86">
        <f>DJ819 / (Baseline!B$16/Baseline!B$17)</f>
        <v>1.373723646</v>
      </c>
      <c r="DQ819" s="86">
        <f>DK819 / (Baseline!B$18/Baseline!B$17)</f>
        <v>0.9122665409</v>
      </c>
      <c r="DR819" s="62"/>
      <c r="DS819" s="86">
        <f>DH819 / Baseline!H$117</f>
        <v>2.013877018</v>
      </c>
      <c r="DT819" s="86">
        <f>DI819 / Baseline!H$118</f>
        <v>1.212612308</v>
      </c>
      <c r="DU819" s="86">
        <f>DJ819 / Baseline!H$119</f>
        <v>1.062708745</v>
      </c>
      <c r="DV819" s="86">
        <f>DK819 / Baseline!H$120</f>
        <v>0.9527312173</v>
      </c>
      <c r="DW819" s="87"/>
      <c r="DX819" s="86">
        <f>(AU819*Baseline!B$34)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0.03477642362</v>
      </c>
      <c r="DY819" s="86">
        <f>(AZ819*Baseline!B$34) + (Baseline!D$90*(1-Baseline!D$91)*Baseline!B$35) + (Baseline!D$90*Baseline!D$91*((1-Baseline!D$92)*Baseline!B$40 + Baseline!D$92*Baseline!B$41))</f>
        <v>0.01180953692</v>
      </c>
      <c r="DZ819" s="86">
        <f>(BE819*Baseline!B$34) + (Baseline!F$90*(1-Baseline!F$91)*Baseline!B$35) + (Baseline!F$90*Baseline!F$91*((1-Baseline!F$92)*Baseline!B$40 + Baseline!F$92*Baseline!B$41))</f>
        <v>0.01402193149</v>
      </c>
      <c r="EA819" s="86">
        <f>(BJ819*Baseline!B$34) + (Baseline!H$90*(1-Baseline!H$91)*Baseline!B$35) + (Baseline!H$90*Baseline!H$91*((1-Baseline!H$92)*Baseline!B$40 + Baseline!H$92*Baseline!B$41))</f>
        <v>0.00931482764</v>
      </c>
      <c r="EB819" s="86">
        <f>( DX819*Baseline!B$7 + DY819*Baseline!B$11 + DZ819*Baseline!B$16 + EA819*Baseline!B$18 ) / Baseline!B$17</f>
        <v>0.009961307126</v>
      </c>
    </row>
    <row r="820">
      <c r="A820" s="73" t="s">
        <v>996</v>
      </c>
      <c r="B820" s="85">
        <f>MIN( MAX( NORMINV( MCrands!B820, (B$5+B$4)/2, (B$5-B$4)/3.29 ), 0 ), 1 )</f>
        <v>0.4923117883</v>
      </c>
      <c r="C820" s="85">
        <f>MAX( NORMINV( MCrands!C820, (C$5+C$4)/2, (C$5-C$4)/3.29 ), 0 )</f>
        <v>2.875873499</v>
      </c>
      <c r="D820" s="83"/>
      <c r="E820" s="84">
        <f>Baseline!B$33 * (C820 * Baseline!B$68*Baseline!B$68/Baseline!B$75 + Baseline!B$46 * Baseline!B$54*Baseline!B$54/Baseline!B$76 + Baseline!B$47 * Baseline!B$55*Baseline!B$55/Baseline!B$77 + Baseline!B$56*Baseline!B$56/Baseline!B$78)</f>
        <v>0.00002041074448</v>
      </c>
      <c r="F820" s="84">
        <f>Baseline!B$33 * (C820 * Baseline!B$68*Baseline!B$59/Baseline!B$75 + Baseline!B$46 * Baseline!B$54*Baseline!B$69/Baseline!B$76 + Baseline!B$47 * Baseline!B$55*Baseline!B$57/Baseline!B$77 + Baseline!B$56*Baseline!B$58/Baseline!B$78)</f>
        <v>0.0000002394621876</v>
      </c>
      <c r="G820" s="85">
        <f>Baseline!B$33 * (C820 * Baseline!B$68*Baseline!B$60/Baseline!B$75 + Baseline!B$46 * Baseline!B$54*Baseline!B$61/Baseline!B$76 + Baseline!B$47 * Baseline!B$55*Baseline!B$70/Baseline!B$77 + Baseline!B$56*Baseline!B$62/Baseline!B$78)</f>
        <v>0.0000002013978328</v>
      </c>
      <c r="H820" s="84">
        <f>Baseline!B$33 * (C820 * Baseline!B$68*Baseline!B$63/Baseline!B$75 + Baseline!B$46 * Baseline!B$54*Baseline!B$64/Baseline!B$76 + Baseline!B$47 * Baseline!B$55*Baseline!B$65/Baseline!B$77 + Baseline!B$56*Baseline!B$71/Baseline!B$78)</f>
        <v>0.000000003786879638</v>
      </c>
      <c r="I820" s="84">
        <f>Baseline!B$33 * (C820 * Baseline!B$59*Baseline!B$68/Baseline!B$75 + Baseline!B$46 * Baseline!B$69*Baseline!B$54/Baseline!B$76 + Baseline!B$47 * Baseline!B$57*Baseline!B$55/Baseline!B$77 + Baseline!B$58*Baseline!B$56/Baseline!B$78)</f>
        <v>0.0000002394621876</v>
      </c>
      <c r="J820" s="85">
        <f>Baseline!B$33 * (C820 * Baseline!B$59*Baseline!B$59/Baseline!B$75 + Baseline!B$46 * Baseline!B$69*Baseline!B$69/Baseline!B$76 + Baseline!B$47 * Baseline!B$57*Baseline!B$57/Baseline!B$77 + Baseline!B$58*Baseline!B$58/Baseline!B$78)</f>
        <v>0.000002116574497</v>
      </c>
      <c r="K820" s="84">
        <f>Baseline!B$33 * (C820 * Baseline!B$59*Baseline!B$60/Baseline!B$75 + Baseline!B$46 * Baseline!B$69*Baseline!B$61/Baseline!B$76 + Baseline!B$47 * Baseline!B$57*Baseline!B$70/Baseline!B$77 + Baseline!B$58*Baseline!B$62/Baseline!B$78)</f>
        <v>0.00000001648994518</v>
      </c>
      <c r="L820" s="85">
        <f>Baseline!B$33 * (C820 * Baseline!B$59*Baseline!B$63/Baseline!B$75 + Baseline!B$46 * Baseline!B$69*Baseline!B$64/Baseline!B$76 + Baseline!B$47 * Baseline!B$57*Baseline!B$65/Baseline!B$77 + Baseline!B$58*Baseline!B$71/Baseline!B$78)</f>
        <v>0.00000001707280629</v>
      </c>
      <c r="M820" s="84">
        <f>Baseline!B$33 * (C820 * Baseline!B$60*Baseline!B$68/Baseline!B$75 + Baseline!B$46 * Baseline!B$61*Baseline!B$54/Baseline!B$76 + Baseline!B$47 * Baseline!B$70*Baseline!B$55/Baseline!B$77 + Baseline!B$62*Baseline!B$56/Baseline!B$78)</f>
        <v>0.0000002013978328</v>
      </c>
      <c r="N820" s="85">
        <f>Baseline!B$33 * (C820 * Baseline!B$60*Baseline!B$59/Baseline!B$75 + Baseline!B$46 * Baseline!B$61*Baseline!B$69/Baseline!B$76 + Baseline!B$47 * Baseline!B$70*Baseline!B$57/Baseline!B$77 + Baseline!B$62*Baseline!B$58/Baseline!B$78)</f>
        <v>0.00000001648994518</v>
      </c>
      <c r="O820" s="85">
        <f>Baseline!B$33 * (C820 * Baseline!B$60*Baseline!B$60/Baseline!B$75 + Baseline!B$46 * Baseline!B$61*Baseline!B$61/Baseline!B$76 + Baseline!B$47 * Baseline!B$70*Baseline!B$70/Baseline!B$77 + Baseline!B$62*Baseline!B$62/Baseline!B$78)</f>
        <v>0.000001589267918</v>
      </c>
      <c r="P820" s="84">
        <f>Baseline!B$33 * (C820 * Baseline!B$60*Baseline!B$63/Baseline!B$75 + Baseline!B$46 * Baseline!B$61*Baseline!B$64/Baseline!B$76 + Baseline!B$47 * Baseline!B$70*Baseline!B$65/Baseline!B$77 + Baseline!B$62*Baseline!B$71/Baseline!B$78)</f>
        <v>0.000000001956431252</v>
      </c>
      <c r="Q820" s="84">
        <f>Baseline!B$33 * (C820 * Baseline!B$63*Baseline!B$68/Baseline!B$75 + Baseline!B$46 * Baseline!B$64*Baseline!B$54/Baseline!B$76 + Baseline!B$47 * Baseline!B$65*Baseline!B$55/Baseline!B$77 + Baseline!B$71*Baseline!B$56/Baseline!B$78)</f>
        <v>0.000000003786879638</v>
      </c>
      <c r="R820" s="84">
        <f>Baseline!B$33 * (C820 * Baseline!B$63*Baseline!B$59/Baseline!B$75 + Baseline!B$46 * Baseline!B$64*Baseline!B$69/Baseline!B$76 + Baseline!B$47 * Baseline!B$65*Baseline!B$57/Baseline!B$77 + Baseline!B$71*Baseline!B$58/Baseline!B$78)</f>
        <v>0.00000001707280629</v>
      </c>
      <c r="S820" s="84">
        <f>Baseline!B$33 * (C820 * Baseline!B$63*Baseline!B$60/Baseline!B$75 + Baseline!B$46 * Baseline!B$64*Baseline!B$61/Baseline!B$76 + Baseline!B$47 * Baseline!B$65*Baseline!B$70/Baseline!B$77 + Baseline!B$71*Baseline!B$62/Baseline!B$78)</f>
        <v>0.000000001956431252</v>
      </c>
      <c r="T820" s="84">
        <f>Baseline!B$33 * (C820 * Baseline!B$63*Baseline!B$63/Baseline!B$75 + Baseline!B$46 * Baseline!B$64*Baseline!B$64/Baseline!B$76 + Baseline!B$47 * Baseline!B$65*Baseline!B$65/Baseline!B$77 + Baseline!B$71*Baseline!B$71/Baseline!B$78)</f>
        <v>0.00000009856722116</v>
      </c>
      <c r="U820" s="83"/>
      <c r="V820" s="84">
        <f>E820 * ( Baseline!B$89 * Baseline!B$7 )</f>
        <v>0.211843117</v>
      </c>
      <c r="W820" s="84">
        <f>F820 * ( Baseline!D$89 * Baseline!B$11 )</f>
        <v>0.004417262158</v>
      </c>
      <c r="X820" s="84">
        <f>G820 * ( Baseline!F$89 * Baseline!B$16 )</f>
        <v>0.006995507383</v>
      </c>
      <c r="Y820" s="84">
        <f>H820 * ( Baseline!H$89 * Baseline!B$18 )</f>
        <v>0.001331745091</v>
      </c>
      <c r="Z820" s="86">
        <f t="shared" si="1"/>
        <v>0.2245876316</v>
      </c>
      <c r="AA820" s="84">
        <f>I820 * ( Baseline!B$89 * Baseline!B$7 )</f>
        <v>0.002485378046</v>
      </c>
      <c r="AB820" s="85">
        <f>J820 * ( Baseline!D$89 * Baseline!B$11 )</f>
        <v>0.03904359399</v>
      </c>
      <c r="AC820" s="85">
        <f>K820 * ( Baseline!F$89 * Baseline!B$16 )</f>
        <v>0.0005727744518</v>
      </c>
      <c r="AD820" s="85">
        <f>L820 * ( Baseline!F$89 * Baseline!B$16 )</f>
        <v>0.0005930199984</v>
      </c>
      <c r="AE820" s="86">
        <f t="shared" si="2"/>
        <v>0.04269476648</v>
      </c>
      <c r="AF820" s="86">
        <f>M820 * ( Baseline!B$89 * Baseline!B$7 )</f>
        <v>0.002090308106</v>
      </c>
      <c r="AG820" s="86">
        <f>N820 * ( Baseline!D$89 * Baseline!B$11 )</f>
        <v>0.0003041833516</v>
      </c>
      <c r="AH820" s="86">
        <f>O820 * ( Baseline!F$89 * Baseline!B$16 )</f>
        <v>0.05520285547</v>
      </c>
      <c r="AI820" s="86">
        <f>P820 * ( Baseline!H$89 * Baseline!B$18 )</f>
        <v>0.0006880249611</v>
      </c>
      <c r="AJ820" s="86">
        <f t="shared" si="3"/>
        <v>0.05828537189</v>
      </c>
      <c r="AK820" s="86">
        <f>Q820 * ( Baseline!B$89 * Baseline!B$7 )</f>
        <v>0.00003930402376</v>
      </c>
      <c r="AL820" s="86">
        <f>R820 * ( Baseline!D$89 * Baseline!B$11 )</f>
        <v>0.0003149351549</v>
      </c>
      <c r="AM820" s="86">
        <f>S820 * ( Baseline!F$89 * Baseline!B$16 )</f>
        <v>0.0000679561894</v>
      </c>
      <c r="AN820" s="86">
        <f>T820 * ( Baseline!H$89 * Baseline!B$18 )</f>
        <v>0.03466347639</v>
      </c>
      <c r="AO820" s="86">
        <f t="shared" si="4"/>
        <v>0.03508567175</v>
      </c>
      <c r="AP820" s="62"/>
      <c r="AQ820" s="86">
        <f>V820 * ( (1-Baseline!B$90-Baseline!B$89) + (1-B820)*Baseline!B$90 )</f>
        <v>0.1144890255</v>
      </c>
      <c r="AR820" s="86">
        <f>W820 * ( (1-Baseline!B$90-Baseline!B$89) + (1-B820)*Baseline!B$90 )</f>
        <v>0.002387276241</v>
      </c>
      <c r="AS820" s="86">
        <f>X820 * ( (1-Baseline!B$90-Baseline!B$89) + (1-B820)*Baseline!B$90 )</f>
        <v>0.003780669558</v>
      </c>
      <c r="AT820" s="86">
        <f>Y820 * ( (1-Baseline!B$90-Baseline!B$89) + (1-B820)*Baseline!B$90 )</f>
        <v>0.0007197316576</v>
      </c>
      <c r="AU820" s="86">
        <f t="shared" si="5"/>
        <v>0.121376703</v>
      </c>
      <c r="AV820" s="86">
        <f>AA820 * ( (1-Baseline!D$90-Baseline!D$89) + (1-B820)*Baseline!D$90 )</f>
        <v>0.00191583557</v>
      </c>
      <c r="AW820" s="86">
        <f>AB820 * ( (1-Baseline!D$90-Baseline!D$89) + (1-B820)*Baseline!D$90 )</f>
        <v>0.03009647014</v>
      </c>
      <c r="AX820" s="86">
        <f>AC820 * ( (1-Baseline!D$90-Baseline!D$89) + (1-B820)*Baseline!D$90 )</f>
        <v>0.0004415190157</v>
      </c>
      <c r="AY820" s="86">
        <f>AD820 * ( (1-Baseline!D$90-Baseline!D$89) + (1-B820)*Baseline!D$90 )</f>
        <v>0.0004571251479</v>
      </c>
      <c r="AZ820" s="86">
        <f t="shared" si="6"/>
        <v>0.03291094988</v>
      </c>
      <c r="BA820" s="86">
        <f>AF820 * ( (1-Baseline!F$90-Baseline!F$89) + (1-Baseline!B$36)*Baseline!F$90 )</f>
        <v>0.001504252603</v>
      </c>
      <c r="BB820" s="86">
        <f>AG820 * ( (1-Baseline!F$90-Baseline!F$89) + (1-Baseline!B$36)*Baseline!F$90 )</f>
        <v>0.0002189000737</v>
      </c>
      <c r="BC820" s="86">
        <f>AH820 * ( (1-Baseline!F$90-Baseline!F$89) + (1-Baseline!B$36)*Baseline!F$90 )</f>
        <v>0.03972574129</v>
      </c>
      <c r="BD820" s="86">
        <f>AI820 * ( (1-Baseline!F$90-Baseline!F$89) + (1-Baseline!B$36)*Baseline!F$90 )</f>
        <v>0.0004951247788</v>
      </c>
      <c r="BE820" s="86">
        <f t="shared" si="7"/>
        <v>0.04194401874</v>
      </c>
      <c r="BF820" s="86">
        <f>AK820 * ( (1-Baseline!H$90-Baseline!H$89) + (1-Baseline!B$36)*Baseline!H$90 )</f>
        <v>0.00003114136411</v>
      </c>
      <c r="BG820" s="86">
        <f>AL820 * ( (1-Baseline!H$90-Baseline!H$89) + (1-Baseline!B$36)*Baseline!H$90 )</f>
        <v>0.0002495294219</v>
      </c>
      <c r="BH820" s="86">
        <f>AM820 * ( (1-Baseline!H$90-Baseline!H$89) + (1-Baseline!B$36)*Baseline!H$90 )</f>
        <v>0.00005384304799</v>
      </c>
      <c r="BI820" s="86">
        <f>AN820 * ( (1-Baseline!H$90-Baseline!H$89) + (1-Baseline!B$36)*Baseline!H$90 )</f>
        <v>0.02746456561</v>
      </c>
      <c r="BJ820" s="86">
        <f t="shared" si="8"/>
        <v>0.02779907944</v>
      </c>
      <c r="BK820" s="62"/>
      <c r="BL820" s="86">
        <f t="shared" si="19"/>
        <v>0.9432537111</v>
      </c>
      <c r="BM820" s="86">
        <f t="shared" si="20"/>
        <v>0.01966832334</v>
      </c>
      <c r="BN820" s="86">
        <f t="shared" si="21"/>
        <v>0.03114823079</v>
      </c>
      <c r="BO820" s="86">
        <f t="shared" si="22"/>
        <v>0.005929734783</v>
      </c>
      <c r="BP820" s="86">
        <f t="shared" si="9"/>
        <v>1</v>
      </c>
      <c r="BQ820" s="86">
        <f t="shared" si="23"/>
        <v>0.05821270966</v>
      </c>
      <c r="BR820" s="86">
        <f t="shared" si="24"/>
        <v>0.9144819659</v>
      </c>
      <c r="BS820" s="86">
        <f t="shared" si="25"/>
        <v>0.01341556586</v>
      </c>
      <c r="BT820" s="86">
        <f t="shared" si="26"/>
        <v>0.01388975856</v>
      </c>
      <c r="BU820" s="86">
        <f t="shared" si="10"/>
        <v>1</v>
      </c>
      <c r="BV820" s="86">
        <f t="shared" si="27"/>
        <v>0.03586333995</v>
      </c>
      <c r="BW820" s="86">
        <f t="shared" si="28"/>
        <v>0.005218862672</v>
      </c>
      <c r="BX820" s="86">
        <f t="shared" si="29"/>
        <v>0.9471133782</v>
      </c>
      <c r="BY820" s="86">
        <f t="shared" si="30"/>
        <v>0.01180441917</v>
      </c>
      <c r="BZ820" s="86">
        <f t="shared" si="11"/>
        <v>1</v>
      </c>
      <c r="CA820" s="86">
        <f t="shared" si="31"/>
        <v>0.001120230048</v>
      </c>
      <c r="CB820" s="86">
        <f t="shared" si="32"/>
        <v>0.008976175719</v>
      </c>
      <c r="CC820" s="86">
        <f t="shared" si="33"/>
        <v>0.001936864424</v>
      </c>
      <c r="CD820" s="86">
        <f t="shared" si="34"/>
        <v>0.9879667298</v>
      </c>
      <c r="CE820" s="86">
        <f t="shared" si="12"/>
        <v>1</v>
      </c>
      <c r="CF820" s="62"/>
      <c r="CG820" s="86">
        <f t="shared" si="35"/>
        <v>0.9432537111</v>
      </c>
      <c r="CH820" s="86">
        <f t="shared" si="36"/>
        <v>0.01966832334</v>
      </c>
      <c r="CI820" s="86">
        <f t="shared" si="37"/>
        <v>0.03114823079</v>
      </c>
      <c r="CJ820" s="86">
        <f t="shared" si="38"/>
        <v>0.005929734783</v>
      </c>
      <c r="CK820" s="86">
        <f t="shared" si="13"/>
        <v>1</v>
      </c>
      <c r="CL820" s="86">
        <f t="shared" si="39"/>
        <v>0.05821270966</v>
      </c>
      <c r="CM820" s="86">
        <f t="shared" si="40"/>
        <v>0.9144819659</v>
      </c>
      <c r="CN820" s="86">
        <f t="shared" si="41"/>
        <v>0.01341556586</v>
      </c>
      <c r="CO820" s="86">
        <f t="shared" si="42"/>
        <v>0.01388975856</v>
      </c>
      <c r="CP820" s="86">
        <f t="shared" si="14"/>
        <v>1</v>
      </c>
      <c r="CQ820" s="86">
        <f t="shared" si="43"/>
        <v>0.03586333995</v>
      </c>
      <c r="CR820" s="86">
        <f t="shared" si="44"/>
        <v>0.005218862672</v>
      </c>
      <c r="CS820" s="86">
        <f t="shared" si="45"/>
        <v>0.9471133782</v>
      </c>
      <c r="CT820" s="86">
        <f t="shared" si="46"/>
        <v>0.01180441917</v>
      </c>
      <c r="CU820" s="86">
        <f t="shared" si="15"/>
        <v>1</v>
      </c>
      <c r="CV820" s="86">
        <f t="shared" si="47"/>
        <v>0.001120230048</v>
      </c>
      <c r="CW820" s="86">
        <f t="shared" si="48"/>
        <v>0.008976175719</v>
      </c>
      <c r="CX820" s="86">
        <f t="shared" si="49"/>
        <v>0.001936864424</v>
      </c>
      <c r="CY820" s="86">
        <f t="shared" si="50"/>
        <v>0.9879667298</v>
      </c>
      <c r="CZ820" s="86">
        <f t="shared" si="16"/>
        <v>1</v>
      </c>
      <c r="DA820" s="62"/>
      <c r="DB820" s="86">
        <f>(AQ820*Baseline!B$7 + AV820*Baseline!B$11 + BA820*Baseline!B$16 + BF820*Baseline!B$18)</f>
        <v>66101.31073</v>
      </c>
      <c r="DC820" s="86">
        <f>(AR820*Baseline!B$7 + AW820*Baseline!B$11 + BB820*Baseline!B$16 + BG820*Baseline!B$18)</f>
        <v>77860.8471</v>
      </c>
      <c r="DD820" s="86">
        <f>(AS820*Baseline!B$7 + AX820*Baseline!B$11 + BC820*Baseline!B$16 + BH820*Baseline!B$18)</f>
        <v>138334.7844</v>
      </c>
      <c r="DE820" s="86">
        <f>(AT820*Baseline!B$7 + AY820*Baseline!B$11 + BD820*Baseline!B$16 + BI820*Baseline!B$18)</f>
        <v>1260613.032</v>
      </c>
      <c r="DF820" s="86">
        <f t="shared" si="17"/>
        <v>1542909.974</v>
      </c>
      <c r="DG820" s="62"/>
      <c r="DH820" s="86">
        <f t="shared" si="51"/>
        <v>0.04284197512</v>
      </c>
      <c r="DI820" s="86">
        <f t="shared" si="52"/>
        <v>0.05046363586</v>
      </c>
      <c r="DJ820" s="86">
        <f t="shared" si="53"/>
        <v>0.08965836421</v>
      </c>
      <c r="DK820" s="86">
        <f t="shared" si="54"/>
        <v>0.8170360248</v>
      </c>
      <c r="DL820" s="86">
        <f t="shared" si="18"/>
        <v>1</v>
      </c>
      <c r="DM820" s="62"/>
      <c r="DN820" s="86">
        <f>DH820 / (Baseline!B$7/Baseline!B$17)</f>
        <v>4.573099059</v>
      </c>
      <c r="DO820" s="86">
        <f>DI820 / (Baseline!B$11/Baseline!B$17)</f>
        <v>1.218216323</v>
      </c>
      <c r="DP820" s="86">
        <f>DJ820 / (Baseline!B$16/Baseline!B$17)</f>
        <v>1.385492681</v>
      </c>
      <c r="DQ820" s="86">
        <f>DK820 / (Baseline!B$18/Baseline!B$17)</f>
        <v>0.9237313557</v>
      </c>
      <c r="DR820" s="62"/>
      <c r="DS820" s="86">
        <f>DH820 / Baseline!H$117</f>
        <v>1.713983767</v>
      </c>
      <c r="DT820" s="86">
        <f>DI820 / Baseline!H$118</f>
        <v>1.135939079</v>
      </c>
      <c r="DU820" s="86">
        <f>DJ820 / Baseline!H$119</f>
        <v>1.071813237</v>
      </c>
      <c r="DV820" s="86">
        <f>DK820 / Baseline!H$120</f>
        <v>0.9647045678</v>
      </c>
      <c r="DW820" s="87"/>
      <c r="DX820" s="86">
        <f>(AU820*Baseline!B$34)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0.0307360367</v>
      </c>
      <c r="DY820" s="86">
        <f>(AZ820*Baseline!B$34) + (Baseline!D$90*(1-Baseline!D$91)*Baseline!B$35) + (Baseline!D$90*Baseline!D$91*((1-Baseline!D$92)*Baseline!B$40 + Baseline!D$92*Baseline!B$41))</f>
        <v>0.01135021048</v>
      </c>
      <c r="DZ820" s="86">
        <f>(BE820*Baseline!B$34) + (Baseline!F$90*(1-Baseline!F$91)*Baseline!B$35) + (Baseline!F$90*Baseline!F$91*((1-Baseline!F$92)*Baseline!B$40 + Baseline!F$92*Baseline!B$41))</f>
        <v>0.01402224281</v>
      </c>
      <c r="EA820" s="86">
        <f>(BJ820*Baseline!B$34) + (Baseline!H$90*(1-Baseline!H$91)*Baseline!B$35) + (Baseline!H$90*Baseline!H$91*((1-Baseline!H$92)*Baseline!B$40 + Baseline!H$92*Baseline!B$41))</f>
        <v>0.009314861917</v>
      </c>
      <c r="EB820" s="86">
        <f>( DX820*Baseline!B$7 + DY820*Baseline!B$11 + DZ820*Baseline!B$16 + EA820*Baseline!B$18 ) / Baseline!B$17</f>
        <v>0.009904478971</v>
      </c>
    </row>
    <row r="821">
      <c r="A821" s="73" t="s">
        <v>997</v>
      </c>
      <c r="B821" s="85">
        <f>MIN( MAX( NORMINV( MCrands!B821, (B$5+B$4)/2, (B$5-B$4)/3.29 ), 0 ), 1 )</f>
        <v>0.6944479298</v>
      </c>
      <c r="C821" s="85">
        <f>MAX( NORMINV( MCrands!C821, (C$5+C$4)/2, (C$5-C$4)/3.29 ), 0 )</f>
        <v>2.13529915</v>
      </c>
      <c r="D821" s="83"/>
      <c r="E821" s="84">
        <f>Baseline!B$33 * (C821 * Baseline!B$68*Baseline!B$68/Baseline!B$75 + Baseline!B$46 * Baseline!B$54*Baseline!B$54/Baseline!B$76 + Baseline!B$47 * Baseline!B$55*Baseline!B$55/Baseline!B$77 + Baseline!B$56*Baseline!B$56/Baseline!B$78)</f>
        <v>0.00001516746032</v>
      </c>
      <c r="F821" s="84">
        <f>Baseline!B$33 * (C821 * Baseline!B$68*Baseline!B$59/Baseline!B$75 + Baseline!B$46 * Baseline!B$54*Baseline!B$69/Baseline!B$76 + Baseline!B$47 * Baseline!B$55*Baseline!B$57/Baseline!B$77 + Baseline!B$56*Baseline!B$58/Baseline!B$78)</f>
        <v>0.0000002386343007</v>
      </c>
      <c r="G821" s="85">
        <f>Baseline!B$33 * (C821 * Baseline!B$68*Baseline!B$60/Baseline!B$75 + Baseline!B$46 * Baseline!B$54*Baseline!B$61/Baseline!B$76 + Baseline!B$47 * Baseline!B$55*Baseline!B$70/Baseline!B$77 + Baseline!B$56*Baseline!B$62/Baseline!B$78)</f>
        <v>0.0000001993626106</v>
      </c>
      <c r="H821" s="84">
        <f>Baseline!B$33 * (C821 * Baseline!B$68*Baseline!B$63/Baseline!B$75 + Baseline!B$46 * Baseline!B$54*Baseline!B$64/Baseline!B$76 + Baseline!B$47 * Baseline!B$55*Baseline!B$65/Baseline!B$77 + Baseline!B$56*Baseline!B$71/Baseline!B$78)</f>
        <v>0.000000003583357424</v>
      </c>
      <c r="I821" s="84">
        <f>Baseline!B$33 * (C821 * Baseline!B$59*Baseline!B$68/Baseline!B$75 + Baseline!B$46 * Baseline!B$69*Baseline!B$54/Baseline!B$76 + Baseline!B$47 * Baseline!B$57*Baseline!B$55/Baseline!B$77 + Baseline!B$58*Baseline!B$56/Baseline!B$78)</f>
        <v>0.0000002386343007</v>
      </c>
      <c r="J821" s="85">
        <f>Baseline!B$33 * (C821 * Baseline!B$59*Baseline!B$59/Baseline!B$75 + Baseline!B$46 * Baseline!B$69*Baseline!B$69/Baseline!B$76 + Baseline!B$47 * Baseline!B$57*Baseline!B$57/Baseline!B$77 + Baseline!B$58*Baseline!B$58/Baseline!B$78)</f>
        <v>0.000002116574366</v>
      </c>
      <c r="K821" s="84">
        <f>Baseline!B$33 * (C821 * Baseline!B$59*Baseline!B$60/Baseline!B$75 + Baseline!B$46 * Baseline!B$69*Baseline!B$61/Baseline!B$76 + Baseline!B$47 * Baseline!B$57*Baseline!B$70/Baseline!B$77 + Baseline!B$58*Baseline!B$62/Baseline!B$78)</f>
        <v>0.00000001648962383</v>
      </c>
      <c r="L821" s="85">
        <f>Baseline!B$33 * (C821 * Baseline!B$59*Baseline!B$63/Baseline!B$75 + Baseline!B$46 * Baseline!B$69*Baseline!B$64/Baseline!B$76 + Baseline!B$47 * Baseline!B$57*Baseline!B$65/Baseline!B$77 + Baseline!B$58*Baseline!B$71/Baseline!B$78)</f>
        <v>0.00000001707277416</v>
      </c>
      <c r="M821" s="84">
        <f>Baseline!B$33 * (C821 * Baseline!B$60*Baseline!B$68/Baseline!B$75 + Baseline!B$46 * Baseline!B$61*Baseline!B$54/Baseline!B$76 + Baseline!B$47 * Baseline!B$70*Baseline!B$55/Baseline!B$77 + Baseline!B$62*Baseline!B$56/Baseline!B$78)</f>
        <v>0.0000001993626106</v>
      </c>
      <c r="N821" s="85">
        <f>Baseline!B$33 * (C821 * Baseline!B$60*Baseline!B$59/Baseline!B$75 + Baseline!B$46 * Baseline!B$61*Baseline!B$69/Baseline!B$76 + Baseline!B$47 * Baseline!B$70*Baseline!B$57/Baseline!B$77 + Baseline!B$62*Baseline!B$58/Baseline!B$78)</f>
        <v>0.00000001648962383</v>
      </c>
      <c r="O821" s="85">
        <f>Baseline!B$33 * (C821 * Baseline!B$60*Baseline!B$60/Baseline!B$75 + Baseline!B$46 * Baseline!B$61*Baseline!B$61/Baseline!B$76 + Baseline!B$47 * Baseline!B$70*Baseline!B$70/Baseline!B$77 + Baseline!B$62*Baseline!B$62/Baseline!B$78)</f>
        <v>0.000001589267128</v>
      </c>
      <c r="P821" s="84">
        <f>Baseline!B$33 * (C821 * Baseline!B$60*Baseline!B$63/Baseline!B$75 + Baseline!B$46 * Baseline!B$61*Baseline!B$64/Baseline!B$76 + Baseline!B$47 * Baseline!B$70*Baseline!B$65/Baseline!B$77 + Baseline!B$62*Baseline!B$71/Baseline!B$78)</f>
        <v>0.000000001956352253</v>
      </c>
      <c r="Q821" s="84">
        <f>Baseline!B$33 * (C821 * Baseline!B$63*Baseline!B$68/Baseline!B$75 + Baseline!B$46 * Baseline!B$64*Baseline!B$54/Baseline!B$76 + Baseline!B$47 * Baseline!B$65*Baseline!B$55/Baseline!B$77 + Baseline!B$71*Baseline!B$56/Baseline!B$78)</f>
        <v>0.000000003583357424</v>
      </c>
      <c r="R821" s="84">
        <f>Baseline!B$33 * (C821 * Baseline!B$63*Baseline!B$59/Baseline!B$75 + Baseline!B$46 * Baseline!B$64*Baseline!B$69/Baseline!B$76 + Baseline!B$47 * Baseline!B$65*Baseline!B$57/Baseline!B$77 + Baseline!B$71*Baseline!B$58/Baseline!B$78)</f>
        <v>0.00000001707277416</v>
      </c>
      <c r="S821" s="84">
        <f>Baseline!B$33 * (C821 * Baseline!B$63*Baseline!B$60/Baseline!B$75 + Baseline!B$46 * Baseline!B$64*Baseline!B$61/Baseline!B$76 + Baseline!B$47 * Baseline!B$65*Baseline!B$70/Baseline!B$77 + Baseline!B$71*Baseline!B$62/Baseline!B$78)</f>
        <v>0.000000001956352253</v>
      </c>
      <c r="T821" s="84">
        <f>Baseline!B$33 * (C821 * Baseline!B$63*Baseline!B$63/Baseline!B$75 + Baseline!B$46 * Baseline!B$64*Baseline!B$64/Baseline!B$76 + Baseline!B$47 * Baseline!B$65*Baseline!B$65/Baseline!B$77 + Baseline!B$71*Baseline!B$71/Baseline!B$78)</f>
        <v>0.00000009856721326</v>
      </c>
      <c r="U821" s="83"/>
      <c r="V821" s="84">
        <f>E821 * ( Baseline!B$89 * Baseline!B$7 )</f>
        <v>0.1574230706</v>
      </c>
      <c r="W821" s="84">
        <f>F821 * ( Baseline!D$89 * Baseline!B$11 )</f>
        <v>0.004401990461</v>
      </c>
      <c r="X821" s="84">
        <f>G821 * ( Baseline!F$89 * Baseline!B$16 )</f>
        <v>0.00692481441</v>
      </c>
      <c r="Y821" s="84">
        <f>H821 * ( Baseline!H$89 * Baseline!B$18 )</f>
        <v>0.001260171728</v>
      </c>
      <c r="Z821" s="86">
        <f t="shared" si="1"/>
        <v>0.1700100472</v>
      </c>
      <c r="AA821" s="84">
        <f>I821 * ( Baseline!B$89 * Baseline!B$7 )</f>
        <v>0.002476785407</v>
      </c>
      <c r="AB821" s="85">
        <f>J821 * ( Baseline!D$89 * Baseline!B$11 )</f>
        <v>0.03904359158</v>
      </c>
      <c r="AC821" s="85">
        <f>K821 * ( Baseline!F$89 * Baseline!B$16 )</f>
        <v>0.0005727632898</v>
      </c>
      <c r="AD821" s="85">
        <f>L821 * ( Baseline!F$89 * Baseline!B$16 )</f>
        <v>0.0005930188822</v>
      </c>
      <c r="AE821" s="86">
        <f t="shared" si="2"/>
        <v>0.04268615916</v>
      </c>
      <c r="AF821" s="86">
        <f>M821 * ( Baseline!B$89 * Baseline!B$7 )</f>
        <v>0.002069184535</v>
      </c>
      <c r="AG821" s="86">
        <f>N821 * ( Baseline!D$89 * Baseline!B$11 )</f>
        <v>0.0003041774238</v>
      </c>
      <c r="AH821" s="86">
        <f>O821 * ( Baseline!F$89 * Baseline!B$16 )</f>
        <v>0.05520282803</v>
      </c>
      <c r="AI821" s="86">
        <f>P821 * ( Baseline!H$89 * Baseline!B$18 )</f>
        <v>0.0006879971793</v>
      </c>
      <c r="AJ821" s="86">
        <f t="shared" si="3"/>
        <v>0.05826418717</v>
      </c>
      <c r="AK821" s="86">
        <f>Q821 * ( Baseline!B$89 * Baseline!B$7 )</f>
        <v>0.0000371916667</v>
      </c>
      <c r="AL821" s="86">
        <f>R821 * ( Baseline!D$89 * Baseline!B$11 )</f>
        <v>0.0003149345621</v>
      </c>
      <c r="AM821" s="86">
        <f>S821 * ( Baseline!F$89 * Baseline!B$16 )</f>
        <v>0.0000679534454</v>
      </c>
      <c r="AN821" s="86">
        <f>T821 * ( Baseline!H$89 * Baseline!B$18 )</f>
        <v>0.03466347361</v>
      </c>
      <c r="AO821" s="86">
        <f t="shared" si="4"/>
        <v>0.03508355328</v>
      </c>
      <c r="AP821" s="62"/>
      <c r="AQ821" s="86">
        <f>V821 * ( (1-Baseline!B$90-Baseline!B$89) + (1-B821)*Baseline!B$90 )</f>
        <v>0.05675752522</v>
      </c>
      <c r="AR821" s="86">
        <f>W821 * ( (1-Baseline!B$90-Baseline!B$89) + (1-B821)*Baseline!B$90 )</f>
        <v>0.001587099551</v>
      </c>
      <c r="AS821" s="86">
        <f>X821 * ( (1-Baseline!B$90-Baseline!B$89) + (1-B821)*Baseline!B$90 )</f>
        <v>0.002496681884</v>
      </c>
      <c r="AT821" s="86">
        <f>Y821 * ( (1-Baseline!B$90-Baseline!B$89) + (1-B821)*Baseline!B$90 )</f>
        <v>0.0004543440067</v>
      </c>
      <c r="AU821" s="86">
        <f t="shared" si="5"/>
        <v>0.06129565066</v>
      </c>
      <c r="AV821" s="86">
        <f>AA821 * ( (1-Baseline!D$90-Baseline!D$89) + (1-B821)*Baseline!D$90 )</f>
        <v>0.001684921762</v>
      </c>
      <c r="AW821" s="86">
        <f>AB821 * ( (1-Baseline!D$90-Baseline!D$89) + (1-B821)*Baseline!D$90 )</f>
        <v>0.0265607981</v>
      </c>
      <c r="AX821" s="86">
        <f>AC821 * ( (1-Baseline!D$90-Baseline!D$89) + (1-B821)*Baseline!D$90 )</f>
        <v>0.0003896426912</v>
      </c>
      <c r="AY821" s="86">
        <f>AD821 * ( (1-Baseline!D$90-Baseline!D$89) + (1-B821)*Baseline!D$90 )</f>
        <v>0.0004034222817</v>
      </c>
      <c r="AZ821" s="86">
        <f t="shared" si="6"/>
        <v>0.02903878483</v>
      </c>
      <c r="BA821" s="86">
        <f>AF821 * ( (1-Baseline!F$90-Baseline!F$89) + (1-Baseline!B$36)*Baseline!F$90 )</f>
        <v>0.001489051406</v>
      </c>
      <c r="BB821" s="86">
        <f>AG821 * ( (1-Baseline!F$90-Baseline!F$89) + (1-Baseline!B$36)*Baseline!F$90 )</f>
        <v>0.0002188958078</v>
      </c>
      <c r="BC821" s="86">
        <f>AH821 * ( (1-Baseline!F$90-Baseline!F$89) + (1-Baseline!B$36)*Baseline!F$90 )</f>
        <v>0.03972572154</v>
      </c>
      <c r="BD821" s="86">
        <f>AI821 * ( (1-Baseline!F$90-Baseline!F$89) + (1-Baseline!B$36)*Baseline!F$90 )</f>
        <v>0.0004951047861</v>
      </c>
      <c r="BE821" s="86">
        <f t="shared" si="7"/>
        <v>0.04192877354</v>
      </c>
      <c r="BF821" s="86">
        <f>AK821 * ( (1-Baseline!H$90-Baseline!H$89) + (1-Baseline!B$36)*Baseline!H$90 )</f>
        <v>0.00002946770136</v>
      </c>
      <c r="BG821" s="86">
        <f>AL821 * ( (1-Baseline!H$90-Baseline!H$89) + (1-Baseline!B$36)*Baseline!H$90 )</f>
        <v>0.0002495289523</v>
      </c>
      <c r="BH821" s="86">
        <f>AM821 * ( (1-Baseline!H$90-Baseline!H$89) + (1-Baseline!B$36)*Baseline!H$90 )</f>
        <v>0.00005384087386</v>
      </c>
      <c r="BI821" s="86">
        <f>AN821 * ( (1-Baseline!H$90-Baseline!H$89) + (1-Baseline!B$36)*Baseline!H$90 )</f>
        <v>0.02746456341</v>
      </c>
      <c r="BJ821" s="86">
        <f t="shared" si="8"/>
        <v>0.02779740094</v>
      </c>
      <c r="BK821" s="62"/>
      <c r="BL821" s="86">
        <f t="shared" si="19"/>
        <v>0.9259633368</v>
      </c>
      <c r="BM821" s="86">
        <f t="shared" si="20"/>
        <v>0.02589253126</v>
      </c>
      <c r="BN821" s="86">
        <f t="shared" si="21"/>
        <v>0.04073179511</v>
      </c>
      <c r="BO821" s="86">
        <f t="shared" si="22"/>
        <v>0.007412336793</v>
      </c>
      <c r="BP821" s="86">
        <f t="shared" si="9"/>
        <v>1</v>
      </c>
      <c r="BQ821" s="86">
        <f t="shared" si="23"/>
        <v>0.05802314979</v>
      </c>
      <c r="BR821" s="86">
        <f t="shared" si="24"/>
        <v>0.9146663075</v>
      </c>
      <c r="BS821" s="86">
        <f t="shared" si="25"/>
        <v>0.01341800952</v>
      </c>
      <c r="BT821" s="86">
        <f t="shared" si="26"/>
        <v>0.01389253318</v>
      </c>
      <c r="BU821" s="86">
        <f t="shared" si="10"/>
        <v>1</v>
      </c>
      <c r="BV821" s="86">
        <f t="shared" si="27"/>
        <v>0.03551383167</v>
      </c>
      <c r="BW821" s="86">
        <f t="shared" si="28"/>
        <v>0.005220658497</v>
      </c>
      <c r="BX821" s="86">
        <f t="shared" si="29"/>
        <v>0.9474572754</v>
      </c>
      <c r="BY821" s="86">
        <f t="shared" si="30"/>
        <v>0.0118082344</v>
      </c>
      <c r="BZ821" s="86">
        <f t="shared" si="11"/>
        <v>1</v>
      </c>
      <c r="CA821" s="86">
        <f t="shared" si="31"/>
        <v>0.001060088367</v>
      </c>
      <c r="CB821" s="86">
        <f t="shared" si="32"/>
        <v>0.008976700837</v>
      </c>
      <c r="CC821" s="86">
        <f t="shared" si="33"/>
        <v>0.001936903165</v>
      </c>
      <c r="CD821" s="86">
        <f t="shared" si="34"/>
        <v>0.9880263076</v>
      </c>
      <c r="CE821" s="86">
        <f t="shared" si="12"/>
        <v>1</v>
      </c>
      <c r="CF821" s="62"/>
      <c r="CG821" s="86">
        <f t="shared" si="35"/>
        <v>0.9259633368</v>
      </c>
      <c r="CH821" s="86">
        <f t="shared" si="36"/>
        <v>0.02589253126</v>
      </c>
      <c r="CI821" s="86">
        <f t="shared" si="37"/>
        <v>0.04073179511</v>
      </c>
      <c r="CJ821" s="86">
        <f t="shared" si="38"/>
        <v>0.007412336793</v>
      </c>
      <c r="CK821" s="86">
        <f t="shared" si="13"/>
        <v>1</v>
      </c>
      <c r="CL821" s="86">
        <f t="shared" si="39"/>
        <v>0.05802314979</v>
      </c>
      <c r="CM821" s="86">
        <f t="shared" si="40"/>
        <v>0.9146663075</v>
      </c>
      <c r="CN821" s="86">
        <f t="shared" si="41"/>
        <v>0.01341800952</v>
      </c>
      <c r="CO821" s="86">
        <f t="shared" si="42"/>
        <v>0.01389253318</v>
      </c>
      <c r="CP821" s="86">
        <f t="shared" si="14"/>
        <v>1</v>
      </c>
      <c r="CQ821" s="86">
        <f t="shared" si="43"/>
        <v>0.03551383167</v>
      </c>
      <c r="CR821" s="86">
        <f t="shared" si="44"/>
        <v>0.005220658497</v>
      </c>
      <c r="CS821" s="86">
        <f t="shared" si="45"/>
        <v>0.9474572754</v>
      </c>
      <c r="CT821" s="86">
        <f t="shared" si="46"/>
        <v>0.0118082344</v>
      </c>
      <c r="CU821" s="86">
        <f t="shared" si="15"/>
        <v>1</v>
      </c>
      <c r="CV821" s="86">
        <f t="shared" si="47"/>
        <v>0.001060088367</v>
      </c>
      <c r="CW821" s="86">
        <f t="shared" si="48"/>
        <v>0.008976700837</v>
      </c>
      <c r="CX821" s="86">
        <f t="shared" si="49"/>
        <v>0.001936903165</v>
      </c>
      <c r="CY821" s="86">
        <f t="shared" si="50"/>
        <v>0.9880263076</v>
      </c>
      <c r="CZ821" s="86">
        <f t="shared" si="16"/>
        <v>1</v>
      </c>
      <c r="DA821" s="62"/>
      <c r="DB821" s="86">
        <f>(AQ821*Baseline!B$7 + AV821*Baseline!B$11 + BA821*Baseline!B$16 + BF821*Baseline!B$18)</f>
        <v>37478.76066</v>
      </c>
      <c r="DC821" s="86">
        <f>(AR821*Baseline!B$7 + AW821*Baseline!B$11 + BB821*Baseline!B$16 + BG821*Baseline!B$18)</f>
        <v>69890.28597</v>
      </c>
      <c r="DD821" s="86">
        <f>(AS821*Baseline!B$7 + AX821*Baseline!B$11 + BC821*Baseline!B$16 + BH821*Baseline!B$18)</f>
        <v>137600.6331</v>
      </c>
      <c r="DE821" s="86">
        <f>(AT821*Baseline!B$7 + AY821*Baseline!B$11 + BD821*Baseline!B$16 + BI821*Baseline!B$18)</f>
        <v>1260368.982</v>
      </c>
      <c r="DF821" s="86">
        <f t="shared" si="17"/>
        <v>1505338.662</v>
      </c>
      <c r="DG821" s="62"/>
      <c r="DH821" s="86">
        <f t="shared" si="51"/>
        <v>0.02489722851</v>
      </c>
      <c r="DI821" s="86">
        <f t="shared" si="52"/>
        <v>0.04642828071</v>
      </c>
      <c r="DJ821" s="86">
        <f t="shared" si="53"/>
        <v>0.09140842294</v>
      </c>
      <c r="DK821" s="86">
        <f t="shared" si="54"/>
        <v>0.8372660678</v>
      </c>
      <c r="DL821" s="86">
        <f t="shared" si="18"/>
        <v>1</v>
      </c>
      <c r="DM821" s="62"/>
      <c r="DN821" s="86">
        <f>DH821 / (Baseline!B$7/Baseline!B$17)</f>
        <v>2.657615386</v>
      </c>
      <c r="DO821" s="86">
        <f>DI821 / (Baseline!B$11/Baseline!B$17)</f>
        <v>1.120800918</v>
      </c>
      <c r="DP821" s="86">
        <f>DJ821 / (Baseline!B$16/Baseline!B$17)</f>
        <v>1.412536377</v>
      </c>
      <c r="DQ821" s="86">
        <f>DK821 / (Baseline!B$18/Baseline!B$17)</f>
        <v>0.9466032053</v>
      </c>
      <c r="DR821" s="62"/>
      <c r="DS821" s="86">
        <f>DH821 / Baseline!H$117</f>
        <v>0.9960662503</v>
      </c>
      <c r="DT821" s="86">
        <f>DI821 / Baseline!H$118</f>
        <v>1.045103024</v>
      </c>
      <c r="DU821" s="86">
        <f>DJ821 / Baseline!H$119</f>
        <v>1.092734164</v>
      </c>
      <c r="DV821" s="86">
        <f>DK821 / Baseline!H$120</f>
        <v>0.9885909257</v>
      </c>
      <c r="DW821" s="87"/>
      <c r="DX821" s="86">
        <f>(AU821*Baseline!B$34)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0.02172387885</v>
      </c>
      <c r="DY821" s="86">
        <f>(AZ821*Baseline!B$34) + (Baseline!D$90*(1-Baseline!D$91)*Baseline!B$35) + (Baseline!D$90*Baseline!D$91*((1-Baseline!D$92)*Baseline!B$40 + Baseline!D$92*Baseline!B$41))</f>
        <v>0.01076938573</v>
      </c>
      <c r="DZ821" s="86">
        <f>(BE821*Baseline!B$34) + (Baseline!F$90*(1-Baseline!F$91)*Baseline!B$35) + (Baseline!F$90*Baseline!F$91*((1-Baseline!F$92)*Baseline!B$40 + Baseline!F$92*Baseline!B$41))</f>
        <v>0.01401995603</v>
      </c>
      <c r="EA821" s="86">
        <f>(BJ821*Baseline!B$34) + (Baseline!H$90*(1-Baseline!H$91)*Baseline!B$35) + (Baseline!H$90*Baseline!H$91*((1-Baseline!H$92)*Baseline!B$40 + Baseline!H$92*Baseline!B$41))</f>
        <v>0.009314610141</v>
      </c>
      <c r="EB821" s="86">
        <f>( DX821*Baseline!B$7 + DY821*Baseline!B$11 + DZ821*Baseline!B$16 + EA821*Baseline!B$18 ) / Baseline!B$17</f>
        <v>0.009795619866</v>
      </c>
    </row>
    <row r="822">
      <c r="A822" s="73" t="s">
        <v>998</v>
      </c>
      <c r="B822" s="85">
        <f>MIN( MAX( NORMINV( MCrands!B822, (B$5+B$4)/2, (B$5-B$4)/3.29 ), 0 ), 1 )</f>
        <v>0.5583296367</v>
      </c>
      <c r="C822" s="85">
        <f>MAX( NORMINV( MCrands!C822, (C$5+C$4)/2, (C$5-C$4)/3.29 ), 0 )</f>
        <v>2.26473111</v>
      </c>
      <c r="D822" s="83"/>
      <c r="E822" s="84">
        <f>Baseline!B$33 * (C822 * Baseline!B$68*Baseline!B$68/Baseline!B$75 + Baseline!B$46 * Baseline!B$54*Baseline!B$54/Baseline!B$76 + Baseline!B$47 * Baseline!B$55*Baseline!B$55/Baseline!B$77 + Baseline!B$56*Baseline!B$56/Baseline!B$78)</f>
        <v>0.0000160838417</v>
      </c>
      <c r="F822" s="84">
        <f>Baseline!B$33 * (C822 * Baseline!B$68*Baseline!B$59/Baseline!B$75 + Baseline!B$46 * Baseline!B$54*Baseline!B$69/Baseline!B$76 + Baseline!B$47 * Baseline!B$55*Baseline!B$57/Baseline!B$77 + Baseline!B$56*Baseline!B$58/Baseline!B$78)</f>
        <v>0.0000002387789925</v>
      </c>
      <c r="G822" s="85">
        <f>Baseline!B$33 * (C822 * Baseline!B$68*Baseline!B$60/Baseline!B$75 + Baseline!B$46 * Baseline!B$54*Baseline!B$61/Baseline!B$76 + Baseline!B$47 * Baseline!B$55*Baseline!B$70/Baseline!B$77 + Baseline!B$56*Baseline!B$62/Baseline!B$78)</f>
        <v>0.0000001997183113</v>
      </c>
      <c r="H822" s="84">
        <f>Baseline!B$33 * (C822 * Baseline!B$68*Baseline!B$63/Baseline!B$75 + Baseline!B$46 * Baseline!B$54*Baseline!B$64/Baseline!B$76 + Baseline!B$47 * Baseline!B$55*Baseline!B$65/Baseline!B$77 + Baseline!B$56*Baseline!B$71/Baseline!B$78)</f>
        <v>0.00000000361892749</v>
      </c>
      <c r="I822" s="84">
        <f>Baseline!B$33 * (C822 * Baseline!B$59*Baseline!B$68/Baseline!B$75 + Baseline!B$46 * Baseline!B$69*Baseline!B$54/Baseline!B$76 + Baseline!B$47 * Baseline!B$57*Baseline!B$55/Baseline!B$77 + Baseline!B$58*Baseline!B$56/Baseline!B$78)</f>
        <v>0.0000002387789925</v>
      </c>
      <c r="J822" s="85">
        <f>Baseline!B$33 * (C822 * Baseline!B$59*Baseline!B$59/Baseline!B$75 + Baseline!B$46 * Baseline!B$69*Baseline!B$69/Baseline!B$76 + Baseline!B$47 * Baseline!B$57*Baseline!B$57/Baseline!B$77 + Baseline!B$58*Baseline!B$58/Baseline!B$78)</f>
        <v>0.000002116574389</v>
      </c>
      <c r="K822" s="84">
        <f>Baseline!B$33 * (C822 * Baseline!B$59*Baseline!B$60/Baseline!B$75 + Baseline!B$46 * Baseline!B$69*Baseline!B$61/Baseline!B$76 + Baseline!B$47 * Baseline!B$57*Baseline!B$70/Baseline!B$77 + Baseline!B$58*Baseline!B$62/Baseline!B$78)</f>
        <v>0.00000001648967999</v>
      </c>
      <c r="L822" s="85">
        <f>Baseline!B$33 * (C822 * Baseline!B$59*Baseline!B$63/Baseline!B$75 + Baseline!B$46 * Baseline!B$69*Baseline!B$64/Baseline!B$76 + Baseline!B$47 * Baseline!B$57*Baseline!B$65/Baseline!B$77 + Baseline!B$58*Baseline!B$71/Baseline!B$78)</f>
        <v>0.00000001707277977</v>
      </c>
      <c r="M822" s="84">
        <f>Baseline!B$33 * (C822 * Baseline!B$60*Baseline!B$68/Baseline!B$75 + Baseline!B$46 * Baseline!B$61*Baseline!B$54/Baseline!B$76 + Baseline!B$47 * Baseline!B$70*Baseline!B$55/Baseline!B$77 + Baseline!B$62*Baseline!B$56/Baseline!B$78)</f>
        <v>0.0000001997183113</v>
      </c>
      <c r="N822" s="85">
        <f>Baseline!B$33 * (C822 * Baseline!B$60*Baseline!B$59/Baseline!B$75 + Baseline!B$46 * Baseline!B$61*Baseline!B$69/Baseline!B$76 + Baseline!B$47 * Baseline!B$70*Baseline!B$57/Baseline!B$77 + Baseline!B$62*Baseline!B$58/Baseline!B$78)</f>
        <v>0.00000001648967999</v>
      </c>
      <c r="O822" s="85">
        <f>Baseline!B$33 * (C822 * Baseline!B$60*Baseline!B$60/Baseline!B$75 + Baseline!B$46 * Baseline!B$61*Baseline!B$61/Baseline!B$76 + Baseline!B$47 * Baseline!B$70*Baseline!B$70/Baseline!B$77 + Baseline!B$62*Baseline!B$62/Baseline!B$78)</f>
        <v>0.000001589267266</v>
      </c>
      <c r="P822" s="84">
        <f>Baseline!B$33 * (C822 * Baseline!B$60*Baseline!B$63/Baseline!B$75 + Baseline!B$46 * Baseline!B$61*Baseline!B$64/Baseline!B$76 + Baseline!B$47 * Baseline!B$70*Baseline!B$65/Baseline!B$77 + Baseline!B$62*Baseline!B$71/Baseline!B$78)</f>
        <v>0.00000000195636606</v>
      </c>
      <c r="Q822" s="84">
        <f>Baseline!B$33 * (C822 * Baseline!B$63*Baseline!B$68/Baseline!B$75 + Baseline!B$46 * Baseline!B$64*Baseline!B$54/Baseline!B$76 + Baseline!B$47 * Baseline!B$65*Baseline!B$55/Baseline!B$77 + Baseline!B$71*Baseline!B$56/Baseline!B$78)</f>
        <v>0.00000000361892749</v>
      </c>
      <c r="R822" s="84">
        <f>Baseline!B$33 * (C822 * Baseline!B$63*Baseline!B$59/Baseline!B$75 + Baseline!B$46 * Baseline!B$64*Baseline!B$69/Baseline!B$76 + Baseline!B$47 * Baseline!B$65*Baseline!B$57/Baseline!B$77 + Baseline!B$71*Baseline!B$58/Baseline!B$78)</f>
        <v>0.00000001707277977</v>
      </c>
      <c r="S822" s="84">
        <f>Baseline!B$33 * (C822 * Baseline!B$63*Baseline!B$60/Baseline!B$75 + Baseline!B$46 * Baseline!B$64*Baseline!B$61/Baseline!B$76 + Baseline!B$47 * Baseline!B$65*Baseline!B$70/Baseline!B$77 + Baseline!B$71*Baseline!B$62/Baseline!B$78)</f>
        <v>0.00000000195636606</v>
      </c>
      <c r="T822" s="84">
        <f>Baseline!B$33 * (C822 * Baseline!B$63*Baseline!B$63/Baseline!B$75 + Baseline!B$46 * Baseline!B$64*Baseline!B$64/Baseline!B$76 + Baseline!B$47 * Baseline!B$65*Baseline!B$65/Baseline!B$77 + Baseline!B$71*Baseline!B$71/Baseline!B$78)</f>
        <v>0.00000009856721464</v>
      </c>
      <c r="U822" s="83"/>
      <c r="V822" s="84">
        <f>E822 * ( Baseline!B$89 * Baseline!B$7 )</f>
        <v>0.166934193</v>
      </c>
      <c r="W822" s="84">
        <f>F822 * ( Baseline!D$89 * Baseline!B$11 )</f>
        <v>0.004404659532</v>
      </c>
      <c r="X822" s="84">
        <f>G822 * ( Baseline!F$89 * Baseline!B$16 )</f>
        <v>0.006937169591</v>
      </c>
      <c r="Y822" s="84">
        <f>H822 * ( Baseline!H$89 * Baseline!B$18 )</f>
        <v>0.001272680777</v>
      </c>
      <c r="Z822" s="86">
        <f t="shared" si="1"/>
        <v>0.1795487029</v>
      </c>
      <c r="AA822" s="84">
        <f>I822 * ( Baseline!B$89 * Baseline!B$7 )</f>
        <v>0.002478287163</v>
      </c>
      <c r="AB822" s="85">
        <f>J822 * ( Baseline!D$89 * Baseline!B$11 )</f>
        <v>0.039043592</v>
      </c>
      <c r="AC822" s="85">
        <f>K822 * ( Baseline!F$89 * Baseline!B$16 )</f>
        <v>0.0005727652406</v>
      </c>
      <c r="AD822" s="85">
        <f>L822 * ( Baseline!F$89 * Baseline!B$16 )</f>
        <v>0.0005930190773</v>
      </c>
      <c r="AE822" s="86">
        <f t="shared" si="2"/>
        <v>0.04268766348</v>
      </c>
      <c r="AF822" s="86">
        <f>M822 * ( Baseline!B$89 * Baseline!B$7 )</f>
        <v>0.002072876353</v>
      </c>
      <c r="AG822" s="86">
        <f>N822 * ( Baseline!D$89 * Baseline!B$11 )</f>
        <v>0.0003041784598</v>
      </c>
      <c r="AH822" s="86">
        <f>O822 * ( Baseline!F$89 * Baseline!B$16 )</f>
        <v>0.05520283282</v>
      </c>
      <c r="AI822" s="86">
        <f>P822 * ( Baseline!H$89 * Baseline!B$18 )</f>
        <v>0.0006880020348</v>
      </c>
      <c r="AJ822" s="86">
        <f t="shared" si="3"/>
        <v>0.05826788967</v>
      </c>
      <c r="AK822" s="86">
        <f>Q822 * ( Baseline!B$89 * Baseline!B$7 )</f>
        <v>0.00003756084842</v>
      </c>
      <c r="AL822" s="86">
        <f>R822 * ( Baseline!D$89 * Baseline!B$11 )</f>
        <v>0.0003149346657</v>
      </c>
      <c r="AM822" s="86">
        <f>S822 * ( Baseline!F$89 * Baseline!B$16 )</f>
        <v>0.00006795392497</v>
      </c>
      <c r="AN822" s="86">
        <f>T822 * ( Baseline!H$89 * Baseline!B$18 )</f>
        <v>0.03466347409</v>
      </c>
      <c r="AO822" s="86">
        <f t="shared" si="4"/>
        <v>0.03508392353</v>
      </c>
      <c r="AP822" s="62"/>
      <c r="AQ822" s="86">
        <f>V822 * ( (1-Baseline!B$90-Baseline!B$89) + (1-B822)*Baseline!B$90 )</f>
        <v>0.08040996774</v>
      </c>
      <c r="AR822" s="86">
        <f>W822 * ( (1-Baseline!B$90-Baseline!B$89) + (1-B822)*Baseline!B$90 )</f>
        <v>0.002121665577</v>
      </c>
      <c r="AS822" s="86">
        <f>X822 * ( (1-Baseline!B$90-Baseline!B$89) + (1-B822)*Baseline!B$90 )</f>
        <v>0.003341541796</v>
      </c>
      <c r="AT822" s="86">
        <f>Y822 * ( (1-Baseline!B$90-Baseline!B$89) + (1-B822)*Baseline!B$90 )</f>
        <v>0.0006130333061</v>
      </c>
      <c r="AU822" s="86">
        <f t="shared" si="5"/>
        <v>0.08648620841</v>
      </c>
      <c r="AV822" s="86">
        <f>AA822 * ( (1-Baseline!D$90-Baseline!D$89) + (1-B822)*Baseline!D$90 )</f>
        <v>0.001837071803</v>
      </c>
      <c r="AW822" s="86">
        <f>AB822 * ( (1-Baseline!D$90-Baseline!D$89) + (1-B822)*Baseline!D$90 )</f>
        <v>0.02894171549</v>
      </c>
      <c r="AX822" s="86">
        <f>AC822 * ( (1-Baseline!D$90-Baseline!D$89) + (1-B822)*Baseline!D$90 )</f>
        <v>0.0004245718128</v>
      </c>
      <c r="AY822" s="86">
        <f>AD822 * ( (1-Baseline!D$90-Baseline!D$89) + (1-B822)*Baseline!D$90 )</f>
        <v>0.000439585308</v>
      </c>
      <c r="AZ822" s="86">
        <f t="shared" si="6"/>
        <v>0.03164294441</v>
      </c>
      <c r="BA822" s="86">
        <f>AF822 * ( (1-Baseline!F$90-Baseline!F$89) + (1-Baseline!B$36)*Baseline!F$90 )</f>
        <v>0.001491708155</v>
      </c>
      <c r="BB822" s="86">
        <f>AG822 * ( (1-Baseline!F$90-Baseline!F$89) + (1-Baseline!B$36)*Baseline!F$90 )</f>
        <v>0.0002188965534</v>
      </c>
      <c r="BC822" s="86">
        <f>AH822 * ( (1-Baseline!F$90-Baseline!F$89) + (1-Baseline!B$36)*Baseline!F$90 )</f>
        <v>0.03972572499</v>
      </c>
      <c r="BD822" s="86">
        <f>AI822 * ( (1-Baseline!F$90-Baseline!F$89) + (1-Baseline!B$36)*Baseline!F$90 )</f>
        <v>0.0004951082803</v>
      </c>
      <c r="BE822" s="86">
        <f t="shared" si="7"/>
        <v>0.04193143798</v>
      </c>
      <c r="BF822" s="86">
        <f>AK822 * ( (1-Baseline!H$90-Baseline!H$89) + (1-Baseline!B$36)*Baseline!H$90 )</f>
        <v>0.00002976021142</v>
      </c>
      <c r="BG822" s="86">
        <f>AL822 * ( (1-Baseline!H$90-Baseline!H$89) + (1-Baseline!B$36)*Baseline!H$90 )</f>
        <v>0.0002495290343</v>
      </c>
      <c r="BH822" s="86">
        <f>AM822 * ( (1-Baseline!H$90-Baseline!H$89) + (1-Baseline!B$36)*Baseline!H$90 )</f>
        <v>0.00005384125384</v>
      </c>
      <c r="BI822" s="86">
        <f>AN822 * ( (1-Baseline!H$90-Baseline!H$89) + (1-Baseline!B$36)*Baseline!H$90 )</f>
        <v>0.02746456379</v>
      </c>
      <c r="BJ822" s="86">
        <f t="shared" si="8"/>
        <v>0.02779769429</v>
      </c>
      <c r="BK822" s="62"/>
      <c r="BL822" s="86">
        <f t="shared" si="19"/>
        <v>0.9297432413</v>
      </c>
      <c r="BM822" s="86">
        <f t="shared" si="20"/>
        <v>0.02453183711</v>
      </c>
      <c r="BN822" s="86">
        <f t="shared" si="21"/>
        <v>0.03863670124</v>
      </c>
      <c r="BO822" s="86">
        <f t="shared" si="22"/>
        <v>0.007088220392</v>
      </c>
      <c r="BP822" s="86">
        <f t="shared" si="9"/>
        <v>1</v>
      </c>
      <c r="BQ822" s="86">
        <f t="shared" si="23"/>
        <v>0.05805628514</v>
      </c>
      <c r="BR822" s="86">
        <f t="shared" si="24"/>
        <v>0.9146340843</v>
      </c>
      <c r="BS822" s="86">
        <f t="shared" si="25"/>
        <v>0.01341758236</v>
      </c>
      <c r="BT822" s="86">
        <f t="shared" si="26"/>
        <v>0.01389204817</v>
      </c>
      <c r="BU822" s="86">
        <f t="shared" si="10"/>
        <v>1</v>
      </c>
      <c r="BV822" s="86">
        <f t="shared" si="27"/>
        <v>0.0355749344</v>
      </c>
      <c r="BW822" s="86">
        <f t="shared" si="28"/>
        <v>0.005220344542</v>
      </c>
      <c r="BX822" s="86">
        <f t="shared" si="29"/>
        <v>0.9473971537</v>
      </c>
      <c r="BY822" s="86">
        <f t="shared" si="30"/>
        <v>0.0118075674</v>
      </c>
      <c r="BZ822" s="86">
        <f t="shared" si="11"/>
        <v>1</v>
      </c>
      <c r="CA822" s="86">
        <f t="shared" si="31"/>
        <v>0.001070599997</v>
      </c>
      <c r="CB822" s="86">
        <f t="shared" si="32"/>
        <v>0.008976609056</v>
      </c>
      <c r="CC822" s="86">
        <f t="shared" si="33"/>
        <v>0.001936896394</v>
      </c>
      <c r="CD822" s="86">
        <f t="shared" si="34"/>
        <v>0.9880158946</v>
      </c>
      <c r="CE822" s="86">
        <f t="shared" si="12"/>
        <v>1</v>
      </c>
      <c r="CF822" s="62"/>
      <c r="CG822" s="86">
        <f t="shared" si="35"/>
        <v>0.9297432413</v>
      </c>
      <c r="CH822" s="86">
        <f t="shared" si="36"/>
        <v>0.02453183711</v>
      </c>
      <c r="CI822" s="86">
        <f t="shared" si="37"/>
        <v>0.03863670124</v>
      </c>
      <c r="CJ822" s="86">
        <f t="shared" si="38"/>
        <v>0.007088220392</v>
      </c>
      <c r="CK822" s="86">
        <f t="shared" si="13"/>
        <v>1</v>
      </c>
      <c r="CL822" s="86">
        <f t="shared" si="39"/>
        <v>0.05805628514</v>
      </c>
      <c r="CM822" s="86">
        <f t="shared" si="40"/>
        <v>0.9146340843</v>
      </c>
      <c r="CN822" s="86">
        <f t="shared" si="41"/>
        <v>0.01341758236</v>
      </c>
      <c r="CO822" s="86">
        <f t="shared" si="42"/>
        <v>0.01389204817</v>
      </c>
      <c r="CP822" s="86">
        <f t="shared" si="14"/>
        <v>1</v>
      </c>
      <c r="CQ822" s="86">
        <f t="shared" si="43"/>
        <v>0.0355749344</v>
      </c>
      <c r="CR822" s="86">
        <f t="shared" si="44"/>
        <v>0.005220344542</v>
      </c>
      <c r="CS822" s="86">
        <f t="shared" si="45"/>
        <v>0.9473971537</v>
      </c>
      <c r="CT822" s="86">
        <f t="shared" si="46"/>
        <v>0.0118075674</v>
      </c>
      <c r="CU822" s="86">
        <f t="shared" si="15"/>
        <v>1</v>
      </c>
      <c r="CV822" s="86">
        <f t="shared" si="47"/>
        <v>0.001070599997</v>
      </c>
      <c r="CW822" s="86">
        <f t="shared" si="48"/>
        <v>0.008976609056</v>
      </c>
      <c r="CX822" s="86">
        <f t="shared" si="49"/>
        <v>0.001936896394</v>
      </c>
      <c r="CY822" s="86">
        <f t="shared" si="50"/>
        <v>0.9880158946</v>
      </c>
      <c r="CZ822" s="86">
        <f t="shared" si="16"/>
        <v>1</v>
      </c>
      <c r="DA822" s="62"/>
      <c r="DB822" s="86">
        <f>(AQ822*Baseline!B$7 + AV822*Baseline!B$11 + BA822*Baseline!B$16 + BF822*Baseline!B$18)</f>
        <v>49298.78415</v>
      </c>
      <c r="DC822" s="86">
        <f>(AR822*Baseline!B$7 + AW822*Baseline!B$11 + BB822*Baseline!B$16 + BG822*Baseline!B$18)</f>
        <v>75255.56266</v>
      </c>
      <c r="DD822" s="86">
        <f>(AS822*Baseline!B$7 + AX822*Baseline!B$11 + BC822*Baseline!B$16 + BH822*Baseline!B$18)</f>
        <v>138085.3265</v>
      </c>
      <c r="DE822" s="86">
        <f>(AT822*Baseline!B$7 + AY822*Baseline!B$11 + BD822*Baseline!B$16 + BI822*Baseline!B$18)</f>
        <v>1260523.53</v>
      </c>
      <c r="DF822" s="86">
        <f t="shared" si="17"/>
        <v>1523163.203</v>
      </c>
      <c r="DG822" s="62"/>
      <c r="DH822" s="86">
        <f t="shared" si="51"/>
        <v>0.0323660551</v>
      </c>
      <c r="DI822" s="86">
        <f t="shared" si="52"/>
        <v>0.04940741906</v>
      </c>
      <c r="DJ822" s="86">
        <f t="shared" si="53"/>
        <v>0.09065694749</v>
      </c>
      <c r="DK822" s="86">
        <f t="shared" si="54"/>
        <v>0.8275695784</v>
      </c>
      <c r="DL822" s="86">
        <f t="shared" si="18"/>
        <v>1</v>
      </c>
      <c r="DM822" s="62"/>
      <c r="DN822" s="86">
        <f>DH822 / (Baseline!B$7/Baseline!B$17)</f>
        <v>3.4548635</v>
      </c>
      <c r="DO822" s="86">
        <f>DI822 / (Baseline!B$11/Baseline!B$17)</f>
        <v>1.192718744</v>
      </c>
      <c r="DP822" s="86">
        <f>DJ822 / (Baseline!B$16/Baseline!B$17)</f>
        <v>1.40092381</v>
      </c>
      <c r="DQ822" s="86">
        <f>DK822 / (Baseline!B$18/Baseline!B$17)</f>
        <v>0.935640468</v>
      </c>
      <c r="DR822" s="62"/>
      <c r="DS822" s="86">
        <f>DH822 / Baseline!H$117</f>
        <v>1.294872444</v>
      </c>
      <c r="DT822" s="86">
        <f>DI822 / Baseline!H$118</f>
        <v>1.112163584</v>
      </c>
      <c r="DU822" s="86">
        <f>DJ822 / Baseline!H$119</f>
        <v>1.083750715</v>
      </c>
      <c r="DV822" s="86">
        <f>DK822 / Baseline!H$120</f>
        <v>0.9771419229</v>
      </c>
      <c r="DW822" s="87"/>
      <c r="DX822" s="86">
        <f>(AU822*Baseline!B$34)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0.02550246251</v>
      </c>
      <c r="DY822" s="86">
        <f>(AZ822*Baseline!B$34) + (Baseline!D$90*(1-Baseline!D$91)*Baseline!B$35) + (Baseline!D$90*Baseline!D$91*((1-Baseline!D$92)*Baseline!B$40 + Baseline!D$92*Baseline!B$41))</f>
        <v>0.01116000966</v>
      </c>
      <c r="DZ822" s="86">
        <f>(BE822*Baseline!B$34) + (Baseline!F$90*(1-Baseline!F$91)*Baseline!B$35) + (Baseline!F$90*Baseline!F$91*((1-Baseline!F$92)*Baseline!B$40 + Baseline!F$92*Baseline!B$41))</f>
        <v>0.0140203557</v>
      </c>
      <c r="EA822" s="86">
        <f>(BJ822*Baseline!B$34) + (Baseline!H$90*(1-Baseline!H$91)*Baseline!B$35) + (Baseline!H$90*Baseline!H$91*((1-Baseline!H$92)*Baseline!B$40 + Baseline!H$92*Baseline!B$41))</f>
        <v>0.009314654144</v>
      </c>
      <c r="EB822" s="86">
        <f>( DX822*Baseline!B$7 + DY822*Baseline!B$11 + DZ822*Baseline!B$16 + EA822*Baseline!B$18 ) / Baseline!B$17</f>
        <v>0.009847264684</v>
      </c>
    </row>
    <row r="823">
      <c r="A823" s="73" t="s">
        <v>999</v>
      </c>
      <c r="B823" s="85">
        <f>MIN( MAX( NORMINV( MCrands!B823, (B$5+B$4)/2, (B$5-B$4)/3.29 ), 0 ), 1 )</f>
        <v>0.425670003</v>
      </c>
      <c r="C823" s="85">
        <f>MAX( NORMINV( MCrands!C823, (C$5+C$4)/2, (C$5-C$4)/3.29 ), 0 )</f>
        <v>2.492911609</v>
      </c>
      <c r="D823" s="83"/>
      <c r="E823" s="84">
        <f>Baseline!B$33 * (C823 * Baseline!B$68*Baseline!B$68/Baseline!B$75 + Baseline!B$46 * Baseline!B$54*Baseline!B$54/Baseline!B$76 + Baseline!B$47 * Baseline!B$55*Baseline!B$55/Baseline!B$77 + Baseline!B$56*Baseline!B$56/Baseline!B$78)</f>
        <v>0.00001769936511</v>
      </c>
      <c r="F823" s="84">
        <f>Baseline!B$33 * (C823 * Baseline!B$68*Baseline!B$59/Baseline!B$75 + Baseline!B$46 * Baseline!B$54*Baseline!B$69/Baseline!B$76 + Baseline!B$47 * Baseline!B$55*Baseline!B$57/Baseline!B$77 + Baseline!B$56*Baseline!B$58/Baseline!B$78)</f>
        <v>0.0000002390340751</v>
      </c>
      <c r="G823" s="85">
        <f>Baseline!B$33 * (C823 * Baseline!B$68*Baseline!B$60/Baseline!B$75 + Baseline!B$46 * Baseline!B$54*Baseline!B$61/Baseline!B$76 + Baseline!B$47 * Baseline!B$55*Baseline!B$70/Baseline!B$77 + Baseline!B$56*Baseline!B$62/Baseline!B$78)</f>
        <v>0.0000002003453894</v>
      </c>
      <c r="H823" s="84">
        <f>Baseline!B$33 * (C823 * Baseline!B$68*Baseline!B$63/Baseline!B$75 + Baseline!B$46 * Baseline!B$54*Baseline!B$64/Baseline!B$76 + Baseline!B$47 * Baseline!B$55*Baseline!B$65/Baseline!B$77 + Baseline!B$56*Baseline!B$71/Baseline!B$78)</f>
        <v>0.000000003681635307</v>
      </c>
      <c r="I823" s="84">
        <f>Baseline!B$33 * (C823 * Baseline!B$59*Baseline!B$68/Baseline!B$75 + Baseline!B$46 * Baseline!B$69*Baseline!B$54/Baseline!B$76 + Baseline!B$47 * Baseline!B$57*Baseline!B$55/Baseline!B$77 + Baseline!B$58*Baseline!B$56/Baseline!B$78)</f>
        <v>0.0000002390340751</v>
      </c>
      <c r="J823" s="85">
        <f>Baseline!B$33 * (C823 * Baseline!B$59*Baseline!B$59/Baseline!B$75 + Baseline!B$46 * Baseline!B$69*Baseline!B$69/Baseline!B$76 + Baseline!B$47 * Baseline!B$57*Baseline!B$57/Baseline!B$77 + Baseline!B$58*Baseline!B$58/Baseline!B$78)</f>
        <v>0.00000211657443</v>
      </c>
      <c r="K823" s="84">
        <f>Baseline!B$33 * (C823 * Baseline!B$59*Baseline!B$60/Baseline!B$75 + Baseline!B$46 * Baseline!B$69*Baseline!B$61/Baseline!B$76 + Baseline!B$47 * Baseline!B$57*Baseline!B$70/Baseline!B$77 + Baseline!B$58*Baseline!B$62/Baseline!B$78)</f>
        <v>0.00000001648977901</v>
      </c>
      <c r="L823" s="85">
        <f>Baseline!B$33 * (C823 * Baseline!B$59*Baseline!B$63/Baseline!B$75 + Baseline!B$46 * Baseline!B$69*Baseline!B$64/Baseline!B$76 + Baseline!B$47 * Baseline!B$57*Baseline!B$65/Baseline!B$77 + Baseline!B$58*Baseline!B$71/Baseline!B$78)</f>
        <v>0.00000001707278967</v>
      </c>
      <c r="M823" s="84">
        <f>Baseline!B$33 * (C823 * Baseline!B$60*Baseline!B$68/Baseline!B$75 + Baseline!B$46 * Baseline!B$61*Baseline!B$54/Baseline!B$76 + Baseline!B$47 * Baseline!B$70*Baseline!B$55/Baseline!B$77 + Baseline!B$62*Baseline!B$56/Baseline!B$78)</f>
        <v>0.0000002003453894</v>
      </c>
      <c r="N823" s="85">
        <f>Baseline!B$33 * (C823 * Baseline!B$60*Baseline!B$59/Baseline!B$75 + Baseline!B$46 * Baseline!B$61*Baseline!B$69/Baseline!B$76 + Baseline!B$47 * Baseline!B$70*Baseline!B$57/Baseline!B$77 + Baseline!B$62*Baseline!B$58/Baseline!B$78)</f>
        <v>0.00000001648977901</v>
      </c>
      <c r="O823" s="85">
        <f>Baseline!B$33 * (C823 * Baseline!B$60*Baseline!B$60/Baseline!B$75 + Baseline!B$46 * Baseline!B$61*Baseline!B$61/Baseline!B$76 + Baseline!B$47 * Baseline!B$70*Baseline!B$70/Baseline!B$77 + Baseline!B$62*Baseline!B$62/Baseline!B$78)</f>
        <v>0.000001589267509</v>
      </c>
      <c r="P823" s="84">
        <f>Baseline!B$33 * (C823 * Baseline!B$60*Baseline!B$63/Baseline!B$75 + Baseline!B$46 * Baseline!B$61*Baseline!B$64/Baseline!B$76 + Baseline!B$47 * Baseline!B$70*Baseline!B$65/Baseline!B$77 + Baseline!B$62*Baseline!B$71/Baseline!B$78)</f>
        <v>0.000000001956390401</v>
      </c>
      <c r="Q823" s="84">
        <f>Baseline!B$33 * (C823 * Baseline!B$63*Baseline!B$68/Baseline!B$75 + Baseline!B$46 * Baseline!B$64*Baseline!B$54/Baseline!B$76 + Baseline!B$47 * Baseline!B$65*Baseline!B$55/Baseline!B$77 + Baseline!B$71*Baseline!B$56/Baseline!B$78)</f>
        <v>0.000000003681635307</v>
      </c>
      <c r="R823" s="84">
        <f>Baseline!B$33 * (C823 * Baseline!B$63*Baseline!B$59/Baseline!B$75 + Baseline!B$46 * Baseline!B$64*Baseline!B$69/Baseline!B$76 + Baseline!B$47 * Baseline!B$65*Baseline!B$57/Baseline!B$77 + Baseline!B$71*Baseline!B$58/Baseline!B$78)</f>
        <v>0.00000001707278967</v>
      </c>
      <c r="S823" s="84">
        <f>Baseline!B$33 * (C823 * Baseline!B$63*Baseline!B$60/Baseline!B$75 + Baseline!B$46 * Baseline!B$64*Baseline!B$61/Baseline!B$76 + Baseline!B$47 * Baseline!B$65*Baseline!B$70/Baseline!B$77 + Baseline!B$71*Baseline!B$62/Baseline!B$78)</f>
        <v>0.000000001956390401</v>
      </c>
      <c r="T823" s="84">
        <f>Baseline!B$33 * (C823 * Baseline!B$63*Baseline!B$63/Baseline!B$75 + Baseline!B$46 * Baseline!B$64*Baseline!B$64/Baseline!B$76 + Baseline!B$47 * Baseline!B$65*Baseline!B$65/Baseline!B$77 + Baseline!B$71*Baseline!B$71/Baseline!B$78)</f>
        <v>0.00000009856721708</v>
      </c>
      <c r="U823" s="83"/>
      <c r="V823" s="84">
        <f>E823 * ( Baseline!B$89 * Baseline!B$7 )</f>
        <v>0.1837017105</v>
      </c>
      <c r="W823" s="84">
        <f>F823 * ( Baseline!D$89 * Baseline!B$11 )</f>
        <v>0.004409364939</v>
      </c>
      <c r="X823" s="84">
        <f>G823 * ( Baseline!F$89 * Baseline!B$16 )</f>
        <v>0.006958951007</v>
      </c>
      <c r="Y823" s="84">
        <f>H823 * ( Baseline!H$89 * Baseline!B$18 )</f>
        <v>0.001294733452</v>
      </c>
      <c r="Z823" s="86">
        <f t="shared" si="1"/>
        <v>0.1963647599</v>
      </c>
      <c r="AA823" s="84">
        <f>I823 * ( Baseline!B$89 * Baseline!B$7 )</f>
        <v>0.002480934666</v>
      </c>
      <c r="AB823" s="85">
        <f>J823 * ( Baseline!D$89 * Baseline!B$11 )</f>
        <v>0.03904359274</v>
      </c>
      <c r="AC823" s="85">
        <f>K823 * ( Baseline!F$89 * Baseline!B$16 )</f>
        <v>0.0005727686798</v>
      </c>
      <c r="AD823" s="85">
        <f>L823 * ( Baseline!F$89 * Baseline!B$16 )</f>
        <v>0.0005930194212</v>
      </c>
      <c r="AE823" s="86">
        <f t="shared" si="2"/>
        <v>0.04269031551</v>
      </c>
      <c r="AF823" s="86">
        <f>M823 * ( Baseline!B$89 * Baseline!B$7 )</f>
        <v>0.002079384797</v>
      </c>
      <c r="AG823" s="86">
        <f>N823 * ( Baseline!D$89 * Baseline!B$11 )</f>
        <v>0.0003041802863</v>
      </c>
      <c r="AH823" s="86">
        <f>O823 * ( Baseline!F$89 * Baseline!B$16 )</f>
        <v>0.05520284128</v>
      </c>
      <c r="AI823" s="86">
        <f>P823 * ( Baseline!H$89 * Baseline!B$18 )</f>
        <v>0.0006880105947</v>
      </c>
      <c r="AJ823" s="86">
        <f t="shared" si="3"/>
        <v>0.05827441696</v>
      </c>
      <c r="AK823" s="86">
        <f>Q823 * ( Baseline!B$89 * Baseline!B$7 )</f>
        <v>0.00003821169285</v>
      </c>
      <c r="AL823" s="86">
        <f>R823 * ( Baseline!D$89 * Baseline!B$11 )</f>
        <v>0.0003149348484</v>
      </c>
      <c r="AM823" s="86">
        <f>S823 * ( Baseline!F$89 * Baseline!B$16 )</f>
        <v>0.00006795477044</v>
      </c>
      <c r="AN823" s="86">
        <f>T823 * ( Baseline!H$89 * Baseline!B$18 )</f>
        <v>0.03466347495</v>
      </c>
      <c r="AO823" s="86">
        <f t="shared" si="4"/>
        <v>0.03508457626</v>
      </c>
      <c r="AP823" s="62"/>
      <c r="AQ823" s="86">
        <f>V823 * ( (1-Baseline!B$90-Baseline!B$89) + (1-B823)*Baseline!B$90 )</f>
        <v>0.1101757801</v>
      </c>
      <c r="AR823" s="86">
        <f>W823 * ( (1-Baseline!B$90-Baseline!B$89) + (1-B823)*Baseline!B$90 )</f>
        <v>0.002644532925</v>
      </c>
      <c r="AS823" s="86">
        <f>X823 * ( (1-Baseline!B$90-Baseline!B$89) + (1-B823)*Baseline!B$90 )</f>
        <v>0.004173656596</v>
      </c>
      <c r="AT823" s="86">
        <f>Y823 * ( (1-Baseline!B$90-Baseline!B$89) + (1-B823)*Baseline!B$90 )</f>
        <v>0.0007765211751</v>
      </c>
      <c r="AU823" s="86">
        <f t="shared" si="5"/>
        <v>0.1177704908</v>
      </c>
      <c r="AV823" s="86">
        <f>AA823 * ( (1-Baseline!D$90-Baseline!D$89) + (1-B823)*Baseline!D$90 )</f>
        <v>0.001986480017</v>
      </c>
      <c r="AW823" s="86">
        <f>AB823 * ( (1-Baseline!D$90-Baseline!D$89) + (1-B823)*Baseline!D$90 )</f>
        <v>0.03126213594</v>
      </c>
      <c r="AX823" s="86">
        <f>AC823 * ( (1-Baseline!D$90-Baseline!D$89) + (1-B823)*Baseline!D$90 )</f>
        <v>0.0004586148731</v>
      </c>
      <c r="AY823" s="86">
        <f>AD823 * ( (1-Baseline!D$90-Baseline!D$89) + (1-B823)*Baseline!D$90 )</f>
        <v>0.0004748296061</v>
      </c>
      <c r="AZ823" s="86">
        <f t="shared" si="6"/>
        <v>0.03418206044</v>
      </c>
      <c r="BA823" s="86">
        <f>AF823 * ( (1-Baseline!F$90-Baseline!F$89) + (1-Baseline!B$36)*Baseline!F$90 )</f>
        <v>0.00149639184</v>
      </c>
      <c r="BB823" s="86">
        <f>AG823 * ( (1-Baseline!F$90-Baseline!F$89) + (1-Baseline!B$36)*Baseline!F$90 )</f>
        <v>0.0002188978678</v>
      </c>
      <c r="BC823" s="86">
        <f>AH823 * ( (1-Baseline!F$90-Baseline!F$89) + (1-Baseline!B$36)*Baseline!F$90 )</f>
        <v>0.03972573107</v>
      </c>
      <c r="BD823" s="86">
        <f>AI823 * ( (1-Baseline!F$90-Baseline!F$89) + (1-Baseline!B$36)*Baseline!F$90 )</f>
        <v>0.0004951144403</v>
      </c>
      <c r="BE823" s="86">
        <f t="shared" si="7"/>
        <v>0.04193613522</v>
      </c>
      <c r="BF823" s="86">
        <f>AK823 * ( (1-Baseline!H$90-Baseline!H$89) + (1-Baseline!B$36)*Baseline!H$90 )</f>
        <v>0.00003027588848</v>
      </c>
      <c r="BG823" s="86">
        <f>AL823 * ( (1-Baseline!H$90-Baseline!H$89) + (1-Baseline!B$36)*Baseline!H$90 )</f>
        <v>0.0002495291791</v>
      </c>
      <c r="BH823" s="86">
        <f>AM823 * ( (1-Baseline!H$90-Baseline!H$89) + (1-Baseline!B$36)*Baseline!H$90 )</f>
        <v>0.00005384192371</v>
      </c>
      <c r="BI823" s="86">
        <f>AN823 * ( (1-Baseline!H$90-Baseline!H$89) + (1-Baseline!B$36)*Baseline!H$90 )</f>
        <v>0.02746456447</v>
      </c>
      <c r="BJ823" s="86">
        <f t="shared" si="8"/>
        <v>0.02779821146</v>
      </c>
      <c r="BK823" s="62"/>
      <c r="BL823" s="86">
        <f t="shared" si="19"/>
        <v>0.9355126174</v>
      </c>
      <c r="BM823" s="86">
        <f t="shared" si="20"/>
        <v>0.02245497075</v>
      </c>
      <c r="BN823" s="86">
        <f t="shared" si="21"/>
        <v>0.03543889958</v>
      </c>
      <c r="BO823" s="86">
        <f t="shared" si="22"/>
        <v>0.006593512263</v>
      </c>
      <c r="BP823" s="86">
        <f t="shared" si="9"/>
        <v>1</v>
      </c>
      <c r="BQ823" s="86">
        <f t="shared" si="23"/>
        <v>0.05811469501</v>
      </c>
      <c r="BR823" s="86">
        <f t="shared" si="24"/>
        <v>0.9145772824</v>
      </c>
      <c r="BS823" s="86">
        <f t="shared" si="25"/>
        <v>0.01341682939</v>
      </c>
      <c r="BT823" s="86">
        <f t="shared" si="26"/>
        <v>0.01389119322</v>
      </c>
      <c r="BU823" s="86">
        <f t="shared" si="10"/>
        <v>1</v>
      </c>
      <c r="BV823" s="86">
        <f t="shared" si="27"/>
        <v>0.03568263581</v>
      </c>
      <c r="BW823" s="86">
        <f t="shared" si="28"/>
        <v>0.005219791156</v>
      </c>
      <c r="BX823" s="86">
        <f t="shared" si="29"/>
        <v>0.9472911813</v>
      </c>
      <c r="BY823" s="86">
        <f t="shared" si="30"/>
        <v>0.01180639174</v>
      </c>
      <c r="BZ823" s="86">
        <f t="shared" si="11"/>
        <v>1</v>
      </c>
      <c r="CA823" s="86">
        <f t="shared" si="31"/>
        <v>0.001089130807</v>
      </c>
      <c r="CB823" s="86">
        <f t="shared" si="32"/>
        <v>0.008976447258</v>
      </c>
      <c r="CC823" s="86">
        <f t="shared" si="33"/>
        <v>0.001936884457</v>
      </c>
      <c r="CD823" s="86">
        <f t="shared" si="34"/>
        <v>0.9879975375</v>
      </c>
      <c r="CE823" s="86">
        <f t="shared" si="12"/>
        <v>1</v>
      </c>
      <c r="CF823" s="62"/>
      <c r="CG823" s="86">
        <f t="shared" si="35"/>
        <v>0.9355126174</v>
      </c>
      <c r="CH823" s="86">
        <f t="shared" si="36"/>
        <v>0.02245497075</v>
      </c>
      <c r="CI823" s="86">
        <f t="shared" si="37"/>
        <v>0.03543889958</v>
      </c>
      <c r="CJ823" s="86">
        <f t="shared" si="38"/>
        <v>0.006593512263</v>
      </c>
      <c r="CK823" s="86">
        <f t="shared" si="13"/>
        <v>1</v>
      </c>
      <c r="CL823" s="86">
        <f t="shared" si="39"/>
        <v>0.05811469501</v>
      </c>
      <c r="CM823" s="86">
        <f t="shared" si="40"/>
        <v>0.9145772824</v>
      </c>
      <c r="CN823" s="86">
        <f t="shared" si="41"/>
        <v>0.01341682939</v>
      </c>
      <c r="CO823" s="86">
        <f t="shared" si="42"/>
        <v>0.01389119322</v>
      </c>
      <c r="CP823" s="86">
        <f t="shared" si="14"/>
        <v>1</v>
      </c>
      <c r="CQ823" s="86">
        <f t="shared" si="43"/>
        <v>0.03568263581</v>
      </c>
      <c r="CR823" s="86">
        <f t="shared" si="44"/>
        <v>0.005219791156</v>
      </c>
      <c r="CS823" s="86">
        <f t="shared" si="45"/>
        <v>0.9472911813</v>
      </c>
      <c r="CT823" s="86">
        <f t="shared" si="46"/>
        <v>0.01180639174</v>
      </c>
      <c r="CU823" s="86">
        <f t="shared" si="15"/>
        <v>1</v>
      </c>
      <c r="CV823" s="86">
        <f t="shared" si="47"/>
        <v>0.001089130807</v>
      </c>
      <c r="CW823" s="86">
        <f t="shared" si="48"/>
        <v>0.008976447258</v>
      </c>
      <c r="CX823" s="86">
        <f t="shared" si="49"/>
        <v>0.001936884457</v>
      </c>
      <c r="CY823" s="86">
        <f t="shared" si="50"/>
        <v>0.9879975375</v>
      </c>
      <c r="CZ823" s="86">
        <f t="shared" si="16"/>
        <v>1</v>
      </c>
      <c r="DA823" s="62"/>
      <c r="DB823" s="86">
        <f>(AQ823*Baseline!B$7 + AV823*Baseline!B$11 + BA823*Baseline!B$16 + BF823*Baseline!B$18)</f>
        <v>64094.92162</v>
      </c>
      <c r="DC823" s="86">
        <f>(AR823*Baseline!B$7 + AW823*Baseline!B$11 + BB823*Baseline!B$16 + BG823*Baseline!B$18)</f>
        <v>80485.43132</v>
      </c>
      <c r="DD823" s="86">
        <f>(AS823*Baseline!B$7 + AX823*Baseline!B$11 + BC823*Baseline!B$16 + BH823*Baseline!B$18)</f>
        <v>138561.9604</v>
      </c>
      <c r="DE823" s="86">
        <f>(AT823*Baseline!B$7 + AY823*Baseline!B$11 + BD823*Baseline!B$16 + BI823*Baseline!B$18)</f>
        <v>1260678.456</v>
      </c>
      <c r="DF823" s="86">
        <f t="shared" si="17"/>
        <v>1543820.77</v>
      </c>
      <c r="DG823" s="62"/>
      <c r="DH823" s="86">
        <f t="shared" si="51"/>
        <v>0.04151707432</v>
      </c>
      <c r="DI823" s="86">
        <f t="shared" si="52"/>
        <v>0.05213392183</v>
      </c>
      <c r="DJ823" s="86">
        <f t="shared" si="53"/>
        <v>0.089752621</v>
      </c>
      <c r="DK823" s="86">
        <f t="shared" si="54"/>
        <v>0.8165963829</v>
      </c>
      <c r="DL823" s="86">
        <f t="shared" si="18"/>
        <v>1</v>
      </c>
      <c r="DM823" s="62"/>
      <c r="DN823" s="86">
        <f>DH823 / (Baseline!B$7/Baseline!B$17)</f>
        <v>4.431674612</v>
      </c>
      <c r="DO823" s="86">
        <f>DI823 / (Baseline!B$11/Baseline!B$17)</f>
        <v>1.258537826</v>
      </c>
      <c r="DP823" s="86">
        <f>DJ823 / (Baseline!B$16/Baseline!B$17)</f>
        <v>1.386949233</v>
      </c>
      <c r="DQ823" s="86">
        <f>DK823 / (Baseline!B$18/Baseline!B$17)</f>
        <v>0.9232343017</v>
      </c>
      <c r="DR823" s="62"/>
      <c r="DS823" s="86">
        <f>DH823 / Baseline!H$117</f>
        <v>1.66097831</v>
      </c>
      <c r="DT823" s="86">
        <f>DI823 / Baseline!H$118</f>
        <v>1.173537304</v>
      </c>
      <c r="DU823" s="86">
        <f>DJ823 / Baseline!H$119</f>
        <v>1.072940022</v>
      </c>
      <c r="DV823" s="86">
        <f>DK823 / Baseline!H$120</f>
        <v>0.9641854663</v>
      </c>
      <c r="DW823" s="87"/>
      <c r="DX823" s="86">
        <f>(AU823*Baseline!B$34)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0.03019510487</v>
      </c>
      <c r="DY823" s="86">
        <f>(AZ823*Baseline!B$34) + (Baseline!D$90*(1-Baseline!D$91)*Baseline!B$35) + (Baseline!D$90*Baseline!D$91*((1-Baseline!D$92)*Baseline!B$40 + Baseline!D$92*Baseline!B$41))</f>
        <v>0.01154087707</v>
      </c>
      <c r="DZ823" s="86">
        <f>(BE823*Baseline!B$34) + (Baseline!F$90*(1-Baseline!F$91)*Baseline!B$35) + (Baseline!F$90*Baseline!F$91*((1-Baseline!F$92)*Baseline!B$40 + Baseline!F$92*Baseline!B$41))</f>
        <v>0.01402106028</v>
      </c>
      <c r="EA823" s="86">
        <f>(BJ823*Baseline!B$34) + (Baseline!H$90*(1-Baseline!H$91)*Baseline!B$35) + (Baseline!H$90*Baseline!H$91*((1-Baseline!H$92)*Baseline!B$40 + Baseline!H$92*Baseline!B$41))</f>
        <v>0.00931473172</v>
      </c>
      <c r="EB823" s="86">
        <f>( DX823*Baseline!B$7 + DY823*Baseline!B$11 + DZ823*Baseline!B$16 + EA823*Baseline!B$18 ) / Baseline!B$17</f>
        <v>0.009907117909</v>
      </c>
    </row>
    <row r="824">
      <c r="A824" s="73" t="s">
        <v>1000</v>
      </c>
      <c r="B824" s="85">
        <f>MIN( MAX( NORMINV( MCrands!B824, (B$5+B$4)/2, (B$5-B$4)/3.29 ), 0 ), 1 )</f>
        <v>0.3842914952</v>
      </c>
      <c r="C824" s="85">
        <f>MAX( NORMINV( MCrands!C824, (C$5+C$4)/2, (C$5-C$4)/3.29 ), 0 )</f>
        <v>2.928576377</v>
      </c>
      <c r="D824" s="83"/>
      <c r="E824" s="84">
        <f>Baseline!B$33 * (C824 * Baseline!B$68*Baseline!B$68/Baseline!B$75 + Baseline!B$46 * Baseline!B$54*Baseline!B$54/Baseline!B$76 + Baseline!B$47 * Baseline!B$55*Baseline!B$55/Baseline!B$77 + Baseline!B$56*Baseline!B$56/Baseline!B$78)</f>
        <v>0.00002078388212</v>
      </c>
      <c r="F824" s="84">
        <f>Baseline!B$33 * (C824 * Baseline!B$68*Baseline!B$59/Baseline!B$75 + Baseline!B$46 * Baseline!B$54*Baseline!B$69/Baseline!B$76 + Baseline!B$47 * Baseline!B$55*Baseline!B$57/Baseline!B$77 + Baseline!B$56*Baseline!B$58/Baseline!B$78)</f>
        <v>0.0000002395211041</v>
      </c>
      <c r="G824" s="85">
        <f>Baseline!B$33 * (C824 * Baseline!B$68*Baseline!B$60/Baseline!B$75 + Baseline!B$46 * Baseline!B$54*Baseline!B$61/Baseline!B$76 + Baseline!B$47 * Baseline!B$55*Baseline!B$70/Baseline!B$77 + Baseline!B$56*Baseline!B$62/Baseline!B$78)</f>
        <v>0.0000002015426691</v>
      </c>
      <c r="H824" s="84">
        <f>Baseline!B$33 * (C824 * Baseline!B$68*Baseline!B$63/Baseline!B$75 + Baseline!B$46 * Baseline!B$54*Baseline!B$64/Baseline!B$76 + Baseline!B$47 * Baseline!B$55*Baseline!B$65/Baseline!B$77 + Baseline!B$56*Baseline!B$71/Baseline!B$78)</f>
        <v>0.00000000380136327</v>
      </c>
      <c r="I824" s="84">
        <f>Baseline!B$33 * (C824 * Baseline!B$59*Baseline!B$68/Baseline!B$75 + Baseline!B$46 * Baseline!B$69*Baseline!B$54/Baseline!B$76 + Baseline!B$47 * Baseline!B$57*Baseline!B$55/Baseline!B$77 + Baseline!B$58*Baseline!B$56/Baseline!B$78)</f>
        <v>0.0000002395211041</v>
      </c>
      <c r="J824" s="85">
        <f>Baseline!B$33 * (C824 * Baseline!B$59*Baseline!B$59/Baseline!B$75 + Baseline!B$46 * Baseline!B$69*Baseline!B$69/Baseline!B$76 + Baseline!B$47 * Baseline!B$57*Baseline!B$57/Baseline!B$77 + Baseline!B$58*Baseline!B$58/Baseline!B$78)</f>
        <v>0.000002116574506</v>
      </c>
      <c r="K824" s="84">
        <f>Baseline!B$33 * (C824 * Baseline!B$59*Baseline!B$60/Baseline!B$75 + Baseline!B$46 * Baseline!B$69*Baseline!B$61/Baseline!B$76 + Baseline!B$47 * Baseline!B$57*Baseline!B$70/Baseline!B$77 + Baseline!B$58*Baseline!B$62/Baseline!B$78)</f>
        <v>0.00000001648996805</v>
      </c>
      <c r="L824" s="85">
        <f>Baseline!B$33 * (C824 * Baseline!B$59*Baseline!B$63/Baseline!B$75 + Baseline!B$46 * Baseline!B$69*Baseline!B$64/Baseline!B$76 + Baseline!B$47 * Baseline!B$57*Baseline!B$65/Baseline!B$77 + Baseline!B$58*Baseline!B$71/Baseline!B$78)</f>
        <v>0.00000001707280858</v>
      </c>
      <c r="M824" s="84">
        <f>Baseline!B$33 * (C824 * Baseline!B$60*Baseline!B$68/Baseline!B$75 + Baseline!B$46 * Baseline!B$61*Baseline!B$54/Baseline!B$76 + Baseline!B$47 * Baseline!B$70*Baseline!B$55/Baseline!B$77 + Baseline!B$62*Baseline!B$56/Baseline!B$78)</f>
        <v>0.0000002015426691</v>
      </c>
      <c r="N824" s="85">
        <f>Baseline!B$33 * (C824 * Baseline!B$60*Baseline!B$59/Baseline!B$75 + Baseline!B$46 * Baseline!B$61*Baseline!B$69/Baseline!B$76 + Baseline!B$47 * Baseline!B$70*Baseline!B$57/Baseline!B$77 + Baseline!B$62*Baseline!B$58/Baseline!B$78)</f>
        <v>0.00000001648996805</v>
      </c>
      <c r="O824" s="85">
        <f>Baseline!B$33 * (C824 * Baseline!B$60*Baseline!B$60/Baseline!B$75 + Baseline!B$46 * Baseline!B$61*Baseline!B$61/Baseline!B$76 + Baseline!B$47 * Baseline!B$70*Baseline!B$70/Baseline!B$77 + Baseline!B$62*Baseline!B$62/Baseline!B$78)</f>
        <v>0.000001589267974</v>
      </c>
      <c r="P824" s="84">
        <f>Baseline!B$33 * (C824 * Baseline!B$60*Baseline!B$63/Baseline!B$75 + Baseline!B$46 * Baseline!B$61*Baseline!B$64/Baseline!B$76 + Baseline!B$47 * Baseline!B$70*Baseline!B$65/Baseline!B$77 + Baseline!B$62*Baseline!B$71/Baseline!B$78)</f>
        <v>0.000000001956436874</v>
      </c>
      <c r="Q824" s="84">
        <f>Baseline!B$33 * (C824 * Baseline!B$63*Baseline!B$68/Baseline!B$75 + Baseline!B$46 * Baseline!B$64*Baseline!B$54/Baseline!B$76 + Baseline!B$47 * Baseline!B$65*Baseline!B$55/Baseline!B$77 + Baseline!B$71*Baseline!B$56/Baseline!B$78)</f>
        <v>0.00000000380136327</v>
      </c>
      <c r="R824" s="84">
        <f>Baseline!B$33 * (C824 * Baseline!B$63*Baseline!B$59/Baseline!B$75 + Baseline!B$46 * Baseline!B$64*Baseline!B$69/Baseline!B$76 + Baseline!B$47 * Baseline!B$65*Baseline!B$57/Baseline!B$77 + Baseline!B$71*Baseline!B$58/Baseline!B$78)</f>
        <v>0.00000001707280858</v>
      </c>
      <c r="S824" s="84">
        <f>Baseline!B$33 * (C824 * Baseline!B$63*Baseline!B$60/Baseline!B$75 + Baseline!B$46 * Baseline!B$64*Baseline!B$61/Baseline!B$76 + Baseline!B$47 * Baseline!B$65*Baseline!B$70/Baseline!B$77 + Baseline!B$71*Baseline!B$62/Baseline!B$78)</f>
        <v>0.000000001956436874</v>
      </c>
      <c r="T824" s="84">
        <f>Baseline!B$33 * (C824 * Baseline!B$63*Baseline!B$63/Baseline!B$75 + Baseline!B$46 * Baseline!B$64*Baseline!B$64/Baseline!B$76 + Baseline!B$47 * Baseline!B$65*Baseline!B$65/Baseline!B$77 + Baseline!B$71*Baseline!B$71/Baseline!B$78)</f>
        <v>0.00000009856722172</v>
      </c>
      <c r="U824" s="83"/>
      <c r="V824" s="84">
        <f>E824 * ( Baseline!B$89 * Baseline!B$7 )</f>
        <v>0.2157159126</v>
      </c>
      <c r="W824" s="84">
        <f>F824 * ( Baseline!D$89 * Baseline!B$11 )</f>
        <v>0.004418348966</v>
      </c>
      <c r="X824" s="84">
        <f>G824 * ( Baseline!F$89 * Baseline!B$16 )</f>
        <v>0.007000538239</v>
      </c>
      <c r="Y824" s="84">
        <f>H824 * ( Baseline!H$89 * Baseline!B$18 )</f>
        <v>0.0013368386</v>
      </c>
      <c r="Z824" s="86">
        <f t="shared" si="1"/>
        <v>0.2284716384</v>
      </c>
      <c r="AA824" s="84">
        <f>I824 * ( Baseline!B$89 * Baseline!B$7 )</f>
        <v>0.00248598954</v>
      </c>
      <c r="AB824" s="85">
        <f>J824 * ( Baseline!D$89 * Baseline!B$11 )</f>
        <v>0.03904359416</v>
      </c>
      <c r="AC824" s="85">
        <f>K824 * ( Baseline!F$89 * Baseline!B$16 )</f>
        <v>0.0005727752462</v>
      </c>
      <c r="AD824" s="85">
        <f>L824 * ( Baseline!F$89 * Baseline!B$16 )</f>
        <v>0.0005930200779</v>
      </c>
      <c r="AE824" s="86">
        <f t="shared" si="2"/>
        <v>0.04269537902</v>
      </c>
      <c r="AF824" s="86">
        <f>M824 * ( Baseline!B$89 * Baseline!B$7 )</f>
        <v>0.002091811362</v>
      </c>
      <c r="AG824" s="86">
        <f>N824 * ( Baseline!D$89 * Baseline!B$11 )</f>
        <v>0.0003041837735</v>
      </c>
      <c r="AH824" s="86">
        <f>O824 * ( Baseline!F$89 * Baseline!B$16 )</f>
        <v>0.05520285742</v>
      </c>
      <c r="AI824" s="86">
        <f>P824 * ( Baseline!H$89 * Baseline!B$18 )</f>
        <v>0.0006880269382</v>
      </c>
      <c r="AJ824" s="86">
        <f t="shared" si="3"/>
        <v>0.05828687949</v>
      </c>
      <c r="AK824" s="86">
        <f>Q824 * ( Baseline!B$89 * Baseline!B$7 )</f>
        <v>0.00003945434938</v>
      </c>
      <c r="AL824" s="86">
        <f>R824 * ( Baseline!D$89 * Baseline!B$11 )</f>
        <v>0.0003149351971</v>
      </c>
      <c r="AM824" s="86">
        <f>S824 * ( Baseline!F$89 * Baseline!B$16 )</f>
        <v>0.00006795638468</v>
      </c>
      <c r="AN824" s="86">
        <f>T824 * ( Baseline!H$89 * Baseline!B$18 )</f>
        <v>0.03466347658</v>
      </c>
      <c r="AO824" s="86">
        <f t="shared" si="4"/>
        <v>0.03508582252</v>
      </c>
      <c r="AP824" s="62"/>
      <c r="AQ824" s="86">
        <f>V824 * ( (1-Baseline!B$90-Baseline!B$89) + (1-B824)*Baseline!B$90 )</f>
        <v>0.1373205584</v>
      </c>
      <c r="AR824" s="86">
        <f>W824 * ( (1-Baseline!B$90-Baseline!B$89) + (1-B824)*Baseline!B$90 )</f>
        <v>0.0028126351</v>
      </c>
      <c r="AS824" s="86">
        <f>X824 * ( (1-Baseline!B$90-Baseline!B$89) + (1-B824)*Baseline!B$90 )</f>
        <v>0.004456406618</v>
      </c>
      <c r="AT824" s="86">
        <f>Y824 * ( (1-Baseline!B$90-Baseline!B$89) + (1-B824)*Baseline!B$90 )</f>
        <v>0.0008510054771</v>
      </c>
      <c r="AU824" s="86">
        <f t="shared" si="5"/>
        <v>0.1454406056</v>
      </c>
      <c r="AV824" s="86">
        <f>AA824 * ( (1-Baseline!D$90-Baseline!D$89) + (1-B824)*Baseline!D$90 )</f>
        <v>0.002036611655</v>
      </c>
      <c r="AW824" s="86">
        <f>AB824 * ( (1-Baseline!D$90-Baseline!D$89) + (1-B824)*Baseline!D$90 )</f>
        <v>0.03198591049</v>
      </c>
      <c r="AX824" s="86">
        <f>AC824 * ( (1-Baseline!D$90-Baseline!D$89) + (1-B824)*Baseline!D$90 )</f>
        <v>0.0004692379928</v>
      </c>
      <c r="AY824" s="86">
        <f>AD824 * ( (1-Baseline!D$90-Baseline!D$89) + (1-B824)*Baseline!D$90 )</f>
        <v>0.0004858232839</v>
      </c>
      <c r="AZ824" s="86">
        <f t="shared" si="6"/>
        <v>0.03497758343</v>
      </c>
      <c r="BA824" s="86">
        <f>AF824 * ( (1-Baseline!F$90-Baseline!F$89) + (1-Baseline!B$36)*Baseline!F$90 )</f>
        <v>0.001505334394</v>
      </c>
      <c r="BB824" s="86">
        <f>AG824 * ( (1-Baseline!F$90-Baseline!F$89) + (1-Baseline!B$36)*Baseline!F$90 )</f>
        <v>0.0002189003773</v>
      </c>
      <c r="BC824" s="86">
        <f>AH824 * ( (1-Baseline!F$90-Baseline!F$89) + (1-Baseline!B$36)*Baseline!F$90 )</f>
        <v>0.03972574269</v>
      </c>
      <c r="BD824" s="86">
        <f>AI824 * ( (1-Baseline!F$90-Baseline!F$89) + (1-Baseline!B$36)*Baseline!F$90 )</f>
        <v>0.0004951262016</v>
      </c>
      <c r="BE824" s="86">
        <f t="shared" si="7"/>
        <v>0.04194510366</v>
      </c>
      <c r="BF824" s="86">
        <f>AK824 * ( (1-Baseline!H$90-Baseline!H$89) + (1-Baseline!B$36)*Baseline!H$90 )</f>
        <v>0.0000312604701</v>
      </c>
      <c r="BG824" s="86">
        <f>AL824 * ( (1-Baseline!H$90-Baseline!H$89) + (1-Baseline!B$36)*Baseline!H$90 )</f>
        <v>0.0002495294554</v>
      </c>
      <c r="BH824" s="86">
        <f>AM824 * ( (1-Baseline!H$90-Baseline!H$89) + (1-Baseline!B$36)*Baseline!H$90 )</f>
        <v>0.00005384320271</v>
      </c>
      <c r="BI824" s="86">
        <f>AN824 * ( (1-Baseline!H$90-Baseline!H$89) + (1-Baseline!B$36)*Baseline!H$90 )</f>
        <v>0.02746456577</v>
      </c>
      <c r="BJ824" s="86">
        <f t="shared" si="8"/>
        <v>0.0277991989</v>
      </c>
      <c r="BK824" s="62"/>
      <c r="BL824" s="86">
        <f t="shared" si="19"/>
        <v>0.9441693249</v>
      </c>
      <c r="BM824" s="86">
        <f t="shared" si="20"/>
        <v>0.01933871967</v>
      </c>
      <c r="BN824" s="86">
        <f t="shared" si="21"/>
        <v>0.03064073199</v>
      </c>
      <c r="BO824" s="86">
        <f t="shared" si="22"/>
        <v>0.005851223415</v>
      </c>
      <c r="BP824" s="86">
        <f t="shared" si="9"/>
        <v>1</v>
      </c>
      <c r="BQ824" s="86">
        <f t="shared" si="23"/>
        <v>0.05822619676</v>
      </c>
      <c r="BR824" s="86">
        <f t="shared" si="24"/>
        <v>0.9144688501</v>
      </c>
      <c r="BS824" s="86">
        <f t="shared" si="25"/>
        <v>0.013415392</v>
      </c>
      <c r="BT824" s="86">
        <f t="shared" si="26"/>
        <v>0.01388956115</v>
      </c>
      <c r="BU824" s="86">
        <f t="shared" si="10"/>
        <v>1</v>
      </c>
      <c r="BV824" s="86">
        <f t="shared" si="27"/>
        <v>0.03588820298</v>
      </c>
      <c r="BW824" s="86">
        <f t="shared" si="28"/>
        <v>0.005218734922</v>
      </c>
      <c r="BX824" s="86">
        <f t="shared" si="29"/>
        <v>0.9470889143</v>
      </c>
      <c r="BY824" s="86">
        <f t="shared" si="30"/>
        <v>0.01180414776</v>
      </c>
      <c r="BZ824" s="86">
        <f t="shared" si="11"/>
        <v>1</v>
      </c>
      <c r="CA824" s="86">
        <f t="shared" si="31"/>
        <v>0.001124509746</v>
      </c>
      <c r="CB824" s="86">
        <f t="shared" si="32"/>
        <v>0.008976138352</v>
      </c>
      <c r="CC824" s="86">
        <f t="shared" si="33"/>
        <v>0.001936861667</v>
      </c>
      <c r="CD824" s="86">
        <f t="shared" si="34"/>
        <v>0.9879624902</v>
      </c>
      <c r="CE824" s="86">
        <f t="shared" si="12"/>
        <v>1</v>
      </c>
      <c r="CF824" s="62"/>
      <c r="CG824" s="86">
        <f t="shared" si="35"/>
        <v>0.9441693249</v>
      </c>
      <c r="CH824" s="86">
        <f t="shared" si="36"/>
        <v>0.01933871967</v>
      </c>
      <c r="CI824" s="86">
        <f t="shared" si="37"/>
        <v>0.03064073199</v>
      </c>
      <c r="CJ824" s="86">
        <f t="shared" si="38"/>
        <v>0.005851223415</v>
      </c>
      <c r="CK824" s="86">
        <f t="shared" si="13"/>
        <v>1</v>
      </c>
      <c r="CL824" s="86">
        <f t="shared" si="39"/>
        <v>0.05822619676</v>
      </c>
      <c r="CM824" s="86">
        <f t="shared" si="40"/>
        <v>0.9144688501</v>
      </c>
      <c r="CN824" s="86">
        <f t="shared" si="41"/>
        <v>0.013415392</v>
      </c>
      <c r="CO824" s="86">
        <f t="shared" si="42"/>
        <v>0.01388956115</v>
      </c>
      <c r="CP824" s="86">
        <f t="shared" si="14"/>
        <v>1</v>
      </c>
      <c r="CQ824" s="86">
        <f t="shared" si="43"/>
        <v>0.03588820298</v>
      </c>
      <c r="CR824" s="86">
        <f t="shared" si="44"/>
        <v>0.005218734922</v>
      </c>
      <c r="CS824" s="86">
        <f t="shared" si="45"/>
        <v>0.9470889143</v>
      </c>
      <c r="CT824" s="86">
        <f t="shared" si="46"/>
        <v>0.01180414776</v>
      </c>
      <c r="CU824" s="86">
        <f t="shared" si="15"/>
        <v>1</v>
      </c>
      <c r="CV824" s="86">
        <f t="shared" si="47"/>
        <v>0.001124509746</v>
      </c>
      <c r="CW824" s="86">
        <f t="shared" si="48"/>
        <v>0.008976138352</v>
      </c>
      <c r="CX824" s="86">
        <f t="shared" si="49"/>
        <v>0.001936861667</v>
      </c>
      <c r="CY824" s="86">
        <f t="shared" si="50"/>
        <v>0.9879624902</v>
      </c>
      <c r="CZ824" s="86">
        <f t="shared" si="16"/>
        <v>1</v>
      </c>
      <c r="DA824" s="62"/>
      <c r="DB824" s="86">
        <f>(AQ824*Baseline!B$7 + AV824*Baseline!B$11 + BA824*Baseline!B$16 + BF824*Baseline!B$18)</f>
        <v>77442.69318</v>
      </c>
      <c r="DC824" s="86">
        <f>(AR824*Baseline!B$7 + AW824*Baseline!B$11 + BB824*Baseline!B$16 + BG824*Baseline!B$18)</f>
        <v>82119.15555</v>
      </c>
      <c r="DD824" s="86">
        <f>(AS824*Baseline!B$7 + AX824*Baseline!B$11 + BC824*Baseline!B$16 + BH824*Baseline!B$18)</f>
        <v>138721.9735</v>
      </c>
      <c r="DE824" s="86">
        <f>(AT824*Baseline!B$7 + AY824*Baseline!B$11 + BD824*Baseline!B$16 + BI824*Baseline!B$18)</f>
        <v>1260738.256</v>
      </c>
      <c r="DF824" s="86">
        <f t="shared" si="17"/>
        <v>1559022.079</v>
      </c>
      <c r="DG824" s="62"/>
      <c r="DH824" s="86">
        <f t="shared" si="51"/>
        <v>0.04967389124</v>
      </c>
      <c r="DI824" s="86">
        <f t="shared" si="52"/>
        <v>0.05267350391</v>
      </c>
      <c r="DJ824" s="86">
        <f t="shared" si="53"/>
        <v>0.08898012121</v>
      </c>
      <c r="DK824" s="86">
        <f t="shared" si="54"/>
        <v>0.8086724836</v>
      </c>
      <c r="DL824" s="86">
        <f t="shared" si="18"/>
        <v>1</v>
      </c>
      <c r="DM824" s="62"/>
      <c r="DN824" s="86">
        <f>DH824 / (Baseline!B$7/Baseline!B$17)</f>
        <v>5.302361169</v>
      </c>
      <c r="DO824" s="86">
        <f>DI824 / (Baseline!B$11/Baseline!B$17)</f>
        <v>1.271563595</v>
      </c>
      <c r="DP824" s="86">
        <f>DJ824 / (Baseline!B$16/Baseline!B$17)</f>
        <v>1.375011777</v>
      </c>
      <c r="DQ824" s="86">
        <f>DK824 / (Baseline!B$18/Baseline!B$17)</f>
        <v>0.9142756341</v>
      </c>
      <c r="DR824" s="62"/>
      <c r="DS824" s="86">
        <f>DH824 / Baseline!H$117</f>
        <v>1.987309012</v>
      </c>
      <c r="DT824" s="86">
        <f>DI824 / Baseline!H$118</f>
        <v>1.185683324</v>
      </c>
      <c r="DU824" s="86">
        <f>DJ824 / Baseline!H$119</f>
        <v>1.063705239</v>
      </c>
      <c r="DV824" s="86">
        <f>DK824 / Baseline!H$120</f>
        <v>0.9548294263</v>
      </c>
      <c r="DW824" s="87"/>
      <c r="DX824" s="86">
        <f>(AU824*Baseline!B$34)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0.03434562209</v>
      </c>
      <c r="DY824" s="86">
        <f>(AZ824*Baseline!B$34) + (Baseline!D$90*(1-Baseline!D$91)*Baseline!B$35) + (Baseline!D$90*Baseline!D$91*((1-Baseline!D$92)*Baseline!B$40 + Baseline!D$92*Baseline!B$41))</f>
        <v>0.01166020551</v>
      </c>
      <c r="DZ824" s="86">
        <f>(BE824*Baseline!B$34) + (Baseline!F$90*(1-Baseline!F$91)*Baseline!B$35) + (Baseline!F$90*Baseline!F$91*((1-Baseline!F$92)*Baseline!B$40 + Baseline!F$92*Baseline!B$41))</f>
        <v>0.01402240555</v>
      </c>
      <c r="EA824" s="86">
        <f>(BJ824*Baseline!B$34) + (Baseline!H$90*(1-Baseline!H$91)*Baseline!B$35) + (Baseline!H$90*Baseline!H$91*((1-Baseline!H$92)*Baseline!B$40 + Baseline!H$92*Baseline!B$41))</f>
        <v>0.009314879834</v>
      </c>
      <c r="EB824" s="86">
        <f>( DX824*Baseline!B$7 + DY824*Baseline!B$11 + DZ824*Baseline!B$16 + EA824*Baseline!B$18 ) / Baseline!B$17</f>
        <v>0.009951162176</v>
      </c>
    </row>
    <row r="825">
      <c r="A825" s="73" t="s">
        <v>1001</v>
      </c>
      <c r="B825" s="85">
        <f>MIN( MAX( NORMINV( MCrands!B825, (B$5+B$4)/2, (B$5-B$4)/3.29 ), 0 ), 1 )</f>
        <v>0.4709339742</v>
      </c>
      <c r="C825" s="85">
        <f>MAX( NORMINV( MCrands!C825, (C$5+C$4)/2, (C$5-C$4)/3.29 ), 0 )</f>
        <v>2.846764823</v>
      </c>
      <c r="D825" s="83"/>
      <c r="E825" s="84">
        <f>Baseline!B$33 * (C825 * Baseline!B$68*Baseline!B$68/Baseline!B$75 + Baseline!B$46 * Baseline!B$54*Baseline!B$54/Baseline!B$76 + Baseline!B$47 * Baseline!B$55*Baseline!B$55/Baseline!B$77 + Baseline!B$56*Baseline!B$56/Baseline!B$78)</f>
        <v>0.00002020465436</v>
      </c>
      <c r="F825" s="84">
        <f>Baseline!B$33 * (C825 * Baseline!B$68*Baseline!B$59/Baseline!B$75 + Baseline!B$46 * Baseline!B$54*Baseline!B$69/Baseline!B$76 + Baseline!B$47 * Baseline!B$55*Baseline!B$57/Baseline!B$77 + Baseline!B$56*Baseline!B$58/Baseline!B$78)</f>
        <v>0.0000002394296471</v>
      </c>
      <c r="G825" s="85">
        <f>Baseline!B$33 * (C825 * Baseline!B$68*Baseline!B$60/Baseline!B$75 + Baseline!B$46 * Baseline!B$54*Baseline!B$61/Baseline!B$76 + Baseline!B$47 * Baseline!B$55*Baseline!B$70/Baseline!B$77 + Baseline!B$56*Baseline!B$62/Baseline!B$78)</f>
        <v>0.0000002013178372</v>
      </c>
      <c r="H825" s="84">
        <f>Baseline!B$33 * (C825 * Baseline!B$68*Baseline!B$63/Baseline!B$75 + Baseline!B$46 * Baseline!B$54*Baseline!B$64/Baseline!B$76 + Baseline!B$47 * Baseline!B$55*Baseline!B$65/Baseline!B$77 + Baseline!B$56*Baseline!B$71/Baseline!B$78)</f>
        <v>0.000000003778880087</v>
      </c>
      <c r="I825" s="84">
        <f>Baseline!B$33 * (C825 * Baseline!B$59*Baseline!B$68/Baseline!B$75 + Baseline!B$46 * Baseline!B$69*Baseline!B$54/Baseline!B$76 + Baseline!B$47 * Baseline!B$57*Baseline!B$55/Baseline!B$77 + Baseline!B$58*Baseline!B$56/Baseline!B$78)</f>
        <v>0.0000002394296471</v>
      </c>
      <c r="J825" s="85">
        <f>Baseline!B$33 * (C825 * Baseline!B$59*Baseline!B$59/Baseline!B$75 + Baseline!B$46 * Baseline!B$69*Baseline!B$69/Baseline!B$76 + Baseline!B$47 * Baseline!B$57*Baseline!B$57/Baseline!B$77 + Baseline!B$58*Baseline!B$58/Baseline!B$78)</f>
        <v>0.000002116574492</v>
      </c>
      <c r="K825" s="84">
        <f>Baseline!B$33 * (C825 * Baseline!B$59*Baseline!B$60/Baseline!B$75 + Baseline!B$46 * Baseline!B$69*Baseline!B$61/Baseline!B$76 + Baseline!B$47 * Baseline!B$57*Baseline!B$70/Baseline!B$77 + Baseline!B$58*Baseline!B$62/Baseline!B$78)</f>
        <v>0.00000001648993255</v>
      </c>
      <c r="L825" s="85">
        <f>Baseline!B$33 * (C825 * Baseline!B$59*Baseline!B$63/Baseline!B$75 + Baseline!B$46 * Baseline!B$69*Baseline!B$64/Baseline!B$76 + Baseline!B$47 * Baseline!B$57*Baseline!B$65/Baseline!B$77 + Baseline!B$58*Baseline!B$71/Baseline!B$78)</f>
        <v>0.00000001707280503</v>
      </c>
      <c r="M825" s="84">
        <f>Baseline!B$33 * (C825 * Baseline!B$60*Baseline!B$68/Baseline!B$75 + Baseline!B$46 * Baseline!B$61*Baseline!B$54/Baseline!B$76 + Baseline!B$47 * Baseline!B$70*Baseline!B$55/Baseline!B$77 + Baseline!B$62*Baseline!B$56/Baseline!B$78)</f>
        <v>0.0000002013178372</v>
      </c>
      <c r="N825" s="85">
        <f>Baseline!B$33 * (C825 * Baseline!B$60*Baseline!B$59/Baseline!B$75 + Baseline!B$46 * Baseline!B$61*Baseline!B$69/Baseline!B$76 + Baseline!B$47 * Baseline!B$70*Baseline!B$57/Baseline!B$77 + Baseline!B$62*Baseline!B$58/Baseline!B$78)</f>
        <v>0.00000001648993255</v>
      </c>
      <c r="O825" s="85">
        <f>Baseline!B$33 * (C825 * Baseline!B$60*Baseline!B$60/Baseline!B$75 + Baseline!B$46 * Baseline!B$61*Baseline!B$61/Baseline!B$76 + Baseline!B$47 * Baseline!B$70*Baseline!B$70/Baseline!B$77 + Baseline!B$62*Baseline!B$62/Baseline!B$78)</f>
        <v>0.000001589267887</v>
      </c>
      <c r="P825" s="84">
        <f>Baseline!B$33 * (C825 * Baseline!B$60*Baseline!B$63/Baseline!B$75 + Baseline!B$46 * Baseline!B$61*Baseline!B$64/Baseline!B$76 + Baseline!B$47 * Baseline!B$70*Baseline!B$65/Baseline!B$77 + Baseline!B$62*Baseline!B$71/Baseline!B$78)</f>
        <v>0.000000001956428147</v>
      </c>
      <c r="Q825" s="84">
        <f>Baseline!B$33 * (C825 * Baseline!B$63*Baseline!B$68/Baseline!B$75 + Baseline!B$46 * Baseline!B$64*Baseline!B$54/Baseline!B$76 + Baseline!B$47 * Baseline!B$65*Baseline!B$55/Baseline!B$77 + Baseline!B$71*Baseline!B$56/Baseline!B$78)</f>
        <v>0.000000003778880087</v>
      </c>
      <c r="R825" s="84">
        <f>Baseline!B$33 * (C825 * Baseline!B$63*Baseline!B$59/Baseline!B$75 + Baseline!B$46 * Baseline!B$64*Baseline!B$69/Baseline!B$76 + Baseline!B$47 * Baseline!B$65*Baseline!B$57/Baseline!B$77 + Baseline!B$71*Baseline!B$58/Baseline!B$78)</f>
        <v>0.00000001707280503</v>
      </c>
      <c r="S825" s="84">
        <f>Baseline!B$33 * (C825 * Baseline!B$63*Baseline!B$60/Baseline!B$75 + Baseline!B$46 * Baseline!B$64*Baseline!B$61/Baseline!B$76 + Baseline!B$47 * Baseline!B$65*Baseline!B$70/Baseline!B$77 + Baseline!B$71*Baseline!B$62/Baseline!B$78)</f>
        <v>0.000000001956428147</v>
      </c>
      <c r="T825" s="84">
        <f>Baseline!B$33 * (C825 * Baseline!B$63*Baseline!B$63/Baseline!B$75 + Baseline!B$46 * Baseline!B$64*Baseline!B$64/Baseline!B$76 + Baseline!B$47 * Baseline!B$65*Baseline!B$65/Baseline!B$77 + Baseline!B$71*Baseline!B$71/Baseline!B$78)</f>
        <v>0.00000009856722085</v>
      </c>
      <c r="U825" s="83"/>
      <c r="V825" s="84">
        <f>E825 * ( Baseline!B$89 * Baseline!B$7 )</f>
        <v>0.2097041076</v>
      </c>
      <c r="W825" s="84">
        <f>F825 * ( Baseline!D$89 * Baseline!B$11 )</f>
        <v>0.004416661895</v>
      </c>
      <c r="X825" s="84">
        <f>G825 * ( Baseline!F$89 * Baseline!B$16 )</f>
        <v>0.006992728757</v>
      </c>
      <c r="Y825" s="84">
        <f>H825 * ( Baseline!H$89 * Baseline!B$18 )</f>
        <v>0.001328931861</v>
      </c>
      <c r="Z825" s="86">
        <f t="shared" si="1"/>
        <v>0.2224424301</v>
      </c>
      <c r="AA825" s="84">
        <f>I825 * ( Baseline!B$89 * Baseline!B$7 )</f>
        <v>0.002485040307</v>
      </c>
      <c r="AB825" s="85">
        <f>J825 * ( Baseline!D$89 * Baseline!B$11 )</f>
        <v>0.03904359389</v>
      </c>
      <c r="AC825" s="85">
        <f>K825 * ( Baseline!F$89 * Baseline!B$16 )</f>
        <v>0.0005727740131</v>
      </c>
      <c r="AD825" s="85">
        <f>L825 * ( Baseline!F$89 * Baseline!B$16 )</f>
        <v>0.0005930199546</v>
      </c>
      <c r="AE825" s="86">
        <f t="shared" si="2"/>
        <v>0.04269442817</v>
      </c>
      <c r="AF825" s="86">
        <f>M825 * ( Baseline!B$89 * Baseline!B$7 )</f>
        <v>0.002089477833</v>
      </c>
      <c r="AG825" s="86">
        <f>N825 * ( Baseline!D$89 * Baseline!B$11 )</f>
        <v>0.0003041831186</v>
      </c>
      <c r="AH825" s="86">
        <f>O825 * ( Baseline!F$89 * Baseline!B$16 )</f>
        <v>0.05520285439</v>
      </c>
      <c r="AI825" s="86">
        <f>P825 * ( Baseline!H$89 * Baseline!B$18 )</f>
        <v>0.0006880238691</v>
      </c>
      <c r="AJ825" s="86">
        <f t="shared" si="3"/>
        <v>0.05828453921</v>
      </c>
      <c r="AK825" s="86">
        <f>Q825 * ( Baseline!B$89 * Baseline!B$7 )</f>
        <v>0.00003922099642</v>
      </c>
      <c r="AL825" s="86">
        <f>R825 * ( Baseline!D$89 * Baseline!B$11 )</f>
        <v>0.0003149351316</v>
      </c>
      <c r="AM825" s="86">
        <f>S825 * ( Baseline!F$89 * Baseline!B$16 )</f>
        <v>0.00006795608155</v>
      </c>
      <c r="AN825" s="86">
        <f>T825 * ( Baseline!H$89 * Baseline!B$18 )</f>
        <v>0.03466347628</v>
      </c>
      <c r="AO825" s="86">
        <f t="shared" si="4"/>
        <v>0.03508558849</v>
      </c>
      <c r="AP825" s="62"/>
      <c r="AQ825" s="86">
        <f>V825 * ( (1-Baseline!B$90-Baseline!B$89) + (1-B825)*Baseline!B$90 )</f>
        <v>0.1173228977</v>
      </c>
      <c r="AR825" s="86">
        <f>W825 * ( (1-Baseline!B$90-Baseline!B$89) + (1-B825)*Baseline!B$90 )</f>
        <v>0.002470984367</v>
      </c>
      <c r="AS825" s="86">
        <f>X825 * ( (1-Baseline!B$90-Baseline!B$89) + (1-B825)*Baseline!B$90 )</f>
        <v>0.003912213308</v>
      </c>
      <c r="AT825" s="86">
        <f>Y825 * ( (1-Baseline!B$90-Baseline!B$89) + (1-B825)*Baseline!B$90 )</f>
        <v>0.0007434958645</v>
      </c>
      <c r="AU825" s="86">
        <f t="shared" si="5"/>
        <v>0.1244495912</v>
      </c>
      <c r="AV825" s="86">
        <f>AA825 * ( (1-Baseline!D$90-Baseline!D$89) + (1-B825)*Baseline!D$90 )</f>
        <v>0.001939375106</v>
      </c>
      <c r="AW825" s="86">
        <f>AB825 * ( (1-Baseline!D$90-Baseline!D$89) + (1-B825)*Baseline!D$90 )</f>
        <v>0.03047040075</v>
      </c>
      <c r="AX825" s="86">
        <f>AC825 * ( (1-Baseline!D$90-Baseline!D$89) + (1-B825)*Baseline!D$90 )</f>
        <v>0.0004470042836</v>
      </c>
      <c r="AY825" s="86">
        <f>AD825 * ( (1-Baseline!D$90-Baseline!D$89) + (1-B825)*Baseline!D$90 )</f>
        <v>0.0004628046208</v>
      </c>
      <c r="AZ825" s="86">
        <f t="shared" si="6"/>
        <v>0.03331958476</v>
      </c>
      <c r="BA825" s="86">
        <f>AF825 * ( (1-Baseline!F$90-Baseline!F$89) + (1-Baseline!B$36)*Baseline!F$90 )</f>
        <v>0.001503655112</v>
      </c>
      <c r="BB825" s="86">
        <f>AG825 * ( (1-Baseline!F$90-Baseline!F$89) + (1-Baseline!B$36)*Baseline!F$90 )</f>
        <v>0.000218899906</v>
      </c>
      <c r="BC825" s="86">
        <f>AH825 * ( (1-Baseline!F$90-Baseline!F$89) + (1-Baseline!B$36)*Baseline!F$90 )</f>
        <v>0.03972574051</v>
      </c>
      <c r="BD825" s="86">
        <f>AI825 * ( (1-Baseline!F$90-Baseline!F$89) + (1-Baseline!B$36)*Baseline!F$90 )</f>
        <v>0.000495123993</v>
      </c>
      <c r="BE825" s="86">
        <f t="shared" si="7"/>
        <v>0.04194341952</v>
      </c>
      <c r="BF825" s="86">
        <f>AK825 * ( (1-Baseline!H$90-Baseline!H$89) + (1-Baseline!B$36)*Baseline!H$90 )</f>
        <v>0.00003107557989</v>
      </c>
      <c r="BG825" s="86">
        <f>AL825 * ( (1-Baseline!H$90-Baseline!H$89) + (1-Baseline!B$36)*Baseline!H$90 )</f>
        <v>0.0002495294035</v>
      </c>
      <c r="BH825" s="86">
        <f>AM825 * ( (1-Baseline!H$90-Baseline!H$89) + (1-Baseline!B$36)*Baseline!H$90 )</f>
        <v>0.00005384296253</v>
      </c>
      <c r="BI825" s="86">
        <f>AN825 * ( (1-Baseline!H$90-Baseline!H$89) + (1-Baseline!B$36)*Baseline!H$90 )</f>
        <v>0.02746456552</v>
      </c>
      <c r="BJ825" s="86">
        <f t="shared" si="8"/>
        <v>0.02779901347</v>
      </c>
      <c r="BK825" s="62"/>
      <c r="BL825" s="86">
        <f t="shared" si="19"/>
        <v>0.9427342953</v>
      </c>
      <c r="BM825" s="86">
        <f t="shared" si="20"/>
        <v>0.0198553032</v>
      </c>
      <c r="BN825" s="86">
        <f t="shared" si="21"/>
        <v>0.03143612823</v>
      </c>
      <c r="BO825" s="86">
        <f t="shared" si="22"/>
        <v>0.005974273256</v>
      </c>
      <c r="BP825" s="86">
        <f t="shared" si="9"/>
        <v>1</v>
      </c>
      <c r="BQ825" s="86">
        <f t="shared" si="23"/>
        <v>0.05820526035</v>
      </c>
      <c r="BR825" s="86">
        <f t="shared" si="24"/>
        <v>0.9144892102</v>
      </c>
      <c r="BS825" s="86">
        <f t="shared" si="25"/>
        <v>0.01341566189</v>
      </c>
      <c r="BT825" s="86">
        <f t="shared" si="26"/>
        <v>0.0138898676</v>
      </c>
      <c r="BU825" s="86">
        <f t="shared" si="10"/>
        <v>1</v>
      </c>
      <c r="BV825" s="86">
        <f t="shared" si="27"/>
        <v>0.03584960714</v>
      </c>
      <c r="BW825" s="86">
        <f t="shared" si="28"/>
        <v>0.005218933233</v>
      </c>
      <c r="BX825" s="86">
        <f t="shared" si="29"/>
        <v>0.9471268906</v>
      </c>
      <c r="BY825" s="86">
        <f t="shared" si="30"/>
        <v>0.01180456908</v>
      </c>
      <c r="BZ825" s="86">
        <f t="shared" si="11"/>
        <v>1</v>
      </c>
      <c r="CA825" s="86">
        <f t="shared" si="31"/>
        <v>0.001117866284</v>
      </c>
      <c r="CB825" s="86">
        <f t="shared" si="32"/>
        <v>0.008976196358</v>
      </c>
      <c r="CC825" s="86">
        <f t="shared" si="33"/>
        <v>0.001936865946</v>
      </c>
      <c r="CD825" s="86">
        <f t="shared" si="34"/>
        <v>0.9879690714</v>
      </c>
      <c r="CE825" s="86">
        <f t="shared" si="12"/>
        <v>1</v>
      </c>
      <c r="CF825" s="62"/>
      <c r="CG825" s="86">
        <f t="shared" si="35"/>
        <v>0.9427342953</v>
      </c>
      <c r="CH825" s="86">
        <f t="shared" si="36"/>
        <v>0.0198553032</v>
      </c>
      <c r="CI825" s="86">
        <f t="shared" si="37"/>
        <v>0.03143612823</v>
      </c>
      <c r="CJ825" s="86">
        <f t="shared" si="38"/>
        <v>0.005974273256</v>
      </c>
      <c r="CK825" s="86">
        <f t="shared" si="13"/>
        <v>1</v>
      </c>
      <c r="CL825" s="86">
        <f t="shared" si="39"/>
        <v>0.05820526035</v>
      </c>
      <c r="CM825" s="86">
        <f t="shared" si="40"/>
        <v>0.9144892102</v>
      </c>
      <c r="CN825" s="86">
        <f t="shared" si="41"/>
        <v>0.01341566189</v>
      </c>
      <c r="CO825" s="86">
        <f t="shared" si="42"/>
        <v>0.0138898676</v>
      </c>
      <c r="CP825" s="86">
        <f t="shared" si="14"/>
        <v>1</v>
      </c>
      <c r="CQ825" s="86">
        <f t="shared" si="43"/>
        <v>0.03584960714</v>
      </c>
      <c r="CR825" s="86">
        <f t="shared" si="44"/>
        <v>0.005218933233</v>
      </c>
      <c r="CS825" s="86">
        <f t="shared" si="45"/>
        <v>0.9471268906</v>
      </c>
      <c r="CT825" s="86">
        <f t="shared" si="46"/>
        <v>0.01180456908</v>
      </c>
      <c r="CU825" s="86">
        <f t="shared" si="15"/>
        <v>1</v>
      </c>
      <c r="CV825" s="86">
        <f t="shared" si="47"/>
        <v>0.001117866284</v>
      </c>
      <c r="CW825" s="86">
        <f t="shared" si="48"/>
        <v>0.008976196358</v>
      </c>
      <c r="CX825" s="86">
        <f t="shared" si="49"/>
        <v>0.001936865946</v>
      </c>
      <c r="CY825" s="86">
        <f t="shared" si="50"/>
        <v>0.9879690714</v>
      </c>
      <c r="CZ825" s="86">
        <f t="shared" si="16"/>
        <v>1</v>
      </c>
      <c r="DA825" s="62"/>
      <c r="DB825" s="86">
        <f>(AQ825*Baseline!B$7 + AV825*Baseline!B$11 + BA825*Baseline!B$16 + BF825*Baseline!B$18)</f>
        <v>67521.20649</v>
      </c>
      <c r="DC825" s="86">
        <f>(AR825*Baseline!B$7 + AW825*Baseline!B$11 + BB825*Baseline!B$16 + BG825*Baseline!B$18)</f>
        <v>78703.3585</v>
      </c>
      <c r="DD825" s="86">
        <f>(AS825*Baseline!B$7 + AX825*Baseline!B$11 + BC825*Baseline!B$16 + BH825*Baseline!B$18)</f>
        <v>138410.3401</v>
      </c>
      <c r="DE825" s="86">
        <f>(AT825*Baseline!B$7 + AY825*Baseline!B$11 + BD825*Baseline!B$16 + BI825*Baseline!B$18)</f>
        <v>1260636.731</v>
      </c>
      <c r="DF825" s="86">
        <f t="shared" si="17"/>
        <v>1545271.636</v>
      </c>
      <c r="DG825" s="62"/>
      <c r="DH825" s="86">
        <f t="shared" si="51"/>
        <v>0.04369536392</v>
      </c>
      <c r="DI825" s="86">
        <f t="shared" si="52"/>
        <v>0.0509317305</v>
      </c>
      <c r="DJ825" s="86">
        <f t="shared" si="53"/>
        <v>0.08957023273</v>
      </c>
      <c r="DK825" s="86">
        <f t="shared" si="54"/>
        <v>0.8158026729</v>
      </c>
      <c r="DL825" s="86">
        <f t="shared" si="18"/>
        <v>1</v>
      </c>
      <c r="DM825" s="62"/>
      <c r="DN825" s="86">
        <f>DH825 / (Baseline!B$7/Baseline!B$17)</f>
        <v>4.6641927</v>
      </c>
      <c r="DO825" s="86">
        <f>DI825 / (Baseline!B$11/Baseline!B$17)</f>
        <v>1.229516351</v>
      </c>
      <c r="DP825" s="86">
        <f>DJ825 / (Baseline!B$16/Baseline!B$17)</f>
        <v>1.384130783</v>
      </c>
      <c r="DQ825" s="86">
        <f>DK825 / (Baseline!B$18/Baseline!B$17)</f>
        <v>0.9223369425</v>
      </c>
      <c r="DR825" s="62"/>
      <c r="DS825" s="86">
        <f>DH825 / Baseline!H$117</f>
        <v>1.74812539</v>
      </c>
      <c r="DT825" s="86">
        <f>DI825 / Baseline!H$118</f>
        <v>1.146475914</v>
      </c>
      <c r="DU825" s="86">
        <f>DJ825 / Baseline!H$119</f>
        <v>1.070759677</v>
      </c>
      <c r="DV825" s="86">
        <f>DK825 / Baseline!H$120</f>
        <v>0.9632483036</v>
      </c>
      <c r="DW825" s="87"/>
      <c r="DX825" s="86">
        <f>(AU825*Baseline!B$34)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0.03119696993</v>
      </c>
      <c r="DY825" s="86">
        <f>(AZ825*Baseline!B$34) + (Baseline!D$90*(1-Baseline!D$91)*Baseline!B$35) + (Baseline!D$90*Baseline!D$91*((1-Baseline!D$92)*Baseline!B$40 + Baseline!D$92*Baseline!B$41))</f>
        <v>0.01141150571</v>
      </c>
      <c r="DZ825" s="86">
        <f>(BE825*Baseline!B$34) + (Baseline!F$90*(1-Baseline!F$91)*Baseline!B$35) + (Baseline!F$90*Baseline!F$91*((1-Baseline!F$92)*Baseline!B$40 + Baseline!F$92*Baseline!B$41))</f>
        <v>0.01402215293</v>
      </c>
      <c r="EA825" s="86">
        <f>(BJ825*Baseline!B$34) + (Baseline!H$90*(1-Baseline!H$91)*Baseline!B$35) + (Baseline!H$90*Baseline!H$91*((1-Baseline!H$92)*Baseline!B$40 + Baseline!H$92*Baseline!B$41))</f>
        <v>0.009314852021</v>
      </c>
      <c r="EB825" s="86">
        <f>( DX825*Baseline!B$7 + DY825*Baseline!B$11 + DZ825*Baseline!B$16 + EA825*Baseline!B$18 ) / Baseline!B$17</f>
        <v>0.009911321649</v>
      </c>
    </row>
    <row r="826">
      <c r="A826" s="73" t="s">
        <v>1002</v>
      </c>
      <c r="B826" s="85">
        <f>MIN( MAX( NORMINV( MCrands!B826, (B$5+B$4)/2, (B$5-B$4)/3.29 ), 0 ), 1 )</f>
        <v>0.60398232</v>
      </c>
      <c r="C826" s="85">
        <f>MAX( NORMINV( MCrands!C826, (C$5+C$4)/2, (C$5-C$4)/3.29 ), 0 )</f>
        <v>2.397743868</v>
      </c>
      <c r="D826" s="83"/>
      <c r="E826" s="84">
        <f>Baseline!B$33 * (C826 * Baseline!B$68*Baseline!B$68/Baseline!B$75 + Baseline!B$46 * Baseline!B$54*Baseline!B$54/Baseline!B$76 + Baseline!B$47 * Baseline!B$55*Baseline!B$55/Baseline!B$77 + Baseline!B$56*Baseline!B$56/Baseline!B$78)</f>
        <v>0.00001702557522</v>
      </c>
      <c r="F826" s="84">
        <f>Baseline!B$33 * (C826 * Baseline!B$68*Baseline!B$59/Baseline!B$75 + Baseline!B$46 * Baseline!B$54*Baseline!B$69/Baseline!B$76 + Baseline!B$47 * Baseline!B$55*Baseline!B$57/Baseline!B$77 + Baseline!B$56*Baseline!B$58/Baseline!B$78)</f>
        <v>0.0000002389276872</v>
      </c>
      <c r="G826" s="85">
        <f>Baseline!B$33 * (C826 * Baseline!B$68*Baseline!B$60/Baseline!B$75 + Baseline!B$46 * Baseline!B$54*Baseline!B$61/Baseline!B$76 + Baseline!B$47 * Baseline!B$55*Baseline!B$70/Baseline!B$77 + Baseline!B$56*Baseline!B$62/Baseline!B$78)</f>
        <v>0.0000002000838526</v>
      </c>
      <c r="H826" s="84">
        <f>Baseline!B$33 * (C826 * Baseline!B$68*Baseline!B$63/Baseline!B$75 + Baseline!B$46 * Baseline!B$54*Baseline!B$64/Baseline!B$76 + Baseline!B$47 * Baseline!B$55*Baseline!B$65/Baseline!B$77 + Baseline!B$56*Baseline!B$71/Baseline!B$78)</f>
        <v>0.000000003655481621</v>
      </c>
      <c r="I826" s="84">
        <f>Baseline!B$33 * (C826 * Baseline!B$59*Baseline!B$68/Baseline!B$75 + Baseline!B$46 * Baseline!B$69*Baseline!B$54/Baseline!B$76 + Baseline!B$47 * Baseline!B$57*Baseline!B$55/Baseline!B$77 + Baseline!B$58*Baseline!B$56/Baseline!B$78)</f>
        <v>0.0000002389276872</v>
      </c>
      <c r="J826" s="85">
        <f>Baseline!B$33 * (C826 * Baseline!B$59*Baseline!B$59/Baseline!B$75 + Baseline!B$46 * Baseline!B$69*Baseline!B$69/Baseline!B$76 + Baseline!B$47 * Baseline!B$57*Baseline!B$57/Baseline!B$77 + Baseline!B$58*Baseline!B$58/Baseline!B$78)</f>
        <v>0.000002116574413</v>
      </c>
      <c r="K826" s="84">
        <f>Baseline!B$33 * (C826 * Baseline!B$59*Baseline!B$60/Baseline!B$75 + Baseline!B$46 * Baseline!B$69*Baseline!B$61/Baseline!B$76 + Baseline!B$47 * Baseline!B$57*Baseline!B$70/Baseline!B$77 + Baseline!B$58*Baseline!B$62/Baseline!B$78)</f>
        <v>0.00000001648973771</v>
      </c>
      <c r="L826" s="85">
        <f>Baseline!B$33 * (C826 * Baseline!B$59*Baseline!B$63/Baseline!B$75 + Baseline!B$46 * Baseline!B$69*Baseline!B$64/Baseline!B$76 + Baseline!B$47 * Baseline!B$57*Baseline!B$65/Baseline!B$77 + Baseline!B$58*Baseline!B$71/Baseline!B$78)</f>
        <v>0.00000001707278555</v>
      </c>
      <c r="M826" s="84">
        <f>Baseline!B$33 * (C826 * Baseline!B$60*Baseline!B$68/Baseline!B$75 + Baseline!B$46 * Baseline!B$61*Baseline!B$54/Baseline!B$76 + Baseline!B$47 * Baseline!B$70*Baseline!B$55/Baseline!B$77 + Baseline!B$62*Baseline!B$56/Baseline!B$78)</f>
        <v>0.0000002000838526</v>
      </c>
      <c r="N826" s="85">
        <f>Baseline!B$33 * (C826 * Baseline!B$60*Baseline!B$59/Baseline!B$75 + Baseline!B$46 * Baseline!B$61*Baseline!B$69/Baseline!B$76 + Baseline!B$47 * Baseline!B$70*Baseline!B$57/Baseline!B$77 + Baseline!B$62*Baseline!B$58/Baseline!B$78)</f>
        <v>0.00000001648973771</v>
      </c>
      <c r="O826" s="85">
        <f>Baseline!B$33 * (C826 * Baseline!B$60*Baseline!B$60/Baseline!B$75 + Baseline!B$46 * Baseline!B$61*Baseline!B$61/Baseline!B$76 + Baseline!B$47 * Baseline!B$70*Baseline!B$70/Baseline!B$77 + Baseline!B$62*Baseline!B$62/Baseline!B$78)</f>
        <v>0.000001589267408</v>
      </c>
      <c r="P826" s="84">
        <f>Baseline!B$33 * (C826 * Baseline!B$60*Baseline!B$63/Baseline!B$75 + Baseline!B$46 * Baseline!B$61*Baseline!B$64/Baseline!B$76 + Baseline!B$47 * Baseline!B$70*Baseline!B$65/Baseline!B$77 + Baseline!B$62*Baseline!B$71/Baseline!B$78)</f>
        <v>0.000000001956380249</v>
      </c>
      <c r="Q826" s="84">
        <f>Baseline!B$33 * (C826 * Baseline!B$63*Baseline!B$68/Baseline!B$75 + Baseline!B$46 * Baseline!B$64*Baseline!B$54/Baseline!B$76 + Baseline!B$47 * Baseline!B$65*Baseline!B$55/Baseline!B$77 + Baseline!B$71*Baseline!B$56/Baseline!B$78)</f>
        <v>0.000000003655481621</v>
      </c>
      <c r="R826" s="84">
        <f>Baseline!B$33 * (C826 * Baseline!B$63*Baseline!B$59/Baseline!B$75 + Baseline!B$46 * Baseline!B$64*Baseline!B$69/Baseline!B$76 + Baseline!B$47 * Baseline!B$65*Baseline!B$57/Baseline!B$77 + Baseline!B$71*Baseline!B$58/Baseline!B$78)</f>
        <v>0.00000001707278555</v>
      </c>
      <c r="S826" s="84">
        <f>Baseline!B$33 * (C826 * Baseline!B$63*Baseline!B$60/Baseline!B$75 + Baseline!B$46 * Baseline!B$64*Baseline!B$61/Baseline!B$76 + Baseline!B$47 * Baseline!B$65*Baseline!B$70/Baseline!B$77 + Baseline!B$71*Baseline!B$62/Baseline!B$78)</f>
        <v>0.000000001956380249</v>
      </c>
      <c r="T826" s="84">
        <f>Baseline!B$33 * (C826 * Baseline!B$63*Baseline!B$63/Baseline!B$75 + Baseline!B$46 * Baseline!B$64*Baseline!B$64/Baseline!B$76 + Baseline!B$47 * Baseline!B$65*Baseline!B$65/Baseline!B$77 + Baseline!B$71*Baseline!B$71/Baseline!B$78)</f>
        <v>0.00000009856721606</v>
      </c>
      <c r="U826" s="83"/>
      <c r="V826" s="84">
        <f>E826 * ( Baseline!B$89 * Baseline!B$7 )</f>
        <v>0.1767084452</v>
      </c>
      <c r="W826" s="84">
        <f>F826 * ( Baseline!D$89 * Baseline!B$11 )</f>
        <v>0.004407402445</v>
      </c>
      <c r="X826" s="84">
        <f>G826 * ( Baseline!F$89 * Baseline!B$16 )</f>
        <v>0.006949866584</v>
      </c>
      <c r="Y826" s="84">
        <f>H826 * ( Baseline!H$89 * Baseline!B$18 )</f>
        <v>0.001285535895</v>
      </c>
      <c r="Z826" s="86">
        <f t="shared" si="1"/>
        <v>0.1893512501</v>
      </c>
      <c r="AA826" s="84">
        <f>I826 * ( Baseline!B$89 * Baseline!B$7 )</f>
        <v>0.002479830466</v>
      </c>
      <c r="AB826" s="85">
        <f>J826 * ( Baseline!D$89 * Baseline!B$11 )</f>
        <v>0.03904359243</v>
      </c>
      <c r="AC826" s="85">
        <f>K826 * ( Baseline!F$89 * Baseline!B$16 )</f>
        <v>0.0005727672454</v>
      </c>
      <c r="AD826" s="85">
        <f>L826 * ( Baseline!F$89 * Baseline!B$16 )</f>
        <v>0.0005930192778</v>
      </c>
      <c r="AE826" s="86">
        <f t="shared" si="2"/>
        <v>0.04268920942</v>
      </c>
      <c r="AF826" s="86">
        <f>M826 * ( Baseline!B$89 * Baseline!B$7 )</f>
        <v>0.002076670306</v>
      </c>
      <c r="AG826" s="86">
        <f>N826 * ( Baseline!D$89 * Baseline!B$11 )</f>
        <v>0.0003041795245</v>
      </c>
      <c r="AH826" s="86">
        <f>O826 * ( Baseline!F$89 * Baseline!B$16 )</f>
        <v>0.05520283775</v>
      </c>
      <c r="AI826" s="86">
        <f>P826 * ( Baseline!H$89 * Baseline!B$18 )</f>
        <v>0.0006880070246</v>
      </c>
      <c r="AJ826" s="86">
        <f t="shared" si="3"/>
        <v>0.05827169461</v>
      </c>
      <c r="AK826" s="86">
        <f>Q826 * ( Baseline!B$89 * Baseline!B$7 )</f>
        <v>0.00003794024374</v>
      </c>
      <c r="AL826" s="86">
        <f>R826 * ( Baseline!D$89 * Baseline!B$11 )</f>
        <v>0.0003149347722</v>
      </c>
      <c r="AM826" s="86">
        <f>S826 * ( Baseline!F$89 * Baseline!B$16 )</f>
        <v>0.00006795441782</v>
      </c>
      <c r="AN826" s="86">
        <f>T826 * ( Baseline!H$89 * Baseline!B$18 )</f>
        <v>0.03466347459</v>
      </c>
      <c r="AO826" s="86">
        <f t="shared" si="4"/>
        <v>0.03508430403</v>
      </c>
      <c r="AP826" s="62"/>
      <c r="AQ826" s="86">
        <f>V826 * ( (1-Baseline!B$90-Baseline!B$89) + (1-B826)*Baseline!B$90 )</f>
        <v>0.07793827322</v>
      </c>
      <c r="AR826" s="86">
        <f>W826 * ( (1-Baseline!B$90-Baseline!B$89) + (1-B826)*Baseline!B$90 )</f>
        <v>0.001943910126</v>
      </c>
      <c r="AS826" s="86">
        <f>X826 * ( (1-Baseline!B$90-Baseline!B$89) + (1-B826)*Baseline!B$90 )</f>
        <v>0.003065278516</v>
      </c>
      <c r="AT826" s="86">
        <f>Y826 * ( (1-Baseline!B$90-Baseline!B$89) + (1-B826)*Baseline!B$90 )</f>
        <v>0.0005669929792</v>
      </c>
      <c r="AU826" s="86">
        <f t="shared" si="5"/>
        <v>0.08351445484</v>
      </c>
      <c r="AV826" s="86">
        <f>AA826 * ( (1-Baseline!D$90-Baseline!D$89) + (1-B826)*Baseline!D$90 )</f>
        <v>0.001787497313</v>
      </c>
      <c r="AW826" s="86">
        <f>AB826 * ( (1-Baseline!D$90-Baseline!D$89) + (1-B826)*Baseline!D$90 )</f>
        <v>0.02814318056</v>
      </c>
      <c r="AX826" s="86">
        <f>AC826 * ( (1-Baseline!D$90-Baseline!D$89) + (1-B826)*Baseline!D$90 )</f>
        <v>0.0004128588329</v>
      </c>
      <c r="AY826" s="86">
        <f>AD826 * ( (1-Baseline!D$90-Baseline!D$89) + (1-B826)*Baseline!D$90 )</f>
        <v>0.0004274567879</v>
      </c>
      <c r="AZ826" s="86">
        <f t="shared" si="6"/>
        <v>0.03077099349</v>
      </c>
      <c r="BA826" s="86">
        <f>AF826 * ( (1-Baseline!F$90-Baseline!F$89) + (1-Baseline!B$36)*Baseline!F$90 )</f>
        <v>0.001494438406</v>
      </c>
      <c r="BB826" s="86">
        <f>AG826 * ( (1-Baseline!F$90-Baseline!F$89) + (1-Baseline!B$36)*Baseline!F$90 )</f>
        <v>0.0002188973196</v>
      </c>
      <c r="BC826" s="86">
        <f>AH826 * ( (1-Baseline!F$90-Baseline!F$89) + (1-Baseline!B$36)*Baseline!F$90 )</f>
        <v>0.03972572854</v>
      </c>
      <c r="BD826" s="86">
        <f>AI826 * ( (1-Baseline!F$90-Baseline!F$89) + (1-Baseline!B$36)*Baseline!F$90 )</f>
        <v>0.0004951118711</v>
      </c>
      <c r="BE826" s="86">
        <f t="shared" si="7"/>
        <v>0.04193417613</v>
      </c>
      <c r="BF826" s="86">
        <f>AK826 * ( (1-Baseline!H$90-Baseline!H$89) + (1-Baseline!B$36)*Baseline!H$90 )</f>
        <v>0.00003006081392</v>
      </c>
      <c r="BG826" s="86">
        <f>AL826 * ( (1-Baseline!H$90-Baseline!H$89) + (1-Baseline!B$36)*Baseline!H$90 )</f>
        <v>0.0002495291187</v>
      </c>
      <c r="BH826" s="86">
        <f>AM826 * ( (1-Baseline!H$90-Baseline!H$89) + (1-Baseline!B$36)*Baseline!H$90 )</f>
        <v>0.00005384164433</v>
      </c>
      <c r="BI826" s="86">
        <f>AN826 * ( (1-Baseline!H$90-Baseline!H$89) + (1-Baseline!B$36)*Baseline!H$90 )</f>
        <v>0.02746456419</v>
      </c>
      <c r="BJ826" s="86">
        <f t="shared" si="8"/>
        <v>0.02779799577</v>
      </c>
      <c r="BK826" s="62"/>
      <c r="BL826" s="86">
        <f t="shared" si="19"/>
        <v>0.9332309403</v>
      </c>
      <c r="BM826" s="86">
        <f t="shared" si="20"/>
        <v>0.02327633138</v>
      </c>
      <c r="BN826" s="86">
        <f t="shared" si="21"/>
        <v>0.03670356852</v>
      </c>
      <c r="BO826" s="86">
        <f t="shared" si="22"/>
        <v>0.006789159796</v>
      </c>
      <c r="BP826" s="86">
        <f t="shared" si="9"/>
        <v>1</v>
      </c>
      <c r="BQ826" s="86">
        <f t="shared" si="23"/>
        <v>0.05809033476</v>
      </c>
      <c r="BR826" s="86">
        <f t="shared" si="24"/>
        <v>0.914600972</v>
      </c>
      <c r="BS826" s="86">
        <f t="shared" si="25"/>
        <v>0.01341714342</v>
      </c>
      <c r="BT826" s="86">
        <f t="shared" si="26"/>
        <v>0.01389154978</v>
      </c>
      <c r="BU826" s="86">
        <f t="shared" si="10"/>
        <v>1</v>
      </c>
      <c r="BV826" s="86">
        <f t="shared" si="27"/>
        <v>0.03563771948</v>
      </c>
      <c r="BW826" s="86">
        <f t="shared" si="28"/>
        <v>0.005220021943</v>
      </c>
      <c r="BX826" s="86">
        <f t="shared" si="29"/>
        <v>0.9473353765</v>
      </c>
      <c r="BY826" s="86">
        <f t="shared" si="30"/>
        <v>0.01180688204</v>
      </c>
      <c r="BZ826" s="86">
        <f t="shared" si="11"/>
        <v>1</v>
      </c>
      <c r="CA826" s="86">
        <f t="shared" si="31"/>
        <v>0.001081402205</v>
      </c>
      <c r="CB826" s="86">
        <f t="shared" si="32"/>
        <v>0.008976514739</v>
      </c>
      <c r="CC826" s="86">
        <f t="shared" si="33"/>
        <v>0.001936889435</v>
      </c>
      <c r="CD826" s="86">
        <f t="shared" si="34"/>
        <v>0.9880051936</v>
      </c>
      <c r="CE826" s="86">
        <f t="shared" si="12"/>
        <v>1</v>
      </c>
      <c r="CF826" s="62"/>
      <c r="CG826" s="86">
        <f t="shared" si="35"/>
        <v>0.9332309403</v>
      </c>
      <c r="CH826" s="86">
        <f t="shared" si="36"/>
        <v>0.02327633138</v>
      </c>
      <c r="CI826" s="86">
        <f t="shared" si="37"/>
        <v>0.03670356852</v>
      </c>
      <c r="CJ826" s="86">
        <f t="shared" si="38"/>
        <v>0.006789159796</v>
      </c>
      <c r="CK826" s="86">
        <f t="shared" si="13"/>
        <v>1</v>
      </c>
      <c r="CL826" s="86">
        <f t="shared" si="39"/>
        <v>0.05809033476</v>
      </c>
      <c r="CM826" s="86">
        <f t="shared" si="40"/>
        <v>0.914600972</v>
      </c>
      <c r="CN826" s="86">
        <f t="shared" si="41"/>
        <v>0.01341714342</v>
      </c>
      <c r="CO826" s="86">
        <f t="shared" si="42"/>
        <v>0.01389154978</v>
      </c>
      <c r="CP826" s="86">
        <f t="shared" si="14"/>
        <v>1</v>
      </c>
      <c r="CQ826" s="86">
        <f t="shared" si="43"/>
        <v>0.03563771948</v>
      </c>
      <c r="CR826" s="86">
        <f t="shared" si="44"/>
        <v>0.005220021943</v>
      </c>
      <c r="CS826" s="86">
        <f t="shared" si="45"/>
        <v>0.9473353765</v>
      </c>
      <c r="CT826" s="86">
        <f t="shared" si="46"/>
        <v>0.01180688204</v>
      </c>
      <c r="CU826" s="86">
        <f t="shared" si="15"/>
        <v>1</v>
      </c>
      <c r="CV826" s="86">
        <f t="shared" si="47"/>
        <v>0.001081402205</v>
      </c>
      <c r="CW826" s="86">
        <f t="shared" si="48"/>
        <v>0.008976514739</v>
      </c>
      <c r="CX826" s="86">
        <f t="shared" si="49"/>
        <v>0.001936889435</v>
      </c>
      <c r="CY826" s="86">
        <f t="shared" si="50"/>
        <v>0.9880051936</v>
      </c>
      <c r="CZ826" s="86">
        <f t="shared" si="16"/>
        <v>1</v>
      </c>
      <c r="DA826" s="62"/>
      <c r="DB826" s="86">
        <f>(AQ826*Baseline!B$7 + AV826*Baseline!B$11 + BA826*Baseline!B$16 + BF826*Baseline!B$18)</f>
        <v>48016.60883</v>
      </c>
      <c r="DC826" s="86">
        <f>(AR826*Baseline!B$7 + AW826*Baseline!B$11 + BB826*Baseline!B$16 + BG826*Baseline!B$18)</f>
        <v>73456.85642</v>
      </c>
      <c r="DD826" s="86">
        <f>(AS826*Baseline!B$7 + AX826*Baseline!B$11 + BC826*Baseline!B$16 + BH826*Baseline!B$18)</f>
        <v>137926.2495</v>
      </c>
      <c r="DE826" s="86">
        <f>(AT826*Baseline!B$7 + AY826*Baseline!B$11 + BD826*Baseline!B$16 + BI826*Baseline!B$18)</f>
        <v>1260475.22</v>
      </c>
      <c r="DF826" s="86">
        <f t="shared" si="17"/>
        <v>1519874.935</v>
      </c>
      <c r="DG826" s="62"/>
      <c r="DH826" s="86">
        <f t="shared" si="51"/>
        <v>0.03159247365</v>
      </c>
      <c r="DI826" s="86">
        <f t="shared" si="52"/>
        <v>0.04833085588</v>
      </c>
      <c r="DJ826" s="86">
        <f t="shared" si="53"/>
        <v>0.09074842036</v>
      </c>
      <c r="DK826" s="86">
        <f t="shared" si="54"/>
        <v>0.8293282501</v>
      </c>
      <c r="DL826" s="86">
        <f t="shared" si="18"/>
        <v>1</v>
      </c>
      <c r="DM826" s="62"/>
      <c r="DN826" s="86">
        <f>DH826 / (Baseline!B$7/Baseline!B$17)</f>
        <v>3.372288769</v>
      </c>
      <c r="DO826" s="86">
        <f>DI826 / (Baseline!B$11/Baseline!B$17)</f>
        <v>1.166729993</v>
      </c>
      <c r="DP826" s="86">
        <f>DJ826 / (Baseline!B$16/Baseline!B$17)</f>
        <v>1.402337342</v>
      </c>
      <c r="DQ826" s="86">
        <f>DK826 / (Baseline!B$18/Baseline!B$17)</f>
        <v>0.9376288016</v>
      </c>
      <c r="DR826" s="62"/>
      <c r="DS826" s="86">
        <f>DH826 / Baseline!H$117</f>
        <v>1.263923684</v>
      </c>
      <c r="DT826" s="86">
        <f>DI826 / Baseline!H$118</f>
        <v>1.08793009</v>
      </c>
      <c r="DU826" s="86">
        <f>DJ826 / Baseline!H$119</f>
        <v>1.08484422</v>
      </c>
      <c r="DV826" s="86">
        <f>DK826 / Baseline!H$120</f>
        <v>0.9792184515</v>
      </c>
      <c r="DW826" s="87"/>
      <c r="DX826" s="86">
        <f>(AU826*Baseline!B$34)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0.02505669948</v>
      </c>
      <c r="DY826" s="86">
        <f>(AZ826*Baseline!B$34) + (Baseline!D$90*(1-Baseline!D$91)*Baseline!B$35) + (Baseline!D$90*Baseline!D$91*((1-Baseline!D$92)*Baseline!B$40 + Baseline!D$92*Baseline!B$41))</f>
        <v>0.01102921702</v>
      </c>
      <c r="DZ826" s="86">
        <f>(BE826*Baseline!B$34) + (Baseline!F$90*(1-Baseline!F$91)*Baseline!B$35) + (Baseline!F$90*Baseline!F$91*((1-Baseline!F$92)*Baseline!B$40 + Baseline!F$92*Baseline!B$41))</f>
        <v>0.01402076642</v>
      </c>
      <c r="EA826" s="86">
        <f>(BJ826*Baseline!B$34) + (Baseline!H$90*(1-Baseline!H$91)*Baseline!B$35) + (Baseline!H$90*Baseline!H$91*((1-Baseline!H$92)*Baseline!B$40 + Baseline!H$92*Baseline!B$41))</f>
        <v>0.009314699365</v>
      </c>
      <c r="EB826" s="86">
        <f>( DX826*Baseline!B$7 + DY826*Baseline!B$11 + DZ826*Baseline!B$16 + EA826*Baseline!B$18 ) / Baseline!B$17</f>
        <v>0.009837737256</v>
      </c>
    </row>
    <row r="827">
      <c r="A827" s="73" t="s">
        <v>1003</v>
      </c>
      <c r="B827" s="85">
        <f>MIN( MAX( NORMINV( MCrands!B827, (B$5+B$4)/2, (B$5-B$4)/3.29 ), 0 ), 1 )</f>
        <v>0.4209486786</v>
      </c>
      <c r="C827" s="85">
        <f>MAX( NORMINV( MCrands!C827, (C$5+C$4)/2, (C$5-C$4)/3.29 ), 0 )</f>
        <v>2.979293158</v>
      </c>
      <c r="D827" s="83"/>
      <c r="E827" s="84">
        <f>Baseline!B$33 * (C827 * Baseline!B$68*Baseline!B$68/Baseline!B$75 + Baseline!B$46 * Baseline!B$54*Baseline!B$54/Baseline!B$76 + Baseline!B$47 * Baseline!B$55*Baseline!B$55/Baseline!B$77 + Baseline!B$56*Baseline!B$56/Baseline!B$78)</f>
        <v>0.00002114295815</v>
      </c>
      <c r="F827" s="84">
        <f>Baseline!B$33 * (C827 * Baseline!B$68*Baseline!B$59/Baseline!B$75 + Baseline!B$46 * Baseline!B$54*Baseline!B$69/Baseline!B$76 + Baseline!B$47 * Baseline!B$55*Baseline!B$57/Baseline!B$77 + Baseline!B$56*Baseline!B$58/Baseline!B$78)</f>
        <v>0.0000002395778003</v>
      </c>
      <c r="G827" s="85">
        <f>Baseline!B$33 * (C827 * Baseline!B$68*Baseline!B$60/Baseline!B$75 + Baseline!B$46 * Baseline!B$54*Baseline!B$61/Baseline!B$76 + Baseline!B$47 * Baseline!B$55*Baseline!B$70/Baseline!B$77 + Baseline!B$56*Baseline!B$62/Baseline!B$78)</f>
        <v>0.0000002016820473</v>
      </c>
      <c r="H827" s="84">
        <f>Baseline!B$33 * (C827 * Baseline!B$68*Baseline!B$63/Baseline!B$75 + Baseline!B$46 * Baseline!B$54*Baseline!B$64/Baseline!B$76 + Baseline!B$47 * Baseline!B$55*Baseline!B$65/Baseline!B$77 + Baseline!B$56*Baseline!B$71/Baseline!B$78)</f>
        <v>0.00000000381530109</v>
      </c>
      <c r="I827" s="84">
        <f>Baseline!B$33 * (C827 * Baseline!B$59*Baseline!B$68/Baseline!B$75 + Baseline!B$46 * Baseline!B$69*Baseline!B$54/Baseline!B$76 + Baseline!B$47 * Baseline!B$57*Baseline!B$55/Baseline!B$77 + Baseline!B$58*Baseline!B$56/Baseline!B$78)</f>
        <v>0.0000002395778003</v>
      </c>
      <c r="J827" s="85">
        <f>Baseline!B$33 * (C827 * Baseline!B$59*Baseline!B$59/Baseline!B$75 + Baseline!B$46 * Baseline!B$69*Baseline!B$69/Baseline!B$76 + Baseline!B$47 * Baseline!B$57*Baseline!B$57/Baseline!B$77 + Baseline!B$58*Baseline!B$58/Baseline!B$78)</f>
        <v>0.000002116574515</v>
      </c>
      <c r="K827" s="84">
        <f>Baseline!B$33 * (C827 * Baseline!B$59*Baseline!B$60/Baseline!B$75 + Baseline!B$46 * Baseline!B$69*Baseline!B$61/Baseline!B$76 + Baseline!B$47 * Baseline!B$57*Baseline!B$70/Baseline!B$77 + Baseline!B$58*Baseline!B$62/Baseline!B$78)</f>
        <v>0.00000001648999006</v>
      </c>
      <c r="L827" s="85">
        <f>Baseline!B$33 * (C827 * Baseline!B$59*Baseline!B$63/Baseline!B$75 + Baseline!B$46 * Baseline!B$69*Baseline!B$64/Baseline!B$76 + Baseline!B$47 * Baseline!B$57*Baseline!B$65/Baseline!B$77 + Baseline!B$58*Baseline!B$71/Baseline!B$78)</f>
        <v>0.00000001707281078</v>
      </c>
      <c r="M827" s="84">
        <f>Baseline!B$33 * (C827 * Baseline!B$60*Baseline!B$68/Baseline!B$75 + Baseline!B$46 * Baseline!B$61*Baseline!B$54/Baseline!B$76 + Baseline!B$47 * Baseline!B$70*Baseline!B$55/Baseline!B$77 + Baseline!B$62*Baseline!B$56/Baseline!B$78)</f>
        <v>0.0000002016820473</v>
      </c>
      <c r="N827" s="85">
        <f>Baseline!B$33 * (C827 * Baseline!B$60*Baseline!B$59/Baseline!B$75 + Baseline!B$46 * Baseline!B$61*Baseline!B$69/Baseline!B$76 + Baseline!B$47 * Baseline!B$70*Baseline!B$57/Baseline!B$77 + Baseline!B$62*Baseline!B$58/Baseline!B$78)</f>
        <v>0.00000001648999006</v>
      </c>
      <c r="O827" s="85">
        <f>Baseline!B$33 * (C827 * Baseline!B$60*Baseline!B$60/Baseline!B$75 + Baseline!B$46 * Baseline!B$61*Baseline!B$61/Baseline!B$76 + Baseline!B$47 * Baseline!B$70*Baseline!B$70/Baseline!B$77 + Baseline!B$62*Baseline!B$62/Baseline!B$78)</f>
        <v>0.000001589268028</v>
      </c>
      <c r="P827" s="84">
        <f>Baseline!B$33 * (C827 * Baseline!B$60*Baseline!B$63/Baseline!B$75 + Baseline!B$46 * Baseline!B$61*Baseline!B$64/Baseline!B$76 + Baseline!B$47 * Baseline!B$70*Baseline!B$65/Baseline!B$77 + Baseline!B$62*Baseline!B$71/Baseline!B$78)</f>
        <v>0.000000001956442284</v>
      </c>
      <c r="Q827" s="84">
        <f>Baseline!B$33 * (C827 * Baseline!B$63*Baseline!B$68/Baseline!B$75 + Baseline!B$46 * Baseline!B$64*Baseline!B$54/Baseline!B$76 + Baseline!B$47 * Baseline!B$65*Baseline!B$55/Baseline!B$77 + Baseline!B$71*Baseline!B$56/Baseline!B$78)</f>
        <v>0.00000000381530109</v>
      </c>
      <c r="R827" s="84">
        <f>Baseline!B$33 * (C827 * Baseline!B$63*Baseline!B$59/Baseline!B$75 + Baseline!B$46 * Baseline!B$64*Baseline!B$69/Baseline!B$76 + Baseline!B$47 * Baseline!B$65*Baseline!B$57/Baseline!B$77 + Baseline!B$71*Baseline!B$58/Baseline!B$78)</f>
        <v>0.00000001707281078</v>
      </c>
      <c r="S827" s="84">
        <f>Baseline!B$33 * (C827 * Baseline!B$63*Baseline!B$60/Baseline!B$75 + Baseline!B$46 * Baseline!B$64*Baseline!B$61/Baseline!B$76 + Baseline!B$47 * Baseline!B$65*Baseline!B$70/Baseline!B$77 + Baseline!B$71*Baseline!B$62/Baseline!B$78)</f>
        <v>0.000000001956442284</v>
      </c>
      <c r="T827" s="84">
        <f>Baseline!B$33 * (C827 * Baseline!B$63*Baseline!B$63/Baseline!B$75 + Baseline!B$46 * Baseline!B$64*Baseline!B$64/Baseline!B$76 + Baseline!B$47 * Baseline!B$65*Baseline!B$65/Baseline!B$77 + Baseline!B$71*Baseline!B$71/Baseline!B$78)</f>
        <v>0.00000009856722226</v>
      </c>
      <c r="U827" s="83"/>
      <c r="V827" s="84">
        <f>E827 * ( Baseline!B$89 * Baseline!B$7 )</f>
        <v>0.2194427626</v>
      </c>
      <c r="W827" s="84">
        <f>F827 * ( Baseline!D$89 * Baseline!B$11 )</f>
        <v>0.004419394818</v>
      </c>
      <c r="X827" s="84">
        <f>G827 * ( Baseline!F$89 * Baseline!B$16 )</f>
        <v>0.007005379509</v>
      </c>
      <c r="Y827" s="84">
        <f>H827 * ( Baseline!H$89 * Baseline!B$18 )</f>
        <v>0.001341740161</v>
      </c>
      <c r="Z827" s="86">
        <f t="shared" si="1"/>
        <v>0.2322092771</v>
      </c>
      <c r="AA827" s="84">
        <f>I827 * ( Baseline!B$89 * Baseline!B$7 )</f>
        <v>0.00248657799</v>
      </c>
      <c r="AB827" s="85">
        <f>J827 * ( Baseline!D$89 * Baseline!B$11 )</f>
        <v>0.03904359433</v>
      </c>
      <c r="AC827" s="85">
        <f>K827 * ( Baseline!F$89 * Baseline!B$16 )</f>
        <v>0.0005727760106</v>
      </c>
      <c r="AD827" s="85">
        <f>L827 * ( Baseline!F$89 * Baseline!B$16 )</f>
        <v>0.0005930201543</v>
      </c>
      <c r="AE827" s="86">
        <f t="shared" si="2"/>
        <v>0.04269596848</v>
      </c>
      <c r="AF827" s="86">
        <f>M827 * ( Baseline!B$89 * Baseline!B$7 )</f>
        <v>0.002093257969</v>
      </c>
      <c r="AG827" s="86">
        <f>N827 * ( Baseline!D$89 * Baseline!B$11 )</f>
        <v>0.0003041841794</v>
      </c>
      <c r="AH827" s="86">
        <f>O827 * ( Baseline!F$89 * Baseline!B$16 )</f>
        <v>0.0552028593</v>
      </c>
      <c r="AI827" s="86">
        <f>P827 * ( Baseline!H$89 * Baseline!B$18 )</f>
        <v>0.0006880288408</v>
      </c>
      <c r="AJ827" s="86">
        <f t="shared" si="3"/>
        <v>0.05828833029</v>
      </c>
      <c r="AK827" s="86">
        <f>Q827 * ( Baseline!B$89 * Baseline!B$7 )</f>
        <v>0.00003959901001</v>
      </c>
      <c r="AL827" s="86">
        <f>R827 * ( Baseline!D$89 * Baseline!B$11 )</f>
        <v>0.0003149352377</v>
      </c>
      <c r="AM827" s="86">
        <f>S827 * ( Baseline!F$89 * Baseline!B$16 )</f>
        <v>0.0000679565726</v>
      </c>
      <c r="AN827" s="86">
        <f>T827 * ( Baseline!H$89 * Baseline!B$18 )</f>
        <v>0.03466347677</v>
      </c>
      <c r="AO827" s="86">
        <f t="shared" si="4"/>
        <v>0.03508596759</v>
      </c>
      <c r="AP827" s="62"/>
      <c r="AQ827" s="86">
        <f>V827 * ( (1-Baseline!B$90-Baseline!B$89) + (1-B827)*Baseline!B$90 )</f>
        <v>0.132533702</v>
      </c>
      <c r="AR827" s="86">
        <f>W827 * ( (1-Baseline!B$90-Baseline!B$89) + (1-B827)*Baseline!B$90 )</f>
        <v>0.002669118585</v>
      </c>
      <c r="AS827" s="86">
        <f>X827 * ( (1-Baseline!B$90-Baseline!B$89) + (1-B827)*Baseline!B$90 )</f>
        <v>0.004230938717</v>
      </c>
      <c r="AT827" s="86">
        <f>Y827 * ( (1-Baseline!B$90-Baseline!B$89) + (1-B827)*Baseline!B$90 )</f>
        <v>0.0008103515862</v>
      </c>
      <c r="AU827" s="86">
        <f t="shared" si="5"/>
        <v>0.1402441109</v>
      </c>
      <c r="AV827" s="86">
        <f>AA827 * ( (1-Baseline!D$90-Baseline!D$89) + (1-B827)*Baseline!D$90 )</f>
        <v>0.00199625811</v>
      </c>
      <c r="AW827" s="86">
        <f>AB827 * ( (1-Baseline!D$90-Baseline!D$89) + (1-B827)*Baseline!D$90 )</f>
        <v>0.0313447204</v>
      </c>
      <c r="AX827" s="86">
        <f>AC827 * ( (1-Baseline!D$90-Baseline!D$89) + (1-B827)*Baseline!D$90 )</f>
        <v>0.0004598322519</v>
      </c>
      <c r="AY827" s="86">
        <f>AD827 * ( (1-Baseline!D$90-Baseline!D$89) + (1-B827)*Baseline!D$90 )</f>
        <v>0.0004760845216</v>
      </c>
      <c r="AZ827" s="86">
        <f t="shared" si="6"/>
        <v>0.03427689528</v>
      </c>
      <c r="BA827" s="86">
        <f>AF827 * ( (1-Baseline!F$90-Baseline!F$89) + (1-Baseline!B$36)*Baseline!F$90 )</f>
        <v>0.001506375418</v>
      </c>
      <c r="BB827" s="86">
        <f>AG827 * ( (1-Baseline!F$90-Baseline!F$89) + (1-Baseline!B$36)*Baseline!F$90 )</f>
        <v>0.0002189006694</v>
      </c>
      <c r="BC827" s="86">
        <f>AH827 * ( (1-Baseline!F$90-Baseline!F$89) + (1-Baseline!B$36)*Baseline!F$90 )</f>
        <v>0.03972574404</v>
      </c>
      <c r="BD827" s="86">
        <f>AI827 * ( (1-Baseline!F$90-Baseline!F$89) + (1-Baseline!B$36)*Baseline!F$90 )</f>
        <v>0.0004951275707</v>
      </c>
      <c r="BE827" s="86">
        <f t="shared" si="7"/>
        <v>0.0419461477</v>
      </c>
      <c r="BF827" s="86">
        <f>AK827 * ( (1-Baseline!H$90-Baseline!H$89) + (1-Baseline!B$36)*Baseline!H$90 )</f>
        <v>0.00003137508761</v>
      </c>
      <c r="BG827" s="86">
        <f>AL827 * ( (1-Baseline!H$90-Baseline!H$89) + (1-Baseline!B$36)*Baseline!H$90 )</f>
        <v>0.0002495294875</v>
      </c>
      <c r="BH827" s="86">
        <f>AM827 * ( (1-Baseline!H$90-Baseline!H$89) + (1-Baseline!B$36)*Baseline!H$90 )</f>
        <v>0.0000538433516</v>
      </c>
      <c r="BI827" s="86">
        <f>AN827 * ( (1-Baseline!H$90-Baseline!H$89) + (1-Baseline!B$36)*Baseline!H$90 )</f>
        <v>0.02746456592</v>
      </c>
      <c r="BJ827" s="86">
        <f t="shared" si="8"/>
        <v>0.02779931384</v>
      </c>
      <c r="BK827" s="62"/>
      <c r="BL827" s="86">
        <f t="shared" si="19"/>
        <v>0.945021514</v>
      </c>
      <c r="BM827" s="86">
        <f t="shared" si="20"/>
        <v>0.0190319477</v>
      </c>
      <c r="BN827" s="86">
        <f t="shared" si="21"/>
        <v>0.03016838774</v>
      </c>
      <c r="BO827" s="86">
        <f t="shared" si="22"/>
        <v>0.005778150546</v>
      </c>
      <c r="BP827" s="86">
        <f t="shared" si="9"/>
        <v>1</v>
      </c>
      <c r="BQ827" s="86">
        <f t="shared" si="23"/>
        <v>0.05823917522</v>
      </c>
      <c r="BR827" s="86">
        <f t="shared" si="24"/>
        <v>0.9144562289</v>
      </c>
      <c r="BS827" s="86">
        <f t="shared" si="25"/>
        <v>0.01341522469</v>
      </c>
      <c r="BT827" s="86">
        <f t="shared" si="26"/>
        <v>0.01388937118</v>
      </c>
      <c r="BU827" s="86">
        <f t="shared" si="10"/>
        <v>1</v>
      </c>
      <c r="BV827" s="86">
        <f t="shared" si="27"/>
        <v>0.03591212783</v>
      </c>
      <c r="BW827" s="86">
        <f t="shared" si="28"/>
        <v>0.005218611992</v>
      </c>
      <c r="BX827" s="86">
        <f t="shared" si="29"/>
        <v>0.9470653736</v>
      </c>
      <c r="BY827" s="86">
        <f t="shared" si="30"/>
        <v>0.0118038866</v>
      </c>
      <c r="BZ827" s="86">
        <f t="shared" si="11"/>
        <v>1</v>
      </c>
      <c r="CA827" s="86">
        <f t="shared" si="31"/>
        <v>0.00112862813</v>
      </c>
      <c r="CB827" s="86">
        <f t="shared" si="32"/>
        <v>0.008976102393</v>
      </c>
      <c r="CC827" s="86">
        <f t="shared" si="33"/>
        <v>0.001936859014</v>
      </c>
      <c r="CD827" s="86">
        <f t="shared" si="34"/>
        <v>0.9879584105</v>
      </c>
      <c r="CE827" s="86">
        <f t="shared" si="12"/>
        <v>1</v>
      </c>
      <c r="CF827" s="62"/>
      <c r="CG827" s="86">
        <f t="shared" si="35"/>
        <v>0.945021514</v>
      </c>
      <c r="CH827" s="86">
        <f t="shared" si="36"/>
        <v>0.0190319477</v>
      </c>
      <c r="CI827" s="86">
        <f t="shared" si="37"/>
        <v>0.03016838774</v>
      </c>
      <c r="CJ827" s="86">
        <f t="shared" si="38"/>
        <v>0.005778150546</v>
      </c>
      <c r="CK827" s="86">
        <f t="shared" si="13"/>
        <v>1</v>
      </c>
      <c r="CL827" s="86">
        <f t="shared" si="39"/>
        <v>0.05823917522</v>
      </c>
      <c r="CM827" s="86">
        <f t="shared" si="40"/>
        <v>0.9144562289</v>
      </c>
      <c r="CN827" s="86">
        <f t="shared" si="41"/>
        <v>0.01341522469</v>
      </c>
      <c r="CO827" s="86">
        <f t="shared" si="42"/>
        <v>0.01388937118</v>
      </c>
      <c r="CP827" s="86">
        <f t="shared" si="14"/>
        <v>1</v>
      </c>
      <c r="CQ827" s="86">
        <f t="shared" si="43"/>
        <v>0.03591212783</v>
      </c>
      <c r="CR827" s="86">
        <f t="shared" si="44"/>
        <v>0.005218611992</v>
      </c>
      <c r="CS827" s="86">
        <f t="shared" si="45"/>
        <v>0.9470653736</v>
      </c>
      <c r="CT827" s="86">
        <f t="shared" si="46"/>
        <v>0.0118038866</v>
      </c>
      <c r="CU827" s="86">
        <f t="shared" si="15"/>
        <v>1</v>
      </c>
      <c r="CV827" s="86">
        <f t="shared" si="47"/>
        <v>0.00112862813</v>
      </c>
      <c r="CW827" s="86">
        <f t="shared" si="48"/>
        <v>0.008976102393</v>
      </c>
      <c r="CX827" s="86">
        <f t="shared" si="49"/>
        <v>0.001936859014</v>
      </c>
      <c r="CY827" s="86">
        <f t="shared" si="50"/>
        <v>0.9879584105</v>
      </c>
      <c r="CZ827" s="86">
        <f t="shared" si="16"/>
        <v>1</v>
      </c>
      <c r="DA827" s="62"/>
      <c r="DB827" s="86">
        <f>(AQ827*Baseline!B$7 + AV827*Baseline!B$11 + BA827*Baseline!B$16 + BF827*Baseline!B$18)</f>
        <v>75043.26353</v>
      </c>
      <c r="DC827" s="86">
        <f>(AR827*Baseline!B$7 + AW827*Baseline!B$11 + BB827*Baseline!B$16 + BG827*Baseline!B$18)</f>
        <v>80674.4857</v>
      </c>
      <c r="DD827" s="86">
        <f>(AS827*Baseline!B$7 + AX827*Baseline!B$11 + BC827*Baseline!B$16 + BH827*Baseline!B$18)</f>
        <v>138592.4618</v>
      </c>
      <c r="DE827" s="86">
        <f>(AT827*Baseline!B$7 + AY827*Baseline!B$11 + BD827*Baseline!B$16 + BI827*Baseline!B$18)</f>
        <v>1260697.665</v>
      </c>
      <c r="DF827" s="86">
        <f t="shared" si="17"/>
        <v>1555007.876</v>
      </c>
      <c r="DG827" s="62"/>
      <c r="DH827" s="86">
        <f t="shared" si="51"/>
        <v>0.04825908902</v>
      </c>
      <c r="DI827" s="86">
        <f t="shared" si="52"/>
        <v>0.05188043541</v>
      </c>
      <c r="DJ827" s="86">
        <f t="shared" si="53"/>
        <v>0.08912653364</v>
      </c>
      <c r="DK827" s="86">
        <f t="shared" si="54"/>
        <v>0.8107339419</v>
      </c>
      <c r="DL827" s="86">
        <f t="shared" si="18"/>
        <v>1</v>
      </c>
      <c r="DM827" s="62"/>
      <c r="DN827" s="86">
        <f>DH827 / (Baseline!B$7/Baseline!B$17)</f>
        <v>5.151340337</v>
      </c>
      <c r="DO827" s="86">
        <f>DI827 / (Baseline!B$11/Baseline!B$17)</f>
        <v>1.252418542</v>
      </c>
      <c r="DP827" s="86">
        <f>DJ827 / (Baseline!B$16/Baseline!B$17)</f>
        <v>1.377274291</v>
      </c>
      <c r="DQ827" s="86">
        <f>DK827 / (Baseline!B$18/Baseline!B$17)</f>
        <v>0.9166062947</v>
      </c>
      <c r="DR827" s="62"/>
      <c r="DS827" s="86">
        <f>DH827 / Baseline!H$117</f>
        <v>1.930706859</v>
      </c>
      <c r="DT827" s="86">
        <f>DI827 / Baseline!H$118</f>
        <v>1.167831311</v>
      </c>
      <c r="DU827" s="86">
        <f>DJ827 / Baseline!H$119</f>
        <v>1.065455514</v>
      </c>
      <c r="DV827" s="86">
        <f>DK827 / Baseline!H$120</f>
        <v>0.9572634661</v>
      </c>
      <c r="DW827" s="87"/>
      <c r="DX827" s="86">
        <f>(AU827*Baseline!B$34)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0.03356614789</v>
      </c>
      <c r="DY827" s="86">
        <f>(AZ827*Baseline!B$34) + (Baseline!D$90*(1-Baseline!D$91)*Baseline!B$35) + (Baseline!D$90*Baseline!D$91*((1-Baseline!D$92)*Baseline!B$40 + Baseline!D$92*Baseline!B$41))</f>
        <v>0.01155510229</v>
      </c>
      <c r="DZ827" s="86">
        <f>(BE827*Baseline!B$34) + (Baseline!F$90*(1-Baseline!F$91)*Baseline!B$35) + (Baseline!F$90*Baseline!F$91*((1-Baseline!F$92)*Baseline!B$40 + Baseline!F$92*Baseline!B$41))</f>
        <v>0.01402256216</v>
      </c>
      <c r="EA827" s="86">
        <f>(BJ827*Baseline!B$34) + (Baseline!H$90*(1-Baseline!H$91)*Baseline!B$35) + (Baseline!H$90*Baseline!H$91*((1-Baseline!H$92)*Baseline!B$40 + Baseline!H$92*Baseline!B$41))</f>
        <v>0.009314897077</v>
      </c>
      <c r="EB827" s="86">
        <f>( DX827*Baseline!B$7 + DY827*Baseline!B$11 + DZ827*Baseline!B$16 + EA827*Baseline!B$18 ) / Baseline!B$17</f>
        <v>0.009939531428</v>
      </c>
    </row>
    <row r="828">
      <c r="A828" s="73" t="s">
        <v>1004</v>
      </c>
      <c r="B828" s="85">
        <f>MIN( MAX( NORMINV( MCrands!B828, (B$5+B$4)/2, (B$5-B$4)/3.29 ), 0 ), 1 )</f>
        <v>0.2678710676</v>
      </c>
      <c r="C828" s="85">
        <f>MAX( NORMINV( MCrands!C828, (C$5+C$4)/2, (C$5-C$4)/3.29 ), 0 )</f>
        <v>2.885889723</v>
      </c>
      <c r="D828" s="83"/>
      <c r="E828" s="84">
        <f>Baseline!B$33 * (C828 * Baseline!B$68*Baseline!B$68/Baseline!B$75 + Baseline!B$46 * Baseline!B$54*Baseline!B$54/Baseline!B$76 + Baseline!B$47 * Baseline!B$55*Baseline!B$55/Baseline!B$77 + Baseline!B$56*Baseline!B$56/Baseline!B$78)</f>
        <v>0.00002048165959</v>
      </c>
      <c r="F828" s="84">
        <f>Baseline!B$33 * (C828 * Baseline!B$68*Baseline!B$59/Baseline!B$75 + Baseline!B$46 * Baseline!B$54*Baseline!B$69/Baseline!B$76 + Baseline!B$47 * Baseline!B$55*Baseline!B$57/Baseline!B$77 + Baseline!B$56*Baseline!B$58/Baseline!B$78)</f>
        <v>0.0000002394733848</v>
      </c>
      <c r="G828" s="85">
        <f>Baseline!B$33 * (C828 * Baseline!B$68*Baseline!B$60/Baseline!B$75 + Baseline!B$46 * Baseline!B$54*Baseline!B$61/Baseline!B$76 + Baseline!B$47 * Baseline!B$55*Baseline!B$70/Baseline!B$77 + Baseline!B$56*Baseline!B$62/Baseline!B$78)</f>
        <v>0.000000201425359</v>
      </c>
      <c r="H828" s="84">
        <f>Baseline!B$33 * (C828 * Baseline!B$68*Baseline!B$63/Baseline!B$75 + Baseline!B$46 * Baseline!B$54*Baseline!B$64/Baseline!B$76 + Baseline!B$47 * Baseline!B$55*Baseline!B$65/Baseline!B$77 + Baseline!B$56*Baseline!B$71/Baseline!B$78)</f>
        <v>0.000000003789632264</v>
      </c>
      <c r="I828" s="84">
        <f>Baseline!B$33 * (C828 * Baseline!B$59*Baseline!B$68/Baseline!B$75 + Baseline!B$46 * Baseline!B$69*Baseline!B$54/Baseline!B$76 + Baseline!B$47 * Baseline!B$57*Baseline!B$55/Baseline!B$77 + Baseline!B$58*Baseline!B$56/Baseline!B$78)</f>
        <v>0.0000002394733848</v>
      </c>
      <c r="J828" s="85">
        <f>Baseline!B$33 * (C828 * Baseline!B$59*Baseline!B$59/Baseline!B$75 + Baseline!B$46 * Baseline!B$69*Baseline!B$69/Baseline!B$76 + Baseline!B$47 * Baseline!B$57*Baseline!B$57/Baseline!B$77 + Baseline!B$58*Baseline!B$58/Baseline!B$78)</f>
        <v>0.000002116574499</v>
      </c>
      <c r="K828" s="84">
        <f>Baseline!B$33 * (C828 * Baseline!B$59*Baseline!B$60/Baseline!B$75 + Baseline!B$46 * Baseline!B$69*Baseline!B$61/Baseline!B$76 + Baseline!B$47 * Baseline!B$57*Baseline!B$70/Baseline!B$77 + Baseline!B$58*Baseline!B$62/Baseline!B$78)</f>
        <v>0.00000001648994953</v>
      </c>
      <c r="L828" s="85">
        <f>Baseline!B$33 * (C828 * Baseline!B$59*Baseline!B$63/Baseline!B$75 + Baseline!B$46 * Baseline!B$69*Baseline!B$64/Baseline!B$76 + Baseline!B$47 * Baseline!B$57*Baseline!B$65/Baseline!B$77 + Baseline!B$58*Baseline!B$71/Baseline!B$78)</f>
        <v>0.00000001707280673</v>
      </c>
      <c r="M828" s="84">
        <f>Baseline!B$33 * (C828 * Baseline!B$60*Baseline!B$68/Baseline!B$75 + Baseline!B$46 * Baseline!B$61*Baseline!B$54/Baseline!B$76 + Baseline!B$47 * Baseline!B$70*Baseline!B$55/Baseline!B$77 + Baseline!B$62*Baseline!B$56/Baseline!B$78)</f>
        <v>0.000000201425359</v>
      </c>
      <c r="N828" s="85">
        <f>Baseline!B$33 * (C828 * Baseline!B$60*Baseline!B$59/Baseline!B$75 + Baseline!B$46 * Baseline!B$61*Baseline!B$69/Baseline!B$76 + Baseline!B$47 * Baseline!B$70*Baseline!B$57/Baseline!B$77 + Baseline!B$62*Baseline!B$58/Baseline!B$78)</f>
        <v>0.00000001648994953</v>
      </c>
      <c r="O828" s="85">
        <f>Baseline!B$33 * (C828 * Baseline!B$60*Baseline!B$60/Baseline!B$75 + Baseline!B$46 * Baseline!B$61*Baseline!B$61/Baseline!B$76 + Baseline!B$47 * Baseline!B$70*Baseline!B$70/Baseline!B$77 + Baseline!B$62*Baseline!B$62/Baseline!B$78)</f>
        <v>0.000001589267929</v>
      </c>
      <c r="P828" s="84">
        <f>Baseline!B$33 * (C828 * Baseline!B$60*Baseline!B$63/Baseline!B$75 + Baseline!B$46 * Baseline!B$61*Baseline!B$64/Baseline!B$76 + Baseline!B$47 * Baseline!B$70*Baseline!B$65/Baseline!B$77 + Baseline!B$62*Baseline!B$71/Baseline!B$78)</f>
        <v>0.00000000195643232</v>
      </c>
      <c r="Q828" s="84">
        <f>Baseline!B$33 * (C828 * Baseline!B$63*Baseline!B$68/Baseline!B$75 + Baseline!B$46 * Baseline!B$64*Baseline!B$54/Baseline!B$76 + Baseline!B$47 * Baseline!B$65*Baseline!B$55/Baseline!B$77 + Baseline!B$71*Baseline!B$56/Baseline!B$78)</f>
        <v>0.000000003789632264</v>
      </c>
      <c r="R828" s="84">
        <f>Baseline!B$33 * (C828 * Baseline!B$63*Baseline!B$59/Baseline!B$75 + Baseline!B$46 * Baseline!B$64*Baseline!B$69/Baseline!B$76 + Baseline!B$47 * Baseline!B$65*Baseline!B$57/Baseline!B$77 + Baseline!B$71*Baseline!B$58/Baseline!B$78)</f>
        <v>0.00000001707280673</v>
      </c>
      <c r="S828" s="84">
        <f>Baseline!B$33 * (C828 * Baseline!B$63*Baseline!B$60/Baseline!B$75 + Baseline!B$46 * Baseline!B$64*Baseline!B$61/Baseline!B$76 + Baseline!B$47 * Baseline!B$65*Baseline!B$70/Baseline!B$77 + Baseline!B$71*Baseline!B$62/Baseline!B$78)</f>
        <v>0.00000000195643232</v>
      </c>
      <c r="T828" s="84">
        <f>Baseline!B$33 * (C828 * Baseline!B$63*Baseline!B$63/Baseline!B$75 + Baseline!B$46 * Baseline!B$64*Baseline!B$64/Baseline!B$76 + Baseline!B$47 * Baseline!B$65*Baseline!B$65/Baseline!B$77 + Baseline!B$71*Baseline!B$71/Baseline!B$78)</f>
        <v>0.00000009856722127</v>
      </c>
      <c r="U828" s="83"/>
      <c r="V828" s="84">
        <f>E828 * ( Baseline!B$89 * Baseline!B$7 )</f>
        <v>0.2125791449</v>
      </c>
      <c r="W828" s="84">
        <f>F828 * ( Baseline!D$89 * Baseline!B$11 )</f>
        <v>0.004417468706</v>
      </c>
      <c r="X828" s="84">
        <f>G828 * ( Baseline!F$89 * Baseline!B$16 )</f>
        <v>0.006996463501</v>
      </c>
      <c r="Y828" s="84">
        <f>H828 * ( Baseline!H$89 * Baseline!B$18 )</f>
        <v>0.001332713116</v>
      </c>
      <c r="Z828" s="86">
        <f t="shared" si="1"/>
        <v>0.2253257902</v>
      </c>
      <c r="AA828" s="84">
        <f>I828 * ( Baseline!B$89 * Baseline!B$7 )</f>
        <v>0.002485494261</v>
      </c>
      <c r="AB828" s="85">
        <f>J828 * ( Baseline!D$89 * Baseline!B$11 )</f>
        <v>0.03904359402</v>
      </c>
      <c r="AC828" s="85">
        <f>K828 * ( Baseline!F$89 * Baseline!B$16 )</f>
        <v>0.0005727746028</v>
      </c>
      <c r="AD828" s="85">
        <f>L828 * ( Baseline!F$89 * Baseline!B$16 )</f>
        <v>0.0005930200135</v>
      </c>
      <c r="AE828" s="86">
        <f t="shared" si="2"/>
        <v>0.0426948829</v>
      </c>
      <c r="AF828" s="86">
        <f>M828 * ( Baseline!B$89 * Baseline!B$7 )</f>
        <v>0.002090593801</v>
      </c>
      <c r="AG828" s="86">
        <f>N828 * ( Baseline!D$89 * Baseline!B$11 )</f>
        <v>0.0003041834318</v>
      </c>
      <c r="AH828" s="86">
        <f>O828 * ( Baseline!F$89 * Baseline!B$16 )</f>
        <v>0.05520285584</v>
      </c>
      <c r="AI828" s="86">
        <f>P828 * ( Baseline!H$89 * Baseline!B$18 )</f>
        <v>0.0006880253368</v>
      </c>
      <c r="AJ828" s="86">
        <f t="shared" si="3"/>
        <v>0.05828565841</v>
      </c>
      <c r="AK828" s="86">
        <f>Q828 * ( Baseline!B$89 * Baseline!B$7 )</f>
        <v>0.00003933259327</v>
      </c>
      <c r="AL828" s="86">
        <f>R828 * ( Baseline!D$89 * Baseline!B$11 )</f>
        <v>0.0003149351629</v>
      </c>
      <c r="AM828" s="86">
        <f>S828 * ( Baseline!F$89 * Baseline!B$16 )</f>
        <v>0.00006795622651</v>
      </c>
      <c r="AN828" s="86">
        <f>T828 * ( Baseline!H$89 * Baseline!B$18 )</f>
        <v>0.03466347642</v>
      </c>
      <c r="AO828" s="86">
        <f t="shared" si="4"/>
        <v>0.03508570041</v>
      </c>
      <c r="AP828" s="62"/>
      <c r="AQ828" s="86">
        <f>V828 * ( (1-Baseline!B$90-Baseline!B$89) + (1-B828)*Baseline!B$90 )</f>
        <v>0.157349967</v>
      </c>
      <c r="AR828" s="86">
        <f>W828 * ( (1-Baseline!B$90-Baseline!B$89) + (1-B828)*Baseline!B$90 )</f>
        <v>0.003269787144</v>
      </c>
      <c r="AS828" s="86">
        <f>X828 * ( (1-Baseline!B$90-Baseline!B$89) + (1-B828)*Baseline!B$90 )</f>
        <v>0.005178745551</v>
      </c>
      <c r="AT828" s="86">
        <f>Y828 * ( (1-Baseline!B$90-Baseline!B$89) + (1-B828)*Baseline!B$90 )</f>
        <v>0.0009864672519</v>
      </c>
      <c r="AU828" s="86">
        <f t="shared" si="5"/>
        <v>0.1667849669</v>
      </c>
      <c r="AV828" s="86">
        <f>AA828 * ( (1-Baseline!D$90-Baseline!D$89) + (1-B828)*Baseline!D$90 )</f>
        <v>0.002165840217</v>
      </c>
      <c r="AW828" s="86">
        <f>AB828 * ( (1-Baseline!D$90-Baseline!D$89) + (1-B828)*Baseline!D$90 )</f>
        <v>0.0340222818</v>
      </c>
      <c r="AX828" s="86">
        <f>AC828 * ( (1-Baseline!D$90-Baseline!D$89) + (1-B828)*Baseline!D$90 )</f>
        <v>0.0004991112993</v>
      </c>
      <c r="AY828" s="86">
        <f>AD828 * ( (1-Baseline!D$90-Baseline!D$89) + (1-B828)*Baseline!D$90 )</f>
        <v>0.0005167529916</v>
      </c>
      <c r="AZ828" s="86">
        <f t="shared" si="6"/>
        <v>0.0372039863</v>
      </c>
      <c r="BA828" s="86">
        <f>AF828 * ( (1-Baseline!F$90-Baseline!F$89) + (1-Baseline!B$36)*Baseline!F$90 )</f>
        <v>0.001504458198</v>
      </c>
      <c r="BB828" s="86">
        <f>AG828 * ( (1-Baseline!F$90-Baseline!F$89) + (1-Baseline!B$36)*Baseline!F$90 )</f>
        <v>0.0002189001314</v>
      </c>
      <c r="BC828" s="86">
        <f>AH828 * ( (1-Baseline!F$90-Baseline!F$89) + (1-Baseline!B$36)*Baseline!F$90 )</f>
        <v>0.03972574155</v>
      </c>
      <c r="BD828" s="86">
        <f>AI828 * ( (1-Baseline!F$90-Baseline!F$89) + (1-Baseline!B$36)*Baseline!F$90 )</f>
        <v>0.0004951250492</v>
      </c>
      <c r="BE828" s="86">
        <f t="shared" si="7"/>
        <v>0.04194422493</v>
      </c>
      <c r="BF828" s="86">
        <f>AK828 * ( (1-Baseline!H$90-Baseline!H$89) + (1-Baseline!B$36)*Baseline!H$90 )</f>
        <v>0.0000311640003</v>
      </c>
      <c r="BG828" s="86">
        <f>AL828 * ( (1-Baseline!H$90-Baseline!H$89) + (1-Baseline!B$36)*Baseline!H$90 )</f>
        <v>0.0002495294283</v>
      </c>
      <c r="BH828" s="86">
        <f>AM828 * ( (1-Baseline!H$90-Baseline!H$89) + (1-Baseline!B$36)*Baseline!H$90 )</f>
        <v>0.00005384307739</v>
      </c>
      <c r="BI828" s="86">
        <f>AN828 * ( (1-Baseline!H$90-Baseline!H$89) + (1-Baseline!B$36)*Baseline!H$90 )</f>
        <v>0.02746456564</v>
      </c>
      <c r="BJ828" s="86">
        <f t="shared" si="8"/>
        <v>0.02779910215</v>
      </c>
      <c r="BK828" s="62"/>
      <c r="BL828" s="86">
        <f t="shared" si="19"/>
        <v>0.9434301537</v>
      </c>
      <c r="BM828" s="86">
        <f t="shared" si="20"/>
        <v>0.01960480734</v>
      </c>
      <c r="BN828" s="86">
        <f t="shared" si="21"/>
        <v>0.03105043366</v>
      </c>
      <c r="BO828" s="86">
        <f t="shared" si="22"/>
        <v>0.005914605315</v>
      </c>
      <c r="BP828" s="86">
        <f t="shared" si="9"/>
        <v>1</v>
      </c>
      <c r="BQ828" s="86">
        <f t="shared" si="23"/>
        <v>0.05821527293</v>
      </c>
      <c r="BR828" s="86">
        <f t="shared" si="24"/>
        <v>0.9144794732</v>
      </c>
      <c r="BS828" s="86">
        <f t="shared" si="25"/>
        <v>0.01341553282</v>
      </c>
      <c r="BT828" s="86">
        <f t="shared" si="26"/>
        <v>0.01388972105</v>
      </c>
      <c r="BU828" s="86">
        <f t="shared" si="10"/>
        <v>1</v>
      </c>
      <c r="BV828" s="86">
        <f t="shared" si="27"/>
        <v>0.03586806529</v>
      </c>
      <c r="BW828" s="86">
        <f t="shared" si="28"/>
        <v>0.005218838392</v>
      </c>
      <c r="BX828" s="86">
        <f t="shared" si="29"/>
        <v>0.9471087287</v>
      </c>
      <c r="BY828" s="86">
        <f t="shared" si="30"/>
        <v>0.01180436759</v>
      </c>
      <c r="BZ828" s="86">
        <f t="shared" si="11"/>
        <v>1</v>
      </c>
      <c r="CA828" s="86">
        <f t="shared" si="31"/>
        <v>0.001121043411</v>
      </c>
      <c r="CB828" s="86">
        <f t="shared" si="32"/>
        <v>0.008976168618</v>
      </c>
      <c r="CC828" s="86">
        <f t="shared" si="33"/>
        <v>0.0019368639</v>
      </c>
      <c r="CD828" s="86">
        <f t="shared" si="34"/>
        <v>0.9879659241</v>
      </c>
      <c r="CE828" s="86">
        <f t="shared" si="12"/>
        <v>1</v>
      </c>
      <c r="CF828" s="62"/>
      <c r="CG828" s="86">
        <f t="shared" si="35"/>
        <v>0.9434301537</v>
      </c>
      <c r="CH828" s="86">
        <f t="shared" si="36"/>
        <v>0.01960480734</v>
      </c>
      <c r="CI828" s="86">
        <f t="shared" si="37"/>
        <v>0.03105043366</v>
      </c>
      <c r="CJ828" s="86">
        <f t="shared" si="38"/>
        <v>0.005914605315</v>
      </c>
      <c r="CK828" s="86">
        <f t="shared" si="13"/>
        <v>1</v>
      </c>
      <c r="CL828" s="86">
        <f t="shared" si="39"/>
        <v>0.05821527293</v>
      </c>
      <c r="CM828" s="86">
        <f t="shared" si="40"/>
        <v>0.9144794732</v>
      </c>
      <c r="CN828" s="86">
        <f t="shared" si="41"/>
        <v>0.01341553282</v>
      </c>
      <c r="CO828" s="86">
        <f t="shared" si="42"/>
        <v>0.01388972105</v>
      </c>
      <c r="CP828" s="86">
        <f t="shared" si="14"/>
        <v>1</v>
      </c>
      <c r="CQ828" s="86">
        <f t="shared" si="43"/>
        <v>0.03586806529</v>
      </c>
      <c r="CR828" s="86">
        <f t="shared" si="44"/>
        <v>0.005218838392</v>
      </c>
      <c r="CS828" s="86">
        <f t="shared" si="45"/>
        <v>0.9471087287</v>
      </c>
      <c r="CT828" s="86">
        <f t="shared" si="46"/>
        <v>0.01180436759</v>
      </c>
      <c r="CU828" s="86">
        <f t="shared" si="15"/>
        <v>1</v>
      </c>
      <c r="CV828" s="86">
        <f t="shared" si="47"/>
        <v>0.001121043411</v>
      </c>
      <c r="CW828" s="86">
        <f t="shared" si="48"/>
        <v>0.008976168618</v>
      </c>
      <c r="CX828" s="86">
        <f t="shared" si="49"/>
        <v>0.0019368639</v>
      </c>
      <c r="CY828" s="86">
        <f t="shared" si="50"/>
        <v>0.9879659241</v>
      </c>
      <c r="CZ828" s="86">
        <f t="shared" si="16"/>
        <v>1</v>
      </c>
      <c r="DA828" s="62"/>
      <c r="DB828" s="86">
        <f>(AQ828*Baseline!B$7 + AV828*Baseline!B$11 + BA828*Baseline!B$16 + BF828*Baseline!B$18)</f>
        <v>87426.74111</v>
      </c>
      <c r="DC828" s="86">
        <f>(AR828*Baseline!B$7 + AW828*Baseline!B$11 + BB828*Baseline!B$16 + BG828*Baseline!B$18)</f>
        <v>86707.98045</v>
      </c>
      <c r="DD828" s="86">
        <f>(AS828*Baseline!B$7 + AX828*Baseline!B$11 + BC828*Baseline!B$16 + BH828*Baseline!B$18)</f>
        <v>139136.3633</v>
      </c>
      <c r="DE828" s="86">
        <f>(AT828*Baseline!B$7 + AY828*Baseline!B$11 + BD828*Baseline!B$16 + BI828*Baseline!B$18)</f>
        <v>1260870.276</v>
      </c>
      <c r="DF828" s="86">
        <f t="shared" si="17"/>
        <v>1574141.361</v>
      </c>
      <c r="DG828" s="62"/>
      <c r="DH828" s="86">
        <f t="shared" si="51"/>
        <v>0.05553932021</v>
      </c>
      <c r="DI828" s="86">
        <f t="shared" si="52"/>
        <v>0.05508271532</v>
      </c>
      <c r="DJ828" s="86">
        <f t="shared" si="53"/>
        <v>0.08838873479</v>
      </c>
      <c r="DK828" s="86">
        <f t="shared" si="54"/>
        <v>0.8009892297</v>
      </c>
      <c r="DL828" s="86">
        <f t="shared" si="18"/>
        <v>1</v>
      </c>
      <c r="DM828" s="62"/>
      <c r="DN828" s="86">
        <f>DH828 / (Baseline!B$7/Baseline!B$17)</f>
        <v>5.928457133</v>
      </c>
      <c r="DO828" s="86">
        <f>DI828 / (Baseline!B$11/Baseline!B$17)</f>
        <v>1.329723112</v>
      </c>
      <c r="DP828" s="86">
        <f>DJ828 / (Baseline!B$16/Baseline!B$17)</f>
        <v>1.365873069</v>
      </c>
      <c r="DQ828" s="86">
        <f>DK828 / (Baseline!B$18/Baseline!B$17)</f>
        <v>0.9055890372</v>
      </c>
      <c r="DR828" s="62"/>
      <c r="DS828" s="86">
        <f>DH828 / Baseline!H$117</f>
        <v>2.221967895</v>
      </c>
      <c r="DT828" s="86">
        <f>DI828 / Baseline!H$118</f>
        <v>1.239914799</v>
      </c>
      <c r="DU828" s="86">
        <f>DJ828 / Baseline!H$119</f>
        <v>1.056635561</v>
      </c>
      <c r="DV828" s="86">
        <f>DK828 / Baseline!H$120</f>
        <v>0.9457575249</v>
      </c>
      <c r="DW828" s="87"/>
      <c r="DX828" s="86">
        <f>(AU828*Baseline!B$34)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0.03754727629</v>
      </c>
      <c r="DY828" s="86">
        <f>(AZ828*Baseline!B$34) + (Baseline!D$90*(1-Baseline!D$91)*Baseline!B$35) + (Baseline!D$90*Baseline!D$91*((1-Baseline!D$92)*Baseline!B$40 + Baseline!D$92*Baseline!B$41))</f>
        <v>0.01199416595</v>
      </c>
      <c r="DZ828" s="86">
        <f>(BE828*Baseline!B$34) + (Baseline!F$90*(1-Baseline!F$91)*Baseline!B$35) + (Baseline!F$90*Baseline!F$91*((1-Baseline!F$92)*Baseline!B$40 + Baseline!F$92*Baseline!B$41))</f>
        <v>0.01402227374</v>
      </c>
      <c r="EA828" s="86">
        <f>(BJ828*Baseline!B$34) + (Baseline!H$90*(1-Baseline!H$91)*Baseline!B$35) + (Baseline!H$90*Baseline!H$91*((1-Baseline!H$92)*Baseline!B$40 + Baseline!H$92*Baseline!B$41))</f>
        <v>0.009314865322</v>
      </c>
      <c r="EB828" s="86">
        <f>( DX828*Baseline!B$7 + DY828*Baseline!B$11 + DZ828*Baseline!B$16 + EA828*Baseline!B$18 ) / Baseline!B$17</f>
        <v>0.009994968778</v>
      </c>
    </row>
    <row r="829">
      <c r="A829" s="73" t="s">
        <v>1005</v>
      </c>
      <c r="B829" s="85">
        <f>MIN( MAX( NORMINV( MCrands!B829, (B$5+B$4)/2, (B$5-B$4)/3.29 ), 0 ), 1 )</f>
        <v>0.37971996</v>
      </c>
      <c r="C829" s="85">
        <f>MAX( NORMINV( MCrands!C829, (C$5+C$4)/2, (C$5-C$4)/3.29 ), 0 )</f>
        <v>2.463324996</v>
      </c>
      <c r="D829" s="83"/>
      <c r="E829" s="84">
        <f>Baseline!B$33 * (C829 * Baseline!B$68*Baseline!B$68/Baseline!B$75 + Baseline!B$46 * Baseline!B$54*Baseline!B$54/Baseline!B$76 + Baseline!B$47 * Baseline!B$55*Baseline!B$55/Baseline!B$77 + Baseline!B$56*Baseline!B$56/Baseline!B$78)</f>
        <v>0.00001748989118</v>
      </c>
      <c r="F829" s="84">
        <f>Baseline!B$33 * (C829 * Baseline!B$68*Baseline!B$59/Baseline!B$75 + Baseline!B$46 * Baseline!B$54*Baseline!B$69/Baseline!B$76 + Baseline!B$47 * Baseline!B$55*Baseline!B$57/Baseline!B$77 + Baseline!B$56*Baseline!B$58/Baseline!B$78)</f>
        <v>0.0000002390010003</v>
      </c>
      <c r="G829" s="85">
        <f>Baseline!B$33 * (C829 * Baseline!B$68*Baseline!B$60/Baseline!B$75 + Baseline!B$46 * Baseline!B$54*Baseline!B$61/Baseline!B$76 + Baseline!B$47 * Baseline!B$55*Baseline!B$70/Baseline!B$77 + Baseline!B$56*Baseline!B$62/Baseline!B$78)</f>
        <v>0.0000002002640805</v>
      </c>
      <c r="H829" s="84">
        <f>Baseline!B$33 * (C829 * Baseline!B$68*Baseline!B$63/Baseline!B$75 + Baseline!B$46 * Baseline!B$54*Baseline!B$64/Baseline!B$76 + Baseline!B$47 * Baseline!B$55*Baseline!B$65/Baseline!B$77 + Baseline!B$56*Baseline!B$71/Baseline!B$78)</f>
        <v>0.000000003673504411</v>
      </c>
      <c r="I829" s="84">
        <f>Baseline!B$33 * (C829 * Baseline!B$59*Baseline!B$68/Baseline!B$75 + Baseline!B$46 * Baseline!B$69*Baseline!B$54/Baseline!B$76 + Baseline!B$47 * Baseline!B$57*Baseline!B$55/Baseline!B$77 + Baseline!B$58*Baseline!B$56/Baseline!B$78)</f>
        <v>0.0000002390010003</v>
      </c>
      <c r="J829" s="85">
        <f>Baseline!B$33 * (C829 * Baseline!B$59*Baseline!B$59/Baseline!B$75 + Baseline!B$46 * Baseline!B$69*Baseline!B$69/Baseline!B$76 + Baseline!B$47 * Baseline!B$57*Baseline!B$57/Baseline!B$77 + Baseline!B$58*Baseline!B$58/Baseline!B$78)</f>
        <v>0.000002116574424</v>
      </c>
      <c r="K829" s="84">
        <f>Baseline!B$33 * (C829 * Baseline!B$59*Baseline!B$60/Baseline!B$75 + Baseline!B$46 * Baseline!B$69*Baseline!B$61/Baseline!B$76 + Baseline!B$47 * Baseline!B$57*Baseline!B$70/Baseline!B$77 + Baseline!B$58*Baseline!B$62/Baseline!B$78)</f>
        <v>0.00000001648976617</v>
      </c>
      <c r="L829" s="85">
        <f>Baseline!B$33 * (C829 * Baseline!B$59*Baseline!B$63/Baseline!B$75 + Baseline!B$46 * Baseline!B$69*Baseline!B$64/Baseline!B$76 + Baseline!B$47 * Baseline!B$57*Baseline!B$65/Baseline!B$77 + Baseline!B$58*Baseline!B$71/Baseline!B$78)</f>
        <v>0.00000001707278839</v>
      </c>
      <c r="M829" s="84">
        <f>Baseline!B$33 * (C829 * Baseline!B$60*Baseline!B$68/Baseline!B$75 + Baseline!B$46 * Baseline!B$61*Baseline!B$54/Baseline!B$76 + Baseline!B$47 * Baseline!B$70*Baseline!B$55/Baseline!B$77 + Baseline!B$62*Baseline!B$56/Baseline!B$78)</f>
        <v>0.0000002002640805</v>
      </c>
      <c r="N829" s="85">
        <f>Baseline!B$33 * (C829 * Baseline!B$60*Baseline!B$59/Baseline!B$75 + Baseline!B$46 * Baseline!B$61*Baseline!B$69/Baseline!B$76 + Baseline!B$47 * Baseline!B$70*Baseline!B$57/Baseline!B$77 + Baseline!B$62*Baseline!B$58/Baseline!B$78)</f>
        <v>0.00000001648976617</v>
      </c>
      <c r="O829" s="85">
        <f>Baseline!B$33 * (C829 * Baseline!B$60*Baseline!B$60/Baseline!B$75 + Baseline!B$46 * Baseline!B$61*Baseline!B$61/Baseline!B$76 + Baseline!B$47 * Baseline!B$70*Baseline!B$70/Baseline!B$77 + Baseline!B$62*Baseline!B$62/Baseline!B$78)</f>
        <v>0.000001589267478</v>
      </c>
      <c r="P829" s="84">
        <f>Baseline!B$33 * (C829 * Baseline!B$60*Baseline!B$63/Baseline!B$75 + Baseline!B$46 * Baseline!B$61*Baseline!B$64/Baseline!B$76 + Baseline!B$47 * Baseline!B$70*Baseline!B$65/Baseline!B$77 + Baseline!B$62*Baseline!B$71/Baseline!B$78)</f>
        <v>0.000000001956387244</v>
      </c>
      <c r="Q829" s="84">
        <f>Baseline!B$33 * (C829 * Baseline!B$63*Baseline!B$68/Baseline!B$75 + Baseline!B$46 * Baseline!B$64*Baseline!B$54/Baseline!B$76 + Baseline!B$47 * Baseline!B$65*Baseline!B$55/Baseline!B$77 + Baseline!B$71*Baseline!B$56/Baseline!B$78)</f>
        <v>0.000000003673504411</v>
      </c>
      <c r="R829" s="84">
        <f>Baseline!B$33 * (C829 * Baseline!B$63*Baseline!B$59/Baseline!B$75 + Baseline!B$46 * Baseline!B$64*Baseline!B$69/Baseline!B$76 + Baseline!B$47 * Baseline!B$65*Baseline!B$57/Baseline!B$77 + Baseline!B$71*Baseline!B$58/Baseline!B$78)</f>
        <v>0.00000001707278839</v>
      </c>
      <c r="S829" s="84">
        <f>Baseline!B$33 * (C829 * Baseline!B$63*Baseline!B$60/Baseline!B$75 + Baseline!B$46 * Baseline!B$64*Baseline!B$61/Baseline!B$76 + Baseline!B$47 * Baseline!B$65*Baseline!B$70/Baseline!B$77 + Baseline!B$71*Baseline!B$62/Baseline!B$78)</f>
        <v>0.000000001956387244</v>
      </c>
      <c r="T829" s="84">
        <f>Baseline!B$33 * (C829 * Baseline!B$63*Baseline!B$63/Baseline!B$75 + Baseline!B$46 * Baseline!B$64*Baseline!B$64/Baseline!B$76 + Baseline!B$47 * Baseline!B$65*Baseline!B$65/Baseline!B$77 + Baseline!B$71*Baseline!B$71/Baseline!B$78)</f>
        <v>0.00000009856721676</v>
      </c>
      <c r="U829" s="83"/>
      <c r="V829" s="84">
        <f>E829 * ( Baseline!B$89 * Baseline!B$7 )</f>
        <v>0.1815275805</v>
      </c>
      <c r="W829" s="84">
        <f>F829 * ( Baseline!D$89 * Baseline!B$11 )</f>
        <v>0.004408754821</v>
      </c>
      <c r="X829" s="84">
        <f>G829 * ( Baseline!F$89 * Baseline!B$16 )</f>
        <v>0.006956126759</v>
      </c>
      <c r="Y829" s="84">
        <f>H829 * ( Baseline!H$89 * Baseline!B$18 )</f>
        <v>0.001291874032</v>
      </c>
      <c r="Z829" s="86">
        <f t="shared" si="1"/>
        <v>0.1941843361</v>
      </c>
      <c r="AA829" s="84">
        <f>I829 * ( Baseline!B$89 * Baseline!B$7 )</f>
        <v>0.002480591382</v>
      </c>
      <c r="AB829" s="85">
        <f>J829 * ( Baseline!D$89 * Baseline!B$11 )</f>
        <v>0.03904359265</v>
      </c>
      <c r="AC829" s="85">
        <f>K829 * ( Baseline!F$89 * Baseline!B$16 )</f>
        <v>0.0005727682338</v>
      </c>
      <c r="AD829" s="85">
        <f>L829 * ( Baseline!F$89 * Baseline!B$16 )</f>
        <v>0.0005930193766</v>
      </c>
      <c r="AE829" s="86">
        <f t="shared" si="2"/>
        <v>0.04268997164</v>
      </c>
      <c r="AF829" s="86">
        <f>M829 * ( Baseline!B$89 * Baseline!B$7 )</f>
        <v>0.002078540891</v>
      </c>
      <c r="AG829" s="86">
        <f>N829 * ( Baseline!D$89 * Baseline!B$11 )</f>
        <v>0.0003041800494</v>
      </c>
      <c r="AH829" s="86">
        <f>O829 * ( Baseline!F$89 * Baseline!B$16 )</f>
        <v>0.05520284018</v>
      </c>
      <c r="AI829" s="86">
        <f>P829 * ( Baseline!H$89 * Baseline!B$18 )</f>
        <v>0.0006880094848</v>
      </c>
      <c r="AJ829" s="86">
        <f t="shared" si="3"/>
        <v>0.05827357061</v>
      </c>
      <c r="AK829" s="86">
        <f>Q829 * ( Baseline!B$89 * Baseline!B$7 )</f>
        <v>0.00003812730228</v>
      </c>
      <c r="AL829" s="86">
        <f>R829 * ( Baseline!D$89 * Baseline!B$11 )</f>
        <v>0.0003149348247</v>
      </c>
      <c r="AM829" s="86">
        <f>S829 * ( Baseline!F$89 * Baseline!B$16 )</f>
        <v>0.00006795466081</v>
      </c>
      <c r="AN829" s="86">
        <f>T829 * ( Baseline!H$89 * Baseline!B$18 )</f>
        <v>0.03466347484</v>
      </c>
      <c r="AO829" s="86">
        <f t="shared" si="4"/>
        <v>0.03508449163</v>
      </c>
      <c r="AP829" s="62"/>
      <c r="AQ829" s="86">
        <f>V829 * ( (1-Baseline!B$90-Baseline!B$89) + (1-B829)*Baseline!B$90 )</f>
        <v>0.1162955057</v>
      </c>
      <c r="AR829" s="86">
        <f>W829 * ( (1-Baseline!B$90-Baseline!B$89) + (1-B829)*Baseline!B$90 )</f>
        <v>0.002824465406</v>
      </c>
      <c r="AS829" s="86">
        <f>X829 * ( (1-Baseline!B$90-Baseline!B$89) + (1-B829)*Baseline!B$90 )</f>
        <v>0.00445643729</v>
      </c>
      <c r="AT829" s="86">
        <f>Y829 * ( (1-Baseline!B$90-Baseline!B$89) + (1-B829)*Baseline!B$90 )</f>
        <v>0.0008276381109</v>
      </c>
      <c r="AU829" s="86">
        <f t="shared" si="5"/>
        <v>0.1244040465</v>
      </c>
      <c r="AV829" s="86">
        <f>AA829 * ( (1-Baseline!D$90-Baseline!D$89) + (1-B829)*Baseline!D$90 )</f>
        <v>0.00203726966</v>
      </c>
      <c r="AW829" s="86">
        <f>AB829 * ( (1-Baseline!D$90-Baseline!D$89) + (1-B829)*Baseline!D$90 )</f>
        <v>0.03206587239</v>
      </c>
      <c r="AX829" s="86">
        <f>AC829 * ( (1-Baseline!D$90-Baseline!D$89) + (1-B829)*Baseline!D$90 )</f>
        <v>0.0004704053048</v>
      </c>
      <c r="AY829" s="86">
        <f>AD829 * ( (1-Baseline!D$90-Baseline!D$89) + (1-B829)*Baseline!D$90 )</f>
        <v>0.0004870372415</v>
      </c>
      <c r="AZ829" s="86">
        <f t="shared" si="6"/>
        <v>0.0350605846</v>
      </c>
      <c r="BA829" s="86">
        <f>AF829 * ( (1-Baseline!F$90-Baseline!F$89) + (1-Baseline!B$36)*Baseline!F$90 )</f>
        <v>0.001495784539</v>
      </c>
      <c r="BB829" s="86">
        <f>AG829 * ( (1-Baseline!F$90-Baseline!F$89) + (1-Baseline!B$36)*Baseline!F$90 )</f>
        <v>0.0002188976973</v>
      </c>
      <c r="BC829" s="86">
        <f>AH829 * ( (1-Baseline!F$90-Baseline!F$89) + (1-Baseline!B$36)*Baseline!F$90 )</f>
        <v>0.03972573029</v>
      </c>
      <c r="BD829" s="86">
        <f>AI829 * ( (1-Baseline!F$90-Baseline!F$89) + (1-Baseline!B$36)*Baseline!F$90 )</f>
        <v>0.0004951136416</v>
      </c>
      <c r="BE829" s="86">
        <f t="shared" si="7"/>
        <v>0.04193552616</v>
      </c>
      <c r="BF829" s="86">
        <f>AK829 * ( (1-Baseline!H$90-Baseline!H$89) + (1-Baseline!B$36)*Baseline!H$90 )</f>
        <v>0.00003020902414</v>
      </c>
      <c r="BG829" s="86">
        <f>AL829 * ( (1-Baseline!H$90-Baseline!H$89) + (1-Baseline!B$36)*Baseline!H$90 )</f>
        <v>0.0002495291603</v>
      </c>
      <c r="BH829" s="86">
        <f>AM829 * ( (1-Baseline!H$90-Baseline!H$89) + (1-Baseline!B$36)*Baseline!H$90 )</f>
        <v>0.00005384183685</v>
      </c>
      <c r="BI829" s="86">
        <f>AN829 * ( (1-Baseline!H$90-Baseline!H$89) + (1-Baseline!B$36)*Baseline!H$90 )</f>
        <v>0.02746456438</v>
      </c>
      <c r="BJ829" s="86">
        <f t="shared" si="8"/>
        <v>0.02779814441</v>
      </c>
      <c r="BK829" s="62"/>
      <c r="BL829" s="86">
        <f t="shared" si="19"/>
        <v>0.934820924</v>
      </c>
      <c r="BM829" s="86">
        <f t="shared" si="20"/>
        <v>0.02270396732</v>
      </c>
      <c r="BN829" s="86">
        <f t="shared" si="21"/>
        <v>0.03582228565</v>
      </c>
      <c r="BO829" s="86">
        <f t="shared" si="22"/>
        <v>0.006652823073</v>
      </c>
      <c r="BP829" s="86">
        <f t="shared" si="9"/>
        <v>1</v>
      </c>
      <c r="BQ829" s="86">
        <f t="shared" si="23"/>
        <v>0.05810712181</v>
      </c>
      <c r="BR829" s="86">
        <f t="shared" si="24"/>
        <v>0.9145846471</v>
      </c>
      <c r="BS829" s="86">
        <f t="shared" si="25"/>
        <v>0.01341692702</v>
      </c>
      <c r="BT829" s="86">
        <f t="shared" si="26"/>
        <v>0.01389130407</v>
      </c>
      <c r="BU829" s="86">
        <f t="shared" si="10"/>
        <v>1</v>
      </c>
      <c r="BV829" s="86">
        <f t="shared" si="27"/>
        <v>0.03566867226</v>
      </c>
      <c r="BW829" s="86">
        <f t="shared" si="28"/>
        <v>0.005219862903</v>
      </c>
      <c r="BX829" s="86">
        <f t="shared" si="29"/>
        <v>0.9473049207</v>
      </c>
      <c r="BY829" s="86">
        <f t="shared" si="30"/>
        <v>0.01180654416</v>
      </c>
      <c r="BZ829" s="86">
        <f t="shared" si="11"/>
        <v>1</v>
      </c>
      <c r="CA829" s="86">
        <f t="shared" si="31"/>
        <v>0.001086728082</v>
      </c>
      <c r="CB829" s="86">
        <f t="shared" si="32"/>
        <v>0.008976468237</v>
      </c>
      <c r="CC829" s="86">
        <f t="shared" si="33"/>
        <v>0.001936886005</v>
      </c>
      <c r="CD829" s="86">
        <f t="shared" si="34"/>
        <v>0.9879999177</v>
      </c>
      <c r="CE829" s="86">
        <f t="shared" si="12"/>
        <v>1</v>
      </c>
      <c r="CF829" s="62"/>
      <c r="CG829" s="86">
        <f t="shared" si="35"/>
        <v>0.934820924</v>
      </c>
      <c r="CH829" s="86">
        <f t="shared" si="36"/>
        <v>0.02270396732</v>
      </c>
      <c r="CI829" s="86">
        <f t="shared" si="37"/>
        <v>0.03582228565</v>
      </c>
      <c r="CJ829" s="86">
        <f t="shared" si="38"/>
        <v>0.006652823073</v>
      </c>
      <c r="CK829" s="86">
        <f t="shared" si="13"/>
        <v>1</v>
      </c>
      <c r="CL829" s="86">
        <f t="shared" si="39"/>
        <v>0.05810712181</v>
      </c>
      <c r="CM829" s="86">
        <f t="shared" si="40"/>
        <v>0.9145846471</v>
      </c>
      <c r="CN829" s="86">
        <f t="shared" si="41"/>
        <v>0.01341692702</v>
      </c>
      <c r="CO829" s="86">
        <f t="shared" si="42"/>
        <v>0.01389130407</v>
      </c>
      <c r="CP829" s="86">
        <f t="shared" si="14"/>
        <v>1</v>
      </c>
      <c r="CQ829" s="86">
        <f t="shared" si="43"/>
        <v>0.03566867226</v>
      </c>
      <c r="CR829" s="86">
        <f t="shared" si="44"/>
        <v>0.005219862903</v>
      </c>
      <c r="CS829" s="86">
        <f t="shared" si="45"/>
        <v>0.9473049207</v>
      </c>
      <c r="CT829" s="86">
        <f t="shared" si="46"/>
        <v>0.01180654416</v>
      </c>
      <c r="CU829" s="86">
        <f t="shared" si="15"/>
        <v>1</v>
      </c>
      <c r="CV829" s="86">
        <f t="shared" si="47"/>
        <v>0.001086728082</v>
      </c>
      <c r="CW829" s="86">
        <f t="shared" si="48"/>
        <v>0.008976468237</v>
      </c>
      <c r="CX829" s="86">
        <f t="shared" si="49"/>
        <v>0.001936886005</v>
      </c>
      <c r="CY829" s="86">
        <f t="shared" si="50"/>
        <v>0.9879999177</v>
      </c>
      <c r="CZ829" s="86">
        <f t="shared" si="16"/>
        <v>1</v>
      </c>
      <c r="DA829" s="62"/>
      <c r="DB829" s="86">
        <f>(AQ829*Baseline!B$7 + AV829*Baseline!B$11 + BA829*Baseline!B$16 + BF829*Baseline!B$18)</f>
        <v>67166.81333</v>
      </c>
      <c r="DC829" s="86">
        <f>(AR829*Baseline!B$7 + AW829*Baseline!B$11 + BB829*Baseline!B$16 + BG829*Baseline!B$18)</f>
        <v>82296.35337</v>
      </c>
      <c r="DD829" s="86">
        <f>(AS829*Baseline!B$7 + AX829*Baseline!B$11 + BC829*Baseline!B$16 + BH829*Baseline!B$18)</f>
        <v>138724.3877</v>
      </c>
      <c r="DE829" s="86">
        <f>(AT829*Baseline!B$7 + AY829*Baseline!B$11 + BD829*Baseline!B$16 + BI829*Baseline!B$18)</f>
        <v>1260729.421</v>
      </c>
      <c r="DF829" s="86">
        <f t="shared" si="17"/>
        <v>1548916.976</v>
      </c>
      <c r="DG829" s="62"/>
      <c r="DH829" s="86">
        <f t="shared" si="51"/>
        <v>0.0433637273</v>
      </c>
      <c r="DI829" s="86">
        <f t="shared" si="52"/>
        <v>0.05313154589</v>
      </c>
      <c r="DJ829" s="86">
        <f t="shared" si="53"/>
        <v>0.08956218432</v>
      </c>
      <c r="DK829" s="86">
        <f t="shared" si="54"/>
        <v>0.8139425425</v>
      </c>
      <c r="DL829" s="86">
        <f t="shared" si="18"/>
        <v>1</v>
      </c>
      <c r="DM829" s="62"/>
      <c r="DN829" s="86">
        <f>DH829 / (Baseline!B$7/Baseline!B$17)</f>
        <v>4.628792672</v>
      </c>
      <c r="DO829" s="86">
        <f>DI829 / (Baseline!B$11/Baseline!B$17)</f>
        <v>1.282620948</v>
      </c>
      <c r="DP829" s="86">
        <f>DJ829 / (Baseline!B$16/Baseline!B$17)</f>
        <v>1.384006411</v>
      </c>
      <c r="DQ829" s="86">
        <f>DK829 / (Baseline!B$18/Baseline!B$17)</f>
        <v>0.9202339009</v>
      </c>
      <c r="DR829" s="62"/>
      <c r="DS829" s="86">
        <f>DH829 / Baseline!H$117</f>
        <v>1.734857566</v>
      </c>
      <c r="DT829" s="86">
        <f>DI829 / Baseline!H$118</f>
        <v>1.195993873</v>
      </c>
      <c r="DU829" s="86">
        <f>DJ829 / Baseline!H$119</f>
        <v>1.070663463</v>
      </c>
      <c r="DV829" s="86">
        <f>DK829 / Baseline!H$120</f>
        <v>0.9610519791</v>
      </c>
      <c r="DW829" s="87"/>
      <c r="DX829" s="86">
        <f>(AU829*Baseline!B$34)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0.03119013823</v>
      </c>
      <c r="DY829" s="86">
        <f>(AZ829*Baseline!B$34) + (Baseline!D$90*(1-Baseline!D$91)*Baseline!B$35) + (Baseline!D$90*Baseline!D$91*((1-Baseline!D$92)*Baseline!B$40 + Baseline!D$92*Baseline!B$41))</f>
        <v>0.01167265569</v>
      </c>
      <c r="DZ829" s="86">
        <f>(BE829*Baseline!B$34) + (Baseline!F$90*(1-Baseline!F$91)*Baseline!B$35) + (Baseline!F$90*Baseline!F$91*((1-Baseline!F$92)*Baseline!B$40 + Baseline!F$92*Baseline!B$41))</f>
        <v>0.01402096892</v>
      </c>
      <c r="EA829" s="86">
        <f>(BJ829*Baseline!B$34) + (Baseline!H$90*(1-Baseline!H$91)*Baseline!B$35) + (Baseline!H$90*Baseline!H$91*((1-Baseline!H$92)*Baseline!B$40 + Baseline!H$92*Baseline!B$41))</f>
        <v>0.009314721661</v>
      </c>
      <c r="EB829" s="86">
        <f>( DX829*Baseline!B$7 + DY829*Baseline!B$11 + DZ829*Baseline!B$16 + EA829*Baseline!B$18 ) / Baseline!B$17</f>
        <v>0.009921883654</v>
      </c>
    </row>
    <row r="830">
      <c r="A830" s="73" t="s">
        <v>1006</v>
      </c>
      <c r="B830" s="85">
        <f>MIN( MAX( NORMINV( MCrands!B830, (B$5+B$4)/2, (B$5-B$4)/3.29 ), 0 ), 1 )</f>
        <v>0.6039993539</v>
      </c>
      <c r="C830" s="85">
        <f>MAX( NORMINV( MCrands!C830, (C$5+C$4)/2, (C$5-C$4)/3.29 ), 0 )</f>
        <v>2.81460497</v>
      </c>
      <c r="D830" s="83"/>
      <c r="E830" s="84">
        <f>Baseline!B$33 * (C830 * Baseline!B$68*Baseline!B$68/Baseline!B$75 + Baseline!B$46 * Baseline!B$54*Baseline!B$54/Baseline!B$76 + Baseline!B$47 * Baseline!B$55*Baseline!B$55/Baseline!B$77 + Baseline!B$56*Baseline!B$56/Baseline!B$78)</f>
        <v>0.00001997696183</v>
      </c>
      <c r="F830" s="84">
        <f>Baseline!B$33 * (C830 * Baseline!B$68*Baseline!B$59/Baseline!B$75 + Baseline!B$46 * Baseline!B$54*Baseline!B$69/Baseline!B$76 + Baseline!B$47 * Baseline!B$55*Baseline!B$57/Baseline!B$77 + Baseline!B$56*Baseline!B$58/Baseline!B$78)</f>
        <v>0.0000002393936956</v>
      </c>
      <c r="G830" s="85">
        <f>Baseline!B$33 * (C830 * Baseline!B$68*Baseline!B$60/Baseline!B$75 + Baseline!B$46 * Baseline!B$54*Baseline!B$61/Baseline!B$76 + Baseline!B$47 * Baseline!B$55*Baseline!B$70/Baseline!B$77 + Baseline!B$56*Baseline!B$62/Baseline!B$78)</f>
        <v>0.0000002012294566</v>
      </c>
      <c r="H830" s="84">
        <f>Baseline!B$33 * (C830 * Baseline!B$68*Baseline!B$63/Baseline!B$75 + Baseline!B$46 * Baseline!B$54*Baseline!B$64/Baseline!B$76 + Baseline!B$47 * Baseline!B$55*Baseline!B$65/Baseline!B$77 + Baseline!B$56*Baseline!B$71/Baseline!B$78)</f>
        <v>0.000000003770042022</v>
      </c>
      <c r="I830" s="84">
        <f>Baseline!B$33 * (C830 * Baseline!B$59*Baseline!B$68/Baseline!B$75 + Baseline!B$46 * Baseline!B$69*Baseline!B$54/Baseline!B$76 + Baseline!B$47 * Baseline!B$57*Baseline!B$55/Baseline!B$77 + Baseline!B$58*Baseline!B$56/Baseline!B$78)</f>
        <v>0.0000002393936956</v>
      </c>
      <c r="J830" s="85">
        <f>Baseline!B$33 * (C830 * Baseline!B$59*Baseline!B$59/Baseline!B$75 + Baseline!B$46 * Baseline!B$69*Baseline!B$69/Baseline!B$76 + Baseline!B$47 * Baseline!B$57*Baseline!B$57/Baseline!B$77 + Baseline!B$58*Baseline!B$58/Baseline!B$78)</f>
        <v>0.000002116574486</v>
      </c>
      <c r="K830" s="84">
        <f>Baseline!B$33 * (C830 * Baseline!B$59*Baseline!B$60/Baseline!B$75 + Baseline!B$46 * Baseline!B$69*Baseline!B$61/Baseline!B$76 + Baseline!B$47 * Baseline!B$57*Baseline!B$70/Baseline!B$77 + Baseline!B$58*Baseline!B$62/Baseline!B$78)</f>
        <v>0.00000001648991859</v>
      </c>
      <c r="L830" s="85">
        <f>Baseline!B$33 * (C830 * Baseline!B$59*Baseline!B$63/Baseline!B$75 + Baseline!B$46 * Baseline!B$69*Baseline!B$64/Baseline!B$76 + Baseline!B$47 * Baseline!B$57*Baseline!B$65/Baseline!B$77 + Baseline!B$58*Baseline!B$71/Baseline!B$78)</f>
        <v>0.00000001707280363</v>
      </c>
      <c r="M830" s="84">
        <f>Baseline!B$33 * (C830 * Baseline!B$60*Baseline!B$68/Baseline!B$75 + Baseline!B$46 * Baseline!B$61*Baseline!B$54/Baseline!B$76 + Baseline!B$47 * Baseline!B$70*Baseline!B$55/Baseline!B$77 + Baseline!B$62*Baseline!B$56/Baseline!B$78)</f>
        <v>0.0000002012294566</v>
      </c>
      <c r="N830" s="85">
        <f>Baseline!B$33 * (C830 * Baseline!B$60*Baseline!B$59/Baseline!B$75 + Baseline!B$46 * Baseline!B$61*Baseline!B$69/Baseline!B$76 + Baseline!B$47 * Baseline!B$70*Baseline!B$57/Baseline!B$77 + Baseline!B$62*Baseline!B$58/Baseline!B$78)</f>
        <v>0.00000001648991859</v>
      </c>
      <c r="O830" s="85">
        <f>Baseline!B$33 * (C830 * Baseline!B$60*Baseline!B$60/Baseline!B$75 + Baseline!B$46 * Baseline!B$61*Baseline!B$61/Baseline!B$76 + Baseline!B$47 * Baseline!B$70*Baseline!B$70/Baseline!B$77 + Baseline!B$62*Baseline!B$62/Baseline!B$78)</f>
        <v>0.000001589267852</v>
      </c>
      <c r="P830" s="84">
        <f>Baseline!B$33 * (C830 * Baseline!B$60*Baseline!B$63/Baseline!B$75 + Baseline!B$46 * Baseline!B$61*Baseline!B$64/Baseline!B$76 + Baseline!B$47 * Baseline!B$70*Baseline!B$65/Baseline!B$77 + Baseline!B$62*Baseline!B$71/Baseline!B$78)</f>
        <v>0.000000001956424716</v>
      </c>
      <c r="Q830" s="84">
        <f>Baseline!B$33 * (C830 * Baseline!B$63*Baseline!B$68/Baseline!B$75 + Baseline!B$46 * Baseline!B$64*Baseline!B$54/Baseline!B$76 + Baseline!B$47 * Baseline!B$65*Baseline!B$55/Baseline!B$77 + Baseline!B$71*Baseline!B$56/Baseline!B$78)</f>
        <v>0.000000003770042022</v>
      </c>
      <c r="R830" s="84">
        <f>Baseline!B$33 * (C830 * Baseline!B$63*Baseline!B$59/Baseline!B$75 + Baseline!B$46 * Baseline!B$64*Baseline!B$69/Baseline!B$76 + Baseline!B$47 * Baseline!B$65*Baseline!B$57/Baseline!B$77 + Baseline!B$71*Baseline!B$58/Baseline!B$78)</f>
        <v>0.00000001707280363</v>
      </c>
      <c r="S830" s="84">
        <f>Baseline!B$33 * (C830 * Baseline!B$63*Baseline!B$60/Baseline!B$75 + Baseline!B$46 * Baseline!B$64*Baseline!B$61/Baseline!B$76 + Baseline!B$47 * Baseline!B$65*Baseline!B$70/Baseline!B$77 + Baseline!B$71*Baseline!B$62/Baseline!B$78)</f>
        <v>0.000000001956424716</v>
      </c>
      <c r="T830" s="84">
        <f>Baseline!B$33 * (C830 * Baseline!B$63*Baseline!B$63/Baseline!B$75 + Baseline!B$46 * Baseline!B$64*Baseline!B$64/Baseline!B$76 + Baseline!B$47 * Baseline!B$65*Baseline!B$65/Baseline!B$77 + Baseline!B$71*Baseline!B$71/Baseline!B$78)</f>
        <v>0.00000009856722051</v>
      </c>
      <c r="U830" s="83"/>
      <c r="V830" s="84">
        <f>E830 * ( Baseline!B$89 * Baseline!B$7 )</f>
        <v>0.2073408868</v>
      </c>
      <c r="W830" s="84">
        <f>F830 * ( Baseline!D$89 * Baseline!B$11 )</f>
        <v>0.004415998713</v>
      </c>
      <c r="X830" s="84">
        <f>G830 * ( Baseline!F$89 * Baseline!B$16 )</f>
        <v>0.006989658876</v>
      </c>
      <c r="Y830" s="84">
        <f>H830 * ( Baseline!H$89 * Baseline!B$18 )</f>
        <v>0.001325823748</v>
      </c>
      <c r="Z830" s="86">
        <f t="shared" si="1"/>
        <v>0.2200723681</v>
      </c>
      <c r="AA830" s="84">
        <f>I830 * ( Baseline!B$89 * Baseline!B$7 )</f>
        <v>0.002484667167</v>
      </c>
      <c r="AB830" s="85">
        <f>J830 * ( Baseline!D$89 * Baseline!B$11 )</f>
        <v>0.03904359379</v>
      </c>
      <c r="AC830" s="85">
        <f>K830 * ( Baseline!F$89 * Baseline!B$16 )</f>
        <v>0.0005727735284</v>
      </c>
      <c r="AD830" s="85">
        <f>L830 * ( Baseline!F$89 * Baseline!B$16 )</f>
        <v>0.0005930199061</v>
      </c>
      <c r="AE830" s="86">
        <f t="shared" si="2"/>
        <v>0.04269405439</v>
      </c>
      <c r="AF830" s="86">
        <f>M830 * ( Baseline!B$89 * Baseline!B$7 )</f>
        <v>0.00208856053</v>
      </c>
      <c r="AG830" s="86">
        <f>N830 * ( Baseline!D$89 * Baseline!B$11 )</f>
        <v>0.0003041828612</v>
      </c>
      <c r="AH830" s="86">
        <f>O830 * ( Baseline!F$89 * Baseline!B$16 )</f>
        <v>0.0552028532</v>
      </c>
      <c r="AI830" s="86">
        <f>P830 * ( Baseline!H$89 * Baseline!B$18 )</f>
        <v>0.0006880226627</v>
      </c>
      <c r="AJ830" s="86">
        <f t="shared" si="3"/>
        <v>0.05828361925</v>
      </c>
      <c r="AK830" s="86">
        <f>Q830 * ( Baseline!B$89 * Baseline!B$7 )</f>
        <v>0.00003912926614</v>
      </c>
      <c r="AL830" s="86">
        <f>R830 * ( Baseline!D$89 * Baseline!B$11 )</f>
        <v>0.0003149351059</v>
      </c>
      <c r="AM830" s="86">
        <f>S830 * ( Baseline!F$89 * Baseline!B$16 )</f>
        <v>0.00006795596239</v>
      </c>
      <c r="AN830" s="86">
        <f>T830 * ( Baseline!H$89 * Baseline!B$18 )</f>
        <v>0.03466347616</v>
      </c>
      <c r="AO830" s="86">
        <f t="shared" si="4"/>
        <v>0.03508549649</v>
      </c>
      <c r="AP830" s="62"/>
      <c r="AQ830" s="86">
        <f>V830 * ( (1-Baseline!B$90-Baseline!B$89) + (1-B830)*Baseline!B$90 )</f>
        <v>0.09144574393</v>
      </c>
      <c r="AR830" s="86">
        <f>W830 * ( (1-Baseline!B$90-Baseline!B$89) + (1-B830)*Baseline!B$90 )</f>
        <v>0.001947634612</v>
      </c>
      <c r="AS830" s="86">
        <f>X830 * ( (1-Baseline!B$90-Baseline!B$89) + (1-B830)*Baseline!B$90 )</f>
        <v>0.00308272317</v>
      </c>
      <c r="AT830" s="86">
        <f>Y830 * ( (1-Baseline!B$90-Baseline!B$89) + (1-B830)*Baseline!B$90 )</f>
        <v>0.0005847420682</v>
      </c>
      <c r="AU830" s="86">
        <f t="shared" si="5"/>
        <v>0.09706084378</v>
      </c>
      <c r="AV830" s="86">
        <f>AA830 * ( (1-Baseline!D$90-Baseline!D$89) + (1-B830)*Baseline!D$90 )</f>
        <v>0.001790964715</v>
      </c>
      <c r="AW830" s="86">
        <f>AB830 * ( (1-Baseline!D$90-Baseline!D$89) + (1-B830)*Baseline!D$90 )</f>
        <v>0.02814288358</v>
      </c>
      <c r="AX830" s="86">
        <f>AC830 * ( (1-Baseline!D$90-Baseline!D$89) + (1-B830)*Baseline!D$90 )</f>
        <v>0.0004128589908</v>
      </c>
      <c r="AY830" s="86">
        <f>AD830 * ( (1-Baseline!D$90-Baseline!D$89) + (1-B830)*Baseline!D$90 )</f>
        <v>0.0004274527153</v>
      </c>
      <c r="AZ830" s="86">
        <f t="shared" si="6"/>
        <v>0.03077416</v>
      </c>
      <c r="BA830" s="86">
        <f>AF830 * ( (1-Baseline!F$90-Baseline!F$89) + (1-Baseline!B$36)*Baseline!F$90 )</f>
        <v>0.001502994991</v>
      </c>
      <c r="BB830" s="86">
        <f>AG830 * ( (1-Baseline!F$90-Baseline!F$89) + (1-Baseline!B$36)*Baseline!F$90 )</f>
        <v>0.0002188997208</v>
      </c>
      <c r="BC830" s="86">
        <f>AH830 * ( (1-Baseline!F$90-Baseline!F$89) + (1-Baseline!B$36)*Baseline!F$90 )</f>
        <v>0.03972573965</v>
      </c>
      <c r="BD830" s="86">
        <f>AI830 * ( (1-Baseline!F$90-Baseline!F$89) + (1-Baseline!B$36)*Baseline!F$90 )</f>
        <v>0.0004951231248</v>
      </c>
      <c r="BE830" s="86">
        <f t="shared" si="7"/>
        <v>0.04194275749</v>
      </c>
      <c r="BF830" s="86">
        <f>AK830 * ( (1-Baseline!H$90-Baseline!H$89) + (1-Baseline!B$36)*Baseline!H$90 )</f>
        <v>0.00003100290015</v>
      </c>
      <c r="BG830" s="86">
        <f>AL830 * ( (1-Baseline!H$90-Baseline!H$89) + (1-Baseline!B$36)*Baseline!H$90 )</f>
        <v>0.0002495293831</v>
      </c>
      <c r="BH830" s="86">
        <f>AM830 * ( (1-Baseline!H$90-Baseline!H$89) + (1-Baseline!B$36)*Baseline!H$90 )</f>
        <v>0.00005384286812</v>
      </c>
      <c r="BI830" s="86">
        <f>AN830 * ( (1-Baseline!H$90-Baseline!H$89) + (1-Baseline!B$36)*Baseline!H$90 )</f>
        <v>0.02746456543</v>
      </c>
      <c r="BJ830" s="86">
        <f t="shared" si="8"/>
        <v>0.02779894058</v>
      </c>
      <c r="BK830" s="62"/>
      <c r="BL830" s="86">
        <f t="shared" si="19"/>
        <v>0.9421486603</v>
      </c>
      <c r="BM830" s="86">
        <f t="shared" si="20"/>
        <v>0.02006612075</v>
      </c>
      <c r="BN830" s="86">
        <f t="shared" si="21"/>
        <v>0.03176072914</v>
      </c>
      <c r="BO830" s="86">
        <f t="shared" si="22"/>
        <v>0.00602448985</v>
      </c>
      <c r="BP830" s="86">
        <f t="shared" si="9"/>
        <v>1</v>
      </c>
      <c r="BQ830" s="86">
        <f t="shared" si="23"/>
        <v>0.05819703007</v>
      </c>
      <c r="BR830" s="86">
        <f t="shared" si="24"/>
        <v>0.9144972139</v>
      </c>
      <c r="BS830" s="86">
        <f t="shared" si="25"/>
        <v>0.01341576799</v>
      </c>
      <c r="BT830" s="86">
        <f t="shared" si="26"/>
        <v>0.01388998807</v>
      </c>
      <c r="BU830" s="86">
        <f t="shared" si="10"/>
        <v>1</v>
      </c>
      <c r="BV830" s="86">
        <f t="shared" si="27"/>
        <v>0.03583443439</v>
      </c>
      <c r="BW830" s="86">
        <f t="shared" si="28"/>
        <v>0.005219011193</v>
      </c>
      <c r="BX830" s="86">
        <f t="shared" si="29"/>
        <v>0.9471418197</v>
      </c>
      <c r="BY830" s="86">
        <f t="shared" si="30"/>
        <v>0.0118047347</v>
      </c>
      <c r="BZ830" s="86">
        <f t="shared" si="11"/>
        <v>1</v>
      </c>
      <c r="CA830" s="86">
        <f t="shared" si="31"/>
        <v>0.001115254736</v>
      </c>
      <c r="CB830" s="86">
        <f t="shared" si="32"/>
        <v>0.008976219161</v>
      </c>
      <c r="CC830" s="86">
        <f t="shared" si="33"/>
        <v>0.001936867629</v>
      </c>
      <c r="CD830" s="86">
        <f t="shared" si="34"/>
        <v>0.9879716585</v>
      </c>
      <c r="CE830" s="86">
        <f t="shared" si="12"/>
        <v>1</v>
      </c>
      <c r="CF830" s="62"/>
      <c r="CG830" s="86">
        <f t="shared" si="35"/>
        <v>0.9421486603</v>
      </c>
      <c r="CH830" s="86">
        <f t="shared" si="36"/>
        <v>0.02006612075</v>
      </c>
      <c r="CI830" s="86">
        <f t="shared" si="37"/>
        <v>0.03176072914</v>
      </c>
      <c r="CJ830" s="86">
        <f t="shared" si="38"/>
        <v>0.00602448985</v>
      </c>
      <c r="CK830" s="86">
        <f t="shared" si="13"/>
        <v>1</v>
      </c>
      <c r="CL830" s="86">
        <f t="shared" si="39"/>
        <v>0.05819703007</v>
      </c>
      <c r="CM830" s="86">
        <f t="shared" si="40"/>
        <v>0.9144972139</v>
      </c>
      <c r="CN830" s="86">
        <f t="shared" si="41"/>
        <v>0.01341576799</v>
      </c>
      <c r="CO830" s="86">
        <f t="shared" si="42"/>
        <v>0.01388998807</v>
      </c>
      <c r="CP830" s="86">
        <f t="shared" si="14"/>
        <v>1</v>
      </c>
      <c r="CQ830" s="86">
        <f t="shared" si="43"/>
        <v>0.03583443439</v>
      </c>
      <c r="CR830" s="86">
        <f t="shared" si="44"/>
        <v>0.005219011193</v>
      </c>
      <c r="CS830" s="86">
        <f t="shared" si="45"/>
        <v>0.9471418197</v>
      </c>
      <c r="CT830" s="86">
        <f t="shared" si="46"/>
        <v>0.0118047347</v>
      </c>
      <c r="CU830" s="86">
        <f t="shared" si="15"/>
        <v>1</v>
      </c>
      <c r="CV830" s="86">
        <f t="shared" si="47"/>
        <v>0.001115254736</v>
      </c>
      <c r="CW830" s="86">
        <f t="shared" si="48"/>
        <v>0.008976219161</v>
      </c>
      <c r="CX830" s="86">
        <f t="shared" si="49"/>
        <v>0.001936867629</v>
      </c>
      <c r="CY830" s="86">
        <f t="shared" si="50"/>
        <v>0.9879716585</v>
      </c>
      <c r="CZ830" s="86">
        <f t="shared" si="16"/>
        <v>1</v>
      </c>
      <c r="DA830" s="62"/>
      <c r="DB830" s="86">
        <f>(AQ830*Baseline!B$7 + AV830*Baseline!B$11 + BA830*Baseline!B$16 + BF830*Baseline!B$18)</f>
        <v>54646.97324</v>
      </c>
      <c r="DC830" s="86">
        <f>(AR830*Baseline!B$7 + AW830*Baseline!B$11 + BB830*Baseline!B$16 + BG830*Baseline!B$18)</f>
        <v>73458.04607</v>
      </c>
      <c r="DD830" s="86">
        <f>(AS830*Baseline!B$7 + AX830*Baseline!B$11 + BC830*Baseline!B$16 + BH830*Baseline!B$18)</f>
        <v>137934.8037</v>
      </c>
      <c r="DE830" s="86">
        <f>(AT830*Baseline!B$7 + AY830*Baseline!B$11 + BD830*Baseline!B$16 + BI830*Baseline!B$18)</f>
        <v>1260483.914</v>
      </c>
      <c r="DF830" s="86">
        <f t="shared" si="17"/>
        <v>1526523.737</v>
      </c>
      <c r="DG830" s="62"/>
      <c r="DH830" s="86">
        <f t="shared" si="51"/>
        <v>0.03579831215</v>
      </c>
      <c r="DI830" s="86">
        <f t="shared" si="52"/>
        <v>0.04812112926</v>
      </c>
      <c r="DJ830" s="86">
        <f t="shared" si="53"/>
        <v>0.09035876769</v>
      </c>
      <c r="DK830" s="86">
        <f t="shared" si="54"/>
        <v>0.8257217909</v>
      </c>
      <c r="DL830" s="86">
        <f t="shared" si="18"/>
        <v>1</v>
      </c>
      <c r="DM830" s="62"/>
      <c r="DN830" s="86">
        <f>DH830 / (Baseline!B$7/Baseline!B$17)</f>
        <v>3.821234365</v>
      </c>
      <c r="DO830" s="86">
        <f>DI830 / (Baseline!B$11/Baseline!B$17)</f>
        <v>1.161667092</v>
      </c>
      <c r="DP830" s="86">
        <f>DJ830 / (Baseline!B$16/Baseline!B$17)</f>
        <v>1.396316031</v>
      </c>
      <c r="DQ830" s="86">
        <f>DK830 / (Baseline!B$18/Baseline!B$17)</f>
        <v>0.9335513811</v>
      </c>
      <c r="DR830" s="62"/>
      <c r="DS830" s="86">
        <f>DH830 / Baseline!H$117</f>
        <v>1.432187142</v>
      </c>
      <c r="DT830" s="86">
        <f>DI830 / Baseline!H$118</f>
        <v>1.083209133</v>
      </c>
      <c r="DU830" s="86">
        <f>DJ830 / Baseline!H$119</f>
        <v>1.080186151</v>
      </c>
      <c r="DV830" s="86">
        <f>DK830 / Baseline!H$120</f>
        <v>0.9749601721</v>
      </c>
      <c r="DW830" s="87"/>
      <c r="DX830" s="86">
        <f>(AU830*Baseline!B$34)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0.02708865782</v>
      </c>
      <c r="DY830" s="86">
        <f>(AZ830*Baseline!B$34) + (Baseline!D$90*(1-Baseline!D$91)*Baseline!B$35) + (Baseline!D$90*Baseline!D$91*((1-Baseline!D$92)*Baseline!B$40 + Baseline!D$92*Baseline!B$41))</f>
        <v>0.011029692</v>
      </c>
      <c r="DZ830" s="86">
        <f>(BE830*Baseline!B$34) + (Baseline!F$90*(1-Baseline!F$91)*Baseline!B$35) + (Baseline!F$90*Baseline!F$91*((1-Baseline!F$92)*Baseline!B$40 + Baseline!F$92*Baseline!B$41))</f>
        <v>0.01402205362</v>
      </c>
      <c r="EA830" s="86">
        <f>(BJ830*Baseline!B$34) + (Baseline!H$90*(1-Baseline!H$91)*Baseline!B$35) + (Baseline!H$90*Baseline!H$91*((1-Baseline!H$92)*Baseline!B$40 + Baseline!H$92*Baseline!B$41))</f>
        <v>0.009314841087</v>
      </c>
      <c r="EB830" s="86">
        <f>( DX830*Baseline!B$7 + DY830*Baseline!B$11 + DZ830*Baseline!B$16 + EA830*Baseline!B$18 ) / Baseline!B$17</f>
        <v>0.009857001494</v>
      </c>
    </row>
    <row r="831">
      <c r="A831" s="73" t="s">
        <v>1007</v>
      </c>
      <c r="B831" s="85">
        <f>MIN( MAX( NORMINV( MCrands!B831, (B$5+B$4)/2, (B$5-B$4)/3.29 ), 0 ), 1 )</f>
        <v>0.5872934437</v>
      </c>
      <c r="C831" s="85">
        <f>MAX( NORMINV( MCrands!C831, (C$5+C$4)/2, (C$5-C$4)/3.29 ), 0 )</f>
        <v>2.547120944</v>
      </c>
      <c r="D831" s="83"/>
      <c r="E831" s="84">
        <f>Baseline!B$33 * (C831 * Baseline!B$68*Baseline!B$68/Baseline!B$75 + Baseline!B$46 * Baseline!B$54*Baseline!B$54/Baseline!B$76 + Baseline!B$47 * Baseline!B$55*Baseline!B$55/Baseline!B$77 + Baseline!B$56*Baseline!B$56/Baseline!B$78)</f>
        <v>0.0000180831685</v>
      </c>
      <c r="F831" s="84">
        <f>Baseline!B$33 * (C831 * Baseline!B$68*Baseline!B$59/Baseline!B$75 + Baseline!B$46 * Baseline!B$54*Baseline!B$69/Baseline!B$76 + Baseline!B$47 * Baseline!B$55*Baseline!B$57/Baseline!B$77 + Baseline!B$56*Baseline!B$58/Baseline!B$78)</f>
        <v>0.0000002390946756</v>
      </c>
      <c r="G831" s="85">
        <f>Baseline!B$33 * (C831 * Baseline!B$68*Baseline!B$60/Baseline!B$75 + Baseline!B$46 * Baseline!B$54*Baseline!B$61/Baseline!B$76 + Baseline!B$47 * Baseline!B$55*Baseline!B$70/Baseline!B$77 + Baseline!B$56*Baseline!B$62/Baseline!B$78)</f>
        <v>0.0000002004943658</v>
      </c>
      <c r="H831" s="84">
        <f>Baseline!B$33 * (C831 * Baseline!B$68*Baseline!B$63/Baseline!B$75 + Baseline!B$46 * Baseline!B$54*Baseline!B$64/Baseline!B$76 + Baseline!B$47 * Baseline!B$55*Baseline!B$65/Baseline!B$77 + Baseline!B$56*Baseline!B$71/Baseline!B$78)</f>
        <v>0.000000003696532939</v>
      </c>
      <c r="I831" s="84">
        <f>Baseline!B$33 * (C831 * Baseline!B$59*Baseline!B$68/Baseline!B$75 + Baseline!B$46 * Baseline!B$69*Baseline!B$54/Baseline!B$76 + Baseline!B$47 * Baseline!B$57*Baseline!B$55/Baseline!B$77 + Baseline!B$58*Baseline!B$56/Baseline!B$78)</f>
        <v>0.0000002390946756</v>
      </c>
      <c r="J831" s="85">
        <f>Baseline!B$33 * (C831 * Baseline!B$59*Baseline!B$59/Baseline!B$75 + Baseline!B$46 * Baseline!B$69*Baseline!B$69/Baseline!B$76 + Baseline!B$47 * Baseline!B$57*Baseline!B$57/Baseline!B$77 + Baseline!B$58*Baseline!B$58/Baseline!B$78)</f>
        <v>0.000002116574439</v>
      </c>
      <c r="K831" s="84">
        <f>Baseline!B$33 * (C831 * Baseline!B$59*Baseline!B$60/Baseline!B$75 + Baseline!B$46 * Baseline!B$69*Baseline!B$61/Baseline!B$76 + Baseline!B$47 * Baseline!B$57*Baseline!B$70/Baseline!B$77 + Baseline!B$58*Baseline!B$62/Baseline!B$78)</f>
        <v>0.00000001648980253</v>
      </c>
      <c r="L831" s="85">
        <f>Baseline!B$33 * (C831 * Baseline!B$59*Baseline!B$63/Baseline!B$75 + Baseline!B$46 * Baseline!B$69*Baseline!B$64/Baseline!B$76 + Baseline!B$47 * Baseline!B$57*Baseline!B$65/Baseline!B$77 + Baseline!B$58*Baseline!B$71/Baseline!B$78)</f>
        <v>0.00000001707279203</v>
      </c>
      <c r="M831" s="84">
        <f>Baseline!B$33 * (C831 * Baseline!B$60*Baseline!B$68/Baseline!B$75 + Baseline!B$46 * Baseline!B$61*Baseline!B$54/Baseline!B$76 + Baseline!B$47 * Baseline!B$70*Baseline!B$55/Baseline!B$77 + Baseline!B$62*Baseline!B$56/Baseline!B$78)</f>
        <v>0.0000002004943658</v>
      </c>
      <c r="N831" s="85">
        <f>Baseline!B$33 * (C831 * Baseline!B$60*Baseline!B$59/Baseline!B$75 + Baseline!B$46 * Baseline!B$61*Baseline!B$69/Baseline!B$76 + Baseline!B$47 * Baseline!B$70*Baseline!B$57/Baseline!B$77 + Baseline!B$62*Baseline!B$58/Baseline!B$78)</f>
        <v>0.00000001648980253</v>
      </c>
      <c r="O831" s="85">
        <f>Baseline!B$33 * (C831 * Baseline!B$60*Baseline!B$60/Baseline!B$75 + Baseline!B$46 * Baseline!B$61*Baseline!B$61/Baseline!B$76 + Baseline!B$47 * Baseline!B$70*Baseline!B$70/Baseline!B$77 + Baseline!B$62*Baseline!B$62/Baseline!B$78)</f>
        <v>0.000001589267567</v>
      </c>
      <c r="P831" s="84">
        <f>Baseline!B$33 * (C831 * Baseline!B$60*Baseline!B$63/Baseline!B$75 + Baseline!B$46 * Baseline!B$61*Baseline!B$64/Baseline!B$76 + Baseline!B$47 * Baseline!B$70*Baseline!B$65/Baseline!B$77 + Baseline!B$62*Baseline!B$71/Baseline!B$78)</f>
        <v>0.000000001956396183</v>
      </c>
      <c r="Q831" s="84">
        <f>Baseline!B$33 * (C831 * Baseline!B$63*Baseline!B$68/Baseline!B$75 + Baseline!B$46 * Baseline!B$64*Baseline!B$54/Baseline!B$76 + Baseline!B$47 * Baseline!B$65*Baseline!B$55/Baseline!B$77 + Baseline!B$71*Baseline!B$56/Baseline!B$78)</f>
        <v>0.000000003696532939</v>
      </c>
      <c r="R831" s="84">
        <f>Baseline!B$33 * (C831 * Baseline!B$63*Baseline!B$59/Baseline!B$75 + Baseline!B$46 * Baseline!B$64*Baseline!B$69/Baseline!B$76 + Baseline!B$47 * Baseline!B$65*Baseline!B$57/Baseline!B$77 + Baseline!B$71*Baseline!B$58/Baseline!B$78)</f>
        <v>0.00000001707279203</v>
      </c>
      <c r="S831" s="84">
        <f>Baseline!B$33 * (C831 * Baseline!B$63*Baseline!B$60/Baseline!B$75 + Baseline!B$46 * Baseline!B$64*Baseline!B$61/Baseline!B$76 + Baseline!B$47 * Baseline!B$65*Baseline!B$70/Baseline!B$77 + Baseline!B$71*Baseline!B$62/Baseline!B$78)</f>
        <v>0.000000001956396183</v>
      </c>
      <c r="T831" s="84">
        <f>Baseline!B$33 * (C831 * Baseline!B$63*Baseline!B$63/Baseline!B$75 + Baseline!B$46 * Baseline!B$64*Baseline!B$64/Baseline!B$76 + Baseline!B$47 * Baseline!B$65*Baseline!B$65/Baseline!B$77 + Baseline!B$71*Baseline!B$71/Baseline!B$78)</f>
        <v>0.00000009856721765</v>
      </c>
      <c r="U831" s="83"/>
      <c r="V831" s="84">
        <f>E831 * ( Baseline!B$89 * Baseline!B$7 )</f>
        <v>0.1876852059</v>
      </c>
      <c r="W831" s="84">
        <f>F831 * ( Baseline!D$89 * Baseline!B$11 )</f>
        <v>0.004410482812</v>
      </c>
      <c r="X831" s="84">
        <f>G831 * ( Baseline!F$89 * Baseline!B$16 )</f>
        <v>0.006964125665</v>
      </c>
      <c r="Y831" s="84">
        <f>H831 * ( Baseline!H$89 * Baseline!B$18 )</f>
        <v>0.001299972554</v>
      </c>
      <c r="Z831" s="86">
        <f t="shared" si="1"/>
        <v>0.2003597869</v>
      </c>
      <c r="AA831" s="84">
        <f>I831 * ( Baseline!B$89 * Baseline!B$7 )</f>
        <v>0.002481563639</v>
      </c>
      <c r="AB831" s="85">
        <f>J831 * ( Baseline!D$89 * Baseline!B$11 )</f>
        <v>0.03904359292</v>
      </c>
      <c r="AC831" s="85">
        <f>K831 * ( Baseline!F$89 * Baseline!B$16 )</f>
        <v>0.0005727694968</v>
      </c>
      <c r="AD831" s="85">
        <f>L831 * ( Baseline!F$89 * Baseline!B$16 )</f>
        <v>0.0005930195029</v>
      </c>
      <c r="AE831" s="86">
        <f t="shared" si="2"/>
        <v>0.04269094556</v>
      </c>
      <c r="AF831" s="86">
        <f>M831 * ( Baseline!B$89 * Baseline!B$7 )</f>
        <v>0.002080931022</v>
      </c>
      <c r="AG831" s="86">
        <f>N831 * ( Baseline!D$89 * Baseline!B$11 )</f>
        <v>0.0003041807202</v>
      </c>
      <c r="AH831" s="86">
        <f>O831 * ( Baseline!F$89 * Baseline!B$16 )</f>
        <v>0.05520284329</v>
      </c>
      <c r="AI831" s="86">
        <f>P831 * ( Baseline!H$89 * Baseline!B$18 )</f>
        <v>0.0006880126283</v>
      </c>
      <c r="AJ831" s="86">
        <f t="shared" si="3"/>
        <v>0.05827596766</v>
      </c>
      <c r="AK831" s="86">
        <f>Q831 * ( Baseline!B$89 * Baseline!B$7 )</f>
        <v>0.00003836631537</v>
      </c>
      <c r="AL831" s="86">
        <f>R831 * ( Baseline!D$89 * Baseline!B$11 )</f>
        <v>0.0003149348918</v>
      </c>
      <c r="AM831" s="86">
        <f>S831 * ( Baseline!F$89 * Baseline!B$16 )</f>
        <v>0.00006795497129</v>
      </c>
      <c r="AN831" s="86">
        <f>T831 * ( Baseline!H$89 * Baseline!B$18 )</f>
        <v>0.03466347515</v>
      </c>
      <c r="AO831" s="86">
        <f t="shared" si="4"/>
        <v>0.03508473133</v>
      </c>
      <c r="AP831" s="62"/>
      <c r="AQ831" s="86">
        <f>V831 * ( (1-Baseline!B$90-Baseline!B$89) + (1-B831)*Baseline!B$90 )</f>
        <v>0.08556734359</v>
      </c>
      <c r="AR831" s="86">
        <f>W831 * ( (1-Baseline!B$90-Baseline!B$89) + (1-B831)*Baseline!B$90 )</f>
        <v>0.002010778081</v>
      </c>
      <c r="AS831" s="86">
        <f>X831 * ( (1-Baseline!B$90-Baseline!B$89) + (1-B831)*Baseline!B$90 )</f>
        <v>0.003175006419</v>
      </c>
      <c r="AT831" s="86">
        <f>Y831 * ( (1-Baseline!B$90-Baseline!B$89) + (1-B831)*Baseline!B$90 )</f>
        <v>0.0005926689728</v>
      </c>
      <c r="AU831" s="86">
        <f t="shared" si="5"/>
        <v>0.09134579706</v>
      </c>
      <c r="AV831" s="86">
        <f>AA831 * ( (1-Baseline!D$90-Baseline!D$89) + (1-B831)*Baseline!D$90 )</f>
        <v>0.001807300308</v>
      </c>
      <c r="AW831" s="86">
        <f>AB831 * ( (1-Baseline!D$90-Baseline!D$89) + (1-B831)*Baseline!D$90 )</f>
        <v>0.02843509488</v>
      </c>
      <c r="AX831" s="86">
        <f>AC831 * ( (1-Baseline!D$90-Baseline!D$89) + (1-B831)*Baseline!D$90 )</f>
        <v>0.0004171428337</v>
      </c>
      <c r="AY831" s="86">
        <f>AD831 * ( (1-Baseline!D$90-Baseline!D$89) + (1-B831)*Baseline!D$90 )</f>
        <v>0.0004318907296</v>
      </c>
      <c r="AZ831" s="86">
        <f t="shared" si="6"/>
        <v>0.03109142875</v>
      </c>
      <c r="BA831" s="86">
        <f>AF831 * ( (1-Baseline!F$90-Baseline!F$89) + (1-Baseline!B$36)*Baseline!F$90 )</f>
        <v>0.001497504553</v>
      </c>
      <c r="BB831" s="86">
        <f>AG831 * ( (1-Baseline!F$90-Baseline!F$89) + (1-Baseline!B$36)*Baseline!F$90 )</f>
        <v>0.00021889818</v>
      </c>
      <c r="BC831" s="86">
        <f>AH831 * ( (1-Baseline!F$90-Baseline!F$89) + (1-Baseline!B$36)*Baseline!F$90 )</f>
        <v>0.03972573252</v>
      </c>
      <c r="BD831" s="86">
        <f>AI831 * ( (1-Baseline!F$90-Baseline!F$89) + (1-Baseline!B$36)*Baseline!F$90 )</f>
        <v>0.0004951159037</v>
      </c>
      <c r="BE831" s="86">
        <f t="shared" si="7"/>
        <v>0.04193725116</v>
      </c>
      <c r="BF831" s="86">
        <f>AK831 * ( (1-Baseline!H$90-Baseline!H$89) + (1-Baseline!B$36)*Baseline!H$90 )</f>
        <v>0.000030398399</v>
      </c>
      <c r="BG831" s="86">
        <f>AL831 * ( (1-Baseline!H$90-Baseline!H$89) + (1-Baseline!B$36)*Baseline!H$90 )</f>
        <v>0.0002495292134</v>
      </c>
      <c r="BH831" s="86">
        <f>AM831 * ( (1-Baseline!H$90-Baseline!H$89) + (1-Baseline!B$36)*Baseline!H$90 )</f>
        <v>0.00005384208286</v>
      </c>
      <c r="BI831" s="86">
        <f>AN831 * ( (1-Baseline!H$90-Baseline!H$89) + (1-Baseline!B$36)*Baseline!H$90 )</f>
        <v>0.02746456463</v>
      </c>
      <c r="BJ831" s="86">
        <f t="shared" si="8"/>
        <v>0.02779833433</v>
      </c>
      <c r="BK831" s="62"/>
      <c r="BL831" s="86">
        <f t="shared" si="19"/>
        <v>0.9367408938</v>
      </c>
      <c r="BM831" s="86">
        <f t="shared" si="20"/>
        <v>0.02201281445</v>
      </c>
      <c r="BN831" s="86">
        <f t="shared" si="21"/>
        <v>0.03475810077</v>
      </c>
      <c r="BO831" s="86">
        <f t="shared" si="22"/>
        <v>0.006488190939</v>
      </c>
      <c r="BP831" s="86">
        <f t="shared" si="9"/>
        <v>1</v>
      </c>
      <c r="BQ831" s="86">
        <f t="shared" si="23"/>
        <v>0.0581285705</v>
      </c>
      <c r="BR831" s="86">
        <f t="shared" si="24"/>
        <v>0.9145637889</v>
      </c>
      <c r="BS831" s="86">
        <f t="shared" si="25"/>
        <v>0.01341665052</v>
      </c>
      <c r="BT831" s="86">
        <f t="shared" si="26"/>
        <v>0.01389099012</v>
      </c>
      <c r="BU831" s="86">
        <f t="shared" si="10"/>
        <v>1</v>
      </c>
      <c r="BV831" s="86">
        <f t="shared" si="27"/>
        <v>0.03570821911</v>
      </c>
      <c r="BW831" s="86">
        <f t="shared" si="28"/>
        <v>0.005219659705</v>
      </c>
      <c r="BX831" s="86">
        <f t="shared" si="29"/>
        <v>0.9472660087</v>
      </c>
      <c r="BY831" s="86">
        <f t="shared" si="30"/>
        <v>0.01180611247</v>
      </c>
      <c r="BZ831" s="86">
        <f t="shared" si="11"/>
        <v>1</v>
      </c>
      <c r="CA831" s="86">
        <f t="shared" si="31"/>
        <v>0.00109353311</v>
      </c>
      <c r="CB831" s="86">
        <f t="shared" si="32"/>
        <v>0.00897640882</v>
      </c>
      <c r="CC831" s="86">
        <f t="shared" si="33"/>
        <v>0.001936881621</v>
      </c>
      <c r="CD831" s="86">
        <f t="shared" si="34"/>
        <v>0.9879931764</v>
      </c>
      <c r="CE831" s="86">
        <f t="shared" si="12"/>
        <v>1</v>
      </c>
      <c r="CF831" s="62"/>
      <c r="CG831" s="86">
        <f t="shared" si="35"/>
        <v>0.9367408938</v>
      </c>
      <c r="CH831" s="86">
        <f t="shared" si="36"/>
        <v>0.02201281445</v>
      </c>
      <c r="CI831" s="86">
        <f t="shared" si="37"/>
        <v>0.03475810077</v>
      </c>
      <c r="CJ831" s="86">
        <f t="shared" si="38"/>
        <v>0.006488190939</v>
      </c>
      <c r="CK831" s="86">
        <f t="shared" si="13"/>
        <v>1</v>
      </c>
      <c r="CL831" s="86">
        <f t="shared" si="39"/>
        <v>0.0581285705</v>
      </c>
      <c r="CM831" s="86">
        <f t="shared" si="40"/>
        <v>0.9145637889</v>
      </c>
      <c r="CN831" s="86">
        <f t="shared" si="41"/>
        <v>0.01341665052</v>
      </c>
      <c r="CO831" s="86">
        <f t="shared" si="42"/>
        <v>0.01389099012</v>
      </c>
      <c r="CP831" s="86">
        <f t="shared" si="14"/>
        <v>1</v>
      </c>
      <c r="CQ831" s="86">
        <f t="shared" si="43"/>
        <v>0.03570821911</v>
      </c>
      <c r="CR831" s="86">
        <f t="shared" si="44"/>
        <v>0.005219659705</v>
      </c>
      <c r="CS831" s="86">
        <f t="shared" si="45"/>
        <v>0.9472660087</v>
      </c>
      <c r="CT831" s="86">
        <f t="shared" si="46"/>
        <v>0.01180611247</v>
      </c>
      <c r="CU831" s="86">
        <f t="shared" si="15"/>
        <v>1</v>
      </c>
      <c r="CV831" s="86">
        <f t="shared" si="47"/>
        <v>0.00109353311</v>
      </c>
      <c r="CW831" s="86">
        <f t="shared" si="48"/>
        <v>0.00897640882</v>
      </c>
      <c r="CX831" s="86">
        <f t="shared" si="49"/>
        <v>0.001936881621</v>
      </c>
      <c r="CY831" s="86">
        <f t="shared" si="50"/>
        <v>0.9879931764</v>
      </c>
      <c r="CZ831" s="86">
        <f t="shared" si="16"/>
        <v>1</v>
      </c>
      <c r="DA831" s="62"/>
      <c r="DB831" s="86">
        <f>(AQ831*Baseline!B$7 + AV831*Baseline!B$11 + BA831*Baseline!B$16 + BF831*Baseline!B$18)</f>
        <v>51784.90702</v>
      </c>
      <c r="DC831" s="86">
        <f>(AR831*Baseline!B$7 + AW831*Baseline!B$11 + BB831*Baseline!B$16 + BG831*Baseline!B$18)</f>
        <v>74115.32063</v>
      </c>
      <c r="DD831" s="86">
        <f>(AS831*Baseline!B$7 + AX831*Baseline!B$11 + BC831*Baseline!B$16 + BH831*Baseline!B$18)</f>
        <v>137988.6882</v>
      </c>
      <c r="DE831" s="86">
        <f>(AT831*Baseline!B$7 + AY831*Baseline!B$11 + BD831*Baseline!B$16 + BI831*Baseline!B$18)</f>
        <v>1260497.215</v>
      </c>
      <c r="DF831" s="86">
        <f t="shared" si="17"/>
        <v>1524386.131</v>
      </c>
      <c r="DG831" s="62"/>
      <c r="DH831" s="86">
        <f t="shared" si="51"/>
        <v>0.03397099066</v>
      </c>
      <c r="DI831" s="86">
        <f t="shared" si="52"/>
        <v>0.0486197815</v>
      </c>
      <c r="DJ831" s="86">
        <f t="shared" si="53"/>
        <v>0.09052082366</v>
      </c>
      <c r="DK831" s="86">
        <f t="shared" si="54"/>
        <v>0.8268884042</v>
      </c>
      <c r="DL831" s="86">
        <f t="shared" si="18"/>
        <v>1</v>
      </c>
      <c r="DM831" s="62"/>
      <c r="DN831" s="86">
        <f>DH831 / (Baseline!B$7/Baseline!B$17)</f>
        <v>3.626179814</v>
      </c>
      <c r="DO831" s="86">
        <f>DI831 / (Baseline!B$11/Baseline!B$17)</f>
        <v>1.173704796</v>
      </c>
      <c r="DP831" s="86">
        <f>DJ831 / (Baseline!B$16/Baseline!B$17)</f>
        <v>1.398820286</v>
      </c>
      <c r="DQ831" s="86">
        <f>DK831 / (Baseline!B$18/Baseline!B$17)</f>
        <v>0.9348703404</v>
      </c>
      <c r="DR831" s="62"/>
      <c r="DS831" s="86">
        <f>DH831 / Baseline!H$117</f>
        <v>1.359081284</v>
      </c>
      <c r="DT831" s="86">
        <f>DI831 / Baseline!H$118</f>
        <v>1.094433821</v>
      </c>
      <c r="DU831" s="86">
        <f>DJ831 / Baseline!H$119</f>
        <v>1.082123435</v>
      </c>
      <c r="DV831" s="86">
        <f>DK831 / Baseline!H$120</f>
        <v>0.9763376355</v>
      </c>
      <c r="DW831" s="87"/>
      <c r="DX831" s="86">
        <f>(AU831*Baseline!B$34)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0.02623140081</v>
      </c>
      <c r="DY831" s="86">
        <f>(AZ831*Baseline!B$34) + (Baseline!D$90*(1-Baseline!D$91)*Baseline!B$35) + (Baseline!D$90*Baseline!D$91*((1-Baseline!D$92)*Baseline!B$40 + Baseline!D$92*Baseline!B$41))</f>
        <v>0.01107728231</v>
      </c>
      <c r="DZ831" s="86">
        <f>(BE831*Baseline!B$34) + (Baseline!F$90*(1-Baseline!F$91)*Baseline!B$35) + (Baseline!F$90*Baseline!F$91*((1-Baseline!F$92)*Baseline!B$40 + Baseline!F$92*Baseline!B$41))</f>
        <v>0.01402122767</v>
      </c>
      <c r="EA831" s="86">
        <f>(BJ831*Baseline!B$34) + (Baseline!H$90*(1-Baseline!H$91)*Baseline!B$35) + (Baseline!H$90*Baseline!H$91*((1-Baseline!H$92)*Baseline!B$40 + Baseline!H$92*Baseline!B$41))</f>
        <v>0.009314750149</v>
      </c>
      <c r="EB831" s="86">
        <f>( DX831*Baseline!B$7 + DY831*Baseline!B$11 + DZ831*Baseline!B$16 + EA831*Baseline!B$18 ) / Baseline!B$17</f>
        <v>0.009850807996</v>
      </c>
    </row>
    <row r="832">
      <c r="A832" s="73" t="s">
        <v>1008</v>
      </c>
      <c r="B832" s="85">
        <f>MIN( MAX( NORMINV( MCrands!B832, (B$5+B$4)/2, (B$5-B$4)/3.29 ), 0 ), 1 )</f>
        <v>0.4376457317</v>
      </c>
      <c r="C832" s="85">
        <f>MAX( NORMINV( MCrands!C832, (C$5+C$4)/2, (C$5-C$4)/3.29 ), 0 )</f>
        <v>2.891532816</v>
      </c>
      <c r="D832" s="83"/>
      <c r="E832" s="84">
        <f>Baseline!B$33 * (C832 * Baseline!B$68*Baseline!B$68/Baseline!B$75 + Baseline!B$46 * Baseline!B$54*Baseline!B$54/Baseline!B$76 + Baseline!B$47 * Baseline!B$55*Baseline!B$55/Baseline!B$77 + Baseline!B$56*Baseline!B$56/Baseline!B$78)</f>
        <v>0.00002052161282</v>
      </c>
      <c r="F832" s="84">
        <f>Baseline!B$33 * (C832 * Baseline!B$68*Baseline!B$59/Baseline!B$75 + Baseline!B$46 * Baseline!B$54*Baseline!B$69/Baseline!B$76 + Baseline!B$47 * Baseline!B$55*Baseline!B$57/Baseline!B$77 + Baseline!B$56*Baseline!B$58/Baseline!B$78)</f>
        <v>0.0000002394796932</v>
      </c>
      <c r="G832" s="85">
        <f>Baseline!B$33 * (C832 * Baseline!B$68*Baseline!B$60/Baseline!B$75 + Baseline!B$46 * Baseline!B$54*Baseline!B$61/Baseline!B$76 + Baseline!B$47 * Baseline!B$55*Baseline!B$70/Baseline!B$77 + Baseline!B$56*Baseline!B$62/Baseline!B$78)</f>
        <v>0.0000002014408672</v>
      </c>
      <c r="H832" s="84">
        <f>Baseline!B$33 * (C832 * Baseline!B$68*Baseline!B$63/Baseline!B$75 + Baseline!B$46 * Baseline!B$54*Baseline!B$64/Baseline!B$76 + Baseline!B$47 * Baseline!B$55*Baseline!B$65/Baseline!B$77 + Baseline!B$56*Baseline!B$71/Baseline!B$78)</f>
        <v>0.00000000379118308</v>
      </c>
      <c r="I832" s="84">
        <f>Baseline!B$33 * (C832 * Baseline!B$59*Baseline!B$68/Baseline!B$75 + Baseline!B$46 * Baseline!B$69*Baseline!B$54/Baseline!B$76 + Baseline!B$47 * Baseline!B$57*Baseline!B$55/Baseline!B$77 + Baseline!B$58*Baseline!B$56/Baseline!B$78)</f>
        <v>0.0000002394796932</v>
      </c>
      <c r="J832" s="85">
        <f>Baseline!B$33 * (C832 * Baseline!B$59*Baseline!B$59/Baseline!B$75 + Baseline!B$46 * Baseline!B$69*Baseline!B$69/Baseline!B$76 + Baseline!B$47 * Baseline!B$57*Baseline!B$57/Baseline!B$77 + Baseline!B$58*Baseline!B$58/Baseline!B$78)</f>
        <v>0.0000021165745</v>
      </c>
      <c r="K832" s="84">
        <f>Baseline!B$33 * (C832 * Baseline!B$59*Baseline!B$60/Baseline!B$75 + Baseline!B$46 * Baseline!B$69*Baseline!B$61/Baseline!B$76 + Baseline!B$47 * Baseline!B$57*Baseline!B$70/Baseline!B$77 + Baseline!B$58*Baseline!B$62/Baseline!B$78)</f>
        <v>0.00000001648995198</v>
      </c>
      <c r="L832" s="85">
        <f>Baseline!B$33 * (C832 * Baseline!B$59*Baseline!B$63/Baseline!B$75 + Baseline!B$46 * Baseline!B$69*Baseline!B$64/Baseline!B$76 + Baseline!B$47 * Baseline!B$57*Baseline!B$65/Baseline!B$77 + Baseline!B$58*Baseline!B$71/Baseline!B$78)</f>
        <v>0.00000001707280697</v>
      </c>
      <c r="M832" s="84">
        <f>Baseline!B$33 * (C832 * Baseline!B$60*Baseline!B$68/Baseline!B$75 + Baseline!B$46 * Baseline!B$61*Baseline!B$54/Baseline!B$76 + Baseline!B$47 * Baseline!B$70*Baseline!B$55/Baseline!B$77 + Baseline!B$62*Baseline!B$56/Baseline!B$78)</f>
        <v>0.0000002014408672</v>
      </c>
      <c r="N832" s="85">
        <f>Baseline!B$33 * (C832 * Baseline!B$60*Baseline!B$59/Baseline!B$75 + Baseline!B$46 * Baseline!B$61*Baseline!B$69/Baseline!B$76 + Baseline!B$47 * Baseline!B$70*Baseline!B$57/Baseline!B$77 + Baseline!B$62*Baseline!B$58/Baseline!B$78)</f>
        <v>0.00000001648995198</v>
      </c>
      <c r="O832" s="85">
        <f>Baseline!B$33 * (C832 * Baseline!B$60*Baseline!B$60/Baseline!B$75 + Baseline!B$46 * Baseline!B$61*Baseline!B$61/Baseline!B$76 + Baseline!B$47 * Baseline!B$70*Baseline!B$70/Baseline!B$77 + Baseline!B$62*Baseline!B$62/Baseline!B$78)</f>
        <v>0.000001589267935</v>
      </c>
      <c r="P832" s="84">
        <f>Baseline!B$33 * (C832 * Baseline!B$60*Baseline!B$63/Baseline!B$75 + Baseline!B$46 * Baseline!B$61*Baseline!B$64/Baseline!B$76 + Baseline!B$47 * Baseline!B$70*Baseline!B$65/Baseline!B$77 + Baseline!B$62*Baseline!B$71/Baseline!B$78)</f>
        <v>0.000000001956432922</v>
      </c>
      <c r="Q832" s="84">
        <f>Baseline!B$33 * (C832 * Baseline!B$63*Baseline!B$68/Baseline!B$75 + Baseline!B$46 * Baseline!B$64*Baseline!B$54/Baseline!B$76 + Baseline!B$47 * Baseline!B$65*Baseline!B$55/Baseline!B$77 + Baseline!B$71*Baseline!B$56/Baseline!B$78)</f>
        <v>0.00000000379118308</v>
      </c>
      <c r="R832" s="84">
        <f>Baseline!B$33 * (C832 * Baseline!B$63*Baseline!B$59/Baseline!B$75 + Baseline!B$46 * Baseline!B$64*Baseline!B$69/Baseline!B$76 + Baseline!B$47 * Baseline!B$65*Baseline!B$57/Baseline!B$77 + Baseline!B$71*Baseline!B$58/Baseline!B$78)</f>
        <v>0.00000001707280697</v>
      </c>
      <c r="S832" s="84">
        <f>Baseline!B$33 * (C832 * Baseline!B$63*Baseline!B$60/Baseline!B$75 + Baseline!B$46 * Baseline!B$64*Baseline!B$61/Baseline!B$76 + Baseline!B$47 * Baseline!B$65*Baseline!B$70/Baseline!B$77 + Baseline!B$71*Baseline!B$62/Baseline!B$78)</f>
        <v>0.000000001956432922</v>
      </c>
      <c r="T832" s="84">
        <f>Baseline!B$33 * (C832 * Baseline!B$63*Baseline!B$63/Baseline!B$75 + Baseline!B$46 * Baseline!B$64*Baseline!B$64/Baseline!B$76 + Baseline!B$47 * Baseline!B$65*Baseline!B$65/Baseline!B$77 + Baseline!B$71*Baseline!B$71/Baseline!B$78)</f>
        <v>0.00000009856722133</v>
      </c>
      <c r="U832" s="83"/>
      <c r="V832" s="84">
        <f>E832 * ( Baseline!B$89 * Baseline!B$7 )</f>
        <v>0.2129938195</v>
      </c>
      <c r="W832" s="84">
        <f>F832 * ( Baseline!D$89 * Baseline!B$11 )</f>
        <v>0.004417585075</v>
      </c>
      <c r="X832" s="84">
        <f>G832 * ( Baseline!F$89 * Baseline!B$16 )</f>
        <v>0.006997002174</v>
      </c>
      <c r="Y832" s="84">
        <f>H832 * ( Baseline!H$89 * Baseline!B$18 )</f>
        <v>0.001333258497</v>
      </c>
      <c r="Z832" s="86">
        <f t="shared" si="1"/>
        <v>0.2257416652</v>
      </c>
      <c r="AA832" s="84">
        <f>I832 * ( Baseline!B$89 * Baseline!B$7 )</f>
        <v>0.002485559735</v>
      </c>
      <c r="AB832" s="85">
        <f>J832 * ( Baseline!D$89 * Baseline!B$11 )</f>
        <v>0.03904359404</v>
      </c>
      <c r="AC832" s="85">
        <f>K832 * ( Baseline!F$89 * Baseline!B$16 )</f>
        <v>0.0005727746879</v>
      </c>
      <c r="AD832" s="85">
        <f>L832 * ( Baseline!F$89 * Baseline!B$16 )</f>
        <v>0.000593020022</v>
      </c>
      <c r="AE832" s="86">
        <f t="shared" si="2"/>
        <v>0.04269494849</v>
      </c>
      <c r="AF832" s="86">
        <f>M832 * ( Baseline!B$89 * Baseline!B$7 )</f>
        <v>0.00209075476</v>
      </c>
      <c r="AG832" s="86">
        <f>N832 * ( Baseline!D$89 * Baseline!B$11 )</f>
        <v>0.000304183477</v>
      </c>
      <c r="AH832" s="86">
        <f>O832 * ( Baseline!F$89 * Baseline!B$16 )</f>
        <v>0.05520285605</v>
      </c>
      <c r="AI832" s="86">
        <f>P832 * ( Baseline!H$89 * Baseline!B$18 )</f>
        <v>0.0006880255485</v>
      </c>
      <c r="AJ832" s="86">
        <f t="shared" si="3"/>
        <v>0.05828581983</v>
      </c>
      <c r="AK832" s="86">
        <f>Q832 * ( Baseline!B$89 * Baseline!B$7 )</f>
        <v>0.00003934868919</v>
      </c>
      <c r="AL832" s="86">
        <f>R832 * ( Baseline!D$89 * Baseline!B$11 )</f>
        <v>0.0003149351674</v>
      </c>
      <c r="AM832" s="86">
        <f>S832 * ( Baseline!F$89 * Baseline!B$16 )</f>
        <v>0.00006795624742</v>
      </c>
      <c r="AN832" s="86">
        <f>T832 * ( Baseline!H$89 * Baseline!B$18 )</f>
        <v>0.03466347645</v>
      </c>
      <c r="AO832" s="86">
        <f t="shared" si="4"/>
        <v>0.03508571655</v>
      </c>
      <c r="AP832" s="62"/>
      <c r="AQ832" s="86">
        <f>V832 * ( (1-Baseline!B$90-Baseline!B$89) + (1-B832)*Baseline!B$90 )</f>
        <v>0.1254736577</v>
      </c>
      <c r="AR832" s="86">
        <f>W832 * ( (1-Baseline!B$90-Baseline!B$89) + (1-B832)*Baseline!B$90 )</f>
        <v>0.0026023786</v>
      </c>
      <c r="AS832" s="86">
        <f>X832 * ( (1-Baseline!B$90-Baseline!B$89) + (1-B832)*Baseline!B$90 )</f>
        <v>0.004121901086</v>
      </c>
      <c r="AT832" s="86">
        <f>Y832 * ( (1-Baseline!B$90-Baseline!B$89) + (1-B832)*Baseline!B$90 )</f>
        <v>0.0007854163129</v>
      </c>
      <c r="AU832" s="86">
        <f t="shared" si="5"/>
        <v>0.1329833537</v>
      </c>
      <c r="AV832" s="86">
        <f>AA832 * ( (1-Baseline!D$90-Baseline!D$89) + (1-B832)*Baseline!D$90 )</f>
        <v>0.00197684796</v>
      </c>
      <c r="AW832" s="86">
        <f>AB832 * ( (1-Baseline!D$90-Baseline!D$89) + (1-B832)*Baseline!D$90 )</f>
        <v>0.03105266316</v>
      </c>
      <c r="AX832" s="86">
        <f>AC832 * ( (1-Baseline!D$90-Baseline!D$89) + (1-B832)*Baseline!D$90 )</f>
        <v>0.0004555466751</v>
      </c>
      <c r="AY832" s="86">
        <f>AD832 * ( (1-Baseline!D$90-Baseline!D$89) + (1-B832)*Baseline!D$90 )</f>
        <v>0.0004716484597</v>
      </c>
      <c r="AZ832" s="86">
        <f t="shared" si="6"/>
        <v>0.03395670625</v>
      </c>
      <c r="BA832" s="86">
        <f>AF832 * ( (1-Baseline!F$90-Baseline!F$89) + (1-Baseline!B$36)*Baseline!F$90 )</f>
        <v>0.00150457403</v>
      </c>
      <c r="BB832" s="86">
        <f>AG832 * ( (1-Baseline!F$90-Baseline!F$89) + (1-Baseline!B$36)*Baseline!F$90 )</f>
        <v>0.0002189001639</v>
      </c>
      <c r="BC832" s="86">
        <f>AH832 * ( (1-Baseline!F$90-Baseline!F$89) + (1-Baseline!B$36)*Baseline!F$90 )</f>
        <v>0.0397257417</v>
      </c>
      <c r="BD832" s="86">
        <f>AI832 * ( (1-Baseline!F$90-Baseline!F$89) + (1-Baseline!B$36)*Baseline!F$90 )</f>
        <v>0.0004951252015</v>
      </c>
      <c r="BE832" s="86">
        <f t="shared" si="7"/>
        <v>0.0419443411</v>
      </c>
      <c r="BF832" s="86">
        <f>AK832 * ( (1-Baseline!H$90-Baseline!H$89) + (1-Baseline!B$36)*Baseline!H$90 )</f>
        <v>0.00003117675342</v>
      </c>
      <c r="BG832" s="86">
        <f>AL832 * ( (1-Baseline!H$90-Baseline!H$89) + (1-Baseline!B$36)*Baseline!H$90 )</f>
        <v>0.0002495294319</v>
      </c>
      <c r="BH832" s="86">
        <f>AM832 * ( (1-Baseline!H$90-Baseline!H$89) + (1-Baseline!B$36)*Baseline!H$90 )</f>
        <v>0.00005384309396</v>
      </c>
      <c r="BI832" s="86">
        <f>AN832 * ( (1-Baseline!H$90-Baseline!H$89) + (1-Baseline!B$36)*Baseline!H$90 )</f>
        <v>0.02746456566</v>
      </c>
      <c r="BJ832" s="86">
        <f t="shared" si="8"/>
        <v>0.02779911494</v>
      </c>
      <c r="BK832" s="62"/>
      <c r="BL832" s="86">
        <f t="shared" si="19"/>
        <v>0.9435290524</v>
      </c>
      <c r="BM832" s="86">
        <f t="shared" si="20"/>
        <v>0.01956920567</v>
      </c>
      <c r="BN832" s="86">
        <f t="shared" si="21"/>
        <v>0.0309956169</v>
      </c>
      <c r="BO832" s="86">
        <f t="shared" si="22"/>
        <v>0.005906125021</v>
      </c>
      <c r="BP832" s="86">
        <f t="shared" si="9"/>
        <v>1</v>
      </c>
      <c r="BQ832" s="86">
        <f t="shared" si="23"/>
        <v>0.05821671705</v>
      </c>
      <c r="BR832" s="86">
        <f t="shared" si="24"/>
        <v>0.9144780688</v>
      </c>
      <c r="BS832" s="86">
        <f t="shared" si="25"/>
        <v>0.0134155142</v>
      </c>
      <c r="BT832" s="86">
        <f t="shared" si="26"/>
        <v>0.01388969991</v>
      </c>
      <c r="BU832" s="86">
        <f t="shared" si="10"/>
        <v>1</v>
      </c>
      <c r="BV832" s="86">
        <f t="shared" si="27"/>
        <v>0.0358707275</v>
      </c>
      <c r="BW832" s="86">
        <f t="shared" si="28"/>
        <v>0.005218824713</v>
      </c>
      <c r="BX832" s="86">
        <f t="shared" si="29"/>
        <v>0.9471061093</v>
      </c>
      <c r="BY832" s="86">
        <f t="shared" si="30"/>
        <v>0.01180433853</v>
      </c>
      <c r="BZ832" s="86">
        <f t="shared" si="11"/>
        <v>1</v>
      </c>
      <c r="CA832" s="86">
        <f t="shared" si="31"/>
        <v>0.001121501655</v>
      </c>
      <c r="CB832" s="86">
        <f t="shared" si="32"/>
        <v>0.008976164617</v>
      </c>
      <c r="CC832" s="86">
        <f t="shared" si="33"/>
        <v>0.001936863604</v>
      </c>
      <c r="CD832" s="86">
        <f t="shared" si="34"/>
        <v>0.9879654701</v>
      </c>
      <c r="CE832" s="86">
        <f t="shared" si="12"/>
        <v>1</v>
      </c>
      <c r="CF832" s="62"/>
      <c r="CG832" s="86">
        <f t="shared" si="35"/>
        <v>0.9435290524</v>
      </c>
      <c r="CH832" s="86">
        <f t="shared" si="36"/>
        <v>0.01956920567</v>
      </c>
      <c r="CI832" s="86">
        <f t="shared" si="37"/>
        <v>0.0309956169</v>
      </c>
      <c r="CJ832" s="86">
        <f t="shared" si="38"/>
        <v>0.005906125021</v>
      </c>
      <c r="CK832" s="86">
        <f t="shared" si="13"/>
        <v>1</v>
      </c>
      <c r="CL832" s="86">
        <f t="shared" si="39"/>
        <v>0.05821671705</v>
      </c>
      <c r="CM832" s="86">
        <f t="shared" si="40"/>
        <v>0.9144780688</v>
      </c>
      <c r="CN832" s="86">
        <f t="shared" si="41"/>
        <v>0.0134155142</v>
      </c>
      <c r="CO832" s="86">
        <f t="shared" si="42"/>
        <v>0.01388969991</v>
      </c>
      <c r="CP832" s="86">
        <f t="shared" si="14"/>
        <v>1</v>
      </c>
      <c r="CQ832" s="86">
        <f t="shared" si="43"/>
        <v>0.0358707275</v>
      </c>
      <c r="CR832" s="86">
        <f t="shared" si="44"/>
        <v>0.005218824713</v>
      </c>
      <c r="CS832" s="86">
        <f t="shared" si="45"/>
        <v>0.9471061093</v>
      </c>
      <c r="CT832" s="86">
        <f t="shared" si="46"/>
        <v>0.01180433853</v>
      </c>
      <c r="CU832" s="86">
        <f t="shared" si="15"/>
        <v>1</v>
      </c>
      <c r="CV832" s="86">
        <f t="shared" si="47"/>
        <v>0.001121501655</v>
      </c>
      <c r="CW832" s="86">
        <f t="shared" si="48"/>
        <v>0.008976164617</v>
      </c>
      <c r="CX832" s="86">
        <f t="shared" si="49"/>
        <v>0.001936863604</v>
      </c>
      <c r="CY832" s="86">
        <f t="shared" si="50"/>
        <v>0.9879654701</v>
      </c>
      <c r="CZ832" s="86">
        <f t="shared" si="16"/>
        <v>1</v>
      </c>
      <c r="DA832" s="62"/>
      <c r="DB832" s="86">
        <f>(AQ832*Baseline!B$7 + AV832*Baseline!B$11 + BA832*Baseline!B$16 + BF832*Baseline!B$18)</f>
        <v>71562.39905</v>
      </c>
      <c r="DC832" s="86">
        <f>(AR832*Baseline!B$7 + AW832*Baseline!B$11 + BB832*Baseline!B$16 + BG832*Baseline!B$18)</f>
        <v>80015.78005</v>
      </c>
      <c r="DD832" s="86">
        <f>(AS832*Baseline!B$7 + AX832*Baseline!B$11 + BC832*Baseline!B$16 + BH832*Baseline!B$18)</f>
        <v>138530.3683</v>
      </c>
      <c r="DE832" s="86">
        <f>(AT832*Baseline!B$7 + AY832*Baseline!B$11 + BD832*Baseline!B$16 + BI832*Baseline!B$18)</f>
        <v>1260676.039</v>
      </c>
      <c r="DF832" s="86">
        <f t="shared" si="17"/>
        <v>1550784.586</v>
      </c>
      <c r="DG832" s="62"/>
      <c r="DH832" s="86">
        <f t="shared" si="51"/>
        <v>0.04614593136</v>
      </c>
      <c r="DI832" s="86">
        <f t="shared" si="52"/>
        <v>0.05159696632</v>
      </c>
      <c r="DJ832" s="86">
        <f t="shared" si="53"/>
        <v>0.08932921409</v>
      </c>
      <c r="DK832" s="86">
        <f t="shared" si="54"/>
        <v>0.8129278882</v>
      </c>
      <c r="DL832" s="86">
        <f t="shared" si="18"/>
        <v>1</v>
      </c>
      <c r="DM832" s="62"/>
      <c r="DN832" s="86">
        <f>DH832 / (Baseline!B$7/Baseline!B$17)</f>
        <v>4.925774656</v>
      </c>
      <c r="DO832" s="86">
        <f>DI832 / (Baseline!B$11/Baseline!B$17)</f>
        <v>1.245575463</v>
      </c>
      <c r="DP832" s="86">
        <f>DJ832 / (Baseline!B$16/Baseline!B$17)</f>
        <v>1.380406317</v>
      </c>
      <c r="DQ832" s="86">
        <f>DK832 / (Baseline!B$18/Baseline!B$17)</f>
        <v>0.9190867447</v>
      </c>
      <c r="DR832" s="62"/>
      <c r="DS832" s="86">
        <f>DH832 / Baseline!H$117</f>
        <v>1.84616552</v>
      </c>
      <c r="DT832" s="86">
        <f>DI832 / Baseline!H$118</f>
        <v>1.161450407</v>
      </c>
      <c r="DU832" s="86">
        <f>DJ832 / Baseline!H$119</f>
        <v>1.06787844</v>
      </c>
      <c r="DV832" s="86">
        <f>DK832 / Baseline!H$120</f>
        <v>0.9598539394</v>
      </c>
      <c r="DW832" s="87"/>
      <c r="DX832" s="86">
        <f>(AU832*Baseline!B$34)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0.03247703431</v>
      </c>
      <c r="DY832" s="86">
        <f>(AZ832*Baseline!B$34) + (Baseline!D$90*(1-Baseline!D$91)*Baseline!B$35) + (Baseline!D$90*Baseline!D$91*((1-Baseline!D$92)*Baseline!B$40 + Baseline!D$92*Baseline!B$41))</f>
        <v>0.01150707394</v>
      </c>
      <c r="DZ832" s="86">
        <f>(BE832*Baseline!B$34) + (Baseline!F$90*(1-Baseline!F$91)*Baseline!B$35) + (Baseline!F$90*Baseline!F$91*((1-Baseline!F$92)*Baseline!B$40 + Baseline!F$92*Baseline!B$41))</f>
        <v>0.01402229116</v>
      </c>
      <c r="EA832" s="86">
        <f>(BJ832*Baseline!B$34) + (Baseline!H$90*(1-Baseline!H$91)*Baseline!B$35) + (Baseline!H$90*Baseline!H$91*((1-Baseline!H$92)*Baseline!B$40 + Baseline!H$92*Baseline!B$41))</f>
        <v>0.00931486724</v>
      </c>
      <c r="EB832" s="86">
        <f>( DX832*Baseline!B$7 + DY832*Baseline!B$11 + DZ832*Baseline!B$16 + EA832*Baseline!B$18 ) / Baseline!B$17</f>
        <v>0.009927294868</v>
      </c>
    </row>
    <row r="833">
      <c r="A833" s="73" t="s">
        <v>1009</v>
      </c>
      <c r="B833" s="85">
        <f>MIN( MAX( NORMINV( MCrands!B833, (B$5+B$4)/2, (B$5-B$4)/3.29 ), 0 ), 1 )</f>
        <v>0.4748665636</v>
      </c>
      <c r="C833" s="85">
        <f>MAX( NORMINV( MCrands!C833, (C$5+C$4)/2, (C$5-C$4)/3.29 ), 0 )</f>
        <v>2.272651847</v>
      </c>
      <c r="D833" s="83"/>
      <c r="E833" s="84">
        <f>Baseline!B$33 * (C833 * Baseline!B$68*Baseline!B$68/Baseline!B$75 + Baseline!B$46 * Baseline!B$54*Baseline!B$54/Baseline!B$76 + Baseline!B$47 * Baseline!B$55*Baseline!B$55/Baseline!B$77 + Baseline!B$56*Baseline!B$56/Baseline!B$78)</f>
        <v>0.0000161399207</v>
      </c>
      <c r="F833" s="84">
        <f>Baseline!B$33 * (C833 * Baseline!B$68*Baseline!B$59/Baseline!B$75 + Baseline!B$46 * Baseline!B$54*Baseline!B$69/Baseline!B$76 + Baseline!B$47 * Baseline!B$55*Baseline!B$57/Baseline!B$77 + Baseline!B$56*Baseline!B$58/Baseline!B$78)</f>
        <v>0.000000238787847</v>
      </c>
      <c r="G833" s="85">
        <f>Baseline!B$33 * (C833 * Baseline!B$68*Baseline!B$60/Baseline!B$75 + Baseline!B$46 * Baseline!B$54*Baseline!B$61/Baseline!B$76 + Baseline!B$47 * Baseline!B$55*Baseline!B$70/Baseline!B$77 + Baseline!B$56*Baseline!B$62/Baseline!B$78)</f>
        <v>0.0000001997400788</v>
      </c>
      <c r="H833" s="84">
        <f>Baseline!B$33 * (C833 * Baseline!B$68*Baseline!B$63/Baseline!B$75 + Baseline!B$46 * Baseline!B$54*Baseline!B$64/Baseline!B$76 + Baseline!B$47 * Baseline!B$55*Baseline!B$65/Baseline!B$77 + Baseline!B$56*Baseline!B$71/Baseline!B$78)</f>
        <v>0.000000003621104241</v>
      </c>
      <c r="I833" s="84">
        <f>Baseline!B$33 * (C833 * Baseline!B$59*Baseline!B$68/Baseline!B$75 + Baseline!B$46 * Baseline!B$69*Baseline!B$54/Baseline!B$76 + Baseline!B$47 * Baseline!B$57*Baseline!B$55/Baseline!B$77 + Baseline!B$58*Baseline!B$56/Baseline!B$78)</f>
        <v>0.000000238787847</v>
      </c>
      <c r="J833" s="85">
        <f>Baseline!B$33 * (C833 * Baseline!B$59*Baseline!B$59/Baseline!B$75 + Baseline!B$46 * Baseline!B$69*Baseline!B$69/Baseline!B$76 + Baseline!B$47 * Baseline!B$57*Baseline!B$57/Baseline!B$77 + Baseline!B$58*Baseline!B$58/Baseline!B$78)</f>
        <v>0.000002116574391</v>
      </c>
      <c r="K833" s="84">
        <f>Baseline!B$33 * (C833 * Baseline!B$59*Baseline!B$60/Baseline!B$75 + Baseline!B$46 * Baseline!B$69*Baseline!B$61/Baseline!B$76 + Baseline!B$47 * Baseline!B$57*Baseline!B$70/Baseline!B$77 + Baseline!B$58*Baseline!B$62/Baseline!B$78)</f>
        <v>0.00000001648968343</v>
      </c>
      <c r="L833" s="85">
        <f>Baseline!B$33 * (C833 * Baseline!B$59*Baseline!B$63/Baseline!B$75 + Baseline!B$46 * Baseline!B$69*Baseline!B$64/Baseline!B$76 + Baseline!B$47 * Baseline!B$57*Baseline!B$65/Baseline!B$77 + Baseline!B$58*Baseline!B$71/Baseline!B$78)</f>
        <v>0.00000001707278012</v>
      </c>
      <c r="M833" s="84">
        <f>Baseline!B$33 * (C833 * Baseline!B$60*Baseline!B$68/Baseline!B$75 + Baseline!B$46 * Baseline!B$61*Baseline!B$54/Baseline!B$76 + Baseline!B$47 * Baseline!B$70*Baseline!B$55/Baseline!B$77 + Baseline!B$62*Baseline!B$56/Baseline!B$78)</f>
        <v>0.0000001997400788</v>
      </c>
      <c r="N833" s="85">
        <f>Baseline!B$33 * (C833 * Baseline!B$60*Baseline!B$59/Baseline!B$75 + Baseline!B$46 * Baseline!B$61*Baseline!B$69/Baseline!B$76 + Baseline!B$47 * Baseline!B$70*Baseline!B$57/Baseline!B$77 + Baseline!B$62*Baseline!B$58/Baseline!B$78)</f>
        <v>0.00000001648968343</v>
      </c>
      <c r="O833" s="85">
        <f>Baseline!B$33 * (C833 * Baseline!B$60*Baseline!B$60/Baseline!B$75 + Baseline!B$46 * Baseline!B$61*Baseline!B$61/Baseline!B$76 + Baseline!B$47 * Baseline!B$70*Baseline!B$70/Baseline!B$77 + Baseline!B$62*Baseline!B$62/Baseline!B$78)</f>
        <v>0.000001589267274</v>
      </c>
      <c r="P833" s="84">
        <f>Baseline!B$33 * (C833 * Baseline!B$60*Baseline!B$63/Baseline!B$75 + Baseline!B$46 * Baseline!B$61*Baseline!B$64/Baseline!B$76 + Baseline!B$47 * Baseline!B$70*Baseline!B$65/Baseline!B$77 + Baseline!B$62*Baseline!B$71/Baseline!B$78)</f>
        <v>0.000000001956366905</v>
      </c>
      <c r="Q833" s="84">
        <f>Baseline!B$33 * (C833 * Baseline!B$63*Baseline!B$68/Baseline!B$75 + Baseline!B$46 * Baseline!B$64*Baseline!B$54/Baseline!B$76 + Baseline!B$47 * Baseline!B$65*Baseline!B$55/Baseline!B$77 + Baseline!B$71*Baseline!B$56/Baseline!B$78)</f>
        <v>0.000000003621104241</v>
      </c>
      <c r="R833" s="84">
        <f>Baseline!B$33 * (C833 * Baseline!B$63*Baseline!B$59/Baseline!B$75 + Baseline!B$46 * Baseline!B$64*Baseline!B$69/Baseline!B$76 + Baseline!B$47 * Baseline!B$65*Baseline!B$57/Baseline!B$77 + Baseline!B$71*Baseline!B$58/Baseline!B$78)</f>
        <v>0.00000001707278012</v>
      </c>
      <c r="S833" s="84">
        <f>Baseline!B$33 * (C833 * Baseline!B$63*Baseline!B$60/Baseline!B$75 + Baseline!B$46 * Baseline!B$64*Baseline!B$61/Baseline!B$76 + Baseline!B$47 * Baseline!B$65*Baseline!B$70/Baseline!B$77 + Baseline!B$71*Baseline!B$62/Baseline!B$78)</f>
        <v>0.000000001956366905</v>
      </c>
      <c r="T833" s="84">
        <f>Baseline!B$33 * (C833 * Baseline!B$63*Baseline!B$63/Baseline!B$75 + Baseline!B$46 * Baseline!B$64*Baseline!B$64/Baseline!B$76 + Baseline!B$47 * Baseline!B$65*Baseline!B$65/Baseline!B$77 + Baseline!B$71*Baseline!B$71/Baseline!B$78)</f>
        <v>0.00000009856721473</v>
      </c>
      <c r="U833" s="83"/>
      <c r="V833" s="84">
        <f>E833 * ( Baseline!B$89 * Baseline!B$7 )</f>
        <v>0.167516237</v>
      </c>
      <c r="W833" s="84">
        <f>F833 * ( Baseline!D$89 * Baseline!B$11 )</f>
        <v>0.004404822869</v>
      </c>
      <c r="X833" s="84">
        <f>G833 * ( Baseline!F$89 * Baseline!B$16 )</f>
        <v>0.00693792568</v>
      </c>
      <c r="Y833" s="84">
        <f>H833 * ( Baseline!H$89 * Baseline!B$18 )</f>
        <v>0.001273446282</v>
      </c>
      <c r="Z833" s="86">
        <f t="shared" si="1"/>
        <v>0.1801324318</v>
      </c>
      <c r="AA833" s="84">
        <f>I833 * ( Baseline!B$89 * Baseline!B$7 )</f>
        <v>0.002478379065</v>
      </c>
      <c r="AB833" s="85">
        <f>J833 * ( Baseline!D$89 * Baseline!B$11 )</f>
        <v>0.03904359202</v>
      </c>
      <c r="AC833" s="85">
        <f>K833 * ( Baseline!F$89 * Baseline!B$16 )</f>
        <v>0.00057276536</v>
      </c>
      <c r="AD833" s="85">
        <f>L833 * ( Baseline!F$89 * Baseline!B$16 )</f>
        <v>0.0005930190893</v>
      </c>
      <c r="AE833" s="86">
        <f t="shared" si="2"/>
        <v>0.04268775554</v>
      </c>
      <c r="AF833" s="86">
        <f>M833 * ( Baseline!B$89 * Baseline!B$7 )</f>
        <v>0.002073102278</v>
      </c>
      <c r="AG833" s="86">
        <f>N833 * ( Baseline!D$89 * Baseline!B$11 )</f>
        <v>0.0003041785232</v>
      </c>
      <c r="AH833" s="86">
        <f>O833 * ( Baseline!F$89 * Baseline!B$16 )</f>
        <v>0.05520283312</v>
      </c>
      <c r="AI833" s="86">
        <f>P833 * ( Baseline!H$89 * Baseline!B$18 )</f>
        <v>0.0006880023319</v>
      </c>
      <c r="AJ833" s="86">
        <f t="shared" si="3"/>
        <v>0.05826811625</v>
      </c>
      <c r="AK833" s="86">
        <f>Q833 * ( Baseline!B$89 * Baseline!B$7 )</f>
        <v>0.00003758344092</v>
      </c>
      <c r="AL833" s="86">
        <f>R833 * ( Baseline!D$89 * Baseline!B$11 )</f>
        <v>0.0003149346721</v>
      </c>
      <c r="AM833" s="86">
        <f>S833 * ( Baseline!F$89 * Baseline!B$16 )</f>
        <v>0.00006795395432</v>
      </c>
      <c r="AN833" s="86">
        <f>T833 * ( Baseline!H$89 * Baseline!B$18 )</f>
        <v>0.03466347412</v>
      </c>
      <c r="AO833" s="86">
        <f t="shared" si="4"/>
        <v>0.03508394619</v>
      </c>
      <c r="AP833" s="62"/>
      <c r="AQ833" s="86">
        <f>V833 * ( (1-Baseline!B$90-Baseline!B$89) + (1-B833)*Baseline!B$90 )</f>
        <v>0.09313379428</v>
      </c>
      <c r="AR833" s="86">
        <f>W833 * ( (1-Baseline!B$90-Baseline!B$89) + (1-B833)*Baseline!B$90 )</f>
        <v>0.002448943901</v>
      </c>
      <c r="AS833" s="86">
        <f>X833 * ( (1-Baseline!B$90-Baseline!B$89) + (1-B833)*Baseline!B$90 )</f>
        <v>0.003857269926</v>
      </c>
      <c r="AT833" s="86">
        <f>Y833 * ( (1-Baseline!B$90-Baseline!B$89) + (1-B833)*Baseline!B$90 )</f>
        <v>0.0007079963485</v>
      </c>
      <c r="AU833" s="86">
        <f t="shared" si="5"/>
        <v>0.1001480045</v>
      </c>
      <c r="AV833" s="86">
        <f>AA833 * ( (1-Baseline!D$90-Baseline!D$89) + (1-B833)*Baseline!D$90 )</f>
        <v>0.00192981013</v>
      </c>
      <c r="AW833" s="86">
        <f>AB833 * ( (1-Baseline!D$90-Baseline!D$89) + (1-B833)*Baseline!D$90 )</f>
        <v>0.03040161229</v>
      </c>
      <c r="AX833" s="86">
        <f>AC833 * ( (1-Baseline!D$90-Baseline!D$89) + (1-B833)*Baseline!D$90 )</f>
        <v>0.0004459884325</v>
      </c>
      <c r="AY833" s="86">
        <f>AD833 * ( (1-Baseline!D$90-Baseline!D$89) + (1-B833)*Baseline!D$90 )</f>
        <v>0.0004617591644</v>
      </c>
      <c r="AZ833" s="86">
        <f t="shared" si="6"/>
        <v>0.03323917001</v>
      </c>
      <c r="BA833" s="86">
        <f>AF833 * ( (1-Baseline!F$90-Baseline!F$89) + (1-Baseline!B$36)*Baseline!F$90 )</f>
        <v>0.001491870738</v>
      </c>
      <c r="BB833" s="86">
        <f>AG833 * ( (1-Baseline!F$90-Baseline!F$89) + (1-Baseline!B$36)*Baseline!F$90 )</f>
        <v>0.000218896599</v>
      </c>
      <c r="BC833" s="86">
        <f>AH833 * ( (1-Baseline!F$90-Baseline!F$89) + (1-Baseline!B$36)*Baseline!F$90 )</f>
        <v>0.0397257252</v>
      </c>
      <c r="BD833" s="86">
        <f>AI833 * ( (1-Baseline!F$90-Baseline!F$89) + (1-Baseline!B$36)*Baseline!F$90 )</f>
        <v>0.0004951084941</v>
      </c>
      <c r="BE833" s="86">
        <f t="shared" si="7"/>
        <v>0.04193160103</v>
      </c>
      <c r="BF833" s="86">
        <f>AK833 * ( (1-Baseline!H$90-Baseline!H$89) + (1-Baseline!B$36)*Baseline!H$90 )</f>
        <v>0.00002977811191</v>
      </c>
      <c r="BG833" s="86">
        <f>AL833 * ( (1-Baseline!H$90-Baseline!H$89) + (1-Baseline!B$36)*Baseline!H$90 )</f>
        <v>0.0002495290394</v>
      </c>
      <c r="BH833" s="86">
        <f>AM833 * ( (1-Baseline!H$90-Baseline!H$89) + (1-Baseline!B$36)*Baseline!H$90 )</f>
        <v>0.00005384127709</v>
      </c>
      <c r="BI833" s="86">
        <f>AN833 * ( (1-Baseline!H$90-Baseline!H$89) + (1-Baseline!B$36)*Baseline!H$90 )</f>
        <v>0.02746456382</v>
      </c>
      <c r="BJ833" s="86">
        <f t="shared" si="8"/>
        <v>0.02779771225</v>
      </c>
      <c r="BK833" s="62"/>
      <c r="BL833" s="86">
        <f t="shared" si="19"/>
        <v>0.9299615583</v>
      </c>
      <c r="BM833" s="86">
        <f t="shared" si="20"/>
        <v>0.02445324712</v>
      </c>
      <c r="BN833" s="86">
        <f t="shared" si="21"/>
        <v>0.03851569432</v>
      </c>
      <c r="BO833" s="86">
        <f t="shared" si="22"/>
        <v>0.00706950031</v>
      </c>
      <c r="BP833" s="86">
        <f t="shared" si="9"/>
        <v>1</v>
      </c>
      <c r="BQ833" s="86">
        <f t="shared" si="23"/>
        <v>0.05805831282</v>
      </c>
      <c r="BR833" s="86">
        <f t="shared" si="24"/>
        <v>0.9146321125</v>
      </c>
      <c r="BS833" s="86">
        <f t="shared" si="25"/>
        <v>0.01341755622</v>
      </c>
      <c r="BT833" s="86">
        <f t="shared" si="26"/>
        <v>0.01389201849</v>
      </c>
      <c r="BU833" s="86">
        <f t="shared" si="10"/>
        <v>1</v>
      </c>
      <c r="BV833" s="86">
        <f t="shared" si="27"/>
        <v>0.0355786734</v>
      </c>
      <c r="BW833" s="86">
        <f t="shared" si="28"/>
        <v>0.005220325331</v>
      </c>
      <c r="BX833" s="86">
        <f t="shared" si="29"/>
        <v>0.9473934747</v>
      </c>
      <c r="BY833" s="86">
        <f t="shared" si="30"/>
        <v>0.01180752659</v>
      </c>
      <c r="BZ833" s="86">
        <f t="shared" si="11"/>
        <v>1</v>
      </c>
      <c r="CA833" s="86">
        <f t="shared" si="31"/>
        <v>0.001071243261</v>
      </c>
      <c r="CB833" s="86">
        <f t="shared" si="32"/>
        <v>0.00897660344</v>
      </c>
      <c r="CC833" s="86">
        <f t="shared" si="33"/>
        <v>0.001936895979</v>
      </c>
      <c r="CD833" s="86">
        <f t="shared" si="34"/>
        <v>0.9880152573</v>
      </c>
      <c r="CE833" s="86">
        <f t="shared" si="12"/>
        <v>1</v>
      </c>
      <c r="CF833" s="62"/>
      <c r="CG833" s="86">
        <f t="shared" si="35"/>
        <v>0.9299615583</v>
      </c>
      <c r="CH833" s="86">
        <f t="shared" si="36"/>
        <v>0.02445324712</v>
      </c>
      <c r="CI833" s="86">
        <f t="shared" si="37"/>
        <v>0.03851569432</v>
      </c>
      <c r="CJ833" s="86">
        <f t="shared" si="38"/>
        <v>0.00706950031</v>
      </c>
      <c r="CK833" s="86">
        <f t="shared" si="13"/>
        <v>1</v>
      </c>
      <c r="CL833" s="86">
        <f t="shared" si="39"/>
        <v>0.05805831282</v>
      </c>
      <c r="CM833" s="86">
        <f t="shared" si="40"/>
        <v>0.9146321125</v>
      </c>
      <c r="CN833" s="86">
        <f t="shared" si="41"/>
        <v>0.01341755622</v>
      </c>
      <c r="CO833" s="86">
        <f t="shared" si="42"/>
        <v>0.01389201849</v>
      </c>
      <c r="CP833" s="86">
        <f t="shared" si="14"/>
        <v>1</v>
      </c>
      <c r="CQ833" s="86">
        <f t="shared" si="43"/>
        <v>0.0355786734</v>
      </c>
      <c r="CR833" s="86">
        <f t="shared" si="44"/>
        <v>0.005220325331</v>
      </c>
      <c r="CS833" s="86">
        <f t="shared" si="45"/>
        <v>0.9473934747</v>
      </c>
      <c r="CT833" s="86">
        <f t="shared" si="46"/>
        <v>0.01180752659</v>
      </c>
      <c r="CU833" s="86">
        <f t="shared" si="15"/>
        <v>1</v>
      </c>
      <c r="CV833" s="86">
        <f t="shared" si="47"/>
        <v>0.001071243261</v>
      </c>
      <c r="CW833" s="86">
        <f t="shared" si="48"/>
        <v>0.00897660344</v>
      </c>
      <c r="CX833" s="86">
        <f t="shared" si="49"/>
        <v>0.001936895979</v>
      </c>
      <c r="CY833" s="86">
        <f t="shared" si="50"/>
        <v>0.9880152573</v>
      </c>
      <c r="CZ833" s="86">
        <f t="shared" si="16"/>
        <v>1</v>
      </c>
      <c r="DA833" s="62"/>
      <c r="DB833" s="86">
        <f>(AQ833*Baseline!B$7 + AV833*Baseline!B$11 + BA833*Baseline!B$16 + BF833*Baseline!B$18)</f>
        <v>55670.08673</v>
      </c>
      <c r="DC833" s="86">
        <f>(AR833*Baseline!B$7 + AW833*Baseline!B$11 + BB833*Baseline!B$16 + BG833*Baseline!B$18)</f>
        <v>78545.12055</v>
      </c>
      <c r="DD833" s="86">
        <f>(AS833*Baseline!B$7 + AX833*Baseline!B$11 + BC833*Baseline!B$16 + BH833*Baseline!B$18)</f>
        <v>138381.3855</v>
      </c>
      <c r="DE833" s="86">
        <f>(AT833*Baseline!B$7 + AY833*Baseline!B$11 + BD833*Baseline!B$16 + BI833*Baseline!B$18)</f>
        <v>1260617.142</v>
      </c>
      <c r="DF833" s="86">
        <f t="shared" si="17"/>
        <v>1533213.734</v>
      </c>
      <c r="DG833" s="62"/>
      <c r="DH833" s="86">
        <f t="shared" si="51"/>
        <v>0.03630941041</v>
      </c>
      <c r="DI833" s="86">
        <f t="shared" si="52"/>
        <v>0.05122907446</v>
      </c>
      <c r="DJ833" s="86">
        <f t="shared" si="53"/>
        <v>0.09025576958</v>
      </c>
      <c r="DK833" s="86">
        <f t="shared" si="54"/>
        <v>0.8222057456</v>
      </c>
      <c r="DL833" s="86">
        <f t="shared" si="18"/>
        <v>1</v>
      </c>
      <c r="DM833" s="62"/>
      <c r="DN833" s="86">
        <f>DH833 / (Baseline!B$7/Baseline!B$17)</f>
        <v>3.875790743</v>
      </c>
      <c r="DO833" s="86">
        <f>DI833 / (Baseline!B$11/Baseline!B$17)</f>
        <v>1.236694377</v>
      </c>
      <c r="DP833" s="86">
        <f>DJ833 / (Baseline!B$16/Baseline!B$17)</f>
        <v>1.394724399</v>
      </c>
      <c r="DQ833" s="86">
        <f>DK833 / (Baseline!B$18/Baseline!B$17)</f>
        <v>0.9295761814</v>
      </c>
      <c r="DR833" s="62"/>
      <c r="DS833" s="86">
        <f>DH833 / Baseline!H$117</f>
        <v>1.452634709</v>
      </c>
      <c r="DT833" s="86">
        <f>DI833 / Baseline!H$118</f>
        <v>1.153169142</v>
      </c>
      <c r="DU833" s="86">
        <f>DJ833 / Baseline!H$119</f>
        <v>1.078954868</v>
      </c>
      <c r="DV833" s="86">
        <f>DK833 / Baseline!H$120</f>
        <v>0.9708086477</v>
      </c>
      <c r="DW833" s="87"/>
      <c r="DX833" s="86">
        <f>(AU833*Baseline!B$34)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0.02755173192</v>
      </c>
      <c r="DY833" s="86">
        <f>(AZ833*Baseline!B$34) + (Baseline!D$90*(1-Baseline!D$91)*Baseline!B$35) + (Baseline!D$90*Baseline!D$91*((1-Baseline!D$92)*Baseline!B$40 + Baseline!D$92*Baseline!B$41))</f>
        <v>0.0113994435</v>
      </c>
      <c r="DZ833" s="86">
        <f>(BE833*Baseline!B$34) + (Baseline!F$90*(1-Baseline!F$91)*Baseline!B$35) + (Baseline!F$90*Baseline!F$91*((1-Baseline!F$92)*Baseline!B$40 + Baseline!F$92*Baseline!B$41))</f>
        <v>0.01402038015</v>
      </c>
      <c r="EA833" s="86">
        <f>(BJ833*Baseline!B$34) + (Baseline!H$90*(1-Baseline!H$91)*Baseline!B$35) + (Baseline!H$90*Baseline!H$91*((1-Baseline!H$92)*Baseline!B$40 + Baseline!H$92*Baseline!B$41))</f>
        <v>0.009314656837</v>
      </c>
      <c r="EB833" s="86">
        <f>( DX833*Baseline!B$7 + DY833*Baseline!B$11 + DZ833*Baseline!B$16 + EA833*Baseline!B$18 ) / Baseline!B$17</f>
        <v>0.009876385089</v>
      </c>
    </row>
    <row r="834">
      <c r="A834" s="73" t="s">
        <v>1010</v>
      </c>
      <c r="B834" s="85">
        <f>MIN( MAX( NORMINV( MCrands!B834, (B$5+B$4)/2, (B$5-B$4)/3.29 ), 0 ), 1 )</f>
        <v>0.6207414917</v>
      </c>
      <c r="C834" s="85">
        <f>MAX( NORMINV( MCrands!C834, (C$5+C$4)/2, (C$5-C$4)/3.29 ), 0 )</f>
        <v>2.20545051</v>
      </c>
      <c r="D834" s="83"/>
      <c r="E834" s="84">
        <f>Baseline!B$33 * (C834 * Baseline!B$68*Baseline!B$68/Baseline!B$75 + Baseline!B$46 * Baseline!B$54*Baseline!B$54/Baseline!B$76 + Baseline!B$47 * Baseline!B$55*Baseline!B$55/Baseline!B$77 + Baseline!B$56*Baseline!B$56/Baseline!B$78)</f>
        <v>0.00001566413363</v>
      </c>
      <c r="F834" s="84">
        <f>Baseline!B$33 * (C834 * Baseline!B$68*Baseline!B$59/Baseline!B$75 + Baseline!B$46 * Baseline!B$54*Baseline!B$69/Baseline!B$76 + Baseline!B$47 * Baseline!B$55*Baseline!B$57/Baseline!B$77 + Baseline!B$56*Baseline!B$58/Baseline!B$78)</f>
        <v>0.0000002387127228</v>
      </c>
      <c r="G834" s="85">
        <f>Baseline!B$33 * (C834 * Baseline!B$68*Baseline!B$60/Baseline!B$75 + Baseline!B$46 * Baseline!B$54*Baseline!B$61/Baseline!B$76 + Baseline!B$47 * Baseline!B$55*Baseline!B$70/Baseline!B$77 + Baseline!B$56*Baseline!B$62/Baseline!B$78)</f>
        <v>0.0000001995553983</v>
      </c>
      <c r="H834" s="84">
        <f>Baseline!B$33 * (C834 * Baseline!B$68*Baseline!B$63/Baseline!B$75 + Baseline!B$46 * Baseline!B$54*Baseline!B$64/Baseline!B$76 + Baseline!B$47 * Baseline!B$55*Baseline!B$65/Baseline!B$77 + Baseline!B$56*Baseline!B$71/Baseline!B$78)</f>
        <v>0.00000000360263619</v>
      </c>
      <c r="I834" s="84">
        <f>Baseline!B$33 * (C834 * Baseline!B$59*Baseline!B$68/Baseline!B$75 + Baseline!B$46 * Baseline!B$69*Baseline!B$54/Baseline!B$76 + Baseline!B$47 * Baseline!B$57*Baseline!B$55/Baseline!B$77 + Baseline!B$58*Baseline!B$56/Baseline!B$78)</f>
        <v>0.0000002387127228</v>
      </c>
      <c r="J834" s="85">
        <f>Baseline!B$33 * (C834 * Baseline!B$59*Baseline!B$59/Baseline!B$75 + Baseline!B$46 * Baseline!B$69*Baseline!B$69/Baseline!B$76 + Baseline!B$47 * Baseline!B$57*Baseline!B$57/Baseline!B$77 + Baseline!B$58*Baseline!B$58/Baseline!B$78)</f>
        <v>0.000002116574379</v>
      </c>
      <c r="K834" s="84">
        <f>Baseline!B$33 * (C834 * Baseline!B$59*Baseline!B$60/Baseline!B$75 + Baseline!B$46 * Baseline!B$69*Baseline!B$61/Baseline!B$76 + Baseline!B$47 * Baseline!B$57*Baseline!B$70/Baseline!B$77 + Baseline!B$58*Baseline!B$62/Baseline!B$78)</f>
        <v>0.00000001648965427</v>
      </c>
      <c r="L834" s="85">
        <f>Baseline!B$33 * (C834 * Baseline!B$59*Baseline!B$63/Baseline!B$75 + Baseline!B$46 * Baseline!B$69*Baseline!B$64/Baseline!B$76 + Baseline!B$47 * Baseline!B$57*Baseline!B$65/Baseline!B$77 + Baseline!B$58*Baseline!B$71/Baseline!B$78)</f>
        <v>0.0000000170727772</v>
      </c>
      <c r="M834" s="84">
        <f>Baseline!B$33 * (C834 * Baseline!B$60*Baseline!B$68/Baseline!B$75 + Baseline!B$46 * Baseline!B$61*Baseline!B$54/Baseline!B$76 + Baseline!B$47 * Baseline!B$70*Baseline!B$55/Baseline!B$77 + Baseline!B$62*Baseline!B$56/Baseline!B$78)</f>
        <v>0.0000001995553983</v>
      </c>
      <c r="N834" s="85">
        <f>Baseline!B$33 * (C834 * Baseline!B$60*Baseline!B$59/Baseline!B$75 + Baseline!B$46 * Baseline!B$61*Baseline!B$69/Baseline!B$76 + Baseline!B$47 * Baseline!B$70*Baseline!B$57/Baseline!B$77 + Baseline!B$62*Baseline!B$58/Baseline!B$78)</f>
        <v>0.00000001648965427</v>
      </c>
      <c r="O834" s="85">
        <f>Baseline!B$33 * (C834 * Baseline!B$60*Baseline!B$60/Baseline!B$75 + Baseline!B$46 * Baseline!B$61*Baseline!B$61/Baseline!B$76 + Baseline!B$47 * Baseline!B$70*Baseline!B$70/Baseline!B$77 + Baseline!B$62*Baseline!B$62/Baseline!B$78)</f>
        <v>0.000001589267203</v>
      </c>
      <c r="P834" s="84">
        <f>Baseline!B$33 * (C834 * Baseline!B$60*Baseline!B$63/Baseline!B$75 + Baseline!B$46 * Baseline!B$61*Baseline!B$64/Baseline!B$76 + Baseline!B$47 * Baseline!B$70*Baseline!B$65/Baseline!B$77 + Baseline!B$62*Baseline!B$71/Baseline!B$78)</f>
        <v>0.000000001956359736</v>
      </c>
      <c r="Q834" s="84">
        <f>Baseline!B$33 * (C834 * Baseline!B$63*Baseline!B$68/Baseline!B$75 + Baseline!B$46 * Baseline!B$64*Baseline!B$54/Baseline!B$76 + Baseline!B$47 * Baseline!B$65*Baseline!B$55/Baseline!B$77 + Baseline!B$71*Baseline!B$56/Baseline!B$78)</f>
        <v>0.00000000360263619</v>
      </c>
      <c r="R834" s="84">
        <f>Baseline!B$33 * (C834 * Baseline!B$63*Baseline!B$59/Baseline!B$75 + Baseline!B$46 * Baseline!B$64*Baseline!B$69/Baseline!B$76 + Baseline!B$47 * Baseline!B$65*Baseline!B$57/Baseline!B$77 + Baseline!B$71*Baseline!B$58/Baseline!B$78)</f>
        <v>0.0000000170727772</v>
      </c>
      <c r="S834" s="84">
        <f>Baseline!B$33 * (C834 * Baseline!B$63*Baseline!B$60/Baseline!B$75 + Baseline!B$46 * Baseline!B$64*Baseline!B$61/Baseline!B$76 + Baseline!B$47 * Baseline!B$65*Baseline!B$70/Baseline!B$77 + Baseline!B$71*Baseline!B$62/Baseline!B$78)</f>
        <v>0.000000001956359736</v>
      </c>
      <c r="T834" s="84">
        <f>Baseline!B$33 * (C834 * Baseline!B$63*Baseline!B$63/Baseline!B$75 + Baseline!B$46 * Baseline!B$64*Baseline!B$64/Baseline!B$76 + Baseline!B$47 * Baseline!B$65*Baseline!B$65/Baseline!B$77 + Baseline!B$71*Baseline!B$71/Baseline!B$78)</f>
        <v>0.00000009856721401</v>
      </c>
      <c r="U834" s="83"/>
      <c r="V834" s="84">
        <f>E834 * ( Baseline!B$89 * Baseline!B$7 )</f>
        <v>0.1625780429</v>
      </c>
      <c r="W834" s="84">
        <f>F834 * ( Baseline!D$89 * Baseline!B$11 )</f>
        <v>0.004403437082</v>
      </c>
      <c r="X834" s="84">
        <f>G834 * ( Baseline!F$89 * Baseline!B$16 )</f>
        <v>0.006931510845</v>
      </c>
      <c r="Y834" s="84">
        <f>H834 * ( Baseline!H$89 * Baseline!B$18 )</f>
        <v>0.001266951559</v>
      </c>
      <c r="Z834" s="86">
        <f t="shared" si="1"/>
        <v>0.1751799424</v>
      </c>
      <c r="AA834" s="84">
        <f>I834 * ( Baseline!B$89 * Baseline!B$7 )</f>
        <v>0.00247759935</v>
      </c>
      <c r="AB834" s="85">
        <f>J834 * ( Baseline!D$89 * Baseline!B$11 )</f>
        <v>0.03904359181</v>
      </c>
      <c r="AC834" s="85">
        <f>K834 * ( Baseline!F$89 * Baseline!B$16 )</f>
        <v>0.0005727643471</v>
      </c>
      <c r="AD834" s="85">
        <f>L834 * ( Baseline!F$89 * Baseline!B$16 )</f>
        <v>0.000593018988</v>
      </c>
      <c r="AE834" s="86">
        <f t="shared" si="2"/>
        <v>0.04268697449</v>
      </c>
      <c r="AF834" s="86">
        <f>M834 * ( Baseline!B$89 * Baseline!B$7 )</f>
        <v>0.002071185479</v>
      </c>
      <c r="AG834" s="86">
        <f>N834 * ( Baseline!D$89 * Baseline!B$11 )</f>
        <v>0.0003041779853</v>
      </c>
      <c r="AH834" s="86">
        <f>O834 * ( Baseline!F$89 * Baseline!B$16 )</f>
        <v>0.05520283063</v>
      </c>
      <c r="AI834" s="86">
        <f>P834 * ( Baseline!H$89 * Baseline!B$18 )</f>
        <v>0.000687999811</v>
      </c>
      <c r="AJ834" s="86">
        <f t="shared" si="3"/>
        <v>0.0582661939</v>
      </c>
      <c r="AK834" s="86">
        <f>Q834 * ( Baseline!B$89 * Baseline!B$7 )</f>
        <v>0.00003739176102</v>
      </c>
      <c r="AL834" s="86">
        <f>R834 * ( Baseline!D$89 * Baseline!B$11 )</f>
        <v>0.0003149346183</v>
      </c>
      <c r="AM834" s="86">
        <f>S834 * ( Baseline!F$89 * Baseline!B$16 )</f>
        <v>0.00006795370532</v>
      </c>
      <c r="AN834" s="86">
        <f>T834 * ( Baseline!H$89 * Baseline!B$18 )</f>
        <v>0.03466347387</v>
      </c>
      <c r="AO834" s="86">
        <f t="shared" si="4"/>
        <v>0.03508375396</v>
      </c>
      <c r="AP834" s="62"/>
      <c r="AQ834" s="86">
        <f>V834 * ( (1-Baseline!B$90-Baseline!B$89) + (1-B834)*Baseline!B$90 )</f>
        <v>0.06928101898</v>
      </c>
      <c r="AR834" s="86">
        <f>W834 * ( (1-Baseline!B$90-Baseline!B$89) + (1-B834)*Baseline!B$90 )</f>
        <v>0.001876480997</v>
      </c>
      <c r="AS834" s="86">
        <f>X834 * ( (1-Baseline!B$90-Baseline!B$89) + (1-B834)*Baseline!B$90 )</f>
        <v>0.002953794533</v>
      </c>
      <c r="AT834" s="86">
        <f>Y834 * ( (1-Baseline!B$90-Baseline!B$89) + (1-B834)*Baseline!B$90 )</f>
        <v>0.000539898829</v>
      </c>
      <c r="AU834" s="86">
        <f t="shared" si="5"/>
        <v>0.07465119334</v>
      </c>
      <c r="AV834" s="86">
        <f>AA834 * ( (1-Baseline!D$90-Baseline!D$89) + (1-B834)*Baseline!D$90 )</f>
        <v>0.001767287006</v>
      </c>
      <c r="AW834" s="86">
        <f>AB834 * ( (1-Baseline!D$90-Baseline!D$89) + (1-B834)*Baseline!D$90 )</f>
        <v>0.02785003656</v>
      </c>
      <c r="AX834" s="86">
        <f>AC834 * ( (1-Baseline!D$90-Baseline!D$89) + (1-B834)*Baseline!D$90 )</f>
        <v>0.0004085563666</v>
      </c>
      <c r="AY834" s="86">
        <f>AD834 * ( (1-Baseline!D$90-Baseline!D$89) + (1-B834)*Baseline!D$90 )</f>
        <v>0.0004230041278</v>
      </c>
      <c r="AZ834" s="86">
        <f t="shared" si="6"/>
        <v>0.03044888406</v>
      </c>
      <c r="BA834" s="86">
        <f>AF834 * ( (1-Baseline!F$90-Baseline!F$89) + (1-Baseline!B$36)*Baseline!F$90 )</f>
        <v>0.001490491348</v>
      </c>
      <c r="BB834" s="86">
        <f>AG834 * ( (1-Baseline!F$90-Baseline!F$89) + (1-Baseline!B$36)*Baseline!F$90 )</f>
        <v>0.0002188962119</v>
      </c>
      <c r="BC834" s="86">
        <f>AH834 * ( (1-Baseline!F$90-Baseline!F$89) + (1-Baseline!B$36)*Baseline!F$90 )</f>
        <v>0.03972572341</v>
      </c>
      <c r="BD834" s="86">
        <f>AI834 * ( (1-Baseline!F$90-Baseline!F$89) + (1-Baseline!B$36)*Baseline!F$90 )</f>
        <v>0.00049510668</v>
      </c>
      <c r="BE834" s="86">
        <f t="shared" si="7"/>
        <v>0.04193021765</v>
      </c>
      <c r="BF834" s="86">
        <f>AK834 * ( (1-Baseline!H$90-Baseline!H$89) + (1-Baseline!B$36)*Baseline!H$90 )</f>
        <v>0.00002962624009</v>
      </c>
      <c r="BG834" s="86">
        <f>AL834 * ( (1-Baseline!H$90-Baseline!H$89) + (1-Baseline!B$36)*Baseline!H$90 )</f>
        <v>0.0002495289967</v>
      </c>
      <c r="BH834" s="86">
        <f>AM834 * ( (1-Baseline!H$90-Baseline!H$89) + (1-Baseline!B$36)*Baseline!H$90 )</f>
        <v>0.0000538410798</v>
      </c>
      <c r="BI834" s="86">
        <f>AN834 * ( (1-Baseline!H$90-Baseline!H$89) + (1-Baseline!B$36)*Baseline!H$90 )</f>
        <v>0.02746456362</v>
      </c>
      <c r="BJ834" s="86">
        <f t="shared" si="8"/>
        <v>0.02779755993</v>
      </c>
      <c r="BK834" s="62"/>
      <c r="BL834" s="86">
        <f t="shared" si="19"/>
        <v>0.9280631143</v>
      </c>
      <c r="BM834" s="86">
        <f t="shared" si="20"/>
        <v>0.02513665104</v>
      </c>
      <c r="BN834" s="86">
        <f t="shared" si="21"/>
        <v>0.03956794796</v>
      </c>
      <c r="BO834" s="86">
        <f t="shared" si="22"/>
        <v>0.007232286651</v>
      </c>
      <c r="BP834" s="86">
        <f t="shared" si="9"/>
        <v>1</v>
      </c>
      <c r="BQ834" s="86">
        <f t="shared" si="23"/>
        <v>0.05804110924</v>
      </c>
      <c r="BR834" s="86">
        <f t="shared" si="24"/>
        <v>0.9146488425</v>
      </c>
      <c r="BS834" s="86">
        <f t="shared" si="25"/>
        <v>0.013417778</v>
      </c>
      <c r="BT834" s="86">
        <f t="shared" si="26"/>
        <v>0.0138922703</v>
      </c>
      <c r="BU834" s="86">
        <f t="shared" si="10"/>
        <v>1</v>
      </c>
      <c r="BV834" s="86">
        <f t="shared" si="27"/>
        <v>0.03554694996</v>
      </c>
      <c r="BW834" s="86">
        <f t="shared" si="28"/>
        <v>0.00522048833</v>
      </c>
      <c r="BX834" s="86">
        <f t="shared" si="29"/>
        <v>0.9474246888</v>
      </c>
      <c r="BY834" s="86">
        <f t="shared" si="30"/>
        <v>0.01180787288</v>
      </c>
      <c r="BZ834" s="86">
        <f t="shared" si="11"/>
        <v>1</v>
      </c>
      <c r="CA834" s="86">
        <f t="shared" si="31"/>
        <v>0.001065785636</v>
      </c>
      <c r="CB834" s="86">
        <f t="shared" si="32"/>
        <v>0.008976651092</v>
      </c>
      <c r="CC834" s="86">
        <f t="shared" si="33"/>
        <v>0.001936899495</v>
      </c>
      <c r="CD834" s="86">
        <f t="shared" si="34"/>
        <v>0.9880206638</v>
      </c>
      <c r="CE834" s="86">
        <f t="shared" si="12"/>
        <v>1</v>
      </c>
      <c r="CF834" s="62"/>
      <c r="CG834" s="86">
        <f t="shared" si="35"/>
        <v>0.9280631143</v>
      </c>
      <c r="CH834" s="86">
        <f t="shared" si="36"/>
        <v>0.02513665104</v>
      </c>
      <c r="CI834" s="86">
        <f t="shared" si="37"/>
        <v>0.03956794796</v>
      </c>
      <c r="CJ834" s="86">
        <f t="shared" si="38"/>
        <v>0.007232286651</v>
      </c>
      <c r="CK834" s="86">
        <f t="shared" si="13"/>
        <v>1</v>
      </c>
      <c r="CL834" s="86">
        <f t="shared" si="39"/>
        <v>0.05804110924</v>
      </c>
      <c r="CM834" s="86">
        <f t="shared" si="40"/>
        <v>0.9146488425</v>
      </c>
      <c r="CN834" s="86">
        <f t="shared" si="41"/>
        <v>0.013417778</v>
      </c>
      <c r="CO834" s="86">
        <f t="shared" si="42"/>
        <v>0.0138922703</v>
      </c>
      <c r="CP834" s="86">
        <f t="shared" si="14"/>
        <v>1</v>
      </c>
      <c r="CQ834" s="86">
        <f t="shared" si="43"/>
        <v>0.03554694996</v>
      </c>
      <c r="CR834" s="86">
        <f t="shared" si="44"/>
        <v>0.00522048833</v>
      </c>
      <c r="CS834" s="86">
        <f t="shared" si="45"/>
        <v>0.9474246888</v>
      </c>
      <c r="CT834" s="86">
        <f t="shared" si="46"/>
        <v>0.01180787288</v>
      </c>
      <c r="CU834" s="86">
        <f t="shared" si="15"/>
        <v>1</v>
      </c>
      <c r="CV834" s="86">
        <f t="shared" si="47"/>
        <v>0.001065785636</v>
      </c>
      <c r="CW834" s="86">
        <f t="shared" si="48"/>
        <v>0.008976651092</v>
      </c>
      <c r="CX834" s="86">
        <f t="shared" si="49"/>
        <v>0.001936899495</v>
      </c>
      <c r="CY834" s="86">
        <f t="shared" si="50"/>
        <v>0.9880206638</v>
      </c>
      <c r="CZ834" s="86">
        <f t="shared" si="16"/>
        <v>1</v>
      </c>
      <c r="DA834" s="62"/>
      <c r="DB834" s="86">
        <f>(AQ834*Baseline!B$7 + AV834*Baseline!B$11 + BA834*Baseline!B$16 + BF834*Baseline!B$18)</f>
        <v>43741.37554</v>
      </c>
      <c r="DC834" s="86">
        <f>(AR834*Baseline!B$7 + AW834*Baseline!B$11 + BB834*Baseline!B$16 + BG834*Baseline!B$18)</f>
        <v>72795.48087</v>
      </c>
      <c r="DD834" s="86">
        <f>(AS834*Baseline!B$7 + AX834*Baseline!B$11 + BC834*Baseline!B$16 + BH834*Baseline!B$18)</f>
        <v>137862.9098</v>
      </c>
      <c r="DE834" s="86">
        <f>(AT834*Baseline!B$7 + AY834*Baseline!B$11 + BD834*Baseline!B$16 + BI834*Baseline!B$18)</f>
        <v>1260452.487</v>
      </c>
      <c r="DF834" s="86">
        <f t="shared" si="17"/>
        <v>1514852.253</v>
      </c>
      <c r="DG834" s="62"/>
      <c r="DH834" s="86">
        <f t="shared" si="51"/>
        <v>0.02887501105</v>
      </c>
      <c r="DI834" s="86">
        <f t="shared" si="52"/>
        <v>0.04805450877</v>
      </c>
      <c r="DJ834" s="86">
        <f t="shared" si="53"/>
        <v>0.09100749565</v>
      </c>
      <c r="DK834" s="86">
        <f t="shared" si="54"/>
        <v>0.8320629845</v>
      </c>
      <c r="DL834" s="86">
        <f t="shared" si="18"/>
        <v>1</v>
      </c>
      <c r="DM834" s="62"/>
      <c r="DN834" s="86">
        <f>DH834 / (Baseline!B$7/Baseline!B$17)</f>
        <v>3.082217509</v>
      </c>
      <c r="DO834" s="86">
        <f>DI834 / (Baseline!B$11/Baseline!B$17)</f>
        <v>1.160058842</v>
      </c>
      <c r="DP834" s="86">
        <f>DJ834 / (Baseline!B$16/Baseline!B$17)</f>
        <v>1.406340839</v>
      </c>
      <c r="DQ834" s="86">
        <f>DK834 / (Baseline!B$18/Baseline!B$17)</f>
        <v>0.9407206603</v>
      </c>
      <c r="DR834" s="62"/>
      <c r="DS834" s="86">
        <f>DH834 / Baseline!H$117</f>
        <v>1.155205848</v>
      </c>
      <c r="DT834" s="86">
        <f>DI834 / Baseline!H$118</f>
        <v>1.081709503</v>
      </c>
      <c r="DU834" s="86">
        <f>DJ834 / Baseline!H$119</f>
        <v>1.087941313</v>
      </c>
      <c r="DV834" s="86">
        <f>DK834 / Baseline!H$120</f>
        <v>0.9824474533</v>
      </c>
      <c r="DW834" s="87"/>
      <c r="DX834" s="86">
        <f>(AU834*Baseline!B$34)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0.02372721025</v>
      </c>
      <c r="DY834" s="86">
        <f>(AZ834*Baseline!B$34) + (Baseline!D$90*(1-Baseline!D$91)*Baseline!B$35) + (Baseline!D$90*Baseline!D$91*((1-Baseline!D$92)*Baseline!B$40 + Baseline!D$92*Baseline!B$41))</f>
        <v>0.01098090061</v>
      </c>
      <c r="DZ834" s="86">
        <f>(BE834*Baseline!B$34) + (Baseline!F$90*(1-Baseline!F$91)*Baseline!B$35) + (Baseline!F$90*Baseline!F$91*((1-Baseline!F$92)*Baseline!B$40 + Baseline!F$92*Baseline!B$41))</f>
        <v>0.01402017265</v>
      </c>
      <c r="EA834" s="86">
        <f>(BJ834*Baseline!B$34) + (Baseline!H$90*(1-Baseline!H$91)*Baseline!B$35) + (Baseline!H$90*Baseline!H$91*((1-Baseline!H$92)*Baseline!B$40 + Baseline!H$92*Baseline!B$41))</f>
        <v>0.00931463399</v>
      </c>
      <c r="EB834" s="86">
        <f>( DX834*Baseline!B$7 + DY834*Baseline!B$11 + DZ834*Baseline!B$16 + EA834*Baseline!B$18 ) / Baseline!B$17</f>
        <v>0.009823184541</v>
      </c>
    </row>
    <row r="835">
      <c r="A835" s="73" t="s">
        <v>1011</v>
      </c>
      <c r="B835" s="85">
        <f>MIN( MAX( NORMINV( MCrands!B835, (B$5+B$4)/2, (B$5-B$4)/3.29 ), 0 ), 1 )</f>
        <v>0.5900721711</v>
      </c>
      <c r="C835" s="85">
        <f>MAX( NORMINV( MCrands!C835, (C$5+C$4)/2, (C$5-C$4)/3.29 ), 0 )</f>
        <v>2.375917128</v>
      </c>
      <c r="D835" s="83"/>
      <c r="E835" s="84">
        <f>Baseline!B$33 * (C835 * Baseline!B$68*Baseline!B$68/Baseline!B$75 + Baseline!B$46 * Baseline!B$54*Baseline!B$54/Baseline!B$76 + Baseline!B$47 * Baseline!B$55*Baseline!B$55/Baseline!B$77 + Baseline!B$56*Baseline!B$56/Baseline!B$78)</f>
        <v>0.00001687104138</v>
      </c>
      <c r="F835" s="84">
        <f>Baseline!B$33 * (C835 * Baseline!B$68*Baseline!B$59/Baseline!B$75 + Baseline!B$46 * Baseline!B$54*Baseline!B$69/Baseline!B$76 + Baseline!B$47 * Baseline!B$55*Baseline!B$57/Baseline!B$77 + Baseline!B$56*Baseline!B$58/Baseline!B$78)</f>
        <v>0.0000002389032872</v>
      </c>
      <c r="G835" s="85">
        <f>Baseline!B$33 * (C835 * Baseline!B$68*Baseline!B$60/Baseline!B$75 + Baseline!B$46 * Baseline!B$54*Baseline!B$61/Baseline!B$76 + Baseline!B$47 * Baseline!B$55*Baseline!B$70/Baseline!B$77 + Baseline!B$56*Baseline!B$62/Baseline!B$78)</f>
        <v>0.000000200023869</v>
      </c>
      <c r="H835" s="84">
        <f>Baseline!B$33 * (C835 * Baseline!B$68*Baseline!B$63/Baseline!B$75 + Baseline!B$46 * Baseline!B$54*Baseline!B$64/Baseline!B$76 + Baseline!B$47 * Baseline!B$55*Baseline!B$65/Baseline!B$77 + Baseline!B$56*Baseline!B$71/Baseline!B$78)</f>
        <v>0.000000003649483267</v>
      </c>
      <c r="I835" s="84">
        <f>Baseline!B$33 * (C835 * Baseline!B$59*Baseline!B$68/Baseline!B$75 + Baseline!B$46 * Baseline!B$69*Baseline!B$54/Baseline!B$76 + Baseline!B$47 * Baseline!B$57*Baseline!B$55/Baseline!B$77 + Baseline!B$58*Baseline!B$56/Baseline!B$78)</f>
        <v>0.0000002389032872</v>
      </c>
      <c r="J835" s="85">
        <f>Baseline!B$33 * (C835 * Baseline!B$59*Baseline!B$59/Baseline!B$75 + Baseline!B$46 * Baseline!B$69*Baseline!B$69/Baseline!B$76 + Baseline!B$47 * Baseline!B$57*Baseline!B$57/Baseline!B$77 + Baseline!B$58*Baseline!B$58/Baseline!B$78)</f>
        <v>0.000002116574409</v>
      </c>
      <c r="K835" s="84">
        <f>Baseline!B$33 * (C835 * Baseline!B$59*Baseline!B$60/Baseline!B$75 + Baseline!B$46 * Baseline!B$69*Baseline!B$61/Baseline!B$76 + Baseline!B$47 * Baseline!B$57*Baseline!B$70/Baseline!B$77 + Baseline!B$58*Baseline!B$62/Baseline!B$78)</f>
        <v>0.00000001648972824</v>
      </c>
      <c r="L835" s="85">
        <f>Baseline!B$33 * (C835 * Baseline!B$59*Baseline!B$63/Baseline!B$75 + Baseline!B$46 * Baseline!B$69*Baseline!B$64/Baseline!B$76 + Baseline!B$47 * Baseline!B$57*Baseline!B$65/Baseline!B$77 + Baseline!B$58*Baseline!B$71/Baseline!B$78)</f>
        <v>0.0000000170727846</v>
      </c>
      <c r="M835" s="84">
        <f>Baseline!B$33 * (C835 * Baseline!B$60*Baseline!B$68/Baseline!B$75 + Baseline!B$46 * Baseline!B$61*Baseline!B$54/Baseline!B$76 + Baseline!B$47 * Baseline!B$70*Baseline!B$55/Baseline!B$77 + Baseline!B$62*Baseline!B$56/Baseline!B$78)</f>
        <v>0.000000200023869</v>
      </c>
      <c r="N835" s="85">
        <f>Baseline!B$33 * (C835 * Baseline!B$60*Baseline!B$59/Baseline!B$75 + Baseline!B$46 * Baseline!B$61*Baseline!B$69/Baseline!B$76 + Baseline!B$47 * Baseline!B$70*Baseline!B$57/Baseline!B$77 + Baseline!B$62*Baseline!B$58/Baseline!B$78)</f>
        <v>0.00000001648972824</v>
      </c>
      <c r="O835" s="85">
        <f>Baseline!B$33 * (C835 * Baseline!B$60*Baseline!B$60/Baseline!B$75 + Baseline!B$46 * Baseline!B$61*Baseline!B$61/Baseline!B$76 + Baseline!B$47 * Baseline!B$70*Baseline!B$70/Baseline!B$77 + Baseline!B$62*Baseline!B$62/Baseline!B$78)</f>
        <v>0.000001589267385</v>
      </c>
      <c r="P835" s="84">
        <f>Baseline!B$33 * (C835 * Baseline!B$60*Baseline!B$63/Baseline!B$75 + Baseline!B$46 * Baseline!B$61*Baseline!B$64/Baseline!B$76 + Baseline!B$47 * Baseline!B$70*Baseline!B$65/Baseline!B$77 + Baseline!B$62*Baseline!B$71/Baseline!B$78)</f>
        <v>0.00000000195637792</v>
      </c>
      <c r="Q835" s="84">
        <f>Baseline!B$33 * (C835 * Baseline!B$63*Baseline!B$68/Baseline!B$75 + Baseline!B$46 * Baseline!B$64*Baseline!B$54/Baseline!B$76 + Baseline!B$47 * Baseline!B$65*Baseline!B$55/Baseline!B$77 + Baseline!B$71*Baseline!B$56/Baseline!B$78)</f>
        <v>0.000000003649483267</v>
      </c>
      <c r="R835" s="84">
        <f>Baseline!B$33 * (C835 * Baseline!B$63*Baseline!B$59/Baseline!B$75 + Baseline!B$46 * Baseline!B$64*Baseline!B$69/Baseline!B$76 + Baseline!B$47 * Baseline!B$65*Baseline!B$57/Baseline!B$77 + Baseline!B$71*Baseline!B$58/Baseline!B$78)</f>
        <v>0.0000000170727846</v>
      </c>
      <c r="S835" s="84">
        <f>Baseline!B$33 * (C835 * Baseline!B$63*Baseline!B$60/Baseline!B$75 + Baseline!B$46 * Baseline!B$64*Baseline!B$61/Baseline!B$76 + Baseline!B$47 * Baseline!B$65*Baseline!B$70/Baseline!B$77 + Baseline!B$71*Baseline!B$62/Baseline!B$78)</f>
        <v>0.00000000195637792</v>
      </c>
      <c r="T835" s="84">
        <f>Baseline!B$33 * (C835 * Baseline!B$63*Baseline!B$63/Baseline!B$75 + Baseline!B$46 * Baseline!B$64*Baseline!B$64/Baseline!B$76 + Baseline!B$47 * Baseline!B$65*Baseline!B$65/Baseline!B$77 + Baseline!B$71*Baseline!B$71/Baseline!B$78)</f>
        <v>0.00000009856721583</v>
      </c>
      <c r="U835" s="83"/>
      <c r="V835" s="84">
        <f>E835 * ( Baseline!B$89 * Baseline!B$7 )</f>
        <v>0.1751045385</v>
      </c>
      <c r="W835" s="84">
        <f>F835 * ( Baseline!D$89 * Baseline!B$11 )</f>
        <v>0.004406952346</v>
      </c>
      <c r="X835" s="84">
        <f>G835 * ( Baseline!F$89 * Baseline!B$16 )</f>
        <v>0.00694778307</v>
      </c>
      <c r="Y835" s="84">
        <f>H835 * ( Baseline!H$89 * Baseline!B$18 )</f>
        <v>0.001283426433</v>
      </c>
      <c r="Z835" s="86">
        <f t="shared" si="1"/>
        <v>0.1877427003</v>
      </c>
      <c r="AA835" s="84">
        <f>I835 * ( Baseline!B$89 * Baseline!B$7 )</f>
        <v>0.002479577217</v>
      </c>
      <c r="AB835" s="85">
        <f>J835 * ( Baseline!D$89 * Baseline!B$11 )</f>
        <v>0.03904359236</v>
      </c>
      <c r="AC835" s="85">
        <f>K835 * ( Baseline!F$89 * Baseline!B$16 )</f>
        <v>0.0005727669164</v>
      </c>
      <c r="AD835" s="85">
        <f>L835 * ( Baseline!F$89 * Baseline!B$16 )</f>
        <v>0.0005930192449</v>
      </c>
      <c r="AE835" s="86">
        <f t="shared" si="2"/>
        <v>0.04268895574</v>
      </c>
      <c r="AF835" s="86">
        <f>M835 * ( Baseline!B$89 * Baseline!B$7 )</f>
        <v>0.002076047737</v>
      </c>
      <c r="AG835" s="86">
        <f>N835 * ( Baseline!D$89 * Baseline!B$11 )</f>
        <v>0.0003041793498</v>
      </c>
      <c r="AH835" s="86">
        <f>O835 * ( Baseline!F$89 * Baseline!B$16 )</f>
        <v>0.05520283694</v>
      </c>
      <c r="AI835" s="86">
        <f>P835 * ( Baseline!H$89 * Baseline!B$18 )</f>
        <v>0.0006880062058</v>
      </c>
      <c r="AJ835" s="86">
        <f t="shared" si="3"/>
        <v>0.05827107024</v>
      </c>
      <c r="AK835" s="86">
        <f>Q835 * ( Baseline!B$89 * Baseline!B$7 )</f>
        <v>0.00003787798683</v>
      </c>
      <c r="AL835" s="86">
        <f>R835 * ( Baseline!D$89 * Baseline!B$11 )</f>
        <v>0.0003149347547</v>
      </c>
      <c r="AM835" s="86">
        <f>S835 * ( Baseline!F$89 * Baseline!B$16 )</f>
        <v>0.00006795433694</v>
      </c>
      <c r="AN835" s="86">
        <f>T835 * ( Baseline!H$89 * Baseline!B$18 )</f>
        <v>0.03466347451</v>
      </c>
      <c r="AO835" s="86">
        <f t="shared" si="4"/>
        <v>0.03508424159</v>
      </c>
      <c r="AP835" s="62"/>
      <c r="AQ835" s="86">
        <f>V835 * ( (1-Baseline!B$90-Baseline!B$89) + (1-B835)*Baseline!B$90 )</f>
        <v>0.07939866083</v>
      </c>
      <c r="AR835" s="86">
        <f>W835 * ( (1-Baseline!B$90-Baseline!B$89) + (1-B835)*Baseline!B$90 )</f>
        <v>0.001998269821</v>
      </c>
      <c r="AS835" s="86">
        <f>X835 * ( (1-Baseline!B$90-Baseline!B$89) + (1-B835)*Baseline!B$90 )</f>
        <v>0.00315037335</v>
      </c>
      <c r="AT835" s="86">
        <f>Y835 * ( (1-Baseline!B$90-Baseline!B$89) + (1-B835)*Baseline!B$90 )</f>
        <v>0.00058195145</v>
      </c>
      <c r="AU835" s="86">
        <f t="shared" si="5"/>
        <v>0.08512925545</v>
      </c>
      <c r="AV835" s="86">
        <f>AA835 * ( (1-Baseline!D$90-Baseline!D$89) + (1-B835)*Baseline!D$90 )</f>
        <v>0.001802766865</v>
      </c>
      <c r="AW835" s="86">
        <f>AB835 * ( (1-Baseline!D$90-Baseline!D$89) + (1-B835)*Baseline!D$90 )</f>
        <v>0.02838649028</v>
      </c>
      <c r="AX835" s="86">
        <f>AC835 * ( (1-Baseline!D$90-Baseline!D$89) + (1-B835)*Baseline!D$90 )</f>
        <v>0.0004164279341</v>
      </c>
      <c r="AY835" s="86">
        <f>AD835 * ( (1-Baseline!D$90-Baseline!D$89) + (1-B835)*Baseline!D$90 )</f>
        <v>0.0004311523099</v>
      </c>
      <c r="AZ835" s="86">
        <f t="shared" si="6"/>
        <v>0.03103683739</v>
      </c>
      <c r="BA835" s="86">
        <f>AF835 * ( (1-Baseline!F$90-Baseline!F$89) + (1-Baseline!B$36)*Baseline!F$90 )</f>
        <v>0.001493990385</v>
      </c>
      <c r="BB835" s="86">
        <f>AG835 * ( (1-Baseline!F$90-Baseline!F$89) + (1-Baseline!B$36)*Baseline!F$90 )</f>
        <v>0.0002188971939</v>
      </c>
      <c r="BC835" s="86">
        <f>AH835 * ( (1-Baseline!F$90-Baseline!F$89) + (1-Baseline!B$36)*Baseline!F$90 )</f>
        <v>0.03972572795</v>
      </c>
      <c r="BD835" s="86">
        <f>AI835 * ( (1-Baseline!F$90-Baseline!F$89) + (1-Baseline!B$36)*Baseline!F$90 )</f>
        <v>0.0004951112819</v>
      </c>
      <c r="BE835" s="86">
        <f t="shared" si="7"/>
        <v>0.04193372682</v>
      </c>
      <c r="BF835" s="86">
        <f>AK835 * ( (1-Baseline!H$90-Baseline!H$89) + (1-Baseline!B$36)*Baseline!H$90 )</f>
        <v>0.00003001148653</v>
      </c>
      <c r="BG835" s="86">
        <f>AL835 * ( (1-Baseline!H$90-Baseline!H$89) + (1-Baseline!B$36)*Baseline!H$90 )</f>
        <v>0.0002495291049</v>
      </c>
      <c r="BH835" s="86">
        <f>AM835 * ( (1-Baseline!H$90-Baseline!H$89) + (1-Baseline!B$36)*Baseline!H$90 )</f>
        <v>0.00005384158025</v>
      </c>
      <c r="BI835" s="86">
        <f>AN835 * ( (1-Baseline!H$90-Baseline!H$89) + (1-Baseline!B$36)*Baseline!H$90 )</f>
        <v>0.02746456412</v>
      </c>
      <c r="BJ835" s="86">
        <f t="shared" si="8"/>
        <v>0.0277979463</v>
      </c>
      <c r="BK835" s="62"/>
      <c r="BL835" s="86">
        <f t="shared" si="19"/>
        <v>0.9326836046</v>
      </c>
      <c r="BM835" s="86">
        <f t="shared" si="20"/>
        <v>0.02347336189</v>
      </c>
      <c r="BN835" s="86">
        <f t="shared" si="21"/>
        <v>0.03700694119</v>
      </c>
      <c r="BO835" s="86">
        <f t="shared" si="22"/>
        <v>0.006836092327</v>
      </c>
      <c r="BP835" s="86">
        <f t="shared" si="9"/>
        <v>1</v>
      </c>
      <c r="BQ835" s="86">
        <f t="shared" si="23"/>
        <v>0.05808474755</v>
      </c>
      <c r="BR835" s="86">
        <f t="shared" si="24"/>
        <v>0.9146064054</v>
      </c>
      <c r="BS835" s="86">
        <f t="shared" si="25"/>
        <v>0.01341721545</v>
      </c>
      <c r="BT835" s="86">
        <f t="shared" si="26"/>
        <v>0.01389163156</v>
      </c>
      <c r="BU835" s="86">
        <f t="shared" si="10"/>
        <v>1</v>
      </c>
      <c r="BV835" s="86">
        <f t="shared" si="27"/>
        <v>0.03562741732</v>
      </c>
      <c r="BW835" s="86">
        <f t="shared" si="28"/>
        <v>0.005220074877</v>
      </c>
      <c r="BX835" s="86">
        <f t="shared" si="29"/>
        <v>0.9473455133</v>
      </c>
      <c r="BY835" s="86">
        <f t="shared" si="30"/>
        <v>0.0118069945</v>
      </c>
      <c r="BZ835" s="86">
        <f t="shared" si="11"/>
        <v>1</v>
      </c>
      <c r="CA835" s="86">
        <f t="shared" si="31"/>
        <v>0.001079629632</v>
      </c>
      <c r="CB835" s="86">
        <f t="shared" si="32"/>
        <v>0.008976530216</v>
      </c>
      <c r="CC835" s="86">
        <f t="shared" si="33"/>
        <v>0.001936890577</v>
      </c>
      <c r="CD835" s="86">
        <f t="shared" si="34"/>
        <v>0.9880069496</v>
      </c>
      <c r="CE835" s="86">
        <f t="shared" si="12"/>
        <v>1</v>
      </c>
      <c r="CF835" s="62"/>
      <c r="CG835" s="86">
        <f t="shared" si="35"/>
        <v>0.9326836046</v>
      </c>
      <c r="CH835" s="86">
        <f t="shared" si="36"/>
        <v>0.02347336189</v>
      </c>
      <c r="CI835" s="86">
        <f t="shared" si="37"/>
        <v>0.03700694119</v>
      </c>
      <c r="CJ835" s="86">
        <f t="shared" si="38"/>
        <v>0.006836092327</v>
      </c>
      <c r="CK835" s="86">
        <f t="shared" si="13"/>
        <v>1</v>
      </c>
      <c r="CL835" s="86">
        <f t="shared" si="39"/>
        <v>0.05808474755</v>
      </c>
      <c r="CM835" s="86">
        <f t="shared" si="40"/>
        <v>0.9146064054</v>
      </c>
      <c r="CN835" s="86">
        <f t="shared" si="41"/>
        <v>0.01341721545</v>
      </c>
      <c r="CO835" s="86">
        <f t="shared" si="42"/>
        <v>0.01389163156</v>
      </c>
      <c r="CP835" s="86">
        <f t="shared" si="14"/>
        <v>1</v>
      </c>
      <c r="CQ835" s="86">
        <f t="shared" si="43"/>
        <v>0.03562741732</v>
      </c>
      <c r="CR835" s="86">
        <f t="shared" si="44"/>
        <v>0.005220074877</v>
      </c>
      <c r="CS835" s="86">
        <f t="shared" si="45"/>
        <v>0.9473455133</v>
      </c>
      <c r="CT835" s="86">
        <f t="shared" si="46"/>
        <v>0.0118069945</v>
      </c>
      <c r="CU835" s="86">
        <f t="shared" si="15"/>
        <v>1</v>
      </c>
      <c r="CV835" s="86">
        <f t="shared" si="47"/>
        <v>0.001079629632</v>
      </c>
      <c r="CW835" s="86">
        <f t="shared" si="48"/>
        <v>0.008976530216</v>
      </c>
      <c r="CX835" s="86">
        <f t="shared" si="49"/>
        <v>0.001936890577</v>
      </c>
      <c r="CY835" s="86">
        <f t="shared" si="50"/>
        <v>0.9880069496</v>
      </c>
      <c r="CZ835" s="86">
        <f t="shared" si="16"/>
        <v>1</v>
      </c>
      <c r="DA835" s="62"/>
      <c r="DB835" s="86">
        <f>(AQ835*Baseline!B$7 + AV835*Baseline!B$11 + BA835*Baseline!B$16 + BF835*Baseline!B$18)</f>
        <v>48753.8835</v>
      </c>
      <c r="DC835" s="86">
        <f>(AR835*Baseline!B$7 + AW835*Baseline!B$11 + BB835*Baseline!B$16 + BG835*Baseline!B$18)</f>
        <v>74005.01066</v>
      </c>
      <c r="DD835" s="86">
        <f>(AS835*Baseline!B$7 + AX835*Baseline!B$11 + BC835*Baseline!B$16 + BH835*Baseline!B$18)</f>
        <v>137975.1697</v>
      </c>
      <c r="DE835" s="86">
        <f>(AT835*Baseline!B$7 + AY835*Baseline!B$11 + BD835*Baseline!B$16 + BI835*Baseline!B$18)</f>
        <v>1260490.395</v>
      </c>
      <c r="DF835" s="86">
        <f t="shared" si="17"/>
        <v>1521224.459</v>
      </c>
      <c r="DG835" s="62"/>
      <c r="DH835" s="86">
        <f t="shared" si="51"/>
        <v>0.03204910571</v>
      </c>
      <c r="DI835" s="86">
        <f t="shared" si="52"/>
        <v>0.04864831763</v>
      </c>
      <c r="DJ835" s="86">
        <f t="shared" si="53"/>
        <v>0.09070007315</v>
      </c>
      <c r="DK835" s="86">
        <f t="shared" si="54"/>
        <v>0.8286025035</v>
      </c>
      <c r="DL835" s="86">
        <f t="shared" si="18"/>
        <v>1</v>
      </c>
      <c r="DM835" s="62"/>
      <c r="DN835" s="86">
        <f>DH835 / (Baseline!B$7/Baseline!B$17)</f>
        <v>3.421031238</v>
      </c>
      <c r="DO835" s="86">
        <f>DI835 / (Baseline!B$11/Baseline!B$17)</f>
        <v>1.174393672</v>
      </c>
      <c r="DP835" s="86">
        <f>DJ835 / (Baseline!B$16/Baseline!B$17)</f>
        <v>1.401590232</v>
      </c>
      <c r="DQ835" s="86">
        <f>DK835 / (Baseline!B$18/Baseline!B$17)</f>
        <v>0.936808281</v>
      </c>
      <c r="DR835" s="62"/>
      <c r="DS835" s="86">
        <f>DH835 / Baseline!H$117</f>
        <v>1.282192214</v>
      </c>
      <c r="DT835" s="86">
        <f>DI835 / Baseline!H$118</f>
        <v>1.095076171</v>
      </c>
      <c r="DU835" s="86">
        <f>DJ835 / Baseline!H$119</f>
        <v>1.084266257</v>
      </c>
      <c r="DV835" s="86">
        <f>DK835 / Baseline!H$120</f>
        <v>0.9783615358</v>
      </c>
      <c r="DW835" s="87"/>
      <c r="DX835" s="86">
        <f>(AU835*Baseline!B$34)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0.02529891957</v>
      </c>
      <c r="DY835" s="86">
        <f>(AZ835*Baseline!B$34) + (Baseline!D$90*(1-Baseline!D$91)*Baseline!B$35) + (Baseline!D$90*Baseline!D$91*((1-Baseline!D$92)*Baseline!B$40 + Baseline!D$92*Baseline!B$41))</f>
        <v>0.01106909361</v>
      </c>
      <c r="DZ835" s="86">
        <f>(BE835*Baseline!B$34) + (Baseline!F$90*(1-Baseline!F$91)*Baseline!B$35) + (Baseline!F$90*Baseline!F$91*((1-Baseline!F$92)*Baseline!B$40 + Baseline!F$92*Baseline!B$41))</f>
        <v>0.01402069902</v>
      </c>
      <c r="EA835" s="86">
        <f>(BJ835*Baseline!B$34) + (Baseline!H$90*(1-Baseline!H$91)*Baseline!B$35) + (Baseline!H$90*Baseline!H$91*((1-Baseline!H$92)*Baseline!B$40 + Baseline!H$92*Baseline!B$41))</f>
        <v>0.009314691944</v>
      </c>
      <c r="EB835" s="86">
        <f>( DX835*Baseline!B$7 + DY835*Baseline!B$11 + DZ835*Baseline!B$16 + EA835*Baseline!B$18 ) / Baseline!B$17</f>
        <v>0.009841647368</v>
      </c>
    </row>
    <row r="836">
      <c r="A836" s="73" t="s">
        <v>1012</v>
      </c>
      <c r="B836" s="85">
        <f>MIN( MAX( NORMINV( MCrands!B836, (B$5+B$4)/2, (B$5-B$4)/3.29 ), 0 ), 1 )</f>
        <v>0.5907072936</v>
      </c>
      <c r="C836" s="85">
        <f>MAX( NORMINV( MCrands!C836, (C$5+C$4)/2, (C$5-C$4)/3.29 ), 0 )</f>
        <v>2.604613932</v>
      </c>
      <c r="D836" s="83"/>
      <c r="E836" s="84">
        <f>Baseline!B$33 * (C836 * Baseline!B$68*Baseline!B$68/Baseline!B$75 + Baseline!B$46 * Baseline!B$54*Baseline!B$54/Baseline!B$76 + Baseline!B$47 * Baseline!B$55*Baseline!B$55/Baseline!B$77 + Baseline!B$56*Baseline!B$56/Baseline!B$78)</f>
        <v>0.00001849022023</v>
      </c>
      <c r="F836" s="84">
        <f>Baseline!B$33 * (C836 * Baseline!B$68*Baseline!B$59/Baseline!B$75 + Baseline!B$46 * Baseline!B$54*Baseline!B$69/Baseline!B$76 + Baseline!B$47 * Baseline!B$55*Baseline!B$57/Baseline!B$77 + Baseline!B$56*Baseline!B$58/Baseline!B$78)</f>
        <v>0.000000239158947</v>
      </c>
      <c r="G836" s="85">
        <f>Baseline!B$33 * (C836 * Baseline!B$68*Baseline!B$60/Baseline!B$75 + Baseline!B$46 * Baseline!B$54*Baseline!B$61/Baseline!B$76 + Baseline!B$47 * Baseline!B$55*Baseline!B$70/Baseline!B$77 + Baseline!B$56*Baseline!B$62/Baseline!B$78)</f>
        <v>0.0000002006523661</v>
      </c>
      <c r="H836" s="84">
        <f>Baseline!B$33 * (C836 * Baseline!B$68*Baseline!B$63/Baseline!B$75 + Baseline!B$46 * Baseline!B$54*Baseline!B$64/Baseline!B$76 + Baseline!B$47 * Baseline!B$55*Baseline!B$65/Baseline!B$77 + Baseline!B$56*Baseline!B$71/Baseline!B$78)</f>
        <v>0.000000003712332973</v>
      </c>
      <c r="I836" s="84">
        <f>Baseline!B$33 * (C836 * Baseline!B$59*Baseline!B$68/Baseline!B$75 + Baseline!B$46 * Baseline!B$69*Baseline!B$54/Baseline!B$76 + Baseline!B$47 * Baseline!B$57*Baseline!B$55/Baseline!B$77 + Baseline!B$58*Baseline!B$56/Baseline!B$78)</f>
        <v>0.000000239158947</v>
      </c>
      <c r="J836" s="85">
        <f>Baseline!B$33 * (C836 * Baseline!B$59*Baseline!B$59/Baseline!B$75 + Baseline!B$46 * Baseline!B$69*Baseline!B$69/Baseline!B$76 + Baseline!B$47 * Baseline!B$57*Baseline!B$57/Baseline!B$77 + Baseline!B$58*Baseline!B$58/Baseline!B$78)</f>
        <v>0.000002116574449</v>
      </c>
      <c r="K836" s="84">
        <f>Baseline!B$33 * (C836 * Baseline!B$59*Baseline!B$60/Baseline!B$75 + Baseline!B$46 * Baseline!B$69*Baseline!B$61/Baseline!B$76 + Baseline!B$47 * Baseline!B$57*Baseline!B$70/Baseline!B$77 + Baseline!B$58*Baseline!B$62/Baseline!B$78)</f>
        <v>0.00000001648982748</v>
      </c>
      <c r="L836" s="85">
        <f>Baseline!B$33 * (C836 * Baseline!B$59*Baseline!B$63/Baseline!B$75 + Baseline!B$46 * Baseline!B$69*Baseline!B$64/Baseline!B$76 + Baseline!B$47 * Baseline!B$57*Baseline!B$65/Baseline!B$77 + Baseline!B$58*Baseline!B$71/Baseline!B$78)</f>
        <v>0.00000001707279452</v>
      </c>
      <c r="M836" s="84">
        <f>Baseline!B$33 * (C836 * Baseline!B$60*Baseline!B$68/Baseline!B$75 + Baseline!B$46 * Baseline!B$61*Baseline!B$54/Baseline!B$76 + Baseline!B$47 * Baseline!B$70*Baseline!B$55/Baseline!B$77 + Baseline!B$62*Baseline!B$56/Baseline!B$78)</f>
        <v>0.0000002006523661</v>
      </c>
      <c r="N836" s="85">
        <f>Baseline!B$33 * (C836 * Baseline!B$60*Baseline!B$59/Baseline!B$75 + Baseline!B$46 * Baseline!B$61*Baseline!B$69/Baseline!B$76 + Baseline!B$47 * Baseline!B$70*Baseline!B$57/Baseline!B$77 + Baseline!B$62*Baseline!B$58/Baseline!B$78)</f>
        <v>0.00000001648982748</v>
      </c>
      <c r="O836" s="85">
        <f>Baseline!B$33 * (C836 * Baseline!B$60*Baseline!B$60/Baseline!B$75 + Baseline!B$46 * Baseline!B$61*Baseline!B$61/Baseline!B$76 + Baseline!B$47 * Baseline!B$70*Baseline!B$70/Baseline!B$77 + Baseline!B$62*Baseline!B$62/Baseline!B$78)</f>
        <v>0.000001589267628</v>
      </c>
      <c r="P836" s="84">
        <f>Baseline!B$33 * (C836 * Baseline!B$60*Baseline!B$63/Baseline!B$75 + Baseline!B$46 * Baseline!B$61*Baseline!B$64/Baseline!B$76 + Baseline!B$47 * Baseline!B$70*Baseline!B$65/Baseline!B$77 + Baseline!B$62*Baseline!B$71/Baseline!B$78)</f>
        <v>0.000000001956402316</v>
      </c>
      <c r="Q836" s="84">
        <f>Baseline!B$33 * (C836 * Baseline!B$63*Baseline!B$68/Baseline!B$75 + Baseline!B$46 * Baseline!B$64*Baseline!B$54/Baseline!B$76 + Baseline!B$47 * Baseline!B$65*Baseline!B$55/Baseline!B$77 + Baseline!B$71*Baseline!B$56/Baseline!B$78)</f>
        <v>0.000000003712332973</v>
      </c>
      <c r="R836" s="84">
        <f>Baseline!B$33 * (C836 * Baseline!B$63*Baseline!B$59/Baseline!B$75 + Baseline!B$46 * Baseline!B$64*Baseline!B$69/Baseline!B$76 + Baseline!B$47 * Baseline!B$65*Baseline!B$57/Baseline!B$77 + Baseline!B$71*Baseline!B$58/Baseline!B$78)</f>
        <v>0.00000001707279452</v>
      </c>
      <c r="S836" s="84">
        <f>Baseline!B$33 * (C836 * Baseline!B$63*Baseline!B$60/Baseline!B$75 + Baseline!B$46 * Baseline!B$64*Baseline!B$61/Baseline!B$76 + Baseline!B$47 * Baseline!B$65*Baseline!B$70/Baseline!B$77 + Baseline!B$71*Baseline!B$62/Baseline!B$78)</f>
        <v>0.000000001956402316</v>
      </c>
      <c r="T836" s="84">
        <f>Baseline!B$33 * (C836 * Baseline!B$63*Baseline!B$63/Baseline!B$75 + Baseline!B$46 * Baseline!B$64*Baseline!B$64/Baseline!B$76 + Baseline!B$47 * Baseline!B$65*Baseline!B$65/Baseline!B$77 + Baseline!B$71*Baseline!B$71/Baseline!B$78)</f>
        <v>0.00000009856721827</v>
      </c>
      <c r="U836" s="83"/>
      <c r="V836" s="84">
        <f>E836 * ( Baseline!B$89 * Baseline!B$7 )</f>
        <v>0.1919099958</v>
      </c>
      <c r="W836" s="84">
        <f>F836 * ( Baseline!D$89 * Baseline!B$11 )</f>
        <v>0.0044116684</v>
      </c>
      <c r="X836" s="84">
        <f>G836 * ( Baseline!F$89 * Baseline!B$16 )</f>
        <v>0.00696961377</v>
      </c>
      <c r="Y836" s="84">
        <f>H836 * ( Baseline!H$89 * Baseline!B$18 )</f>
        <v>0.001305529007</v>
      </c>
      <c r="Z836" s="86">
        <f t="shared" si="1"/>
        <v>0.204596807</v>
      </c>
      <c r="AA836" s="84">
        <f>I836 * ( Baseline!B$89 * Baseline!B$7 )</f>
        <v>0.002482230711</v>
      </c>
      <c r="AB836" s="85">
        <f>J836 * ( Baseline!D$89 * Baseline!B$11 )</f>
        <v>0.03904359311</v>
      </c>
      <c r="AC836" s="85">
        <f>K836 * ( Baseline!F$89 * Baseline!B$16 )</f>
        <v>0.0005727703634</v>
      </c>
      <c r="AD836" s="85">
        <f>L836 * ( Baseline!F$89 * Baseline!B$16 )</f>
        <v>0.0005930195896</v>
      </c>
      <c r="AE836" s="86">
        <f t="shared" si="2"/>
        <v>0.04269161377</v>
      </c>
      <c r="AF836" s="86">
        <f>M836 * ( Baseline!B$89 * Baseline!B$7 )</f>
        <v>0.002082570908</v>
      </c>
      <c r="AG836" s="86">
        <f>N836 * ( Baseline!D$89 * Baseline!B$11 )</f>
        <v>0.0003041811804</v>
      </c>
      <c r="AH836" s="86">
        <f>O836 * ( Baseline!F$89 * Baseline!B$16 )</f>
        <v>0.05520284542</v>
      </c>
      <c r="AI836" s="86">
        <f>P836 * ( Baseline!H$89 * Baseline!B$18 )</f>
        <v>0.0006880147851</v>
      </c>
      <c r="AJ836" s="86">
        <f t="shared" si="3"/>
        <v>0.05827761229</v>
      </c>
      <c r="AK836" s="86">
        <f>Q836 * ( Baseline!B$89 * Baseline!B$7 )</f>
        <v>0.00003853030393</v>
      </c>
      <c r="AL836" s="86">
        <f>R836 * ( Baseline!D$89 * Baseline!B$11 )</f>
        <v>0.0003149349378</v>
      </c>
      <c r="AM836" s="86">
        <f>S836 * ( Baseline!F$89 * Baseline!B$16 )</f>
        <v>0.00006795518432</v>
      </c>
      <c r="AN836" s="86">
        <f>T836 * ( Baseline!H$89 * Baseline!B$18 )</f>
        <v>0.03466347537</v>
      </c>
      <c r="AO836" s="86">
        <f t="shared" si="4"/>
        <v>0.0350848958</v>
      </c>
      <c r="AP836" s="62"/>
      <c r="AQ836" s="86">
        <f>V836 * ( (1-Baseline!B$90-Baseline!B$89) + (1-B836)*Baseline!B$90 )</f>
        <v>0.08691037743</v>
      </c>
      <c r="AR836" s="86">
        <f>W836 * ( (1-Baseline!B$90-Baseline!B$89) + (1-B836)*Baseline!B$90 )</f>
        <v>0.001997914512</v>
      </c>
      <c r="AS836" s="86">
        <f>X836 * ( (1-Baseline!B$90-Baseline!B$89) + (1-B836)*Baseline!B$90 )</f>
        <v>0.003156332534</v>
      </c>
      <c r="AT836" s="86">
        <f>Y836 * ( (1-Baseline!B$90-Baseline!B$89) + (1-B836)*Baseline!B$90 )</f>
        <v>0.0005912355855</v>
      </c>
      <c r="AU836" s="86">
        <f t="shared" si="5"/>
        <v>0.09265586006</v>
      </c>
      <c r="AV836" s="86">
        <f>AA836 * ( (1-Baseline!D$90-Baseline!D$89) + (1-B836)*Baseline!D$90 )</f>
        <v>0.001803989795</v>
      </c>
      <c r="AW836" s="86">
        <f>AB836 * ( (1-Baseline!D$90-Baseline!D$89) + (1-B836)*Baseline!D$90 )</f>
        <v>0.02837538156</v>
      </c>
      <c r="AX836" s="86">
        <f>AC836 * ( (1-Baseline!D$90-Baseline!D$89) + (1-B836)*Baseline!D$90 )</f>
        <v>0.000416267467</v>
      </c>
      <c r="AY836" s="86">
        <f>AD836 * ( (1-Baseline!D$90-Baseline!D$89) + (1-B836)*Baseline!D$90 )</f>
        <v>0.0004309838257</v>
      </c>
      <c r="AZ836" s="86">
        <f t="shared" si="6"/>
        <v>0.03102662265</v>
      </c>
      <c r="BA836" s="86">
        <f>AF836 * ( (1-Baseline!F$90-Baseline!F$89) + (1-Baseline!B$36)*Baseline!F$90 )</f>
        <v>0.001498684668</v>
      </c>
      <c r="BB836" s="86">
        <f>AG836 * ( (1-Baseline!F$90-Baseline!F$89) + (1-Baseline!B$36)*Baseline!F$90 )</f>
        <v>0.0002188985112</v>
      </c>
      <c r="BC836" s="86">
        <f>AH836 * ( (1-Baseline!F$90-Baseline!F$89) + (1-Baseline!B$36)*Baseline!F$90 )</f>
        <v>0.03972573405</v>
      </c>
      <c r="BD836" s="86">
        <f>AI836 * ( (1-Baseline!F$90-Baseline!F$89) + (1-Baseline!B$36)*Baseline!F$90 )</f>
        <v>0.0004951174558</v>
      </c>
      <c r="BE836" s="86">
        <f t="shared" si="7"/>
        <v>0.04193843469</v>
      </c>
      <c r="BF836" s="86">
        <f>AK836 * ( (1-Baseline!H$90-Baseline!H$89) + (1-Baseline!B$36)*Baseline!H$90 )</f>
        <v>0.00003052833041</v>
      </c>
      <c r="BG836" s="86">
        <f>AL836 * ( (1-Baseline!H$90-Baseline!H$89) + (1-Baseline!B$36)*Baseline!H$90 )</f>
        <v>0.0002495292499</v>
      </c>
      <c r="BH836" s="86">
        <f>AM836 * ( (1-Baseline!H$90-Baseline!H$89) + (1-Baseline!B$36)*Baseline!H$90 )</f>
        <v>0.00005384225164</v>
      </c>
      <c r="BI836" s="86">
        <f>AN836 * ( (1-Baseline!H$90-Baseline!H$89) + (1-Baseline!B$36)*Baseline!H$90 )</f>
        <v>0.0274645648</v>
      </c>
      <c r="BJ836" s="86">
        <f t="shared" si="8"/>
        <v>0.02779846464</v>
      </c>
      <c r="BK836" s="62"/>
      <c r="BL836" s="86">
        <f t="shared" si="19"/>
        <v>0.9379911575</v>
      </c>
      <c r="BM836" s="86">
        <f t="shared" si="20"/>
        <v>0.02156274316</v>
      </c>
      <c r="BN836" s="86">
        <f t="shared" si="21"/>
        <v>0.03406511506</v>
      </c>
      <c r="BO836" s="86">
        <f t="shared" si="22"/>
        <v>0.006380984269</v>
      </c>
      <c r="BP836" s="86">
        <f t="shared" si="9"/>
        <v>1</v>
      </c>
      <c r="BQ836" s="86">
        <f t="shared" si="23"/>
        <v>0.05814328603</v>
      </c>
      <c r="BR836" s="86">
        <f t="shared" si="24"/>
        <v>0.9145494784</v>
      </c>
      <c r="BS836" s="86">
        <f t="shared" si="25"/>
        <v>0.01341646082</v>
      </c>
      <c r="BT836" s="86">
        <f t="shared" si="26"/>
        <v>0.01389077473</v>
      </c>
      <c r="BU836" s="86">
        <f t="shared" si="10"/>
        <v>1</v>
      </c>
      <c r="BV836" s="86">
        <f t="shared" si="27"/>
        <v>0.03573535061</v>
      </c>
      <c r="BW836" s="86">
        <f t="shared" si="28"/>
        <v>0.0052195203</v>
      </c>
      <c r="BX836" s="86">
        <f t="shared" si="29"/>
        <v>0.9472393128</v>
      </c>
      <c r="BY836" s="86">
        <f t="shared" si="30"/>
        <v>0.0118058163</v>
      </c>
      <c r="BZ836" s="86">
        <f t="shared" si="11"/>
        <v>1</v>
      </c>
      <c r="CA836" s="86">
        <f t="shared" si="31"/>
        <v>0.001098202034</v>
      </c>
      <c r="CB836" s="86">
        <f t="shared" si="32"/>
        <v>0.008976368054</v>
      </c>
      <c r="CC836" s="86">
        <f t="shared" si="33"/>
        <v>0.001936878613</v>
      </c>
      <c r="CD836" s="86">
        <f t="shared" si="34"/>
        <v>0.9879885513</v>
      </c>
      <c r="CE836" s="86">
        <f t="shared" si="12"/>
        <v>1</v>
      </c>
      <c r="CF836" s="62"/>
      <c r="CG836" s="86">
        <f t="shared" si="35"/>
        <v>0.9379911575</v>
      </c>
      <c r="CH836" s="86">
        <f t="shared" si="36"/>
        <v>0.02156274316</v>
      </c>
      <c r="CI836" s="86">
        <f t="shared" si="37"/>
        <v>0.03406511506</v>
      </c>
      <c r="CJ836" s="86">
        <f t="shared" si="38"/>
        <v>0.006380984269</v>
      </c>
      <c r="CK836" s="86">
        <f t="shared" si="13"/>
        <v>1</v>
      </c>
      <c r="CL836" s="86">
        <f t="shared" si="39"/>
        <v>0.05814328603</v>
      </c>
      <c r="CM836" s="86">
        <f t="shared" si="40"/>
        <v>0.9145494784</v>
      </c>
      <c r="CN836" s="86">
        <f t="shared" si="41"/>
        <v>0.01341646082</v>
      </c>
      <c r="CO836" s="86">
        <f t="shared" si="42"/>
        <v>0.01389077473</v>
      </c>
      <c r="CP836" s="86">
        <f t="shared" si="14"/>
        <v>1</v>
      </c>
      <c r="CQ836" s="86">
        <f t="shared" si="43"/>
        <v>0.03573535061</v>
      </c>
      <c r="CR836" s="86">
        <f t="shared" si="44"/>
        <v>0.0052195203</v>
      </c>
      <c r="CS836" s="86">
        <f t="shared" si="45"/>
        <v>0.9472393128</v>
      </c>
      <c r="CT836" s="86">
        <f t="shared" si="46"/>
        <v>0.0118058163</v>
      </c>
      <c r="CU836" s="86">
        <f t="shared" si="15"/>
        <v>1</v>
      </c>
      <c r="CV836" s="86">
        <f t="shared" si="47"/>
        <v>0.001098202034</v>
      </c>
      <c r="CW836" s="86">
        <f t="shared" si="48"/>
        <v>0.008976368054</v>
      </c>
      <c r="CX836" s="86">
        <f t="shared" si="49"/>
        <v>0.001936878613</v>
      </c>
      <c r="CY836" s="86">
        <f t="shared" si="50"/>
        <v>0.9879885513</v>
      </c>
      <c r="CZ836" s="86">
        <f t="shared" si="16"/>
        <v>1</v>
      </c>
      <c r="DA836" s="62"/>
      <c r="DB836" s="86">
        <f>(AQ836*Baseline!B$7 + AV836*Baseline!B$11 + BA836*Baseline!B$16 + BF836*Baseline!B$18)</f>
        <v>52439.08213</v>
      </c>
      <c r="DC836" s="86">
        <f>(AR836*Baseline!B$7 + AW836*Baseline!B$11 + BB836*Baseline!B$16 + BG836*Baseline!B$18)</f>
        <v>73981.02613</v>
      </c>
      <c r="DD836" s="86">
        <f>(AS836*Baseline!B$7 + AX836*Baseline!B$11 + BC836*Baseline!B$16 + BH836*Baseline!B$18)</f>
        <v>137977.7669</v>
      </c>
      <c r="DE836" s="86">
        <f>(AT836*Baseline!B$7 + AY836*Baseline!B$11 + BD836*Baseline!B$16 + BI836*Baseline!B$18)</f>
        <v>1260494.588</v>
      </c>
      <c r="DF836" s="86">
        <f t="shared" si="17"/>
        <v>1524892.464</v>
      </c>
      <c r="DG836" s="62"/>
      <c r="DH836" s="86">
        <f t="shared" si="51"/>
        <v>0.03438870831</v>
      </c>
      <c r="DI836" s="86">
        <f t="shared" si="52"/>
        <v>0.04851556939</v>
      </c>
      <c r="DJ836" s="86">
        <f t="shared" si="53"/>
        <v>0.09048360474</v>
      </c>
      <c r="DK836" s="86">
        <f t="shared" si="54"/>
        <v>0.8266121176</v>
      </c>
      <c r="DL836" s="86">
        <f t="shared" si="18"/>
        <v>1</v>
      </c>
      <c r="DM836" s="62"/>
      <c r="DN836" s="86">
        <f>DH836 / (Baseline!B$7/Baseline!B$17)</f>
        <v>3.670768426</v>
      </c>
      <c r="DO836" s="86">
        <f>DI836 / (Baseline!B$11/Baseline!B$17)</f>
        <v>1.171189066</v>
      </c>
      <c r="DP836" s="86">
        <f>DJ836 / (Baseline!B$16/Baseline!B$17)</f>
        <v>1.398245141</v>
      </c>
      <c r="DQ836" s="86">
        <f>DK836 / (Baseline!B$18/Baseline!B$17)</f>
        <v>0.934557974</v>
      </c>
      <c r="DR836" s="62"/>
      <c r="DS836" s="86">
        <f>DH836 / Baseline!H$117</f>
        <v>1.375792961</v>
      </c>
      <c r="DT836" s="86">
        <f>DI836 / Baseline!H$118</f>
        <v>1.092088001</v>
      </c>
      <c r="DU836" s="86">
        <f>DJ836 / Baseline!H$119</f>
        <v>1.081678504</v>
      </c>
      <c r="DV836" s="86">
        <f>DK836 / Baseline!H$120</f>
        <v>0.9760114137</v>
      </c>
      <c r="DW836" s="87"/>
      <c r="DX836" s="86">
        <f>(AU836*Baseline!B$34)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0.02642791026</v>
      </c>
      <c r="DY836" s="86">
        <f>(AZ836*Baseline!B$34) + (Baseline!D$90*(1-Baseline!D$91)*Baseline!B$35) + (Baseline!D$90*Baseline!D$91*((1-Baseline!D$92)*Baseline!B$40 + Baseline!D$92*Baseline!B$41))</f>
        <v>0.0110675614</v>
      </c>
      <c r="DZ836" s="86">
        <f>(BE836*Baseline!B$34) + (Baseline!F$90*(1-Baseline!F$91)*Baseline!B$35) + (Baseline!F$90*Baseline!F$91*((1-Baseline!F$92)*Baseline!B$40 + Baseline!F$92*Baseline!B$41))</f>
        <v>0.0140214052</v>
      </c>
      <c r="EA836" s="86">
        <f>(BJ836*Baseline!B$34) + (Baseline!H$90*(1-Baseline!H$91)*Baseline!B$35) + (Baseline!H$90*Baseline!H$91*((1-Baseline!H$92)*Baseline!B$40 + Baseline!H$92*Baseline!B$41))</f>
        <v>0.009314769695</v>
      </c>
      <c r="EB836" s="86">
        <f>( DX836*Baseline!B$7 + DY836*Baseline!B$11 + DZ836*Baseline!B$16 + EA836*Baseline!B$18 ) / Baseline!B$17</f>
        <v>0.009852275043</v>
      </c>
    </row>
    <row r="837">
      <c r="A837" s="73" t="s">
        <v>1013</v>
      </c>
      <c r="B837" s="85">
        <f>MIN( MAX( NORMINV( MCrands!B837, (B$5+B$4)/2, (B$5-B$4)/3.29 ), 0 ), 1 )</f>
        <v>0.6240962828</v>
      </c>
      <c r="C837" s="85">
        <f>MAX( NORMINV( MCrands!C837, (C$5+C$4)/2, (C$5-C$4)/3.29 ), 0 )</f>
        <v>2.476238582</v>
      </c>
      <c r="D837" s="83"/>
      <c r="E837" s="84">
        <f>Baseline!B$33 * (C837 * Baseline!B$68*Baseline!B$68/Baseline!B$75 + Baseline!B$46 * Baseline!B$54*Baseline!B$54/Baseline!B$76 + Baseline!B$47 * Baseline!B$55*Baseline!B$55/Baseline!B$77 + Baseline!B$56*Baseline!B$56/Baseline!B$78)</f>
        <v>0.00001758131968</v>
      </c>
      <c r="F837" s="84">
        <f>Baseline!B$33 * (C837 * Baseline!B$68*Baseline!B$59/Baseline!B$75 + Baseline!B$46 * Baseline!B$54*Baseline!B$69/Baseline!B$76 + Baseline!B$47 * Baseline!B$55*Baseline!B$57/Baseline!B$77 + Baseline!B$56*Baseline!B$58/Baseline!B$78)</f>
        <v>0.0000002390154364</v>
      </c>
      <c r="G837" s="85">
        <f>Baseline!B$33 * (C837 * Baseline!B$68*Baseline!B$60/Baseline!B$75 + Baseline!B$46 * Baseline!B$54*Baseline!B$61/Baseline!B$76 + Baseline!B$47 * Baseline!B$55*Baseline!B$70/Baseline!B$77 + Baseline!B$56*Baseline!B$62/Baseline!B$78)</f>
        <v>0.0000002002995692</v>
      </c>
      <c r="H837" s="84">
        <f>Baseline!B$33 * (C837 * Baseline!B$68*Baseline!B$63/Baseline!B$75 + Baseline!B$46 * Baseline!B$54*Baseline!B$64/Baseline!B$76 + Baseline!B$47 * Baseline!B$55*Baseline!B$65/Baseline!B$77 + Baseline!B$56*Baseline!B$71/Baseline!B$78)</f>
        <v>0.000000003677053281</v>
      </c>
      <c r="I837" s="84">
        <f>Baseline!B$33 * (C837 * Baseline!B$59*Baseline!B$68/Baseline!B$75 + Baseline!B$46 * Baseline!B$69*Baseline!B$54/Baseline!B$76 + Baseline!B$47 * Baseline!B$57*Baseline!B$55/Baseline!B$77 + Baseline!B$58*Baseline!B$56/Baseline!B$78)</f>
        <v>0.0000002390154364</v>
      </c>
      <c r="J837" s="85">
        <f>Baseline!B$33 * (C837 * Baseline!B$59*Baseline!B$59/Baseline!B$75 + Baseline!B$46 * Baseline!B$69*Baseline!B$69/Baseline!B$76 + Baseline!B$47 * Baseline!B$57*Baseline!B$57/Baseline!B$77 + Baseline!B$58*Baseline!B$58/Baseline!B$78)</f>
        <v>0.000002116574427</v>
      </c>
      <c r="K837" s="84">
        <f>Baseline!B$33 * (C837 * Baseline!B$59*Baseline!B$60/Baseline!B$75 + Baseline!B$46 * Baseline!B$69*Baseline!B$61/Baseline!B$76 + Baseline!B$47 * Baseline!B$57*Baseline!B$70/Baseline!B$77 + Baseline!B$58*Baseline!B$62/Baseline!B$78)</f>
        <v>0.00000001648977177</v>
      </c>
      <c r="L837" s="85">
        <f>Baseline!B$33 * (C837 * Baseline!B$59*Baseline!B$63/Baseline!B$75 + Baseline!B$46 * Baseline!B$69*Baseline!B$64/Baseline!B$76 + Baseline!B$47 * Baseline!B$57*Baseline!B$65/Baseline!B$77 + Baseline!B$58*Baseline!B$71/Baseline!B$78)</f>
        <v>0.00000001707278895</v>
      </c>
      <c r="M837" s="84">
        <f>Baseline!B$33 * (C837 * Baseline!B$60*Baseline!B$68/Baseline!B$75 + Baseline!B$46 * Baseline!B$61*Baseline!B$54/Baseline!B$76 + Baseline!B$47 * Baseline!B$70*Baseline!B$55/Baseline!B$77 + Baseline!B$62*Baseline!B$56/Baseline!B$78)</f>
        <v>0.0000002002995692</v>
      </c>
      <c r="N837" s="85">
        <f>Baseline!B$33 * (C837 * Baseline!B$60*Baseline!B$59/Baseline!B$75 + Baseline!B$46 * Baseline!B$61*Baseline!B$69/Baseline!B$76 + Baseline!B$47 * Baseline!B$70*Baseline!B$57/Baseline!B$77 + Baseline!B$62*Baseline!B$58/Baseline!B$78)</f>
        <v>0.00000001648977177</v>
      </c>
      <c r="O837" s="85">
        <f>Baseline!B$33 * (C837 * Baseline!B$60*Baseline!B$60/Baseline!B$75 + Baseline!B$46 * Baseline!B$61*Baseline!B$61/Baseline!B$76 + Baseline!B$47 * Baseline!B$70*Baseline!B$70/Baseline!B$77 + Baseline!B$62*Baseline!B$62/Baseline!B$78)</f>
        <v>0.000001589267492</v>
      </c>
      <c r="P837" s="84">
        <f>Baseline!B$33 * (C837 * Baseline!B$60*Baseline!B$63/Baseline!B$75 + Baseline!B$46 * Baseline!B$61*Baseline!B$64/Baseline!B$76 + Baseline!B$47 * Baseline!B$70*Baseline!B$65/Baseline!B$77 + Baseline!B$62*Baseline!B$71/Baseline!B$78)</f>
        <v>0.000000001956388622</v>
      </c>
      <c r="Q837" s="84">
        <f>Baseline!B$33 * (C837 * Baseline!B$63*Baseline!B$68/Baseline!B$75 + Baseline!B$46 * Baseline!B$64*Baseline!B$54/Baseline!B$76 + Baseline!B$47 * Baseline!B$65*Baseline!B$55/Baseline!B$77 + Baseline!B$71*Baseline!B$56/Baseline!B$78)</f>
        <v>0.000000003677053281</v>
      </c>
      <c r="R837" s="84">
        <f>Baseline!B$33 * (C837 * Baseline!B$63*Baseline!B$59/Baseline!B$75 + Baseline!B$46 * Baseline!B$64*Baseline!B$69/Baseline!B$76 + Baseline!B$47 * Baseline!B$65*Baseline!B$57/Baseline!B$77 + Baseline!B$71*Baseline!B$58/Baseline!B$78)</f>
        <v>0.00000001707278895</v>
      </c>
      <c r="S837" s="84">
        <f>Baseline!B$33 * (C837 * Baseline!B$63*Baseline!B$60/Baseline!B$75 + Baseline!B$46 * Baseline!B$64*Baseline!B$61/Baseline!B$76 + Baseline!B$47 * Baseline!B$65*Baseline!B$70/Baseline!B$77 + Baseline!B$71*Baseline!B$62/Baseline!B$78)</f>
        <v>0.000000001956388622</v>
      </c>
      <c r="T837" s="84">
        <f>Baseline!B$33 * (C837 * Baseline!B$63*Baseline!B$63/Baseline!B$75 + Baseline!B$46 * Baseline!B$64*Baseline!B$64/Baseline!B$76 + Baseline!B$47 * Baseline!B$65*Baseline!B$65/Baseline!B$77 + Baseline!B$71*Baseline!B$71/Baseline!B$78)</f>
        <v>0.0000000985672169</v>
      </c>
      <c r="U837" s="83"/>
      <c r="V837" s="84">
        <f>E837 * ( Baseline!B$89 * Baseline!B$7 )</f>
        <v>0.1824765169</v>
      </c>
      <c r="W837" s="84">
        <f>F837 * ( Baseline!D$89 * Baseline!B$11 )</f>
        <v>0.004409021117</v>
      </c>
      <c r="X837" s="84">
        <f>G837 * ( Baseline!F$89 * Baseline!B$16 )</f>
        <v>0.00695735945</v>
      </c>
      <c r="Y837" s="84">
        <f>H837 * ( Baseline!H$89 * Baseline!B$18 )</f>
        <v>0.001293122075</v>
      </c>
      <c r="Z837" s="86">
        <f t="shared" si="1"/>
        <v>0.1951360196</v>
      </c>
      <c r="AA837" s="84">
        <f>I837 * ( Baseline!B$89 * Baseline!B$7 )</f>
        <v>0.002480741214</v>
      </c>
      <c r="AB837" s="85">
        <f>J837 * ( Baseline!D$89 * Baseline!B$11 )</f>
        <v>0.03904359269</v>
      </c>
      <c r="AC837" s="85">
        <f>K837 * ( Baseline!F$89 * Baseline!B$16 )</f>
        <v>0.0005727684285</v>
      </c>
      <c r="AD837" s="85">
        <f>L837 * ( Baseline!F$89 * Baseline!B$16 )</f>
        <v>0.0005930193961</v>
      </c>
      <c r="AE837" s="86">
        <f t="shared" si="2"/>
        <v>0.04269012173</v>
      </c>
      <c r="AF837" s="86">
        <f>M837 * ( Baseline!B$89 * Baseline!B$7 )</f>
        <v>0.002078909228</v>
      </c>
      <c r="AG837" s="86">
        <f>N837 * ( Baseline!D$89 * Baseline!B$11 )</f>
        <v>0.0003041801528</v>
      </c>
      <c r="AH837" s="86">
        <f>O837 * ( Baseline!F$89 * Baseline!B$16 )</f>
        <v>0.05520284066</v>
      </c>
      <c r="AI837" s="86">
        <f>P837 * ( Baseline!H$89 * Baseline!B$18 )</f>
        <v>0.0006880099693</v>
      </c>
      <c r="AJ837" s="86">
        <f t="shared" si="3"/>
        <v>0.05827394001</v>
      </c>
      <c r="AK837" s="86">
        <f>Q837 * ( Baseline!B$89 * Baseline!B$7 )</f>
        <v>0.000038164136</v>
      </c>
      <c r="AL837" s="86">
        <f>R837 * ( Baseline!D$89 * Baseline!B$11 )</f>
        <v>0.000314934835</v>
      </c>
      <c r="AM837" s="86">
        <f>S837 * ( Baseline!F$89 * Baseline!B$16 )</f>
        <v>0.00006795470866</v>
      </c>
      <c r="AN837" s="86">
        <f>T837 * ( Baseline!H$89 * Baseline!B$18 )</f>
        <v>0.03466347489</v>
      </c>
      <c r="AO837" s="86">
        <f t="shared" si="4"/>
        <v>0.03508452857</v>
      </c>
      <c r="AP837" s="62"/>
      <c r="AQ837" s="86">
        <f>V837 * ( (1-Baseline!B$90-Baseline!B$89) + (1-B837)*Baseline!B$90 )</f>
        <v>0.07721572431</v>
      </c>
      <c r="AR837" s="86">
        <f>W837 * ( (1-Baseline!B$90-Baseline!B$89) + (1-B837)*Baseline!B$90 )</f>
        <v>0.001865696281</v>
      </c>
      <c r="AS837" s="86">
        <f>X837 * ( (1-Baseline!B$90-Baseline!B$89) + (1-B837)*Baseline!B$90 )</f>
        <v>0.002944036626</v>
      </c>
      <c r="AT837" s="86">
        <f>Y837 * ( (1-Baseline!B$90-Baseline!B$89) + (1-B837)*Baseline!B$90 )</f>
        <v>0.0005471901773</v>
      </c>
      <c r="AU837" s="86">
        <f t="shared" si="5"/>
        <v>0.0825726474</v>
      </c>
      <c r="AV837" s="86">
        <f>AA837 * ( (1-Baseline!D$90-Baseline!D$89) + (1-B837)*Baseline!D$90 )</f>
        <v>0.001765799697</v>
      </c>
      <c r="AW837" s="86">
        <f>AB837 * ( (1-Baseline!D$90-Baseline!D$89) + (1-B837)*Baseline!D$90 )</f>
        <v>0.02779135676</v>
      </c>
      <c r="AX837" s="86">
        <f>AC837 * ( (1-Baseline!D$90-Baseline!D$89) + (1-B837)*Baseline!D$90 )</f>
        <v>0.0004076984377</v>
      </c>
      <c r="AY837" s="86">
        <f>AD837 * ( (1-Baseline!D$90-Baseline!D$89) + (1-B837)*Baseline!D$90 )</f>
        <v>0.0004221131425</v>
      </c>
      <c r="AZ837" s="86">
        <f t="shared" si="6"/>
        <v>0.03038696804</v>
      </c>
      <c r="BA837" s="86">
        <f>AF837 * ( (1-Baseline!F$90-Baseline!F$89) + (1-Baseline!B$36)*Baseline!F$90 )</f>
        <v>0.001496049606</v>
      </c>
      <c r="BB837" s="86">
        <f>AG837 * ( (1-Baseline!F$90-Baseline!F$89) + (1-Baseline!B$36)*Baseline!F$90 )</f>
        <v>0.0002188977717</v>
      </c>
      <c r="BC837" s="86">
        <f>AH837 * ( (1-Baseline!F$90-Baseline!F$89) + (1-Baseline!B$36)*Baseline!F$90 )</f>
        <v>0.03972573063</v>
      </c>
      <c r="BD837" s="86">
        <f>AI837 * ( (1-Baseline!F$90-Baseline!F$89) + (1-Baseline!B$36)*Baseline!F$90 )</f>
        <v>0.0004951139902</v>
      </c>
      <c r="BE837" s="86">
        <f t="shared" si="7"/>
        <v>0.041935792</v>
      </c>
      <c r="BF837" s="86">
        <f>AK837 * ( (1-Baseline!H$90-Baseline!H$89) + (1-Baseline!B$36)*Baseline!H$90 )</f>
        <v>0.00003023820823</v>
      </c>
      <c r="BG837" s="86">
        <f>AL837 * ( (1-Baseline!H$90-Baseline!H$89) + (1-Baseline!B$36)*Baseline!H$90 )</f>
        <v>0.0002495291685</v>
      </c>
      <c r="BH837" s="86">
        <f>AM837 * ( (1-Baseline!H$90-Baseline!H$89) + (1-Baseline!B$36)*Baseline!H$90 )</f>
        <v>0.00005384187476</v>
      </c>
      <c r="BI837" s="86">
        <f>AN837 * ( (1-Baseline!H$90-Baseline!H$89) + (1-Baseline!B$36)*Baseline!H$90 )</f>
        <v>0.02746456442</v>
      </c>
      <c r="BJ837" s="86">
        <f t="shared" si="8"/>
        <v>0.02779817367</v>
      </c>
      <c r="BK837" s="62"/>
      <c r="BL837" s="86">
        <f t="shared" si="19"/>
        <v>0.9351247265</v>
      </c>
      <c r="BM837" s="86">
        <f t="shared" si="20"/>
        <v>0.02259460415</v>
      </c>
      <c r="BN837" s="86">
        <f t="shared" si="21"/>
        <v>0.03565389652</v>
      </c>
      <c r="BO837" s="86">
        <f t="shared" si="22"/>
        <v>0.006626772842</v>
      </c>
      <c r="BP837" s="86">
        <f t="shared" si="9"/>
        <v>1</v>
      </c>
      <c r="BQ837" s="86">
        <f t="shared" si="23"/>
        <v>0.05811042728</v>
      </c>
      <c r="BR837" s="86">
        <f t="shared" si="24"/>
        <v>0.9145814326</v>
      </c>
      <c r="BS837" s="86">
        <f t="shared" si="25"/>
        <v>0.01341688441</v>
      </c>
      <c r="BT837" s="86">
        <f t="shared" si="26"/>
        <v>0.01389125568</v>
      </c>
      <c r="BU837" s="86">
        <f t="shared" si="10"/>
        <v>1</v>
      </c>
      <c r="BV837" s="86">
        <f t="shared" si="27"/>
        <v>0.03567476694</v>
      </c>
      <c r="BW837" s="86">
        <f t="shared" si="28"/>
        <v>0.005219831588</v>
      </c>
      <c r="BX837" s="86">
        <f t="shared" si="29"/>
        <v>0.9472989238</v>
      </c>
      <c r="BY837" s="86">
        <f t="shared" si="30"/>
        <v>0.01180647763</v>
      </c>
      <c r="BZ837" s="86">
        <f t="shared" si="11"/>
        <v>1</v>
      </c>
      <c r="CA837" s="86">
        <f t="shared" si="31"/>
        <v>0.001087776794</v>
      </c>
      <c r="CB837" s="86">
        <f t="shared" si="32"/>
        <v>0.00897645908</v>
      </c>
      <c r="CC837" s="86">
        <f t="shared" si="33"/>
        <v>0.001936885329</v>
      </c>
      <c r="CD837" s="86">
        <f t="shared" si="34"/>
        <v>0.9879988788</v>
      </c>
      <c r="CE837" s="86">
        <f t="shared" si="12"/>
        <v>1</v>
      </c>
      <c r="CF837" s="62"/>
      <c r="CG837" s="86">
        <f t="shared" si="35"/>
        <v>0.9351247265</v>
      </c>
      <c r="CH837" s="86">
        <f t="shared" si="36"/>
        <v>0.02259460415</v>
      </c>
      <c r="CI837" s="86">
        <f t="shared" si="37"/>
        <v>0.03565389652</v>
      </c>
      <c r="CJ837" s="86">
        <f t="shared" si="38"/>
        <v>0.006626772842</v>
      </c>
      <c r="CK837" s="86">
        <f t="shared" si="13"/>
        <v>1</v>
      </c>
      <c r="CL837" s="86">
        <f t="shared" si="39"/>
        <v>0.05811042728</v>
      </c>
      <c r="CM837" s="86">
        <f t="shared" si="40"/>
        <v>0.9145814326</v>
      </c>
      <c r="CN837" s="86">
        <f t="shared" si="41"/>
        <v>0.01341688441</v>
      </c>
      <c r="CO837" s="86">
        <f t="shared" si="42"/>
        <v>0.01389125568</v>
      </c>
      <c r="CP837" s="86">
        <f t="shared" si="14"/>
        <v>1</v>
      </c>
      <c r="CQ837" s="86">
        <f t="shared" si="43"/>
        <v>0.03567476694</v>
      </c>
      <c r="CR837" s="86">
        <f t="shared" si="44"/>
        <v>0.005219831588</v>
      </c>
      <c r="CS837" s="86">
        <f t="shared" si="45"/>
        <v>0.9472989238</v>
      </c>
      <c r="CT837" s="86">
        <f t="shared" si="46"/>
        <v>0.01180647763</v>
      </c>
      <c r="CU837" s="86">
        <f t="shared" si="15"/>
        <v>1</v>
      </c>
      <c r="CV837" s="86">
        <f t="shared" si="47"/>
        <v>0.001087776794</v>
      </c>
      <c r="CW837" s="86">
        <f t="shared" si="48"/>
        <v>0.00897645908</v>
      </c>
      <c r="CX837" s="86">
        <f t="shared" si="49"/>
        <v>0.001936885329</v>
      </c>
      <c r="CY837" s="86">
        <f t="shared" si="50"/>
        <v>0.9879988788</v>
      </c>
      <c r="CZ837" s="86">
        <f t="shared" si="16"/>
        <v>1</v>
      </c>
      <c r="DA837" s="62"/>
      <c r="DB837" s="86">
        <f>(AQ837*Baseline!B$7 + AV837*Baseline!B$11 + BA837*Baseline!B$16 + BF837*Baseline!B$18)</f>
        <v>47633.16175</v>
      </c>
      <c r="DC837" s="86">
        <f>(AR837*Baseline!B$7 + AW837*Baseline!B$11 + BB837*Baseline!B$16 + BG837*Baseline!B$18)</f>
        <v>72664.42138</v>
      </c>
      <c r="DD837" s="86">
        <f>(AS837*Baseline!B$7 + AX837*Baseline!B$11 + BC837*Baseline!B$16 + BH837*Baseline!B$18)</f>
        <v>137856.398</v>
      </c>
      <c r="DE837" s="86">
        <f>(AT837*Baseline!B$7 + AY837*Baseline!B$11 + BD837*Baseline!B$16 + BI837*Baseline!B$18)</f>
        <v>1260454.174</v>
      </c>
      <c r="DF837" s="86">
        <f t="shared" si="17"/>
        <v>1518608.155</v>
      </c>
      <c r="DG837" s="62"/>
      <c r="DH837" s="86">
        <f t="shared" si="51"/>
        <v>0.03136632818</v>
      </c>
      <c r="DI837" s="86">
        <f t="shared" si="52"/>
        <v>0.04784935545</v>
      </c>
      <c r="DJ837" s="86">
        <f t="shared" si="53"/>
        <v>0.09077812307</v>
      </c>
      <c r="DK837" s="86">
        <f t="shared" si="54"/>
        <v>0.8300061933</v>
      </c>
      <c r="DL837" s="86">
        <f t="shared" si="18"/>
        <v>1</v>
      </c>
      <c r="DM837" s="62"/>
      <c r="DN837" s="86">
        <f>DH837 / (Baseline!B$7/Baseline!B$17)</f>
        <v>3.348149227</v>
      </c>
      <c r="DO837" s="86">
        <f>DI837 / (Baseline!B$11/Baseline!B$17)</f>
        <v>1.155106342</v>
      </c>
      <c r="DP837" s="86">
        <f>DJ837 / (Baseline!B$16/Baseline!B$17)</f>
        <v>1.402796339</v>
      </c>
      <c r="DQ837" s="86">
        <f>DK837 / (Baseline!B$18/Baseline!B$17)</f>
        <v>0.9383952763</v>
      </c>
      <c r="DR837" s="62"/>
      <c r="DS837" s="86">
        <f>DH837 / Baseline!H$117</f>
        <v>1.254876256</v>
      </c>
      <c r="DT837" s="86">
        <f>DI837 / Baseline!H$118</f>
        <v>1.077091491</v>
      </c>
      <c r="DU837" s="86">
        <f>DJ837 / Baseline!H$119</f>
        <v>1.085199298</v>
      </c>
      <c r="DV837" s="86">
        <f>DK837 / Baseline!H$120</f>
        <v>0.9800189241</v>
      </c>
      <c r="DW837" s="87"/>
      <c r="DX837" s="86">
        <f>(AU837*Baseline!B$34)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0.02491542836</v>
      </c>
      <c r="DY837" s="86">
        <f>(AZ837*Baseline!B$34) + (Baseline!D$90*(1-Baseline!D$91)*Baseline!B$35) + (Baseline!D$90*Baseline!D$91*((1-Baseline!D$92)*Baseline!B$40 + Baseline!D$92*Baseline!B$41))</f>
        <v>0.01097161321</v>
      </c>
      <c r="DZ837" s="86">
        <f>(BE837*Baseline!B$34) + (Baseline!F$90*(1-Baseline!F$91)*Baseline!B$35) + (Baseline!F$90*Baseline!F$91*((1-Baseline!F$92)*Baseline!B$40 + Baseline!F$92*Baseline!B$41))</f>
        <v>0.0140210088</v>
      </c>
      <c r="EA837" s="86">
        <f>(BJ837*Baseline!B$34) + (Baseline!H$90*(1-Baseline!H$91)*Baseline!B$35) + (Baseline!H$90*Baseline!H$91*((1-Baseline!H$92)*Baseline!B$40 + Baseline!H$92*Baseline!B$41))</f>
        <v>0.009314726051</v>
      </c>
      <c r="EB837" s="86">
        <f>( DX837*Baseline!B$7 + DY837*Baseline!B$11 + DZ837*Baseline!B$16 + EA837*Baseline!B$18 ) / Baseline!B$17</f>
        <v>0.009834066889</v>
      </c>
    </row>
    <row r="838">
      <c r="A838" s="73" t="s">
        <v>1014</v>
      </c>
      <c r="B838" s="85">
        <f>MIN( MAX( NORMINV( MCrands!B838, (B$5+B$4)/2, (B$5-B$4)/3.29 ), 0 ), 1 )</f>
        <v>0.458013445</v>
      </c>
      <c r="C838" s="85">
        <f>MAX( NORMINV( MCrands!C838, (C$5+C$4)/2, (C$5-C$4)/3.29 ), 0 )</f>
        <v>2.857064263</v>
      </c>
      <c r="D838" s="83"/>
      <c r="E838" s="84">
        <f>Baseline!B$33 * (C838 * Baseline!B$68*Baseline!B$68/Baseline!B$75 + Baseline!B$46 * Baseline!B$54*Baseline!B$54/Baseline!B$76 + Baseline!B$47 * Baseline!B$55*Baseline!B$55/Baseline!B$77 + Baseline!B$56*Baseline!B$56/Baseline!B$78)</f>
        <v>0.00002027757464</v>
      </c>
      <c r="F838" s="84">
        <f>Baseline!B$33 * (C838 * Baseline!B$68*Baseline!B$59/Baseline!B$75 + Baseline!B$46 * Baseline!B$54*Baseline!B$69/Baseline!B$76 + Baseline!B$47 * Baseline!B$55*Baseline!B$57/Baseline!B$77 + Baseline!B$56*Baseline!B$58/Baseline!B$78)</f>
        <v>0.0000002394411608</v>
      </c>
      <c r="G838" s="85">
        <f>Baseline!B$33 * (C838 * Baseline!B$68*Baseline!B$60/Baseline!B$75 + Baseline!B$46 * Baseline!B$54*Baseline!B$61/Baseline!B$76 + Baseline!B$47 * Baseline!B$55*Baseline!B$70/Baseline!B$77 + Baseline!B$56*Baseline!B$62/Baseline!B$78)</f>
        <v>0.0000002013461418</v>
      </c>
      <c r="H838" s="84">
        <f>Baseline!B$33 * (C838 * Baseline!B$68*Baseline!B$63/Baseline!B$75 + Baseline!B$46 * Baseline!B$54*Baseline!B$64/Baseline!B$76 + Baseline!B$47 * Baseline!B$55*Baseline!B$65/Baseline!B$77 + Baseline!B$56*Baseline!B$71/Baseline!B$78)</f>
        <v>0.000000003781710545</v>
      </c>
      <c r="I838" s="84">
        <f>Baseline!B$33 * (C838 * Baseline!B$59*Baseline!B$68/Baseline!B$75 + Baseline!B$46 * Baseline!B$69*Baseline!B$54/Baseline!B$76 + Baseline!B$47 * Baseline!B$57*Baseline!B$55/Baseline!B$77 + Baseline!B$58*Baseline!B$56/Baseline!B$78)</f>
        <v>0.0000002394411608</v>
      </c>
      <c r="J838" s="85">
        <f>Baseline!B$33 * (C838 * Baseline!B$59*Baseline!B$59/Baseline!B$75 + Baseline!B$46 * Baseline!B$69*Baseline!B$69/Baseline!B$76 + Baseline!B$47 * Baseline!B$57*Baseline!B$57/Baseline!B$77 + Baseline!B$58*Baseline!B$58/Baseline!B$78)</f>
        <v>0.000002116574494</v>
      </c>
      <c r="K838" s="84">
        <f>Baseline!B$33 * (C838 * Baseline!B$59*Baseline!B$60/Baseline!B$75 + Baseline!B$46 * Baseline!B$69*Baseline!B$61/Baseline!B$76 + Baseline!B$47 * Baseline!B$57*Baseline!B$70/Baseline!B$77 + Baseline!B$58*Baseline!B$62/Baseline!B$78)</f>
        <v>0.00000001648993702</v>
      </c>
      <c r="L838" s="85">
        <f>Baseline!B$33 * (C838 * Baseline!B$59*Baseline!B$63/Baseline!B$75 + Baseline!B$46 * Baseline!B$69*Baseline!B$64/Baseline!B$76 + Baseline!B$47 * Baseline!B$57*Baseline!B$65/Baseline!B$77 + Baseline!B$58*Baseline!B$71/Baseline!B$78)</f>
        <v>0.00000001707280548</v>
      </c>
      <c r="M838" s="84">
        <f>Baseline!B$33 * (C838 * Baseline!B$60*Baseline!B$68/Baseline!B$75 + Baseline!B$46 * Baseline!B$61*Baseline!B$54/Baseline!B$76 + Baseline!B$47 * Baseline!B$70*Baseline!B$55/Baseline!B$77 + Baseline!B$62*Baseline!B$56/Baseline!B$78)</f>
        <v>0.0000002013461418</v>
      </c>
      <c r="N838" s="85">
        <f>Baseline!B$33 * (C838 * Baseline!B$60*Baseline!B$59/Baseline!B$75 + Baseline!B$46 * Baseline!B$61*Baseline!B$69/Baseline!B$76 + Baseline!B$47 * Baseline!B$70*Baseline!B$57/Baseline!B$77 + Baseline!B$62*Baseline!B$58/Baseline!B$78)</f>
        <v>0.00000001648993702</v>
      </c>
      <c r="O838" s="85">
        <f>Baseline!B$33 * (C838 * Baseline!B$60*Baseline!B$60/Baseline!B$75 + Baseline!B$46 * Baseline!B$61*Baseline!B$61/Baseline!B$76 + Baseline!B$47 * Baseline!B$70*Baseline!B$70/Baseline!B$77 + Baseline!B$62*Baseline!B$62/Baseline!B$78)</f>
        <v>0.000001589267898</v>
      </c>
      <c r="P838" s="84">
        <f>Baseline!B$33 * (C838 * Baseline!B$60*Baseline!B$63/Baseline!B$75 + Baseline!B$46 * Baseline!B$61*Baseline!B$64/Baseline!B$76 + Baseline!B$47 * Baseline!B$70*Baseline!B$65/Baseline!B$77 + Baseline!B$62*Baseline!B$71/Baseline!B$78)</f>
        <v>0.000000001956429246</v>
      </c>
      <c r="Q838" s="84">
        <f>Baseline!B$33 * (C838 * Baseline!B$63*Baseline!B$68/Baseline!B$75 + Baseline!B$46 * Baseline!B$64*Baseline!B$54/Baseline!B$76 + Baseline!B$47 * Baseline!B$65*Baseline!B$55/Baseline!B$77 + Baseline!B$71*Baseline!B$56/Baseline!B$78)</f>
        <v>0.000000003781710545</v>
      </c>
      <c r="R838" s="84">
        <f>Baseline!B$33 * (C838 * Baseline!B$63*Baseline!B$59/Baseline!B$75 + Baseline!B$46 * Baseline!B$64*Baseline!B$69/Baseline!B$76 + Baseline!B$47 * Baseline!B$65*Baseline!B$57/Baseline!B$77 + Baseline!B$71*Baseline!B$58/Baseline!B$78)</f>
        <v>0.00000001707280548</v>
      </c>
      <c r="S838" s="84">
        <f>Baseline!B$33 * (C838 * Baseline!B$63*Baseline!B$60/Baseline!B$75 + Baseline!B$46 * Baseline!B$64*Baseline!B$61/Baseline!B$76 + Baseline!B$47 * Baseline!B$65*Baseline!B$70/Baseline!B$77 + Baseline!B$71*Baseline!B$62/Baseline!B$78)</f>
        <v>0.000000001956429246</v>
      </c>
      <c r="T838" s="84">
        <f>Baseline!B$33 * (C838 * Baseline!B$63*Baseline!B$63/Baseline!B$75 + Baseline!B$46 * Baseline!B$64*Baseline!B$64/Baseline!B$76 + Baseline!B$47 * Baseline!B$65*Baseline!B$65/Baseline!B$77 + Baseline!B$71*Baseline!B$71/Baseline!B$78)</f>
        <v>0.00000009856722096</v>
      </c>
      <c r="U838" s="83"/>
      <c r="V838" s="84">
        <f>E838 * ( Baseline!B$89 * Baseline!B$7 )</f>
        <v>0.2104609472</v>
      </c>
      <c r="W838" s="84">
        <f>F838 * ( Baseline!D$89 * Baseline!B$11 )</f>
        <v>0.004416874284</v>
      </c>
      <c r="X838" s="84">
        <f>G838 * ( Baseline!F$89 * Baseline!B$16 )</f>
        <v>0.006993711911</v>
      </c>
      <c r="Y838" s="84">
        <f>H838 * ( Baseline!H$89 * Baseline!B$18 )</f>
        <v>0.001329927258</v>
      </c>
      <c r="Z838" s="86">
        <f t="shared" si="1"/>
        <v>0.2232014606</v>
      </c>
      <c r="AA838" s="84">
        <f>I838 * ( Baseline!B$89 * Baseline!B$7 )</f>
        <v>0.002485159808</v>
      </c>
      <c r="AB838" s="85">
        <f>J838 * ( Baseline!D$89 * Baseline!B$11 )</f>
        <v>0.03904359393</v>
      </c>
      <c r="AC838" s="85">
        <f>K838 * ( Baseline!F$89 * Baseline!B$16 )</f>
        <v>0.0005727741683</v>
      </c>
      <c r="AD838" s="85">
        <f>L838 * ( Baseline!F$89 * Baseline!B$16 )</f>
        <v>0.0005930199701</v>
      </c>
      <c r="AE838" s="86">
        <f t="shared" si="2"/>
        <v>0.04269454787</v>
      </c>
      <c r="AF838" s="86">
        <f>M838 * ( Baseline!B$89 * Baseline!B$7 )</f>
        <v>0.002089771606</v>
      </c>
      <c r="AG838" s="86">
        <f>N838 * ( Baseline!D$89 * Baseline!B$11 )</f>
        <v>0.0003041832011</v>
      </c>
      <c r="AH838" s="86">
        <f>O838 * ( Baseline!F$89 * Baseline!B$16 )</f>
        <v>0.05520285477</v>
      </c>
      <c r="AI838" s="86">
        <f>P838 * ( Baseline!H$89 * Baseline!B$18 )</f>
        <v>0.0006880242555</v>
      </c>
      <c r="AJ838" s="86">
        <f t="shared" si="3"/>
        <v>0.05828483383</v>
      </c>
      <c r="AK838" s="86">
        <f>Q838 * ( Baseline!B$89 * Baseline!B$7 )</f>
        <v>0.00003925037375</v>
      </c>
      <c r="AL838" s="86">
        <f>R838 * ( Baseline!D$89 * Baseline!B$11 )</f>
        <v>0.0003149351398</v>
      </c>
      <c r="AM838" s="86">
        <f>S838 * ( Baseline!F$89 * Baseline!B$16 )</f>
        <v>0.00006795611971</v>
      </c>
      <c r="AN838" s="86">
        <f>T838 * ( Baseline!H$89 * Baseline!B$18 )</f>
        <v>0.03466347632</v>
      </c>
      <c r="AO838" s="86">
        <f t="shared" si="4"/>
        <v>0.03508561795</v>
      </c>
      <c r="AP838" s="62"/>
      <c r="AQ838" s="86">
        <f>V838 * ( (1-Baseline!B$90-Baseline!B$89) + (1-B838)*Baseline!B$90 )</f>
        <v>0.1201664732</v>
      </c>
      <c r="AR838" s="86">
        <f>W838 * ( (1-Baseline!B$90-Baseline!B$89) + (1-B838)*Baseline!B$90 )</f>
        <v>0.002521894027</v>
      </c>
      <c r="AS838" s="86">
        <f>X838 * ( (1-Baseline!B$90-Baseline!B$89) + (1-B838)*Baseline!B$90 )</f>
        <v>0.00399318594</v>
      </c>
      <c r="AT838" s="86">
        <f>Y838 * ( (1-Baseline!B$90-Baseline!B$89) + (1-B838)*Baseline!B$90 )</f>
        <v>0.000759345952</v>
      </c>
      <c r="AU838" s="86">
        <f t="shared" si="5"/>
        <v>0.1274408991</v>
      </c>
      <c r="AV838" s="86">
        <f>AA838 * ( (1-Baseline!D$90-Baseline!D$89) + (1-B838)*Baseline!D$90 )</f>
        <v>0.001953853459</v>
      </c>
      <c r="AW838" s="86">
        <f>AB838 * ( (1-Baseline!D$90-Baseline!D$89) + (1-B838)*Baseline!D$90 )</f>
        <v>0.0306964006</v>
      </c>
      <c r="AX838" s="86">
        <f>AC838 * ( (1-Baseline!D$90-Baseline!D$89) + (1-B838)*Baseline!D$90 )</f>
        <v>0.0004503198491</v>
      </c>
      <c r="AY838" s="86">
        <f>AD838 * ( (1-Baseline!D$90-Baseline!D$89) + (1-B838)*Baseline!D$90 )</f>
        <v>0.000466237268</v>
      </c>
      <c r="AZ838" s="86">
        <f t="shared" si="6"/>
        <v>0.03356681118</v>
      </c>
      <c r="BA838" s="86">
        <f>AF838 * ( (1-Baseline!F$90-Baseline!F$89) + (1-Baseline!B$36)*Baseline!F$90 )</f>
        <v>0.00150386652</v>
      </c>
      <c r="BB838" s="86">
        <f>AG838 * ( (1-Baseline!F$90-Baseline!F$89) + (1-Baseline!B$36)*Baseline!F$90 )</f>
        <v>0.0002188999654</v>
      </c>
      <c r="BC838" s="86">
        <f>AH838 * ( (1-Baseline!F$90-Baseline!F$89) + (1-Baseline!B$36)*Baseline!F$90 )</f>
        <v>0.03972574078</v>
      </c>
      <c r="BD838" s="86">
        <f>AI838 * ( (1-Baseline!F$90-Baseline!F$89) + (1-Baseline!B$36)*Baseline!F$90 )</f>
        <v>0.000495124271</v>
      </c>
      <c r="BE838" s="86">
        <f t="shared" si="7"/>
        <v>0.04194363154</v>
      </c>
      <c r="BF838" s="86">
        <f>AK838 * ( (1-Baseline!H$90-Baseline!H$89) + (1-Baseline!B$36)*Baseline!H$90 )</f>
        <v>0.00003109885613</v>
      </c>
      <c r="BG838" s="86">
        <f>AL838 * ( (1-Baseline!H$90-Baseline!H$89) + (1-Baseline!B$36)*Baseline!H$90 )</f>
        <v>0.00024952941</v>
      </c>
      <c r="BH838" s="86">
        <f>AM838 * ( (1-Baseline!H$90-Baseline!H$89) + (1-Baseline!B$36)*Baseline!H$90 )</f>
        <v>0.00005384299277</v>
      </c>
      <c r="BI838" s="86">
        <f>AN838 * ( (1-Baseline!H$90-Baseline!H$89) + (1-Baseline!B$36)*Baseline!H$90 )</f>
        <v>0.02746456555</v>
      </c>
      <c r="BJ838" s="86">
        <f t="shared" si="8"/>
        <v>0.02779903681</v>
      </c>
      <c r="BK838" s="62"/>
      <c r="BL838" s="86">
        <f t="shared" si="19"/>
        <v>0.9429192201</v>
      </c>
      <c r="BM838" s="86">
        <f t="shared" si="20"/>
        <v>0.01978873378</v>
      </c>
      <c r="BN838" s="86">
        <f t="shared" si="21"/>
        <v>0.03133362968</v>
      </c>
      <c r="BO838" s="86">
        <f t="shared" si="22"/>
        <v>0.005958416466</v>
      </c>
      <c r="BP838" s="86">
        <f t="shared" si="9"/>
        <v>1</v>
      </c>
      <c r="BQ838" s="86">
        <f t="shared" si="23"/>
        <v>0.05820789614</v>
      </c>
      <c r="BR838" s="86">
        <f t="shared" si="24"/>
        <v>0.9144866469</v>
      </c>
      <c r="BS838" s="86">
        <f t="shared" si="25"/>
        <v>0.01341562792</v>
      </c>
      <c r="BT838" s="86">
        <f t="shared" si="26"/>
        <v>0.01388982902</v>
      </c>
      <c r="BU838" s="86">
        <f t="shared" si="10"/>
        <v>1</v>
      </c>
      <c r="BV838" s="86">
        <f t="shared" si="27"/>
        <v>0.03585446622</v>
      </c>
      <c r="BW838" s="86">
        <f t="shared" si="28"/>
        <v>0.005218908266</v>
      </c>
      <c r="BX838" s="86">
        <f t="shared" si="29"/>
        <v>0.9471221095</v>
      </c>
      <c r="BY838" s="86">
        <f t="shared" si="30"/>
        <v>0.01180451603</v>
      </c>
      <c r="BZ838" s="86">
        <f t="shared" si="11"/>
        <v>1</v>
      </c>
      <c r="CA838" s="86">
        <f t="shared" si="31"/>
        <v>0.001118702649</v>
      </c>
      <c r="CB838" s="86">
        <f t="shared" si="32"/>
        <v>0.008976189056</v>
      </c>
      <c r="CC838" s="86">
        <f t="shared" si="33"/>
        <v>0.001936865408</v>
      </c>
      <c r="CD838" s="86">
        <f t="shared" si="34"/>
        <v>0.9879682429</v>
      </c>
      <c r="CE838" s="86">
        <f t="shared" si="12"/>
        <v>1</v>
      </c>
      <c r="CF838" s="62"/>
      <c r="CG838" s="86">
        <f t="shared" si="35"/>
        <v>0.9429192201</v>
      </c>
      <c r="CH838" s="86">
        <f t="shared" si="36"/>
        <v>0.01978873378</v>
      </c>
      <c r="CI838" s="86">
        <f t="shared" si="37"/>
        <v>0.03133362968</v>
      </c>
      <c r="CJ838" s="86">
        <f t="shared" si="38"/>
        <v>0.005958416466</v>
      </c>
      <c r="CK838" s="86">
        <f t="shared" si="13"/>
        <v>1</v>
      </c>
      <c r="CL838" s="86">
        <f t="shared" si="39"/>
        <v>0.05820789614</v>
      </c>
      <c r="CM838" s="86">
        <f t="shared" si="40"/>
        <v>0.9144866469</v>
      </c>
      <c r="CN838" s="86">
        <f t="shared" si="41"/>
        <v>0.01341562792</v>
      </c>
      <c r="CO838" s="86">
        <f t="shared" si="42"/>
        <v>0.01388982902</v>
      </c>
      <c r="CP838" s="86">
        <f t="shared" si="14"/>
        <v>1</v>
      </c>
      <c r="CQ838" s="86">
        <f t="shared" si="43"/>
        <v>0.03585446622</v>
      </c>
      <c r="CR838" s="86">
        <f t="shared" si="44"/>
        <v>0.005218908266</v>
      </c>
      <c r="CS838" s="86">
        <f t="shared" si="45"/>
        <v>0.9471221095</v>
      </c>
      <c r="CT838" s="86">
        <f t="shared" si="46"/>
        <v>0.01180451603</v>
      </c>
      <c r="CU838" s="86">
        <f t="shared" si="15"/>
        <v>1</v>
      </c>
      <c r="CV838" s="86">
        <f t="shared" si="47"/>
        <v>0.001118702649</v>
      </c>
      <c r="CW838" s="86">
        <f t="shared" si="48"/>
        <v>0.008976189056</v>
      </c>
      <c r="CX838" s="86">
        <f t="shared" si="49"/>
        <v>0.001936865408</v>
      </c>
      <c r="CY838" s="86">
        <f t="shared" si="50"/>
        <v>0.9879682429</v>
      </c>
      <c r="CZ838" s="86">
        <f t="shared" si="16"/>
        <v>1</v>
      </c>
      <c r="DA838" s="62"/>
      <c r="DB838" s="86">
        <f>(AQ838*Baseline!B$7 + AV838*Baseline!B$11 + BA838*Baseline!B$16 + BF838*Baseline!B$18)</f>
        <v>68933.16434</v>
      </c>
      <c r="DC838" s="86">
        <f>(AR838*Baseline!B$7 + AW838*Baseline!B$11 + BB838*Baseline!B$16 + BG838*Baseline!B$18)</f>
        <v>79212.71907</v>
      </c>
      <c r="DD838" s="86">
        <f>(AS838*Baseline!B$7 + AX838*Baseline!B$11 + BC838*Baseline!B$16 + BH838*Baseline!B$18)</f>
        <v>138456.7245</v>
      </c>
      <c r="DE838" s="86">
        <f>(AT838*Baseline!B$7 + AY838*Baseline!B$11 + BD838*Baseline!B$16 + BI838*Baseline!B$18)</f>
        <v>1260651.782</v>
      </c>
      <c r="DF838" s="86">
        <f t="shared" si="17"/>
        <v>1547254.39</v>
      </c>
      <c r="DG838" s="62"/>
      <c r="DH838" s="86">
        <f t="shared" si="51"/>
        <v>0.04455192681</v>
      </c>
      <c r="DI838" s="86">
        <f t="shared" si="52"/>
        <v>0.05119566607</v>
      </c>
      <c r="DJ838" s="86">
        <f t="shared" si="53"/>
        <v>0.08948543007</v>
      </c>
      <c r="DK838" s="86">
        <f t="shared" si="54"/>
        <v>0.814766977</v>
      </c>
      <c r="DL838" s="86">
        <f t="shared" si="18"/>
        <v>1</v>
      </c>
      <c r="DM838" s="62"/>
      <c r="DN838" s="86">
        <f>DH838 / (Baseline!B$7/Baseline!B$17)</f>
        <v>4.755625155</v>
      </c>
      <c r="DO838" s="86">
        <f>DI838 / (Baseline!B$11/Baseline!B$17)</f>
        <v>1.235887883</v>
      </c>
      <c r="DP838" s="86">
        <f>DJ838 / (Baseline!B$16/Baseline!B$17)</f>
        <v>1.382820326</v>
      </c>
      <c r="DQ838" s="86">
        <f>DK838 / (Baseline!B$18/Baseline!B$17)</f>
        <v>0.9211659969</v>
      </c>
      <c r="DR838" s="62"/>
      <c r="DS838" s="86">
        <f>DH838 / Baseline!H$117</f>
        <v>1.782393999</v>
      </c>
      <c r="DT838" s="86">
        <f>DI838 / Baseline!H$118</f>
        <v>1.152417118</v>
      </c>
      <c r="DU838" s="86">
        <f>DJ838 / Baseline!H$119</f>
        <v>1.069745911</v>
      </c>
      <c r="DV838" s="86">
        <f>DK838 / Baseline!H$120</f>
        <v>0.9620254194</v>
      </c>
      <c r="DW838" s="87"/>
      <c r="DX838" s="86">
        <f>(AU838*Baseline!B$34)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0.03164566612</v>
      </c>
      <c r="DY838" s="86">
        <f>(AZ838*Baseline!B$34) + (Baseline!D$90*(1-Baseline!D$91)*Baseline!B$35) + (Baseline!D$90*Baseline!D$91*((1-Baseline!D$92)*Baseline!B$40 + Baseline!D$92*Baseline!B$41))</f>
        <v>0.01144858968</v>
      </c>
      <c r="DZ838" s="86">
        <f>(BE838*Baseline!B$34) + (Baseline!F$90*(1-Baseline!F$91)*Baseline!B$35) + (Baseline!F$90*Baseline!F$91*((1-Baseline!F$92)*Baseline!B$40 + Baseline!F$92*Baseline!B$41))</f>
        <v>0.01402218473</v>
      </c>
      <c r="EA838" s="86">
        <f>(BJ838*Baseline!B$34) + (Baseline!H$90*(1-Baseline!H$91)*Baseline!B$35) + (Baseline!H$90*Baseline!H$91*((1-Baseline!H$92)*Baseline!B$40 + Baseline!H$92*Baseline!B$41))</f>
        <v>0.009314855522</v>
      </c>
      <c r="EB838" s="86">
        <f>( DX838*Baseline!B$7 + DY838*Baseline!B$11 + DZ838*Baseline!B$16 + EA838*Baseline!B$18 ) / Baseline!B$17</f>
        <v>0.009917066479</v>
      </c>
    </row>
    <row r="839">
      <c r="A839" s="73" t="s">
        <v>1015</v>
      </c>
      <c r="B839" s="85">
        <f>MIN( MAX( NORMINV( MCrands!B839, (B$5+B$4)/2, (B$5-B$4)/3.29 ), 0 ), 1 )</f>
        <v>0.7146708191</v>
      </c>
      <c r="C839" s="85">
        <f>MAX( NORMINV( MCrands!C839, (C$5+C$4)/2, (C$5-C$4)/3.29 ), 0 )</f>
        <v>3.103041186</v>
      </c>
      <c r="D839" s="83"/>
      <c r="E839" s="84">
        <f>Baseline!B$33 * (C839 * Baseline!B$68*Baseline!B$68/Baseline!B$75 + Baseline!B$46 * Baseline!B$54*Baseline!B$54/Baseline!B$76 + Baseline!B$47 * Baseline!B$55*Baseline!B$55/Baseline!B$77 + Baseline!B$56*Baseline!B$56/Baseline!B$78)</f>
        <v>0.00002201909716</v>
      </c>
      <c r="F839" s="84">
        <f>Baseline!B$33 * (C839 * Baseline!B$68*Baseline!B$59/Baseline!B$75 + Baseline!B$46 * Baseline!B$54*Baseline!B$69/Baseline!B$76 + Baseline!B$47 * Baseline!B$55*Baseline!B$57/Baseline!B$77 + Baseline!B$56*Baseline!B$58/Baseline!B$78)</f>
        <v>0.0000002397161381</v>
      </c>
      <c r="G839" s="85">
        <f>Baseline!B$33 * (C839 * Baseline!B$68*Baseline!B$60/Baseline!B$75 + Baseline!B$46 * Baseline!B$54*Baseline!B$61/Baseline!B$76 + Baseline!B$47 * Baseline!B$55*Baseline!B$70/Baseline!B$77 + Baseline!B$56*Baseline!B$62/Baseline!B$78)</f>
        <v>0.0000002020221275</v>
      </c>
      <c r="H839" s="84">
        <f>Baseline!B$33 * (C839 * Baseline!B$68*Baseline!B$63/Baseline!B$75 + Baseline!B$46 * Baseline!B$54*Baseline!B$64/Baseline!B$76 + Baseline!B$47 * Baseline!B$55*Baseline!B$65/Baseline!B$77 + Baseline!B$56*Baseline!B$71/Baseline!B$78)</f>
        <v>0.000000003849309117</v>
      </c>
      <c r="I839" s="84">
        <f>Baseline!B$33 * (C839 * Baseline!B$59*Baseline!B$68/Baseline!B$75 + Baseline!B$46 * Baseline!B$69*Baseline!B$54/Baseline!B$76 + Baseline!B$47 * Baseline!B$57*Baseline!B$55/Baseline!B$77 + Baseline!B$58*Baseline!B$56/Baseline!B$78)</f>
        <v>0.0000002397161381</v>
      </c>
      <c r="J839" s="85">
        <f>Baseline!B$33 * (C839 * Baseline!B$59*Baseline!B$59/Baseline!B$75 + Baseline!B$46 * Baseline!B$69*Baseline!B$69/Baseline!B$76 + Baseline!B$47 * Baseline!B$57*Baseline!B$57/Baseline!B$77 + Baseline!B$58*Baseline!B$58/Baseline!B$78)</f>
        <v>0.000002116574537</v>
      </c>
      <c r="K839" s="84">
        <f>Baseline!B$33 * (C839 * Baseline!B$59*Baseline!B$60/Baseline!B$75 + Baseline!B$46 * Baseline!B$69*Baseline!B$61/Baseline!B$76 + Baseline!B$47 * Baseline!B$57*Baseline!B$70/Baseline!B$77 + Baseline!B$58*Baseline!B$62/Baseline!B$78)</f>
        <v>0.00000001649004375</v>
      </c>
      <c r="L839" s="85">
        <f>Baseline!B$33 * (C839 * Baseline!B$59*Baseline!B$63/Baseline!B$75 + Baseline!B$46 * Baseline!B$69*Baseline!B$64/Baseline!B$76 + Baseline!B$47 * Baseline!B$57*Baseline!B$65/Baseline!B$77 + Baseline!B$58*Baseline!B$71/Baseline!B$78)</f>
        <v>0.00000001707281615</v>
      </c>
      <c r="M839" s="84">
        <f>Baseline!B$33 * (C839 * Baseline!B$60*Baseline!B$68/Baseline!B$75 + Baseline!B$46 * Baseline!B$61*Baseline!B$54/Baseline!B$76 + Baseline!B$47 * Baseline!B$70*Baseline!B$55/Baseline!B$77 + Baseline!B$62*Baseline!B$56/Baseline!B$78)</f>
        <v>0.0000002020221275</v>
      </c>
      <c r="N839" s="85">
        <f>Baseline!B$33 * (C839 * Baseline!B$60*Baseline!B$59/Baseline!B$75 + Baseline!B$46 * Baseline!B$61*Baseline!B$69/Baseline!B$76 + Baseline!B$47 * Baseline!B$70*Baseline!B$57/Baseline!B$77 + Baseline!B$62*Baseline!B$58/Baseline!B$78)</f>
        <v>0.00000001649004375</v>
      </c>
      <c r="O839" s="85">
        <f>Baseline!B$33 * (C839 * Baseline!B$60*Baseline!B$60/Baseline!B$75 + Baseline!B$46 * Baseline!B$61*Baseline!B$61/Baseline!B$76 + Baseline!B$47 * Baseline!B$70*Baseline!B$70/Baseline!B$77 + Baseline!B$62*Baseline!B$62/Baseline!B$78)</f>
        <v>0.00000158926816</v>
      </c>
      <c r="P839" s="84">
        <f>Baseline!B$33 * (C839 * Baseline!B$60*Baseline!B$63/Baseline!B$75 + Baseline!B$46 * Baseline!B$61*Baseline!B$64/Baseline!B$76 + Baseline!B$47 * Baseline!B$70*Baseline!B$65/Baseline!B$77 + Baseline!B$62*Baseline!B$71/Baseline!B$78)</f>
        <v>0.000000001956455484</v>
      </c>
      <c r="Q839" s="84">
        <f>Baseline!B$33 * (C839 * Baseline!B$63*Baseline!B$68/Baseline!B$75 + Baseline!B$46 * Baseline!B$64*Baseline!B$54/Baseline!B$76 + Baseline!B$47 * Baseline!B$65*Baseline!B$55/Baseline!B$77 + Baseline!B$71*Baseline!B$56/Baseline!B$78)</f>
        <v>0.000000003849309117</v>
      </c>
      <c r="R839" s="84">
        <f>Baseline!B$33 * (C839 * Baseline!B$63*Baseline!B$59/Baseline!B$75 + Baseline!B$46 * Baseline!B$64*Baseline!B$69/Baseline!B$76 + Baseline!B$47 * Baseline!B$65*Baseline!B$57/Baseline!B$77 + Baseline!B$71*Baseline!B$58/Baseline!B$78)</f>
        <v>0.00000001707281615</v>
      </c>
      <c r="S839" s="84">
        <f>Baseline!B$33 * (C839 * Baseline!B$63*Baseline!B$60/Baseline!B$75 + Baseline!B$46 * Baseline!B$64*Baseline!B$61/Baseline!B$76 + Baseline!B$47 * Baseline!B$65*Baseline!B$70/Baseline!B$77 + Baseline!B$71*Baseline!B$62/Baseline!B$78)</f>
        <v>0.000000001956455484</v>
      </c>
      <c r="T839" s="84">
        <f>Baseline!B$33 * (C839 * Baseline!B$63*Baseline!B$63/Baseline!B$75 + Baseline!B$46 * Baseline!B$64*Baseline!B$64/Baseline!B$76 + Baseline!B$47 * Baseline!B$65*Baseline!B$65/Baseline!B$77 + Baseline!B$71*Baseline!B$71/Baseline!B$78)</f>
        <v>0.00000009856722358</v>
      </c>
      <c r="U839" s="83"/>
      <c r="V839" s="84">
        <f>E839 * ( Baseline!B$89 * Baseline!B$7 )</f>
        <v>0.2285362094</v>
      </c>
      <c r="W839" s="84">
        <f>F839 * ( Baseline!D$89 * Baseline!B$11 )</f>
        <v>0.004421946678</v>
      </c>
      <c r="X839" s="84">
        <f>G839 * ( Baseline!F$89 * Baseline!B$16 )</f>
        <v>0.007017192119</v>
      </c>
      <c r="Y839" s="84">
        <f>H839 * ( Baseline!H$89 * Baseline!B$18 )</f>
        <v>0.001353699882</v>
      </c>
      <c r="Z839" s="86">
        <f t="shared" si="1"/>
        <v>0.2413290481</v>
      </c>
      <c r="AA839" s="84">
        <f>I839 * ( Baseline!B$89 * Baseline!B$7 )</f>
        <v>0.002488013797</v>
      </c>
      <c r="AB839" s="85">
        <f>J839 * ( Baseline!D$89 * Baseline!B$11 )</f>
        <v>0.03904359473</v>
      </c>
      <c r="AC839" s="85">
        <f>K839 * ( Baseline!F$89 * Baseline!B$16 )</f>
        <v>0.0005727778757</v>
      </c>
      <c r="AD839" s="85">
        <f>L839 * ( Baseline!F$89 * Baseline!B$16 )</f>
        <v>0.0005930203408</v>
      </c>
      <c r="AE839" s="86">
        <f t="shared" si="2"/>
        <v>0.04269740674</v>
      </c>
      <c r="AF839" s="86">
        <f>M839 * ( Baseline!B$89 * Baseline!B$7 )</f>
        <v>0.002096787662</v>
      </c>
      <c r="AG839" s="86">
        <f>N839 * ( Baseline!D$89 * Baseline!B$11 )</f>
        <v>0.00030418517</v>
      </c>
      <c r="AH839" s="86">
        <f>O839 * ( Baseline!F$89 * Baseline!B$16 )</f>
        <v>0.05520286388</v>
      </c>
      <c r="AI839" s="86">
        <f>P839 * ( Baseline!H$89 * Baseline!B$18 )</f>
        <v>0.000688033483</v>
      </c>
      <c r="AJ839" s="86">
        <f t="shared" si="3"/>
        <v>0.0582918702</v>
      </c>
      <c r="AK839" s="86">
        <f>Q839 * ( Baseline!B$89 * Baseline!B$7 )</f>
        <v>0.00003995197932</v>
      </c>
      <c r="AL839" s="86">
        <f>R839 * ( Baseline!D$89 * Baseline!B$11 )</f>
        <v>0.0003149353367</v>
      </c>
      <c r="AM839" s="86">
        <f>S839 * ( Baseline!F$89 * Baseline!B$16 )</f>
        <v>0.00006795703111</v>
      </c>
      <c r="AN839" s="86">
        <f>T839 * ( Baseline!H$89 * Baseline!B$18 )</f>
        <v>0.03466347724</v>
      </c>
      <c r="AO839" s="86">
        <f t="shared" si="4"/>
        <v>0.03508632159</v>
      </c>
      <c r="AP839" s="62"/>
      <c r="AQ839" s="86">
        <f>V839 * ( (1-Baseline!B$90-Baseline!B$89) + (1-B839)*Baseline!B$90 )</f>
        <v>0.07828347216</v>
      </c>
      <c r="AR839" s="86">
        <f>W839 * ( (1-Baseline!B$90-Baseline!B$89) + (1-B839)*Baseline!B$90 )</f>
        <v>0.001514706753</v>
      </c>
      <c r="AS839" s="86">
        <f>X839 * ( (1-Baseline!B$90-Baseline!B$89) + (1-B839)*Baseline!B$90 )</f>
        <v>0.002403689837</v>
      </c>
      <c r="AT839" s="86">
        <f>Y839 * ( (1-Baseline!B$90-Baseline!B$89) + (1-B839)*Baseline!B$90 )</f>
        <v>0.0004637003796</v>
      </c>
      <c r="AU839" s="86">
        <f t="shared" si="5"/>
        <v>0.08266556913</v>
      </c>
      <c r="AV839" s="86">
        <f>AA839 * ( (1-Baseline!D$90-Baseline!D$89) + (1-B839)*Baseline!D$90 )</f>
        <v>0.001670019233</v>
      </c>
      <c r="AW839" s="86">
        <f>AB839 * ( (1-Baseline!D$90-Baseline!D$89) + (1-B839)*Baseline!D$90 )</f>
        <v>0.02620707096</v>
      </c>
      <c r="AX839" s="86">
        <f>AC839 * ( (1-Baseline!D$90-Baseline!D$89) + (1-B839)*Baseline!D$90 )</f>
        <v>0.0003844633297</v>
      </c>
      <c r="AY839" s="86">
        <f>AD839 * ( (1-Baseline!D$90-Baseline!D$89) + (1-B839)*Baseline!D$90 )</f>
        <v>0.000398050596</v>
      </c>
      <c r="AZ839" s="86">
        <f t="shared" si="6"/>
        <v>0.02865960412</v>
      </c>
      <c r="BA839" s="86">
        <f>AF839 * ( (1-Baseline!F$90-Baseline!F$89) + (1-Baseline!B$36)*Baseline!F$90 )</f>
        <v>0.001508915499</v>
      </c>
      <c r="BB839" s="86">
        <f>AG839 * ( (1-Baseline!F$90-Baseline!F$89) + (1-Baseline!B$36)*Baseline!F$90 )</f>
        <v>0.0002189013822</v>
      </c>
      <c r="BC839" s="86">
        <f>AH839 * ( (1-Baseline!F$90-Baseline!F$89) + (1-Baseline!B$36)*Baseline!F$90 )</f>
        <v>0.03972574734</v>
      </c>
      <c r="BD839" s="86">
        <f>AI839 * ( (1-Baseline!F$90-Baseline!F$89) + (1-Baseline!B$36)*Baseline!F$90 )</f>
        <v>0.0004951309114</v>
      </c>
      <c r="BE839" s="86">
        <f t="shared" si="7"/>
        <v>0.04194869514</v>
      </c>
      <c r="BF839" s="86">
        <f>AK839 * ( (1-Baseline!H$90-Baseline!H$89) + (1-Baseline!B$36)*Baseline!H$90 )</f>
        <v>0.00003165475226</v>
      </c>
      <c r="BG839" s="86">
        <f>AL839 * ( (1-Baseline!H$90-Baseline!H$89) + (1-Baseline!B$36)*Baseline!H$90 )</f>
        <v>0.000249529566</v>
      </c>
      <c r="BH839" s="86">
        <f>AM839 * ( (1-Baseline!H$90-Baseline!H$89) + (1-Baseline!B$36)*Baseline!H$90 )</f>
        <v>0.00005384371489</v>
      </c>
      <c r="BI839" s="86">
        <f>AN839 * ( (1-Baseline!H$90-Baseline!H$89) + (1-Baseline!B$36)*Baseline!H$90 )</f>
        <v>0.02746456629</v>
      </c>
      <c r="BJ839" s="86">
        <f t="shared" si="8"/>
        <v>0.02779959432</v>
      </c>
      <c r="BK839" s="62"/>
      <c r="BL839" s="86">
        <f t="shared" si="19"/>
        <v>0.9469900587</v>
      </c>
      <c r="BM839" s="86">
        <f t="shared" si="20"/>
        <v>0.01832330883</v>
      </c>
      <c r="BN839" s="86">
        <f t="shared" si="21"/>
        <v>0.02907727923</v>
      </c>
      <c r="BO839" s="86">
        <f t="shared" si="22"/>
        <v>0.005609353258</v>
      </c>
      <c r="BP839" s="86">
        <f t="shared" si="9"/>
        <v>1</v>
      </c>
      <c r="BQ839" s="86">
        <f t="shared" si="23"/>
        <v>0.05827084094</v>
      </c>
      <c r="BR839" s="86">
        <f t="shared" si="24"/>
        <v>0.9144254349</v>
      </c>
      <c r="BS839" s="86">
        <f t="shared" si="25"/>
        <v>0.01341481648</v>
      </c>
      <c r="BT839" s="86">
        <f t="shared" si="26"/>
        <v>0.01388890769</v>
      </c>
      <c r="BU839" s="86">
        <f t="shared" si="10"/>
        <v>1</v>
      </c>
      <c r="BV839" s="86">
        <f t="shared" si="27"/>
        <v>0.03597049905</v>
      </c>
      <c r="BW839" s="86">
        <f t="shared" si="28"/>
        <v>0.005218312072</v>
      </c>
      <c r="BX839" s="86">
        <f t="shared" si="29"/>
        <v>0.9470079395</v>
      </c>
      <c r="BY839" s="86">
        <f t="shared" si="30"/>
        <v>0.01180324942</v>
      </c>
      <c r="BZ839" s="86">
        <f t="shared" si="11"/>
        <v>1</v>
      </c>
      <c r="CA839" s="86">
        <f t="shared" si="31"/>
        <v>0.00113867677</v>
      </c>
      <c r="CB839" s="86">
        <f t="shared" si="32"/>
        <v>0.008976014655</v>
      </c>
      <c r="CC839" s="86">
        <f t="shared" si="33"/>
        <v>0.001936852541</v>
      </c>
      <c r="CD839" s="86">
        <f t="shared" si="34"/>
        <v>0.987948456</v>
      </c>
      <c r="CE839" s="86">
        <f t="shared" si="12"/>
        <v>1</v>
      </c>
      <c r="CF839" s="62"/>
      <c r="CG839" s="86">
        <f t="shared" si="35"/>
        <v>0.9469900587</v>
      </c>
      <c r="CH839" s="86">
        <f t="shared" si="36"/>
        <v>0.01832330883</v>
      </c>
      <c r="CI839" s="86">
        <f t="shared" si="37"/>
        <v>0.02907727923</v>
      </c>
      <c r="CJ839" s="86">
        <f t="shared" si="38"/>
        <v>0.005609353258</v>
      </c>
      <c r="CK839" s="86">
        <f t="shared" si="13"/>
        <v>1</v>
      </c>
      <c r="CL839" s="86">
        <f t="shared" si="39"/>
        <v>0.05827084094</v>
      </c>
      <c r="CM839" s="86">
        <f t="shared" si="40"/>
        <v>0.9144254349</v>
      </c>
      <c r="CN839" s="86">
        <f t="shared" si="41"/>
        <v>0.01341481648</v>
      </c>
      <c r="CO839" s="86">
        <f t="shared" si="42"/>
        <v>0.01388890769</v>
      </c>
      <c r="CP839" s="86">
        <f t="shared" si="14"/>
        <v>1</v>
      </c>
      <c r="CQ839" s="86">
        <f t="shared" si="43"/>
        <v>0.03597049905</v>
      </c>
      <c r="CR839" s="86">
        <f t="shared" si="44"/>
        <v>0.005218312072</v>
      </c>
      <c r="CS839" s="86">
        <f t="shared" si="45"/>
        <v>0.9470079395</v>
      </c>
      <c r="CT839" s="86">
        <f t="shared" si="46"/>
        <v>0.01180324942</v>
      </c>
      <c r="CU839" s="86">
        <f t="shared" si="15"/>
        <v>1</v>
      </c>
      <c r="CV839" s="86">
        <f t="shared" si="47"/>
        <v>0.00113867677</v>
      </c>
      <c r="CW839" s="86">
        <f t="shared" si="48"/>
        <v>0.008976014655</v>
      </c>
      <c r="CX839" s="86">
        <f t="shared" si="49"/>
        <v>0.001936852541</v>
      </c>
      <c r="CY839" s="86">
        <f t="shared" si="50"/>
        <v>0.987948456</v>
      </c>
      <c r="CZ839" s="86">
        <f t="shared" si="16"/>
        <v>1</v>
      </c>
      <c r="DA839" s="62"/>
      <c r="DB839" s="86">
        <f>(AQ839*Baseline!B$7 + AV839*Baseline!B$11 + BA839*Baseline!B$16 + BF839*Baseline!B$18)</f>
        <v>48053.58097</v>
      </c>
      <c r="DC839" s="86">
        <f>(AR839*Baseline!B$7 + AW839*Baseline!B$11 + BB839*Baseline!B$16 + BG839*Baseline!B$18)</f>
        <v>69096.63529</v>
      </c>
      <c r="DD839" s="86">
        <f>(AS839*Baseline!B$7 + AX839*Baseline!B$11 + BC839*Baseline!B$16 + BH839*Baseline!B$18)</f>
        <v>137544.6411</v>
      </c>
      <c r="DE839" s="86">
        <f>(AT839*Baseline!B$7 + AY839*Baseline!B$11 + BD839*Baseline!B$16 + BI839*Baseline!B$18)</f>
        <v>1260362.22</v>
      </c>
      <c r="DF839" s="86">
        <f t="shared" si="17"/>
        <v>1515057.077</v>
      </c>
      <c r="DG839" s="62"/>
      <c r="DH839" s="86">
        <f t="shared" si="51"/>
        <v>0.03171734036</v>
      </c>
      <c r="DI839" s="86">
        <f t="shared" si="52"/>
        <v>0.04560662192</v>
      </c>
      <c r="DJ839" s="86">
        <f t="shared" si="53"/>
        <v>0.09078512167</v>
      </c>
      <c r="DK839" s="86">
        <f t="shared" si="54"/>
        <v>0.831890916</v>
      </c>
      <c r="DL839" s="86">
        <f t="shared" si="18"/>
        <v>1</v>
      </c>
      <c r="DM839" s="62"/>
      <c r="DN839" s="86">
        <f>DH839 / (Baseline!B$7/Baseline!B$17)</f>
        <v>3.385617468</v>
      </c>
      <c r="DO839" s="86">
        <f>DI839 / (Baseline!B$11/Baseline!B$17)</f>
        <v>1.100965682</v>
      </c>
      <c r="DP839" s="86">
        <f>DJ839 / (Baseline!B$16/Baseline!B$17)</f>
        <v>1.402904489</v>
      </c>
      <c r="DQ839" s="86">
        <f>DK839 / (Baseline!B$18/Baseline!B$17)</f>
        <v>0.9405261217</v>
      </c>
      <c r="DR839" s="62"/>
      <c r="DS839" s="86">
        <f>DH839 / Baseline!H$117</f>
        <v>1.26891924</v>
      </c>
      <c r="DT839" s="86">
        <f>DI839 / Baseline!H$118</f>
        <v>1.026607442</v>
      </c>
      <c r="DU839" s="86">
        <f>DJ839 / Baseline!H$119</f>
        <v>1.085282963</v>
      </c>
      <c r="DV839" s="86">
        <f>DK839 / Baseline!H$120</f>
        <v>0.9822442857</v>
      </c>
      <c r="DW839" s="87"/>
      <c r="DX839" s="86">
        <f>(AU839*Baseline!B$34)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0.02492936662</v>
      </c>
      <c r="DY839" s="86">
        <f>(AZ839*Baseline!B$34) + (Baseline!D$90*(1-Baseline!D$91)*Baseline!B$35) + (Baseline!D$90*Baseline!D$91*((1-Baseline!D$92)*Baseline!B$40 + Baseline!D$92*Baseline!B$41))</f>
        <v>0.01071250862</v>
      </c>
      <c r="DZ839" s="86">
        <f>(BE839*Baseline!B$34) + (Baseline!F$90*(1-Baseline!F$91)*Baseline!B$35) + (Baseline!F$90*Baseline!F$91*((1-Baseline!F$92)*Baseline!B$40 + Baseline!F$92*Baseline!B$41))</f>
        <v>0.01402294427</v>
      </c>
      <c r="EA839" s="86">
        <f>(BJ839*Baseline!B$34) + (Baseline!H$90*(1-Baseline!H$91)*Baseline!B$35) + (Baseline!H$90*Baseline!H$91*((1-Baseline!H$92)*Baseline!B$40 + Baseline!H$92*Baseline!B$41))</f>
        <v>0.009314939148</v>
      </c>
      <c r="EB839" s="86">
        <f>( DX839*Baseline!B$7 + DY839*Baseline!B$11 + DZ839*Baseline!B$16 + EA839*Baseline!B$18 ) / Baseline!B$17</f>
        <v>0.009823777998</v>
      </c>
    </row>
    <row r="840">
      <c r="A840" s="73" t="s">
        <v>1016</v>
      </c>
      <c r="B840" s="85">
        <f>MIN( MAX( NORMINV( MCrands!B840, (B$5+B$4)/2, (B$5-B$4)/3.29 ), 0 ), 1 )</f>
        <v>0.5383635765</v>
      </c>
      <c r="C840" s="85">
        <f>MAX( NORMINV( MCrands!C840, (C$5+C$4)/2, (C$5-C$4)/3.29 ), 0 )</f>
        <v>2.314124128</v>
      </c>
      <c r="D840" s="83"/>
      <c r="E840" s="84">
        <f>Baseline!B$33 * (C840 * Baseline!B$68*Baseline!B$68/Baseline!B$75 + Baseline!B$46 * Baseline!B$54*Baseline!B$54/Baseline!B$76 + Baseline!B$47 * Baseline!B$55*Baseline!B$55/Baseline!B$77 + Baseline!B$56*Baseline!B$56/Baseline!B$78)</f>
        <v>0.00001643354545</v>
      </c>
      <c r="F840" s="84">
        <f>Baseline!B$33 * (C840 * Baseline!B$68*Baseline!B$59/Baseline!B$75 + Baseline!B$46 * Baseline!B$54*Baseline!B$69/Baseline!B$76 + Baseline!B$47 * Baseline!B$55*Baseline!B$57/Baseline!B$77 + Baseline!B$56*Baseline!B$58/Baseline!B$78)</f>
        <v>0.0000002388342089</v>
      </c>
      <c r="G840" s="85">
        <f>Baseline!B$33 * (C840 * Baseline!B$68*Baseline!B$60/Baseline!B$75 + Baseline!B$46 * Baseline!B$54*Baseline!B$61/Baseline!B$76 + Baseline!B$47 * Baseline!B$55*Baseline!B$70/Baseline!B$77 + Baseline!B$56*Baseline!B$62/Baseline!B$78)</f>
        <v>0.0000001998540515</v>
      </c>
      <c r="H840" s="84">
        <f>Baseline!B$33 * (C840 * Baseline!B$68*Baseline!B$63/Baseline!B$75 + Baseline!B$46 * Baseline!B$54*Baseline!B$64/Baseline!B$76 + Baseline!B$47 * Baseline!B$55*Baseline!B$65/Baseline!B$77 + Baseline!B$56*Baseline!B$71/Baseline!B$78)</f>
        <v>0.000000003632501518</v>
      </c>
      <c r="I840" s="84">
        <f>Baseline!B$33 * (C840 * Baseline!B$59*Baseline!B$68/Baseline!B$75 + Baseline!B$46 * Baseline!B$69*Baseline!B$54/Baseline!B$76 + Baseline!B$47 * Baseline!B$57*Baseline!B$55/Baseline!B$77 + Baseline!B$58*Baseline!B$56/Baseline!B$78)</f>
        <v>0.0000002388342089</v>
      </c>
      <c r="J840" s="85">
        <f>Baseline!B$33 * (C840 * Baseline!B$59*Baseline!B$59/Baseline!B$75 + Baseline!B$46 * Baseline!B$69*Baseline!B$69/Baseline!B$76 + Baseline!B$47 * Baseline!B$57*Baseline!B$57/Baseline!B$77 + Baseline!B$58*Baseline!B$58/Baseline!B$78)</f>
        <v>0.000002116574398</v>
      </c>
      <c r="K840" s="84">
        <f>Baseline!B$33 * (C840 * Baseline!B$59*Baseline!B$60/Baseline!B$75 + Baseline!B$46 * Baseline!B$69*Baseline!B$61/Baseline!B$76 + Baseline!B$47 * Baseline!B$57*Baseline!B$70/Baseline!B$77 + Baseline!B$58*Baseline!B$62/Baseline!B$78)</f>
        <v>0.00000001648970143</v>
      </c>
      <c r="L840" s="85">
        <f>Baseline!B$33 * (C840 * Baseline!B$59*Baseline!B$63/Baseline!B$75 + Baseline!B$46 * Baseline!B$69*Baseline!B$64/Baseline!B$76 + Baseline!B$47 * Baseline!B$57*Baseline!B$65/Baseline!B$77 + Baseline!B$58*Baseline!B$71/Baseline!B$78)</f>
        <v>0.00000001707278192</v>
      </c>
      <c r="M840" s="84">
        <f>Baseline!B$33 * (C840 * Baseline!B$60*Baseline!B$68/Baseline!B$75 + Baseline!B$46 * Baseline!B$61*Baseline!B$54/Baseline!B$76 + Baseline!B$47 * Baseline!B$70*Baseline!B$55/Baseline!B$77 + Baseline!B$62*Baseline!B$56/Baseline!B$78)</f>
        <v>0.0000001998540515</v>
      </c>
      <c r="N840" s="85">
        <f>Baseline!B$33 * (C840 * Baseline!B$60*Baseline!B$59/Baseline!B$75 + Baseline!B$46 * Baseline!B$61*Baseline!B$69/Baseline!B$76 + Baseline!B$47 * Baseline!B$70*Baseline!B$57/Baseline!B$77 + Baseline!B$62*Baseline!B$58/Baseline!B$78)</f>
        <v>0.00000001648970143</v>
      </c>
      <c r="O840" s="85">
        <f>Baseline!B$33 * (C840 * Baseline!B$60*Baseline!B$60/Baseline!B$75 + Baseline!B$46 * Baseline!B$61*Baseline!B$61/Baseline!B$76 + Baseline!B$47 * Baseline!B$70*Baseline!B$70/Baseline!B$77 + Baseline!B$62*Baseline!B$62/Baseline!B$78)</f>
        <v>0.000001589267319</v>
      </c>
      <c r="P840" s="84">
        <f>Baseline!B$33 * (C840 * Baseline!B$60*Baseline!B$63/Baseline!B$75 + Baseline!B$46 * Baseline!B$61*Baseline!B$64/Baseline!B$76 + Baseline!B$47 * Baseline!B$70*Baseline!B$65/Baseline!B$77 + Baseline!B$62*Baseline!B$71/Baseline!B$78)</f>
        <v>0.000000001956371329</v>
      </c>
      <c r="Q840" s="84">
        <f>Baseline!B$33 * (C840 * Baseline!B$63*Baseline!B$68/Baseline!B$75 + Baseline!B$46 * Baseline!B$64*Baseline!B$54/Baseline!B$76 + Baseline!B$47 * Baseline!B$65*Baseline!B$55/Baseline!B$77 + Baseline!B$71*Baseline!B$56/Baseline!B$78)</f>
        <v>0.000000003632501518</v>
      </c>
      <c r="R840" s="84">
        <f>Baseline!B$33 * (C840 * Baseline!B$63*Baseline!B$59/Baseline!B$75 + Baseline!B$46 * Baseline!B$64*Baseline!B$69/Baseline!B$76 + Baseline!B$47 * Baseline!B$65*Baseline!B$57/Baseline!B$77 + Baseline!B$71*Baseline!B$58/Baseline!B$78)</f>
        <v>0.00000001707278192</v>
      </c>
      <c r="S840" s="84">
        <f>Baseline!B$33 * (C840 * Baseline!B$63*Baseline!B$60/Baseline!B$75 + Baseline!B$46 * Baseline!B$64*Baseline!B$61/Baseline!B$76 + Baseline!B$47 * Baseline!B$65*Baseline!B$70/Baseline!B$77 + Baseline!B$71*Baseline!B$62/Baseline!B$78)</f>
        <v>0.000000001956371329</v>
      </c>
      <c r="T840" s="84">
        <f>Baseline!B$33 * (C840 * Baseline!B$63*Baseline!B$63/Baseline!B$75 + Baseline!B$46 * Baseline!B$64*Baseline!B$64/Baseline!B$76 + Baseline!B$47 * Baseline!B$65*Baseline!B$65/Baseline!B$77 + Baseline!B$71*Baseline!B$71/Baseline!B$78)</f>
        <v>0.00000009856721517</v>
      </c>
      <c r="U840" s="83"/>
      <c r="V840" s="84">
        <f>E840 * ( Baseline!B$89 * Baseline!B$7 )</f>
        <v>0.1705637682</v>
      </c>
      <c r="W840" s="84">
        <f>F840 * ( Baseline!D$89 * Baseline!B$11 )</f>
        <v>0.004405678087</v>
      </c>
      <c r="X840" s="84">
        <f>G840 * ( Baseline!F$89 * Baseline!B$16 )</f>
        <v>0.006941884498</v>
      </c>
      <c r="Y840" s="84">
        <f>H840 * ( Baseline!H$89 * Baseline!B$18 )</f>
        <v>0.001277454402</v>
      </c>
      <c r="Z840" s="86">
        <f t="shared" si="1"/>
        <v>0.1831887852</v>
      </c>
      <c r="AA840" s="84">
        <f>I840 * ( Baseline!B$89 * Baseline!B$7 )</f>
        <v>0.002478860254</v>
      </c>
      <c r="AB840" s="85">
        <f>J840 * ( Baseline!D$89 * Baseline!B$11 )</f>
        <v>0.03904359216</v>
      </c>
      <c r="AC840" s="85">
        <f>K840 * ( Baseline!F$89 * Baseline!B$16 )</f>
        <v>0.0005727659851</v>
      </c>
      <c r="AD840" s="85">
        <f>L840 * ( Baseline!F$89 * Baseline!B$16 )</f>
        <v>0.0005930191518</v>
      </c>
      <c r="AE840" s="86">
        <f t="shared" si="2"/>
        <v>0.04268823755</v>
      </c>
      <c r="AF840" s="86">
        <f>M840 * ( Baseline!B$89 * Baseline!B$7 )</f>
        <v>0.002074285201</v>
      </c>
      <c r="AG840" s="86">
        <f>N840 * ( Baseline!D$89 * Baseline!B$11 )</f>
        <v>0.0003041788552</v>
      </c>
      <c r="AH840" s="86">
        <f>O840 * ( Baseline!F$89 * Baseline!B$16 )</f>
        <v>0.05520283465</v>
      </c>
      <c r="AI840" s="86">
        <f>P840 * ( Baseline!H$89 * Baseline!B$18 )</f>
        <v>0.0006880038877</v>
      </c>
      <c r="AJ840" s="86">
        <f t="shared" si="3"/>
        <v>0.0582693026</v>
      </c>
      <c r="AK840" s="86">
        <f>Q840 * ( Baseline!B$89 * Baseline!B$7 )</f>
        <v>0.00003770173325</v>
      </c>
      <c r="AL840" s="86">
        <f>R840 * ( Baseline!D$89 * Baseline!B$11 )</f>
        <v>0.0003149347053</v>
      </c>
      <c r="AM840" s="86">
        <f>S840 * ( Baseline!F$89 * Baseline!B$16 )</f>
        <v>0.00006795410799</v>
      </c>
      <c r="AN840" s="86">
        <f>T840 * ( Baseline!H$89 * Baseline!B$18 )</f>
        <v>0.03466347428</v>
      </c>
      <c r="AO840" s="86">
        <f t="shared" si="4"/>
        <v>0.03508406483</v>
      </c>
      <c r="AP840" s="62"/>
      <c r="AQ840" s="86">
        <f>V840 * ( (1-Baseline!B$90-Baseline!B$89) + (1-B840)*Baseline!B$90 )</f>
        <v>0.08518916853</v>
      </c>
      <c r="AR840" s="86">
        <f>W840 * ( (1-Baseline!B$90-Baseline!B$89) + (1-B840)*Baseline!B$90 )</f>
        <v>0.002200444191</v>
      </c>
      <c r="AS840" s="86">
        <f>X840 * ( (1-Baseline!B$90-Baseline!B$89) + (1-B840)*Baseline!B$90 )</f>
        <v>0.003467168758</v>
      </c>
      <c r="AT840" s="86">
        <f>Y840 * ( (1-Baseline!B$90-Baseline!B$89) + (1-B840)*Baseline!B$90 )</f>
        <v>0.0006380327985</v>
      </c>
      <c r="AU840" s="86">
        <f t="shared" si="5"/>
        <v>0.09149481427</v>
      </c>
      <c r="AV840" s="86">
        <f>AA840 * ( (1-Baseline!D$90-Baseline!D$89) + (1-B840)*Baseline!D$90 )</f>
        <v>0.001859669513</v>
      </c>
      <c r="AW840" s="86">
        <f>AB840 * ( (1-Baseline!D$90-Baseline!D$89) + (1-B840)*Baseline!D$90 )</f>
        <v>0.02929095253</v>
      </c>
      <c r="AX840" s="86">
        <f>AC840 * ( (1-Baseline!D$90-Baseline!D$89) + (1-B840)*Baseline!D$90 )</f>
        <v>0.000429695639</v>
      </c>
      <c r="AY840" s="86">
        <f>AD840 * ( (1-Baseline!D$90-Baseline!D$89) + (1-B840)*Baseline!D$90 )</f>
        <v>0.0004448897979</v>
      </c>
      <c r="AZ840" s="86">
        <f t="shared" si="6"/>
        <v>0.03202520748</v>
      </c>
      <c r="BA840" s="86">
        <f>AF840 * ( (1-Baseline!F$90-Baseline!F$89) + (1-Baseline!B$36)*Baseline!F$90 )</f>
        <v>0.001492722008</v>
      </c>
      <c r="BB840" s="86">
        <f>AG840 * ( (1-Baseline!F$90-Baseline!F$89) + (1-Baseline!B$36)*Baseline!F$90 )</f>
        <v>0.0002188968379</v>
      </c>
      <c r="BC840" s="86">
        <f>AH840 * ( (1-Baseline!F$90-Baseline!F$89) + (1-Baseline!B$36)*Baseline!F$90 )</f>
        <v>0.03972572631</v>
      </c>
      <c r="BD840" s="86">
        <f>AI840 * ( (1-Baseline!F$90-Baseline!F$89) + (1-Baseline!B$36)*Baseline!F$90 )</f>
        <v>0.0004951096137</v>
      </c>
      <c r="BE840" s="86">
        <f t="shared" si="7"/>
        <v>0.04193245477</v>
      </c>
      <c r="BF840" s="86">
        <f>AK840 * ( (1-Baseline!H$90-Baseline!H$89) + (1-Baseline!B$36)*Baseline!H$90 )</f>
        <v>0.00002987183729</v>
      </c>
      <c r="BG840" s="86">
        <f>AL840 * ( (1-Baseline!H$90-Baseline!H$89) + (1-Baseline!B$36)*Baseline!H$90 )</f>
        <v>0.0002495290657</v>
      </c>
      <c r="BH840" s="86">
        <f>AM840 * ( (1-Baseline!H$90-Baseline!H$89) + (1-Baseline!B$36)*Baseline!H$90 )</f>
        <v>0.00005384139884</v>
      </c>
      <c r="BI840" s="86">
        <f>AN840 * ( (1-Baseline!H$90-Baseline!H$89) + (1-Baseline!B$36)*Baseline!H$90 )</f>
        <v>0.02746456394</v>
      </c>
      <c r="BJ840" s="86">
        <f t="shared" si="8"/>
        <v>0.02779780624</v>
      </c>
      <c r="BK840" s="62"/>
      <c r="BL840" s="86">
        <f t="shared" si="19"/>
        <v>0.9310819329</v>
      </c>
      <c r="BM840" s="86">
        <f t="shared" si="20"/>
        <v>0.02404993342</v>
      </c>
      <c r="BN840" s="86">
        <f t="shared" si="21"/>
        <v>0.0378947024</v>
      </c>
      <c r="BO840" s="86">
        <f t="shared" si="22"/>
        <v>0.006973431265</v>
      </c>
      <c r="BP840" s="86">
        <f t="shared" si="9"/>
        <v>1</v>
      </c>
      <c r="BQ840" s="86">
        <f t="shared" si="23"/>
        <v>0.05806892943</v>
      </c>
      <c r="BR840" s="86">
        <f t="shared" si="24"/>
        <v>0.9146217881</v>
      </c>
      <c r="BS840" s="86">
        <f t="shared" si="25"/>
        <v>0.01341741936</v>
      </c>
      <c r="BT840" s="86">
        <f t="shared" si="26"/>
        <v>0.01389186309</v>
      </c>
      <c r="BU840" s="86">
        <f t="shared" si="10"/>
        <v>1</v>
      </c>
      <c r="BV840" s="86">
        <f t="shared" si="27"/>
        <v>0.03559825</v>
      </c>
      <c r="BW840" s="86">
        <f t="shared" si="28"/>
        <v>0.005220224743</v>
      </c>
      <c r="BX840" s="86">
        <f t="shared" si="29"/>
        <v>0.9473742124</v>
      </c>
      <c r="BY840" s="86">
        <f t="shared" si="30"/>
        <v>0.01180731289</v>
      </c>
      <c r="BZ840" s="86">
        <f t="shared" si="11"/>
        <v>1</v>
      </c>
      <c r="CA840" s="86">
        <f t="shared" si="31"/>
        <v>0.001074611321</v>
      </c>
      <c r="CB840" s="86">
        <f t="shared" si="32"/>
        <v>0.008976574032</v>
      </c>
      <c r="CC840" s="86">
        <f t="shared" si="33"/>
        <v>0.00193689381</v>
      </c>
      <c r="CD840" s="86">
        <f t="shared" si="34"/>
        <v>0.9880119208</v>
      </c>
      <c r="CE840" s="86">
        <f t="shared" si="12"/>
        <v>1</v>
      </c>
      <c r="CF840" s="62"/>
      <c r="CG840" s="86">
        <f t="shared" si="35"/>
        <v>0.9310819329</v>
      </c>
      <c r="CH840" s="86">
        <f t="shared" si="36"/>
        <v>0.02404993342</v>
      </c>
      <c r="CI840" s="86">
        <f t="shared" si="37"/>
        <v>0.0378947024</v>
      </c>
      <c r="CJ840" s="86">
        <f t="shared" si="38"/>
        <v>0.006973431265</v>
      </c>
      <c r="CK840" s="86">
        <f t="shared" si="13"/>
        <v>1</v>
      </c>
      <c r="CL840" s="86">
        <f t="shared" si="39"/>
        <v>0.05806892943</v>
      </c>
      <c r="CM840" s="86">
        <f t="shared" si="40"/>
        <v>0.9146217881</v>
      </c>
      <c r="CN840" s="86">
        <f t="shared" si="41"/>
        <v>0.01341741936</v>
      </c>
      <c r="CO840" s="86">
        <f t="shared" si="42"/>
        <v>0.01389186309</v>
      </c>
      <c r="CP840" s="86">
        <f t="shared" si="14"/>
        <v>1</v>
      </c>
      <c r="CQ840" s="86">
        <f t="shared" si="43"/>
        <v>0.03559825</v>
      </c>
      <c r="CR840" s="86">
        <f t="shared" si="44"/>
        <v>0.005220224743</v>
      </c>
      <c r="CS840" s="86">
        <f t="shared" si="45"/>
        <v>0.9473742124</v>
      </c>
      <c r="CT840" s="86">
        <f t="shared" si="46"/>
        <v>0.01180731289</v>
      </c>
      <c r="CU840" s="86">
        <f t="shared" si="15"/>
        <v>1</v>
      </c>
      <c r="CV840" s="86">
        <f t="shared" si="47"/>
        <v>0.001074611321</v>
      </c>
      <c r="CW840" s="86">
        <f t="shared" si="48"/>
        <v>0.008976574032</v>
      </c>
      <c r="CX840" s="86">
        <f t="shared" si="49"/>
        <v>0.00193689381</v>
      </c>
      <c r="CY840" s="86">
        <f t="shared" si="50"/>
        <v>0.9880119208</v>
      </c>
      <c r="CZ840" s="86">
        <f t="shared" si="16"/>
        <v>1</v>
      </c>
      <c r="DA840" s="62"/>
      <c r="DB840" s="86">
        <f>(AQ840*Baseline!B$7 + AV840*Baseline!B$11 + BA840*Baseline!B$16 + BF840*Baseline!B$18)</f>
        <v>51673.66658</v>
      </c>
      <c r="DC840" s="86">
        <f>(AR840*Baseline!B$7 + AW840*Baseline!B$11 + BB840*Baseline!B$16 + BG840*Baseline!B$18)</f>
        <v>76042.73038</v>
      </c>
      <c r="DD840" s="86">
        <f>(AS840*Baseline!B$7 + AX840*Baseline!B$11 + BC840*Baseline!B$16 + BH840*Baseline!B$18)</f>
        <v>138157.255</v>
      </c>
      <c r="DE840" s="86">
        <f>(AT840*Baseline!B$7 + AY840*Baseline!B$11 + BD840*Baseline!B$16 + BI840*Baseline!B$18)</f>
        <v>1260547.041</v>
      </c>
      <c r="DF840" s="86">
        <f t="shared" si="17"/>
        <v>1526420.693</v>
      </c>
      <c r="DG840" s="62"/>
      <c r="DH840" s="86">
        <f t="shared" si="51"/>
        <v>0.03385283415</v>
      </c>
      <c r="DI840" s="86">
        <f t="shared" si="52"/>
        <v>0.04981767524</v>
      </c>
      <c r="DJ840" s="86">
        <f t="shared" si="53"/>
        <v>0.09051060141</v>
      </c>
      <c r="DK840" s="86">
        <f t="shared" si="54"/>
        <v>0.8258188892</v>
      </c>
      <c r="DL840" s="86">
        <f t="shared" si="18"/>
        <v>1</v>
      </c>
      <c r="DM840" s="62"/>
      <c r="DN840" s="86">
        <f>DH840 / (Baseline!B$7/Baseline!B$17)</f>
        <v>3.613567385</v>
      </c>
      <c r="DO840" s="86">
        <f>DI840 / (Baseline!B$11/Baseline!B$17)</f>
        <v>1.202622524</v>
      </c>
      <c r="DP840" s="86">
        <f>DJ840 / (Baseline!B$16/Baseline!B$17)</f>
        <v>1.398662321</v>
      </c>
      <c r="DQ840" s="86">
        <f>DK840 / (Baseline!B$18/Baseline!B$17)</f>
        <v>0.9336611593</v>
      </c>
      <c r="DR840" s="62"/>
      <c r="DS840" s="86">
        <f>DH840 / Baseline!H$117</f>
        <v>1.354354183</v>
      </c>
      <c r="DT840" s="86">
        <f>DI840 / Baseline!H$118</f>
        <v>1.121398472</v>
      </c>
      <c r="DU840" s="86">
        <f>DJ840 / Baseline!H$119</f>
        <v>1.082001234</v>
      </c>
      <c r="DV840" s="86">
        <f>DK840 / Baseline!H$120</f>
        <v>0.9750748197</v>
      </c>
      <c r="DW840" s="87"/>
      <c r="DX840" s="86">
        <f>(AU840*Baseline!B$34)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0.02625375339</v>
      </c>
      <c r="DY840" s="86">
        <f>(AZ840*Baseline!B$34) + (Baseline!D$90*(1-Baseline!D$91)*Baseline!B$35) + (Baseline!D$90*Baseline!D$91*((1-Baseline!D$92)*Baseline!B$40 + Baseline!D$92*Baseline!B$41))</f>
        <v>0.01121734912</v>
      </c>
      <c r="DZ840" s="86">
        <f>(BE840*Baseline!B$34) + (Baseline!F$90*(1-Baseline!F$91)*Baseline!B$35) + (Baseline!F$90*Baseline!F$91*((1-Baseline!F$92)*Baseline!B$40 + Baseline!F$92*Baseline!B$41))</f>
        <v>0.01402050822</v>
      </c>
      <c r="EA840" s="86">
        <f>(BJ840*Baseline!B$34) + (Baseline!H$90*(1-Baseline!H$91)*Baseline!B$35) + (Baseline!H$90*Baseline!H$91*((1-Baseline!H$92)*Baseline!B$40 + Baseline!H$92*Baseline!B$41))</f>
        <v>0.009314670936</v>
      </c>
      <c r="EB840" s="86">
        <f>( DX840*Baseline!B$7 + DY840*Baseline!B$11 + DZ840*Baseline!B$16 + EA840*Baseline!B$18 ) / Baseline!B$17</f>
        <v>0.009856702935</v>
      </c>
    </row>
    <row r="841">
      <c r="A841" s="73" t="s">
        <v>1017</v>
      </c>
      <c r="B841" s="85">
        <f>MIN( MAX( NORMINV( MCrands!B841, (B$5+B$4)/2, (B$5-B$4)/3.29 ), 0 ), 1 )</f>
        <v>0.4022417569</v>
      </c>
      <c r="C841" s="85">
        <f>MAX( NORMINV( MCrands!C841, (C$5+C$4)/2, (C$5-C$4)/3.29 ), 0 )</f>
        <v>3.148626558</v>
      </c>
      <c r="D841" s="83"/>
      <c r="E841" s="84">
        <f>Baseline!B$33 * (C841 * Baseline!B$68*Baseline!B$68/Baseline!B$75 + Baseline!B$46 * Baseline!B$54*Baseline!B$54/Baseline!B$76 + Baseline!B$47 * Baseline!B$55*Baseline!B$55/Baseline!B$77 + Baseline!B$56*Baseline!B$56/Baseline!B$78)</f>
        <v>0.00002234184269</v>
      </c>
      <c r="F841" s="84">
        <f>Baseline!B$33 * (C841 * Baseline!B$68*Baseline!B$59/Baseline!B$75 + Baseline!B$46 * Baseline!B$54*Baseline!B$69/Baseline!B$76 + Baseline!B$47 * Baseline!B$55*Baseline!B$57/Baseline!B$77 + Baseline!B$56*Baseline!B$58/Baseline!B$78)</f>
        <v>0.0000002397670979</v>
      </c>
      <c r="G841" s="85">
        <f>Baseline!B$33 * (C841 * Baseline!B$68*Baseline!B$60/Baseline!B$75 + Baseline!B$46 * Baseline!B$54*Baseline!B$61/Baseline!B$76 + Baseline!B$47 * Baseline!B$55*Baseline!B$70/Baseline!B$77 + Baseline!B$56*Baseline!B$62/Baseline!B$78)</f>
        <v>0.0000002021474038</v>
      </c>
      <c r="H841" s="84">
        <f>Baseline!B$33 * (C841 * Baseline!B$68*Baseline!B$63/Baseline!B$75 + Baseline!B$46 * Baseline!B$54*Baseline!B$64/Baseline!B$76 + Baseline!B$47 * Baseline!B$55*Baseline!B$65/Baseline!B$77 + Baseline!B$56*Baseline!B$71/Baseline!B$78)</f>
        <v>0.000000003861836739</v>
      </c>
      <c r="I841" s="84">
        <f>Baseline!B$33 * (C841 * Baseline!B$59*Baseline!B$68/Baseline!B$75 + Baseline!B$46 * Baseline!B$69*Baseline!B$54/Baseline!B$76 + Baseline!B$47 * Baseline!B$57*Baseline!B$55/Baseline!B$77 + Baseline!B$58*Baseline!B$56/Baseline!B$78)</f>
        <v>0.0000002397670979</v>
      </c>
      <c r="J841" s="85">
        <f>Baseline!B$33 * (C841 * Baseline!B$59*Baseline!B$59/Baseline!B$75 + Baseline!B$46 * Baseline!B$69*Baseline!B$69/Baseline!B$76 + Baseline!B$47 * Baseline!B$57*Baseline!B$57/Baseline!B$77 + Baseline!B$58*Baseline!B$58/Baseline!B$78)</f>
        <v>0.000002116574545</v>
      </c>
      <c r="K841" s="84">
        <f>Baseline!B$33 * (C841 * Baseline!B$59*Baseline!B$60/Baseline!B$75 + Baseline!B$46 * Baseline!B$69*Baseline!B$61/Baseline!B$76 + Baseline!B$47 * Baseline!B$57*Baseline!B$70/Baseline!B$77 + Baseline!B$58*Baseline!B$62/Baseline!B$78)</f>
        <v>0.00000001649006353</v>
      </c>
      <c r="L841" s="85">
        <f>Baseline!B$33 * (C841 * Baseline!B$59*Baseline!B$63/Baseline!B$75 + Baseline!B$46 * Baseline!B$69*Baseline!B$64/Baseline!B$76 + Baseline!B$47 * Baseline!B$57*Baseline!B$65/Baseline!B$77 + Baseline!B$58*Baseline!B$71/Baseline!B$78)</f>
        <v>0.00000001707281813</v>
      </c>
      <c r="M841" s="84">
        <f>Baseline!B$33 * (C841 * Baseline!B$60*Baseline!B$68/Baseline!B$75 + Baseline!B$46 * Baseline!B$61*Baseline!B$54/Baseline!B$76 + Baseline!B$47 * Baseline!B$70*Baseline!B$55/Baseline!B$77 + Baseline!B$62*Baseline!B$56/Baseline!B$78)</f>
        <v>0.0000002021474038</v>
      </c>
      <c r="N841" s="85">
        <f>Baseline!B$33 * (C841 * Baseline!B$60*Baseline!B$59/Baseline!B$75 + Baseline!B$46 * Baseline!B$61*Baseline!B$69/Baseline!B$76 + Baseline!B$47 * Baseline!B$70*Baseline!B$57/Baseline!B$77 + Baseline!B$62*Baseline!B$58/Baseline!B$78)</f>
        <v>0.00000001649006353</v>
      </c>
      <c r="O841" s="85">
        <f>Baseline!B$33 * (C841 * Baseline!B$60*Baseline!B$60/Baseline!B$75 + Baseline!B$46 * Baseline!B$61*Baseline!B$61/Baseline!B$76 + Baseline!B$47 * Baseline!B$70*Baseline!B$70/Baseline!B$77 + Baseline!B$62*Baseline!B$62/Baseline!B$78)</f>
        <v>0.000001589268209</v>
      </c>
      <c r="P841" s="84">
        <f>Baseline!B$33 * (C841 * Baseline!B$60*Baseline!B$63/Baseline!B$75 + Baseline!B$46 * Baseline!B$61*Baseline!B$64/Baseline!B$76 + Baseline!B$47 * Baseline!B$70*Baseline!B$65/Baseline!B$77 + Baseline!B$62*Baseline!B$71/Baseline!B$78)</f>
        <v>0.000000001956460347</v>
      </c>
      <c r="Q841" s="84">
        <f>Baseline!B$33 * (C841 * Baseline!B$63*Baseline!B$68/Baseline!B$75 + Baseline!B$46 * Baseline!B$64*Baseline!B$54/Baseline!B$76 + Baseline!B$47 * Baseline!B$65*Baseline!B$55/Baseline!B$77 + Baseline!B$71*Baseline!B$56/Baseline!B$78)</f>
        <v>0.000000003861836739</v>
      </c>
      <c r="R841" s="84">
        <f>Baseline!B$33 * (C841 * Baseline!B$63*Baseline!B$59/Baseline!B$75 + Baseline!B$46 * Baseline!B$64*Baseline!B$69/Baseline!B$76 + Baseline!B$47 * Baseline!B$65*Baseline!B$57/Baseline!B$77 + Baseline!B$71*Baseline!B$58/Baseline!B$78)</f>
        <v>0.00000001707281813</v>
      </c>
      <c r="S841" s="84">
        <f>Baseline!B$33 * (C841 * Baseline!B$63*Baseline!B$60/Baseline!B$75 + Baseline!B$46 * Baseline!B$64*Baseline!B$61/Baseline!B$76 + Baseline!B$47 * Baseline!B$65*Baseline!B$70/Baseline!B$77 + Baseline!B$71*Baseline!B$62/Baseline!B$78)</f>
        <v>0.000000001956460347</v>
      </c>
      <c r="T841" s="84">
        <f>Baseline!B$33 * (C841 * Baseline!B$63*Baseline!B$63/Baseline!B$75 + Baseline!B$46 * Baseline!B$64*Baseline!B$64/Baseline!B$76 + Baseline!B$47 * Baseline!B$65*Baseline!B$65/Baseline!B$77 + Baseline!B$71*Baseline!B$71/Baseline!B$78)</f>
        <v>0.00000009856722407</v>
      </c>
      <c r="U841" s="83"/>
      <c r="V841" s="84">
        <f>E841 * ( Baseline!B$89 * Baseline!B$7 )</f>
        <v>0.2318859852</v>
      </c>
      <c r="W841" s="84">
        <f>F841 * ( Baseline!D$89 * Baseline!B$11 )</f>
        <v>0.004422886714</v>
      </c>
      <c r="X841" s="84">
        <f>G841 * ( Baseline!F$89 * Baseline!B$16 )</f>
        <v>0.00702154356</v>
      </c>
      <c r="Y841" s="84">
        <f>H841 * ( Baseline!H$89 * Baseline!B$18 )</f>
        <v>0.001358105515</v>
      </c>
      <c r="Z841" s="86">
        <f t="shared" si="1"/>
        <v>0.244688521</v>
      </c>
      <c r="AA841" s="84">
        <f>I841 * ( Baseline!B$89 * Baseline!B$7 )</f>
        <v>0.002488542709</v>
      </c>
      <c r="AB841" s="85">
        <f>J841 * ( Baseline!D$89 * Baseline!B$11 )</f>
        <v>0.03904359488</v>
      </c>
      <c r="AC841" s="85">
        <f>K841 * ( Baseline!F$89 * Baseline!B$16 )</f>
        <v>0.0005727785628</v>
      </c>
      <c r="AD841" s="85">
        <f>L841 * ( Baseline!F$89 * Baseline!B$16 )</f>
        <v>0.0005930204095</v>
      </c>
      <c r="AE841" s="86">
        <f t="shared" si="2"/>
        <v>0.04269793656</v>
      </c>
      <c r="AF841" s="86">
        <f>M841 * ( Baseline!B$89 * Baseline!B$7 )</f>
        <v>0.002098087904</v>
      </c>
      <c r="AG841" s="86">
        <f>N841 * ( Baseline!D$89 * Baseline!B$11 )</f>
        <v>0.0003041855348</v>
      </c>
      <c r="AH841" s="86">
        <f>O841 * ( Baseline!F$89 * Baseline!B$16 )</f>
        <v>0.05520286557</v>
      </c>
      <c r="AI841" s="86">
        <f>P841 * ( Baseline!H$89 * Baseline!B$18 )</f>
        <v>0.0006880351931</v>
      </c>
      <c r="AJ841" s="86">
        <f t="shared" si="3"/>
        <v>0.05829317421</v>
      </c>
      <c r="AK841" s="86">
        <f>Q841 * ( Baseline!B$89 * Baseline!B$7 )</f>
        <v>0.00004008200352</v>
      </c>
      <c r="AL841" s="86">
        <f>R841 * ( Baseline!D$89 * Baseline!B$11 )</f>
        <v>0.0003149353732</v>
      </c>
      <c r="AM841" s="86">
        <f>S841 * ( Baseline!F$89 * Baseline!B$16 )</f>
        <v>0.00006795720002</v>
      </c>
      <c r="AN841" s="86">
        <f>T841 * ( Baseline!H$89 * Baseline!B$18 )</f>
        <v>0.03466347741</v>
      </c>
      <c r="AO841" s="86">
        <f t="shared" si="4"/>
        <v>0.03508645199</v>
      </c>
      <c r="AP841" s="62"/>
      <c r="AQ841" s="86">
        <f>V841 * ( (1-Baseline!B$90-Baseline!B$89) + (1-B841)*Baseline!B$90 )</f>
        <v>0.1439095639</v>
      </c>
      <c r="AR841" s="86">
        <f>W841 * ( (1-Baseline!B$90-Baseline!B$89) + (1-B841)*Baseline!B$90 )</f>
        <v>0.002744864885</v>
      </c>
      <c r="AS841" s="86">
        <f>X841 * ( (1-Baseline!B$90-Baseline!B$89) + (1-B841)*Baseline!B$90 )</f>
        <v>0.004357603892</v>
      </c>
      <c r="AT841" s="86">
        <f>Y841 * ( (1-Baseline!B$90-Baseline!B$89) + (1-B841)*Baseline!B$90 )</f>
        <v>0.0008428468506</v>
      </c>
      <c r="AU841" s="86">
        <f t="shared" si="5"/>
        <v>0.1518548795</v>
      </c>
      <c r="AV841" s="86">
        <f>AA841 * ( (1-Baseline!D$90-Baseline!D$89) + (1-B841)*Baseline!D$90 )</f>
        <v>0.002018691145</v>
      </c>
      <c r="AW841" s="86">
        <f>AB841 * ( (1-Baseline!D$90-Baseline!D$89) + (1-B841)*Baseline!D$90 )</f>
        <v>0.03167193353</v>
      </c>
      <c r="AX841" s="86">
        <f>AC841 * ( (1-Baseline!D$90-Baseline!D$89) + (1-B841)*Baseline!D$90 )</f>
        <v>0.0004646345867</v>
      </c>
      <c r="AY841" s="86">
        <f>AD841 * ( (1-Baseline!D$90-Baseline!D$89) + (1-B841)*Baseline!D$90 )</f>
        <v>0.0004810546532</v>
      </c>
      <c r="AZ841" s="86">
        <f t="shared" si="6"/>
        <v>0.03463631392</v>
      </c>
      <c r="BA841" s="86">
        <f>AF841 * ( (1-Baseline!F$90-Baseline!F$89) + (1-Baseline!B$36)*Baseline!F$90 )</f>
        <v>0.001509851194</v>
      </c>
      <c r="BB841" s="86">
        <f>AG841 * ( (1-Baseline!F$90-Baseline!F$89) + (1-Baseline!B$36)*Baseline!F$90 )</f>
        <v>0.0002189016448</v>
      </c>
      <c r="BC841" s="86">
        <f>AH841 * ( (1-Baseline!F$90-Baseline!F$89) + (1-Baseline!B$36)*Baseline!F$90 )</f>
        <v>0.03972574856</v>
      </c>
      <c r="BD841" s="86">
        <f>AI841 * ( (1-Baseline!F$90-Baseline!F$89) + (1-Baseline!B$36)*Baseline!F$90 )</f>
        <v>0.0004951321421</v>
      </c>
      <c r="BE841" s="86">
        <f t="shared" si="7"/>
        <v>0.04194963354</v>
      </c>
      <c r="BF841" s="86">
        <f>AK841 * ( (1-Baseline!H$90-Baseline!H$89) + (1-Baseline!B$36)*Baseline!H$90 )</f>
        <v>0.00003175777303</v>
      </c>
      <c r="BG841" s="86">
        <f>AL841 * ( (1-Baseline!H$90-Baseline!H$89) + (1-Baseline!B$36)*Baseline!H$90 )</f>
        <v>0.0002495295949</v>
      </c>
      <c r="BH841" s="86">
        <f>AM841 * ( (1-Baseline!H$90-Baseline!H$89) + (1-Baseline!B$36)*Baseline!H$90 )</f>
        <v>0.00005384384872</v>
      </c>
      <c r="BI841" s="86">
        <f>AN841 * ( (1-Baseline!H$90-Baseline!H$89) + (1-Baseline!B$36)*Baseline!H$90 )</f>
        <v>0.02746456642</v>
      </c>
      <c r="BJ841" s="86">
        <f t="shared" si="8"/>
        <v>0.02779969764</v>
      </c>
      <c r="BK841" s="62"/>
      <c r="BL841" s="86">
        <f t="shared" si="19"/>
        <v>0.947678233</v>
      </c>
      <c r="BM841" s="86">
        <f t="shared" si="20"/>
        <v>0.01807557909</v>
      </c>
      <c r="BN841" s="86">
        <f t="shared" si="21"/>
        <v>0.02869584372</v>
      </c>
      <c r="BO841" s="86">
        <f t="shared" si="22"/>
        <v>0.005550344205</v>
      </c>
      <c r="BP841" s="86">
        <f t="shared" si="9"/>
        <v>1</v>
      </c>
      <c r="BQ841" s="86">
        <f t="shared" si="23"/>
        <v>0.05828250519</v>
      </c>
      <c r="BR841" s="86">
        <f t="shared" si="24"/>
        <v>0.9144140917</v>
      </c>
      <c r="BS841" s="86">
        <f t="shared" si="25"/>
        <v>0.01341466612</v>
      </c>
      <c r="BT841" s="86">
        <f t="shared" si="26"/>
        <v>0.01388873696</v>
      </c>
      <c r="BU841" s="86">
        <f t="shared" si="10"/>
        <v>1</v>
      </c>
      <c r="BV841" s="86">
        <f t="shared" si="27"/>
        <v>0.03599199962</v>
      </c>
      <c r="BW841" s="86">
        <f t="shared" si="28"/>
        <v>0.005218201599</v>
      </c>
      <c r="BX841" s="86">
        <f t="shared" si="29"/>
        <v>0.9469867841</v>
      </c>
      <c r="BY841" s="86">
        <f t="shared" si="30"/>
        <v>0.01180301472</v>
      </c>
      <c r="BZ841" s="86">
        <f t="shared" si="11"/>
        <v>1</v>
      </c>
      <c r="CA841" s="86">
        <f t="shared" si="31"/>
        <v>0.001142378361</v>
      </c>
      <c r="CB841" s="86">
        <f t="shared" si="32"/>
        <v>0.008975982335</v>
      </c>
      <c r="CC841" s="86">
        <f t="shared" si="33"/>
        <v>0.001936850156</v>
      </c>
      <c r="CD841" s="86">
        <f t="shared" si="34"/>
        <v>0.9879447891</v>
      </c>
      <c r="CE841" s="86">
        <f t="shared" si="12"/>
        <v>1</v>
      </c>
      <c r="CF841" s="62"/>
      <c r="CG841" s="86">
        <f t="shared" si="35"/>
        <v>0.947678233</v>
      </c>
      <c r="CH841" s="86">
        <f t="shared" si="36"/>
        <v>0.01807557909</v>
      </c>
      <c r="CI841" s="86">
        <f t="shared" si="37"/>
        <v>0.02869584372</v>
      </c>
      <c r="CJ841" s="86">
        <f t="shared" si="38"/>
        <v>0.005550344205</v>
      </c>
      <c r="CK841" s="86">
        <f t="shared" si="13"/>
        <v>1</v>
      </c>
      <c r="CL841" s="86">
        <f t="shared" si="39"/>
        <v>0.05828250519</v>
      </c>
      <c r="CM841" s="86">
        <f t="shared" si="40"/>
        <v>0.9144140917</v>
      </c>
      <c r="CN841" s="86">
        <f t="shared" si="41"/>
        <v>0.01341466612</v>
      </c>
      <c r="CO841" s="86">
        <f t="shared" si="42"/>
        <v>0.01388873696</v>
      </c>
      <c r="CP841" s="86">
        <f t="shared" si="14"/>
        <v>1</v>
      </c>
      <c r="CQ841" s="86">
        <f t="shared" si="43"/>
        <v>0.03599199962</v>
      </c>
      <c r="CR841" s="86">
        <f t="shared" si="44"/>
        <v>0.005218201599</v>
      </c>
      <c r="CS841" s="86">
        <f t="shared" si="45"/>
        <v>0.9469867841</v>
      </c>
      <c r="CT841" s="86">
        <f t="shared" si="46"/>
        <v>0.01180301472</v>
      </c>
      <c r="CU841" s="86">
        <f t="shared" si="15"/>
        <v>1</v>
      </c>
      <c r="CV841" s="86">
        <f t="shared" si="47"/>
        <v>0.001142378361</v>
      </c>
      <c r="CW841" s="86">
        <f t="shared" si="48"/>
        <v>0.008975982335</v>
      </c>
      <c r="CX841" s="86">
        <f t="shared" si="49"/>
        <v>0.001936850156</v>
      </c>
      <c r="CY841" s="86">
        <f t="shared" si="50"/>
        <v>0.9879447891</v>
      </c>
      <c r="CZ841" s="86">
        <f t="shared" si="16"/>
        <v>1</v>
      </c>
      <c r="DA841" s="62"/>
      <c r="DB841" s="86">
        <f>(AQ841*Baseline!B$7 + AV841*Baseline!B$11 + BA841*Baseline!B$16 + BF841*Baseline!B$18)</f>
        <v>80637.83339</v>
      </c>
      <c r="DC841" s="86">
        <f>(AR841*Baseline!B$7 + AW841*Baseline!B$11 + BB841*Baseline!B$16 + BG841*Baseline!B$18)</f>
        <v>81412.95708</v>
      </c>
      <c r="DD841" s="86">
        <f>(AS841*Baseline!B$7 + AX841*Baseline!B$11 + BC841*Baseline!B$16 + BH841*Baseline!B$18)</f>
        <v>138664.2312</v>
      </c>
      <c r="DE841" s="86">
        <f>(AT841*Baseline!B$7 + AY841*Baseline!B$11 + BD841*Baseline!B$16 + BI841*Baseline!B$18)</f>
        <v>1260724.123</v>
      </c>
      <c r="DF841" s="86">
        <f t="shared" si="17"/>
        <v>1561439.144</v>
      </c>
      <c r="DG841" s="62"/>
      <c r="DH841" s="86">
        <f t="shared" si="51"/>
        <v>0.05164327645</v>
      </c>
      <c r="DI841" s="86">
        <f t="shared" si="52"/>
        <v>0.05213969265</v>
      </c>
      <c r="DJ841" s="86">
        <f t="shared" si="53"/>
        <v>0.08880540217</v>
      </c>
      <c r="DK841" s="86">
        <f t="shared" si="54"/>
        <v>0.8074116287</v>
      </c>
      <c r="DL841" s="86">
        <f t="shared" si="18"/>
        <v>1</v>
      </c>
      <c r="DM841" s="62"/>
      <c r="DN841" s="86">
        <f>DH841 / (Baseline!B$7/Baseline!B$17)</f>
        <v>5.512580086</v>
      </c>
      <c r="DO841" s="86">
        <f>DI841 / (Baseline!B$11/Baseline!B$17)</f>
        <v>1.258677136</v>
      </c>
      <c r="DP841" s="86">
        <f>DJ841 / (Baseline!B$16/Baseline!B$17)</f>
        <v>1.372311839</v>
      </c>
      <c r="DQ841" s="86">
        <f>DK841 / (Baseline!B$18/Baseline!B$17)</f>
        <v>0.9128501263</v>
      </c>
      <c r="DR841" s="62"/>
      <c r="DS841" s="86">
        <f>DH841 / Baseline!H$117</f>
        <v>2.06609843</v>
      </c>
      <c r="DT841" s="86">
        <f>DI841 / Baseline!H$118</f>
        <v>1.173667205</v>
      </c>
      <c r="DU841" s="86">
        <f>DJ841 / Baseline!H$119</f>
        <v>1.061616575</v>
      </c>
      <c r="DV841" s="86">
        <f>DK841 / Baseline!H$120</f>
        <v>0.9533406884</v>
      </c>
      <c r="DW841" s="87"/>
      <c r="DX841" s="86">
        <f>(AU841*Baseline!B$34)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0.03530776318</v>
      </c>
      <c r="DY841" s="86">
        <f>(AZ841*Baseline!B$34) + (Baseline!D$90*(1-Baseline!D$91)*Baseline!B$35) + (Baseline!D$90*Baseline!D$91*((1-Baseline!D$92)*Baseline!B$40 + Baseline!D$92*Baseline!B$41))</f>
        <v>0.01160901509</v>
      </c>
      <c r="DZ841" s="86">
        <f>(BE841*Baseline!B$34) + (Baseline!F$90*(1-Baseline!F$91)*Baseline!B$35) + (Baseline!F$90*Baseline!F$91*((1-Baseline!F$92)*Baseline!B$40 + Baseline!F$92*Baseline!B$41))</f>
        <v>0.01402308503</v>
      </c>
      <c r="EA841" s="86">
        <f>(BJ841*Baseline!B$34) + (Baseline!H$90*(1-Baseline!H$91)*Baseline!B$35) + (Baseline!H$90*Baseline!H$91*((1-Baseline!H$92)*Baseline!B$40 + Baseline!H$92*Baseline!B$41))</f>
        <v>0.009314954646</v>
      </c>
      <c r="EB841" s="86">
        <f>( DX841*Baseline!B$7 + DY841*Baseline!B$11 + DZ841*Baseline!B$16 + EA841*Baseline!B$18 ) / Baseline!B$17</f>
        <v>0.009958165381</v>
      </c>
    </row>
    <row r="842">
      <c r="A842" s="73" t="s">
        <v>1018</v>
      </c>
      <c r="B842" s="85">
        <f>MIN( MAX( NORMINV( MCrands!B842, (B$5+B$4)/2, (B$5-B$4)/3.29 ), 0 ), 1 )</f>
        <v>0.3898285016</v>
      </c>
      <c r="C842" s="85">
        <f>MAX( NORMINV( MCrands!C842, (C$5+C$4)/2, (C$5-C$4)/3.29 ), 0 )</f>
        <v>3.042756367</v>
      </c>
      <c r="D842" s="83"/>
      <c r="E842" s="84">
        <f>Baseline!B$33 * (C842 * Baseline!B$68*Baseline!B$68/Baseline!B$75 + Baseline!B$46 * Baseline!B$54*Baseline!B$54/Baseline!B$76 + Baseline!B$47 * Baseline!B$55*Baseline!B$55/Baseline!B$77 + Baseline!B$56*Baseline!B$56/Baseline!B$78)</f>
        <v>0.0000215922792</v>
      </c>
      <c r="F842" s="84">
        <f>Baseline!B$33 * (C842 * Baseline!B$68*Baseline!B$59/Baseline!B$75 + Baseline!B$46 * Baseline!B$54*Baseline!B$69/Baseline!B$76 + Baseline!B$47 * Baseline!B$55*Baseline!B$57/Baseline!B$77 + Baseline!B$56*Baseline!B$58/Baseline!B$78)</f>
        <v>0.0000002396487458</v>
      </c>
      <c r="G842" s="85">
        <f>Baseline!B$33 * (C842 * Baseline!B$68*Baseline!B$60/Baseline!B$75 + Baseline!B$46 * Baseline!B$54*Baseline!B$61/Baseline!B$76 + Baseline!B$47 * Baseline!B$55*Baseline!B$70/Baseline!B$77 + Baseline!B$56*Baseline!B$62/Baseline!B$78)</f>
        <v>0.0000002018564548</v>
      </c>
      <c r="H842" s="84">
        <f>Baseline!B$33 * (C842 * Baseline!B$68*Baseline!B$63/Baseline!B$75 + Baseline!B$46 * Baseline!B$54*Baseline!B$64/Baseline!B$76 + Baseline!B$47 * Baseline!B$55*Baseline!B$65/Baseline!B$77 + Baseline!B$56*Baseline!B$71/Baseline!B$78)</f>
        <v>0.000000003832741841</v>
      </c>
      <c r="I842" s="84">
        <f>Baseline!B$33 * (C842 * Baseline!B$59*Baseline!B$68/Baseline!B$75 + Baseline!B$46 * Baseline!B$69*Baseline!B$54/Baseline!B$76 + Baseline!B$47 * Baseline!B$57*Baseline!B$55/Baseline!B$77 + Baseline!B$58*Baseline!B$56/Baseline!B$78)</f>
        <v>0.0000002396487458</v>
      </c>
      <c r="J842" s="85">
        <f>Baseline!B$33 * (C842 * Baseline!B$59*Baseline!B$59/Baseline!B$75 + Baseline!B$46 * Baseline!B$69*Baseline!B$69/Baseline!B$76 + Baseline!B$47 * Baseline!B$57*Baseline!B$57/Baseline!B$77 + Baseline!B$58*Baseline!B$58/Baseline!B$78)</f>
        <v>0.000002116574527</v>
      </c>
      <c r="K842" s="84">
        <f>Baseline!B$33 * (C842 * Baseline!B$59*Baseline!B$60/Baseline!B$75 + Baseline!B$46 * Baseline!B$69*Baseline!B$61/Baseline!B$76 + Baseline!B$47 * Baseline!B$57*Baseline!B$70/Baseline!B$77 + Baseline!B$58*Baseline!B$62/Baseline!B$78)</f>
        <v>0.00000001649001759</v>
      </c>
      <c r="L842" s="85">
        <f>Baseline!B$33 * (C842 * Baseline!B$59*Baseline!B$63/Baseline!B$75 + Baseline!B$46 * Baseline!B$69*Baseline!B$64/Baseline!B$76 + Baseline!B$47 * Baseline!B$57*Baseline!B$65/Baseline!B$77 + Baseline!B$58*Baseline!B$71/Baseline!B$78)</f>
        <v>0.00000001707281353</v>
      </c>
      <c r="M842" s="84">
        <f>Baseline!B$33 * (C842 * Baseline!B$60*Baseline!B$68/Baseline!B$75 + Baseline!B$46 * Baseline!B$61*Baseline!B$54/Baseline!B$76 + Baseline!B$47 * Baseline!B$70*Baseline!B$55/Baseline!B$77 + Baseline!B$62*Baseline!B$56/Baseline!B$78)</f>
        <v>0.0000002018564548</v>
      </c>
      <c r="N842" s="85">
        <f>Baseline!B$33 * (C842 * Baseline!B$60*Baseline!B$59/Baseline!B$75 + Baseline!B$46 * Baseline!B$61*Baseline!B$69/Baseline!B$76 + Baseline!B$47 * Baseline!B$70*Baseline!B$57/Baseline!B$77 + Baseline!B$62*Baseline!B$58/Baseline!B$78)</f>
        <v>0.00000001649001759</v>
      </c>
      <c r="O842" s="85">
        <f>Baseline!B$33 * (C842 * Baseline!B$60*Baseline!B$60/Baseline!B$75 + Baseline!B$46 * Baseline!B$61*Baseline!B$61/Baseline!B$76 + Baseline!B$47 * Baseline!B$70*Baseline!B$70/Baseline!B$77 + Baseline!B$62*Baseline!B$62/Baseline!B$78)</f>
        <v>0.000001589268096</v>
      </c>
      <c r="P842" s="84">
        <f>Baseline!B$33 * (C842 * Baseline!B$60*Baseline!B$63/Baseline!B$75 + Baseline!B$46 * Baseline!B$61*Baseline!B$64/Baseline!B$76 + Baseline!B$47 * Baseline!B$70*Baseline!B$65/Baseline!B$77 + Baseline!B$62*Baseline!B$71/Baseline!B$78)</f>
        <v>0.000000001956449054</v>
      </c>
      <c r="Q842" s="84">
        <f>Baseline!B$33 * (C842 * Baseline!B$63*Baseline!B$68/Baseline!B$75 + Baseline!B$46 * Baseline!B$64*Baseline!B$54/Baseline!B$76 + Baseline!B$47 * Baseline!B$65*Baseline!B$55/Baseline!B$77 + Baseline!B$71*Baseline!B$56/Baseline!B$78)</f>
        <v>0.000000003832741841</v>
      </c>
      <c r="R842" s="84">
        <f>Baseline!B$33 * (C842 * Baseline!B$63*Baseline!B$59/Baseline!B$75 + Baseline!B$46 * Baseline!B$64*Baseline!B$69/Baseline!B$76 + Baseline!B$47 * Baseline!B$65*Baseline!B$57/Baseline!B$77 + Baseline!B$71*Baseline!B$58/Baseline!B$78)</f>
        <v>0.00000001707281353</v>
      </c>
      <c r="S842" s="84">
        <f>Baseline!B$33 * (C842 * Baseline!B$63*Baseline!B$60/Baseline!B$75 + Baseline!B$46 * Baseline!B$64*Baseline!B$61/Baseline!B$76 + Baseline!B$47 * Baseline!B$65*Baseline!B$70/Baseline!B$77 + Baseline!B$71*Baseline!B$62/Baseline!B$78)</f>
        <v>0.000000001956449054</v>
      </c>
      <c r="T842" s="84">
        <f>Baseline!B$33 * (C842 * Baseline!B$63*Baseline!B$63/Baseline!B$75 + Baseline!B$46 * Baseline!B$64*Baseline!B$64/Baseline!B$76 + Baseline!B$47 * Baseline!B$65*Baseline!B$65/Baseline!B$77 + Baseline!B$71*Baseline!B$71/Baseline!B$78)</f>
        <v>0.00000009856722294</v>
      </c>
      <c r="U842" s="83"/>
      <c r="V842" s="84">
        <f>E842 * ( Baseline!B$89 * Baseline!B$7 )</f>
        <v>0.2241062658</v>
      </c>
      <c r="W842" s="84">
        <f>F842 * ( Baseline!D$89 * Baseline!B$11 )</f>
        <v>0.00442070352</v>
      </c>
      <c r="X842" s="84">
        <f>G842 * ( Baseline!F$89 * Baseline!B$16 )</f>
        <v>0.007011437514</v>
      </c>
      <c r="Y842" s="84">
        <f>H842 * ( Baseline!H$89 * Baseline!B$18 )</f>
        <v>0.001347873611</v>
      </c>
      <c r="Z842" s="86">
        <f t="shared" si="1"/>
        <v>0.2368862804</v>
      </c>
      <c r="AA842" s="84">
        <f>I842 * ( Baseline!B$89 * Baseline!B$7 )</f>
        <v>0.002487314332</v>
      </c>
      <c r="AB842" s="85">
        <f>J842 * ( Baseline!D$89 * Baseline!B$11 )</f>
        <v>0.03904359453</v>
      </c>
      <c r="AC842" s="85">
        <f>K842 * ( Baseline!F$89 * Baseline!B$16 )</f>
        <v>0.0005727769671</v>
      </c>
      <c r="AD842" s="85">
        <f>L842 * ( Baseline!F$89 * Baseline!B$16 )</f>
        <v>0.00059302025</v>
      </c>
      <c r="AE842" s="86">
        <f t="shared" si="2"/>
        <v>0.04269670608</v>
      </c>
      <c r="AF842" s="86">
        <f>M842 * ( Baseline!B$89 * Baseline!B$7 )</f>
        <v>0.002095068144</v>
      </c>
      <c r="AG842" s="86">
        <f>N842 * ( Baseline!D$89 * Baseline!B$11 )</f>
        <v>0.0003041846874</v>
      </c>
      <c r="AH842" s="86">
        <f>O842 * ( Baseline!F$89 * Baseline!B$16 )</f>
        <v>0.05520286165</v>
      </c>
      <c r="AI842" s="86">
        <f>P842 * ( Baseline!H$89 * Baseline!B$18 )</f>
        <v>0.0006880312215</v>
      </c>
      <c r="AJ842" s="86">
        <f t="shared" si="3"/>
        <v>0.0582901457</v>
      </c>
      <c r="AK842" s="86">
        <f>Q842 * ( Baseline!B$89 * Baseline!B$7 )</f>
        <v>0.00003978002757</v>
      </c>
      <c r="AL842" s="86">
        <f>R842 * ( Baseline!D$89 * Baseline!B$11 )</f>
        <v>0.0003149352885</v>
      </c>
      <c r="AM842" s="86">
        <f>S842 * ( Baseline!F$89 * Baseline!B$16 )</f>
        <v>0.00006795680774</v>
      </c>
      <c r="AN842" s="86">
        <f>T842 * ( Baseline!H$89 * Baseline!B$18 )</f>
        <v>0.03466347701</v>
      </c>
      <c r="AO842" s="86">
        <f t="shared" si="4"/>
        <v>0.03508614914</v>
      </c>
      <c r="AP842" s="62"/>
      <c r="AQ842" s="86">
        <f>V842 * ( (1-Baseline!B$90-Baseline!B$89) + (1-B842)*Baseline!B$90 )</f>
        <v>0.141557313</v>
      </c>
      <c r="AR842" s="86">
        <f>W842 * ( (1-Baseline!B$90-Baseline!B$89) + (1-B842)*Baseline!B$90 )</f>
        <v>0.00279234902</v>
      </c>
      <c r="AS842" s="86">
        <f>X842 * ( (1-Baseline!B$90-Baseline!B$89) + (1-B842)*Baseline!B$90 )</f>
        <v>0.00442879297</v>
      </c>
      <c r="AT842" s="86">
        <f>Y842 * ( (1-Baseline!B$90-Baseline!B$89) + (1-B842)*Baseline!B$90 )</f>
        <v>0.0008513879159</v>
      </c>
      <c r="AU842" s="86">
        <f t="shared" si="5"/>
        <v>0.1496298429</v>
      </c>
      <c r="AV842" s="86">
        <f>AA842 * ( (1-Baseline!D$90-Baseline!D$89) + (1-B842)*Baseline!D$90 )</f>
        <v>0.002031526993</v>
      </c>
      <c r="AW842" s="86">
        <f>AB842 * ( (1-Baseline!D$90-Baseline!D$89) + (1-B842)*Baseline!D$90 )</f>
        <v>0.03188906008</v>
      </c>
      <c r="AX842" s="86">
        <f>AC842 * ( (1-Baseline!D$90-Baseline!D$89) + (1-B842)*Baseline!D$90 )</f>
        <v>0.0004678185842</v>
      </c>
      <c r="AY842" s="86">
        <f>AD842 * ( (1-Baseline!D$90-Baseline!D$89) + (1-B842)*Baseline!D$90 )</f>
        <v>0.0004843523914</v>
      </c>
      <c r="AZ842" s="86">
        <f t="shared" si="6"/>
        <v>0.03487275805</v>
      </c>
      <c r="BA842" s="86">
        <f>AF842 * ( (1-Baseline!F$90-Baseline!F$89) + (1-Baseline!B$36)*Baseline!F$90 )</f>
        <v>0.001507678079</v>
      </c>
      <c r="BB842" s="86">
        <f>AG842 * ( (1-Baseline!F$90-Baseline!F$89) + (1-Baseline!B$36)*Baseline!F$90 )</f>
        <v>0.000218901035</v>
      </c>
      <c r="BC842" s="86">
        <f>AH842 * ( (1-Baseline!F$90-Baseline!F$89) + (1-Baseline!B$36)*Baseline!F$90 )</f>
        <v>0.03972574574</v>
      </c>
      <c r="BD842" s="86">
        <f>AI842 * ( (1-Baseline!F$90-Baseline!F$89) + (1-Baseline!B$36)*Baseline!F$90 )</f>
        <v>0.000495129284</v>
      </c>
      <c r="BE842" s="86">
        <f t="shared" si="7"/>
        <v>0.04194745413</v>
      </c>
      <c r="BF842" s="86">
        <f>AK842 * ( (1-Baseline!H$90-Baseline!H$89) + (1-Baseline!B$36)*Baseline!H$90 )</f>
        <v>0.00003151851144</v>
      </c>
      <c r="BG842" s="86">
        <f>AL842 * ( (1-Baseline!H$90-Baseline!H$89) + (1-Baseline!B$36)*Baseline!H$90 )</f>
        <v>0.0002495295278</v>
      </c>
      <c r="BH842" s="86">
        <f>AM842 * ( (1-Baseline!H$90-Baseline!H$89) + (1-Baseline!B$36)*Baseline!H$90 )</f>
        <v>0.00005384353791</v>
      </c>
      <c r="BI842" s="86">
        <f>AN842 * ( (1-Baseline!H$90-Baseline!H$89) + (1-Baseline!B$36)*Baseline!H$90 )</f>
        <v>0.02746456611</v>
      </c>
      <c r="BJ842" s="86">
        <f t="shared" si="8"/>
        <v>0.02779945768</v>
      </c>
      <c r="BK842" s="62"/>
      <c r="BL842" s="86">
        <f t="shared" si="19"/>
        <v>0.9460500008</v>
      </c>
      <c r="BM842" s="86">
        <f t="shared" si="20"/>
        <v>0.01866171191</v>
      </c>
      <c r="BN842" s="86">
        <f t="shared" si="21"/>
        <v>0.02959832668</v>
      </c>
      <c r="BO842" s="86">
        <f t="shared" si="22"/>
        <v>0.005689960636</v>
      </c>
      <c r="BP842" s="86">
        <f t="shared" si="9"/>
        <v>1</v>
      </c>
      <c r="BQ842" s="86">
        <f t="shared" si="23"/>
        <v>0.05825541501</v>
      </c>
      <c r="BR842" s="86">
        <f t="shared" si="24"/>
        <v>0.9144404362</v>
      </c>
      <c r="BS842" s="86">
        <f t="shared" si="25"/>
        <v>0.01341501534</v>
      </c>
      <c r="BT842" s="86">
        <f t="shared" si="26"/>
        <v>0.01388913348</v>
      </c>
      <c r="BU842" s="86">
        <f t="shared" si="10"/>
        <v>1</v>
      </c>
      <c r="BV842" s="86">
        <f t="shared" si="27"/>
        <v>0.03594206394</v>
      </c>
      <c r="BW842" s="86">
        <f t="shared" si="28"/>
        <v>0.005218458176</v>
      </c>
      <c r="BX842" s="86">
        <f t="shared" si="29"/>
        <v>0.9470359181</v>
      </c>
      <c r="BY842" s="86">
        <f t="shared" si="30"/>
        <v>0.01180355982</v>
      </c>
      <c r="BZ842" s="86">
        <f t="shared" si="11"/>
        <v>1</v>
      </c>
      <c r="CA842" s="86">
        <f t="shared" si="31"/>
        <v>0.001133781522</v>
      </c>
      <c r="CB842" s="86">
        <f t="shared" si="32"/>
        <v>0.008976057397</v>
      </c>
      <c r="CC842" s="86">
        <f t="shared" si="33"/>
        <v>0.001936855694</v>
      </c>
      <c r="CD842" s="86">
        <f t="shared" si="34"/>
        <v>0.9879533054</v>
      </c>
      <c r="CE842" s="86">
        <f t="shared" si="12"/>
        <v>1</v>
      </c>
      <c r="CF842" s="62"/>
      <c r="CG842" s="86">
        <f t="shared" si="35"/>
        <v>0.9460500008</v>
      </c>
      <c r="CH842" s="86">
        <f t="shared" si="36"/>
        <v>0.01866171191</v>
      </c>
      <c r="CI842" s="86">
        <f t="shared" si="37"/>
        <v>0.02959832668</v>
      </c>
      <c r="CJ842" s="86">
        <f t="shared" si="38"/>
        <v>0.005689960636</v>
      </c>
      <c r="CK842" s="86">
        <f t="shared" si="13"/>
        <v>1</v>
      </c>
      <c r="CL842" s="86">
        <f t="shared" si="39"/>
        <v>0.05825541501</v>
      </c>
      <c r="CM842" s="86">
        <f t="shared" si="40"/>
        <v>0.9144404362</v>
      </c>
      <c r="CN842" s="86">
        <f t="shared" si="41"/>
        <v>0.01341501534</v>
      </c>
      <c r="CO842" s="86">
        <f t="shared" si="42"/>
        <v>0.01388913348</v>
      </c>
      <c r="CP842" s="86">
        <f t="shared" si="14"/>
        <v>1</v>
      </c>
      <c r="CQ842" s="86">
        <f t="shared" si="43"/>
        <v>0.03594206394</v>
      </c>
      <c r="CR842" s="86">
        <f t="shared" si="44"/>
        <v>0.005218458176</v>
      </c>
      <c r="CS842" s="86">
        <f t="shared" si="45"/>
        <v>0.9470359181</v>
      </c>
      <c r="CT842" s="86">
        <f t="shared" si="46"/>
        <v>0.01180355982</v>
      </c>
      <c r="CU842" s="86">
        <f t="shared" si="15"/>
        <v>1</v>
      </c>
      <c r="CV842" s="86">
        <f t="shared" si="47"/>
        <v>0.001133781522</v>
      </c>
      <c r="CW842" s="86">
        <f t="shared" si="48"/>
        <v>0.008976057397</v>
      </c>
      <c r="CX842" s="86">
        <f t="shared" si="49"/>
        <v>0.001936855694</v>
      </c>
      <c r="CY842" s="86">
        <f t="shared" si="50"/>
        <v>0.9879533054</v>
      </c>
      <c r="CZ842" s="86">
        <f t="shared" si="16"/>
        <v>1</v>
      </c>
      <c r="DA842" s="62"/>
      <c r="DB842" s="86">
        <f>(AQ842*Baseline!B$7 + AV842*Baseline!B$11 + BA842*Baseline!B$16 + BF842*Baseline!B$18)</f>
        <v>79506.28251</v>
      </c>
      <c r="DC842" s="86">
        <f>(AR842*Baseline!B$7 + AW842*Baseline!B$11 + BB842*Baseline!B$16 + BG842*Baseline!B$18)</f>
        <v>81901.62138</v>
      </c>
      <c r="DD842" s="86">
        <f>(AS842*Baseline!B$7 + AX842*Baseline!B$11 + BC842*Baseline!B$16 + BH842*Baseline!B$18)</f>
        <v>138705.5624</v>
      </c>
      <c r="DE842" s="86">
        <f>(AT842*Baseline!B$7 + AY842*Baseline!B$11 + BD842*Baseline!B$16 + BI842*Baseline!B$18)</f>
        <v>1260735.313</v>
      </c>
      <c r="DF842" s="86">
        <f t="shared" si="17"/>
        <v>1560848.78</v>
      </c>
      <c r="DG842" s="62"/>
      <c r="DH842" s="86">
        <f t="shared" si="51"/>
        <v>0.05093785096</v>
      </c>
      <c r="DI842" s="86">
        <f t="shared" si="52"/>
        <v>0.05247248962</v>
      </c>
      <c r="DJ842" s="86">
        <f t="shared" si="53"/>
        <v>0.08886547131</v>
      </c>
      <c r="DK842" s="86">
        <f t="shared" si="54"/>
        <v>0.8077241881</v>
      </c>
      <c r="DL842" s="86">
        <f t="shared" si="18"/>
        <v>1</v>
      </c>
      <c r="DM842" s="62"/>
      <c r="DN842" s="86">
        <f>DH842 / (Baseline!B$7/Baseline!B$17)</f>
        <v>5.437280556</v>
      </c>
      <c r="DO842" s="86">
        <f>DI842 / (Baseline!B$11/Baseline!B$17)</f>
        <v>1.266711014</v>
      </c>
      <c r="DP842" s="86">
        <f>DJ842 / (Baseline!B$16/Baseline!B$17)</f>
        <v>1.373240089</v>
      </c>
      <c r="DQ842" s="86">
        <f>DK842 / (Baseline!B$18/Baseline!B$17)</f>
        <v>0.9132035023</v>
      </c>
      <c r="DR842" s="62"/>
      <c r="DS842" s="86">
        <f>DH842 / Baseline!H$117</f>
        <v>2.037876392</v>
      </c>
      <c r="DT842" s="86">
        <f>DI842 / Baseline!H$118</f>
        <v>1.181158482</v>
      </c>
      <c r="DU842" s="86">
        <f>DJ842 / Baseline!H$119</f>
        <v>1.062334667</v>
      </c>
      <c r="DV842" s="86">
        <f>DK842 / Baseline!H$120</f>
        <v>0.9537097387</v>
      </c>
      <c r="DW842" s="87"/>
      <c r="DX842" s="86">
        <f>(AU842*Baseline!B$34)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0.03497400768</v>
      </c>
      <c r="DY842" s="86">
        <f>(AZ842*Baseline!B$34) + (Baseline!D$90*(1-Baseline!D$91)*Baseline!B$35) + (Baseline!D$90*Baseline!D$91*((1-Baseline!D$92)*Baseline!B$40 + Baseline!D$92*Baseline!B$41))</f>
        <v>0.01164448171</v>
      </c>
      <c r="DZ842" s="86">
        <f>(BE842*Baseline!B$34) + (Baseline!F$90*(1-Baseline!F$91)*Baseline!B$35) + (Baseline!F$90*Baseline!F$91*((1-Baseline!F$92)*Baseline!B$40 + Baseline!F$92*Baseline!B$41))</f>
        <v>0.01402275812</v>
      </c>
      <c r="EA842" s="86">
        <f>(BJ842*Baseline!B$34) + (Baseline!H$90*(1-Baseline!H$91)*Baseline!B$35) + (Baseline!H$90*Baseline!H$91*((1-Baseline!H$92)*Baseline!B$40 + Baseline!H$92*Baseline!B$41))</f>
        <v>0.009314918653</v>
      </c>
      <c r="EB842" s="86">
        <f>( DX842*Baseline!B$7 + DY842*Baseline!B$11 + DZ842*Baseline!B$16 + EA842*Baseline!B$18 ) / Baseline!B$17</f>
        <v>0.009956454859</v>
      </c>
    </row>
    <row r="843">
      <c r="A843" s="73" t="s">
        <v>1019</v>
      </c>
      <c r="B843" s="85">
        <f>MIN( MAX( NORMINV( MCrands!B843, (B$5+B$4)/2, (B$5-B$4)/3.29 ), 0 ), 1 )</f>
        <v>0.3562138909</v>
      </c>
      <c r="C843" s="85">
        <f>MAX( NORMINV( MCrands!C843, (C$5+C$4)/2, (C$5-C$4)/3.29 ), 0 )</f>
        <v>2.622480123</v>
      </c>
      <c r="D843" s="83"/>
      <c r="E843" s="84">
        <f>Baseline!B$33 * (C843 * Baseline!B$68*Baseline!B$68/Baseline!B$75 + Baseline!B$46 * Baseline!B$54*Baseline!B$54/Baseline!B$76 + Baseline!B$47 * Baseline!B$55*Baseline!B$55/Baseline!B$77 + Baseline!B$56*Baseline!B$56/Baseline!B$78)</f>
        <v>0.0000186167133</v>
      </c>
      <c r="F843" s="84">
        <f>Baseline!B$33 * (C843 * Baseline!B$68*Baseline!B$59/Baseline!B$75 + Baseline!B$46 * Baseline!B$54*Baseline!B$69/Baseline!B$76 + Baseline!B$47 * Baseline!B$55*Baseline!B$57/Baseline!B$77 + Baseline!B$56*Baseline!B$58/Baseline!B$78)</f>
        <v>0.0000002391789196</v>
      </c>
      <c r="G843" s="85">
        <f>Baseline!B$33 * (C843 * Baseline!B$68*Baseline!B$60/Baseline!B$75 + Baseline!B$46 * Baseline!B$54*Baseline!B$61/Baseline!B$76 + Baseline!B$47 * Baseline!B$55*Baseline!B$70/Baseline!B$77 + Baseline!B$56*Baseline!B$62/Baseline!B$78)</f>
        <v>0.0000002007014654</v>
      </c>
      <c r="H843" s="84">
        <f>Baseline!B$33 * (C843 * Baseline!B$68*Baseline!B$63/Baseline!B$75 + Baseline!B$46 * Baseline!B$54*Baseline!B$64/Baseline!B$76 + Baseline!B$47 * Baseline!B$55*Baseline!B$65/Baseline!B$77 + Baseline!B$56*Baseline!B$71/Baseline!B$78)</f>
        <v>0.000000003717242901</v>
      </c>
      <c r="I843" s="84">
        <f>Baseline!B$33 * (C843 * Baseline!B$59*Baseline!B$68/Baseline!B$75 + Baseline!B$46 * Baseline!B$69*Baseline!B$54/Baseline!B$76 + Baseline!B$47 * Baseline!B$57*Baseline!B$55/Baseline!B$77 + Baseline!B$58*Baseline!B$56/Baseline!B$78)</f>
        <v>0.0000002391789196</v>
      </c>
      <c r="J843" s="85">
        <f>Baseline!B$33 * (C843 * Baseline!B$59*Baseline!B$59/Baseline!B$75 + Baseline!B$46 * Baseline!B$69*Baseline!B$69/Baseline!B$76 + Baseline!B$47 * Baseline!B$57*Baseline!B$57/Baseline!B$77 + Baseline!B$58*Baseline!B$58/Baseline!B$78)</f>
        <v>0.000002116574452</v>
      </c>
      <c r="K843" s="84">
        <f>Baseline!B$33 * (C843 * Baseline!B$59*Baseline!B$60/Baseline!B$75 + Baseline!B$46 * Baseline!B$69*Baseline!B$61/Baseline!B$76 + Baseline!B$47 * Baseline!B$57*Baseline!B$70/Baseline!B$77 + Baseline!B$58*Baseline!B$62/Baseline!B$78)</f>
        <v>0.00000001648983523</v>
      </c>
      <c r="L843" s="85">
        <f>Baseline!B$33 * (C843 * Baseline!B$59*Baseline!B$63/Baseline!B$75 + Baseline!B$46 * Baseline!B$69*Baseline!B$64/Baseline!B$76 + Baseline!B$47 * Baseline!B$57*Baseline!B$65/Baseline!B$77 + Baseline!B$58*Baseline!B$71/Baseline!B$78)</f>
        <v>0.0000000170727953</v>
      </c>
      <c r="M843" s="84">
        <f>Baseline!B$33 * (C843 * Baseline!B$60*Baseline!B$68/Baseline!B$75 + Baseline!B$46 * Baseline!B$61*Baseline!B$54/Baseline!B$76 + Baseline!B$47 * Baseline!B$70*Baseline!B$55/Baseline!B$77 + Baseline!B$62*Baseline!B$56/Baseline!B$78)</f>
        <v>0.0000002007014654</v>
      </c>
      <c r="N843" s="85">
        <f>Baseline!B$33 * (C843 * Baseline!B$60*Baseline!B$59/Baseline!B$75 + Baseline!B$46 * Baseline!B$61*Baseline!B$69/Baseline!B$76 + Baseline!B$47 * Baseline!B$70*Baseline!B$57/Baseline!B$77 + Baseline!B$62*Baseline!B$58/Baseline!B$78)</f>
        <v>0.00000001648983523</v>
      </c>
      <c r="O843" s="85">
        <f>Baseline!B$33 * (C843 * Baseline!B$60*Baseline!B$60/Baseline!B$75 + Baseline!B$46 * Baseline!B$61*Baseline!B$61/Baseline!B$76 + Baseline!B$47 * Baseline!B$70*Baseline!B$70/Baseline!B$77 + Baseline!B$62*Baseline!B$62/Baseline!B$78)</f>
        <v>0.000001589267648</v>
      </c>
      <c r="P843" s="84">
        <f>Baseline!B$33 * (C843 * Baseline!B$60*Baseline!B$63/Baseline!B$75 + Baseline!B$46 * Baseline!B$61*Baseline!B$64/Baseline!B$76 + Baseline!B$47 * Baseline!B$70*Baseline!B$65/Baseline!B$77 + Baseline!B$62*Baseline!B$71/Baseline!B$78)</f>
        <v>0.000000001956404222</v>
      </c>
      <c r="Q843" s="84">
        <f>Baseline!B$33 * (C843 * Baseline!B$63*Baseline!B$68/Baseline!B$75 + Baseline!B$46 * Baseline!B$64*Baseline!B$54/Baseline!B$76 + Baseline!B$47 * Baseline!B$65*Baseline!B$55/Baseline!B$77 + Baseline!B$71*Baseline!B$56/Baseline!B$78)</f>
        <v>0.000000003717242901</v>
      </c>
      <c r="R843" s="84">
        <f>Baseline!B$33 * (C843 * Baseline!B$63*Baseline!B$59/Baseline!B$75 + Baseline!B$46 * Baseline!B$64*Baseline!B$69/Baseline!B$76 + Baseline!B$47 * Baseline!B$65*Baseline!B$57/Baseline!B$77 + Baseline!B$71*Baseline!B$58/Baseline!B$78)</f>
        <v>0.0000000170727953</v>
      </c>
      <c r="S843" s="84">
        <f>Baseline!B$33 * (C843 * Baseline!B$63*Baseline!B$60/Baseline!B$75 + Baseline!B$46 * Baseline!B$64*Baseline!B$61/Baseline!B$76 + Baseline!B$47 * Baseline!B$65*Baseline!B$70/Baseline!B$77 + Baseline!B$71*Baseline!B$62/Baseline!B$78)</f>
        <v>0.000000001956404222</v>
      </c>
      <c r="T843" s="84">
        <f>Baseline!B$33 * (C843 * Baseline!B$63*Baseline!B$63/Baseline!B$75 + Baseline!B$46 * Baseline!B$64*Baseline!B$64/Baseline!B$76 + Baseline!B$47 * Baseline!B$65*Baseline!B$65/Baseline!B$77 + Baseline!B$71*Baseline!B$71/Baseline!B$78)</f>
        <v>0.00000009856721846</v>
      </c>
      <c r="U843" s="83"/>
      <c r="V843" s="84">
        <f>E843 * ( Baseline!B$89 * Baseline!B$7 )</f>
        <v>0.1932228673</v>
      </c>
      <c r="W843" s="84">
        <f>F843 * ( Baseline!D$89 * Baseline!B$11 )</f>
        <v>0.004412036826</v>
      </c>
      <c r="X843" s="84">
        <f>G843 * ( Baseline!F$89 * Baseline!B$16 )</f>
        <v>0.006971319223</v>
      </c>
      <c r="Y843" s="84">
        <f>H843 * ( Baseline!H$89 * Baseline!B$18 )</f>
        <v>0.001307255698</v>
      </c>
      <c r="Z843" s="86">
        <f t="shared" si="1"/>
        <v>0.2059134791</v>
      </c>
      <c r="AA843" s="84">
        <f>I843 * ( Baseline!B$89 * Baseline!B$7 )</f>
        <v>0.002482438006</v>
      </c>
      <c r="AB843" s="85">
        <f>J843 * ( Baseline!D$89 * Baseline!B$11 )</f>
        <v>0.03904359316</v>
      </c>
      <c r="AC843" s="85">
        <f>K843 * ( Baseline!F$89 * Baseline!B$16 )</f>
        <v>0.0005727706326</v>
      </c>
      <c r="AD843" s="85">
        <f>L843 * ( Baseline!F$89 * Baseline!B$16 )</f>
        <v>0.0005930196165</v>
      </c>
      <c r="AE843" s="86">
        <f t="shared" si="2"/>
        <v>0.04269182142</v>
      </c>
      <c r="AF843" s="86">
        <f>M843 * ( Baseline!B$89 * Baseline!B$7 )</f>
        <v>0.002083080509</v>
      </c>
      <c r="AG843" s="86">
        <f>N843 * ( Baseline!D$89 * Baseline!B$11 )</f>
        <v>0.0003041813234</v>
      </c>
      <c r="AH843" s="86">
        <f>O843 * ( Baseline!F$89 * Baseline!B$16 )</f>
        <v>0.05520284608</v>
      </c>
      <c r="AI843" s="86">
        <f>P843 * ( Baseline!H$89 * Baseline!B$18 )</f>
        <v>0.0006880154553</v>
      </c>
      <c r="AJ843" s="86">
        <f t="shared" si="3"/>
        <v>0.05827812337</v>
      </c>
      <c r="AK843" s="86">
        <f>Q843 * ( Baseline!B$89 * Baseline!B$7 )</f>
        <v>0.00003858126407</v>
      </c>
      <c r="AL843" s="86">
        <f>R843 * ( Baseline!D$89 * Baseline!B$11 )</f>
        <v>0.0003149349521</v>
      </c>
      <c r="AM843" s="86">
        <f>S843 * ( Baseline!F$89 * Baseline!B$16 )</f>
        <v>0.00006795525052</v>
      </c>
      <c r="AN843" s="86">
        <f>T843 * ( Baseline!H$89 * Baseline!B$18 )</f>
        <v>0.03466347544</v>
      </c>
      <c r="AO843" s="86">
        <f t="shared" si="4"/>
        <v>0.0350849469</v>
      </c>
      <c r="AP843" s="62"/>
      <c r="AQ843" s="86">
        <f>V843 * ( (1-Baseline!B$90-Baseline!B$89) + (1-B843)*Baseline!B$90 )</f>
        <v>0.1278303822</v>
      </c>
      <c r="AR843" s="86">
        <f>W843 * ( (1-Baseline!B$90-Baseline!B$89) + (1-B843)*Baseline!B$90 )</f>
        <v>0.002918869602</v>
      </c>
      <c r="AS843" s="86">
        <f>X843 * ( (1-Baseline!B$90-Baseline!B$89) + (1-B843)*Baseline!B$90 )</f>
        <v>0.004612013128</v>
      </c>
      <c r="AT843" s="86">
        <f>Y843 * ( (1-Baseline!B$90-Baseline!B$89) + (1-B843)*Baseline!B$90 )</f>
        <v>0.0008648406779</v>
      </c>
      <c r="AU843" s="86">
        <f t="shared" si="5"/>
        <v>0.1362261056</v>
      </c>
      <c r="AV843" s="86">
        <f>AA843 * ( (1-Baseline!D$90-Baseline!D$89) + (1-B843)*Baseline!D$90 )</f>
        <v>0.00206492812</v>
      </c>
      <c r="AW843" s="86">
        <f>AB843 * ( (1-Baseline!D$90-Baseline!D$89) + (1-B843)*Baseline!D$90 )</f>
        <v>0.03247702993</v>
      </c>
      <c r="AX843" s="86">
        <f>AC843 * ( (1-Baseline!D$90-Baseline!D$89) + (1-B843)*Baseline!D$90 )</f>
        <v>0.0004764389614</v>
      </c>
      <c r="AY843" s="86">
        <f>AD843 * ( (1-Baseline!D$90-Baseline!D$89) + (1-B843)*Baseline!D$90 )</f>
        <v>0.0004932823614</v>
      </c>
      <c r="AZ843" s="86">
        <f t="shared" si="6"/>
        <v>0.03551167937</v>
      </c>
      <c r="BA843" s="86">
        <f>AF843 * ( (1-Baseline!F$90-Baseline!F$89) + (1-Baseline!B$36)*Baseline!F$90 )</f>
        <v>0.001499051393</v>
      </c>
      <c r="BB843" s="86">
        <f>AG843 * ( (1-Baseline!F$90-Baseline!F$89) + (1-Baseline!B$36)*Baseline!F$90 )</f>
        <v>0.0002188986141</v>
      </c>
      <c r="BC843" s="86">
        <f>AH843 * ( (1-Baseline!F$90-Baseline!F$89) + (1-Baseline!B$36)*Baseline!F$90 )</f>
        <v>0.03972573453</v>
      </c>
      <c r="BD843" s="86">
        <f>AI843 * ( (1-Baseline!F$90-Baseline!F$89) + (1-Baseline!B$36)*Baseline!F$90 )</f>
        <v>0.0004951179382</v>
      </c>
      <c r="BE843" s="86">
        <f t="shared" si="7"/>
        <v>0.04193880247</v>
      </c>
      <c r="BF843" s="86">
        <f>AK843 * ( (1-Baseline!H$90-Baseline!H$89) + (1-Baseline!B$36)*Baseline!H$90 )</f>
        <v>0.00003056870715</v>
      </c>
      <c r="BG843" s="86">
        <f>AL843 * ( (1-Baseline!H$90-Baseline!H$89) + (1-Baseline!B$36)*Baseline!H$90 )</f>
        <v>0.0002495292612</v>
      </c>
      <c r="BH843" s="86">
        <f>AM843 * ( (1-Baseline!H$90-Baseline!H$89) + (1-Baseline!B$36)*Baseline!H$90 )</f>
        <v>0.00005384230409</v>
      </c>
      <c r="BI843" s="86">
        <f>AN843 * ( (1-Baseline!H$90-Baseline!H$89) + (1-Baseline!B$36)*Baseline!H$90 )</f>
        <v>0.02746456486</v>
      </c>
      <c r="BJ843" s="86">
        <f t="shared" si="8"/>
        <v>0.02779850513</v>
      </c>
      <c r="BK843" s="62"/>
      <c r="BL843" s="86">
        <f t="shared" si="19"/>
        <v>0.9383692034</v>
      </c>
      <c r="BM843" s="86">
        <f t="shared" si="20"/>
        <v>0.02142665379</v>
      </c>
      <c r="BN843" s="86">
        <f t="shared" si="21"/>
        <v>0.03385557494</v>
      </c>
      <c r="BO843" s="86">
        <f t="shared" si="22"/>
        <v>0.006348567875</v>
      </c>
      <c r="BP843" s="86">
        <f t="shared" si="9"/>
        <v>1</v>
      </c>
      <c r="BQ843" s="86">
        <f t="shared" si="23"/>
        <v>0.05814785886</v>
      </c>
      <c r="BR843" s="86">
        <f t="shared" si="24"/>
        <v>0.9145450315</v>
      </c>
      <c r="BS843" s="86">
        <f t="shared" si="25"/>
        <v>0.01341640187</v>
      </c>
      <c r="BT843" s="86">
        <f t="shared" si="26"/>
        <v>0.01389070779</v>
      </c>
      <c r="BU843" s="86">
        <f t="shared" si="10"/>
        <v>1</v>
      </c>
      <c r="BV843" s="86">
        <f t="shared" si="27"/>
        <v>0.03574378152</v>
      </c>
      <c r="BW843" s="86">
        <f t="shared" si="28"/>
        <v>0.00521947698</v>
      </c>
      <c r="BX843" s="86">
        <f t="shared" si="29"/>
        <v>0.9472310172</v>
      </c>
      <c r="BY843" s="86">
        <f t="shared" si="30"/>
        <v>0.01180572427</v>
      </c>
      <c r="BZ843" s="86">
        <f t="shared" si="11"/>
        <v>1</v>
      </c>
      <c r="CA843" s="86">
        <f t="shared" si="31"/>
        <v>0.001099652913</v>
      </c>
      <c r="CB843" s="86">
        <f t="shared" si="32"/>
        <v>0.008976355385</v>
      </c>
      <c r="CC843" s="86">
        <f t="shared" si="33"/>
        <v>0.001936877679</v>
      </c>
      <c r="CD843" s="86">
        <f t="shared" si="34"/>
        <v>0.987987114</v>
      </c>
      <c r="CE843" s="86">
        <f t="shared" si="12"/>
        <v>1</v>
      </c>
      <c r="CF843" s="62"/>
      <c r="CG843" s="86">
        <f t="shared" si="35"/>
        <v>0.9383692034</v>
      </c>
      <c r="CH843" s="86">
        <f t="shared" si="36"/>
        <v>0.02142665379</v>
      </c>
      <c r="CI843" s="86">
        <f t="shared" si="37"/>
        <v>0.03385557494</v>
      </c>
      <c r="CJ843" s="86">
        <f t="shared" si="38"/>
        <v>0.006348567875</v>
      </c>
      <c r="CK843" s="86">
        <f t="shared" si="13"/>
        <v>1</v>
      </c>
      <c r="CL843" s="86">
        <f t="shared" si="39"/>
        <v>0.05814785886</v>
      </c>
      <c r="CM843" s="86">
        <f t="shared" si="40"/>
        <v>0.9145450315</v>
      </c>
      <c r="CN843" s="86">
        <f t="shared" si="41"/>
        <v>0.01341640187</v>
      </c>
      <c r="CO843" s="86">
        <f t="shared" si="42"/>
        <v>0.01389070779</v>
      </c>
      <c r="CP843" s="86">
        <f t="shared" si="14"/>
        <v>1</v>
      </c>
      <c r="CQ843" s="86">
        <f t="shared" si="43"/>
        <v>0.03574378152</v>
      </c>
      <c r="CR843" s="86">
        <f t="shared" si="44"/>
        <v>0.00521947698</v>
      </c>
      <c r="CS843" s="86">
        <f t="shared" si="45"/>
        <v>0.9472310172</v>
      </c>
      <c r="CT843" s="86">
        <f t="shared" si="46"/>
        <v>0.01180572427</v>
      </c>
      <c r="CU843" s="86">
        <f t="shared" si="15"/>
        <v>1</v>
      </c>
      <c r="CV843" s="86">
        <f t="shared" si="47"/>
        <v>0.001099652913</v>
      </c>
      <c r="CW843" s="86">
        <f t="shared" si="48"/>
        <v>0.008976355385</v>
      </c>
      <c r="CX843" s="86">
        <f t="shared" si="49"/>
        <v>0.001936877679</v>
      </c>
      <c r="CY843" s="86">
        <f t="shared" si="50"/>
        <v>0.987987114</v>
      </c>
      <c r="CZ843" s="86">
        <f t="shared" si="16"/>
        <v>1</v>
      </c>
      <c r="DA843" s="62"/>
      <c r="DB843" s="86">
        <f>(AQ843*Baseline!B$7 + AV843*Baseline!B$11 + BA843*Baseline!B$16 + BF843*Baseline!B$18)</f>
        <v>72847.95826</v>
      </c>
      <c r="DC843" s="86">
        <f>(AR843*Baseline!B$7 + AW843*Baseline!B$11 + BB843*Baseline!B$16 + BG843*Baseline!B$18)</f>
        <v>83223.89663</v>
      </c>
      <c r="DD843" s="86">
        <f>(AS843*Baseline!B$7 + AX843*Baseline!B$11 + BC843*Baseline!B$16 + BH843*Baseline!B$18)</f>
        <v>138812.8171</v>
      </c>
      <c r="DE843" s="86">
        <f>(AT843*Baseline!B$7 + AY843*Baseline!B$11 + BD843*Baseline!B$16 + BI843*Baseline!B$18)</f>
        <v>1260760.893</v>
      </c>
      <c r="DF843" s="86">
        <f t="shared" si="17"/>
        <v>1555645.565</v>
      </c>
      <c r="DG843" s="62"/>
      <c r="DH843" s="86">
        <f t="shared" si="51"/>
        <v>0.04682812067</v>
      </c>
      <c r="DI843" s="86">
        <f t="shared" si="52"/>
        <v>0.05349798083</v>
      </c>
      <c r="DJ843" s="86">
        <f t="shared" si="53"/>
        <v>0.08923164771</v>
      </c>
      <c r="DK843" s="86">
        <f t="shared" si="54"/>
        <v>0.8104422508</v>
      </c>
      <c r="DL843" s="86">
        <f t="shared" si="18"/>
        <v>1</v>
      </c>
      <c r="DM843" s="62"/>
      <c r="DN843" s="86">
        <f>DH843 / (Baseline!B$7/Baseline!B$17)</f>
        <v>4.998593878</v>
      </c>
      <c r="DO843" s="86">
        <f>DI843 / (Baseline!B$11/Baseline!B$17)</f>
        <v>1.291466863</v>
      </c>
      <c r="DP843" s="86">
        <f>DJ843 / (Baseline!B$16/Baseline!B$17)</f>
        <v>1.378898621</v>
      </c>
      <c r="DQ843" s="86">
        <f>DK843 / (Baseline!B$18/Baseline!B$17)</f>
        <v>0.9162765121</v>
      </c>
      <c r="DR843" s="62"/>
      <c r="DS843" s="86">
        <f>DH843 / Baseline!H$117</f>
        <v>1.873457945</v>
      </c>
      <c r="DT843" s="86">
        <f>DI843 / Baseline!H$118</f>
        <v>1.204242343</v>
      </c>
      <c r="DU843" s="86">
        <f>DJ843 / Baseline!H$119</f>
        <v>1.066712091</v>
      </c>
      <c r="DV843" s="86">
        <f>DK843 / Baseline!H$120</f>
        <v>0.9569190556</v>
      </c>
      <c r="DW843" s="87"/>
      <c r="DX843" s="86">
        <f>(AU843*Baseline!B$34)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0.03296344709</v>
      </c>
      <c r="DY843" s="86">
        <f>(AZ843*Baseline!B$34) + (Baseline!D$90*(1-Baseline!D$91)*Baseline!B$35) + (Baseline!D$90*Baseline!D$91*((1-Baseline!D$92)*Baseline!B$40 + Baseline!D$92*Baseline!B$41))</f>
        <v>0.01174031991</v>
      </c>
      <c r="DZ843" s="86">
        <f>(BE843*Baseline!B$34) + (Baseline!F$90*(1-Baseline!F$91)*Baseline!B$35) + (Baseline!F$90*Baseline!F$91*((1-Baseline!F$92)*Baseline!B$40 + Baseline!F$92*Baseline!B$41))</f>
        <v>0.01402146037</v>
      </c>
      <c r="EA843" s="86">
        <f>(BJ843*Baseline!B$34) + (Baseline!H$90*(1-Baseline!H$91)*Baseline!B$35) + (Baseline!H$90*Baseline!H$91*((1-Baseline!H$92)*Baseline!B$40 + Baseline!H$92*Baseline!B$41))</f>
        <v>0.009314775769</v>
      </c>
      <c r="EB843" s="86">
        <f>( DX843*Baseline!B$7 + DY843*Baseline!B$11 + DZ843*Baseline!B$16 + EA843*Baseline!B$18 ) / Baseline!B$17</f>
        <v>0.009941379068</v>
      </c>
    </row>
    <row r="844">
      <c r="A844" s="73" t="s">
        <v>1020</v>
      </c>
      <c r="B844" s="85">
        <f>MIN( MAX( NORMINV( MCrands!B844, (B$5+B$4)/2, (B$5-B$4)/3.29 ), 0 ), 1 )</f>
        <v>0.3964797313</v>
      </c>
      <c r="C844" s="85">
        <f>MAX( NORMINV( MCrands!C844, (C$5+C$4)/2, (C$5-C$4)/3.29 ), 0 )</f>
        <v>3.011456118</v>
      </c>
      <c r="D844" s="83"/>
      <c r="E844" s="84">
        <f>Baseline!B$33 * (C844 * Baseline!B$68*Baseline!B$68/Baseline!B$75 + Baseline!B$46 * Baseline!B$54*Baseline!B$54/Baseline!B$76 + Baseline!B$47 * Baseline!B$55*Baseline!B$55/Baseline!B$77 + Baseline!B$56*Baseline!B$56/Baseline!B$78)</f>
        <v>0.00002137067268</v>
      </c>
      <c r="F844" s="84">
        <f>Baseline!B$33 * (C844 * Baseline!B$68*Baseline!B$59/Baseline!B$75 + Baseline!B$46 * Baseline!B$54*Baseline!B$69/Baseline!B$76 + Baseline!B$47 * Baseline!B$55*Baseline!B$57/Baseline!B$77 + Baseline!B$56*Baseline!B$58/Baseline!B$78)</f>
        <v>0.0000002396137553</v>
      </c>
      <c r="G844" s="85">
        <f>Baseline!B$33 * (C844 * Baseline!B$68*Baseline!B$60/Baseline!B$75 + Baseline!B$46 * Baseline!B$54*Baseline!B$61/Baseline!B$76 + Baseline!B$47 * Baseline!B$55*Baseline!B$70/Baseline!B$77 + Baseline!B$56*Baseline!B$62/Baseline!B$78)</f>
        <v>0.0000002017704365</v>
      </c>
      <c r="H844" s="84">
        <f>Baseline!B$33 * (C844 * Baseline!B$68*Baseline!B$63/Baseline!B$75 + Baseline!B$46 * Baseline!B$54*Baseline!B$64/Baseline!B$76 + Baseline!B$47 * Baseline!B$55*Baseline!B$65/Baseline!B$77 + Baseline!B$56*Baseline!B$71/Baseline!B$78)</f>
        <v>0.000000003824140009</v>
      </c>
      <c r="I844" s="84">
        <f>Baseline!B$33 * (C844 * Baseline!B$59*Baseline!B$68/Baseline!B$75 + Baseline!B$46 * Baseline!B$69*Baseline!B$54/Baseline!B$76 + Baseline!B$47 * Baseline!B$57*Baseline!B$55/Baseline!B$77 + Baseline!B$58*Baseline!B$56/Baseline!B$78)</f>
        <v>0.0000002396137553</v>
      </c>
      <c r="J844" s="85">
        <f>Baseline!B$33 * (C844 * Baseline!B$59*Baseline!B$59/Baseline!B$75 + Baseline!B$46 * Baseline!B$69*Baseline!B$69/Baseline!B$76 + Baseline!B$47 * Baseline!B$57*Baseline!B$57/Baseline!B$77 + Baseline!B$58*Baseline!B$58/Baseline!B$78)</f>
        <v>0.000002116574521</v>
      </c>
      <c r="K844" s="84">
        <f>Baseline!B$33 * (C844 * Baseline!B$59*Baseline!B$60/Baseline!B$75 + Baseline!B$46 * Baseline!B$69*Baseline!B$61/Baseline!B$76 + Baseline!B$47 * Baseline!B$57*Baseline!B$70/Baseline!B$77 + Baseline!B$58*Baseline!B$62/Baseline!B$78)</f>
        <v>0.00000001649000401</v>
      </c>
      <c r="L844" s="85">
        <f>Baseline!B$33 * (C844 * Baseline!B$59*Baseline!B$63/Baseline!B$75 + Baseline!B$46 * Baseline!B$69*Baseline!B$64/Baseline!B$76 + Baseline!B$47 * Baseline!B$57*Baseline!B$65/Baseline!B$77 + Baseline!B$58*Baseline!B$71/Baseline!B$78)</f>
        <v>0.00000001707281218</v>
      </c>
      <c r="M844" s="84">
        <f>Baseline!B$33 * (C844 * Baseline!B$60*Baseline!B$68/Baseline!B$75 + Baseline!B$46 * Baseline!B$61*Baseline!B$54/Baseline!B$76 + Baseline!B$47 * Baseline!B$70*Baseline!B$55/Baseline!B$77 + Baseline!B$62*Baseline!B$56/Baseline!B$78)</f>
        <v>0.0000002017704365</v>
      </c>
      <c r="N844" s="85">
        <f>Baseline!B$33 * (C844 * Baseline!B$60*Baseline!B$59/Baseline!B$75 + Baseline!B$46 * Baseline!B$61*Baseline!B$69/Baseline!B$76 + Baseline!B$47 * Baseline!B$70*Baseline!B$57/Baseline!B$77 + Baseline!B$62*Baseline!B$58/Baseline!B$78)</f>
        <v>0.00000001649000401</v>
      </c>
      <c r="O844" s="85">
        <f>Baseline!B$33 * (C844 * Baseline!B$60*Baseline!B$60/Baseline!B$75 + Baseline!B$46 * Baseline!B$61*Baseline!B$61/Baseline!B$76 + Baseline!B$47 * Baseline!B$70*Baseline!B$70/Baseline!B$77 + Baseline!B$62*Baseline!B$62/Baseline!B$78)</f>
        <v>0.000001589268062</v>
      </c>
      <c r="P844" s="84">
        <f>Baseline!B$33 * (C844 * Baseline!B$60*Baseline!B$63/Baseline!B$75 + Baseline!B$46 * Baseline!B$61*Baseline!B$64/Baseline!B$76 + Baseline!B$47 * Baseline!B$70*Baseline!B$65/Baseline!B$77 + Baseline!B$62*Baseline!B$71/Baseline!B$78)</f>
        <v>0.000000001956445715</v>
      </c>
      <c r="Q844" s="84">
        <f>Baseline!B$33 * (C844 * Baseline!B$63*Baseline!B$68/Baseline!B$75 + Baseline!B$46 * Baseline!B$64*Baseline!B$54/Baseline!B$76 + Baseline!B$47 * Baseline!B$65*Baseline!B$55/Baseline!B$77 + Baseline!B$71*Baseline!B$56/Baseline!B$78)</f>
        <v>0.000000003824140009</v>
      </c>
      <c r="R844" s="84">
        <f>Baseline!B$33 * (C844 * Baseline!B$63*Baseline!B$59/Baseline!B$75 + Baseline!B$46 * Baseline!B$64*Baseline!B$69/Baseline!B$76 + Baseline!B$47 * Baseline!B$65*Baseline!B$57/Baseline!B$77 + Baseline!B$71*Baseline!B$58/Baseline!B$78)</f>
        <v>0.00000001707281218</v>
      </c>
      <c r="S844" s="84">
        <f>Baseline!B$33 * (C844 * Baseline!B$63*Baseline!B$60/Baseline!B$75 + Baseline!B$46 * Baseline!B$64*Baseline!B$61/Baseline!B$76 + Baseline!B$47 * Baseline!B$65*Baseline!B$70/Baseline!B$77 + Baseline!B$71*Baseline!B$62/Baseline!B$78)</f>
        <v>0.000000001956445715</v>
      </c>
      <c r="T844" s="84">
        <f>Baseline!B$33 * (C844 * Baseline!B$63*Baseline!B$63/Baseline!B$75 + Baseline!B$46 * Baseline!B$64*Baseline!B$64/Baseline!B$76 + Baseline!B$47 * Baseline!B$65*Baseline!B$65/Baseline!B$77 + Baseline!B$71*Baseline!B$71/Baseline!B$78)</f>
        <v>0.00000009856722261</v>
      </c>
      <c r="U844" s="83"/>
      <c r="V844" s="84">
        <f>E844 * ( Baseline!B$89 * Baseline!B$7 )</f>
        <v>0.2218062118</v>
      </c>
      <c r="W844" s="84">
        <f>F844 * ( Baseline!D$89 * Baseline!B$11 )</f>
        <v>0.004420058064</v>
      </c>
      <c r="X844" s="84">
        <f>G844 * ( Baseline!F$89 * Baseline!B$16 )</f>
        <v>0.007008449687</v>
      </c>
      <c r="Y844" s="84">
        <f>H844 * ( Baseline!H$89 * Baseline!B$18 )</f>
        <v>0.001344848575</v>
      </c>
      <c r="Z844" s="86">
        <f t="shared" si="1"/>
        <v>0.2345795681</v>
      </c>
      <c r="AA844" s="84">
        <f>I844 * ( Baseline!B$89 * Baseline!B$7 )</f>
        <v>0.002486951166</v>
      </c>
      <c r="AB844" s="85">
        <f>J844 * ( Baseline!D$89 * Baseline!B$11 )</f>
        <v>0.03904359443</v>
      </c>
      <c r="AC844" s="85">
        <f>K844 * ( Baseline!F$89 * Baseline!B$16 )</f>
        <v>0.0005727764954</v>
      </c>
      <c r="AD844" s="85">
        <f>L844 * ( Baseline!F$89 * Baseline!B$16 )</f>
        <v>0.0005930202028</v>
      </c>
      <c r="AE844" s="86">
        <f t="shared" si="2"/>
        <v>0.04269634229</v>
      </c>
      <c r="AF844" s="86">
        <f>M844 * ( Baseline!B$89 * Baseline!B$7 )</f>
        <v>0.00209417536</v>
      </c>
      <c r="AG844" s="86">
        <f>N844 * ( Baseline!D$89 * Baseline!B$11 )</f>
        <v>0.0003041844369</v>
      </c>
      <c r="AH844" s="86">
        <f>O844 * ( Baseline!F$89 * Baseline!B$16 )</f>
        <v>0.05520286049</v>
      </c>
      <c r="AI844" s="86">
        <f>P844 * ( Baseline!H$89 * Baseline!B$18 )</f>
        <v>0.0006880300473</v>
      </c>
      <c r="AJ844" s="86">
        <f t="shared" si="3"/>
        <v>0.05828925034</v>
      </c>
      <c r="AK844" s="86">
        <f>Q844 * ( Baseline!B$89 * Baseline!B$7 )</f>
        <v>0.00003969074915</v>
      </c>
      <c r="AL844" s="86">
        <f>R844 * ( Baseline!D$89 * Baseline!B$11 )</f>
        <v>0.0003149352634</v>
      </c>
      <c r="AM844" s="86">
        <f>S844 * ( Baseline!F$89 * Baseline!B$16 )</f>
        <v>0.00006795669177</v>
      </c>
      <c r="AN844" s="86">
        <f>T844 * ( Baseline!H$89 * Baseline!B$18 )</f>
        <v>0.0346634769</v>
      </c>
      <c r="AO844" s="86">
        <f t="shared" si="4"/>
        <v>0.0350860596</v>
      </c>
      <c r="AP844" s="62"/>
      <c r="AQ844" s="86">
        <f>V844 * ( (1-Baseline!B$90-Baseline!B$89) + (1-B844)*Baseline!B$90 )</f>
        <v>0.138791475</v>
      </c>
      <c r="AR844" s="86">
        <f>W844 * ( (1-Baseline!B$90-Baseline!B$89) + (1-B844)*Baseline!B$90 )</f>
        <v>0.002765776366</v>
      </c>
      <c r="AS844" s="86">
        <f>X844 * ( (1-Baseline!B$90-Baseline!B$89) + (1-B844)*Baseline!B$90 )</f>
        <v>0.004385418523</v>
      </c>
      <c r="AT844" s="86">
        <f>Y844 * ( (1-Baseline!B$90-Baseline!B$89) + (1-B844)*Baseline!B$90 )</f>
        <v>0.0008415161859</v>
      </c>
      <c r="AU844" s="86">
        <f t="shared" si="5"/>
        <v>0.1467841861</v>
      </c>
      <c r="AV844" s="86">
        <f>AA844 * ( (1-Baseline!D$90-Baseline!D$89) + (1-B844)*Baseline!D$90 )</f>
        <v>0.00202381988</v>
      </c>
      <c r="AW844" s="86">
        <f>AB844 * ( (1-Baseline!D$90-Baseline!D$89) + (1-B844)*Baseline!D$90 )</f>
        <v>0.03177271981</v>
      </c>
      <c r="AX844" s="86">
        <f>AC844 * ( (1-Baseline!D$90-Baseline!D$89) + (1-B844)*Baseline!D$90 )</f>
        <v>0.0004661114677</v>
      </c>
      <c r="AY844" s="86">
        <f>AD844 * ( (1-Baseline!D$90-Baseline!D$89) + (1-B844)*Baseline!D$90 )</f>
        <v>0.0004825853004</v>
      </c>
      <c r="AZ844" s="86">
        <f t="shared" si="6"/>
        <v>0.03474523646</v>
      </c>
      <c r="BA844" s="86">
        <f>AF844 * ( (1-Baseline!F$90-Baseline!F$89) + (1-Baseline!B$36)*Baseline!F$90 )</f>
        <v>0.001507035603</v>
      </c>
      <c r="BB844" s="86">
        <f>AG844 * ( (1-Baseline!F$90-Baseline!F$89) + (1-Baseline!B$36)*Baseline!F$90 )</f>
        <v>0.0002189008547</v>
      </c>
      <c r="BC844" s="86">
        <f>AH844 * ( (1-Baseline!F$90-Baseline!F$89) + (1-Baseline!B$36)*Baseline!F$90 )</f>
        <v>0.0397257449</v>
      </c>
      <c r="BD844" s="86">
        <f>AI844 * ( (1-Baseline!F$90-Baseline!F$89) + (1-Baseline!B$36)*Baseline!F$90 )</f>
        <v>0.000495128439</v>
      </c>
      <c r="BE844" s="86">
        <f t="shared" si="7"/>
        <v>0.0419468098</v>
      </c>
      <c r="BF844" s="86">
        <f>AK844 * ( (1-Baseline!H$90-Baseline!H$89) + (1-Baseline!B$36)*Baseline!H$90 )</f>
        <v>0.00003144777437</v>
      </c>
      <c r="BG844" s="86">
        <f>AL844 * ( (1-Baseline!H$90-Baseline!H$89) + (1-Baseline!B$36)*Baseline!H$90 )</f>
        <v>0.0002495295079</v>
      </c>
      <c r="BH844" s="86">
        <f>AM844 * ( (1-Baseline!H$90-Baseline!H$89) + (1-Baseline!B$36)*Baseline!H$90 )</f>
        <v>0.00005384344602</v>
      </c>
      <c r="BI844" s="86">
        <f>AN844 * ( (1-Baseline!H$90-Baseline!H$89) + (1-Baseline!B$36)*Baseline!H$90 )</f>
        <v>0.02746456601</v>
      </c>
      <c r="BJ844" s="86">
        <f t="shared" si="8"/>
        <v>0.02779938674</v>
      </c>
      <c r="BK844" s="62"/>
      <c r="BL844" s="86">
        <f t="shared" si="19"/>
        <v>0.9455478735</v>
      </c>
      <c r="BM844" s="86">
        <f t="shared" si="20"/>
        <v>0.01884246825</v>
      </c>
      <c r="BN844" s="86">
        <f t="shared" si="21"/>
        <v>0.02987664162</v>
      </c>
      <c r="BO844" s="86">
        <f t="shared" si="22"/>
        <v>0.005733016672</v>
      </c>
      <c r="BP844" s="86">
        <f t="shared" si="9"/>
        <v>1</v>
      </c>
      <c r="BQ844" s="86">
        <f t="shared" si="23"/>
        <v>0.05824740557</v>
      </c>
      <c r="BR844" s="86">
        <f t="shared" si="24"/>
        <v>0.9144482251</v>
      </c>
      <c r="BS844" s="86">
        <f t="shared" si="25"/>
        <v>0.01341511859</v>
      </c>
      <c r="BT844" s="86">
        <f t="shared" si="26"/>
        <v>0.01388925072</v>
      </c>
      <c r="BU844" s="86">
        <f t="shared" si="10"/>
        <v>1</v>
      </c>
      <c r="BV844" s="86">
        <f t="shared" si="27"/>
        <v>0.0359272996</v>
      </c>
      <c r="BW844" s="86">
        <f t="shared" si="28"/>
        <v>0.005218534037</v>
      </c>
      <c r="BX844" s="86">
        <f t="shared" si="29"/>
        <v>0.9470504454</v>
      </c>
      <c r="BY844" s="86">
        <f t="shared" si="30"/>
        <v>0.01180372098</v>
      </c>
      <c r="BZ844" s="86">
        <f t="shared" si="11"/>
        <v>1</v>
      </c>
      <c r="CA844" s="86">
        <f t="shared" si="31"/>
        <v>0.00113123986</v>
      </c>
      <c r="CB844" s="86">
        <f t="shared" si="32"/>
        <v>0.008976079589</v>
      </c>
      <c r="CC844" s="86">
        <f t="shared" si="33"/>
        <v>0.001936857331</v>
      </c>
      <c r="CD844" s="86">
        <f t="shared" si="34"/>
        <v>0.9879558232</v>
      </c>
      <c r="CE844" s="86">
        <f t="shared" si="12"/>
        <v>1</v>
      </c>
      <c r="CF844" s="62"/>
      <c r="CG844" s="86">
        <f t="shared" si="35"/>
        <v>0.9455478735</v>
      </c>
      <c r="CH844" s="86">
        <f t="shared" si="36"/>
        <v>0.01884246825</v>
      </c>
      <c r="CI844" s="86">
        <f t="shared" si="37"/>
        <v>0.02987664162</v>
      </c>
      <c r="CJ844" s="86">
        <f t="shared" si="38"/>
        <v>0.005733016672</v>
      </c>
      <c r="CK844" s="86">
        <f t="shared" si="13"/>
        <v>1</v>
      </c>
      <c r="CL844" s="86">
        <f t="shared" si="39"/>
        <v>0.05824740557</v>
      </c>
      <c r="CM844" s="86">
        <f t="shared" si="40"/>
        <v>0.9144482251</v>
      </c>
      <c r="CN844" s="86">
        <f t="shared" si="41"/>
        <v>0.01341511859</v>
      </c>
      <c r="CO844" s="86">
        <f t="shared" si="42"/>
        <v>0.01388925072</v>
      </c>
      <c r="CP844" s="86">
        <f t="shared" si="14"/>
        <v>1</v>
      </c>
      <c r="CQ844" s="86">
        <f t="shared" si="43"/>
        <v>0.0359272996</v>
      </c>
      <c r="CR844" s="86">
        <f t="shared" si="44"/>
        <v>0.005218534037</v>
      </c>
      <c r="CS844" s="86">
        <f t="shared" si="45"/>
        <v>0.9470504454</v>
      </c>
      <c r="CT844" s="86">
        <f t="shared" si="46"/>
        <v>0.01180372098</v>
      </c>
      <c r="CU844" s="86">
        <f t="shared" si="15"/>
        <v>1</v>
      </c>
      <c r="CV844" s="86">
        <f t="shared" si="47"/>
        <v>0.00113123986</v>
      </c>
      <c r="CW844" s="86">
        <f t="shared" si="48"/>
        <v>0.008976079589</v>
      </c>
      <c r="CX844" s="86">
        <f t="shared" si="49"/>
        <v>0.001936857331</v>
      </c>
      <c r="CY844" s="86">
        <f t="shared" si="50"/>
        <v>0.9879558232</v>
      </c>
      <c r="CZ844" s="86">
        <f t="shared" si="16"/>
        <v>1</v>
      </c>
      <c r="DA844" s="62"/>
      <c r="DB844" s="86">
        <f>(AQ844*Baseline!B$7 + AV844*Baseline!B$11 + BA844*Baseline!B$16 + BF844*Baseline!B$18)</f>
        <v>78142.93125</v>
      </c>
      <c r="DC844" s="86">
        <f>(AR844*Baseline!B$7 + AW844*Baseline!B$11 + BB844*Baseline!B$16 + BG844*Baseline!B$18)</f>
        <v>81639.23414</v>
      </c>
      <c r="DD844" s="86">
        <f>(AS844*Baseline!B$7 + AX844*Baseline!B$11 + BC844*Baseline!B$16 + BH844*Baseline!B$18)</f>
        <v>138680.8578</v>
      </c>
      <c r="DE844" s="86">
        <f>(AT844*Baseline!B$7 + AY844*Baseline!B$11 + BD844*Baseline!B$16 + BI844*Baseline!B$18)</f>
        <v>1260726.729</v>
      </c>
      <c r="DF844" s="86">
        <f t="shared" si="17"/>
        <v>1559189.752</v>
      </c>
      <c r="DG844" s="62"/>
      <c r="DH844" s="86">
        <f t="shared" si="51"/>
        <v>0.05011765319</v>
      </c>
      <c r="DI844" s="86">
        <f t="shared" si="52"/>
        <v>0.05236003767</v>
      </c>
      <c r="DJ844" s="86">
        <f t="shared" si="53"/>
        <v>0.08894418249</v>
      </c>
      <c r="DK844" s="86">
        <f t="shared" si="54"/>
        <v>0.8085781267</v>
      </c>
      <c r="DL844" s="86">
        <f t="shared" si="18"/>
        <v>1</v>
      </c>
      <c r="DM844" s="62"/>
      <c r="DN844" s="86">
        <f>DH844 / (Baseline!B$7/Baseline!B$17)</f>
        <v>5.349729838</v>
      </c>
      <c r="DO844" s="86">
        <f>DI844 / (Baseline!B$11/Baseline!B$17)</f>
        <v>1.26399637</v>
      </c>
      <c r="DP844" s="86">
        <f>DJ844 / (Baseline!B$16/Baseline!B$17)</f>
        <v>1.374456415</v>
      </c>
      <c r="DQ844" s="86">
        <f>DK844 / (Baseline!B$18/Baseline!B$17)</f>
        <v>0.9141689552</v>
      </c>
      <c r="DR844" s="62"/>
      <c r="DS844" s="86">
        <f>DH844 / Baseline!H$117</f>
        <v>2.005062647</v>
      </c>
      <c r="DT844" s="86">
        <f>DI844 / Baseline!H$118</f>
        <v>1.178627183</v>
      </c>
      <c r="DU844" s="86">
        <f>DJ844 / Baseline!H$119</f>
        <v>1.063275613</v>
      </c>
      <c r="DV844" s="86">
        <f>DK844 / Baseline!H$120</f>
        <v>0.9547180155</v>
      </c>
      <c r="DW844" s="87"/>
      <c r="DX844" s="86">
        <f>(AU844*Baseline!B$34)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0.03454715916</v>
      </c>
      <c r="DY844" s="86">
        <f>(AZ844*Baseline!B$34) + (Baseline!D$90*(1-Baseline!D$91)*Baseline!B$35) + (Baseline!D$90*Baseline!D$91*((1-Baseline!D$92)*Baseline!B$40 + Baseline!D$92*Baseline!B$41))</f>
        <v>0.01162535347</v>
      </c>
      <c r="DZ844" s="86">
        <f>(BE844*Baseline!B$34) + (Baseline!F$90*(1-Baseline!F$91)*Baseline!B$35) + (Baseline!F$90*Baseline!F$91*((1-Baseline!F$92)*Baseline!B$40 + Baseline!F$92*Baseline!B$41))</f>
        <v>0.01402266147</v>
      </c>
      <c r="EA844" s="86">
        <f>(BJ844*Baseline!B$34) + (Baseline!H$90*(1-Baseline!H$91)*Baseline!B$35) + (Baseline!H$90*Baseline!H$91*((1-Baseline!H$92)*Baseline!B$40 + Baseline!H$92*Baseline!B$41))</f>
        <v>0.009314908011</v>
      </c>
      <c r="EB844" s="86">
        <f>( DX844*Baseline!B$7 + DY844*Baseline!B$11 + DZ844*Baseline!B$16 + EA844*Baseline!B$18 ) / Baseline!B$17</f>
        <v>0.009951647993</v>
      </c>
    </row>
    <row r="845">
      <c r="A845" s="73" t="s">
        <v>1021</v>
      </c>
      <c r="B845" s="85">
        <f>MIN( MAX( NORMINV( MCrands!B845, (B$5+B$4)/2, (B$5-B$4)/3.29 ), 0 ), 1 )</f>
        <v>0.4265258494</v>
      </c>
      <c r="C845" s="85">
        <f>MAX( NORMINV( MCrands!C845, (C$5+C$4)/2, (C$5-C$4)/3.29 ), 0 )</f>
        <v>2.682451639</v>
      </c>
      <c r="D845" s="83"/>
      <c r="E845" s="84">
        <f>Baseline!B$33 * (C845 * Baseline!B$68*Baseline!B$68/Baseline!B$75 + Baseline!B$46 * Baseline!B$54*Baseline!B$54/Baseline!B$76 + Baseline!B$47 * Baseline!B$55*Baseline!B$55/Baseline!B$77 + Baseline!B$56*Baseline!B$56/Baseline!B$78)</f>
        <v>0.00001904131307</v>
      </c>
      <c r="F845" s="84">
        <f>Baseline!B$33 * (C845 * Baseline!B$68*Baseline!B$59/Baseline!B$75 + Baseline!B$46 * Baseline!B$54*Baseline!B$69/Baseline!B$76 + Baseline!B$47 * Baseline!B$55*Baseline!B$57/Baseline!B$77 + Baseline!B$56*Baseline!B$58/Baseline!B$78)</f>
        <v>0.0000002392459616</v>
      </c>
      <c r="G845" s="85">
        <f>Baseline!B$33 * (C845 * Baseline!B$68*Baseline!B$60/Baseline!B$75 + Baseline!B$46 * Baseline!B$54*Baseline!B$61/Baseline!B$76 + Baseline!B$47 * Baseline!B$55*Baseline!B$70/Baseline!B$77 + Baseline!B$56*Baseline!B$62/Baseline!B$78)</f>
        <v>0.0000002008662771</v>
      </c>
      <c r="H845" s="84">
        <f>Baseline!B$33 * (C845 * Baseline!B$68*Baseline!B$63/Baseline!B$75 + Baseline!B$46 * Baseline!B$54*Baseline!B$64/Baseline!B$76 + Baseline!B$47 * Baseline!B$55*Baseline!B$65/Baseline!B$77 + Baseline!B$56*Baseline!B$71/Baseline!B$78)</f>
        <v>0.000000003733724077</v>
      </c>
      <c r="I845" s="84">
        <f>Baseline!B$33 * (C845 * Baseline!B$59*Baseline!B$68/Baseline!B$75 + Baseline!B$46 * Baseline!B$69*Baseline!B$54/Baseline!B$76 + Baseline!B$47 * Baseline!B$57*Baseline!B$55/Baseline!B$77 + Baseline!B$58*Baseline!B$56/Baseline!B$78)</f>
        <v>0.0000002392459616</v>
      </c>
      <c r="J845" s="85">
        <f>Baseline!B$33 * (C845 * Baseline!B$59*Baseline!B$59/Baseline!B$75 + Baseline!B$46 * Baseline!B$69*Baseline!B$69/Baseline!B$76 + Baseline!B$47 * Baseline!B$57*Baseline!B$57/Baseline!B$77 + Baseline!B$58*Baseline!B$58/Baseline!B$78)</f>
        <v>0.000002116574463</v>
      </c>
      <c r="K845" s="84">
        <f>Baseline!B$33 * (C845 * Baseline!B$59*Baseline!B$60/Baseline!B$75 + Baseline!B$46 * Baseline!B$69*Baseline!B$61/Baseline!B$76 + Baseline!B$47 * Baseline!B$57*Baseline!B$70/Baseline!B$77 + Baseline!B$58*Baseline!B$62/Baseline!B$78)</f>
        <v>0.00000001648986125</v>
      </c>
      <c r="L845" s="85">
        <f>Baseline!B$33 * (C845 * Baseline!B$59*Baseline!B$63/Baseline!B$75 + Baseline!B$46 * Baseline!B$69*Baseline!B$64/Baseline!B$76 + Baseline!B$47 * Baseline!B$57*Baseline!B$65/Baseline!B$77 + Baseline!B$58*Baseline!B$71/Baseline!B$78)</f>
        <v>0.0000000170727979</v>
      </c>
      <c r="M845" s="84">
        <f>Baseline!B$33 * (C845 * Baseline!B$60*Baseline!B$68/Baseline!B$75 + Baseline!B$46 * Baseline!B$61*Baseline!B$54/Baseline!B$76 + Baseline!B$47 * Baseline!B$70*Baseline!B$55/Baseline!B$77 + Baseline!B$62*Baseline!B$56/Baseline!B$78)</f>
        <v>0.0000002008662771</v>
      </c>
      <c r="N845" s="85">
        <f>Baseline!B$33 * (C845 * Baseline!B$60*Baseline!B$59/Baseline!B$75 + Baseline!B$46 * Baseline!B$61*Baseline!B$69/Baseline!B$76 + Baseline!B$47 * Baseline!B$70*Baseline!B$57/Baseline!B$77 + Baseline!B$62*Baseline!B$58/Baseline!B$78)</f>
        <v>0.00000001648986125</v>
      </c>
      <c r="O845" s="85">
        <f>Baseline!B$33 * (C845 * Baseline!B$60*Baseline!B$60/Baseline!B$75 + Baseline!B$46 * Baseline!B$61*Baseline!B$61/Baseline!B$76 + Baseline!B$47 * Baseline!B$70*Baseline!B$70/Baseline!B$77 + Baseline!B$62*Baseline!B$62/Baseline!B$78)</f>
        <v>0.000001589267712</v>
      </c>
      <c r="P845" s="84">
        <f>Baseline!B$33 * (C845 * Baseline!B$60*Baseline!B$63/Baseline!B$75 + Baseline!B$46 * Baseline!B$61*Baseline!B$64/Baseline!B$76 + Baseline!B$47 * Baseline!B$70*Baseline!B$65/Baseline!B$77 + Baseline!B$62*Baseline!B$71/Baseline!B$78)</f>
        <v>0.000000001956410619</v>
      </c>
      <c r="Q845" s="84">
        <f>Baseline!B$33 * (C845 * Baseline!B$63*Baseline!B$68/Baseline!B$75 + Baseline!B$46 * Baseline!B$64*Baseline!B$54/Baseline!B$76 + Baseline!B$47 * Baseline!B$65*Baseline!B$55/Baseline!B$77 + Baseline!B$71*Baseline!B$56/Baseline!B$78)</f>
        <v>0.000000003733724077</v>
      </c>
      <c r="R845" s="84">
        <f>Baseline!B$33 * (C845 * Baseline!B$63*Baseline!B$59/Baseline!B$75 + Baseline!B$46 * Baseline!B$64*Baseline!B$69/Baseline!B$76 + Baseline!B$47 * Baseline!B$65*Baseline!B$57/Baseline!B$77 + Baseline!B$71*Baseline!B$58/Baseline!B$78)</f>
        <v>0.0000000170727979</v>
      </c>
      <c r="S845" s="84">
        <f>Baseline!B$33 * (C845 * Baseline!B$63*Baseline!B$60/Baseline!B$75 + Baseline!B$46 * Baseline!B$64*Baseline!B$61/Baseline!B$76 + Baseline!B$47 * Baseline!B$65*Baseline!B$70/Baseline!B$77 + Baseline!B$71*Baseline!B$62/Baseline!B$78)</f>
        <v>0.000000001956410619</v>
      </c>
      <c r="T845" s="84">
        <f>Baseline!B$33 * (C845 * Baseline!B$63*Baseline!B$63/Baseline!B$75 + Baseline!B$46 * Baseline!B$64*Baseline!B$64/Baseline!B$76 + Baseline!B$47 * Baseline!B$65*Baseline!B$65/Baseline!B$77 + Baseline!B$71*Baseline!B$71/Baseline!B$78)</f>
        <v>0.0000000985672191</v>
      </c>
      <c r="U845" s="83"/>
      <c r="V845" s="84">
        <f>E845 * ( Baseline!B$89 * Baseline!B$7 )</f>
        <v>0.1976297884</v>
      </c>
      <c r="W845" s="84">
        <f>F845 * ( Baseline!D$89 * Baseline!B$11 )</f>
        <v>0.004413273524</v>
      </c>
      <c r="X845" s="84">
        <f>G845 * ( Baseline!F$89 * Baseline!B$16 )</f>
        <v>0.006977043921</v>
      </c>
      <c r="Y845" s="84">
        <f>H845 * ( Baseline!H$89 * Baseline!B$18 )</f>
        <v>0.00131305169</v>
      </c>
      <c r="Z845" s="86">
        <f t="shared" si="1"/>
        <v>0.2103331575</v>
      </c>
      <c r="AA845" s="84">
        <f>I845 * ( Baseline!B$89 * Baseline!B$7 )</f>
        <v>0.002483133836</v>
      </c>
      <c r="AB845" s="85">
        <f>J845 * ( Baseline!D$89 * Baseline!B$11 )</f>
        <v>0.03904359336</v>
      </c>
      <c r="AC845" s="85">
        <f>K845 * ( Baseline!F$89 * Baseline!B$16 )</f>
        <v>0.0005727715365</v>
      </c>
      <c r="AD845" s="85">
        <f>L845 * ( Baseline!F$89 * Baseline!B$16 )</f>
        <v>0.0005930197069</v>
      </c>
      <c r="AE845" s="86">
        <f t="shared" si="2"/>
        <v>0.04269251844</v>
      </c>
      <c r="AF845" s="86">
        <f>M845 * ( Baseline!B$89 * Baseline!B$7 )</f>
        <v>0.00208479109</v>
      </c>
      <c r="AG845" s="86">
        <f>N845 * ( Baseline!D$89 * Baseline!B$11 )</f>
        <v>0.0003041818034</v>
      </c>
      <c r="AH845" s="86">
        <f>O845 * ( Baseline!F$89 * Baseline!B$16 )</f>
        <v>0.0552028483</v>
      </c>
      <c r="AI845" s="86">
        <f>P845 * ( Baseline!H$89 * Baseline!B$18 )</f>
        <v>0.0006880177051</v>
      </c>
      <c r="AJ845" s="86">
        <f t="shared" si="3"/>
        <v>0.0582798389</v>
      </c>
      <c r="AK845" s="86">
        <f>Q845 * ( Baseline!B$89 * Baseline!B$7 )</f>
        <v>0.00003875232219</v>
      </c>
      <c r="AL845" s="86">
        <f>R845 * ( Baseline!D$89 * Baseline!B$11 )</f>
        <v>0.0003149350001</v>
      </c>
      <c r="AM845" s="86">
        <f>S845 * ( Baseline!F$89 * Baseline!B$16 )</f>
        <v>0.00006795547273</v>
      </c>
      <c r="AN845" s="86">
        <f>T845 * ( Baseline!H$89 * Baseline!B$18 )</f>
        <v>0.03466347566</v>
      </c>
      <c r="AO845" s="86">
        <f t="shared" si="4"/>
        <v>0.03508511846</v>
      </c>
      <c r="AP845" s="62"/>
      <c r="AQ845" s="86">
        <f>V845 * ( (1-Baseline!B$90-Baseline!B$89) + (1-B845)*Baseline!B$90 )</f>
        <v>0.118378661</v>
      </c>
      <c r="AR845" s="86">
        <f>W845 * ( (1-Baseline!B$90-Baseline!B$89) + (1-B845)*Baseline!B$90 )</f>
        <v>0.002643515508</v>
      </c>
      <c r="AS845" s="86">
        <f>X845 * ( (1-Baseline!B$90-Baseline!B$89) + (1-B845)*Baseline!B$90 )</f>
        <v>0.004179193451</v>
      </c>
      <c r="AT845" s="86">
        <f>Y845 * ( (1-Baseline!B$90-Baseline!B$89) + (1-B845)*Baseline!B$90 )</f>
        <v>0.0007865074503</v>
      </c>
      <c r="AU845" s="86">
        <f t="shared" si="5"/>
        <v>0.1259878774</v>
      </c>
      <c r="AV845" s="86">
        <f>AA845 * ( (1-Baseline!D$90-Baseline!D$89) + (1-B845)*Baseline!D$90 )</f>
        <v>0.001987288808</v>
      </c>
      <c r="AW845" s="86">
        <f>AB845 * ( (1-Baseline!D$90-Baseline!D$89) + (1-B845)*Baseline!D$90 )</f>
        <v>0.03124716637</v>
      </c>
      <c r="AX845" s="86">
        <f>AC845 * ( (1-Baseline!D$90-Baseline!D$89) + (1-B845)*Baseline!D$90 )</f>
        <v>0.0004583975489</v>
      </c>
      <c r="AY845" s="86">
        <f>AD845 * ( (1-Baseline!D$90-Baseline!D$89) + (1-B845)*Baseline!D$90 )</f>
        <v>0.0004746024597</v>
      </c>
      <c r="AZ845" s="86">
        <f t="shared" si="6"/>
        <v>0.03416745519</v>
      </c>
      <c r="BA845" s="86">
        <f>AF845 * ( (1-Baseline!F$90-Baseline!F$89) + (1-Baseline!B$36)*Baseline!F$90 )</f>
        <v>0.001500282382</v>
      </c>
      <c r="BB845" s="86">
        <f>AG845 * ( (1-Baseline!F$90-Baseline!F$89) + (1-Baseline!B$36)*Baseline!F$90 )</f>
        <v>0.0002188989596</v>
      </c>
      <c r="BC845" s="86">
        <f>AH845 * ( (1-Baseline!F$90-Baseline!F$89) + (1-Baseline!B$36)*Baseline!F$90 )</f>
        <v>0.03972573613</v>
      </c>
      <c r="BD845" s="86">
        <f>AI845 * ( (1-Baseline!F$90-Baseline!F$89) + (1-Baseline!B$36)*Baseline!F$90 )</f>
        <v>0.0004951195572</v>
      </c>
      <c r="BE845" s="86">
        <f t="shared" si="7"/>
        <v>0.04194003703</v>
      </c>
      <c r="BF845" s="86">
        <f>AK845 * ( (1-Baseline!H$90-Baseline!H$89) + (1-Baseline!B$36)*Baseline!H$90 )</f>
        <v>0.00003070423992</v>
      </c>
      <c r="BG845" s="86">
        <f>AL845 * ( (1-Baseline!H$90-Baseline!H$89) + (1-Baseline!B$36)*Baseline!H$90 )</f>
        <v>0.0002495292993</v>
      </c>
      <c r="BH845" s="86">
        <f>AM845 * ( (1-Baseline!H$90-Baseline!H$89) + (1-Baseline!B$36)*Baseline!H$90 )</f>
        <v>0.00005384248015</v>
      </c>
      <c r="BI845" s="86">
        <f>AN845 * ( (1-Baseline!H$90-Baseline!H$89) + (1-Baseline!B$36)*Baseline!H$90 )</f>
        <v>0.02746456504</v>
      </c>
      <c r="BJ845" s="86">
        <f t="shared" si="8"/>
        <v>0.02779864106</v>
      </c>
      <c r="BK845" s="62"/>
      <c r="BL845" s="86">
        <f t="shared" si="19"/>
        <v>0.9396035828</v>
      </c>
      <c r="BM845" s="86">
        <f t="shared" si="20"/>
        <v>0.02098230054</v>
      </c>
      <c r="BN845" s="86">
        <f t="shared" si="21"/>
        <v>0.03317139344</v>
      </c>
      <c r="BO845" s="86">
        <f t="shared" si="22"/>
        <v>0.006242723239</v>
      </c>
      <c r="BP845" s="86">
        <f t="shared" si="9"/>
        <v>1</v>
      </c>
      <c r="BQ845" s="86">
        <f t="shared" si="23"/>
        <v>0.05816320814</v>
      </c>
      <c r="BR845" s="86">
        <f t="shared" si="24"/>
        <v>0.9145301047</v>
      </c>
      <c r="BS845" s="86">
        <f t="shared" si="25"/>
        <v>0.013416204</v>
      </c>
      <c r="BT845" s="86">
        <f t="shared" si="26"/>
        <v>0.01389048312</v>
      </c>
      <c r="BU845" s="86">
        <f t="shared" si="10"/>
        <v>1</v>
      </c>
      <c r="BV845" s="86">
        <f t="shared" si="27"/>
        <v>0.03577208053</v>
      </c>
      <c r="BW845" s="86">
        <f t="shared" si="28"/>
        <v>0.005219331576</v>
      </c>
      <c r="BX845" s="86">
        <f t="shared" si="29"/>
        <v>0.9472031725</v>
      </c>
      <c r="BY845" s="86">
        <f t="shared" si="30"/>
        <v>0.01180541536</v>
      </c>
      <c r="BZ845" s="86">
        <f t="shared" si="11"/>
        <v>1</v>
      </c>
      <c r="CA845" s="86">
        <f t="shared" si="31"/>
        <v>0.001104523054</v>
      </c>
      <c r="CB845" s="86">
        <f t="shared" si="32"/>
        <v>0.008976312863</v>
      </c>
      <c r="CC845" s="86">
        <f t="shared" si="33"/>
        <v>0.001936874542</v>
      </c>
      <c r="CD845" s="86">
        <f t="shared" si="34"/>
        <v>0.9879822895</v>
      </c>
      <c r="CE845" s="86">
        <f t="shared" si="12"/>
        <v>1</v>
      </c>
      <c r="CF845" s="62"/>
      <c r="CG845" s="86">
        <f t="shared" si="35"/>
        <v>0.9396035828</v>
      </c>
      <c r="CH845" s="86">
        <f t="shared" si="36"/>
        <v>0.02098230054</v>
      </c>
      <c r="CI845" s="86">
        <f t="shared" si="37"/>
        <v>0.03317139344</v>
      </c>
      <c r="CJ845" s="86">
        <f t="shared" si="38"/>
        <v>0.006242723239</v>
      </c>
      <c r="CK845" s="86">
        <f t="shared" si="13"/>
        <v>1</v>
      </c>
      <c r="CL845" s="86">
        <f t="shared" si="39"/>
        <v>0.05816320814</v>
      </c>
      <c r="CM845" s="86">
        <f t="shared" si="40"/>
        <v>0.9145301047</v>
      </c>
      <c r="CN845" s="86">
        <f t="shared" si="41"/>
        <v>0.013416204</v>
      </c>
      <c r="CO845" s="86">
        <f t="shared" si="42"/>
        <v>0.01389048312</v>
      </c>
      <c r="CP845" s="86">
        <f t="shared" si="14"/>
        <v>1</v>
      </c>
      <c r="CQ845" s="86">
        <f t="shared" si="43"/>
        <v>0.03577208053</v>
      </c>
      <c r="CR845" s="86">
        <f t="shared" si="44"/>
        <v>0.005219331576</v>
      </c>
      <c r="CS845" s="86">
        <f t="shared" si="45"/>
        <v>0.9472031725</v>
      </c>
      <c r="CT845" s="86">
        <f t="shared" si="46"/>
        <v>0.01180541536</v>
      </c>
      <c r="CU845" s="86">
        <f t="shared" si="15"/>
        <v>1</v>
      </c>
      <c r="CV845" s="86">
        <f t="shared" si="47"/>
        <v>0.001104523054</v>
      </c>
      <c r="CW845" s="86">
        <f t="shared" si="48"/>
        <v>0.008976312863</v>
      </c>
      <c r="CX845" s="86">
        <f t="shared" si="49"/>
        <v>0.001936874542</v>
      </c>
      <c r="CY845" s="86">
        <f t="shared" si="50"/>
        <v>0.9879822895</v>
      </c>
      <c r="CZ845" s="86">
        <f t="shared" si="16"/>
        <v>1</v>
      </c>
      <c r="DA845" s="62"/>
      <c r="DB845" s="86">
        <f>(AQ845*Baseline!B$7 + AV845*Baseline!B$11 + BA845*Baseline!B$16 + BF845*Baseline!B$18)</f>
        <v>68107.70199</v>
      </c>
      <c r="DC845" s="86">
        <f>(AR845*Baseline!B$7 + AW845*Baseline!B$11 + BB845*Baseline!B$16 + BG845*Baseline!B$18)</f>
        <v>80452.84398</v>
      </c>
      <c r="DD845" s="86">
        <f>(AS845*Baseline!B$7 + AX845*Baseline!B$11 + BC845*Baseline!B$16 + BH845*Baseline!B$18)</f>
        <v>138564.2221</v>
      </c>
      <c r="DE845" s="86">
        <f>(AT845*Baseline!B$7 + AY845*Baseline!B$11 + BD845*Baseline!B$16 + BI845*Baseline!B$18)</f>
        <v>1260682.855</v>
      </c>
      <c r="DF845" s="86">
        <f t="shared" si="17"/>
        <v>1547807.623</v>
      </c>
      <c r="DG845" s="62"/>
      <c r="DH845" s="86">
        <f t="shared" si="51"/>
        <v>0.04400269191</v>
      </c>
      <c r="DI845" s="86">
        <f t="shared" si="52"/>
        <v>0.05197858104</v>
      </c>
      <c r="DJ845" s="86">
        <f t="shared" si="53"/>
        <v>0.0895228968</v>
      </c>
      <c r="DK845" s="86">
        <f t="shared" si="54"/>
        <v>0.8144958303</v>
      </c>
      <c r="DL845" s="86">
        <f t="shared" si="18"/>
        <v>1</v>
      </c>
      <c r="DM845" s="62"/>
      <c r="DN845" s="86">
        <f>DH845 / (Baseline!B$7/Baseline!B$17)</f>
        <v>4.696997942</v>
      </c>
      <c r="DO845" s="86">
        <f>DI845 / (Baseline!B$11/Baseline!B$17)</f>
        <v>1.254787825</v>
      </c>
      <c r="DP845" s="86">
        <f>DJ845 / (Baseline!B$16/Baseline!B$17)</f>
        <v>1.3833993</v>
      </c>
      <c r="DQ845" s="86">
        <f>DK845 / (Baseline!B$18/Baseline!B$17)</f>
        <v>0.9208594416</v>
      </c>
      <c r="DR845" s="62"/>
      <c r="DS845" s="86">
        <f>DH845 / Baseline!H$117</f>
        <v>1.760420696</v>
      </c>
      <c r="DT845" s="86">
        <f>DI845 / Baseline!H$118</f>
        <v>1.170040574</v>
      </c>
      <c r="DU845" s="86">
        <f>DJ845 / Baseline!H$119</f>
        <v>1.070193803</v>
      </c>
      <c r="DV845" s="86">
        <f>DK845 / Baseline!H$120</f>
        <v>0.9617052664</v>
      </c>
      <c r="DW845" s="87"/>
      <c r="DX845" s="86">
        <f>(AU845*Baseline!B$34)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0.03142771286</v>
      </c>
      <c r="DY845" s="86">
        <f>(AZ845*Baseline!B$34) + (Baseline!D$90*(1-Baseline!D$91)*Baseline!B$35) + (Baseline!D$90*Baseline!D$91*((1-Baseline!D$92)*Baseline!B$40 + Baseline!D$92*Baseline!B$41))</f>
        <v>0.01153868628</v>
      </c>
      <c r="DZ845" s="86">
        <f>(BE845*Baseline!B$34) + (Baseline!F$90*(1-Baseline!F$91)*Baseline!B$35) + (Baseline!F$90*Baseline!F$91*((1-Baseline!F$92)*Baseline!B$40 + Baseline!F$92*Baseline!B$41))</f>
        <v>0.01402164555</v>
      </c>
      <c r="EA845" s="86">
        <f>(BJ845*Baseline!B$34) + (Baseline!H$90*(1-Baseline!H$91)*Baseline!B$35) + (Baseline!H$90*Baseline!H$91*((1-Baseline!H$92)*Baseline!B$40 + Baseline!H$92*Baseline!B$41))</f>
        <v>0.009314796158</v>
      </c>
      <c r="EB845" s="86">
        <f>( DX845*Baseline!B$7 + DY845*Baseline!B$11 + DZ845*Baseline!B$16 + EA845*Baseline!B$18 ) / Baseline!B$17</f>
        <v>0.009918669418</v>
      </c>
    </row>
    <row r="846">
      <c r="A846" s="73" t="s">
        <v>1022</v>
      </c>
      <c r="B846" s="85">
        <f>MIN( MAX( NORMINV( MCrands!B846, (B$5+B$4)/2, (B$5-B$4)/3.29 ), 0 ), 1 )</f>
        <v>0.2833821847</v>
      </c>
      <c r="C846" s="85">
        <f>MAX( NORMINV( MCrands!C846, (C$5+C$4)/2, (C$5-C$4)/3.29 ), 0 )</f>
        <v>3.008671546</v>
      </c>
      <c r="D846" s="83"/>
      <c r="E846" s="84">
        <f>Baseline!B$33 * (C846 * Baseline!B$68*Baseline!B$68/Baseline!B$75 + Baseline!B$46 * Baseline!B$54*Baseline!B$54/Baseline!B$76 + Baseline!B$47 * Baseline!B$55*Baseline!B$55/Baseline!B$77 + Baseline!B$56*Baseline!B$56/Baseline!B$78)</f>
        <v>0.00002135095784</v>
      </c>
      <c r="F846" s="84">
        <f>Baseline!B$33 * (C846 * Baseline!B$68*Baseline!B$59/Baseline!B$75 + Baseline!B$46 * Baseline!B$54*Baseline!B$69/Baseline!B$76 + Baseline!B$47 * Baseline!B$55*Baseline!B$57/Baseline!B$77 + Baseline!B$56*Baseline!B$58/Baseline!B$78)</f>
        <v>0.0000002396106424</v>
      </c>
      <c r="G846" s="85">
        <f>Baseline!B$33 * (C846 * Baseline!B$68*Baseline!B$60/Baseline!B$75 + Baseline!B$46 * Baseline!B$54*Baseline!B$61/Baseline!B$76 + Baseline!B$47 * Baseline!B$55*Baseline!B$70/Baseline!B$77 + Baseline!B$56*Baseline!B$62/Baseline!B$78)</f>
        <v>0.000000201762784</v>
      </c>
      <c r="H846" s="84">
        <f>Baseline!B$33 * (C846 * Baseline!B$68*Baseline!B$63/Baseline!B$75 + Baseline!B$46 * Baseline!B$54*Baseline!B$64/Baseline!B$76 + Baseline!B$47 * Baseline!B$55*Baseline!B$65/Baseline!B$77 + Baseline!B$56*Baseline!B$71/Baseline!B$78)</f>
        <v>0.000000003823374762</v>
      </c>
      <c r="I846" s="84">
        <f>Baseline!B$33 * (C846 * Baseline!B$59*Baseline!B$68/Baseline!B$75 + Baseline!B$46 * Baseline!B$69*Baseline!B$54/Baseline!B$76 + Baseline!B$47 * Baseline!B$57*Baseline!B$55/Baseline!B$77 + Baseline!B$58*Baseline!B$56/Baseline!B$78)</f>
        <v>0.0000002396106424</v>
      </c>
      <c r="J846" s="85">
        <f>Baseline!B$33 * (C846 * Baseline!B$59*Baseline!B$59/Baseline!B$75 + Baseline!B$46 * Baseline!B$69*Baseline!B$69/Baseline!B$76 + Baseline!B$47 * Baseline!B$57*Baseline!B$57/Baseline!B$77 + Baseline!B$58*Baseline!B$58/Baseline!B$78)</f>
        <v>0.000002116574521</v>
      </c>
      <c r="K846" s="84">
        <f>Baseline!B$33 * (C846 * Baseline!B$59*Baseline!B$60/Baseline!B$75 + Baseline!B$46 * Baseline!B$69*Baseline!B$61/Baseline!B$76 + Baseline!B$47 * Baseline!B$57*Baseline!B$70/Baseline!B$77 + Baseline!B$58*Baseline!B$62/Baseline!B$78)</f>
        <v>0.0000000164900028</v>
      </c>
      <c r="L846" s="85">
        <f>Baseline!B$33 * (C846 * Baseline!B$59*Baseline!B$63/Baseline!B$75 + Baseline!B$46 * Baseline!B$69*Baseline!B$64/Baseline!B$76 + Baseline!B$47 * Baseline!B$57*Baseline!B$65/Baseline!B$77 + Baseline!B$58*Baseline!B$71/Baseline!B$78)</f>
        <v>0.00000001707281205</v>
      </c>
      <c r="M846" s="84">
        <f>Baseline!B$33 * (C846 * Baseline!B$60*Baseline!B$68/Baseline!B$75 + Baseline!B$46 * Baseline!B$61*Baseline!B$54/Baseline!B$76 + Baseline!B$47 * Baseline!B$70*Baseline!B$55/Baseline!B$77 + Baseline!B$62*Baseline!B$56/Baseline!B$78)</f>
        <v>0.000000201762784</v>
      </c>
      <c r="N846" s="85">
        <f>Baseline!B$33 * (C846 * Baseline!B$60*Baseline!B$59/Baseline!B$75 + Baseline!B$46 * Baseline!B$61*Baseline!B$69/Baseline!B$76 + Baseline!B$47 * Baseline!B$70*Baseline!B$57/Baseline!B$77 + Baseline!B$62*Baseline!B$58/Baseline!B$78)</f>
        <v>0.0000000164900028</v>
      </c>
      <c r="O846" s="85">
        <f>Baseline!B$33 * (C846 * Baseline!B$60*Baseline!B$60/Baseline!B$75 + Baseline!B$46 * Baseline!B$61*Baseline!B$61/Baseline!B$76 + Baseline!B$47 * Baseline!B$70*Baseline!B$70/Baseline!B$77 + Baseline!B$62*Baseline!B$62/Baseline!B$78)</f>
        <v>0.00000158926806</v>
      </c>
      <c r="P846" s="84">
        <f>Baseline!B$33 * (C846 * Baseline!B$60*Baseline!B$63/Baseline!B$75 + Baseline!B$46 * Baseline!B$61*Baseline!B$64/Baseline!B$76 + Baseline!B$47 * Baseline!B$70*Baseline!B$65/Baseline!B$77 + Baseline!B$62*Baseline!B$71/Baseline!B$78)</f>
        <v>0.000000001956445418</v>
      </c>
      <c r="Q846" s="84">
        <f>Baseline!B$33 * (C846 * Baseline!B$63*Baseline!B$68/Baseline!B$75 + Baseline!B$46 * Baseline!B$64*Baseline!B$54/Baseline!B$76 + Baseline!B$47 * Baseline!B$65*Baseline!B$55/Baseline!B$77 + Baseline!B$71*Baseline!B$56/Baseline!B$78)</f>
        <v>0.000000003823374762</v>
      </c>
      <c r="R846" s="84">
        <f>Baseline!B$33 * (C846 * Baseline!B$63*Baseline!B$59/Baseline!B$75 + Baseline!B$46 * Baseline!B$64*Baseline!B$69/Baseline!B$76 + Baseline!B$47 * Baseline!B$65*Baseline!B$57/Baseline!B$77 + Baseline!B$71*Baseline!B$58/Baseline!B$78)</f>
        <v>0.00000001707281205</v>
      </c>
      <c r="S846" s="84">
        <f>Baseline!B$33 * (C846 * Baseline!B$63*Baseline!B$60/Baseline!B$75 + Baseline!B$46 * Baseline!B$64*Baseline!B$61/Baseline!B$76 + Baseline!B$47 * Baseline!B$65*Baseline!B$70/Baseline!B$77 + Baseline!B$71*Baseline!B$62/Baseline!B$78)</f>
        <v>0.000000001956445418</v>
      </c>
      <c r="T846" s="84">
        <f>Baseline!B$33 * (C846 * Baseline!B$63*Baseline!B$63/Baseline!B$75 + Baseline!B$46 * Baseline!B$64*Baseline!B$64/Baseline!B$76 + Baseline!B$47 * Baseline!B$65*Baseline!B$65/Baseline!B$77 + Baseline!B$71*Baseline!B$71/Baseline!B$78)</f>
        <v>0.00000009856722258</v>
      </c>
      <c r="U846" s="83"/>
      <c r="V846" s="84">
        <f>E846 * ( Baseline!B$89 * Baseline!B$7 )</f>
        <v>0.2216015914</v>
      </c>
      <c r="W846" s="84">
        <f>F846 * ( Baseline!D$89 * Baseline!B$11 )</f>
        <v>0.004420000642</v>
      </c>
      <c r="X846" s="84">
        <f>G846 * ( Baseline!F$89 * Baseline!B$16 )</f>
        <v>0.00700818388</v>
      </c>
      <c r="Y846" s="84">
        <f>H846 * ( Baseline!H$89 * Baseline!B$18 )</f>
        <v>0.001344579458</v>
      </c>
      <c r="Z846" s="86">
        <f t="shared" si="1"/>
        <v>0.2343743554</v>
      </c>
      <c r="AA846" s="84">
        <f>I846 * ( Baseline!B$89 * Baseline!B$7 )</f>
        <v>0.002486918857</v>
      </c>
      <c r="AB846" s="85">
        <f>J846 * ( Baseline!D$89 * Baseline!B$11 )</f>
        <v>0.03904359442</v>
      </c>
      <c r="AC846" s="85">
        <f>K846 * ( Baseline!F$89 * Baseline!B$16 )</f>
        <v>0.0005727764534</v>
      </c>
      <c r="AD846" s="85">
        <f>L846 * ( Baseline!F$89 * Baseline!B$16 )</f>
        <v>0.0005930201986</v>
      </c>
      <c r="AE846" s="86">
        <f t="shared" si="2"/>
        <v>0.04269630993</v>
      </c>
      <c r="AF846" s="86">
        <f>M846 * ( Baseline!B$89 * Baseline!B$7 )</f>
        <v>0.002094095935</v>
      </c>
      <c r="AG846" s="86">
        <f>N846 * ( Baseline!D$89 * Baseline!B$11 )</f>
        <v>0.0003041844146</v>
      </c>
      <c r="AH846" s="86">
        <f>O846 * ( Baseline!F$89 * Baseline!B$16 )</f>
        <v>0.05520286039</v>
      </c>
      <c r="AI846" s="86">
        <f>P846 * ( Baseline!H$89 * Baseline!B$18 )</f>
        <v>0.0006880299428</v>
      </c>
      <c r="AJ846" s="86">
        <f t="shared" si="3"/>
        <v>0.05828917068</v>
      </c>
      <c r="AK846" s="86">
        <f>Q846 * ( Baseline!B$89 * Baseline!B$7 )</f>
        <v>0.00003968280665</v>
      </c>
      <c r="AL846" s="86">
        <f>R846 * ( Baseline!D$89 * Baseline!B$11 )</f>
        <v>0.0003149352612</v>
      </c>
      <c r="AM846" s="86">
        <f>S846 * ( Baseline!F$89 * Baseline!B$16 )</f>
        <v>0.00006795668145</v>
      </c>
      <c r="AN846" s="86">
        <f>T846 * ( Baseline!H$89 * Baseline!B$18 )</f>
        <v>0.03466347688</v>
      </c>
      <c r="AO846" s="86">
        <f t="shared" si="4"/>
        <v>0.03508605163</v>
      </c>
      <c r="AP846" s="62"/>
      <c r="AQ846" s="86">
        <f>V846 * ( (1-Baseline!B$90-Baseline!B$89) + (1-B846)*Baseline!B$90 )</f>
        <v>0.160969148</v>
      </c>
      <c r="AR846" s="86">
        <f>W846 * ( (1-Baseline!B$90-Baseline!B$89) + (1-B846)*Baseline!B$90 )</f>
        <v>0.003210643628</v>
      </c>
      <c r="AS846" s="86">
        <f>X846 * ( (1-Baseline!B$90-Baseline!B$89) + (1-B846)*Baseline!B$90 )</f>
        <v>0.005090673677</v>
      </c>
      <c r="AT846" s="86">
        <f>Y846 * ( (1-Baseline!B$90-Baseline!B$89) + (1-B846)*Baseline!B$90 )</f>
        <v>0.0009766888781</v>
      </c>
      <c r="AU846" s="86">
        <f t="shared" si="5"/>
        <v>0.1702471542</v>
      </c>
      <c r="AV846" s="86">
        <f>AA846 * ( (1-Baseline!D$90-Baseline!D$89) + (1-B846)*Baseline!D$90 )</f>
        <v>0.002149800049</v>
      </c>
      <c r="AW846" s="86">
        <f>AB846 * ( (1-Baseline!D$90-Baseline!D$89) + (1-B846)*Baseline!D$90 )</f>
        <v>0.03375096897</v>
      </c>
      <c r="AX846" s="86">
        <f>AC846 * ( (1-Baseline!D$90-Baseline!D$89) + (1-B846)*Baseline!D$90 )</f>
        <v>0.0004951326995</v>
      </c>
      <c r="AY846" s="86">
        <f>AD846 * ( (1-Baseline!D$90-Baseline!D$89) + (1-B846)*Baseline!D$90 )</f>
        <v>0.000512632267</v>
      </c>
      <c r="AZ846" s="86">
        <f t="shared" si="6"/>
        <v>0.03690853398</v>
      </c>
      <c r="BA846" s="86">
        <f>AF846 * ( (1-Baseline!F$90-Baseline!F$89) + (1-Baseline!B$36)*Baseline!F$90 )</f>
        <v>0.001506978446</v>
      </c>
      <c r="BB846" s="86">
        <f>AG846 * ( (1-Baseline!F$90-Baseline!F$89) + (1-Baseline!B$36)*Baseline!F$90 )</f>
        <v>0.0002189008386</v>
      </c>
      <c r="BC846" s="86">
        <f>AH846 * ( (1-Baseline!F$90-Baseline!F$89) + (1-Baseline!B$36)*Baseline!F$90 )</f>
        <v>0.03972574483</v>
      </c>
      <c r="BD846" s="86">
        <f>AI846 * ( (1-Baseline!F$90-Baseline!F$89) + (1-Baseline!B$36)*Baseline!F$90 )</f>
        <v>0.0004951283638</v>
      </c>
      <c r="BE846" s="86">
        <f t="shared" si="7"/>
        <v>0.04194675248</v>
      </c>
      <c r="BF846" s="86">
        <f>AK846 * ( (1-Baseline!H$90-Baseline!H$89) + (1-Baseline!B$36)*Baseline!H$90 )</f>
        <v>0.00003144148137</v>
      </c>
      <c r="BG846" s="86">
        <f>AL846 * ( (1-Baseline!H$90-Baseline!H$89) + (1-Baseline!B$36)*Baseline!H$90 )</f>
        <v>0.0002495295062</v>
      </c>
      <c r="BH846" s="86">
        <f>AM846 * ( (1-Baseline!H$90-Baseline!H$89) + (1-Baseline!B$36)*Baseline!H$90 )</f>
        <v>0.00005384343785</v>
      </c>
      <c r="BI846" s="86">
        <f>AN846 * ( (1-Baseline!H$90-Baseline!H$89) + (1-Baseline!B$36)*Baseline!H$90 )</f>
        <v>0.02746456601</v>
      </c>
      <c r="BJ846" s="86">
        <f t="shared" si="8"/>
        <v>0.02779938043</v>
      </c>
      <c r="BK846" s="62"/>
      <c r="BL846" s="86">
        <f t="shared" si="19"/>
        <v>0.9455027238</v>
      </c>
      <c r="BM846" s="86">
        <f t="shared" si="20"/>
        <v>0.01885872127</v>
      </c>
      <c r="BN846" s="86">
        <f t="shared" si="21"/>
        <v>0.02990166679</v>
      </c>
      <c r="BO846" s="86">
        <f t="shared" si="22"/>
        <v>0.005736888131</v>
      </c>
      <c r="BP846" s="86">
        <f t="shared" si="9"/>
        <v>1</v>
      </c>
      <c r="BQ846" s="86">
        <f t="shared" si="23"/>
        <v>0.05824669301</v>
      </c>
      <c r="BR846" s="86">
        <f t="shared" si="24"/>
        <v>0.9144489181</v>
      </c>
      <c r="BS846" s="86">
        <f t="shared" si="25"/>
        <v>0.01341512778</v>
      </c>
      <c r="BT846" s="86">
        <f t="shared" si="26"/>
        <v>0.01388926115</v>
      </c>
      <c r="BU846" s="86">
        <f t="shared" si="10"/>
        <v>1</v>
      </c>
      <c r="BV846" s="86">
        <f t="shared" si="27"/>
        <v>0.03592598609</v>
      </c>
      <c r="BW846" s="86">
        <f t="shared" si="28"/>
        <v>0.005218540786</v>
      </c>
      <c r="BX846" s="86">
        <f t="shared" si="29"/>
        <v>0.9470517378</v>
      </c>
      <c r="BY846" s="86">
        <f t="shared" si="30"/>
        <v>0.01180373532</v>
      </c>
      <c r="BZ846" s="86">
        <f t="shared" si="11"/>
        <v>1</v>
      </c>
      <c r="CA846" s="86">
        <f t="shared" si="31"/>
        <v>0.001131013745</v>
      </c>
      <c r="CB846" s="86">
        <f t="shared" si="32"/>
        <v>0.008976081563</v>
      </c>
      <c r="CC846" s="86">
        <f t="shared" si="33"/>
        <v>0.001936857477</v>
      </c>
      <c r="CD846" s="86">
        <f t="shared" si="34"/>
        <v>0.9879560472</v>
      </c>
      <c r="CE846" s="86">
        <f t="shared" si="12"/>
        <v>1</v>
      </c>
      <c r="CF846" s="62"/>
      <c r="CG846" s="86">
        <f t="shared" si="35"/>
        <v>0.9455027238</v>
      </c>
      <c r="CH846" s="86">
        <f t="shared" si="36"/>
        <v>0.01885872127</v>
      </c>
      <c r="CI846" s="86">
        <f t="shared" si="37"/>
        <v>0.02990166679</v>
      </c>
      <c r="CJ846" s="86">
        <f t="shared" si="38"/>
        <v>0.005736888131</v>
      </c>
      <c r="CK846" s="86">
        <f t="shared" si="13"/>
        <v>1</v>
      </c>
      <c r="CL846" s="86">
        <f t="shared" si="39"/>
        <v>0.05824669301</v>
      </c>
      <c r="CM846" s="86">
        <f t="shared" si="40"/>
        <v>0.9144489181</v>
      </c>
      <c r="CN846" s="86">
        <f t="shared" si="41"/>
        <v>0.01341512778</v>
      </c>
      <c r="CO846" s="86">
        <f t="shared" si="42"/>
        <v>0.01388926115</v>
      </c>
      <c r="CP846" s="86">
        <f t="shared" si="14"/>
        <v>1</v>
      </c>
      <c r="CQ846" s="86">
        <f t="shared" si="43"/>
        <v>0.03592598609</v>
      </c>
      <c r="CR846" s="86">
        <f t="shared" si="44"/>
        <v>0.005218540786</v>
      </c>
      <c r="CS846" s="86">
        <f t="shared" si="45"/>
        <v>0.9470517378</v>
      </c>
      <c r="CT846" s="86">
        <f t="shared" si="46"/>
        <v>0.01180373532</v>
      </c>
      <c r="CU846" s="86">
        <f t="shared" si="15"/>
        <v>1</v>
      </c>
      <c r="CV846" s="86">
        <f t="shared" si="47"/>
        <v>0.001131013745</v>
      </c>
      <c r="CW846" s="86">
        <f t="shared" si="48"/>
        <v>0.008976081563</v>
      </c>
      <c r="CX846" s="86">
        <f t="shared" si="49"/>
        <v>0.001936857477</v>
      </c>
      <c r="CY846" s="86">
        <f t="shared" si="50"/>
        <v>0.9879560472</v>
      </c>
      <c r="CZ846" s="86">
        <f t="shared" si="16"/>
        <v>1</v>
      </c>
      <c r="DA846" s="62"/>
      <c r="DB846" s="86">
        <f>(AQ846*Baseline!B$7 + AV846*Baseline!B$11 + BA846*Baseline!B$16 + BF846*Baseline!B$18)</f>
        <v>89168.79428</v>
      </c>
      <c r="DC846" s="86">
        <f>(AR846*Baseline!B$7 + AW846*Baseline!B$11 + BB846*Baseline!B$16 + BG846*Baseline!B$18)</f>
        <v>86097.45677</v>
      </c>
      <c r="DD846" s="86">
        <f>(AS846*Baseline!B$7 + AX846*Baseline!B$11 + BC846*Baseline!B$16 + BH846*Baseline!B$18)</f>
        <v>139085.1436</v>
      </c>
      <c r="DE846" s="86">
        <f>(AT846*Baseline!B$7 + AY846*Baseline!B$11 + BD846*Baseline!B$16 + BI846*Baseline!B$18)</f>
        <v>1260856.724</v>
      </c>
      <c r="DF846" s="86">
        <f t="shared" si="17"/>
        <v>1575208.119</v>
      </c>
      <c r="DG846" s="62"/>
      <c r="DH846" s="86">
        <f t="shared" si="51"/>
        <v>0.05660762741</v>
      </c>
      <c r="DI846" s="86">
        <f t="shared" si="52"/>
        <v>0.05465782949</v>
      </c>
      <c r="DJ846" s="86">
        <f t="shared" si="53"/>
        <v>0.08829636027</v>
      </c>
      <c r="DK846" s="86">
        <f t="shared" si="54"/>
        <v>0.8004381828</v>
      </c>
      <c r="DL846" s="86">
        <f t="shared" si="18"/>
        <v>1</v>
      </c>
      <c r="DM846" s="62"/>
      <c r="DN846" s="86">
        <f>DH846 / (Baseline!B$7/Baseline!B$17)</f>
        <v>6.042491899</v>
      </c>
      <c r="DO846" s="86">
        <f>DI846 / (Baseline!B$11/Baseline!B$17)</f>
        <v>1.319466165</v>
      </c>
      <c r="DP846" s="86">
        <f>DJ846 / (Baseline!B$16/Baseline!B$17)</f>
        <v>1.364445604</v>
      </c>
      <c r="DQ846" s="86">
        <f>DK846 / (Baseline!B$18/Baseline!B$17)</f>
        <v>0.9049660301</v>
      </c>
      <c r="DR846" s="62"/>
      <c r="DS846" s="86">
        <f>DH846 / Baseline!H$117</f>
        <v>2.264707783</v>
      </c>
      <c r="DT846" s="86">
        <f>DI846 / Baseline!H$118</f>
        <v>1.230350597</v>
      </c>
      <c r="DU846" s="86">
        <f>DJ846 / Baseline!H$119</f>
        <v>1.055531278</v>
      </c>
      <c r="DV846" s="86">
        <f>DK846 / Baseline!H$120</f>
        <v>0.9451068836</v>
      </c>
      <c r="DW846" s="87"/>
      <c r="DX846" s="86">
        <f>(AU846*Baseline!B$34)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0.03806660438</v>
      </c>
      <c r="DY846" s="86">
        <f>(AZ846*Baseline!B$34) + (Baseline!D$90*(1-Baseline!D$91)*Baseline!B$35) + (Baseline!D$90*Baseline!D$91*((1-Baseline!D$92)*Baseline!B$40 + Baseline!D$92*Baseline!B$41))</f>
        <v>0.0119498481</v>
      </c>
      <c r="DZ846" s="86">
        <f>(BE846*Baseline!B$34) + (Baseline!F$90*(1-Baseline!F$91)*Baseline!B$35) + (Baseline!F$90*Baseline!F$91*((1-Baseline!F$92)*Baseline!B$40 + Baseline!F$92*Baseline!B$41))</f>
        <v>0.01402265287</v>
      </c>
      <c r="EA846" s="86">
        <f>(BJ846*Baseline!B$34) + (Baseline!H$90*(1-Baseline!H$91)*Baseline!B$35) + (Baseline!H$90*Baseline!H$91*((1-Baseline!H$92)*Baseline!B$40 + Baseline!H$92*Baseline!B$41))</f>
        <v>0.009314907065</v>
      </c>
      <c r="EB846" s="86">
        <f>( DX846*Baseline!B$7 + DY846*Baseline!B$11 + DZ846*Baseline!B$16 + EA846*Baseline!B$18 ) / Baseline!B$17</f>
        <v>0.009998059603</v>
      </c>
    </row>
    <row r="847">
      <c r="A847" s="73" t="s">
        <v>1023</v>
      </c>
      <c r="B847" s="85">
        <f>MIN( MAX( NORMINV( MCrands!B847, (B$5+B$4)/2, (B$5-B$4)/3.29 ), 0 ), 1 )</f>
        <v>0.4744381024</v>
      </c>
      <c r="C847" s="85">
        <f>MAX( NORMINV( MCrands!C847, (C$5+C$4)/2, (C$5-C$4)/3.29 ), 0 )</f>
        <v>2.609320081</v>
      </c>
      <c r="D847" s="83"/>
      <c r="E847" s="84">
        <f>Baseline!B$33 * (C847 * Baseline!B$68*Baseline!B$68/Baseline!B$75 + Baseline!B$46 * Baseline!B$54*Baseline!B$54/Baseline!B$76 + Baseline!B$47 * Baseline!B$55*Baseline!B$55/Baseline!B$77 + Baseline!B$56*Baseline!B$56/Baseline!B$78)</f>
        <v>0.00001852353989</v>
      </c>
      <c r="F847" s="84">
        <f>Baseline!B$33 * (C847 * Baseline!B$68*Baseline!B$59/Baseline!B$75 + Baseline!B$46 * Baseline!B$54*Baseline!B$69/Baseline!B$76 + Baseline!B$47 * Baseline!B$55*Baseline!B$57/Baseline!B$77 + Baseline!B$56*Baseline!B$58/Baseline!B$78)</f>
        <v>0.000000239164208</v>
      </c>
      <c r="G847" s="85">
        <f>Baseline!B$33 * (C847 * Baseline!B$68*Baseline!B$60/Baseline!B$75 + Baseline!B$46 * Baseline!B$54*Baseline!B$61/Baseline!B$76 + Baseline!B$47 * Baseline!B$55*Baseline!B$70/Baseline!B$77 + Baseline!B$56*Baseline!B$62/Baseline!B$78)</f>
        <v>0.0000002006652994</v>
      </c>
      <c r="H847" s="84">
        <f>Baseline!B$33 * (C847 * Baseline!B$68*Baseline!B$63/Baseline!B$75 + Baseline!B$46 * Baseline!B$54*Baseline!B$64/Baseline!B$76 + Baseline!B$47 * Baseline!B$55*Baseline!B$65/Baseline!B$77 + Baseline!B$56*Baseline!B$71/Baseline!B$78)</f>
        <v>0.000000003713626302</v>
      </c>
      <c r="I847" s="84">
        <f>Baseline!B$33 * (C847 * Baseline!B$59*Baseline!B$68/Baseline!B$75 + Baseline!B$46 * Baseline!B$69*Baseline!B$54/Baseline!B$76 + Baseline!B$47 * Baseline!B$57*Baseline!B$55/Baseline!B$77 + Baseline!B$58*Baseline!B$56/Baseline!B$78)</f>
        <v>0.000000239164208</v>
      </c>
      <c r="J847" s="85">
        <f>Baseline!B$33 * (C847 * Baseline!B$59*Baseline!B$59/Baseline!B$75 + Baseline!B$46 * Baseline!B$69*Baseline!B$69/Baseline!B$76 + Baseline!B$47 * Baseline!B$57*Baseline!B$57/Baseline!B$77 + Baseline!B$58*Baseline!B$58/Baseline!B$78)</f>
        <v>0.00000211657445</v>
      </c>
      <c r="K847" s="84">
        <f>Baseline!B$33 * (C847 * Baseline!B$59*Baseline!B$60/Baseline!B$75 + Baseline!B$46 * Baseline!B$69*Baseline!B$61/Baseline!B$76 + Baseline!B$47 * Baseline!B$57*Baseline!B$70/Baseline!B$77 + Baseline!B$58*Baseline!B$62/Baseline!B$78)</f>
        <v>0.00000001648982952</v>
      </c>
      <c r="L847" s="85">
        <f>Baseline!B$33 * (C847 * Baseline!B$59*Baseline!B$63/Baseline!B$75 + Baseline!B$46 * Baseline!B$69*Baseline!B$64/Baseline!B$76 + Baseline!B$47 * Baseline!B$57*Baseline!B$65/Baseline!B$77 + Baseline!B$58*Baseline!B$71/Baseline!B$78)</f>
        <v>0.00000001707279473</v>
      </c>
      <c r="M847" s="84">
        <f>Baseline!B$33 * (C847 * Baseline!B$60*Baseline!B$68/Baseline!B$75 + Baseline!B$46 * Baseline!B$61*Baseline!B$54/Baseline!B$76 + Baseline!B$47 * Baseline!B$70*Baseline!B$55/Baseline!B$77 + Baseline!B$62*Baseline!B$56/Baseline!B$78)</f>
        <v>0.0000002006652994</v>
      </c>
      <c r="N847" s="85">
        <f>Baseline!B$33 * (C847 * Baseline!B$60*Baseline!B$59/Baseline!B$75 + Baseline!B$46 * Baseline!B$61*Baseline!B$69/Baseline!B$76 + Baseline!B$47 * Baseline!B$70*Baseline!B$57/Baseline!B$77 + Baseline!B$62*Baseline!B$58/Baseline!B$78)</f>
        <v>0.00000001648982952</v>
      </c>
      <c r="O847" s="85">
        <f>Baseline!B$33 * (C847 * Baseline!B$60*Baseline!B$60/Baseline!B$75 + Baseline!B$46 * Baseline!B$61*Baseline!B$61/Baseline!B$76 + Baseline!B$47 * Baseline!B$70*Baseline!B$70/Baseline!B$77 + Baseline!B$62*Baseline!B$62/Baseline!B$78)</f>
        <v>0.000001589267634</v>
      </c>
      <c r="P847" s="84">
        <f>Baseline!B$33 * (C847 * Baseline!B$60*Baseline!B$63/Baseline!B$75 + Baseline!B$46 * Baseline!B$61*Baseline!B$64/Baseline!B$76 + Baseline!B$47 * Baseline!B$70*Baseline!B$65/Baseline!B$77 + Baseline!B$62*Baseline!B$71/Baseline!B$78)</f>
        <v>0.000000001956402818</v>
      </c>
      <c r="Q847" s="84">
        <f>Baseline!B$33 * (C847 * Baseline!B$63*Baseline!B$68/Baseline!B$75 + Baseline!B$46 * Baseline!B$64*Baseline!B$54/Baseline!B$76 + Baseline!B$47 * Baseline!B$65*Baseline!B$55/Baseline!B$77 + Baseline!B$71*Baseline!B$56/Baseline!B$78)</f>
        <v>0.000000003713626302</v>
      </c>
      <c r="R847" s="84">
        <f>Baseline!B$33 * (C847 * Baseline!B$63*Baseline!B$59/Baseline!B$75 + Baseline!B$46 * Baseline!B$64*Baseline!B$69/Baseline!B$76 + Baseline!B$47 * Baseline!B$65*Baseline!B$57/Baseline!B$77 + Baseline!B$71*Baseline!B$58/Baseline!B$78)</f>
        <v>0.00000001707279473</v>
      </c>
      <c r="S847" s="84">
        <f>Baseline!B$33 * (C847 * Baseline!B$63*Baseline!B$60/Baseline!B$75 + Baseline!B$46 * Baseline!B$64*Baseline!B$61/Baseline!B$76 + Baseline!B$47 * Baseline!B$65*Baseline!B$70/Baseline!B$77 + Baseline!B$71*Baseline!B$62/Baseline!B$78)</f>
        <v>0.000000001956402818</v>
      </c>
      <c r="T847" s="84">
        <f>Baseline!B$33 * (C847 * Baseline!B$63*Baseline!B$63/Baseline!B$75 + Baseline!B$46 * Baseline!B$64*Baseline!B$64/Baseline!B$76 + Baseline!B$47 * Baseline!B$65*Baseline!B$65/Baseline!B$77 + Baseline!B$71*Baseline!B$71/Baseline!B$78)</f>
        <v>0.00000009856721832</v>
      </c>
      <c r="U847" s="83"/>
      <c r="V847" s="84">
        <f>E847 * ( Baseline!B$89 * Baseline!B$7 )</f>
        <v>0.1922558205</v>
      </c>
      <c r="W847" s="84">
        <f>F847 * ( Baseline!D$89 * Baseline!B$11 )</f>
        <v>0.004411765447</v>
      </c>
      <c r="X847" s="84">
        <f>G847 * ( Baseline!F$89 * Baseline!B$16 )</f>
        <v>0.006970063005</v>
      </c>
      <c r="Y847" s="84">
        <f>H847 * ( Baseline!H$89 * Baseline!B$18 )</f>
        <v>0.001305983836</v>
      </c>
      <c r="Z847" s="86">
        <f t="shared" si="1"/>
        <v>0.2049436328</v>
      </c>
      <c r="AA847" s="84">
        <f>I847 * ( Baseline!B$89 * Baseline!B$7 )</f>
        <v>0.002482285315</v>
      </c>
      <c r="AB847" s="85">
        <f>J847 * ( Baseline!D$89 * Baseline!B$11 )</f>
        <v>0.03904359312</v>
      </c>
      <c r="AC847" s="85">
        <f>K847 * ( Baseline!F$89 * Baseline!B$16 )</f>
        <v>0.0005727704343</v>
      </c>
      <c r="AD847" s="85">
        <f>L847 * ( Baseline!F$89 * Baseline!B$16 )</f>
        <v>0.0005930195967</v>
      </c>
      <c r="AE847" s="86">
        <f t="shared" si="2"/>
        <v>0.04269166847</v>
      </c>
      <c r="AF847" s="86">
        <f>M847 * ( Baseline!B$89 * Baseline!B$7 )</f>
        <v>0.002082705142</v>
      </c>
      <c r="AG847" s="86">
        <f>N847 * ( Baseline!D$89 * Baseline!B$11 )</f>
        <v>0.000304181218</v>
      </c>
      <c r="AH847" s="86">
        <f>O847 * ( Baseline!F$89 * Baseline!B$16 )</f>
        <v>0.05520284559</v>
      </c>
      <c r="AI847" s="86">
        <f>P847 * ( Baseline!H$89 * Baseline!B$18 )</f>
        <v>0.0006880149617</v>
      </c>
      <c r="AJ847" s="86">
        <f t="shared" si="3"/>
        <v>0.05827774691</v>
      </c>
      <c r="AK847" s="86">
        <f>Q847 * ( Baseline!B$89 * Baseline!B$7 )</f>
        <v>0.00003854372739</v>
      </c>
      <c r="AL847" s="86">
        <f>R847 * ( Baseline!D$89 * Baseline!B$11 )</f>
        <v>0.0003149349415</v>
      </c>
      <c r="AM847" s="86">
        <f>S847 * ( Baseline!F$89 * Baseline!B$16 )</f>
        <v>0.00006795520176</v>
      </c>
      <c r="AN847" s="86">
        <f>T847 * ( Baseline!H$89 * Baseline!B$18 )</f>
        <v>0.03466347539</v>
      </c>
      <c r="AO847" s="86">
        <f t="shared" si="4"/>
        <v>0.03508490926</v>
      </c>
      <c r="AP847" s="62"/>
      <c r="AQ847" s="86">
        <f>V847 * ( (1-Baseline!B$90-Baseline!B$89) + (1-B847)*Baseline!B$90 )</f>
        <v>0.1069615428</v>
      </c>
      <c r="AR847" s="86">
        <f>W847 * ( (1-Baseline!B$90-Baseline!B$89) + (1-B847)*Baseline!B$90 )</f>
        <v>0.002454486099</v>
      </c>
      <c r="AS847" s="86">
        <f>X847 * ( (1-Baseline!B$90-Baseline!B$89) + (1-B847)*Baseline!B$90 )</f>
        <v>0.003877795172</v>
      </c>
      <c r="AT847" s="86">
        <f>Y847 * ( (1-Baseline!B$90-Baseline!B$89) + (1-B847)*Baseline!B$90 )</f>
        <v>0.0007265842234</v>
      </c>
      <c r="AU847" s="86">
        <f t="shared" si="5"/>
        <v>0.1140204083</v>
      </c>
      <c r="AV847" s="86">
        <f>AA847 * ( (1-Baseline!D$90-Baseline!D$89) + (1-B847)*Baseline!D$90 )</f>
        <v>0.00193332824</v>
      </c>
      <c r="AW847" s="86">
        <f>AB847 * ( (1-Baseline!D$90-Baseline!D$89) + (1-B847)*Baseline!D$90 )</f>
        <v>0.03040910758</v>
      </c>
      <c r="AX847" s="86">
        <f>AC847 * ( (1-Baseline!D$90-Baseline!D$89) + (1-B847)*Baseline!D$90 )</f>
        <v>0.0004461023273</v>
      </c>
      <c r="AY847" s="86">
        <f>AD847 * ( (1-Baseline!D$90-Baseline!D$89) + (1-B847)*Baseline!D$90 )</f>
        <v>0.0004618733901</v>
      </c>
      <c r="AZ847" s="86">
        <f t="shared" si="6"/>
        <v>0.03325041154</v>
      </c>
      <c r="BA847" s="86">
        <f>AF847 * ( (1-Baseline!F$90-Baseline!F$89) + (1-Baseline!B$36)*Baseline!F$90 )</f>
        <v>0.001498781267</v>
      </c>
      <c r="BB847" s="86">
        <f>AG847 * ( (1-Baseline!F$90-Baseline!F$89) + (1-Baseline!B$36)*Baseline!F$90 )</f>
        <v>0.0002188985383</v>
      </c>
      <c r="BC847" s="86">
        <f>AH847 * ( (1-Baseline!F$90-Baseline!F$89) + (1-Baseline!B$36)*Baseline!F$90 )</f>
        <v>0.03972573418</v>
      </c>
      <c r="BD847" s="86">
        <f>AI847 * ( (1-Baseline!F$90-Baseline!F$89) + (1-Baseline!B$36)*Baseline!F$90 )</f>
        <v>0.0004951175829</v>
      </c>
      <c r="BE847" s="86">
        <f t="shared" si="7"/>
        <v>0.04193853157</v>
      </c>
      <c r="BF847" s="86">
        <f>AK847 * ( (1-Baseline!H$90-Baseline!H$89) + (1-Baseline!B$36)*Baseline!H$90 )</f>
        <v>0.00003053896608</v>
      </c>
      <c r="BG847" s="86">
        <f>AL847 * ( (1-Baseline!H$90-Baseline!H$89) + (1-Baseline!B$36)*Baseline!H$90 )</f>
        <v>0.0002495292529</v>
      </c>
      <c r="BH847" s="86">
        <f>AM847 * ( (1-Baseline!H$90-Baseline!H$89) + (1-Baseline!B$36)*Baseline!H$90 )</f>
        <v>0.00005384226546</v>
      </c>
      <c r="BI847" s="86">
        <f>AN847 * ( (1-Baseline!H$90-Baseline!H$89) + (1-Baseline!B$36)*Baseline!H$90 )</f>
        <v>0.02746456482</v>
      </c>
      <c r="BJ847" s="86">
        <f t="shared" si="8"/>
        <v>0.0277984753</v>
      </c>
      <c r="BK847" s="62"/>
      <c r="BL847" s="86">
        <f t="shared" si="19"/>
        <v>0.9380912102</v>
      </c>
      <c r="BM847" s="86">
        <f t="shared" si="20"/>
        <v>0.02152672609</v>
      </c>
      <c r="BN847" s="86">
        <f t="shared" si="21"/>
        <v>0.03400965871</v>
      </c>
      <c r="BO847" s="86">
        <f t="shared" si="22"/>
        <v>0.006372405029</v>
      </c>
      <c r="BP847" s="86">
        <f t="shared" si="9"/>
        <v>1</v>
      </c>
      <c r="BQ847" s="86">
        <f t="shared" si="23"/>
        <v>0.05814449057</v>
      </c>
      <c r="BR847" s="86">
        <f t="shared" si="24"/>
        <v>0.914548307</v>
      </c>
      <c r="BS847" s="86">
        <f t="shared" si="25"/>
        <v>0.01341644529</v>
      </c>
      <c r="BT847" s="86">
        <f t="shared" si="26"/>
        <v>0.0138907571</v>
      </c>
      <c r="BU847" s="86">
        <f t="shared" si="10"/>
        <v>1</v>
      </c>
      <c r="BV847" s="86">
        <f t="shared" si="27"/>
        <v>0.03573757142</v>
      </c>
      <c r="BW847" s="86">
        <f t="shared" si="28"/>
        <v>0.005219508889</v>
      </c>
      <c r="BX847" s="86">
        <f t="shared" si="29"/>
        <v>0.9472371276</v>
      </c>
      <c r="BY847" s="86">
        <f t="shared" si="30"/>
        <v>0.01180579206</v>
      </c>
      <c r="BZ847" s="86">
        <f t="shared" si="11"/>
        <v>1</v>
      </c>
      <c r="CA847" s="86">
        <f t="shared" si="31"/>
        <v>0.001098584212</v>
      </c>
      <c r="CB847" s="86">
        <f t="shared" si="32"/>
        <v>0.008976364717</v>
      </c>
      <c r="CC847" s="86">
        <f t="shared" si="33"/>
        <v>0.001936878367</v>
      </c>
      <c r="CD847" s="86">
        <f t="shared" si="34"/>
        <v>0.9879881727</v>
      </c>
      <c r="CE847" s="86">
        <f t="shared" si="12"/>
        <v>1</v>
      </c>
      <c r="CF847" s="62"/>
      <c r="CG847" s="86">
        <f t="shared" si="35"/>
        <v>0.9380912102</v>
      </c>
      <c r="CH847" s="86">
        <f t="shared" si="36"/>
        <v>0.02152672609</v>
      </c>
      <c r="CI847" s="86">
        <f t="shared" si="37"/>
        <v>0.03400965871</v>
      </c>
      <c r="CJ847" s="86">
        <f t="shared" si="38"/>
        <v>0.006372405029</v>
      </c>
      <c r="CK847" s="86">
        <f t="shared" si="13"/>
        <v>1</v>
      </c>
      <c r="CL847" s="86">
        <f t="shared" si="39"/>
        <v>0.05814449057</v>
      </c>
      <c r="CM847" s="86">
        <f t="shared" si="40"/>
        <v>0.914548307</v>
      </c>
      <c r="CN847" s="86">
        <f t="shared" si="41"/>
        <v>0.01341644529</v>
      </c>
      <c r="CO847" s="86">
        <f t="shared" si="42"/>
        <v>0.0138907571</v>
      </c>
      <c r="CP847" s="86">
        <f t="shared" si="14"/>
        <v>1</v>
      </c>
      <c r="CQ847" s="86">
        <f t="shared" si="43"/>
        <v>0.03573757142</v>
      </c>
      <c r="CR847" s="86">
        <f t="shared" si="44"/>
        <v>0.005219508889</v>
      </c>
      <c r="CS847" s="86">
        <f t="shared" si="45"/>
        <v>0.9472371276</v>
      </c>
      <c r="CT847" s="86">
        <f t="shared" si="46"/>
        <v>0.01180579206</v>
      </c>
      <c r="CU847" s="86">
        <f t="shared" si="15"/>
        <v>1</v>
      </c>
      <c r="CV847" s="86">
        <f t="shared" si="47"/>
        <v>0.001098584212</v>
      </c>
      <c r="CW847" s="86">
        <f t="shared" si="48"/>
        <v>0.008976364717</v>
      </c>
      <c r="CX847" s="86">
        <f t="shared" si="49"/>
        <v>0.001936878367</v>
      </c>
      <c r="CY847" s="86">
        <f t="shared" si="50"/>
        <v>0.9879881727</v>
      </c>
      <c r="CZ847" s="86">
        <f t="shared" si="16"/>
        <v>1</v>
      </c>
      <c r="DA847" s="62"/>
      <c r="DB847" s="86">
        <f>(AQ847*Baseline!B$7 + AV847*Baseline!B$11 + BA847*Baseline!B$16 + BF847*Baseline!B$18)</f>
        <v>62442.08127</v>
      </c>
      <c r="DC847" s="86">
        <f>(AR847*Baseline!B$7 + AW847*Baseline!B$11 + BB847*Baseline!B$16 + BG847*Baseline!B$18)</f>
        <v>78563.89886</v>
      </c>
      <c r="DD847" s="86">
        <f>(AS847*Baseline!B$7 + AX847*Baseline!B$11 + BC847*Baseline!B$16 + BH847*Baseline!B$18)</f>
        <v>138391.6598</v>
      </c>
      <c r="DE847" s="86">
        <f>(AT847*Baseline!B$7 + AY847*Baseline!B$11 + BD847*Baseline!B$16 + BI847*Baseline!B$18)</f>
        <v>1260626.478</v>
      </c>
      <c r="DF847" s="86">
        <f t="shared" si="17"/>
        <v>1540024.118</v>
      </c>
      <c r="DG847" s="62"/>
      <c r="DH847" s="86">
        <f t="shared" si="51"/>
        <v>0.04054617103</v>
      </c>
      <c r="DI847" s="86">
        <f t="shared" si="52"/>
        <v>0.0510147198</v>
      </c>
      <c r="DJ847" s="86">
        <f t="shared" si="53"/>
        <v>0.08986330684</v>
      </c>
      <c r="DK847" s="86">
        <f t="shared" si="54"/>
        <v>0.8185758023</v>
      </c>
      <c r="DL847" s="86">
        <f t="shared" si="18"/>
        <v>1</v>
      </c>
      <c r="DM847" s="62"/>
      <c r="DN847" s="86">
        <f>DH847 / (Baseline!B$7/Baseline!B$17)</f>
        <v>4.328037072</v>
      </c>
      <c r="DO847" s="86">
        <f>DI847 / (Baseline!B$11/Baseline!B$17)</f>
        <v>1.231519753</v>
      </c>
      <c r="DP847" s="86">
        <f>DJ847 / (Baseline!B$16/Baseline!B$17)</f>
        <v>1.388659664</v>
      </c>
      <c r="DQ847" s="86">
        <f>DK847 / (Baseline!B$18/Baseline!B$17)</f>
        <v>0.9254722102</v>
      </c>
      <c r="DR847" s="62"/>
      <c r="DS847" s="86">
        <f>DH847 / Baseline!H$117</f>
        <v>1.622135272</v>
      </c>
      <c r="DT847" s="86">
        <f>DI847 / Baseline!H$118</f>
        <v>1.148344008</v>
      </c>
      <c r="DU847" s="86">
        <f>DJ847 / Baseline!H$119</f>
        <v>1.074263206</v>
      </c>
      <c r="DV847" s="86">
        <f>DK847 / Baseline!H$120</f>
        <v>0.9665226399</v>
      </c>
      <c r="DW847" s="87"/>
      <c r="DX847" s="86">
        <f>(AU847*Baseline!B$34)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0.0296325925</v>
      </c>
      <c r="DY847" s="86">
        <f>(AZ847*Baseline!B$34) + (Baseline!D$90*(1-Baseline!D$91)*Baseline!B$35) + (Baseline!D$90*Baseline!D$91*((1-Baseline!D$92)*Baseline!B$40 + Baseline!D$92*Baseline!B$41))</f>
        <v>0.01140112973</v>
      </c>
      <c r="DZ847" s="86">
        <f>(BE847*Baseline!B$34) + (Baseline!F$90*(1-Baseline!F$91)*Baseline!B$35) + (Baseline!F$90*Baseline!F$91*((1-Baseline!F$92)*Baseline!B$40 + Baseline!F$92*Baseline!B$41))</f>
        <v>0.01402141973</v>
      </c>
      <c r="EA847" s="86">
        <f>(BJ847*Baseline!B$34) + (Baseline!H$90*(1-Baseline!H$91)*Baseline!B$35) + (Baseline!H$90*Baseline!H$91*((1-Baseline!H$92)*Baseline!B$40 + Baseline!H$92*Baseline!B$41))</f>
        <v>0.009314771295</v>
      </c>
      <c r="EB847" s="86">
        <f>( DX847*Baseline!B$7 + DY847*Baseline!B$11 + DZ847*Baseline!B$16 + EA847*Baseline!B$18 ) / Baseline!B$17</f>
        <v>0.009896117492</v>
      </c>
    </row>
    <row r="848">
      <c r="A848" s="73" t="s">
        <v>1024</v>
      </c>
      <c r="B848" s="85">
        <f>MIN( MAX( NORMINV( MCrands!B848, (B$5+B$4)/2, (B$5-B$4)/3.29 ), 0 ), 1 )</f>
        <v>0.427440645</v>
      </c>
      <c r="C848" s="85">
        <f>MAX( NORMINV( MCrands!C848, (C$5+C$4)/2, (C$5-C$4)/3.29 ), 0 )</f>
        <v>2.701591489</v>
      </c>
      <c r="D848" s="83"/>
      <c r="E848" s="84">
        <f>Baseline!B$33 * (C848 * Baseline!B$68*Baseline!B$68/Baseline!B$75 + Baseline!B$46 * Baseline!B$54*Baseline!B$54/Baseline!B$76 + Baseline!B$47 * Baseline!B$55*Baseline!B$55/Baseline!B$77 + Baseline!B$56*Baseline!B$56/Baseline!B$78)</f>
        <v>0.00001917682367</v>
      </c>
      <c r="F848" s="84">
        <f>Baseline!B$33 * (C848 * Baseline!B$68*Baseline!B$59/Baseline!B$75 + Baseline!B$46 * Baseline!B$54*Baseline!B$69/Baseline!B$76 + Baseline!B$47 * Baseline!B$55*Baseline!B$57/Baseline!B$77 + Baseline!B$56*Baseline!B$58/Baseline!B$78)</f>
        <v>0.000000239267358</v>
      </c>
      <c r="G848" s="85">
        <f>Baseline!B$33 * (C848 * Baseline!B$68*Baseline!B$60/Baseline!B$75 + Baseline!B$46 * Baseline!B$54*Baseline!B$61/Baseline!B$76 + Baseline!B$47 * Baseline!B$55*Baseline!B$70/Baseline!B$77 + Baseline!B$56*Baseline!B$62/Baseline!B$78)</f>
        <v>0.0000002009188766</v>
      </c>
      <c r="H848" s="84">
        <f>Baseline!B$33 * (C848 * Baseline!B$68*Baseline!B$63/Baseline!B$75 + Baseline!B$46 * Baseline!B$54*Baseline!B$64/Baseline!B$76 + Baseline!B$47 * Baseline!B$55*Baseline!B$65/Baseline!B$77 + Baseline!B$56*Baseline!B$71/Baseline!B$78)</f>
        <v>0.000000003738984027</v>
      </c>
      <c r="I848" s="84">
        <f>Baseline!B$33 * (C848 * Baseline!B$59*Baseline!B$68/Baseline!B$75 + Baseline!B$46 * Baseline!B$69*Baseline!B$54/Baseline!B$76 + Baseline!B$47 * Baseline!B$57*Baseline!B$55/Baseline!B$77 + Baseline!B$58*Baseline!B$56/Baseline!B$78)</f>
        <v>0.000000239267358</v>
      </c>
      <c r="J848" s="85">
        <f>Baseline!B$33 * (C848 * Baseline!B$59*Baseline!B$59/Baseline!B$75 + Baseline!B$46 * Baseline!B$69*Baseline!B$69/Baseline!B$76 + Baseline!B$47 * Baseline!B$57*Baseline!B$57/Baseline!B$77 + Baseline!B$58*Baseline!B$58/Baseline!B$78)</f>
        <v>0.000002116574466</v>
      </c>
      <c r="K848" s="84">
        <f>Baseline!B$33 * (C848 * Baseline!B$59*Baseline!B$60/Baseline!B$75 + Baseline!B$46 * Baseline!B$69*Baseline!B$61/Baseline!B$76 + Baseline!B$47 * Baseline!B$57*Baseline!B$70/Baseline!B$77 + Baseline!B$58*Baseline!B$62/Baseline!B$78)</f>
        <v>0.00000001648986956</v>
      </c>
      <c r="L848" s="85">
        <f>Baseline!B$33 * (C848 * Baseline!B$59*Baseline!B$63/Baseline!B$75 + Baseline!B$46 * Baseline!B$69*Baseline!B$64/Baseline!B$76 + Baseline!B$47 * Baseline!B$57*Baseline!B$65/Baseline!B$77 + Baseline!B$58*Baseline!B$71/Baseline!B$78)</f>
        <v>0.00000001707279873</v>
      </c>
      <c r="M848" s="84">
        <f>Baseline!B$33 * (C848 * Baseline!B$60*Baseline!B$68/Baseline!B$75 + Baseline!B$46 * Baseline!B$61*Baseline!B$54/Baseline!B$76 + Baseline!B$47 * Baseline!B$70*Baseline!B$55/Baseline!B$77 + Baseline!B$62*Baseline!B$56/Baseline!B$78)</f>
        <v>0.0000002009188766</v>
      </c>
      <c r="N848" s="85">
        <f>Baseline!B$33 * (C848 * Baseline!B$60*Baseline!B$59/Baseline!B$75 + Baseline!B$46 * Baseline!B$61*Baseline!B$69/Baseline!B$76 + Baseline!B$47 * Baseline!B$70*Baseline!B$57/Baseline!B$77 + Baseline!B$62*Baseline!B$58/Baseline!B$78)</f>
        <v>0.00000001648986956</v>
      </c>
      <c r="O848" s="85">
        <f>Baseline!B$33 * (C848 * Baseline!B$60*Baseline!B$60/Baseline!B$75 + Baseline!B$46 * Baseline!B$61*Baseline!B$61/Baseline!B$76 + Baseline!B$47 * Baseline!B$70*Baseline!B$70/Baseline!B$77 + Baseline!B$62*Baseline!B$62/Baseline!B$78)</f>
        <v>0.000001589267732</v>
      </c>
      <c r="P848" s="84">
        <f>Baseline!B$33 * (C848 * Baseline!B$60*Baseline!B$63/Baseline!B$75 + Baseline!B$46 * Baseline!B$61*Baseline!B$64/Baseline!B$76 + Baseline!B$47 * Baseline!B$70*Baseline!B$65/Baseline!B$77 + Baseline!B$62*Baseline!B$71/Baseline!B$78)</f>
        <v>0.000000001956412661</v>
      </c>
      <c r="Q848" s="84">
        <f>Baseline!B$33 * (C848 * Baseline!B$63*Baseline!B$68/Baseline!B$75 + Baseline!B$46 * Baseline!B$64*Baseline!B$54/Baseline!B$76 + Baseline!B$47 * Baseline!B$65*Baseline!B$55/Baseline!B$77 + Baseline!B$71*Baseline!B$56/Baseline!B$78)</f>
        <v>0.000000003738984027</v>
      </c>
      <c r="R848" s="84">
        <f>Baseline!B$33 * (C848 * Baseline!B$63*Baseline!B$59/Baseline!B$75 + Baseline!B$46 * Baseline!B$64*Baseline!B$69/Baseline!B$76 + Baseline!B$47 * Baseline!B$65*Baseline!B$57/Baseline!B$77 + Baseline!B$71*Baseline!B$58/Baseline!B$78)</f>
        <v>0.00000001707279873</v>
      </c>
      <c r="S848" s="84">
        <f>Baseline!B$33 * (C848 * Baseline!B$63*Baseline!B$60/Baseline!B$75 + Baseline!B$46 * Baseline!B$64*Baseline!B$61/Baseline!B$76 + Baseline!B$47 * Baseline!B$65*Baseline!B$70/Baseline!B$77 + Baseline!B$71*Baseline!B$62/Baseline!B$78)</f>
        <v>0.000000001956412661</v>
      </c>
      <c r="T848" s="84">
        <f>Baseline!B$33 * (C848 * Baseline!B$63*Baseline!B$63/Baseline!B$75 + Baseline!B$46 * Baseline!B$64*Baseline!B$64/Baseline!B$76 + Baseline!B$47 * Baseline!B$65*Baseline!B$65/Baseline!B$77 + Baseline!B$71*Baseline!B$71/Baseline!B$78)</f>
        <v>0.0000000985672193</v>
      </c>
      <c r="U848" s="83"/>
      <c r="V848" s="84">
        <f>E848 * ( Baseline!B$89 * Baseline!B$7 )</f>
        <v>0.1990362528</v>
      </c>
      <c r="W848" s="84">
        <f>F848 * ( Baseline!D$89 * Baseline!B$11 )</f>
        <v>0.004413668215</v>
      </c>
      <c r="X848" s="84">
        <f>G848 * ( Baseline!F$89 * Baseline!B$16 )</f>
        <v>0.006978870953</v>
      </c>
      <c r="Y848" s="84">
        <f>H848 * ( Baseline!H$89 * Baseline!B$18 )</f>
        <v>0.001314901476</v>
      </c>
      <c r="Z848" s="86">
        <f t="shared" si="1"/>
        <v>0.2117436935</v>
      </c>
      <c r="AA848" s="84">
        <f>I848 * ( Baseline!B$89 * Baseline!B$7 )</f>
        <v>0.002483355909</v>
      </c>
      <c r="AB848" s="85">
        <f>J848 * ( Baseline!D$89 * Baseline!B$11 )</f>
        <v>0.03904359342</v>
      </c>
      <c r="AC848" s="85">
        <f>K848 * ( Baseline!F$89 * Baseline!B$16 )</f>
        <v>0.000572771825</v>
      </c>
      <c r="AD848" s="85">
        <f>L848 * ( Baseline!F$89 * Baseline!B$16 )</f>
        <v>0.0005930197358</v>
      </c>
      <c r="AE848" s="86">
        <f t="shared" si="2"/>
        <v>0.04269274089</v>
      </c>
      <c r="AF848" s="86">
        <f>M848 * ( Baseline!B$89 * Baseline!B$7 )</f>
        <v>0.002085337021</v>
      </c>
      <c r="AG848" s="86">
        <f>N848 * ( Baseline!D$89 * Baseline!B$11 )</f>
        <v>0.0003041819566</v>
      </c>
      <c r="AH848" s="86">
        <f>O848 * ( Baseline!F$89 * Baseline!B$16 )</f>
        <v>0.05520284901</v>
      </c>
      <c r="AI848" s="86">
        <f>P848 * ( Baseline!H$89 * Baseline!B$18 )</f>
        <v>0.0006880184231</v>
      </c>
      <c r="AJ848" s="86">
        <f t="shared" si="3"/>
        <v>0.05828038641</v>
      </c>
      <c r="AK848" s="86">
        <f>Q848 * ( Baseline!B$89 * Baseline!B$7 )</f>
        <v>0.00003880691522</v>
      </c>
      <c r="AL848" s="86">
        <f>R848 * ( Baseline!D$89 * Baseline!B$11 )</f>
        <v>0.0003149350154</v>
      </c>
      <c r="AM848" s="86">
        <f>S848 * ( Baseline!F$89 * Baseline!B$16 )</f>
        <v>0.00006795554364</v>
      </c>
      <c r="AN848" s="86">
        <f>T848 * ( Baseline!H$89 * Baseline!B$18 )</f>
        <v>0.03466347573</v>
      </c>
      <c r="AO848" s="86">
        <f t="shared" si="4"/>
        <v>0.03508517321</v>
      </c>
      <c r="AP848" s="62"/>
      <c r="AQ848" s="86">
        <f>V848 * ( (1-Baseline!B$90-Baseline!B$89) + (1-B848)*Baseline!B$90 )</f>
        <v>0.119059073</v>
      </c>
      <c r="AR848" s="86">
        <f>W848 * ( (1-Baseline!B$90-Baseline!B$89) + (1-B848)*Baseline!B$90 )</f>
        <v>0.002640158457</v>
      </c>
      <c r="AS848" s="86">
        <f>X848 * ( (1-Baseline!B$90-Baseline!B$89) + (1-B848)*Baseline!B$90 )</f>
        <v>0.004174605854</v>
      </c>
      <c r="AT848" s="86">
        <f>Y848 * ( (1-Baseline!B$90-Baseline!B$89) + (1-B848)*Baseline!B$90 )</f>
        <v>0.0007865449059</v>
      </c>
      <c r="AU848" s="86">
        <f t="shared" si="5"/>
        <v>0.1266603822</v>
      </c>
      <c r="AV848" s="86">
        <f>AA848 * ( (1-Baseline!D$90-Baseline!D$89) + (1-B848)*Baseline!D$90 )</f>
        <v>0.001986448786</v>
      </c>
      <c r="AW848" s="86">
        <f>AB848 * ( (1-Baseline!D$90-Baseline!D$89) + (1-B848)*Baseline!D$90 )</f>
        <v>0.03123116525</v>
      </c>
      <c r="AX848" s="86">
        <f>AC848 * ( (1-Baseline!D$90-Baseline!D$89) + (1-B848)*Baseline!D$90 )</f>
        <v>0.0004581630416</v>
      </c>
      <c r="AY848" s="86">
        <f>AD848 * ( (1-Baseline!D$90-Baseline!D$89) + (1-B848)*Baseline!D$90 )</f>
        <v>0.0004743594464</v>
      </c>
      <c r="AZ848" s="86">
        <f t="shared" si="6"/>
        <v>0.03415013652</v>
      </c>
      <c r="BA848" s="86">
        <f>AF848 * ( (1-Baseline!F$90-Baseline!F$89) + (1-Baseline!B$36)*Baseline!F$90 )</f>
        <v>0.001500675251</v>
      </c>
      <c r="BB848" s="86">
        <f>AG848 * ( (1-Baseline!F$90-Baseline!F$89) + (1-Baseline!B$36)*Baseline!F$90 )</f>
        <v>0.0002188990698</v>
      </c>
      <c r="BC848" s="86">
        <f>AH848 * ( (1-Baseline!F$90-Baseline!F$89) + (1-Baseline!B$36)*Baseline!F$90 )</f>
        <v>0.03972573664</v>
      </c>
      <c r="BD848" s="86">
        <f>AI848 * ( (1-Baseline!F$90-Baseline!F$89) + (1-Baseline!B$36)*Baseline!F$90 )</f>
        <v>0.0004951200739</v>
      </c>
      <c r="BE848" s="86">
        <f t="shared" si="7"/>
        <v>0.04194043103</v>
      </c>
      <c r="BF848" s="86">
        <f>AK848 * ( (1-Baseline!H$90-Baseline!H$89) + (1-Baseline!B$36)*Baseline!H$90 )</f>
        <v>0.00003074749507</v>
      </c>
      <c r="BG848" s="86">
        <f>AL848 * ( (1-Baseline!H$90-Baseline!H$89) + (1-Baseline!B$36)*Baseline!H$90 )</f>
        <v>0.0002495293114</v>
      </c>
      <c r="BH848" s="86">
        <f>AM848 * ( (1-Baseline!H$90-Baseline!H$89) + (1-Baseline!B$36)*Baseline!H$90 )</f>
        <v>0.00005384253634</v>
      </c>
      <c r="BI848" s="86">
        <f>AN848 * ( (1-Baseline!H$90-Baseline!H$89) + (1-Baseline!B$36)*Baseline!H$90 )</f>
        <v>0.02746456509</v>
      </c>
      <c r="BJ848" s="86">
        <f t="shared" si="8"/>
        <v>0.02779868444</v>
      </c>
      <c r="BK848" s="62"/>
      <c r="BL848" s="86">
        <f t="shared" si="19"/>
        <v>0.9399866866</v>
      </c>
      <c r="BM848" s="86">
        <f t="shared" si="20"/>
        <v>0.02084439041</v>
      </c>
      <c r="BN848" s="86">
        <f t="shared" si="21"/>
        <v>0.03295904987</v>
      </c>
      <c r="BO848" s="86">
        <f t="shared" si="22"/>
        <v>0.006209873144</v>
      </c>
      <c r="BP848" s="86">
        <f t="shared" si="9"/>
        <v>1</v>
      </c>
      <c r="BQ848" s="86">
        <f t="shared" si="23"/>
        <v>0.05816810674</v>
      </c>
      <c r="BR848" s="86">
        <f t="shared" si="24"/>
        <v>0.914525341</v>
      </c>
      <c r="BS848" s="86">
        <f t="shared" si="25"/>
        <v>0.01341614085</v>
      </c>
      <c r="BT848" s="86">
        <f t="shared" si="26"/>
        <v>0.01389041142</v>
      </c>
      <c r="BU848" s="86">
        <f t="shared" si="10"/>
        <v>1</v>
      </c>
      <c r="BV848" s="86">
        <f t="shared" si="27"/>
        <v>0.03578111178</v>
      </c>
      <c r="BW848" s="86">
        <f t="shared" si="28"/>
        <v>0.005219285172</v>
      </c>
      <c r="BX848" s="86">
        <f t="shared" si="29"/>
        <v>0.9471942863</v>
      </c>
      <c r="BY848" s="86">
        <f t="shared" si="30"/>
        <v>0.01180531677</v>
      </c>
      <c r="BZ848" s="86">
        <f t="shared" si="11"/>
        <v>1</v>
      </c>
      <c r="CA848" s="86">
        <f t="shared" si="31"/>
        <v>0.001106077345</v>
      </c>
      <c r="CB848" s="86">
        <f t="shared" si="32"/>
        <v>0.008976299291</v>
      </c>
      <c r="CC848" s="86">
        <f t="shared" si="33"/>
        <v>0.00193687354</v>
      </c>
      <c r="CD848" s="86">
        <f t="shared" si="34"/>
        <v>0.9879807498</v>
      </c>
      <c r="CE848" s="86">
        <f t="shared" si="12"/>
        <v>1</v>
      </c>
      <c r="CF848" s="62"/>
      <c r="CG848" s="86">
        <f t="shared" si="35"/>
        <v>0.9399866866</v>
      </c>
      <c r="CH848" s="86">
        <f t="shared" si="36"/>
        <v>0.02084439041</v>
      </c>
      <c r="CI848" s="86">
        <f t="shared" si="37"/>
        <v>0.03295904987</v>
      </c>
      <c r="CJ848" s="86">
        <f t="shared" si="38"/>
        <v>0.006209873144</v>
      </c>
      <c r="CK848" s="86">
        <f t="shared" si="13"/>
        <v>1</v>
      </c>
      <c r="CL848" s="86">
        <f t="shared" si="39"/>
        <v>0.05816810674</v>
      </c>
      <c r="CM848" s="86">
        <f t="shared" si="40"/>
        <v>0.914525341</v>
      </c>
      <c r="CN848" s="86">
        <f t="shared" si="41"/>
        <v>0.01341614085</v>
      </c>
      <c r="CO848" s="86">
        <f t="shared" si="42"/>
        <v>0.01389041142</v>
      </c>
      <c r="CP848" s="86">
        <f t="shared" si="14"/>
        <v>1</v>
      </c>
      <c r="CQ848" s="86">
        <f t="shared" si="43"/>
        <v>0.03578111178</v>
      </c>
      <c r="CR848" s="86">
        <f t="shared" si="44"/>
        <v>0.005219285172</v>
      </c>
      <c r="CS848" s="86">
        <f t="shared" si="45"/>
        <v>0.9471942863</v>
      </c>
      <c r="CT848" s="86">
        <f t="shared" si="46"/>
        <v>0.01180531677</v>
      </c>
      <c r="CU848" s="86">
        <f t="shared" si="15"/>
        <v>1</v>
      </c>
      <c r="CV848" s="86">
        <f t="shared" si="47"/>
        <v>0.001106077345</v>
      </c>
      <c r="CW848" s="86">
        <f t="shared" si="48"/>
        <v>0.008976299291</v>
      </c>
      <c r="CX848" s="86">
        <f t="shared" si="49"/>
        <v>0.00193687354</v>
      </c>
      <c r="CY848" s="86">
        <f t="shared" si="50"/>
        <v>0.9879807498</v>
      </c>
      <c r="CZ848" s="86">
        <f t="shared" si="16"/>
        <v>1</v>
      </c>
      <c r="DA848" s="62"/>
      <c r="DB848" s="86">
        <f>(AQ848*Baseline!B$7 + AV848*Baseline!B$11 + BA848*Baseline!B$16 + BF848*Baseline!B$18)</f>
        <v>68439.19721</v>
      </c>
      <c r="DC848" s="86">
        <f>(AR848*Baseline!B$7 + AW848*Baseline!B$11 + BB848*Baseline!B$16 + BG848*Baseline!B$18)</f>
        <v>80416.90146</v>
      </c>
      <c r="DD848" s="86">
        <f>(AS848*Baseline!B$7 + AX848*Baseline!B$11 + BC848*Baseline!B$16 + BH848*Baseline!B$18)</f>
        <v>138561.4985</v>
      </c>
      <c r="DE848" s="86">
        <f>(AT848*Baseline!B$7 + AY848*Baseline!B$11 + BD848*Baseline!B$16 + BI848*Baseline!B$18)</f>
        <v>1260682.357</v>
      </c>
      <c r="DF848" s="86">
        <f t="shared" si="17"/>
        <v>1548099.954</v>
      </c>
      <c r="DG848" s="62"/>
      <c r="DH848" s="86">
        <f t="shared" si="51"/>
        <v>0.04420851317</v>
      </c>
      <c r="DI848" s="86">
        <f t="shared" si="52"/>
        <v>0.05194554864</v>
      </c>
      <c r="DJ848" s="86">
        <f t="shared" si="53"/>
        <v>0.08950423271</v>
      </c>
      <c r="DK848" s="86">
        <f t="shared" si="54"/>
        <v>0.8143417055</v>
      </c>
      <c r="DL848" s="86">
        <f t="shared" si="18"/>
        <v>1</v>
      </c>
      <c r="DM848" s="62"/>
      <c r="DN848" s="86">
        <f>DH848 / (Baseline!B$7/Baseline!B$17)</f>
        <v>4.718968008</v>
      </c>
      <c r="DO848" s="86">
        <f>DI848 / (Baseline!B$11/Baseline!B$17)</f>
        <v>1.253990407</v>
      </c>
      <c r="DP848" s="86">
        <f>DJ848 / (Baseline!B$16/Baseline!B$17)</f>
        <v>1.383110883</v>
      </c>
      <c r="DQ848" s="86">
        <f>DK848 / (Baseline!B$18/Baseline!B$17)</f>
        <v>0.9206851899</v>
      </c>
      <c r="DR848" s="62"/>
      <c r="DS848" s="86">
        <f>DH848 / Baseline!H$117</f>
        <v>1.76865501</v>
      </c>
      <c r="DT848" s="86">
        <f>DI848 / Baseline!H$118</f>
        <v>1.169297013</v>
      </c>
      <c r="DU848" s="86">
        <f>DJ848 / Baseline!H$119</f>
        <v>1.069970685</v>
      </c>
      <c r="DV848" s="86">
        <f>DK848 / Baseline!H$120</f>
        <v>0.9615232856</v>
      </c>
      <c r="DW848" s="87"/>
      <c r="DX848" s="86">
        <f>(AU848*Baseline!B$34)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0.03152858858</v>
      </c>
      <c r="DY848" s="86">
        <f>(AZ848*Baseline!B$34) + (Baseline!D$90*(1-Baseline!D$91)*Baseline!B$35) + (Baseline!D$90*Baseline!D$91*((1-Baseline!D$92)*Baseline!B$40 + Baseline!D$92*Baseline!B$41))</f>
        <v>0.01153608848</v>
      </c>
      <c r="DZ848" s="86">
        <f>(BE848*Baseline!B$34) + (Baseline!F$90*(1-Baseline!F$91)*Baseline!B$35) + (Baseline!F$90*Baseline!F$91*((1-Baseline!F$92)*Baseline!B$40 + Baseline!F$92*Baseline!B$41))</f>
        <v>0.01402170465</v>
      </c>
      <c r="EA848" s="86">
        <f>(BJ848*Baseline!B$34) + (Baseline!H$90*(1-Baseline!H$91)*Baseline!B$35) + (Baseline!H$90*Baseline!H$91*((1-Baseline!H$92)*Baseline!B$40 + Baseline!H$92*Baseline!B$41))</f>
        <v>0.009314802665</v>
      </c>
      <c r="EB848" s="86">
        <f>( DX848*Baseline!B$7 + DY848*Baseline!B$11 + DZ848*Baseline!B$16 + EA848*Baseline!B$18 ) / Baseline!B$17</f>
        <v>0.009919516416</v>
      </c>
    </row>
    <row r="849">
      <c r="A849" s="73" t="s">
        <v>1025</v>
      </c>
      <c r="B849" s="85">
        <f>MIN( MAX( NORMINV( MCrands!B849, (B$5+B$4)/2, (B$5-B$4)/3.29 ), 0 ), 1 )</f>
        <v>0.5047424237</v>
      </c>
      <c r="C849" s="85">
        <f>MAX( NORMINV( MCrands!C849, (C$5+C$4)/2, (C$5-C$4)/3.29 ), 0 )</f>
        <v>2.748558954</v>
      </c>
      <c r="D849" s="83"/>
      <c r="E849" s="84">
        <f>Baseline!B$33 * (C849 * Baseline!B$68*Baseline!B$68/Baseline!B$75 + Baseline!B$46 * Baseline!B$54*Baseline!B$54/Baseline!B$76 + Baseline!B$47 * Baseline!B$55*Baseline!B$55/Baseline!B$77 + Baseline!B$56*Baseline!B$56/Baseline!B$78)</f>
        <v>0.00001950935444</v>
      </c>
      <c r="F849" s="84">
        <f>Baseline!B$33 * (C849 * Baseline!B$68*Baseline!B$59/Baseline!B$75 + Baseline!B$46 * Baseline!B$54*Baseline!B$69/Baseline!B$76 + Baseline!B$47 * Baseline!B$55*Baseline!B$57/Baseline!B$77 + Baseline!B$56*Baseline!B$58/Baseline!B$78)</f>
        <v>0.0000002393198629</v>
      </c>
      <c r="G849" s="85">
        <f>Baseline!B$33 * (C849 * Baseline!B$68*Baseline!B$60/Baseline!B$75 + Baseline!B$46 * Baseline!B$54*Baseline!B$61/Baseline!B$76 + Baseline!B$47 * Baseline!B$55*Baseline!B$70/Baseline!B$77 + Baseline!B$56*Baseline!B$62/Baseline!B$78)</f>
        <v>0.0000002010479511</v>
      </c>
      <c r="H849" s="84">
        <f>Baseline!B$33 * (C849 * Baseline!B$68*Baseline!B$63/Baseline!B$75 + Baseline!B$46 * Baseline!B$54*Baseline!B$64/Baseline!B$76 + Baseline!B$47 * Baseline!B$55*Baseline!B$65/Baseline!B$77 + Baseline!B$56*Baseline!B$71/Baseline!B$78)</f>
        <v>0.000000003751891472</v>
      </c>
      <c r="I849" s="84">
        <f>Baseline!B$33 * (C849 * Baseline!B$59*Baseline!B$68/Baseline!B$75 + Baseline!B$46 * Baseline!B$69*Baseline!B$54/Baseline!B$76 + Baseline!B$47 * Baseline!B$57*Baseline!B$55/Baseline!B$77 + Baseline!B$58*Baseline!B$56/Baseline!B$78)</f>
        <v>0.0000002393198629</v>
      </c>
      <c r="J849" s="85">
        <f>Baseline!B$33 * (C849 * Baseline!B$59*Baseline!B$59/Baseline!B$75 + Baseline!B$46 * Baseline!B$69*Baseline!B$69/Baseline!B$76 + Baseline!B$47 * Baseline!B$57*Baseline!B$57/Baseline!B$77 + Baseline!B$58*Baseline!B$58/Baseline!B$78)</f>
        <v>0.000002116574475</v>
      </c>
      <c r="K849" s="84">
        <f>Baseline!B$33 * (C849 * Baseline!B$59*Baseline!B$60/Baseline!B$75 + Baseline!B$46 * Baseline!B$69*Baseline!B$61/Baseline!B$76 + Baseline!B$47 * Baseline!B$57*Baseline!B$70/Baseline!B$77 + Baseline!B$58*Baseline!B$62/Baseline!B$78)</f>
        <v>0.00000001648988994</v>
      </c>
      <c r="L849" s="85">
        <f>Baseline!B$33 * (C849 * Baseline!B$59*Baseline!B$63/Baseline!B$75 + Baseline!B$46 * Baseline!B$69*Baseline!B$64/Baseline!B$76 + Baseline!B$47 * Baseline!B$57*Baseline!B$65/Baseline!B$77 + Baseline!B$58*Baseline!B$71/Baseline!B$78)</f>
        <v>0.00000001707280077</v>
      </c>
      <c r="M849" s="84">
        <f>Baseline!B$33 * (C849 * Baseline!B$60*Baseline!B$68/Baseline!B$75 + Baseline!B$46 * Baseline!B$61*Baseline!B$54/Baseline!B$76 + Baseline!B$47 * Baseline!B$70*Baseline!B$55/Baseline!B$77 + Baseline!B$62*Baseline!B$56/Baseline!B$78)</f>
        <v>0.0000002010479511</v>
      </c>
      <c r="N849" s="85">
        <f>Baseline!B$33 * (C849 * Baseline!B$60*Baseline!B$59/Baseline!B$75 + Baseline!B$46 * Baseline!B$61*Baseline!B$69/Baseline!B$76 + Baseline!B$47 * Baseline!B$70*Baseline!B$57/Baseline!B$77 + Baseline!B$62*Baseline!B$58/Baseline!B$78)</f>
        <v>0.00000001648988994</v>
      </c>
      <c r="O849" s="85">
        <f>Baseline!B$33 * (C849 * Baseline!B$60*Baseline!B$60/Baseline!B$75 + Baseline!B$46 * Baseline!B$61*Baseline!B$61/Baseline!B$76 + Baseline!B$47 * Baseline!B$70*Baseline!B$70/Baseline!B$77 + Baseline!B$62*Baseline!B$62/Baseline!B$78)</f>
        <v>0.000001589267782</v>
      </c>
      <c r="P849" s="84">
        <f>Baseline!B$33 * (C849 * Baseline!B$60*Baseline!B$63/Baseline!B$75 + Baseline!B$46 * Baseline!B$61*Baseline!B$64/Baseline!B$76 + Baseline!B$47 * Baseline!B$70*Baseline!B$65/Baseline!B$77 + Baseline!B$62*Baseline!B$71/Baseline!B$78)</f>
        <v>0.000000001956417671</v>
      </c>
      <c r="Q849" s="84">
        <f>Baseline!B$33 * (C849 * Baseline!B$63*Baseline!B$68/Baseline!B$75 + Baseline!B$46 * Baseline!B$64*Baseline!B$54/Baseline!B$76 + Baseline!B$47 * Baseline!B$65*Baseline!B$55/Baseline!B$77 + Baseline!B$71*Baseline!B$56/Baseline!B$78)</f>
        <v>0.000000003751891472</v>
      </c>
      <c r="R849" s="84">
        <f>Baseline!B$33 * (C849 * Baseline!B$63*Baseline!B$59/Baseline!B$75 + Baseline!B$46 * Baseline!B$64*Baseline!B$69/Baseline!B$76 + Baseline!B$47 * Baseline!B$65*Baseline!B$57/Baseline!B$77 + Baseline!B$71*Baseline!B$58/Baseline!B$78)</f>
        <v>0.00000001707280077</v>
      </c>
      <c r="S849" s="84">
        <f>Baseline!B$33 * (C849 * Baseline!B$63*Baseline!B$60/Baseline!B$75 + Baseline!B$46 * Baseline!B$64*Baseline!B$61/Baseline!B$76 + Baseline!B$47 * Baseline!B$65*Baseline!B$70/Baseline!B$77 + Baseline!B$71*Baseline!B$62/Baseline!B$78)</f>
        <v>0.000000001956417671</v>
      </c>
      <c r="T849" s="84">
        <f>Baseline!B$33 * (C849 * Baseline!B$63*Baseline!B$63/Baseline!B$75 + Baseline!B$46 * Baseline!B$64*Baseline!B$64/Baseline!B$76 + Baseline!B$47 * Baseline!B$65*Baseline!B$65/Baseline!B$77 + Baseline!B$71*Baseline!B$71/Baseline!B$78)</f>
        <v>0.0000000985672198</v>
      </c>
      <c r="U849" s="83"/>
      <c r="V849" s="84">
        <f>E849 * ( Baseline!B$89 * Baseline!B$7 )</f>
        <v>0.2024875898</v>
      </c>
      <c r="W849" s="84">
        <f>F849 * ( Baseline!D$89 * Baseline!B$11 )</f>
        <v>0.004414636751</v>
      </c>
      <c r="X849" s="84">
        <f>G849 * ( Baseline!F$89 * Baseline!B$16 )</f>
        <v>0.006983354324</v>
      </c>
      <c r="Y849" s="84">
        <f>H849 * ( Baseline!H$89 * Baseline!B$18 )</f>
        <v>0.001319440681</v>
      </c>
      <c r="Z849" s="86">
        <f t="shared" si="1"/>
        <v>0.2152050215</v>
      </c>
      <c r="AA849" s="84">
        <f>I849 * ( Baseline!B$89 * Baseline!B$7 )</f>
        <v>0.002483900857</v>
      </c>
      <c r="AB849" s="85">
        <f>J849 * ( Baseline!D$89 * Baseline!B$11 )</f>
        <v>0.03904359357</v>
      </c>
      <c r="AC849" s="85">
        <f>K849 * ( Baseline!F$89 * Baseline!B$16 )</f>
        <v>0.0005727725329</v>
      </c>
      <c r="AD849" s="85">
        <f>L849 * ( Baseline!F$89 * Baseline!B$16 )</f>
        <v>0.0005930198066</v>
      </c>
      <c r="AE849" s="86">
        <f t="shared" si="2"/>
        <v>0.04269328677</v>
      </c>
      <c r="AF849" s="86">
        <f>M849 * ( Baseline!B$89 * Baseline!B$7 )</f>
        <v>0.002086676684</v>
      </c>
      <c r="AG849" s="86">
        <f>N849 * ( Baseline!D$89 * Baseline!B$11 )</f>
        <v>0.0003041823326</v>
      </c>
      <c r="AH849" s="86">
        <f>O849 * ( Baseline!F$89 * Baseline!B$16 )</f>
        <v>0.05520285075</v>
      </c>
      <c r="AI849" s="86">
        <f>P849 * ( Baseline!H$89 * Baseline!B$18 )</f>
        <v>0.000688020185</v>
      </c>
      <c r="AJ849" s="86">
        <f t="shared" si="3"/>
        <v>0.05828172995</v>
      </c>
      <c r="AK849" s="86">
        <f>Q849 * ( Baseline!B$89 * Baseline!B$7 )</f>
        <v>0.00003894088159</v>
      </c>
      <c r="AL849" s="86">
        <f>R849 * ( Baseline!D$89 * Baseline!B$11 )</f>
        <v>0.000314935053</v>
      </c>
      <c r="AM849" s="86">
        <f>S849 * ( Baseline!F$89 * Baseline!B$16 )</f>
        <v>0.00006795571767</v>
      </c>
      <c r="AN849" s="86">
        <f>T849 * ( Baseline!H$89 * Baseline!B$18 )</f>
        <v>0.03466347591</v>
      </c>
      <c r="AO849" s="86">
        <f t="shared" si="4"/>
        <v>0.03508530756</v>
      </c>
      <c r="AP849" s="62"/>
      <c r="AQ849" s="86">
        <f>V849 * ( (1-Baseline!B$90-Baseline!B$89) + (1-B849)*Baseline!B$90 )</f>
        <v>0.107192727</v>
      </c>
      <c r="AR849" s="86">
        <f>W849 * ( (1-Baseline!B$90-Baseline!B$89) + (1-B849)*Baseline!B$90 )</f>
        <v>0.002337017061</v>
      </c>
      <c r="AS849" s="86">
        <f>X849 * ( (1-Baseline!B$90-Baseline!B$89) + (1-B849)*Baseline!B$90 )</f>
        <v>0.003696842825</v>
      </c>
      <c r="AT849" s="86">
        <f>Y849 * ( (1-Baseline!B$90-Baseline!B$89) + (1-B849)*Baseline!B$90 )</f>
        <v>0.000698484509</v>
      </c>
      <c r="AU849" s="86">
        <f t="shared" si="5"/>
        <v>0.1139250714</v>
      </c>
      <c r="AV849" s="86">
        <f>AA849 * ( (1-Baseline!D$90-Baseline!D$89) + (1-B849)*Baseline!D$90 )</f>
        <v>0.001900864233</v>
      </c>
      <c r="AW849" s="86">
        <f>AB849 * ( (1-Baseline!D$90-Baseline!D$89) + (1-B849)*Baseline!D$90 )</f>
        <v>0.02987903899</v>
      </c>
      <c r="AX849" s="86">
        <f>AC849 * ( (1-Baseline!D$90-Baseline!D$89) + (1-B849)*Baseline!D$90 )</f>
        <v>0.0004383278095</v>
      </c>
      <c r="AY849" s="86">
        <f>AD849 * ( (1-Baseline!D$90-Baseline!D$89) + (1-B849)*Baseline!D$90 )</f>
        <v>0.0004538225174</v>
      </c>
      <c r="AZ849" s="86">
        <f t="shared" si="6"/>
        <v>0.03267205355</v>
      </c>
      <c r="BA849" s="86">
        <f>AF849 * ( (1-Baseline!F$90-Baseline!F$89) + (1-Baseline!B$36)*Baseline!F$90 )</f>
        <v>0.001501639316</v>
      </c>
      <c r="BB849" s="86">
        <f>AG849 * ( (1-Baseline!F$90-Baseline!F$89) + (1-Baseline!B$36)*Baseline!F$90 )</f>
        <v>0.0002188993403</v>
      </c>
      <c r="BC849" s="86">
        <f>AH849 * ( (1-Baseline!F$90-Baseline!F$89) + (1-Baseline!B$36)*Baseline!F$90 )</f>
        <v>0.03972573789</v>
      </c>
      <c r="BD849" s="86">
        <f>AI849 * ( (1-Baseline!F$90-Baseline!F$89) + (1-Baseline!B$36)*Baseline!F$90 )</f>
        <v>0.0004951213418</v>
      </c>
      <c r="BE849" s="86">
        <f t="shared" si="7"/>
        <v>0.04194139789</v>
      </c>
      <c r="BF849" s="86">
        <f>AK849 * ( (1-Baseline!H$90-Baseline!H$89) + (1-Baseline!B$36)*Baseline!H$90 )</f>
        <v>0.0000308536393</v>
      </c>
      <c r="BG849" s="86">
        <f>AL849 * ( (1-Baseline!H$90-Baseline!H$89) + (1-Baseline!B$36)*Baseline!H$90 )</f>
        <v>0.0002495293412</v>
      </c>
      <c r="BH849" s="86">
        <f>AM849 * ( (1-Baseline!H$90-Baseline!H$89) + (1-Baseline!B$36)*Baseline!H$90 )</f>
        <v>0.00005384267422</v>
      </c>
      <c r="BI849" s="86">
        <f>AN849 * ( (1-Baseline!H$90-Baseline!H$89) + (1-Baseline!B$36)*Baseline!H$90 )</f>
        <v>0.02746456523</v>
      </c>
      <c r="BJ849" s="86">
        <f t="shared" si="8"/>
        <v>0.02779879089</v>
      </c>
      <c r="BK849" s="62"/>
      <c r="BL849" s="86">
        <f t="shared" si="19"/>
        <v>0.9409055065</v>
      </c>
      <c r="BM849" s="86">
        <f t="shared" si="20"/>
        <v>0.02051363262</v>
      </c>
      <c r="BN849" s="86">
        <f t="shared" si="21"/>
        <v>0.03244977405</v>
      </c>
      <c r="BO849" s="86">
        <f t="shared" si="22"/>
        <v>0.006131086867</v>
      </c>
      <c r="BP849" s="86">
        <f t="shared" si="9"/>
        <v>1</v>
      </c>
      <c r="BQ849" s="86">
        <f t="shared" si="23"/>
        <v>0.05818012725</v>
      </c>
      <c r="BR849" s="86">
        <f t="shared" si="24"/>
        <v>0.9145136514</v>
      </c>
      <c r="BS849" s="86">
        <f t="shared" si="25"/>
        <v>0.01341598589</v>
      </c>
      <c r="BT849" s="86">
        <f t="shared" si="26"/>
        <v>0.01389023548</v>
      </c>
      <c r="BU849" s="86">
        <f t="shared" si="10"/>
        <v>1</v>
      </c>
      <c r="BV849" s="86">
        <f t="shared" si="27"/>
        <v>0.03580327293</v>
      </c>
      <c r="BW849" s="86">
        <f t="shared" si="28"/>
        <v>0.005219171305</v>
      </c>
      <c r="BX849" s="86">
        <f t="shared" si="29"/>
        <v>0.9471724809</v>
      </c>
      <c r="BY849" s="86">
        <f t="shared" si="30"/>
        <v>0.01180507486</v>
      </c>
      <c r="BZ849" s="86">
        <f t="shared" si="11"/>
        <v>1</v>
      </c>
      <c r="CA849" s="86">
        <f t="shared" si="31"/>
        <v>0.001109891413</v>
      </c>
      <c r="CB849" s="86">
        <f t="shared" si="32"/>
        <v>0.00897626599</v>
      </c>
      <c r="CC849" s="86">
        <f t="shared" si="33"/>
        <v>0.001936871083</v>
      </c>
      <c r="CD849" s="86">
        <f t="shared" si="34"/>
        <v>0.9879769715</v>
      </c>
      <c r="CE849" s="86">
        <f t="shared" si="12"/>
        <v>1</v>
      </c>
      <c r="CF849" s="62"/>
      <c r="CG849" s="86">
        <f t="shared" si="35"/>
        <v>0.9409055065</v>
      </c>
      <c r="CH849" s="86">
        <f t="shared" si="36"/>
        <v>0.02051363262</v>
      </c>
      <c r="CI849" s="86">
        <f t="shared" si="37"/>
        <v>0.03244977405</v>
      </c>
      <c r="CJ849" s="86">
        <f t="shared" si="38"/>
        <v>0.006131086867</v>
      </c>
      <c r="CK849" s="86">
        <f t="shared" si="13"/>
        <v>1</v>
      </c>
      <c r="CL849" s="86">
        <f t="shared" si="39"/>
        <v>0.05818012725</v>
      </c>
      <c r="CM849" s="86">
        <f t="shared" si="40"/>
        <v>0.9145136514</v>
      </c>
      <c r="CN849" s="86">
        <f t="shared" si="41"/>
        <v>0.01341598589</v>
      </c>
      <c r="CO849" s="86">
        <f t="shared" si="42"/>
        <v>0.01389023548</v>
      </c>
      <c r="CP849" s="86">
        <f t="shared" si="14"/>
        <v>1</v>
      </c>
      <c r="CQ849" s="86">
        <f t="shared" si="43"/>
        <v>0.03580327293</v>
      </c>
      <c r="CR849" s="86">
        <f t="shared" si="44"/>
        <v>0.005219171305</v>
      </c>
      <c r="CS849" s="86">
        <f t="shared" si="45"/>
        <v>0.9471724809</v>
      </c>
      <c r="CT849" s="86">
        <f t="shared" si="46"/>
        <v>0.01180507486</v>
      </c>
      <c r="CU849" s="86">
        <f t="shared" si="15"/>
        <v>1</v>
      </c>
      <c r="CV849" s="86">
        <f t="shared" si="47"/>
        <v>0.001109891413</v>
      </c>
      <c r="CW849" s="86">
        <f t="shared" si="48"/>
        <v>0.00897626599</v>
      </c>
      <c r="CX849" s="86">
        <f t="shared" si="49"/>
        <v>0.001936871083</v>
      </c>
      <c r="CY849" s="86">
        <f t="shared" si="50"/>
        <v>0.9879769715</v>
      </c>
      <c r="CZ849" s="86">
        <f t="shared" si="16"/>
        <v>1</v>
      </c>
      <c r="DA849" s="62"/>
      <c r="DB849" s="86">
        <f>(AQ849*Baseline!B$7 + AV849*Baseline!B$11 + BA849*Baseline!B$16 + BF849*Baseline!B$18)</f>
        <v>62508.56892</v>
      </c>
      <c r="DC849" s="86">
        <f>(AR849*Baseline!B$7 + AW849*Baseline!B$11 + BB849*Baseline!B$16 + BG849*Baseline!B$18)</f>
        <v>77370.17239</v>
      </c>
      <c r="DD849" s="86">
        <f>(AS849*Baseline!B$7 + AX849*Baseline!B$11 + BC849*Baseline!B$16 + BH849*Baseline!B$18)</f>
        <v>138287.2562</v>
      </c>
      <c r="DE849" s="86">
        <f>(AT849*Baseline!B$7 + AY849*Baseline!B$11 + BD849*Baseline!B$16 + BI849*Baseline!B$18)</f>
        <v>1260595.616</v>
      </c>
      <c r="DF849" s="86">
        <f t="shared" si="17"/>
        <v>1538761.613</v>
      </c>
      <c r="DG849" s="62"/>
      <c r="DH849" s="86">
        <f t="shared" si="51"/>
        <v>0.04062264641</v>
      </c>
      <c r="DI849" s="86">
        <f t="shared" si="52"/>
        <v>0.05028080486</v>
      </c>
      <c r="DJ849" s="86">
        <f t="shared" si="53"/>
        <v>0.08986918771</v>
      </c>
      <c r="DK849" s="86">
        <f t="shared" si="54"/>
        <v>0.819227361</v>
      </c>
      <c r="DL849" s="86">
        <f t="shared" si="18"/>
        <v>1</v>
      </c>
      <c r="DM849" s="62"/>
      <c r="DN849" s="86">
        <f>DH849 / (Baseline!B$7/Baseline!B$17)</f>
        <v>4.336200316</v>
      </c>
      <c r="DO849" s="86">
        <f>DI849 / (Baseline!B$11/Baseline!B$17)</f>
        <v>1.213802695</v>
      </c>
      <c r="DP849" s="86">
        <f>DJ849 / (Baseline!B$16/Baseline!B$17)</f>
        <v>1.388750541</v>
      </c>
      <c r="DQ849" s="86">
        <f>DK849 / (Baseline!B$18/Baseline!B$17)</f>
        <v>0.9262088548</v>
      </c>
      <c r="DR849" s="62"/>
      <c r="DS849" s="86">
        <f>DH849 / Baseline!H$117</f>
        <v>1.625194831</v>
      </c>
      <c r="DT849" s="86">
        <f>DI849 / Baseline!H$118</f>
        <v>1.131823544</v>
      </c>
      <c r="DU849" s="86">
        <f>DJ849 / Baseline!H$119</f>
        <v>1.074333508</v>
      </c>
      <c r="DV849" s="86">
        <f>DK849 / Baseline!H$120</f>
        <v>0.9672919593</v>
      </c>
      <c r="DW849" s="87"/>
      <c r="DX849" s="86">
        <f>(AU849*Baseline!B$34)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0.02961829196</v>
      </c>
      <c r="DY849" s="86">
        <f>(AZ849*Baseline!B$34) + (Baseline!D$90*(1-Baseline!D$91)*Baseline!B$35) + (Baseline!D$90*Baseline!D$91*((1-Baseline!D$92)*Baseline!B$40 + Baseline!D$92*Baseline!B$41))</f>
        <v>0.01131437603</v>
      </c>
      <c r="DZ849" s="86">
        <f>(BE849*Baseline!B$34) + (Baseline!F$90*(1-Baseline!F$91)*Baseline!B$35) + (Baseline!F$90*Baseline!F$91*((1-Baseline!F$92)*Baseline!B$40 + Baseline!F$92*Baseline!B$41))</f>
        <v>0.01402184968</v>
      </c>
      <c r="EA849" s="86">
        <f>(BJ849*Baseline!B$34) + (Baseline!H$90*(1-Baseline!H$91)*Baseline!B$35) + (Baseline!H$90*Baseline!H$91*((1-Baseline!H$92)*Baseline!B$40 + Baseline!H$92*Baseline!B$41))</f>
        <v>0.009314818633</v>
      </c>
      <c r="EB849" s="86">
        <f>( DX849*Baseline!B$7 + DY849*Baseline!B$11 + DZ849*Baseline!B$16 + EA849*Baseline!B$18 ) / Baseline!B$17</f>
        <v>0.009892459511</v>
      </c>
    </row>
    <row r="850">
      <c r="A850" s="73" t="s">
        <v>1026</v>
      </c>
      <c r="B850" s="85">
        <f>MIN( MAX( NORMINV( MCrands!B850, (B$5+B$4)/2, (B$5-B$4)/3.29 ), 0 ), 1 )</f>
        <v>0.3547859756</v>
      </c>
      <c r="C850" s="85">
        <f>MAX( NORMINV( MCrands!C850, (C$5+C$4)/2, (C$5-C$4)/3.29 ), 0 )</f>
        <v>3.080421087</v>
      </c>
      <c r="D850" s="83"/>
      <c r="E850" s="84">
        <f>Baseline!B$33 * (C850 * Baseline!B$68*Baseline!B$68/Baseline!B$75 + Baseline!B$46 * Baseline!B$54*Baseline!B$54/Baseline!B$76 + Baseline!B$47 * Baseline!B$55*Baseline!B$55/Baseline!B$77 + Baseline!B$56*Baseline!B$56/Baseline!B$78)</f>
        <v>0.00002185894632</v>
      </c>
      <c r="F850" s="84">
        <f>Baseline!B$33 * (C850 * Baseline!B$68*Baseline!B$59/Baseline!B$75 + Baseline!B$46 * Baseline!B$54*Baseline!B$69/Baseline!B$76 + Baseline!B$47 * Baseline!B$55*Baseline!B$57/Baseline!B$77 + Baseline!B$56*Baseline!B$58/Baseline!B$78)</f>
        <v>0.0000002396908511</v>
      </c>
      <c r="G850" s="85">
        <f>Baseline!B$33 * (C850 * Baseline!B$68*Baseline!B$60/Baseline!B$75 + Baseline!B$46 * Baseline!B$54*Baseline!B$61/Baseline!B$76 + Baseline!B$47 * Baseline!B$55*Baseline!B$70/Baseline!B$77 + Baseline!B$56*Baseline!B$62/Baseline!B$78)</f>
        <v>0.0000002019599637</v>
      </c>
      <c r="H850" s="84">
        <f>Baseline!B$33 * (C850 * Baseline!B$68*Baseline!B$63/Baseline!B$75 + Baseline!B$46 * Baseline!B$54*Baseline!B$64/Baseline!B$76 + Baseline!B$47 * Baseline!B$55*Baseline!B$65/Baseline!B$77 + Baseline!B$56*Baseline!B$71/Baseline!B$78)</f>
        <v>0.000000003843092736</v>
      </c>
      <c r="I850" s="84">
        <f>Baseline!B$33 * (C850 * Baseline!B$59*Baseline!B$68/Baseline!B$75 + Baseline!B$46 * Baseline!B$69*Baseline!B$54/Baseline!B$76 + Baseline!B$47 * Baseline!B$57*Baseline!B$55/Baseline!B$77 + Baseline!B$58*Baseline!B$56/Baseline!B$78)</f>
        <v>0.0000002396908511</v>
      </c>
      <c r="J850" s="85">
        <f>Baseline!B$33 * (C850 * Baseline!B$59*Baseline!B$59/Baseline!B$75 + Baseline!B$46 * Baseline!B$69*Baseline!B$69/Baseline!B$76 + Baseline!B$47 * Baseline!B$57*Baseline!B$57/Baseline!B$77 + Baseline!B$58*Baseline!B$58/Baseline!B$78)</f>
        <v>0.000002116574533</v>
      </c>
      <c r="K850" s="84">
        <f>Baseline!B$33 * (C850 * Baseline!B$59*Baseline!B$60/Baseline!B$75 + Baseline!B$46 * Baseline!B$69*Baseline!B$61/Baseline!B$76 + Baseline!B$47 * Baseline!B$57*Baseline!B$70/Baseline!B$77 + Baseline!B$58*Baseline!B$62/Baseline!B$78)</f>
        <v>0.00000001649003394</v>
      </c>
      <c r="L850" s="85">
        <f>Baseline!B$33 * (C850 * Baseline!B$59*Baseline!B$63/Baseline!B$75 + Baseline!B$46 * Baseline!B$69*Baseline!B$64/Baseline!B$76 + Baseline!B$47 * Baseline!B$57*Baseline!B$65/Baseline!B$77 + Baseline!B$58*Baseline!B$71/Baseline!B$78)</f>
        <v>0.00000001707281517</v>
      </c>
      <c r="M850" s="84">
        <f>Baseline!B$33 * (C850 * Baseline!B$60*Baseline!B$68/Baseline!B$75 + Baseline!B$46 * Baseline!B$61*Baseline!B$54/Baseline!B$76 + Baseline!B$47 * Baseline!B$70*Baseline!B$55/Baseline!B$77 + Baseline!B$62*Baseline!B$56/Baseline!B$78)</f>
        <v>0.0000002019599637</v>
      </c>
      <c r="N850" s="85">
        <f>Baseline!B$33 * (C850 * Baseline!B$60*Baseline!B$59/Baseline!B$75 + Baseline!B$46 * Baseline!B$61*Baseline!B$69/Baseline!B$76 + Baseline!B$47 * Baseline!B$70*Baseline!B$57/Baseline!B$77 + Baseline!B$62*Baseline!B$58/Baseline!B$78)</f>
        <v>0.00000001649003394</v>
      </c>
      <c r="O850" s="85">
        <f>Baseline!B$33 * (C850 * Baseline!B$60*Baseline!B$60/Baseline!B$75 + Baseline!B$46 * Baseline!B$61*Baseline!B$61/Baseline!B$76 + Baseline!B$47 * Baseline!B$70*Baseline!B$70/Baseline!B$77 + Baseline!B$62*Baseline!B$62/Baseline!B$78)</f>
        <v>0.000001589268136</v>
      </c>
      <c r="P850" s="84">
        <f>Baseline!B$33 * (C850 * Baseline!B$60*Baseline!B$63/Baseline!B$75 + Baseline!B$46 * Baseline!B$61*Baseline!B$64/Baseline!B$76 + Baseline!B$47 * Baseline!B$70*Baseline!B$65/Baseline!B$77 + Baseline!B$62*Baseline!B$71/Baseline!B$78)</f>
        <v>0.000000001956453072</v>
      </c>
      <c r="Q850" s="84">
        <f>Baseline!B$33 * (C850 * Baseline!B$63*Baseline!B$68/Baseline!B$75 + Baseline!B$46 * Baseline!B$64*Baseline!B$54/Baseline!B$76 + Baseline!B$47 * Baseline!B$65*Baseline!B$55/Baseline!B$77 + Baseline!B$71*Baseline!B$56/Baseline!B$78)</f>
        <v>0.000000003843092736</v>
      </c>
      <c r="R850" s="84">
        <f>Baseline!B$33 * (C850 * Baseline!B$63*Baseline!B$59/Baseline!B$75 + Baseline!B$46 * Baseline!B$64*Baseline!B$69/Baseline!B$76 + Baseline!B$47 * Baseline!B$65*Baseline!B$57/Baseline!B$77 + Baseline!B$71*Baseline!B$58/Baseline!B$78)</f>
        <v>0.00000001707281517</v>
      </c>
      <c r="S850" s="84">
        <f>Baseline!B$33 * (C850 * Baseline!B$63*Baseline!B$60/Baseline!B$75 + Baseline!B$46 * Baseline!B$64*Baseline!B$61/Baseline!B$76 + Baseline!B$47 * Baseline!B$65*Baseline!B$70/Baseline!B$77 + Baseline!B$71*Baseline!B$62/Baseline!B$78)</f>
        <v>0.000000001956453072</v>
      </c>
      <c r="T850" s="84">
        <f>Baseline!B$33 * (C850 * Baseline!B$63*Baseline!B$63/Baseline!B$75 + Baseline!B$46 * Baseline!B$64*Baseline!B$64/Baseline!B$76 + Baseline!B$47 * Baseline!B$65*Baseline!B$65/Baseline!B$77 + Baseline!B$71*Baseline!B$71/Baseline!B$78)</f>
        <v>0.00000009856722334</v>
      </c>
      <c r="U850" s="83"/>
      <c r="V850" s="84">
        <f>E850 * ( Baseline!B$89 * Baseline!B$7 )</f>
        <v>0.2268740038</v>
      </c>
      <c r="W850" s="84">
        <f>F850 * ( Baseline!D$89 * Baseline!B$11 )</f>
        <v>0.00442148022</v>
      </c>
      <c r="X850" s="84">
        <f>G850 * ( Baseline!F$89 * Baseline!B$16 )</f>
        <v>0.007015032873</v>
      </c>
      <c r="Y850" s="84">
        <f>H850 * ( Baseline!H$89 * Baseline!B$18 )</f>
        <v>0.001351513746</v>
      </c>
      <c r="Z850" s="86">
        <f t="shared" si="1"/>
        <v>0.2396620307</v>
      </c>
      <c r="AA850" s="84">
        <f>I850 * ( Baseline!B$89 * Baseline!B$7 )</f>
        <v>0.002487751344</v>
      </c>
      <c r="AB850" s="85">
        <f>J850 * ( Baseline!D$89 * Baseline!B$11 )</f>
        <v>0.03904359466</v>
      </c>
      <c r="AC850" s="85">
        <f>K850 * ( Baseline!F$89 * Baseline!B$16 )</f>
        <v>0.0005727775348</v>
      </c>
      <c r="AD850" s="85">
        <f>L850 * ( Baseline!F$89 * Baseline!B$16 )</f>
        <v>0.0005930203067</v>
      </c>
      <c r="AE850" s="86">
        <f t="shared" si="2"/>
        <v>0.04269714384</v>
      </c>
      <c r="AF850" s="86">
        <f>M850 * ( Baseline!B$89 * Baseline!B$7 )</f>
        <v>0.002096142464</v>
      </c>
      <c r="AG850" s="86">
        <f>N850 * ( Baseline!D$89 * Baseline!B$11 )</f>
        <v>0.0003041849889</v>
      </c>
      <c r="AH850" s="86">
        <f>O850 * ( Baseline!F$89 * Baseline!B$16 )</f>
        <v>0.05520286305</v>
      </c>
      <c r="AI850" s="86">
        <f>P850 * ( Baseline!H$89 * Baseline!B$18 )</f>
        <v>0.0006880326344</v>
      </c>
      <c r="AJ850" s="86">
        <f t="shared" si="3"/>
        <v>0.05829122313</v>
      </c>
      <c r="AK850" s="86">
        <f>Q850 * ( Baseline!B$89 * Baseline!B$7 )</f>
        <v>0.0000398874595</v>
      </c>
      <c r="AL850" s="86">
        <f>R850 * ( Baseline!D$89 * Baseline!B$11 )</f>
        <v>0.0003149353186</v>
      </c>
      <c r="AM850" s="86">
        <f>S850 * ( Baseline!F$89 * Baseline!B$16 )</f>
        <v>0.0000679569473</v>
      </c>
      <c r="AN850" s="86">
        <f>T850 * ( Baseline!H$89 * Baseline!B$18 )</f>
        <v>0.03466347715</v>
      </c>
      <c r="AO850" s="86">
        <f t="shared" si="4"/>
        <v>0.03508625688</v>
      </c>
      <c r="AP850" s="62"/>
      <c r="AQ850" s="86">
        <f>V850 * ( (1-Baseline!B$90-Baseline!B$89) + (1-B850)*Baseline!B$90 )</f>
        <v>0.150381274</v>
      </c>
      <c r="AR850" s="86">
        <f>W850 * ( (1-Baseline!B$90-Baseline!B$89) + (1-B850)*Baseline!B$90 )</f>
        <v>0.002930736079</v>
      </c>
      <c r="AS850" s="86">
        <f>X850 * ( (1-Baseline!B$90-Baseline!B$89) + (1-B850)*Baseline!B$90 )</f>
        <v>0.004649847769</v>
      </c>
      <c r="AT850" s="86">
        <f>Y850 * ( (1-Baseline!B$90-Baseline!B$89) + (1-B850)*Baseline!B$90 )</f>
        <v>0.0008958380223</v>
      </c>
      <c r="AU850" s="86">
        <f t="shared" si="5"/>
        <v>0.1588576959</v>
      </c>
      <c r="AV850" s="86">
        <f>AA850 * ( (1-Baseline!D$90-Baseline!D$89) + (1-B850)*Baseline!D$90 )</f>
        <v>0.002070939261</v>
      </c>
      <c r="AW850" s="86">
        <f>AB850 * ( (1-Baseline!D$90-Baseline!D$89) + (1-B850)*Baseline!D$90 )</f>
        <v>0.03250200759</v>
      </c>
      <c r="AX850" s="86">
        <f>AC850 * ( (1-Baseline!D$90-Baseline!D$89) + (1-B850)*Baseline!D$90 )</f>
        <v>0.000476811112</v>
      </c>
      <c r="AY850" s="86">
        <f>AD850 * ( (1-Baseline!D$90-Baseline!D$89) + (1-B850)*Baseline!D$90 )</f>
        <v>0.0004936622942</v>
      </c>
      <c r="AZ850" s="86">
        <f t="shared" si="6"/>
        <v>0.03554342026</v>
      </c>
      <c r="BA850" s="86">
        <f>AF850 * ( (1-Baseline!F$90-Baseline!F$89) + (1-Baseline!B$36)*Baseline!F$90 )</f>
        <v>0.001508451193</v>
      </c>
      <c r="BB850" s="86">
        <f>AG850 * ( (1-Baseline!F$90-Baseline!F$89) + (1-Baseline!B$36)*Baseline!F$90 )</f>
        <v>0.0002189012519</v>
      </c>
      <c r="BC850" s="86">
        <f>AH850 * ( (1-Baseline!F$90-Baseline!F$89) + (1-Baseline!B$36)*Baseline!F$90 )</f>
        <v>0.03972574674</v>
      </c>
      <c r="BD850" s="86">
        <f>AI850 * ( (1-Baseline!F$90-Baseline!F$89) + (1-Baseline!B$36)*Baseline!F$90 )</f>
        <v>0.0004951303008</v>
      </c>
      <c r="BE850" s="86">
        <f t="shared" si="7"/>
        <v>0.04194822949</v>
      </c>
      <c r="BF850" s="86">
        <f>AK850 * ( (1-Baseline!H$90-Baseline!H$89) + (1-Baseline!B$36)*Baseline!H$90 )</f>
        <v>0.00003160363191</v>
      </c>
      <c r="BG850" s="86">
        <f>AL850 * ( (1-Baseline!H$90-Baseline!H$89) + (1-Baseline!B$36)*Baseline!H$90 )</f>
        <v>0.0002495295517</v>
      </c>
      <c r="BH850" s="86">
        <f>AM850 * ( (1-Baseline!H$90-Baseline!H$89) + (1-Baseline!B$36)*Baseline!H$90 )</f>
        <v>0.00005384364848</v>
      </c>
      <c r="BI850" s="86">
        <f>AN850 * ( (1-Baseline!H$90-Baseline!H$89) + (1-Baseline!B$36)*Baseline!H$90 )</f>
        <v>0.02746456622</v>
      </c>
      <c r="BJ850" s="86">
        <f t="shared" si="8"/>
        <v>0.02779954305</v>
      </c>
      <c r="BK850" s="62"/>
      <c r="BL850" s="86">
        <f t="shared" si="19"/>
        <v>0.946641415</v>
      </c>
      <c r="BM850" s="86">
        <f t="shared" si="20"/>
        <v>0.01844881397</v>
      </c>
      <c r="BN850" s="86">
        <f t="shared" si="21"/>
        <v>0.02927052255</v>
      </c>
      <c r="BO850" s="86">
        <f t="shared" si="22"/>
        <v>0.005639248495</v>
      </c>
      <c r="BP850" s="86">
        <f t="shared" si="9"/>
        <v>1</v>
      </c>
      <c r="BQ850" s="86">
        <f t="shared" si="23"/>
        <v>0.05826505288</v>
      </c>
      <c r="BR850" s="86">
        <f t="shared" si="24"/>
        <v>0.9144310636</v>
      </c>
      <c r="BS850" s="86">
        <f t="shared" si="25"/>
        <v>0.0134148911</v>
      </c>
      <c r="BT850" s="86">
        <f t="shared" si="26"/>
        <v>0.01388899241</v>
      </c>
      <c r="BU850" s="86">
        <f t="shared" si="10"/>
        <v>1</v>
      </c>
      <c r="BV850" s="86">
        <f t="shared" si="27"/>
        <v>0.03595982981</v>
      </c>
      <c r="BW850" s="86">
        <f t="shared" si="28"/>
        <v>0.005218366892</v>
      </c>
      <c r="BX850" s="86">
        <f t="shared" si="29"/>
        <v>0.9470184374</v>
      </c>
      <c r="BY850" s="86">
        <f t="shared" si="30"/>
        <v>0.01180336588</v>
      </c>
      <c r="BZ850" s="86">
        <f t="shared" si="11"/>
        <v>1</v>
      </c>
      <c r="CA850" s="86">
        <f t="shared" si="31"/>
        <v>0.001136839978</v>
      </c>
      <c r="CB850" s="86">
        <f t="shared" si="32"/>
        <v>0.008976030692</v>
      </c>
      <c r="CC850" s="86">
        <f t="shared" si="33"/>
        <v>0.001936853724</v>
      </c>
      <c r="CD850" s="86">
        <f t="shared" si="34"/>
        <v>0.9879502756</v>
      </c>
      <c r="CE850" s="86">
        <f t="shared" si="12"/>
        <v>1</v>
      </c>
      <c r="CF850" s="62"/>
      <c r="CG850" s="86">
        <f t="shared" si="35"/>
        <v>0.946641415</v>
      </c>
      <c r="CH850" s="86">
        <f t="shared" si="36"/>
        <v>0.01844881397</v>
      </c>
      <c r="CI850" s="86">
        <f t="shared" si="37"/>
        <v>0.02927052255</v>
      </c>
      <c r="CJ850" s="86">
        <f t="shared" si="38"/>
        <v>0.005639248495</v>
      </c>
      <c r="CK850" s="86">
        <f t="shared" si="13"/>
        <v>1</v>
      </c>
      <c r="CL850" s="86">
        <f t="shared" si="39"/>
        <v>0.05826505288</v>
      </c>
      <c r="CM850" s="86">
        <f t="shared" si="40"/>
        <v>0.9144310636</v>
      </c>
      <c r="CN850" s="86">
        <f t="shared" si="41"/>
        <v>0.0134148911</v>
      </c>
      <c r="CO850" s="86">
        <f t="shared" si="42"/>
        <v>0.01388899241</v>
      </c>
      <c r="CP850" s="86">
        <f t="shared" si="14"/>
        <v>1</v>
      </c>
      <c r="CQ850" s="86">
        <f t="shared" si="43"/>
        <v>0.03595982981</v>
      </c>
      <c r="CR850" s="86">
        <f t="shared" si="44"/>
        <v>0.005218366892</v>
      </c>
      <c r="CS850" s="86">
        <f t="shared" si="45"/>
        <v>0.9470184374</v>
      </c>
      <c r="CT850" s="86">
        <f t="shared" si="46"/>
        <v>0.01180336588</v>
      </c>
      <c r="CU850" s="86">
        <f t="shared" si="15"/>
        <v>1</v>
      </c>
      <c r="CV850" s="86">
        <f t="shared" si="47"/>
        <v>0.001136839978</v>
      </c>
      <c r="CW850" s="86">
        <f t="shared" si="48"/>
        <v>0.008976030692</v>
      </c>
      <c r="CX850" s="86">
        <f t="shared" si="49"/>
        <v>0.001936853724</v>
      </c>
      <c r="CY850" s="86">
        <f t="shared" si="50"/>
        <v>0.9879502756</v>
      </c>
      <c r="CZ850" s="86">
        <f t="shared" si="16"/>
        <v>1</v>
      </c>
      <c r="DA850" s="62"/>
      <c r="DB850" s="86">
        <f>(AQ850*Baseline!B$7 + AV850*Baseline!B$11 + BA850*Baseline!B$16 + BF850*Baseline!B$18)</f>
        <v>83876.91316</v>
      </c>
      <c r="DC850" s="86">
        <f>(AR850*Baseline!B$7 + AW850*Baseline!B$11 + BB850*Baseline!B$16 + BG850*Baseline!B$18)</f>
        <v>83283.23996</v>
      </c>
      <c r="DD850" s="86">
        <f>(AS850*Baseline!B$7 + AX850*Baseline!B$11 + BC850*Baseline!B$16 + BH850*Baseline!B$18)</f>
        <v>138832.0674</v>
      </c>
      <c r="DE850" s="86">
        <f>(AT850*Baseline!B$7 + AY850*Baseline!B$11 + BD850*Baseline!B$16 + BI850*Baseline!B$18)</f>
        <v>1260776.846</v>
      </c>
      <c r="DF850" s="86">
        <f t="shared" si="17"/>
        <v>1566769.066</v>
      </c>
      <c r="DG850" s="62"/>
      <c r="DH850" s="86">
        <f t="shared" si="51"/>
        <v>0.05353495608</v>
      </c>
      <c r="DI850" s="86">
        <f t="shared" si="52"/>
        <v>0.05315604051</v>
      </c>
      <c r="DJ850" s="86">
        <f t="shared" si="53"/>
        <v>0.08861042154</v>
      </c>
      <c r="DK850" s="86">
        <f t="shared" si="54"/>
        <v>0.8046985819</v>
      </c>
      <c r="DL850" s="86">
        <f t="shared" si="18"/>
        <v>1</v>
      </c>
      <c r="DM850" s="62"/>
      <c r="DN850" s="86">
        <f>DH850 / (Baseline!B$7/Baseline!B$17)</f>
        <v>5.714504446</v>
      </c>
      <c r="DO850" s="86">
        <f>DI850 / (Baseline!B$11/Baseline!B$17)</f>
        <v>1.28321226</v>
      </c>
      <c r="DP850" s="86">
        <f>DJ850 / (Baseline!B$16/Baseline!B$17)</f>
        <v>1.369298799</v>
      </c>
      <c r="DQ850" s="86">
        <f>DK850 / (Baseline!B$18/Baseline!B$17)</f>
        <v>0.9097827873</v>
      </c>
      <c r="DR850" s="62"/>
      <c r="DS850" s="86">
        <f>DH850 / Baseline!H$117</f>
        <v>2.141779072</v>
      </c>
      <c r="DT850" s="86">
        <f>DI850 / Baseline!H$118</f>
        <v>1.196545249</v>
      </c>
      <c r="DU850" s="86">
        <f>DJ850 / Baseline!H$119</f>
        <v>1.059285696</v>
      </c>
      <c r="DV850" s="86">
        <f>DK850 / Baseline!H$120</f>
        <v>0.9501372939</v>
      </c>
      <c r="DW850" s="87"/>
      <c r="DX850" s="86">
        <f>(AU850*Baseline!B$34)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0.03635818563</v>
      </c>
      <c r="DY850" s="86">
        <f>(AZ850*Baseline!B$34) + (Baseline!D$90*(1-Baseline!D$91)*Baseline!B$35) + (Baseline!D$90*Baseline!D$91*((1-Baseline!D$92)*Baseline!B$40 + Baseline!D$92*Baseline!B$41))</f>
        <v>0.01174508104</v>
      </c>
      <c r="DZ850" s="86">
        <f>(BE850*Baseline!B$34) + (Baseline!F$90*(1-Baseline!F$91)*Baseline!B$35) + (Baseline!F$90*Baseline!F$91*((1-Baseline!F$92)*Baseline!B$40 + Baseline!F$92*Baseline!B$41))</f>
        <v>0.01402287442</v>
      </c>
      <c r="EA850" s="86">
        <f>(BJ850*Baseline!B$34) + (Baseline!H$90*(1-Baseline!H$91)*Baseline!B$35) + (Baseline!H$90*Baseline!H$91*((1-Baseline!H$92)*Baseline!B$40 + Baseline!H$92*Baseline!B$41))</f>
        <v>0.009314931458</v>
      </c>
      <c r="EB850" s="86">
        <f>( DX850*Baseline!B$7 + DY850*Baseline!B$11 + DZ850*Baseline!B$16 + EA850*Baseline!B$18 ) / Baseline!B$17</f>
        <v>0.009973608295</v>
      </c>
    </row>
    <row r="851">
      <c r="A851" s="73" t="s">
        <v>1027</v>
      </c>
      <c r="B851" s="85">
        <f>MIN( MAX( NORMINV( MCrands!B851, (B$5+B$4)/2, (B$5-B$4)/3.29 ), 0 ), 1 )</f>
        <v>0.5940152736</v>
      </c>
      <c r="C851" s="85">
        <f>MAX( NORMINV( MCrands!C851, (C$5+C$4)/2, (C$5-C$4)/3.29 ), 0 )</f>
        <v>2.727337629</v>
      </c>
      <c r="D851" s="83"/>
      <c r="E851" s="84">
        <f>Baseline!B$33 * (C851 * Baseline!B$68*Baseline!B$68/Baseline!B$75 + Baseline!B$46 * Baseline!B$54*Baseline!B$54/Baseline!B$76 + Baseline!B$47 * Baseline!B$55*Baseline!B$55/Baseline!B$77 + Baseline!B$56*Baseline!B$56/Baseline!B$78)</f>
        <v>0.00001935910696</v>
      </c>
      <c r="F851" s="84">
        <f>Baseline!B$33 * (C851 * Baseline!B$68*Baseline!B$59/Baseline!B$75 + Baseline!B$46 * Baseline!B$54*Baseline!B$69/Baseline!B$76 + Baseline!B$47 * Baseline!B$55*Baseline!B$57/Baseline!B$77 + Baseline!B$56*Baseline!B$58/Baseline!B$78)</f>
        <v>0.0000002392961396</v>
      </c>
      <c r="G851" s="85">
        <f>Baseline!B$33 * (C851 * Baseline!B$68*Baseline!B$60/Baseline!B$75 + Baseline!B$46 * Baseline!B$54*Baseline!B$61/Baseline!B$76 + Baseline!B$47 * Baseline!B$55*Baseline!B$70/Baseline!B$77 + Baseline!B$56*Baseline!B$62/Baseline!B$78)</f>
        <v>0.0000002009896313</v>
      </c>
      <c r="H851" s="84">
        <f>Baseline!B$33 * (C851 * Baseline!B$68*Baseline!B$63/Baseline!B$75 + Baseline!B$46 * Baseline!B$54*Baseline!B$64/Baseline!B$76 + Baseline!B$47 * Baseline!B$55*Baseline!B$65/Baseline!B$77 + Baseline!B$56*Baseline!B$71/Baseline!B$78)</f>
        <v>0.000000003746059497</v>
      </c>
      <c r="I851" s="84">
        <f>Baseline!B$33 * (C851 * Baseline!B$59*Baseline!B$68/Baseline!B$75 + Baseline!B$46 * Baseline!B$69*Baseline!B$54/Baseline!B$76 + Baseline!B$47 * Baseline!B$57*Baseline!B$55/Baseline!B$77 + Baseline!B$58*Baseline!B$56/Baseline!B$78)</f>
        <v>0.0000002392961396</v>
      </c>
      <c r="J851" s="85">
        <f>Baseline!B$33 * (C851 * Baseline!B$59*Baseline!B$59/Baseline!B$75 + Baseline!B$46 * Baseline!B$69*Baseline!B$69/Baseline!B$76 + Baseline!B$47 * Baseline!B$57*Baseline!B$57/Baseline!B$77 + Baseline!B$58*Baseline!B$58/Baseline!B$78)</f>
        <v>0.000002116574471</v>
      </c>
      <c r="K851" s="84">
        <f>Baseline!B$33 * (C851 * Baseline!B$59*Baseline!B$60/Baseline!B$75 + Baseline!B$46 * Baseline!B$69*Baseline!B$61/Baseline!B$76 + Baseline!B$47 * Baseline!B$57*Baseline!B$70/Baseline!B$77 + Baseline!B$58*Baseline!B$62/Baseline!B$78)</f>
        <v>0.00000001648988073</v>
      </c>
      <c r="L851" s="85">
        <f>Baseline!B$33 * (C851 * Baseline!B$59*Baseline!B$63/Baseline!B$75 + Baseline!B$46 * Baseline!B$69*Baseline!B$64/Baseline!B$76 + Baseline!B$47 * Baseline!B$57*Baseline!B$65/Baseline!B$77 + Baseline!B$58*Baseline!B$71/Baseline!B$78)</f>
        <v>0.00000001707279985</v>
      </c>
      <c r="M851" s="84">
        <f>Baseline!B$33 * (C851 * Baseline!B$60*Baseline!B$68/Baseline!B$75 + Baseline!B$46 * Baseline!B$61*Baseline!B$54/Baseline!B$76 + Baseline!B$47 * Baseline!B$70*Baseline!B$55/Baseline!B$77 + Baseline!B$62*Baseline!B$56/Baseline!B$78)</f>
        <v>0.0000002009896313</v>
      </c>
      <c r="N851" s="85">
        <f>Baseline!B$33 * (C851 * Baseline!B$60*Baseline!B$59/Baseline!B$75 + Baseline!B$46 * Baseline!B$61*Baseline!B$69/Baseline!B$76 + Baseline!B$47 * Baseline!B$70*Baseline!B$57/Baseline!B$77 + Baseline!B$62*Baseline!B$58/Baseline!B$78)</f>
        <v>0.00000001648988073</v>
      </c>
      <c r="O851" s="85">
        <f>Baseline!B$33 * (C851 * Baseline!B$60*Baseline!B$60/Baseline!B$75 + Baseline!B$46 * Baseline!B$61*Baseline!B$61/Baseline!B$76 + Baseline!B$47 * Baseline!B$70*Baseline!B$70/Baseline!B$77 + Baseline!B$62*Baseline!B$62/Baseline!B$78)</f>
        <v>0.000001589267759</v>
      </c>
      <c r="P851" s="84">
        <f>Baseline!B$33 * (C851 * Baseline!B$60*Baseline!B$63/Baseline!B$75 + Baseline!B$46 * Baseline!B$61*Baseline!B$64/Baseline!B$76 + Baseline!B$47 * Baseline!B$70*Baseline!B$65/Baseline!B$77 + Baseline!B$62*Baseline!B$71/Baseline!B$78)</f>
        <v>0.000000001956415407</v>
      </c>
      <c r="Q851" s="84">
        <f>Baseline!B$33 * (C851 * Baseline!B$63*Baseline!B$68/Baseline!B$75 + Baseline!B$46 * Baseline!B$64*Baseline!B$54/Baseline!B$76 + Baseline!B$47 * Baseline!B$65*Baseline!B$55/Baseline!B$77 + Baseline!B$71*Baseline!B$56/Baseline!B$78)</f>
        <v>0.000000003746059497</v>
      </c>
      <c r="R851" s="84">
        <f>Baseline!B$33 * (C851 * Baseline!B$63*Baseline!B$59/Baseline!B$75 + Baseline!B$46 * Baseline!B$64*Baseline!B$69/Baseline!B$76 + Baseline!B$47 * Baseline!B$65*Baseline!B$57/Baseline!B$77 + Baseline!B$71*Baseline!B$58/Baseline!B$78)</f>
        <v>0.00000001707279985</v>
      </c>
      <c r="S851" s="84">
        <f>Baseline!B$33 * (C851 * Baseline!B$63*Baseline!B$60/Baseline!B$75 + Baseline!B$46 * Baseline!B$64*Baseline!B$61/Baseline!B$76 + Baseline!B$47 * Baseline!B$65*Baseline!B$70/Baseline!B$77 + Baseline!B$71*Baseline!B$62/Baseline!B$78)</f>
        <v>0.000000001956415407</v>
      </c>
      <c r="T851" s="84">
        <f>Baseline!B$33 * (C851 * Baseline!B$63*Baseline!B$63/Baseline!B$75 + Baseline!B$46 * Baseline!B$64*Baseline!B$64/Baseline!B$76 + Baseline!B$47 * Baseline!B$65*Baseline!B$65/Baseline!B$77 + Baseline!B$71*Baseline!B$71/Baseline!B$78)</f>
        <v>0.00000009856721958</v>
      </c>
      <c r="U851" s="83"/>
      <c r="V851" s="84">
        <f>E851 * ( Baseline!B$89 * Baseline!B$7 )</f>
        <v>0.2009281711</v>
      </c>
      <c r="W851" s="84">
        <f>F851 * ( Baseline!D$89 * Baseline!B$11 )</f>
        <v>0.004414199137</v>
      </c>
      <c r="X851" s="84">
        <f>G851 * ( Baseline!F$89 * Baseline!B$16 )</f>
        <v>0.006981328601</v>
      </c>
      <c r="Y851" s="84">
        <f>H851 * ( Baseline!H$89 * Baseline!B$18 )</f>
        <v>0.001317389731</v>
      </c>
      <c r="Z851" s="86">
        <f t="shared" si="1"/>
        <v>0.2136410886</v>
      </c>
      <c r="AA851" s="84">
        <f>I851 * ( Baseline!B$89 * Baseline!B$7 )</f>
        <v>0.002483654633</v>
      </c>
      <c r="AB851" s="85">
        <f>J851 * ( Baseline!D$89 * Baseline!B$11 )</f>
        <v>0.03904359351</v>
      </c>
      <c r="AC851" s="85">
        <f>K851 * ( Baseline!F$89 * Baseline!B$16 )</f>
        <v>0.0005727722131</v>
      </c>
      <c r="AD851" s="85">
        <f>L851 * ( Baseline!F$89 * Baseline!B$16 )</f>
        <v>0.0005930197746</v>
      </c>
      <c r="AE851" s="86">
        <f t="shared" si="2"/>
        <v>0.04269304013</v>
      </c>
      <c r="AF851" s="86">
        <f>M851 * ( Baseline!B$89 * Baseline!B$7 )</f>
        <v>0.002086071384</v>
      </c>
      <c r="AG851" s="86">
        <f>N851 * ( Baseline!D$89 * Baseline!B$11 )</f>
        <v>0.0003041821627</v>
      </c>
      <c r="AH851" s="86">
        <f>O851 * ( Baseline!F$89 * Baseline!B$16 )</f>
        <v>0.05520284996</v>
      </c>
      <c r="AI851" s="86">
        <f>P851 * ( Baseline!H$89 * Baseline!B$18 )</f>
        <v>0.0006880193889</v>
      </c>
      <c r="AJ851" s="86">
        <f t="shared" si="3"/>
        <v>0.0582811229</v>
      </c>
      <c r="AK851" s="86">
        <f>Q851 * ( Baseline!B$89 * Baseline!B$7 )</f>
        <v>0.00003888035152</v>
      </c>
      <c r="AL851" s="86">
        <f>R851 * ( Baseline!D$89 * Baseline!B$11 )</f>
        <v>0.000314935036</v>
      </c>
      <c r="AM851" s="86">
        <f>S851 * ( Baseline!F$89 * Baseline!B$16 )</f>
        <v>0.00006795563904</v>
      </c>
      <c r="AN851" s="86">
        <f>T851 * ( Baseline!H$89 * Baseline!B$18 )</f>
        <v>0.03466347583</v>
      </c>
      <c r="AO851" s="86">
        <f t="shared" si="4"/>
        <v>0.03508524686</v>
      </c>
      <c r="AP851" s="62"/>
      <c r="AQ851" s="86">
        <f>V851 * ( (1-Baseline!B$90-Baseline!B$89) + (1-B851)*Baseline!B$90 )</f>
        <v>0.09040288999</v>
      </c>
      <c r="AR851" s="86">
        <f>W851 * ( (1-Baseline!B$90-Baseline!B$89) + (1-B851)*Baseline!B$90 )</f>
        <v>0.001986064755</v>
      </c>
      <c r="AS851" s="86">
        <f>X851 * ( (1-Baseline!B$90-Baseline!B$89) + (1-B851)*Baseline!B$90 )</f>
        <v>0.00314108409</v>
      </c>
      <c r="AT851" s="86">
        <f>Y851 * ( (1-Baseline!B$90-Baseline!B$89) + (1-B851)*Baseline!B$90 )</f>
        <v>0.0005927284275</v>
      </c>
      <c r="AU851" s="86">
        <f t="shared" si="5"/>
        <v>0.09612276727</v>
      </c>
      <c r="AV851" s="86">
        <f>AA851 * ( (1-Baseline!D$90-Baseline!D$89) + (1-B851)*Baseline!D$90 )</f>
        <v>0.001801343933</v>
      </c>
      <c r="AW851" s="86">
        <f>AB851 * ( (1-Baseline!D$90-Baseline!D$89) + (1-B851)*Baseline!D$90 )</f>
        <v>0.02831752022</v>
      </c>
      <c r="AX851" s="86">
        <f>AC851 * ( (1-Baseline!D$90-Baseline!D$89) + (1-B851)*Baseline!D$90 )</f>
        <v>0.0004154199772</v>
      </c>
      <c r="AY851" s="86">
        <f>AD851 * ( (1-Baseline!D$90-Baseline!D$89) + (1-B851)*Baseline!D$90 )</f>
        <v>0.0004301051197</v>
      </c>
      <c r="AZ851" s="86">
        <f t="shared" si="6"/>
        <v>0.03096438925</v>
      </c>
      <c r="BA851" s="86">
        <f>AF851 * ( (1-Baseline!F$90-Baseline!F$89) + (1-Baseline!B$36)*Baseline!F$90 )</f>
        <v>0.001501203722</v>
      </c>
      <c r="BB851" s="86">
        <f>AG851 * ( (1-Baseline!F$90-Baseline!F$89) + (1-Baseline!B$36)*Baseline!F$90 )</f>
        <v>0.0002188992181</v>
      </c>
      <c r="BC851" s="86">
        <f>AH851 * ( (1-Baseline!F$90-Baseline!F$89) + (1-Baseline!B$36)*Baseline!F$90 )</f>
        <v>0.03972573733</v>
      </c>
      <c r="BD851" s="86">
        <f>AI851 * ( (1-Baseline!F$90-Baseline!F$89) + (1-Baseline!B$36)*Baseline!F$90 )</f>
        <v>0.0004951207689</v>
      </c>
      <c r="BE851" s="86">
        <f t="shared" si="7"/>
        <v>0.04194096103</v>
      </c>
      <c r="BF851" s="86">
        <f>AK851 * ( (1-Baseline!H$90-Baseline!H$89) + (1-Baseline!B$36)*Baseline!H$90 )</f>
        <v>0.00003080568012</v>
      </c>
      <c r="BG851" s="86">
        <f>AL851 * ( (1-Baseline!H$90-Baseline!H$89) + (1-Baseline!B$36)*Baseline!H$90 )</f>
        <v>0.0002495293277</v>
      </c>
      <c r="BH851" s="86">
        <f>AM851 * ( (1-Baseline!H$90-Baseline!H$89) + (1-Baseline!B$36)*Baseline!H$90 )</f>
        <v>0.00005384261192</v>
      </c>
      <c r="BI851" s="86">
        <f>AN851 * ( (1-Baseline!H$90-Baseline!H$89) + (1-Baseline!B$36)*Baseline!H$90 )</f>
        <v>0.02746456517</v>
      </c>
      <c r="BJ851" s="86">
        <f t="shared" si="8"/>
        <v>0.02779874279</v>
      </c>
      <c r="BK851" s="62"/>
      <c r="BL851" s="86">
        <f t="shared" si="19"/>
        <v>0.9404940428</v>
      </c>
      <c r="BM851" s="86">
        <f t="shared" si="20"/>
        <v>0.02066175176</v>
      </c>
      <c r="BN851" s="86">
        <f t="shared" si="21"/>
        <v>0.03267783668</v>
      </c>
      <c r="BO851" s="86">
        <f t="shared" si="22"/>
        <v>0.006166368742</v>
      </c>
      <c r="BP851" s="86">
        <f t="shared" si="9"/>
        <v>1</v>
      </c>
      <c r="BQ851" s="86">
        <f t="shared" si="23"/>
        <v>0.05817469606</v>
      </c>
      <c r="BR851" s="86">
        <f t="shared" si="24"/>
        <v>0.9145189331</v>
      </c>
      <c r="BS851" s="86">
        <f t="shared" si="25"/>
        <v>0.0134160559</v>
      </c>
      <c r="BT851" s="86">
        <f t="shared" si="26"/>
        <v>0.01389031497</v>
      </c>
      <c r="BU851" s="86">
        <f t="shared" si="10"/>
        <v>1</v>
      </c>
      <c r="BV851" s="86">
        <f t="shared" si="27"/>
        <v>0.03579325998</v>
      </c>
      <c r="BW851" s="86">
        <f t="shared" si="28"/>
        <v>0.005219222753</v>
      </c>
      <c r="BX851" s="86">
        <f t="shared" si="29"/>
        <v>0.9471823331</v>
      </c>
      <c r="BY851" s="86">
        <f t="shared" si="30"/>
        <v>0.01180518416</v>
      </c>
      <c r="BZ851" s="86">
        <f t="shared" si="11"/>
        <v>1</v>
      </c>
      <c r="CA851" s="86">
        <f t="shared" si="31"/>
        <v>0.001108168105</v>
      </c>
      <c r="CB851" s="86">
        <f t="shared" si="32"/>
        <v>0.008976281036</v>
      </c>
      <c r="CC851" s="86">
        <f t="shared" si="33"/>
        <v>0.001936872194</v>
      </c>
      <c r="CD851" s="86">
        <f t="shared" si="34"/>
        <v>0.9879786787</v>
      </c>
      <c r="CE851" s="86">
        <f t="shared" si="12"/>
        <v>1</v>
      </c>
      <c r="CF851" s="62"/>
      <c r="CG851" s="86">
        <f t="shared" si="35"/>
        <v>0.9404940428</v>
      </c>
      <c r="CH851" s="86">
        <f t="shared" si="36"/>
        <v>0.02066175176</v>
      </c>
      <c r="CI851" s="86">
        <f t="shared" si="37"/>
        <v>0.03267783668</v>
      </c>
      <c r="CJ851" s="86">
        <f t="shared" si="38"/>
        <v>0.006166368742</v>
      </c>
      <c r="CK851" s="86">
        <f t="shared" si="13"/>
        <v>1</v>
      </c>
      <c r="CL851" s="86">
        <f t="shared" si="39"/>
        <v>0.05817469606</v>
      </c>
      <c r="CM851" s="86">
        <f t="shared" si="40"/>
        <v>0.9145189331</v>
      </c>
      <c r="CN851" s="86">
        <f t="shared" si="41"/>
        <v>0.0134160559</v>
      </c>
      <c r="CO851" s="86">
        <f t="shared" si="42"/>
        <v>0.01389031497</v>
      </c>
      <c r="CP851" s="86">
        <f t="shared" si="14"/>
        <v>1</v>
      </c>
      <c r="CQ851" s="86">
        <f t="shared" si="43"/>
        <v>0.03579325998</v>
      </c>
      <c r="CR851" s="86">
        <f t="shared" si="44"/>
        <v>0.005219222753</v>
      </c>
      <c r="CS851" s="86">
        <f t="shared" si="45"/>
        <v>0.9471823331</v>
      </c>
      <c r="CT851" s="86">
        <f t="shared" si="46"/>
        <v>0.01180518416</v>
      </c>
      <c r="CU851" s="86">
        <f t="shared" si="15"/>
        <v>1</v>
      </c>
      <c r="CV851" s="86">
        <f t="shared" si="47"/>
        <v>0.001108168105</v>
      </c>
      <c r="CW851" s="86">
        <f t="shared" si="48"/>
        <v>0.008976281036</v>
      </c>
      <c r="CX851" s="86">
        <f t="shared" si="49"/>
        <v>0.001936872194</v>
      </c>
      <c r="CY851" s="86">
        <f t="shared" si="50"/>
        <v>0.9879786787</v>
      </c>
      <c r="CZ851" s="86">
        <f t="shared" si="16"/>
        <v>1</v>
      </c>
      <c r="DA851" s="62"/>
      <c r="DB851" s="86">
        <f>(AQ851*Baseline!B$7 + AV851*Baseline!B$11 + BA851*Baseline!B$16 + BF851*Baseline!B$18)</f>
        <v>54148.41591</v>
      </c>
      <c r="DC851" s="86">
        <f>(AR851*Baseline!B$7 + AW851*Baseline!B$11 + BB851*Baseline!B$16 + BG851*Baseline!B$18)</f>
        <v>73851.19817</v>
      </c>
      <c r="DD851" s="86">
        <f>(AS851*Baseline!B$7 + AX851*Baseline!B$11 + BC851*Baseline!B$16 + BH851*Baseline!B$18)</f>
        <v>137968.5814</v>
      </c>
      <c r="DE851" s="86">
        <f>(AT851*Baseline!B$7 + AY851*Baseline!B$11 + BD851*Baseline!B$16 + BI851*Baseline!B$18)</f>
        <v>1260493.456</v>
      </c>
      <c r="DF851" s="86">
        <f t="shared" si="17"/>
        <v>1526461.651</v>
      </c>
      <c r="DG851" s="62"/>
      <c r="DH851" s="86">
        <f t="shared" si="51"/>
        <v>0.03547315838</v>
      </c>
      <c r="DI851" s="86">
        <f t="shared" si="52"/>
        <v>0.04838064429</v>
      </c>
      <c r="DJ851" s="86">
        <f t="shared" si="53"/>
        <v>0.09038457095</v>
      </c>
      <c r="DK851" s="86">
        <f t="shared" si="54"/>
        <v>0.8257616264</v>
      </c>
      <c r="DL851" s="86">
        <f t="shared" si="18"/>
        <v>1</v>
      </c>
      <c r="DM851" s="62"/>
      <c r="DN851" s="86">
        <f>DH851 / (Baseline!B$7/Baseline!B$17)</f>
        <v>3.786526338</v>
      </c>
      <c r="DO851" s="86">
        <f>DI851 / (Baseline!B$11/Baseline!B$17)</f>
        <v>1.167931909</v>
      </c>
      <c r="DP851" s="86">
        <f>DJ851 / (Baseline!B$16/Baseline!B$17)</f>
        <v>1.396714769</v>
      </c>
      <c r="DQ851" s="86">
        <f>DK851 / (Baseline!B$18/Baseline!B$17)</f>
        <v>0.9335964186</v>
      </c>
      <c r="DR851" s="62"/>
      <c r="DS851" s="86">
        <f>DH851 / Baseline!H$117</f>
        <v>1.419178678</v>
      </c>
      <c r="DT851" s="86">
        <f>DI851 / Baseline!H$118</f>
        <v>1.08905083</v>
      </c>
      <c r="DU851" s="86">
        <f>DJ851 / Baseline!H$119</f>
        <v>1.080494613</v>
      </c>
      <c r="DV851" s="86">
        <f>DK851 / Baseline!H$120</f>
        <v>0.9750072074</v>
      </c>
      <c r="DW851" s="87"/>
      <c r="DX851" s="86">
        <f>(AU851*Baseline!B$34)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0.02694794634</v>
      </c>
      <c r="DY851" s="86">
        <f>(AZ851*Baseline!B$34) + (Baseline!D$90*(1-Baseline!D$91)*Baseline!B$35) + (Baseline!D$90*Baseline!D$91*((1-Baseline!D$92)*Baseline!B$40 + Baseline!D$92*Baseline!B$41))</f>
        <v>0.01105822639</v>
      </c>
      <c r="DZ851" s="86">
        <f>(BE851*Baseline!B$34) + (Baseline!F$90*(1-Baseline!F$91)*Baseline!B$35) + (Baseline!F$90*Baseline!F$91*((1-Baseline!F$92)*Baseline!B$40 + Baseline!F$92*Baseline!B$41))</f>
        <v>0.01402178416</v>
      </c>
      <c r="EA851" s="86">
        <f>(BJ851*Baseline!B$34) + (Baseline!H$90*(1-Baseline!H$91)*Baseline!B$35) + (Baseline!H$90*Baseline!H$91*((1-Baseline!H$92)*Baseline!B$40 + Baseline!H$92*Baseline!B$41))</f>
        <v>0.009314811418</v>
      </c>
      <c r="EB851" s="86">
        <f>( DX851*Baseline!B$7 + DY851*Baseline!B$11 + DZ851*Baseline!B$16 + EA851*Baseline!B$18 ) / Baseline!B$17</f>
        <v>0.009856821607</v>
      </c>
    </row>
    <row r="852">
      <c r="A852" s="73" t="s">
        <v>1028</v>
      </c>
      <c r="B852" s="85">
        <f>MIN( MAX( NORMINV( MCrands!B852, (B$5+B$4)/2, (B$5-B$4)/3.29 ), 0 ), 1 )</f>
        <v>0.6877389983</v>
      </c>
      <c r="C852" s="85">
        <f>MAX( NORMINV( MCrands!C852, (C$5+C$4)/2, (C$5-C$4)/3.29 ), 0 )</f>
        <v>2.66670392</v>
      </c>
      <c r="D852" s="83"/>
      <c r="E852" s="84">
        <f>Baseline!B$33 * (C852 * Baseline!B$68*Baseline!B$68/Baseline!B$75 + Baseline!B$46 * Baseline!B$54*Baseline!B$54/Baseline!B$76 + Baseline!B$47 * Baseline!B$55*Baseline!B$55/Baseline!B$77 + Baseline!B$56*Baseline!B$56/Baseline!B$78)</f>
        <v>0.00001892981884</v>
      </c>
      <c r="F852" s="84">
        <f>Baseline!B$33 * (C852 * Baseline!B$68*Baseline!B$59/Baseline!B$75 + Baseline!B$46 * Baseline!B$54*Baseline!B$69/Baseline!B$76 + Baseline!B$47 * Baseline!B$55*Baseline!B$57/Baseline!B$77 + Baseline!B$56*Baseline!B$58/Baseline!B$78)</f>
        <v>0.0000002392283573</v>
      </c>
      <c r="G852" s="85">
        <f>Baseline!B$33 * (C852 * Baseline!B$68*Baseline!B$60/Baseline!B$75 + Baseline!B$46 * Baseline!B$54*Baseline!B$61/Baseline!B$76 + Baseline!B$47 * Baseline!B$55*Baseline!B$70/Baseline!B$77 + Baseline!B$56*Baseline!B$62/Baseline!B$78)</f>
        <v>0.0000002008229998</v>
      </c>
      <c r="H852" s="84">
        <f>Baseline!B$33 * (C852 * Baseline!B$68*Baseline!B$63/Baseline!B$75 + Baseline!B$46 * Baseline!B$54*Baseline!B$64/Baseline!B$76 + Baseline!B$47 * Baseline!B$55*Baseline!B$65/Baseline!B$77 + Baseline!B$56*Baseline!B$71/Baseline!B$78)</f>
        <v>0.00000000372939634</v>
      </c>
      <c r="I852" s="84">
        <f>Baseline!B$33 * (C852 * Baseline!B$59*Baseline!B$68/Baseline!B$75 + Baseline!B$46 * Baseline!B$69*Baseline!B$54/Baseline!B$76 + Baseline!B$47 * Baseline!B$57*Baseline!B$55/Baseline!B$77 + Baseline!B$58*Baseline!B$56/Baseline!B$78)</f>
        <v>0.0000002392283573</v>
      </c>
      <c r="J852" s="85">
        <f>Baseline!B$33 * (C852 * Baseline!B$59*Baseline!B$59/Baseline!B$75 + Baseline!B$46 * Baseline!B$69*Baseline!B$69/Baseline!B$76 + Baseline!B$47 * Baseline!B$57*Baseline!B$57/Baseline!B$77 + Baseline!B$58*Baseline!B$58/Baseline!B$78)</f>
        <v>0.00000211657446</v>
      </c>
      <c r="K852" s="84">
        <f>Baseline!B$33 * (C852 * Baseline!B$59*Baseline!B$60/Baseline!B$75 + Baseline!B$46 * Baseline!B$69*Baseline!B$61/Baseline!B$76 + Baseline!B$47 * Baseline!B$57*Baseline!B$70/Baseline!B$77 + Baseline!B$58*Baseline!B$62/Baseline!B$78)</f>
        <v>0.00000001648985442</v>
      </c>
      <c r="L852" s="85">
        <f>Baseline!B$33 * (C852 * Baseline!B$59*Baseline!B$63/Baseline!B$75 + Baseline!B$46 * Baseline!B$69*Baseline!B$64/Baseline!B$76 + Baseline!B$47 * Baseline!B$57*Baseline!B$65/Baseline!B$77 + Baseline!B$58*Baseline!B$71/Baseline!B$78)</f>
        <v>0.00000001707279722</v>
      </c>
      <c r="M852" s="84">
        <f>Baseline!B$33 * (C852 * Baseline!B$60*Baseline!B$68/Baseline!B$75 + Baseline!B$46 * Baseline!B$61*Baseline!B$54/Baseline!B$76 + Baseline!B$47 * Baseline!B$70*Baseline!B$55/Baseline!B$77 + Baseline!B$62*Baseline!B$56/Baseline!B$78)</f>
        <v>0.0000002008229998</v>
      </c>
      <c r="N852" s="85">
        <f>Baseline!B$33 * (C852 * Baseline!B$60*Baseline!B$59/Baseline!B$75 + Baseline!B$46 * Baseline!B$61*Baseline!B$69/Baseline!B$76 + Baseline!B$47 * Baseline!B$70*Baseline!B$57/Baseline!B$77 + Baseline!B$62*Baseline!B$58/Baseline!B$78)</f>
        <v>0.00000001648985442</v>
      </c>
      <c r="O852" s="85">
        <f>Baseline!B$33 * (C852 * Baseline!B$60*Baseline!B$60/Baseline!B$75 + Baseline!B$46 * Baseline!B$61*Baseline!B$61/Baseline!B$76 + Baseline!B$47 * Baseline!B$70*Baseline!B$70/Baseline!B$77 + Baseline!B$62*Baseline!B$62/Baseline!B$78)</f>
        <v>0.000001589267695</v>
      </c>
      <c r="P852" s="84">
        <f>Baseline!B$33 * (C852 * Baseline!B$60*Baseline!B$63/Baseline!B$75 + Baseline!B$46 * Baseline!B$61*Baseline!B$64/Baseline!B$76 + Baseline!B$47 * Baseline!B$70*Baseline!B$65/Baseline!B$77 + Baseline!B$62*Baseline!B$71/Baseline!B$78)</f>
        <v>0.000000001956408939</v>
      </c>
      <c r="Q852" s="84">
        <f>Baseline!B$33 * (C852 * Baseline!B$63*Baseline!B$68/Baseline!B$75 + Baseline!B$46 * Baseline!B$64*Baseline!B$54/Baseline!B$76 + Baseline!B$47 * Baseline!B$65*Baseline!B$55/Baseline!B$77 + Baseline!B$71*Baseline!B$56/Baseline!B$78)</f>
        <v>0.00000000372939634</v>
      </c>
      <c r="R852" s="84">
        <f>Baseline!B$33 * (C852 * Baseline!B$63*Baseline!B$59/Baseline!B$75 + Baseline!B$46 * Baseline!B$64*Baseline!B$69/Baseline!B$76 + Baseline!B$47 * Baseline!B$65*Baseline!B$57/Baseline!B$77 + Baseline!B$71*Baseline!B$58/Baseline!B$78)</f>
        <v>0.00000001707279722</v>
      </c>
      <c r="S852" s="84">
        <f>Baseline!B$33 * (C852 * Baseline!B$63*Baseline!B$60/Baseline!B$75 + Baseline!B$46 * Baseline!B$64*Baseline!B$61/Baseline!B$76 + Baseline!B$47 * Baseline!B$65*Baseline!B$70/Baseline!B$77 + Baseline!B$71*Baseline!B$62/Baseline!B$78)</f>
        <v>0.000000001956408939</v>
      </c>
      <c r="T852" s="84">
        <f>Baseline!B$33 * (C852 * Baseline!B$63*Baseline!B$63/Baseline!B$75 + Baseline!B$46 * Baseline!B$64*Baseline!B$64/Baseline!B$76 + Baseline!B$47 * Baseline!B$65*Baseline!B$65/Baseline!B$77 + Baseline!B$71*Baseline!B$71/Baseline!B$78)</f>
        <v>0.00000009856721893</v>
      </c>
      <c r="U852" s="83"/>
      <c r="V852" s="84">
        <f>E852 * ( Baseline!B$89 * Baseline!B$7 )</f>
        <v>0.1964725898</v>
      </c>
      <c r="W852" s="84">
        <f>F852 * ( Baseline!D$89 * Baseline!B$11 )</f>
        <v>0.004412948784</v>
      </c>
      <c r="X852" s="84">
        <f>G852 * ( Baseline!F$89 * Baseline!B$16 )</f>
        <v>0.006975540692</v>
      </c>
      <c r="Y852" s="84">
        <f>H852 * ( Baseline!H$89 * Baseline!B$18 )</f>
        <v>0.00131152974</v>
      </c>
      <c r="Z852" s="86">
        <f t="shared" si="1"/>
        <v>0.209172609</v>
      </c>
      <c r="AA852" s="84">
        <f>I852 * ( Baseline!B$89 * Baseline!B$7 )</f>
        <v>0.00248295112</v>
      </c>
      <c r="AB852" s="85">
        <f>J852 * ( Baseline!D$89 * Baseline!B$11 )</f>
        <v>0.03904359331</v>
      </c>
      <c r="AC852" s="85">
        <f>K852 * ( Baseline!F$89 * Baseline!B$16 )</f>
        <v>0.0005727712992</v>
      </c>
      <c r="AD852" s="85">
        <f>L852 * ( Baseline!F$89 * Baseline!B$16 )</f>
        <v>0.0005930196832</v>
      </c>
      <c r="AE852" s="86">
        <f t="shared" si="2"/>
        <v>0.04269233541</v>
      </c>
      <c r="AF852" s="86">
        <f>M852 * ( Baseline!B$89 * Baseline!B$7 )</f>
        <v>0.002084341915</v>
      </c>
      <c r="AG852" s="86">
        <f>N852 * ( Baseline!D$89 * Baseline!B$11 )</f>
        <v>0.0003041816774</v>
      </c>
      <c r="AH852" s="86">
        <f>O852 * ( Baseline!F$89 * Baseline!B$16 )</f>
        <v>0.05520284772</v>
      </c>
      <c r="AI852" s="86">
        <f>P852 * ( Baseline!H$89 * Baseline!B$18 )</f>
        <v>0.0006880171143</v>
      </c>
      <c r="AJ852" s="86">
        <f t="shared" si="3"/>
        <v>0.05827938842</v>
      </c>
      <c r="AK852" s="86">
        <f>Q852 * ( Baseline!B$89 * Baseline!B$7 )</f>
        <v>0.00003870740462</v>
      </c>
      <c r="AL852" s="86">
        <f>R852 * ( Baseline!D$89 * Baseline!B$11 )</f>
        <v>0.0003149349875</v>
      </c>
      <c r="AM852" s="86">
        <f>S852 * ( Baseline!F$89 * Baseline!B$16 )</f>
        <v>0.00006795541438</v>
      </c>
      <c r="AN852" s="86">
        <f>T852 * ( Baseline!H$89 * Baseline!B$18 )</f>
        <v>0.0346634756</v>
      </c>
      <c r="AO852" s="86">
        <f t="shared" si="4"/>
        <v>0.03508507341</v>
      </c>
      <c r="AP852" s="62"/>
      <c r="AQ852" s="86">
        <f>V852 * ( (1-Baseline!B$90-Baseline!B$89) + (1-B852)*Baseline!B$90 )</f>
        <v>0.0720096191</v>
      </c>
      <c r="AR852" s="86">
        <f>W852 * ( (1-Baseline!B$90-Baseline!B$89) + (1-B852)*Baseline!B$90 )</f>
        <v>0.001617399971</v>
      </c>
      <c r="AS852" s="86">
        <f>X852 * ( (1-Baseline!B$90-Baseline!B$89) + (1-B852)*Baseline!B$90 )</f>
        <v>0.002556621403</v>
      </c>
      <c r="AT852" s="86">
        <f>Y852 * ( (1-Baseline!B$90-Baseline!B$89) + (1-B852)*Baseline!B$90 )</f>
        <v>0.0004806917705</v>
      </c>
      <c r="AU852" s="86">
        <f t="shared" si="5"/>
        <v>0.07666433224</v>
      </c>
      <c r="AV852" s="86">
        <f>AA852 * ( (1-Baseline!D$90-Baseline!D$89) + (1-B852)*Baseline!D$90 )</f>
        <v>0.00169657897</v>
      </c>
      <c r="AW852" s="86">
        <f>AB852 * ( (1-Baseline!D$90-Baseline!D$89) + (1-B852)*Baseline!D$90 )</f>
        <v>0.02667814875</v>
      </c>
      <c r="AX852" s="86">
        <f>AC852 * ( (1-Baseline!D$90-Baseline!D$89) + (1-B852)*Baseline!D$90 )</f>
        <v>0.0003913696621</v>
      </c>
      <c r="AY852" s="86">
        <f>AD852 * ( (1-Baseline!D$90-Baseline!D$89) + (1-B852)*Baseline!D$90 )</f>
        <v>0.0004052052073</v>
      </c>
      <c r="AZ852" s="86">
        <f t="shared" si="6"/>
        <v>0.02917130259</v>
      </c>
      <c r="BA852" s="86">
        <f>AF852 * ( (1-Baseline!F$90-Baseline!F$89) + (1-Baseline!B$36)*Baseline!F$90 )</f>
        <v>0.001499959141</v>
      </c>
      <c r="BB852" s="86">
        <f>AG852 * ( (1-Baseline!F$90-Baseline!F$89) + (1-Baseline!B$36)*Baseline!F$90 )</f>
        <v>0.0002188988688</v>
      </c>
      <c r="BC852" s="86">
        <f>AH852 * ( (1-Baseline!F$90-Baseline!F$89) + (1-Baseline!B$36)*Baseline!F$90 )</f>
        <v>0.03972573571</v>
      </c>
      <c r="BD852" s="86">
        <f>AI852 * ( (1-Baseline!F$90-Baseline!F$89) + (1-Baseline!B$36)*Baseline!F$90 )</f>
        <v>0.000495119132</v>
      </c>
      <c r="BE852" s="86">
        <f t="shared" si="7"/>
        <v>0.04193971285</v>
      </c>
      <c r="BF852" s="86">
        <f>AK852 * ( (1-Baseline!H$90-Baseline!H$89) + (1-Baseline!B$36)*Baseline!H$90 )</f>
        <v>0.00003066865082</v>
      </c>
      <c r="BG852" s="86">
        <f>AL852 * ( (1-Baseline!H$90-Baseline!H$89) + (1-Baseline!B$36)*Baseline!H$90 )</f>
        <v>0.0002495292893</v>
      </c>
      <c r="BH852" s="86">
        <f>AM852 * ( (1-Baseline!H$90-Baseline!H$89) + (1-Baseline!B$36)*Baseline!H$90 )</f>
        <v>0.00005384243392</v>
      </c>
      <c r="BI852" s="86">
        <f>AN852 * ( (1-Baseline!H$90-Baseline!H$89) + (1-Baseline!B$36)*Baseline!H$90 )</f>
        <v>0.02746456499</v>
      </c>
      <c r="BJ852" s="86">
        <f t="shared" si="8"/>
        <v>0.02779860536</v>
      </c>
      <c r="BK852" s="62"/>
      <c r="BL852" s="86">
        <f t="shared" si="19"/>
        <v>0.9392845016</v>
      </c>
      <c r="BM852" s="86">
        <f t="shared" si="20"/>
        <v>0.02109716375</v>
      </c>
      <c r="BN852" s="86">
        <f t="shared" si="21"/>
        <v>0.03334825112</v>
      </c>
      <c r="BO852" s="86">
        <f t="shared" si="22"/>
        <v>0.006270083576</v>
      </c>
      <c r="BP852" s="86">
        <f t="shared" si="9"/>
        <v>1</v>
      </c>
      <c r="BQ852" s="86">
        <f t="shared" si="23"/>
        <v>0.05815917767</v>
      </c>
      <c r="BR852" s="86">
        <f t="shared" si="24"/>
        <v>0.9145340243</v>
      </c>
      <c r="BS852" s="86">
        <f t="shared" si="25"/>
        <v>0.01341625596</v>
      </c>
      <c r="BT852" s="86">
        <f t="shared" si="26"/>
        <v>0.01389054212</v>
      </c>
      <c r="BU852" s="86">
        <f t="shared" si="10"/>
        <v>1</v>
      </c>
      <c r="BV852" s="86">
        <f t="shared" si="27"/>
        <v>0.03576464975</v>
      </c>
      <c r="BW852" s="86">
        <f t="shared" si="28"/>
        <v>0.005219369756</v>
      </c>
      <c r="BX852" s="86">
        <f t="shared" si="29"/>
        <v>0.947210484</v>
      </c>
      <c r="BY852" s="86">
        <f t="shared" si="30"/>
        <v>0.01180549647</v>
      </c>
      <c r="BZ852" s="86">
        <f t="shared" si="11"/>
        <v>1</v>
      </c>
      <c r="CA852" s="86">
        <f t="shared" si="31"/>
        <v>0.001103244225</v>
      </c>
      <c r="CB852" s="86">
        <f t="shared" si="32"/>
        <v>0.008976324028</v>
      </c>
      <c r="CC852" s="86">
        <f t="shared" si="33"/>
        <v>0.001936875365</v>
      </c>
      <c r="CD852" s="86">
        <f t="shared" si="34"/>
        <v>0.9879835564</v>
      </c>
      <c r="CE852" s="86">
        <f t="shared" si="12"/>
        <v>1</v>
      </c>
      <c r="CF852" s="62"/>
      <c r="CG852" s="86">
        <f t="shared" si="35"/>
        <v>0.9392845016</v>
      </c>
      <c r="CH852" s="86">
        <f t="shared" si="36"/>
        <v>0.02109716375</v>
      </c>
      <c r="CI852" s="86">
        <f t="shared" si="37"/>
        <v>0.03334825112</v>
      </c>
      <c r="CJ852" s="86">
        <f t="shared" si="38"/>
        <v>0.006270083576</v>
      </c>
      <c r="CK852" s="86">
        <f t="shared" si="13"/>
        <v>1</v>
      </c>
      <c r="CL852" s="86">
        <f t="shared" si="39"/>
        <v>0.05815917767</v>
      </c>
      <c r="CM852" s="86">
        <f t="shared" si="40"/>
        <v>0.9145340243</v>
      </c>
      <c r="CN852" s="86">
        <f t="shared" si="41"/>
        <v>0.01341625596</v>
      </c>
      <c r="CO852" s="86">
        <f t="shared" si="42"/>
        <v>0.01389054212</v>
      </c>
      <c r="CP852" s="86">
        <f t="shared" si="14"/>
        <v>1</v>
      </c>
      <c r="CQ852" s="86">
        <f t="shared" si="43"/>
        <v>0.03576464975</v>
      </c>
      <c r="CR852" s="86">
        <f t="shared" si="44"/>
        <v>0.005219369756</v>
      </c>
      <c r="CS852" s="86">
        <f t="shared" si="45"/>
        <v>0.947210484</v>
      </c>
      <c r="CT852" s="86">
        <f t="shared" si="46"/>
        <v>0.01180549647</v>
      </c>
      <c r="CU852" s="86">
        <f t="shared" si="15"/>
        <v>1</v>
      </c>
      <c r="CV852" s="86">
        <f t="shared" si="47"/>
        <v>0.001103244225</v>
      </c>
      <c r="CW852" s="86">
        <f t="shared" si="48"/>
        <v>0.008976324028</v>
      </c>
      <c r="CX852" s="86">
        <f t="shared" si="49"/>
        <v>0.001936875365</v>
      </c>
      <c r="CY852" s="86">
        <f t="shared" si="50"/>
        <v>0.9879835564</v>
      </c>
      <c r="CZ852" s="86">
        <f t="shared" si="16"/>
        <v>1</v>
      </c>
      <c r="DA852" s="62"/>
      <c r="DB852" s="86">
        <f>(AQ852*Baseline!B$7 + AV852*Baseline!B$11 + BA852*Baseline!B$16 + BF852*Baseline!B$18)</f>
        <v>44992.56114</v>
      </c>
      <c r="DC852" s="86">
        <f>(AR852*Baseline!B$7 + AW852*Baseline!B$11 + BB852*Baseline!B$16 + BG852*Baseline!B$18)</f>
        <v>70156.67218</v>
      </c>
      <c r="DD852" s="86">
        <f>(AS852*Baseline!B$7 + AX852*Baseline!B$11 + BC852*Baseline!B$16 + BH852*Baseline!B$18)</f>
        <v>137633.5263</v>
      </c>
      <c r="DE852" s="86">
        <f>(AT852*Baseline!B$7 + AY852*Baseline!B$11 + BD852*Baseline!B$16 + BI852*Baseline!B$18)</f>
        <v>1260385.705</v>
      </c>
      <c r="DF852" s="86">
        <f t="shared" si="17"/>
        <v>1513168.465</v>
      </c>
      <c r="DG852" s="62"/>
      <c r="DH852" s="86">
        <f t="shared" si="51"/>
        <v>0.02973400662</v>
      </c>
      <c r="DI852" s="86">
        <f t="shared" si="52"/>
        <v>0.04636408557</v>
      </c>
      <c r="DJ852" s="86">
        <f t="shared" si="53"/>
        <v>0.09095717329</v>
      </c>
      <c r="DK852" s="86">
        <f t="shared" si="54"/>
        <v>0.8329447345</v>
      </c>
      <c r="DL852" s="86">
        <f t="shared" si="18"/>
        <v>1</v>
      </c>
      <c r="DM852" s="62"/>
      <c r="DN852" s="86">
        <f>DH852 / (Baseline!B$7/Baseline!B$17)</f>
        <v>3.173909636</v>
      </c>
      <c r="DO852" s="86">
        <f>DI852 / (Baseline!B$11/Baseline!B$17)</f>
        <v>1.119251217</v>
      </c>
      <c r="DP852" s="86">
        <f>DJ852 / (Baseline!B$16/Baseline!B$17)</f>
        <v>1.405563206</v>
      </c>
      <c r="DQ852" s="86">
        <f>DK852 / (Baseline!B$18/Baseline!B$17)</f>
        <v>0.9417175565</v>
      </c>
      <c r="DR852" s="62"/>
      <c r="DS852" s="86">
        <f>DH852 / Baseline!H$117</f>
        <v>1.189571782</v>
      </c>
      <c r="DT852" s="86">
        <f>DI852 / Baseline!H$118</f>
        <v>1.043657988</v>
      </c>
      <c r="DU852" s="86">
        <f>DJ852 / Baseline!H$119</f>
        <v>1.087339739</v>
      </c>
      <c r="DV852" s="86">
        <f>DK852 / Baseline!H$120</f>
        <v>0.9834885681</v>
      </c>
      <c r="DW852" s="87"/>
      <c r="DX852" s="86">
        <f>(AU852*Baseline!B$34)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0.02402918109</v>
      </c>
      <c r="DY852" s="86">
        <f>(AZ852*Baseline!B$34) + (Baseline!D$90*(1-Baseline!D$91)*Baseline!B$35) + (Baseline!D$90*Baseline!D$91*((1-Baseline!D$92)*Baseline!B$40 + Baseline!D$92*Baseline!B$41))</f>
        <v>0.01078926339</v>
      </c>
      <c r="DZ852" s="86">
        <f>(BE852*Baseline!B$34) + (Baseline!F$90*(1-Baseline!F$91)*Baseline!B$35) + (Baseline!F$90*Baseline!F$91*((1-Baseline!F$92)*Baseline!B$40 + Baseline!F$92*Baseline!B$41))</f>
        <v>0.01402159693</v>
      </c>
      <c r="EA852" s="86">
        <f>(BJ852*Baseline!B$34) + (Baseline!H$90*(1-Baseline!H$91)*Baseline!B$35) + (Baseline!H$90*Baseline!H$91*((1-Baseline!H$92)*Baseline!B$40 + Baseline!H$92*Baseline!B$41))</f>
        <v>0.009314790804</v>
      </c>
      <c r="EB852" s="86">
        <f>( DX852*Baseline!B$7 + DY852*Baseline!B$11 + DZ852*Baseline!B$16 + EA852*Baseline!B$18 ) / Baseline!B$17</f>
        <v>0.009818305933</v>
      </c>
    </row>
    <row r="853">
      <c r="A853" s="73" t="s">
        <v>1029</v>
      </c>
      <c r="B853" s="85">
        <f>MIN( MAX( NORMINV( MCrands!B853, (B$5+B$4)/2, (B$5-B$4)/3.29 ), 0 ), 1 )</f>
        <v>0.4972656473</v>
      </c>
      <c r="C853" s="85">
        <f>MAX( NORMINV( MCrands!C853, (C$5+C$4)/2, (C$5-C$4)/3.29 ), 0 )</f>
        <v>2.542680944</v>
      </c>
      <c r="D853" s="83"/>
      <c r="E853" s="84">
        <f>Baseline!B$33 * (C853 * Baseline!B$68*Baseline!B$68/Baseline!B$75 + Baseline!B$46 * Baseline!B$54*Baseline!B$54/Baseline!B$76 + Baseline!B$47 * Baseline!B$55*Baseline!B$55/Baseline!B$77 + Baseline!B$56*Baseline!B$56/Baseline!B$78)</f>
        <v>0.0000180517332</v>
      </c>
      <c r="F853" s="84">
        <f>Baseline!B$33 * (C853 * Baseline!B$68*Baseline!B$59/Baseline!B$75 + Baseline!B$46 * Baseline!B$54*Baseline!B$69/Baseline!B$76 + Baseline!B$47 * Baseline!B$55*Baseline!B$57/Baseline!B$77 + Baseline!B$56*Baseline!B$58/Baseline!B$78)</f>
        <v>0.0000002390897122</v>
      </c>
      <c r="G853" s="85">
        <f>Baseline!B$33 * (C853 * Baseline!B$68*Baseline!B$60/Baseline!B$75 + Baseline!B$46 * Baseline!B$54*Baseline!B$61/Baseline!B$76 + Baseline!B$47 * Baseline!B$55*Baseline!B$70/Baseline!B$77 + Baseline!B$56*Baseline!B$62/Baseline!B$78)</f>
        <v>0.0000002004821639</v>
      </c>
      <c r="H853" s="84">
        <f>Baseline!B$33 * (C853 * Baseline!B$68*Baseline!B$63/Baseline!B$75 + Baseline!B$46 * Baseline!B$54*Baseline!B$64/Baseline!B$76 + Baseline!B$47 * Baseline!B$55*Baseline!B$65/Baseline!B$77 + Baseline!B$56*Baseline!B$71/Baseline!B$78)</f>
        <v>0.000000003695312753</v>
      </c>
      <c r="I853" s="84">
        <f>Baseline!B$33 * (C853 * Baseline!B$59*Baseline!B$68/Baseline!B$75 + Baseline!B$46 * Baseline!B$69*Baseline!B$54/Baseline!B$76 + Baseline!B$47 * Baseline!B$57*Baseline!B$55/Baseline!B$77 + Baseline!B$58*Baseline!B$56/Baseline!B$78)</f>
        <v>0.0000002390897122</v>
      </c>
      <c r="J853" s="85">
        <f>Baseline!B$33 * (C853 * Baseline!B$59*Baseline!B$59/Baseline!B$75 + Baseline!B$46 * Baseline!B$69*Baseline!B$69/Baseline!B$76 + Baseline!B$47 * Baseline!B$57*Baseline!B$57/Baseline!B$77 + Baseline!B$58*Baseline!B$58/Baseline!B$78)</f>
        <v>0.000002116574438</v>
      </c>
      <c r="K853" s="84">
        <f>Baseline!B$33 * (C853 * Baseline!B$59*Baseline!B$60/Baseline!B$75 + Baseline!B$46 * Baseline!B$69*Baseline!B$61/Baseline!B$76 + Baseline!B$47 * Baseline!B$57*Baseline!B$70/Baseline!B$77 + Baseline!B$58*Baseline!B$62/Baseline!B$78)</f>
        <v>0.0000000164898006</v>
      </c>
      <c r="L853" s="85">
        <f>Baseline!B$33 * (C853 * Baseline!B$59*Baseline!B$63/Baseline!B$75 + Baseline!B$46 * Baseline!B$69*Baseline!B$64/Baseline!B$76 + Baseline!B$47 * Baseline!B$57*Baseline!B$65/Baseline!B$77 + Baseline!B$58*Baseline!B$71/Baseline!B$78)</f>
        <v>0.00000001707279183</v>
      </c>
      <c r="M853" s="84">
        <f>Baseline!B$33 * (C853 * Baseline!B$60*Baseline!B$68/Baseline!B$75 + Baseline!B$46 * Baseline!B$61*Baseline!B$54/Baseline!B$76 + Baseline!B$47 * Baseline!B$70*Baseline!B$55/Baseline!B$77 + Baseline!B$62*Baseline!B$56/Baseline!B$78)</f>
        <v>0.0000002004821639</v>
      </c>
      <c r="N853" s="85">
        <f>Baseline!B$33 * (C853 * Baseline!B$60*Baseline!B$59/Baseline!B$75 + Baseline!B$46 * Baseline!B$61*Baseline!B$69/Baseline!B$76 + Baseline!B$47 * Baseline!B$70*Baseline!B$57/Baseline!B$77 + Baseline!B$62*Baseline!B$58/Baseline!B$78)</f>
        <v>0.0000000164898006</v>
      </c>
      <c r="O853" s="85">
        <f>Baseline!B$33 * (C853 * Baseline!B$60*Baseline!B$60/Baseline!B$75 + Baseline!B$46 * Baseline!B$61*Baseline!B$61/Baseline!B$76 + Baseline!B$47 * Baseline!B$70*Baseline!B$70/Baseline!B$77 + Baseline!B$62*Baseline!B$62/Baseline!B$78)</f>
        <v>0.000001589267562</v>
      </c>
      <c r="P853" s="84">
        <f>Baseline!B$33 * (C853 * Baseline!B$60*Baseline!B$63/Baseline!B$75 + Baseline!B$46 * Baseline!B$61*Baseline!B$64/Baseline!B$76 + Baseline!B$47 * Baseline!B$70*Baseline!B$65/Baseline!B$77 + Baseline!B$62*Baseline!B$71/Baseline!B$78)</f>
        <v>0.00000000195639571</v>
      </c>
      <c r="Q853" s="84">
        <f>Baseline!B$33 * (C853 * Baseline!B$63*Baseline!B$68/Baseline!B$75 + Baseline!B$46 * Baseline!B$64*Baseline!B$54/Baseline!B$76 + Baseline!B$47 * Baseline!B$65*Baseline!B$55/Baseline!B$77 + Baseline!B$71*Baseline!B$56/Baseline!B$78)</f>
        <v>0.000000003695312753</v>
      </c>
      <c r="R853" s="84">
        <f>Baseline!B$33 * (C853 * Baseline!B$63*Baseline!B$59/Baseline!B$75 + Baseline!B$46 * Baseline!B$64*Baseline!B$69/Baseline!B$76 + Baseline!B$47 * Baseline!B$65*Baseline!B$57/Baseline!B$77 + Baseline!B$71*Baseline!B$58/Baseline!B$78)</f>
        <v>0.00000001707279183</v>
      </c>
      <c r="S853" s="84">
        <f>Baseline!B$33 * (C853 * Baseline!B$63*Baseline!B$60/Baseline!B$75 + Baseline!B$46 * Baseline!B$64*Baseline!B$61/Baseline!B$76 + Baseline!B$47 * Baseline!B$65*Baseline!B$70/Baseline!B$77 + Baseline!B$71*Baseline!B$62/Baseline!B$78)</f>
        <v>0.00000000195639571</v>
      </c>
      <c r="T853" s="84">
        <f>Baseline!B$33 * (C853 * Baseline!B$63*Baseline!B$63/Baseline!B$75 + Baseline!B$46 * Baseline!B$64*Baseline!B$64/Baseline!B$76 + Baseline!B$47 * Baseline!B$65*Baseline!B$65/Baseline!B$77 + Baseline!B$71*Baseline!B$71/Baseline!B$78)</f>
        <v>0.00000009856721761</v>
      </c>
      <c r="U853" s="83"/>
      <c r="V853" s="84">
        <f>E853 * ( Baseline!B$89 * Baseline!B$7 )</f>
        <v>0.1873589388</v>
      </c>
      <c r="W853" s="84">
        <f>F853 * ( Baseline!D$89 * Baseline!B$11 )</f>
        <v>0.004410391253</v>
      </c>
      <c r="X853" s="84">
        <f>G853 * ( Baseline!F$89 * Baseline!B$16 )</f>
        <v>0.006963701836</v>
      </c>
      <c r="Y853" s="84">
        <f>H853 * ( Baseline!H$89 * Baseline!B$18 )</f>
        <v>0.001299543447</v>
      </c>
      <c r="Z853" s="86">
        <f t="shared" si="1"/>
        <v>0.2000325754</v>
      </c>
      <c r="AA853" s="84">
        <f>I853 * ( Baseline!B$89 * Baseline!B$7 )</f>
        <v>0.002481512123</v>
      </c>
      <c r="AB853" s="85">
        <f>J853 * ( Baseline!D$89 * Baseline!B$11 )</f>
        <v>0.0390435929</v>
      </c>
      <c r="AC853" s="85">
        <f>K853 * ( Baseline!F$89 * Baseline!B$16 )</f>
        <v>0.0005727694299</v>
      </c>
      <c r="AD853" s="85">
        <f>L853 * ( Baseline!F$89 * Baseline!B$16 )</f>
        <v>0.0005930194963</v>
      </c>
      <c r="AE853" s="86">
        <f t="shared" si="2"/>
        <v>0.04269089395</v>
      </c>
      <c r="AF853" s="86">
        <f>M853 * ( Baseline!B$89 * Baseline!B$7 )</f>
        <v>0.002080804379</v>
      </c>
      <c r="AG853" s="86">
        <f>N853 * ( Baseline!D$89 * Baseline!B$11 )</f>
        <v>0.0003041806846</v>
      </c>
      <c r="AH853" s="86">
        <f>O853 * ( Baseline!F$89 * Baseline!B$16 )</f>
        <v>0.05520284312</v>
      </c>
      <c r="AI853" s="86">
        <f>P853 * ( Baseline!H$89 * Baseline!B$18 )</f>
        <v>0.0006880124618</v>
      </c>
      <c r="AJ853" s="86">
        <f t="shared" si="3"/>
        <v>0.05827584065</v>
      </c>
      <c r="AK853" s="86">
        <f>Q853 * ( Baseline!B$89 * Baseline!B$7 )</f>
        <v>0.00003835365106</v>
      </c>
      <c r="AL853" s="86">
        <f>R853 * ( Baseline!D$89 * Baseline!B$11 )</f>
        <v>0.0003149348882</v>
      </c>
      <c r="AM853" s="86">
        <f>S853 * ( Baseline!F$89 * Baseline!B$16 )</f>
        <v>0.00006795495484</v>
      </c>
      <c r="AN853" s="86">
        <f>T853 * ( Baseline!H$89 * Baseline!B$18 )</f>
        <v>0.03466347514</v>
      </c>
      <c r="AO853" s="86">
        <f t="shared" si="4"/>
        <v>0.03508471863</v>
      </c>
      <c r="AP853" s="62"/>
      <c r="AQ853" s="86">
        <f>V853 * ( (1-Baseline!B$90-Baseline!B$89) + (1-B853)*Baseline!B$90 )</f>
        <v>0.1004306816</v>
      </c>
      <c r="AR853" s="86">
        <f>W853 * ( (1-Baseline!B$90-Baseline!B$89) + (1-B853)*Baseline!B$90 )</f>
        <v>0.002364117786</v>
      </c>
      <c r="AS853" s="86">
        <f>X853 * ( (1-Baseline!B$90-Baseline!B$89) + (1-B853)*Baseline!B$90 )</f>
        <v>0.003732777983</v>
      </c>
      <c r="AT853" s="86">
        <f>Y853 * ( (1-Baseline!B$90-Baseline!B$89) + (1-B853)*Baseline!B$90 )</f>
        <v>0.0006965989183</v>
      </c>
      <c r="AU853" s="86">
        <f t="shared" si="5"/>
        <v>0.1072241763</v>
      </c>
      <c r="AV853" s="86">
        <f>AA853 * ( (1-Baseline!D$90-Baseline!D$89) + (1-B853)*Baseline!D$90 )</f>
        <v>0.00190734826</v>
      </c>
      <c r="AW853" s="86">
        <f>AB853 * ( (1-Baseline!D$90-Baseline!D$89) + (1-B853)*Baseline!D$90 )</f>
        <v>0.03000981874</v>
      </c>
      <c r="AX853" s="86">
        <f>AC853 * ( (1-Baseline!D$90-Baseline!D$89) + (1-B853)*Baseline!D$90 )</f>
        <v>0.0004402439809</v>
      </c>
      <c r="AY853" s="86">
        <f>AD853 * ( (1-Baseline!D$90-Baseline!D$89) + (1-B853)*Baseline!D$90 )</f>
        <v>0.0004558086556</v>
      </c>
      <c r="AZ853" s="86">
        <f t="shared" si="6"/>
        <v>0.03281321963</v>
      </c>
      <c r="BA853" s="86">
        <f>AF853 * ( (1-Baseline!F$90-Baseline!F$89) + (1-Baseline!B$36)*Baseline!F$90 )</f>
        <v>0.001497413417</v>
      </c>
      <c r="BB853" s="86">
        <f>AG853 * ( (1-Baseline!F$90-Baseline!F$89) + (1-Baseline!B$36)*Baseline!F$90 )</f>
        <v>0.0002188981544</v>
      </c>
      <c r="BC853" s="86">
        <f>AH853 * ( (1-Baseline!F$90-Baseline!F$89) + (1-Baseline!B$36)*Baseline!F$90 )</f>
        <v>0.0397257324</v>
      </c>
      <c r="BD853" s="86">
        <f>AI853 * ( (1-Baseline!F$90-Baseline!F$89) + (1-Baseline!B$36)*Baseline!F$90 )</f>
        <v>0.0004951157839</v>
      </c>
      <c r="BE853" s="86">
        <f t="shared" si="7"/>
        <v>0.04193715976</v>
      </c>
      <c r="BF853" s="86">
        <f>AK853 * ( (1-Baseline!H$90-Baseline!H$89) + (1-Baseline!B$36)*Baseline!H$90 )</f>
        <v>0.00003038836481</v>
      </c>
      <c r="BG853" s="86">
        <f>AL853 * ( (1-Baseline!H$90-Baseline!H$89) + (1-Baseline!B$36)*Baseline!H$90 )</f>
        <v>0.0002495292106</v>
      </c>
      <c r="BH853" s="86">
        <f>AM853 * ( (1-Baseline!H$90-Baseline!H$89) + (1-Baseline!B$36)*Baseline!H$90 )</f>
        <v>0.00005384206982</v>
      </c>
      <c r="BI853" s="86">
        <f>AN853 * ( (1-Baseline!H$90-Baseline!H$89) + (1-Baseline!B$36)*Baseline!H$90 )</f>
        <v>0.02746456462</v>
      </c>
      <c r="BJ853" s="86">
        <f t="shared" si="8"/>
        <v>0.02779832427</v>
      </c>
      <c r="BK853" s="62"/>
      <c r="BL853" s="86">
        <f t="shared" si="19"/>
        <v>0.9366421368</v>
      </c>
      <c r="BM853" s="86">
        <f t="shared" si="20"/>
        <v>0.0220483651</v>
      </c>
      <c r="BN853" s="86">
        <f t="shared" si="21"/>
        <v>0.03481283897</v>
      </c>
      <c r="BO853" s="86">
        <f t="shared" si="22"/>
        <v>0.006496659079</v>
      </c>
      <c r="BP853" s="86">
        <f t="shared" si="9"/>
        <v>1</v>
      </c>
      <c r="BQ853" s="86">
        <f t="shared" si="23"/>
        <v>0.05812743405</v>
      </c>
      <c r="BR853" s="86">
        <f t="shared" si="24"/>
        <v>0.914564894</v>
      </c>
      <c r="BS853" s="86">
        <f t="shared" si="25"/>
        <v>0.01341666517</v>
      </c>
      <c r="BT853" s="86">
        <f t="shared" si="26"/>
        <v>0.01389100675</v>
      </c>
      <c r="BU853" s="86">
        <f t="shared" si="10"/>
        <v>1</v>
      </c>
      <c r="BV853" s="86">
        <f t="shared" si="27"/>
        <v>0.03570612377</v>
      </c>
      <c r="BW853" s="86">
        <f t="shared" si="28"/>
        <v>0.005219670472</v>
      </c>
      <c r="BX853" s="86">
        <f t="shared" si="29"/>
        <v>0.9472680704</v>
      </c>
      <c r="BY853" s="86">
        <f t="shared" si="30"/>
        <v>0.01180613534</v>
      </c>
      <c r="BZ853" s="86">
        <f t="shared" si="11"/>
        <v>1</v>
      </c>
      <c r="CA853" s="86">
        <f t="shared" si="31"/>
        <v>0.001093172542</v>
      </c>
      <c r="CB853" s="86">
        <f t="shared" si="32"/>
        <v>0.008976411968</v>
      </c>
      <c r="CC853" s="86">
        <f t="shared" si="33"/>
        <v>0.001936881853</v>
      </c>
      <c r="CD853" s="86">
        <f t="shared" si="34"/>
        <v>0.9879935336</v>
      </c>
      <c r="CE853" s="86">
        <f t="shared" si="12"/>
        <v>1</v>
      </c>
      <c r="CF853" s="62"/>
      <c r="CG853" s="86">
        <f t="shared" si="35"/>
        <v>0.9366421368</v>
      </c>
      <c r="CH853" s="86">
        <f t="shared" si="36"/>
        <v>0.0220483651</v>
      </c>
      <c r="CI853" s="86">
        <f t="shared" si="37"/>
        <v>0.03481283897</v>
      </c>
      <c r="CJ853" s="86">
        <f t="shared" si="38"/>
        <v>0.006496659079</v>
      </c>
      <c r="CK853" s="86">
        <f t="shared" si="13"/>
        <v>1</v>
      </c>
      <c r="CL853" s="86">
        <f t="shared" si="39"/>
        <v>0.05812743405</v>
      </c>
      <c r="CM853" s="86">
        <f t="shared" si="40"/>
        <v>0.914564894</v>
      </c>
      <c r="CN853" s="86">
        <f t="shared" si="41"/>
        <v>0.01341666517</v>
      </c>
      <c r="CO853" s="86">
        <f t="shared" si="42"/>
        <v>0.01389100675</v>
      </c>
      <c r="CP853" s="86">
        <f t="shared" si="14"/>
        <v>1</v>
      </c>
      <c r="CQ853" s="86">
        <f t="shared" si="43"/>
        <v>0.03570612377</v>
      </c>
      <c r="CR853" s="86">
        <f t="shared" si="44"/>
        <v>0.005219670472</v>
      </c>
      <c r="CS853" s="86">
        <f t="shared" si="45"/>
        <v>0.9472680704</v>
      </c>
      <c r="CT853" s="86">
        <f t="shared" si="46"/>
        <v>0.01180613534</v>
      </c>
      <c r="CU853" s="86">
        <f t="shared" si="15"/>
        <v>1</v>
      </c>
      <c r="CV853" s="86">
        <f t="shared" si="47"/>
        <v>0.001093172542</v>
      </c>
      <c r="CW853" s="86">
        <f t="shared" si="48"/>
        <v>0.008976411968</v>
      </c>
      <c r="CX853" s="86">
        <f t="shared" si="49"/>
        <v>0.001936881853</v>
      </c>
      <c r="CY853" s="86">
        <f t="shared" si="50"/>
        <v>0.9879935336</v>
      </c>
      <c r="CZ853" s="86">
        <f t="shared" si="16"/>
        <v>1</v>
      </c>
      <c r="DA853" s="62"/>
      <c r="DB853" s="86">
        <f>(AQ853*Baseline!B$7 + AV853*Baseline!B$11 + BA853*Baseline!B$16 + BF853*Baseline!B$18)</f>
        <v>59207.41939</v>
      </c>
      <c r="DC853" s="86">
        <f>(AR853*Baseline!B$7 + AW853*Baseline!B$11 + BB853*Baseline!B$16 + BG853*Baseline!B$18)</f>
        <v>77663.77052</v>
      </c>
      <c r="DD853" s="86">
        <f>(AS853*Baseline!B$7 + AX853*Baseline!B$11 + BC853*Baseline!B$16 + BH853*Baseline!B$18)</f>
        <v>138308.7481</v>
      </c>
      <c r="DE853" s="86">
        <f>(AT853*Baseline!B$7 + AY853*Baseline!B$11 + BD853*Baseline!B$16 + BI853*Baseline!B$18)</f>
        <v>1260598.914</v>
      </c>
      <c r="DF853" s="86">
        <f t="shared" si="17"/>
        <v>1535778.852</v>
      </c>
      <c r="DG853" s="62"/>
      <c r="DH853" s="86">
        <f t="shared" si="51"/>
        <v>0.0385520476</v>
      </c>
      <c r="DI853" s="86">
        <f t="shared" si="52"/>
        <v>0.05056963145</v>
      </c>
      <c r="DJ853" s="86">
        <f t="shared" si="53"/>
        <v>0.09005772407</v>
      </c>
      <c r="DK853" s="86">
        <f t="shared" si="54"/>
        <v>0.8208205969</v>
      </c>
      <c r="DL853" s="86">
        <f t="shared" si="18"/>
        <v>1</v>
      </c>
      <c r="DM853" s="62"/>
      <c r="DN853" s="86">
        <f>DH853 / (Baseline!B$7/Baseline!B$17)</f>
        <v>4.115177512</v>
      </c>
      <c r="DO853" s="86">
        <f>DI853 / (Baseline!B$11/Baseline!B$17)</f>
        <v>1.220775107</v>
      </c>
      <c r="DP853" s="86">
        <f>DJ853 / (Baseline!B$16/Baseline!B$17)</f>
        <v>1.391663997</v>
      </c>
      <c r="DQ853" s="86">
        <f>DK853 / (Baseline!B$18/Baseline!B$17)</f>
        <v>0.9280101486</v>
      </c>
      <c r="DR853" s="62"/>
      <c r="DS853" s="86">
        <f>DH853 / Baseline!H$117</f>
        <v>1.542356149</v>
      </c>
      <c r="DT853" s="86">
        <f>DI853 / Baseline!H$118</f>
        <v>1.138325045</v>
      </c>
      <c r="DU853" s="86">
        <f>DJ853 / Baseline!H$119</f>
        <v>1.07658735</v>
      </c>
      <c r="DV853" s="86">
        <f>DK853 / Baseline!H$120</f>
        <v>0.9691731516</v>
      </c>
      <c r="DW853" s="87"/>
      <c r="DX853" s="86">
        <f>(AU853*Baseline!B$34)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0.02861315769</v>
      </c>
      <c r="DY853" s="86">
        <f>(AZ853*Baseline!B$34) + (Baseline!D$90*(1-Baseline!D$91)*Baseline!B$35) + (Baseline!D$90*Baseline!D$91*((1-Baseline!D$92)*Baseline!B$40 + Baseline!D$92*Baseline!B$41))</f>
        <v>0.01133555095</v>
      </c>
      <c r="DZ853" s="86">
        <f>(BE853*Baseline!B$34) + (Baseline!F$90*(1-Baseline!F$91)*Baseline!B$35) + (Baseline!F$90*Baseline!F$91*((1-Baseline!F$92)*Baseline!B$40 + Baseline!F$92*Baseline!B$41))</f>
        <v>0.01402121396</v>
      </c>
      <c r="EA853" s="86">
        <f>(BJ853*Baseline!B$34) + (Baseline!H$90*(1-Baseline!H$91)*Baseline!B$35) + (Baseline!H$90*Baseline!H$91*((1-Baseline!H$92)*Baseline!B$40 + Baseline!H$92*Baseline!B$41))</f>
        <v>0.00931474864</v>
      </c>
      <c r="EB853" s="86">
        <f>( DX853*Baseline!B$7 + DY853*Baseline!B$11 + DZ853*Baseline!B$16 + EA853*Baseline!B$18 ) / Baseline!B$17</f>
        <v>0.00988381726</v>
      </c>
    </row>
    <row r="854">
      <c r="A854" s="73" t="s">
        <v>1030</v>
      </c>
      <c r="B854" s="85">
        <f>MIN( MAX( NORMINV( MCrands!B854, (B$5+B$4)/2, (B$5-B$4)/3.29 ), 0 ), 1 )</f>
        <v>0.3146856911</v>
      </c>
      <c r="C854" s="85">
        <f>MAX( NORMINV( MCrands!C854, (C$5+C$4)/2, (C$5-C$4)/3.29 ), 0 )</f>
        <v>2.376821673</v>
      </c>
      <c r="D854" s="83"/>
      <c r="E854" s="84">
        <f>Baseline!B$33 * (C854 * Baseline!B$68*Baseline!B$68/Baseline!B$75 + Baseline!B$46 * Baseline!B$54*Baseline!B$54/Baseline!B$76 + Baseline!B$47 * Baseline!B$55*Baseline!B$55/Baseline!B$77 + Baseline!B$56*Baseline!B$56/Baseline!B$78)</f>
        <v>0.00001687744557</v>
      </c>
      <c r="F854" s="84">
        <f>Baseline!B$33 * (C854 * Baseline!B$68*Baseline!B$59/Baseline!B$75 + Baseline!B$46 * Baseline!B$54*Baseline!B$69/Baseline!B$76 + Baseline!B$47 * Baseline!B$55*Baseline!B$57/Baseline!B$77 + Baseline!B$56*Baseline!B$58/Baseline!B$78)</f>
        <v>0.0000002389042983</v>
      </c>
      <c r="G854" s="85">
        <f>Baseline!B$33 * (C854 * Baseline!B$68*Baseline!B$60/Baseline!B$75 + Baseline!B$46 * Baseline!B$54*Baseline!B$61/Baseline!B$76 + Baseline!B$47 * Baseline!B$55*Baseline!B$70/Baseline!B$77 + Baseline!B$56*Baseline!B$62/Baseline!B$78)</f>
        <v>0.0000002000263549</v>
      </c>
      <c r="H854" s="84">
        <f>Baseline!B$33 * (C854 * Baseline!B$68*Baseline!B$63/Baseline!B$75 + Baseline!B$46 * Baseline!B$54*Baseline!B$64/Baseline!B$76 + Baseline!B$47 * Baseline!B$55*Baseline!B$65/Baseline!B$77 + Baseline!B$56*Baseline!B$71/Baseline!B$78)</f>
        <v>0.000000003649731851</v>
      </c>
      <c r="I854" s="84">
        <f>Baseline!B$33 * (C854 * Baseline!B$59*Baseline!B$68/Baseline!B$75 + Baseline!B$46 * Baseline!B$69*Baseline!B$54/Baseline!B$76 + Baseline!B$47 * Baseline!B$57*Baseline!B$55/Baseline!B$77 + Baseline!B$58*Baseline!B$56/Baseline!B$78)</f>
        <v>0.0000002389042983</v>
      </c>
      <c r="J854" s="85">
        <f>Baseline!B$33 * (C854 * Baseline!B$59*Baseline!B$59/Baseline!B$75 + Baseline!B$46 * Baseline!B$69*Baseline!B$69/Baseline!B$76 + Baseline!B$47 * Baseline!B$57*Baseline!B$57/Baseline!B$77 + Baseline!B$58*Baseline!B$58/Baseline!B$78)</f>
        <v>0.000002116574409</v>
      </c>
      <c r="K854" s="84">
        <f>Baseline!B$33 * (C854 * Baseline!B$59*Baseline!B$60/Baseline!B$75 + Baseline!B$46 * Baseline!B$69*Baseline!B$61/Baseline!B$76 + Baseline!B$47 * Baseline!B$57*Baseline!B$70/Baseline!B$77 + Baseline!B$58*Baseline!B$62/Baseline!B$78)</f>
        <v>0.00000001648972863</v>
      </c>
      <c r="L854" s="85">
        <f>Baseline!B$33 * (C854 * Baseline!B$59*Baseline!B$63/Baseline!B$75 + Baseline!B$46 * Baseline!B$69*Baseline!B$64/Baseline!B$76 + Baseline!B$47 * Baseline!B$57*Baseline!B$65/Baseline!B$77 + Baseline!B$58*Baseline!B$71/Baseline!B$78)</f>
        <v>0.00000001707278464</v>
      </c>
      <c r="M854" s="84">
        <f>Baseline!B$33 * (C854 * Baseline!B$60*Baseline!B$68/Baseline!B$75 + Baseline!B$46 * Baseline!B$61*Baseline!B$54/Baseline!B$76 + Baseline!B$47 * Baseline!B$70*Baseline!B$55/Baseline!B$77 + Baseline!B$62*Baseline!B$56/Baseline!B$78)</f>
        <v>0.0000002000263549</v>
      </c>
      <c r="N854" s="85">
        <f>Baseline!B$33 * (C854 * Baseline!B$60*Baseline!B$59/Baseline!B$75 + Baseline!B$46 * Baseline!B$61*Baseline!B$69/Baseline!B$76 + Baseline!B$47 * Baseline!B$70*Baseline!B$57/Baseline!B$77 + Baseline!B$62*Baseline!B$58/Baseline!B$78)</f>
        <v>0.00000001648972863</v>
      </c>
      <c r="O854" s="85">
        <f>Baseline!B$33 * (C854 * Baseline!B$60*Baseline!B$60/Baseline!B$75 + Baseline!B$46 * Baseline!B$61*Baseline!B$61/Baseline!B$76 + Baseline!B$47 * Baseline!B$70*Baseline!B$70/Baseline!B$77 + Baseline!B$62*Baseline!B$62/Baseline!B$78)</f>
        <v>0.000001589267385</v>
      </c>
      <c r="P854" s="84">
        <f>Baseline!B$33 * (C854 * Baseline!B$60*Baseline!B$63/Baseline!B$75 + Baseline!B$46 * Baseline!B$61*Baseline!B$64/Baseline!B$76 + Baseline!B$47 * Baseline!B$70*Baseline!B$65/Baseline!B$77 + Baseline!B$62*Baseline!B$71/Baseline!B$78)</f>
        <v>0.000000001956378017</v>
      </c>
      <c r="Q854" s="84">
        <f>Baseline!B$33 * (C854 * Baseline!B$63*Baseline!B$68/Baseline!B$75 + Baseline!B$46 * Baseline!B$64*Baseline!B$54/Baseline!B$76 + Baseline!B$47 * Baseline!B$65*Baseline!B$55/Baseline!B$77 + Baseline!B$71*Baseline!B$56/Baseline!B$78)</f>
        <v>0.000000003649731851</v>
      </c>
      <c r="R854" s="84">
        <f>Baseline!B$33 * (C854 * Baseline!B$63*Baseline!B$59/Baseline!B$75 + Baseline!B$46 * Baseline!B$64*Baseline!B$69/Baseline!B$76 + Baseline!B$47 * Baseline!B$65*Baseline!B$57/Baseline!B$77 + Baseline!B$71*Baseline!B$58/Baseline!B$78)</f>
        <v>0.00000001707278464</v>
      </c>
      <c r="S854" s="84">
        <f>Baseline!B$33 * (C854 * Baseline!B$63*Baseline!B$60/Baseline!B$75 + Baseline!B$46 * Baseline!B$64*Baseline!B$61/Baseline!B$76 + Baseline!B$47 * Baseline!B$65*Baseline!B$70/Baseline!B$77 + Baseline!B$71*Baseline!B$62/Baseline!B$78)</f>
        <v>0.000000001956378017</v>
      </c>
      <c r="T854" s="84">
        <f>Baseline!B$33 * (C854 * Baseline!B$63*Baseline!B$63/Baseline!B$75 + Baseline!B$46 * Baseline!B$64*Baseline!B$64/Baseline!B$76 + Baseline!B$47 * Baseline!B$65*Baseline!B$65/Baseline!B$77 + Baseline!B$71*Baseline!B$71/Baseline!B$78)</f>
        <v>0.00000009856721584</v>
      </c>
      <c r="U854" s="83"/>
      <c r="V854" s="84">
        <f>E854 * ( Baseline!B$89 * Baseline!B$7 )</f>
        <v>0.1751710076</v>
      </c>
      <c r="W854" s="84">
        <f>F854 * ( Baseline!D$89 * Baseline!B$11 )</f>
        <v>0.004406970999</v>
      </c>
      <c r="X854" s="84">
        <f>G854 * ( Baseline!F$89 * Baseline!B$16 )</f>
        <v>0.006947869415</v>
      </c>
      <c r="Y854" s="84">
        <f>H854 * ( Baseline!H$89 * Baseline!B$18 )</f>
        <v>0.001283513853</v>
      </c>
      <c r="Z854" s="86">
        <f t="shared" si="1"/>
        <v>0.1878093619</v>
      </c>
      <c r="AA854" s="84">
        <f>I854 * ( Baseline!B$89 * Baseline!B$7 )</f>
        <v>0.002479587713</v>
      </c>
      <c r="AB854" s="85">
        <f>J854 * ( Baseline!D$89 * Baseline!B$11 )</f>
        <v>0.03904359236</v>
      </c>
      <c r="AC854" s="85">
        <f>K854 * ( Baseline!F$89 * Baseline!B$16 )</f>
        <v>0.00057276693</v>
      </c>
      <c r="AD854" s="85">
        <f>L854 * ( Baseline!F$89 * Baseline!B$16 )</f>
        <v>0.0005930192463</v>
      </c>
      <c r="AE854" s="86">
        <f t="shared" si="2"/>
        <v>0.04268896625</v>
      </c>
      <c r="AF854" s="86">
        <f>M854 * ( Baseline!B$89 * Baseline!B$7 )</f>
        <v>0.002076073537</v>
      </c>
      <c r="AG854" s="86">
        <f>N854 * ( Baseline!D$89 * Baseline!B$11 )</f>
        <v>0.000304179357</v>
      </c>
      <c r="AH854" s="86">
        <f>O854 * ( Baseline!F$89 * Baseline!B$16 )</f>
        <v>0.05520283698</v>
      </c>
      <c r="AI854" s="86">
        <f>P854 * ( Baseline!H$89 * Baseline!B$18 )</f>
        <v>0.0006880062398</v>
      </c>
      <c r="AJ854" s="86">
        <f t="shared" si="3"/>
        <v>0.05827109611</v>
      </c>
      <c r="AK854" s="86">
        <f>Q854 * ( Baseline!B$89 * Baseline!B$7 )</f>
        <v>0.00003788056689</v>
      </c>
      <c r="AL854" s="86">
        <f>R854 * ( Baseline!D$89 * Baseline!B$11 )</f>
        <v>0.0003149347554</v>
      </c>
      <c r="AM854" s="86">
        <f>S854 * ( Baseline!F$89 * Baseline!B$16 )</f>
        <v>0.0000679543403</v>
      </c>
      <c r="AN854" s="86">
        <f>T854 * ( Baseline!H$89 * Baseline!B$18 )</f>
        <v>0.03466347451</v>
      </c>
      <c r="AO854" s="86">
        <f t="shared" si="4"/>
        <v>0.03508424418</v>
      </c>
      <c r="AP854" s="62"/>
      <c r="AQ854" s="86">
        <f>V854 * ( (1-Baseline!B$90-Baseline!B$89) + (1-B854)*Baseline!B$90 )</f>
        <v>0.1223621575</v>
      </c>
      <c r="AR854" s="86">
        <f>W854 * ( (1-Baseline!B$90-Baseline!B$89) + (1-B854)*Baseline!B$90 )</f>
        <v>0.003078400284</v>
      </c>
      <c r="AS854" s="86">
        <f>X854 * ( (1-Baseline!B$90-Baseline!B$89) + (1-B854)*Baseline!B$90 )</f>
        <v>0.00485329338</v>
      </c>
      <c r="AT854" s="86">
        <f>Y854 * ( (1-Baseline!B$90-Baseline!B$89) + (1-B854)*Baseline!B$90 )</f>
        <v>0.0008965725917</v>
      </c>
      <c r="AU854" s="86">
        <f t="shared" si="5"/>
        <v>0.1311904237</v>
      </c>
      <c r="AV854" s="86">
        <f>AA854 * ( (1-Baseline!D$90-Baseline!D$89) + (1-B854)*Baseline!D$90 )</f>
        <v>0.002108689025</v>
      </c>
      <c r="AW854" s="86">
        <f>AB854 * ( (1-Baseline!D$90-Baseline!D$89) + (1-B854)*Baseline!D$90 )</f>
        <v>0.03320342099</v>
      </c>
      <c r="AX854" s="86">
        <f>AC854 * ( (1-Baseline!D$90-Baseline!D$89) + (1-B854)*Baseline!D$90 )</f>
        <v>0.0004870920004</v>
      </c>
      <c r="AY854" s="86">
        <f>AD854 * ( (1-Baseline!D$90-Baseline!D$89) + (1-B854)*Baseline!D$90 )</f>
        <v>0.0005043149591</v>
      </c>
      <c r="AZ854" s="86">
        <f t="shared" si="6"/>
        <v>0.03630351697</v>
      </c>
      <c r="BA854" s="86">
        <f>AF854 * ( (1-Baseline!F$90-Baseline!F$89) + (1-Baseline!B$36)*Baseline!F$90 )</f>
        <v>0.001494008952</v>
      </c>
      <c r="BB854" s="86">
        <f>AG854 * ( (1-Baseline!F$90-Baseline!F$89) + (1-Baseline!B$36)*Baseline!F$90 )</f>
        <v>0.0002188971991</v>
      </c>
      <c r="BC854" s="86">
        <f>AH854 * ( (1-Baseline!F$90-Baseline!F$89) + (1-Baseline!B$36)*Baseline!F$90 )</f>
        <v>0.03972572798</v>
      </c>
      <c r="BD854" s="86">
        <f>AI854 * ( (1-Baseline!F$90-Baseline!F$89) + (1-Baseline!B$36)*Baseline!F$90 )</f>
        <v>0.0004951113063</v>
      </c>
      <c r="BE854" s="86">
        <f t="shared" si="7"/>
        <v>0.04193374544</v>
      </c>
      <c r="BF854" s="86">
        <f>AK854 * ( (1-Baseline!H$90-Baseline!H$89) + (1-Baseline!B$36)*Baseline!H$90 )</f>
        <v>0.00003001353075</v>
      </c>
      <c r="BG854" s="86">
        <f>AL854 * ( (1-Baseline!H$90-Baseline!H$89) + (1-Baseline!B$36)*Baseline!H$90 )</f>
        <v>0.0002495291054</v>
      </c>
      <c r="BH854" s="86">
        <f>AM854 * ( (1-Baseline!H$90-Baseline!H$89) + (1-Baseline!B$36)*Baseline!H$90 )</f>
        <v>0.0000538415829</v>
      </c>
      <c r="BI854" s="86">
        <f>AN854 * ( (1-Baseline!H$90-Baseline!H$89) + (1-Baseline!B$36)*Baseline!H$90 )</f>
        <v>0.02746456413</v>
      </c>
      <c r="BJ854" s="86">
        <f t="shared" si="8"/>
        <v>0.02779794835</v>
      </c>
      <c r="BK854" s="62"/>
      <c r="BL854" s="86">
        <f t="shared" si="19"/>
        <v>0.9327064735</v>
      </c>
      <c r="BM854" s="86">
        <f t="shared" si="20"/>
        <v>0.02346512951</v>
      </c>
      <c r="BN854" s="86">
        <f t="shared" si="21"/>
        <v>0.0369942656</v>
      </c>
      <c r="BO854" s="86">
        <f t="shared" si="22"/>
        <v>0.00683413138</v>
      </c>
      <c r="BP854" s="86">
        <f t="shared" si="9"/>
        <v>1</v>
      </c>
      <c r="BQ854" s="86">
        <f t="shared" si="23"/>
        <v>0.0580849791</v>
      </c>
      <c r="BR854" s="86">
        <f t="shared" si="24"/>
        <v>0.9146061803</v>
      </c>
      <c r="BS854" s="86">
        <f t="shared" si="25"/>
        <v>0.01341721246</v>
      </c>
      <c r="BT854" s="86">
        <f t="shared" si="26"/>
        <v>0.01389162817</v>
      </c>
      <c r="BU854" s="86">
        <f t="shared" si="10"/>
        <v>1</v>
      </c>
      <c r="BV854" s="86">
        <f t="shared" si="27"/>
        <v>0.03562784426</v>
      </c>
      <c r="BW854" s="86">
        <f t="shared" si="28"/>
        <v>0.005220072683</v>
      </c>
      <c r="BX854" s="86">
        <f t="shared" si="29"/>
        <v>0.9473450932</v>
      </c>
      <c r="BY854" s="86">
        <f t="shared" si="30"/>
        <v>0.01180698984</v>
      </c>
      <c r="BZ854" s="86">
        <f t="shared" si="11"/>
        <v>1</v>
      </c>
      <c r="CA854" s="86">
        <f t="shared" si="31"/>
        <v>0.001079703091</v>
      </c>
      <c r="CB854" s="86">
        <f t="shared" si="32"/>
        <v>0.008976529574</v>
      </c>
      <c r="CC854" s="86">
        <f t="shared" si="33"/>
        <v>0.00193689053</v>
      </c>
      <c r="CD854" s="86">
        <f t="shared" si="34"/>
        <v>0.9880068768</v>
      </c>
      <c r="CE854" s="86">
        <f t="shared" si="12"/>
        <v>1</v>
      </c>
      <c r="CF854" s="62"/>
      <c r="CG854" s="86">
        <f t="shared" si="35"/>
        <v>0.9327064735</v>
      </c>
      <c r="CH854" s="86">
        <f t="shared" si="36"/>
        <v>0.02346512951</v>
      </c>
      <c r="CI854" s="86">
        <f t="shared" si="37"/>
        <v>0.0369942656</v>
      </c>
      <c r="CJ854" s="86">
        <f t="shared" si="38"/>
        <v>0.00683413138</v>
      </c>
      <c r="CK854" s="86">
        <f t="shared" si="13"/>
        <v>1</v>
      </c>
      <c r="CL854" s="86">
        <f t="shared" si="39"/>
        <v>0.0580849791</v>
      </c>
      <c r="CM854" s="86">
        <f t="shared" si="40"/>
        <v>0.9146061803</v>
      </c>
      <c r="CN854" s="86">
        <f t="shared" si="41"/>
        <v>0.01341721246</v>
      </c>
      <c r="CO854" s="86">
        <f t="shared" si="42"/>
        <v>0.01389162817</v>
      </c>
      <c r="CP854" s="86">
        <f t="shared" si="14"/>
        <v>1</v>
      </c>
      <c r="CQ854" s="86">
        <f t="shared" si="43"/>
        <v>0.03562784426</v>
      </c>
      <c r="CR854" s="86">
        <f t="shared" si="44"/>
        <v>0.005220072683</v>
      </c>
      <c r="CS854" s="86">
        <f t="shared" si="45"/>
        <v>0.9473450932</v>
      </c>
      <c r="CT854" s="86">
        <f t="shared" si="46"/>
        <v>0.01180698984</v>
      </c>
      <c r="CU854" s="86">
        <f t="shared" si="15"/>
        <v>1</v>
      </c>
      <c r="CV854" s="86">
        <f t="shared" si="47"/>
        <v>0.001079703091</v>
      </c>
      <c r="CW854" s="86">
        <f t="shared" si="48"/>
        <v>0.008976529574</v>
      </c>
      <c r="CX854" s="86">
        <f t="shared" si="49"/>
        <v>0.00193689053</v>
      </c>
      <c r="CY854" s="86">
        <f t="shared" si="50"/>
        <v>0.9880068768</v>
      </c>
      <c r="CZ854" s="86">
        <f t="shared" si="16"/>
        <v>1</v>
      </c>
      <c r="DA854" s="62"/>
      <c r="DB854" s="86">
        <f>(AQ854*Baseline!B$7 + AV854*Baseline!B$11 + BA854*Baseline!B$16 + BF854*Baseline!B$18)</f>
        <v>70247.40178</v>
      </c>
      <c r="DC854" s="86">
        <f>(AR854*Baseline!B$7 + AW854*Baseline!B$11 + BB854*Baseline!B$16 + BG854*Baseline!B$18)</f>
        <v>84859.04199</v>
      </c>
      <c r="DD854" s="86">
        <f>(AS854*Baseline!B$7 + AX854*Baseline!B$11 + BC854*Baseline!B$16 + BH854*Baseline!B$18)</f>
        <v>138952.629</v>
      </c>
      <c r="DE854" s="86">
        <f>(AT854*Baseline!B$7 + AY854*Baseline!B$11 + BD854*Baseline!B$16 + BI854*Baseline!B$18)</f>
        <v>1260799.888</v>
      </c>
      <c r="DF854" s="86">
        <f t="shared" si="17"/>
        <v>1554858.961</v>
      </c>
      <c r="DG854" s="62"/>
      <c r="DH854" s="86">
        <f t="shared" si="51"/>
        <v>0.04517927578</v>
      </c>
      <c r="DI854" s="86">
        <f t="shared" si="52"/>
        <v>0.05457668132</v>
      </c>
      <c r="DJ854" s="86">
        <f t="shared" si="53"/>
        <v>0.08936670949</v>
      </c>
      <c r="DK854" s="86">
        <f t="shared" si="54"/>
        <v>0.8108773334</v>
      </c>
      <c r="DL854" s="86">
        <f t="shared" si="18"/>
        <v>1</v>
      </c>
      <c r="DM854" s="62"/>
      <c r="DN854" s="86">
        <f>DH854 / (Baseline!B$7/Baseline!B$17)</f>
        <v>4.822590531</v>
      </c>
      <c r="DO854" s="86">
        <f>DI854 / (Baseline!B$11/Baseline!B$17)</f>
        <v>1.317507209</v>
      </c>
      <c r="DP854" s="86">
        <f>DJ854 / (Baseline!B$16/Baseline!B$17)</f>
        <v>1.380985734</v>
      </c>
      <c r="DQ854" s="86">
        <f>DK854 / (Baseline!B$18/Baseline!B$17)</f>
        <v>0.9167684114</v>
      </c>
      <c r="DR854" s="62"/>
      <c r="DS854" s="86">
        <f>DH854 / Baseline!H$117</f>
        <v>1.80749242</v>
      </c>
      <c r="DT854" s="86">
        <f>DI854 / Baseline!H$118</f>
        <v>1.228523947</v>
      </c>
      <c r="DU854" s="86">
        <f>DJ854 / Baseline!H$119</f>
        <v>1.068326676</v>
      </c>
      <c r="DV854" s="86">
        <f>DK854 / Baseline!H$120</f>
        <v>0.9574327737</v>
      </c>
      <c r="DW854" s="87"/>
      <c r="DX854" s="86">
        <f>(AU854*Baseline!B$34)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0.03220809481</v>
      </c>
      <c r="DY854" s="86">
        <f>(AZ854*Baseline!B$34) + (Baseline!D$90*(1-Baseline!D$91)*Baseline!B$35) + (Baseline!D$90*Baseline!D$91*((1-Baseline!D$92)*Baseline!B$40 + Baseline!D$92*Baseline!B$41))</f>
        <v>0.01185909555</v>
      </c>
      <c r="DZ854" s="86">
        <f>(BE854*Baseline!B$34) + (Baseline!F$90*(1-Baseline!F$91)*Baseline!B$35) + (Baseline!F$90*Baseline!F$91*((1-Baseline!F$92)*Baseline!B$40 + Baseline!F$92*Baseline!B$41))</f>
        <v>0.01402070182</v>
      </c>
      <c r="EA854" s="86">
        <f>(BJ854*Baseline!B$34) + (Baseline!H$90*(1-Baseline!H$91)*Baseline!B$35) + (Baseline!H$90*Baseline!H$91*((1-Baseline!H$92)*Baseline!B$40 + Baseline!H$92*Baseline!B$41))</f>
        <v>0.009314692252</v>
      </c>
      <c r="EB854" s="86">
        <f>( DX854*Baseline!B$7 + DY854*Baseline!B$11 + DZ854*Baseline!B$16 + EA854*Baseline!B$18 ) / Baseline!B$17</f>
        <v>0.009939099959</v>
      </c>
    </row>
    <row r="855">
      <c r="A855" s="73" t="s">
        <v>1031</v>
      </c>
      <c r="B855" s="85">
        <f>MIN( MAX( NORMINV( MCrands!B855, (B$5+B$4)/2, (B$5-B$4)/3.29 ), 0 ), 1 )</f>
        <v>0.5758976633</v>
      </c>
      <c r="C855" s="85">
        <f>MAX( NORMINV( MCrands!C855, (C$5+C$4)/2, (C$5-C$4)/3.29 ), 0 )</f>
        <v>2.482532945</v>
      </c>
      <c r="D855" s="83"/>
      <c r="E855" s="84">
        <f>Baseline!B$33 * (C855 * Baseline!B$68*Baseline!B$68/Baseline!B$75 + Baseline!B$46 * Baseline!B$54*Baseline!B$54/Baseline!B$76 + Baseline!B$47 * Baseline!B$55*Baseline!B$55/Baseline!B$77 + Baseline!B$56*Baseline!B$56/Baseline!B$78)</f>
        <v>0.00001762588392</v>
      </c>
      <c r="F855" s="84">
        <f>Baseline!B$33 * (C855 * Baseline!B$68*Baseline!B$59/Baseline!B$75 + Baseline!B$46 * Baseline!B$54*Baseline!B$69/Baseline!B$76 + Baseline!B$47 * Baseline!B$55*Baseline!B$57/Baseline!B$77 + Baseline!B$56*Baseline!B$58/Baseline!B$78)</f>
        <v>0.0000002390224728</v>
      </c>
      <c r="G855" s="85">
        <f>Baseline!B$33 * (C855 * Baseline!B$68*Baseline!B$60/Baseline!B$75 + Baseline!B$46 * Baseline!B$54*Baseline!B$61/Baseline!B$76 + Baseline!B$47 * Baseline!B$55*Baseline!B$70/Baseline!B$77 + Baseline!B$56*Baseline!B$62/Baseline!B$78)</f>
        <v>0.0000002003168671</v>
      </c>
      <c r="H855" s="84">
        <f>Baseline!B$33 * (C855 * Baseline!B$68*Baseline!B$63/Baseline!B$75 + Baseline!B$46 * Baseline!B$54*Baseline!B$64/Baseline!B$76 + Baseline!B$47 * Baseline!B$55*Baseline!B$65/Baseline!B$77 + Baseline!B$56*Baseline!B$71/Baseline!B$78)</f>
        <v>0.000000003678783077</v>
      </c>
      <c r="I855" s="84">
        <f>Baseline!B$33 * (C855 * Baseline!B$59*Baseline!B$68/Baseline!B$75 + Baseline!B$46 * Baseline!B$69*Baseline!B$54/Baseline!B$76 + Baseline!B$47 * Baseline!B$57*Baseline!B$55/Baseline!B$77 + Baseline!B$58*Baseline!B$56/Baseline!B$78)</f>
        <v>0.0000002390224728</v>
      </c>
      <c r="J855" s="85">
        <f>Baseline!B$33 * (C855 * Baseline!B$59*Baseline!B$59/Baseline!B$75 + Baseline!B$46 * Baseline!B$69*Baseline!B$69/Baseline!B$76 + Baseline!B$47 * Baseline!B$57*Baseline!B$57/Baseline!B$77 + Baseline!B$58*Baseline!B$58/Baseline!B$78)</f>
        <v>0.000002116574428</v>
      </c>
      <c r="K855" s="84">
        <f>Baseline!B$33 * (C855 * Baseline!B$59*Baseline!B$60/Baseline!B$75 + Baseline!B$46 * Baseline!B$69*Baseline!B$61/Baseline!B$76 + Baseline!B$47 * Baseline!B$57*Baseline!B$70/Baseline!B$77 + Baseline!B$58*Baseline!B$62/Baseline!B$78)</f>
        <v>0.0000000164897745</v>
      </c>
      <c r="L855" s="85">
        <f>Baseline!B$33 * (C855 * Baseline!B$59*Baseline!B$63/Baseline!B$75 + Baseline!B$46 * Baseline!B$69*Baseline!B$64/Baseline!B$76 + Baseline!B$47 * Baseline!B$57*Baseline!B$65/Baseline!B$77 + Baseline!B$58*Baseline!B$71/Baseline!B$78)</f>
        <v>0.00000001707278922</v>
      </c>
      <c r="M855" s="84">
        <f>Baseline!B$33 * (C855 * Baseline!B$60*Baseline!B$68/Baseline!B$75 + Baseline!B$46 * Baseline!B$61*Baseline!B$54/Baseline!B$76 + Baseline!B$47 * Baseline!B$70*Baseline!B$55/Baseline!B$77 + Baseline!B$62*Baseline!B$56/Baseline!B$78)</f>
        <v>0.0000002003168671</v>
      </c>
      <c r="N855" s="85">
        <f>Baseline!B$33 * (C855 * Baseline!B$60*Baseline!B$59/Baseline!B$75 + Baseline!B$46 * Baseline!B$61*Baseline!B$69/Baseline!B$76 + Baseline!B$47 * Baseline!B$70*Baseline!B$57/Baseline!B$77 + Baseline!B$62*Baseline!B$58/Baseline!B$78)</f>
        <v>0.0000000164897745</v>
      </c>
      <c r="O855" s="85">
        <f>Baseline!B$33 * (C855 * Baseline!B$60*Baseline!B$60/Baseline!B$75 + Baseline!B$46 * Baseline!B$61*Baseline!B$61/Baseline!B$76 + Baseline!B$47 * Baseline!B$70*Baseline!B$70/Baseline!B$77 + Baseline!B$62*Baseline!B$62/Baseline!B$78)</f>
        <v>0.000001589267498</v>
      </c>
      <c r="P855" s="84">
        <f>Baseline!B$33 * (C855 * Baseline!B$60*Baseline!B$63/Baseline!B$75 + Baseline!B$46 * Baseline!B$61*Baseline!B$64/Baseline!B$76 + Baseline!B$47 * Baseline!B$70*Baseline!B$65/Baseline!B$77 + Baseline!B$62*Baseline!B$71/Baseline!B$78)</f>
        <v>0.000000001956389293</v>
      </c>
      <c r="Q855" s="84">
        <f>Baseline!B$33 * (C855 * Baseline!B$63*Baseline!B$68/Baseline!B$75 + Baseline!B$46 * Baseline!B$64*Baseline!B$54/Baseline!B$76 + Baseline!B$47 * Baseline!B$65*Baseline!B$55/Baseline!B$77 + Baseline!B$71*Baseline!B$56/Baseline!B$78)</f>
        <v>0.000000003678783077</v>
      </c>
      <c r="R855" s="84">
        <f>Baseline!B$33 * (C855 * Baseline!B$63*Baseline!B$59/Baseline!B$75 + Baseline!B$46 * Baseline!B$64*Baseline!B$69/Baseline!B$76 + Baseline!B$47 * Baseline!B$65*Baseline!B$57/Baseline!B$77 + Baseline!B$71*Baseline!B$58/Baseline!B$78)</f>
        <v>0.00000001707278922</v>
      </c>
      <c r="S855" s="84">
        <f>Baseline!B$33 * (C855 * Baseline!B$63*Baseline!B$60/Baseline!B$75 + Baseline!B$46 * Baseline!B$64*Baseline!B$61/Baseline!B$76 + Baseline!B$47 * Baseline!B$65*Baseline!B$70/Baseline!B$77 + Baseline!B$71*Baseline!B$62/Baseline!B$78)</f>
        <v>0.000000001956389293</v>
      </c>
      <c r="T855" s="84">
        <f>Baseline!B$33 * (C855 * Baseline!B$63*Baseline!B$63/Baseline!B$75 + Baseline!B$46 * Baseline!B$64*Baseline!B$64/Baseline!B$76 + Baseline!B$47 * Baseline!B$65*Baseline!B$65/Baseline!B$77 + Baseline!B$71*Baseline!B$71/Baseline!B$78)</f>
        <v>0.00000009856721697</v>
      </c>
      <c r="U855" s="83"/>
      <c r="V855" s="84">
        <f>E855 * ( Baseline!B$89 * Baseline!B$7 )</f>
        <v>0.1829390492</v>
      </c>
      <c r="W855" s="84">
        <f>F855 * ( Baseline!D$89 * Baseline!B$11 )</f>
        <v>0.004409150916</v>
      </c>
      <c r="X855" s="84">
        <f>G855 * ( Baseline!F$89 * Baseline!B$16 )</f>
        <v>0.006957960291</v>
      </c>
      <c r="Y855" s="84">
        <f>H855 * ( Baseline!H$89 * Baseline!B$18 )</f>
        <v>0.001293730398</v>
      </c>
      <c r="Z855" s="86">
        <f t="shared" si="1"/>
        <v>0.1955998908</v>
      </c>
      <c r="AA855" s="84">
        <f>I855 * ( Baseline!B$89 * Baseline!B$7 )</f>
        <v>0.002480814245</v>
      </c>
      <c r="AB855" s="85">
        <f>J855 * ( Baseline!D$89 * Baseline!B$11 )</f>
        <v>0.03904359271</v>
      </c>
      <c r="AC855" s="85">
        <f>K855 * ( Baseline!F$89 * Baseline!B$16 )</f>
        <v>0.0005727685233</v>
      </c>
      <c r="AD855" s="85">
        <f>L855 * ( Baseline!F$89 * Baseline!B$16 )</f>
        <v>0.0005930194056</v>
      </c>
      <c r="AE855" s="86">
        <f t="shared" si="2"/>
        <v>0.04269019488</v>
      </c>
      <c r="AF855" s="86">
        <f>M855 * ( Baseline!B$89 * Baseline!B$7 )</f>
        <v>0.002079088764</v>
      </c>
      <c r="AG855" s="86">
        <f>N855 * ( Baseline!D$89 * Baseline!B$11 )</f>
        <v>0.0003041802032</v>
      </c>
      <c r="AH855" s="86">
        <f>O855 * ( Baseline!F$89 * Baseline!B$16 )</f>
        <v>0.05520284089</v>
      </c>
      <c r="AI855" s="86">
        <f>P855 * ( Baseline!H$89 * Baseline!B$18 )</f>
        <v>0.0006880102054</v>
      </c>
      <c r="AJ855" s="86">
        <f t="shared" si="3"/>
        <v>0.05827412007</v>
      </c>
      <c r="AK855" s="86">
        <f>Q855 * ( Baseline!B$89 * Baseline!B$7 )</f>
        <v>0.00003818208955</v>
      </c>
      <c r="AL855" s="86">
        <f>R855 * ( Baseline!D$89 * Baseline!B$11 )</f>
        <v>0.0003149348401</v>
      </c>
      <c r="AM855" s="86">
        <f>S855 * ( Baseline!F$89 * Baseline!B$16 )</f>
        <v>0.00006795473198</v>
      </c>
      <c r="AN855" s="86">
        <f>T855 * ( Baseline!H$89 * Baseline!B$18 )</f>
        <v>0.03466347491</v>
      </c>
      <c r="AO855" s="86">
        <f t="shared" si="4"/>
        <v>0.03508454657</v>
      </c>
      <c r="AP855" s="62"/>
      <c r="AQ855" s="86">
        <f>V855 * ( (1-Baseline!B$90-Baseline!B$89) + (1-B855)*Baseline!B$90 )</f>
        <v>0.08525894139</v>
      </c>
      <c r="AR855" s="86">
        <f>W855 * ( (1-Baseline!B$90-Baseline!B$89) + (1-B855)*Baseline!B$90 )</f>
        <v>0.002054889545</v>
      </c>
      <c r="AS855" s="86">
        <f>X855 * ( (1-Baseline!B$90-Baseline!B$89) + (1-B855)*Baseline!B$90 )</f>
        <v>0.003242764906</v>
      </c>
      <c r="AT855" s="86">
        <f>Y855 * ( (1-Baseline!B$90-Baseline!B$89) + (1-B855)*Baseline!B$90 )</f>
        <v>0.000602944449</v>
      </c>
      <c r="AU855" s="86">
        <f t="shared" si="5"/>
        <v>0.09115954028</v>
      </c>
      <c r="AV855" s="86">
        <f>AA855 * ( (1-Baseline!D$90-Baseline!D$89) + (1-B855)*Baseline!D$90 )</f>
        <v>0.001819419857</v>
      </c>
      <c r="AW855" s="86">
        <f>AB855 * ( (1-Baseline!D$90-Baseline!D$89) + (1-B855)*Baseline!D$90 )</f>
        <v>0.02863442435</v>
      </c>
      <c r="AX855" s="86">
        <f>AC855 * ( (1-Baseline!D$90-Baseline!D$89) + (1-B855)*Baseline!D$90 )</f>
        <v>0.0004200662853</v>
      </c>
      <c r="AY855" s="86">
        <f>AD855 * ( (1-Baseline!D$90-Baseline!D$89) + (1-B855)*Baseline!D$90 )</f>
        <v>0.0004349182064</v>
      </c>
      <c r="AZ855" s="86">
        <f t="shared" si="6"/>
        <v>0.0313088287</v>
      </c>
      <c r="BA855" s="86">
        <f>AF855 * ( (1-Baseline!F$90-Baseline!F$89) + (1-Baseline!B$36)*Baseline!F$90 )</f>
        <v>0.001496178805</v>
      </c>
      <c r="BB855" s="86">
        <f>AG855 * ( (1-Baseline!F$90-Baseline!F$89) + (1-Baseline!B$36)*Baseline!F$90 )</f>
        <v>0.000218897808</v>
      </c>
      <c r="BC855" s="86">
        <f>AH855 * ( (1-Baseline!F$90-Baseline!F$89) + (1-Baseline!B$36)*Baseline!F$90 )</f>
        <v>0.0397257308</v>
      </c>
      <c r="BD855" s="86">
        <f>AI855 * ( (1-Baseline!F$90-Baseline!F$89) + (1-Baseline!B$36)*Baseline!F$90 )</f>
        <v>0.0004951141601</v>
      </c>
      <c r="BE855" s="86">
        <f t="shared" si="7"/>
        <v>0.04193592157</v>
      </c>
      <c r="BF855" s="86">
        <f>AK855 * ( (1-Baseline!H$90-Baseline!H$89) + (1-Baseline!B$36)*Baseline!H$90 )</f>
        <v>0.00003025243319</v>
      </c>
      <c r="BG855" s="86">
        <f>AL855 * ( (1-Baseline!H$90-Baseline!H$89) + (1-Baseline!B$36)*Baseline!H$90 )</f>
        <v>0.0002495291725</v>
      </c>
      <c r="BH855" s="86">
        <f>AM855 * ( (1-Baseline!H$90-Baseline!H$89) + (1-Baseline!B$36)*Baseline!H$90 )</f>
        <v>0.00005384189324</v>
      </c>
      <c r="BI855" s="86">
        <f>AN855 * ( (1-Baseline!H$90-Baseline!H$89) + (1-Baseline!B$36)*Baseline!H$90 )</f>
        <v>0.02746456444</v>
      </c>
      <c r="BJ855" s="86">
        <f t="shared" si="8"/>
        <v>0.02779818794</v>
      </c>
      <c r="BK855" s="62"/>
      <c r="BL855" s="86">
        <f t="shared" si="19"/>
        <v>0.9352717348</v>
      </c>
      <c r="BM855" s="86">
        <f t="shared" si="20"/>
        <v>0.02254168393</v>
      </c>
      <c r="BN855" s="86">
        <f t="shared" si="21"/>
        <v>0.03557241399</v>
      </c>
      <c r="BO855" s="86">
        <f t="shared" si="22"/>
        <v>0.006614167284</v>
      </c>
      <c r="BP855" s="86">
        <f t="shared" si="9"/>
        <v>1</v>
      </c>
      <c r="BQ855" s="86">
        <f t="shared" si="23"/>
        <v>0.05811203843</v>
      </c>
      <c r="BR855" s="86">
        <f t="shared" si="24"/>
        <v>0.9145798658</v>
      </c>
      <c r="BS855" s="86">
        <f t="shared" si="25"/>
        <v>0.01341686364</v>
      </c>
      <c r="BT855" s="86">
        <f t="shared" si="26"/>
        <v>0.0138912321</v>
      </c>
      <c r="BU855" s="86">
        <f t="shared" si="10"/>
        <v>1</v>
      </c>
      <c r="BV855" s="86">
        <f t="shared" si="27"/>
        <v>0.03567773759</v>
      </c>
      <c r="BW855" s="86">
        <f t="shared" si="28"/>
        <v>0.005219816324</v>
      </c>
      <c r="BX855" s="86">
        <f t="shared" si="29"/>
        <v>0.9472960009</v>
      </c>
      <c r="BY855" s="86">
        <f t="shared" si="30"/>
        <v>0.0118064452</v>
      </c>
      <c r="BZ855" s="86">
        <f t="shared" si="11"/>
        <v>1</v>
      </c>
      <c r="CA855" s="86">
        <f t="shared" si="31"/>
        <v>0.001088287958</v>
      </c>
      <c r="CB855" s="86">
        <f t="shared" si="32"/>
        <v>0.008976454617</v>
      </c>
      <c r="CC855" s="86">
        <f t="shared" si="33"/>
        <v>0.001936885</v>
      </c>
      <c r="CD855" s="86">
        <f t="shared" si="34"/>
        <v>0.9879983724</v>
      </c>
      <c r="CE855" s="86">
        <f t="shared" si="12"/>
        <v>1</v>
      </c>
      <c r="CF855" s="62"/>
      <c r="CG855" s="86">
        <f t="shared" si="35"/>
        <v>0.9352717348</v>
      </c>
      <c r="CH855" s="86">
        <f t="shared" si="36"/>
        <v>0.02254168393</v>
      </c>
      <c r="CI855" s="86">
        <f t="shared" si="37"/>
        <v>0.03557241399</v>
      </c>
      <c r="CJ855" s="86">
        <f t="shared" si="38"/>
        <v>0.006614167284</v>
      </c>
      <c r="CK855" s="86">
        <f t="shared" si="13"/>
        <v>1</v>
      </c>
      <c r="CL855" s="86">
        <f t="shared" si="39"/>
        <v>0.05811203843</v>
      </c>
      <c r="CM855" s="86">
        <f t="shared" si="40"/>
        <v>0.9145798658</v>
      </c>
      <c r="CN855" s="86">
        <f t="shared" si="41"/>
        <v>0.01341686364</v>
      </c>
      <c r="CO855" s="86">
        <f t="shared" si="42"/>
        <v>0.0138912321</v>
      </c>
      <c r="CP855" s="86">
        <f t="shared" si="14"/>
        <v>1</v>
      </c>
      <c r="CQ855" s="86">
        <f t="shared" si="43"/>
        <v>0.03567773759</v>
      </c>
      <c r="CR855" s="86">
        <f t="shared" si="44"/>
        <v>0.005219816324</v>
      </c>
      <c r="CS855" s="86">
        <f t="shared" si="45"/>
        <v>0.9472960009</v>
      </c>
      <c r="CT855" s="86">
        <f t="shared" si="46"/>
        <v>0.0118064452</v>
      </c>
      <c r="CU855" s="86">
        <f t="shared" si="15"/>
        <v>1</v>
      </c>
      <c r="CV855" s="86">
        <f t="shared" si="47"/>
        <v>0.001088287958</v>
      </c>
      <c r="CW855" s="86">
        <f t="shared" si="48"/>
        <v>0.008976454617</v>
      </c>
      <c r="CX855" s="86">
        <f t="shared" si="49"/>
        <v>0.001936885</v>
      </c>
      <c r="CY855" s="86">
        <f t="shared" si="50"/>
        <v>0.9879983724</v>
      </c>
      <c r="CZ855" s="86">
        <f t="shared" si="16"/>
        <v>1</v>
      </c>
      <c r="DA855" s="62"/>
      <c r="DB855" s="86">
        <f>(AQ855*Baseline!B$7 + AV855*Baseline!B$11 + BA855*Baseline!B$16 + BF855*Baseline!B$18)</f>
        <v>51650.19758</v>
      </c>
      <c r="DC855" s="86">
        <f>(AR855*Baseline!B$7 + AW855*Baseline!B$11 + BB855*Baseline!B$16 + BG855*Baseline!B$18)</f>
        <v>74564.18439</v>
      </c>
      <c r="DD855" s="86">
        <f>(AS855*Baseline!B$7 + AX855*Baseline!B$11 + BC855*Baseline!B$16 + BH855*Baseline!B$18)</f>
        <v>138027.8061</v>
      </c>
      <c r="DE855" s="86">
        <f>(AT855*Baseline!B$7 + AY855*Baseline!B$11 + BD855*Baseline!B$16 + BI855*Baseline!B$18)</f>
        <v>1260508.677</v>
      </c>
      <c r="DF855" s="86">
        <f t="shared" si="17"/>
        <v>1524750.865</v>
      </c>
      <c r="DG855" s="62"/>
      <c r="DH855" s="86">
        <f t="shared" si="51"/>
        <v>0.033874516</v>
      </c>
      <c r="DI855" s="86">
        <f t="shared" si="52"/>
        <v>0.04890253621</v>
      </c>
      <c r="DJ855" s="86">
        <f t="shared" si="53"/>
        <v>0.09052482557</v>
      </c>
      <c r="DK855" s="86">
        <f t="shared" si="54"/>
        <v>0.8266981222</v>
      </c>
      <c r="DL855" s="86">
        <f t="shared" si="18"/>
        <v>1</v>
      </c>
      <c r="DM855" s="62"/>
      <c r="DN855" s="86">
        <f>DH855 / (Baseline!B$7/Baseline!B$17)</f>
        <v>3.61588178</v>
      </c>
      <c r="DO855" s="86">
        <f>DI855 / (Baseline!B$11/Baseline!B$17)</f>
        <v>1.18053063</v>
      </c>
      <c r="DP855" s="86">
        <f>DJ855 / (Baseline!B$16/Baseline!B$17)</f>
        <v>1.398882127</v>
      </c>
      <c r="DQ855" s="86">
        <f>DK855 / (Baseline!B$18/Baseline!B$17)</f>
        <v>0.9346552099</v>
      </c>
      <c r="DR855" s="62"/>
      <c r="DS855" s="86">
        <f>DH855 / Baseline!H$117</f>
        <v>1.355221611</v>
      </c>
      <c r="DT855" s="86">
        <f>DI855 / Baseline!H$118</f>
        <v>1.100798645</v>
      </c>
      <c r="DU855" s="86">
        <f>DJ855 / Baseline!H$119</f>
        <v>1.082171275</v>
      </c>
      <c r="DV855" s="86">
        <f>DK855 / Baseline!H$120</f>
        <v>0.9761129625</v>
      </c>
      <c r="DW855" s="87"/>
      <c r="DX855" s="86">
        <f>(AU855*Baseline!B$34)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0.02620346229</v>
      </c>
      <c r="DY855" s="86">
        <f>(AZ855*Baseline!B$34) + (Baseline!D$90*(1-Baseline!D$91)*Baseline!B$35) + (Baseline!D$90*Baseline!D$91*((1-Baseline!D$92)*Baseline!B$40 + Baseline!D$92*Baseline!B$41))</f>
        <v>0.01110989231</v>
      </c>
      <c r="DZ855" s="86">
        <f>(BE855*Baseline!B$34) + (Baseline!F$90*(1-Baseline!F$91)*Baseline!B$35) + (Baseline!F$90*Baseline!F$91*((1-Baseline!F$92)*Baseline!B$40 + Baseline!F$92*Baseline!B$41))</f>
        <v>0.01402102824</v>
      </c>
      <c r="EA855" s="86">
        <f>(BJ855*Baseline!B$34) + (Baseline!H$90*(1-Baseline!H$91)*Baseline!B$35) + (Baseline!H$90*Baseline!H$91*((1-Baseline!H$92)*Baseline!B$40 + Baseline!H$92*Baseline!B$41))</f>
        <v>0.009314728191</v>
      </c>
      <c r="EB855" s="86">
        <f>( DX855*Baseline!B$7 + DY855*Baseline!B$11 + DZ855*Baseline!B$16 + EA855*Baseline!B$18 ) / Baseline!B$17</f>
        <v>0.009851864775</v>
      </c>
    </row>
    <row r="856">
      <c r="A856" s="73" t="s">
        <v>1032</v>
      </c>
      <c r="B856" s="85">
        <f>MIN( MAX( NORMINV( MCrands!B856, (B$5+B$4)/2, (B$5-B$4)/3.29 ), 0 ), 1 )</f>
        <v>0.4035060987</v>
      </c>
      <c r="C856" s="85">
        <f>MAX( NORMINV( MCrands!C856, (C$5+C$4)/2, (C$5-C$4)/3.29 ), 0 )</f>
        <v>2.50310346</v>
      </c>
      <c r="D856" s="83"/>
      <c r="E856" s="84">
        <f>Baseline!B$33 * (C856 * Baseline!B$68*Baseline!B$68/Baseline!B$75 + Baseline!B$46 * Baseline!B$54*Baseline!B$54/Baseline!B$76 + Baseline!B$47 * Baseline!B$55*Baseline!B$55/Baseline!B$77 + Baseline!B$56*Baseline!B$56/Baseline!B$78)</f>
        <v>0.00001777152366</v>
      </c>
      <c r="F856" s="84">
        <f>Baseline!B$33 * (C856 * Baseline!B$68*Baseline!B$59/Baseline!B$75 + Baseline!B$46 * Baseline!B$54*Baseline!B$69/Baseline!B$76 + Baseline!B$47 * Baseline!B$55*Baseline!B$57/Baseline!B$77 + Baseline!B$56*Baseline!B$58/Baseline!B$78)</f>
        <v>0.0000002390454686</v>
      </c>
      <c r="G856" s="85">
        <f>Baseline!B$33 * (C856 * Baseline!B$68*Baseline!B$60/Baseline!B$75 + Baseline!B$46 * Baseline!B$54*Baseline!B$61/Baseline!B$76 + Baseline!B$47 * Baseline!B$55*Baseline!B$70/Baseline!B$77 + Baseline!B$56*Baseline!B$62/Baseline!B$78)</f>
        <v>0.0000002003733984</v>
      </c>
      <c r="H856" s="84">
        <f>Baseline!B$33 * (C856 * Baseline!B$68*Baseline!B$63/Baseline!B$75 + Baseline!B$46 * Baseline!B$54*Baseline!B$64/Baseline!B$76 + Baseline!B$47 * Baseline!B$55*Baseline!B$65/Baseline!B$77 + Baseline!B$56*Baseline!B$71/Baseline!B$78)</f>
        <v>0.000000003684436198</v>
      </c>
      <c r="I856" s="84">
        <f>Baseline!B$33 * (C856 * Baseline!B$59*Baseline!B$68/Baseline!B$75 + Baseline!B$46 * Baseline!B$69*Baseline!B$54/Baseline!B$76 + Baseline!B$47 * Baseline!B$57*Baseline!B$55/Baseline!B$77 + Baseline!B$58*Baseline!B$56/Baseline!B$78)</f>
        <v>0.0000002390454686</v>
      </c>
      <c r="J856" s="85">
        <f>Baseline!B$33 * (C856 * Baseline!B$59*Baseline!B$59/Baseline!B$75 + Baseline!B$46 * Baseline!B$69*Baseline!B$69/Baseline!B$76 + Baseline!B$47 * Baseline!B$57*Baseline!B$57/Baseline!B$77 + Baseline!B$58*Baseline!B$58/Baseline!B$78)</f>
        <v>0.000002116574431</v>
      </c>
      <c r="K856" s="84">
        <f>Baseline!B$33 * (C856 * Baseline!B$59*Baseline!B$60/Baseline!B$75 + Baseline!B$46 * Baseline!B$69*Baseline!B$61/Baseline!B$76 + Baseline!B$47 * Baseline!B$57*Baseline!B$70/Baseline!B$77 + Baseline!B$58*Baseline!B$62/Baseline!B$78)</f>
        <v>0.00000001648978343</v>
      </c>
      <c r="L856" s="85">
        <f>Baseline!B$33 * (C856 * Baseline!B$59*Baseline!B$63/Baseline!B$75 + Baseline!B$46 * Baseline!B$69*Baseline!B$64/Baseline!B$76 + Baseline!B$47 * Baseline!B$57*Baseline!B$65/Baseline!B$77 + Baseline!B$58*Baseline!B$71/Baseline!B$78)</f>
        <v>0.00000001707279012</v>
      </c>
      <c r="M856" s="84">
        <f>Baseline!B$33 * (C856 * Baseline!B$60*Baseline!B$68/Baseline!B$75 + Baseline!B$46 * Baseline!B$61*Baseline!B$54/Baseline!B$76 + Baseline!B$47 * Baseline!B$70*Baseline!B$55/Baseline!B$77 + Baseline!B$62*Baseline!B$56/Baseline!B$78)</f>
        <v>0.0000002003733984</v>
      </c>
      <c r="N856" s="85">
        <f>Baseline!B$33 * (C856 * Baseline!B$60*Baseline!B$59/Baseline!B$75 + Baseline!B$46 * Baseline!B$61*Baseline!B$69/Baseline!B$76 + Baseline!B$47 * Baseline!B$70*Baseline!B$57/Baseline!B$77 + Baseline!B$62*Baseline!B$58/Baseline!B$78)</f>
        <v>0.00000001648978343</v>
      </c>
      <c r="O856" s="85">
        <f>Baseline!B$33 * (C856 * Baseline!B$60*Baseline!B$60/Baseline!B$75 + Baseline!B$46 * Baseline!B$61*Baseline!B$61/Baseline!B$76 + Baseline!B$47 * Baseline!B$70*Baseline!B$70/Baseline!B$77 + Baseline!B$62*Baseline!B$62/Baseline!B$78)</f>
        <v>0.00000158926752</v>
      </c>
      <c r="P856" s="84">
        <f>Baseline!B$33 * (C856 * Baseline!B$60*Baseline!B$63/Baseline!B$75 + Baseline!B$46 * Baseline!B$61*Baseline!B$64/Baseline!B$76 + Baseline!B$47 * Baseline!B$70*Baseline!B$65/Baseline!B$77 + Baseline!B$62*Baseline!B$71/Baseline!B$78)</f>
        <v>0.000000001956391488</v>
      </c>
      <c r="Q856" s="84">
        <f>Baseline!B$33 * (C856 * Baseline!B$63*Baseline!B$68/Baseline!B$75 + Baseline!B$46 * Baseline!B$64*Baseline!B$54/Baseline!B$76 + Baseline!B$47 * Baseline!B$65*Baseline!B$55/Baseline!B$77 + Baseline!B$71*Baseline!B$56/Baseline!B$78)</f>
        <v>0.000000003684436198</v>
      </c>
      <c r="R856" s="84">
        <f>Baseline!B$33 * (C856 * Baseline!B$63*Baseline!B$59/Baseline!B$75 + Baseline!B$46 * Baseline!B$64*Baseline!B$69/Baseline!B$76 + Baseline!B$47 * Baseline!B$65*Baseline!B$57/Baseline!B$77 + Baseline!B$71*Baseline!B$58/Baseline!B$78)</f>
        <v>0.00000001707279012</v>
      </c>
      <c r="S856" s="84">
        <f>Baseline!B$33 * (C856 * Baseline!B$63*Baseline!B$60/Baseline!B$75 + Baseline!B$46 * Baseline!B$64*Baseline!B$61/Baseline!B$76 + Baseline!B$47 * Baseline!B$65*Baseline!B$70/Baseline!B$77 + Baseline!B$71*Baseline!B$62/Baseline!B$78)</f>
        <v>0.000000001956391488</v>
      </c>
      <c r="T856" s="84">
        <f>Baseline!B$33 * (C856 * Baseline!B$63*Baseline!B$63/Baseline!B$75 + Baseline!B$46 * Baseline!B$64*Baseline!B$64/Baseline!B$76 + Baseline!B$47 * Baseline!B$65*Baseline!B$65/Baseline!B$77 + Baseline!B$71*Baseline!B$71/Baseline!B$78)</f>
        <v>0.00000009856721719</v>
      </c>
      <c r="U856" s="83"/>
      <c r="V856" s="84">
        <f>E856 * ( Baseline!B$89 * Baseline!B$7 )</f>
        <v>0.184450644</v>
      </c>
      <c r="W856" s="84">
        <f>F856 * ( Baseline!D$89 * Baseline!B$11 )</f>
        <v>0.004409575109</v>
      </c>
      <c r="X856" s="84">
        <f>G856 * ( Baseline!F$89 * Baseline!B$16 )</f>
        <v>0.00695992389</v>
      </c>
      <c r="Y856" s="84">
        <f>H856 * ( Baseline!H$89 * Baseline!B$18 )</f>
        <v>0.001295718451</v>
      </c>
      <c r="Z856" s="86">
        <f t="shared" si="1"/>
        <v>0.1971158615</v>
      </c>
      <c r="AA856" s="84">
        <f>I856 * ( Baseline!B$89 * Baseline!B$7 )</f>
        <v>0.002481052918</v>
      </c>
      <c r="AB856" s="85">
        <f>J856 * ( Baseline!D$89 * Baseline!B$11 )</f>
        <v>0.03904359278</v>
      </c>
      <c r="AC856" s="85">
        <f>K856 * ( Baseline!F$89 * Baseline!B$16 )</f>
        <v>0.0005727688334</v>
      </c>
      <c r="AD856" s="85">
        <f>L856 * ( Baseline!F$89 * Baseline!B$16 )</f>
        <v>0.0005930194366</v>
      </c>
      <c r="AE856" s="86">
        <f t="shared" si="2"/>
        <v>0.04269043396</v>
      </c>
      <c r="AF856" s="86">
        <f>M856 * ( Baseline!B$89 * Baseline!B$7 )</f>
        <v>0.002079675501</v>
      </c>
      <c r="AG856" s="86">
        <f>N856 * ( Baseline!D$89 * Baseline!B$11 )</f>
        <v>0.0003041803678</v>
      </c>
      <c r="AH856" s="86">
        <f>O856 * ( Baseline!F$89 * Baseline!B$16 )</f>
        <v>0.05520284166</v>
      </c>
      <c r="AI856" s="86">
        <f>P856 * ( Baseline!H$89 * Baseline!B$18 )</f>
        <v>0.0006880109771</v>
      </c>
      <c r="AJ856" s="86">
        <f t="shared" si="3"/>
        <v>0.0582747085</v>
      </c>
      <c r="AK856" s="86">
        <f>Q856 * ( Baseline!B$89 * Baseline!B$7 )</f>
        <v>0.0000382407633</v>
      </c>
      <c r="AL856" s="86">
        <f>R856 * ( Baseline!D$89 * Baseline!B$11 )</f>
        <v>0.0003149348565</v>
      </c>
      <c r="AM856" s="86">
        <f>S856 * ( Baseline!F$89 * Baseline!B$16 )</f>
        <v>0.0000679548082</v>
      </c>
      <c r="AN856" s="86">
        <f>T856 * ( Baseline!H$89 * Baseline!B$18 )</f>
        <v>0.03466347499</v>
      </c>
      <c r="AO856" s="86">
        <f t="shared" si="4"/>
        <v>0.03508460542</v>
      </c>
      <c r="AP856" s="62"/>
      <c r="AQ856" s="86">
        <f>V856 * ( (1-Baseline!B$90-Baseline!B$89) + (1-B856)*Baseline!B$90 )</f>
        <v>0.1142634061</v>
      </c>
      <c r="AR856" s="86">
        <f>W856 * ( (1-Baseline!B$90-Baseline!B$89) + (1-B856)*Baseline!B$90 )</f>
        <v>0.002731641702</v>
      </c>
      <c r="AS856" s="86">
        <f>X856 * ( (1-Baseline!B$90-Baseline!B$89) + (1-B856)*Baseline!B$90 )</f>
        <v>0.004311530674</v>
      </c>
      <c r="AT856" s="86">
        <f>Y856 * ( (1-Baseline!B$90-Baseline!B$89) + (1-B856)*Baseline!B$90 )</f>
        <v>0.0008026711119</v>
      </c>
      <c r="AU856" s="86">
        <f t="shared" si="5"/>
        <v>0.1221092495</v>
      </c>
      <c r="AV856" s="86">
        <f>AA856 * ( (1-Baseline!D$90-Baseline!D$89) + (1-B856)*Baseline!D$90 )</f>
        <v>0.002011210141</v>
      </c>
      <c r="AW856" s="86">
        <f>AB856 * ( (1-Baseline!D$90-Baseline!D$89) + (1-B856)*Baseline!D$90 )</f>
        <v>0.03164981655</v>
      </c>
      <c r="AX856" s="86">
        <f>AC856 * ( (1-Baseline!D$90-Baseline!D$89) + (1-B856)*Baseline!D$90 )</f>
        <v>0.0004643022636</v>
      </c>
      <c r="AY856" s="86">
        <f>AD856 * ( (1-Baseline!D$90-Baseline!D$89) + (1-B856)*Baseline!D$90 )</f>
        <v>0.0004807179628</v>
      </c>
      <c r="AZ856" s="86">
        <f t="shared" si="6"/>
        <v>0.03460604692</v>
      </c>
      <c r="BA856" s="86">
        <f>AF856 * ( (1-Baseline!F$90-Baseline!F$89) + (1-Baseline!B$36)*Baseline!F$90 )</f>
        <v>0.00149660104</v>
      </c>
      <c r="BB856" s="86">
        <f>AG856 * ( (1-Baseline!F$90-Baseline!F$89) + (1-Baseline!B$36)*Baseline!F$90 )</f>
        <v>0.0002188979265</v>
      </c>
      <c r="BC856" s="86">
        <f>AH856 * ( (1-Baseline!F$90-Baseline!F$89) + (1-Baseline!B$36)*Baseline!F$90 )</f>
        <v>0.03972573135</v>
      </c>
      <c r="BD856" s="86">
        <f>AI856 * ( (1-Baseline!F$90-Baseline!F$89) + (1-Baseline!B$36)*Baseline!F$90 )</f>
        <v>0.0004951147154</v>
      </c>
      <c r="BE856" s="86">
        <f t="shared" si="7"/>
        <v>0.04193634503</v>
      </c>
      <c r="BF856" s="86">
        <f>AK856 * ( (1-Baseline!H$90-Baseline!H$89) + (1-Baseline!B$36)*Baseline!H$90 )</f>
        <v>0.00003029892158</v>
      </c>
      <c r="BG856" s="86">
        <f>AL856 * ( (1-Baseline!H$90-Baseline!H$89) + (1-Baseline!B$36)*Baseline!H$90 )</f>
        <v>0.0002495291855</v>
      </c>
      <c r="BH856" s="86">
        <f>AM856 * ( (1-Baseline!H$90-Baseline!H$89) + (1-Baseline!B$36)*Baseline!H$90 )</f>
        <v>0.00005384195363</v>
      </c>
      <c r="BI856" s="86">
        <f>AN856 * ( (1-Baseline!H$90-Baseline!H$89) + (1-Baseline!B$36)*Baseline!H$90 )</f>
        <v>0.0274645645</v>
      </c>
      <c r="BJ856" s="86">
        <f t="shared" si="8"/>
        <v>0.02779823456</v>
      </c>
      <c r="BK856" s="62"/>
      <c r="BL856" s="86">
        <f t="shared" si="19"/>
        <v>0.935747345</v>
      </c>
      <c r="BM856" s="86">
        <f t="shared" si="20"/>
        <v>0.02237047326</v>
      </c>
      <c r="BN856" s="86">
        <f t="shared" si="21"/>
        <v>0.03530879675</v>
      </c>
      <c r="BO856" s="86">
        <f t="shared" si="22"/>
        <v>0.006573385021</v>
      </c>
      <c r="BP856" s="86">
        <f t="shared" si="9"/>
        <v>1</v>
      </c>
      <c r="BQ856" s="86">
        <f t="shared" si="23"/>
        <v>0.05811730376</v>
      </c>
      <c r="BR856" s="86">
        <f t="shared" si="24"/>
        <v>0.9145747454</v>
      </c>
      <c r="BS856" s="86">
        <f t="shared" si="25"/>
        <v>0.01341679576</v>
      </c>
      <c r="BT856" s="86">
        <f t="shared" si="26"/>
        <v>0.01389115503</v>
      </c>
      <c r="BU856" s="86">
        <f t="shared" si="10"/>
        <v>1</v>
      </c>
      <c r="BV856" s="86">
        <f t="shared" si="27"/>
        <v>0.03568744581</v>
      </c>
      <c r="BW856" s="86">
        <f t="shared" si="28"/>
        <v>0.005219766442</v>
      </c>
      <c r="BX856" s="86">
        <f t="shared" si="29"/>
        <v>0.9472864485</v>
      </c>
      <c r="BY856" s="86">
        <f t="shared" si="30"/>
        <v>0.01180633923</v>
      </c>
      <c r="BZ856" s="86">
        <f t="shared" si="11"/>
        <v>1</v>
      </c>
      <c r="CA856" s="86">
        <f t="shared" si="31"/>
        <v>0.001089958483</v>
      </c>
      <c r="CB856" s="86">
        <f t="shared" si="32"/>
        <v>0.008976440031</v>
      </c>
      <c r="CC856" s="86">
        <f t="shared" si="33"/>
        <v>0.001936883924</v>
      </c>
      <c r="CD856" s="86">
        <f t="shared" si="34"/>
        <v>0.9879967176</v>
      </c>
      <c r="CE856" s="86">
        <f t="shared" si="12"/>
        <v>1</v>
      </c>
      <c r="CF856" s="62"/>
      <c r="CG856" s="86">
        <f t="shared" si="35"/>
        <v>0.935747345</v>
      </c>
      <c r="CH856" s="86">
        <f t="shared" si="36"/>
        <v>0.02237047326</v>
      </c>
      <c r="CI856" s="86">
        <f t="shared" si="37"/>
        <v>0.03530879675</v>
      </c>
      <c r="CJ856" s="86">
        <f t="shared" si="38"/>
        <v>0.006573385021</v>
      </c>
      <c r="CK856" s="86">
        <f t="shared" si="13"/>
        <v>1</v>
      </c>
      <c r="CL856" s="86">
        <f t="shared" si="39"/>
        <v>0.05811730376</v>
      </c>
      <c r="CM856" s="86">
        <f t="shared" si="40"/>
        <v>0.9145747454</v>
      </c>
      <c r="CN856" s="86">
        <f t="shared" si="41"/>
        <v>0.01341679576</v>
      </c>
      <c r="CO856" s="86">
        <f t="shared" si="42"/>
        <v>0.01389115503</v>
      </c>
      <c r="CP856" s="86">
        <f t="shared" si="14"/>
        <v>1</v>
      </c>
      <c r="CQ856" s="86">
        <f t="shared" si="43"/>
        <v>0.03568744581</v>
      </c>
      <c r="CR856" s="86">
        <f t="shared" si="44"/>
        <v>0.005219766442</v>
      </c>
      <c r="CS856" s="86">
        <f t="shared" si="45"/>
        <v>0.9472864485</v>
      </c>
      <c r="CT856" s="86">
        <f t="shared" si="46"/>
        <v>0.01180633923</v>
      </c>
      <c r="CU856" s="86">
        <f t="shared" si="15"/>
        <v>1</v>
      </c>
      <c r="CV856" s="86">
        <f t="shared" si="47"/>
        <v>0.001089958483</v>
      </c>
      <c r="CW856" s="86">
        <f t="shared" si="48"/>
        <v>0.008976440031</v>
      </c>
      <c r="CX856" s="86">
        <f t="shared" si="49"/>
        <v>0.001936883924</v>
      </c>
      <c r="CY856" s="86">
        <f t="shared" si="50"/>
        <v>0.9879967176</v>
      </c>
      <c r="CZ856" s="86">
        <f t="shared" si="16"/>
        <v>1</v>
      </c>
      <c r="DA856" s="62"/>
      <c r="DB856" s="86">
        <f>(AQ856*Baseline!B$7 + AV856*Baseline!B$11 + BA856*Baseline!B$16 + BF856*Baseline!B$18)</f>
        <v>66132.21087</v>
      </c>
      <c r="DC856" s="86">
        <f>(AR856*Baseline!B$7 + AW856*Baseline!B$11 + BB856*Baseline!B$16 + BG856*Baseline!B$18)</f>
        <v>81359.08158</v>
      </c>
      <c r="DD856" s="86">
        <f>(AS856*Baseline!B$7 + AX856*Baseline!B$11 + BC856*Baseline!B$16 + BH856*Baseline!B$18)</f>
        <v>138641.0285</v>
      </c>
      <c r="DE856" s="86">
        <f>(AT856*Baseline!B$7 + AY856*Baseline!B$11 + BD856*Baseline!B$16 + BI856*Baseline!B$18)</f>
        <v>1260703.769</v>
      </c>
      <c r="DF856" s="86">
        <f t="shared" si="17"/>
        <v>1546836.09</v>
      </c>
      <c r="DG856" s="62"/>
      <c r="DH856" s="86">
        <f t="shared" si="51"/>
        <v>0.04275321173</v>
      </c>
      <c r="DI856" s="86">
        <f t="shared" si="52"/>
        <v>0.05259709293</v>
      </c>
      <c r="DJ856" s="86">
        <f t="shared" si="53"/>
        <v>0.08962877801</v>
      </c>
      <c r="DK856" s="86">
        <f t="shared" si="54"/>
        <v>0.8150209173</v>
      </c>
      <c r="DL856" s="86">
        <f t="shared" si="18"/>
        <v>1</v>
      </c>
      <c r="DM856" s="62"/>
      <c r="DN856" s="86">
        <f>DH856 / (Baseline!B$7/Baseline!B$17)</f>
        <v>4.563624151</v>
      </c>
      <c r="DO856" s="86">
        <f>DI856 / (Baseline!B$11/Baseline!B$17)</f>
        <v>1.269718998</v>
      </c>
      <c r="DP856" s="86">
        <f>DJ856 / (Baseline!B$16/Baseline!B$17)</f>
        <v>1.385035484</v>
      </c>
      <c r="DQ856" s="86">
        <f>DK856 / (Baseline!B$18/Baseline!B$17)</f>
        <v>0.9214530988</v>
      </c>
      <c r="DR856" s="62"/>
      <c r="DS856" s="86">
        <f>DH856 / Baseline!H$117</f>
        <v>1.7104326</v>
      </c>
      <c r="DT856" s="86">
        <f>DI856 / Baseline!H$118</f>
        <v>1.183963309</v>
      </c>
      <c r="DU856" s="86">
        <f>DJ856 / Baseline!H$119</f>
        <v>1.071459551</v>
      </c>
      <c r="DV856" s="86">
        <f>DK856 / Baseline!H$120</f>
        <v>0.962325256</v>
      </c>
      <c r="DW856" s="87"/>
      <c r="DX856" s="86">
        <f>(AU856*Baseline!B$34)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0.03084591868</v>
      </c>
      <c r="DY856" s="86">
        <f>(AZ856*Baseline!B$34) + (Baseline!D$90*(1-Baseline!D$91)*Baseline!B$35) + (Baseline!D$90*Baseline!D$91*((1-Baseline!D$92)*Baseline!B$40 + Baseline!D$92*Baseline!B$41))</f>
        <v>0.01160447504</v>
      </c>
      <c r="DZ856" s="86">
        <f>(BE856*Baseline!B$34) + (Baseline!F$90*(1-Baseline!F$91)*Baseline!B$35) + (Baseline!F$90*Baseline!F$91*((1-Baseline!F$92)*Baseline!B$40 + Baseline!F$92*Baseline!B$41))</f>
        <v>0.01402109175</v>
      </c>
      <c r="EA856" s="86">
        <f>(BJ856*Baseline!B$34) + (Baseline!H$90*(1-Baseline!H$91)*Baseline!B$35) + (Baseline!H$90*Baseline!H$91*((1-Baseline!H$92)*Baseline!B$40 + Baseline!H$92*Baseline!B$41))</f>
        <v>0.009314735185</v>
      </c>
      <c r="EB856" s="86">
        <f>( DX856*Baseline!B$7 + DY856*Baseline!B$11 + DZ856*Baseline!B$16 + EA856*Baseline!B$18 ) / Baseline!B$17</f>
        <v>0.009915854498</v>
      </c>
    </row>
    <row r="857">
      <c r="A857" s="73" t="s">
        <v>1033</v>
      </c>
      <c r="B857" s="85">
        <f>MIN( MAX( NORMINV( MCrands!B857, (B$5+B$4)/2, (B$5-B$4)/3.29 ), 0 ), 1 )</f>
        <v>0.6222610836</v>
      </c>
      <c r="C857" s="85">
        <f>MAX( NORMINV( MCrands!C857, (C$5+C$4)/2, (C$5-C$4)/3.29 ), 0 )</f>
        <v>2.555733669</v>
      </c>
      <c r="D857" s="83"/>
      <c r="E857" s="84">
        <f>Baseline!B$33 * (C857 * Baseline!B$68*Baseline!B$68/Baseline!B$75 + Baseline!B$46 * Baseline!B$54*Baseline!B$54/Baseline!B$76 + Baseline!B$47 * Baseline!B$55*Baseline!B$55/Baseline!B$77 + Baseline!B$56*Baseline!B$56/Baseline!B$78)</f>
        <v>0.0000181441468</v>
      </c>
      <c r="F857" s="84">
        <f>Baseline!B$33 * (C857 * Baseline!B$68*Baseline!B$59/Baseline!B$75 + Baseline!B$46 * Baseline!B$54*Baseline!B$69/Baseline!B$76 + Baseline!B$47 * Baseline!B$55*Baseline!B$57/Baseline!B$77 + Baseline!B$56*Baseline!B$58/Baseline!B$78)</f>
        <v>0.0000002391043038</v>
      </c>
      <c r="G857" s="85">
        <f>Baseline!B$33 * (C857 * Baseline!B$68*Baseline!B$60/Baseline!B$75 + Baseline!B$46 * Baseline!B$54*Baseline!B$61/Baseline!B$76 + Baseline!B$47 * Baseline!B$55*Baseline!B$70/Baseline!B$77 + Baseline!B$56*Baseline!B$62/Baseline!B$78)</f>
        <v>0.000000200518035</v>
      </c>
      <c r="H857" s="84">
        <f>Baseline!B$33 * (C857 * Baseline!B$68*Baseline!B$63/Baseline!B$75 + Baseline!B$46 * Baseline!B$54*Baseline!B$64/Baseline!B$76 + Baseline!B$47 * Baseline!B$55*Baseline!B$65/Baseline!B$77 + Baseline!B$56*Baseline!B$71/Baseline!B$78)</f>
        <v>0.00000000369889986</v>
      </c>
      <c r="I857" s="84">
        <f>Baseline!B$33 * (C857 * Baseline!B$59*Baseline!B$68/Baseline!B$75 + Baseline!B$46 * Baseline!B$69*Baseline!B$54/Baseline!B$76 + Baseline!B$47 * Baseline!B$57*Baseline!B$55/Baseline!B$77 + Baseline!B$58*Baseline!B$56/Baseline!B$78)</f>
        <v>0.0000002391043038</v>
      </c>
      <c r="J857" s="85">
        <f>Baseline!B$33 * (C857 * Baseline!B$59*Baseline!B$59/Baseline!B$75 + Baseline!B$46 * Baseline!B$69*Baseline!B$69/Baseline!B$76 + Baseline!B$47 * Baseline!B$57*Baseline!B$57/Baseline!B$77 + Baseline!B$58*Baseline!B$58/Baseline!B$78)</f>
        <v>0.000002116574441</v>
      </c>
      <c r="K857" s="84">
        <f>Baseline!B$33 * (C857 * Baseline!B$59*Baseline!B$60/Baseline!B$75 + Baseline!B$46 * Baseline!B$69*Baseline!B$61/Baseline!B$76 + Baseline!B$47 * Baseline!B$57*Baseline!B$70/Baseline!B$77 + Baseline!B$58*Baseline!B$62/Baseline!B$78)</f>
        <v>0.00000001648980626</v>
      </c>
      <c r="L857" s="85">
        <f>Baseline!B$33 * (C857 * Baseline!B$59*Baseline!B$63/Baseline!B$75 + Baseline!B$46 * Baseline!B$69*Baseline!B$64/Baseline!B$76 + Baseline!B$47 * Baseline!B$57*Baseline!B$65/Baseline!B$77 + Baseline!B$58*Baseline!B$71/Baseline!B$78)</f>
        <v>0.0000000170727924</v>
      </c>
      <c r="M857" s="84">
        <f>Baseline!B$33 * (C857 * Baseline!B$60*Baseline!B$68/Baseline!B$75 + Baseline!B$46 * Baseline!B$61*Baseline!B$54/Baseline!B$76 + Baseline!B$47 * Baseline!B$70*Baseline!B$55/Baseline!B$77 + Baseline!B$62*Baseline!B$56/Baseline!B$78)</f>
        <v>0.000000200518035</v>
      </c>
      <c r="N857" s="85">
        <f>Baseline!B$33 * (C857 * Baseline!B$60*Baseline!B$59/Baseline!B$75 + Baseline!B$46 * Baseline!B$61*Baseline!B$69/Baseline!B$76 + Baseline!B$47 * Baseline!B$70*Baseline!B$57/Baseline!B$77 + Baseline!B$62*Baseline!B$58/Baseline!B$78)</f>
        <v>0.00000001648980626</v>
      </c>
      <c r="O857" s="85">
        <f>Baseline!B$33 * (C857 * Baseline!B$60*Baseline!B$60/Baseline!B$75 + Baseline!B$46 * Baseline!B$61*Baseline!B$61/Baseline!B$76 + Baseline!B$47 * Baseline!B$70*Baseline!B$70/Baseline!B$77 + Baseline!B$62*Baseline!B$62/Baseline!B$78)</f>
        <v>0.000001589267576</v>
      </c>
      <c r="P857" s="84">
        <f>Baseline!B$33 * (C857 * Baseline!B$60*Baseline!B$63/Baseline!B$75 + Baseline!B$46 * Baseline!B$61*Baseline!B$64/Baseline!B$76 + Baseline!B$47 * Baseline!B$70*Baseline!B$65/Baseline!B$77 + Baseline!B$62*Baseline!B$71/Baseline!B$78)</f>
        <v>0.000000001956397102</v>
      </c>
      <c r="Q857" s="84">
        <f>Baseline!B$33 * (C857 * Baseline!B$63*Baseline!B$68/Baseline!B$75 + Baseline!B$46 * Baseline!B$64*Baseline!B$54/Baseline!B$76 + Baseline!B$47 * Baseline!B$65*Baseline!B$55/Baseline!B$77 + Baseline!B$71*Baseline!B$56/Baseline!B$78)</f>
        <v>0.00000000369889986</v>
      </c>
      <c r="R857" s="84">
        <f>Baseline!B$33 * (C857 * Baseline!B$63*Baseline!B$59/Baseline!B$75 + Baseline!B$46 * Baseline!B$64*Baseline!B$69/Baseline!B$76 + Baseline!B$47 * Baseline!B$65*Baseline!B$57/Baseline!B$77 + Baseline!B$71*Baseline!B$58/Baseline!B$78)</f>
        <v>0.0000000170727924</v>
      </c>
      <c r="S857" s="84">
        <f>Baseline!B$33 * (C857 * Baseline!B$63*Baseline!B$60/Baseline!B$75 + Baseline!B$46 * Baseline!B$64*Baseline!B$61/Baseline!B$76 + Baseline!B$47 * Baseline!B$65*Baseline!B$70/Baseline!B$77 + Baseline!B$71*Baseline!B$62/Baseline!B$78)</f>
        <v>0.000000001956397102</v>
      </c>
      <c r="T857" s="84">
        <f>Baseline!B$33 * (C857 * Baseline!B$63*Baseline!B$63/Baseline!B$75 + Baseline!B$46 * Baseline!B$64*Baseline!B$64/Baseline!B$76 + Baseline!B$47 * Baseline!B$65*Baseline!B$65/Baseline!B$77 + Baseline!B$71*Baseline!B$71/Baseline!B$78)</f>
        <v>0.00000009856721775</v>
      </c>
      <c r="U857" s="83"/>
      <c r="V857" s="84">
        <f>E857 * ( Baseline!B$89 * Baseline!B$7 )</f>
        <v>0.1883180997</v>
      </c>
      <c r="W857" s="84">
        <f>F857 * ( Baseline!D$89 * Baseline!B$11 )</f>
        <v>0.004410660419</v>
      </c>
      <c r="X857" s="84">
        <f>G857 * ( Baseline!F$89 * Baseline!B$16 )</f>
        <v>0.006964947809</v>
      </c>
      <c r="Y857" s="84">
        <f>H857 * ( Baseline!H$89 * Baseline!B$18 )</f>
        <v>0.001300804937</v>
      </c>
      <c r="Z857" s="86">
        <f t="shared" si="1"/>
        <v>0.2009945128</v>
      </c>
      <c r="AA857" s="84">
        <f>I857 * ( Baseline!B$89 * Baseline!B$7 )</f>
        <v>0.002481663569</v>
      </c>
      <c r="AB857" s="85">
        <f>J857 * ( Baseline!D$89 * Baseline!B$11 )</f>
        <v>0.03904359295</v>
      </c>
      <c r="AC857" s="85">
        <f>K857 * ( Baseline!F$89 * Baseline!B$16 )</f>
        <v>0.0005727696266</v>
      </c>
      <c r="AD857" s="85">
        <f>L857 * ( Baseline!F$89 * Baseline!B$16 )</f>
        <v>0.0005930195159</v>
      </c>
      <c r="AE857" s="86">
        <f t="shared" si="2"/>
        <v>0.04269104566</v>
      </c>
      <c r="AF857" s="86">
        <f>M857 * ( Baseline!B$89 * Baseline!B$7 )</f>
        <v>0.002081176685</v>
      </c>
      <c r="AG857" s="86">
        <f>N857 * ( Baseline!D$89 * Baseline!B$11 )</f>
        <v>0.0003041807891</v>
      </c>
      <c r="AH857" s="86">
        <f>O857 * ( Baseline!F$89 * Baseline!B$16 )</f>
        <v>0.05520284361</v>
      </c>
      <c r="AI857" s="86">
        <f>P857 * ( Baseline!H$89 * Baseline!B$18 )</f>
        <v>0.0006880129514</v>
      </c>
      <c r="AJ857" s="86">
        <f t="shared" si="3"/>
        <v>0.05827621403</v>
      </c>
      <c r="AK857" s="86">
        <f>Q857 * ( Baseline!B$89 * Baseline!B$7 )</f>
        <v>0.00003839088164</v>
      </c>
      <c r="AL857" s="86">
        <f>R857 * ( Baseline!D$89 * Baseline!B$11 )</f>
        <v>0.0003149348987</v>
      </c>
      <c r="AM857" s="86">
        <f>S857 * ( Baseline!F$89 * Baseline!B$16 )</f>
        <v>0.00006795500321</v>
      </c>
      <c r="AN857" s="86">
        <f>T857 * ( Baseline!H$89 * Baseline!B$18 )</f>
        <v>0.03466347519</v>
      </c>
      <c r="AO857" s="86">
        <f t="shared" si="4"/>
        <v>0.03508475597</v>
      </c>
      <c r="AP857" s="62"/>
      <c r="AQ857" s="86">
        <f>V857 * ( (1-Baseline!B$90-Baseline!B$89) + (1-B857)*Baseline!B$90 )</f>
        <v>0.0799952003</v>
      </c>
      <c r="AR857" s="86">
        <f>W857 * ( (1-Baseline!B$90-Baseline!B$89) + (1-B857)*Baseline!B$90 )</f>
        <v>0.001873594011</v>
      </c>
      <c r="AS857" s="86">
        <f>X857 * ( (1-Baseline!B$90-Baseline!B$89) + (1-B857)*Baseline!B$90 )</f>
        <v>0.002958623712</v>
      </c>
      <c r="AT857" s="86">
        <f>Y857 * ( (1-Baseline!B$90-Baseline!B$89) + (1-B857)*Baseline!B$90 )</f>
        <v>0.0005525658537</v>
      </c>
      <c r="AU857" s="86">
        <f t="shared" si="5"/>
        <v>0.08537998388</v>
      </c>
      <c r="AV857" s="86">
        <f>AA857 * ( (1-Baseline!D$90-Baseline!D$89) + (1-B857)*Baseline!D$90 )</f>
        <v>0.001768496579</v>
      </c>
      <c r="AW857" s="86">
        <f>AB857 * ( (1-Baseline!D$90-Baseline!D$89) + (1-B857)*Baseline!D$90 )</f>
        <v>0.02782345739</v>
      </c>
      <c r="AX857" s="86">
        <f>AC857 * ( (1-Baseline!D$90-Baseline!D$89) + (1-B857)*Baseline!D$90 )</f>
        <v>0.0004081702041</v>
      </c>
      <c r="AY857" s="86">
        <f>AD857 * ( (1-Baseline!D$90-Baseline!D$89) + (1-B857)*Baseline!D$90 )</f>
        <v>0.0004226007902</v>
      </c>
      <c r="AZ857" s="86">
        <f t="shared" si="6"/>
        <v>0.03042272496</v>
      </c>
      <c r="BA857" s="86">
        <f>AF857 * ( (1-Baseline!F$90-Baseline!F$89) + (1-Baseline!B$36)*Baseline!F$90 )</f>
        <v>0.00149768134</v>
      </c>
      <c r="BB857" s="86">
        <f>AG857 * ( (1-Baseline!F$90-Baseline!F$89) + (1-Baseline!B$36)*Baseline!F$90 )</f>
        <v>0.0002188982296</v>
      </c>
      <c r="BC857" s="86">
        <f>AH857 * ( (1-Baseline!F$90-Baseline!F$89) + (1-Baseline!B$36)*Baseline!F$90 )</f>
        <v>0.03972573275</v>
      </c>
      <c r="BD857" s="86">
        <f>AI857 * ( (1-Baseline!F$90-Baseline!F$89) + (1-Baseline!B$36)*Baseline!F$90 )</f>
        <v>0.0004951161363</v>
      </c>
      <c r="BE857" s="86">
        <f t="shared" si="7"/>
        <v>0.04193742846</v>
      </c>
      <c r="BF857" s="86">
        <f>AK857 * ( (1-Baseline!H$90-Baseline!H$89) + (1-Baseline!B$36)*Baseline!H$90 )</f>
        <v>0.00003041786334</v>
      </c>
      <c r="BG857" s="86">
        <f>AL857 * ( (1-Baseline!H$90-Baseline!H$89) + (1-Baseline!B$36)*Baseline!H$90 )</f>
        <v>0.0002495292189</v>
      </c>
      <c r="BH857" s="86">
        <f>AM857 * ( (1-Baseline!H$90-Baseline!H$89) + (1-Baseline!B$36)*Baseline!H$90 )</f>
        <v>0.00005384210814</v>
      </c>
      <c r="BI857" s="86">
        <f>AN857 * ( (1-Baseline!H$90-Baseline!H$89) + (1-Baseline!B$36)*Baseline!H$90 )</f>
        <v>0.02746456466</v>
      </c>
      <c r="BJ857" s="86">
        <f t="shared" si="8"/>
        <v>0.02779835385</v>
      </c>
      <c r="BK857" s="62"/>
      <c r="BL857" s="86">
        <f t="shared" si="19"/>
        <v>0.9369315461</v>
      </c>
      <c r="BM857" s="86">
        <f t="shared" si="20"/>
        <v>0.02194418324</v>
      </c>
      <c r="BN857" s="86">
        <f t="shared" si="21"/>
        <v>0.03465242763</v>
      </c>
      <c r="BO857" s="86">
        <f t="shared" si="22"/>
        <v>0.006471843032</v>
      </c>
      <c r="BP857" s="86">
        <f t="shared" si="9"/>
        <v>1</v>
      </c>
      <c r="BQ857" s="86">
        <f t="shared" si="23"/>
        <v>0.05813077499</v>
      </c>
      <c r="BR857" s="86">
        <f t="shared" si="24"/>
        <v>0.9145616451</v>
      </c>
      <c r="BS857" s="86">
        <f t="shared" si="25"/>
        <v>0.0134166221</v>
      </c>
      <c r="BT857" s="86">
        <f t="shared" si="26"/>
        <v>0.01389095785</v>
      </c>
      <c r="BU857" s="86">
        <f t="shared" si="10"/>
        <v>1</v>
      </c>
      <c r="BV857" s="86">
        <f t="shared" si="27"/>
        <v>0.03571228364</v>
      </c>
      <c r="BW857" s="86">
        <f t="shared" si="28"/>
        <v>0.005219638821</v>
      </c>
      <c r="BX857" s="86">
        <f t="shared" si="29"/>
        <v>0.9472620094</v>
      </c>
      <c r="BY857" s="86">
        <f t="shared" si="30"/>
        <v>0.0118060681</v>
      </c>
      <c r="BZ857" s="86">
        <f t="shared" si="11"/>
        <v>1</v>
      </c>
      <c r="CA857" s="86">
        <f t="shared" si="31"/>
        <v>0.00109423254</v>
      </c>
      <c r="CB857" s="86">
        <f t="shared" si="32"/>
        <v>0.008976402713</v>
      </c>
      <c r="CC857" s="86">
        <f t="shared" si="33"/>
        <v>0.00193688117</v>
      </c>
      <c r="CD857" s="86">
        <f t="shared" si="34"/>
        <v>0.9879924836</v>
      </c>
      <c r="CE857" s="86">
        <f t="shared" si="12"/>
        <v>1</v>
      </c>
      <c r="CF857" s="62"/>
      <c r="CG857" s="86">
        <f t="shared" si="35"/>
        <v>0.9369315461</v>
      </c>
      <c r="CH857" s="86">
        <f t="shared" si="36"/>
        <v>0.02194418324</v>
      </c>
      <c r="CI857" s="86">
        <f t="shared" si="37"/>
        <v>0.03465242763</v>
      </c>
      <c r="CJ857" s="86">
        <f t="shared" si="38"/>
        <v>0.006471843032</v>
      </c>
      <c r="CK857" s="86">
        <f t="shared" si="13"/>
        <v>1</v>
      </c>
      <c r="CL857" s="86">
        <f t="shared" si="39"/>
        <v>0.05813077499</v>
      </c>
      <c r="CM857" s="86">
        <f t="shared" si="40"/>
        <v>0.9145616451</v>
      </c>
      <c r="CN857" s="86">
        <f t="shared" si="41"/>
        <v>0.0134166221</v>
      </c>
      <c r="CO857" s="86">
        <f t="shared" si="42"/>
        <v>0.01389095785</v>
      </c>
      <c r="CP857" s="86">
        <f t="shared" si="14"/>
        <v>1</v>
      </c>
      <c r="CQ857" s="86">
        <f t="shared" si="43"/>
        <v>0.03571228364</v>
      </c>
      <c r="CR857" s="86">
        <f t="shared" si="44"/>
        <v>0.005219638821</v>
      </c>
      <c r="CS857" s="86">
        <f t="shared" si="45"/>
        <v>0.9472620094</v>
      </c>
      <c r="CT857" s="86">
        <f t="shared" si="46"/>
        <v>0.0118060681</v>
      </c>
      <c r="CU857" s="86">
        <f t="shared" si="15"/>
        <v>1</v>
      </c>
      <c r="CV857" s="86">
        <f t="shared" si="47"/>
        <v>0.00109423254</v>
      </c>
      <c r="CW857" s="86">
        <f t="shared" si="48"/>
        <v>0.008976402713</v>
      </c>
      <c r="CX857" s="86">
        <f t="shared" si="49"/>
        <v>0.00193688117</v>
      </c>
      <c r="CY857" s="86">
        <f t="shared" si="50"/>
        <v>0.9879924836</v>
      </c>
      <c r="CZ857" s="86">
        <f t="shared" si="16"/>
        <v>1</v>
      </c>
      <c r="DA857" s="62"/>
      <c r="DB857" s="86">
        <f>(AQ857*Baseline!B$7 + AV857*Baseline!B$11 + BA857*Baseline!B$16 + BF857*Baseline!B$18)</f>
        <v>49000.68439</v>
      </c>
      <c r="DC857" s="86">
        <f>(AR857*Baseline!B$7 + AW857*Baseline!B$11 + BB857*Baseline!B$16 + BG857*Baseline!B$18)</f>
        <v>72737.09715</v>
      </c>
      <c r="DD857" s="86">
        <f>(AS857*Baseline!B$7 + AX857*Baseline!B$11 + BC857*Baseline!B$16 + BH857*Baseline!B$18)</f>
        <v>137864.5022</v>
      </c>
      <c r="DE857" s="86">
        <f>(AT857*Baseline!B$7 + AY857*Baseline!B$11 + BD857*Baseline!B$16 + BI857*Baseline!B$18)</f>
        <v>1260457.845</v>
      </c>
      <c r="DF857" s="86">
        <f t="shared" si="17"/>
        <v>1520060.128</v>
      </c>
      <c r="DG857" s="62"/>
      <c r="DH857" s="86">
        <f t="shared" si="51"/>
        <v>0.03223601717</v>
      </c>
      <c r="DI857" s="86">
        <f t="shared" si="52"/>
        <v>0.04785146047</v>
      </c>
      <c r="DJ857" s="86">
        <f t="shared" si="53"/>
        <v>0.09069674261</v>
      </c>
      <c r="DK857" s="86">
        <f t="shared" si="54"/>
        <v>0.8292157798</v>
      </c>
      <c r="DL857" s="86">
        <f t="shared" si="18"/>
        <v>1</v>
      </c>
      <c r="DM857" s="62"/>
      <c r="DN857" s="86">
        <f>DH857 / (Baseline!B$7/Baseline!B$17)</f>
        <v>3.440982806</v>
      </c>
      <c r="DO857" s="86">
        <f>DI857 / (Baseline!B$11/Baseline!B$17)</f>
        <v>1.155157159</v>
      </c>
      <c r="DP857" s="86">
        <f>DJ857 / (Baseline!B$16/Baseline!B$17)</f>
        <v>1.401538765</v>
      </c>
      <c r="DQ857" s="86">
        <f>DK857 / (Baseline!B$18/Baseline!B$17)</f>
        <v>0.937501644</v>
      </c>
      <c r="DR857" s="62"/>
      <c r="DS857" s="86">
        <f>DH857 / Baseline!H$117</f>
        <v>1.289670002</v>
      </c>
      <c r="DT857" s="86">
        <f>DI857 / Baseline!H$118</f>
        <v>1.077138875</v>
      </c>
      <c r="DU857" s="86">
        <f>DJ857 / Baseline!H$119</f>
        <v>1.084226443</v>
      </c>
      <c r="DV857" s="86">
        <f>DK857 / Baseline!H$120</f>
        <v>0.9790856536</v>
      </c>
      <c r="DW857" s="87"/>
      <c r="DX857" s="86">
        <f>(AU857*Baseline!B$34)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0.02533652883</v>
      </c>
      <c r="DY857" s="86">
        <f>(AZ857*Baseline!B$34) + (Baseline!D$90*(1-Baseline!D$91)*Baseline!B$35) + (Baseline!D$90*Baseline!D$91*((1-Baseline!D$92)*Baseline!B$40 + Baseline!D$92*Baseline!B$41))</f>
        <v>0.01097697674</v>
      </c>
      <c r="DZ857" s="86">
        <f>(BE857*Baseline!B$34) + (Baseline!F$90*(1-Baseline!F$91)*Baseline!B$35) + (Baseline!F$90*Baseline!F$91*((1-Baseline!F$92)*Baseline!B$40 + Baseline!F$92*Baseline!B$41))</f>
        <v>0.01402125427</v>
      </c>
      <c r="EA857" s="86">
        <f>(BJ857*Baseline!B$34) + (Baseline!H$90*(1-Baseline!H$91)*Baseline!B$35) + (Baseline!H$90*Baseline!H$91*((1-Baseline!H$92)*Baseline!B$40 + Baseline!H$92*Baseline!B$41))</f>
        <v>0.009314753077</v>
      </c>
      <c r="EB857" s="86">
        <f>( DX857*Baseline!B$7 + DY857*Baseline!B$11 + DZ857*Baseline!B$16 + EA857*Baseline!B$18 ) / Baseline!B$17</f>
        <v>0.009838273837</v>
      </c>
    </row>
    <row r="858">
      <c r="A858" s="73" t="s">
        <v>1034</v>
      </c>
      <c r="B858" s="85">
        <f>MIN( MAX( NORMINV( MCrands!B858, (B$5+B$4)/2, (B$5-B$4)/3.29 ), 0 ), 1 )</f>
        <v>0.4639864076</v>
      </c>
      <c r="C858" s="85">
        <f>MAX( NORMINV( MCrands!C858, (C$5+C$4)/2, (C$5-C$4)/3.29 ), 0 )</f>
        <v>2.019684573</v>
      </c>
      <c r="D858" s="83"/>
      <c r="E858" s="84">
        <f>Baseline!B$33 * (C858 * Baseline!B$68*Baseline!B$68/Baseline!B$75 + Baseline!B$46 * Baseline!B$54*Baseline!B$54/Baseline!B$76 + Baseline!B$47 * Baseline!B$55*Baseline!B$55/Baseline!B$77 + Baseline!B$56*Baseline!B$56/Baseline!B$78)</f>
        <v>0.00001434890633</v>
      </c>
      <c r="F858" s="84">
        <f>Baseline!B$33 * (C858 * Baseline!B$68*Baseline!B$59/Baseline!B$75 + Baseline!B$46 * Baseline!B$54*Baseline!B$69/Baseline!B$76 + Baseline!B$47 * Baseline!B$55*Baseline!B$57/Baseline!B$77 + Baseline!B$56*Baseline!B$58/Baseline!B$78)</f>
        <v>0.0000002385050553</v>
      </c>
      <c r="G858" s="85">
        <f>Baseline!B$33 * (C858 * Baseline!B$68*Baseline!B$60/Baseline!B$75 + Baseline!B$46 * Baseline!B$54*Baseline!B$61/Baseline!B$76 + Baseline!B$47 * Baseline!B$55*Baseline!B$70/Baseline!B$77 + Baseline!B$56*Baseline!B$62/Baseline!B$78)</f>
        <v>0.0000001990448824</v>
      </c>
      <c r="H858" s="84">
        <f>Baseline!B$33 * (C858 * Baseline!B$68*Baseline!B$63/Baseline!B$75 + Baseline!B$46 * Baseline!B$54*Baseline!B$64/Baseline!B$76 + Baseline!B$47 * Baseline!B$55*Baseline!B$65/Baseline!B$77 + Baseline!B$56*Baseline!B$71/Baseline!B$78)</f>
        <v>0.000000003551584605</v>
      </c>
      <c r="I858" s="84">
        <f>Baseline!B$33 * (C858 * Baseline!B$59*Baseline!B$68/Baseline!B$75 + Baseline!B$46 * Baseline!B$69*Baseline!B$54/Baseline!B$76 + Baseline!B$47 * Baseline!B$57*Baseline!B$55/Baseline!B$77 + Baseline!B$58*Baseline!B$56/Baseline!B$78)</f>
        <v>0.0000002385050553</v>
      </c>
      <c r="J858" s="85">
        <f>Baseline!B$33 * (C858 * Baseline!B$59*Baseline!B$59/Baseline!B$75 + Baseline!B$46 * Baseline!B$69*Baseline!B$69/Baseline!B$76 + Baseline!B$47 * Baseline!B$57*Baseline!B$57/Baseline!B$77 + Baseline!B$58*Baseline!B$58/Baseline!B$78)</f>
        <v>0.000002116574346</v>
      </c>
      <c r="K858" s="84">
        <f>Baseline!B$33 * (C858 * Baseline!B$59*Baseline!B$60/Baseline!B$75 + Baseline!B$46 * Baseline!B$69*Baseline!B$61/Baseline!B$76 + Baseline!B$47 * Baseline!B$57*Baseline!B$70/Baseline!B$77 + Baseline!B$58*Baseline!B$62/Baseline!B$78)</f>
        <v>0.00000001648957366</v>
      </c>
      <c r="L858" s="85">
        <f>Baseline!B$33 * (C858 * Baseline!B$59*Baseline!B$63/Baseline!B$75 + Baseline!B$46 * Baseline!B$69*Baseline!B$64/Baseline!B$76 + Baseline!B$47 * Baseline!B$57*Baseline!B$65/Baseline!B$77 + Baseline!B$58*Baseline!B$71/Baseline!B$78)</f>
        <v>0.00000001707276914</v>
      </c>
      <c r="M858" s="84">
        <f>Baseline!B$33 * (C858 * Baseline!B$60*Baseline!B$68/Baseline!B$75 + Baseline!B$46 * Baseline!B$61*Baseline!B$54/Baseline!B$76 + Baseline!B$47 * Baseline!B$70*Baseline!B$55/Baseline!B$77 + Baseline!B$62*Baseline!B$56/Baseline!B$78)</f>
        <v>0.0000001990448824</v>
      </c>
      <c r="N858" s="85">
        <f>Baseline!B$33 * (C858 * Baseline!B$60*Baseline!B$59/Baseline!B$75 + Baseline!B$46 * Baseline!B$61*Baseline!B$69/Baseline!B$76 + Baseline!B$47 * Baseline!B$70*Baseline!B$57/Baseline!B$77 + Baseline!B$62*Baseline!B$58/Baseline!B$78)</f>
        <v>0.00000001648957366</v>
      </c>
      <c r="O858" s="85">
        <f>Baseline!B$33 * (C858 * Baseline!B$60*Baseline!B$60/Baseline!B$75 + Baseline!B$46 * Baseline!B$61*Baseline!B$61/Baseline!B$76 + Baseline!B$47 * Baseline!B$70*Baseline!B$70/Baseline!B$77 + Baseline!B$62*Baseline!B$62/Baseline!B$78)</f>
        <v>0.000001589267005</v>
      </c>
      <c r="P858" s="84">
        <f>Baseline!B$33 * (C858 * Baseline!B$60*Baseline!B$63/Baseline!B$75 + Baseline!B$46 * Baseline!B$61*Baseline!B$64/Baseline!B$76 + Baseline!B$47 * Baseline!B$70*Baseline!B$65/Baseline!B$77 + Baseline!B$62*Baseline!B$71/Baseline!B$78)</f>
        <v>0.00000000195633992</v>
      </c>
      <c r="Q858" s="84">
        <f>Baseline!B$33 * (C858 * Baseline!B$63*Baseline!B$68/Baseline!B$75 + Baseline!B$46 * Baseline!B$64*Baseline!B$54/Baseline!B$76 + Baseline!B$47 * Baseline!B$65*Baseline!B$55/Baseline!B$77 + Baseline!B$71*Baseline!B$56/Baseline!B$78)</f>
        <v>0.000000003551584605</v>
      </c>
      <c r="R858" s="84">
        <f>Baseline!B$33 * (C858 * Baseline!B$63*Baseline!B$59/Baseline!B$75 + Baseline!B$46 * Baseline!B$64*Baseline!B$69/Baseline!B$76 + Baseline!B$47 * Baseline!B$65*Baseline!B$57/Baseline!B$77 + Baseline!B$71*Baseline!B$58/Baseline!B$78)</f>
        <v>0.00000001707276914</v>
      </c>
      <c r="S858" s="84">
        <f>Baseline!B$33 * (C858 * Baseline!B$63*Baseline!B$60/Baseline!B$75 + Baseline!B$46 * Baseline!B$64*Baseline!B$61/Baseline!B$76 + Baseline!B$47 * Baseline!B$65*Baseline!B$70/Baseline!B$77 + Baseline!B$71*Baseline!B$62/Baseline!B$78)</f>
        <v>0.00000000195633992</v>
      </c>
      <c r="T858" s="84">
        <f>Baseline!B$33 * (C858 * Baseline!B$63*Baseline!B$63/Baseline!B$75 + Baseline!B$46 * Baseline!B$64*Baseline!B$64/Baseline!B$76 + Baseline!B$47 * Baseline!B$65*Baseline!B$65/Baseline!B$77 + Baseline!B$71*Baseline!B$71/Baseline!B$78)</f>
        <v>0.00000009856721203</v>
      </c>
      <c r="U858" s="83"/>
      <c r="V858" s="84">
        <f>E858 * ( Baseline!B$89 * Baseline!B$7 )</f>
        <v>0.1489272988</v>
      </c>
      <c r="W858" s="84">
        <f>F858 * ( Baseline!D$89 * Baseline!B$11 )</f>
        <v>0.004399606324</v>
      </c>
      <c r="X858" s="84">
        <f>G858 * ( Baseline!F$89 * Baseline!B$16 )</f>
        <v>0.006913778194</v>
      </c>
      <c r="Y858" s="84">
        <f>H858 * ( Baseline!H$89 * Baseline!B$18 )</f>
        <v>0.001248998071</v>
      </c>
      <c r="Z858" s="86">
        <f t="shared" si="1"/>
        <v>0.1614896814</v>
      </c>
      <c r="AA858" s="84">
        <f>I858 * ( Baseline!B$89 * Baseline!B$7 )</f>
        <v>0.002475443969</v>
      </c>
      <c r="AB858" s="85">
        <f>J858 * ( Baseline!D$89 * Baseline!B$11 )</f>
        <v>0.0390435912</v>
      </c>
      <c r="AC858" s="85">
        <f>K858 * ( Baseline!F$89 * Baseline!B$16 )</f>
        <v>0.0005727615472</v>
      </c>
      <c r="AD858" s="85">
        <f>L858 * ( Baseline!F$89 * Baseline!B$16 )</f>
        <v>0.000593018708</v>
      </c>
      <c r="AE858" s="86">
        <f t="shared" si="2"/>
        <v>0.04268481543</v>
      </c>
      <c r="AF858" s="86">
        <f>M858 * ( Baseline!B$89 * Baseline!B$7 )</f>
        <v>0.002065886835</v>
      </c>
      <c r="AG858" s="86">
        <f>N858 * ( Baseline!D$89 * Baseline!B$11 )</f>
        <v>0.0003041764984</v>
      </c>
      <c r="AH858" s="86">
        <f>O858 * ( Baseline!F$89 * Baseline!B$16 )</f>
        <v>0.05520282374</v>
      </c>
      <c r="AI858" s="86">
        <f>P858 * ( Baseline!H$89 * Baseline!B$18 )</f>
        <v>0.0006879928422</v>
      </c>
      <c r="AJ858" s="86">
        <f t="shared" si="3"/>
        <v>0.05826087992</v>
      </c>
      <c r="AK858" s="86">
        <f>Q858 * ( Baseline!B$89 * Baseline!B$7 )</f>
        <v>0.00003686189661</v>
      </c>
      <c r="AL858" s="86">
        <f>R858 * ( Baseline!D$89 * Baseline!B$11 )</f>
        <v>0.0003149344696</v>
      </c>
      <c r="AM858" s="86">
        <f>S858 * ( Baseline!F$89 * Baseline!B$16 )</f>
        <v>0.00006795301702</v>
      </c>
      <c r="AN858" s="86">
        <f>T858 * ( Baseline!H$89 * Baseline!B$18 )</f>
        <v>0.03466347317</v>
      </c>
      <c r="AO858" s="86">
        <f t="shared" si="4"/>
        <v>0.03508322256</v>
      </c>
      <c r="AP858" s="62"/>
      <c r="AQ858" s="86">
        <f>V858 * ( (1-Baseline!B$90-Baseline!B$89) + (1-B858)*Baseline!B$90 )</f>
        <v>0.0842410389</v>
      </c>
      <c r="AR858" s="86">
        <f>W858 * ( (1-Baseline!B$90-Baseline!B$89) + (1-B858)*Baseline!B$90 )</f>
        <v>0.002488646544</v>
      </c>
      <c r="AS858" s="86">
        <f>X858 * ( (1-Baseline!B$90-Baseline!B$89) + (1-B858)*Baseline!B$90 )</f>
        <v>0.003910793135</v>
      </c>
      <c r="AT858" s="86">
        <f>Y858 * ( (1-Baseline!B$90-Baseline!B$89) + (1-B858)*Baseline!B$90 )</f>
        <v>0.0007064983781</v>
      </c>
      <c r="AU858" s="86">
        <f t="shared" si="5"/>
        <v>0.09134697696</v>
      </c>
      <c r="AV858" s="86">
        <f>AA858 * ( (1-Baseline!D$90-Baseline!D$89) + (1-B858)*Baseline!D$90 )</f>
        <v>0.001939590775</v>
      </c>
      <c r="AW858" s="86">
        <f>AB858 * ( (1-Baseline!D$90-Baseline!D$89) + (1-B858)*Baseline!D$90 )</f>
        <v>0.03059192221</v>
      </c>
      <c r="AX858" s="86">
        <f>AC858 * ( (1-Baseline!D$90-Baseline!D$89) + (1-B858)*Baseline!D$90 )</f>
        <v>0.0004487772809</v>
      </c>
      <c r="AY858" s="86">
        <f>AD858 * ( (1-Baseline!D$90-Baseline!D$89) + (1-B858)*Baseline!D$90 )</f>
        <v>0.0004646494245</v>
      </c>
      <c r="AZ858" s="86">
        <f t="shared" si="6"/>
        <v>0.03344493969</v>
      </c>
      <c r="BA858" s="86">
        <f>AF858 * ( (1-Baseline!F$90-Baseline!F$89) + (1-Baseline!B$36)*Baseline!F$90 )</f>
        <v>0.001486678275</v>
      </c>
      <c r="BB858" s="86">
        <f>AG858 * ( (1-Baseline!F$90-Baseline!F$89) + (1-Baseline!B$36)*Baseline!F$90 )</f>
        <v>0.0002188951419</v>
      </c>
      <c r="BC858" s="86">
        <f>AH858 * ( (1-Baseline!F$90-Baseline!F$89) + (1-Baseline!B$36)*Baseline!F$90 )</f>
        <v>0.03972571846</v>
      </c>
      <c r="BD858" s="86">
        <f>AI858 * ( (1-Baseline!F$90-Baseline!F$89) + (1-Baseline!B$36)*Baseline!F$90 )</f>
        <v>0.000495101665</v>
      </c>
      <c r="BE858" s="86">
        <f t="shared" si="7"/>
        <v>0.04192639354</v>
      </c>
      <c r="BF858" s="86">
        <f>AK858 * ( (1-Baseline!H$90-Baseline!H$89) + (1-Baseline!B$36)*Baseline!H$90 )</f>
        <v>0.00002920641792</v>
      </c>
      <c r="BG858" s="86">
        <f>AL858 * ( (1-Baseline!H$90-Baseline!H$89) + (1-Baseline!B$36)*Baseline!H$90 )</f>
        <v>0.0002495288789</v>
      </c>
      <c r="BH858" s="86">
        <f>AM858 * ( (1-Baseline!H$90-Baseline!H$89) + (1-Baseline!B$36)*Baseline!H$90 )</f>
        <v>0.00005384053444</v>
      </c>
      <c r="BI858" s="86">
        <f>AN858 * ( (1-Baseline!H$90-Baseline!H$89) + (1-Baseline!B$36)*Baseline!H$90 )</f>
        <v>0.02746456307</v>
      </c>
      <c r="BJ858" s="86">
        <f t="shared" si="8"/>
        <v>0.0277971389</v>
      </c>
      <c r="BK858" s="62"/>
      <c r="BL858" s="86">
        <f t="shared" si="19"/>
        <v>0.9222093791</v>
      </c>
      <c r="BM858" s="86">
        <f t="shared" si="20"/>
        <v>0.0272438851</v>
      </c>
      <c r="BN858" s="86">
        <f t="shared" si="21"/>
        <v>0.04281250749</v>
      </c>
      <c r="BO858" s="86">
        <f t="shared" si="22"/>
        <v>0.007734228342</v>
      </c>
      <c r="BP858" s="86">
        <f t="shared" si="9"/>
        <v>1</v>
      </c>
      <c r="BQ858" s="86">
        <f t="shared" si="23"/>
        <v>0.0579935498</v>
      </c>
      <c r="BR858" s="86">
        <f t="shared" si="24"/>
        <v>0.9146950927</v>
      </c>
      <c r="BS858" s="86">
        <f t="shared" si="25"/>
        <v>0.0134183911</v>
      </c>
      <c r="BT858" s="86">
        <f t="shared" si="26"/>
        <v>0.01389296643</v>
      </c>
      <c r="BU858" s="86">
        <f t="shared" si="10"/>
        <v>1</v>
      </c>
      <c r="BV858" s="86">
        <f t="shared" si="27"/>
        <v>0.03545924534</v>
      </c>
      <c r="BW858" s="86">
        <f t="shared" si="28"/>
        <v>0.00522093897</v>
      </c>
      <c r="BX858" s="86">
        <f t="shared" si="29"/>
        <v>0.9475109854</v>
      </c>
      <c r="BY858" s="86">
        <f t="shared" si="30"/>
        <v>0.01180883027</v>
      </c>
      <c r="BZ858" s="86">
        <f t="shared" si="11"/>
        <v>1</v>
      </c>
      <c r="CA858" s="86">
        <f t="shared" si="31"/>
        <v>0.001050698708</v>
      </c>
      <c r="CB858" s="86">
        <f t="shared" si="32"/>
        <v>0.008976782821</v>
      </c>
      <c r="CC858" s="86">
        <f t="shared" si="33"/>
        <v>0.001936909214</v>
      </c>
      <c r="CD858" s="86">
        <f t="shared" si="34"/>
        <v>0.9880356093</v>
      </c>
      <c r="CE858" s="86">
        <f t="shared" si="12"/>
        <v>1</v>
      </c>
      <c r="CF858" s="62"/>
      <c r="CG858" s="86">
        <f t="shared" si="35"/>
        <v>0.9222093791</v>
      </c>
      <c r="CH858" s="86">
        <f t="shared" si="36"/>
        <v>0.0272438851</v>
      </c>
      <c r="CI858" s="86">
        <f t="shared" si="37"/>
        <v>0.04281250749</v>
      </c>
      <c r="CJ858" s="86">
        <f t="shared" si="38"/>
        <v>0.007734228342</v>
      </c>
      <c r="CK858" s="86">
        <f t="shared" si="13"/>
        <v>1</v>
      </c>
      <c r="CL858" s="86">
        <f t="shared" si="39"/>
        <v>0.0579935498</v>
      </c>
      <c r="CM858" s="86">
        <f t="shared" si="40"/>
        <v>0.9146950927</v>
      </c>
      <c r="CN858" s="86">
        <f t="shared" si="41"/>
        <v>0.0134183911</v>
      </c>
      <c r="CO858" s="86">
        <f t="shared" si="42"/>
        <v>0.01389296643</v>
      </c>
      <c r="CP858" s="86">
        <f t="shared" si="14"/>
        <v>1</v>
      </c>
      <c r="CQ858" s="86">
        <f t="shared" si="43"/>
        <v>0.03545924534</v>
      </c>
      <c r="CR858" s="86">
        <f t="shared" si="44"/>
        <v>0.00522093897</v>
      </c>
      <c r="CS858" s="86">
        <f t="shared" si="45"/>
        <v>0.9475109854</v>
      </c>
      <c r="CT858" s="86">
        <f t="shared" si="46"/>
        <v>0.01180883027</v>
      </c>
      <c r="CU858" s="86">
        <f t="shared" si="15"/>
        <v>1</v>
      </c>
      <c r="CV858" s="86">
        <f t="shared" si="47"/>
        <v>0.001050698708</v>
      </c>
      <c r="CW858" s="86">
        <f t="shared" si="48"/>
        <v>0.008976782821</v>
      </c>
      <c r="CX858" s="86">
        <f t="shared" si="49"/>
        <v>0.001936909214</v>
      </c>
      <c r="CY858" s="86">
        <f t="shared" si="50"/>
        <v>0.9880356093</v>
      </c>
      <c r="CZ858" s="86">
        <f t="shared" si="16"/>
        <v>1</v>
      </c>
      <c r="DA858" s="62"/>
      <c r="DB858" s="86">
        <f>(AQ858*Baseline!B$7 + AV858*Baseline!B$11 + BA858*Baseline!B$16 + BF858*Baseline!B$18)</f>
        <v>51334.50142</v>
      </c>
      <c r="DC858" s="86">
        <f>(AR858*Baseline!B$7 + AW858*Baseline!B$11 + BB858*Baseline!B$16 + BG858*Baseline!B$18)</f>
        <v>78972.49401</v>
      </c>
      <c r="DD858" s="86">
        <f>(AS858*Baseline!B$7 + AX858*Baseline!B$11 + BC858*Baseline!B$16 + BH858*Baseline!B$18)</f>
        <v>138413.2685</v>
      </c>
      <c r="DE858" s="86">
        <f>(AT858*Baseline!B$7 + AY858*Baseline!B$11 + BD858*Baseline!B$16 + BI858*Baseline!B$18)</f>
        <v>1260622.556</v>
      </c>
      <c r="DF858" s="86">
        <f t="shared" si="17"/>
        <v>1529342.82</v>
      </c>
      <c r="DG858" s="62"/>
      <c r="DH858" s="86">
        <f t="shared" si="51"/>
        <v>0.03356637946</v>
      </c>
      <c r="DI858" s="86">
        <f t="shared" si="52"/>
        <v>0.05163818928</v>
      </c>
      <c r="DJ858" s="86">
        <f t="shared" si="53"/>
        <v>0.09050506315</v>
      </c>
      <c r="DK858" s="86">
        <f t="shared" si="54"/>
        <v>0.8242903681</v>
      </c>
      <c r="DL858" s="86">
        <f t="shared" si="18"/>
        <v>1</v>
      </c>
      <c r="DM858" s="62"/>
      <c r="DN858" s="86">
        <f>DH858 / (Baseline!B$7/Baseline!B$17)</f>
        <v>3.582990231</v>
      </c>
      <c r="DO858" s="86">
        <f>DI858 / (Baseline!B$11/Baseline!B$17)</f>
        <v>1.246570605</v>
      </c>
      <c r="DP858" s="86">
        <f>DJ858 / (Baseline!B$16/Baseline!B$17)</f>
        <v>1.398576738</v>
      </c>
      <c r="DQ858" s="86">
        <f>DK858 / (Baseline!B$18/Baseline!B$17)</f>
        <v>0.9319330313</v>
      </c>
      <c r="DR858" s="62"/>
      <c r="DS858" s="86">
        <f>DH858 / Baseline!H$117</f>
        <v>1.342893958</v>
      </c>
      <c r="DT858" s="86">
        <f>DI858 / Baseline!H$118</f>
        <v>1.162378338</v>
      </c>
      <c r="DU858" s="86">
        <f>DJ858 / Baseline!H$119</f>
        <v>1.081935027</v>
      </c>
      <c r="DV858" s="86">
        <f>DK858 / Baseline!H$120</f>
        <v>0.9732700384</v>
      </c>
      <c r="DW858" s="87"/>
      <c r="DX858" s="86">
        <f>(AU858*Baseline!B$34)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0.02623157779</v>
      </c>
      <c r="DY858" s="86">
        <f>(AZ858*Baseline!B$34) + (Baseline!D$90*(1-Baseline!D$91)*Baseline!B$35) + (Baseline!D$90*Baseline!D$91*((1-Baseline!D$92)*Baseline!B$40 + Baseline!D$92*Baseline!B$41))</f>
        <v>0.01143030895</v>
      </c>
      <c r="DZ858" s="86">
        <f>(BE858*Baseline!B$34) + (Baseline!F$90*(1-Baseline!F$91)*Baseline!B$35) + (Baseline!F$90*Baseline!F$91*((1-Baseline!F$92)*Baseline!B$40 + Baseline!F$92*Baseline!B$41))</f>
        <v>0.01401959903</v>
      </c>
      <c r="EA858" s="86">
        <f>(BJ858*Baseline!B$34) + (Baseline!H$90*(1-Baseline!H$91)*Baseline!B$35) + (Baseline!H$90*Baseline!H$91*((1-Baseline!H$92)*Baseline!B$40 + Baseline!H$92*Baseline!B$41))</f>
        <v>0.009314570835</v>
      </c>
      <c r="EB858" s="86">
        <f>( DX858*Baseline!B$7 + DY858*Baseline!B$11 + DZ858*Baseline!B$16 + EA858*Baseline!B$18 ) / Baseline!B$17</f>
        <v>0.009865169504</v>
      </c>
    </row>
    <row r="859">
      <c r="A859" s="73" t="s">
        <v>1035</v>
      </c>
      <c r="B859" s="85">
        <f>MIN( MAX( NORMINV( MCrands!B859, (B$5+B$4)/2, (B$5-B$4)/3.29 ), 0 ), 1 )</f>
        <v>0.4756867099</v>
      </c>
      <c r="C859" s="85">
        <f>MAX( NORMINV( MCrands!C859, (C$5+C$4)/2, (C$5-C$4)/3.29 ), 0 )</f>
        <v>3.083548204</v>
      </c>
      <c r="D859" s="83"/>
      <c r="E859" s="84">
        <f>Baseline!B$33 * (C859 * Baseline!B$68*Baseline!B$68/Baseline!B$75 + Baseline!B$46 * Baseline!B$54*Baseline!B$54/Baseline!B$76 + Baseline!B$47 * Baseline!B$55*Baseline!B$55/Baseline!B$77 + Baseline!B$56*Baseline!B$56/Baseline!B$78)</f>
        <v>0.00002188108638</v>
      </c>
      <c r="F859" s="84">
        <f>Baseline!B$33 * (C859 * Baseline!B$68*Baseline!B$59/Baseline!B$75 + Baseline!B$46 * Baseline!B$54*Baseline!B$69/Baseline!B$76 + Baseline!B$47 * Baseline!B$55*Baseline!B$57/Baseline!B$77 + Baseline!B$56*Baseline!B$58/Baseline!B$78)</f>
        <v>0.0000002396943469</v>
      </c>
      <c r="G859" s="85">
        <f>Baseline!B$33 * (C859 * Baseline!B$68*Baseline!B$60/Baseline!B$75 + Baseline!B$46 * Baseline!B$54*Baseline!B$61/Baseline!B$76 + Baseline!B$47 * Baseline!B$55*Baseline!B$70/Baseline!B$77 + Baseline!B$56*Baseline!B$62/Baseline!B$78)</f>
        <v>0.0000002019685576</v>
      </c>
      <c r="H859" s="84">
        <f>Baseline!B$33 * (C859 * Baseline!B$68*Baseline!B$63/Baseline!B$75 + Baseline!B$46 * Baseline!B$54*Baseline!B$64/Baseline!B$76 + Baseline!B$47 * Baseline!B$55*Baseline!B$65/Baseline!B$77 + Baseline!B$56*Baseline!B$71/Baseline!B$78)</f>
        <v>0.00000000384395212</v>
      </c>
      <c r="I859" s="84">
        <f>Baseline!B$33 * (C859 * Baseline!B$59*Baseline!B$68/Baseline!B$75 + Baseline!B$46 * Baseline!B$69*Baseline!B$54/Baseline!B$76 + Baseline!B$47 * Baseline!B$57*Baseline!B$55/Baseline!B$77 + Baseline!B$58*Baseline!B$56/Baseline!B$78)</f>
        <v>0.0000002396943469</v>
      </c>
      <c r="J859" s="85">
        <f>Baseline!B$33 * (C859 * Baseline!B$59*Baseline!B$59/Baseline!B$75 + Baseline!B$46 * Baseline!B$69*Baseline!B$69/Baseline!B$76 + Baseline!B$47 * Baseline!B$57*Baseline!B$57/Baseline!B$77 + Baseline!B$58*Baseline!B$58/Baseline!B$78)</f>
        <v>0.000002116574534</v>
      </c>
      <c r="K859" s="84">
        <f>Baseline!B$33 * (C859 * Baseline!B$59*Baseline!B$60/Baseline!B$75 + Baseline!B$46 * Baseline!B$69*Baseline!B$61/Baseline!B$76 + Baseline!B$47 * Baseline!B$57*Baseline!B$70/Baseline!B$77 + Baseline!B$58*Baseline!B$62/Baseline!B$78)</f>
        <v>0.00000001649003529</v>
      </c>
      <c r="L859" s="85">
        <f>Baseline!B$33 * (C859 * Baseline!B$59*Baseline!B$63/Baseline!B$75 + Baseline!B$46 * Baseline!B$69*Baseline!B$64/Baseline!B$76 + Baseline!B$47 * Baseline!B$57*Baseline!B$65/Baseline!B$77 + Baseline!B$58*Baseline!B$71/Baseline!B$78)</f>
        <v>0.0000000170728153</v>
      </c>
      <c r="M859" s="84">
        <f>Baseline!B$33 * (C859 * Baseline!B$60*Baseline!B$68/Baseline!B$75 + Baseline!B$46 * Baseline!B$61*Baseline!B$54/Baseline!B$76 + Baseline!B$47 * Baseline!B$70*Baseline!B$55/Baseline!B$77 + Baseline!B$62*Baseline!B$56/Baseline!B$78)</f>
        <v>0.0000002019685576</v>
      </c>
      <c r="N859" s="85">
        <f>Baseline!B$33 * (C859 * Baseline!B$60*Baseline!B$59/Baseline!B$75 + Baseline!B$46 * Baseline!B$61*Baseline!B$69/Baseline!B$76 + Baseline!B$47 * Baseline!B$70*Baseline!B$57/Baseline!B$77 + Baseline!B$62*Baseline!B$58/Baseline!B$78)</f>
        <v>0.00000001649003529</v>
      </c>
      <c r="O859" s="85">
        <f>Baseline!B$33 * (C859 * Baseline!B$60*Baseline!B$60/Baseline!B$75 + Baseline!B$46 * Baseline!B$61*Baseline!B$61/Baseline!B$76 + Baseline!B$47 * Baseline!B$70*Baseline!B$70/Baseline!B$77 + Baseline!B$62*Baseline!B$62/Baseline!B$78)</f>
        <v>0.000001589268139</v>
      </c>
      <c r="P859" s="84">
        <f>Baseline!B$33 * (C859 * Baseline!B$60*Baseline!B$63/Baseline!B$75 + Baseline!B$46 * Baseline!B$61*Baseline!B$64/Baseline!B$76 + Baseline!B$47 * Baseline!B$70*Baseline!B$65/Baseline!B$77 + Baseline!B$62*Baseline!B$71/Baseline!B$78)</f>
        <v>0.000000001956453405</v>
      </c>
      <c r="Q859" s="84">
        <f>Baseline!B$33 * (C859 * Baseline!B$63*Baseline!B$68/Baseline!B$75 + Baseline!B$46 * Baseline!B$64*Baseline!B$54/Baseline!B$76 + Baseline!B$47 * Baseline!B$65*Baseline!B$55/Baseline!B$77 + Baseline!B$71*Baseline!B$56/Baseline!B$78)</f>
        <v>0.00000000384395212</v>
      </c>
      <c r="R859" s="84">
        <f>Baseline!B$33 * (C859 * Baseline!B$63*Baseline!B$59/Baseline!B$75 + Baseline!B$46 * Baseline!B$64*Baseline!B$69/Baseline!B$76 + Baseline!B$47 * Baseline!B$65*Baseline!B$57/Baseline!B$77 + Baseline!B$71*Baseline!B$58/Baseline!B$78)</f>
        <v>0.0000000170728153</v>
      </c>
      <c r="S859" s="84">
        <f>Baseline!B$33 * (C859 * Baseline!B$63*Baseline!B$60/Baseline!B$75 + Baseline!B$46 * Baseline!B$64*Baseline!B$61/Baseline!B$76 + Baseline!B$47 * Baseline!B$65*Baseline!B$70/Baseline!B$77 + Baseline!B$71*Baseline!B$62/Baseline!B$78)</f>
        <v>0.000000001956453405</v>
      </c>
      <c r="T859" s="84">
        <f>Baseline!B$33 * (C859 * Baseline!B$63*Baseline!B$63/Baseline!B$75 + Baseline!B$46 * Baseline!B$64*Baseline!B$64/Baseline!B$76 + Baseline!B$47 * Baseline!B$65*Baseline!B$65/Baseline!B$77 + Baseline!B$71*Baseline!B$71/Baseline!B$78)</f>
        <v>0.00000009856722338</v>
      </c>
      <c r="U859" s="83"/>
      <c r="V859" s="84">
        <f>E859 * ( Baseline!B$89 * Baseline!B$7 )</f>
        <v>0.2271037955</v>
      </c>
      <c r="W859" s="84">
        <f>F859 * ( Baseline!D$89 * Baseline!B$11 )</f>
        <v>0.004421544705</v>
      </c>
      <c r="X859" s="84">
        <f>G859 * ( Baseline!F$89 * Baseline!B$16 )</f>
        <v>0.007015331378</v>
      </c>
      <c r="Y859" s="84">
        <f>H859 * ( Baseline!H$89 * Baseline!B$18 )</f>
        <v>0.001351815968</v>
      </c>
      <c r="Z859" s="86">
        <f t="shared" si="1"/>
        <v>0.2398924876</v>
      </c>
      <c r="AA859" s="84">
        <f>I859 * ( Baseline!B$89 * Baseline!B$7 )</f>
        <v>0.002487787626</v>
      </c>
      <c r="AB859" s="85">
        <f>J859 * ( Baseline!D$89 * Baseline!B$11 )</f>
        <v>0.03904359467</v>
      </c>
      <c r="AC859" s="85">
        <f>K859 * ( Baseline!F$89 * Baseline!B$16 )</f>
        <v>0.0005727775819</v>
      </c>
      <c r="AD859" s="85">
        <f>L859 * ( Baseline!F$89 * Baseline!B$16 )</f>
        <v>0.0005930203115</v>
      </c>
      <c r="AE859" s="86">
        <f t="shared" si="2"/>
        <v>0.04269718018</v>
      </c>
      <c r="AF859" s="86">
        <f>M859 * ( Baseline!B$89 * Baseline!B$7 )</f>
        <v>0.002096231659</v>
      </c>
      <c r="AG859" s="86">
        <f>N859 * ( Baseline!D$89 * Baseline!B$11 )</f>
        <v>0.0003041850139</v>
      </c>
      <c r="AH859" s="86">
        <f>O859 * ( Baseline!F$89 * Baseline!B$16 )</f>
        <v>0.05520286316</v>
      </c>
      <c r="AI859" s="86">
        <f>P859 * ( Baseline!H$89 * Baseline!B$18 )</f>
        <v>0.0006880327518</v>
      </c>
      <c r="AJ859" s="86">
        <f t="shared" si="3"/>
        <v>0.05829131259</v>
      </c>
      <c r="AK859" s="86">
        <f>Q859 * ( Baseline!B$89 * Baseline!B$7 )</f>
        <v>0.00003989637905</v>
      </c>
      <c r="AL859" s="86">
        <f>R859 * ( Baseline!D$89 * Baseline!B$11 )</f>
        <v>0.0003149353211</v>
      </c>
      <c r="AM859" s="86">
        <f>S859 * ( Baseline!F$89 * Baseline!B$16 )</f>
        <v>0.00006795695888</v>
      </c>
      <c r="AN859" s="86">
        <f>T859 * ( Baseline!H$89 * Baseline!B$18 )</f>
        <v>0.03466347717</v>
      </c>
      <c r="AO859" s="86">
        <f t="shared" si="4"/>
        <v>0.03508626582</v>
      </c>
      <c r="AP859" s="62"/>
      <c r="AQ859" s="86">
        <f>V859 * ( (1-Baseline!B$90-Baseline!B$89) + (1-B859)*Baseline!B$90 )</f>
        <v>0.1260968453</v>
      </c>
      <c r="AR859" s="86">
        <f>W859 * ( (1-Baseline!B$90-Baseline!B$89) + (1-B859)*Baseline!B$90 )</f>
        <v>0.002455013301</v>
      </c>
      <c r="AS859" s="86">
        <f>X859 * ( (1-Baseline!B$90-Baseline!B$89) + (1-B859)*Baseline!B$90 )</f>
        <v>0.003895184374</v>
      </c>
      <c r="AT859" s="86">
        <f>Y859 * ( (1-Baseline!B$90-Baseline!B$89) + (1-B859)*Baseline!B$90 )</f>
        <v>0.0007505807143</v>
      </c>
      <c r="AU859" s="86">
        <f t="shared" si="5"/>
        <v>0.1331976237</v>
      </c>
      <c r="AV859" s="86">
        <f>AA859 * ( (1-Baseline!D$90-Baseline!D$89) + (1-B859)*Baseline!D$90 )</f>
        <v>0.001936222108</v>
      </c>
      <c r="AW859" s="86">
        <f>AB859 * ( (1-Baseline!D$90-Baseline!D$89) + (1-B859)*Baseline!D$90 )</f>
        <v>0.03038726873</v>
      </c>
      <c r="AX859" s="86">
        <f>AC859 * ( (1-Baseline!D$90-Baseline!D$89) + (1-B859)*Baseline!D$90 )</f>
        <v>0.0004457874961</v>
      </c>
      <c r="AY859" s="86">
        <f>AD859 * ( (1-Baseline!D$90-Baseline!D$89) + (1-B859)*Baseline!D$90 )</f>
        <v>0.0004615422253</v>
      </c>
      <c r="AZ859" s="86">
        <f t="shared" si="6"/>
        <v>0.03323082056</v>
      </c>
      <c r="BA859" s="86">
        <f>AF859 * ( (1-Baseline!F$90-Baseline!F$89) + (1-Baseline!B$36)*Baseline!F$90 )</f>
        <v>0.001508515381</v>
      </c>
      <c r="BB859" s="86">
        <f>AG859 * ( (1-Baseline!F$90-Baseline!F$89) + (1-Baseline!B$36)*Baseline!F$90 )</f>
        <v>0.0002189012699</v>
      </c>
      <c r="BC859" s="86">
        <f>AH859 * ( (1-Baseline!F$90-Baseline!F$89) + (1-Baseline!B$36)*Baseline!F$90 )</f>
        <v>0.03972574682</v>
      </c>
      <c r="BD859" s="86">
        <f>AI859 * ( (1-Baseline!F$90-Baseline!F$89) + (1-Baseline!B$36)*Baseline!F$90 )</f>
        <v>0.0004951303852</v>
      </c>
      <c r="BE859" s="86">
        <f t="shared" si="7"/>
        <v>0.04194829386</v>
      </c>
      <c r="BF859" s="86">
        <f>AK859 * ( (1-Baseline!H$90-Baseline!H$89) + (1-Baseline!B$36)*Baseline!H$90 )</f>
        <v>0.00003161069905</v>
      </c>
      <c r="BG859" s="86">
        <f>AL859 * ( (1-Baseline!H$90-Baseline!H$89) + (1-Baseline!B$36)*Baseline!H$90 )</f>
        <v>0.0002495295536</v>
      </c>
      <c r="BH859" s="86">
        <f>AM859 * ( (1-Baseline!H$90-Baseline!H$89) + (1-Baseline!B$36)*Baseline!H$90 )</f>
        <v>0.00005384365766</v>
      </c>
      <c r="BI859" s="86">
        <f>AN859 * ( (1-Baseline!H$90-Baseline!H$89) + (1-Baseline!B$36)*Baseline!H$90 )</f>
        <v>0.02746456623</v>
      </c>
      <c r="BJ859" s="86">
        <f t="shared" si="8"/>
        <v>0.02779955014</v>
      </c>
      <c r="BK859" s="62"/>
      <c r="BL859" s="86">
        <f t="shared" si="19"/>
        <v>0.9466899019</v>
      </c>
      <c r="BM859" s="86">
        <f t="shared" si="20"/>
        <v>0.01843135961</v>
      </c>
      <c r="BN859" s="86">
        <f t="shared" si="21"/>
        <v>0.02924364764</v>
      </c>
      <c r="BO859" s="86">
        <f t="shared" si="22"/>
        <v>0.005635090878</v>
      </c>
      <c r="BP859" s="86">
        <f t="shared" si="9"/>
        <v>1</v>
      </c>
      <c r="BQ859" s="86">
        <f t="shared" si="23"/>
        <v>0.05826585305</v>
      </c>
      <c r="BR859" s="86">
        <f t="shared" si="24"/>
        <v>0.9144302855</v>
      </c>
      <c r="BS859" s="86">
        <f t="shared" si="25"/>
        <v>0.01341488078</v>
      </c>
      <c r="BT859" s="86">
        <f t="shared" si="26"/>
        <v>0.0138889807</v>
      </c>
      <c r="BU859" s="86">
        <f t="shared" si="10"/>
        <v>1</v>
      </c>
      <c r="BV859" s="86">
        <f t="shared" si="27"/>
        <v>0.0359613048</v>
      </c>
      <c r="BW859" s="86">
        <f t="shared" si="28"/>
        <v>0.005218359314</v>
      </c>
      <c r="BX859" s="86">
        <f t="shared" si="29"/>
        <v>0.9470169861</v>
      </c>
      <c r="BY859" s="86">
        <f t="shared" si="30"/>
        <v>0.01180334978</v>
      </c>
      <c r="BZ859" s="86">
        <f t="shared" si="11"/>
        <v>1</v>
      </c>
      <c r="CA859" s="86">
        <f t="shared" si="31"/>
        <v>0.001137093906</v>
      </c>
      <c r="CB859" s="86">
        <f t="shared" si="32"/>
        <v>0.008976028475</v>
      </c>
      <c r="CC859" s="86">
        <f t="shared" si="33"/>
        <v>0.00193685356</v>
      </c>
      <c r="CD859" s="86">
        <f t="shared" si="34"/>
        <v>0.9879500241</v>
      </c>
      <c r="CE859" s="86">
        <f t="shared" si="12"/>
        <v>1</v>
      </c>
      <c r="CF859" s="62"/>
      <c r="CG859" s="86">
        <f t="shared" si="35"/>
        <v>0.9466899019</v>
      </c>
      <c r="CH859" s="86">
        <f t="shared" si="36"/>
        <v>0.01843135961</v>
      </c>
      <c r="CI859" s="86">
        <f t="shared" si="37"/>
        <v>0.02924364764</v>
      </c>
      <c r="CJ859" s="86">
        <f t="shared" si="38"/>
        <v>0.005635090878</v>
      </c>
      <c r="CK859" s="86">
        <f t="shared" si="13"/>
        <v>1</v>
      </c>
      <c r="CL859" s="86">
        <f t="shared" si="39"/>
        <v>0.05826585305</v>
      </c>
      <c r="CM859" s="86">
        <f t="shared" si="40"/>
        <v>0.9144302855</v>
      </c>
      <c r="CN859" s="86">
        <f t="shared" si="41"/>
        <v>0.01341488078</v>
      </c>
      <c r="CO859" s="86">
        <f t="shared" si="42"/>
        <v>0.0138889807</v>
      </c>
      <c r="CP859" s="86">
        <f t="shared" si="14"/>
        <v>1</v>
      </c>
      <c r="CQ859" s="86">
        <f t="shared" si="43"/>
        <v>0.0359613048</v>
      </c>
      <c r="CR859" s="86">
        <f t="shared" si="44"/>
        <v>0.005218359314</v>
      </c>
      <c r="CS859" s="86">
        <f t="shared" si="45"/>
        <v>0.9470169861</v>
      </c>
      <c r="CT859" s="86">
        <f t="shared" si="46"/>
        <v>0.01180334978</v>
      </c>
      <c r="CU859" s="86">
        <f t="shared" si="15"/>
        <v>1</v>
      </c>
      <c r="CV859" s="86">
        <f t="shared" si="47"/>
        <v>0.001137093906</v>
      </c>
      <c r="CW859" s="86">
        <f t="shared" si="48"/>
        <v>0.008976028475</v>
      </c>
      <c r="CX859" s="86">
        <f t="shared" si="49"/>
        <v>0.00193685356</v>
      </c>
      <c r="CY859" s="86">
        <f t="shared" si="50"/>
        <v>0.9879500241</v>
      </c>
      <c r="CZ859" s="86">
        <f t="shared" si="16"/>
        <v>1</v>
      </c>
      <c r="DA859" s="62"/>
      <c r="DB859" s="86">
        <f>(AQ859*Baseline!B$7 + AV859*Baseline!B$11 + BA859*Baseline!B$16 + BF859*Baseline!B$18)</f>
        <v>71810.5957</v>
      </c>
      <c r="DC859" s="86">
        <f>(AR859*Baseline!B$7 + AW859*Baseline!B$11 + BB859*Baseline!B$16 + BG859*Baseline!B$18)</f>
        <v>78517.34288</v>
      </c>
      <c r="DD859" s="86">
        <f>(AS859*Baseline!B$7 + AX859*Baseline!B$11 + BC859*Baseline!B$16 + BH859*Baseline!B$18)</f>
        <v>138399.5246</v>
      </c>
      <c r="DE859" s="86">
        <f>(AT859*Baseline!B$7 + AY859*Baseline!B$11 + BD859*Baseline!B$16 + BI859*Baseline!B$18)</f>
        <v>1260637.513</v>
      </c>
      <c r="DF859" s="86">
        <f t="shared" si="17"/>
        <v>1549364.977</v>
      </c>
      <c r="DG859" s="62"/>
      <c r="DH859" s="86">
        <f t="shared" si="51"/>
        <v>0.04634840517</v>
      </c>
      <c r="DI859" s="86">
        <f t="shared" si="52"/>
        <v>0.05067711228</v>
      </c>
      <c r="DJ859" s="86">
        <f t="shared" si="53"/>
        <v>0.08932661229</v>
      </c>
      <c r="DK859" s="86">
        <f t="shared" si="54"/>
        <v>0.8136478703</v>
      </c>
      <c r="DL859" s="86">
        <f t="shared" si="18"/>
        <v>1</v>
      </c>
      <c r="DM859" s="62"/>
      <c r="DN859" s="86">
        <f>DH859 / (Baseline!B$7/Baseline!B$17)</f>
        <v>4.947387404</v>
      </c>
      <c r="DO859" s="86">
        <f>DI859 / (Baseline!B$11/Baseline!B$17)</f>
        <v>1.223369746</v>
      </c>
      <c r="DP859" s="86">
        <f>DJ859 / (Baseline!B$16/Baseline!B$17)</f>
        <v>1.380366111</v>
      </c>
      <c r="DQ859" s="86">
        <f>DK859 / (Baseline!B$18/Baseline!B$17)</f>
        <v>0.9199007479</v>
      </c>
      <c r="DR859" s="62"/>
      <c r="DS859" s="86">
        <f>DH859 / Baseline!H$117</f>
        <v>1.854265913</v>
      </c>
      <c r="DT859" s="86">
        <f>DI859 / Baseline!H$118</f>
        <v>1.140744445</v>
      </c>
      <c r="DU859" s="86">
        <f>DJ859 / Baseline!H$119</f>
        <v>1.067847337</v>
      </c>
      <c r="DV859" s="86">
        <f>DK859 / Baseline!H$120</f>
        <v>0.9607040487</v>
      </c>
      <c r="DW859" s="87"/>
      <c r="DX859" s="86">
        <f>(AU859*Baseline!B$34)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0.03250917481</v>
      </c>
      <c r="DY859" s="86">
        <f>(AZ859*Baseline!B$34) + (Baseline!D$90*(1-Baseline!D$91)*Baseline!B$35) + (Baseline!D$90*Baseline!D$91*((1-Baseline!D$92)*Baseline!B$40 + Baseline!D$92*Baseline!B$41))</f>
        <v>0.01139819108</v>
      </c>
      <c r="DZ859" s="86">
        <f>(BE859*Baseline!B$34) + (Baseline!F$90*(1-Baseline!F$91)*Baseline!B$35) + (Baseline!F$90*Baseline!F$91*((1-Baseline!F$92)*Baseline!B$40 + Baseline!F$92*Baseline!B$41))</f>
        <v>0.01402288408</v>
      </c>
      <c r="EA859" s="86">
        <f>(BJ859*Baseline!B$34) + (Baseline!H$90*(1-Baseline!H$91)*Baseline!B$35) + (Baseline!H$90*Baseline!H$91*((1-Baseline!H$92)*Baseline!B$40 + Baseline!H$92*Baseline!B$41))</f>
        <v>0.009314932521</v>
      </c>
      <c r="EB859" s="86">
        <f>( DX859*Baseline!B$7 + DY859*Baseline!B$11 + DZ859*Baseline!B$16 + EA859*Baseline!B$18 ) / Baseline!B$17</f>
        <v>0.009923181692</v>
      </c>
    </row>
    <row r="860">
      <c r="A860" s="73" t="s">
        <v>1036</v>
      </c>
      <c r="B860" s="85">
        <f>MIN( MAX( NORMINV( MCrands!B860, (B$5+B$4)/2, (B$5-B$4)/3.29 ), 0 ), 1 )</f>
        <v>0.1524524569</v>
      </c>
      <c r="C860" s="85">
        <f>MAX( NORMINV( MCrands!C860, (C$5+C$4)/2, (C$5-C$4)/3.29 ), 0 )</f>
        <v>2.8192273</v>
      </c>
      <c r="D860" s="83"/>
      <c r="E860" s="84">
        <f>Baseline!B$33 * (C860 * Baseline!B$68*Baseline!B$68/Baseline!B$75 + Baseline!B$46 * Baseline!B$54*Baseline!B$54/Baseline!B$76 + Baseline!B$47 * Baseline!B$55*Baseline!B$55/Baseline!B$77 + Baseline!B$56*Baseline!B$56/Baseline!B$78)</f>
        <v>0.00002000968803</v>
      </c>
      <c r="F860" s="84">
        <f>Baseline!B$33 * (C860 * Baseline!B$68*Baseline!B$59/Baseline!B$75 + Baseline!B$46 * Baseline!B$54*Baseline!B$69/Baseline!B$76 + Baseline!B$47 * Baseline!B$55*Baseline!B$57/Baseline!B$77 + Baseline!B$56*Baseline!B$58/Baseline!B$78)</f>
        <v>0.0000002393988629</v>
      </c>
      <c r="G860" s="85">
        <f>Baseline!B$33 * (C860 * Baseline!B$68*Baseline!B$60/Baseline!B$75 + Baseline!B$46 * Baseline!B$54*Baseline!B$61/Baseline!B$76 + Baseline!B$47 * Baseline!B$55*Baseline!B$70/Baseline!B$77 + Baseline!B$56*Baseline!B$62/Baseline!B$78)</f>
        <v>0.0000002012421595</v>
      </c>
      <c r="H860" s="84">
        <f>Baseline!B$33 * (C860 * Baseline!B$68*Baseline!B$63/Baseline!B$75 + Baseline!B$46 * Baseline!B$54*Baseline!B$64/Baseline!B$76 + Baseline!B$47 * Baseline!B$55*Baseline!B$65/Baseline!B$77 + Baseline!B$56*Baseline!B$71/Baseline!B$78)</f>
        <v>0.000000003771312315</v>
      </c>
      <c r="I860" s="84">
        <f>Baseline!B$33 * (C860 * Baseline!B$59*Baseline!B$68/Baseline!B$75 + Baseline!B$46 * Baseline!B$69*Baseline!B$54/Baseline!B$76 + Baseline!B$47 * Baseline!B$57*Baseline!B$55/Baseline!B$77 + Baseline!B$58*Baseline!B$56/Baseline!B$78)</f>
        <v>0.0000002393988629</v>
      </c>
      <c r="J860" s="85">
        <f>Baseline!B$33 * (C860 * Baseline!B$59*Baseline!B$59/Baseline!B$75 + Baseline!B$46 * Baseline!B$69*Baseline!B$69/Baseline!B$76 + Baseline!B$47 * Baseline!B$57*Baseline!B$57/Baseline!B$77 + Baseline!B$58*Baseline!B$58/Baseline!B$78)</f>
        <v>0.000002116574487</v>
      </c>
      <c r="K860" s="84">
        <f>Baseline!B$33 * (C860 * Baseline!B$59*Baseline!B$60/Baseline!B$75 + Baseline!B$46 * Baseline!B$69*Baseline!B$61/Baseline!B$76 + Baseline!B$47 * Baseline!B$57*Baseline!B$70/Baseline!B$77 + Baseline!B$58*Baseline!B$62/Baseline!B$78)</f>
        <v>0.0000000164899206</v>
      </c>
      <c r="L860" s="85">
        <f>Baseline!B$33 * (C860 * Baseline!B$59*Baseline!B$63/Baseline!B$75 + Baseline!B$46 * Baseline!B$69*Baseline!B$64/Baseline!B$76 + Baseline!B$47 * Baseline!B$57*Baseline!B$65/Baseline!B$77 + Baseline!B$58*Baseline!B$71/Baseline!B$78)</f>
        <v>0.00000001707280383</v>
      </c>
      <c r="M860" s="84">
        <f>Baseline!B$33 * (C860 * Baseline!B$60*Baseline!B$68/Baseline!B$75 + Baseline!B$46 * Baseline!B$61*Baseline!B$54/Baseline!B$76 + Baseline!B$47 * Baseline!B$70*Baseline!B$55/Baseline!B$77 + Baseline!B$62*Baseline!B$56/Baseline!B$78)</f>
        <v>0.0000002012421595</v>
      </c>
      <c r="N860" s="85">
        <f>Baseline!B$33 * (C860 * Baseline!B$60*Baseline!B$59/Baseline!B$75 + Baseline!B$46 * Baseline!B$61*Baseline!B$69/Baseline!B$76 + Baseline!B$47 * Baseline!B$70*Baseline!B$57/Baseline!B$77 + Baseline!B$62*Baseline!B$58/Baseline!B$78)</f>
        <v>0.0000000164899206</v>
      </c>
      <c r="O860" s="85">
        <f>Baseline!B$33 * (C860 * Baseline!B$60*Baseline!B$60/Baseline!B$75 + Baseline!B$46 * Baseline!B$61*Baseline!B$61/Baseline!B$76 + Baseline!B$47 * Baseline!B$70*Baseline!B$70/Baseline!B$77 + Baseline!B$62*Baseline!B$62/Baseline!B$78)</f>
        <v>0.000001589267857</v>
      </c>
      <c r="P860" s="84">
        <f>Baseline!B$33 * (C860 * Baseline!B$60*Baseline!B$63/Baseline!B$75 + Baseline!B$46 * Baseline!B$61*Baseline!B$64/Baseline!B$76 + Baseline!B$47 * Baseline!B$70*Baseline!B$65/Baseline!B$77 + Baseline!B$62*Baseline!B$71/Baseline!B$78)</f>
        <v>0.000000001956425209</v>
      </c>
      <c r="Q860" s="84">
        <f>Baseline!B$33 * (C860 * Baseline!B$63*Baseline!B$68/Baseline!B$75 + Baseline!B$46 * Baseline!B$64*Baseline!B$54/Baseline!B$76 + Baseline!B$47 * Baseline!B$65*Baseline!B$55/Baseline!B$77 + Baseline!B$71*Baseline!B$56/Baseline!B$78)</f>
        <v>0.000000003771312315</v>
      </c>
      <c r="R860" s="84">
        <f>Baseline!B$33 * (C860 * Baseline!B$63*Baseline!B$59/Baseline!B$75 + Baseline!B$46 * Baseline!B$64*Baseline!B$69/Baseline!B$76 + Baseline!B$47 * Baseline!B$65*Baseline!B$57/Baseline!B$77 + Baseline!B$71*Baseline!B$58/Baseline!B$78)</f>
        <v>0.00000001707280383</v>
      </c>
      <c r="S860" s="84">
        <f>Baseline!B$33 * (C860 * Baseline!B$63*Baseline!B$60/Baseline!B$75 + Baseline!B$46 * Baseline!B$64*Baseline!B$61/Baseline!B$76 + Baseline!B$47 * Baseline!B$65*Baseline!B$70/Baseline!B$77 + Baseline!B$71*Baseline!B$62/Baseline!B$78)</f>
        <v>0.000000001956425209</v>
      </c>
      <c r="T860" s="84">
        <f>Baseline!B$33 * (C860 * Baseline!B$63*Baseline!B$63/Baseline!B$75 + Baseline!B$46 * Baseline!B$64*Baseline!B$64/Baseline!B$76 + Baseline!B$47 * Baseline!B$65*Baseline!B$65/Baseline!B$77 + Baseline!B$71*Baseline!B$71/Baseline!B$78)</f>
        <v>0.00000009856722056</v>
      </c>
      <c r="U860" s="83"/>
      <c r="V860" s="84">
        <f>E860 * ( Baseline!B$89 * Baseline!B$7 )</f>
        <v>0.2076805521</v>
      </c>
      <c r="W860" s="84">
        <f>F860 * ( Baseline!D$89 * Baseline!B$11 )</f>
        <v>0.004416094032</v>
      </c>
      <c r="X860" s="84">
        <f>G860 * ( Baseline!F$89 * Baseline!B$16 )</f>
        <v>0.006990100109</v>
      </c>
      <c r="Y860" s="84">
        <f>H860 * ( Baseline!H$89 * Baseline!B$18 )</f>
        <v>0.001326270477</v>
      </c>
      <c r="Z860" s="86">
        <f t="shared" si="1"/>
        <v>0.2204130167</v>
      </c>
      <c r="AA860" s="84">
        <f>I860 * ( Baseline!B$89 * Baseline!B$7 )</f>
        <v>0.002484720798</v>
      </c>
      <c r="AB860" s="85">
        <f>J860 * ( Baseline!D$89 * Baseline!B$11 )</f>
        <v>0.0390435938</v>
      </c>
      <c r="AC860" s="85">
        <f>K860 * ( Baseline!F$89 * Baseline!B$16 )</f>
        <v>0.0005727735981</v>
      </c>
      <c r="AD860" s="85">
        <f>L860 * ( Baseline!F$89 * Baseline!B$16 )</f>
        <v>0.0005930199131</v>
      </c>
      <c r="AE860" s="86">
        <f t="shared" si="2"/>
        <v>0.04269410811</v>
      </c>
      <c r="AF860" s="86">
        <f>M860 * ( Baseline!B$89 * Baseline!B$7 )</f>
        <v>0.002088692374</v>
      </c>
      <c r="AG860" s="86">
        <f>N860 * ( Baseline!D$89 * Baseline!B$11 )</f>
        <v>0.0003041828982</v>
      </c>
      <c r="AH860" s="86">
        <f>O860 * ( Baseline!F$89 * Baseline!B$16 )</f>
        <v>0.05520285337</v>
      </c>
      <c r="AI860" s="86">
        <f>P860 * ( Baseline!H$89 * Baseline!B$18 )</f>
        <v>0.0006880228361</v>
      </c>
      <c r="AJ860" s="86">
        <f t="shared" si="3"/>
        <v>0.05828375148</v>
      </c>
      <c r="AK860" s="86">
        <f>Q860 * ( Baseline!B$89 * Baseline!B$7 )</f>
        <v>0.00003914245052</v>
      </c>
      <c r="AL860" s="86">
        <f>R860 * ( Baseline!D$89 * Baseline!B$11 )</f>
        <v>0.0003149351096</v>
      </c>
      <c r="AM860" s="86">
        <f>S860 * ( Baseline!F$89 * Baseline!B$16 )</f>
        <v>0.00006795597951</v>
      </c>
      <c r="AN860" s="86">
        <f>T860 * ( Baseline!H$89 * Baseline!B$18 )</f>
        <v>0.03466347617</v>
      </c>
      <c r="AO860" s="86">
        <f t="shared" si="4"/>
        <v>0.03508550971</v>
      </c>
      <c r="AP860" s="62"/>
      <c r="AQ860" s="86">
        <f>V860 * ( (1-Baseline!B$90-Baseline!B$89) + (1-B860)*Baseline!B$90 )</f>
        <v>0.175057533</v>
      </c>
      <c r="AR860" s="86">
        <f>W860 * ( (1-Baseline!B$90-Baseline!B$89) + (1-B860)*Baseline!B$90 )</f>
        <v>0.003722402117</v>
      </c>
      <c r="AS860" s="86">
        <f>X860 * ( (1-Baseline!B$90-Baseline!B$89) + (1-B860)*Baseline!B$90 )</f>
        <v>0.005892076404</v>
      </c>
      <c r="AT860" s="86">
        <f>Y860 * ( (1-Baseline!B$90-Baseline!B$89) + (1-B860)*Baseline!B$90 )</f>
        <v>0.001117936347</v>
      </c>
      <c r="AU860" s="86">
        <f t="shared" si="5"/>
        <v>0.1857899479</v>
      </c>
      <c r="AV860" s="86">
        <f>AA860 * ( (1-Baseline!D$90-Baseline!D$89) + (1-B860)*Baseline!D$90 )</f>
        <v>0.002293645022</v>
      </c>
      <c r="AW860" s="86">
        <f>AB860 * ( (1-Baseline!D$90-Baseline!D$89) + (1-B860)*Baseline!D$90 )</f>
        <v>0.0360411297</v>
      </c>
      <c r="AX860" s="86">
        <f>AC860 * ( (1-Baseline!D$90-Baseline!D$89) + (1-B860)*Baseline!D$90 )</f>
        <v>0.0005287271361</v>
      </c>
      <c r="AY860" s="86">
        <f>AD860 * ( (1-Baseline!D$90-Baseline!D$89) + (1-B860)*Baseline!D$90 )</f>
        <v>0.0005474165034</v>
      </c>
      <c r="AZ860" s="86">
        <f t="shared" si="6"/>
        <v>0.03941091836</v>
      </c>
      <c r="BA860" s="86">
        <f>AF860 * ( (1-Baseline!F$90-Baseline!F$89) + (1-Baseline!B$36)*Baseline!F$90 )</f>
        <v>0.00150308987</v>
      </c>
      <c r="BB860" s="86">
        <f>AG860 * ( (1-Baseline!F$90-Baseline!F$89) + (1-Baseline!B$36)*Baseline!F$90 )</f>
        <v>0.0002188997474</v>
      </c>
      <c r="BC860" s="86">
        <f>AH860 * ( (1-Baseline!F$90-Baseline!F$89) + (1-Baseline!B$36)*Baseline!F$90 )</f>
        <v>0.03972573978</v>
      </c>
      <c r="BD860" s="86">
        <f>AI860 * ( (1-Baseline!F$90-Baseline!F$89) + (1-Baseline!B$36)*Baseline!F$90 )</f>
        <v>0.0004951232496</v>
      </c>
      <c r="BE860" s="86">
        <f t="shared" si="7"/>
        <v>0.04194285264</v>
      </c>
      <c r="BF860" s="86">
        <f>AK860 * ( (1-Baseline!H$90-Baseline!H$89) + (1-Baseline!B$36)*Baseline!H$90 )</f>
        <v>0.0000310133464</v>
      </c>
      <c r="BG860" s="86">
        <f>AL860 * ( (1-Baseline!H$90-Baseline!H$89) + (1-Baseline!B$36)*Baseline!H$90 )</f>
        <v>0.000249529386</v>
      </c>
      <c r="BH860" s="86">
        <f>AM860 * ( (1-Baseline!H$90-Baseline!H$89) + (1-Baseline!B$36)*Baseline!H$90 )</f>
        <v>0.00005384288169</v>
      </c>
      <c r="BI860" s="86">
        <f>AN860 * ( (1-Baseline!H$90-Baseline!H$89) + (1-Baseline!B$36)*Baseline!H$90 )</f>
        <v>0.02746456544</v>
      </c>
      <c r="BJ860" s="86">
        <f t="shared" si="8"/>
        <v>0.02779895106</v>
      </c>
      <c r="BK860" s="62"/>
      <c r="BL860" s="86">
        <f t="shared" si="19"/>
        <v>0.9422336085</v>
      </c>
      <c r="BM860" s="86">
        <f t="shared" si="20"/>
        <v>0.020035541</v>
      </c>
      <c r="BN860" s="86">
        <f t="shared" si="21"/>
        <v>0.03171364475</v>
      </c>
      <c r="BO860" s="86">
        <f t="shared" si="22"/>
        <v>0.006017205774</v>
      </c>
      <c r="BP860" s="86">
        <f t="shared" si="9"/>
        <v>1</v>
      </c>
      <c r="BQ860" s="86">
        <f t="shared" si="23"/>
        <v>0.05819821301</v>
      </c>
      <c r="BR860" s="86">
        <f t="shared" si="24"/>
        <v>0.9144960635</v>
      </c>
      <c r="BS860" s="86">
        <f t="shared" si="25"/>
        <v>0.01341575274</v>
      </c>
      <c r="BT860" s="86">
        <f t="shared" si="26"/>
        <v>0.01388997075</v>
      </c>
      <c r="BU860" s="86">
        <f t="shared" si="10"/>
        <v>1</v>
      </c>
      <c r="BV860" s="86">
        <f t="shared" si="27"/>
        <v>0.03583661519</v>
      </c>
      <c r="BW860" s="86">
        <f t="shared" si="28"/>
        <v>0.005218999987</v>
      </c>
      <c r="BX860" s="86">
        <f t="shared" si="29"/>
        <v>0.9471396739</v>
      </c>
      <c r="BY860" s="86">
        <f t="shared" si="30"/>
        <v>0.0118047109</v>
      </c>
      <c r="BZ860" s="86">
        <f t="shared" si="11"/>
        <v>1</v>
      </c>
      <c r="CA860" s="86">
        <f t="shared" si="31"/>
        <v>0.001115630095</v>
      </c>
      <c r="CB860" s="86">
        <f t="shared" si="32"/>
        <v>0.008976215883</v>
      </c>
      <c r="CC860" s="86">
        <f t="shared" si="33"/>
        <v>0.001936867387</v>
      </c>
      <c r="CD860" s="86">
        <f t="shared" si="34"/>
        <v>0.9879712866</v>
      </c>
      <c r="CE860" s="86">
        <f t="shared" si="12"/>
        <v>1</v>
      </c>
      <c r="CF860" s="62"/>
      <c r="CG860" s="86">
        <f t="shared" si="35"/>
        <v>0.9422336085</v>
      </c>
      <c r="CH860" s="86">
        <f t="shared" si="36"/>
        <v>0.020035541</v>
      </c>
      <c r="CI860" s="86">
        <f t="shared" si="37"/>
        <v>0.03171364475</v>
      </c>
      <c r="CJ860" s="86">
        <f t="shared" si="38"/>
        <v>0.006017205774</v>
      </c>
      <c r="CK860" s="86">
        <f t="shared" si="13"/>
        <v>1</v>
      </c>
      <c r="CL860" s="86">
        <f t="shared" si="39"/>
        <v>0.05819821301</v>
      </c>
      <c r="CM860" s="86">
        <f t="shared" si="40"/>
        <v>0.9144960635</v>
      </c>
      <c r="CN860" s="86">
        <f t="shared" si="41"/>
        <v>0.01341575274</v>
      </c>
      <c r="CO860" s="86">
        <f t="shared" si="42"/>
        <v>0.01388997075</v>
      </c>
      <c r="CP860" s="86">
        <f t="shared" si="14"/>
        <v>1</v>
      </c>
      <c r="CQ860" s="86">
        <f t="shared" si="43"/>
        <v>0.03583661519</v>
      </c>
      <c r="CR860" s="86">
        <f t="shared" si="44"/>
        <v>0.005218999987</v>
      </c>
      <c r="CS860" s="86">
        <f t="shared" si="45"/>
        <v>0.9471396739</v>
      </c>
      <c r="CT860" s="86">
        <f t="shared" si="46"/>
        <v>0.0118047109</v>
      </c>
      <c r="CU860" s="86">
        <f t="shared" si="15"/>
        <v>1</v>
      </c>
      <c r="CV860" s="86">
        <f t="shared" si="47"/>
        <v>0.001115630095</v>
      </c>
      <c r="CW860" s="86">
        <f t="shared" si="48"/>
        <v>0.008976215883</v>
      </c>
      <c r="CX860" s="86">
        <f t="shared" si="49"/>
        <v>0.001936867387</v>
      </c>
      <c r="CY860" s="86">
        <f t="shared" si="50"/>
        <v>0.9879712866</v>
      </c>
      <c r="CZ860" s="86">
        <f t="shared" si="16"/>
        <v>1</v>
      </c>
      <c r="DA860" s="62"/>
      <c r="DB860" s="86">
        <f>(AQ860*Baseline!B$7 + AV860*Baseline!B$11 + BA860*Baseline!B$16 + BF860*Baseline!B$18)</f>
        <v>96277.5122</v>
      </c>
      <c r="DC860" s="86">
        <f>(AR860*Baseline!B$7 + AW860*Baseline!B$11 + BB860*Baseline!B$16 + BG860*Baseline!B$18)</f>
        <v>91257.02384</v>
      </c>
      <c r="DD860" s="86">
        <f>(AS860*Baseline!B$7 + AX860*Baseline!B$11 + BC860*Baseline!B$16 + BH860*Baseline!B$18)</f>
        <v>139545.8266</v>
      </c>
      <c r="DE860" s="86">
        <f>(AT860*Baseline!B$7 + AY860*Baseline!B$11 + BD860*Baseline!B$16 + BI860*Baseline!B$18)</f>
        <v>1260999.783</v>
      </c>
      <c r="DF860" s="86">
        <f t="shared" si="17"/>
        <v>1588080.146</v>
      </c>
      <c r="DG860" s="62"/>
      <c r="DH860" s="86">
        <f t="shared" si="51"/>
        <v>0.06062509657</v>
      </c>
      <c r="DI860" s="86">
        <f t="shared" si="52"/>
        <v>0.05746373953</v>
      </c>
      <c r="DJ860" s="86">
        <f t="shared" si="53"/>
        <v>0.08787077086</v>
      </c>
      <c r="DK860" s="86">
        <f t="shared" si="54"/>
        <v>0.794040393</v>
      </c>
      <c r="DL860" s="86">
        <f t="shared" si="18"/>
        <v>1</v>
      </c>
      <c r="DM860" s="62"/>
      <c r="DN860" s="86">
        <f>DH860 / (Baseline!B$7/Baseline!B$17)</f>
        <v>6.471330309</v>
      </c>
      <c r="DO860" s="86">
        <f>DI860 / (Baseline!B$11/Baseline!B$17)</f>
        <v>1.387202176</v>
      </c>
      <c r="DP860" s="86">
        <f>DJ860 / (Baseline!B$16/Baseline!B$17)</f>
        <v>1.357868961</v>
      </c>
      <c r="DQ860" s="86">
        <f>DK860 / (Baseline!B$18/Baseline!B$17)</f>
        <v>0.8977327639</v>
      </c>
      <c r="DR860" s="62"/>
      <c r="DS860" s="86">
        <f>DH860 / Baseline!H$117</f>
        <v>2.425435128</v>
      </c>
      <c r="DT860" s="86">
        <f>DI860 / Baseline!H$118</f>
        <v>1.293511778</v>
      </c>
      <c r="DU860" s="86">
        <f>DJ860 / Baseline!H$119</f>
        <v>1.050443605</v>
      </c>
      <c r="DV860" s="86">
        <f>DK860 / Baseline!H$120</f>
        <v>0.9375527772</v>
      </c>
      <c r="DW860" s="87"/>
      <c r="DX860" s="86">
        <f>(AU860*Baseline!B$34)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0.04039802343</v>
      </c>
      <c r="DY860" s="86">
        <f>(AZ860*Baseline!B$34) + (Baseline!D$90*(1-Baseline!D$91)*Baseline!B$35) + (Baseline!D$90*Baseline!D$91*((1-Baseline!D$92)*Baseline!B$40 + Baseline!D$92*Baseline!B$41))</f>
        <v>0.01232520575</v>
      </c>
      <c r="DZ860" s="86">
        <f>(BE860*Baseline!B$34) + (Baseline!F$90*(1-Baseline!F$91)*Baseline!B$35) + (Baseline!F$90*Baseline!F$91*((1-Baseline!F$92)*Baseline!B$40 + Baseline!F$92*Baseline!B$41))</f>
        <v>0.0140220679</v>
      </c>
      <c r="EA860" s="86">
        <f>(BJ860*Baseline!B$34) + (Baseline!H$90*(1-Baseline!H$91)*Baseline!B$35) + (Baseline!H$90*Baseline!H$91*((1-Baseline!H$92)*Baseline!B$40 + Baseline!H$92*Baseline!B$41))</f>
        <v>0.009314842658</v>
      </c>
      <c r="EB860" s="86">
        <f>( DX860*Baseline!B$7 + DY860*Baseline!B$11 + DZ860*Baseline!B$16 + EA860*Baseline!B$18 ) / Baseline!B$17</f>
        <v>0.01003535501</v>
      </c>
    </row>
    <row r="861">
      <c r="A861" s="73" t="s">
        <v>1037</v>
      </c>
      <c r="B861" s="85">
        <f>MIN( MAX( NORMINV( MCrands!B861, (B$5+B$4)/2, (B$5-B$4)/3.29 ), 0 ), 1 )</f>
        <v>0.4370749841</v>
      </c>
      <c r="C861" s="85">
        <f>MAX( NORMINV( MCrands!C861, (C$5+C$4)/2, (C$5-C$4)/3.29 ), 0 )</f>
        <v>2.802656158</v>
      </c>
      <c r="D861" s="83"/>
      <c r="E861" s="84">
        <f>Baseline!B$33 * (C861 * Baseline!B$68*Baseline!B$68/Baseline!B$75 + Baseline!B$46 * Baseline!B$54*Baseline!B$54/Baseline!B$76 + Baseline!B$47 * Baseline!B$55*Baseline!B$55/Baseline!B$77 + Baseline!B$56*Baseline!B$56/Baseline!B$78)</f>
        <v>0.00001989236395</v>
      </c>
      <c r="F861" s="84">
        <f>Baseline!B$33 * (C861 * Baseline!B$68*Baseline!B$59/Baseline!B$75 + Baseline!B$46 * Baseline!B$54*Baseline!B$69/Baseline!B$76 + Baseline!B$47 * Baseline!B$55*Baseline!B$57/Baseline!B$77 + Baseline!B$56*Baseline!B$58/Baseline!B$78)</f>
        <v>0.0000002393803381</v>
      </c>
      <c r="G861" s="85">
        <f>Baseline!B$33 * (C861 * Baseline!B$68*Baseline!B$60/Baseline!B$75 + Baseline!B$46 * Baseline!B$54*Baseline!B$61/Baseline!B$76 + Baseline!B$47 * Baseline!B$55*Baseline!B$70/Baseline!B$77 + Baseline!B$56*Baseline!B$62/Baseline!B$78)</f>
        <v>0.0000002011966193</v>
      </c>
      <c r="H861" s="84">
        <f>Baseline!B$33 * (C861 * Baseline!B$68*Baseline!B$63/Baseline!B$75 + Baseline!B$46 * Baseline!B$54*Baseline!B$64/Baseline!B$76 + Baseline!B$47 * Baseline!B$55*Baseline!B$65/Baseline!B$77 + Baseline!B$56*Baseline!B$71/Baseline!B$78)</f>
        <v>0.000000003766758288</v>
      </c>
      <c r="I861" s="84">
        <f>Baseline!B$33 * (C861 * Baseline!B$59*Baseline!B$68/Baseline!B$75 + Baseline!B$46 * Baseline!B$69*Baseline!B$54/Baseline!B$76 + Baseline!B$47 * Baseline!B$57*Baseline!B$55/Baseline!B$77 + Baseline!B$58*Baseline!B$56/Baseline!B$78)</f>
        <v>0.0000002393803381</v>
      </c>
      <c r="J861" s="85">
        <f>Baseline!B$33 * (C861 * Baseline!B$59*Baseline!B$59/Baseline!B$75 + Baseline!B$46 * Baseline!B$69*Baseline!B$69/Baseline!B$76 + Baseline!B$47 * Baseline!B$57*Baseline!B$57/Baseline!B$77 + Baseline!B$58*Baseline!B$58/Baseline!B$78)</f>
        <v>0.000002116574484</v>
      </c>
      <c r="K861" s="84">
        <f>Baseline!B$33 * (C861 * Baseline!B$59*Baseline!B$60/Baseline!B$75 + Baseline!B$46 * Baseline!B$69*Baseline!B$61/Baseline!B$76 + Baseline!B$47 * Baseline!B$57*Baseline!B$70/Baseline!B$77 + Baseline!B$58*Baseline!B$62/Baseline!B$78)</f>
        <v>0.00000001648991341</v>
      </c>
      <c r="L861" s="85">
        <f>Baseline!B$33 * (C861 * Baseline!B$59*Baseline!B$63/Baseline!B$75 + Baseline!B$46 * Baseline!B$69*Baseline!B$64/Baseline!B$76 + Baseline!B$47 * Baseline!B$57*Baseline!B$65/Baseline!B$77 + Baseline!B$58*Baseline!B$71/Baseline!B$78)</f>
        <v>0.00000001707280312</v>
      </c>
      <c r="M861" s="84">
        <f>Baseline!B$33 * (C861 * Baseline!B$60*Baseline!B$68/Baseline!B$75 + Baseline!B$46 * Baseline!B$61*Baseline!B$54/Baseline!B$76 + Baseline!B$47 * Baseline!B$70*Baseline!B$55/Baseline!B$77 + Baseline!B$62*Baseline!B$56/Baseline!B$78)</f>
        <v>0.0000002011966193</v>
      </c>
      <c r="N861" s="85">
        <f>Baseline!B$33 * (C861 * Baseline!B$60*Baseline!B$59/Baseline!B$75 + Baseline!B$46 * Baseline!B$61*Baseline!B$69/Baseline!B$76 + Baseline!B$47 * Baseline!B$70*Baseline!B$57/Baseline!B$77 + Baseline!B$62*Baseline!B$58/Baseline!B$78)</f>
        <v>0.00000001648991341</v>
      </c>
      <c r="O861" s="85">
        <f>Baseline!B$33 * (C861 * Baseline!B$60*Baseline!B$60/Baseline!B$75 + Baseline!B$46 * Baseline!B$61*Baseline!B$61/Baseline!B$76 + Baseline!B$47 * Baseline!B$70*Baseline!B$70/Baseline!B$77 + Baseline!B$62*Baseline!B$62/Baseline!B$78)</f>
        <v>0.00000158926784</v>
      </c>
      <c r="P861" s="84">
        <f>Baseline!B$33 * (C861 * Baseline!B$60*Baseline!B$63/Baseline!B$75 + Baseline!B$46 * Baseline!B$61*Baseline!B$64/Baseline!B$76 + Baseline!B$47 * Baseline!B$70*Baseline!B$65/Baseline!B$77 + Baseline!B$62*Baseline!B$71/Baseline!B$78)</f>
        <v>0.000000001956423442</v>
      </c>
      <c r="Q861" s="84">
        <f>Baseline!B$33 * (C861 * Baseline!B$63*Baseline!B$68/Baseline!B$75 + Baseline!B$46 * Baseline!B$64*Baseline!B$54/Baseline!B$76 + Baseline!B$47 * Baseline!B$65*Baseline!B$55/Baseline!B$77 + Baseline!B$71*Baseline!B$56/Baseline!B$78)</f>
        <v>0.000000003766758288</v>
      </c>
      <c r="R861" s="84">
        <f>Baseline!B$33 * (C861 * Baseline!B$63*Baseline!B$59/Baseline!B$75 + Baseline!B$46 * Baseline!B$64*Baseline!B$69/Baseline!B$76 + Baseline!B$47 * Baseline!B$65*Baseline!B$57/Baseline!B$77 + Baseline!B$71*Baseline!B$58/Baseline!B$78)</f>
        <v>0.00000001707280312</v>
      </c>
      <c r="S861" s="84">
        <f>Baseline!B$33 * (C861 * Baseline!B$63*Baseline!B$60/Baseline!B$75 + Baseline!B$46 * Baseline!B$64*Baseline!B$61/Baseline!B$76 + Baseline!B$47 * Baseline!B$65*Baseline!B$70/Baseline!B$77 + Baseline!B$71*Baseline!B$62/Baseline!B$78)</f>
        <v>0.000000001956423442</v>
      </c>
      <c r="T861" s="84">
        <f>Baseline!B$33 * (C861 * Baseline!B$63*Baseline!B$63/Baseline!B$75 + Baseline!B$46 * Baseline!B$64*Baseline!B$64/Baseline!B$76 + Baseline!B$47 * Baseline!B$65*Baseline!B$65/Baseline!B$77 + Baseline!B$71*Baseline!B$71/Baseline!B$78)</f>
        <v>0.00000009856722038</v>
      </c>
      <c r="U861" s="83"/>
      <c r="V861" s="84">
        <f>E861 * ( Baseline!B$89 * Baseline!B$7 )</f>
        <v>0.2064628455</v>
      </c>
      <c r="W861" s="84">
        <f>F861 * ( Baseline!D$89 * Baseline!B$11 )</f>
        <v>0.004415752312</v>
      </c>
      <c r="X861" s="84">
        <f>G861 * ( Baseline!F$89 * Baseline!B$16 )</f>
        <v>0.006988518279</v>
      </c>
      <c r="Y861" s="84">
        <f>H861 * ( Baseline!H$89 * Baseline!B$18 )</f>
        <v>0.001324668946</v>
      </c>
      <c r="Z861" s="86">
        <f t="shared" si="1"/>
        <v>0.219191785</v>
      </c>
      <c r="AA861" s="84">
        <f>I861 * ( Baseline!B$89 * Baseline!B$7 )</f>
        <v>0.002484528529</v>
      </c>
      <c r="AB861" s="85">
        <f>J861 * ( Baseline!D$89 * Baseline!B$11 )</f>
        <v>0.03904359375</v>
      </c>
      <c r="AC861" s="85">
        <f>K861 * ( Baseline!F$89 * Baseline!B$16 )</f>
        <v>0.0005727733483</v>
      </c>
      <c r="AD861" s="85">
        <f>L861 * ( Baseline!F$89 * Baseline!B$16 )</f>
        <v>0.0005930198881</v>
      </c>
      <c r="AE861" s="86">
        <f t="shared" si="2"/>
        <v>0.04269391552</v>
      </c>
      <c r="AF861" s="86">
        <f>M861 * ( Baseline!B$89 * Baseline!B$7 )</f>
        <v>0.002088219711</v>
      </c>
      <c r="AG861" s="86">
        <f>N861 * ( Baseline!D$89 * Baseline!B$11 )</f>
        <v>0.0003041827656</v>
      </c>
      <c r="AH861" s="86">
        <f>O861 * ( Baseline!F$89 * Baseline!B$16 )</f>
        <v>0.05520285275</v>
      </c>
      <c r="AI861" s="86">
        <f>P861 * ( Baseline!H$89 * Baseline!B$18 )</f>
        <v>0.0006880222144</v>
      </c>
      <c r="AJ861" s="86">
        <f t="shared" si="3"/>
        <v>0.05828327745</v>
      </c>
      <c r="AK861" s="86">
        <f>Q861 * ( Baseline!B$89 * Baseline!B$7 )</f>
        <v>0.00003909518428</v>
      </c>
      <c r="AL861" s="86">
        <f>R861 * ( Baseline!D$89 * Baseline!B$11 )</f>
        <v>0.0003149350963</v>
      </c>
      <c r="AM861" s="86">
        <f>S861 * ( Baseline!F$89 * Baseline!B$16 )</f>
        <v>0.00006795591811</v>
      </c>
      <c r="AN861" s="86">
        <f>T861 * ( Baseline!H$89 * Baseline!B$18 )</f>
        <v>0.03466347611</v>
      </c>
      <c r="AO861" s="86">
        <f t="shared" si="4"/>
        <v>0.03508546231</v>
      </c>
      <c r="AP861" s="62"/>
      <c r="AQ861" s="86">
        <f>V861 * ( (1-Baseline!B$90-Baseline!B$89) + (1-B861)*Baseline!B$90 )</f>
        <v>0.1217311676</v>
      </c>
      <c r="AR861" s="86">
        <f>W861 * ( (1-Baseline!B$90-Baseline!B$89) + (1-B861)*Baseline!B$90 )</f>
        <v>0.002603541977</v>
      </c>
      <c r="AS861" s="86">
        <f>X861 * ( (1-Baseline!B$90-Baseline!B$89) + (1-B861)*Baseline!B$90 )</f>
        <v>0.004120453189</v>
      </c>
      <c r="AT861" s="86">
        <f>Y861 * ( (1-Baseline!B$90-Baseline!B$89) + (1-B861)*Baseline!B$90 )</f>
        <v>0.0007810291346</v>
      </c>
      <c r="AU861" s="86">
        <f t="shared" si="5"/>
        <v>0.1292361919</v>
      </c>
      <c r="AV861" s="86">
        <f>AA861 * ( (1-Baseline!D$90-Baseline!D$89) + (1-B861)*Baseline!D$90 )</f>
        <v>0.001976663089</v>
      </c>
      <c r="AW861" s="86">
        <f>AB861 * ( (1-Baseline!D$90-Baseline!D$89) + (1-B861)*Baseline!D$90 )</f>
        <v>0.03106264618</v>
      </c>
      <c r="AX861" s="86">
        <f>AC861 * ( (1-Baseline!D$90-Baseline!D$89) + (1-B861)*Baseline!D$90 )</f>
        <v>0.0004556920649</v>
      </c>
      <c r="AY861" s="86">
        <f>AD861 * ( (1-Baseline!D$90-Baseline!D$89) + (1-B861)*Baseline!D$90 )</f>
        <v>0.0004717999854</v>
      </c>
      <c r="AZ861" s="86">
        <f t="shared" si="6"/>
        <v>0.03396680132</v>
      </c>
      <c r="BA861" s="86">
        <f>AF861 * ( (1-Baseline!F$90-Baseline!F$89) + (1-Baseline!B$36)*Baseline!F$90 )</f>
        <v>0.001502749727</v>
      </c>
      <c r="BB861" s="86">
        <f>AG861 * ( (1-Baseline!F$90-Baseline!F$89) + (1-Baseline!B$36)*Baseline!F$90 )</f>
        <v>0.000218899652</v>
      </c>
      <c r="BC861" s="86">
        <f>AH861 * ( (1-Baseline!F$90-Baseline!F$89) + (1-Baseline!B$36)*Baseline!F$90 )</f>
        <v>0.03972573933</v>
      </c>
      <c r="BD861" s="86">
        <f>AI861 * ( (1-Baseline!F$90-Baseline!F$89) + (1-Baseline!B$36)*Baseline!F$90 )</f>
        <v>0.0004951228022</v>
      </c>
      <c r="BE861" s="86">
        <f t="shared" si="7"/>
        <v>0.04194251151</v>
      </c>
      <c r="BF861" s="86">
        <f>AK861 * ( (1-Baseline!H$90-Baseline!H$89) + (1-Baseline!B$36)*Baseline!H$90 )</f>
        <v>0.00003097589641</v>
      </c>
      <c r="BG861" s="86">
        <f>AL861 * ( (1-Baseline!H$90-Baseline!H$89) + (1-Baseline!B$36)*Baseline!H$90 )</f>
        <v>0.0002495293755</v>
      </c>
      <c r="BH861" s="86">
        <f>AM861 * ( (1-Baseline!H$90-Baseline!H$89) + (1-Baseline!B$36)*Baseline!H$90 )</f>
        <v>0.00005384283304</v>
      </c>
      <c r="BI861" s="86">
        <f>AN861 * ( (1-Baseline!H$90-Baseline!H$89) + (1-Baseline!B$36)*Baseline!H$90 )</f>
        <v>0.02746456539</v>
      </c>
      <c r="BJ861" s="86">
        <f t="shared" si="8"/>
        <v>0.0277989135</v>
      </c>
      <c r="BK861" s="62"/>
      <c r="BL861" s="86">
        <f t="shared" si="19"/>
        <v>0.941927844</v>
      </c>
      <c r="BM861" s="86">
        <f t="shared" si="20"/>
        <v>0.02014561044</v>
      </c>
      <c r="BN861" s="86">
        <f t="shared" si="21"/>
        <v>0.03188312134</v>
      </c>
      <c r="BO861" s="86">
        <f t="shared" si="22"/>
        <v>0.006043424238</v>
      </c>
      <c r="BP861" s="86">
        <f t="shared" si="9"/>
        <v>1</v>
      </c>
      <c r="BQ861" s="86">
        <f t="shared" si="23"/>
        <v>0.05819397212</v>
      </c>
      <c r="BR861" s="86">
        <f t="shared" si="24"/>
        <v>0.9145001876</v>
      </c>
      <c r="BS861" s="86">
        <f t="shared" si="25"/>
        <v>0.01341580741</v>
      </c>
      <c r="BT861" s="86">
        <f t="shared" si="26"/>
        <v>0.01389003283</v>
      </c>
      <c r="BU861" s="86">
        <f t="shared" si="10"/>
        <v>1</v>
      </c>
      <c r="BV861" s="86">
        <f t="shared" si="27"/>
        <v>0.03582879692</v>
      </c>
      <c r="BW861" s="86">
        <f t="shared" si="28"/>
        <v>0.005219040159</v>
      </c>
      <c r="BX861" s="86">
        <f t="shared" si="29"/>
        <v>0.9471473667</v>
      </c>
      <c r="BY861" s="86">
        <f t="shared" si="30"/>
        <v>0.01180479624</v>
      </c>
      <c r="BZ861" s="86">
        <f t="shared" si="11"/>
        <v>1</v>
      </c>
      <c r="CA861" s="86">
        <f t="shared" si="31"/>
        <v>0.001114284427</v>
      </c>
      <c r="CB861" s="86">
        <f t="shared" si="32"/>
        <v>0.008976227633</v>
      </c>
      <c r="CC861" s="86">
        <f t="shared" si="33"/>
        <v>0.001936868254</v>
      </c>
      <c r="CD861" s="86">
        <f t="shared" si="34"/>
        <v>0.9879726197</v>
      </c>
      <c r="CE861" s="86">
        <f t="shared" si="12"/>
        <v>1</v>
      </c>
      <c r="CF861" s="62"/>
      <c r="CG861" s="86">
        <f t="shared" si="35"/>
        <v>0.941927844</v>
      </c>
      <c r="CH861" s="86">
        <f t="shared" si="36"/>
        <v>0.02014561044</v>
      </c>
      <c r="CI861" s="86">
        <f t="shared" si="37"/>
        <v>0.03188312134</v>
      </c>
      <c r="CJ861" s="86">
        <f t="shared" si="38"/>
        <v>0.006043424238</v>
      </c>
      <c r="CK861" s="86">
        <f t="shared" si="13"/>
        <v>1</v>
      </c>
      <c r="CL861" s="86">
        <f t="shared" si="39"/>
        <v>0.05819397212</v>
      </c>
      <c r="CM861" s="86">
        <f t="shared" si="40"/>
        <v>0.9145001876</v>
      </c>
      <c r="CN861" s="86">
        <f t="shared" si="41"/>
        <v>0.01341580741</v>
      </c>
      <c r="CO861" s="86">
        <f t="shared" si="42"/>
        <v>0.01389003283</v>
      </c>
      <c r="CP861" s="86">
        <f t="shared" si="14"/>
        <v>1</v>
      </c>
      <c r="CQ861" s="86">
        <f t="shared" si="43"/>
        <v>0.03582879692</v>
      </c>
      <c r="CR861" s="86">
        <f t="shared" si="44"/>
        <v>0.005219040159</v>
      </c>
      <c r="CS861" s="86">
        <f t="shared" si="45"/>
        <v>0.9471473667</v>
      </c>
      <c r="CT861" s="86">
        <f t="shared" si="46"/>
        <v>0.01180479624</v>
      </c>
      <c r="CU861" s="86">
        <f t="shared" si="15"/>
        <v>1</v>
      </c>
      <c r="CV861" s="86">
        <f t="shared" si="47"/>
        <v>0.001114284427</v>
      </c>
      <c r="CW861" s="86">
        <f t="shared" si="48"/>
        <v>0.008976227633</v>
      </c>
      <c r="CX861" s="86">
        <f t="shared" si="49"/>
        <v>0.001936868254</v>
      </c>
      <c r="CY861" s="86">
        <f t="shared" si="50"/>
        <v>0.9879726197</v>
      </c>
      <c r="CZ861" s="86">
        <f t="shared" si="16"/>
        <v>1</v>
      </c>
      <c r="DA861" s="62"/>
      <c r="DB861" s="86">
        <f>(AQ861*Baseline!B$7 + AV861*Baseline!B$11 + BA861*Baseline!B$16 + BF861*Baseline!B$18)</f>
        <v>69731.58571</v>
      </c>
      <c r="DC861" s="86">
        <f>(AR861*Baseline!B$7 + AW861*Baseline!B$11 + BB861*Baseline!B$16 + BG861*Baseline!B$18)</f>
        <v>80037.74912</v>
      </c>
      <c r="DD861" s="86">
        <f>(AS861*Baseline!B$7 + AX861*Baseline!B$11 + BC861*Baseline!B$16 + BH861*Baseline!B$18)</f>
        <v>138529.958</v>
      </c>
      <c r="DE861" s="86">
        <f>(AT861*Baseline!B$7 + AY861*Baseline!B$11 + BD861*Baseline!B$16 + BI861*Baseline!B$18)</f>
        <v>1260674.216</v>
      </c>
      <c r="DF861" s="86">
        <f t="shared" si="17"/>
        <v>1548973.508</v>
      </c>
      <c r="DG861" s="62"/>
      <c r="DH861" s="86">
        <f t="shared" si="51"/>
        <v>0.04501793306</v>
      </c>
      <c r="DI861" s="86">
        <f t="shared" si="52"/>
        <v>0.05167147707</v>
      </c>
      <c r="DJ861" s="86">
        <f t="shared" si="53"/>
        <v>0.08943339393</v>
      </c>
      <c r="DK861" s="86">
        <f t="shared" si="54"/>
        <v>0.8138771959</v>
      </c>
      <c r="DL861" s="86">
        <f t="shared" si="18"/>
        <v>1</v>
      </c>
      <c r="DM861" s="62"/>
      <c r="DN861" s="86">
        <f>DH861 / (Baseline!B$7/Baseline!B$17)</f>
        <v>4.805368257</v>
      </c>
      <c r="DO861" s="86">
        <f>DI861 / (Baseline!B$11/Baseline!B$17)</f>
        <v>1.247374188</v>
      </c>
      <c r="DP861" s="86">
        <f>DJ861 / (Baseline!B$16/Baseline!B$17)</f>
        <v>1.38201621</v>
      </c>
      <c r="DQ861" s="86">
        <f>DK861 / (Baseline!B$18/Baseline!B$17)</f>
        <v>0.9201600209</v>
      </c>
      <c r="DR861" s="62"/>
      <c r="DS861" s="86">
        <f>DH861 / Baseline!H$117</f>
        <v>1.801037564</v>
      </c>
      <c r="DT861" s="86">
        <f>DI861 / Baseline!H$118</f>
        <v>1.163127648</v>
      </c>
      <c r="DU861" s="86">
        <f>DJ861 / Baseline!H$119</f>
        <v>1.069123849</v>
      </c>
      <c r="DV861" s="86">
        <f>DK861 / Baseline!H$120</f>
        <v>0.960974822</v>
      </c>
      <c r="DW861" s="87"/>
      <c r="DX861" s="86">
        <f>(AU861*Baseline!B$34)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0.03191496004</v>
      </c>
      <c r="DY861" s="86">
        <f>(AZ861*Baseline!B$34) + (Baseline!D$90*(1-Baseline!D$91)*Baseline!B$35) + (Baseline!D$90*Baseline!D$91*((1-Baseline!D$92)*Baseline!B$40 + Baseline!D$92*Baseline!B$41))</f>
        <v>0.0115085882</v>
      </c>
      <c r="DZ861" s="86">
        <f>(BE861*Baseline!B$34) + (Baseline!F$90*(1-Baseline!F$91)*Baseline!B$35) + (Baseline!F$90*Baseline!F$91*((1-Baseline!F$92)*Baseline!B$40 + Baseline!F$92*Baseline!B$41))</f>
        <v>0.01402201673</v>
      </c>
      <c r="EA861" s="86">
        <f>(BJ861*Baseline!B$34) + (Baseline!H$90*(1-Baseline!H$91)*Baseline!B$35) + (Baseline!H$90*Baseline!H$91*((1-Baseline!H$92)*Baseline!B$40 + Baseline!H$92*Baseline!B$41))</f>
        <v>0.009314837025</v>
      </c>
      <c r="EB861" s="86">
        <f>( DX861*Baseline!B$7 + DY861*Baseline!B$11 + DZ861*Baseline!B$16 + EA861*Baseline!B$18 ) / Baseline!B$17</f>
        <v>0.009922047452</v>
      </c>
    </row>
    <row r="862">
      <c r="A862" s="73" t="s">
        <v>1038</v>
      </c>
      <c r="B862" s="85">
        <f>MIN( MAX( NORMINV( MCrands!B862, (B$5+B$4)/2, (B$5-B$4)/3.29 ), 0 ), 1 )</f>
        <v>0.4473875155</v>
      </c>
      <c r="C862" s="85">
        <f>MAX( NORMINV( MCrands!C862, (C$5+C$4)/2, (C$5-C$4)/3.29 ), 0 )</f>
        <v>2.735881097</v>
      </c>
      <c r="D862" s="83"/>
      <c r="E862" s="84">
        <f>Baseline!B$33 * (C862 * Baseline!B$68*Baseline!B$68/Baseline!B$75 + Baseline!B$46 * Baseline!B$54*Baseline!B$54/Baseline!B$76 + Baseline!B$47 * Baseline!B$55*Baseline!B$55/Baseline!B$77 + Baseline!B$56*Baseline!B$56/Baseline!B$78)</f>
        <v>0.00001941959492</v>
      </c>
      <c r="F862" s="84">
        <f>Baseline!B$33 * (C862 * Baseline!B$68*Baseline!B$59/Baseline!B$75 + Baseline!B$46 * Baseline!B$54*Baseline!B$69/Baseline!B$76 + Baseline!B$47 * Baseline!B$55*Baseline!B$57/Baseline!B$77 + Baseline!B$56*Baseline!B$58/Baseline!B$78)</f>
        <v>0.0000002393056903</v>
      </c>
      <c r="G862" s="85">
        <f>Baseline!B$33 * (C862 * Baseline!B$68*Baseline!B$60/Baseline!B$75 + Baseline!B$46 * Baseline!B$54*Baseline!B$61/Baseline!B$76 + Baseline!B$47 * Baseline!B$55*Baseline!B$70/Baseline!B$77 + Baseline!B$56*Baseline!B$62/Baseline!B$78)</f>
        <v>0.0000002010131102</v>
      </c>
      <c r="H862" s="84">
        <f>Baseline!B$33 * (C862 * Baseline!B$68*Baseline!B$63/Baseline!B$75 + Baseline!B$46 * Baseline!B$54*Baseline!B$64/Baseline!B$76 + Baseline!B$47 * Baseline!B$55*Baseline!B$65/Baseline!B$77 + Baseline!B$56*Baseline!B$71/Baseline!B$78)</f>
        <v>0.000000003748407385</v>
      </c>
      <c r="I862" s="84">
        <f>Baseline!B$33 * (C862 * Baseline!B$59*Baseline!B$68/Baseline!B$75 + Baseline!B$46 * Baseline!B$69*Baseline!B$54/Baseline!B$76 + Baseline!B$47 * Baseline!B$57*Baseline!B$55/Baseline!B$77 + Baseline!B$58*Baseline!B$56/Baseline!B$78)</f>
        <v>0.0000002393056903</v>
      </c>
      <c r="J862" s="85">
        <f>Baseline!B$33 * (C862 * Baseline!B$59*Baseline!B$59/Baseline!B$75 + Baseline!B$46 * Baseline!B$69*Baseline!B$69/Baseline!B$76 + Baseline!B$47 * Baseline!B$57*Baseline!B$57/Baseline!B$77 + Baseline!B$58*Baseline!B$58/Baseline!B$78)</f>
        <v>0.000002116574472</v>
      </c>
      <c r="K862" s="84">
        <f>Baseline!B$33 * (C862 * Baseline!B$59*Baseline!B$60/Baseline!B$75 + Baseline!B$46 * Baseline!B$69*Baseline!B$61/Baseline!B$76 + Baseline!B$47 * Baseline!B$57*Baseline!B$70/Baseline!B$77 + Baseline!B$58*Baseline!B$62/Baseline!B$78)</f>
        <v>0.00000001648988443</v>
      </c>
      <c r="L862" s="85">
        <f>Baseline!B$33 * (C862 * Baseline!B$59*Baseline!B$63/Baseline!B$75 + Baseline!B$46 * Baseline!B$69*Baseline!B$64/Baseline!B$76 + Baseline!B$47 * Baseline!B$57*Baseline!B$65/Baseline!B$77 + Baseline!B$58*Baseline!B$71/Baseline!B$78)</f>
        <v>0.00000001707280022</v>
      </c>
      <c r="M862" s="84">
        <f>Baseline!B$33 * (C862 * Baseline!B$60*Baseline!B$68/Baseline!B$75 + Baseline!B$46 * Baseline!B$61*Baseline!B$54/Baseline!B$76 + Baseline!B$47 * Baseline!B$70*Baseline!B$55/Baseline!B$77 + Baseline!B$62*Baseline!B$56/Baseline!B$78)</f>
        <v>0.0000002010131102</v>
      </c>
      <c r="N862" s="85">
        <f>Baseline!B$33 * (C862 * Baseline!B$60*Baseline!B$59/Baseline!B$75 + Baseline!B$46 * Baseline!B$61*Baseline!B$69/Baseline!B$76 + Baseline!B$47 * Baseline!B$70*Baseline!B$57/Baseline!B$77 + Baseline!B$62*Baseline!B$58/Baseline!B$78)</f>
        <v>0.00000001648988443</v>
      </c>
      <c r="O862" s="85">
        <f>Baseline!B$33 * (C862 * Baseline!B$60*Baseline!B$60/Baseline!B$75 + Baseline!B$46 * Baseline!B$61*Baseline!B$61/Baseline!B$76 + Baseline!B$47 * Baseline!B$70*Baseline!B$70/Baseline!B$77 + Baseline!B$62*Baseline!B$62/Baseline!B$78)</f>
        <v>0.000001589267769</v>
      </c>
      <c r="P862" s="84">
        <f>Baseline!B$33 * (C862 * Baseline!B$60*Baseline!B$63/Baseline!B$75 + Baseline!B$46 * Baseline!B$61*Baseline!B$64/Baseline!B$76 + Baseline!B$47 * Baseline!B$70*Baseline!B$65/Baseline!B$77 + Baseline!B$62*Baseline!B$71/Baseline!B$78)</f>
        <v>0.000000001956416319</v>
      </c>
      <c r="Q862" s="84">
        <f>Baseline!B$33 * (C862 * Baseline!B$63*Baseline!B$68/Baseline!B$75 + Baseline!B$46 * Baseline!B$64*Baseline!B$54/Baseline!B$76 + Baseline!B$47 * Baseline!B$65*Baseline!B$55/Baseline!B$77 + Baseline!B$71*Baseline!B$56/Baseline!B$78)</f>
        <v>0.000000003748407385</v>
      </c>
      <c r="R862" s="84">
        <f>Baseline!B$33 * (C862 * Baseline!B$63*Baseline!B$59/Baseline!B$75 + Baseline!B$46 * Baseline!B$64*Baseline!B$69/Baseline!B$76 + Baseline!B$47 * Baseline!B$65*Baseline!B$57/Baseline!B$77 + Baseline!B$71*Baseline!B$58/Baseline!B$78)</f>
        <v>0.00000001707280022</v>
      </c>
      <c r="S862" s="84">
        <f>Baseline!B$33 * (C862 * Baseline!B$63*Baseline!B$60/Baseline!B$75 + Baseline!B$46 * Baseline!B$64*Baseline!B$61/Baseline!B$76 + Baseline!B$47 * Baseline!B$65*Baseline!B$70/Baseline!B$77 + Baseline!B$71*Baseline!B$62/Baseline!B$78)</f>
        <v>0.000000001956416319</v>
      </c>
      <c r="T862" s="84">
        <f>Baseline!B$33 * (C862 * Baseline!B$63*Baseline!B$63/Baseline!B$75 + Baseline!B$46 * Baseline!B$64*Baseline!B$64/Baseline!B$76 + Baseline!B$47 * Baseline!B$65*Baseline!B$65/Baseline!B$77 + Baseline!B$71*Baseline!B$71/Baseline!B$78)</f>
        <v>0.00000009856721967</v>
      </c>
      <c r="U862" s="83"/>
      <c r="V862" s="84">
        <f>E862 * ( Baseline!B$89 * Baseline!B$7 )</f>
        <v>0.2015559756</v>
      </c>
      <c r="W862" s="84">
        <f>F862 * ( Baseline!D$89 * Baseline!B$11 )</f>
        <v>0.004414375315</v>
      </c>
      <c r="X862" s="84">
        <f>G862 * ( Baseline!F$89 * Baseline!B$16 )</f>
        <v>0.006982144134</v>
      </c>
      <c r="Y862" s="84">
        <f>H862 * ( Baseline!H$89 * Baseline!B$18 )</f>
        <v>0.00131821542</v>
      </c>
      <c r="Z862" s="86">
        <f t="shared" si="1"/>
        <v>0.2142707105</v>
      </c>
      <c r="AA862" s="84">
        <f>I862 * ( Baseline!B$89 * Baseline!B$7 )</f>
        <v>0.00248375376</v>
      </c>
      <c r="AB862" s="85">
        <f>J862 * ( Baseline!D$89 * Baseline!B$11 )</f>
        <v>0.03904359353</v>
      </c>
      <c r="AC862" s="85">
        <f>K862 * ( Baseline!F$89 * Baseline!B$16 )</f>
        <v>0.0005727723418</v>
      </c>
      <c r="AD862" s="85">
        <f>L862 * ( Baseline!F$89 * Baseline!B$16 )</f>
        <v>0.0005930197874</v>
      </c>
      <c r="AE862" s="86">
        <f t="shared" si="2"/>
        <v>0.04269313942</v>
      </c>
      <c r="AF862" s="86">
        <f>M862 * ( Baseline!B$89 * Baseline!B$7 )</f>
        <v>0.002086315071</v>
      </c>
      <c r="AG862" s="86">
        <f>N862 * ( Baseline!D$89 * Baseline!B$11 )</f>
        <v>0.0003041822311</v>
      </c>
      <c r="AH862" s="86">
        <f>O862 * ( Baseline!F$89 * Baseline!B$16 )</f>
        <v>0.05520285028</v>
      </c>
      <c r="AI862" s="86">
        <f>P862 * ( Baseline!H$89 * Baseline!B$18 )</f>
        <v>0.0006880197094</v>
      </c>
      <c r="AJ862" s="86">
        <f t="shared" si="3"/>
        <v>0.05828136729</v>
      </c>
      <c r="AK862" s="86">
        <f>Q862 * ( Baseline!B$89 * Baseline!B$7 )</f>
        <v>0.00003890472025</v>
      </c>
      <c r="AL862" s="86">
        <f>R862 * ( Baseline!D$89 * Baseline!B$11 )</f>
        <v>0.0003149350428</v>
      </c>
      <c r="AM862" s="86">
        <f>S862 * ( Baseline!F$89 * Baseline!B$16 )</f>
        <v>0.0000679556707</v>
      </c>
      <c r="AN862" s="86">
        <f>T862 * ( Baseline!H$89 * Baseline!B$18 )</f>
        <v>0.03466347586</v>
      </c>
      <c r="AO862" s="86">
        <f t="shared" si="4"/>
        <v>0.0350852713</v>
      </c>
      <c r="AP862" s="62"/>
      <c r="AQ862" s="86">
        <f>V862 * ( (1-Baseline!B$90-Baseline!B$89) + (1-B862)*Baseline!B$90 )</f>
        <v>0.1169881496</v>
      </c>
      <c r="AR862" s="86">
        <f>W862 * ( (1-Baseline!B$90-Baseline!B$89) + (1-B862)*Baseline!B$90 )</f>
        <v>0.002562214283</v>
      </c>
      <c r="AS862" s="86">
        <f>X862 * ( (1-Baseline!B$90-Baseline!B$89) + (1-B862)*Baseline!B$90 )</f>
        <v>0.004052611786</v>
      </c>
      <c r="AT862" s="86">
        <f>Y862 * ( (1-Baseline!B$90-Baseline!B$89) + (1-B862)*Baseline!B$90 )</f>
        <v>0.000765125332</v>
      </c>
      <c r="AU862" s="86">
        <f t="shared" si="5"/>
        <v>0.124368101</v>
      </c>
      <c r="AV862" s="86">
        <f>AA862 * ( (1-Baseline!D$90-Baseline!D$89) + (1-B862)*Baseline!D$90 )</f>
        <v>0.001964571714</v>
      </c>
      <c r="AW862" s="86">
        <f>AB862 * ( (1-Baseline!D$90-Baseline!D$89) + (1-B862)*Baseline!D$90 )</f>
        <v>0.03088226405</v>
      </c>
      <c r="AX862" s="86">
        <f>AC862 * ( (1-Baseline!D$90-Baseline!D$89) + (1-B862)*Baseline!D$90 )</f>
        <v>0.0004530450479</v>
      </c>
      <c r="AY862" s="86">
        <f>AD862 * ( (1-Baseline!D$90-Baseline!D$89) + (1-B862)*Baseline!D$90 )</f>
        <v>0.0004690601455</v>
      </c>
      <c r="AZ862" s="86">
        <f t="shared" si="6"/>
        <v>0.03376894096</v>
      </c>
      <c r="BA862" s="86">
        <f>AF862 * ( (1-Baseline!F$90-Baseline!F$89) + (1-Baseline!B$36)*Baseline!F$90 )</f>
        <v>0.001501379087</v>
      </c>
      <c r="BB862" s="86">
        <f>AG862 * ( (1-Baseline!F$90-Baseline!F$89) + (1-Baseline!B$36)*Baseline!F$90 )</f>
        <v>0.0002188992673</v>
      </c>
      <c r="BC862" s="86">
        <f>AH862 * ( (1-Baseline!F$90-Baseline!F$89) + (1-Baseline!B$36)*Baseline!F$90 )</f>
        <v>0.03972573755</v>
      </c>
      <c r="BD862" s="86">
        <f>AI862 * ( (1-Baseline!F$90-Baseline!F$89) + (1-Baseline!B$36)*Baseline!F$90 )</f>
        <v>0.0004951209995</v>
      </c>
      <c r="BE862" s="86">
        <f t="shared" si="7"/>
        <v>0.04194113691</v>
      </c>
      <c r="BF862" s="86">
        <f>AK862 * ( (1-Baseline!H$90-Baseline!H$89) + (1-Baseline!B$36)*Baseline!H$90 )</f>
        <v>0.00003082498795</v>
      </c>
      <c r="BG862" s="86">
        <f>AL862 * ( (1-Baseline!H$90-Baseline!H$89) + (1-Baseline!B$36)*Baseline!H$90 )</f>
        <v>0.0002495293331</v>
      </c>
      <c r="BH862" s="86">
        <f>AM862 * ( (1-Baseline!H$90-Baseline!H$89) + (1-Baseline!B$36)*Baseline!H$90 )</f>
        <v>0.00005384263701</v>
      </c>
      <c r="BI862" s="86">
        <f>AN862 * ( (1-Baseline!H$90-Baseline!H$89) + (1-Baseline!B$36)*Baseline!H$90 )</f>
        <v>0.02746456519</v>
      </c>
      <c r="BJ862" s="86">
        <f t="shared" si="8"/>
        <v>0.02779876215</v>
      </c>
      <c r="BK862" s="62"/>
      <c r="BL862" s="86">
        <f t="shared" si="19"/>
        <v>0.9406604158</v>
      </c>
      <c r="BM862" s="86">
        <f t="shared" si="20"/>
        <v>0.02060186063</v>
      </c>
      <c r="BN862" s="86">
        <f t="shared" si="21"/>
        <v>0.03258562086</v>
      </c>
      <c r="BO862" s="86">
        <f t="shared" si="22"/>
        <v>0.006152102718</v>
      </c>
      <c r="BP862" s="86">
        <f t="shared" si="9"/>
        <v>1</v>
      </c>
      <c r="BQ862" s="86">
        <f t="shared" si="23"/>
        <v>0.0581768826</v>
      </c>
      <c r="BR862" s="86">
        <f t="shared" si="24"/>
        <v>0.9145168067</v>
      </c>
      <c r="BS862" s="86">
        <f t="shared" si="25"/>
        <v>0.01341602772</v>
      </c>
      <c r="BT862" s="86">
        <f t="shared" si="26"/>
        <v>0.01389028297</v>
      </c>
      <c r="BU862" s="86">
        <f t="shared" si="10"/>
        <v>1</v>
      </c>
      <c r="BV862" s="86">
        <f t="shared" si="27"/>
        <v>0.03579729111</v>
      </c>
      <c r="BW862" s="86">
        <f t="shared" si="28"/>
        <v>0.00521920204</v>
      </c>
      <c r="BX862" s="86">
        <f t="shared" si="29"/>
        <v>0.9471783667</v>
      </c>
      <c r="BY862" s="86">
        <f t="shared" si="30"/>
        <v>0.01180514016</v>
      </c>
      <c r="BZ862" s="86">
        <f t="shared" si="11"/>
        <v>1</v>
      </c>
      <c r="CA862" s="86">
        <f t="shared" si="31"/>
        <v>0.00110886189</v>
      </c>
      <c r="CB862" s="86">
        <f t="shared" si="32"/>
        <v>0.008976274979</v>
      </c>
      <c r="CC862" s="86">
        <f t="shared" si="33"/>
        <v>0.001936871747</v>
      </c>
      <c r="CD862" s="86">
        <f t="shared" si="34"/>
        <v>0.9879779914</v>
      </c>
      <c r="CE862" s="86">
        <f t="shared" si="12"/>
        <v>1</v>
      </c>
      <c r="CF862" s="62"/>
      <c r="CG862" s="86">
        <f t="shared" si="35"/>
        <v>0.9406604158</v>
      </c>
      <c r="CH862" s="86">
        <f t="shared" si="36"/>
        <v>0.02060186063</v>
      </c>
      <c r="CI862" s="86">
        <f t="shared" si="37"/>
        <v>0.03258562086</v>
      </c>
      <c r="CJ862" s="86">
        <f t="shared" si="38"/>
        <v>0.006152102718</v>
      </c>
      <c r="CK862" s="86">
        <f t="shared" si="13"/>
        <v>1</v>
      </c>
      <c r="CL862" s="86">
        <f t="shared" si="39"/>
        <v>0.0581768826</v>
      </c>
      <c r="CM862" s="86">
        <f t="shared" si="40"/>
        <v>0.9145168067</v>
      </c>
      <c r="CN862" s="86">
        <f t="shared" si="41"/>
        <v>0.01341602772</v>
      </c>
      <c r="CO862" s="86">
        <f t="shared" si="42"/>
        <v>0.01389028297</v>
      </c>
      <c r="CP862" s="86">
        <f t="shared" si="14"/>
        <v>1</v>
      </c>
      <c r="CQ862" s="86">
        <f t="shared" si="43"/>
        <v>0.03579729111</v>
      </c>
      <c r="CR862" s="86">
        <f t="shared" si="44"/>
        <v>0.00521920204</v>
      </c>
      <c r="CS862" s="86">
        <f t="shared" si="45"/>
        <v>0.9471783667</v>
      </c>
      <c r="CT862" s="86">
        <f t="shared" si="46"/>
        <v>0.01180514016</v>
      </c>
      <c r="CU862" s="86">
        <f t="shared" si="15"/>
        <v>1</v>
      </c>
      <c r="CV862" s="86">
        <f t="shared" si="47"/>
        <v>0.00110886189</v>
      </c>
      <c r="CW862" s="86">
        <f t="shared" si="48"/>
        <v>0.008976274979</v>
      </c>
      <c r="CX862" s="86">
        <f t="shared" si="49"/>
        <v>0.001936871747</v>
      </c>
      <c r="CY862" s="86">
        <f t="shared" si="50"/>
        <v>0.9879779914</v>
      </c>
      <c r="CZ862" s="86">
        <f t="shared" si="16"/>
        <v>1</v>
      </c>
      <c r="DA862" s="62"/>
      <c r="DB862" s="86">
        <f>(AQ862*Baseline!B$7 + AV862*Baseline!B$11 + BA862*Baseline!B$16 + BF862*Baseline!B$18)</f>
        <v>67393.78923</v>
      </c>
      <c r="DC862" s="86">
        <f>(AR862*Baseline!B$7 + AW862*Baseline!B$11 + BB862*Baseline!B$16 + BG862*Baseline!B$18)</f>
        <v>79630.86275</v>
      </c>
      <c r="DD862" s="86">
        <f>(AS862*Baseline!B$7 + AX862*Baseline!B$11 + BC862*Baseline!B$16 + BH862*Baseline!B$18)</f>
        <v>138491.3633</v>
      </c>
      <c r="DE862" s="86">
        <f>(AT862*Baseline!B$7 + AY862*Baseline!B$11 + BD862*Baseline!B$16 + BI862*Baseline!B$18)</f>
        <v>1260660.611</v>
      </c>
      <c r="DF862" s="86">
        <f t="shared" si="17"/>
        <v>1546176.627</v>
      </c>
      <c r="DG862" s="62"/>
      <c r="DH862" s="86">
        <f t="shared" si="51"/>
        <v>0.04358738068</v>
      </c>
      <c r="DI862" s="86">
        <f t="shared" si="52"/>
        <v>0.05150178924</v>
      </c>
      <c r="DJ862" s="86">
        <f t="shared" si="53"/>
        <v>0.08957020878</v>
      </c>
      <c r="DK862" s="86">
        <f t="shared" si="54"/>
        <v>0.8153406213</v>
      </c>
      <c r="DL862" s="86">
        <f t="shared" si="18"/>
        <v>1</v>
      </c>
      <c r="DM862" s="62"/>
      <c r="DN862" s="86">
        <f>DH862 / (Baseline!B$7/Baseline!B$17)</f>
        <v>4.6526662</v>
      </c>
      <c r="DO862" s="86">
        <f>DI862 / (Baseline!B$11/Baseline!B$17)</f>
        <v>1.243277842</v>
      </c>
      <c r="DP862" s="86">
        <f>DJ862 / (Baseline!B$16/Baseline!B$17)</f>
        <v>1.384130413</v>
      </c>
      <c r="DQ862" s="86">
        <f>DK862 / (Baseline!B$18/Baseline!B$17)</f>
        <v>0.9218145524</v>
      </c>
      <c r="DR862" s="62"/>
      <c r="DS862" s="86">
        <f>DH862 / Baseline!H$117</f>
        <v>1.743805292</v>
      </c>
      <c r="DT862" s="86">
        <f>DI862 / Baseline!H$118</f>
        <v>1.159307966</v>
      </c>
      <c r="DU862" s="86">
        <f>DJ862 / Baseline!H$119</f>
        <v>1.070759391</v>
      </c>
      <c r="DV862" s="86">
        <f>DK862 / Baseline!H$120</f>
        <v>0.9627027423</v>
      </c>
      <c r="DW862" s="87"/>
      <c r="DX862" s="86">
        <f>(AU862*Baseline!B$34)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0.0311847464</v>
      </c>
      <c r="DY862" s="86">
        <f>(AZ862*Baseline!B$34) + (Baseline!D$90*(1-Baseline!D$91)*Baseline!B$35) + (Baseline!D$90*Baseline!D$91*((1-Baseline!D$92)*Baseline!B$40 + Baseline!D$92*Baseline!B$41))</f>
        <v>0.01147890914</v>
      </c>
      <c r="DZ862" s="86">
        <f>(BE862*Baseline!B$34) + (Baseline!F$90*(1-Baseline!F$91)*Baseline!B$35) + (Baseline!F$90*Baseline!F$91*((1-Baseline!F$92)*Baseline!B$40 + Baseline!F$92*Baseline!B$41))</f>
        <v>0.01402181054</v>
      </c>
      <c r="EA862" s="86">
        <f>(BJ862*Baseline!B$34) + (Baseline!H$90*(1-Baseline!H$91)*Baseline!B$35) + (Baseline!H$90*Baseline!H$91*((1-Baseline!H$92)*Baseline!B$40 + Baseline!H$92*Baseline!B$41))</f>
        <v>0.009314814323</v>
      </c>
      <c r="EB862" s="86">
        <f>( DX862*Baseline!B$7 + DY862*Baseline!B$11 + DZ862*Baseline!B$16 + EA862*Baseline!B$18 ) / Baseline!B$17</f>
        <v>0.009913943768</v>
      </c>
    </row>
    <row r="863">
      <c r="A863" s="73" t="s">
        <v>1039</v>
      </c>
      <c r="B863" s="85">
        <f>MIN( MAX( NORMINV( MCrands!B863, (B$5+B$4)/2, (B$5-B$4)/3.29 ), 0 ), 1 )</f>
        <v>0.5697490036</v>
      </c>
      <c r="C863" s="85">
        <f>MAX( NORMINV( MCrands!C863, (C$5+C$4)/2, (C$5-C$4)/3.29 ), 0 )</f>
        <v>2.673025403</v>
      </c>
      <c r="D863" s="83"/>
      <c r="E863" s="84">
        <f>Baseline!B$33 * (C863 * Baseline!B$68*Baseline!B$68/Baseline!B$75 + Baseline!B$46 * Baseline!B$54*Baseline!B$54/Baseline!B$76 + Baseline!B$47 * Baseline!B$55*Baseline!B$55/Baseline!B$77 + Baseline!B$56*Baseline!B$56/Baseline!B$78)</f>
        <v>0.0000189745751</v>
      </c>
      <c r="F863" s="84">
        <f>Baseline!B$33 * (C863 * Baseline!B$68*Baseline!B$59/Baseline!B$75 + Baseline!B$46 * Baseline!B$54*Baseline!B$69/Baseline!B$76 + Baseline!B$47 * Baseline!B$55*Baseline!B$57/Baseline!B$77 + Baseline!B$56*Baseline!B$58/Baseline!B$78)</f>
        <v>0.0000002392354241</v>
      </c>
      <c r="G863" s="85">
        <f>Baseline!B$33 * (C863 * Baseline!B$68*Baseline!B$60/Baseline!B$75 + Baseline!B$46 * Baseline!B$54*Baseline!B$61/Baseline!B$76 + Baseline!B$47 * Baseline!B$55*Baseline!B$70/Baseline!B$77 + Baseline!B$56*Baseline!B$62/Baseline!B$78)</f>
        <v>0.0000002008403723</v>
      </c>
      <c r="H863" s="84">
        <f>Baseline!B$33 * (C863 * Baseline!B$68*Baseline!B$63/Baseline!B$75 + Baseline!B$46 * Baseline!B$54*Baseline!B$64/Baseline!B$76 + Baseline!B$47 * Baseline!B$55*Baseline!B$65/Baseline!B$77 + Baseline!B$56*Baseline!B$71/Baseline!B$78)</f>
        <v>0.000000003731133589</v>
      </c>
      <c r="I863" s="84">
        <f>Baseline!B$33 * (C863 * Baseline!B$59*Baseline!B$68/Baseline!B$75 + Baseline!B$46 * Baseline!B$69*Baseline!B$54/Baseline!B$76 + Baseline!B$47 * Baseline!B$57*Baseline!B$55/Baseline!B$77 + Baseline!B$58*Baseline!B$56/Baseline!B$78)</f>
        <v>0.0000002392354241</v>
      </c>
      <c r="J863" s="85">
        <f>Baseline!B$33 * (C863 * Baseline!B$59*Baseline!B$59/Baseline!B$75 + Baseline!B$46 * Baseline!B$69*Baseline!B$69/Baseline!B$76 + Baseline!B$47 * Baseline!B$57*Baseline!B$57/Baseline!B$77 + Baseline!B$58*Baseline!B$58/Baseline!B$78)</f>
        <v>0.000002116574461</v>
      </c>
      <c r="K863" s="84">
        <f>Baseline!B$33 * (C863 * Baseline!B$59*Baseline!B$60/Baseline!B$75 + Baseline!B$46 * Baseline!B$69*Baseline!B$61/Baseline!B$76 + Baseline!B$47 * Baseline!B$57*Baseline!B$70/Baseline!B$77 + Baseline!B$58*Baseline!B$62/Baseline!B$78)</f>
        <v>0.00000001648985716</v>
      </c>
      <c r="L863" s="85">
        <f>Baseline!B$33 * (C863 * Baseline!B$59*Baseline!B$63/Baseline!B$75 + Baseline!B$46 * Baseline!B$69*Baseline!B$64/Baseline!B$76 + Baseline!B$47 * Baseline!B$57*Baseline!B$65/Baseline!B$77 + Baseline!B$58*Baseline!B$71/Baseline!B$78)</f>
        <v>0.00000001707279749</v>
      </c>
      <c r="M863" s="84">
        <f>Baseline!B$33 * (C863 * Baseline!B$60*Baseline!B$68/Baseline!B$75 + Baseline!B$46 * Baseline!B$61*Baseline!B$54/Baseline!B$76 + Baseline!B$47 * Baseline!B$70*Baseline!B$55/Baseline!B$77 + Baseline!B$62*Baseline!B$56/Baseline!B$78)</f>
        <v>0.0000002008403723</v>
      </c>
      <c r="N863" s="85">
        <f>Baseline!B$33 * (C863 * Baseline!B$60*Baseline!B$59/Baseline!B$75 + Baseline!B$46 * Baseline!B$61*Baseline!B$69/Baseline!B$76 + Baseline!B$47 * Baseline!B$70*Baseline!B$57/Baseline!B$77 + Baseline!B$62*Baseline!B$58/Baseline!B$78)</f>
        <v>0.00000001648985716</v>
      </c>
      <c r="O863" s="85">
        <f>Baseline!B$33 * (C863 * Baseline!B$60*Baseline!B$60/Baseline!B$75 + Baseline!B$46 * Baseline!B$61*Baseline!B$61/Baseline!B$76 + Baseline!B$47 * Baseline!B$70*Baseline!B$70/Baseline!B$77 + Baseline!B$62*Baseline!B$62/Baseline!B$78)</f>
        <v>0.000001589267701</v>
      </c>
      <c r="P863" s="84">
        <f>Baseline!B$33 * (C863 * Baseline!B$60*Baseline!B$63/Baseline!B$75 + Baseline!B$46 * Baseline!B$61*Baseline!B$64/Baseline!B$76 + Baseline!B$47 * Baseline!B$70*Baseline!B$65/Baseline!B$77 + Baseline!B$62*Baseline!B$71/Baseline!B$78)</f>
        <v>0.000000001956409614</v>
      </c>
      <c r="Q863" s="84">
        <f>Baseline!B$33 * (C863 * Baseline!B$63*Baseline!B$68/Baseline!B$75 + Baseline!B$46 * Baseline!B$64*Baseline!B$54/Baseline!B$76 + Baseline!B$47 * Baseline!B$65*Baseline!B$55/Baseline!B$77 + Baseline!B$71*Baseline!B$56/Baseline!B$78)</f>
        <v>0.000000003731133589</v>
      </c>
      <c r="R863" s="84">
        <f>Baseline!B$33 * (C863 * Baseline!B$63*Baseline!B$59/Baseline!B$75 + Baseline!B$46 * Baseline!B$64*Baseline!B$69/Baseline!B$76 + Baseline!B$47 * Baseline!B$65*Baseline!B$57/Baseline!B$77 + Baseline!B$71*Baseline!B$58/Baseline!B$78)</f>
        <v>0.00000001707279749</v>
      </c>
      <c r="S863" s="84">
        <f>Baseline!B$33 * (C863 * Baseline!B$63*Baseline!B$60/Baseline!B$75 + Baseline!B$46 * Baseline!B$64*Baseline!B$61/Baseline!B$76 + Baseline!B$47 * Baseline!B$65*Baseline!B$70/Baseline!B$77 + Baseline!B$71*Baseline!B$62/Baseline!B$78)</f>
        <v>0.000000001956409614</v>
      </c>
      <c r="T863" s="84">
        <f>Baseline!B$33 * (C863 * Baseline!B$63*Baseline!B$63/Baseline!B$75 + Baseline!B$46 * Baseline!B$64*Baseline!B$64/Baseline!B$76 + Baseline!B$47 * Baseline!B$65*Baseline!B$65/Baseline!B$77 + Baseline!B$71*Baseline!B$71/Baseline!B$78)</f>
        <v>0.000000098567219</v>
      </c>
      <c r="U863" s="83"/>
      <c r="V863" s="84">
        <f>E863 * ( Baseline!B$89 * Baseline!B$7 )</f>
        <v>0.1969371149</v>
      </c>
      <c r="W863" s="84">
        <f>F863 * ( Baseline!D$89 * Baseline!B$11 )</f>
        <v>0.004413079141</v>
      </c>
      <c r="X863" s="84">
        <f>G863 * ( Baseline!F$89 * Baseline!B$16 )</f>
        <v>0.006976144121</v>
      </c>
      <c r="Y863" s="84">
        <f>H863 * ( Baseline!H$89 * Baseline!B$18 )</f>
        <v>0.001312140685</v>
      </c>
      <c r="Z863" s="86">
        <f t="shared" si="1"/>
        <v>0.2096384789</v>
      </c>
      <c r="AA863" s="84">
        <f>I863 * ( Baseline!B$89 * Baseline!B$7 )</f>
        <v>0.002483024466</v>
      </c>
      <c r="AB863" s="85">
        <f>J863 * ( Baseline!D$89 * Baseline!B$11 )</f>
        <v>0.03904359333</v>
      </c>
      <c r="AC863" s="85">
        <f>K863 * ( Baseline!F$89 * Baseline!B$16 )</f>
        <v>0.0005727713945</v>
      </c>
      <c r="AD863" s="85">
        <f>L863 * ( Baseline!F$89 * Baseline!B$16 )</f>
        <v>0.0005930196927</v>
      </c>
      <c r="AE863" s="86">
        <f t="shared" si="2"/>
        <v>0.04269240888</v>
      </c>
      <c r="AF863" s="86">
        <f>M863 * ( Baseline!B$89 * Baseline!B$7 )</f>
        <v>0.002084522224</v>
      </c>
      <c r="AG863" s="86">
        <f>N863 * ( Baseline!D$89 * Baseline!B$11 )</f>
        <v>0.000304181728</v>
      </c>
      <c r="AH863" s="86">
        <f>O863 * ( Baseline!F$89 * Baseline!B$16 )</f>
        <v>0.05520284795</v>
      </c>
      <c r="AI863" s="86">
        <f>P863 * ( Baseline!H$89 * Baseline!B$18 )</f>
        <v>0.0006880173515</v>
      </c>
      <c r="AJ863" s="86">
        <f t="shared" si="3"/>
        <v>0.05827956925</v>
      </c>
      <c r="AK863" s="86">
        <f>Q863 * ( Baseline!B$89 * Baseline!B$7 )</f>
        <v>0.00003872543553</v>
      </c>
      <c r="AL863" s="86">
        <f>R863 * ( Baseline!D$89 * Baseline!B$11 )</f>
        <v>0.0003149349925</v>
      </c>
      <c r="AM863" s="86">
        <f>S863 * ( Baseline!F$89 * Baseline!B$16 )</f>
        <v>0.0000679554378</v>
      </c>
      <c r="AN863" s="86">
        <f>T863 * ( Baseline!H$89 * Baseline!B$18 )</f>
        <v>0.03466347563</v>
      </c>
      <c r="AO863" s="86">
        <f t="shared" si="4"/>
        <v>0.03508509149</v>
      </c>
      <c r="AP863" s="62"/>
      <c r="AQ863" s="86">
        <f>V863 * ( (1-Baseline!B$90-Baseline!B$89) + (1-B863)*Baseline!B$90 )</f>
        <v>0.09286045541</v>
      </c>
      <c r="AR863" s="86">
        <f>W863 * ( (1-Baseline!B$90-Baseline!B$89) + (1-B863)*Baseline!B$90 )</f>
        <v>0.002080870023</v>
      </c>
      <c r="AS863" s="86">
        <f>X863 * ( (1-Baseline!B$90-Baseline!B$89) + (1-B863)*Baseline!B$90 )</f>
        <v>0.003289415103</v>
      </c>
      <c r="AT863" s="86">
        <f>Y863 * ( (1-Baseline!B$90-Baseline!B$89) + (1-B863)*Baseline!B$90 )</f>
        <v>0.0006187050196</v>
      </c>
      <c r="AU863" s="86">
        <f t="shared" si="5"/>
        <v>0.09884944555</v>
      </c>
      <c r="AV863" s="86">
        <f>AA863 * ( (1-Baseline!D$90-Baseline!D$89) + (1-B863)*Baseline!D$90 )</f>
        <v>0.001827880562</v>
      </c>
      <c r="AW863" s="86">
        <f>AB863 * ( (1-Baseline!D$90-Baseline!D$89) + (1-B863)*Baseline!D$90 )</f>
        <v>0.02874197427</v>
      </c>
      <c r="AX863" s="86">
        <f>AC863 * ( (1-Baseline!D$90-Baseline!D$89) + (1-B863)*Baseline!D$90 )</f>
        <v>0.0004216461468</v>
      </c>
      <c r="AY863" s="86">
        <f>AD863 * ( (1-Baseline!D$90-Baseline!D$89) + (1-B863)*Baseline!D$90 )</f>
        <v>0.0004365519487</v>
      </c>
      <c r="AZ863" s="86">
        <f t="shared" si="6"/>
        <v>0.03142805293</v>
      </c>
      <c r="BA863" s="86">
        <f>AF863 * ( (1-Baseline!F$90-Baseline!F$89) + (1-Baseline!B$36)*Baseline!F$90 )</f>
        <v>0.001500088897</v>
      </c>
      <c r="BB863" s="86">
        <f>AG863 * ( (1-Baseline!F$90-Baseline!F$89) + (1-Baseline!B$36)*Baseline!F$90 )</f>
        <v>0.0002188989053</v>
      </c>
      <c r="BC863" s="86">
        <f>AH863 * ( (1-Baseline!F$90-Baseline!F$89) + (1-Baseline!B$36)*Baseline!F$90 )</f>
        <v>0.03972573588</v>
      </c>
      <c r="BD863" s="86">
        <f>AI863 * ( (1-Baseline!F$90-Baseline!F$89) + (1-Baseline!B$36)*Baseline!F$90 )</f>
        <v>0.0004951193027</v>
      </c>
      <c r="BE863" s="86">
        <f t="shared" si="7"/>
        <v>0.04193984298</v>
      </c>
      <c r="BF863" s="86">
        <f>AK863 * ( (1-Baseline!H$90-Baseline!H$89) + (1-Baseline!B$36)*Baseline!H$90 )</f>
        <v>0.00003068293708</v>
      </c>
      <c r="BG863" s="86">
        <f>AL863 * ( (1-Baseline!H$90-Baseline!H$89) + (1-Baseline!B$36)*Baseline!H$90 )</f>
        <v>0.0002495292933</v>
      </c>
      <c r="BH863" s="86">
        <f>AM863 * ( (1-Baseline!H$90-Baseline!H$89) + (1-Baseline!B$36)*Baseline!H$90 )</f>
        <v>0.00005384245248</v>
      </c>
      <c r="BI863" s="86">
        <f>AN863 * ( (1-Baseline!H$90-Baseline!H$89) + (1-Baseline!B$36)*Baseline!H$90 )</f>
        <v>0.02746456501</v>
      </c>
      <c r="BJ863" s="86">
        <f t="shared" si="8"/>
        <v>0.02779861969</v>
      </c>
      <c r="BK863" s="62"/>
      <c r="BL863" s="86">
        <f t="shared" si="19"/>
        <v>0.9394130123</v>
      </c>
      <c r="BM863" s="86">
        <f t="shared" si="20"/>
        <v>0.02105090232</v>
      </c>
      <c r="BN863" s="86">
        <f t="shared" si="21"/>
        <v>0.03327702127</v>
      </c>
      <c r="BO863" s="86">
        <f t="shared" si="22"/>
        <v>0.006259064137</v>
      </c>
      <c r="BP863" s="86">
        <f t="shared" si="9"/>
        <v>1</v>
      </c>
      <c r="BQ863" s="86">
        <f t="shared" si="23"/>
        <v>0.05816079559</v>
      </c>
      <c r="BR863" s="86">
        <f t="shared" si="24"/>
        <v>0.9145324509</v>
      </c>
      <c r="BS863" s="86">
        <f t="shared" si="25"/>
        <v>0.0134162351</v>
      </c>
      <c r="BT863" s="86">
        <f t="shared" si="26"/>
        <v>0.01389051844</v>
      </c>
      <c r="BU863" s="86">
        <f t="shared" si="10"/>
        <v>1</v>
      </c>
      <c r="BV863" s="86">
        <f t="shared" si="27"/>
        <v>0.03576763264</v>
      </c>
      <c r="BW863" s="86">
        <f t="shared" si="28"/>
        <v>0.00521935443</v>
      </c>
      <c r="BX863" s="86">
        <f t="shared" si="29"/>
        <v>0.947207549</v>
      </c>
      <c r="BY863" s="86">
        <f t="shared" si="30"/>
        <v>0.01180546391</v>
      </c>
      <c r="BZ863" s="86">
        <f t="shared" si="11"/>
        <v>1</v>
      </c>
      <c r="CA863" s="86">
        <f t="shared" si="31"/>
        <v>0.001103757576</v>
      </c>
      <c r="CB863" s="86">
        <f t="shared" si="32"/>
        <v>0.008976319546</v>
      </c>
      <c r="CC863" s="86">
        <f t="shared" si="33"/>
        <v>0.001936875035</v>
      </c>
      <c r="CD863" s="86">
        <f t="shared" si="34"/>
        <v>0.9879830478</v>
      </c>
      <c r="CE863" s="86">
        <f t="shared" si="12"/>
        <v>1</v>
      </c>
      <c r="CF863" s="62"/>
      <c r="CG863" s="86">
        <f t="shared" si="35"/>
        <v>0.9394130123</v>
      </c>
      <c r="CH863" s="86">
        <f t="shared" si="36"/>
        <v>0.02105090232</v>
      </c>
      <c r="CI863" s="86">
        <f t="shared" si="37"/>
        <v>0.03327702127</v>
      </c>
      <c r="CJ863" s="86">
        <f t="shared" si="38"/>
        <v>0.006259064137</v>
      </c>
      <c r="CK863" s="86">
        <f t="shared" si="13"/>
        <v>1</v>
      </c>
      <c r="CL863" s="86">
        <f t="shared" si="39"/>
        <v>0.05816079559</v>
      </c>
      <c r="CM863" s="86">
        <f t="shared" si="40"/>
        <v>0.9145324509</v>
      </c>
      <c r="CN863" s="86">
        <f t="shared" si="41"/>
        <v>0.0134162351</v>
      </c>
      <c r="CO863" s="86">
        <f t="shared" si="42"/>
        <v>0.01389051844</v>
      </c>
      <c r="CP863" s="86">
        <f t="shared" si="14"/>
        <v>1</v>
      </c>
      <c r="CQ863" s="86">
        <f t="shared" si="43"/>
        <v>0.03576763264</v>
      </c>
      <c r="CR863" s="86">
        <f t="shared" si="44"/>
        <v>0.00521935443</v>
      </c>
      <c r="CS863" s="86">
        <f t="shared" si="45"/>
        <v>0.947207549</v>
      </c>
      <c r="CT863" s="86">
        <f t="shared" si="46"/>
        <v>0.01180546391</v>
      </c>
      <c r="CU863" s="86">
        <f t="shared" si="15"/>
        <v>1</v>
      </c>
      <c r="CV863" s="86">
        <f t="shared" si="47"/>
        <v>0.001103757576</v>
      </c>
      <c r="CW863" s="86">
        <f t="shared" si="48"/>
        <v>0.008976319546</v>
      </c>
      <c r="CX863" s="86">
        <f t="shared" si="49"/>
        <v>0.001936875035</v>
      </c>
      <c r="CY863" s="86">
        <f t="shared" si="50"/>
        <v>0.9879830478</v>
      </c>
      <c r="CZ863" s="86">
        <f t="shared" si="16"/>
        <v>1</v>
      </c>
      <c r="DA863" s="62"/>
      <c r="DB863" s="86">
        <f>(AQ863*Baseline!B$7 + AV863*Baseline!B$11 + BA863*Baseline!B$16 + BF863*Baseline!B$18)</f>
        <v>55387.88899</v>
      </c>
      <c r="DC863" s="86">
        <f>(AR863*Baseline!B$7 + AW863*Baseline!B$11 + BB863*Baseline!B$16 + BG863*Baseline!B$18)</f>
        <v>74807.44074</v>
      </c>
      <c r="DD863" s="86">
        <f>(AS863*Baseline!B$7 + AX863*Baseline!B$11 + BC863*Baseline!B$16 + BH863*Baseline!B$18)</f>
        <v>138053.8622</v>
      </c>
      <c r="DE863" s="86">
        <f>(AT863*Baseline!B$7 + AY863*Baseline!B$11 + BD863*Baseline!B$16 + BI863*Baseline!B$18)</f>
        <v>1260519.868</v>
      </c>
      <c r="DF863" s="86">
        <f t="shared" si="17"/>
        <v>1528769.06</v>
      </c>
      <c r="DG863" s="62"/>
      <c r="DH863" s="86">
        <f t="shared" si="51"/>
        <v>0.03623038329</v>
      </c>
      <c r="DI863" s="86">
        <f t="shared" si="52"/>
        <v>0.04893312058</v>
      </c>
      <c r="DJ863" s="86">
        <f t="shared" si="53"/>
        <v>0.09030393525</v>
      </c>
      <c r="DK863" s="86">
        <f t="shared" si="54"/>
        <v>0.8245325609</v>
      </c>
      <c r="DL863" s="86">
        <f t="shared" si="18"/>
        <v>1</v>
      </c>
      <c r="DM863" s="62"/>
      <c r="DN863" s="86">
        <f>DH863 / (Baseline!B$7/Baseline!B$17)</f>
        <v>3.867355117</v>
      </c>
      <c r="DO863" s="86">
        <f>DI863 / (Baseline!B$11/Baseline!B$17)</f>
        <v>1.181268952</v>
      </c>
      <c r="DP863" s="86">
        <f>DJ863 / (Baseline!B$16/Baseline!B$17)</f>
        <v>1.395468704</v>
      </c>
      <c r="DQ863" s="86">
        <f>DK863 / (Baseline!B$18/Baseline!B$17)</f>
        <v>0.9322068516</v>
      </c>
      <c r="DR863" s="62"/>
      <c r="DS863" s="86">
        <f>DH863 / Baseline!H$117</f>
        <v>1.449473062</v>
      </c>
      <c r="DT863" s="86">
        <f>DI863 / Baseline!H$118</f>
        <v>1.1014871</v>
      </c>
      <c r="DU863" s="86">
        <f>DJ863 / Baseline!H$119</f>
        <v>1.079530661</v>
      </c>
      <c r="DV863" s="86">
        <f>DK863 / Baseline!H$120</f>
        <v>0.9735560044</v>
      </c>
      <c r="DW863" s="87"/>
      <c r="DX863" s="86">
        <f>(AU863*Baseline!B$34)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0.02735694808</v>
      </c>
      <c r="DY863" s="86">
        <f>(AZ863*Baseline!B$34) + (Baseline!D$90*(1-Baseline!D$91)*Baseline!B$35) + (Baseline!D$90*Baseline!D$91*((1-Baseline!D$92)*Baseline!B$40 + Baseline!D$92*Baseline!B$41))</f>
        <v>0.01112777594</v>
      </c>
      <c r="DZ863" s="86">
        <f>(BE863*Baseline!B$34) + (Baseline!F$90*(1-Baseline!F$91)*Baseline!B$35) + (Baseline!F$90*Baseline!F$91*((1-Baseline!F$92)*Baseline!B$40 + Baseline!F$92*Baseline!B$41))</f>
        <v>0.01402161645</v>
      </c>
      <c r="EA863" s="86">
        <f>(BJ863*Baseline!B$34) + (Baseline!H$90*(1-Baseline!H$91)*Baseline!B$35) + (Baseline!H$90*Baseline!H$91*((1-Baseline!H$92)*Baseline!B$40 + Baseline!H$92*Baseline!B$41))</f>
        <v>0.009314792954</v>
      </c>
      <c r="EB863" s="86">
        <f>( DX863*Baseline!B$7 + DY863*Baseline!B$11 + DZ863*Baseline!B$16 + EA863*Baseline!B$18 ) / Baseline!B$17</f>
        <v>0.009863507091</v>
      </c>
    </row>
    <row r="864">
      <c r="A864" s="73" t="s">
        <v>1040</v>
      </c>
      <c r="B864" s="85">
        <f>MIN( MAX( NORMINV( MCrands!B864, (B$5+B$4)/2, (B$5-B$4)/3.29 ), 0 ), 1 )</f>
        <v>0.275736752</v>
      </c>
      <c r="C864" s="85">
        <f>MAX( NORMINV( MCrands!C864, (C$5+C$4)/2, (C$5-C$4)/3.29 ), 0 )</f>
        <v>2.888873298</v>
      </c>
      <c r="D864" s="83"/>
      <c r="E864" s="84">
        <f>Baseline!B$33 * (C864 * Baseline!B$68*Baseline!B$68/Baseline!B$75 + Baseline!B$46 * Baseline!B$54*Baseline!B$54/Baseline!B$76 + Baseline!B$47 * Baseline!B$55*Baseline!B$55/Baseline!B$77 + Baseline!B$56*Baseline!B$56/Baseline!B$78)</f>
        <v>0.00002050278337</v>
      </c>
      <c r="F864" s="84">
        <f>Baseline!B$33 * (C864 * Baseline!B$68*Baseline!B$59/Baseline!B$75 + Baseline!B$46 * Baseline!B$54*Baseline!B$69/Baseline!B$76 + Baseline!B$47 * Baseline!B$55*Baseline!B$57/Baseline!B$77 + Baseline!B$56*Baseline!B$58/Baseline!B$78)</f>
        <v>0.0000002394767201</v>
      </c>
      <c r="G864" s="85">
        <f>Baseline!B$33 * (C864 * Baseline!B$68*Baseline!B$60/Baseline!B$75 + Baseline!B$46 * Baseline!B$54*Baseline!B$61/Baseline!B$76 + Baseline!B$47 * Baseline!B$55*Baseline!B$70/Baseline!B$77 + Baseline!B$56*Baseline!B$62/Baseline!B$78)</f>
        <v>0.0000002014335584</v>
      </c>
      <c r="H864" s="84">
        <f>Baseline!B$33 * (C864 * Baseline!B$68*Baseline!B$63/Baseline!B$75 + Baseline!B$46 * Baseline!B$54*Baseline!B$64/Baseline!B$76 + Baseline!B$47 * Baseline!B$55*Baseline!B$65/Baseline!B$77 + Baseline!B$56*Baseline!B$71/Baseline!B$78)</f>
        <v>0.0000000037904522</v>
      </c>
      <c r="I864" s="84">
        <f>Baseline!B$33 * (C864 * Baseline!B$59*Baseline!B$68/Baseline!B$75 + Baseline!B$46 * Baseline!B$69*Baseline!B$54/Baseline!B$76 + Baseline!B$47 * Baseline!B$57*Baseline!B$55/Baseline!B$77 + Baseline!B$58*Baseline!B$56/Baseline!B$78)</f>
        <v>0.0000002394767201</v>
      </c>
      <c r="J864" s="85">
        <f>Baseline!B$33 * (C864 * Baseline!B$59*Baseline!B$59/Baseline!B$75 + Baseline!B$46 * Baseline!B$69*Baseline!B$69/Baseline!B$76 + Baseline!B$47 * Baseline!B$57*Baseline!B$57/Baseline!B$77 + Baseline!B$58*Baseline!B$58/Baseline!B$78)</f>
        <v>0.000002116574499</v>
      </c>
      <c r="K864" s="84">
        <f>Baseline!B$33 * (C864 * Baseline!B$59*Baseline!B$60/Baseline!B$75 + Baseline!B$46 * Baseline!B$69*Baseline!B$61/Baseline!B$76 + Baseline!B$47 * Baseline!B$57*Baseline!B$70/Baseline!B$77 + Baseline!B$58*Baseline!B$62/Baseline!B$78)</f>
        <v>0.00000001648995082</v>
      </c>
      <c r="L864" s="85">
        <f>Baseline!B$33 * (C864 * Baseline!B$59*Baseline!B$63/Baseline!B$75 + Baseline!B$46 * Baseline!B$69*Baseline!B$64/Baseline!B$76 + Baseline!B$47 * Baseline!B$57*Baseline!B$65/Baseline!B$77 + Baseline!B$58*Baseline!B$71/Baseline!B$78)</f>
        <v>0.00000001707280686</v>
      </c>
      <c r="M864" s="84">
        <f>Baseline!B$33 * (C864 * Baseline!B$60*Baseline!B$68/Baseline!B$75 + Baseline!B$46 * Baseline!B$61*Baseline!B$54/Baseline!B$76 + Baseline!B$47 * Baseline!B$70*Baseline!B$55/Baseline!B$77 + Baseline!B$62*Baseline!B$56/Baseline!B$78)</f>
        <v>0.0000002014335584</v>
      </c>
      <c r="N864" s="85">
        <f>Baseline!B$33 * (C864 * Baseline!B$60*Baseline!B$59/Baseline!B$75 + Baseline!B$46 * Baseline!B$61*Baseline!B$69/Baseline!B$76 + Baseline!B$47 * Baseline!B$70*Baseline!B$57/Baseline!B$77 + Baseline!B$62*Baseline!B$58/Baseline!B$78)</f>
        <v>0.00000001648995082</v>
      </c>
      <c r="O864" s="85">
        <f>Baseline!B$33 * (C864 * Baseline!B$60*Baseline!B$60/Baseline!B$75 + Baseline!B$46 * Baseline!B$61*Baseline!B$61/Baseline!B$76 + Baseline!B$47 * Baseline!B$70*Baseline!B$70/Baseline!B$77 + Baseline!B$62*Baseline!B$62/Baseline!B$78)</f>
        <v>0.000001589267932</v>
      </c>
      <c r="P864" s="84">
        <f>Baseline!B$33 * (C864 * Baseline!B$60*Baseline!B$63/Baseline!B$75 + Baseline!B$46 * Baseline!B$61*Baseline!B$64/Baseline!B$76 + Baseline!B$47 * Baseline!B$70*Baseline!B$65/Baseline!B$77 + Baseline!B$62*Baseline!B$71/Baseline!B$78)</f>
        <v>0.000000001956432639</v>
      </c>
      <c r="Q864" s="84">
        <f>Baseline!B$33 * (C864 * Baseline!B$63*Baseline!B$68/Baseline!B$75 + Baseline!B$46 * Baseline!B$64*Baseline!B$54/Baseline!B$76 + Baseline!B$47 * Baseline!B$65*Baseline!B$55/Baseline!B$77 + Baseline!B$71*Baseline!B$56/Baseline!B$78)</f>
        <v>0.0000000037904522</v>
      </c>
      <c r="R864" s="84">
        <f>Baseline!B$33 * (C864 * Baseline!B$63*Baseline!B$59/Baseline!B$75 + Baseline!B$46 * Baseline!B$64*Baseline!B$69/Baseline!B$76 + Baseline!B$47 * Baseline!B$65*Baseline!B$57/Baseline!B$77 + Baseline!B$71*Baseline!B$58/Baseline!B$78)</f>
        <v>0.00000001707280686</v>
      </c>
      <c r="S864" s="84">
        <f>Baseline!B$33 * (C864 * Baseline!B$63*Baseline!B$60/Baseline!B$75 + Baseline!B$46 * Baseline!B$64*Baseline!B$61/Baseline!B$76 + Baseline!B$47 * Baseline!B$65*Baseline!B$70/Baseline!B$77 + Baseline!B$71*Baseline!B$62/Baseline!B$78)</f>
        <v>0.000000001956432639</v>
      </c>
      <c r="T864" s="84">
        <f>Baseline!B$33 * (C864 * Baseline!B$63*Baseline!B$63/Baseline!B$75 + Baseline!B$46 * Baseline!B$64*Baseline!B$64/Baseline!B$76 + Baseline!B$47 * Baseline!B$65*Baseline!B$65/Baseline!B$77 + Baseline!B$71*Baseline!B$71/Baseline!B$78)</f>
        <v>0.0000000985672213</v>
      </c>
      <c r="U864" s="83"/>
      <c r="V864" s="84">
        <f>E864 * ( Baseline!B$89 * Baseline!B$7 )</f>
        <v>0.2127983886</v>
      </c>
      <c r="W864" s="84">
        <f>F864 * ( Baseline!D$89 * Baseline!B$11 )</f>
        <v>0.004417530232</v>
      </c>
      <c r="X864" s="84">
        <f>G864 * ( Baseline!F$89 * Baseline!B$16 )</f>
        <v>0.006996748304</v>
      </c>
      <c r="Y864" s="84">
        <f>H864 * ( Baseline!H$89 * Baseline!B$18 )</f>
        <v>0.001333001466</v>
      </c>
      <c r="Z864" s="86">
        <f t="shared" si="1"/>
        <v>0.2255456686</v>
      </c>
      <c r="AA864" s="84">
        <f>I864 * ( Baseline!B$89 * Baseline!B$7 )</f>
        <v>0.002485528878</v>
      </c>
      <c r="AB864" s="85">
        <f>J864 * ( Baseline!D$89 * Baseline!B$11 )</f>
        <v>0.03904359403</v>
      </c>
      <c r="AC864" s="85">
        <f>K864 * ( Baseline!F$89 * Baseline!B$16 )</f>
        <v>0.0005727746478</v>
      </c>
      <c r="AD864" s="85">
        <f>L864 * ( Baseline!F$89 * Baseline!B$16 )</f>
        <v>0.000593020018</v>
      </c>
      <c r="AE864" s="86">
        <f t="shared" si="2"/>
        <v>0.04269491758</v>
      </c>
      <c r="AF864" s="86">
        <f>M864 * ( Baseline!B$89 * Baseline!B$7 )</f>
        <v>0.002090678902</v>
      </c>
      <c r="AG864" s="86">
        <f>N864 * ( Baseline!D$89 * Baseline!B$11 )</f>
        <v>0.0003041834557</v>
      </c>
      <c r="AH864" s="86">
        <f>O864 * ( Baseline!F$89 * Baseline!B$16 )</f>
        <v>0.05520285595</v>
      </c>
      <c r="AI864" s="86">
        <f>P864 * ( Baseline!H$89 * Baseline!B$18 )</f>
        <v>0.0006880254488</v>
      </c>
      <c r="AJ864" s="86">
        <f t="shared" si="3"/>
        <v>0.05828574376</v>
      </c>
      <c r="AK864" s="86">
        <f>Q864 * ( Baseline!B$89 * Baseline!B$7 )</f>
        <v>0.00003934110338</v>
      </c>
      <c r="AL864" s="86">
        <f>R864 * ( Baseline!D$89 * Baseline!B$11 )</f>
        <v>0.0003149351653</v>
      </c>
      <c r="AM864" s="86">
        <f>S864 * ( Baseline!F$89 * Baseline!B$16 )</f>
        <v>0.00006795623757</v>
      </c>
      <c r="AN864" s="86">
        <f>T864 * ( Baseline!H$89 * Baseline!B$18 )</f>
        <v>0.03466347644</v>
      </c>
      <c r="AO864" s="86">
        <f t="shared" si="4"/>
        <v>0.03508570894</v>
      </c>
      <c r="AP864" s="62"/>
      <c r="AQ864" s="86">
        <f>V864 * ( (1-Baseline!B$90-Baseline!B$89) + (1-B864)*Baseline!B$90 )</f>
        <v>0.1560225636</v>
      </c>
      <c r="AR864" s="86">
        <f>W864 * ( (1-Baseline!B$90-Baseline!B$89) + (1-B864)*Baseline!B$90 )</f>
        <v>0.003238907945</v>
      </c>
      <c r="AS864" s="86">
        <f>X864 * ( (1-Baseline!B$90-Baseline!B$89) + (1-B864)*Baseline!B$90 )</f>
        <v>0.00512997591</v>
      </c>
      <c r="AT864" s="86">
        <f>Y864 * ( (1-Baseline!B$90-Baseline!B$89) + (1-B864)*Baseline!B$90 )</f>
        <v>0.0009773490646</v>
      </c>
      <c r="AU864" s="86">
        <f t="shared" si="5"/>
        <v>0.1653687965</v>
      </c>
      <c r="AV864" s="86">
        <f>AA864 * ( (1-Baseline!D$90-Baseline!D$89) + (1-B864)*Baseline!D$90 )</f>
        <v>0.002157111809</v>
      </c>
      <c r="AW864" s="86">
        <f>AB864 * ( (1-Baseline!D$90-Baseline!D$89) + (1-B864)*Baseline!D$90 )</f>
        <v>0.03388469895</v>
      </c>
      <c r="AX864" s="86">
        <f>AC864 * ( (1-Baseline!D$90-Baseline!D$89) + (1-B864)*Baseline!D$90 )</f>
        <v>0.0004970929799</v>
      </c>
      <c r="AY864" s="86">
        <f>AD864 * ( (1-Baseline!D$90-Baseline!D$89) + (1-B864)*Baseline!D$90 )</f>
        <v>0.0005146632957</v>
      </c>
      <c r="AZ864" s="86">
        <f t="shared" si="6"/>
        <v>0.03705356703</v>
      </c>
      <c r="BA864" s="86">
        <f>AF864 * ( (1-Baseline!F$90-Baseline!F$89) + (1-Baseline!B$36)*Baseline!F$90 )</f>
        <v>0.00150451944</v>
      </c>
      <c r="BB864" s="86">
        <f>AG864 * ( (1-Baseline!F$90-Baseline!F$89) + (1-Baseline!B$36)*Baseline!F$90 )</f>
        <v>0.0002189001486</v>
      </c>
      <c r="BC864" s="86">
        <f>AH864 * ( (1-Baseline!F$90-Baseline!F$89) + (1-Baseline!B$36)*Baseline!F$90 )</f>
        <v>0.03972574163</v>
      </c>
      <c r="BD864" s="86">
        <f>AI864 * ( (1-Baseline!F$90-Baseline!F$89) + (1-Baseline!B$36)*Baseline!F$90 )</f>
        <v>0.0004951251297</v>
      </c>
      <c r="BE864" s="86">
        <f t="shared" si="7"/>
        <v>0.04194428635</v>
      </c>
      <c r="BF864" s="86">
        <f>AK864 * ( (1-Baseline!H$90-Baseline!H$89) + (1-Baseline!B$36)*Baseline!H$90 )</f>
        <v>0.00003117074303</v>
      </c>
      <c r="BG864" s="86">
        <f>AL864 * ( (1-Baseline!H$90-Baseline!H$89) + (1-Baseline!B$36)*Baseline!H$90 )</f>
        <v>0.0002495294302</v>
      </c>
      <c r="BH864" s="86">
        <f>AM864 * ( (1-Baseline!H$90-Baseline!H$89) + (1-Baseline!B$36)*Baseline!H$90 )</f>
        <v>0.00005384308615</v>
      </c>
      <c r="BI864" s="86">
        <f>AN864 * ( (1-Baseline!H$90-Baseline!H$89) + (1-Baseline!B$36)*Baseline!H$90 )</f>
        <v>0.02746456565</v>
      </c>
      <c r="BJ864" s="86">
        <f t="shared" si="8"/>
        <v>0.02779910891</v>
      </c>
      <c r="BK864" s="62"/>
      <c r="BL864" s="86">
        <f t="shared" si="19"/>
        <v>0.9434824881</v>
      </c>
      <c r="BM864" s="86">
        <f t="shared" si="20"/>
        <v>0.01958596793</v>
      </c>
      <c r="BN864" s="86">
        <f t="shared" si="21"/>
        <v>0.03102142616</v>
      </c>
      <c r="BO864" s="86">
        <f t="shared" si="22"/>
        <v>0.00591011778</v>
      </c>
      <c r="BP864" s="86">
        <f t="shared" si="9"/>
        <v>1</v>
      </c>
      <c r="BQ864" s="86">
        <f t="shared" si="23"/>
        <v>0.05821603645</v>
      </c>
      <c r="BR864" s="86">
        <f t="shared" si="24"/>
        <v>0.9144787307</v>
      </c>
      <c r="BS864" s="86">
        <f t="shared" si="25"/>
        <v>0.01341552298</v>
      </c>
      <c r="BT864" s="86">
        <f t="shared" si="26"/>
        <v>0.01388970987</v>
      </c>
      <c r="BU864" s="86">
        <f t="shared" si="10"/>
        <v>1</v>
      </c>
      <c r="BV864" s="86">
        <f t="shared" si="27"/>
        <v>0.03586947284</v>
      </c>
      <c r="BW864" s="86">
        <f t="shared" si="28"/>
        <v>0.00521883116</v>
      </c>
      <c r="BX864" s="86">
        <f t="shared" si="29"/>
        <v>0.9471073438</v>
      </c>
      <c r="BY864" s="86">
        <f t="shared" si="30"/>
        <v>0.01180435222</v>
      </c>
      <c r="BZ864" s="86">
        <f t="shared" si="11"/>
        <v>1</v>
      </c>
      <c r="CA864" s="86">
        <f t="shared" si="31"/>
        <v>0.001121285691</v>
      </c>
      <c r="CB864" s="86">
        <f t="shared" si="32"/>
        <v>0.008976166502</v>
      </c>
      <c r="CC864" s="86">
        <f t="shared" si="33"/>
        <v>0.001936863744</v>
      </c>
      <c r="CD864" s="86">
        <f t="shared" si="34"/>
        <v>0.9879656841</v>
      </c>
      <c r="CE864" s="86">
        <f t="shared" si="12"/>
        <v>1</v>
      </c>
      <c r="CF864" s="62"/>
      <c r="CG864" s="86">
        <f t="shared" si="35"/>
        <v>0.9434824881</v>
      </c>
      <c r="CH864" s="86">
        <f t="shared" si="36"/>
        <v>0.01958596793</v>
      </c>
      <c r="CI864" s="86">
        <f t="shared" si="37"/>
        <v>0.03102142616</v>
      </c>
      <c r="CJ864" s="86">
        <f t="shared" si="38"/>
        <v>0.00591011778</v>
      </c>
      <c r="CK864" s="86">
        <f t="shared" si="13"/>
        <v>1</v>
      </c>
      <c r="CL864" s="86">
        <f t="shared" si="39"/>
        <v>0.05821603645</v>
      </c>
      <c r="CM864" s="86">
        <f t="shared" si="40"/>
        <v>0.9144787307</v>
      </c>
      <c r="CN864" s="86">
        <f t="shared" si="41"/>
        <v>0.01341552298</v>
      </c>
      <c r="CO864" s="86">
        <f t="shared" si="42"/>
        <v>0.01388970987</v>
      </c>
      <c r="CP864" s="86">
        <f t="shared" si="14"/>
        <v>1</v>
      </c>
      <c r="CQ864" s="86">
        <f t="shared" si="43"/>
        <v>0.03586947284</v>
      </c>
      <c r="CR864" s="86">
        <f t="shared" si="44"/>
        <v>0.00521883116</v>
      </c>
      <c r="CS864" s="86">
        <f t="shared" si="45"/>
        <v>0.9471073438</v>
      </c>
      <c r="CT864" s="86">
        <f t="shared" si="46"/>
        <v>0.01180435222</v>
      </c>
      <c r="CU864" s="86">
        <f t="shared" si="15"/>
        <v>1</v>
      </c>
      <c r="CV864" s="86">
        <f t="shared" si="47"/>
        <v>0.001121285691</v>
      </c>
      <c r="CW864" s="86">
        <f t="shared" si="48"/>
        <v>0.008976166502</v>
      </c>
      <c r="CX864" s="86">
        <f t="shared" si="49"/>
        <v>0.001936863744</v>
      </c>
      <c r="CY864" s="86">
        <f t="shared" si="50"/>
        <v>0.9879656841</v>
      </c>
      <c r="CZ864" s="86">
        <f t="shared" si="16"/>
        <v>1</v>
      </c>
      <c r="DA864" s="62"/>
      <c r="DB864" s="86">
        <f>(AQ864*Baseline!B$7 + AV864*Baseline!B$11 + BA864*Baseline!B$16 + BF864*Baseline!B$18)</f>
        <v>86764.74584</v>
      </c>
      <c r="DC864" s="86">
        <f>(AR864*Baseline!B$7 + AW864*Baseline!B$11 + BB864*Baseline!B$16 + BG864*Baseline!B$18)</f>
        <v>86397.95033</v>
      </c>
      <c r="DD864" s="86">
        <f>(AS864*Baseline!B$7 + AX864*Baseline!B$11 + BC864*Baseline!B$16 + BH864*Baseline!B$18)</f>
        <v>139108.3823</v>
      </c>
      <c r="DE864" s="86">
        <f>(AT864*Baseline!B$7 + AY864*Baseline!B$11 + BD864*Baseline!B$16 + BI864*Baseline!B$18)</f>
        <v>1260861.373</v>
      </c>
      <c r="DF864" s="86">
        <f t="shared" si="17"/>
        <v>1573132.451</v>
      </c>
      <c r="DG864" s="62"/>
      <c r="DH864" s="86">
        <f t="shared" si="51"/>
        <v>0.05515412626</v>
      </c>
      <c r="DI864" s="86">
        <f t="shared" si="52"/>
        <v>0.05492096375</v>
      </c>
      <c r="DJ864" s="86">
        <f t="shared" si="53"/>
        <v>0.08842763503</v>
      </c>
      <c r="DK864" s="86">
        <f t="shared" si="54"/>
        <v>0.801497275</v>
      </c>
      <c r="DL864" s="86">
        <f t="shared" si="18"/>
        <v>1</v>
      </c>
      <c r="DM864" s="62"/>
      <c r="DN864" s="86">
        <f>DH864 / (Baseline!B$7/Baseline!B$17)</f>
        <v>5.887340212</v>
      </c>
      <c r="DO864" s="86">
        <f>DI864 / (Baseline!B$11/Baseline!B$17)</f>
        <v>1.325818352</v>
      </c>
      <c r="DP864" s="86">
        <f>DJ864 / (Baseline!B$16/Baseline!B$17)</f>
        <v>1.366474195</v>
      </c>
      <c r="DQ864" s="86">
        <f>DK864 / (Baseline!B$18/Baseline!B$17)</f>
        <v>0.9061634273</v>
      </c>
      <c r="DR864" s="62"/>
      <c r="DS864" s="86">
        <f>DH864 / Baseline!H$117</f>
        <v>2.206557397</v>
      </c>
      <c r="DT864" s="86">
        <f>DI864 / Baseline!H$118</f>
        <v>1.236273763</v>
      </c>
      <c r="DU864" s="86">
        <f>DJ864 / Baseline!H$119</f>
        <v>1.05710059</v>
      </c>
      <c r="DV864" s="86">
        <f>DK864 / Baseline!H$120</f>
        <v>0.9463573927</v>
      </c>
      <c r="DW864" s="87"/>
      <c r="DX864" s="86">
        <f>(AU864*Baseline!B$34)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0.03733485073</v>
      </c>
      <c r="DY864" s="86">
        <f>(AZ864*Baseline!B$34) + (Baseline!D$90*(1-Baseline!D$91)*Baseline!B$35) + (Baseline!D$90*Baseline!D$91*((1-Baseline!D$92)*Baseline!B$40 + Baseline!D$92*Baseline!B$41))</f>
        <v>0.01197160305</v>
      </c>
      <c r="DZ864" s="86">
        <f>(BE864*Baseline!B$34) + (Baseline!F$90*(1-Baseline!F$91)*Baseline!B$35) + (Baseline!F$90*Baseline!F$91*((1-Baseline!F$92)*Baseline!B$40 + Baseline!F$92*Baseline!B$41))</f>
        <v>0.01402228295</v>
      </c>
      <c r="EA864" s="86">
        <f>(BJ864*Baseline!B$34) + (Baseline!H$90*(1-Baseline!H$91)*Baseline!B$35) + (Baseline!H$90*Baseline!H$91*((1-Baseline!H$92)*Baseline!B$40 + Baseline!H$92*Baseline!B$41))</f>
        <v>0.009314866336</v>
      </c>
      <c r="EB864" s="86">
        <f>( DX864*Baseline!B$7 + DY864*Baseline!B$11 + DZ864*Baseline!B$16 + EA864*Baseline!B$18 ) / Baseline!B$17</f>
        <v>0.009992045564</v>
      </c>
    </row>
    <row r="865">
      <c r="A865" s="73" t="s">
        <v>1041</v>
      </c>
      <c r="B865" s="85">
        <f>MIN( MAX( NORMINV( MCrands!B865, (B$5+B$4)/2, (B$5-B$4)/3.29 ), 0 ), 1 )</f>
        <v>0.4032055846</v>
      </c>
      <c r="C865" s="85">
        <f>MAX( NORMINV( MCrands!C865, (C$5+C$4)/2, (C$5-C$4)/3.29 ), 0 )</f>
        <v>2.832828866</v>
      </c>
      <c r="D865" s="83"/>
      <c r="E865" s="84">
        <f>Baseline!B$33 * (C865 * Baseline!B$68*Baseline!B$68/Baseline!B$75 + Baseline!B$46 * Baseline!B$54*Baseline!B$54/Baseline!B$76 + Baseline!B$47 * Baseline!B$55*Baseline!B$55/Baseline!B$77 + Baseline!B$56*Baseline!B$56/Baseline!B$78)</f>
        <v>0.00002010598745</v>
      </c>
      <c r="F865" s="84">
        <f>Baseline!B$33 * (C865 * Baseline!B$68*Baseline!B$59/Baseline!B$75 + Baseline!B$46 * Baseline!B$54*Baseline!B$69/Baseline!B$76 + Baseline!B$47 * Baseline!B$55*Baseline!B$57/Baseline!B$77 + Baseline!B$56*Baseline!B$58/Baseline!B$78)</f>
        <v>0.0000002394140681</v>
      </c>
      <c r="G865" s="85">
        <f>Baseline!B$33 * (C865 * Baseline!B$68*Baseline!B$60/Baseline!B$75 + Baseline!B$46 * Baseline!B$54*Baseline!B$61/Baseline!B$76 + Baseline!B$47 * Baseline!B$55*Baseline!B$70/Baseline!B$77 + Baseline!B$56*Baseline!B$62/Baseline!B$78)</f>
        <v>0.0000002012795389</v>
      </c>
      <c r="H865" s="84">
        <f>Baseline!B$33 * (C865 * Baseline!B$68*Baseline!B$63/Baseline!B$75 + Baseline!B$46 * Baseline!B$54*Baseline!B$64/Baseline!B$76 + Baseline!B$47 * Baseline!B$55*Baseline!B$65/Baseline!B$77 + Baseline!B$56*Baseline!B$71/Baseline!B$78)</f>
        <v>0.000000003775050253</v>
      </c>
      <c r="I865" s="84">
        <f>Baseline!B$33 * (C865 * Baseline!B$59*Baseline!B$68/Baseline!B$75 + Baseline!B$46 * Baseline!B$69*Baseline!B$54/Baseline!B$76 + Baseline!B$47 * Baseline!B$57*Baseline!B$55/Baseline!B$77 + Baseline!B$58*Baseline!B$56/Baseline!B$78)</f>
        <v>0.0000002394140681</v>
      </c>
      <c r="J865" s="85">
        <f>Baseline!B$33 * (C865 * Baseline!B$59*Baseline!B$59/Baseline!B$75 + Baseline!B$46 * Baseline!B$69*Baseline!B$69/Baseline!B$76 + Baseline!B$47 * Baseline!B$57*Baseline!B$57/Baseline!B$77 + Baseline!B$58*Baseline!B$58/Baseline!B$78)</f>
        <v>0.00000211657449</v>
      </c>
      <c r="K865" s="84">
        <f>Baseline!B$33 * (C865 * Baseline!B$59*Baseline!B$60/Baseline!B$75 + Baseline!B$46 * Baseline!B$69*Baseline!B$61/Baseline!B$76 + Baseline!B$47 * Baseline!B$57*Baseline!B$70/Baseline!B$77 + Baseline!B$58*Baseline!B$62/Baseline!B$78)</f>
        <v>0.0000000164899265</v>
      </c>
      <c r="L865" s="85">
        <f>Baseline!B$33 * (C865 * Baseline!B$59*Baseline!B$63/Baseline!B$75 + Baseline!B$46 * Baseline!B$69*Baseline!B$64/Baseline!B$76 + Baseline!B$47 * Baseline!B$57*Baseline!B$65/Baseline!B$77 + Baseline!B$58*Baseline!B$71/Baseline!B$78)</f>
        <v>0.00000001707280442</v>
      </c>
      <c r="M865" s="84">
        <f>Baseline!B$33 * (C865 * Baseline!B$60*Baseline!B$68/Baseline!B$75 + Baseline!B$46 * Baseline!B$61*Baseline!B$54/Baseline!B$76 + Baseline!B$47 * Baseline!B$70*Baseline!B$55/Baseline!B$77 + Baseline!B$62*Baseline!B$56/Baseline!B$78)</f>
        <v>0.0000002012795389</v>
      </c>
      <c r="N865" s="85">
        <f>Baseline!B$33 * (C865 * Baseline!B$60*Baseline!B$59/Baseline!B$75 + Baseline!B$46 * Baseline!B$61*Baseline!B$69/Baseline!B$76 + Baseline!B$47 * Baseline!B$70*Baseline!B$57/Baseline!B$77 + Baseline!B$62*Baseline!B$58/Baseline!B$78)</f>
        <v>0.0000000164899265</v>
      </c>
      <c r="O865" s="85">
        <f>Baseline!B$33 * (C865 * Baseline!B$60*Baseline!B$60/Baseline!B$75 + Baseline!B$46 * Baseline!B$61*Baseline!B$61/Baseline!B$76 + Baseline!B$47 * Baseline!B$70*Baseline!B$70/Baseline!B$77 + Baseline!B$62*Baseline!B$62/Baseline!B$78)</f>
        <v>0.000001589267872</v>
      </c>
      <c r="P865" s="84">
        <f>Baseline!B$33 * (C865 * Baseline!B$60*Baseline!B$63/Baseline!B$75 + Baseline!B$46 * Baseline!B$61*Baseline!B$64/Baseline!B$76 + Baseline!B$47 * Baseline!B$70*Baseline!B$65/Baseline!B$77 + Baseline!B$62*Baseline!B$71/Baseline!B$78)</f>
        <v>0.00000000195642666</v>
      </c>
      <c r="Q865" s="84">
        <f>Baseline!B$33 * (C865 * Baseline!B$63*Baseline!B$68/Baseline!B$75 + Baseline!B$46 * Baseline!B$64*Baseline!B$54/Baseline!B$76 + Baseline!B$47 * Baseline!B$65*Baseline!B$55/Baseline!B$77 + Baseline!B$71*Baseline!B$56/Baseline!B$78)</f>
        <v>0.000000003775050253</v>
      </c>
      <c r="R865" s="84">
        <f>Baseline!B$33 * (C865 * Baseline!B$63*Baseline!B$59/Baseline!B$75 + Baseline!B$46 * Baseline!B$64*Baseline!B$69/Baseline!B$76 + Baseline!B$47 * Baseline!B$65*Baseline!B$57/Baseline!B$77 + Baseline!B$71*Baseline!B$58/Baseline!B$78)</f>
        <v>0.00000001707280442</v>
      </c>
      <c r="S865" s="84">
        <f>Baseline!B$33 * (C865 * Baseline!B$63*Baseline!B$60/Baseline!B$75 + Baseline!B$46 * Baseline!B$64*Baseline!B$61/Baseline!B$76 + Baseline!B$47 * Baseline!B$65*Baseline!B$70/Baseline!B$77 + Baseline!B$71*Baseline!B$62/Baseline!B$78)</f>
        <v>0.00000000195642666</v>
      </c>
      <c r="T865" s="84">
        <f>Baseline!B$33 * (C865 * Baseline!B$63*Baseline!B$63/Baseline!B$75 + Baseline!B$46 * Baseline!B$64*Baseline!B$64/Baseline!B$76 + Baseline!B$47 * Baseline!B$65*Baseline!B$65/Baseline!B$77 + Baseline!B$71*Baseline!B$71/Baseline!B$78)</f>
        <v>0.0000000985672207</v>
      </c>
      <c r="U865" s="83"/>
      <c r="V865" s="84">
        <f>E865 * ( Baseline!B$89 * Baseline!B$7 )</f>
        <v>0.2086800437</v>
      </c>
      <c r="W865" s="84">
        <f>F865 * ( Baseline!D$89 * Baseline!B$11 )</f>
        <v>0.004416374516</v>
      </c>
      <c r="X865" s="84">
        <f>G865 * ( Baseline!F$89 * Baseline!B$16 )</f>
        <v>0.006991398473</v>
      </c>
      <c r="Y865" s="84">
        <f>H865 * ( Baseline!H$89 * Baseline!B$18 )</f>
        <v>0.00132758501</v>
      </c>
      <c r="Z865" s="86">
        <f t="shared" si="1"/>
        <v>0.2214154017</v>
      </c>
      <c r="AA865" s="84">
        <f>I865 * ( Baseline!B$89 * Baseline!B$7 )</f>
        <v>0.002484878613</v>
      </c>
      <c r="AB865" s="85">
        <f>J865 * ( Baseline!D$89 * Baseline!B$11 )</f>
        <v>0.03904359385</v>
      </c>
      <c r="AC865" s="85">
        <f>K865 * ( Baseline!F$89 * Baseline!B$16 )</f>
        <v>0.0005727738031</v>
      </c>
      <c r="AD865" s="85">
        <f>L865 * ( Baseline!F$89 * Baseline!B$16 )</f>
        <v>0.0005930199336</v>
      </c>
      <c r="AE865" s="86">
        <f t="shared" si="2"/>
        <v>0.0426942662</v>
      </c>
      <c r="AF865" s="86">
        <f>M865 * ( Baseline!B$89 * Baseline!B$7 )</f>
        <v>0.002089080334</v>
      </c>
      <c r="AG865" s="86">
        <f>N865 * ( Baseline!D$89 * Baseline!B$11 )</f>
        <v>0.0003041830071</v>
      </c>
      <c r="AH865" s="86">
        <f>O865 * ( Baseline!F$89 * Baseline!B$16 )</f>
        <v>0.05520285387</v>
      </c>
      <c r="AI865" s="86">
        <f>P865 * ( Baseline!H$89 * Baseline!B$18 )</f>
        <v>0.0006880233463</v>
      </c>
      <c r="AJ865" s="86">
        <f t="shared" si="3"/>
        <v>0.05828414056</v>
      </c>
      <c r="AK865" s="86">
        <f>Q865 * ( Baseline!B$89 * Baseline!B$7 )</f>
        <v>0.00003918124658</v>
      </c>
      <c r="AL865" s="86">
        <f>R865 * ( Baseline!D$89 * Baseline!B$11 )</f>
        <v>0.0003149351204</v>
      </c>
      <c r="AM865" s="86">
        <f>S865 * ( Baseline!F$89 * Baseline!B$16 )</f>
        <v>0.00006795602991</v>
      </c>
      <c r="AN865" s="86">
        <f>T865 * ( Baseline!H$89 * Baseline!B$18 )</f>
        <v>0.03466347623</v>
      </c>
      <c r="AO865" s="86">
        <f t="shared" si="4"/>
        <v>0.03508554862</v>
      </c>
      <c r="AP865" s="62"/>
      <c r="AQ865" s="86">
        <f>V865 * ( (1-Baseline!B$90-Baseline!B$89) + (1-B865)*Baseline!B$90 )</f>
        <v>0.1293288372</v>
      </c>
      <c r="AR865" s="86">
        <f>W865 * ( (1-Baseline!B$90-Baseline!B$89) + (1-B865)*Baseline!B$90 )</f>
        <v>0.002737034988</v>
      </c>
      <c r="AS865" s="86">
        <f>X865 * ( (1-Baseline!B$90-Baseline!B$89) + (1-B865)*Baseline!B$90 )</f>
        <v>0.004332898437</v>
      </c>
      <c r="AT865" s="86">
        <f>Y865 * ( (1-Baseline!B$90-Baseline!B$89) + (1-B865)*Baseline!B$90 )</f>
        <v>0.0008227668667</v>
      </c>
      <c r="AU865" s="86">
        <f t="shared" si="5"/>
        <v>0.1372215375</v>
      </c>
      <c r="AV865" s="86">
        <f>AA865 * ( (1-Baseline!D$90-Baseline!D$89) + (1-B865)*Baseline!D$90 )</f>
        <v>0.002014645895</v>
      </c>
      <c r="AW865" s="86">
        <f>AB865 * ( (1-Baseline!D$90-Baseline!D$89) + (1-B865)*Baseline!D$90 )</f>
        <v>0.03165507388</v>
      </c>
      <c r="AX865" s="86">
        <f>AC865 * ( (1-Baseline!D$90-Baseline!D$89) + (1-B865)*Baseline!D$90 )</f>
        <v>0.0004643834049</v>
      </c>
      <c r="AY865" s="86">
        <f>AD865 * ( (1-Baseline!D$90-Baseline!D$89) + (1-B865)*Baseline!D$90 )</f>
        <v>0.0004807982042</v>
      </c>
      <c r="AZ865" s="86">
        <f t="shared" si="6"/>
        <v>0.03461490138</v>
      </c>
      <c r="BA865" s="86">
        <f>AF865 * ( (1-Baseline!F$90-Baseline!F$89) + (1-Baseline!B$36)*Baseline!F$90 )</f>
        <v>0.001503369059</v>
      </c>
      <c r="BB865" s="86">
        <f>AG865 * ( (1-Baseline!F$90-Baseline!F$89) + (1-Baseline!B$36)*Baseline!F$90 )</f>
        <v>0.0002188998258</v>
      </c>
      <c r="BC865" s="86">
        <f>AH865 * ( (1-Baseline!F$90-Baseline!F$89) + (1-Baseline!B$36)*Baseline!F$90 )</f>
        <v>0.03972574014</v>
      </c>
      <c r="BD865" s="86">
        <f>AI865 * ( (1-Baseline!F$90-Baseline!F$89) + (1-Baseline!B$36)*Baseline!F$90 )</f>
        <v>0.0004951236168</v>
      </c>
      <c r="BE865" s="86">
        <f t="shared" si="7"/>
        <v>0.04194313264</v>
      </c>
      <c r="BF865" s="86">
        <f>AK865 * ( (1-Baseline!H$90-Baseline!H$89) + (1-Baseline!B$36)*Baseline!H$90 )</f>
        <v>0.00003104408529</v>
      </c>
      <c r="BG865" s="86">
        <f>AL865 * ( (1-Baseline!H$90-Baseline!H$89) + (1-Baseline!B$36)*Baseline!H$90 )</f>
        <v>0.0002495293946</v>
      </c>
      <c r="BH865" s="86">
        <f>AM865 * ( (1-Baseline!H$90-Baseline!H$89) + (1-Baseline!B$36)*Baseline!H$90 )</f>
        <v>0.00005384292162</v>
      </c>
      <c r="BI865" s="86">
        <f>AN865 * ( (1-Baseline!H$90-Baseline!H$89) + (1-Baseline!B$36)*Baseline!H$90 )</f>
        <v>0.02746456548</v>
      </c>
      <c r="BJ865" s="86">
        <f t="shared" si="8"/>
        <v>0.02779898188</v>
      </c>
      <c r="BK865" s="62"/>
      <c r="BL865" s="86">
        <f t="shared" si="19"/>
        <v>0.9424820591</v>
      </c>
      <c r="BM865" s="86">
        <f t="shared" si="20"/>
        <v>0.01994610349</v>
      </c>
      <c r="BN865" s="86">
        <f t="shared" si="21"/>
        <v>0.03157593564</v>
      </c>
      <c r="BO865" s="86">
        <f t="shared" si="22"/>
        <v>0.00599590182</v>
      </c>
      <c r="BP865" s="86">
        <f t="shared" si="9"/>
        <v>1</v>
      </c>
      <c r="BQ865" s="86">
        <f t="shared" si="23"/>
        <v>0.05820169391</v>
      </c>
      <c r="BR865" s="86">
        <f t="shared" si="24"/>
        <v>0.9144926784</v>
      </c>
      <c r="BS865" s="86">
        <f t="shared" si="25"/>
        <v>0.01341570787</v>
      </c>
      <c r="BT865" s="86">
        <f t="shared" si="26"/>
        <v>0.0138899198</v>
      </c>
      <c r="BU865" s="86">
        <f t="shared" si="10"/>
        <v>1</v>
      </c>
      <c r="BV865" s="86">
        <f t="shared" si="27"/>
        <v>0.03584303233</v>
      </c>
      <c r="BW865" s="86">
        <f t="shared" si="28"/>
        <v>0.005218967015</v>
      </c>
      <c r="BX865" s="86">
        <f t="shared" si="29"/>
        <v>0.9471333598</v>
      </c>
      <c r="BY865" s="86">
        <f t="shared" si="30"/>
        <v>0.01180464085</v>
      </c>
      <c r="BZ865" s="86">
        <f t="shared" si="11"/>
        <v>1</v>
      </c>
      <c r="CA865" s="86">
        <f t="shared" si="31"/>
        <v>0.001116734613</v>
      </c>
      <c r="CB865" s="86">
        <f t="shared" si="32"/>
        <v>0.008976206239</v>
      </c>
      <c r="CC865" s="86">
        <f t="shared" si="33"/>
        <v>0.001936866675</v>
      </c>
      <c r="CD865" s="86">
        <f t="shared" si="34"/>
        <v>0.9879701925</v>
      </c>
      <c r="CE865" s="86">
        <f t="shared" si="12"/>
        <v>1</v>
      </c>
      <c r="CF865" s="62"/>
      <c r="CG865" s="86">
        <f t="shared" si="35"/>
        <v>0.9424820591</v>
      </c>
      <c r="CH865" s="86">
        <f t="shared" si="36"/>
        <v>0.01994610349</v>
      </c>
      <c r="CI865" s="86">
        <f t="shared" si="37"/>
        <v>0.03157593564</v>
      </c>
      <c r="CJ865" s="86">
        <f t="shared" si="38"/>
        <v>0.00599590182</v>
      </c>
      <c r="CK865" s="86">
        <f t="shared" si="13"/>
        <v>1</v>
      </c>
      <c r="CL865" s="86">
        <f t="shared" si="39"/>
        <v>0.05820169391</v>
      </c>
      <c r="CM865" s="86">
        <f t="shared" si="40"/>
        <v>0.9144926784</v>
      </c>
      <c r="CN865" s="86">
        <f t="shared" si="41"/>
        <v>0.01341570787</v>
      </c>
      <c r="CO865" s="86">
        <f t="shared" si="42"/>
        <v>0.0138899198</v>
      </c>
      <c r="CP865" s="86">
        <f t="shared" si="14"/>
        <v>1</v>
      </c>
      <c r="CQ865" s="86">
        <f t="shared" si="43"/>
        <v>0.03584303233</v>
      </c>
      <c r="CR865" s="86">
        <f t="shared" si="44"/>
        <v>0.005218967015</v>
      </c>
      <c r="CS865" s="86">
        <f t="shared" si="45"/>
        <v>0.9471333598</v>
      </c>
      <c r="CT865" s="86">
        <f t="shared" si="46"/>
        <v>0.01180464085</v>
      </c>
      <c r="CU865" s="86">
        <f t="shared" si="15"/>
        <v>1</v>
      </c>
      <c r="CV865" s="86">
        <f t="shared" si="47"/>
        <v>0.001116734613</v>
      </c>
      <c r="CW865" s="86">
        <f t="shared" si="48"/>
        <v>0.008976206239</v>
      </c>
      <c r="CX865" s="86">
        <f t="shared" si="49"/>
        <v>0.001936866675</v>
      </c>
      <c r="CY865" s="86">
        <f t="shared" si="50"/>
        <v>0.9879701925</v>
      </c>
      <c r="CZ865" s="86">
        <f t="shared" si="16"/>
        <v>1</v>
      </c>
      <c r="DA865" s="62"/>
      <c r="DB865" s="86">
        <f>(AQ865*Baseline!B$7 + AV865*Baseline!B$11 + BA865*Baseline!B$16 + BF865*Baseline!B$18)</f>
        <v>73503.10896</v>
      </c>
      <c r="DC865" s="86">
        <f>(AR865*Baseline!B$7 + AW865*Baseline!B$11 + BB865*Baseline!B$16 + BG865*Baseline!B$18)</f>
        <v>81372.98787</v>
      </c>
      <c r="DD865" s="86">
        <f>(AS865*Baseline!B$7 + AX865*Baseline!B$11 + BC865*Baseline!B$16 + BH865*Baseline!B$18)</f>
        <v>138651.6397</v>
      </c>
      <c r="DE865" s="86">
        <f>(AT865*Baseline!B$7 + AY865*Baseline!B$11 + BD865*Baseline!B$16 + BI865*Baseline!B$18)</f>
        <v>1260713.762</v>
      </c>
      <c r="DF865" s="86">
        <f t="shared" si="17"/>
        <v>1554241.499</v>
      </c>
      <c r="DG865" s="62"/>
      <c r="DH865" s="86">
        <f t="shared" si="51"/>
        <v>0.04729194853</v>
      </c>
      <c r="DI865" s="86">
        <f t="shared" si="52"/>
        <v>0.05235543378</v>
      </c>
      <c r="DJ865" s="86">
        <f t="shared" si="53"/>
        <v>0.08920855594</v>
      </c>
      <c r="DK865" s="86">
        <f t="shared" si="54"/>
        <v>0.8111440618</v>
      </c>
      <c r="DL865" s="86">
        <f t="shared" si="18"/>
        <v>1</v>
      </c>
      <c r="DM865" s="62"/>
      <c r="DN865" s="86">
        <f>DH865 / (Baseline!B$7/Baseline!B$17)</f>
        <v>5.048104451</v>
      </c>
      <c r="DO865" s="86">
        <f>DI865 / (Baseline!B$11/Baseline!B$17)</f>
        <v>1.26388523</v>
      </c>
      <c r="DP865" s="86">
        <f>DJ865 / (Baseline!B$16/Baseline!B$17)</f>
        <v>1.378541784</v>
      </c>
      <c r="DQ865" s="86">
        <f>DK865 / (Baseline!B$18/Baseline!B$17)</f>
        <v>0.9170699714</v>
      </c>
      <c r="DR865" s="62"/>
      <c r="DS865" s="86">
        <f>DH865 / Baseline!H$117</f>
        <v>1.892014359</v>
      </c>
      <c r="DT865" s="86">
        <f>DI865 / Baseline!H$118</f>
        <v>1.178523549</v>
      </c>
      <c r="DU865" s="86">
        <f>DJ865 / Baseline!H$119</f>
        <v>1.066436043</v>
      </c>
      <c r="DV865" s="86">
        <f>DK865 / Baseline!H$120</f>
        <v>0.9577477097</v>
      </c>
      <c r="DW865" s="87"/>
      <c r="DX865" s="86">
        <f>(AU865*Baseline!B$34)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0.03311276188</v>
      </c>
      <c r="DY865" s="86">
        <f>(AZ865*Baseline!B$34) + (Baseline!D$90*(1-Baseline!D$91)*Baseline!B$35) + (Baseline!D$90*Baseline!D$91*((1-Baseline!D$92)*Baseline!B$40 + Baseline!D$92*Baseline!B$41))</f>
        <v>0.01160580321</v>
      </c>
      <c r="DZ865" s="86">
        <f>(BE865*Baseline!B$34) + (Baseline!F$90*(1-Baseline!F$91)*Baseline!B$35) + (Baseline!F$90*Baseline!F$91*((1-Baseline!F$92)*Baseline!B$40 + Baseline!F$92*Baseline!B$41))</f>
        <v>0.0140221099</v>
      </c>
      <c r="EA865" s="86">
        <f>(BJ865*Baseline!B$34) + (Baseline!H$90*(1-Baseline!H$91)*Baseline!B$35) + (Baseline!H$90*Baseline!H$91*((1-Baseline!H$92)*Baseline!B$40 + Baseline!H$92*Baseline!B$41))</f>
        <v>0.009314847283</v>
      </c>
      <c r="EB865" s="86">
        <f>( DX865*Baseline!B$7 + DY865*Baseline!B$11 + DZ865*Baseline!B$16 + EA865*Baseline!B$18 ) / Baseline!B$17</f>
        <v>0.009937310926</v>
      </c>
    </row>
    <row r="866">
      <c r="A866" s="73" t="s">
        <v>1042</v>
      </c>
      <c r="B866" s="85">
        <f>MIN( MAX( NORMINV( MCrands!B866, (B$5+B$4)/2, (B$5-B$4)/3.29 ), 0 ), 1 )</f>
        <v>0.5553013417</v>
      </c>
      <c r="C866" s="85">
        <f>MAX( NORMINV( MCrands!C866, (C$5+C$4)/2, (C$5-C$4)/3.29 ), 0 )</f>
        <v>2.80382622</v>
      </c>
      <c r="D866" s="83"/>
      <c r="E866" s="84">
        <f>Baseline!B$33 * (C866 * Baseline!B$68*Baseline!B$68/Baseline!B$75 + Baseline!B$46 * Baseline!B$54*Baseline!B$54/Baseline!B$76 + Baseline!B$47 * Baseline!B$55*Baseline!B$55/Baseline!B$77 + Baseline!B$56*Baseline!B$56/Baseline!B$78)</f>
        <v>0.00001990064802</v>
      </c>
      <c r="F866" s="84">
        <f>Baseline!B$33 * (C866 * Baseline!B$68*Baseline!B$59/Baseline!B$75 + Baseline!B$46 * Baseline!B$54*Baseline!B$69/Baseline!B$76 + Baseline!B$47 * Baseline!B$55*Baseline!B$57/Baseline!B$77 + Baseline!B$56*Baseline!B$58/Baseline!B$78)</f>
        <v>0.0000002393816461</v>
      </c>
      <c r="G866" s="85">
        <f>Baseline!B$33 * (C866 * Baseline!B$68*Baseline!B$60/Baseline!B$75 + Baseline!B$46 * Baseline!B$54*Baseline!B$61/Baseline!B$76 + Baseline!B$47 * Baseline!B$55*Baseline!B$70/Baseline!B$77 + Baseline!B$56*Baseline!B$62/Baseline!B$78)</f>
        <v>0.0000002011998348</v>
      </c>
      <c r="H866" s="84">
        <f>Baseline!B$33 * (C866 * Baseline!B$68*Baseline!B$63/Baseline!B$75 + Baseline!B$46 * Baseline!B$54*Baseline!B$64/Baseline!B$76 + Baseline!B$47 * Baseline!B$55*Baseline!B$65/Baseline!B$77 + Baseline!B$56*Baseline!B$71/Baseline!B$78)</f>
        <v>0.000000003767079841</v>
      </c>
      <c r="I866" s="84">
        <f>Baseline!B$33 * (C866 * Baseline!B$59*Baseline!B$68/Baseline!B$75 + Baseline!B$46 * Baseline!B$69*Baseline!B$54/Baseline!B$76 + Baseline!B$47 * Baseline!B$57*Baseline!B$55/Baseline!B$77 + Baseline!B$58*Baseline!B$56/Baseline!B$78)</f>
        <v>0.0000002393816461</v>
      </c>
      <c r="J866" s="85">
        <f>Baseline!B$33 * (C866 * Baseline!B$59*Baseline!B$59/Baseline!B$75 + Baseline!B$46 * Baseline!B$69*Baseline!B$69/Baseline!B$76 + Baseline!B$47 * Baseline!B$57*Baseline!B$57/Baseline!B$77 + Baseline!B$58*Baseline!B$58/Baseline!B$78)</f>
        <v>0.000002116574484</v>
      </c>
      <c r="K866" s="84">
        <f>Baseline!B$33 * (C866 * Baseline!B$59*Baseline!B$60/Baseline!B$75 + Baseline!B$46 * Baseline!B$69*Baseline!B$61/Baseline!B$76 + Baseline!B$47 * Baseline!B$57*Baseline!B$70/Baseline!B$77 + Baseline!B$58*Baseline!B$62/Baseline!B$78)</f>
        <v>0.00000001648991392</v>
      </c>
      <c r="L866" s="85">
        <f>Baseline!B$33 * (C866 * Baseline!B$59*Baseline!B$63/Baseline!B$75 + Baseline!B$46 * Baseline!B$69*Baseline!B$64/Baseline!B$76 + Baseline!B$47 * Baseline!B$57*Baseline!B$65/Baseline!B$77 + Baseline!B$58*Baseline!B$71/Baseline!B$78)</f>
        <v>0.00000001707280317</v>
      </c>
      <c r="M866" s="84">
        <f>Baseline!B$33 * (C866 * Baseline!B$60*Baseline!B$68/Baseline!B$75 + Baseline!B$46 * Baseline!B$61*Baseline!B$54/Baseline!B$76 + Baseline!B$47 * Baseline!B$70*Baseline!B$55/Baseline!B$77 + Baseline!B$62*Baseline!B$56/Baseline!B$78)</f>
        <v>0.0000002011998348</v>
      </c>
      <c r="N866" s="85">
        <f>Baseline!B$33 * (C866 * Baseline!B$60*Baseline!B$59/Baseline!B$75 + Baseline!B$46 * Baseline!B$61*Baseline!B$69/Baseline!B$76 + Baseline!B$47 * Baseline!B$70*Baseline!B$57/Baseline!B$77 + Baseline!B$62*Baseline!B$58/Baseline!B$78)</f>
        <v>0.00000001648991392</v>
      </c>
      <c r="O866" s="85">
        <f>Baseline!B$33 * (C866 * Baseline!B$60*Baseline!B$60/Baseline!B$75 + Baseline!B$46 * Baseline!B$61*Baseline!B$61/Baseline!B$76 + Baseline!B$47 * Baseline!B$70*Baseline!B$70/Baseline!B$77 + Baseline!B$62*Baseline!B$62/Baseline!B$78)</f>
        <v>0.000001589267841</v>
      </c>
      <c r="P866" s="84">
        <f>Baseline!B$33 * (C866 * Baseline!B$60*Baseline!B$63/Baseline!B$75 + Baseline!B$46 * Baseline!B$61*Baseline!B$64/Baseline!B$76 + Baseline!B$47 * Baseline!B$70*Baseline!B$65/Baseline!B$77 + Baseline!B$62*Baseline!B$71/Baseline!B$78)</f>
        <v>0.000000001956423567</v>
      </c>
      <c r="Q866" s="84">
        <f>Baseline!B$33 * (C866 * Baseline!B$63*Baseline!B$68/Baseline!B$75 + Baseline!B$46 * Baseline!B$64*Baseline!B$54/Baseline!B$76 + Baseline!B$47 * Baseline!B$65*Baseline!B$55/Baseline!B$77 + Baseline!B$71*Baseline!B$56/Baseline!B$78)</f>
        <v>0.000000003767079841</v>
      </c>
      <c r="R866" s="84">
        <f>Baseline!B$33 * (C866 * Baseline!B$63*Baseline!B$59/Baseline!B$75 + Baseline!B$46 * Baseline!B$64*Baseline!B$69/Baseline!B$76 + Baseline!B$47 * Baseline!B$65*Baseline!B$57/Baseline!B$77 + Baseline!B$71*Baseline!B$58/Baseline!B$78)</f>
        <v>0.00000001707280317</v>
      </c>
      <c r="S866" s="84">
        <f>Baseline!B$33 * (C866 * Baseline!B$63*Baseline!B$60/Baseline!B$75 + Baseline!B$46 * Baseline!B$64*Baseline!B$61/Baseline!B$76 + Baseline!B$47 * Baseline!B$65*Baseline!B$70/Baseline!B$77 + Baseline!B$71*Baseline!B$62/Baseline!B$78)</f>
        <v>0.000000001956423567</v>
      </c>
      <c r="T866" s="84">
        <f>Baseline!B$33 * (C866 * Baseline!B$63*Baseline!B$63/Baseline!B$75 + Baseline!B$46 * Baseline!B$64*Baseline!B$64/Baseline!B$76 + Baseline!B$47 * Baseline!B$65*Baseline!B$65/Baseline!B$77 + Baseline!B$71*Baseline!B$71/Baseline!B$78)</f>
        <v>0.00000009856722039</v>
      </c>
      <c r="U866" s="83"/>
      <c r="V866" s="84">
        <f>E866 * ( Baseline!B$89 * Baseline!B$7 )</f>
        <v>0.2065488258</v>
      </c>
      <c r="W866" s="84">
        <f>F866 * ( Baseline!D$89 * Baseline!B$11 )</f>
        <v>0.00441577644</v>
      </c>
      <c r="X866" s="84">
        <f>G866 * ( Baseline!F$89 * Baseline!B$16 )</f>
        <v>0.006988629969</v>
      </c>
      <c r="Y866" s="84">
        <f>H866 * ( Baseline!H$89 * Baseline!B$18 )</f>
        <v>0.001324782028</v>
      </c>
      <c r="Z866" s="86">
        <f t="shared" si="1"/>
        <v>0.2192780142</v>
      </c>
      <c r="AA866" s="84">
        <f>I866 * ( Baseline!B$89 * Baseline!B$7 )</f>
        <v>0.002484542105</v>
      </c>
      <c r="AB866" s="85">
        <f>J866 * ( Baseline!D$89 * Baseline!B$11 )</f>
        <v>0.03904359375</v>
      </c>
      <c r="AC866" s="85">
        <f>K866 * ( Baseline!F$89 * Baseline!B$16 )</f>
        <v>0.0005727733659</v>
      </c>
      <c r="AD866" s="85">
        <f>L866 * ( Baseline!F$89 * Baseline!B$16 )</f>
        <v>0.0005930198899</v>
      </c>
      <c r="AE866" s="86">
        <f t="shared" si="2"/>
        <v>0.04269392912</v>
      </c>
      <c r="AF866" s="86">
        <f>M866 * ( Baseline!B$89 * Baseline!B$7 )</f>
        <v>0.002088253085</v>
      </c>
      <c r="AG866" s="86">
        <f>N866 * ( Baseline!D$89 * Baseline!B$11 )</f>
        <v>0.0003041827749</v>
      </c>
      <c r="AH866" s="86">
        <f>O866 * ( Baseline!F$89 * Baseline!B$16 )</f>
        <v>0.0552028528</v>
      </c>
      <c r="AI866" s="86">
        <f>P866 * ( Baseline!H$89 * Baseline!B$18 )</f>
        <v>0.0006880222583</v>
      </c>
      <c r="AJ866" s="86">
        <f t="shared" si="3"/>
        <v>0.05828331092</v>
      </c>
      <c r="AK866" s="86">
        <f>Q866 * ( Baseline!B$89 * Baseline!B$7 )</f>
        <v>0.00003909852167</v>
      </c>
      <c r="AL866" s="86">
        <f>R866 * ( Baseline!D$89 * Baseline!B$11 )</f>
        <v>0.0003149350972</v>
      </c>
      <c r="AM866" s="86">
        <f>S866 * ( Baseline!F$89 * Baseline!B$16 )</f>
        <v>0.00006795592245</v>
      </c>
      <c r="AN866" s="86">
        <f>T866 * ( Baseline!H$89 * Baseline!B$18 )</f>
        <v>0.03466347612</v>
      </c>
      <c r="AO866" s="86">
        <f t="shared" si="4"/>
        <v>0.03508546566</v>
      </c>
      <c r="AP866" s="62"/>
      <c r="AQ866" s="86">
        <f>V866 * ( (1-Baseline!B$90-Baseline!B$89) + (1-B866)*Baseline!B$90 )</f>
        <v>0.1000484932</v>
      </c>
      <c r="AR866" s="86">
        <f>W866 * ( (1-Baseline!B$90-Baseline!B$89) + (1-B866)*Baseline!B$90 )</f>
        <v>0.002138921767</v>
      </c>
      <c r="AS866" s="86">
        <f>X866 * ( (1-Baseline!B$90-Baseline!B$89) + (1-B866)*Baseline!B$90 )</f>
        <v>0.003385165205</v>
      </c>
      <c r="AT866" s="86">
        <f>Y866 * ( (1-Baseline!B$90-Baseline!B$89) + (1-B866)*Baseline!B$90 )</f>
        <v>0.000641700311</v>
      </c>
      <c r="AU866" s="86">
        <f t="shared" si="5"/>
        <v>0.1062142805</v>
      </c>
      <c r="AV866" s="86">
        <f>AA866 * ( (1-Baseline!D$90-Baseline!D$89) + (1-B866)*Baseline!D$90 )</f>
        <v>0.001845079103</v>
      </c>
      <c r="AW866" s="86">
        <f>AB866 * ( (1-Baseline!D$90-Baseline!D$89) + (1-B866)*Baseline!D$90 )</f>
        <v>0.0289946863</v>
      </c>
      <c r="AX866" s="86">
        <f>AC866 * ( (1-Baseline!D$90-Baseline!D$89) + (1-B866)*Baseline!D$90 )</f>
        <v>0.0004253549038</v>
      </c>
      <c r="AY866" s="86">
        <f>AD866 * ( (1-Baseline!D$90-Baseline!D$89) + (1-B866)*Baseline!D$90 )</f>
        <v>0.0004403904462</v>
      </c>
      <c r="AZ866" s="86">
        <f t="shared" si="6"/>
        <v>0.03170551075</v>
      </c>
      <c r="BA866" s="86">
        <f>AF866 * ( (1-Baseline!F$90-Baseline!F$89) + (1-Baseline!B$36)*Baseline!F$90 )</f>
        <v>0.001502773744</v>
      </c>
      <c r="BB866" s="86">
        <f>AG866 * ( (1-Baseline!F$90-Baseline!F$89) + (1-Baseline!B$36)*Baseline!F$90 )</f>
        <v>0.0002188996587</v>
      </c>
      <c r="BC866" s="86">
        <f>AH866 * ( (1-Baseline!F$90-Baseline!F$89) + (1-Baseline!B$36)*Baseline!F$90 )</f>
        <v>0.03972573936</v>
      </c>
      <c r="BD866" s="86">
        <f>AI866 * ( (1-Baseline!F$90-Baseline!F$89) + (1-Baseline!B$36)*Baseline!F$90 )</f>
        <v>0.0004951228338</v>
      </c>
      <c r="BE866" s="86">
        <f t="shared" si="7"/>
        <v>0.0419425356</v>
      </c>
      <c r="BF866" s="86">
        <f>AK866 * ( (1-Baseline!H$90-Baseline!H$89) + (1-Baseline!B$36)*Baseline!H$90 )</f>
        <v>0.00003097854069</v>
      </c>
      <c r="BG866" s="86">
        <f>AL866 * ( (1-Baseline!H$90-Baseline!H$89) + (1-Baseline!B$36)*Baseline!H$90 )</f>
        <v>0.0002495293762</v>
      </c>
      <c r="BH866" s="86">
        <f>AM866 * ( (1-Baseline!H$90-Baseline!H$89) + (1-Baseline!B$36)*Baseline!H$90 )</f>
        <v>0.00005384283647</v>
      </c>
      <c r="BI866" s="86">
        <f>AN866 * ( (1-Baseline!H$90-Baseline!H$89) + (1-Baseline!B$36)*Baseline!H$90 )</f>
        <v>0.0274645654</v>
      </c>
      <c r="BJ866" s="86">
        <f t="shared" si="8"/>
        <v>0.02779891615</v>
      </c>
      <c r="BK866" s="62"/>
      <c r="BL866" s="86">
        <f t="shared" si="19"/>
        <v>0.9419495453</v>
      </c>
      <c r="BM866" s="86">
        <f t="shared" si="20"/>
        <v>0.02013779838</v>
      </c>
      <c r="BN866" s="86">
        <f t="shared" si="21"/>
        <v>0.03187109293</v>
      </c>
      <c r="BO866" s="86">
        <f t="shared" si="22"/>
        <v>0.006041563412</v>
      </c>
      <c r="BP866" s="86">
        <f t="shared" si="9"/>
        <v>1</v>
      </c>
      <c r="BQ866" s="86">
        <f t="shared" si="23"/>
        <v>0.05819427156</v>
      </c>
      <c r="BR866" s="86">
        <f t="shared" si="24"/>
        <v>0.9144998964</v>
      </c>
      <c r="BS866" s="86">
        <f t="shared" si="25"/>
        <v>0.01341580355</v>
      </c>
      <c r="BT866" s="86">
        <f t="shared" si="26"/>
        <v>0.01389002845</v>
      </c>
      <c r="BU866" s="86">
        <f t="shared" si="10"/>
        <v>1</v>
      </c>
      <c r="BV866" s="86">
        <f t="shared" si="27"/>
        <v>0.03582934896</v>
      </c>
      <c r="BW866" s="86">
        <f t="shared" si="28"/>
        <v>0.005219037322</v>
      </c>
      <c r="BX866" s="86">
        <f t="shared" si="29"/>
        <v>0.9471468235</v>
      </c>
      <c r="BY866" s="86">
        <f t="shared" si="30"/>
        <v>0.01180479021</v>
      </c>
      <c r="BZ866" s="86">
        <f t="shared" si="11"/>
        <v>1</v>
      </c>
      <c r="CA866" s="86">
        <f t="shared" si="31"/>
        <v>0.001114379443</v>
      </c>
      <c r="CB866" s="86">
        <f t="shared" si="32"/>
        <v>0.008976226803</v>
      </c>
      <c r="CC866" s="86">
        <f t="shared" si="33"/>
        <v>0.001936868192</v>
      </c>
      <c r="CD866" s="86">
        <f t="shared" si="34"/>
        <v>0.9879725256</v>
      </c>
      <c r="CE866" s="86">
        <f t="shared" si="12"/>
        <v>1</v>
      </c>
      <c r="CF866" s="62"/>
      <c r="CG866" s="86">
        <f t="shared" si="35"/>
        <v>0.9419495453</v>
      </c>
      <c r="CH866" s="86">
        <f t="shared" si="36"/>
        <v>0.02013779838</v>
      </c>
      <c r="CI866" s="86">
        <f t="shared" si="37"/>
        <v>0.03187109293</v>
      </c>
      <c r="CJ866" s="86">
        <f t="shared" si="38"/>
        <v>0.006041563412</v>
      </c>
      <c r="CK866" s="86">
        <f t="shared" si="13"/>
        <v>1</v>
      </c>
      <c r="CL866" s="86">
        <f t="shared" si="39"/>
        <v>0.05819427156</v>
      </c>
      <c r="CM866" s="86">
        <f t="shared" si="40"/>
        <v>0.9144998964</v>
      </c>
      <c r="CN866" s="86">
        <f t="shared" si="41"/>
        <v>0.01341580355</v>
      </c>
      <c r="CO866" s="86">
        <f t="shared" si="42"/>
        <v>0.01389002845</v>
      </c>
      <c r="CP866" s="86">
        <f t="shared" si="14"/>
        <v>1</v>
      </c>
      <c r="CQ866" s="86">
        <f t="shared" si="43"/>
        <v>0.03582934896</v>
      </c>
      <c r="CR866" s="86">
        <f t="shared" si="44"/>
        <v>0.005219037322</v>
      </c>
      <c r="CS866" s="86">
        <f t="shared" si="45"/>
        <v>0.9471468235</v>
      </c>
      <c r="CT866" s="86">
        <f t="shared" si="46"/>
        <v>0.01180479021</v>
      </c>
      <c r="CU866" s="86">
        <f t="shared" si="15"/>
        <v>1</v>
      </c>
      <c r="CV866" s="86">
        <f t="shared" si="47"/>
        <v>0.001114379443</v>
      </c>
      <c r="CW866" s="86">
        <f t="shared" si="48"/>
        <v>0.008976226803</v>
      </c>
      <c r="CX866" s="86">
        <f t="shared" si="49"/>
        <v>0.001936868192</v>
      </c>
      <c r="CY866" s="86">
        <f t="shared" si="50"/>
        <v>0.9879725256</v>
      </c>
      <c r="CZ866" s="86">
        <f t="shared" si="16"/>
        <v>1</v>
      </c>
      <c r="DA866" s="62"/>
      <c r="DB866" s="86">
        <f>(AQ866*Baseline!B$7 + AV866*Baseline!B$11 + BA866*Baseline!B$16 + BF866*Baseline!B$18)</f>
        <v>58933.50122</v>
      </c>
      <c r="DC866" s="86">
        <f>(AR866*Baseline!B$7 + AW866*Baseline!B$11 + BB866*Baseline!B$16 + BG866*Baseline!B$18)</f>
        <v>75377.55674</v>
      </c>
      <c r="DD866" s="86">
        <f>(AS866*Baseline!B$7 + AX866*Baseline!B$11 + BC866*Baseline!B$16 + BH866*Baseline!B$18)</f>
        <v>138108.2839</v>
      </c>
      <c r="DE866" s="86">
        <f>(AT866*Baseline!B$7 + AY866*Baseline!B$11 + BD866*Baseline!B$16 + BI866*Baseline!B$18)</f>
        <v>1260539.282</v>
      </c>
      <c r="DF866" s="86">
        <f t="shared" si="17"/>
        <v>1532958.624</v>
      </c>
      <c r="DG866" s="62"/>
      <c r="DH866" s="86">
        <f t="shared" si="51"/>
        <v>0.03844428695</v>
      </c>
      <c r="DI866" s="86">
        <f t="shared" si="52"/>
        <v>0.04917129241</v>
      </c>
      <c r="DJ866" s="86">
        <f t="shared" si="53"/>
        <v>0.09009263637</v>
      </c>
      <c r="DK866" s="86">
        <f t="shared" si="54"/>
        <v>0.8222917843</v>
      </c>
      <c r="DL866" s="86">
        <f t="shared" si="18"/>
        <v>1</v>
      </c>
      <c r="DM866" s="62"/>
      <c r="DN866" s="86">
        <f>DH866 / (Baseline!B$7/Baseline!B$17)</f>
        <v>4.103674772</v>
      </c>
      <c r="DO866" s="86">
        <f>DI866 / (Baseline!B$11/Baseline!B$17)</f>
        <v>1.187018534</v>
      </c>
      <c r="DP866" s="86">
        <f>DJ866 / (Baseline!B$16/Baseline!B$17)</f>
        <v>1.392203498</v>
      </c>
      <c r="DQ866" s="86">
        <f>DK866 / (Baseline!B$18/Baseline!B$17)</f>
        <v>0.9296734558</v>
      </c>
      <c r="DR866" s="62"/>
      <c r="DS866" s="86">
        <f>DH866 / Baseline!H$117</f>
        <v>1.538044957</v>
      </c>
      <c r="DT866" s="86">
        <f>DI866 / Baseline!H$118</f>
        <v>1.106848361</v>
      </c>
      <c r="DU866" s="86">
        <f>DJ866 / Baseline!H$119</f>
        <v>1.077004706</v>
      </c>
      <c r="DV866" s="86">
        <f>DK866 / Baseline!H$120</f>
        <v>0.9709102368</v>
      </c>
      <c r="DW866" s="87"/>
      <c r="DX866" s="86">
        <f>(AU866*Baseline!B$34)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0.02846167333</v>
      </c>
      <c r="DY866" s="86">
        <f>(AZ866*Baseline!B$34) + (Baseline!D$90*(1-Baseline!D$91)*Baseline!B$35) + (Baseline!D$90*Baseline!D$91*((1-Baseline!D$92)*Baseline!B$40 + Baseline!D$92*Baseline!B$41))</f>
        <v>0.01116939461</v>
      </c>
      <c r="DZ866" s="86">
        <f>(BE866*Baseline!B$34) + (Baseline!F$90*(1-Baseline!F$91)*Baseline!B$35) + (Baseline!F$90*Baseline!F$91*((1-Baseline!F$92)*Baseline!B$40 + Baseline!F$92*Baseline!B$41))</f>
        <v>0.01402202034</v>
      </c>
      <c r="EA866" s="86">
        <f>(BJ866*Baseline!B$34) + (Baseline!H$90*(1-Baseline!H$91)*Baseline!B$35) + (Baseline!H$90*Baseline!H$91*((1-Baseline!H$92)*Baseline!B$40 + Baseline!H$92*Baseline!B$41))</f>
        <v>0.009314837422</v>
      </c>
      <c r="EB866" s="86">
        <f>( DX866*Baseline!B$7 + DY866*Baseline!B$11 + DZ866*Baseline!B$16 + EA866*Baseline!B$18 ) / Baseline!B$17</f>
        <v>0.009875645932</v>
      </c>
    </row>
    <row r="867">
      <c r="A867" s="73" t="s">
        <v>1043</v>
      </c>
      <c r="B867" s="85">
        <f>MIN( MAX( NORMINV( MCrands!B867, (B$5+B$4)/2, (B$5-B$4)/3.29 ), 0 ), 1 )</f>
        <v>0.5347904135</v>
      </c>
      <c r="C867" s="85">
        <f>MAX( NORMINV( MCrands!C867, (C$5+C$4)/2, (C$5-C$4)/3.29 ), 0 )</f>
        <v>2.928498524</v>
      </c>
      <c r="D867" s="83"/>
      <c r="E867" s="84">
        <f>Baseline!B$33 * (C867 * Baseline!B$68*Baseline!B$68/Baseline!B$75 + Baseline!B$46 * Baseline!B$54*Baseline!B$54/Baseline!B$76 + Baseline!B$47 * Baseline!B$55*Baseline!B$55/Baseline!B$77 + Baseline!B$56*Baseline!B$56/Baseline!B$78)</f>
        <v>0.00002078333092</v>
      </c>
      <c r="F867" s="84">
        <f>Baseline!B$33 * (C867 * Baseline!B$68*Baseline!B$59/Baseline!B$75 + Baseline!B$46 * Baseline!B$54*Baseline!B$69/Baseline!B$76 + Baseline!B$47 * Baseline!B$55*Baseline!B$57/Baseline!B$77 + Baseline!B$56*Baseline!B$58/Baseline!B$78)</f>
        <v>0.0000002395210171</v>
      </c>
      <c r="G867" s="85">
        <f>Baseline!B$33 * (C867 * Baseline!B$68*Baseline!B$60/Baseline!B$75 + Baseline!B$46 * Baseline!B$54*Baseline!B$61/Baseline!B$76 + Baseline!B$47 * Baseline!B$55*Baseline!B$70/Baseline!B$77 + Baseline!B$56*Baseline!B$62/Baseline!B$78)</f>
        <v>0.0000002015424551</v>
      </c>
      <c r="H867" s="84">
        <f>Baseline!B$33 * (C867 * Baseline!B$68*Baseline!B$63/Baseline!B$75 + Baseline!B$46 * Baseline!B$54*Baseline!B$64/Baseline!B$76 + Baseline!B$47 * Baseline!B$55*Baseline!B$65/Baseline!B$77 + Baseline!B$56*Baseline!B$71/Baseline!B$78)</f>
        <v>0.000000003801341875</v>
      </c>
      <c r="I867" s="84">
        <f>Baseline!B$33 * (C867 * Baseline!B$59*Baseline!B$68/Baseline!B$75 + Baseline!B$46 * Baseline!B$69*Baseline!B$54/Baseline!B$76 + Baseline!B$47 * Baseline!B$57*Baseline!B$55/Baseline!B$77 + Baseline!B$58*Baseline!B$56/Baseline!B$78)</f>
        <v>0.0000002395210171</v>
      </c>
      <c r="J867" s="85">
        <f>Baseline!B$33 * (C867 * Baseline!B$59*Baseline!B$59/Baseline!B$75 + Baseline!B$46 * Baseline!B$69*Baseline!B$69/Baseline!B$76 + Baseline!B$47 * Baseline!B$57*Baseline!B$57/Baseline!B$77 + Baseline!B$58*Baseline!B$58/Baseline!B$78)</f>
        <v>0.000002116574506</v>
      </c>
      <c r="K867" s="84">
        <f>Baseline!B$33 * (C867 * Baseline!B$59*Baseline!B$60/Baseline!B$75 + Baseline!B$46 * Baseline!B$69*Baseline!B$61/Baseline!B$76 + Baseline!B$47 * Baseline!B$57*Baseline!B$70/Baseline!B$77 + Baseline!B$58*Baseline!B$62/Baseline!B$78)</f>
        <v>0.00000001648996802</v>
      </c>
      <c r="L867" s="85">
        <f>Baseline!B$33 * (C867 * Baseline!B$59*Baseline!B$63/Baseline!B$75 + Baseline!B$46 * Baseline!B$69*Baseline!B$64/Baseline!B$76 + Baseline!B$47 * Baseline!B$57*Baseline!B$65/Baseline!B$77 + Baseline!B$58*Baseline!B$71/Baseline!B$78)</f>
        <v>0.00000001707280858</v>
      </c>
      <c r="M867" s="84">
        <f>Baseline!B$33 * (C867 * Baseline!B$60*Baseline!B$68/Baseline!B$75 + Baseline!B$46 * Baseline!B$61*Baseline!B$54/Baseline!B$76 + Baseline!B$47 * Baseline!B$70*Baseline!B$55/Baseline!B$77 + Baseline!B$62*Baseline!B$56/Baseline!B$78)</f>
        <v>0.0000002015424551</v>
      </c>
      <c r="N867" s="85">
        <f>Baseline!B$33 * (C867 * Baseline!B$60*Baseline!B$59/Baseline!B$75 + Baseline!B$46 * Baseline!B$61*Baseline!B$69/Baseline!B$76 + Baseline!B$47 * Baseline!B$70*Baseline!B$57/Baseline!B$77 + Baseline!B$62*Baseline!B$58/Baseline!B$78)</f>
        <v>0.00000001648996802</v>
      </c>
      <c r="O867" s="85">
        <f>Baseline!B$33 * (C867 * Baseline!B$60*Baseline!B$60/Baseline!B$75 + Baseline!B$46 * Baseline!B$61*Baseline!B$61/Baseline!B$76 + Baseline!B$47 * Baseline!B$70*Baseline!B$70/Baseline!B$77 + Baseline!B$62*Baseline!B$62/Baseline!B$78)</f>
        <v>0.000001589267974</v>
      </c>
      <c r="P867" s="84">
        <f>Baseline!B$33 * (C867 * Baseline!B$60*Baseline!B$63/Baseline!B$75 + Baseline!B$46 * Baseline!B$61*Baseline!B$64/Baseline!B$76 + Baseline!B$47 * Baseline!B$70*Baseline!B$65/Baseline!B$77 + Baseline!B$62*Baseline!B$71/Baseline!B$78)</f>
        <v>0.000000001956436866</v>
      </c>
      <c r="Q867" s="84">
        <f>Baseline!B$33 * (C867 * Baseline!B$63*Baseline!B$68/Baseline!B$75 + Baseline!B$46 * Baseline!B$64*Baseline!B$54/Baseline!B$76 + Baseline!B$47 * Baseline!B$65*Baseline!B$55/Baseline!B$77 + Baseline!B$71*Baseline!B$56/Baseline!B$78)</f>
        <v>0.000000003801341875</v>
      </c>
      <c r="R867" s="84">
        <f>Baseline!B$33 * (C867 * Baseline!B$63*Baseline!B$59/Baseline!B$75 + Baseline!B$46 * Baseline!B$64*Baseline!B$69/Baseline!B$76 + Baseline!B$47 * Baseline!B$65*Baseline!B$57/Baseline!B$77 + Baseline!B$71*Baseline!B$58/Baseline!B$78)</f>
        <v>0.00000001707280858</v>
      </c>
      <c r="S867" s="84">
        <f>Baseline!B$33 * (C867 * Baseline!B$63*Baseline!B$60/Baseline!B$75 + Baseline!B$46 * Baseline!B$64*Baseline!B$61/Baseline!B$76 + Baseline!B$47 * Baseline!B$65*Baseline!B$70/Baseline!B$77 + Baseline!B$71*Baseline!B$62/Baseline!B$78)</f>
        <v>0.000000001956436866</v>
      </c>
      <c r="T867" s="84">
        <f>Baseline!B$33 * (C867 * Baseline!B$63*Baseline!B$63/Baseline!B$75 + Baseline!B$46 * Baseline!B$64*Baseline!B$64/Baseline!B$76 + Baseline!B$47 * Baseline!B$65*Baseline!B$65/Baseline!B$77 + Baseline!B$71*Baseline!B$71/Baseline!B$78)</f>
        <v>0.00000009856722172</v>
      </c>
      <c r="U867" s="83"/>
      <c r="V867" s="84">
        <f>E867 * ( Baseline!B$89 * Baseline!B$7 )</f>
        <v>0.2157101916</v>
      </c>
      <c r="W867" s="84">
        <f>F867 * ( Baseline!D$89 * Baseline!B$11 )</f>
        <v>0.004418347361</v>
      </c>
      <c r="X867" s="84">
        <f>G867 * ( Baseline!F$89 * Baseline!B$16 )</f>
        <v>0.007000530808</v>
      </c>
      <c r="Y867" s="84">
        <f>H867 * ( Baseline!H$89 * Baseline!B$18 )</f>
        <v>0.001336831076</v>
      </c>
      <c r="Z867" s="86">
        <f t="shared" si="1"/>
        <v>0.2284659009</v>
      </c>
      <c r="AA867" s="84">
        <f>I867 * ( Baseline!B$89 * Baseline!B$7 )</f>
        <v>0.002485988636</v>
      </c>
      <c r="AB867" s="85">
        <f>J867 * ( Baseline!D$89 * Baseline!B$11 )</f>
        <v>0.03904359416</v>
      </c>
      <c r="AC867" s="85">
        <f>K867 * ( Baseline!F$89 * Baseline!B$16 )</f>
        <v>0.000572775245</v>
      </c>
      <c r="AD867" s="85">
        <f>L867 * ( Baseline!F$89 * Baseline!B$16 )</f>
        <v>0.0005930200778</v>
      </c>
      <c r="AE867" s="86">
        <f t="shared" si="2"/>
        <v>0.04269537812</v>
      </c>
      <c r="AF867" s="86">
        <f>M867 * ( Baseline!B$89 * Baseline!B$7 )</f>
        <v>0.002091809142</v>
      </c>
      <c r="AG867" s="86">
        <f>N867 * ( Baseline!D$89 * Baseline!B$11 )</f>
        <v>0.0003041837729</v>
      </c>
      <c r="AH867" s="86">
        <f>O867 * ( Baseline!F$89 * Baseline!B$16 )</f>
        <v>0.05520285742</v>
      </c>
      <c r="AI867" s="86">
        <f>P867 * ( Baseline!H$89 * Baseline!B$18 )</f>
        <v>0.0006880269353</v>
      </c>
      <c r="AJ867" s="86">
        <f t="shared" si="3"/>
        <v>0.05828687727</v>
      </c>
      <c r="AK867" s="86">
        <f>Q867 * ( Baseline!B$89 * Baseline!B$7 )</f>
        <v>0.00003945412732</v>
      </c>
      <c r="AL867" s="86">
        <f>R867 * ( Baseline!D$89 * Baseline!B$11 )</f>
        <v>0.000314935197</v>
      </c>
      <c r="AM867" s="86">
        <f>S867 * ( Baseline!F$89 * Baseline!B$16 )</f>
        <v>0.00006795638439</v>
      </c>
      <c r="AN867" s="86">
        <f>T867 * ( Baseline!H$89 * Baseline!B$18 )</f>
        <v>0.03466347658</v>
      </c>
      <c r="AO867" s="86">
        <f t="shared" si="4"/>
        <v>0.03508582229</v>
      </c>
      <c r="AP867" s="62"/>
      <c r="AQ867" s="86">
        <f>V867 * ( (1-Baseline!B$90-Baseline!B$89) + (1-B867)*Baseline!B$90 )</f>
        <v>0.1084238226</v>
      </c>
      <c r="AR867" s="86">
        <f>W867 * ( (1-Baseline!B$90-Baseline!B$89) + (1-B867)*Baseline!B$90 )</f>
        <v>0.002220822795</v>
      </c>
      <c r="AS867" s="86">
        <f>X867 * ( (1-Baseline!B$90-Baseline!B$89) + (1-B867)*Baseline!B$90 )</f>
        <v>0.003518722527</v>
      </c>
      <c r="AT867" s="86">
        <f>Y867 * ( (1-Baseline!B$90-Baseline!B$89) + (1-B867)*Baseline!B$90 )</f>
        <v>0.0006719401359</v>
      </c>
      <c r="AU867" s="86">
        <f t="shared" si="5"/>
        <v>0.1148353081</v>
      </c>
      <c r="AV867" s="86">
        <f>AA867 * ( (1-Baseline!D$90-Baseline!D$89) + (1-B867)*Baseline!D$90 )</f>
        <v>0.001868996821</v>
      </c>
      <c r="AW867" s="86">
        <f>AB867 * ( (1-Baseline!D$90-Baseline!D$89) + (1-B867)*Baseline!D$90 )</f>
        <v>0.02935345412</v>
      </c>
      <c r="AX867" s="86">
        <f>AC867 * ( (1-Baseline!D$90-Baseline!D$89) + (1-B867)*Baseline!D$90 )</f>
        <v>0.0004306194713</v>
      </c>
      <c r="AY867" s="86">
        <f>AD867 * ( (1-Baseline!D$90-Baseline!D$89) + (1-B867)*Baseline!D$90 )</f>
        <v>0.0004458397855</v>
      </c>
      <c r="AZ867" s="86">
        <f t="shared" si="6"/>
        <v>0.0320989102</v>
      </c>
      <c r="BA867" s="86">
        <f>AF867 * ( (1-Baseline!F$90-Baseline!F$89) + (1-Baseline!B$36)*Baseline!F$90 )</f>
        <v>0.001505332796</v>
      </c>
      <c r="BB867" s="86">
        <f>AG867 * ( (1-Baseline!F$90-Baseline!F$89) + (1-Baseline!B$36)*Baseline!F$90 )</f>
        <v>0.0002189003768</v>
      </c>
      <c r="BC867" s="86">
        <f>AH867 * ( (1-Baseline!F$90-Baseline!F$89) + (1-Baseline!B$36)*Baseline!F$90 )</f>
        <v>0.03972574269</v>
      </c>
      <c r="BD867" s="86">
        <f>AI867 * ( (1-Baseline!F$90-Baseline!F$89) + (1-Baseline!B$36)*Baseline!F$90 )</f>
        <v>0.0004951261995</v>
      </c>
      <c r="BE867" s="86">
        <f t="shared" si="7"/>
        <v>0.04194510206</v>
      </c>
      <c r="BF867" s="86">
        <f>AK867 * ( (1-Baseline!H$90-Baseline!H$89) + (1-Baseline!B$36)*Baseline!H$90 )</f>
        <v>0.00003126029416</v>
      </c>
      <c r="BG867" s="86">
        <f>AL867 * ( (1-Baseline!H$90-Baseline!H$89) + (1-Baseline!B$36)*Baseline!H$90 )</f>
        <v>0.0002495294553</v>
      </c>
      <c r="BH867" s="86">
        <f>AM867 * ( (1-Baseline!H$90-Baseline!H$89) + (1-Baseline!B$36)*Baseline!H$90 )</f>
        <v>0.00005384320248</v>
      </c>
      <c r="BI867" s="86">
        <f>AN867 * ( (1-Baseline!H$90-Baseline!H$89) + (1-Baseline!B$36)*Baseline!H$90 )</f>
        <v>0.02746456577</v>
      </c>
      <c r="BJ867" s="86">
        <f t="shared" si="8"/>
        <v>0.02779919872</v>
      </c>
      <c r="BK867" s="62"/>
      <c r="BL867" s="86">
        <f t="shared" si="19"/>
        <v>0.9441679953</v>
      </c>
      <c r="BM867" s="86">
        <f t="shared" si="20"/>
        <v>0.01933919829</v>
      </c>
      <c r="BN867" s="86">
        <f t="shared" si="21"/>
        <v>0.03064146895</v>
      </c>
      <c r="BO867" s="86">
        <f t="shared" si="22"/>
        <v>0.005851337424</v>
      </c>
      <c r="BP867" s="86">
        <f t="shared" si="9"/>
        <v>1</v>
      </c>
      <c r="BQ867" s="86">
        <f t="shared" si="23"/>
        <v>0.05822617683</v>
      </c>
      <c r="BR867" s="86">
        <f t="shared" si="24"/>
        <v>0.9144688695</v>
      </c>
      <c r="BS867" s="86">
        <f t="shared" si="25"/>
        <v>0.01341539226</v>
      </c>
      <c r="BT867" s="86">
        <f t="shared" si="26"/>
        <v>0.01388956144</v>
      </c>
      <c r="BU867" s="86">
        <f t="shared" si="10"/>
        <v>1</v>
      </c>
      <c r="BV867" s="86">
        <f t="shared" si="27"/>
        <v>0.03588816625</v>
      </c>
      <c r="BW867" s="86">
        <f t="shared" si="28"/>
        <v>0.00521873511</v>
      </c>
      <c r="BX867" s="86">
        <f t="shared" si="29"/>
        <v>0.9470889505</v>
      </c>
      <c r="BY867" s="86">
        <f t="shared" si="30"/>
        <v>0.01180414816</v>
      </c>
      <c r="BZ867" s="86">
        <f t="shared" si="11"/>
        <v>1</v>
      </c>
      <c r="CA867" s="86">
        <f t="shared" si="31"/>
        <v>0.001124503424</v>
      </c>
      <c r="CB867" s="86">
        <f t="shared" si="32"/>
        <v>0.008976138407</v>
      </c>
      <c r="CC867" s="86">
        <f t="shared" si="33"/>
        <v>0.001936861671</v>
      </c>
      <c r="CD867" s="86">
        <f t="shared" si="34"/>
        <v>0.9879624965</v>
      </c>
      <c r="CE867" s="86">
        <f t="shared" si="12"/>
        <v>1</v>
      </c>
      <c r="CF867" s="62"/>
      <c r="CG867" s="86">
        <f t="shared" si="35"/>
        <v>0.9441679953</v>
      </c>
      <c r="CH867" s="86">
        <f t="shared" si="36"/>
        <v>0.01933919829</v>
      </c>
      <c r="CI867" s="86">
        <f t="shared" si="37"/>
        <v>0.03064146895</v>
      </c>
      <c r="CJ867" s="86">
        <f t="shared" si="38"/>
        <v>0.005851337424</v>
      </c>
      <c r="CK867" s="86">
        <f t="shared" si="13"/>
        <v>1</v>
      </c>
      <c r="CL867" s="86">
        <f t="shared" si="39"/>
        <v>0.05822617683</v>
      </c>
      <c r="CM867" s="86">
        <f t="shared" si="40"/>
        <v>0.9144688695</v>
      </c>
      <c r="CN867" s="86">
        <f t="shared" si="41"/>
        <v>0.01341539226</v>
      </c>
      <c r="CO867" s="86">
        <f t="shared" si="42"/>
        <v>0.01388956144</v>
      </c>
      <c r="CP867" s="86">
        <f t="shared" si="14"/>
        <v>1</v>
      </c>
      <c r="CQ867" s="86">
        <f t="shared" si="43"/>
        <v>0.03588816625</v>
      </c>
      <c r="CR867" s="86">
        <f t="shared" si="44"/>
        <v>0.00521873511</v>
      </c>
      <c r="CS867" s="86">
        <f t="shared" si="45"/>
        <v>0.9470889505</v>
      </c>
      <c r="CT867" s="86">
        <f t="shared" si="46"/>
        <v>0.01180414816</v>
      </c>
      <c r="CU867" s="86">
        <f t="shared" si="15"/>
        <v>1</v>
      </c>
      <c r="CV867" s="86">
        <f t="shared" si="47"/>
        <v>0.001124503424</v>
      </c>
      <c r="CW867" s="86">
        <f t="shared" si="48"/>
        <v>0.008976138407</v>
      </c>
      <c r="CX867" s="86">
        <f t="shared" si="49"/>
        <v>0.001936861671</v>
      </c>
      <c r="CY867" s="86">
        <f t="shared" si="50"/>
        <v>0.9879624965</v>
      </c>
      <c r="CZ867" s="86">
        <f t="shared" si="16"/>
        <v>1</v>
      </c>
      <c r="DA867" s="62"/>
      <c r="DB867" s="86">
        <f>(AQ867*Baseline!B$7 + AV867*Baseline!B$11 + BA867*Baseline!B$16 + BF867*Baseline!B$18)</f>
        <v>63068.30385</v>
      </c>
      <c r="DC867" s="86">
        <f>(AR867*Baseline!B$7 + AW867*Baseline!B$11 + BB867*Baseline!B$16 + BG867*Baseline!B$18)</f>
        <v>76186.68173</v>
      </c>
      <c r="DD867" s="86">
        <f>(AS867*Baseline!B$7 + AX867*Baseline!B$11 + BC867*Baseline!B$16 + BH867*Baseline!B$18)</f>
        <v>138184.3772</v>
      </c>
      <c r="DE867" s="86">
        <f>(AT867*Baseline!B$7 + AY867*Baseline!B$11 + BD867*Baseline!B$16 + BI867*Baseline!B$18)</f>
        <v>1260565.663</v>
      </c>
      <c r="DF867" s="86">
        <f t="shared" si="17"/>
        <v>1538005.026</v>
      </c>
      <c r="DG867" s="62"/>
      <c r="DH867" s="86">
        <f t="shared" si="51"/>
        <v>0.04100656552</v>
      </c>
      <c r="DI867" s="86">
        <f t="shared" si="52"/>
        <v>0.04953604212</v>
      </c>
      <c r="DJ867" s="86">
        <f t="shared" si="53"/>
        <v>0.08984650564</v>
      </c>
      <c r="DK867" s="86">
        <f t="shared" si="54"/>
        <v>0.8196108867</v>
      </c>
      <c r="DL867" s="86">
        <f t="shared" si="18"/>
        <v>1</v>
      </c>
      <c r="DM867" s="62"/>
      <c r="DN867" s="86">
        <f>DH867 / (Baseline!B$7/Baseline!B$17)</f>
        <v>4.377181156</v>
      </c>
      <c r="DO867" s="86">
        <f>DI867 / (Baseline!B$11/Baseline!B$17)</f>
        <v>1.195823766</v>
      </c>
      <c r="DP867" s="86">
        <f>DJ867 / (Baseline!B$16/Baseline!B$17)</f>
        <v>1.388400034</v>
      </c>
      <c r="DQ867" s="86">
        <f>DK867 / (Baseline!B$18/Baseline!B$17)</f>
        <v>0.9266424645</v>
      </c>
      <c r="DR867" s="62"/>
      <c r="DS867" s="86">
        <f>DH867 / Baseline!H$117</f>
        <v>1.640554327</v>
      </c>
      <c r="DT867" s="86">
        <f>DI867 / Baseline!H$118</f>
        <v>1.115058896</v>
      </c>
      <c r="DU867" s="86">
        <f>DJ867 / Baseline!H$119</f>
        <v>1.074062358</v>
      </c>
      <c r="DV867" s="86">
        <f>DK867 / Baseline!H$120</f>
        <v>0.9677448022</v>
      </c>
      <c r="DW867" s="87"/>
      <c r="DX867" s="86">
        <f>(AU867*Baseline!B$34)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0.02975482747</v>
      </c>
      <c r="DY867" s="86">
        <f>(AZ867*Baseline!B$34) + (Baseline!D$90*(1-Baseline!D$91)*Baseline!B$35) + (Baseline!D$90*Baseline!D$91*((1-Baseline!D$92)*Baseline!B$40 + Baseline!D$92*Baseline!B$41))</f>
        <v>0.01122840453</v>
      </c>
      <c r="DZ867" s="86">
        <f>(BE867*Baseline!B$34) + (Baseline!F$90*(1-Baseline!F$91)*Baseline!B$35) + (Baseline!F$90*Baseline!F$91*((1-Baseline!F$92)*Baseline!B$40 + Baseline!F$92*Baseline!B$41))</f>
        <v>0.01402240531</v>
      </c>
      <c r="EA867" s="86">
        <f>(BJ867*Baseline!B$34) + (Baseline!H$90*(1-Baseline!H$91)*Baseline!B$35) + (Baseline!H$90*Baseline!H$91*((1-Baseline!H$92)*Baseline!B$40 + Baseline!H$92*Baseline!B$41))</f>
        <v>0.009314879808</v>
      </c>
      <c r="EB867" s="86">
        <f>( DX867*Baseline!B$7 + DY867*Baseline!B$11 + DZ867*Baseline!B$16 + EA867*Baseline!B$18 ) / Baseline!B$17</f>
        <v>0.009890267375</v>
      </c>
    </row>
    <row r="868">
      <c r="A868" s="73" t="s">
        <v>1044</v>
      </c>
      <c r="B868" s="85">
        <f>MIN( MAX( NORMINV( MCrands!B868, (B$5+B$4)/2, (B$5-B$4)/3.29 ), 0 ), 1 )</f>
        <v>0.6113824624</v>
      </c>
      <c r="C868" s="85">
        <f>MAX( NORMINV( MCrands!C868, (C$5+C$4)/2, (C$5-C$4)/3.29 ), 0 )</f>
        <v>2.862470008</v>
      </c>
      <c r="D868" s="83"/>
      <c r="E868" s="84">
        <f>Baseline!B$33 * (C868 * Baseline!B$68*Baseline!B$68/Baseline!B$75 + Baseline!B$46 * Baseline!B$54*Baseline!B$54/Baseline!B$76 + Baseline!B$47 * Baseline!B$55*Baseline!B$55/Baseline!B$77 + Baseline!B$56*Baseline!B$56/Baseline!B$78)</f>
        <v>0.00002031584745</v>
      </c>
      <c r="F868" s="84">
        <f>Baseline!B$33 * (C868 * Baseline!B$68*Baseline!B$59/Baseline!B$75 + Baseline!B$46 * Baseline!B$54*Baseline!B$69/Baseline!B$76 + Baseline!B$47 * Baseline!B$55*Baseline!B$57/Baseline!B$77 + Baseline!B$56*Baseline!B$58/Baseline!B$78)</f>
        <v>0.0000002394472039</v>
      </c>
      <c r="G868" s="85">
        <f>Baseline!B$33 * (C868 * Baseline!B$68*Baseline!B$60/Baseline!B$75 + Baseline!B$46 * Baseline!B$54*Baseline!B$61/Baseline!B$76 + Baseline!B$47 * Baseline!B$55*Baseline!B$70/Baseline!B$77 + Baseline!B$56*Baseline!B$62/Baseline!B$78)</f>
        <v>0.0000002013609977</v>
      </c>
      <c r="H868" s="84">
        <f>Baseline!B$33 * (C868 * Baseline!B$68*Baseline!B$63/Baseline!B$75 + Baseline!B$46 * Baseline!B$54*Baseline!B$64/Baseline!B$76 + Baseline!B$47 * Baseline!B$55*Baseline!B$65/Baseline!B$77 + Baseline!B$56*Baseline!B$71/Baseline!B$78)</f>
        <v>0.000000003783196135</v>
      </c>
      <c r="I868" s="84">
        <f>Baseline!B$33 * (C868 * Baseline!B$59*Baseline!B$68/Baseline!B$75 + Baseline!B$46 * Baseline!B$69*Baseline!B$54/Baseline!B$76 + Baseline!B$47 * Baseline!B$57*Baseline!B$55/Baseline!B$77 + Baseline!B$58*Baseline!B$56/Baseline!B$78)</f>
        <v>0.0000002394472039</v>
      </c>
      <c r="J868" s="85">
        <f>Baseline!B$33 * (C868 * Baseline!B$59*Baseline!B$59/Baseline!B$75 + Baseline!B$46 * Baseline!B$69*Baseline!B$69/Baseline!B$76 + Baseline!B$47 * Baseline!B$57*Baseline!B$57/Baseline!B$77 + Baseline!B$58*Baseline!B$58/Baseline!B$78)</f>
        <v>0.000002116574495</v>
      </c>
      <c r="K868" s="84">
        <f>Baseline!B$33 * (C868 * Baseline!B$59*Baseline!B$60/Baseline!B$75 + Baseline!B$46 * Baseline!B$69*Baseline!B$61/Baseline!B$76 + Baseline!B$47 * Baseline!B$57*Baseline!B$70/Baseline!B$77 + Baseline!B$58*Baseline!B$62/Baseline!B$78)</f>
        <v>0.00000001648993936</v>
      </c>
      <c r="L868" s="85">
        <f>Baseline!B$33 * (C868 * Baseline!B$59*Baseline!B$63/Baseline!B$75 + Baseline!B$46 * Baseline!B$69*Baseline!B$64/Baseline!B$76 + Baseline!B$47 * Baseline!B$57*Baseline!B$65/Baseline!B$77 + Baseline!B$58*Baseline!B$71/Baseline!B$78)</f>
        <v>0.00000001707280571</v>
      </c>
      <c r="M868" s="84">
        <f>Baseline!B$33 * (C868 * Baseline!B$60*Baseline!B$68/Baseline!B$75 + Baseline!B$46 * Baseline!B$61*Baseline!B$54/Baseline!B$76 + Baseline!B$47 * Baseline!B$70*Baseline!B$55/Baseline!B$77 + Baseline!B$62*Baseline!B$56/Baseline!B$78)</f>
        <v>0.0000002013609977</v>
      </c>
      <c r="N868" s="85">
        <f>Baseline!B$33 * (C868 * Baseline!B$60*Baseline!B$59/Baseline!B$75 + Baseline!B$46 * Baseline!B$61*Baseline!B$69/Baseline!B$76 + Baseline!B$47 * Baseline!B$70*Baseline!B$57/Baseline!B$77 + Baseline!B$62*Baseline!B$58/Baseline!B$78)</f>
        <v>0.00000001648993936</v>
      </c>
      <c r="O868" s="85">
        <f>Baseline!B$33 * (C868 * Baseline!B$60*Baseline!B$60/Baseline!B$75 + Baseline!B$46 * Baseline!B$61*Baseline!B$61/Baseline!B$76 + Baseline!B$47 * Baseline!B$70*Baseline!B$70/Baseline!B$77 + Baseline!B$62*Baseline!B$62/Baseline!B$78)</f>
        <v>0.000001589267904</v>
      </c>
      <c r="P868" s="84">
        <f>Baseline!B$33 * (C868 * Baseline!B$60*Baseline!B$63/Baseline!B$75 + Baseline!B$46 * Baseline!B$61*Baseline!B$64/Baseline!B$76 + Baseline!B$47 * Baseline!B$70*Baseline!B$65/Baseline!B$77 + Baseline!B$62*Baseline!B$71/Baseline!B$78)</f>
        <v>0.000000001956429822</v>
      </c>
      <c r="Q868" s="84">
        <f>Baseline!B$33 * (C868 * Baseline!B$63*Baseline!B$68/Baseline!B$75 + Baseline!B$46 * Baseline!B$64*Baseline!B$54/Baseline!B$76 + Baseline!B$47 * Baseline!B$65*Baseline!B$55/Baseline!B$77 + Baseline!B$71*Baseline!B$56/Baseline!B$78)</f>
        <v>0.000000003783196135</v>
      </c>
      <c r="R868" s="84">
        <f>Baseline!B$33 * (C868 * Baseline!B$63*Baseline!B$59/Baseline!B$75 + Baseline!B$46 * Baseline!B$64*Baseline!B$69/Baseline!B$76 + Baseline!B$47 * Baseline!B$65*Baseline!B$57/Baseline!B$77 + Baseline!B$71*Baseline!B$58/Baseline!B$78)</f>
        <v>0.00000001707280571</v>
      </c>
      <c r="S868" s="84">
        <f>Baseline!B$33 * (C868 * Baseline!B$63*Baseline!B$60/Baseline!B$75 + Baseline!B$46 * Baseline!B$64*Baseline!B$61/Baseline!B$76 + Baseline!B$47 * Baseline!B$65*Baseline!B$70/Baseline!B$77 + Baseline!B$71*Baseline!B$62/Baseline!B$78)</f>
        <v>0.000000001956429822</v>
      </c>
      <c r="T868" s="84">
        <f>Baseline!B$33 * (C868 * Baseline!B$63*Baseline!B$63/Baseline!B$75 + Baseline!B$46 * Baseline!B$64*Baseline!B$64/Baseline!B$76 + Baseline!B$47 * Baseline!B$65*Baseline!B$65/Baseline!B$77 + Baseline!B$71*Baseline!B$71/Baseline!B$78)</f>
        <v>0.00000009856722102</v>
      </c>
      <c r="U868" s="83"/>
      <c r="V868" s="84">
        <f>E868 * ( Baseline!B$89 * Baseline!B$7 )</f>
        <v>0.2108581806</v>
      </c>
      <c r="W868" s="84">
        <f>F868 * ( Baseline!D$89 * Baseline!B$11 )</f>
        <v>0.004416985759</v>
      </c>
      <c r="X868" s="84">
        <f>G868 * ( Baseline!F$89 * Baseline!B$16 )</f>
        <v>0.006994227927</v>
      </c>
      <c r="Y868" s="84">
        <f>H868 * ( Baseline!H$89 * Baseline!B$18 )</f>
        <v>0.001330449701</v>
      </c>
      <c r="Z868" s="86">
        <f t="shared" si="1"/>
        <v>0.223599844</v>
      </c>
      <c r="AA868" s="84">
        <f>I868 * ( Baseline!B$89 * Baseline!B$7 )</f>
        <v>0.002485222529</v>
      </c>
      <c r="AB868" s="85">
        <f>J868 * ( Baseline!D$89 * Baseline!B$11 )</f>
        <v>0.03904359395</v>
      </c>
      <c r="AC868" s="85">
        <f>K868 * ( Baseline!F$89 * Baseline!B$16 )</f>
        <v>0.0005727742498</v>
      </c>
      <c r="AD868" s="85">
        <f>L868 * ( Baseline!F$89 * Baseline!B$16 )</f>
        <v>0.0005930199782</v>
      </c>
      <c r="AE868" s="86">
        <f t="shared" si="2"/>
        <v>0.0426946107</v>
      </c>
      <c r="AF868" s="86">
        <f>M868 * ( Baseline!B$89 * Baseline!B$7 )</f>
        <v>0.002089925795</v>
      </c>
      <c r="AG868" s="86">
        <f>N868 * ( Baseline!D$89 * Baseline!B$11 )</f>
        <v>0.0003041832443</v>
      </c>
      <c r="AH868" s="86">
        <f>O868 * ( Baseline!F$89 * Baseline!B$16 )</f>
        <v>0.05520285497</v>
      </c>
      <c r="AI868" s="86">
        <f>P868 * ( Baseline!H$89 * Baseline!B$18 )</f>
        <v>0.0006880244583</v>
      </c>
      <c r="AJ868" s="86">
        <f t="shared" si="3"/>
        <v>0.05828498847</v>
      </c>
      <c r="AK868" s="86">
        <f>Q868 * ( Baseline!B$89 * Baseline!B$7 )</f>
        <v>0.00003926579268</v>
      </c>
      <c r="AL868" s="86">
        <f>R868 * ( Baseline!D$89 * Baseline!B$11 )</f>
        <v>0.0003149351442</v>
      </c>
      <c r="AM868" s="86">
        <f>S868 * ( Baseline!F$89 * Baseline!B$16 )</f>
        <v>0.00006795613974</v>
      </c>
      <c r="AN868" s="86">
        <f>T868 * ( Baseline!H$89 * Baseline!B$18 )</f>
        <v>0.03466347634</v>
      </c>
      <c r="AO868" s="86">
        <f t="shared" si="4"/>
        <v>0.03508563341</v>
      </c>
      <c r="AP868" s="62"/>
      <c r="AQ868" s="86">
        <f>V868 * ( (1-Baseline!B$90-Baseline!B$89) + (1-B868)*Baseline!B$90 )</f>
        <v>0.09161147119</v>
      </c>
      <c r="AR868" s="86">
        <f>W868 * ( (1-Baseline!B$90-Baseline!B$89) + (1-B868)*Baseline!B$90 )</f>
        <v>0.001919046073</v>
      </c>
      <c r="AS868" s="86">
        <f>X868 * ( (1-Baseline!B$90-Baseline!B$89) + (1-B868)*Baseline!B$90 )</f>
        <v>0.003038779469</v>
      </c>
      <c r="AT868" s="86">
        <f>Y868 * ( (1-Baseline!B$90-Baseline!B$89) + (1-B868)*Baseline!B$90 )</f>
        <v>0.0005780399605</v>
      </c>
      <c r="AU868" s="86">
        <f t="shared" si="5"/>
        <v>0.09714733669</v>
      </c>
      <c r="AV868" s="86">
        <f>AA868 * ( (1-Baseline!D$90-Baseline!D$89) + (1-B868)*Baseline!D$90 )</f>
        <v>0.001783144821</v>
      </c>
      <c r="AW868" s="86">
        <f>AB868 * ( (1-Baseline!D$90-Baseline!D$89) + (1-B868)*Baseline!D$90 )</f>
        <v>0.02801374183</v>
      </c>
      <c r="AX868" s="86">
        <f>AC868 * ( (1-Baseline!D$90-Baseline!D$89) + (1-B868)*Baseline!D$90 )</f>
        <v>0.000410964984</v>
      </c>
      <c r="AY868" s="86">
        <f>AD868 * ( (1-Baseline!D$90-Baseline!D$89) + (1-B868)*Baseline!D$90 )</f>
        <v>0.0004254912751</v>
      </c>
      <c r="AZ868" s="86">
        <f t="shared" si="6"/>
        <v>0.03063334291</v>
      </c>
      <c r="BA868" s="86">
        <f>AF868 * ( (1-Baseline!F$90-Baseline!F$89) + (1-Baseline!B$36)*Baseline!F$90 )</f>
        <v>0.00150397748</v>
      </c>
      <c r="BB868" s="86">
        <f>AG868 * ( (1-Baseline!F$90-Baseline!F$89) + (1-Baseline!B$36)*Baseline!F$90 )</f>
        <v>0.0002188999965</v>
      </c>
      <c r="BC868" s="86">
        <f>AH868 * ( (1-Baseline!F$90-Baseline!F$89) + (1-Baseline!B$36)*Baseline!F$90 )</f>
        <v>0.03972574093</v>
      </c>
      <c r="BD868" s="86">
        <f>AI868 * ( (1-Baseline!F$90-Baseline!F$89) + (1-Baseline!B$36)*Baseline!F$90 )</f>
        <v>0.000495124417</v>
      </c>
      <c r="BE868" s="86">
        <f t="shared" si="7"/>
        <v>0.04194374282</v>
      </c>
      <c r="BF868" s="86">
        <f>AK868 * ( (1-Baseline!H$90-Baseline!H$89) + (1-Baseline!B$36)*Baseline!H$90 )</f>
        <v>0.00003111107286</v>
      </c>
      <c r="BG868" s="86">
        <f>AL868 * ( (1-Baseline!H$90-Baseline!H$89) + (1-Baseline!B$36)*Baseline!H$90 )</f>
        <v>0.0002495294134</v>
      </c>
      <c r="BH868" s="86">
        <f>AM868 * ( (1-Baseline!H$90-Baseline!H$89) + (1-Baseline!B$36)*Baseline!H$90 )</f>
        <v>0.00005384300864</v>
      </c>
      <c r="BI868" s="86">
        <f>AN868 * ( (1-Baseline!H$90-Baseline!H$89) + (1-Baseline!B$36)*Baseline!H$90 )</f>
        <v>0.02746456557</v>
      </c>
      <c r="BJ868" s="86">
        <f t="shared" si="8"/>
        <v>0.02779904907</v>
      </c>
      <c r="BK868" s="62"/>
      <c r="BL868" s="86">
        <f t="shared" si="19"/>
        <v>0.943015777</v>
      </c>
      <c r="BM868" s="86">
        <f t="shared" si="20"/>
        <v>0.01975397513</v>
      </c>
      <c r="BN868" s="86">
        <f t="shared" si="21"/>
        <v>0.03128011094</v>
      </c>
      <c r="BO868" s="86">
        <f t="shared" si="22"/>
        <v>0.005950136979</v>
      </c>
      <c r="BP868" s="86">
        <f t="shared" si="9"/>
        <v>1</v>
      </c>
      <c r="BQ868" s="86">
        <f t="shared" si="23"/>
        <v>0.05820927954</v>
      </c>
      <c r="BR868" s="86">
        <f t="shared" si="24"/>
        <v>0.9144853016</v>
      </c>
      <c r="BS868" s="86">
        <f t="shared" si="25"/>
        <v>0.01341561008</v>
      </c>
      <c r="BT868" s="86">
        <f t="shared" si="26"/>
        <v>0.01388980877</v>
      </c>
      <c r="BU868" s="86">
        <f t="shared" si="10"/>
        <v>1</v>
      </c>
      <c r="BV868" s="86">
        <f t="shared" si="27"/>
        <v>0.03585701654</v>
      </c>
      <c r="BW868" s="86">
        <f t="shared" si="28"/>
        <v>0.005218895162</v>
      </c>
      <c r="BX868" s="86">
        <f t="shared" si="29"/>
        <v>0.9471196001</v>
      </c>
      <c r="BY868" s="86">
        <f t="shared" si="30"/>
        <v>0.01180448819</v>
      </c>
      <c r="BZ868" s="86">
        <f t="shared" si="11"/>
        <v>1</v>
      </c>
      <c r="CA868" s="86">
        <f t="shared" si="31"/>
        <v>0.001119141622</v>
      </c>
      <c r="CB868" s="86">
        <f t="shared" si="32"/>
        <v>0.008976185223</v>
      </c>
      <c r="CC868" s="86">
        <f t="shared" si="33"/>
        <v>0.001936865125</v>
      </c>
      <c r="CD868" s="86">
        <f t="shared" si="34"/>
        <v>0.987967808</v>
      </c>
      <c r="CE868" s="86">
        <f t="shared" si="12"/>
        <v>1</v>
      </c>
      <c r="CF868" s="62"/>
      <c r="CG868" s="86">
        <f t="shared" si="35"/>
        <v>0.943015777</v>
      </c>
      <c r="CH868" s="86">
        <f t="shared" si="36"/>
        <v>0.01975397513</v>
      </c>
      <c r="CI868" s="86">
        <f t="shared" si="37"/>
        <v>0.03128011094</v>
      </c>
      <c r="CJ868" s="86">
        <f t="shared" si="38"/>
        <v>0.005950136979</v>
      </c>
      <c r="CK868" s="86">
        <f t="shared" si="13"/>
        <v>1</v>
      </c>
      <c r="CL868" s="86">
        <f t="shared" si="39"/>
        <v>0.05820927954</v>
      </c>
      <c r="CM868" s="86">
        <f t="shared" si="40"/>
        <v>0.9144853016</v>
      </c>
      <c r="CN868" s="86">
        <f t="shared" si="41"/>
        <v>0.01341561008</v>
      </c>
      <c r="CO868" s="86">
        <f t="shared" si="42"/>
        <v>0.01388980877</v>
      </c>
      <c r="CP868" s="86">
        <f t="shared" si="14"/>
        <v>1</v>
      </c>
      <c r="CQ868" s="86">
        <f t="shared" si="43"/>
        <v>0.03585701654</v>
      </c>
      <c r="CR868" s="86">
        <f t="shared" si="44"/>
        <v>0.005218895162</v>
      </c>
      <c r="CS868" s="86">
        <f t="shared" si="45"/>
        <v>0.9471196001</v>
      </c>
      <c r="CT868" s="86">
        <f t="shared" si="46"/>
        <v>0.01180448819</v>
      </c>
      <c r="CU868" s="86">
        <f t="shared" si="15"/>
        <v>1</v>
      </c>
      <c r="CV868" s="86">
        <f t="shared" si="47"/>
        <v>0.001119141622</v>
      </c>
      <c r="CW868" s="86">
        <f t="shared" si="48"/>
        <v>0.008976185223</v>
      </c>
      <c r="CX868" s="86">
        <f t="shared" si="49"/>
        <v>0.001936865125</v>
      </c>
      <c r="CY868" s="86">
        <f t="shared" si="50"/>
        <v>0.987967808</v>
      </c>
      <c r="CZ868" s="86">
        <f t="shared" si="16"/>
        <v>1</v>
      </c>
      <c r="DA868" s="62"/>
      <c r="DB868" s="86">
        <f>(AQ868*Baseline!B$7 + AV868*Baseline!B$11 + BA868*Baseline!B$16 + BF868*Baseline!B$18)</f>
        <v>54718.82561</v>
      </c>
      <c r="DC868" s="86">
        <f>(AR868*Baseline!B$7 + AW868*Baseline!B$11 + BB868*Baseline!B$16 + BG868*Baseline!B$18)</f>
        <v>73167.23148</v>
      </c>
      <c r="DD868" s="86">
        <f>(AS868*Baseline!B$7 + AX868*Baseline!B$11 + BC868*Baseline!B$16 + BH868*Baseline!B$18)</f>
        <v>137909.4399</v>
      </c>
      <c r="DE868" s="86">
        <f>(AT868*Baseline!B$7 + AY868*Baseline!B$11 + BD868*Baseline!B$16 + BI868*Baseline!B$18)</f>
        <v>1260476.468</v>
      </c>
      <c r="DF868" s="86">
        <f t="shared" si="17"/>
        <v>1526271.965</v>
      </c>
      <c r="DG868" s="62"/>
      <c r="DH868" s="86">
        <f t="shared" si="51"/>
        <v>0.03585129444</v>
      </c>
      <c r="DI868" s="86">
        <f t="shared" si="52"/>
        <v>0.0479385281</v>
      </c>
      <c r="DJ868" s="86">
        <f t="shared" si="53"/>
        <v>0.09035705505</v>
      </c>
      <c r="DK868" s="86">
        <f t="shared" si="54"/>
        <v>0.8258531224</v>
      </c>
      <c r="DL868" s="86">
        <f t="shared" si="18"/>
        <v>1</v>
      </c>
      <c r="DM868" s="62"/>
      <c r="DN868" s="86">
        <f>DH868 / (Baseline!B$7/Baseline!B$17)</f>
        <v>3.826889876</v>
      </c>
      <c r="DO868" s="86">
        <f>DI868 / (Baseline!B$11/Baseline!B$17)</f>
        <v>1.157259013</v>
      </c>
      <c r="DP868" s="86">
        <f>DJ868 / (Baseline!B$16/Baseline!B$17)</f>
        <v>1.396289566</v>
      </c>
      <c r="DQ868" s="86">
        <f>DK868 / (Baseline!B$18/Baseline!B$17)</f>
        <v>0.933699863</v>
      </c>
      <c r="DR868" s="62"/>
      <c r="DS868" s="86">
        <f>DH868 / Baseline!H$117</f>
        <v>1.434306811</v>
      </c>
      <c r="DT868" s="86">
        <f>DI868 / Baseline!H$118</f>
        <v>1.079098772</v>
      </c>
      <c r="DU868" s="86">
        <f>DJ868 / Baseline!H$119</f>
        <v>1.080165677</v>
      </c>
      <c r="DV868" s="86">
        <f>DK868 / Baseline!H$120</f>
        <v>0.9751152401</v>
      </c>
      <c r="DW868" s="87"/>
      <c r="DX868" s="86">
        <f>(AU868*Baseline!B$34)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0.02710163175</v>
      </c>
      <c r="DY868" s="86">
        <f>(AZ868*Baseline!B$34) + (Baseline!D$90*(1-Baseline!D$91)*Baseline!B$35) + (Baseline!D$90*Baseline!D$91*((1-Baseline!D$92)*Baseline!B$40 + Baseline!D$92*Baseline!B$41))</f>
        <v>0.01100856944</v>
      </c>
      <c r="DZ868" s="86">
        <f>(BE868*Baseline!B$34) + (Baseline!F$90*(1-Baseline!F$91)*Baseline!B$35) + (Baseline!F$90*Baseline!F$91*((1-Baseline!F$92)*Baseline!B$40 + Baseline!F$92*Baseline!B$41))</f>
        <v>0.01402220142</v>
      </c>
      <c r="EA868" s="86">
        <f>(BJ868*Baseline!B$34) + (Baseline!H$90*(1-Baseline!H$91)*Baseline!B$35) + (Baseline!H$90*Baseline!H$91*((1-Baseline!H$92)*Baseline!B$40 + Baseline!H$92*Baseline!B$41))</f>
        <v>0.00931485736</v>
      </c>
      <c r="EB868" s="86">
        <f>( DX868*Baseline!B$7 + DY868*Baseline!B$11 + DZ868*Baseline!B$16 + EA868*Baseline!B$18 ) / Baseline!B$17</f>
        <v>0.009856272009</v>
      </c>
    </row>
    <row r="869">
      <c r="A869" s="73" t="s">
        <v>1045</v>
      </c>
      <c r="B869" s="85">
        <f>MIN( MAX( NORMINV( MCrands!B869, (B$5+B$4)/2, (B$5-B$4)/3.29 ), 0 ), 1 )</f>
        <v>0.4620925154</v>
      </c>
      <c r="C869" s="85">
        <f>MAX( NORMINV( MCrands!C869, (C$5+C$4)/2, (C$5-C$4)/3.29 ), 0 )</f>
        <v>2.61836755</v>
      </c>
      <c r="D869" s="83"/>
      <c r="E869" s="84">
        <f>Baseline!B$33 * (C869 * Baseline!B$68*Baseline!B$68/Baseline!B$75 + Baseline!B$46 * Baseline!B$54*Baseline!B$54/Baseline!B$76 + Baseline!B$47 * Baseline!B$55*Baseline!B$55/Baseline!B$77 + Baseline!B$56*Baseline!B$56/Baseline!B$78)</f>
        <v>0.00001858759618</v>
      </c>
      <c r="F869" s="84">
        <f>Baseline!B$33 * (C869 * Baseline!B$68*Baseline!B$59/Baseline!B$75 + Baseline!B$46 * Baseline!B$54*Baseline!B$69/Baseline!B$76 + Baseline!B$47 * Baseline!B$55*Baseline!B$57/Baseline!B$77 + Baseline!B$56*Baseline!B$58/Baseline!B$78)</f>
        <v>0.0000002391743221</v>
      </c>
      <c r="G869" s="85">
        <f>Baseline!B$33 * (C869 * Baseline!B$68*Baseline!B$60/Baseline!B$75 + Baseline!B$46 * Baseline!B$54*Baseline!B$61/Baseline!B$76 + Baseline!B$47 * Baseline!B$55*Baseline!B$70/Baseline!B$77 + Baseline!B$56*Baseline!B$62/Baseline!B$78)</f>
        <v>0.0000002006901633</v>
      </c>
      <c r="H869" s="84">
        <f>Baseline!B$33 * (C869 * Baseline!B$68*Baseline!B$63/Baseline!B$75 + Baseline!B$46 * Baseline!B$54*Baseline!B$64/Baseline!B$76 + Baseline!B$47 * Baseline!B$55*Baseline!B$65/Baseline!B$77 + Baseline!B$56*Baseline!B$71/Baseline!B$78)</f>
        <v>0.000000003716112697</v>
      </c>
      <c r="I869" s="84">
        <f>Baseline!B$33 * (C869 * Baseline!B$59*Baseline!B$68/Baseline!B$75 + Baseline!B$46 * Baseline!B$69*Baseline!B$54/Baseline!B$76 + Baseline!B$47 * Baseline!B$57*Baseline!B$55/Baseline!B$77 + Baseline!B$58*Baseline!B$56/Baseline!B$78)</f>
        <v>0.0000002391743221</v>
      </c>
      <c r="J869" s="85">
        <f>Baseline!B$33 * (C869 * Baseline!B$59*Baseline!B$59/Baseline!B$75 + Baseline!B$46 * Baseline!B$69*Baseline!B$69/Baseline!B$76 + Baseline!B$47 * Baseline!B$57*Baseline!B$57/Baseline!B$77 + Baseline!B$58*Baseline!B$58/Baseline!B$78)</f>
        <v>0.000002116574452</v>
      </c>
      <c r="K869" s="84">
        <f>Baseline!B$33 * (C869 * Baseline!B$59*Baseline!B$60/Baseline!B$75 + Baseline!B$46 * Baseline!B$69*Baseline!B$61/Baseline!B$76 + Baseline!B$47 * Baseline!B$57*Baseline!B$70/Baseline!B$77 + Baseline!B$58*Baseline!B$62/Baseline!B$78)</f>
        <v>0.00000001648983344</v>
      </c>
      <c r="L869" s="85">
        <f>Baseline!B$33 * (C869 * Baseline!B$59*Baseline!B$63/Baseline!B$75 + Baseline!B$46 * Baseline!B$69*Baseline!B$64/Baseline!B$76 + Baseline!B$47 * Baseline!B$57*Baseline!B$65/Baseline!B$77 + Baseline!B$58*Baseline!B$71/Baseline!B$78)</f>
        <v>0.00000001707279512</v>
      </c>
      <c r="M869" s="84">
        <f>Baseline!B$33 * (C869 * Baseline!B$60*Baseline!B$68/Baseline!B$75 + Baseline!B$46 * Baseline!B$61*Baseline!B$54/Baseline!B$76 + Baseline!B$47 * Baseline!B$70*Baseline!B$55/Baseline!B$77 + Baseline!B$62*Baseline!B$56/Baseline!B$78)</f>
        <v>0.0000002006901633</v>
      </c>
      <c r="N869" s="85">
        <f>Baseline!B$33 * (C869 * Baseline!B$60*Baseline!B$59/Baseline!B$75 + Baseline!B$46 * Baseline!B$61*Baseline!B$69/Baseline!B$76 + Baseline!B$47 * Baseline!B$70*Baseline!B$57/Baseline!B$77 + Baseline!B$62*Baseline!B$58/Baseline!B$78)</f>
        <v>0.00000001648983344</v>
      </c>
      <c r="O869" s="85">
        <f>Baseline!B$33 * (C869 * Baseline!B$60*Baseline!B$60/Baseline!B$75 + Baseline!B$46 * Baseline!B$61*Baseline!B$61/Baseline!B$76 + Baseline!B$47 * Baseline!B$70*Baseline!B$70/Baseline!B$77 + Baseline!B$62*Baseline!B$62/Baseline!B$78)</f>
        <v>0.000001589267643</v>
      </c>
      <c r="P869" s="84">
        <f>Baseline!B$33 * (C869 * Baseline!B$60*Baseline!B$63/Baseline!B$75 + Baseline!B$46 * Baseline!B$61*Baseline!B$64/Baseline!B$76 + Baseline!B$47 * Baseline!B$70*Baseline!B$65/Baseline!B$77 + Baseline!B$62*Baseline!B$71/Baseline!B$78)</f>
        <v>0.000000001956403783</v>
      </c>
      <c r="Q869" s="84">
        <f>Baseline!B$33 * (C869 * Baseline!B$63*Baseline!B$68/Baseline!B$75 + Baseline!B$46 * Baseline!B$64*Baseline!B$54/Baseline!B$76 + Baseline!B$47 * Baseline!B$65*Baseline!B$55/Baseline!B$77 + Baseline!B$71*Baseline!B$56/Baseline!B$78)</f>
        <v>0.000000003716112697</v>
      </c>
      <c r="R869" s="84">
        <f>Baseline!B$33 * (C869 * Baseline!B$63*Baseline!B$59/Baseline!B$75 + Baseline!B$46 * Baseline!B$64*Baseline!B$69/Baseline!B$76 + Baseline!B$47 * Baseline!B$65*Baseline!B$57/Baseline!B$77 + Baseline!B$71*Baseline!B$58/Baseline!B$78)</f>
        <v>0.00000001707279512</v>
      </c>
      <c r="S869" s="84">
        <f>Baseline!B$33 * (C869 * Baseline!B$63*Baseline!B$60/Baseline!B$75 + Baseline!B$46 * Baseline!B$64*Baseline!B$61/Baseline!B$76 + Baseline!B$47 * Baseline!B$65*Baseline!B$70/Baseline!B$77 + Baseline!B$71*Baseline!B$62/Baseline!B$78)</f>
        <v>0.000000001956403783</v>
      </c>
      <c r="T869" s="84">
        <f>Baseline!B$33 * (C869 * Baseline!B$63*Baseline!B$63/Baseline!B$75 + Baseline!B$46 * Baseline!B$64*Baseline!B$64/Baseline!B$76 + Baseline!B$47 * Baseline!B$65*Baseline!B$65/Baseline!B$77 + Baseline!B$71*Baseline!B$71/Baseline!B$78)</f>
        <v>0.00000009856721841</v>
      </c>
      <c r="U869" s="83"/>
      <c r="V869" s="84">
        <f>E869 * ( Baseline!B$89 * Baseline!B$7 )</f>
        <v>0.1929206607</v>
      </c>
      <c r="W869" s="84">
        <f>F869 * ( Baseline!D$89 * Baseline!B$11 )</f>
        <v>0.004411952019</v>
      </c>
      <c r="X869" s="84">
        <f>G869 * ( Baseline!F$89 * Baseline!B$16 )</f>
        <v>0.006970926649</v>
      </c>
      <c r="Y869" s="84">
        <f>H869 * ( Baseline!H$89 * Baseline!B$18 )</f>
        <v>0.001306858236</v>
      </c>
      <c r="Z869" s="86">
        <f t="shared" si="1"/>
        <v>0.2056103976</v>
      </c>
      <c r="AA869" s="84">
        <f>I869 * ( Baseline!B$89 * Baseline!B$7 )</f>
        <v>0.002482390289</v>
      </c>
      <c r="AB869" s="85">
        <f>J869 * ( Baseline!D$89 * Baseline!B$11 )</f>
        <v>0.03904359315</v>
      </c>
      <c r="AC869" s="85">
        <f>K869 * ( Baseline!F$89 * Baseline!B$16 )</f>
        <v>0.0005727705707</v>
      </c>
      <c r="AD869" s="85">
        <f>L869 * ( Baseline!F$89 * Baseline!B$16 )</f>
        <v>0.0005930196103</v>
      </c>
      <c r="AE869" s="86">
        <f t="shared" si="2"/>
        <v>0.04269177362</v>
      </c>
      <c r="AF869" s="86">
        <f>M869 * ( Baseline!B$89 * Baseline!B$7 )</f>
        <v>0.002082963205</v>
      </c>
      <c r="AG869" s="86">
        <f>N869 * ( Baseline!D$89 * Baseline!B$11 )</f>
        <v>0.0003041812905</v>
      </c>
      <c r="AH869" s="86">
        <f>O869 * ( Baseline!F$89 * Baseline!B$16 )</f>
        <v>0.05520284593</v>
      </c>
      <c r="AI869" s="86">
        <f>P869 * ( Baseline!H$89 * Baseline!B$18 )</f>
        <v>0.0006880153011</v>
      </c>
      <c r="AJ869" s="86">
        <f t="shared" si="3"/>
        <v>0.05827800572</v>
      </c>
      <c r="AK869" s="86">
        <f>Q869 * ( Baseline!B$89 * Baseline!B$7 )</f>
        <v>0.00003856953369</v>
      </c>
      <c r="AL869" s="86">
        <f>R869 * ( Baseline!D$89 * Baseline!B$11 )</f>
        <v>0.0003149349488</v>
      </c>
      <c r="AM869" s="86">
        <f>S869 * ( Baseline!F$89 * Baseline!B$16 )</f>
        <v>0.00006795523528</v>
      </c>
      <c r="AN869" s="86">
        <f>T869 * ( Baseline!H$89 * Baseline!B$18 )</f>
        <v>0.03466347542</v>
      </c>
      <c r="AO869" s="86">
        <f t="shared" si="4"/>
        <v>0.03508493514</v>
      </c>
      <c r="AP869" s="62"/>
      <c r="AQ869" s="86">
        <f>V869 * ( (1-Baseline!B$90-Baseline!B$89) + (1-B869)*Baseline!B$90 )</f>
        <v>0.1094511565</v>
      </c>
      <c r="AR869" s="86">
        <f>W869 * ( (1-Baseline!B$90-Baseline!B$89) + (1-B869)*Baseline!B$90 )</f>
        <v>0.00250306654</v>
      </c>
      <c r="AS869" s="86">
        <f>X869 * ( (1-Baseline!B$90-Baseline!B$89) + (1-B869)*Baseline!B$90 )</f>
        <v>0.003954869222</v>
      </c>
      <c r="AT869" s="86">
        <f>Y869 * ( (1-Baseline!B$90-Baseline!B$89) + (1-B869)*Baseline!B$90 )</f>
        <v>0.000741429895</v>
      </c>
      <c r="AU869" s="86">
        <f t="shared" si="5"/>
        <v>0.1166505221</v>
      </c>
      <c r="AV869" s="86">
        <f>AA869 * ( (1-Baseline!D$90-Baseline!D$89) + (1-B869)*Baseline!D$90 )</f>
        <v>0.001947139661</v>
      </c>
      <c r="AW869" s="86">
        <f>AB869 * ( (1-Baseline!D$90-Baseline!D$89) + (1-B869)*Baseline!D$90 )</f>
        <v>0.03062505081</v>
      </c>
      <c r="AX869" s="86">
        <f>AC869 * ( (1-Baseline!D$90-Baseline!D$89) + (1-B869)*Baseline!D$90 )</f>
        <v>0.0004492703261</v>
      </c>
      <c r="AY869" s="86">
        <f>AD869 * ( (1-Baseline!D$90-Baseline!D$89) + (1-B869)*Baseline!D$90 )</f>
        <v>0.0004651532872</v>
      </c>
      <c r="AZ869" s="86">
        <f t="shared" si="6"/>
        <v>0.03348661408</v>
      </c>
      <c r="BA869" s="86">
        <f>AF869 * ( (1-Baseline!F$90-Baseline!F$89) + (1-Baseline!B$36)*Baseline!F$90 )</f>
        <v>0.001498966977</v>
      </c>
      <c r="BB869" s="86">
        <f>AG869 * ( (1-Baseline!F$90-Baseline!F$89) + (1-Baseline!B$36)*Baseline!F$90 )</f>
        <v>0.0002188985904</v>
      </c>
      <c r="BC869" s="86">
        <f>AH869 * ( (1-Baseline!F$90-Baseline!F$89) + (1-Baseline!B$36)*Baseline!F$90 )</f>
        <v>0.03972573442</v>
      </c>
      <c r="BD869" s="86">
        <f>AI869 * ( (1-Baseline!F$90-Baseline!F$89) + (1-Baseline!B$36)*Baseline!F$90 )</f>
        <v>0.0004951178271</v>
      </c>
      <c r="BE869" s="86">
        <f t="shared" si="7"/>
        <v>0.04193871781</v>
      </c>
      <c r="BF869" s="86">
        <f>AK869 * ( (1-Baseline!H$90-Baseline!H$89) + (1-Baseline!B$36)*Baseline!H$90 )</f>
        <v>0.00003055941293</v>
      </c>
      <c r="BG869" s="86">
        <f>AL869 * ( (1-Baseline!H$90-Baseline!H$89) + (1-Baseline!B$36)*Baseline!H$90 )</f>
        <v>0.0002495292586</v>
      </c>
      <c r="BH869" s="86">
        <f>AM869 * ( (1-Baseline!H$90-Baseline!H$89) + (1-Baseline!B$36)*Baseline!H$90 )</f>
        <v>0.00005384229202</v>
      </c>
      <c r="BI869" s="86">
        <f>AN869 * ( (1-Baseline!H$90-Baseline!H$89) + (1-Baseline!B$36)*Baseline!H$90 )</f>
        <v>0.02746456485</v>
      </c>
      <c r="BJ869" s="86">
        <f t="shared" si="8"/>
        <v>0.02779849581</v>
      </c>
      <c r="BK869" s="62"/>
      <c r="BL869" s="86">
        <f t="shared" si="19"/>
        <v>0.938282611</v>
      </c>
      <c r="BM869" s="86">
        <f t="shared" si="20"/>
        <v>0.02145782543</v>
      </c>
      <c r="BN869" s="86">
        <f t="shared" si="21"/>
        <v>0.03390357068</v>
      </c>
      <c r="BO869" s="86">
        <f t="shared" si="22"/>
        <v>0.006355992939</v>
      </c>
      <c r="BP869" s="86">
        <f t="shared" si="9"/>
        <v>1</v>
      </c>
      <c r="BQ869" s="86">
        <f t="shared" si="23"/>
        <v>0.05814680625</v>
      </c>
      <c r="BR869" s="86">
        <f t="shared" si="24"/>
        <v>0.9145460551</v>
      </c>
      <c r="BS869" s="86">
        <f t="shared" si="25"/>
        <v>0.01341641544</v>
      </c>
      <c r="BT869" s="86">
        <f t="shared" si="26"/>
        <v>0.0138907232</v>
      </c>
      <c r="BU869" s="86">
        <f t="shared" si="10"/>
        <v>1</v>
      </c>
      <c r="BV869" s="86">
        <f t="shared" si="27"/>
        <v>0.03574184085</v>
      </c>
      <c r="BW869" s="86">
        <f t="shared" si="28"/>
        <v>0.005219486952</v>
      </c>
      <c r="BX869" s="86">
        <f t="shared" si="29"/>
        <v>0.9472329267</v>
      </c>
      <c r="BY869" s="86">
        <f t="shared" si="30"/>
        <v>0.01180574545</v>
      </c>
      <c r="BZ869" s="86">
        <f t="shared" si="11"/>
        <v>1</v>
      </c>
      <c r="CA869" s="86">
        <f t="shared" si="31"/>
        <v>0.001099318939</v>
      </c>
      <c r="CB869" s="86">
        <f t="shared" si="32"/>
        <v>0.008976358301</v>
      </c>
      <c r="CC869" s="86">
        <f t="shared" si="33"/>
        <v>0.001936877894</v>
      </c>
      <c r="CD869" s="86">
        <f t="shared" si="34"/>
        <v>0.9879874449</v>
      </c>
      <c r="CE869" s="86">
        <f t="shared" si="12"/>
        <v>1</v>
      </c>
      <c r="CF869" s="62"/>
      <c r="CG869" s="86">
        <f t="shared" si="35"/>
        <v>0.938282611</v>
      </c>
      <c r="CH869" s="86">
        <f t="shared" si="36"/>
        <v>0.02145782543</v>
      </c>
      <c r="CI869" s="86">
        <f t="shared" si="37"/>
        <v>0.03390357068</v>
      </c>
      <c r="CJ869" s="86">
        <f t="shared" si="38"/>
        <v>0.006355992939</v>
      </c>
      <c r="CK869" s="86">
        <f t="shared" si="13"/>
        <v>1</v>
      </c>
      <c r="CL869" s="86">
        <f t="shared" si="39"/>
        <v>0.05814680625</v>
      </c>
      <c r="CM869" s="86">
        <f t="shared" si="40"/>
        <v>0.9145460551</v>
      </c>
      <c r="CN869" s="86">
        <f t="shared" si="41"/>
        <v>0.01341641544</v>
      </c>
      <c r="CO869" s="86">
        <f t="shared" si="42"/>
        <v>0.0138907232</v>
      </c>
      <c r="CP869" s="86">
        <f t="shared" si="14"/>
        <v>1</v>
      </c>
      <c r="CQ869" s="86">
        <f t="shared" si="43"/>
        <v>0.03574184085</v>
      </c>
      <c r="CR869" s="86">
        <f t="shared" si="44"/>
        <v>0.005219486952</v>
      </c>
      <c r="CS869" s="86">
        <f t="shared" si="45"/>
        <v>0.9472329267</v>
      </c>
      <c r="CT869" s="86">
        <f t="shared" si="46"/>
        <v>0.01180574545</v>
      </c>
      <c r="CU869" s="86">
        <f t="shared" si="15"/>
        <v>1</v>
      </c>
      <c r="CV869" s="86">
        <f t="shared" si="47"/>
        <v>0.001099318939</v>
      </c>
      <c r="CW869" s="86">
        <f t="shared" si="48"/>
        <v>0.008976358301</v>
      </c>
      <c r="CX869" s="86">
        <f t="shared" si="49"/>
        <v>0.001936877894</v>
      </c>
      <c r="CY869" s="86">
        <f t="shared" si="50"/>
        <v>0.9879874449</v>
      </c>
      <c r="CZ869" s="86">
        <f t="shared" si="16"/>
        <v>1</v>
      </c>
      <c r="DA869" s="62"/>
      <c r="DB869" s="86">
        <f>(AQ869*Baseline!B$7 + AV869*Baseline!B$11 + BA869*Baseline!B$16 + BF869*Baseline!B$18)</f>
        <v>63680.72167</v>
      </c>
      <c r="DC869" s="86">
        <f>(AR869*Baseline!B$7 + AW869*Baseline!B$11 + BB869*Baseline!B$16 + BG869*Baseline!B$18)</f>
        <v>79050.56272</v>
      </c>
      <c r="DD869" s="86">
        <f>(AS869*Baseline!B$7 + AX869*Baseline!B$11 + BC869*Baseline!B$16 + BH869*Baseline!B$18)</f>
        <v>138435.8367</v>
      </c>
      <c r="DE869" s="86">
        <f>(AT869*Baseline!B$7 + AY869*Baseline!B$11 + BD869*Baseline!B$16 + BI869*Baseline!B$18)</f>
        <v>1260640.714</v>
      </c>
      <c r="DF869" s="86">
        <f t="shared" si="17"/>
        <v>1541807.835</v>
      </c>
      <c r="DG869" s="62"/>
      <c r="DH869" s="86">
        <f t="shared" si="51"/>
        <v>0.04130263203</v>
      </c>
      <c r="DI869" s="86">
        <f t="shared" si="52"/>
        <v>0.05127134583</v>
      </c>
      <c r="DJ869" s="86">
        <f t="shared" si="53"/>
        <v>0.08978799665</v>
      </c>
      <c r="DK869" s="86">
        <f t="shared" si="54"/>
        <v>0.8176380255</v>
      </c>
      <c r="DL869" s="86">
        <f t="shared" si="18"/>
        <v>1</v>
      </c>
      <c r="DM869" s="62"/>
      <c r="DN869" s="86">
        <f>DH869 / (Baseline!B$7/Baseline!B$17)</f>
        <v>4.408784308</v>
      </c>
      <c r="DO869" s="86">
        <f>DI869 / (Baseline!B$11/Baseline!B$17)</f>
        <v>1.237714828</v>
      </c>
      <c r="DP869" s="86">
        <f>DJ869 / (Baseline!B$16/Baseline!B$17)</f>
        <v>1.387495894</v>
      </c>
      <c r="DQ869" s="86">
        <f>DK869 / (Baseline!B$18/Baseline!B$17)</f>
        <v>0.9244119707</v>
      </c>
      <c r="DR869" s="62"/>
      <c r="DS869" s="86">
        <f>DH869 / Baseline!H$117</f>
        <v>1.652399093</v>
      </c>
      <c r="DT869" s="86">
        <f>DI869 / Baseline!H$118</f>
        <v>1.154120673</v>
      </c>
      <c r="DU869" s="86">
        <f>DJ869 / Baseline!H$119</f>
        <v>1.073362917</v>
      </c>
      <c r="DV869" s="86">
        <f>DK869 / Baseline!H$120</f>
        <v>0.9654153722</v>
      </c>
      <c r="DW869" s="87"/>
      <c r="DX869" s="86">
        <f>(AU869*Baseline!B$34)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0.03002710957</v>
      </c>
      <c r="DY869" s="86">
        <f>(AZ869*Baseline!B$34) + (Baseline!D$90*(1-Baseline!D$91)*Baseline!B$35) + (Baseline!D$90*Baseline!D$91*((1-Baseline!D$92)*Baseline!B$40 + Baseline!D$92*Baseline!B$41))</f>
        <v>0.01143656011</v>
      </c>
      <c r="DZ869" s="86">
        <f>(BE869*Baseline!B$34) + (Baseline!F$90*(1-Baseline!F$91)*Baseline!B$35) + (Baseline!F$90*Baseline!F$91*((1-Baseline!F$92)*Baseline!B$40 + Baseline!F$92*Baseline!B$41))</f>
        <v>0.01402144767</v>
      </c>
      <c r="EA869" s="86">
        <f>(BJ869*Baseline!B$34) + (Baseline!H$90*(1-Baseline!H$91)*Baseline!B$35) + (Baseline!H$90*Baseline!H$91*((1-Baseline!H$92)*Baseline!B$40 + Baseline!H$92*Baseline!B$41))</f>
        <v>0.009314774371</v>
      </c>
      <c r="EB869" s="86">
        <f>( DX869*Baseline!B$7 + DY869*Baseline!B$11 + DZ869*Baseline!B$16 + EA869*Baseline!B$18 ) / Baseline!B$17</f>
        <v>0.009901285634</v>
      </c>
    </row>
    <row r="870">
      <c r="A870" s="73" t="s">
        <v>1046</v>
      </c>
      <c r="B870" s="85">
        <f>MIN( MAX( NORMINV( MCrands!B870, (B$5+B$4)/2, (B$5-B$4)/3.29 ), 0 ), 1 )</f>
        <v>0.6627436294</v>
      </c>
      <c r="C870" s="85">
        <f>MAX( NORMINV( MCrands!C870, (C$5+C$4)/2, (C$5-C$4)/3.29 ), 0 )</f>
        <v>2.9896735</v>
      </c>
      <c r="D870" s="83"/>
      <c r="E870" s="84">
        <f>Baseline!B$33 * (C870 * Baseline!B$68*Baseline!B$68/Baseline!B$75 + Baseline!B$46 * Baseline!B$54*Baseline!B$54/Baseline!B$76 + Baseline!B$47 * Baseline!B$55*Baseline!B$55/Baseline!B$77 + Baseline!B$56*Baseline!B$56/Baseline!B$78)</f>
        <v>0.00002121645122</v>
      </c>
      <c r="F870" s="84">
        <f>Baseline!B$33 * (C870 * Baseline!B$68*Baseline!B$59/Baseline!B$75 + Baseline!B$46 * Baseline!B$54*Baseline!B$69/Baseline!B$76 + Baseline!B$47 * Baseline!B$55*Baseline!B$57/Baseline!B$77 + Baseline!B$56*Baseline!B$58/Baseline!B$78)</f>
        <v>0.0000002395894045</v>
      </c>
      <c r="G870" s="85">
        <f>Baseline!B$33 * (C870 * Baseline!B$68*Baseline!B$60/Baseline!B$75 + Baseline!B$46 * Baseline!B$54*Baseline!B$61/Baseline!B$76 + Baseline!B$47 * Baseline!B$55*Baseline!B$70/Baseline!B$77 + Baseline!B$56*Baseline!B$62/Baseline!B$78)</f>
        <v>0.0000002017105742</v>
      </c>
      <c r="H870" s="84">
        <f>Baseline!B$33 * (C870 * Baseline!B$68*Baseline!B$63/Baseline!B$75 + Baseline!B$46 * Baseline!B$54*Baseline!B$64/Baseline!B$76 + Baseline!B$47 * Baseline!B$55*Baseline!B$65/Baseline!B$77 + Baseline!B$56*Baseline!B$71/Baseline!B$78)</f>
        <v>0.000000003818153781</v>
      </c>
      <c r="I870" s="84">
        <f>Baseline!B$33 * (C870 * Baseline!B$59*Baseline!B$68/Baseline!B$75 + Baseline!B$46 * Baseline!B$69*Baseline!B$54/Baseline!B$76 + Baseline!B$47 * Baseline!B$57*Baseline!B$55/Baseline!B$77 + Baseline!B$58*Baseline!B$56/Baseline!B$78)</f>
        <v>0.0000002395894045</v>
      </c>
      <c r="J870" s="85">
        <f>Baseline!B$33 * (C870 * Baseline!B$59*Baseline!B$59/Baseline!B$75 + Baseline!B$46 * Baseline!B$69*Baseline!B$69/Baseline!B$76 + Baseline!B$47 * Baseline!B$57*Baseline!B$57/Baseline!B$77 + Baseline!B$58*Baseline!B$58/Baseline!B$78)</f>
        <v>0.000002116574517</v>
      </c>
      <c r="K870" s="84">
        <f>Baseline!B$33 * (C870 * Baseline!B$59*Baseline!B$60/Baseline!B$75 + Baseline!B$46 * Baseline!B$69*Baseline!B$61/Baseline!B$76 + Baseline!B$47 * Baseline!B$57*Baseline!B$70/Baseline!B$77 + Baseline!B$58*Baseline!B$62/Baseline!B$78)</f>
        <v>0.00000001648999456</v>
      </c>
      <c r="L870" s="85">
        <f>Baseline!B$33 * (C870 * Baseline!B$59*Baseline!B$63/Baseline!B$75 + Baseline!B$46 * Baseline!B$69*Baseline!B$64/Baseline!B$76 + Baseline!B$47 * Baseline!B$57*Baseline!B$65/Baseline!B$77 + Baseline!B$58*Baseline!B$71/Baseline!B$78)</f>
        <v>0.00000001707281123</v>
      </c>
      <c r="M870" s="84">
        <f>Baseline!B$33 * (C870 * Baseline!B$60*Baseline!B$68/Baseline!B$75 + Baseline!B$46 * Baseline!B$61*Baseline!B$54/Baseline!B$76 + Baseline!B$47 * Baseline!B$70*Baseline!B$55/Baseline!B$77 + Baseline!B$62*Baseline!B$56/Baseline!B$78)</f>
        <v>0.0000002017105742</v>
      </c>
      <c r="N870" s="85">
        <f>Baseline!B$33 * (C870 * Baseline!B$60*Baseline!B$59/Baseline!B$75 + Baseline!B$46 * Baseline!B$61*Baseline!B$69/Baseline!B$76 + Baseline!B$47 * Baseline!B$70*Baseline!B$57/Baseline!B$77 + Baseline!B$62*Baseline!B$58/Baseline!B$78)</f>
        <v>0.00000001648999456</v>
      </c>
      <c r="O870" s="85">
        <f>Baseline!B$33 * (C870 * Baseline!B$60*Baseline!B$60/Baseline!B$75 + Baseline!B$46 * Baseline!B$61*Baseline!B$61/Baseline!B$76 + Baseline!B$47 * Baseline!B$70*Baseline!B$70/Baseline!B$77 + Baseline!B$62*Baseline!B$62/Baseline!B$78)</f>
        <v>0.000001589268039</v>
      </c>
      <c r="P870" s="84">
        <f>Baseline!B$33 * (C870 * Baseline!B$60*Baseline!B$63/Baseline!B$75 + Baseline!B$46 * Baseline!B$61*Baseline!B$64/Baseline!B$76 + Baseline!B$47 * Baseline!B$70*Baseline!B$65/Baseline!B$77 + Baseline!B$62*Baseline!B$71/Baseline!B$78)</f>
        <v>0.000000001956443391</v>
      </c>
      <c r="Q870" s="84">
        <f>Baseline!B$33 * (C870 * Baseline!B$63*Baseline!B$68/Baseline!B$75 + Baseline!B$46 * Baseline!B$64*Baseline!B$54/Baseline!B$76 + Baseline!B$47 * Baseline!B$65*Baseline!B$55/Baseline!B$77 + Baseline!B$71*Baseline!B$56/Baseline!B$78)</f>
        <v>0.000000003818153781</v>
      </c>
      <c r="R870" s="84">
        <f>Baseline!B$33 * (C870 * Baseline!B$63*Baseline!B$59/Baseline!B$75 + Baseline!B$46 * Baseline!B$64*Baseline!B$69/Baseline!B$76 + Baseline!B$47 * Baseline!B$65*Baseline!B$57/Baseline!B$77 + Baseline!B$71*Baseline!B$58/Baseline!B$78)</f>
        <v>0.00000001707281123</v>
      </c>
      <c r="S870" s="84">
        <f>Baseline!B$33 * (C870 * Baseline!B$63*Baseline!B$60/Baseline!B$75 + Baseline!B$46 * Baseline!B$64*Baseline!B$61/Baseline!B$76 + Baseline!B$47 * Baseline!B$65*Baseline!B$70/Baseline!B$77 + Baseline!B$71*Baseline!B$62/Baseline!B$78)</f>
        <v>0.000000001956443391</v>
      </c>
      <c r="T870" s="84">
        <f>Baseline!B$33 * (C870 * Baseline!B$63*Baseline!B$63/Baseline!B$75 + Baseline!B$46 * Baseline!B$64*Baseline!B$64/Baseline!B$76 + Baseline!B$47 * Baseline!B$65*Baseline!B$65/Baseline!B$77 + Baseline!B$71*Baseline!B$71/Baseline!B$78)</f>
        <v>0.00000009856722238</v>
      </c>
      <c r="U870" s="83"/>
      <c r="V870" s="84">
        <f>E870 * ( Baseline!B$89 * Baseline!B$7 )</f>
        <v>0.2202055472</v>
      </c>
      <c r="W870" s="84">
        <f>F870 * ( Baseline!D$89 * Baseline!B$11 )</f>
        <v>0.004419608876</v>
      </c>
      <c r="X870" s="84">
        <f>G870 * ( Baseline!F$89 * Baseline!B$16 )</f>
        <v>0.007006370385</v>
      </c>
      <c r="Y870" s="84">
        <f>H870 * ( Baseline!H$89 * Baseline!B$18 )</f>
        <v>0.001342743377</v>
      </c>
      <c r="Z870" s="86">
        <f t="shared" si="1"/>
        <v>0.2329742699</v>
      </c>
      <c r="AA870" s="84">
        <f>I870 * ( Baseline!B$89 * Baseline!B$7 )</f>
        <v>0.002486698429</v>
      </c>
      <c r="AB870" s="85">
        <f>J870 * ( Baseline!D$89 * Baseline!B$11 )</f>
        <v>0.03904359436</v>
      </c>
      <c r="AC870" s="85">
        <f>K870 * ( Baseline!F$89 * Baseline!B$16 )</f>
        <v>0.000572776167</v>
      </c>
      <c r="AD870" s="85">
        <f>L870 * ( Baseline!F$89 * Baseline!B$16 )</f>
        <v>0.00059302017</v>
      </c>
      <c r="AE870" s="86">
        <f t="shared" si="2"/>
        <v>0.04269608913</v>
      </c>
      <c r="AF870" s="86">
        <f>M870 * ( Baseline!B$89 * Baseline!B$7 )</f>
        <v>0.002093554049</v>
      </c>
      <c r="AG870" s="86">
        <f>N870 * ( Baseline!D$89 * Baseline!B$11 )</f>
        <v>0.0003041842625</v>
      </c>
      <c r="AH870" s="86">
        <f>O870 * ( Baseline!F$89 * Baseline!B$16 )</f>
        <v>0.05520285968</v>
      </c>
      <c r="AI870" s="86">
        <f>P870 * ( Baseline!H$89 * Baseline!B$18 )</f>
        <v>0.0006880292302</v>
      </c>
      <c r="AJ870" s="86">
        <f t="shared" si="3"/>
        <v>0.05828862723</v>
      </c>
      <c r="AK870" s="86">
        <f>Q870 * ( Baseline!B$89 * Baseline!B$7 )</f>
        <v>0.00003962861809</v>
      </c>
      <c r="AL870" s="86">
        <f>R870 * ( Baseline!D$89 * Baseline!B$11 )</f>
        <v>0.000314935246</v>
      </c>
      <c r="AM870" s="86">
        <f>S870 * ( Baseline!F$89 * Baseline!B$16 )</f>
        <v>0.00006795661106</v>
      </c>
      <c r="AN870" s="86">
        <f>T870 * ( Baseline!H$89 * Baseline!B$18 )</f>
        <v>0.03466347681</v>
      </c>
      <c r="AO870" s="86">
        <f t="shared" si="4"/>
        <v>0.03508599729</v>
      </c>
      <c r="AP870" s="62"/>
      <c r="AQ870" s="86">
        <f>V870 * ( (1-Baseline!B$90-Baseline!B$89) + (1-B870)*Baseline!B$90 )</f>
        <v>0.08560670552</v>
      </c>
      <c r="AR870" s="86">
        <f>W870 * ( (1-Baseline!B$90-Baseline!B$89) + (1-B870)*Baseline!B$90 )</f>
        <v>0.001718159058</v>
      </c>
      <c r="AS870" s="86">
        <f>X870 * ( (1-Baseline!B$90-Baseline!B$89) + (1-B870)*Baseline!B$90 )</f>
        <v>0.002723783728</v>
      </c>
      <c r="AT870" s="86">
        <f>Y870 * ( (1-Baseline!B$90-Baseline!B$89) + (1-B870)*Baseline!B$90 )</f>
        <v>0.0005220024579</v>
      </c>
      <c r="AU870" s="86">
        <f t="shared" si="5"/>
        <v>0.09057065077</v>
      </c>
      <c r="AV870" s="86">
        <f>AA870 * ( (1-Baseline!D$90-Baseline!D$89) + (1-B870)*Baseline!D$90 )</f>
        <v>0.001726985337</v>
      </c>
      <c r="AW870" s="86">
        <f>AB870 * ( (1-Baseline!D$90-Baseline!D$89) + (1-B870)*Baseline!D$90 )</f>
        <v>0.02711535672</v>
      </c>
      <c r="AX870" s="86">
        <f>AC870 * ( (1-Baseline!D$90-Baseline!D$89) + (1-B870)*Baseline!D$90 )</f>
        <v>0.000397786893</v>
      </c>
      <c r="AY870" s="86">
        <f>AD870 * ( (1-Baseline!D$90-Baseline!D$89) + (1-B870)*Baseline!D$90 )</f>
        <v>0.0004118461355</v>
      </c>
      <c r="AZ870" s="86">
        <f t="shared" si="6"/>
        <v>0.02965197509</v>
      </c>
      <c r="BA870" s="86">
        <f>AF870 * ( (1-Baseline!F$90-Baseline!F$89) + (1-Baseline!B$36)*Baseline!F$90 )</f>
        <v>0.001506588488</v>
      </c>
      <c r="BB870" s="86">
        <f>AG870 * ( (1-Baseline!F$90-Baseline!F$89) + (1-Baseline!B$36)*Baseline!F$90 )</f>
        <v>0.0002189007292</v>
      </c>
      <c r="BC870" s="86">
        <f>AH870 * ( (1-Baseline!F$90-Baseline!F$89) + (1-Baseline!B$36)*Baseline!F$90 )</f>
        <v>0.03972574432</v>
      </c>
      <c r="BD870" s="86">
        <f>AI870 * ( (1-Baseline!F$90-Baseline!F$89) + (1-Baseline!B$36)*Baseline!F$90 )</f>
        <v>0.000495127851</v>
      </c>
      <c r="BE870" s="86">
        <f t="shared" si="7"/>
        <v>0.04194636139</v>
      </c>
      <c r="BF870" s="86">
        <f>AK870 * ( (1-Baseline!H$90-Baseline!H$89) + (1-Baseline!B$36)*Baseline!H$90 )</f>
        <v>0.00003139854669</v>
      </c>
      <c r="BG870" s="86">
        <f>AL870 * ( (1-Baseline!H$90-Baseline!H$89) + (1-Baseline!B$36)*Baseline!H$90 )</f>
        <v>0.0002495294941</v>
      </c>
      <c r="BH870" s="86">
        <f>AM870 * ( (1-Baseline!H$90-Baseline!H$89) + (1-Baseline!B$36)*Baseline!H$90 )</f>
        <v>0.00005384338207</v>
      </c>
      <c r="BI870" s="86">
        <f>AN870 * ( (1-Baseline!H$90-Baseline!H$89) + (1-Baseline!B$36)*Baseline!H$90 )</f>
        <v>0.02746456595</v>
      </c>
      <c r="BJ870" s="86">
        <f t="shared" si="8"/>
        <v>0.02779933737</v>
      </c>
      <c r="BK870" s="62"/>
      <c r="BL870" s="86">
        <f t="shared" si="19"/>
        <v>0.9451925629</v>
      </c>
      <c r="BM870" s="86">
        <f t="shared" si="20"/>
        <v>0.01897037333</v>
      </c>
      <c r="BN870" s="86">
        <f t="shared" si="21"/>
        <v>0.03007358018</v>
      </c>
      <c r="BO870" s="86">
        <f t="shared" si="22"/>
        <v>0.005763483573</v>
      </c>
      <c r="BP870" s="86">
        <f t="shared" si="9"/>
        <v>1</v>
      </c>
      <c r="BQ870" s="86">
        <f t="shared" si="23"/>
        <v>0.05824183152</v>
      </c>
      <c r="BR870" s="86">
        <f t="shared" si="24"/>
        <v>0.9144536457</v>
      </c>
      <c r="BS870" s="86">
        <f t="shared" si="25"/>
        <v>0.01341519045</v>
      </c>
      <c r="BT870" s="86">
        <f t="shared" si="26"/>
        <v>0.0138893323</v>
      </c>
      <c r="BU870" s="86">
        <f t="shared" si="10"/>
        <v>1</v>
      </c>
      <c r="BV870" s="86">
        <f t="shared" si="27"/>
        <v>0.03591702445</v>
      </c>
      <c r="BW870" s="86">
        <f t="shared" si="28"/>
        <v>0.005218586833</v>
      </c>
      <c r="BX870" s="86">
        <f t="shared" si="29"/>
        <v>0.9470605556</v>
      </c>
      <c r="BY870" s="86">
        <f t="shared" si="30"/>
        <v>0.01180383315</v>
      </c>
      <c r="BZ870" s="86">
        <f t="shared" si="11"/>
        <v>1</v>
      </c>
      <c r="CA870" s="86">
        <f t="shared" si="31"/>
        <v>0.001129471047</v>
      </c>
      <c r="CB870" s="86">
        <f t="shared" si="32"/>
        <v>0.008976095033</v>
      </c>
      <c r="CC870" s="86">
        <f t="shared" si="33"/>
        <v>0.001936858471</v>
      </c>
      <c r="CD870" s="86">
        <f t="shared" si="34"/>
        <v>0.9879575754</v>
      </c>
      <c r="CE870" s="86">
        <f t="shared" si="12"/>
        <v>1</v>
      </c>
      <c r="CF870" s="62"/>
      <c r="CG870" s="86">
        <f t="shared" si="35"/>
        <v>0.9451925629</v>
      </c>
      <c r="CH870" s="86">
        <f t="shared" si="36"/>
        <v>0.01897037333</v>
      </c>
      <c r="CI870" s="86">
        <f t="shared" si="37"/>
        <v>0.03007358018</v>
      </c>
      <c r="CJ870" s="86">
        <f t="shared" si="38"/>
        <v>0.005763483573</v>
      </c>
      <c r="CK870" s="86">
        <f t="shared" si="13"/>
        <v>1</v>
      </c>
      <c r="CL870" s="86">
        <f t="shared" si="39"/>
        <v>0.05824183152</v>
      </c>
      <c r="CM870" s="86">
        <f t="shared" si="40"/>
        <v>0.9144536457</v>
      </c>
      <c r="CN870" s="86">
        <f t="shared" si="41"/>
        <v>0.01341519045</v>
      </c>
      <c r="CO870" s="86">
        <f t="shared" si="42"/>
        <v>0.0138893323</v>
      </c>
      <c r="CP870" s="86">
        <f t="shared" si="14"/>
        <v>1</v>
      </c>
      <c r="CQ870" s="86">
        <f t="shared" si="43"/>
        <v>0.03591702445</v>
      </c>
      <c r="CR870" s="86">
        <f t="shared" si="44"/>
        <v>0.005218586833</v>
      </c>
      <c r="CS870" s="86">
        <f t="shared" si="45"/>
        <v>0.9470605556</v>
      </c>
      <c r="CT870" s="86">
        <f t="shared" si="46"/>
        <v>0.01180383315</v>
      </c>
      <c r="CU870" s="86">
        <f t="shared" si="15"/>
        <v>1</v>
      </c>
      <c r="CV870" s="86">
        <f t="shared" si="47"/>
        <v>0.001129471047</v>
      </c>
      <c r="CW870" s="86">
        <f t="shared" si="48"/>
        <v>0.008976095033</v>
      </c>
      <c r="CX870" s="86">
        <f t="shared" si="49"/>
        <v>0.001936858471</v>
      </c>
      <c r="CY870" s="86">
        <f t="shared" si="50"/>
        <v>0.9879575754</v>
      </c>
      <c r="CZ870" s="86">
        <f t="shared" si="16"/>
        <v>1</v>
      </c>
      <c r="DA870" s="62"/>
      <c r="DB870" s="86">
        <f>(AQ870*Baseline!B$7 + AV870*Baseline!B$11 + BA870*Baseline!B$16 + BF870*Baseline!B$18)</f>
        <v>51707.98825</v>
      </c>
      <c r="DC870" s="86">
        <f>(AR870*Baseline!B$7 + AW870*Baseline!B$11 + BB870*Baseline!B$16 + BG870*Baseline!B$18)</f>
        <v>71143.17205</v>
      </c>
      <c r="DD870" s="86">
        <f>(AS870*Baseline!B$7 + AX870*Baseline!B$11 + BC870*Baseline!B$16 + BH870*Baseline!B$18)</f>
        <v>137728.4343</v>
      </c>
      <c r="DE870" s="86">
        <f>(AT870*Baseline!B$7 + AY870*Baseline!B$11 + BD870*Baseline!B$16 + BI870*Baseline!B$18)</f>
        <v>1260420.056</v>
      </c>
      <c r="DF870" s="86">
        <f t="shared" si="17"/>
        <v>1520999.65</v>
      </c>
      <c r="DG870" s="62"/>
      <c r="DH870" s="86">
        <f t="shared" si="51"/>
        <v>0.03399605532</v>
      </c>
      <c r="DI870" s="86">
        <f t="shared" si="52"/>
        <v>0.04677395687</v>
      </c>
      <c r="DJ870" s="86">
        <f t="shared" si="53"/>
        <v>0.0905512597</v>
      </c>
      <c r="DK870" s="86">
        <f t="shared" si="54"/>
        <v>0.8286787281</v>
      </c>
      <c r="DL870" s="86">
        <f t="shared" si="18"/>
        <v>1</v>
      </c>
      <c r="DM870" s="62"/>
      <c r="DN870" s="86">
        <f>DH870 / (Baseline!B$7/Baseline!B$17)</f>
        <v>3.628855302</v>
      </c>
      <c r="DO870" s="86">
        <f>DI870 / (Baseline!B$11/Baseline!B$17)</f>
        <v>1.129145706</v>
      </c>
      <c r="DP870" s="86">
        <f>DJ870 / (Baseline!B$16/Baseline!B$17)</f>
        <v>1.399290614</v>
      </c>
      <c r="DQ870" s="86">
        <f>DK870 / (Baseline!B$18/Baseline!B$17)</f>
        <v>0.9368944597</v>
      </c>
      <c r="DR870" s="62"/>
      <c r="DS870" s="86">
        <f>DH870 / Baseline!H$117</f>
        <v>1.360084048</v>
      </c>
      <c r="DT870" s="86">
        <f>DI870 / Baseline!H$118</f>
        <v>1.052884212</v>
      </c>
      <c r="DU870" s="86">
        <f>DJ870 / Baseline!H$119</f>
        <v>1.08248728</v>
      </c>
      <c r="DV870" s="86">
        <f>DK870 / Baseline!H$120</f>
        <v>0.978451537</v>
      </c>
      <c r="DW870" s="87"/>
      <c r="DX870" s="86">
        <f>(AU870*Baseline!B$34)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0.02611512886</v>
      </c>
      <c r="DY870" s="86">
        <f>(AZ870*Baseline!B$34) + (Baseline!D$90*(1-Baseline!D$91)*Baseline!B$35) + (Baseline!D$90*Baseline!D$91*((1-Baseline!D$92)*Baseline!B$40 + Baseline!D$92*Baseline!B$41))</f>
        <v>0.01086136426</v>
      </c>
      <c r="DZ870" s="86">
        <f>(BE870*Baseline!B$34) + (Baseline!F$90*(1-Baseline!F$91)*Baseline!B$35) + (Baseline!F$90*Baseline!F$91*((1-Baseline!F$92)*Baseline!B$40 + Baseline!F$92*Baseline!B$41))</f>
        <v>0.01402259421</v>
      </c>
      <c r="EA870" s="86">
        <f>(BJ870*Baseline!B$34) + (Baseline!H$90*(1-Baseline!H$91)*Baseline!B$35) + (Baseline!H$90*Baseline!H$91*((1-Baseline!H$92)*Baseline!B$40 + Baseline!H$92*Baseline!B$41))</f>
        <v>0.009314900606</v>
      </c>
      <c r="EB870" s="86">
        <f>( DX870*Baseline!B$7 + DY870*Baseline!B$11 + DZ870*Baseline!B$16 + EA870*Baseline!B$18 ) / Baseline!B$17</f>
        <v>0.009840996007</v>
      </c>
    </row>
    <row r="871">
      <c r="A871" s="73" t="s">
        <v>1047</v>
      </c>
      <c r="B871" s="85">
        <f>MIN( MAX( NORMINV( MCrands!B871, (B$5+B$4)/2, (B$5-B$4)/3.29 ), 0 ), 1 )</f>
        <v>0.4331775671</v>
      </c>
      <c r="C871" s="85">
        <f>MAX( NORMINV( MCrands!C871, (C$5+C$4)/2, (C$5-C$4)/3.29 ), 0 )</f>
        <v>3.177442922</v>
      </c>
      <c r="D871" s="83"/>
      <c r="E871" s="84">
        <f>Baseline!B$33 * (C871 * Baseline!B$68*Baseline!B$68/Baseline!B$75 + Baseline!B$46 * Baseline!B$54*Baseline!B$54/Baseline!B$76 + Baseline!B$47 * Baseline!B$55*Baseline!B$55/Baseline!B$77 + Baseline!B$56*Baseline!B$56/Baseline!B$78)</f>
        <v>0.00002254586324</v>
      </c>
      <c r="F871" s="84">
        <f>Baseline!B$33 * (C871 * Baseline!B$68*Baseline!B$59/Baseline!B$75 + Baseline!B$46 * Baseline!B$54*Baseline!B$69/Baseline!B$76 + Baseline!B$47 * Baseline!B$55*Baseline!B$57/Baseline!B$77 + Baseline!B$56*Baseline!B$58/Baseline!B$78)</f>
        <v>0.0000002397993117</v>
      </c>
      <c r="G871" s="85">
        <f>Baseline!B$33 * (C871 * Baseline!B$68*Baseline!B$60/Baseline!B$75 + Baseline!B$46 * Baseline!B$54*Baseline!B$61/Baseline!B$76 + Baseline!B$47 * Baseline!B$55*Baseline!B$70/Baseline!B$77 + Baseline!B$56*Baseline!B$62/Baseline!B$78)</f>
        <v>0.000000202226596</v>
      </c>
      <c r="H871" s="84">
        <f>Baseline!B$33 * (C871 * Baseline!B$68*Baseline!B$63/Baseline!B$75 + Baseline!B$46 * Baseline!B$54*Baseline!B$64/Baseline!B$76 + Baseline!B$47 * Baseline!B$55*Baseline!B$65/Baseline!B$77 + Baseline!B$56*Baseline!B$71/Baseline!B$78)</f>
        <v>0.000000003869755958</v>
      </c>
      <c r="I871" s="84">
        <f>Baseline!B$33 * (C871 * Baseline!B$59*Baseline!B$68/Baseline!B$75 + Baseline!B$46 * Baseline!B$69*Baseline!B$54/Baseline!B$76 + Baseline!B$47 * Baseline!B$57*Baseline!B$55/Baseline!B$77 + Baseline!B$58*Baseline!B$56/Baseline!B$78)</f>
        <v>0.0000002397993117</v>
      </c>
      <c r="J871" s="85">
        <f>Baseline!B$33 * (C871 * Baseline!B$59*Baseline!B$59/Baseline!B$75 + Baseline!B$46 * Baseline!B$69*Baseline!B$69/Baseline!B$76 + Baseline!B$47 * Baseline!B$57*Baseline!B$57/Baseline!B$77 + Baseline!B$58*Baseline!B$58/Baseline!B$78)</f>
        <v>0.00000211657455</v>
      </c>
      <c r="K871" s="84">
        <f>Baseline!B$33 * (C871 * Baseline!B$59*Baseline!B$60/Baseline!B$75 + Baseline!B$46 * Baseline!B$69*Baseline!B$61/Baseline!B$76 + Baseline!B$47 * Baseline!B$57*Baseline!B$70/Baseline!B$77 + Baseline!B$58*Baseline!B$62/Baseline!B$78)</f>
        <v>0.00000001649007604</v>
      </c>
      <c r="L871" s="85">
        <f>Baseline!B$33 * (C871 * Baseline!B$59*Baseline!B$63/Baseline!B$75 + Baseline!B$46 * Baseline!B$69*Baseline!B$64/Baseline!B$76 + Baseline!B$47 * Baseline!B$57*Baseline!B$65/Baseline!B$77 + Baseline!B$58*Baseline!B$71/Baseline!B$78)</f>
        <v>0.00000001707281938</v>
      </c>
      <c r="M871" s="84">
        <f>Baseline!B$33 * (C871 * Baseline!B$60*Baseline!B$68/Baseline!B$75 + Baseline!B$46 * Baseline!B$61*Baseline!B$54/Baseline!B$76 + Baseline!B$47 * Baseline!B$70*Baseline!B$55/Baseline!B$77 + Baseline!B$62*Baseline!B$56/Baseline!B$78)</f>
        <v>0.000000202226596</v>
      </c>
      <c r="N871" s="85">
        <f>Baseline!B$33 * (C871 * Baseline!B$60*Baseline!B$59/Baseline!B$75 + Baseline!B$46 * Baseline!B$61*Baseline!B$69/Baseline!B$76 + Baseline!B$47 * Baseline!B$70*Baseline!B$57/Baseline!B$77 + Baseline!B$62*Baseline!B$58/Baseline!B$78)</f>
        <v>0.00000001649007604</v>
      </c>
      <c r="O871" s="85">
        <f>Baseline!B$33 * (C871 * Baseline!B$60*Baseline!B$60/Baseline!B$75 + Baseline!B$46 * Baseline!B$61*Baseline!B$61/Baseline!B$76 + Baseline!B$47 * Baseline!B$70*Baseline!B$70/Baseline!B$77 + Baseline!B$62*Baseline!B$62/Baseline!B$78)</f>
        <v>0.00000158926824</v>
      </c>
      <c r="P871" s="84">
        <f>Baseline!B$33 * (C871 * Baseline!B$60*Baseline!B$63/Baseline!B$75 + Baseline!B$46 * Baseline!B$61*Baseline!B$64/Baseline!B$76 + Baseline!B$47 * Baseline!B$70*Baseline!B$65/Baseline!B$77 + Baseline!B$62*Baseline!B$71/Baseline!B$78)</f>
        <v>0.000000001956463421</v>
      </c>
      <c r="Q871" s="84">
        <f>Baseline!B$33 * (C871 * Baseline!B$63*Baseline!B$68/Baseline!B$75 + Baseline!B$46 * Baseline!B$64*Baseline!B$54/Baseline!B$76 + Baseline!B$47 * Baseline!B$65*Baseline!B$55/Baseline!B$77 + Baseline!B$71*Baseline!B$56/Baseline!B$78)</f>
        <v>0.000000003869755958</v>
      </c>
      <c r="R871" s="84">
        <f>Baseline!B$33 * (C871 * Baseline!B$63*Baseline!B$59/Baseline!B$75 + Baseline!B$46 * Baseline!B$64*Baseline!B$69/Baseline!B$76 + Baseline!B$47 * Baseline!B$65*Baseline!B$57/Baseline!B$77 + Baseline!B$71*Baseline!B$58/Baseline!B$78)</f>
        <v>0.00000001707281938</v>
      </c>
      <c r="S871" s="84">
        <f>Baseline!B$33 * (C871 * Baseline!B$63*Baseline!B$60/Baseline!B$75 + Baseline!B$46 * Baseline!B$64*Baseline!B$61/Baseline!B$76 + Baseline!B$47 * Baseline!B$65*Baseline!B$70/Baseline!B$77 + Baseline!B$71*Baseline!B$62/Baseline!B$78)</f>
        <v>0.000000001956463421</v>
      </c>
      <c r="T871" s="84">
        <f>Baseline!B$33 * (C871 * Baseline!B$63*Baseline!B$63/Baseline!B$75 + Baseline!B$46 * Baseline!B$64*Baseline!B$64/Baseline!B$76 + Baseline!B$47 * Baseline!B$65*Baseline!B$65/Baseline!B$77 + Baseline!B$71*Baseline!B$71/Baseline!B$78)</f>
        <v>0.00000009856722438</v>
      </c>
      <c r="U871" s="83"/>
      <c r="V871" s="84">
        <f>E871 * ( Baseline!B$89 * Baseline!B$7 )</f>
        <v>0.2340035145</v>
      </c>
      <c r="W871" s="84">
        <f>F871 * ( Baseline!D$89 * Baseline!B$11 )</f>
        <v>0.004423480948</v>
      </c>
      <c r="X871" s="84">
        <f>G871 * ( Baseline!F$89 * Baseline!B$16 )</f>
        <v>0.007024294282</v>
      </c>
      <c r="Y871" s="84">
        <f>H871 * ( Baseline!H$89 * Baseline!B$18 )</f>
        <v>0.001360890494</v>
      </c>
      <c r="Z871" s="86">
        <f t="shared" si="1"/>
        <v>0.2468121803</v>
      </c>
      <c r="AA871" s="84">
        <f>I871 * ( Baseline!B$89 * Baseline!B$7 )</f>
        <v>0.002488877056</v>
      </c>
      <c r="AB871" s="85">
        <f>J871 * ( Baseline!D$89 * Baseline!B$11 )</f>
        <v>0.03904359497</v>
      </c>
      <c r="AC871" s="85">
        <f>K871 * ( Baseline!F$89 * Baseline!B$16 )</f>
        <v>0.0005727789971</v>
      </c>
      <c r="AD871" s="85">
        <f>L871 * ( Baseline!F$89 * Baseline!B$16 )</f>
        <v>0.000593020453</v>
      </c>
      <c r="AE871" s="86">
        <f t="shared" si="2"/>
        <v>0.04269827148</v>
      </c>
      <c r="AF871" s="86">
        <f>M871 * ( Baseline!B$89 * Baseline!B$7 )</f>
        <v>0.002098909839</v>
      </c>
      <c r="AG871" s="86">
        <f>N871 * ( Baseline!D$89 * Baseline!B$11 )</f>
        <v>0.0003041857655</v>
      </c>
      <c r="AH871" s="86">
        <f>O871 * ( Baseline!F$89 * Baseline!B$16 )</f>
        <v>0.05520286664</v>
      </c>
      <c r="AI871" s="86">
        <f>P871 * ( Baseline!H$89 * Baseline!B$18 )</f>
        <v>0.0006880362741</v>
      </c>
      <c r="AJ871" s="86">
        <f t="shared" si="3"/>
        <v>0.05829399852</v>
      </c>
      <c r="AK871" s="86">
        <f>Q871 * ( Baseline!B$89 * Baseline!B$7 )</f>
        <v>0.00004016419709</v>
      </c>
      <c r="AL871" s="86">
        <f>R871 * ( Baseline!D$89 * Baseline!B$11 )</f>
        <v>0.0003149353963</v>
      </c>
      <c r="AM871" s="86">
        <f>S871 * ( Baseline!F$89 * Baseline!B$16 )</f>
        <v>0.00006795730679</v>
      </c>
      <c r="AN871" s="86">
        <f>T871 * ( Baseline!H$89 * Baseline!B$18 )</f>
        <v>0.03466347752</v>
      </c>
      <c r="AO871" s="86">
        <f t="shared" si="4"/>
        <v>0.03508653442</v>
      </c>
      <c r="AP871" s="62"/>
      <c r="AQ871" s="86">
        <f>V871 * ( (1-Baseline!B$90-Baseline!B$89) + (1-B871)*Baseline!B$90 )</f>
        <v>0.1387809243</v>
      </c>
      <c r="AR871" s="86">
        <f>W871 * ( (1-Baseline!B$90-Baseline!B$89) + (1-B871)*Baseline!B$90 )</f>
        <v>0.002623442539</v>
      </c>
      <c r="AS871" s="86">
        <f>X871 * ( (1-Baseline!B$90-Baseline!B$89) + (1-B871)*Baseline!B$90 )</f>
        <v>0.004165912015</v>
      </c>
      <c r="AT871" s="86">
        <f>Y871 * ( (1-Baseline!B$90-Baseline!B$89) + (1-B871)*Baseline!B$90 )</f>
        <v>0.0008071059997</v>
      </c>
      <c r="AU871" s="86">
        <f t="shared" si="5"/>
        <v>0.1463773848</v>
      </c>
      <c r="AV871" s="86">
        <f>AA871 * ( (1-Baseline!D$90-Baseline!D$89) + (1-B871)*Baseline!D$90 )</f>
        <v>0.001984468414</v>
      </c>
      <c r="AW871" s="86">
        <f>AB871 * ( (1-Baseline!D$90-Baseline!D$89) + (1-B871)*Baseline!D$90 )</f>
        <v>0.03113081894</v>
      </c>
      <c r="AX871" s="86">
        <f>AC871 * ( (1-Baseline!D$90-Baseline!D$89) + (1-B871)*Baseline!D$90 )</f>
        <v>0.0004566966557</v>
      </c>
      <c r="AY871" s="86">
        <f>AD871 * ( (1-Baseline!D$90-Baseline!D$89) + (1-B871)*Baseline!D$90 )</f>
        <v>0.0004728358739</v>
      </c>
      <c r="AZ871" s="86">
        <f t="shared" si="6"/>
        <v>0.03404481988</v>
      </c>
      <c r="BA871" s="86">
        <f>AF871 * ( (1-Baseline!F$90-Baseline!F$89) + (1-Baseline!B$36)*Baseline!F$90 )</f>
        <v>0.001510442686</v>
      </c>
      <c r="BB871" s="86">
        <f>AG871 * ( (1-Baseline!F$90-Baseline!F$89) + (1-Baseline!B$36)*Baseline!F$90 )</f>
        <v>0.0002189018108</v>
      </c>
      <c r="BC871" s="86">
        <f>AH871 * ( (1-Baseline!F$90-Baseline!F$89) + (1-Baseline!B$36)*Baseline!F$90 )</f>
        <v>0.03972574933</v>
      </c>
      <c r="BD871" s="86">
        <f>AI871 * ( (1-Baseline!F$90-Baseline!F$89) + (1-Baseline!B$36)*Baseline!F$90 )</f>
        <v>0.00049513292</v>
      </c>
      <c r="BE871" s="86">
        <f t="shared" si="7"/>
        <v>0.04195022674</v>
      </c>
      <c r="BF871" s="86">
        <f>AK871 * ( (1-Baseline!H$90-Baseline!H$89) + (1-Baseline!B$36)*Baseline!H$90 )</f>
        <v>0.00003182289664</v>
      </c>
      <c r="BG871" s="86">
        <f>AL871 * ( (1-Baseline!H$90-Baseline!H$89) + (1-Baseline!B$36)*Baseline!H$90 )</f>
        <v>0.0002495296132</v>
      </c>
      <c r="BH871" s="86">
        <f>AM871 * ( (1-Baseline!H$90-Baseline!H$89) + (1-Baseline!B$36)*Baseline!H$90 )</f>
        <v>0.00005384393331</v>
      </c>
      <c r="BI871" s="86">
        <f>AN871 * ( (1-Baseline!H$90-Baseline!H$89) + (1-Baseline!B$36)*Baseline!H$90 )</f>
        <v>0.02746456651</v>
      </c>
      <c r="BJ871" s="86">
        <f t="shared" si="8"/>
        <v>0.02779976295</v>
      </c>
      <c r="BK871" s="62"/>
      <c r="BL871" s="86">
        <f t="shared" si="19"/>
        <v>0.9481035915</v>
      </c>
      <c r="BM871" s="86">
        <f t="shared" si="20"/>
        <v>0.01792245805</v>
      </c>
      <c r="BN871" s="86">
        <f t="shared" si="21"/>
        <v>0.02846007954</v>
      </c>
      <c r="BO871" s="86">
        <f t="shared" si="22"/>
        <v>0.005513870881</v>
      </c>
      <c r="BP871" s="86">
        <f t="shared" si="9"/>
        <v>1</v>
      </c>
      <c r="BQ871" s="86">
        <f t="shared" si="23"/>
        <v>0.05828987848</v>
      </c>
      <c r="BR871" s="86">
        <f t="shared" si="24"/>
        <v>0.9144069214</v>
      </c>
      <c r="BS871" s="86">
        <f t="shared" si="25"/>
        <v>0.01341457107</v>
      </c>
      <c r="BT871" s="86">
        <f t="shared" si="26"/>
        <v>0.01388862903</v>
      </c>
      <c r="BU871" s="86">
        <f t="shared" si="10"/>
        <v>1</v>
      </c>
      <c r="BV871" s="86">
        <f t="shared" si="27"/>
        <v>0.0360055905</v>
      </c>
      <c r="BW871" s="86">
        <f t="shared" si="28"/>
        <v>0.005218131767</v>
      </c>
      <c r="BX871" s="86">
        <f t="shared" si="29"/>
        <v>0.9469734114</v>
      </c>
      <c r="BY871" s="86">
        <f t="shared" si="30"/>
        <v>0.01180286636</v>
      </c>
      <c r="BZ871" s="86">
        <f t="shared" si="11"/>
        <v>1</v>
      </c>
      <c r="CA871" s="86">
        <f t="shared" si="31"/>
        <v>0.001144718273</v>
      </c>
      <c r="CB871" s="86">
        <f t="shared" si="32"/>
        <v>0.008975961904</v>
      </c>
      <c r="CC871" s="86">
        <f t="shared" si="33"/>
        <v>0.001936848649</v>
      </c>
      <c r="CD871" s="86">
        <f t="shared" si="34"/>
        <v>0.9879424712</v>
      </c>
      <c r="CE871" s="86">
        <f t="shared" si="12"/>
        <v>1</v>
      </c>
      <c r="CF871" s="62"/>
      <c r="CG871" s="86">
        <f t="shared" si="35"/>
        <v>0.9481035915</v>
      </c>
      <c r="CH871" s="86">
        <f t="shared" si="36"/>
        <v>0.01792245805</v>
      </c>
      <c r="CI871" s="86">
        <f t="shared" si="37"/>
        <v>0.02846007954</v>
      </c>
      <c r="CJ871" s="86">
        <f t="shared" si="38"/>
        <v>0.005513870881</v>
      </c>
      <c r="CK871" s="86">
        <f t="shared" si="13"/>
        <v>1</v>
      </c>
      <c r="CL871" s="86">
        <f t="shared" si="39"/>
        <v>0.05828987848</v>
      </c>
      <c r="CM871" s="86">
        <f t="shared" si="40"/>
        <v>0.9144069214</v>
      </c>
      <c r="CN871" s="86">
        <f t="shared" si="41"/>
        <v>0.01341457107</v>
      </c>
      <c r="CO871" s="86">
        <f t="shared" si="42"/>
        <v>0.01388862903</v>
      </c>
      <c r="CP871" s="86">
        <f t="shared" si="14"/>
        <v>1</v>
      </c>
      <c r="CQ871" s="86">
        <f t="shared" si="43"/>
        <v>0.0360055905</v>
      </c>
      <c r="CR871" s="86">
        <f t="shared" si="44"/>
        <v>0.005218131767</v>
      </c>
      <c r="CS871" s="86">
        <f t="shared" si="45"/>
        <v>0.9469734114</v>
      </c>
      <c r="CT871" s="86">
        <f t="shared" si="46"/>
        <v>0.01180286636</v>
      </c>
      <c r="CU871" s="86">
        <f t="shared" si="15"/>
        <v>1</v>
      </c>
      <c r="CV871" s="86">
        <f t="shared" si="47"/>
        <v>0.001144718273</v>
      </c>
      <c r="CW871" s="86">
        <f t="shared" si="48"/>
        <v>0.008975961904</v>
      </c>
      <c r="CX871" s="86">
        <f t="shared" si="49"/>
        <v>0.001936848649</v>
      </c>
      <c r="CY871" s="86">
        <f t="shared" si="50"/>
        <v>0.9879424712</v>
      </c>
      <c r="CZ871" s="86">
        <f t="shared" si="16"/>
        <v>1</v>
      </c>
      <c r="DA871" s="62"/>
      <c r="DB871" s="86">
        <f>(AQ871*Baseline!B$7 + AV871*Baseline!B$11 + BA871*Baseline!B$16 + BF871*Baseline!B$18)</f>
        <v>78082.01433</v>
      </c>
      <c r="DC871" s="86">
        <f>(AR871*Baseline!B$7 + AW871*Baseline!B$11 + BB871*Baseline!B$16 + BG871*Baseline!B$18)</f>
        <v>80193.61917</v>
      </c>
      <c r="DD871" s="86">
        <f>(AS871*Baseline!B$7 + AX871*Baseline!B$11 + BC871*Baseline!B$16 + BH871*Baseline!B$18)</f>
        <v>138554.2437</v>
      </c>
      <c r="DE871" s="86">
        <f>(AT871*Baseline!B$7 + AY871*Baseline!B$11 + BD871*Baseline!B$16 + BI871*Baseline!B$18)</f>
        <v>1260689.169</v>
      </c>
      <c r="DF871" s="86">
        <f t="shared" si="17"/>
        <v>1557519.047</v>
      </c>
      <c r="DG871" s="62"/>
      <c r="DH871" s="86">
        <f t="shared" si="51"/>
        <v>0.05013230143</v>
      </c>
      <c r="DI871" s="86">
        <f t="shared" si="52"/>
        <v>0.0514880504</v>
      </c>
      <c r="DJ871" s="86">
        <f t="shared" si="53"/>
        <v>0.08895829817</v>
      </c>
      <c r="DK871" s="86">
        <f t="shared" si="54"/>
        <v>0.80942135</v>
      </c>
      <c r="DL871" s="86">
        <f t="shared" si="18"/>
        <v>1</v>
      </c>
      <c r="DM871" s="62"/>
      <c r="DN871" s="86">
        <f>DH871 / (Baseline!B$7/Baseline!B$17)</f>
        <v>5.351293442</v>
      </c>
      <c r="DO871" s="86">
        <f>DI871 / (Baseline!B$11/Baseline!B$17)</f>
        <v>1.24294618</v>
      </c>
      <c r="DP871" s="86">
        <f>DJ871 / (Baseline!B$16/Baseline!B$17)</f>
        <v>1.374674545</v>
      </c>
      <c r="DQ871" s="86">
        <f>DK871 / (Baseline!B$18/Baseline!B$17)</f>
        <v>0.9151222936</v>
      </c>
      <c r="DR871" s="62"/>
      <c r="DS871" s="86">
        <f>DH871 / Baseline!H$117</f>
        <v>2.00564868</v>
      </c>
      <c r="DT871" s="86">
        <f>DI871 / Baseline!H$118</f>
        <v>1.158998704</v>
      </c>
      <c r="DU871" s="86">
        <f>DJ871 / Baseline!H$119</f>
        <v>1.063444358</v>
      </c>
      <c r="DV871" s="86">
        <f>DK871 / Baseline!H$120</f>
        <v>0.9557136404</v>
      </c>
      <c r="DW871" s="87"/>
      <c r="DX871" s="86">
        <f>(AU871*Baseline!B$34)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0.03448613897</v>
      </c>
      <c r="DY871" s="86">
        <f>(AZ871*Baseline!B$34) + (Baseline!D$90*(1-Baseline!D$91)*Baseline!B$35) + (Baseline!D$90*Baseline!D$91*((1-Baseline!D$92)*Baseline!B$40 + Baseline!D$92*Baseline!B$41))</f>
        <v>0.01152029098</v>
      </c>
      <c r="DZ871" s="86">
        <f>(BE871*Baseline!B$34) + (Baseline!F$90*(1-Baseline!F$91)*Baseline!B$35) + (Baseline!F$90*Baseline!F$91*((1-Baseline!F$92)*Baseline!B$40 + Baseline!F$92*Baseline!B$41))</f>
        <v>0.01402317401</v>
      </c>
      <c r="EA871" s="86">
        <f>(BJ871*Baseline!B$34) + (Baseline!H$90*(1-Baseline!H$91)*Baseline!B$35) + (Baseline!H$90*Baseline!H$91*((1-Baseline!H$92)*Baseline!B$40 + Baseline!H$92*Baseline!B$41))</f>
        <v>0.009314964443</v>
      </c>
      <c r="EB871" s="86">
        <f>( DX871*Baseline!B$7 + DY871*Baseline!B$11 + DZ871*Baseline!B$16 + EA871*Baseline!B$18 ) / Baseline!B$17</f>
        <v>0.009946807291</v>
      </c>
    </row>
    <row r="872">
      <c r="A872" s="73" t="s">
        <v>1048</v>
      </c>
      <c r="B872" s="85">
        <f>MIN( MAX( NORMINV( MCrands!B872, (B$5+B$4)/2, (B$5-B$4)/3.29 ), 0 ), 1 )</f>
        <v>0.6395350454</v>
      </c>
      <c r="C872" s="85">
        <f>MAX( NORMINV( MCrands!C872, (C$5+C$4)/2, (C$5-C$4)/3.29 ), 0 )</f>
        <v>2.789939716</v>
      </c>
      <c r="D872" s="83"/>
      <c r="E872" s="84">
        <f>Baseline!B$33 * (C872 * Baseline!B$68*Baseline!B$68/Baseline!B$75 + Baseline!B$46 * Baseline!B$54*Baseline!B$54/Baseline!B$76 + Baseline!B$47 * Baseline!B$55*Baseline!B$55/Baseline!B$77 + Baseline!B$56*Baseline!B$56/Baseline!B$78)</f>
        <v>0.00001980233124</v>
      </c>
      <c r="F872" s="84">
        <f>Baseline!B$33 * (C872 * Baseline!B$68*Baseline!B$59/Baseline!B$75 + Baseline!B$46 * Baseline!B$54*Baseline!B$69/Baseline!B$76 + Baseline!B$47 * Baseline!B$55*Baseline!B$57/Baseline!B$77 + Baseline!B$56*Baseline!B$58/Baseline!B$78)</f>
        <v>0.0000002393661224</v>
      </c>
      <c r="G872" s="85">
        <f>Baseline!B$33 * (C872 * Baseline!B$68*Baseline!B$60/Baseline!B$75 + Baseline!B$46 * Baseline!B$54*Baseline!B$61/Baseline!B$76 + Baseline!B$47 * Baseline!B$55*Baseline!B$70/Baseline!B$77 + Baseline!B$56*Baseline!B$62/Baseline!B$78)</f>
        <v>0.0000002011616723</v>
      </c>
      <c r="H872" s="84">
        <f>Baseline!B$33 * (C872 * Baseline!B$68*Baseline!B$63/Baseline!B$75 + Baseline!B$46 * Baseline!B$54*Baseline!B$64/Baseline!B$76 + Baseline!B$47 * Baseline!B$55*Baseline!B$65/Baseline!B$77 + Baseline!B$56*Baseline!B$71/Baseline!B$78)</f>
        <v>0.000000003763263598</v>
      </c>
      <c r="I872" s="84">
        <f>Baseline!B$33 * (C872 * Baseline!B$59*Baseline!B$68/Baseline!B$75 + Baseline!B$46 * Baseline!B$69*Baseline!B$54/Baseline!B$76 + Baseline!B$47 * Baseline!B$57*Baseline!B$55/Baseline!B$77 + Baseline!B$58*Baseline!B$56/Baseline!B$78)</f>
        <v>0.0000002393661224</v>
      </c>
      <c r="J872" s="85">
        <f>Baseline!B$33 * (C872 * Baseline!B$59*Baseline!B$59/Baseline!B$75 + Baseline!B$46 * Baseline!B$69*Baseline!B$69/Baseline!B$76 + Baseline!B$47 * Baseline!B$57*Baseline!B$57/Baseline!B$77 + Baseline!B$58*Baseline!B$58/Baseline!B$78)</f>
        <v>0.000002116574482</v>
      </c>
      <c r="K872" s="84">
        <f>Baseline!B$33 * (C872 * Baseline!B$59*Baseline!B$60/Baseline!B$75 + Baseline!B$46 * Baseline!B$69*Baseline!B$61/Baseline!B$76 + Baseline!B$47 * Baseline!B$57*Baseline!B$70/Baseline!B$77 + Baseline!B$58*Baseline!B$62/Baseline!B$78)</f>
        <v>0.00000001648990789</v>
      </c>
      <c r="L872" s="85">
        <f>Baseline!B$33 * (C872 * Baseline!B$59*Baseline!B$63/Baseline!B$75 + Baseline!B$46 * Baseline!B$69*Baseline!B$64/Baseline!B$76 + Baseline!B$47 * Baseline!B$57*Baseline!B$65/Baseline!B$77 + Baseline!B$58*Baseline!B$71/Baseline!B$78)</f>
        <v>0.00000001707280256</v>
      </c>
      <c r="M872" s="84">
        <f>Baseline!B$33 * (C872 * Baseline!B$60*Baseline!B$68/Baseline!B$75 + Baseline!B$46 * Baseline!B$61*Baseline!B$54/Baseline!B$76 + Baseline!B$47 * Baseline!B$70*Baseline!B$55/Baseline!B$77 + Baseline!B$62*Baseline!B$56/Baseline!B$78)</f>
        <v>0.0000002011616723</v>
      </c>
      <c r="N872" s="85">
        <f>Baseline!B$33 * (C872 * Baseline!B$60*Baseline!B$59/Baseline!B$75 + Baseline!B$46 * Baseline!B$61*Baseline!B$69/Baseline!B$76 + Baseline!B$47 * Baseline!B$70*Baseline!B$57/Baseline!B$77 + Baseline!B$62*Baseline!B$58/Baseline!B$78)</f>
        <v>0.00000001648990789</v>
      </c>
      <c r="O872" s="85">
        <f>Baseline!B$33 * (C872 * Baseline!B$60*Baseline!B$60/Baseline!B$75 + Baseline!B$46 * Baseline!B$61*Baseline!B$61/Baseline!B$76 + Baseline!B$47 * Baseline!B$70*Baseline!B$70/Baseline!B$77 + Baseline!B$62*Baseline!B$62/Baseline!B$78)</f>
        <v>0.000001589267826</v>
      </c>
      <c r="P872" s="84">
        <f>Baseline!B$33 * (C872 * Baseline!B$60*Baseline!B$63/Baseline!B$75 + Baseline!B$46 * Baseline!B$61*Baseline!B$64/Baseline!B$76 + Baseline!B$47 * Baseline!B$70*Baseline!B$65/Baseline!B$77 + Baseline!B$62*Baseline!B$71/Baseline!B$78)</f>
        <v>0.000000001956422085</v>
      </c>
      <c r="Q872" s="84">
        <f>Baseline!B$33 * (C872 * Baseline!B$63*Baseline!B$68/Baseline!B$75 + Baseline!B$46 * Baseline!B$64*Baseline!B$54/Baseline!B$76 + Baseline!B$47 * Baseline!B$65*Baseline!B$55/Baseline!B$77 + Baseline!B$71*Baseline!B$56/Baseline!B$78)</f>
        <v>0.000000003763263598</v>
      </c>
      <c r="R872" s="84">
        <f>Baseline!B$33 * (C872 * Baseline!B$63*Baseline!B$59/Baseline!B$75 + Baseline!B$46 * Baseline!B$64*Baseline!B$69/Baseline!B$76 + Baseline!B$47 * Baseline!B$65*Baseline!B$57/Baseline!B$77 + Baseline!B$71*Baseline!B$58/Baseline!B$78)</f>
        <v>0.00000001707280256</v>
      </c>
      <c r="S872" s="84">
        <f>Baseline!B$33 * (C872 * Baseline!B$63*Baseline!B$60/Baseline!B$75 + Baseline!B$46 * Baseline!B$64*Baseline!B$61/Baseline!B$76 + Baseline!B$47 * Baseline!B$65*Baseline!B$70/Baseline!B$77 + Baseline!B$71*Baseline!B$62/Baseline!B$78)</f>
        <v>0.000000001956422085</v>
      </c>
      <c r="T872" s="84">
        <f>Baseline!B$33 * (C872 * Baseline!B$63*Baseline!B$63/Baseline!B$75 + Baseline!B$46 * Baseline!B$64*Baseline!B$64/Baseline!B$76 + Baseline!B$47 * Baseline!B$65*Baseline!B$65/Baseline!B$77 + Baseline!B$71*Baseline!B$71/Baseline!B$78)</f>
        <v>0.00000009856722025</v>
      </c>
      <c r="U872" s="83"/>
      <c r="V872" s="84">
        <f>E872 * ( Baseline!B$89 * Baseline!B$7 )</f>
        <v>0.2055283959</v>
      </c>
      <c r="W872" s="84">
        <f>F872 * ( Baseline!D$89 * Baseline!B$11 )</f>
        <v>0.004415490081</v>
      </c>
      <c r="X872" s="84">
        <f>G872 * ( Baseline!F$89 * Baseline!B$16 )</f>
        <v>0.006987304406</v>
      </c>
      <c r="Y872" s="84">
        <f>H872 * ( Baseline!H$89 * Baseline!B$18 )</f>
        <v>0.001323439956</v>
      </c>
      <c r="Z872" s="86">
        <f t="shared" si="1"/>
        <v>0.2182546303</v>
      </c>
      <c r="AA872" s="84">
        <f>I872 * ( Baseline!B$89 * Baseline!B$7 )</f>
        <v>0.002484380984</v>
      </c>
      <c r="AB872" s="85">
        <f>J872 * ( Baseline!D$89 * Baseline!B$11 )</f>
        <v>0.03904359371</v>
      </c>
      <c r="AC872" s="85">
        <f>K872 * ( Baseline!F$89 * Baseline!B$16 )</f>
        <v>0.0005727731566</v>
      </c>
      <c r="AD872" s="85">
        <f>L872 * ( Baseline!F$89 * Baseline!B$16 )</f>
        <v>0.0005930198689</v>
      </c>
      <c r="AE872" s="86">
        <f t="shared" si="2"/>
        <v>0.04269376772</v>
      </c>
      <c r="AF872" s="86">
        <f>M872 * ( Baseline!B$89 * Baseline!B$7 )</f>
        <v>0.002087856997</v>
      </c>
      <c r="AG872" s="86">
        <f>N872 * ( Baseline!D$89 * Baseline!B$11 )</f>
        <v>0.0003041826638</v>
      </c>
      <c r="AH872" s="86">
        <f>O872 * ( Baseline!F$89 * Baseline!B$16 )</f>
        <v>0.05520285228</v>
      </c>
      <c r="AI872" s="86">
        <f>P872 * ( Baseline!H$89 * Baseline!B$18 )</f>
        <v>0.0006880217374</v>
      </c>
      <c r="AJ872" s="86">
        <f t="shared" si="3"/>
        <v>0.05828291368</v>
      </c>
      <c r="AK872" s="86">
        <f>Q872 * ( Baseline!B$89 * Baseline!B$7 )</f>
        <v>0.00003905891288</v>
      </c>
      <c r="AL872" s="86">
        <f>R872 * ( Baseline!D$89 * Baseline!B$11 )</f>
        <v>0.0003149350861</v>
      </c>
      <c r="AM872" s="86">
        <f>S872 * ( Baseline!F$89 * Baseline!B$16 )</f>
        <v>0.000067955871</v>
      </c>
      <c r="AN872" s="86">
        <f>T872 * ( Baseline!H$89 * Baseline!B$18 )</f>
        <v>0.03466347606</v>
      </c>
      <c r="AO872" s="86">
        <f t="shared" si="4"/>
        <v>0.03508542593</v>
      </c>
      <c r="AP872" s="62"/>
      <c r="AQ872" s="86">
        <f>V872 * ( (1-Baseline!B$90-Baseline!B$89) + (1-B872)*Baseline!B$90 )</f>
        <v>0.08414616354</v>
      </c>
      <c r="AR872" s="86">
        <f>W872 * ( (1-Baseline!B$90-Baseline!B$89) + (1-B872)*Baseline!B$90 )</f>
        <v>0.001807762615</v>
      </c>
      <c r="AS872" s="86">
        <f>X872 * ( (1-Baseline!B$90-Baseline!B$89) + (1-B872)*Baseline!B$90 )</f>
        <v>0.002860698915</v>
      </c>
      <c r="AT872" s="86">
        <f>Y872 * ( (1-Baseline!B$90-Baseline!B$89) + (1-B872)*Baseline!B$90 )</f>
        <v>0.0005418345942</v>
      </c>
      <c r="AU872" s="86">
        <f t="shared" si="5"/>
        <v>0.08935645966</v>
      </c>
      <c r="AV872" s="86">
        <f>AA872 * ( (1-Baseline!D$90-Baseline!D$89) + (1-B872)*Baseline!D$90 )</f>
        <v>0.001751207113</v>
      </c>
      <c r="AW872" s="86">
        <f>AB872 * ( (1-Baseline!D$90-Baseline!D$89) + (1-B872)*Baseline!D$90 )</f>
        <v>0.02752130991</v>
      </c>
      <c r="AX872" s="86">
        <f>AC872 * ( (1-Baseline!D$90-Baseline!D$89) + (1-B872)*Baseline!D$90 )</f>
        <v>0.00040374018</v>
      </c>
      <c r="AY872" s="86">
        <f>AD872 * ( (1-Baseline!D$90-Baseline!D$89) + (1-B872)*Baseline!D$90 )</f>
        <v>0.0004180118182</v>
      </c>
      <c r="AZ872" s="86">
        <f t="shared" si="6"/>
        <v>0.03009426902</v>
      </c>
      <c r="BA872" s="86">
        <f>AF872 * ( (1-Baseline!F$90-Baseline!F$89) + (1-Baseline!B$36)*Baseline!F$90 )</f>
        <v>0.001502488707</v>
      </c>
      <c r="BB872" s="86">
        <f>AG872 * ( (1-Baseline!F$90-Baseline!F$89) + (1-Baseline!B$36)*Baseline!F$90 )</f>
        <v>0.0002188995787</v>
      </c>
      <c r="BC872" s="86">
        <f>AH872 * ( (1-Baseline!F$90-Baseline!F$89) + (1-Baseline!B$36)*Baseline!F$90 )</f>
        <v>0.03972573899</v>
      </c>
      <c r="BD872" s="86">
        <f>AI872 * ( (1-Baseline!F$90-Baseline!F$89) + (1-Baseline!B$36)*Baseline!F$90 )</f>
        <v>0.0004951224589</v>
      </c>
      <c r="BE872" s="86">
        <f t="shared" si="7"/>
        <v>0.04194224974</v>
      </c>
      <c r="BF872" s="86">
        <f>AK872 * ( (1-Baseline!H$90-Baseline!H$89) + (1-Baseline!B$36)*Baseline!H$90 )</f>
        <v>0.00003094715785</v>
      </c>
      <c r="BG872" s="86">
        <f>AL872 * ( (1-Baseline!H$90-Baseline!H$89) + (1-Baseline!B$36)*Baseline!H$90 )</f>
        <v>0.0002495293674</v>
      </c>
      <c r="BH872" s="86">
        <f>AM872 * ( (1-Baseline!H$90-Baseline!H$89) + (1-Baseline!B$36)*Baseline!H$90 )</f>
        <v>0.00005384279571</v>
      </c>
      <c r="BI872" s="86">
        <f>AN872 * ( (1-Baseline!H$90-Baseline!H$89) + (1-Baseline!B$36)*Baseline!H$90 )</f>
        <v>0.02746456536</v>
      </c>
      <c r="BJ872" s="86">
        <f t="shared" si="8"/>
        <v>0.02779888468</v>
      </c>
      <c r="BK872" s="62"/>
      <c r="BL872" s="86">
        <f t="shared" si="19"/>
        <v>0.9416908845</v>
      </c>
      <c r="BM872" s="86">
        <f t="shared" si="20"/>
        <v>0.02023091136</v>
      </c>
      <c r="BN872" s="86">
        <f t="shared" si="21"/>
        <v>0.03201446125</v>
      </c>
      <c r="BO872" s="86">
        <f t="shared" si="22"/>
        <v>0.006063742859</v>
      </c>
      <c r="BP872" s="86">
        <f t="shared" si="9"/>
        <v>1</v>
      </c>
      <c r="BQ872" s="86">
        <f t="shared" si="23"/>
        <v>0.05819071769</v>
      </c>
      <c r="BR872" s="86">
        <f t="shared" si="24"/>
        <v>0.9145033525</v>
      </c>
      <c r="BS872" s="86">
        <f t="shared" si="25"/>
        <v>0.01341584937</v>
      </c>
      <c r="BT872" s="86">
        <f t="shared" si="26"/>
        <v>0.01389008046</v>
      </c>
      <c r="BU872" s="86">
        <f t="shared" si="10"/>
        <v>1</v>
      </c>
      <c r="BV872" s="86">
        <f t="shared" si="27"/>
        <v>0.0358227972</v>
      </c>
      <c r="BW872" s="86">
        <f t="shared" si="28"/>
        <v>0.005219070986</v>
      </c>
      <c r="BX872" s="86">
        <f t="shared" si="29"/>
        <v>0.9471532701</v>
      </c>
      <c r="BY872" s="86">
        <f t="shared" si="30"/>
        <v>0.01180486173</v>
      </c>
      <c r="BZ872" s="86">
        <f t="shared" si="11"/>
        <v>1</v>
      </c>
      <c r="CA872" s="86">
        <f t="shared" si="31"/>
        <v>0.00111325178</v>
      </c>
      <c r="CB872" s="86">
        <f t="shared" si="32"/>
        <v>0.008976236649</v>
      </c>
      <c r="CC872" s="86">
        <f t="shared" si="33"/>
        <v>0.001936868919</v>
      </c>
      <c r="CD872" s="86">
        <f t="shared" si="34"/>
        <v>0.9879736427</v>
      </c>
      <c r="CE872" s="86">
        <f t="shared" si="12"/>
        <v>1</v>
      </c>
      <c r="CF872" s="62"/>
      <c r="CG872" s="86">
        <f t="shared" si="35"/>
        <v>0.9416908845</v>
      </c>
      <c r="CH872" s="86">
        <f t="shared" si="36"/>
        <v>0.02023091136</v>
      </c>
      <c r="CI872" s="86">
        <f t="shared" si="37"/>
        <v>0.03201446125</v>
      </c>
      <c r="CJ872" s="86">
        <f t="shared" si="38"/>
        <v>0.006063742859</v>
      </c>
      <c r="CK872" s="86">
        <f t="shared" si="13"/>
        <v>1</v>
      </c>
      <c r="CL872" s="86">
        <f t="shared" si="39"/>
        <v>0.05819071769</v>
      </c>
      <c r="CM872" s="86">
        <f t="shared" si="40"/>
        <v>0.9145033525</v>
      </c>
      <c r="CN872" s="86">
        <f t="shared" si="41"/>
        <v>0.01341584937</v>
      </c>
      <c r="CO872" s="86">
        <f t="shared" si="42"/>
        <v>0.01389008046</v>
      </c>
      <c r="CP872" s="86">
        <f t="shared" si="14"/>
        <v>1</v>
      </c>
      <c r="CQ872" s="86">
        <f t="shared" si="43"/>
        <v>0.0358227972</v>
      </c>
      <c r="CR872" s="86">
        <f t="shared" si="44"/>
        <v>0.005219070986</v>
      </c>
      <c r="CS872" s="86">
        <f t="shared" si="45"/>
        <v>0.9471532701</v>
      </c>
      <c r="CT872" s="86">
        <f t="shared" si="46"/>
        <v>0.01180486173</v>
      </c>
      <c r="CU872" s="86">
        <f t="shared" si="15"/>
        <v>1</v>
      </c>
      <c r="CV872" s="86">
        <f t="shared" si="47"/>
        <v>0.00111325178</v>
      </c>
      <c r="CW872" s="86">
        <f t="shared" si="48"/>
        <v>0.008976236649</v>
      </c>
      <c r="CX872" s="86">
        <f t="shared" si="49"/>
        <v>0.001936868919</v>
      </c>
      <c r="CY872" s="86">
        <f t="shared" si="50"/>
        <v>0.9879736427</v>
      </c>
      <c r="CZ872" s="86">
        <f t="shared" si="16"/>
        <v>1</v>
      </c>
      <c r="DA872" s="62"/>
      <c r="DB872" s="86">
        <f>(AQ872*Baseline!B$7 + AV872*Baseline!B$11 + BA872*Baseline!B$16 + BF872*Baseline!B$18)</f>
        <v>51017.16579</v>
      </c>
      <c r="DC872" s="86">
        <f>(AR872*Baseline!B$7 + AW872*Baseline!B$11 + BB872*Baseline!B$16 + BG872*Baseline!B$18)</f>
        <v>72057.20866</v>
      </c>
      <c r="DD872" s="86">
        <f>(AS872*Baseline!B$7 + AX872*Baseline!B$11 + BC872*Baseline!B$16 + BH872*Baseline!B$18)</f>
        <v>137807.5607</v>
      </c>
      <c r="DE872" s="86">
        <f>(AT872*Baseline!B$7 + AY872*Baseline!B$11 + BD872*Baseline!B$16 + BI872*Baseline!B$18)</f>
        <v>1260442.852</v>
      </c>
      <c r="DF872" s="86">
        <f t="shared" si="17"/>
        <v>1521324.787</v>
      </c>
      <c r="DG872" s="62"/>
      <c r="DH872" s="86">
        <f t="shared" si="51"/>
        <v>0.03353469701</v>
      </c>
      <c r="DI872" s="86">
        <f t="shared" si="52"/>
        <v>0.0473647766</v>
      </c>
      <c r="DJ872" s="86">
        <f t="shared" si="53"/>
        <v>0.09058391861</v>
      </c>
      <c r="DK872" s="86">
        <f t="shared" si="54"/>
        <v>0.8285166078</v>
      </c>
      <c r="DL872" s="86">
        <f t="shared" si="18"/>
        <v>1</v>
      </c>
      <c r="DM872" s="62"/>
      <c r="DN872" s="86">
        <f>DH872 / (Baseline!B$7/Baseline!B$17)</f>
        <v>3.579608338</v>
      </c>
      <c r="DO872" s="86">
        <f>DI872 / (Baseline!B$11/Baseline!B$17)</f>
        <v>1.143408377</v>
      </c>
      <c r="DP872" s="86">
        <f>DJ872 / (Baseline!B$16/Baseline!B$17)</f>
        <v>1.399795293</v>
      </c>
      <c r="DQ872" s="86">
        <f>DK872 / (Baseline!B$18/Baseline!B$17)</f>
        <v>0.9367111683</v>
      </c>
      <c r="DR872" s="62"/>
      <c r="DS872" s="86">
        <f>DH872 / Baseline!H$117</f>
        <v>1.341626434</v>
      </c>
      <c r="DT872" s="86">
        <f>DI872 / Baseline!H$118</f>
        <v>1.066183595</v>
      </c>
      <c r="DU872" s="86">
        <f>DJ872 / Baseline!H$119</f>
        <v>1.082877698</v>
      </c>
      <c r="DV872" s="86">
        <f>DK872 / Baseline!H$120</f>
        <v>0.9782601155</v>
      </c>
      <c r="DW872" s="87"/>
      <c r="DX872" s="86">
        <f>(AU872*Baseline!B$34)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0.0259330002</v>
      </c>
      <c r="DY872" s="86">
        <f>(AZ872*Baseline!B$34) + (Baseline!D$90*(1-Baseline!D$91)*Baseline!B$35) + (Baseline!D$90*Baseline!D$91*((1-Baseline!D$92)*Baseline!B$40 + Baseline!D$92*Baseline!B$41))</f>
        <v>0.01092770835</v>
      </c>
      <c r="DZ872" s="86">
        <f>(BE872*Baseline!B$34) + (Baseline!F$90*(1-Baseline!F$91)*Baseline!B$35) + (Baseline!F$90*Baseline!F$91*((1-Baseline!F$92)*Baseline!B$40 + Baseline!F$92*Baseline!B$41))</f>
        <v>0.01402197746</v>
      </c>
      <c r="EA872" s="86">
        <f>(BJ872*Baseline!B$34) + (Baseline!H$90*(1-Baseline!H$91)*Baseline!B$35) + (Baseline!H$90*Baseline!H$91*((1-Baseline!H$92)*Baseline!B$40 + Baseline!H$92*Baseline!B$41))</f>
        <v>0.009314832701</v>
      </c>
      <c r="EB872" s="86">
        <f>( DX872*Baseline!B$7 + DY872*Baseline!B$11 + DZ872*Baseline!B$16 + EA872*Baseline!B$18 ) / Baseline!B$17</f>
        <v>0.009841938058</v>
      </c>
    </row>
    <row r="873">
      <c r="A873" s="73" t="s">
        <v>1049</v>
      </c>
      <c r="B873" s="85">
        <f>MIN( MAX( NORMINV( MCrands!B873, (B$5+B$4)/2, (B$5-B$4)/3.29 ), 0 ), 1 )</f>
        <v>0.4313128646</v>
      </c>
      <c r="C873" s="85">
        <f>MAX( NORMINV( MCrands!C873, (C$5+C$4)/2, (C$5-C$4)/3.29 ), 0 )</f>
        <v>2.960761167</v>
      </c>
      <c r="D873" s="83"/>
      <c r="E873" s="84">
        <f>Baseline!B$33 * (C873 * Baseline!B$68*Baseline!B$68/Baseline!B$75 + Baseline!B$46 * Baseline!B$54*Baseline!B$54/Baseline!B$76 + Baseline!B$47 * Baseline!B$55*Baseline!B$55/Baseline!B$77 + Baseline!B$56*Baseline!B$56/Baseline!B$78)</f>
        <v>0.00002101175121</v>
      </c>
      <c r="F873" s="84">
        <f>Baseline!B$33 * (C873 * Baseline!B$68*Baseline!B$59/Baseline!B$75 + Baseline!B$46 * Baseline!B$54*Baseline!B$69/Baseline!B$76 + Baseline!B$47 * Baseline!B$55*Baseline!B$57/Baseline!B$77 + Baseline!B$56*Baseline!B$58/Baseline!B$78)</f>
        <v>0.0000002395570834</v>
      </c>
      <c r="G873" s="85">
        <f>Baseline!B$33 * (C873 * Baseline!B$68*Baseline!B$60/Baseline!B$75 + Baseline!B$46 * Baseline!B$54*Baseline!B$61/Baseline!B$76 + Baseline!B$47 * Baseline!B$55*Baseline!B$70/Baseline!B$77 + Baseline!B$56*Baseline!B$62/Baseline!B$78)</f>
        <v>0.0000002016311183</v>
      </c>
      <c r="H873" s="84">
        <f>Baseline!B$33 * (C873 * Baseline!B$68*Baseline!B$63/Baseline!B$75 + Baseline!B$46 * Baseline!B$54*Baseline!B$64/Baseline!B$76 + Baseline!B$47 * Baseline!B$55*Baseline!B$65/Baseline!B$77 + Baseline!B$56*Baseline!B$71/Baseline!B$78)</f>
        <v>0.000000003810208189</v>
      </c>
      <c r="I873" s="84">
        <f>Baseline!B$33 * (C873 * Baseline!B$59*Baseline!B$68/Baseline!B$75 + Baseline!B$46 * Baseline!B$69*Baseline!B$54/Baseline!B$76 + Baseline!B$47 * Baseline!B$57*Baseline!B$55/Baseline!B$77 + Baseline!B$58*Baseline!B$56/Baseline!B$78)</f>
        <v>0.0000002395570834</v>
      </c>
      <c r="J873" s="85">
        <f>Baseline!B$33 * (C873 * Baseline!B$59*Baseline!B$59/Baseline!B$75 + Baseline!B$46 * Baseline!B$69*Baseline!B$69/Baseline!B$76 + Baseline!B$47 * Baseline!B$57*Baseline!B$57/Baseline!B$77 + Baseline!B$58*Baseline!B$58/Baseline!B$78)</f>
        <v>0.000002116574512</v>
      </c>
      <c r="K873" s="84">
        <f>Baseline!B$33 * (C873 * Baseline!B$59*Baseline!B$60/Baseline!B$75 + Baseline!B$46 * Baseline!B$69*Baseline!B$61/Baseline!B$76 + Baseline!B$47 * Baseline!B$57*Baseline!B$70/Baseline!B$77 + Baseline!B$58*Baseline!B$62/Baseline!B$78)</f>
        <v>0.00000001648998201</v>
      </c>
      <c r="L873" s="85">
        <f>Baseline!B$33 * (C873 * Baseline!B$59*Baseline!B$63/Baseline!B$75 + Baseline!B$46 * Baseline!B$69*Baseline!B$64/Baseline!B$76 + Baseline!B$47 * Baseline!B$57*Baseline!B$65/Baseline!B$77 + Baseline!B$58*Baseline!B$71/Baseline!B$78)</f>
        <v>0.00000001707280998</v>
      </c>
      <c r="M873" s="84">
        <f>Baseline!B$33 * (C873 * Baseline!B$60*Baseline!B$68/Baseline!B$75 + Baseline!B$46 * Baseline!B$61*Baseline!B$54/Baseline!B$76 + Baseline!B$47 * Baseline!B$70*Baseline!B$55/Baseline!B$77 + Baseline!B$62*Baseline!B$56/Baseline!B$78)</f>
        <v>0.0000002016311183</v>
      </c>
      <c r="N873" s="85">
        <f>Baseline!B$33 * (C873 * Baseline!B$60*Baseline!B$59/Baseline!B$75 + Baseline!B$46 * Baseline!B$61*Baseline!B$69/Baseline!B$76 + Baseline!B$47 * Baseline!B$70*Baseline!B$57/Baseline!B$77 + Baseline!B$62*Baseline!B$58/Baseline!B$78)</f>
        <v>0.00000001648998201</v>
      </c>
      <c r="O873" s="85">
        <f>Baseline!B$33 * (C873 * Baseline!B$60*Baseline!B$60/Baseline!B$75 + Baseline!B$46 * Baseline!B$61*Baseline!B$61/Baseline!B$76 + Baseline!B$47 * Baseline!B$70*Baseline!B$70/Baseline!B$77 + Baseline!B$62*Baseline!B$62/Baseline!B$78)</f>
        <v>0.000001589268008</v>
      </c>
      <c r="P873" s="84">
        <f>Baseline!B$33 * (C873 * Baseline!B$60*Baseline!B$63/Baseline!B$75 + Baseline!B$46 * Baseline!B$61*Baseline!B$64/Baseline!B$76 + Baseline!B$47 * Baseline!B$70*Baseline!B$65/Baseline!B$77 + Baseline!B$62*Baseline!B$71/Baseline!B$78)</f>
        <v>0.000000001956440307</v>
      </c>
      <c r="Q873" s="84">
        <f>Baseline!B$33 * (C873 * Baseline!B$63*Baseline!B$68/Baseline!B$75 + Baseline!B$46 * Baseline!B$64*Baseline!B$54/Baseline!B$76 + Baseline!B$47 * Baseline!B$65*Baseline!B$55/Baseline!B$77 + Baseline!B$71*Baseline!B$56/Baseline!B$78)</f>
        <v>0.000000003810208189</v>
      </c>
      <c r="R873" s="84">
        <f>Baseline!B$33 * (C873 * Baseline!B$63*Baseline!B$59/Baseline!B$75 + Baseline!B$46 * Baseline!B$64*Baseline!B$69/Baseline!B$76 + Baseline!B$47 * Baseline!B$65*Baseline!B$57/Baseline!B$77 + Baseline!B$71*Baseline!B$58/Baseline!B$78)</f>
        <v>0.00000001707280998</v>
      </c>
      <c r="S873" s="84">
        <f>Baseline!B$33 * (C873 * Baseline!B$63*Baseline!B$60/Baseline!B$75 + Baseline!B$46 * Baseline!B$64*Baseline!B$61/Baseline!B$76 + Baseline!B$47 * Baseline!B$65*Baseline!B$70/Baseline!B$77 + Baseline!B$71*Baseline!B$62/Baseline!B$78)</f>
        <v>0.000000001956440307</v>
      </c>
      <c r="T873" s="84">
        <f>Baseline!B$33 * (C873 * Baseline!B$63*Baseline!B$63/Baseline!B$75 + Baseline!B$46 * Baseline!B$64*Baseline!B$64/Baseline!B$76 + Baseline!B$47 * Baseline!B$65*Baseline!B$65/Baseline!B$77 + Baseline!B$71*Baseline!B$71/Baseline!B$78)</f>
        <v>0.00000009856722207</v>
      </c>
      <c r="U873" s="83"/>
      <c r="V873" s="84">
        <f>E873 * ( Baseline!B$89 * Baseline!B$7 )</f>
        <v>0.2180809658</v>
      </c>
      <c r="W873" s="84">
        <f>F873 * ( Baseline!D$89 * Baseline!B$11 )</f>
        <v>0.004419012662</v>
      </c>
      <c r="X873" s="84">
        <f>G873 * ( Baseline!F$89 * Baseline!B$16 )</f>
        <v>0.007003610501</v>
      </c>
      <c r="Y873" s="84">
        <f>H873 * ( Baseline!H$89 * Baseline!B$18 )</f>
        <v>0.001339949123</v>
      </c>
      <c r="Z873" s="86">
        <f t="shared" si="1"/>
        <v>0.2308435381</v>
      </c>
      <c r="AA873" s="84">
        <f>I873 * ( Baseline!B$89 * Baseline!B$7 )</f>
        <v>0.002486362969</v>
      </c>
      <c r="AB873" s="85">
        <f>J873 * ( Baseline!D$89 * Baseline!B$11 )</f>
        <v>0.03904359427</v>
      </c>
      <c r="AC873" s="85">
        <f>K873 * ( Baseline!F$89 * Baseline!B$16 )</f>
        <v>0.0005727757313</v>
      </c>
      <c r="AD873" s="85">
        <f>L873 * ( Baseline!F$89 * Baseline!B$16 )</f>
        <v>0.0005930201264</v>
      </c>
      <c r="AE873" s="86">
        <f t="shared" si="2"/>
        <v>0.04269575309</v>
      </c>
      <c r="AF873" s="86">
        <f>M873 * ( Baseline!B$89 * Baseline!B$7 )</f>
        <v>0.002092729376</v>
      </c>
      <c r="AG873" s="86">
        <f>N873 * ( Baseline!D$89 * Baseline!B$11 )</f>
        <v>0.0003041840311</v>
      </c>
      <c r="AH873" s="86">
        <f>O873 * ( Baseline!F$89 * Baseline!B$16 )</f>
        <v>0.05520285861</v>
      </c>
      <c r="AI873" s="86">
        <f>P873 * ( Baseline!H$89 * Baseline!B$18 )</f>
        <v>0.0006880281455</v>
      </c>
      <c r="AJ873" s="86">
        <f t="shared" si="3"/>
        <v>0.05828780017</v>
      </c>
      <c r="AK873" s="86">
        <f>Q873 * ( Baseline!B$89 * Baseline!B$7 )</f>
        <v>0.00003954615079</v>
      </c>
      <c r="AL873" s="86">
        <f>R873 * ( Baseline!D$89 * Baseline!B$11 )</f>
        <v>0.0003149352228</v>
      </c>
      <c r="AM873" s="86">
        <f>S873 * ( Baseline!F$89 * Baseline!B$16 )</f>
        <v>0.00006795650393</v>
      </c>
      <c r="AN873" s="86">
        <f>T873 * ( Baseline!H$89 * Baseline!B$18 )</f>
        <v>0.03466347671</v>
      </c>
      <c r="AO873" s="86">
        <f t="shared" si="4"/>
        <v>0.03508591458</v>
      </c>
      <c r="AP873" s="62"/>
      <c r="AQ873" s="86">
        <f>V873 * ( (1-Baseline!B$90-Baseline!B$89) + (1-B873)*Baseline!B$90 )</f>
        <v>0.1296996309</v>
      </c>
      <c r="AR873" s="86">
        <f>W873 * ( (1-Baseline!B$90-Baseline!B$89) + (1-B873)*Baseline!B$90 )</f>
        <v>0.002628126252</v>
      </c>
      <c r="AS873" s="86">
        <f>X873 * ( (1-Baseline!B$90-Baseline!B$89) + (1-B873)*Baseline!B$90 )</f>
        <v>0.004165268132</v>
      </c>
      <c r="AT873" s="86">
        <f>Y873 * ( (1-Baseline!B$90-Baseline!B$89) + (1-B873)*Baseline!B$90 )</f>
        <v>0.0007969100196</v>
      </c>
      <c r="AU873" s="86">
        <f t="shared" si="5"/>
        <v>0.1372899353</v>
      </c>
      <c r="AV873" s="86">
        <f>AA873 * ( (1-Baseline!D$90-Baseline!D$89) + (1-B873)*Baseline!D$90 )</f>
        <v>0.001984540919</v>
      </c>
      <c r="AW873" s="86">
        <f>AB873 * ( (1-Baseline!D$90-Baseline!D$89) + (1-B873)*Baseline!D$90 )</f>
        <v>0.03116343487</v>
      </c>
      <c r="AX873" s="86">
        <f>AC873 * ( (1-Baseline!D$90-Baseline!D$89) + (1-B873)*Baseline!D$90 )</f>
        <v>0.000457172541</v>
      </c>
      <c r="AY873" s="86">
        <f>AD873 * ( (1-Baseline!D$90-Baseline!D$89) + (1-B873)*Baseline!D$90 )</f>
        <v>0.0004733310146</v>
      </c>
      <c r="AZ873" s="86">
        <f t="shared" si="6"/>
        <v>0.03407847935</v>
      </c>
      <c r="BA873" s="86">
        <f>AF873 * ( (1-Baseline!F$90-Baseline!F$89) + (1-Baseline!B$36)*Baseline!F$90 )</f>
        <v>0.001505995027</v>
      </c>
      <c r="BB873" s="86">
        <f>AG873 * ( (1-Baseline!F$90-Baseline!F$89) + (1-Baseline!B$36)*Baseline!F$90 )</f>
        <v>0.0002189005627</v>
      </c>
      <c r="BC873" s="86">
        <f>AH873 * ( (1-Baseline!F$90-Baseline!F$89) + (1-Baseline!B$36)*Baseline!F$90 )</f>
        <v>0.03972574355</v>
      </c>
      <c r="BD873" s="86">
        <f>AI873 * ( (1-Baseline!F$90-Baseline!F$89) + (1-Baseline!B$36)*Baseline!F$90 )</f>
        <v>0.0004951270704</v>
      </c>
      <c r="BE873" s="86">
        <f t="shared" si="7"/>
        <v>0.04194576621</v>
      </c>
      <c r="BF873" s="86">
        <f>AK873 * ( (1-Baseline!H$90-Baseline!H$89) + (1-Baseline!B$36)*Baseline!H$90 )</f>
        <v>0.00003133320619</v>
      </c>
      <c r="BG873" s="86">
        <f>AL873 * ( (1-Baseline!H$90-Baseline!H$89) + (1-Baseline!B$36)*Baseline!H$90 )</f>
        <v>0.0002495294758</v>
      </c>
      <c r="BH873" s="86">
        <f>AM873 * ( (1-Baseline!H$90-Baseline!H$89) + (1-Baseline!B$36)*Baseline!H$90 )</f>
        <v>0.00005384329719</v>
      </c>
      <c r="BI873" s="86">
        <f>AN873 * ( (1-Baseline!H$90-Baseline!H$89) + (1-Baseline!B$36)*Baseline!H$90 )</f>
        <v>0.02746456586</v>
      </c>
      <c r="BJ873" s="86">
        <f t="shared" si="8"/>
        <v>0.02779927184</v>
      </c>
      <c r="BK873" s="62"/>
      <c r="BL873" s="86">
        <f t="shared" si="19"/>
        <v>0.9447133223</v>
      </c>
      <c r="BM873" s="86">
        <f t="shared" si="20"/>
        <v>0.01914289089</v>
      </c>
      <c r="BN873" s="86">
        <f t="shared" si="21"/>
        <v>0.03033920967</v>
      </c>
      <c r="BO873" s="86">
        <f t="shared" si="22"/>
        <v>0.005804577137</v>
      </c>
      <c r="BP873" s="86">
        <f t="shared" si="9"/>
        <v>1</v>
      </c>
      <c r="BQ873" s="86">
        <f t="shared" si="23"/>
        <v>0.05823443291</v>
      </c>
      <c r="BR873" s="86">
        <f t="shared" si="24"/>
        <v>0.9144608407</v>
      </c>
      <c r="BS873" s="86">
        <f t="shared" si="25"/>
        <v>0.01341528583</v>
      </c>
      <c r="BT873" s="86">
        <f t="shared" si="26"/>
        <v>0.0138894406</v>
      </c>
      <c r="BU873" s="86">
        <f t="shared" si="10"/>
        <v>1</v>
      </c>
      <c r="BV873" s="86">
        <f t="shared" si="27"/>
        <v>0.03590338579</v>
      </c>
      <c r="BW873" s="86">
        <f t="shared" si="28"/>
        <v>0.00521865691</v>
      </c>
      <c r="BX873" s="86">
        <f t="shared" si="29"/>
        <v>0.9470739753</v>
      </c>
      <c r="BY873" s="86">
        <f t="shared" si="30"/>
        <v>0.01180398203</v>
      </c>
      <c r="BZ873" s="86">
        <f t="shared" si="11"/>
        <v>1</v>
      </c>
      <c r="CA873" s="86">
        <f t="shared" si="31"/>
        <v>0.00112712327</v>
      </c>
      <c r="CB873" s="86">
        <f t="shared" si="32"/>
        <v>0.008976115532</v>
      </c>
      <c r="CC873" s="86">
        <f t="shared" si="33"/>
        <v>0.001936859983</v>
      </c>
      <c r="CD873" s="86">
        <f t="shared" si="34"/>
        <v>0.9879599012</v>
      </c>
      <c r="CE873" s="86">
        <f t="shared" si="12"/>
        <v>1</v>
      </c>
      <c r="CF873" s="62"/>
      <c r="CG873" s="86">
        <f t="shared" si="35"/>
        <v>0.9447133223</v>
      </c>
      <c r="CH873" s="86">
        <f t="shared" si="36"/>
        <v>0.01914289089</v>
      </c>
      <c r="CI873" s="86">
        <f t="shared" si="37"/>
        <v>0.03033920967</v>
      </c>
      <c r="CJ873" s="86">
        <f t="shared" si="38"/>
        <v>0.005804577137</v>
      </c>
      <c r="CK873" s="86">
        <f t="shared" si="13"/>
        <v>1</v>
      </c>
      <c r="CL873" s="86">
        <f t="shared" si="39"/>
        <v>0.05823443291</v>
      </c>
      <c r="CM873" s="86">
        <f t="shared" si="40"/>
        <v>0.9144608407</v>
      </c>
      <c r="CN873" s="86">
        <f t="shared" si="41"/>
        <v>0.01341528583</v>
      </c>
      <c r="CO873" s="86">
        <f t="shared" si="42"/>
        <v>0.0138894406</v>
      </c>
      <c r="CP873" s="86">
        <f t="shared" si="14"/>
        <v>1</v>
      </c>
      <c r="CQ873" s="86">
        <f t="shared" si="43"/>
        <v>0.03590338579</v>
      </c>
      <c r="CR873" s="86">
        <f t="shared" si="44"/>
        <v>0.00521865691</v>
      </c>
      <c r="CS873" s="86">
        <f t="shared" si="45"/>
        <v>0.9470739753</v>
      </c>
      <c r="CT873" s="86">
        <f t="shared" si="46"/>
        <v>0.01180398203</v>
      </c>
      <c r="CU873" s="86">
        <f t="shared" si="15"/>
        <v>1</v>
      </c>
      <c r="CV873" s="86">
        <f t="shared" si="47"/>
        <v>0.00112712327</v>
      </c>
      <c r="CW873" s="86">
        <f t="shared" si="48"/>
        <v>0.008976115532</v>
      </c>
      <c r="CX873" s="86">
        <f t="shared" si="49"/>
        <v>0.001936859983</v>
      </c>
      <c r="CY873" s="86">
        <f t="shared" si="50"/>
        <v>0.9879599012</v>
      </c>
      <c r="CZ873" s="86">
        <f t="shared" si="16"/>
        <v>1</v>
      </c>
      <c r="DA873" s="62"/>
      <c r="DB873" s="86">
        <f>(AQ873*Baseline!B$7 + AV873*Baseline!B$11 + BA873*Baseline!B$16 + BF873*Baseline!B$18)</f>
        <v>73640.41872</v>
      </c>
      <c r="DC873" s="86">
        <f>(AR873*Baseline!B$7 + AW873*Baseline!B$11 + BB873*Baseline!B$16 + BG873*Baseline!B$18)</f>
        <v>80265.82693</v>
      </c>
      <c r="DD873" s="86">
        <f>(AS873*Baseline!B$7 + AX873*Baseline!B$11 + BC873*Baseline!B$16 + BH873*Baseline!B$18)</f>
        <v>138554.9035</v>
      </c>
      <c r="DE873" s="86">
        <f>(AT873*Baseline!B$7 + AY873*Baseline!B$11 + BD873*Baseline!B$16 + BI873*Baseline!B$18)</f>
        <v>1260685.237</v>
      </c>
      <c r="DF873" s="86">
        <f t="shared" si="17"/>
        <v>1553146.386</v>
      </c>
      <c r="DG873" s="62"/>
      <c r="DH873" s="86">
        <f t="shared" si="51"/>
        <v>0.04741370123</v>
      </c>
      <c r="DI873" s="86">
        <f t="shared" si="52"/>
        <v>0.05167949889</v>
      </c>
      <c r="DJ873" s="86">
        <f t="shared" si="53"/>
        <v>0.08920917228</v>
      </c>
      <c r="DK873" s="86">
        <f t="shared" si="54"/>
        <v>0.8116976276</v>
      </c>
      <c r="DL873" s="86">
        <f t="shared" si="18"/>
        <v>1</v>
      </c>
      <c r="DM873" s="62"/>
      <c r="DN873" s="86">
        <f>DH873 / (Baseline!B$7/Baseline!B$17)</f>
        <v>5.061100751</v>
      </c>
      <c r="DO873" s="86">
        <f>DI873 / (Baseline!B$11/Baseline!B$17)</f>
        <v>1.247567838</v>
      </c>
      <c r="DP873" s="86">
        <f>DJ873 / (Baseline!B$16/Baseline!B$17)</f>
        <v>1.378551308</v>
      </c>
      <c r="DQ873" s="86">
        <f>DK873 / (Baseline!B$18/Baseline!B$17)</f>
        <v>0.9176958264</v>
      </c>
      <c r="DR873" s="62"/>
      <c r="DS873" s="86">
        <f>DH873 / Baseline!H$117</f>
        <v>1.896885333</v>
      </c>
      <c r="DT873" s="86">
        <f>DI873 / Baseline!H$118</f>
        <v>1.163308219</v>
      </c>
      <c r="DU873" s="86">
        <f>DJ873 / Baseline!H$119</f>
        <v>1.066443411</v>
      </c>
      <c r="DV873" s="86">
        <f>DK873 / Baseline!H$120</f>
        <v>0.9584013253</v>
      </c>
      <c r="DW873" s="87"/>
      <c r="DX873" s="86">
        <f>(AU873*Baseline!B$34)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0.03312302155</v>
      </c>
      <c r="DY873" s="86">
        <f>(AZ873*Baseline!B$34) + (Baseline!D$90*(1-Baseline!D$91)*Baseline!B$35) + (Baseline!D$90*Baseline!D$91*((1-Baseline!D$92)*Baseline!B$40 + Baseline!D$92*Baseline!B$41))</f>
        <v>0.0115253399</v>
      </c>
      <c r="DZ873" s="86">
        <f>(BE873*Baseline!B$34) + (Baseline!F$90*(1-Baseline!F$91)*Baseline!B$35) + (Baseline!F$90*Baseline!F$91*((1-Baseline!F$92)*Baseline!B$40 + Baseline!F$92*Baseline!B$41))</f>
        <v>0.01402250493</v>
      </c>
      <c r="EA873" s="86">
        <f>(BJ873*Baseline!B$34) + (Baseline!H$90*(1-Baseline!H$91)*Baseline!B$35) + (Baseline!H$90*Baseline!H$91*((1-Baseline!H$92)*Baseline!B$40 + Baseline!H$92*Baseline!B$41))</f>
        <v>0.009314890776</v>
      </c>
      <c r="EB873" s="86">
        <f>( DX873*Baseline!B$7 + DY873*Baseline!B$11 + DZ873*Baseline!B$16 + EA873*Baseline!B$18 ) / Baseline!B$17</f>
        <v>0.009934137947</v>
      </c>
    </row>
    <row r="874">
      <c r="A874" s="73" t="s">
        <v>1050</v>
      </c>
      <c r="B874" s="85">
        <f>MIN( MAX( NORMINV( MCrands!B874, (B$5+B$4)/2, (B$5-B$4)/3.29 ), 0 ), 1 )</f>
        <v>0.6148056987</v>
      </c>
      <c r="C874" s="85">
        <f>MAX( NORMINV( MCrands!C874, (C$5+C$4)/2, (C$5-C$4)/3.29 ), 0 )</f>
        <v>2.845797747</v>
      </c>
      <c r="D874" s="83"/>
      <c r="E874" s="84">
        <f>Baseline!B$33 * (C874 * Baseline!B$68*Baseline!B$68/Baseline!B$75 + Baseline!B$46 * Baseline!B$54*Baseline!B$54/Baseline!B$76 + Baseline!B$47 * Baseline!B$55*Baseline!B$55/Baseline!B$77 + Baseline!B$56*Baseline!B$56/Baseline!B$78)</f>
        <v>0.00002019780744</v>
      </c>
      <c r="F874" s="84">
        <f>Baseline!B$33 * (C874 * Baseline!B$68*Baseline!B$59/Baseline!B$75 + Baseline!B$46 * Baseline!B$54*Baseline!B$69/Baseline!B$76 + Baseline!B$47 * Baseline!B$55*Baseline!B$57/Baseline!B$77 + Baseline!B$56*Baseline!B$58/Baseline!B$78)</f>
        <v>0.000000239428566</v>
      </c>
      <c r="G874" s="85">
        <f>Baseline!B$33 * (C874 * Baseline!B$68*Baseline!B$60/Baseline!B$75 + Baseline!B$46 * Baseline!B$54*Baseline!B$61/Baseline!B$76 + Baseline!B$47 * Baseline!B$55*Baseline!B$70/Baseline!B$77 + Baseline!B$56*Baseline!B$62/Baseline!B$78)</f>
        <v>0.0000002013151796</v>
      </c>
      <c r="H874" s="84">
        <f>Baseline!B$33 * (C874 * Baseline!B$68*Baseline!B$63/Baseline!B$75 + Baseline!B$46 * Baseline!B$54*Baseline!B$64/Baseline!B$76 + Baseline!B$47 * Baseline!B$55*Baseline!B$65/Baseline!B$77 + Baseline!B$56*Baseline!B$71/Baseline!B$78)</f>
        <v>0.000000003778614318</v>
      </c>
      <c r="I874" s="84">
        <f>Baseline!B$33 * (C874 * Baseline!B$59*Baseline!B$68/Baseline!B$75 + Baseline!B$46 * Baseline!B$69*Baseline!B$54/Baseline!B$76 + Baseline!B$47 * Baseline!B$57*Baseline!B$55/Baseline!B$77 + Baseline!B$58*Baseline!B$56/Baseline!B$78)</f>
        <v>0.000000239428566</v>
      </c>
      <c r="J874" s="85">
        <f>Baseline!B$33 * (C874 * Baseline!B$59*Baseline!B$59/Baseline!B$75 + Baseline!B$46 * Baseline!B$69*Baseline!B$69/Baseline!B$76 + Baseline!B$47 * Baseline!B$57*Baseline!B$57/Baseline!B$77 + Baseline!B$58*Baseline!B$58/Baseline!B$78)</f>
        <v>0.000002116574492</v>
      </c>
      <c r="K874" s="84">
        <f>Baseline!B$33 * (C874 * Baseline!B$59*Baseline!B$60/Baseline!B$75 + Baseline!B$46 * Baseline!B$69*Baseline!B$61/Baseline!B$76 + Baseline!B$47 * Baseline!B$57*Baseline!B$70/Baseline!B$77 + Baseline!B$58*Baseline!B$62/Baseline!B$78)</f>
        <v>0.00000001648993213</v>
      </c>
      <c r="L874" s="85">
        <f>Baseline!B$33 * (C874 * Baseline!B$59*Baseline!B$63/Baseline!B$75 + Baseline!B$46 * Baseline!B$69*Baseline!B$64/Baseline!B$76 + Baseline!B$47 * Baseline!B$57*Baseline!B$65/Baseline!B$77 + Baseline!B$58*Baseline!B$71/Baseline!B$78)</f>
        <v>0.00000001707280499</v>
      </c>
      <c r="M874" s="84">
        <f>Baseline!B$33 * (C874 * Baseline!B$60*Baseline!B$68/Baseline!B$75 + Baseline!B$46 * Baseline!B$61*Baseline!B$54/Baseline!B$76 + Baseline!B$47 * Baseline!B$70*Baseline!B$55/Baseline!B$77 + Baseline!B$62*Baseline!B$56/Baseline!B$78)</f>
        <v>0.0000002013151796</v>
      </c>
      <c r="N874" s="85">
        <f>Baseline!B$33 * (C874 * Baseline!B$60*Baseline!B$59/Baseline!B$75 + Baseline!B$46 * Baseline!B$61*Baseline!B$69/Baseline!B$76 + Baseline!B$47 * Baseline!B$70*Baseline!B$57/Baseline!B$77 + Baseline!B$62*Baseline!B$58/Baseline!B$78)</f>
        <v>0.00000001648993213</v>
      </c>
      <c r="O874" s="85">
        <f>Baseline!B$33 * (C874 * Baseline!B$60*Baseline!B$60/Baseline!B$75 + Baseline!B$46 * Baseline!B$61*Baseline!B$61/Baseline!B$76 + Baseline!B$47 * Baseline!B$70*Baseline!B$70/Baseline!B$77 + Baseline!B$62*Baseline!B$62/Baseline!B$78)</f>
        <v>0.000001589267886</v>
      </c>
      <c r="P874" s="84">
        <f>Baseline!B$33 * (C874 * Baseline!B$60*Baseline!B$63/Baseline!B$75 + Baseline!B$46 * Baseline!B$61*Baseline!B$64/Baseline!B$76 + Baseline!B$47 * Baseline!B$70*Baseline!B$65/Baseline!B$77 + Baseline!B$62*Baseline!B$71/Baseline!B$78)</f>
        <v>0.000000001956428044</v>
      </c>
      <c r="Q874" s="84">
        <f>Baseline!B$33 * (C874 * Baseline!B$63*Baseline!B$68/Baseline!B$75 + Baseline!B$46 * Baseline!B$64*Baseline!B$54/Baseline!B$76 + Baseline!B$47 * Baseline!B$65*Baseline!B$55/Baseline!B$77 + Baseline!B$71*Baseline!B$56/Baseline!B$78)</f>
        <v>0.000000003778614318</v>
      </c>
      <c r="R874" s="84">
        <f>Baseline!B$33 * (C874 * Baseline!B$63*Baseline!B$59/Baseline!B$75 + Baseline!B$46 * Baseline!B$64*Baseline!B$69/Baseline!B$76 + Baseline!B$47 * Baseline!B$65*Baseline!B$57/Baseline!B$77 + Baseline!B$71*Baseline!B$58/Baseline!B$78)</f>
        <v>0.00000001707280499</v>
      </c>
      <c r="S874" s="84">
        <f>Baseline!B$33 * (C874 * Baseline!B$63*Baseline!B$60/Baseline!B$75 + Baseline!B$46 * Baseline!B$64*Baseline!B$61/Baseline!B$76 + Baseline!B$47 * Baseline!B$65*Baseline!B$70/Baseline!B$77 + Baseline!B$71*Baseline!B$62/Baseline!B$78)</f>
        <v>0.000000001956428044</v>
      </c>
      <c r="T874" s="84">
        <f>Baseline!B$33 * (C874 * Baseline!B$63*Baseline!B$63/Baseline!B$75 + Baseline!B$46 * Baseline!B$64*Baseline!B$64/Baseline!B$76 + Baseline!B$47 * Baseline!B$65*Baseline!B$65/Baseline!B$77 + Baseline!B$71*Baseline!B$71/Baseline!B$78)</f>
        <v>0.00000009856722084</v>
      </c>
      <c r="U874" s="83"/>
      <c r="V874" s="84">
        <f>E874 * ( Baseline!B$89 * Baseline!B$7 )</f>
        <v>0.2096330434</v>
      </c>
      <c r="W874" s="84">
        <f>F874 * ( Baseline!D$89 * Baseline!B$11 )</f>
        <v>0.004416641953</v>
      </c>
      <c r="X874" s="84">
        <f>G874 * ( Baseline!F$89 * Baseline!B$16 )</f>
        <v>0.006992636443</v>
      </c>
      <c r="Y874" s="84">
        <f>H874 * ( Baseline!H$89 * Baseline!B$18 )</f>
        <v>0.001328838397</v>
      </c>
      <c r="Z874" s="86">
        <f t="shared" si="1"/>
        <v>0.2223711602</v>
      </c>
      <c r="AA874" s="84">
        <f>I874 * ( Baseline!B$89 * Baseline!B$7 )</f>
        <v>0.002485029087</v>
      </c>
      <c r="AB874" s="85">
        <f>J874 * ( Baseline!D$89 * Baseline!B$11 )</f>
        <v>0.03904359389</v>
      </c>
      <c r="AC874" s="85">
        <f>K874 * ( Baseline!F$89 * Baseline!B$16 )</f>
        <v>0.0005727739985</v>
      </c>
      <c r="AD874" s="85">
        <f>L874 * ( Baseline!F$89 * Baseline!B$16 )</f>
        <v>0.0005930199531</v>
      </c>
      <c r="AE874" s="86">
        <f t="shared" si="2"/>
        <v>0.04269441693</v>
      </c>
      <c r="AF874" s="86">
        <f>M874 * ( Baseline!B$89 * Baseline!B$7 )</f>
        <v>0.002089450249</v>
      </c>
      <c r="AG874" s="86">
        <f>N874 * ( Baseline!D$89 * Baseline!B$11 )</f>
        <v>0.0003041831109</v>
      </c>
      <c r="AH874" s="86">
        <f>O874 * ( Baseline!F$89 * Baseline!B$16 )</f>
        <v>0.05520285435</v>
      </c>
      <c r="AI874" s="86">
        <f>P874 * ( Baseline!H$89 * Baseline!B$18 )</f>
        <v>0.0006880238328</v>
      </c>
      <c r="AJ874" s="86">
        <f t="shared" si="3"/>
        <v>0.05828451155</v>
      </c>
      <c r="AK874" s="86">
        <f>Q874 * ( Baseline!B$89 * Baseline!B$7 )</f>
        <v>0.00003921823801</v>
      </c>
      <c r="AL874" s="86">
        <f>R874 * ( Baseline!D$89 * Baseline!B$11 )</f>
        <v>0.0003149351308</v>
      </c>
      <c r="AM874" s="86">
        <f>S874 * ( Baseline!F$89 * Baseline!B$16 )</f>
        <v>0.00006795607796</v>
      </c>
      <c r="AN874" s="86">
        <f>T874 * ( Baseline!H$89 * Baseline!B$18 )</f>
        <v>0.03466347627</v>
      </c>
      <c r="AO874" s="86">
        <f t="shared" si="4"/>
        <v>0.03508558572</v>
      </c>
      <c r="AP874" s="62"/>
      <c r="AQ874" s="86">
        <f>V874 * ( (1-Baseline!B$90-Baseline!B$89) + (1-B874)*Baseline!B$90 )</f>
        <v>0.0904405014</v>
      </c>
      <c r="AR874" s="86">
        <f>W874 * ( (1-Baseline!B$90-Baseline!B$89) + (1-B874)*Baseline!B$90 )</f>
        <v>0.001905440604</v>
      </c>
      <c r="AS874" s="86">
        <f>X874 * ( (1-Baseline!B$90-Baseline!B$89) + (1-B874)*Baseline!B$90 )</f>
        <v>0.00301678369</v>
      </c>
      <c r="AT874" s="86">
        <f>Y874 * ( (1-Baseline!B$90-Baseline!B$89) + (1-B874)*Baseline!B$90 )</f>
        <v>0.0005732913524</v>
      </c>
      <c r="AU874" s="86">
        <f t="shared" si="5"/>
        <v>0.09593601705</v>
      </c>
      <c r="AV874" s="86">
        <f>AA874 * ( (1-Baseline!D$90-Baseline!D$89) + (1-B874)*Baseline!D$90 )</f>
        <v>0.001779194961</v>
      </c>
      <c r="AW874" s="86">
        <f>AB874 * ( (1-Baseline!D$90-Baseline!D$89) + (1-B874)*Baseline!D$90 )</f>
        <v>0.02795386415</v>
      </c>
      <c r="AX874" s="86">
        <f>AC874 * ( (1-Baseline!D$90-Baseline!D$89) + (1-B874)*Baseline!D$90 )</f>
        <v>0.0004100863919</v>
      </c>
      <c r="AY874" s="86">
        <f>AD874 * ( (1-Baseline!D$90-Baseline!D$89) + (1-B874)*Baseline!D$90 )</f>
        <v>0.0004245817958</v>
      </c>
      <c r="AZ874" s="86">
        <f t="shared" si="6"/>
        <v>0.0305677273</v>
      </c>
      <c r="BA874" s="86">
        <f>AF874 * ( (1-Baseline!F$90-Baseline!F$89) + (1-Baseline!B$36)*Baseline!F$90 )</f>
        <v>0.001503635261</v>
      </c>
      <c r="BB874" s="86">
        <f>AG874 * ( (1-Baseline!F$90-Baseline!F$89) + (1-Baseline!B$36)*Baseline!F$90 )</f>
        <v>0.0002188999005</v>
      </c>
      <c r="BC874" s="86">
        <f>AH874 * ( (1-Baseline!F$90-Baseline!F$89) + (1-Baseline!B$36)*Baseline!F$90 )</f>
        <v>0.03972574048</v>
      </c>
      <c r="BD874" s="86">
        <f>AI874 * ( (1-Baseline!F$90-Baseline!F$89) + (1-Baseline!B$36)*Baseline!F$90 )</f>
        <v>0.0004951239669</v>
      </c>
      <c r="BE874" s="86">
        <f t="shared" si="7"/>
        <v>0.04194339961</v>
      </c>
      <c r="BF874" s="86">
        <f>AK874 * ( (1-Baseline!H$90-Baseline!H$89) + (1-Baseline!B$36)*Baseline!H$90 )</f>
        <v>0.00003107339434</v>
      </c>
      <c r="BG874" s="86">
        <f>AL874 * ( (1-Baseline!H$90-Baseline!H$89) + (1-Baseline!B$36)*Baseline!H$90 )</f>
        <v>0.0002495294029</v>
      </c>
      <c r="BH874" s="86">
        <f>AM874 * ( (1-Baseline!H$90-Baseline!H$89) + (1-Baseline!B$36)*Baseline!H$90 )</f>
        <v>0.00005384295969</v>
      </c>
      <c r="BI874" s="86">
        <f>AN874 * ( (1-Baseline!H$90-Baseline!H$89) + (1-Baseline!B$36)*Baseline!H$90 )</f>
        <v>0.02746456552</v>
      </c>
      <c r="BJ874" s="86">
        <f t="shared" si="8"/>
        <v>0.02779901128</v>
      </c>
      <c r="BK874" s="62"/>
      <c r="BL874" s="86">
        <f t="shared" si="19"/>
        <v>0.9427168668</v>
      </c>
      <c r="BM874" s="86">
        <f t="shared" si="20"/>
        <v>0.01986157715</v>
      </c>
      <c r="BN874" s="86">
        <f t="shared" si="21"/>
        <v>0.03144578837</v>
      </c>
      <c r="BO874" s="86">
        <f t="shared" si="22"/>
        <v>0.005975767705</v>
      </c>
      <c r="BP874" s="86">
        <f t="shared" si="9"/>
        <v>1</v>
      </c>
      <c r="BQ874" s="86">
        <f t="shared" si="23"/>
        <v>0.05820501286</v>
      </c>
      <c r="BR874" s="86">
        <f t="shared" si="24"/>
        <v>0.9144894508</v>
      </c>
      <c r="BS874" s="86">
        <f t="shared" si="25"/>
        <v>0.01341566509</v>
      </c>
      <c r="BT874" s="86">
        <f t="shared" si="26"/>
        <v>0.01388987122</v>
      </c>
      <c r="BU874" s="86">
        <f t="shared" si="10"/>
        <v>1</v>
      </c>
      <c r="BV874" s="86">
        <f t="shared" si="27"/>
        <v>0.03584915088</v>
      </c>
      <c r="BW874" s="86">
        <f t="shared" si="28"/>
        <v>0.005218935577</v>
      </c>
      <c r="BX874" s="86">
        <f t="shared" si="29"/>
        <v>0.9471273395</v>
      </c>
      <c r="BY874" s="86">
        <f t="shared" si="30"/>
        <v>0.01180457406</v>
      </c>
      <c r="BZ874" s="86">
        <f t="shared" si="11"/>
        <v>1</v>
      </c>
      <c r="CA874" s="86">
        <f t="shared" si="31"/>
        <v>0.001117787753</v>
      </c>
      <c r="CB874" s="86">
        <f t="shared" si="32"/>
        <v>0.008976197044</v>
      </c>
      <c r="CC874" s="86">
        <f t="shared" si="33"/>
        <v>0.001936865997</v>
      </c>
      <c r="CD874" s="86">
        <f t="shared" si="34"/>
        <v>0.9879691492</v>
      </c>
      <c r="CE874" s="86">
        <f t="shared" si="12"/>
        <v>1</v>
      </c>
      <c r="CF874" s="62"/>
      <c r="CG874" s="86">
        <f t="shared" si="35"/>
        <v>0.9427168668</v>
      </c>
      <c r="CH874" s="86">
        <f t="shared" si="36"/>
        <v>0.01986157715</v>
      </c>
      <c r="CI874" s="86">
        <f t="shared" si="37"/>
        <v>0.03144578837</v>
      </c>
      <c r="CJ874" s="86">
        <f t="shared" si="38"/>
        <v>0.005975767705</v>
      </c>
      <c r="CK874" s="86">
        <f t="shared" si="13"/>
        <v>1</v>
      </c>
      <c r="CL874" s="86">
        <f t="shared" si="39"/>
        <v>0.05820501286</v>
      </c>
      <c r="CM874" s="86">
        <f t="shared" si="40"/>
        <v>0.9144894508</v>
      </c>
      <c r="CN874" s="86">
        <f t="shared" si="41"/>
        <v>0.01341566509</v>
      </c>
      <c r="CO874" s="86">
        <f t="shared" si="42"/>
        <v>0.01388987122</v>
      </c>
      <c r="CP874" s="86">
        <f t="shared" si="14"/>
        <v>1</v>
      </c>
      <c r="CQ874" s="86">
        <f t="shared" si="43"/>
        <v>0.03584915088</v>
      </c>
      <c r="CR874" s="86">
        <f t="shared" si="44"/>
        <v>0.005218935577</v>
      </c>
      <c r="CS874" s="86">
        <f t="shared" si="45"/>
        <v>0.9471273395</v>
      </c>
      <c r="CT874" s="86">
        <f t="shared" si="46"/>
        <v>0.01180457406</v>
      </c>
      <c r="CU874" s="86">
        <f t="shared" si="15"/>
        <v>1</v>
      </c>
      <c r="CV874" s="86">
        <f t="shared" si="47"/>
        <v>0.001117787753</v>
      </c>
      <c r="CW874" s="86">
        <f t="shared" si="48"/>
        <v>0.008976197044</v>
      </c>
      <c r="CX874" s="86">
        <f t="shared" si="49"/>
        <v>0.001936865997</v>
      </c>
      <c r="CY874" s="86">
        <f t="shared" si="50"/>
        <v>0.9879691492</v>
      </c>
      <c r="CZ874" s="86">
        <f t="shared" si="16"/>
        <v>1</v>
      </c>
      <c r="DA874" s="62"/>
      <c r="DB874" s="86">
        <f>(AQ874*Baseline!B$7 + AV874*Baseline!B$11 + BA874*Baseline!B$16 + BF874*Baseline!B$18)</f>
        <v>54139.56275</v>
      </c>
      <c r="DC874" s="86">
        <f>(AR874*Baseline!B$7 + AW874*Baseline!B$11 + BB874*Baseline!B$16 + BG874*Baseline!B$18)</f>
        <v>73032.2211</v>
      </c>
      <c r="DD874" s="86">
        <f>(AS874*Baseline!B$7 + AX874*Baseline!B$11 + BC874*Baseline!B$16 + BH874*Baseline!B$18)</f>
        <v>137896.8841</v>
      </c>
      <c r="DE874" s="86">
        <f>(AT874*Baseline!B$7 + AY874*Baseline!B$11 + BD874*Baseline!B$16 + BI874*Baseline!B$18)</f>
        <v>1260472.211</v>
      </c>
      <c r="DF874" s="86">
        <f t="shared" si="17"/>
        <v>1525540.878</v>
      </c>
      <c r="DG874" s="62"/>
      <c r="DH874" s="86">
        <f t="shared" si="51"/>
        <v>0.03548876567</v>
      </c>
      <c r="DI874" s="86">
        <f t="shared" si="52"/>
        <v>0.04787300172</v>
      </c>
      <c r="DJ874" s="86">
        <f t="shared" si="53"/>
        <v>0.0903921265</v>
      </c>
      <c r="DK874" s="86">
        <f t="shared" si="54"/>
        <v>0.8262461061</v>
      </c>
      <c r="DL874" s="86">
        <f t="shared" si="18"/>
        <v>1</v>
      </c>
      <c r="DM874" s="62"/>
      <c r="DN874" s="86">
        <f>DH874 / (Baseline!B$7/Baseline!B$17)</f>
        <v>3.788192314</v>
      </c>
      <c r="DO874" s="86">
        <f>DI874 / (Baseline!B$11/Baseline!B$17)</f>
        <v>1.155677175</v>
      </c>
      <c r="DP874" s="86">
        <f>DJ874 / (Baseline!B$16/Baseline!B$17)</f>
        <v>1.396831526</v>
      </c>
      <c r="DQ874" s="86">
        <f>DK874 / (Baseline!B$18/Baseline!B$17)</f>
        <v>0.9341441657</v>
      </c>
      <c r="DR874" s="62"/>
      <c r="DS874" s="86">
        <f>DH874 / Baseline!H$117</f>
        <v>1.419803081</v>
      </c>
      <c r="DT874" s="86">
        <f>DI874 / Baseline!H$118</f>
        <v>1.07762377</v>
      </c>
      <c r="DU874" s="86">
        <f>DJ874 / Baseline!H$119</f>
        <v>1.080584936</v>
      </c>
      <c r="DV874" s="86">
        <f>DK874 / Baseline!H$120</f>
        <v>0.9755792504</v>
      </c>
      <c r="DW874" s="87"/>
      <c r="DX874" s="86">
        <f>(AU874*Baseline!B$34)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0.02691993381</v>
      </c>
      <c r="DY874" s="86">
        <f>(AZ874*Baseline!B$34) + (Baseline!D$90*(1-Baseline!D$91)*Baseline!B$35) + (Baseline!D$90*Baseline!D$91*((1-Baseline!D$92)*Baseline!B$40 + Baseline!D$92*Baseline!B$41))</f>
        <v>0.01099872709</v>
      </c>
      <c r="DZ874" s="86">
        <f>(BE874*Baseline!B$34) + (Baseline!F$90*(1-Baseline!F$91)*Baseline!B$35) + (Baseline!F$90*Baseline!F$91*((1-Baseline!F$92)*Baseline!B$40 + Baseline!F$92*Baseline!B$41))</f>
        <v>0.01402214994</v>
      </c>
      <c r="EA874" s="86">
        <f>(BJ874*Baseline!B$34) + (Baseline!H$90*(1-Baseline!H$91)*Baseline!B$35) + (Baseline!H$90*Baseline!H$91*((1-Baseline!H$92)*Baseline!B$40 + Baseline!H$92*Baseline!B$41))</f>
        <v>0.009314851692</v>
      </c>
      <c r="EB874" s="86">
        <f>( DX874*Baseline!B$7 + DY874*Baseline!B$11 + DZ874*Baseline!B$16 + EA874*Baseline!B$18 ) / Baseline!B$17</f>
        <v>0.00985415376</v>
      </c>
    </row>
    <row r="875">
      <c r="A875" s="73" t="s">
        <v>1051</v>
      </c>
      <c r="B875" s="85">
        <f>MIN( MAX( NORMINV( MCrands!B875, (B$5+B$4)/2, (B$5-B$4)/3.29 ), 0 ), 1 )</f>
        <v>0.524274857</v>
      </c>
      <c r="C875" s="85">
        <f>MAX( NORMINV( MCrands!C875, (C$5+C$4)/2, (C$5-C$4)/3.29 ), 0 )</f>
        <v>2.350170776</v>
      </c>
      <c r="D875" s="83"/>
      <c r="E875" s="84">
        <f>Baseline!B$33 * (C875 * Baseline!B$68*Baseline!B$68/Baseline!B$75 + Baseline!B$46 * Baseline!B$54*Baseline!B$54/Baseline!B$76 + Baseline!B$47 * Baseline!B$55*Baseline!B$55/Baseline!B$77 + Baseline!B$56*Baseline!B$56/Baseline!B$78)</f>
        <v>0.00001668875658</v>
      </c>
      <c r="F875" s="84">
        <f>Baseline!B$33 * (C875 * Baseline!B$68*Baseline!B$59/Baseline!B$75 + Baseline!B$46 * Baseline!B$54*Baseline!B$69/Baseline!B$76 + Baseline!B$47 * Baseline!B$55*Baseline!B$57/Baseline!B$77 + Baseline!B$56*Baseline!B$58/Baseline!B$78)</f>
        <v>0.0000002388745053</v>
      </c>
      <c r="G875" s="85">
        <f>Baseline!B$33 * (C875 * Baseline!B$68*Baseline!B$60/Baseline!B$75 + Baseline!B$46 * Baseline!B$54*Baseline!B$61/Baseline!B$76 + Baseline!B$47 * Baseline!B$55*Baseline!B$70/Baseline!B$77 + Baseline!B$56*Baseline!B$62/Baseline!B$78)</f>
        <v>0.0000001999531138</v>
      </c>
      <c r="H875" s="84">
        <f>Baseline!B$33 * (C875 * Baseline!B$68*Baseline!B$63/Baseline!B$75 + Baseline!B$46 * Baseline!B$54*Baseline!B$64/Baseline!B$76 + Baseline!B$47 * Baseline!B$55*Baseline!B$65/Baseline!B$77 + Baseline!B$56*Baseline!B$71/Baseline!B$78)</f>
        <v>0.000000003642407739</v>
      </c>
      <c r="I875" s="84">
        <f>Baseline!B$33 * (C875 * Baseline!B$59*Baseline!B$68/Baseline!B$75 + Baseline!B$46 * Baseline!B$69*Baseline!B$54/Baseline!B$76 + Baseline!B$47 * Baseline!B$57*Baseline!B$55/Baseline!B$77 + Baseline!B$58*Baseline!B$56/Baseline!B$78)</f>
        <v>0.0000002388745053</v>
      </c>
      <c r="J875" s="85">
        <f>Baseline!B$33 * (C875 * Baseline!B$59*Baseline!B$59/Baseline!B$75 + Baseline!B$46 * Baseline!B$69*Baseline!B$69/Baseline!B$76 + Baseline!B$47 * Baseline!B$57*Baseline!B$57/Baseline!B$77 + Baseline!B$58*Baseline!B$58/Baseline!B$78)</f>
        <v>0.000002116574404</v>
      </c>
      <c r="K875" s="84">
        <f>Baseline!B$33 * (C875 * Baseline!B$59*Baseline!B$60/Baseline!B$75 + Baseline!B$46 * Baseline!B$69*Baseline!B$61/Baseline!B$76 + Baseline!B$47 * Baseline!B$57*Baseline!B$70/Baseline!B$77 + Baseline!B$58*Baseline!B$62/Baseline!B$78)</f>
        <v>0.00000001648971707</v>
      </c>
      <c r="L875" s="85">
        <f>Baseline!B$33 * (C875 * Baseline!B$59*Baseline!B$63/Baseline!B$75 + Baseline!B$46 * Baseline!B$69*Baseline!B$64/Baseline!B$76 + Baseline!B$47 * Baseline!B$57*Baseline!B$65/Baseline!B$77 + Baseline!B$58*Baseline!B$71/Baseline!B$78)</f>
        <v>0.00000001707278348</v>
      </c>
      <c r="M875" s="84">
        <f>Baseline!B$33 * (C875 * Baseline!B$60*Baseline!B$68/Baseline!B$75 + Baseline!B$46 * Baseline!B$61*Baseline!B$54/Baseline!B$76 + Baseline!B$47 * Baseline!B$70*Baseline!B$55/Baseline!B$77 + Baseline!B$62*Baseline!B$56/Baseline!B$78)</f>
        <v>0.0000001999531138</v>
      </c>
      <c r="N875" s="85">
        <f>Baseline!B$33 * (C875 * Baseline!B$60*Baseline!B$59/Baseline!B$75 + Baseline!B$46 * Baseline!B$61*Baseline!B$69/Baseline!B$76 + Baseline!B$47 * Baseline!B$70*Baseline!B$57/Baseline!B$77 + Baseline!B$62*Baseline!B$58/Baseline!B$78)</f>
        <v>0.00000001648971707</v>
      </c>
      <c r="O875" s="85">
        <f>Baseline!B$33 * (C875 * Baseline!B$60*Baseline!B$60/Baseline!B$75 + Baseline!B$46 * Baseline!B$61*Baseline!B$61/Baseline!B$76 + Baseline!B$47 * Baseline!B$70*Baseline!B$70/Baseline!B$77 + Baseline!B$62*Baseline!B$62/Baseline!B$78)</f>
        <v>0.000001589267357</v>
      </c>
      <c r="P875" s="84">
        <f>Baseline!B$33 * (C875 * Baseline!B$60*Baseline!B$63/Baseline!B$75 + Baseline!B$46 * Baseline!B$61*Baseline!B$64/Baseline!B$76 + Baseline!B$47 * Baseline!B$70*Baseline!B$65/Baseline!B$77 + Baseline!B$62*Baseline!B$71/Baseline!B$78)</f>
        <v>0.000000001956375174</v>
      </c>
      <c r="Q875" s="84">
        <f>Baseline!B$33 * (C875 * Baseline!B$63*Baseline!B$68/Baseline!B$75 + Baseline!B$46 * Baseline!B$64*Baseline!B$54/Baseline!B$76 + Baseline!B$47 * Baseline!B$65*Baseline!B$55/Baseline!B$77 + Baseline!B$71*Baseline!B$56/Baseline!B$78)</f>
        <v>0.000000003642407739</v>
      </c>
      <c r="R875" s="84">
        <f>Baseline!B$33 * (C875 * Baseline!B$63*Baseline!B$59/Baseline!B$75 + Baseline!B$46 * Baseline!B$64*Baseline!B$69/Baseline!B$76 + Baseline!B$47 * Baseline!B$65*Baseline!B$57/Baseline!B$77 + Baseline!B$71*Baseline!B$58/Baseline!B$78)</f>
        <v>0.00000001707278348</v>
      </c>
      <c r="S875" s="84">
        <f>Baseline!B$33 * (C875 * Baseline!B$63*Baseline!B$60/Baseline!B$75 + Baseline!B$46 * Baseline!B$64*Baseline!B$61/Baseline!B$76 + Baseline!B$47 * Baseline!B$65*Baseline!B$70/Baseline!B$77 + Baseline!B$71*Baseline!B$62/Baseline!B$78)</f>
        <v>0.000000001956375174</v>
      </c>
      <c r="T875" s="84">
        <f>Baseline!B$33 * (C875 * Baseline!B$63*Baseline!B$63/Baseline!B$75 + Baseline!B$46 * Baseline!B$64*Baseline!B$64/Baseline!B$76 + Baseline!B$47 * Baseline!B$65*Baseline!B$65/Baseline!B$77 + Baseline!B$71*Baseline!B$71/Baseline!B$78)</f>
        <v>0.00000009856721555</v>
      </c>
      <c r="U875" s="83"/>
      <c r="V875" s="84">
        <f>E875 * ( Baseline!B$89 * Baseline!B$7 )</f>
        <v>0.1732126046</v>
      </c>
      <c r="W875" s="84">
        <f>F875 * ( Baseline!D$89 * Baseline!B$11 )</f>
        <v>0.00440642142</v>
      </c>
      <c r="X875" s="84">
        <f>G875 * ( Baseline!F$89 * Baseline!B$16 )</f>
        <v>0.006945325401</v>
      </c>
      <c r="Y875" s="84">
        <f>H875 * ( Baseline!H$89 * Baseline!B$18 )</f>
        <v>0.001280938157</v>
      </c>
      <c r="Z875" s="86">
        <f t="shared" si="1"/>
        <v>0.1858452895</v>
      </c>
      <c r="AA875" s="84">
        <f>I875 * ( Baseline!B$89 * Baseline!B$7 )</f>
        <v>0.002479278491</v>
      </c>
      <c r="AB875" s="85">
        <f>J875 * ( Baseline!D$89 * Baseline!B$11 )</f>
        <v>0.03904359228</v>
      </c>
      <c r="AC875" s="85">
        <f>K875 * ( Baseline!F$89 * Baseline!B$16 )</f>
        <v>0.0005727665284</v>
      </c>
      <c r="AD875" s="85">
        <f>L875 * ( Baseline!F$89 * Baseline!B$16 )</f>
        <v>0.0005930192061</v>
      </c>
      <c r="AE875" s="86">
        <f t="shared" si="2"/>
        <v>0.0426886565</v>
      </c>
      <c r="AF875" s="86">
        <f>M875 * ( Baseline!B$89 * Baseline!B$7 )</f>
        <v>0.002075313368</v>
      </c>
      <c r="AG875" s="86">
        <f>N875 * ( Baseline!D$89 * Baseline!B$11 )</f>
        <v>0.0003041791437</v>
      </c>
      <c r="AH875" s="86">
        <f>O875 * ( Baseline!F$89 * Baseline!B$16 )</f>
        <v>0.05520283599</v>
      </c>
      <c r="AI875" s="86">
        <f>P875 * ( Baseline!H$89 * Baseline!B$18 )</f>
        <v>0.00068800524</v>
      </c>
      <c r="AJ875" s="86">
        <f t="shared" si="3"/>
        <v>0.05827033374</v>
      </c>
      <c r="AK875" s="86">
        <f>Q875 * ( Baseline!B$89 * Baseline!B$7 )</f>
        <v>0.00003780454993</v>
      </c>
      <c r="AL875" s="86">
        <f>R875 * ( Baseline!D$89 * Baseline!B$11 )</f>
        <v>0.0003149347341</v>
      </c>
      <c r="AM875" s="86">
        <f>S875 * ( Baseline!F$89 * Baseline!B$16 )</f>
        <v>0.00006795424155</v>
      </c>
      <c r="AN875" s="86">
        <f>T875 * ( Baseline!H$89 * Baseline!B$18 )</f>
        <v>0.03466347441</v>
      </c>
      <c r="AO875" s="86">
        <f t="shared" si="4"/>
        <v>0.03508416794</v>
      </c>
      <c r="AP875" s="62"/>
      <c r="AQ875" s="86">
        <f>V875 * ( (1-Baseline!B$90-Baseline!B$89) + (1-B875)*Baseline!B$90 )</f>
        <v>0.08868405282</v>
      </c>
      <c r="AR875" s="86">
        <f>W875 * ( (1-Baseline!B$90-Baseline!B$89) + (1-B875)*Baseline!B$90 )</f>
        <v>0.002256067397</v>
      </c>
      <c r="AS875" s="86">
        <f>X875 * ( (1-Baseline!B$90-Baseline!B$89) + (1-B875)*Baseline!B$90 )</f>
        <v>0.003555974499</v>
      </c>
      <c r="AT875" s="86">
        <f>Y875 * ( (1-Baseline!B$90-Baseline!B$89) + (1-B875)*Baseline!B$90 )</f>
        <v>0.0006558344152</v>
      </c>
      <c r="AU875" s="86">
        <f t="shared" si="5"/>
        <v>0.09515192913</v>
      </c>
      <c r="AV875" s="86">
        <f>AA875 * ( (1-Baseline!D$90-Baseline!D$89) + (1-B875)*Baseline!D$90 )</f>
        <v>0.001875631857</v>
      </c>
      <c r="AW875" s="86">
        <f>AB875 * ( (1-Baseline!D$90-Baseline!D$89) + (1-B875)*Baseline!D$90 )</f>
        <v>0.02953738587</v>
      </c>
      <c r="AX875" s="86">
        <f>AC875 * ( (1-Baseline!D$90-Baseline!D$89) + (1-B875)*Baseline!D$90 )</f>
        <v>0.0004333112036</v>
      </c>
      <c r="AY875" s="86">
        <f>AD875 * ( (1-Baseline!D$90-Baseline!D$89) + (1-B875)*Baseline!D$90 )</f>
        <v>0.0004486328255</v>
      </c>
      <c r="AZ875" s="86">
        <f t="shared" si="6"/>
        <v>0.03229496176</v>
      </c>
      <c r="BA875" s="86">
        <f>AF875 * ( (1-Baseline!F$90-Baseline!F$89) + (1-Baseline!B$36)*Baseline!F$90 )</f>
        <v>0.001493461909</v>
      </c>
      <c r="BB875" s="86">
        <f>AG875 * ( (1-Baseline!F$90-Baseline!F$89) + (1-Baseline!B$36)*Baseline!F$90 )</f>
        <v>0.0002188970455</v>
      </c>
      <c r="BC875" s="86">
        <f>AH875 * ( (1-Baseline!F$90-Baseline!F$89) + (1-Baseline!B$36)*Baseline!F$90 )</f>
        <v>0.03972572727</v>
      </c>
      <c r="BD875" s="86">
        <f>AI875 * ( (1-Baseline!F$90-Baseline!F$89) + (1-Baseline!B$36)*Baseline!F$90 )</f>
        <v>0.0004951105869</v>
      </c>
      <c r="BE875" s="86">
        <f t="shared" si="7"/>
        <v>0.04193319681</v>
      </c>
      <c r="BF875" s="86">
        <f>AK875 * ( (1-Baseline!H$90-Baseline!H$89) + (1-Baseline!B$36)*Baseline!H$90 )</f>
        <v>0.000029953301</v>
      </c>
      <c r="BG875" s="86">
        <f>AL875 * ( (1-Baseline!H$90-Baseline!H$89) + (1-Baseline!B$36)*Baseline!H$90 )</f>
        <v>0.0002495290885</v>
      </c>
      <c r="BH875" s="86">
        <f>AM875 * ( (1-Baseline!H$90-Baseline!H$89) + (1-Baseline!B$36)*Baseline!H$90 )</f>
        <v>0.00005384150466</v>
      </c>
      <c r="BI875" s="86">
        <f>AN875 * ( (1-Baseline!H$90-Baseline!H$89) + (1-Baseline!B$36)*Baseline!H$90 )</f>
        <v>0.02746456405</v>
      </c>
      <c r="BJ875" s="86">
        <f t="shared" si="8"/>
        <v>0.02779788794</v>
      </c>
      <c r="BK875" s="62"/>
      <c r="BL875" s="86">
        <f t="shared" si="19"/>
        <v>0.9320257995</v>
      </c>
      <c r="BM875" s="86">
        <f t="shared" si="20"/>
        <v>0.0237101593</v>
      </c>
      <c r="BN875" s="86">
        <f t="shared" si="21"/>
        <v>0.03737154393</v>
      </c>
      <c r="BO875" s="86">
        <f t="shared" si="22"/>
        <v>0.006892497306</v>
      </c>
      <c r="BP875" s="86">
        <f t="shared" si="9"/>
        <v>1</v>
      </c>
      <c r="BQ875" s="86">
        <f t="shared" si="23"/>
        <v>0.05807815692</v>
      </c>
      <c r="BR875" s="86">
        <f t="shared" si="24"/>
        <v>0.9146128146</v>
      </c>
      <c r="BS875" s="86">
        <f t="shared" si="25"/>
        <v>0.01341730041</v>
      </c>
      <c r="BT875" s="86">
        <f t="shared" si="26"/>
        <v>0.01389172803</v>
      </c>
      <c r="BU875" s="86">
        <f t="shared" si="10"/>
        <v>1</v>
      </c>
      <c r="BV875" s="86">
        <f t="shared" si="27"/>
        <v>0.03561526483</v>
      </c>
      <c r="BW875" s="86">
        <f t="shared" si="28"/>
        <v>0.005220137318</v>
      </c>
      <c r="BX875" s="86">
        <f t="shared" si="29"/>
        <v>0.9473574707</v>
      </c>
      <c r="BY875" s="86">
        <f t="shared" si="30"/>
        <v>0.01180712716</v>
      </c>
      <c r="BZ875" s="86">
        <f t="shared" si="11"/>
        <v>1</v>
      </c>
      <c r="CA875" s="86">
        <f t="shared" si="31"/>
        <v>0.001077538735</v>
      </c>
      <c r="CB875" s="86">
        <f t="shared" si="32"/>
        <v>0.008976548472</v>
      </c>
      <c r="CC875" s="86">
        <f t="shared" si="33"/>
        <v>0.001936891924</v>
      </c>
      <c r="CD875" s="86">
        <f t="shared" si="34"/>
        <v>0.9880090209</v>
      </c>
      <c r="CE875" s="86">
        <f t="shared" si="12"/>
        <v>1</v>
      </c>
      <c r="CF875" s="62"/>
      <c r="CG875" s="86">
        <f t="shared" si="35"/>
        <v>0.9320257995</v>
      </c>
      <c r="CH875" s="86">
        <f t="shared" si="36"/>
        <v>0.0237101593</v>
      </c>
      <c r="CI875" s="86">
        <f t="shared" si="37"/>
        <v>0.03737154393</v>
      </c>
      <c r="CJ875" s="86">
        <f t="shared" si="38"/>
        <v>0.006892497306</v>
      </c>
      <c r="CK875" s="86">
        <f t="shared" si="13"/>
        <v>1</v>
      </c>
      <c r="CL875" s="86">
        <f t="shared" si="39"/>
        <v>0.05807815692</v>
      </c>
      <c r="CM875" s="86">
        <f t="shared" si="40"/>
        <v>0.9146128146</v>
      </c>
      <c r="CN875" s="86">
        <f t="shared" si="41"/>
        <v>0.01341730041</v>
      </c>
      <c r="CO875" s="86">
        <f t="shared" si="42"/>
        <v>0.01389172803</v>
      </c>
      <c r="CP875" s="86">
        <f t="shared" si="14"/>
        <v>1</v>
      </c>
      <c r="CQ875" s="86">
        <f t="shared" si="43"/>
        <v>0.03561526483</v>
      </c>
      <c r="CR875" s="86">
        <f t="shared" si="44"/>
        <v>0.005220137318</v>
      </c>
      <c r="CS875" s="86">
        <f t="shared" si="45"/>
        <v>0.9473574707</v>
      </c>
      <c r="CT875" s="86">
        <f t="shared" si="46"/>
        <v>0.01180712716</v>
      </c>
      <c r="CU875" s="86">
        <f t="shared" si="15"/>
        <v>1</v>
      </c>
      <c r="CV875" s="86">
        <f t="shared" si="47"/>
        <v>0.001077538735</v>
      </c>
      <c r="CW875" s="86">
        <f t="shared" si="48"/>
        <v>0.008976548472</v>
      </c>
      <c r="CX875" s="86">
        <f t="shared" si="49"/>
        <v>0.001936891924</v>
      </c>
      <c r="CY875" s="86">
        <f t="shared" si="50"/>
        <v>0.9880090209</v>
      </c>
      <c r="CZ875" s="86">
        <f t="shared" si="16"/>
        <v>1</v>
      </c>
      <c r="DA875" s="62"/>
      <c r="DB875" s="86">
        <f>(AQ875*Baseline!B$7 + AV875*Baseline!B$11 + BA875*Baseline!B$16 + BF875*Baseline!B$18)</f>
        <v>53409.12667</v>
      </c>
      <c r="DC875" s="86">
        <f>(AR875*Baseline!B$7 + AW875*Baseline!B$11 + BB875*Baseline!B$16 + BG875*Baseline!B$18)</f>
        <v>76598.19898</v>
      </c>
      <c r="DD875" s="86">
        <f>(AS875*Baseline!B$7 + AX875*Baseline!B$11 + BC875*Baseline!B$16 + BH875*Baseline!B$18)</f>
        <v>138208.0876</v>
      </c>
      <c r="DE875" s="86">
        <f>(AT875*Baseline!B$7 + AY875*Baseline!B$11 + BD875*Baseline!B$16 + BI875*Baseline!B$18)</f>
        <v>1260563.71</v>
      </c>
      <c r="DF875" s="86">
        <f t="shared" si="17"/>
        <v>1528779.124</v>
      </c>
      <c r="DG875" s="62"/>
      <c r="DH875" s="86">
        <f t="shared" si="51"/>
        <v>0.03493580325</v>
      </c>
      <c r="DI875" s="86">
        <f t="shared" si="52"/>
        <v>0.05010416338</v>
      </c>
      <c r="DJ875" s="86">
        <f t="shared" si="53"/>
        <v>0.09040422219</v>
      </c>
      <c r="DK875" s="86">
        <f t="shared" si="54"/>
        <v>0.8245558112</v>
      </c>
      <c r="DL875" s="86">
        <f t="shared" si="18"/>
        <v>1</v>
      </c>
      <c r="DM875" s="62"/>
      <c r="DN875" s="86">
        <f>DH875 / (Baseline!B$7/Baseline!B$17)</f>
        <v>3.729167212</v>
      </c>
      <c r="DO875" s="86">
        <f>DI875 / (Baseline!B$11/Baseline!B$17)</f>
        <v>1.209538485</v>
      </c>
      <c r="DP875" s="86">
        <f>DJ875 / (Baseline!B$16/Baseline!B$17)</f>
        <v>1.397018441</v>
      </c>
      <c r="DQ875" s="86">
        <f>DK875 / (Baseline!B$18/Baseline!B$17)</f>
        <v>0.9322331381</v>
      </c>
      <c r="DR875" s="62"/>
      <c r="DS875" s="86">
        <f>DH875 / Baseline!H$117</f>
        <v>1.397680651</v>
      </c>
      <c r="DT875" s="86">
        <f>DI875 / Baseline!H$118</f>
        <v>1.127847335</v>
      </c>
      <c r="DU875" s="86">
        <f>DJ875 / Baseline!H$119</f>
        <v>1.080729532</v>
      </c>
      <c r="DV875" s="86">
        <f>DK875 / Baseline!H$120</f>
        <v>0.9735834569</v>
      </c>
      <c r="DW875" s="87"/>
      <c r="DX875" s="86">
        <f>(AU875*Baseline!B$34)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0.02680232062</v>
      </c>
      <c r="DY875" s="86">
        <f>(AZ875*Baseline!B$34) + (Baseline!D$90*(1-Baseline!D$91)*Baseline!B$35) + (Baseline!D$90*Baseline!D$91*((1-Baseline!D$92)*Baseline!B$40 + Baseline!D$92*Baseline!B$41))</f>
        <v>0.01125781226</v>
      </c>
      <c r="DZ875" s="86">
        <f>(BE875*Baseline!B$34) + (Baseline!F$90*(1-Baseline!F$91)*Baseline!B$35) + (Baseline!F$90*Baseline!F$91*((1-Baseline!F$92)*Baseline!B$40 + Baseline!F$92*Baseline!B$41))</f>
        <v>0.01402061952</v>
      </c>
      <c r="EA875" s="86">
        <f>(BJ875*Baseline!B$34) + (Baseline!H$90*(1-Baseline!H$91)*Baseline!B$35) + (Baseline!H$90*Baseline!H$91*((1-Baseline!H$92)*Baseline!B$40 + Baseline!H$92*Baseline!B$41))</f>
        <v>0.009314683191</v>
      </c>
      <c r="EB875" s="86">
        <f>( DX875*Baseline!B$7 + DY875*Baseline!B$11 + DZ875*Baseline!B$16 + EA875*Baseline!B$18 ) / Baseline!B$17</f>
        <v>0.00986353625</v>
      </c>
    </row>
    <row r="876">
      <c r="A876" s="73" t="s">
        <v>1052</v>
      </c>
      <c r="B876" s="85">
        <f>MIN( MAX( NORMINV( MCrands!B876, (B$5+B$4)/2, (B$5-B$4)/3.29 ), 0 ), 1 )</f>
        <v>0.5442063037</v>
      </c>
      <c r="C876" s="85">
        <f>MAX( NORMINV( MCrands!C876, (C$5+C$4)/2, (C$5-C$4)/3.29 ), 0 )</f>
        <v>2.908197978</v>
      </c>
      <c r="D876" s="83"/>
      <c r="E876" s="84">
        <f>Baseline!B$33 * (C876 * Baseline!B$68*Baseline!B$68/Baseline!B$75 + Baseline!B$46 * Baseline!B$54*Baseline!B$54/Baseline!B$76 + Baseline!B$47 * Baseline!B$55*Baseline!B$55/Baseline!B$77 + Baseline!B$56*Baseline!B$56/Baseline!B$78)</f>
        <v>0.00002063960257</v>
      </c>
      <c r="F876" s="84">
        <f>Baseline!B$33 * (C876 * Baseline!B$68*Baseline!B$59/Baseline!B$75 + Baseline!B$46 * Baseline!B$54*Baseline!B$69/Baseline!B$76 + Baseline!B$47 * Baseline!B$55*Baseline!B$57/Baseline!B$77 + Baseline!B$56*Baseline!B$58/Baseline!B$78)</f>
        <v>0.0000002394983231</v>
      </c>
      <c r="G876" s="85">
        <f>Baseline!B$33 * (C876 * Baseline!B$68*Baseline!B$60/Baseline!B$75 + Baseline!B$46 * Baseline!B$54*Baseline!B$61/Baseline!B$76 + Baseline!B$47 * Baseline!B$55*Baseline!B$70/Baseline!B$77 + Baseline!B$56*Baseline!B$62/Baseline!B$78)</f>
        <v>0.0000002014866658</v>
      </c>
      <c r="H876" s="84">
        <f>Baseline!B$33 * (C876 * Baseline!B$68*Baseline!B$63/Baseline!B$75 + Baseline!B$46 * Baseline!B$54*Baseline!B$64/Baseline!B$76 + Baseline!B$47 * Baseline!B$55*Baseline!B$65/Baseline!B$77 + Baseline!B$56*Baseline!B$71/Baseline!B$78)</f>
        <v>0.000000003795762945</v>
      </c>
      <c r="I876" s="84">
        <f>Baseline!B$33 * (C876 * Baseline!B$59*Baseline!B$68/Baseline!B$75 + Baseline!B$46 * Baseline!B$69*Baseline!B$54/Baseline!B$76 + Baseline!B$47 * Baseline!B$57*Baseline!B$55/Baseline!B$77 + Baseline!B$58*Baseline!B$56/Baseline!B$78)</f>
        <v>0.0000002394983231</v>
      </c>
      <c r="J876" s="85">
        <f>Baseline!B$33 * (C876 * Baseline!B$59*Baseline!B$59/Baseline!B$75 + Baseline!B$46 * Baseline!B$69*Baseline!B$69/Baseline!B$76 + Baseline!B$47 * Baseline!B$57*Baseline!B$57/Baseline!B$77 + Baseline!B$58*Baseline!B$58/Baseline!B$78)</f>
        <v>0.000002116574503</v>
      </c>
      <c r="K876" s="84">
        <f>Baseline!B$33 * (C876 * Baseline!B$59*Baseline!B$60/Baseline!B$75 + Baseline!B$46 * Baseline!B$69*Baseline!B$61/Baseline!B$76 + Baseline!B$47 * Baseline!B$57*Baseline!B$70/Baseline!B$77 + Baseline!B$58*Baseline!B$62/Baseline!B$78)</f>
        <v>0.00000001648995921</v>
      </c>
      <c r="L876" s="85">
        <f>Baseline!B$33 * (C876 * Baseline!B$59*Baseline!B$63/Baseline!B$75 + Baseline!B$46 * Baseline!B$69*Baseline!B$64/Baseline!B$76 + Baseline!B$47 * Baseline!B$57*Baseline!B$65/Baseline!B$77 + Baseline!B$58*Baseline!B$71/Baseline!B$78)</f>
        <v>0.00000001707280769</v>
      </c>
      <c r="M876" s="84">
        <f>Baseline!B$33 * (C876 * Baseline!B$60*Baseline!B$68/Baseline!B$75 + Baseline!B$46 * Baseline!B$61*Baseline!B$54/Baseline!B$76 + Baseline!B$47 * Baseline!B$70*Baseline!B$55/Baseline!B$77 + Baseline!B$62*Baseline!B$56/Baseline!B$78)</f>
        <v>0.0000002014866658</v>
      </c>
      <c r="N876" s="85">
        <f>Baseline!B$33 * (C876 * Baseline!B$60*Baseline!B$59/Baseline!B$75 + Baseline!B$46 * Baseline!B$61*Baseline!B$69/Baseline!B$76 + Baseline!B$47 * Baseline!B$70*Baseline!B$57/Baseline!B$77 + Baseline!B$62*Baseline!B$58/Baseline!B$78)</f>
        <v>0.00000001648995921</v>
      </c>
      <c r="O876" s="85">
        <f>Baseline!B$33 * (C876 * Baseline!B$60*Baseline!B$60/Baseline!B$75 + Baseline!B$46 * Baseline!B$61*Baseline!B$61/Baseline!B$76 + Baseline!B$47 * Baseline!B$70*Baseline!B$70/Baseline!B$77 + Baseline!B$62*Baseline!B$62/Baseline!B$78)</f>
        <v>0.000001589267952</v>
      </c>
      <c r="P876" s="84">
        <f>Baseline!B$33 * (C876 * Baseline!B$60*Baseline!B$63/Baseline!B$75 + Baseline!B$46 * Baseline!B$61*Baseline!B$64/Baseline!B$76 + Baseline!B$47 * Baseline!B$70*Baseline!B$65/Baseline!B$77 + Baseline!B$62*Baseline!B$71/Baseline!B$78)</f>
        <v>0.0000000019564347</v>
      </c>
      <c r="Q876" s="84">
        <f>Baseline!B$33 * (C876 * Baseline!B$63*Baseline!B$68/Baseline!B$75 + Baseline!B$46 * Baseline!B$64*Baseline!B$54/Baseline!B$76 + Baseline!B$47 * Baseline!B$65*Baseline!B$55/Baseline!B$77 + Baseline!B$71*Baseline!B$56/Baseline!B$78)</f>
        <v>0.000000003795762945</v>
      </c>
      <c r="R876" s="84">
        <f>Baseline!B$33 * (C876 * Baseline!B$63*Baseline!B$59/Baseline!B$75 + Baseline!B$46 * Baseline!B$64*Baseline!B$69/Baseline!B$76 + Baseline!B$47 * Baseline!B$65*Baseline!B$57/Baseline!B$77 + Baseline!B$71*Baseline!B$58/Baseline!B$78)</f>
        <v>0.00000001707280769</v>
      </c>
      <c r="S876" s="84">
        <f>Baseline!B$33 * (C876 * Baseline!B$63*Baseline!B$60/Baseline!B$75 + Baseline!B$46 * Baseline!B$64*Baseline!B$61/Baseline!B$76 + Baseline!B$47 * Baseline!B$65*Baseline!B$70/Baseline!B$77 + Baseline!B$71*Baseline!B$62/Baseline!B$78)</f>
        <v>0.0000000019564347</v>
      </c>
      <c r="T876" s="84">
        <f>Baseline!B$33 * (C876 * Baseline!B$63*Baseline!B$63/Baseline!B$75 + Baseline!B$46 * Baseline!B$64*Baseline!B$64/Baseline!B$76 + Baseline!B$47 * Baseline!B$65*Baseline!B$65/Baseline!B$77 + Baseline!B$71*Baseline!B$71/Baseline!B$78)</f>
        <v>0.00000009856722151</v>
      </c>
      <c r="U876" s="83"/>
      <c r="V876" s="84">
        <f>E876 * ( Baseline!B$89 * Baseline!B$7 )</f>
        <v>0.2142184351</v>
      </c>
      <c r="W876" s="84">
        <f>F876 * ( Baseline!D$89 * Baseline!B$11 )</f>
        <v>0.004417928734</v>
      </c>
      <c r="X876" s="84">
        <f>G876 * ( Baseline!F$89 * Baseline!B$16 )</f>
        <v>0.006998592979</v>
      </c>
      <c r="Y876" s="84">
        <f>H876 * ( Baseline!H$89 * Baseline!B$18 )</f>
        <v>0.001334869114</v>
      </c>
      <c r="Z876" s="86">
        <f t="shared" si="1"/>
        <v>0.2269698259</v>
      </c>
      <c r="AA876" s="84">
        <f>I876 * ( Baseline!B$89 * Baseline!B$7 )</f>
        <v>0.002485753096</v>
      </c>
      <c r="AB876" s="85">
        <f>J876 * ( Baseline!D$89 * Baseline!B$11 )</f>
        <v>0.03904359409</v>
      </c>
      <c r="AC876" s="85">
        <f>K876 * ( Baseline!F$89 * Baseline!B$16 )</f>
        <v>0.000572774939</v>
      </c>
      <c r="AD876" s="85">
        <f>L876 * ( Baseline!F$89 * Baseline!B$16 )</f>
        <v>0.0005930200472</v>
      </c>
      <c r="AE876" s="86">
        <f t="shared" si="2"/>
        <v>0.04269514218</v>
      </c>
      <c r="AF876" s="86">
        <f>M876 * ( Baseline!B$89 * Baseline!B$7 )</f>
        <v>0.002091230105</v>
      </c>
      <c r="AG876" s="86">
        <f>N876 * ( Baseline!D$89 * Baseline!B$11 )</f>
        <v>0.0003041836104</v>
      </c>
      <c r="AH876" s="86">
        <f>O876 * ( Baseline!F$89 * Baseline!B$16 )</f>
        <v>0.05520285667</v>
      </c>
      <c r="AI876" s="86">
        <f>P876 * ( Baseline!H$89 * Baseline!B$18 )</f>
        <v>0.0006880261737</v>
      </c>
      <c r="AJ876" s="86">
        <f t="shared" si="3"/>
        <v>0.05828629655</v>
      </c>
      <c r="AK876" s="86">
        <f>Q876 * ( Baseline!B$89 * Baseline!B$7 )</f>
        <v>0.00003939622361</v>
      </c>
      <c r="AL876" s="86">
        <f>R876 * ( Baseline!D$89 * Baseline!B$11 )</f>
        <v>0.0003149351808</v>
      </c>
      <c r="AM876" s="86">
        <f>S876 * ( Baseline!F$89 * Baseline!B$16 )</f>
        <v>0.00006795630917</v>
      </c>
      <c r="AN876" s="86">
        <f>T876 * ( Baseline!H$89 * Baseline!B$18 )</f>
        <v>0.03466347651</v>
      </c>
      <c r="AO876" s="86">
        <f t="shared" si="4"/>
        <v>0.03508576422</v>
      </c>
      <c r="AP876" s="62"/>
      <c r="AQ876" s="86">
        <f>V876 * ( (1-Baseline!B$90-Baseline!B$89) + (1-B876)*Baseline!B$90 )</f>
        <v>0.1058788303</v>
      </c>
      <c r="AR876" s="86">
        <f>W876 * ( (1-Baseline!B$90-Baseline!B$89) + (1-B876)*Baseline!B$90 )</f>
        <v>0.002183589506</v>
      </c>
      <c r="AS876" s="86">
        <f>X876 * ( (1-Baseline!B$90-Baseline!B$89) + (1-B876)*Baseline!B$90 )</f>
        <v>0.003459099299</v>
      </c>
      <c r="AT876" s="86">
        <f>Y876 * ( (1-Baseline!B$90-Baseline!B$89) + (1-B876)*Baseline!B$90 )</f>
        <v>0.0006597675892</v>
      </c>
      <c r="AU876" s="86">
        <f t="shared" si="5"/>
        <v>0.1121812867</v>
      </c>
      <c r="AV876" s="86">
        <f>AA876 * ( (1-Baseline!D$90-Baseline!D$89) + (1-B876)*Baseline!D$90 )</f>
        <v>0.00185833404</v>
      </c>
      <c r="AW876" s="86">
        <f>AB876 * ( (1-Baseline!D$90-Baseline!D$89) + (1-B876)*Baseline!D$90 )</f>
        <v>0.02918875574</v>
      </c>
      <c r="AX876" s="86">
        <f>AC876 * ( (1-Baseline!D$90-Baseline!D$89) + (1-B876)*Baseline!D$90 )</f>
        <v>0.000428203094</v>
      </c>
      <c r="AY876" s="86">
        <f>AD876 * ( (1-Baseline!D$90-Baseline!D$89) + (1-B876)*Baseline!D$90 )</f>
        <v>0.0004433382149</v>
      </c>
      <c r="AZ876" s="86">
        <f t="shared" si="6"/>
        <v>0.03191863109</v>
      </c>
      <c r="BA876" s="86">
        <f>AF876 * ( (1-Baseline!F$90-Baseline!F$89) + (1-Baseline!B$36)*Baseline!F$90 )</f>
        <v>0.001504916103</v>
      </c>
      <c r="BB876" s="86">
        <f>AG876 * ( (1-Baseline!F$90-Baseline!F$89) + (1-Baseline!B$36)*Baseline!F$90 )</f>
        <v>0.0002189002599</v>
      </c>
      <c r="BC876" s="86">
        <f>AH876 * ( (1-Baseline!F$90-Baseline!F$89) + (1-Baseline!B$36)*Baseline!F$90 )</f>
        <v>0.03972574215</v>
      </c>
      <c r="BD876" s="86">
        <f>AI876 * ( (1-Baseline!F$90-Baseline!F$89) + (1-Baseline!B$36)*Baseline!F$90 )</f>
        <v>0.0004951256514</v>
      </c>
      <c r="BE876" s="86">
        <f t="shared" si="7"/>
        <v>0.04194468416</v>
      </c>
      <c r="BF876" s="86">
        <f>AK876 * ( (1-Baseline!H$90-Baseline!H$89) + (1-Baseline!B$36)*Baseline!H$90 )</f>
        <v>0.00003121441589</v>
      </c>
      <c r="BG876" s="86">
        <f>AL876 * ( (1-Baseline!H$90-Baseline!H$89) + (1-Baseline!B$36)*Baseline!H$90 )</f>
        <v>0.0002495294424</v>
      </c>
      <c r="BH876" s="86">
        <f>AM876 * ( (1-Baseline!H$90-Baseline!H$89) + (1-Baseline!B$36)*Baseline!H$90 )</f>
        <v>0.00005384314288</v>
      </c>
      <c r="BI876" s="86">
        <f>AN876 * ( (1-Baseline!H$90-Baseline!H$89) + (1-Baseline!B$36)*Baseline!H$90 )</f>
        <v>0.02746456571</v>
      </c>
      <c r="BJ876" s="86">
        <f t="shared" si="8"/>
        <v>0.02779915271</v>
      </c>
      <c r="BK876" s="62"/>
      <c r="BL876" s="86">
        <f t="shared" si="19"/>
        <v>0.9438190042</v>
      </c>
      <c r="BM876" s="86">
        <f t="shared" si="20"/>
        <v>0.01946482849</v>
      </c>
      <c r="BN876" s="86">
        <f t="shared" si="21"/>
        <v>0.03083490482</v>
      </c>
      <c r="BO876" s="86">
        <f t="shared" si="22"/>
        <v>0.00588126245</v>
      </c>
      <c r="BP876" s="86">
        <f t="shared" si="9"/>
        <v>1</v>
      </c>
      <c r="BQ876" s="86">
        <f t="shared" si="23"/>
        <v>0.0582209818</v>
      </c>
      <c r="BR876" s="86">
        <f t="shared" si="24"/>
        <v>0.9144739215</v>
      </c>
      <c r="BS876" s="86">
        <f t="shared" si="25"/>
        <v>0.01341545923</v>
      </c>
      <c r="BT876" s="86">
        <f t="shared" si="26"/>
        <v>0.01388963748</v>
      </c>
      <c r="BU876" s="86">
        <f t="shared" si="10"/>
        <v>1</v>
      </c>
      <c r="BV876" s="86">
        <f t="shared" si="27"/>
        <v>0.03587858945</v>
      </c>
      <c r="BW876" s="86">
        <f t="shared" si="28"/>
        <v>0.005218784317</v>
      </c>
      <c r="BX876" s="86">
        <f t="shared" si="29"/>
        <v>0.9470983735</v>
      </c>
      <c r="BY876" s="86">
        <f t="shared" si="30"/>
        <v>0.0118042527</v>
      </c>
      <c r="BZ876" s="86">
        <f t="shared" si="11"/>
        <v>1</v>
      </c>
      <c r="CA876" s="86">
        <f t="shared" si="31"/>
        <v>0.001122854938</v>
      </c>
      <c r="CB876" s="86">
        <f t="shared" si="32"/>
        <v>0.008976152801</v>
      </c>
      <c r="CC876" s="86">
        <f t="shared" si="33"/>
        <v>0.001936862733</v>
      </c>
      <c r="CD876" s="86">
        <f t="shared" si="34"/>
        <v>0.9879641295</v>
      </c>
      <c r="CE876" s="86">
        <f t="shared" si="12"/>
        <v>1</v>
      </c>
      <c r="CF876" s="62"/>
      <c r="CG876" s="86">
        <f t="shared" si="35"/>
        <v>0.9438190042</v>
      </c>
      <c r="CH876" s="86">
        <f t="shared" si="36"/>
        <v>0.01946482849</v>
      </c>
      <c r="CI876" s="86">
        <f t="shared" si="37"/>
        <v>0.03083490482</v>
      </c>
      <c r="CJ876" s="86">
        <f t="shared" si="38"/>
        <v>0.00588126245</v>
      </c>
      <c r="CK876" s="86">
        <f t="shared" si="13"/>
        <v>1</v>
      </c>
      <c r="CL876" s="86">
        <f t="shared" si="39"/>
        <v>0.0582209818</v>
      </c>
      <c r="CM876" s="86">
        <f t="shared" si="40"/>
        <v>0.9144739215</v>
      </c>
      <c r="CN876" s="86">
        <f t="shared" si="41"/>
        <v>0.01341545923</v>
      </c>
      <c r="CO876" s="86">
        <f t="shared" si="42"/>
        <v>0.01388963748</v>
      </c>
      <c r="CP876" s="86">
        <f t="shared" si="14"/>
        <v>1</v>
      </c>
      <c r="CQ876" s="86">
        <f t="shared" si="43"/>
        <v>0.03587858945</v>
      </c>
      <c r="CR876" s="86">
        <f t="shared" si="44"/>
        <v>0.005218784317</v>
      </c>
      <c r="CS876" s="86">
        <f t="shared" si="45"/>
        <v>0.9470983735</v>
      </c>
      <c r="CT876" s="86">
        <f t="shared" si="46"/>
        <v>0.0118042527</v>
      </c>
      <c r="CU876" s="86">
        <f t="shared" si="15"/>
        <v>1</v>
      </c>
      <c r="CV876" s="86">
        <f t="shared" si="47"/>
        <v>0.001122854938</v>
      </c>
      <c r="CW876" s="86">
        <f t="shared" si="48"/>
        <v>0.008976152801</v>
      </c>
      <c r="CX876" s="86">
        <f t="shared" si="49"/>
        <v>0.001936862733</v>
      </c>
      <c r="CY876" s="86">
        <f t="shared" si="50"/>
        <v>0.9879641295</v>
      </c>
      <c r="CZ876" s="86">
        <f t="shared" si="16"/>
        <v>1</v>
      </c>
      <c r="DA876" s="62"/>
      <c r="DB876" s="86">
        <f>(AQ876*Baseline!B$7 + AV876*Baseline!B$11 + BA876*Baseline!B$16 + BF876*Baseline!B$18)</f>
        <v>61807.61886</v>
      </c>
      <c r="DC876" s="86">
        <f>(AR876*Baseline!B$7 + AW876*Baseline!B$11 + BB876*Baseline!B$16 + BG876*Baseline!B$18)</f>
        <v>75815.41804</v>
      </c>
      <c r="DD876" s="86">
        <f>(AS876*Baseline!B$7 + AX876*Baseline!B$11 + BC876*Baseline!B$16 + BH876*Baseline!B$18)</f>
        <v>138150.2734</v>
      </c>
      <c r="DE876" s="86">
        <f>(AT876*Baseline!B$7 + AY876*Baseline!B$11 + BD876*Baseline!B$16 + BI876*Baseline!B$18)</f>
        <v>1260554.39</v>
      </c>
      <c r="DF876" s="86">
        <f t="shared" si="17"/>
        <v>1536327.7</v>
      </c>
      <c r="DG876" s="62"/>
      <c r="DH876" s="86">
        <f t="shared" si="51"/>
        <v>0.04023075211</v>
      </c>
      <c r="DI876" s="86">
        <f t="shared" si="52"/>
        <v>0.0493484678</v>
      </c>
      <c r="DJ876" s="86">
        <f t="shared" si="53"/>
        <v>0.08992239959</v>
      </c>
      <c r="DK876" s="86">
        <f t="shared" si="54"/>
        <v>0.8204983805</v>
      </c>
      <c r="DL876" s="86">
        <f t="shared" si="18"/>
        <v>1</v>
      </c>
      <c r="DM876" s="62"/>
      <c r="DN876" s="86">
        <f>DH876 / (Baseline!B$7/Baseline!B$17)</f>
        <v>4.294368177</v>
      </c>
      <c r="DO876" s="86">
        <f>DI876 / (Baseline!B$11/Baseline!B$17)</f>
        <v>1.191295632</v>
      </c>
      <c r="DP876" s="86">
        <f>DJ876 / (Baseline!B$16/Baseline!B$17)</f>
        <v>1.389572825</v>
      </c>
      <c r="DQ876" s="86">
        <f>DK876 / (Baseline!B$18/Baseline!B$17)</f>
        <v>0.9276458545</v>
      </c>
      <c r="DR876" s="62"/>
      <c r="DS876" s="86">
        <f>DH876 / Baseline!H$117</f>
        <v>1.609516271</v>
      </c>
      <c r="DT876" s="86">
        <f>DI876 / Baseline!H$118</f>
        <v>1.110836588</v>
      </c>
      <c r="DU876" s="86">
        <f>DJ876 / Baseline!H$119</f>
        <v>1.074969625</v>
      </c>
      <c r="DV876" s="86">
        <f>DK876 / Baseline!H$120</f>
        <v>0.9687926988</v>
      </c>
      <c r="DW876" s="87"/>
      <c r="DX876" s="86">
        <f>(AU876*Baseline!B$34)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0.02935672426</v>
      </c>
      <c r="DY876" s="86">
        <f>(AZ876*Baseline!B$34) + (Baseline!D$90*(1-Baseline!D$91)*Baseline!B$35) + (Baseline!D$90*Baseline!D$91*((1-Baseline!D$92)*Baseline!B$40 + Baseline!D$92*Baseline!B$41))</f>
        <v>0.01120136266</v>
      </c>
      <c r="DZ876" s="86">
        <f>(BE876*Baseline!B$34) + (Baseline!F$90*(1-Baseline!F$91)*Baseline!B$35) + (Baseline!F$90*Baseline!F$91*((1-Baseline!F$92)*Baseline!B$40 + Baseline!F$92*Baseline!B$41))</f>
        <v>0.01402234262</v>
      </c>
      <c r="EA876" s="86">
        <f>(BJ876*Baseline!B$34) + (Baseline!H$90*(1-Baseline!H$91)*Baseline!B$35) + (Baseline!H$90*Baseline!H$91*((1-Baseline!H$92)*Baseline!B$40 + Baseline!H$92*Baseline!B$41))</f>
        <v>0.009314872906</v>
      </c>
      <c r="EB876" s="86">
        <f>( DX876*Baseline!B$7 + DY876*Baseline!B$11 + DZ876*Baseline!B$16 + EA876*Baseline!B$18 ) / Baseline!B$17</f>
        <v>0.009885407493</v>
      </c>
    </row>
    <row r="877">
      <c r="A877" s="73" t="s">
        <v>1053</v>
      </c>
      <c r="B877" s="85">
        <f>MIN( MAX( NORMINV( MCrands!B877, (B$5+B$4)/2, (B$5-B$4)/3.29 ), 0 ), 1 )</f>
        <v>0.248491562</v>
      </c>
      <c r="C877" s="85">
        <f>MAX( NORMINV( MCrands!C877, (C$5+C$4)/2, (C$5-C$4)/3.29 ), 0 )</f>
        <v>2.33586997</v>
      </c>
      <c r="D877" s="83"/>
      <c r="E877" s="84">
        <f>Baseline!B$33 * (C877 * Baseline!B$68*Baseline!B$68/Baseline!B$75 + Baseline!B$46 * Baseline!B$54*Baseline!B$54/Baseline!B$76 + Baseline!B$47 * Baseline!B$55*Baseline!B$55/Baseline!B$77 + Baseline!B$56*Baseline!B$56/Baseline!B$78)</f>
        <v>0.00001658750654</v>
      </c>
      <c r="F877" s="84">
        <f>Baseline!B$33 * (C877 * Baseline!B$68*Baseline!B$59/Baseline!B$75 + Baseline!B$46 * Baseline!B$54*Baseline!B$69/Baseline!B$76 + Baseline!B$47 * Baseline!B$55*Baseline!B$57/Baseline!B$77 + Baseline!B$56*Baseline!B$58/Baseline!B$78)</f>
        <v>0.0000002388585185</v>
      </c>
      <c r="G877" s="85">
        <f>Baseline!B$33 * (C877 * Baseline!B$68*Baseline!B$60/Baseline!B$75 + Baseline!B$46 * Baseline!B$54*Baseline!B$61/Baseline!B$76 + Baseline!B$47 * Baseline!B$55*Baseline!B$70/Baseline!B$77 + Baseline!B$56*Baseline!B$62/Baseline!B$78)</f>
        <v>0.0000001999138128</v>
      </c>
      <c r="H877" s="84">
        <f>Baseline!B$33 * (C877 * Baseline!B$68*Baseline!B$63/Baseline!B$75 + Baseline!B$46 * Baseline!B$54*Baseline!B$64/Baseline!B$76 + Baseline!B$47 * Baseline!B$55*Baseline!B$65/Baseline!B$77 + Baseline!B$56*Baseline!B$71/Baseline!B$78)</f>
        <v>0.000000003638477639</v>
      </c>
      <c r="I877" s="84">
        <f>Baseline!B$33 * (C877 * Baseline!B$59*Baseline!B$68/Baseline!B$75 + Baseline!B$46 * Baseline!B$69*Baseline!B$54/Baseline!B$76 + Baseline!B$47 * Baseline!B$57*Baseline!B$55/Baseline!B$77 + Baseline!B$58*Baseline!B$56/Baseline!B$78)</f>
        <v>0.0000002388585185</v>
      </c>
      <c r="J877" s="85">
        <f>Baseline!B$33 * (C877 * Baseline!B$59*Baseline!B$59/Baseline!B$75 + Baseline!B$46 * Baseline!B$69*Baseline!B$69/Baseline!B$76 + Baseline!B$47 * Baseline!B$57*Baseline!B$57/Baseline!B$77 + Baseline!B$58*Baseline!B$58/Baseline!B$78)</f>
        <v>0.000002116574402</v>
      </c>
      <c r="K877" s="84">
        <f>Baseline!B$33 * (C877 * Baseline!B$59*Baseline!B$60/Baseline!B$75 + Baseline!B$46 * Baseline!B$69*Baseline!B$61/Baseline!B$76 + Baseline!B$47 * Baseline!B$57*Baseline!B$70/Baseline!B$77 + Baseline!B$58*Baseline!B$62/Baseline!B$78)</f>
        <v>0.00000001648971086</v>
      </c>
      <c r="L877" s="85">
        <f>Baseline!B$33 * (C877 * Baseline!B$59*Baseline!B$63/Baseline!B$75 + Baseline!B$46 * Baseline!B$69*Baseline!B$64/Baseline!B$76 + Baseline!B$47 * Baseline!B$57*Baseline!B$65/Baseline!B$77 + Baseline!B$58*Baseline!B$71/Baseline!B$78)</f>
        <v>0.00000001707278286</v>
      </c>
      <c r="M877" s="84">
        <f>Baseline!B$33 * (C877 * Baseline!B$60*Baseline!B$68/Baseline!B$75 + Baseline!B$46 * Baseline!B$61*Baseline!B$54/Baseline!B$76 + Baseline!B$47 * Baseline!B$70*Baseline!B$55/Baseline!B$77 + Baseline!B$62*Baseline!B$56/Baseline!B$78)</f>
        <v>0.0000001999138128</v>
      </c>
      <c r="N877" s="85">
        <f>Baseline!B$33 * (C877 * Baseline!B$60*Baseline!B$59/Baseline!B$75 + Baseline!B$46 * Baseline!B$61*Baseline!B$69/Baseline!B$76 + Baseline!B$47 * Baseline!B$70*Baseline!B$57/Baseline!B$77 + Baseline!B$62*Baseline!B$58/Baseline!B$78)</f>
        <v>0.00000001648971086</v>
      </c>
      <c r="O877" s="85">
        <f>Baseline!B$33 * (C877 * Baseline!B$60*Baseline!B$60/Baseline!B$75 + Baseline!B$46 * Baseline!B$61*Baseline!B$61/Baseline!B$76 + Baseline!B$47 * Baseline!B$70*Baseline!B$70/Baseline!B$77 + Baseline!B$62*Baseline!B$62/Baseline!B$78)</f>
        <v>0.000001589267342</v>
      </c>
      <c r="P877" s="84">
        <f>Baseline!B$33 * (C877 * Baseline!B$60*Baseline!B$63/Baseline!B$75 + Baseline!B$46 * Baseline!B$61*Baseline!B$64/Baseline!B$76 + Baseline!B$47 * Baseline!B$70*Baseline!B$65/Baseline!B$77 + Baseline!B$62*Baseline!B$71/Baseline!B$78)</f>
        <v>0.000000001956373649</v>
      </c>
      <c r="Q877" s="84">
        <f>Baseline!B$33 * (C877 * Baseline!B$63*Baseline!B$68/Baseline!B$75 + Baseline!B$46 * Baseline!B$64*Baseline!B$54/Baseline!B$76 + Baseline!B$47 * Baseline!B$65*Baseline!B$55/Baseline!B$77 + Baseline!B$71*Baseline!B$56/Baseline!B$78)</f>
        <v>0.000000003638477639</v>
      </c>
      <c r="R877" s="84">
        <f>Baseline!B$33 * (C877 * Baseline!B$63*Baseline!B$59/Baseline!B$75 + Baseline!B$46 * Baseline!B$64*Baseline!B$69/Baseline!B$76 + Baseline!B$47 * Baseline!B$65*Baseline!B$57/Baseline!B$77 + Baseline!B$71*Baseline!B$58/Baseline!B$78)</f>
        <v>0.00000001707278286</v>
      </c>
      <c r="S877" s="84">
        <f>Baseline!B$33 * (C877 * Baseline!B$63*Baseline!B$60/Baseline!B$75 + Baseline!B$46 * Baseline!B$64*Baseline!B$61/Baseline!B$76 + Baseline!B$47 * Baseline!B$65*Baseline!B$70/Baseline!B$77 + Baseline!B$71*Baseline!B$62/Baseline!B$78)</f>
        <v>0.000000001956373649</v>
      </c>
      <c r="T877" s="84">
        <f>Baseline!B$33 * (C877 * Baseline!B$63*Baseline!B$63/Baseline!B$75 + Baseline!B$46 * Baseline!B$64*Baseline!B$64/Baseline!B$76 + Baseline!B$47 * Baseline!B$65*Baseline!B$65/Baseline!B$77 + Baseline!B$71*Baseline!B$71/Baseline!B$78)</f>
        <v>0.0000000985672154</v>
      </c>
      <c r="U877" s="83"/>
      <c r="V877" s="84">
        <f>E877 * ( Baseline!B$89 * Baseline!B$7 )</f>
        <v>0.1721617303</v>
      </c>
      <c r="W877" s="84">
        <f>F877 * ( Baseline!D$89 * Baseline!B$11 )</f>
        <v>0.004406126517</v>
      </c>
      <c r="X877" s="84">
        <f>G877 * ( Baseline!F$89 * Baseline!B$16 )</f>
        <v>0.00694396029</v>
      </c>
      <c r="Y877" s="84">
        <f>H877 * ( Baseline!H$89 * Baseline!B$18 )</f>
        <v>0.001279556045</v>
      </c>
      <c r="Z877" s="86">
        <f t="shared" si="1"/>
        <v>0.1847913732</v>
      </c>
      <c r="AA877" s="84">
        <f>I877 * ( Baseline!B$89 * Baseline!B$7 )</f>
        <v>0.002479112563</v>
      </c>
      <c r="AB877" s="85">
        <f>J877 * ( Baseline!D$89 * Baseline!B$11 )</f>
        <v>0.03904359223</v>
      </c>
      <c r="AC877" s="85">
        <f>K877 * ( Baseline!F$89 * Baseline!B$16 )</f>
        <v>0.0005727663128</v>
      </c>
      <c r="AD877" s="85">
        <f>L877 * ( Baseline!F$89 * Baseline!B$16 )</f>
        <v>0.0005930191845</v>
      </c>
      <c r="AE877" s="86">
        <f t="shared" si="2"/>
        <v>0.04268849029</v>
      </c>
      <c r="AF877" s="86">
        <f>M877 * ( Baseline!B$89 * Baseline!B$7 )</f>
        <v>0.002074905463</v>
      </c>
      <c r="AG877" s="86">
        <f>N877 * ( Baseline!D$89 * Baseline!B$11 )</f>
        <v>0.0003041790292</v>
      </c>
      <c r="AH877" s="86">
        <f>O877 * ( Baseline!F$89 * Baseline!B$16 )</f>
        <v>0.05520283546</v>
      </c>
      <c r="AI877" s="86">
        <f>P877 * ( Baseline!H$89 * Baseline!B$18 )</f>
        <v>0.0006880047035</v>
      </c>
      <c r="AJ877" s="86">
        <f t="shared" si="3"/>
        <v>0.05826992465</v>
      </c>
      <c r="AK877" s="86">
        <f>Q877 * ( Baseline!B$89 * Baseline!B$7 )</f>
        <v>0.00003776375941</v>
      </c>
      <c r="AL877" s="86">
        <f>R877 * ( Baseline!D$89 * Baseline!B$11 )</f>
        <v>0.0003149347227</v>
      </c>
      <c r="AM877" s="86">
        <f>S877 * ( Baseline!F$89 * Baseline!B$16 )</f>
        <v>0.00006795418856</v>
      </c>
      <c r="AN877" s="86">
        <f>T877 * ( Baseline!H$89 * Baseline!B$18 )</f>
        <v>0.03466347436</v>
      </c>
      <c r="AO877" s="86">
        <f t="shared" si="4"/>
        <v>0.03508412703</v>
      </c>
      <c r="AP877" s="62"/>
      <c r="AQ877" s="86">
        <f>V877 * ( (1-Baseline!B$90-Baseline!B$89) + (1-B877)*Baseline!B$90 )</f>
        <v>0.1304026131</v>
      </c>
      <c r="AR877" s="86">
        <f>W877 * ( (1-Baseline!B$90-Baseline!B$89) + (1-B877)*Baseline!B$90 )</f>
        <v>0.003337387528</v>
      </c>
      <c r="AS877" s="86">
        <f>X877 * ( (1-Baseline!B$90-Baseline!B$89) + (1-B877)*Baseline!B$90 )</f>
        <v>0.00525965071</v>
      </c>
      <c r="AT877" s="86">
        <f>Y877 * ( (1-Baseline!B$90-Baseline!B$89) + (1-B877)*Baseline!B$90 )</f>
        <v>0.0009691901425</v>
      </c>
      <c r="AU877" s="86">
        <f t="shared" si="5"/>
        <v>0.1399688415</v>
      </c>
      <c r="AV877" s="86">
        <f>AA877 * ( (1-Baseline!D$90-Baseline!D$89) + (1-B877)*Baseline!D$90 )</f>
        <v>0.002181802957</v>
      </c>
      <c r="AW877" s="86">
        <f>AB877 * ( (1-Baseline!D$90-Baseline!D$89) + (1-B877)*Baseline!D$90 )</f>
        <v>0.03436125743</v>
      </c>
      <c r="AX877" s="86">
        <f>AC877 * ( (1-Baseline!D$90-Baseline!D$89) + (1-B877)*Baseline!D$90 )</f>
        <v>0.0005040768432</v>
      </c>
      <c r="AY877" s="86">
        <f>AD877 * ( (1-Baseline!D$90-Baseline!D$89) + (1-B877)*Baseline!D$90 )</f>
        <v>0.0005219008727</v>
      </c>
      <c r="AZ877" s="86">
        <f t="shared" si="6"/>
        <v>0.0375690381</v>
      </c>
      <c r="BA877" s="86">
        <f>AF877 * ( (1-Baseline!F$90-Baseline!F$89) + (1-Baseline!B$36)*Baseline!F$90 )</f>
        <v>0.001493168368</v>
      </c>
      <c r="BB877" s="86">
        <f>AG877 * ( (1-Baseline!F$90-Baseline!F$89) + (1-Baseline!B$36)*Baseline!F$90 )</f>
        <v>0.0002188969632</v>
      </c>
      <c r="BC877" s="86">
        <f>AH877 * ( (1-Baseline!F$90-Baseline!F$89) + (1-Baseline!B$36)*Baseline!F$90 )</f>
        <v>0.03972572689</v>
      </c>
      <c r="BD877" s="86">
        <f>AI877 * ( (1-Baseline!F$90-Baseline!F$89) + (1-Baseline!B$36)*Baseline!F$90 )</f>
        <v>0.0004951102008</v>
      </c>
      <c r="BE877" s="86">
        <f t="shared" si="7"/>
        <v>0.04193290242</v>
      </c>
      <c r="BF877" s="86">
        <f>AK877 * ( (1-Baseline!H$90-Baseline!H$89) + (1-Baseline!B$36)*Baseline!H$90 )</f>
        <v>0.00002992098186</v>
      </c>
      <c r="BG877" s="86">
        <f>AL877 * ( (1-Baseline!H$90-Baseline!H$89) + (1-Baseline!B$36)*Baseline!H$90 )</f>
        <v>0.0002495290795</v>
      </c>
      <c r="BH877" s="86">
        <f>AM877 * ( (1-Baseline!H$90-Baseline!H$89) + (1-Baseline!B$36)*Baseline!H$90 )</f>
        <v>0.00005384146268</v>
      </c>
      <c r="BI877" s="86">
        <f>AN877 * ( (1-Baseline!H$90-Baseline!H$89) + (1-Baseline!B$36)*Baseline!H$90 )</f>
        <v>0.02746456401</v>
      </c>
      <c r="BJ877" s="86">
        <f t="shared" si="8"/>
        <v>0.02779785553</v>
      </c>
      <c r="BK877" s="62"/>
      <c r="BL877" s="86">
        <f t="shared" si="19"/>
        <v>0.9316545863</v>
      </c>
      <c r="BM877" s="86">
        <f t="shared" si="20"/>
        <v>0.02384378903</v>
      </c>
      <c r="BN877" s="86">
        <f t="shared" si="21"/>
        <v>0.03757729687</v>
      </c>
      <c r="BO877" s="86">
        <f t="shared" si="22"/>
        <v>0.006924327815</v>
      </c>
      <c r="BP877" s="86">
        <f t="shared" si="9"/>
        <v>1</v>
      </c>
      <c r="BQ877" s="86">
        <f t="shared" si="23"/>
        <v>0.05807449611</v>
      </c>
      <c r="BR877" s="86">
        <f t="shared" si="24"/>
        <v>0.9146163747</v>
      </c>
      <c r="BS877" s="86">
        <f t="shared" si="25"/>
        <v>0.0134173476</v>
      </c>
      <c r="BT877" s="86">
        <f t="shared" si="26"/>
        <v>0.01389178161</v>
      </c>
      <c r="BU877" s="86">
        <f t="shared" si="10"/>
        <v>1</v>
      </c>
      <c r="BV877" s="86">
        <f t="shared" si="27"/>
        <v>0.0356085146</v>
      </c>
      <c r="BW877" s="86">
        <f t="shared" si="28"/>
        <v>0.005220172002</v>
      </c>
      <c r="BX877" s="86">
        <f t="shared" si="29"/>
        <v>0.9473641126</v>
      </c>
      <c r="BY877" s="86">
        <f t="shared" si="30"/>
        <v>0.01180720084</v>
      </c>
      <c r="BZ877" s="86">
        <f t="shared" si="11"/>
        <v>1</v>
      </c>
      <c r="CA877" s="86">
        <f t="shared" si="31"/>
        <v>0.001076377342</v>
      </c>
      <c r="CB877" s="86">
        <f t="shared" si="32"/>
        <v>0.008976558612</v>
      </c>
      <c r="CC877" s="86">
        <f t="shared" si="33"/>
        <v>0.001936892672</v>
      </c>
      <c r="CD877" s="86">
        <f t="shared" si="34"/>
        <v>0.9880101714</v>
      </c>
      <c r="CE877" s="86">
        <f t="shared" si="12"/>
        <v>1</v>
      </c>
      <c r="CF877" s="62"/>
      <c r="CG877" s="86">
        <f t="shared" si="35"/>
        <v>0.9316545863</v>
      </c>
      <c r="CH877" s="86">
        <f t="shared" si="36"/>
        <v>0.02384378903</v>
      </c>
      <c r="CI877" s="86">
        <f t="shared" si="37"/>
        <v>0.03757729687</v>
      </c>
      <c r="CJ877" s="86">
        <f t="shared" si="38"/>
        <v>0.006924327815</v>
      </c>
      <c r="CK877" s="86">
        <f t="shared" si="13"/>
        <v>1</v>
      </c>
      <c r="CL877" s="86">
        <f t="shared" si="39"/>
        <v>0.05807449611</v>
      </c>
      <c r="CM877" s="86">
        <f t="shared" si="40"/>
        <v>0.9146163747</v>
      </c>
      <c r="CN877" s="86">
        <f t="shared" si="41"/>
        <v>0.0134173476</v>
      </c>
      <c r="CO877" s="86">
        <f t="shared" si="42"/>
        <v>0.01389178161</v>
      </c>
      <c r="CP877" s="86">
        <f t="shared" si="14"/>
        <v>1</v>
      </c>
      <c r="CQ877" s="86">
        <f t="shared" si="43"/>
        <v>0.0356085146</v>
      </c>
      <c r="CR877" s="86">
        <f t="shared" si="44"/>
        <v>0.005220172002</v>
      </c>
      <c r="CS877" s="86">
        <f t="shared" si="45"/>
        <v>0.9473641126</v>
      </c>
      <c r="CT877" s="86">
        <f t="shared" si="46"/>
        <v>0.01180720084</v>
      </c>
      <c r="CU877" s="86">
        <f t="shared" si="15"/>
        <v>1</v>
      </c>
      <c r="CV877" s="86">
        <f t="shared" si="47"/>
        <v>0.001076377342</v>
      </c>
      <c r="CW877" s="86">
        <f t="shared" si="48"/>
        <v>0.008976558612</v>
      </c>
      <c r="CX877" s="86">
        <f t="shared" si="49"/>
        <v>0.001936892672</v>
      </c>
      <c r="CY877" s="86">
        <f t="shared" si="50"/>
        <v>0.9880101714</v>
      </c>
      <c r="CZ877" s="86">
        <f t="shared" si="16"/>
        <v>1</v>
      </c>
      <c r="DA877" s="62"/>
      <c r="DB877" s="86">
        <f>(AQ877*Baseline!B$7 + AV877*Baseline!B$11 + BA877*Baseline!B$16 + BF877*Baseline!B$18)</f>
        <v>74296.76553</v>
      </c>
      <c r="DC877" s="86">
        <f>(AR877*Baseline!B$7 + AW877*Baseline!B$11 + BB877*Baseline!B$16 + BG877*Baseline!B$18)</f>
        <v>87467.69159</v>
      </c>
      <c r="DD877" s="86">
        <f>(AS877*Baseline!B$7 + AX877*Baseline!B$11 + BC877*Baseline!B$16 + BH877*Baseline!B$18)</f>
        <v>139186.1281</v>
      </c>
      <c r="DE877" s="86">
        <f>(AT877*Baseline!B$7 + AY877*Baseline!B$11 + BD877*Baseline!B$16 + BI877*Baseline!B$18)</f>
        <v>1260872.812</v>
      </c>
      <c r="DF877" s="86">
        <f t="shared" si="17"/>
        <v>1561823.397</v>
      </c>
      <c r="DG877" s="62"/>
      <c r="DH877" s="86">
        <f t="shared" si="51"/>
        <v>0.04757052921</v>
      </c>
      <c r="DI877" s="86">
        <f t="shared" si="52"/>
        <v>0.05600357361</v>
      </c>
      <c r="DJ877" s="86">
        <f t="shared" si="53"/>
        <v>0.08911771224</v>
      </c>
      <c r="DK877" s="86">
        <f t="shared" si="54"/>
        <v>0.8073081849</v>
      </c>
      <c r="DL877" s="86">
        <f t="shared" si="18"/>
        <v>1</v>
      </c>
      <c r="DM877" s="62"/>
      <c r="DN877" s="86">
        <f>DH877 / (Baseline!B$7/Baseline!B$17)</f>
        <v>5.077841106</v>
      </c>
      <c r="DO877" s="86">
        <f>DI877 / (Baseline!B$11/Baseline!B$17)</f>
        <v>1.351953072</v>
      </c>
      <c r="DP877" s="86">
        <f>DJ877 / (Baseline!B$16/Baseline!B$17)</f>
        <v>1.377137974</v>
      </c>
      <c r="DQ877" s="86">
        <f>DK877 / (Baseline!B$18/Baseline!B$17)</f>
        <v>0.912733174</v>
      </c>
      <c r="DR877" s="62"/>
      <c r="DS877" s="86">
        <f>DH877 / Baseline!H$117</f>
        <v>1.903159568</v>
      </c>
      <c r="DT877" s="86">
        <f>DI877 / Baseline!H$118</f>
        <v>1.260643367</v>
      </c>
      <c r="DU877" s="86">
        <f>DJ877 / Baseline!H$119</f>
        <v>1.065350059</v>
      </c>
      <c r="DV877" s="86">
        <f>DK877 / Baseline!H$120</f>
        <v>0.9532185485</v>
      </c>
      <c r="DW877" s="87"/>
      <c r="DX877" s="86">
        <f>(AU877*Baseline!B$34)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0.03352485747</v>
      </c>
      <c r="DY877" s="86">
        <f>(AZ877*Baseline!B$34) + (Baseline!D$90*(1-Baseline!D$91)*Baseline!B$35) + (Baseline!D$90*Baseline!D$91*((1-Baseline!D$92)*Baseline!B$40 + Baseline!D$92*Baseline!B$41))</f>
        <v>0.01204892371</v>
      </c>
      <c r="DZ877" s="86">
        <f>(BE877*Baseline!B$34) + (Baseline!F$90*(1-Baseline!F$91)*Baseline!B$35) + (Baseline!F$90*Baseline!F$91*((1-Baseline!F$92)*Baseline!B$40 + Baseline!F$92*Baseline!B$41))</f>
        <v>0.01402057536</v>
      </c>
      <c r="EA877" s="86">
        <f>(BJ877*Baseline!B$34) + (Baseline!H$90*(1-Baseline!H$91)*Baseline!B$35) + (Baseline!H$90*Baseline!H$91*((1-Baseline!H$92)*Baseline!B$40 + Baseline!H$92*Baseline!B$41))</f>
        <v>0.009314678329</v>
      </c>
      <c r="EB877" s="86">
        <f>( DX877*Baseline!B$7 + DY877*Baseline!B$11 + DZ877*Baseline!B$16 + EA877*Baseline!B$18 ) / Baseline!B$17</f>
        <v>0.009959278715</v>
      </c>
    </row>
    <row r="878">
      <c r="A878" s="73" t="s">
        <v>1054</v>
      </c>
      <c r="B878" s="85">
        <f>MIN( MAX( NORMINV( MCrands!B878, (B$5+B$4)/2, (B$5-B$4)/3.29 ), 0 ), 1 )</f>
        <v>0.5076522258</v>
      </c>
      <c r="C878" s="85">
        <f>MAX( NORMINV( MCrands!C878, (C$5+C$4)/2, (C$5-C$4)/3.29 ), 0 )</f>
        <v>2.717344482</v>
      </c>
      <c r="D878" s="83"/>
      <c r="E878" s="84">
        <f>Baseline!B$33 * (C878 * Baseline!B$68*Baseline!B$68/Baseline!B$75 + Baseline!B$46 * Baseline!B$54*Baseline!B$54/Baseline!B$76 + Baseline!B$47 * Baseline!B$55*Baseline!B$55/Baseline!B$77 + Baseline!B$56*Baseline!B$56/Baseline!B$78)</f>
        <v>0.00001928835524</v>
      </c>
      <c r="F878" s="84">
        <f>Baseline!B$33 * (C878 * Baseline!B$68*Baseline!B$59/Baseline!B$75 + Baseline!B$46 * Baseline!B$54*Baseline!B$69/Baseline!B$76 + Baseline!B$47 * Baseline!B$55*Baseline!B$57/Baseline!B$77 + Baseline!B$56*Baseline!B$58/Baseline!B$78)</f>
        <v>0.0000002392849683</v>
      </c>
      <c r="G878" s="85">
        <f>Baseline!B$33 * (C878 * Baseline!B$68*Baseline!B$60/Baseline!B$75 + Baseline!B$46 * Baseline!B$54*Baseline!B$61/Baseline!B$76 + Baseline!B$47 * Baseline!B$55*Baseline!B$70/Baseline!B$77 + Baseline!B$56*Baseline!B$62/Baseline!B$78)</f>
        <v>0.0000002009621685</v>
      </c>
      <c r="H878" s="84">
        <f>Baseline!B$33 * (C878 * Baseline!B$68*Baseline!B$63/Baseline!B$75 + Baseline!B$46 * Baseline!B$54*Baseline!B$64/Baseline!B$76 + Baseline!B$47 * Baseline!B$55*Baseline!B$65/Baseline!B$77 + Baseline!B$56*Baseline!B$71/Baseline!B$78)</f>
        <v>0.000000003743313213</v>
      </c>
      <c r="I878" s="84">
        <f>Baseline!B$33 * (C878 * Baseline!B$59*Baseline!B$68/Baseline!B$75 + Baseline!B$46 * Baseline!B$69*Baseline!B$54/Baseline!B$76 + Baseline!B$47 * Baseline!B$57*Baseline!B$55/Baseline!B$77 + Baseline!B$58*Baseline!B$56/Baseline!B$78)</f>
        <v>0.0000002392849683</v>
      </c>
      <c r="J878" s="85">
        <f>Baseline!B$33 * (C878 * Baseline!B$59*Baseline!B$59/Baseline!B$75 + Baseline!B$46 * Baseline!B$69*Baseline!B$69/Baseline!B$76 + Baseline!B$47 * Baseline!B$57*Baseline!B$57/Baseline!B$77 + Baseline!B$58*Baseline!B$58/Baseline!B$78)</f>
        <v>0.000002116574469</v>
      </c>
      <c r="K878" s="84">
        <f>Baseline!B$33 * (C878 * Baseline!B$59*Baseline!B$60/Baseline!B$75 + Baseline!B$46 * Baseline!B$69*Baseline!B$61/Baseline!B$76 + Baseline!B$47 * Baseline!B$57*Baseline!B$70/Baseline!B$77 + Baseline!B$58*Baseline!B$62/Baseline!B$78)</f>
        <v>0.00000001648987639</v>
      </c>
      <c r="L878" s="85">
        <f>Baseline!B$33 * (C878 * Baseline!B$59*Baseline!B$63/Baseline!B$75 + Baseline!B$46 * Baseline!B$69*Baseline!B$64/Baseline!B$76 + Baseline!B$47 * Baseline!B$57*Baseline!B$65/Baseline!B$77 + Baseline!B$58*Baseline!B$71/Baseline!B$78)</f>
        <v>0.00000001707279941</v>
      </c>
      <c r="M878" s="84">
        <f>Baseline!B$33 * (C878 * Baseline!B$60*Baseline!B$68/Baseline!B$75 + Baseline!B$46 * Baseline!B$61*Baseline!B$54/Baseline!B$76 + Baseline!B$47 * Baseline!B$70*Baseline!B$55/Baseline!B$77 + Baseline!B$62*Baseline!B$56/Baseline!B$78)</f>
        <v>0.0000002009621685</v>
      </c>
      <c r="N878" s="85">
        <f>Baseline!B$33 * (C878 * Baseline!B$60*Baseline!B$59/Baseline!B$75 + Baseline!B$46 * Baseline!B$61*Baseline!B$69/Baseline!B$76 + Baseline!B$47 * Baseline!B$70*Baseline!B$57/Baseline!B$77 + Baseline!B$62*Baseline!B$58/Baseline!B$78)</f>
        <v>0.00000001648987639</v>
      </c>
      <c r="O878" s="85">
        <f>Baseline!B$33 * (C878 * Baseline!B$60*Baseline!B$60/Baseline!B$75 + Baseline!B$46 * Baseline!B$61*Baseline!B$61/Baseline!B$76 + Baseline!B$47 * Baseline!B$70*Baseline!B$70/Baseline!B$77 + Baseline!B$62*Baseline!B$62/Baseline!B$78)</f>
        <v>0.000001589267749</v>
      </c>
      <c r="P878" s="84">
        <f>Baseline!B$33 * (C878 * Baseline!B$60*Baseline!B$63/Baseline!B$75 + Baseline!B$46 * Baseline!B$61*Baseline!B$64/Baseline!B$76 + Baseline!B$47 * Baseline!B$70*Baseline!B$65/Baseline!B$77 + Baseline!B$62*Baseline!B$71/Baseline!B$78)</f>
        <v>0.000000001956414341</v>
      </c>
      <c r="Q878" s="84">
        <f>Baseline!B$33 * (C878 * Baseline!B$63*Baseline!B$68/Baseline!B$75 + Baseline!B$46 * Baseline!B$64*Baseline!B$54/Baseline!B$76 + Baseline!B$47 * Baseline!B$65*Baseline!B$55/Baseline!B$77 + Baseline!B$71*Baseline!B$56/Baseline!B$78)</f>
        <v>0.000000003743313213</v>
      </c>
      <c r="R878" s="84">
        <f>Baseline!B$33 * (C878 * Baseline!B$63*Baseline!B$59/Baseline!B$75 + Baseline!B$46 * Baseline!B$64*Baseline!B$69/Baseline!B$76 + Baseline!B$47 * Baseline!B$65*Baseline!B$57/Baseline!B$77 + Baseline!B$71*Baseline!B$58/Baseline!B$78)</f>
        <v>0.00000001707279941</v>
      </c>
      <c r="S878" s="84">
        <f>Baseline!B$33 * (C878 * Baseline!B$63*Baseline!B$60/Baseline!B$75 + Baseline!B$46 * Baseline!B$64*Baseline!B$61/Baseline!B$76 + Baseline!B$47 * Baseline!B$65*Baseline!B$70/Baseline!B$77 + Baseline!B$71*Baseline!B$62/Baseline!B$78)</f>
        <v>0.000000001956414341</v>
      </c>
      <c r="T878" s="84">
        <f>Baseline!B$33 * (C878 * Baseline!B$63*Baseline!B$63/Baseline!B$75 + Baseline!B$46 * Baseline!B$64*Baseline!B$64/Baseline!B$76 + Baseline!B$47 * Baseline!B$65*Baseline!B$65/Baseline!B$77 + Baseline!B$71*Baseline!B$71/Baseline!B$78)</f>
        <v>0.00000009856721947</v>
      </c>
      <c r="U878" s="83"/>
      <c r="V878" s="84">
        <f>E878 * ( Baseline!B$89 * Baseline!B$7 )</f>
        <v>0.200193839</v>
      </c>
      <c r="W878" s="84">
        <f>F878 * ( Baseline!D$89 * Baseline!B$11 )</f>
        <v>0.004413993064</v>
      </c>
      <c r="X878" s="84">
        <f>G878 * ( Baseline!F$89 * Baseline!B$16 )</f>
        <v>0.006980374686</v>
      </c>
      <c r="Y878" s="84">
        <f>H878 * ( Baseline!H$89 * Baseline!B$18 )</f>
        <v>0.001316423935</v>
      </c>
      <c r="Z878" s="86">
        <f t="shared" si="1"/>
        <v>0.2129046307</v>
      </c>
      <c r="AA878" s="84">
        <f>I878 * ( Baseline!B$89 * Baseline!B$7 )</f>
        <v>0.002483538686</v>
      </c>
      <c r="AB878" s="85">
        <f>J878 * ( Baseline!D$89 * Baseline!B$11 )</f>
        <v>0.03904359347</v>
      </c>
      <c r="AC878" s="85">
        <f>K878 * ( Baseline!F$89 * Baseline!B$16 )</f>
        <v>0.0005727720625</v>
      </c>
      <c r="AD878" s="85">
        <f>L878 * ( Baseline!F$89 * Baseline!B$16 )</f>
        <v>0.0005930197595</v>
      </c>
      <c r="AE878" s="86">
        <f t="shared" si="2"/>
        <v>0.04269292398</v>
      </c>
      <c r="AF878" s="86">
        <f>M878 * ( Baseline!B$89 * Baseline!B$7 )</f>
        <v>0.002085786347</v>
      </c>
      <c r="AG878" s="86">
        <f>N878 * ( Baseline!D$89 * Baseline!B$11 )</f>
        <v>0.0003041820827</v>
      </c>
      <c r="AH878" s="86">
        <f>O878 * ( Baseline!F$89 * Baseline!B$16 )</f>
        <v>0.05520284959</v>
      </c>
      <c r="AI878" s="86">
        <f>P878 * ( Baseline!H$89 * Baseline!B$18 )</f>
        <v>0.0006880190141</v>
      </c>
      <c r="AJ878" s="86">
        <f t="shared" si="3"/>
        <v>0.05828083704</v>
      </c>
      <c r="AK878" s="86">
        <f>Q878 * ( Baseline!B$89 * Baseline!B$7 )</f>
        <v>0.00003885184784</v>
      </c>
      <c r="AL878" s="86">
        <f>R878 * ( Baseline!D$89 * Baseline!B$11 )</f>
        <v>0.000314935028</v>
      </c>
      <c r="AM878" s="86">
        <f>S878 * ( Baseline!F$89 * Baseline!B$16 )</f>
        <v>0.00006795560201</v>
      </c>
      <c r="AN878" s="86">
        <f>T878 * ( Baseline!H$89 * Baseline!B$18 )</f>
        <v>0.03466347579</v>
      </c>
      <c r="AO878" s="86">
        <f t="shared" si="4"/>
        <v>0.03508521827</v>
      </c>
      <c r="AP878" s="62"/>
      <c r="AQ878" s="86">
        <f>V878 * ( (1-Baseline!B$90-Baseline!B$89) + (1-B878)*Baseline!B$90 )</f>
        <v>0.1054600162</v>
      </c>
      <c r="AR878" s="86">
        <f>W878 * ( (1-Baseline!B$90-Baseline!B$89) + (1-B878)*Baseline!B$90 )</f>
        <v>0.002325245283</v>
      </c>
      <c r="AS878" s="86">
        <f>X878 * ( (1-Baseline!B$90-Baseline!B$89) + (1-B878)*Baseline!B$90 )</f>
        <v>0.003677188223</v>
      </c>
      <c r="AT878" s="86">
        <f>Y878 * ( (1-Baseline!B$90-Baseline!B$89) + (1-B878)*Baseline!B$90 )</f>
        <v>0.0006934783318</v>
      </c>
      <c r="AU878" s="86">
        <f t="shared" si="5"/>
        <v>0.112155928</v>
      </c>
      <c r="AV878" s="86">
        <f>AA878 * ( (1-Baseline!D$90-Baseline!D$89) + (1-B878)*Baseline!D$90 )</f>
        <v>0.001897349554</v>
      </c>
      <c r="AW878" s="86">
        <f>AB878 * ( (1-Baseline!D$90-Baseline!D$89) + (1-B878)*Baseline!D$90 )</f>
        <v>0.02982814203</v>
      </c>
      <c r="AX878" s="86">
        <f>AC878 * ( (1-Baseline!D$90-Baseline!D$89) + (1-B878)*Baseline!D$90 )</f>
        <v>0.0004375807887</v>
      </c>
      <c r="AY878" s="86">
        <f>AD878 * ( (1-Baseline!D$90-Baseline!D$89) + (1-B878)*Baseline!D$90 )</f>
        <v>0.000453049426</v>
      </c>
      <c r="AZ878" s="86">
        <f t="shared" si="6"/>
        <v>0.03261612179</v>
      </c>
      <c r="BA878" s="86">
        <f>AF878 * ( (1-Baseline!F$90-Baseline!F$89) + (1-Baseline!B$36)*Baseline!F$90 )</f>
        <v>0.0015009986</v>
      </c>
      <c r="BB878" s="86">
        <f>AG878 * ( (1-Baseline!F$90-Baseline!F$89) + (1-Baseline!B$36)*Baseline!F$90 )</f>
        <v>0.0002188991605</v>
      </c>
      <c r="BC878" s="86">
        <f>AH878 * ( (1-Baseline!F$90-Baseline!F$89) + (1-Baseline!B$36)*Baseline!F$90 )</f>
        <v>0.03972573706</v>
      </c>
      <c r="BD878" s="86">
        <f>AI878 * ( (1-Baseline!F$90-Baseline!F$89) + (1-Baseline!B$36)*Baseline!F$90 )</f>
        <v>0.0004951204991</v>
      </c>
      <c r="BE878" s="86">
        <f t="shared" si="7"/>
        <v>0.04194075532</v>
      </c>
      <c r="BF878" s="86">
        <f>AK878 * ( (1-Baseline!H$90-Baseline!H$89) + (1-Baseline!B$36)*Baseline!H$90 )</f>
        <v>0.00003078309608</v>
      </c>
      <c r="BG878" s="86">
        <f>AL878 * ( (1-Baseline!H$90-Baseline!H$89) + (1-Baseline!B$36)*Baseline!H$90 )</f>
        <v>0.0002495293214</v>
      </c>
      <c r="BH878" s="86">
        <f>AM878 * ( (1-Baseline!H$90-Baseline!H$89) + (1-Baseline!B$36)*Baseline!H$90 )</f>
        <v>0.00005384258259</v>
      </c>
      <c r="BI878" s="86">
        <f>AN878 * ( (1-Baseline!H$90-Baseline!H$89) + (1-Baseline!B$36)*Baseline!H$90 )</f>
        <v>0.02746456514</v>
      </c>
      <c r="BJ878" s="86">
        <f t="shared" si="8"/>
        <v>0.02779872014</v>
      </c>
      <c r="BK878" s="62"/>
      <c r="BL878" s="86">
        <f t="shared" si="19"/>
        <v>0.9402981906</v>
      </c>
      <c r="BM878" s="86">
        <f t="shared" si="20"/>
        <v>0.02073225486</v>
      </c>
      <c r="BN878" s="86">
        <f t="shared" si="21"/>
        <v>0.03278639202</v>
      </c>
      <c r="BO878" s="86">
        <f t="shared" si="22"/>
        <v>0.006183162531</v>
      </c>
      <c r="BP878" s="86">
        <f t="shared" si="9"/>
        <v>1</v>
      </c>
      <c r="BQ878" s="86">
        <f t="shared" si="23"/>
        <v>0.05817213848</v>
      </c>
      <c r="BR878" s="86">
        <f t="shared" si="24"/>
        <v>0.9145214202</v>
      </c>
      <c r="BS878" s="86">
        <f t="shared" si="25"/>
        <v>0.01341608888</v>
      </c>
      <c r="BT878" s="86">
        <f t="shared" si="26"/>
        <v>0.01389035241</v>
      </c>
      <c r="BU878" s="86">
        <f t="shared" si="10"/>
        <v>1</v>
      </c>
      <c r="BV878" s="86">
        <f t="shared" si="27"/>
        <v>0.03578854479</v>
      </c>
      <c r="BW878" s="86">
        <f t="shared" si="28"/>
        <v>0.00521924698</v>
      </c>
      <c r="BX878" s="86">
        <f t="shared" si="29"/>
        <v>0.9471869726</v>
      </c>
      <c r="BY878" s="86">
        <f t="shared" si="30"/>
        <v>0.01180523563</v>
      </c>
      <c r="BZ878" s="86">
        <f t="shared" si="11"/>
        <v>1</v>
      </c>
      <c r="CA878" s="86">
        <f t="shared" si="31"/>
        <v>0.001107356595</v>
      </c>
      <c r="CB878" s="86">
        <f t="shared" si="32"/>
        <v>0.008976288122</v>
      </c>
      <c r="CC878" s="86">
        <f t="shared" si="33"/>
        <v>0.001936872716</v>
      </c>
      <c r="CD878" s="86">
        <f t="shared" si="34"/>
        <v>0.9879794826</v>
      </c>
      <c r="CE878" s="86">
        <f t="shared" si="12"/>
        <v>1</v>
      </c>
      <c r="CF878" s="62"/>
      <c r="CG878" s="86">
        <f t="shared" si="35"/>
        <v>0.9402981906</v>
      </c>
      <c r="CH878" s="86">
        <f t="shared" si="36"/>
        <v>0.02073225486</v>
      </c>
      <c r="CI878" s="86">
        <f t="shared" si="37"/>
        <v>0.03278639202</v>
      </c>
      <c r="CJ878" s="86">
        <f t="shared" si="38"/>
        <v>0.006183162531</v>
      </c>
      <c r="CK878" s="86">
        <f t="shared" si="13"/>
        <v>1</v>
      </c>
      <c r="CL878" s="86">
        <f t="shared" si="39"/>
        <v>0.05817213848</v>
      </c>
      <c r="CM878" s="86">
        <f t="shared" si="40"/>
        <v>0.9145214202</v>
      </c>
      <c r="CN878" s="86">
        <f t="shared" si="41"/>
        <v>0.01341608888</v>
      </c>
      <c r="CO878" s="86">
        <f t="shared" si="42"/>
        <v>0.01389035241</v>
      </c>
      <c r="CP878" s="86">
        <f t="shared" si="14"/>
        <v>1</v>
      </c>
      <c r="CQ878" s="86">
        <f t="shared" si="43"/>
        <v>0.03578854479</v>
      </c>
      <c r="CR878" s="86">
        <f t="shared" si="44"/>
        <v>0.00521924698</v>
      </c>
      <c r="CS878" s="86">
        <f t="shared" si="45"/>
        <v>0.9471869726</v>
      </c>
      <c r="CT878" s="86">
        <f t="shared" si="46"/>
        <v>0.01180523563</v>
      </c>
      <c r="CU878" s="86">
        <f t="shared" si="15"/>
        <v>1</v>
      </c>
      <c r="CV878" s="86">
        <f t="shared" si="47"/>
        <v>0.001107356595</v>
      </c>
      <c r="CW878" s="86">
        <f t="shared" si="48"/>
        <v>0.008976288122</v>
      </c>
      <c r="CX878" s="86">
        <f t="shared" si="49"/>
        <v>0.001936872716</v>
      </c>
      <c r="CY878" s="86">
        <f t="shared" si="50"/>
        <v>0.9879794826</v>
      </c>
      <c r="CZ878" s="86">
        <f t="shared" si="16"/>
        <v>1</v>
      </c>
      <c r="DA878" s="62"/>
      <c r="DB878" s="86">
        <f>(AQ878*Baseline!B$7 + AV878*Baseline!B$11 + BA878*Baseline!B$16 + BF878*Baseline!B$18)</f>
        <v>61655.29001</v>
      </c>
      <c r="DC878" s="86">
        <f>(AR878*Baseline!B$7 + AW878*Baseline!B$11 + BB878*Baseline!B$16 + BG878*Baseline!B$18)</f>
        <v>77255.31028</v>
      </c>
      <c r="DD878" s="86">
        <f>(AS878*Baseline!B$7 + AX878*Baseline!B$11 + BC878*Baseline!B$16 + BH878*Baseline!B$18)</f>
        <v>138276.1147</v>
      </c>
      <c r="DE878" s="86">
        <f>(AT878*Baseline!B$7 + AY878*Baseline!B$11 + BD878*Baseline!B$16 + BI878*Baseline!B$18)</f>
        <v>1260591.523</v>
      </c>
      <c r="DF878" s="86">
        <f t="shared" si="17"/>
        <v>1537778.238</v>
      </c>
      <c r="DG878" s="62"/>
      <c r="DH878" s="86">
        <f t="shared" si="51"/>
        <v>0.04009374597</v>
      </c>
      <c r="DI878" s="86">
        <f t="shared" si="52"/>
        <v>0.05023826478</v>
      </c>
      <c r="DJ878" s="86">
        <f t="shared" si="53"/>
        <v>0.0899194119</v>
      </c>
      <c r="DK878" s="86">
        <f t="shared" si="54"/>
        <v>0.8197485774</v>
      </c>
      <c r="DL878" s="86">
        <f t="shared" si="18"/>
        <v>1</v>
      </c>
      <c r="DM878" s="62"/>
      <c r="DN878" s="86">
        <f>DH878 / (Baseline!B$7/Baseline!B$17)</f>
        <v>4.279743673</v>
      </c>
      <c r="DO878" s="86">
        <f>DI878 / (Baseline!B$11/Baseline!B$17)</f>
        <v>1.212775757</v>
      </c>
      <c r="DP878" s="86">
        <f>DJ878 / (Baseline!B$16/Baseline!B$17)</f>
        <v>1.389526656</v>
      </c>
      <c r="DQ878" s="86">
        <f>DK878 / (Baseline!B$18/Baseline!B$17)</f>
        <v>0.9267981359</v>
      </c>
      <c r="DR878" s="62"/>
      <c r="DS878" s="86">
        <f>DH878 / Baseline!H$117</f>
        <v>1.604035051</v>
      </c>
      <c r="DT878" s="86">
        <f>DI878 / Baseline!H$118</f>
        <v>1.130865965</v>
      </c>
      <c r="DU878" s="86">
        <f>DJ878 / Baseline!H$119</f>
        <v>1.074933909</v>
      </c>
      <c r="DV878" s="86">
        <f>DK878 / Baseline!H$120</f>
        <v>0.9679073786</v>
      </c>
      <c r="DW878" s="87"/>
      <c r="DX878" s="86">
        <f>(AU878*Baseline!B$34)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0.02935292045</v>
      </c>
      <c r="DY878" s="86">
        <f>(AZ878*Baseline!B$34) + (Baseline!D$90*(1-Baseline!D$91)*Baseline!B$35) + (Baseline!D$90*Baseline!D$91*((1-Baseline!D$92)*Baseline!B$40 + Baseline!D$92*Baseline!B$41))</f>
        <v>0.01130598627</v>
      </c>
      <c r="DZ878" s="86">
        <f>(BE878*Baseline!B$34) + (Baseline!F$90*(1-Baseline!F$91)*Baseline!B$35) + (Baseline!F$90*Baseline!F$91*((1-Baseline!F$92)*Baseline!B$40 + Baseline!F$92*Baseline!B$41))</f>
        <v>0.0140217533</v>
      </c>
      <c r="EA878" s="86">
        <f>(BJ878*Baseline!B$34) + (Baseline!H$90*(1-Baseline!H$91)*Baseline!B$35) + (Baseline!H$90*Baseline!H$91*((1-Baseline!H$92)*Baseline!B$40 + Baseline!H$92*Baseline!B$41))</f>
        <v>0.009314808021</v>
      </c>
      <c r="EB878" s="86">
        <f>( DX878*Baseline!B$7 + DY878*Baseline!B$11 + DZ878*Baseline!B$16 + EA878*Baseline!B$18 ) / Baseline!B$17</f>
        <v>0.009889610279</v>
      </c>
    </row>
    <row r="879">
      <c r="A879" s="73" t="s">
        <v>1055</v>
      </c>
      <c r="B879" s="85">
        <f>MIN( MAX( NORMINV( MCrands!B879, (B$5+B$4)/2, (B$5-B$4)/3.29 ), 0 ), 1 )</f>
        <v>0.5609829551</v>
      </c>
      <c r="C879" s="85">
        <f>MAX( NORMINV( MCrands!C879, (C$5+C$4)/2, (C$5-C$4)/3.29 ), 0 )</f>
        <v>2.247755753</v>
      </c>
      <c r="D879" s="83"/>
      <c r="E879" s="84">
        <f>Baseline!B$33 * (C879 * Baseline!B$68*Baseline!B$68/Baseline!B$75 + Baseline!B$46 * Baseline!B$54*Baseline!B$54/Baseline!B$76 + Baseline!B$47 * Baseline!B$55*Baseline!B$55/Baseline!B$77 + Baseline!B$56*Baseline!B$56/Baseline!B$78)</f>
        <v>0.00001596365577</v>
      </c>
      <c r="F879" s="84">
        <f>Baseline!B$33 * (C879 * Baseline!B$68*Baseline!B$59/Baseline!B$75 + Baseline!B$46 * Baseline!B$54*Baseline!B$69/Baseline!B$76 + Baseline!B$47 * Baseline!B$55*Baseline!B$57/Baseline!B$77 + Baseline!B$56*Baseline!B$58/Baseline!B$78)</f>
        <v>0.0000002387600157</v>
      </c>
      <c r="G879" s="85">
        <f>Baseline!B$33 * (C879 * Baseline!B$68*Baseline!B$60/Baseline!B$75 + Baseline!B$46 * Baseline!B$54*Baseline!B$61/Baseline!B$76 + Baseline!B$47 * Baseline!B$55*Baseline!B$70/Baseline!B$77 + Baseline!B$56*Baseline!B$62/Baseline!B$78)</f>
        <v>0.0000001996716602</v>
      </c>
      <c r="H879" s="84">
        <f>Baseline!B$33 * (C879 * Baseline!B$68*Baseline!B$63/Baseline!B$75 + Baseline!B$46 * Baseline!B$54*Baseline!B$64/Baseline!B$76 + Baseline!B$47 * Baseline!B$55*Baseline!B$65/Baseline!B$77 + Baseline!B$56*Baseline!B$71/Baseline!B$78)</f>
        <v>0.000000003614262379</v>
      </c>
      <c r="I879" s="84">
        <f>Baseline!B$33 * (C879 * Baseline!B$59*Baseline!B$68/Baseline!B$75 + Baseline!B$46 * Baseline!B$69*Baseline!B$54/Baseline!B$76 + Baseline!B$47 * Baseline!B$57*Baseline!B$55/Baseline!B$77 + Baseline!B$58*Baseline!B$56/Baseline!B$78)</f>
        <v>0.0000002387600157</v>
      </c>
      <c r="J879" s="85">
        <f>Baseline!B$33 * (C879 * Baseline!B$59*Baseline!B$59/Baseline!B$75 + Baseline!B$46 * Baseline!B$69*Baseline!B$69/Baseline!B$76 + Baseline!B$47 * Baseline!B$57*Baseline!B$57/Baseline!B$77 + Baseline!B$58*Baseline!B$58/Baseline!B$78)</f>
        <v>0.000002116574386</v>
      </c>
      <c r="K879" s="84">
        <f>Baseline!B$33 * (C879 * Baseline!B$59*Baseline!B$60/Baseline!B$75 + Baseline!B$46 * Baseline!B$69*Baseline!B$61/Baseline!B$76 + Baseline!B$47 * Baseline!B$57*Baseline!B$70/Baseline!B$77 + Baseline!B$58*Baseline!B$62/Baseline!B$78)</f>
        <v>0.00000001648967263</v>
      </c>
      <c r="L879" s="85">
        <f>Baseline!B$33 * (C879 * Baseline!B$59*Baseline!B$63/Baseline!B$75 + Baseline!B$46 * Baseline!B$69*Baseline!B$64/Baseline!B$76 + Baseline!B$47 * Baseline!B$57*Baseline!B$65/Baseline!B$77 + Baseline!B$58*Baseline!B$71/Baseline!B$78)</f>
        <v>0.00000001707277904</v>
      </c>
      <c r="M879" s="84">
        <f>Baseline!B$33 * (C879 * Baseline!B$60*Baseline!B$68/Baseline!B$75 + Baseline!B$46 * Baseline!B$61*Baseline!B$54/Baseline!B$76 + Baseline!B$47 * Baseline!B$70*Baseline!B$55/Baseline!B$77 + Baseline!B$62*Baseline!B$56/Baseline!B$78)</f>
        <v>0.0000001996716602</v>
      </c>
      <c r="N879" s="85">
        <f>Baseline!B$33 * (C879 * Baseline!B$60*Baseline!B$59/Baseline!B$75 + Baseline!B$46 * Baseline!B$61*Baseline!B$69/Baseline!B$76 + Baseline!B$47 * Baseline!B$70*Baseline!B$57/Baseline!B$77 + Baseline!B$62*Baseline!B$58/Baseline!B$78)</f>
        <v>0.00000001648967263</v>
      </c>
      <c r="O879" s="85">
        <f>Baseline!B$33 * (C879 * Baseline!B$60*Baseline!B$60/Baseline!B$75 + Baseline!B$46 * Baseline!B$61*Baseline!B$61/Baseline!B$76 + Baseline!B$47 * Baseline!B$70*Baseline!B$70/Baseline!B$77 + Baseline!B$62*Baseline!B$62/Baseline!B$78)</f>
        <v>0.000001589267248</v>
      </c>
      <c r="P879" s="84">
        <f>Baseline!B$33 * (C879 * Baseline!B$60*Baseline!B$63/Baseline!B$75 + Baseline!B$46 * Baseline!B$61*Baseline!B$64/Baseline!B$76 + Baseline!B$47 * Baseline!B$70*Baseline!B$65/Baseline!B$77 + Baseline!B$62*Baseline!B$71/Baseline!B$78)</f>
        <v>0.000000001956364249</v>
      </c>
      <c r="Q879" s="84">
        <f>Baseline!B$33 * (C879 * Baseline!B$63*Baseline!B$68/Baseline!B$75 + Baseline!B$46 * Baseline!B$64*Baseline!B$54/Baseline!B$76 + Baseline!B$47 * Baseline!B$65*Baseline!B$55/Baseline!B$77 + Baseline!B$71*Baseline!B$56/Baseline!B$78)</f>
        <v>0.000000003614262379</v>
      </c>
      <c r="R879" s="84">
        <f>Baseline!B$33 * (C879 * Baseline!B$63*Baseline!B$59/Baseline!B$75 + Baseline!B$46 * Baseline!B$64*Baseline!B$69/Baseline!B$76 + Baseline!B$47 * Baseline!B$65*Baseline!B$57/Baseline!B$77 + Baseline!B$71*Baseline!B$58/Baseline!B$78)</f>
        <v>0.00000001707277904</v>
      </c>
      <c r="S879" s="84">
        <f>Baseline!B$33 * (C879 * Baseline!B$63*Baseline!B$60/Baseline!B$75 + Baseline!B$46 * Baseline!B$64*Baseline!B$61/Baseline!B$76 + Baseline!B$47 * Baseline!B$65*Baseline!B$70/Baseline!B$77 + Baseline!B$71*Baseline!B$62/Baseline!B$78)</f>
        <v>0.000000001956364249</v>
      </c>
      <c r="T879" s="84">
        <f>Baseline!B$33 * (C879 * Baseline!B$63*Baseline!B$63/Baseline!B$75 + Baseline!B$46 * Baseline!B$64*Baseline!B$64/Baseline!B$76 + Baseline!B$47 * Baseline!B$65*Baseline!B$65/Baseline!B$77 + Baseline!B$71*Baseline!B$71/Baseline!B$78)</f>
        <v>0.00000009856721446</v>
      </c>
      <c r="U879" s="83"/>
      <c r="V879" s="84">
        <f>E879 * ( Baseline!B$89 * Baseline!B$7 )</f>
        <v>0.1656867832</v>
      </c>
      <c r="W879" s="84">
        <f>F879 * ( Baseline!D$89 * Baseline!B$11 )</f>
        <v>0.004404309476</v>
      </c>
      <c r="X879" s="84">
        <f>G879 * ( Baseline!F$89 * Baseline!B$16 )</f>
        <v>0.006935549175</v>
      </c>
      <c r="Y879" s="84">
        <f>H879 * ( Baseline!H$89 * Baseline!B$18 )</f>
        <v>0.001271040181</v>
      </c>
      <c r="Z879" s="86">
        <f t="shared" si="1"/>
        <v>0.178297682</v>
      </c>
      <c r="AA879" s="84">
        <f>I879 * ( Baseline!B$89 * Baseline!B$7 )</f>
        <v>0.002478090203</v>
      </c>
      <c r="AB879" s="85">
        <f>J879 * ( Baseline!D$89 * Baseline!B$11 )</f>
        <v>0.03904359194</v>
      </c>
      <c r="AC879" s="85">
        <f>K879 * ( Baseline!F$89 * Baseline!B$16 )</f>
        <v>0.0005727649847</v>
      </c>
      <c r="AD879" s="85">
        <f>L879 * ( Baseline!F$89 * Baseline!B$16 )</f>
        <v>0.0005930190517</v>
      </c>
      <c r="AE879" s="86">
        <f t="shared" si="2"/>
        <v>0.04268746618</v>
      </c>
      <c r="AF879" s="86">
        <f>M879 * ( Baseline!B$89 * Baseline!B$7 )</f>
        <v>0.002072392161</v>
      </c>
      <c r="AG879" s="86">
        <f>N879 * ( Baseline!D$89 * Baseline!B$11 )</f>
        <v>0.0003041783239</v>
      </c>
      <c r="AH879" s="86">
        <f>O879 * ( Baseline!F$89 * Baseline!B$16 )</f>
        <v>0.05520283219</v>
      </c>
      <c r="AI879" s="86">
        <f>P879 * ( Baseline!H$89 * Baseline!B$18 )</f>
        <v>0.000688001398</v>
      </c>
      <c r="AJ879" s="86">
        <f t="shared" si="3"/>
        <v>0.05826740408</v>
      </c>
      <c r="AK879" s="86">
        <f>Q879 * ( Baseline!B$89 * Baseline!B$7 )</f>
        <v>0.00003751242923</v>
      </c>
      <c r="AL879" s="86">
        <f>R879 * ( Baseline!D$89 * Baseline!B$11 )</f>
        <v>0.0003149346521</v>
      </c>
      <c r="AM879" s="86">
        <f>S879 * ( Baseline!F$89 * Baseline!B$16 )</f>
        <v>0.00006795386208</v>
      </c>
      <c r="AN879" s="86">
        <f>T879 * ( Baseline!H$89 * Baseline!B$18 )</f>
        <v>0.03466347403</v>
      </c>
      <c r="AO879" s="86">
        <f t="shared" si="4"/>
        <v>0.03508387497</v>
      </c>
      <c r="AP879" s="62"/>
      <c r="AQ879" s="86">
        <f>V879 * ( (1-Baseline!B$90-Baseline!B$89) + (1-B879)*Baseline!B$90 )</f>
        <v>0.07941784551</v>
      </c>
      <c r="AR879" s="86">
        <f>W879 * ( (1-Baseline!B$90-Baseline!B$89) + (1-B879)*Baseline!B$90 )</f>
        <v>0.002111096388</v>
      </c>
      <c r="AS879" s="86">
        <f>X879 * ( (1-Baseline!B$90-Baseline!B$89) + (1-B879)*Baseline!B$90 )</f>
        <v>0.003324383287</v>
      </c>
      <c r="AT879" s="86">
        <f>Y879 * ( (1-Baseline!B$90-Baseline!B$89) + (1-B879)*Baseline!B$90 )</f>
        <v>0.0006092415507</v>
      </c>
      <c r="AU879" s="86">
        <f t="shared" si="5"/>
        <v>0.08546256673</v>
      </c>
      <c r="AV879" s="86">
        <f>AA879 * ( (1-Baseline!D$90-Baseline!D$89) + (1-B879)*Baseline!D$90 )</f>
        <v>0.001833980131</v>
      </c>
      <c r="AW879" s="86">
        <f>AB879 * ( (1-Baseline!D$90-Baseline!D$89) + (1-B879)*Baseline!D$90 )</f>
        <v>0.02889530485</v>
      </c>
      <c r="AX879" s="86">
        <f>AC879 * ( (1-Baseline!D$90-Baseline!D$89) + (1-B879)*Baseline!D$90 )</f>
        <v>0.0004238907851</v>
      </c>
      <c r="AY879" s="86">
        <f>AD879 * ( (1-Baseline!D$90-Baseline!D$89) + (1-B879)*Baseline!D$90 )</f>
        <v>0.0004388803752</v>
      </c>
      <c r="AZ879" s="86">
        <f t="shared" si="6"/>
        <v>0.03159205614</v>
      </c>
      <c r="BA879" s="86">
        <f>AF879 * ( (1-Baseline!F$90-Baseline!F$89) + (1-Baseline!B$36)*Baseline!F$90 )</f>
        <v>0.001491359715</v>
      </c>
      <c r="BB879" s="86">
        <f>AG879 * ( (1-Baseline!F$90-Baseline!F$89) + (1-Baseline!B$36)*Baseline!F$90 )</f>
        <v>0.0002188964556</v>
      </c>
      <c r="BC879" s="86">
        <f>AH879 * ( (1-Baseline!F$90-Baseline!F$89) + (1-Baseline!B$36)*Baseline!F$90 )</f>
        <v>0.03972572454</v>
      </c>
      <c r="BD879" s="86">
        <f>AI879 * ( (1-Baseline!F$90-Baseline!F$89) + (1-Baseline!B$36)*Baseline!F$90 )</f>
        <v>0.000495107822</v>
      </c>
      <c r="BE879" s="86">
        <f t="shared" si="7"/>
        <v>0.04193108853</v>
      </c>
      <c r="BF879" s="86">
        <f>AK879 * ( (1-Baseline!H$90-Baseline!H$89) + (1-Baseline!B$36)*Baseline!H$90 )</f>
        <v>0.00002972184793</v>
      </c>
      <c r="BG879" s="86">
        <f>AL879 * ( (1-Baseline!H$90-Baseline!H$89) + (1-Baseline!B$36)*Baseline!H$90 )</f>
        <v>0.0002495290236</v>
      </c>
      <c r="BH879" s="86">
        <f>AM879 * ( (1-Baseline!H$90-Baseline!H$89) + (1-Baseline!B$36)*Baseline!H$90 )</f>
        <v>0.000053841204</v>
      </c>
      <c r="BI879" s="86">
        <f>AN879 * ( (1-Baseline!H$90-Baseline!H$89) + (1-Baseline!B$36)*Baseline!H$90 )</f>
        <v>0.02746456374</v>
      </c>
      <c r="BJ879" s="86">
        <f t="shared" si="8"/>
        <v>0.02779765582</v>
      </c>
      <c r="BK879" s="62"/>
      <c r="BL879" s="86">
        <f t="shared" si="19"/>
        <v>0.9292705396</v>
      </c>
      <c r="BM879" s="86">
        <f t="shared" si="20"/>
        <v>0.02470200076</v>
      </c>
      <c r="BN879" s="86">
        <f t="shared" si="21"/>
        <v>0.03889870635</v>
      </c>
      <c r="BO879" s="86">
        <f t="shared" si="22"/>
        <v>0.007128753254</v>
      </c>
      <c r="BP879" s="86">
        <f t="shared" si="9"/>
        <v>1</v>
      </c>
      <c r="BQ879" s="86">
        <f t="shared" si="23"/>
        <v>0.05805193948</v>
      </c>
      <c r="BR879" s="86">
        <f t="shared" si="24"/>
        <v>0.9146383104</v>
      </c>
      <c r="BS879" s="86">
        <f t="shared" si="25"/>
        <v>0.01341763838</v>
      </c>
      <c r="BT879" s="86">
        <f t="shared" si="26"/>
        <v>0.01389211178</v>
      </c>
      <c r="BU879" s="86">
        <f t="shared" si="10"/>
        <v>1</v>
      </c>
      <c r="BV879" s="86">
        <f t="shared" si="27"/>
        <v>0.03556692105</v>
      </c>
      <c r="BW879" s="86">
        <f t="shared" si="28"/>
        <v>0.005220385716</v>
      </c>
      <c r="BX879" s="86">
        <f t="shared" si="29"/>
        <v>0.9474050384</v>
      </c>
      <c r="BY879" s="86">
        <f t="shared" si="30"/>
        <v>0.01180765488</v>
      </c>
      <c r="BZ879" s="86">
        <f t="shared" si="11"/>
        <v>1</v>
      </c>
      <c r="CA879" s="86">
        <f t="shared" si="31"/>
        <v>0.00106922138</v>
      </c>
      <c r="CB879" s="86">
        <f t="shared" si="32"/>
        <v>0.008976621094</v>
      </c>
      <c r="CC879" s="86">
        <f t="shared" si="33"/>
        <v>0.001936897282</v>
      </c>
      <c r="CD879" s="86">
        <f t="shared" si="34"/>
        <v>0.9880172602</v>
      </c>
      <c r="CE879" s="86">
        <f t="shared" si="12"/>
        <v>1</v>
      </c>
      <c r="CF879" s="62"/>
      <c r="CG879" s="86">
        <f t="shared" si="35"/>
        <v>0.9292705396</v>
      </c>
      <c r="CH879" s="86">
        <f t="shared" si="36"/>
        <v>0.02470200076</v>
      </c>
      <c r="CI879" s="86">
        <f t="shared" si="37"/>
        <v>0.03889870635</v>
      </c>
      <c r="CJ879" s="86">
        <f t="shared" si="38"/>
        <v>0.007128753254</v>
      </c>
      <c r="CK879" s="86">
        <f t="shared" si="13"/>
        <v>1</v>
      </c>
      <c r="CL879" s="86">
        <f t="shared" si="39"/>
        <v>0.05805193948</v>
      </c>
      <c r="CM879" s="86">
        <f t="shared" si="40"/>
        <v>0.9146383104</v>
      </c>
      <c r="CN879" s="86">
        <f t="shared" si="41"/>
        <v>0.01341763838</v>
      </c>
      <c r="CO879" s="86">
        <f t="shared" si="42"/>
        <v>0.01389211178</v>
      </c>
      <c r="CP879" s="86">
        <f t="shared" si="14"/>
        <v>1</v>
      </c>
      <c r="CQ879" s="86">
        <f t="shared" si="43"/>
        <v>0.03556692105</v>
      </c>
      <c r="CR879" s="86">
        <f t="shared" si="44"/>
        <v>0.005220385716</v>
      </c>
      <c r="CS879" s="86">
        <f t="shared" si="45"/>
        <v>0.9474050384</v>
      </c>
      <c r="CT879" s="86">
        <f t="shared" si="46"/>
        <v>0.01180765488</v>
      </c>
      <c r="CU879" s="86">
        <f t="shared" si="15"/>
        <v>1</v>
      </c>
      <c r="CV879" s="86">
        <f t="shared" si="47"/>
        <v>0.00106922138</v>
      </c>
      <c r="CW879" s="86">
        <f t="shared" si="48"/>
        <v>0.008976621094</v>
      </c>
      <c r="CX879" s="86">
        <f t="shared" si="49"/>
        <v>0.001936897282</v>
      </c>
      <c r="CY879" s="86">
        <f t="shared" si="50"/>
        <v>0.9880172602</v>
      </c>
      <c r="CZ879" s="86">
        <f t="shared" si="16"/>
        <v>1</v>
      </c>
      <c r="DA879" s="62"/>
      <c r="DB879" s="86">
        <f>(AQ879*Baseline!B$7 + AV879*Baseline!B$11 + BA879*Baseline!B$16 + BF879*Baseline!B$18)</f>
        <v>48808.05057</v>
      </c>
      <c r="DC879" s="86">
        <f>(AR879*Baseline!B$7 + AW879*Baseline!B$11 + BB879*Baseline!B$16 + BG879*Baseline!B$18)</f>
        <v>75150.90566</v>
      </c>
      <c r="DD879" s="86">
        <f>(AS879*Baseline!B$7 + AX879*Baseline!B$11 + BC879*Baseline!B$16 + BH879*Baseline!B$18)</f>
        <v>138075.5403</v>
      </c>
      <c r="DE879" s="86">
        <f>(AT879*Baseline!B$7 + AY879*Baseline!B$11 + BD879*Baseline!B$16 + BI879*Baseline!B$18)</f>
        <v>1260520.175</v>
      </c>
      <c r="DF879" s="86">
        <f t="shared" si="17"/>
        <v>1522554.672</v>
      </c>
      <c r="DG879" s="62"/>
      <c r="DH879" s="86">
        <f t="shared" si="51"/>
        <v>0.03205668176</v>
      </c>
      <c r="DI879" s="86">
        <f t="shared" si="52"/>
        <v>0.04935842835</v>
      </c>
      <c r="DJ879" s="86">
        <f t="shared" si="53"/>
        <v>0.09068675359</v>
      </c>
      <c r="DK879" s="86">
        <f t="shared" si="54"/>
        <v>0.8278981363</v>
      </c>
      <c r="DL879" s="86">
        <f t="shared" si="18"/>
        <v>1</v>
      </c>
      <c r="DM879" s="62"/>
      <c r="DN879" s="86">
        <f>DH879 / (Baseline!B$7/Baseline!B$17)</f>
        <v>3.421839931</v>
      </c>
      <c r="DO879" s="86">
        <f>DI879 / (Baseline!B$11/Baseline!B$17)</f>
        <v>1.191536085</v>
      </c>
      <c r="DP879" s="86">
        <f>DJ879 / (Baseline!B$16/Baseline!B$17)</f>
        <v>1.401384404</v>
      </c>
      <c r="DQ879" s="86">
        <f>DK879 / (Baseline!B$18/Baseline!B$17)</f>
        <v>0.9360119317</v>
      </c>
      <c r="DR879" s="62"/>
      <c r="DS879" s="86">
        <f>DH879 / Baseline!H$117</f>
        <v>1.28249531</v>
      </c>
      <c r="DT879" s="86">
        <f>DI879 / Baseline!H$118</f>
        <v>1.1110608</v>
      </c>
      <c r="DU879" s="86">
        <f>DJ879 / Baseline!H$119</f>
        <v>1.08410703</v>
      </c>
      <c r="DV879" s="86">
        <f>DK879 / Baseline!H$120</f>
        <v>0.9775298634</v>
      </c>
      <c r="DW879" s="87"/>
      <c r="DX879" s="86">
        <f>(AU879*Baseline!B$34)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0.02534891626</v>
      </c>
      <c r="DY879" s="86">
        <f>(AZ879*Baseline!B$34) + (Baseline!D$90*(1-Baseline!D$91)*Baseline!B$35) + (Baseline!D$90*Baseline!D$91*((1-Baseline!D$92)*Baseline!B$40 + Baseline!D$92*Baseline!B$41))</f>
        <v>0.01115237642</v>
      </c>
      <c r="DZ879" s="86">
        <f>(BE879*Baseline!B$34) + (Baseline!F$90*(1-Baseline!F$91)*Baseline!B$35) + (Baseline!F$90*Baseline!F$91*((1-Baseline!F$92)*Baseline!B$40 + Baseline!F$92*Baseline!B$41))</f>
        <v>0.01402030328</v>
      </c>
      <c r="EA879" s="86">
        <f>(BJ879*Baseline!B$34) + (Baseline!H$90*(1-Baseline!H$91)*Baseline!B$35) + (Baseline!H$90*Baseline!H$91*((1-Baseline!H$92)*Baseline!B$40 + Baseline!H$92*Baseline!B$41))</f>
        <v>0.009314648373</v>
      </c>
      <c r="EB879" s="86">
        <f>( DX879*Baseline!B$7 + DY879*Baseline!B$11 + DZ879*Baseline!B$16 + EA879*Baseline!B$18 ) / Baseline!B$17</f>
        <v>0.009845501525</v>
      </c>
    </row>
    <row r="880">
      <c r="A880" s="73" t="s">
        <v>1056</v>
      </c>
      <c r="B880" s="85">
        <f>MIN( MAX( NORMINV( MCrands!B880, (B$5+B$4)/2, (B$5-B$4)/3.29 ), 0 ), 1 )</f>
        <v>0.6737466197</v>
      </c>
      <c r="C880" s="85">
        <f>MAX( NORMINV( MCrands!C880, (C$5+C$4)/2, (C$5-C$4)/3.29 ), 0 )</f>
        <v>3.257791962</v>
      </c>
      <c r="D880" s="83"/>
      <c r="E880" s="84">
        <f>Baseline!B$33 * (C880 * Baseline!B$68*Baseline!B$68/Baseline!B$75 + Baseline!B$46 * Baseline!B$54*Baseline!B$54/Baseline!B$76 + Baseline!B$47 * Baseline!B$55*Baseline!B$55/Baseline!B$77 + Baseline!B$56*Baseline!B$56/Baseline!B$78)</f>
        <v>0.00002311473637</v>
      </c>
      <c r="F880" s="84">
        <f>Baseline!B$33 * (C880 * Baseline!B$68*Baseline!B$59/Baseline!B$75 + Baseline!B$46 * Baseline!B$54*Baseline!B$69/Baseline!B$76 + Baseline!B$47 * Baseline!B$55*Baseline!B$57/Baseline!B$77 + Baseline!B$56*Baseline!B$58/Baseline!B$78)</f>
        <v>0.0000002398891337</v>
      </c>
      <c r="G880" s="85">
        <f>Baseline!B$33 * (C880 * Baseline!B$68*Baseline!B$60/Baseline!B$75 + Baseline!B$46 * Baseline!B$54*Baseline!B$61/Baseline!B$76 + Baseline!B$47 * Baseline!B$55*Baseline!B$70/Baseline!B$77 + Baseline!B$56*Baseline!B$62/Baseline!B$78)</f>
        <v>0.0000002024474085</v>
      </c>
      <c r="H880" s="84">
        <f>Baseline!B$33 * (C880 * Baseline!B$68*Baseline!B$63/Baseline!B$75 + Baseline!B$46 * Baseline!B$54*Baseline!B$64/Baseline!B$76 + Baseline!B$47 * Baseline!B$55*Baseline!B$65/Baseline!B$77 + Baseline!B$56*Baseline!B$71/Baseline!B$78)</f>
        <v>0.000000003891837218</v>
      </c>
      <c r="I880" s="84">
        <f>Baseline!B$33 * (C880 * Baseline!B$59*Baseline!B$68/Baseline!B$75 + Baseline!B$46 * Baseline!B$69*Baseline!B$54/Baseline!B$76 + Baseline!B$47 * Baseline!B$57*Baseline!B$55/Baseline!B$77 + Baseline!B$58*Baseline!B$56/Baseline!B$78)</f>
        <v>0.0000002398891337</v>
      </c>
      <c r="J880" s="85">
        <f>Baseline!B$33 * (C880 * Baseline!B$59*Baseline!B$59/Baseline!B$75 + Baseline!B$46 * Baseline!B$69*Baseline!B$69/Baseline!B$76 + Baseline!B$47 * Baseline!B$57*Baseline!B$57/Baseline!B$77 + Baseline!B$58*Baseline!B$58/Baseline!B$78)</f>
        <v>0.000002116574565</v>
      </c>
      <c r="K880" s="84">
        <f>Baseline!B$33 * (C880 * Baseline!B$59*Baseline!B$60/Baseline!B$75 + Baseline!B$46 * Baseline!B$69*Baseline!B$61/Baseline!B$76 + Baseline!B$47 * Baseline!B$57*Baseline!B$70/Baseline!B$77 + Baseline!B$58*Baseline!B$62/Baseline!B$78)</f>
        <v>0.0000000164901109</v>
      </c>
      <c r="L880" s="85">
        <f>Baseline!B$33 * (C880 * Baseline!B$59*Baseline!B$63/Baseline!B$75 + Baseline!B$46 * Baseline!B$69*Baseline!B$64/Baseline!B$76 + Baseline!B$47 * Baseline!B$57*Baseline!B$65/Baseline!B$77 + Baseline!B$58*Baseline!B$71/Baseline!B$78)</f>
        <v>0.00000001707282286</v>
      </c>
      <c r="M880" s="84">
        <f>Baseline!B$33 * (C880 * Baseline!B$60*Baseline!B$68/Baseline!B$75 + Baseline!B$46 * Baseline!B$61*Baseline!B$54/Baseline!B$76 + Baseline!B$47 * Baseline!B$70*Baseline!B$55/Baseline!B$77 + Baseline!B$62*Baseline!B$56/Baseline!B$78)</f>
        <v>0.0000002024474085</v>
      </c>
      <c r="N880" s="85">
        <f>Baseline!B$33 * (C880 * Baseline!B$60*Baseline!B$59/Baseline!B$75 + Baseline!B$46 * Baseline!B$61*Baseline!B$69/Baseline!B$76 + Baseline!B$47 * Baseline!B$70*Baseline!B$57/Baseline!B$77 + Baseline!B$62*Baseline!B$58/Baseline!B$78)</f>
        <v>0.0000000164901109</v>
      </c>
      <c r="O880" s="85">
        <f>Baseline!B$33 * (C880 * Baseline!B$60*Baseline!B$60/Baseline!B$75 + Baseline!B$46 * Baseline!B$61*Baseline!B$61/Baseline!B$76 + Baseline!B$47 * Baseline!B$70*Baseline!B$70/Baseline!B$77 + Baseline!B$62*Baseline!B$62/Baseline!B$78)</f>
        <v>0.000001589268325</v>
      </c>
      <c r="P880" s="84">
        <f>Baseline!B$33 * (C880 * Baseline!B$60*Baseline!B$63/Baseline!B$75 + Baseline!B$46 * Baseline!B$61*Baseline!B$64/Baseline!B$76 + Baseline!B$47 * Baseline!B$70*Baseline!B$65/Baseline!B$77 + Baseline!B$62*Baseline!B$71/Baseline!B$78)</f>
        <v>0.000000001956471992</v>
      </c>
      <c r="Q880" s="84">
        <f>Baseline!B$33 * (C880 * Baseline!B$63*Baseline!B$68/Baseline!B$75 + Baseline!B$46 * Baseline!B$64*Baseline!B$54/Baseline!B$76 + Baseline!B$47 * Baseline!B$65*Baseline!B$55/Baseline!B$77 + Baseline!B$71*Baseline!B$56/Baseline!B$78)</f>
        <v>0.000000003891837218</v>
      </c>
      <c r="R880" s="84">
        <f>Baseline!B$33 * (C880 * Baseline!B$63*Baseline!B$59/Baseline!B$75 + Baseline!B$46 * Baseline!B$64*Baseline!B$69/Baseline!B$76 + Baseline!B$47 * Baseline!B$65*Baseline!B$57/Baseline!B$77 + Baseline!B$71*Baseline!B$58/Baseline!B$78)</f>
        <v>0.00000001707282286</v>
      </c>
      <c r="S880" s="84">
        <f>Baseline!B$33 * (C880 * Baseline!B$63*Baseline!B$60/Baseline!B$75 + Baseline!B$46 * Baseline!B$64*Baseline!B$61/Baseline!B$76 + Baseline!B$47 * Baseline!B$65*Baseline!B$70/Baseline!B$77 + Baseline!B$71*Baseline!B$62/Baseline!B$78)</f>
        <v>0.000000001956471992</v>
      </c>
      <c r="T880" s="84">
        <f>Baseline!B$33 * (C880 * Baseline!B$63*Baseline!B$63/Baseline!B$75 + Baseline!B$46 * Baseline!B$64*Baseline!B$64/Baseline!B$76 + Baseline!B$47 * Baseline!B$65*Baseline!B$65/Baseline!B$77 + Baseline!B$71*Baseline!B$71/Baseline!B$78)</f>
        <v>0.00000009856722524</v>
      </c>
      <c r="U880" s="83"/>
      <c r="V880" s="84">
        <f>E880 * ( Baseline!B$89 * Baseline!B$7 )</f>
        <v>0.2399078488</v>
      </c>
      <c r="W880" s="84">
        <f>F880 * ( Baseline!D$89 * Baseline!B$11 )</f>
        <v>0.00442513786</v>
      </c>
      <c r="X880" s="84">
        <f>G880 * ( Baseline!F$89 * Baseline!B$16 )</f>
        <v>0.007031964157</v>
      </c>
      <c r="Y880" s="84">
        <f>H880 * ( Baseline!H$89 * Baseline!B$18 )</f>
        <v>0.001368655887</v>
      </c>
      <c r="Z880" s="86">
        <f t="shared" si="1"/>
        <v>0.2527336067</v>
      </c>
      <c r="AA880" s="84">
        <f>I880 * ( Baseline!B$89 * Baseline!B$7 )</f>
        <v>0.002489809319</v>
      </c>
      <c r="AB880" s="85">
        <f>J880 * ( Baseline!D$89 * Baseline!B$11 )</f>
        <v>0.03904359523</v>
      </c>
      <c r="AC880" s="85">
        <f>K880 * ( Baseline!F$89 * Baseline!B$16 )</f>
        <v>0.0005727802082</v>
      </c>
      <c r="AD880" s="85">
        <f>L880 * ( Baseline!F$89 * Baseline!B$16 )</f>
        <v>0.0005930205741</v>
      </c>
      <c r="AE880" s="86">
        <f t="shared" si="2"/>
        <v>0.04269920533</v>
      </c>
      <c r="AF880" s="86">
        <f>M880 * ( Baseline!B$89 * Baseline!B$7 )</f>
        <v>0.002101201653</v>
      </c>
      <c r="AG880" s="86">
        <f>N880 * ( Baseline!D$89 * Baseline!B$11 )</f>
        <v>0.0003041864086</v>
      </c>
      <c r="AH880" s="86">
        <f>O880 * ( Baseline!F$89 * Baseline!B$16 )</f>
        <v>0.05520286962</v>
      </c>
      <c r="AI880" s="86">
        <f>P880 * ( Baseline!H$89 * Baseline!B$18 )</f>
        <v>0.0006880392883</v>
      </c>
      <c r="AJ880" s="86">
        <f t="shared" si="3"/>
        <v>0.05829629697</v>
      </c>
      <c r="AK880" s="86">
        <f>Q880 * ( Baseline!B$89 * Baseline!B$7 )</f>
        <v>0.00004039337848</v>
      </c>
      <c r="AL880" s="86">
        <f>R880 * ( Baseline!D$89 * Baseline!B$11 )</f>
        <v>0.0003149354606</v>
      </c>
      <c r="AM880" s="86">
        <f>S880 * ( Baseline!F$89 * Baseline!B$16 )</f>
        <v>0.0000679576045</v>
      </c>
      <c r="AN880" s="86">
        <f>T880 * ( Baseline!H$89 * Baseline!B$18 )</f>
        <v>0.03466347782</v>
      </c>
      <c r="AO880" s="86">
        <f t="shared" si="4"/>
        <v>0.03508676426</v>
      </c>
      <c r="AP880" s="62"/>
      <c r="AQ880" s="86">
        <f>V880 * ( (1-Baseline!B$90-Baseline!B$89) + (1-B880)*Baseline!B$90 )</f>
        <v>0.09091679989</v>
      </c>
      <c r="AR880" s="86">
        <f>W880 * ( (1-Baseline!B$90-Baseline!B$89) + (1-B880)*Baseline!B$90 )</f>
        <v>0.001676974619</v>
      </c>
      <c r="AS880" s="86">
        <f>X880 * ( (1-Baseline!B$90-Baseline!B$89) + (1-B880)*Baseline!B$90 )</f>
        <v>0.002664871872</v>
      </c>
      <c r="AT880" s="86">
        <f>Y880 * ( (1-Baseline!B$90-Baseline!B$89) + (1-B880)*Baseline!B$90 )</f>
        <v>0.000518673374</v>
      </c>
      <c r="AU880" s="86">
        <f t="shared" si="5"/>
        <v>0.09577731975</v>
      </c>
      <c r="AV880" s="86">
        <f>AA880 * ( (1-Baseline!D$90-Baseline!D$89) + (1-B880)*Baseline!D$90 )</f>
        <v>0.001716872701</v>
      </c>
      <c r="AW880" s="86">
        <f>AB880 * ( (1-Baseline!D$90-Baseline!D$89) + (1-B880)*Baseline!D$90 )</f>
        <v>0.02692289818</v>
      </c>
      <c r="AX880" s="86">
        <f>AC880 * ( (1-Baseline!D$90-Baseline!D$89) + (1-B880)*Baseline!D$90 )</f>
        <v>0.0003949662713</v>
      </c>
      <c r="AY880" s="86">
        <f>AD880 * ( (1-Baseline!D$90-Baseline!D$89) + (1-B880)*Baseline!D$90 )</f>
        <v>0.0004089232163</v>
      </c>
      <c r="AZ880" s="86">
        <f t="shared" si="6"/>
        <v>0.02944366037</v>
      </c>
      <c r="BA880" s="86">
        <f>AF880 * ( (1-Baseline!F$90-Baseline!F$89) + (1-Baseline!B$36)*Baseline!F$90 )</f>
        <v>0.001512091948</v>
      </c>
      <c r="BB880" s="86">
        <f>AG880 * ( (1-Baseline!F$90-Baseline!F$89) + (1-Baseline!B$36)*Baseline!F$90 )</f>
        <v>0.0002189022736</v>
      </c>
      <c r="BC880" s="86">
        <f>AH880 * ( (1-Baseline!F$90-Baseline!F$89) + (1-Baseline!B$36)*Baseline!F$90 )</f>
        <v>0.03972575147</v>
      </c>
      <c r="BD880" s="86">
        <f>AI880 * ( (1-Baseline!F$90-Baseline!F$89) + (1-Baseline!B$36)*Baseline!F$90 )</f>
        <v>0.0004951350891</v>
      </c>
      <c r="BE880" s="86">
        <f t="shared" si="7"/>
        <v>0.04195188078</v>
      </c>
      <c r="BF880" s="86">
        <f>AK880 * ( (1-Baseline!H$90-Baseline!H$89) + (1-Baseline!B$36)*Baseline!H$90 )</f>
        <v>0.00003200448164</v>
      </c>
      <c r="BG880" s="86">
        <f>AL880 * ( (1-Baseline!H$90-Baseline!H$89) + (1-Baseline!B$36)*Baseline!H$90 )</f>
        <v>0.0002495296641</v>
      </c>
      <c r="BH880" s="86">
        <f>AM880 * ( (1-Baseline!H$90-Baseline!H$89) + (1-Baseline!B$36)*Baseline!H$90 )</f>
        <v>0.0000538441692</v>
      </c>
      <c r="BI880" s="86">
        <f>AN880 * ( (1-Baseline!H$90-Baseline!H$89) + (1-Baseline!B$36)*Baseline!H$90 )</f>
        <v>0.02746456675</v>
      </c>
      <c r="BJ880" s="86">
        <f t="shared" si="8"/>
        <v>0.02779994506</v>
      </c>
      <c r="BK880" s="62"/>
      <c r="BL880" s="86">
        <f t="shared" si="19"/>
        <v>0.9492518701</v>
      </c>
      <c r="BM880" s="86">
        <f t="shared" si="20"/>
        <v>0.01750909947</v>
      </c>
      <c r="BN880" s="86">
        <f t="shared" si="21"/>
        <v>0.02782362128</v>
      </c>
      <c r="BO880" s="86">
        <f t="shared" si="22"/>
        <v>0.005415409153</v>
      </c>
      <c r="BP880" s="86">
        <f t="shared" si="9"/>
        <v>1</v>
      </c>
      <c r="BQ880" s="86">
        <f t="shared" si="23"/>
        <v>0.05831043692</v>
      </c>
      <c r="BR880" s="86">
        <f t="shared" si="24"/>
        <v>0.9143869289</v>
      </c>
      <c r="BS880" s="86">
        <f t="shared" si="25"/>
        <v>0.01341430604</v>
      </c>
      <c r="BT880" s="86">
        <f t="shared" si="26"/>
        <v>0.01388832812</v>
      </c>
      <c r="BU880" s="86">
        <f t="shared" si="10"/>
        <v>1</v>
      </c>
      <c r="BV880" s="86">
        <f t="shared" si="27"/>
        <v>0.03604348411</v>
      </c>
      <c r="BW880" s="86">
        <f t="shared" si="28"/>
        <v>0.005217937064</v>
      </c>
      <c r="BX880" s="86">
        <f t="shared" si="29"/>
        <v>0.9469361261</v>
      </c>
      <c r="BY880" s="86">
        <f t="shared" si="30"/>
        <v>0.01180245271</v>
      </c>
      <c r="BZ880" s="86">
        <f t="shared" si="11"/>
        <v>1</v>
      </c>
      <c r="CA880" s="86">
        <f t="shared" si="31"/>
        <v>0.001151242622</v>
      </c>
      <c r="CB880" s="86">
        <f t="shared" si="32"/>
        <v>0.008975904938</v>
      </c>
      <c r="CC880" s="86">
        <f t="shared" si="33"/>
        <v>0.001936844446</v>
      </c>
      <c r="CD880" s="86">
        <f t="shared" si="34"/>
        <v>0.987936008</v>
      </c>
      <c r="CE880" s="86">
        <f t="shared" si="12"/>
        <v>1</v>
      </c>
      <c r="CF880" s="62"/>
      <c r="CG880" s="86">
        <f t="shared" si="35"/>
        <v>0.9492518701</v>
      </c>
      <c r="CH880" s="86">
        <f t="shared" si="36"/>
        <v>0.01750909947</v>
      </c>
      <c r="CI880" s="86">
        <f t="shared" si="37"/>
        <v>0.02782362128</v>
      </c>
      <c r="CJ880" s="86">
        <f t="shared" si="38"/>
        <v>0.005415409153</v>
      </c>
      <c r="CK880" s="86">
        <f t="shared" si="13"/>
        <v>1</v>
      </c>
      <c r="CL880" s="86">
        <f t="shared" si="39"/>
        <v>0.05831043692</v>
      </c>
      <c r="CM880" s="86">
        <f t="shared" si="40"/>
        <v>0.9143869289</v>
      </c>
      <c r="CN880" s="86">
        <f t="shared" si="41"/>
        <v>0.01341430604</v>
      </c>
      <c r="CO880" s="86">
        <f t="shared" si="42"/>
        <v>0.01388832812</v>
      </c>
      <c r="CP880" s="86">
        <f t="shared" si="14"/>
        <v>1</v>
      </c>
      <c r="CQ880" s="86">
        <f t="shared" si="43"/>
        <v>0.03604348411</v>
      </c>
      <c r="CR880" s="86">
        <f t="shared" si="44"/>
        <v>0.005217937064</v>
      </c>
      <c r="CS880" s="86">
        <f t="shared" si="45"/>
        <v>0.9469361261</v>
      </c>
      <c r="CT880" s="86">
        <f t="shared" si="46"/>
        <v>0.01180245271</v>
      </c>
      <c r="CU880" s="86">
        <f t="shared" si="15"/>
        <v>1</v>
      </c>
      <c r="CV880" s="86">
        <f t="shared" si="47"/>
        <v>0.001151242622</v>
      </c>
      <c r="CW880" s="86">
        <f t="shared" si="48"/>
        <v>0.008975904938</v>
      </c>
      <c r="CX880" s="86">
        <f t="shared" si="49"/>
        <v>0.001936844446</v>
      </c>
      <c r="CY880" s="86">
        <f t="shared" si="50"/>
        <v>0.987936008</v>
      </c>
      <c r="CZ880" s="86">
        <f t="shared" si="16"/>
        <v>1</v>
      </c>
      <c r="DA880" s="62"/>
      <c r="DB880" s="86">
        <f>(AQ880*Baseline!B$7 + AV880*Baseline!B$11 + BA880*Baseline!B$16 + BF880*Baseline!B$18)</f>
        <v>54307.88082</v>
      </c>
      <c r="DC880" s="86">
        <f>(AR880*Baseline!B$7 + AW880*Baseline!B$11 + BB880*Baseline!B$16 + BG880*Baseline!B$18)</f>
        <v>70710.47283</v>
      </c>
      <c r="DD880" s="86">
        <f>(AS880*Baseline!B$7 + AX880*Baseline!B$11 + BC880*Baseline!B$16 + BH880*Baseline!B$18)</f>
        <v>137693.8731</v>
      </c>
      <c r="DE880" s="86">
        <f>(AT880*Baseline!B$7 + AY880*Baseline!B$11 + BD880*Baseline!B$16 + BI880*Baseline!B$18)</f>
        <v>1260412.234</v>
      </c>
      <c r="DF880" s="86">
        <f t="shared" si="17"/>
        <v>1523124.46</v>
      </c>
      <c r="DG880" s="62"/>
      <c r="DH880" s="86">
        <f t="shared" si="51"/>
        <v>0.03565557657</v>
      </c>
      <c r="DI880" s="86">
        <f t="shared" si="52"/>
        <v>0.04642461905</v>
      </c>
      <c r="DJ880" s="86">
        <f t="shared" si="53"/>
        <v>0.09040224664</v>
      </c>
      <c r="DK880" s="86">
        <f t="shared" si="54"/>
        <v>0.8275175577</v>
      </c>
      <c r="DL880" s="86">
        <f t="shared" si="18"/>
        <v>1</v>
      </c>
      <c r="DM880" s="62"/>
      <c r="DN880" s="86">
        <f>DH880 / (Baseline!B$7/Baseline!B$17)</f>
        <v>3.805998281</v>
      </c>
      <c r="DO880" s="86">
        <f>DI880 / (Baseline!B$11/Baseline!B$17)</f>
        <v>1.120712524</v>
      </c>
      <c r="DP880" s="86">
        <f>DJ880 / (Baseline!B$16/Baseline!B$17)</f>
        <v>1.396987912</v>
      </c>
      <c r="DQ880" s="86">
        <f>DK880 / (Baseline!B$18/Baseline!B$17)</f>
        <v>0.9355816541</v>
      </c>
      <c r="DR880" s="62"/>
      <c r="DS880" s="86">
        <f>DH880 / Baseline!H$117</f>
        <v>1.426476704</v>
      </c>
      <c r="DT880" s="86">
        <f>DI880 / Baseline!H$118</f>
        <v>1.0450206</v>
      </c>
      <c r="DU880" s="86">
        <f>DJ880 / Baseline!H$119</f>
        <v>1.080705916</v>
      </c>
      <c r="DV880" s="86">
        <f>DK880 / Baseline!H$120</f>
        <v>0.9770805003</v>
      </c>
      <c r="DW880" s="87"/>
      <c r="DX880" s="86">
        <f>(AU880*Baseline!B$34)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0.02689612921</v>
      </c>
      <c r="DY880" s="86">
        <f>(AZ880*Baseline!B$34) + (Baseline!D$90*(1-Baseline!D$91)*Baseline!B$35) + (Baseline!D$90*Baseline!D$91*((1-Baseline!D$92)*Baseline!B$40 + Baseline!D$92*Baseline!B$41))</f>
        <v>0.01083011706</v>
      </c>
      <c r="DZ880" s="86">
        <f>(BE880*Baseline!B$34) + (Baseline!F$90*(1-Baseline!F$91)*Baseline!B$35) + (Baseline!F$90*Baseline!F$91*((1-Baseline!F$92)*Baseline!B$40 + Baseline!F$92*Baseline!B$41))</f>
        <v>0.01402342212</v>
      </c>
      <c r="EA880" s="86">
        <f>(BJ880*Baseline!B$34) + (Baseline!H$90*(1-Baseline!H$91)*Baseline!B$35) + (Baseline!H$90*Baseline!H$91*((1-Baseline!H$92)*Baseline!B$40 + Baseline!H$92*Baseline!B$41))</f>
        <v>0.009314991759</v>
      </c>
      <c r="EB880" s="86">
        <f>( DX880*Baseline!B$7 + DY880*Baseline!B$11 + DZ880*Baseline!B$16 + EA880*Baseline!B$18 ) / Baseline!B$17</f>
        <v>0.009847152431</v>
      </c>
    </row>
    <row r="881">
      <c r="A881" s="73" t="s">
        <v>1057</v>
      </c>
      <c r="B881" s="85">
        <f>MIN( MAX( NORMINV( MCrands!B881, (B$5+B$4)/2, (B$5-B$4)/3.29 ), 0 ), 1 )</f>
        <v>0.4637247622</v>
      </c>
      <c r="C881" s="85">
        <f>MAX( NORMINV( MCrands!C881, (C$5+C$4)/2, (C$5-C$4)/3.29 ), 0 )</f>
        <v>2.614604849</v>
      </c>
      <c r="D881" s="83"/>
      <c r="E881" s="84">
        <f>Baseline!B$33 * (C881 * Baseline!B$68*Baseline!B$68/Baseline!B$75 + Baseline!B$46 * Baseline!B$54*Baseline!B$54/Baseline!B$76 + Baseline!B$47 * Baseline!B$55*Baseline!B$55/Baseline!B$77 + Baseline!B$56*Baseline!B$56/Baseline!B$78)</f>
        <v>0.00001856095617</v>
      </c>
      <c r="F881" s="84">
        <f>Baseline!B$33 * (C881 * Baseline!B$68*Baseline!B$59/Baseline!B$75 + Baseline!B$46 * Baseline!B$54*Baseline!B$69/Baseline!B$76 + Baseline!B$47 * Baseline!B$55*Baseline!B$57/Baseline!B$77 + Baseline!B$56*Baseline!B$58/Baseline!B$78)</f>
        <v>0.0000002391701158</v>
      </c>
      <c r="G881" s="85">
        <f>Baseline!B$33 * (C881 * Baseline!B$68*Baseline!B$60/Baseline!B$75 + Baseline!B$46 * Baseline!B$54*Baseline!B$61/Baseline!B$76 + Baseline!B$47 * Baseline!B$55*Baseline!B$70/Baseline!B$77 + Baseline!B$56*Baseline!B$62/Baseline!B$78)</f>
        <v>0.0000002006798228</v>
      </c>
      <c r="H881" s="84">
        <f>Baseline!B$33 * (C881 * Baseline!B$68*Baseline!B$63/Baseline!B$75 + Baseline!B$46 * Baseline!B$54*Baseline!B$64/Baseline!B$76 + Baseline!B$47 * Baseline!B$55*Baseline!B$65/Baseline!B$77 + Baseline!B$56*Baseline!B$71/Baseline!B$78)</f>
        <v>0.000000003715078644</v>
      </c>
      <c r="I881" s="84">
        <f>Baseline!B$33 * (C881 * Baseline!B$59*Baseline!B$68/Baseline!B$75 + Baseline!B$46 * Baseline!B$69*Baseline!B$54/Baseline!B$76 + Baseline!B$47 * Baseline!B$57*Baseline!B$55/Baseline!B$77 + Baseline!B$58*Baseline!B$56/Baseline!B$78)</f>
        <v>0.0000002391701158</v>
      </c>
      <c r="J881" s="85">
        <f>Baseline!B$33 * (C881 * Baseline!B$59*Baseline!B$59/Baseline!B$75 + Baseline!B$46 * Baseline!B$69*Baseline!B$69/Baseline!B$76 + Baseline!B$47 * Baseline!B$57*Baseline!B$57/Baseline!B$77 + Baseline!B$58*Baseline!B$58/Baseline!B$78)</f>
        <v>0.000002116574451</v>
      </c>
      <c r="K881" s="84">
        <f>Baseline!B$33 * (C881 * Baseline!B$59*Baseline!B$60/Baseline!B$75 + Baseline!B$46 * Baseline!B$69*Baseline!B$61/Baseline!B$76 + Baseline!B$47 * Baseline!B$57*Baseline!B$70/Baseline!B$77 + Baseline!B$58*Baseline!B$62/Baseline!B$78)</f>
        <v>0.00000001648983181</v>
      </c>
      <c r="L881" s="85">
        <f>Baseline!B$33 * (C881 * Baseline!B$59*Baseline!B$63/Baseline!B$75 + Baseline!B$46 * Baseline!B$69*Baseline!B$64/Baseline!B$76 + Baseline!B$47 * Baseline!B$57*Baseline!B$65/Baseline!B$77 + Baseline!B$58*Baseline!B$71/Baseline!B$78)</f>
        <v>0.00000001707279496</v>
      </c>
      <c r="M881" s="84">
        <f>Baseline!B$33 * (C881 * Baseline!B$60*Baseline!B$68/Baseline!B$75 + Baseline!B$46 * Baseline!B$61*Baseline!B$54/Baseline!B$76 + Baseline!B$47 * Baseline!B$70*Baseline!B$55/Baseline!B$77 + Baseline!B$62*Baseline!B$56/Baseline!B$78)</f>
        <v>0.0000002006798228</v>
      </c>
      <c r="N881" s="85">
        <f>Baseline!B$33 * (C881 * Baseline!B$60*Baseline!B$59/Baseline!B$75 + Baseline!B$46 * Baseline!B$61*Baseline!B$69/Baseline!B$76 + Baseline!B$47 * Baseline!B$70*Baseline!B$57/Baseline!B$77 + Baseline!B$62*Baseline!B$58/Baseline!B$78)</f>
        <v>0.00000001648983181</v>
      </c>
      <c r="O881" s="85">
        <f>Baseline!B$33 * (C881 * Baseline!B$60*Baseline!B$60/Baseline!B$75 + Baseline!B$46 * Baseline!B$61*Baseline!B$61/Baseline!B$76 + Baseline!B$47 * Baseline!B$70*Baseline!B$70/Baseline!B$77 + Baseline!B$62*Baseline!B$62/Baseline!B$78)</f>
        <v>0.000001589267639</v>
      </c>
      <c r="P881" s="84">
        <f>Baseline!B$33 * (C881 * Baseline!B$60*Baseline!B$63/Baseline!B$75 + Baseline!B$46 * Baseline!B$61*Baseline!B$64/Baseline!B$76 + Baseline!B$47 * Baseline!B$70*Baseline!B$65/Baseline!B$77 + Baseline!B$62*Baseline!B$71/Baseline!B$78)</f>
        <v>0.000000001956403382</v>
      </c>
      <c r="Q881" s="84">
        <f>Baseline!B$33 * (C881 * Baseline!B$63*Baseline!B$68/Baseline!B$75 + Baseline!B$46 * Baseline!B$64*Baseline!B$54/Baseline!B$76 + Baseline!B$47 * Baseline!B$65*Baseline!B$55/Baseline!B$77 + Baseline!B$71*Baseline!B$56/Baseline!B$78)</f>
        <v>0.000000003715078644</v>
      </c>
      <c r="R881" s="84">
        <f>Baseline!B$33 * (C881 * Baseline!B$63*Baseline!B$59/Baseline!B$75 + Baseline!B$46 * Baseline!B$64*Baseline!B$69/Baseline!B$76 + Baseline!B$47 * Baseline!B$65*Baseline!B$57/Baseline!B$77 + Baseline!B$71*Baseline!B$58/Baseline!B$78)</f>
        <v>0.00000001707279496</v>
      </c>
      <c r="S881" s="84">
        <f>Baseline!B$33 * (C881 * Baseline!B$63*Baseline!B$60/Baseline!B$75 + Baseline!B$46 * Baseline!B$64*Baseline!B$61/Baseline!B$76 + Baseline!B$47 * Baseline!B$65*Baseline!B$70/Baseline!B$77 + Baseline!B$71*Baseline!B$62/Baseline!B$78)</f>
        <v>0.000000001956403382</v>
      </c>
      <c r="T881" s="84">
        <f>Baseline!B$33 * (C881 * Baseline!B$63*Baseline!B$63/Baseline!B$75 + Baseline!B$46 * Baseline!B$64*Baseline!B$64/Baseline!B$76 + Baseline!B$47 * Baseline!B$65*Baseline!B$65/Baseline!B$77 + Baseline!B$71*Baseline!B$71/Baseline!B$78)</f>
        <v>0.00000009856721837</v>
      </c>
      <c r="U881" s="83"/>
      <c r="V881" s="84">
        <f>E881 * ( Baseline!B$89 * Baseline!B$7 )</f>
        <v>0.192644164</v>
      </c>
      <c r="W881" s="84">
        <f>F881 * ( Baseline!D$89 * Baseline!B$11 )</f>
        <v>0.004411874427</v>
      </c>
      <c r="X881" s="84">
        <f>G881 * ( Baseline!F$89 * Baseline!B$16 )</f>
        <v>0.006970567473</v>
      </c>
      <c r="Y881" s="84">
        <f>H881 * ( Baseline!H$89 * Baseline!B$18 )</f>
        <v>0.001306494587</v>
      </c>
      <c r="Z881" s="86">
        <f t="shared" si="1"/>
        <v>0.2053331005</v>
      </c>
      <c r="AA881" s="84">
        <f>I881 * ( Baseline!B$89 * Baseline!B$7 )</f>
        <v>0.002482346632</v>
      </c>
      <c r="AB881" s="85">
        <f>J881 * ( Baseline!D$89 * Baseline!B$11 )</f>
        <v>0.03904359314</v>
      </c>
      <c r="AC881" s="85">
        <f>K881 * ( Baseline!F$89 * Baseline!B$16 )</f>
        <v>0.000572770514</v>
      </c>
      <c r="AD881" s="85">
        <f>L881 * ( Baseline!F$89 * Baseline!B$16 )</f>
        <v>0.0005930196047</v>
      </c>
      <c r="AE881" s="86">
        <f t="shared" si="2"/>
        <v>0.04269172989</v>
      </c>
      <c r="AF881" s="86">
        <f>M881 * ( Baseline!B$89 * Baseline!B$7 )</f>
        <v>0.002082855881</v>
      </c>
      <c r="AG881" s="86">
        <f>N881 * ( Baseline!D$89 * Baseline!B$11 )</f>
        <v>0.0003041812603</v>
      </c>
      <c r="AH881" s="86">
        <f>O881 * ( Baseline!F$89 * Baseline!B$16 )</f>
        <v>0.05520284579</v>
      </c>
      <c r="AI881" s="86">
        <f>P881 * ( Baseline!H$89 * Baseline!B$18 )</f>
        <v>0.0006880151599</v>
      </c>
      <c r="AJ881" s="86">
        <f t="shared" si="3"/>
        <v>0.05827789809</v>
      </c>
      <c r="AK881" s="86">
        <f>Q881 * ( Baseline!B$89 * Baseline!B$7 )</f>
        <v>0.00003855880125</v>
      </c>
      <c r="AL881" s="86">
        <f>R881 * ( Baseline!D$89 * Baseline!B$11 )</f>
        <v>0.0003149349458</v>
      </c>
      <c r="AM881" s="86">
        <f>S881 * ( Baseline!F$89 * Baseline!B$16 )</f>
        <v>0.00006795522134</v>
      </c>
      <c r="AN881" s="86">
        <f>T881 * ( Baseline!H$89 * Baseline!B$18 )</f>
        <v>0.03466347541</v>
      </c>
      <c r="AO881" s="86">
        <f t="shared" si="4"/>
        <v>0.03508492437</v>
      </c>
      <c r="AP881" s="62"/>
      <c r="AQ881" s="86">
        <f>V881 * ( (1-Baseline!B$90-Baseline!B$89) + (1-B881)*Baseline!B$90 )</f>
        <v>0.1090144354</v>
      </c>
      <c r="AR881" s="86">
        <f>W881 * ( (1-Baseline!B$90-Baseline!B$89) + (1-B881)*Baseline!B$90 )</f>
        <v>0.002496613391</v>
      </c>
      <c r="AS881" s="86">
        <f>X881 * ( (1-Baseline!B$90-Baseline!B$89) + (1-B881)*Baseline!B$90 )</f>
        <v>0.003944539307</v>
      </c>
      <c r="AT881" s="86">
        <f>Y881 * ( (1-Baseline!B$90-Baseline!B$89) + (1-B881)*Baseline!B$90 )</f>
        <v>0.0007393256389</v>
      </c>
      <c r="AU881" s="86">
        <f t="shared" si="5"/>
        <v>0.1161949137</v>
      </c>
      <c r="AV881" s="86">
        <f>AA881 * ( (1-Baseline!D$90-Baseline!D$89) + (1-B881)*Baseline!D$90 )</f>
        <v>0.00194529021</v>
      </c>
      <c r="AW881" s="86">
        <f>AB881 * ( (1-Baseline!D$90-Baseline!D$89) + (1-B881)*Baseline!D$90 )</f>
        <v>0.0305965003</v>
      </c>
      <c r="AX881" s="86">
        <f>AC881 * ( (1-Baseline!D$90-Baseline!D$89) + (1-B881)*Baseline!D$90 )</f>
        <v>0.0004488514452</v>
      </c>
      <c r="AY881" s="86">
        <f>AD881 * ( (1-Baseline!D$90-Baseline!D$89) + (1-B881)*Baseline!D$90 )</f>
        <v>0.0004647196392</v>
      </c>
      <c r="AZ881" s="86">
        <f t="shared" si="6"/>
        <v>0.0334553616</v>
      </c>
      <c r="BA881" s="86">
        <f>AF881 * ( (1-Baseline!F$90-Baseline!F$89) + (1-Baseline!B$36)*Baseline!F$90 )</f>
        <v>0.001498889743</v>
      </c>
      <c r="BB881" s="86">
        <f>AG881 * ( (1-Baseline!F$90-Baseline!F$89) + (1-Baseline!B$36)*Baseline!F$90 )</f>
        <v>0.0002188985687</v>
      </c>
      <c r="BC881" s="86">
        <f>AH881 * ( (1-Baseline!F$90-Baseline!F$89) + (1-Baseline!B$36)*Baseline!F$90 )</f>
        <v>0.03972573432</v>
      </c>
      <c r="BD881" s="86">
        <f>AI881 * ( (1-Baseline!F$90-Baseline!F$89) + (1-Baseline!B$36)*Baseline!F$90 )</f>
        <v>0.0004951177256</v>
      </c>
      <c r="BE881" s="86">
        <f t="shared" si="7"/>
        <v>0.04193864036</v>
      </c>
      <c r="BF881" s="86">
        <f>AK881 * ( (1-Baseline!H$90-Baseline!H$89) + (1-Baseline!B$36)*Baseline!H$90 )</f>
        <v>0.0000305509094</v>
      </c>
      <c r="BG881" s="86">
        <f>AL881 * ( (1-Baseline!H$90-Baseline!H$89) + (1-Baseline!B$36)*Baseline!H$90 )</f>
        <v>0.0002495292562</v>
      </c>
      <c r="BH881" s="86">
        <f>AM881 * ( (1-Baseline!H$90-Baseline!H$89) + (1-Baseline!B$36)*Baseline!H$90 )</f>
        <v>0.00005384228097</v>
      </c>
      <c r="BI881" s="86">
        <f>AN881 * ( (1-Baseline!H$90-Baseline!H$89) + (1-Baseline!B$36)*Baseline!H$90 )</f>
        <v>0.02746456483</v>
      </c>
      <c r="BJ881" s="86">
        <f t="shared" si="8"/>
        <v>0.02779848728</v>
      </c>
      <c r="BK881" s="62"/>
      <c r="BL881" s="86">
        <f t="shared" si="19"/>
        <v>0.9382031613</v>
      </c>
      <c r="BM881" s="86">
        <f t="shared" si="20"/>
        <v>0.02148642579</v>
      </c>
      <c r="BN881" s="86">
        <f t="shared" si="21"/>
        <v>0.03394760735</v>
      </c>
      <c r="BO881" s="86">
        <f t="shared" si="22"/>
        <v>0.006362805525</v>
      </c>
      <c r="BP881" s="86">
        <f t="shared" si="9"/>
        <v>1</v>
      </c>
      <c r="BQ881" s="86">
        <f t="shared" si="23"/>
        <v>0.0581458432</v>
      </c>
      <c r="BR881" s="86">
        <f t="shared" si="24"/>
        <v>0.9145469917</v>
      </c>
      <c r="BS881" s="86">
        <f t="shared" si="25"/>
        <v>0.01341642785</v>
      </c>
      <c r="BT881" s="86">
        <f t="shared" si="26"/>
        <v>0.0138907373</v>
      </c>
      <c r="BU881" s="86">
        <f t="shared" si="10"/>
        <v>1</v>
      </c>
      <c r="BV881" s="86">
        <f t="shared" si="27"/>
        <v>0.03574006526</v>
      </c>
      <c r="BW881" s="86">
        <f t="shared" si="28"/>
        <v>0.005219496075</v>
      </c>
      <c r="BX881" s="86">
        <f t="shared" si="29"/>
        <v>0.9472346738</v>
      </c>
      <c r="BY881" s="86">
        <f t="shared" si="30"/>
        <v>0.01180576483</v>
      </c>
      <c r="BZ881" s="86">
        <f t="shared" si="11"/>
        <v>1</v>
      </c>
      <c r="CA881" s="86">
        <f t="shared" si="31"/>
        <v>0.001099013378</v>
      </c>
      <c r="CB881" s="86">
        <f t="shared" si="32"/>
        <v>0.008976360969</v>
      </c>
      <c r="CC881" s="86">
        <f t="shared" si="33"/>
        <v>0.001936878091</v>
      </c>
      <c r="CD881" s="86">
        <f t="shared" si="34"/>
        <v>0.9879877476</v>
      </c>
      <c r="CE881" s="86">
        <f t="shared" si="12"/>
        <v>1</v>
      </c>
      <c r="CF881" s="62"/>
      <c r="CG881" s="86">
        <f t="shared" si="35"/>
        <v>0.9382031613</v>
      </c>
      <c r="CH881" s="86">
        <f t="shared" si="36"/>
        <v>0.02148642579</v>
      </c>
      <c r="CI881" s="86">
        <f t="shared" si="37"/>
        <v>0.03394760735</v>
      </c>
      <c r="CJ881" s="86">
        <f t="shared" si="38"/>
        <v>0.006362805525</v>
      </c>
      <c r="CK881" s="86">
        <f t="shared" si="13"/>
        <v>1</v>
      </c>
      <c r="CL881" s="86">
        <f t="shared" si="39"/>
        <v>0.0581458432</v>
      </c>
      <c r="CM881" s="86">
        <f t="shared" si="40"/>
        <v>0.9145469917</v>
      </c>
      <c r="CN881" s="86">
        <f t="shared" si="41"/>
        <v>0.01341642785</v>
      </c>
      <c r="CO881" s="86">
        <f t="shared" si="42"/>
        <v>0.0138907373</v>
      </c>
      <c r="CP881" s="86">
        <f t="shared" si="14"/>
        <v>1</v>
      </c>
      <c r="CQ881" s="86">
        <f t="shared" si="43"/>
        <v>0.03574006526</v>
      </c>
      <c r="CR881" s="86">
        <f t="shared" si="44"/>
        <v>0.005219496075</v>
      </c>
      <c r="CS881" s="86">
        <f t="shared" si="45"/>
        <v>0.9472346738</v>
      </c>
      <c r="CT881" s="86">
        <f t="shared" si="46"/>
        <v>0.01180576483</v>
      </c>
      <c r="CU881" s="86">
        <f t="shared" si="15"/>
        <v>1</v>
      </c>
      <c r="CV881" s="86">
        <f t="shared" si="47"/>
        <v>0.001099013378</v>
      </c>
      <c r="CW881" s="86">
        <f t="shared" si="48"/>
        <v>0.008976360969</v>
      </c>
      <c r="CX881" s="86">
        <f t="shared" si="49"/>
        <v>0.001936878091</v>
      </c>
      <c r="CY881" s="86">
        <f t="shared" si="50"/>
        <v>0.9879877476</v>
      </c>
      <c r="CZ881" s="86">
        <f t="shared" si="16"/>
        <v>1</v>
      </c>
      <c r="DA881" s="62"/>
      <c r="DB881" s="86">
        <f>(AQ881*Baseline!B$7 + AV881*Baseline!B$11 + BA881*Baseline!B$16 + BF881*Baseline!B$18)</f>
        <v>63464.29756</v>
      </c>
      <c r="DC881" s="86">
        <f>(AR881*Baseline!B$7 + AW881*Baseline!B$11 + BB881*Baseline!B$16 + BG881*Baseline!B$18)</f>
        <v>78986.20466</v>
      </c>
      <c r="DD881" s="86">
        <f>(AS881*Baseline!B$7 + AX881*Baseline!B$11 + BC881*Baseline!B$16 + BH881*Baseline!B$18)</f>
        <v>138429.9276</v>
      </c>
      <c r="DE881" s="86">
        <f>(AT881*Baseline!B$7 + AY881*Baseline!B$11 + BD881*Baseline!B$16 + BI881*Baseline!B$18)</f>
        <v>1260638.763</v>
      </c>
      <c r="DF881" s="86">
        <f t="shared" si="17"/>
        <v>1541519.192</v>
      </c>
      <c r="DG881" s="62"/>
      <c r="DH881" s="86">
        <f t="shared" si="51"/>
        <v>0.04116996913</v>
      </c>
      <c r="DI881" s="86">
        <f t="shared" si="52"/>
        <v>0.05123919641</v>
      </c>
      <c r="DJ881" s="86">
        <f t="shared" si="53"/>
        <v>0.08980097572</v>
      </c>
      <c r="DK881" s="86">
        <f t="shared" si="54"/>
        <v>0.8177898587</v>
      </c>
      <c r="DL881" s="86">
        <f t="shared" si="18"/>
        <v>1</v>
      </c>
      <c r="DM881" s="62"/>
      <c r="DN881" s="86">
        <f>DH881 / (Baseline!B$7/Baseline!B$17)</f>
        <v>4.394623416</v>
      </c>
      <c r="DO881" s="86">
        <f>DI881 / (Baseline!B$11/Baseline!B$17)</f>
        <v>1.236938726</v>
      </c>
      <c r="DP881" s="86">
        <f>DJ881 / (Baseline!B$16/Baseline!B$17)</f>
        <v>1.387696459</v>
      </c>
      <c r="DQ881" s="86">
        <f>DK881 / (Baseline!B$18/Baseline!B$17)</f>
        <v>0.9245836316</v>
      </c>
      <c r="DR881" s="62"/>
      <c r="DS881" s="86">
        <f>DH881 / Baseline!H$117</f>
        <v>1.647091633</v>
      </c>
      <c r="DT881" s="86">
        <f>DI881 / Baseline!H$118</f>
        <v>1.153396988</v>
      </c>
      <c r="DU881" s="86">
        <f>DJ881 / Baseline!H$119</f>
        <v>1.073518074</v>
      </c>
      <c r="DV881" s="86">
        <f>DK881 / Baseline!H$120</f>
        <v>0.9655946473</v>
      </c>
      <c r="DW881" s="87"/>
      <c r="DX881" s="86">
        <f>(AU881*Baseline!B$34)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0.02995876831</v>
      </c>
      <c r="DY881" s="86">
        <f>(AZ881*Baseline!B$34) + (Baseline!D$90*(1-Baseline!D$91)*Baseline!B$35) + (Baseline!D$90*Baseline!D$91*((1-Baseline!D$92)*Baseline!B$40 + Baseline!D$92*Baseline!B$41))</f>
        <v>0.01143187224</v>
      </c>
      <c r="DZ881" s="86">
        <f>(BE881*Baseline!B$34) + (Baseline!F$90*(1-Baseline!F$91)*Baseline!B$35) + (Baseline!F$90*Baseline!F$91*((1-Baseline!F$92)*Baseline!B$40 + Baseline!F$92*Baseline!B$41))</f>
        <v>0.01402143605</v>
      </c>
      <c r="EA881" s="86">
        <f>(BJ881*Baseline!B$34) + (Baseline!H$90*(1-Baseline!H$91)*Baseline!B$35) + (Baseline!H$90*Baseline!H$91*((1-Baseline!H$92)*Baseline!B$40 + Baseline!H$92*Baseline!B$41))</f>
        <v>0.009314773092</v>
      </c>
      <c r="EB881" s="86">
        <f>( DX881*Baseline!B$7 + DY881*Baseline!B$11 + DZ881*Baseline!B$16 + EA881*Baseline!B$18 ) / Baseline!B$17</f>
        <v>0.00990044932</v>
      </c>
    </row>
    <row r="882">
      <c r="A882" s="73" t="s">
        <v>1058</v>
      </c>
      <c r="B882" s="85">
        <f>MIN( MAX( NORMINV( MCrands!B882, (B$5+B$4)/2, (B$5-B$4)/3.29 ), 0 ), 1 )</f>
        <v>0.4078188383</v>
      </c>
      <c r="C882" s="85">
        <f>MAX( NORMINV( MCrands!C882, (C$5+C$4)/2, (C$5-C$4)/3.29 ), 0 )</f>
        <v>2.855068349</v>
      </c>
      <c r="D882" s="83"/>
      <c r="E882" s="84">
        <f>Baseline!B$33 * (C882 * Baseline!B$68*Baseline!B$68/Baseline!B$75 + Baseline!B$46 * Baseline!B$54*Baseline!B$54/Baseline!B$76 + Baseline!B$47 * Baseline!B$55*Baseline!B$55/Baseline!B$77 + Baseline!B$56*Baseline!B$56/Baseline!B$78)</f>
        <v>0.00002026344352</v>
      </c>
      <c r="F882" s="84">
        <f>Baseline!B$33 * (C882 * Baseline!B$68*Baseline!B$59/Baseline!B$75 + Baseline!B$46 * Baseline!B$54*Baseline!B$69/Baseline!B$76 + Baseline!B$47 * Baseline!B$55*Baseline!B$57/Baseline!B$77 + Baseline!B$56*Baseline!B$58/Baseline!B$78)</f>
        <v>0.0000002394389296</v>
      </c>
      <c r="G882" s="85">
        <f>Baseline!B$33 * (C882 * Baseline!B$68*Baseline!B$60/Baseline!B$75 + Baseline!B$46 * Baseline!B$54*Baseline!B$61/Baseline!B$76 + Baseline!B$47 * Baseline!B$55*Baseline!B$70/Baseline!B$77 + Baseline!B$56*Baseline!B$62/Baseline!B$78)</f>
        <v>0.0000002013406567</v>
      </c>
      <c r="H882" s="84">
        <f>Baseline!B$33 * (C882 * Baseline!B$68*Baseline!B$63/Baseline!B$75 + Baseline!B$46 * Baseline!B$54*Baseline!B$64/Baseline!B$76 + Baseline!B$47 * Baseline!B$55*Baseline!B$65/Baseline!B$77 + Baseline!B$56*Baseline!B$71/Baseline!B$78)</f>
        <v>0.000000003781162035</v>
      </c>
      <c r="I882" s="84">
        <f>Baseline!B$33 * (C882 * Baseline!B$59*Baseline!B$68/Baseline!B$75 + Baseline!B$46 * Baseline!B$69*Baseline!B$54/Baseline!B$76 + Baseline!B$47 * Baseline!B$57*Baseline!B$55/Baseline!B$77 + Baseline!B$58*Baseline!B$56/Baseline!B$78)</f>
        <v>0.0000002394389296</v>
      </c>
      <c r="J882" s="85">
        <f>Baseline!B$33 * (C882 * Baseline!B$59*Baseline!B$59/Baseline!B$75 + Baseline!B$46 * Baseline!B$69*Baseline!B$69/Baseline!B$76 + Baseline!B$47 * Baseline!B$57*Baseline!B$57/Baseline!B$77 + Baseline!B$58*Baseline!B$58/Baseline!B$78)</f>
        <v>0.000002116574493</v>
      </c>
      <c r="K882" s="84">
        <f>Baseline!B$33 * (C882 * Baseline!B$59*Baseline!B$60/Baseline!B$75 + Baseline!B$46 * Baseline!B$69*Baseline!B$61/Baseline!B$76 + Baseline!B$47 * Baseline!B$57*Baseline!B$70/Baseline!B$77 + Baseline!B$58*Baseline!B$62/Baseline!B$78)</f>
        <v>0.00000001648993615</v>
      </c>
      <c r="L882" s="85">
        <f>Baseline!B$33 * (C882 * Baseline!B$59*Baseline!B$63/Baseline!B$75 + Baseline!B$46 * Baseline!B$69*Baseline!B$64/Baseline!B$76 + Baseline!B$47 * Baseline!B$57*Baseline!B$65/Baseline!B$77 + Baseline!B$58*Baseline!B$71/Baseline!B$78)</f>
        <v>0.00000001707280539</v>
      </c>
      <c r="M882" s="84">
        <f>Baseline!B$33 * (C882 * Baseline!B$60*Baseline!B$68/Baseline!B$75 + Baseline!B$46 * Baseline!B$61*Baseline!B$54/Baseline!B$76 + Baseline!B$47 * Baseline!B$70*Baseline!B$55/Baseline!B$77 + Baseline!B$62*Baseline!B$56/Baseline!B$78)</f>
        <v>0.0000002013406567</v>
      </c>
      <c r="N882" s="85">
        <f>Baseline!B$33 * (C882 * Baseline!B$60*Baseline!B$59/Baseline!B$75 + Baseline!B$46 * Baseline!B$61*Baseline!B$69/Baseline!B$76 + Baseline!B$47 * Baseline!B$70*Baseline!B$57/Baseline!B$77 + Baseline!B$62*Baseline!B$58/Baseline!B$78)</f>
        <v>0.00000001648993615</v>
      </c>
      <c r="O882" s="85">
        <f>Baseline!B$33 * (C882 * Baseline!B$60*Baseline!B$60/Baseline!B$75 + Baseline!B$46 * Baseline!B$61*Baseline!B$61/Baseline!B$76 + Baseline!B$47 * Baseline!B$70*Baseline!B$70/Baseline!B$77 + Baseline!B$62*Baseline!B$62/Baseline!B$78)</f>
        <v>0.000001589267896</v>
      </c>
      <c r="P882" s="84">
        <f>Baseline!B$33 * (C882 * Baseline!B$60*Baseline!B$63/Baseline!B$75 + Baseline!B$46 * Baseline!B$61*Baseline!B$64/Baseline!B$76 + Baseline!B$47 * Baseline!B$70*Baseline!B$65/Baseline!B$77 + Baseline!B$62*Baseline!B$71/Baseline!B$78)</f>
        <v>0.000000001956429033</v>
      </c>
      <c r="Q882" s="84">
        <f>Baseline!B$33 * (C882 * Baseline!B$63*Baseline!B$68/Baseline!B$75 + Baseline!B$46 * Baseline!B$64*Baseline!B$54/Baseline!B$76 + Baseline!B$47 * Baseline!B$65*Baseline!B$55/Baseline!B$77 + Baseline!B$71*Baseline!B$56/Baseline!B$78)</f>
        <v>0.000000003781162035</v>
      </c>
      <c r="R882" s="84">
        <f>Baseline!B$33 * (C882 * Baseline!B$63*Baseline!B$59/Baseline!B$75 + Baseline!B$46 * Baseline!B$64*Baseline!B$69/Baseline!B$76 + Baseline!B$47 * Baseline!B$65*Baseline!B$57/Baseline!B$77 + Baseline!B$71*Baseline!B$58/Baseline!B$78)</f>
        <v>0.00000001707280539</v>
      </c>
      <c r="S882" s="84">
        <f>Baseline!B$33 * (C882 * Baseline!B$63*Baseline!B$60/Baseline!B$75 + Baseline!B$46 * Baseline!B$64*Baseline!B$61/Baseline!B$76 + Baseline!B$47 * Baseline!B$65*Baseline!B$70/Baseline!B$77 + Baseline!B$71*Baseline!B$62/Baseline!B$78)</f>
        <v>0.000000001956429033</v>
      </c>
      <c r="T882" s="84">
        <f>Baseline!B$33 * (C882 * Baseline!B$63*Baseline!B$63/Baseline!B$75 + Baseline!B$46 * Baseline!B$64*Baseline!B$64/Baseline!B$76 + Baseline!B$47 * Baseline!B$65*Baseline!B$65/Baseline!B$77 + Baseline!B$71*Baseline!B$71/Baseline!B$78)</f>
        <v>0.00000009856722094</v>
      </c>
      <c r="U882" s="83"/>
      <c r="V882" s="84">
        <f>E882 * ( Baseline!B$89 * Baseline!B$7 )</f>
        <v>0.2103142803</v>
      </c>
      <c r="W882" s="84">
        <f>F882 * ( Baseline!D$89 * Baseline!B$11 )</f>
        <v>0.004416833126</v>
      </c>
      <c r="X882" s="84">
        <f>G882 * ( Baseline!F$89 * Baseline!B$16 )</f>
        <v>0.006993521387</v>
      </c>
      <c r="Y882" s="84">
        <f>H882 * ( Baseline!H$89 * Baseline!B$18 )</f>
        <v>0.001329734362</v>
      </c>
      <c r="Z882" s="86">
        <f t="shared" si="1"/>
        <v>0.2230543692</v>
      </c>
      <c r="AA882" s="84">
        <f>I882 * ( Baseline!B$89 * Baseline!B$7 )</f>
        <v>0.00248513665</v>
      </c>
      <c r="AB882" s="85">
        <f>J882 * ( Baseline!D$89 * Baseline!B$11 )</f>
        <v>0.03904359392</v>
      </c>
      <c r="AC882" s="85">
        <f>K882 * ( Baseline!F$89 * Baseline!B$16 )</f>
        <v>0.0005727741383</v>
      </c>
      <c r="AD882" s="85">
        <f>L882 * ( Baseline!F$89 * Baseline!B$16 )</f>
        <v>0.0005930199671</v>
      </c>
      <c r="AE882" s="86">
        <f t="shared" si="2"/>
        <v>0.04269452468</v>
      </c>
      <c r="AF882" s="86">
        <f>M882 * ( Baseline!B$89 * Baseline!B$7 )</f>
        <v>0.002089714676</v>
      </c>
      <c r="AG882" s="86">
        <f>N882 * ( Baseline!D$89 * Baseline!B$11 )</f>
        <v>0.0003041831851</v>
      </c>
      <c r="AH882" s="86">
        <f>O882 * ( Baseline!F$89 * Baseline!B$16 )</f>
        <v>0.0552028547</v>
      </c>
      <c r="AI882" s="86">
        <f>P882 * ( Baseline!H$89 * Baseline!B$18 )</f>
        <v>0.0006880241806</v>
      </c>
      <c r="AJ882" s="86">
        <f t="shared" si="3"/>
        <v>0.05828477674</v>
      </c>
      <c r="AK882" s="86">
        <f>Q882 * ( Baseline!B$89 * Baseline!B$7 )</f>
        <v>0.00003924468076</v>
      </c>
      <c r="AL882" s="86">
        <f>R882 * ( Baseline!D$89 * Baseline!B$11 )</f>
        <v>0.0003149351382</v>
      </c>
      <c r="AM882" s="86">
        <f>S882 * ( Baseline!F$89 * Baseline!B$16 )</f>
        <v>0.00006795611231</v>
      </c>
      <c r="AN882" s="86">
        <f>T882 * ( Baseline!H$89 * Baseline!B$18 )</f>
        <v>0.03466347631</v>
      </c>
      <c r="AO882" s="86">
        <f t="shared" si="4"/>
        <v>0.03508561224</v>
      </c>
      <c r="AP882" s="62"/>
      <c r="AQ882" s="86">
        <f>V882 * ( (1-Baseline!B$90-Baseline!B$89) + (1-B882)*Baseline!B$90 )</f>
        <v>0.129478143</v>
      </c>
      <c r="AR882" s="86">
        <f>W882 * ( (1-Baseline!B$90-Baseline!B$89) + (1-B882)*Baseline!B$90 )</f>
        <v>0.002719184596</v>
      </c>
      <c r="AS882" s="86">
        <f>X882 * ( (1-Baseline!B$90-Baseline!B$89) + (1-B882)*Baseline!B$90 )</f>
        <v>0.004305500136</v>
      </c>
      <c r="AT882" s="86">
        <f>Y882 * ( (1-Baseline!B$90-Baseline!B$89) + (1-B882)*Baseline!B$90 )</f>
        <v>0.0008186393032</v>
      </c>
      <c r="AU882" s="86">
        <f t="shared" si="5"/>
        <v>0.1373214671</v>
      </c>
      <c r="AV882" s="86">
        <f>AA882 * ( (1-Baseline!D$90-Baseline!D$89) + (1-B882)*Baseline!D$90 )</f>
        <v>0.002009718976</v>
      </c>
      <c r="AW882" s="86">
        <f>AB882 * ( (1-Baseline!D$90-Baseline!D$89) + (1-B882)*Baseline!D$90 )</f>
        <v>0.03157438107</v>
      </c>
      <c r="AX882" s="86">
        <f>AC882 * ( (1-Baseline!D$90-Baseline!D$89) + (1-B882)*Baseline!D$90 )</f>
        <v>0.0004631999027</v>
      </c>
      <c r="AY882" s="86">
        <f>AD882 * ( (1-Baseline!D$90-Baseline!D$89) + (1-B882)*Baseline!D$90 )</f>
        <v>0.0004795726146</v>
      </c>
      <c r="AZ882" s="86">
        <f t="shared" si="6"/>
        <v>0.03452687256</v>
      </c>
      <c r="BA882" s="86">
        <f>AF882 * ( (1-Baseline!F$90-Baseline!F$89) + (1-Baseline!B$36)*Baseline!F$90 )</f>
        <v>0.001503825552</v>
      </c>
      <c r="BB882" s="86">
        <f>AG882 * ( (1-Baseline!F$90-Baseline!F$89) + (1-Baseline!B$36)*Baseline!F$90 )</f>
        <v>0.0002188999539</v>
      </c>
      <c r="BC882" s="86">
        <f>AH882 * ( (1-Baseline!F$90-Baseline!F$89) + (1-Baseline!B$36)*Baseline!F$90 )</f>
        <v>0.03972574073</v>
      </c>
      <c r="BD882" s="86">
        <f>AI882 * ( (1-Baseline!F$90-Baseline!F$89) + (1-Baseline!B$36)*Baseline!F$90 )</f>
        <v>0.0004951242171</v>
      </c>
      <c r="BE882" s="86">
        <f t="shared" si="7"/>
        <v>0.04194359045</v>
      </c>
      <c r="BF882" s="86">
        <f>AK882 * ( (1-Baseline!H$90-Baseline!H$89) + (1-Baseline!B$36)*Baseline!H$90 )</f>
        <v>0.00003109434546</v>
      </c>
      <c r="BG882" s="86">
        <f>AL882 * ( (1-Baseline!H$90-Baseline!H$89) + (1-Baseline!B$36)*Baseline!H$90 )</f>
        <v>0.0002495294087</v>
      </c>
      <c r="BH882" s="86">
        <f>AM882 * ( (1-Baseline!H$90-Baseline!H$89) + (1-Baseline!B$36)*Baseline!H$90 )</f>
        <v>0.00005384298691</v>
      </c>
      <c r="BI882" s="86">
        <f>AN882 * ( (1-Baseline!H$90-Baseline!H$89) + (1-Baseline!B$36)*Baseline!H$90 )</f>
        <v>0.02746456555</v>
      </c>
      <c r="BJ882" s="86">
        <f t="shared" si="8"/>
        <v>0.02779903229</v>
      </c>
      <c r="BK882" s="62"/>
      <c r="BL882" s="86">
        <f t="shared" si="19"/>
        <v>0.9428834821</v>
      </c>
      <c r="BM882" s="86">
        <f t="shared" si="20"/>
        <v>0.01980159878</v>
      </c>
      <c r="BN882" s="86">
        <f t="shared" si="21"/>
        <v>0.03135343823</v>
      </c>
      <c r="BO882" s="86">
        <f t="shared" si="22"/>
        <v>0.0059614809</v>
      </c>
      <c r="BP882" s="86">
        <f t="shared" si="9"/>
        <v>1</v>
      </c>
      <c r="BQ882" s="86">
        <f t="shared" si="23"/>
        <v>0.05820738535</v>
      </c>
      <c r="BR882" s="86">
        <f t="shared" si="24"/>
        <v>0.9144871436</v>
      </c>
      <c r="BS882" s="86">
        <f t="shared" si="25"/>
        <v>0.0134156345</v>
      </c>
      <c r="BT882" s="86">
        <f t="shared" si="26"/>
        <v>0.0138898365</v>
      </c>
      <c r="BU882" s="86">
        <f t="shared" si="10"/>
        <v>1</v>
      </c>
      <c r="BV882" s="86">
        <f t="shared" si="27"/>
        <v>0.03585352459</v>
      </c>
      <c r="BW882" s="86">
        <f t="shared" si="28"/>
        <v>0.005218913104</v>
      </c>
      <c r="BX882" s="86">
        <f t="shared" si="29"/>
        <v>0.947123036</v>
      </c>
      <c r="BY882" s="86">
        <f t="shared" si="30"/>
        <v>0.01180452631</v>
      </c>
      <c r="BZ882" s="86">
        <f t="shared" si="11"/>
        <v>1</v>
      </c>
      <c r="CA882" s="86">
        <f t="shared" si="31"/>
        <v>0.001118540571</v>
      </c>
      <c r="CB882" s="86">
        <f t="shared" si="32"/>
        <v>0.008976190471</v>
      </c>
      <c r="CC882" s="86">
        <f t="shared" si="33"/>
        <v>0.001936865512</v>
      </c>
      <c r="CD882" s="86">
        <f t="shared" si="34"/>
        <v>0.9879684034</v>
      </c>
      <c r="CE882" s="86">
        <f t="shared" si="12"/>
        <v>1</v>
      </c>
      <c r="CF882" s="62"/>
      <c r="CG882" s="86">
        <f t="shared" si="35"/>
        <v>0.9428834821</v>
      </c>
      <c r="CH882" s="86">
        <f t="shared" si="36"/>
        <v>0.01980159878</v>
      </c>
      <c r="CI882" s="86">
        <f t="shared" si="37"/>
        <v>0.03135343823</v>
      </c>
      <c r="CJ882" s="86">
        <f t="shared" si="38"/>
        <v>0.0059614809</v>
      </c>
      <c r="CK882" s="86">
        <f t="shared" si="13"/>
        <v>1</v>
      </c>
      <c r="CL882" s="86">
        <f t="shared" si="39"/>
        <v>0.05820738535</v>
      </c>
      <c r="CM882" s="86">
        <f t="shared" si="40"/>
        <v>0.9144871436</v>
      </c>
      <c r="CN882" s="86">
        <f t="shared" si="41"/>
        <v>0.0134156345</v>
      </c>
      <c r="CO882" s="86">
        <f t="shared" si="42"/>
        <v>0.0138898365</v>
      </c>
      <c r="CP882" s="86">
        <f t="shared" si="14"/>
        <v>1</v>
      </c>
      <c r="CQ882" s="86">
        <f t="shared" si="43"/>
        <v>0.03585352459</v>
      </c>
      <c r="CR882" s="86">
        <f t="shared" si="44"/>
        <v>0.005218913104</v>
      </c>
      <c r="CS882" s="86">
        <f t="shared" si="45"/>
        <v>0.947123036</v>
      </c>
      <c r="CT882" s="86">
        <f t="shared" si="46"/>
        <v>0.01180452631</v>
      </c>
      <c r="CU882" s="86">
        <f t="shared" si="15"/>
        <v>1</v>
      </c>
      <c r="CV882" s="86">
        <f t="shared" si="47"/>
        <v>0.001118540571</v>
      </c>
      <c r="CW882" s="86">
        <f t="shared" si="48"/>
        <v>0.008976190471</v>
      </c>
      <c r="CX882" s="86">
        <f t="shared" si="49"/>
        <v>0.001936865512</v>
      </c>
      <c r="CY882" s="86">
        <f t="shared" si="50"/>
        <v>0.9879684034</v>
      </c>
      <c r="CZ882" s="86">
        <f t="shared" si="16"/>
        <v>1</v>
      </c>
      <c r="DA882" s="62"/>
      <c r="DB882" s="86">
        <f>(AQ882*Baseline!B$7 + AV882*Baseline!B$11 + BA882*Baseline!B$16 + BF882*Baseline!B$18)</f>
        <v>73568.78702</v>
      </c>
      <c r="DC882" s="86">
        <f>(AR882*Baseline!B$7 + AW882*Baseline!B$11 + BB882*Baseline!B$16 + BG882*Baseline!B$18)</f>
        <v>81191.28142</v>
      </c>
      <c r="DD882" s="86">
        <f>(AS882*Baseline!B$7 + AX882*Baseline!B$11 + BC882*Baseline!B$16 + BH882*Baseline!B$18)</f>
        <v>138635.8184</v>
      </c>
      <c r="DE882" s="86">
        <f>(AT882*Baseline!B$7 + AY882*Baseline!B$11 + BD882*Baseline!B$16 + BI882*Baseline!B$18)</f>
        <v>1260709.137</v>
      </c>
      <c r="DF882" s="86">
        <f t="shared" si="17"/>
        <v>1554105.024</v>
      </c>
      <c r="DG882" s="62"/>
      <c r="DH882" s="86">
        <f t="shared" si="51"/>
        <v>0.04733836252</v>
      </c>
      <c r="DI882" s="86">
        <f t="shared" si="52"/>
        <v>0.05224311109</v>
      </c>
      <c r="DJ882" s="86">
        <f t="shared" si="53"/>
        <v>0.08920620954</v>
      </c>
      <c r="DK882" s="86">
        <f t="shared" si="54"/>
        <v>0.8112123169</v>
      </c>
      <c r="DL882" s="86">
        <f t="shared" si="18"/>
        <v>1</v>
      </c>
      <c r="DM882" s="62"/>
      <c r="DN882" s="86">
        <f>DH882 / (Baseline!B$7/Baseline!B$17)</f>
        <v>5.053058839</v>
      </c>
      <c r="DO882" s="86">
        <f>DI882 / (Baseline!B$11/Baseline!B$17)</f>
        <v>1.261173707</v>
      </c>
      <c r="DP882" s="86">
        <f>DJ882 / (Baseline!B$16/Baseline!B$17)</f>
        <v>1.378505525</v>
      </c>
      <c r="DQ882" s="86">
        <f>DK882 / (Baseline!B$18/Baseline!B$17)</f>
        <v>0.9171471398</v>
      </c>
      <c r="DR882" s="62"/>
      <c r="DS882" s="86">
        <f>DH882 / Baseline!H$117</f>
        <v>1.893871249</v>
      </c>
      <c r="DT882" s="86">
        <f>DI882 / Baseline!H$118</f>
        <v>1.17599516</v>
      </c>
      <c r="DU882" s="86">
        <f>DJ882 / Baseline!H$119</f>
        <v>1.066407993</v>
      </c>
      <c r="DV882" s="86">
        <f>DK882 / Baseline!H$120</f>
        <v>0.957828301</v>
      </c>
      <c r="DW882" s="87"/>
      <c r="DX882" s="86">
        <f>(AU882*Baseline!B$34)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0.03312775131</v>
      </c>
      <c r="DY882" s="86">
        <f>(AZ882*Baseline!B$34) + (Baseline!D$90*(1-Baseline!D$91)*Baseline!B$35) + (Baseline!D$90*Baseline!D$91*((1-Baseline!D$92)*Baseline!B$40 + Baseline!D$92*Baseline!B$41))</f>
        <v>0.01159259888</v>
      </c>
      <c r="DZ882" s="86">
        <f>(BE882*Baseline!B$34) + (Baseline!F$90*(1-Baseline!F$91)*Baseline!B$35) + (Baseline!F$90*Baseline!F$91*((1-Baseline!F$92)*Baseline!B$40 + Baseline!F$92*Baseline!B$41))</f>
        <v>0.01402217857</v>
      </c>
      <c r="EA882" s="86">
        <f>(BJ882*Baseline!B$34) + (Baseline!H$90*(1-Baseline!H$91)*Baseline!B$35) + (Baseline!H$90*Baseline!H$91*((1-Baseline!H$92)*Baseline!B$40 + Baseline!H$92*Baseline!B$41))</f>
        <v>0.009314854843</v>
      </c>
      <c r="EB882" s="86">
        <f>( DX882*Baseline!B$7 + DY882*Baseline!B$11 + DZ882*Baseline!B$16 + EA882*Baseline!B$18 ) / Baseline!B$17</f>
        <v>0.009936915504</v>
      </c>
    </row>
    <row r="883">
      <c r="A883" s="73" t="s">
        <v>1059</v>
      </c>
      <c r="B883" s="85">
        <f>MIN( MAX( NORMINV( MCrands!B883, (B$5+B$4)/2, (B$5-B$4)/3.29 ), 0 ), 1 )</f>
        <v>0.4863921493</v>
      </c>
      <c r="C883" s="85">
        <f>MAX( NORMINV( MCrands!C883, (C$5+C$4)/2, (C$5-C$4)/3.29 ), 0 )</f>
        <v>3.144859585</v>
      </c>
      <c r="D883" s="83"/>
      <c r="E883" s="84">
        <f>Baseline!B$33 * (C883 * Baseline!B$68*Baseline!B$68/Baseline!B$75 + Baseline!B$46 * Baseline!B$54*Baseline!B$54/Baseline!B$76 + Baseline!B$47 * Baseline!B$55*Baseline!B$55/Baseline!B$77 + Baseline!B$56*Baseline!B$56/Baseline!B$78)</f>
        <v>0.00002231517243</v>
      </c>
      <c r="F883" s="84">
        <f>Baseline!B$33 * (C883 * Baseline!B$68*Baseline!B$59/Baseline!B$75 + Baseline!B$46 * Baseline!B$54*Baseline!B$69/Baseline!B$76 + Baseline!B$47 * Baseline!B$55*Baseline!B$57/Baseline!B$77 + Baseline!B$56*Baseline!B$58/Baseline!B$78)</f>
        <v>0.0000002397628868</v>
      </c>
      <c r="G883" s="85">
        <f>Baseline!B$33 * (C883 * Baseline!B$68*Baseline!B$60/Baseline!B$75 + Baseline!B$46 * Baseline!B$54*Baseline!B$61/Baseline!B$76 + Baseline!B$47 * Baseline!B$55*Baseline!B$70/Baseline!B$77 + Baseline!B$56*Baseline!B$62/Baseline!B$78)</f>
        <v>0.0000002021370515</v>
      </c>
      <c r="H883" s="84">
        <f>Baseline!B$33 * (C883 * Baseline!B$68*Baseline!B$63/Baseline!B$75 + Baseline!B$46 * Baseline!B$54*Baseline!B$64/Baseline!B$76 + Baseline!B$47 * Baseline!B$55*Baseline!B$65/Baseline!B$77 + Baseline!B$56*Baseline!B$71/Baseline!B$78)</f>
        <v>0.000000003860801512</v>
      </c>
      <c r="I883" s="84">
        <f>Baseline!B$33 * (C883 * Baseline!B$59*Baseline!B$68/Baseline!B$75 + Baseline!B$46 * Baseline!B$69*Baseline!B$54/Baseline!B$76 + Baseline!B$47 * Baseline!B$57*Baseline!B$55/Baseline!B$77 + Baseline!B$58*Baseline!B$56/Baseline!B$78)</f>
        <v>0.0000002397628868</v>
      </c>
      <c r="J883" s="85">
        <f>Baseline!B$33 * (C883 * Baseline!B$59*Baseline!B$59/Baseline!B$75 + Baseline!B$46 * Baseline!B$69*Baseline!B$69/Baseline!B$76 + Baseline!B$47 * Baseline!B$57*Baseline!B$57/Baseline!B$77 + Baseline!B$58*Baseline!B$58/Baseline!B$78)</f>
        <v>0.000002116574545</v>
      </c>
      <c r="K883" s="84">
        <f>Baseline!B$33 * (C883 * Baseline!B$59*Baseline!B$60/Baseline!B$75 + Baseline!B$46 * Baseline!B$69*Baseline!B$61/Baseline!B$76 + Baseline!B$47 * Baseline!B$57*Baseline!B$70/Baseline!B$77 + Baseline!B$58*Baseline!B$62/Baseline!B$78)</f>
        <v>0.0000000164900619</v>
      </c>
      <c r="L883" s="85">
        <f>Baseline!B$33 * (C883 * Baseline!B$59*Baseline!B$63/Baseline!B$75 + Baseline!B$46 * Baseline!B$69*Baseline!B$64/Baseline!B$76 + Baseline!B$47 * Baseline!B$57*Baseline!B$65/Baseline!B$77 + Baseline!B$58*Baseline!B$71/Baseline!B$78)</f>
        <v>0.00000001707281796</v>
      </c>
      <c r="M883" s="84">
        <f>Baseline!B$33 * (C883 * Baseline!B$60*Baseline!B$68/Baseline!B$75 + Baseline!B$46 * Baseline!B$61*Baseline!B$54/Baseline!B$76 + Baseline!B$47 * Baseline!B$70*Baseline!B$55/Baseline!B$77 + Baseline!B$62*Baseline!B$56/Baseline!B$78)</f>
        <v>0.0000002021370515</v>
      </c>
      <c r="N883" s="85">
        <f>Baseline!B$33 * (C883 * Baseline!B$60*Baseline!B$59/Baseline!B$75 + Baseline!B$46 * Baseline!B$61*Baseline!B$69/Baseline!B$76 + Baseline!B$47 * Baseline!B$70*Baseline!B$57/Baseline!B$77 + Baseline!B$62*Baseline!B$58/Baseline!B$78)</f>
        <v>0.0000000164900619</v>
      </c>
      <c r="O883" s="85">
        <f>Baseline!B$33 * (C883 * Baseline!B$60*Baseline!B$60/Baseline!B$75 + Baseline!B$46 * Baseline!B$61*Baseline!B$61/Baseline!B$76 + Baseline!B$47 * Baseline!B$70*Baseline!B$70/Baseline!B$77 + Baseline!B$62*Baseline!B$62/Baseline!B$78)</f>
        <v>0.000001589268205</v>
      </c>
      <c r="P883" s="84">
        <f>Baseline!B$33 * (C883 * Baseline!B$60*Baseline!B$63/Baseline!B$75 + Baseline!B$46 * Baseline!B$61*Baseline!B$64/Baseline!B$76 + Baseline!B$47 * Baseline!B$70*Baseline!B$65/Baseline!B$77 + Baseline!B$62*Baseline!B$71/Baseline!B$78)</f>
        <v>0.000000001956459945</v>
      </c>
      <c r="Q883" s="84">
        <f>Baseline!B$33 * (C883 * Baseline!B$63*Baseline!B$68/Baseline!B$75 + Baseline!B$46 * Baseline!B$64*Baseline!B$54/Baseline!B$76 + Baseline!B$47 * Baseline!B$65*Baseline!B$55/Baseline!B$77 + Baseline!B$71*Baseline!B$56/Baseline!B$78)</f>
        <v>0.000000003860801512</v>
      </c>
      <c r="R883" s="84">
        <f>Baseline!B$33 * (C883 * Baseline!B$63*Baseline!B$59/Baseline!B$75 + Baseline!B$46 * Baseline!B$64*Baseline!B$69/Baseline!B$76 + Baseline!B$47 * Baseline!B$65*Baseline!B$57/Baseline!B$77 + Baseline!B$71*Baseline!B$58/Baseline!B$78)</f>
        <v>0.00000001707281796</v>
      </c>
      <c r="S883" s="84">
        <f>Baseline!B$33 * (C883 * Baseline!B$63*Baseline!B$60/Baseline!B$75 + Baseline!B$46 * Baseline!B$64*Baseline!B$61/Baseline!B$76 + Baseline!B$47 * Baseline!B$65*Baseline!B$70/Baseline!B$77 + Baseline!B$71*Baseline!B$62/Baseline!B$78)</f>
        <v>0.000000001956459945</v>
      </c>
      <c r="T883" s="84">
        <f>Baseline!B$33 * (C883 * Baseline!B$63*Baseline!B$63/Baseline!B$75 + Baseline!B$46 * Baseline!B$64*Baseline!B$64/Baseline!B$76 + Baseline!B$47 * Baseline!B$65*Baseline!B$65/Baseline!B$77 + Baseline!B$71*Baseline!B$71/Baseline!B$78)</f>
        <v>0.00000009856722403</v>
      </c>
      <c r="U883" s="83"/>
      <c r="V883" s="84">
        <f>E883 * ( Baseline!B$89 * Baseline!B$7 )</f>
        <v>0.2316091747</v>
      </c>
      <c r="W883" s="84">
        <f>F883 * ( Baseline!D$89 * Baseline!B$11 )</f>
        <v>0.004422809033</v>
      </c>
      <c r="X883" s="84">
        <f>G883 * ( Baseline!F$89 * Baseline!B$16 )</f>
        <v>0.007021183976</v>
      </c>
      <c r="Y883" s="84">
        <f>H883 * ( Baseline!H$89 * Baseline!B$18 )</f>
        <v>0.001357741453</v>
      </c>
      <c r="Z883" s="86">
        <f t="shared" si="1"/>
        <v>0.2444109091</v>
      </c>
      <c r="AA883" s="84">
        <f>I883 * ( Baseline!B$89 * Baseline!B$7 )</f>
        <v>0.002488499002</v>
      </c>
      <c r="AB883" s="85">
        <f>J883 * ( Baseline!D$89 * Baseline!B$11 )</f>
        <v>0.03904359486</v>
      </c>
      <c r="AC883" s="85">
        <f>K883 * ( Baseline!F$89 * Baseline!B$16 )</f>
        <v>0.000572778506</v>
      </c>
      <c r="AD883" s="85">
        <f>L883 * ( Baseline!F$89 * Baseline!B$16 )</f>
        <v>0.0005930204039</v>
      </c>
      <c r="AE883" s="86">
        <f t="shared" si="2"/>
        <v>0.04269789278</v>
      </c>
      <c r="AF883" s="86">
        <f>M883 * ( Baseline!B$89 * Baseline!B$7 )</f>
        <v>0.002097980457</v>
      </c>
      <c r="AG883" s="86">
        <f>N883 * ( Baseline!D$89 * Baseline!B$11 )</f>
        <v>0.0003041855047</v>
      </c>
      <c r="AH883" s="86">
        <f>O883 * ( Baseline!F$89 * Baseline!B$16 )</f>
        <v>0.05520286543</v>
      </c>
      <c r="AI883" s="86">
        <f>P883 * ( Baseline!H$89 * Baseline!B$18 )</f>
        <v>0.0006880350518</v>
      </c>
      <c r="AJ883" s="86">
        <f t="shared" si="3"/>
        <v>0.05829306645</v>
      </c>
      <c r="AK883" s="86">
        <f>Q883 * ( Baseline!B$89 * Baseline!B$7 )</f>
        <v>0.0000400712589</v>
      </c>
      <c r="AL883" s="86">
        <f>R883 * ( Baseline!D$89 * Baseline!B$11 )</f>
        <v>0.0003149353702</v>
      </c>
      <c r="AM883" s="86">
        <f>S883 * ( Baseline!F$89 * Baseline!B$16 )</f>
        <v>0.00006795718606</v>
      </c>
      <c r="AN883" s="86">
        <f>T883 * ( Baseline!H$89 * Baseline!B$18 )</f>
        <v>0.0346634774</v>
      </c>
      <c r="AO883" s="86">
        <f t="shared" si="4"/>
        <v>0.03508644121</v>
      </c>
      <c r="AP883" s="62"/>
      <c r="AQ883" s="86">
        <f>V883 * ( (1-Baseline!B$90-Baseline!B$89) + (1-B883)*Baseline!B$90 )</f>
        <v>0.1263916713</v>
      </c>
      <c r="AR883" s="86">
        <f>W883 * ( (1-Baseline!B$90-Baseline!B$89) + (1-B883)*Baseline!B$90 )</f>
        <v>0.002413575483</v>
      </c>
      <c r="AS883" s="86">
        <f>X883 * ( (1-Baseline!B$90-Baseline!B$89) + (1-B883)*Baseline!B$90 )</f>
        <v>0.003831537238</v>
      </c>
      <c r="AT883" s="86">
        <f>Y883 * ( (1-Baseline!B$90-Baseline!B$89) + (1-B883)*Baseline!B$90 )</f>
        <v>0.0007409344284</v>
      </c>
      <c r="AU883" s="86">
        <f t="shared" si="5"/>
        <v>0.1333777185</v>
      </c>
      <c r="AV883" s="86">
        <f>AA883 * ( (1-Baseline!D$90-Baseline!D$89) + (1-B883)*Baseline!D$90 )</f>
        <v>0.001924840832</v>
      </c>
      <c r="AW883" s="86">
        <f>AB883 * ( (1-Baseline!D$90-Baseline!D$89) + (1-B883)*Baseline!D$90 )</f>
        <v>0.03020001436</v>
      </c>
      <c r="AX883" s="86">
        <f>AC883 * ( (1-Baseline!D$90-Baseline!D$89) + (1-B883)*Baseline!D$90 )</f>
        <v>0.0004430411485</v>
      </c>
      <c r="AY883" s="86">
        <f>AD883 * ( (1-Baseline!D$90-Baseline!D$89) + (1-B883)*Baseline!D$90 )</f>
        <v>0.0004586981495</v>
      </c>
      <c r="AZ883" s="86">
        <f t="shared" si="6"/>
        <v>0.03302659449</v>
      </c>
      <c r="BA883" s="86">
        <f>AF883 * ( (1-Baseline!F$90-Baseline!F$89) + (1-Baseline!B$36)*Baseline!F$90 )</f>
        <v>0.001509773873</v>
      </c>
      <c r="BB883" s="86">
        <f>AG883 * ( (1-Baseline!F$90-Baseline!F$89) + (1-Baseline!B$36)*Baseline!F$90 )</f>
        <v>0.0002189016231</v>
      </c>
      <c r="BC883" s="86">
        <f>AH883 * ( (1-Baseline!F$90-Baseline!F$89) + (1-Baseline!B$36)*Baseline!F$90 )</f>
        <v>0.03972574846</v>
      </c>
      <c r="BD883" s="86">
        <f>AI883 * ( (1-Baseline!F$90-Baseline!F$89) + (1-Baseline!B$36)*Baseline!F$90 )</f>
        <v>0.0004951320404</v>
      </c>
      <c r="BE883" s="86">
        <f t="shared" si="7"/>
        <v>0.04194955599</v>
      </c>
      <c r="BF883" s="86">
        <f>AK883 * ( (1-Baseline!H$90-Baseline!H$89) + (1-Baseline!B$36)*Baseline!H$90 )</f>
        <v>0.00003174925985</v>
      </c>
      <c r="BG883" s="86">
        <f>AL883 * ( (1-Baseline!H$90-Baseline!H$89) + (1-Baseline!B$36)*Baseline!H$90 )</f>
        <v>0.0002495295925</v>
      </c>
      <c r="BH883" s="86">
        <f>AM883 * ( (1-Baseline!H$90-Baseline!H$89) + (1-Baseline!B$36)*Baseline!H$90 )</f>
        <v>0.00005384383766</v>
      </c>
      <c r="BI883" s="86">
        <f>AN883 * ( (1-Baseline!H$90-Baseline!H$89) + (1-Baseline!B$36)*Baseline!H$90 )</f>
        <v>0.02746456641</v>
      </c>
      <c r="BJ883" s="86">
        <f t="shared" si="8"/>
        <v>0.0277996891</v>
      </c>
      <c r="BK883" s="62"/>
      <c r="BL883" s="86">
        <f t="shared" si="19"/>
        <v>0.9476220824</v>
      </c>
      <c r="BM883" s="86">
        <f t="shared" si="20"/>
        <v>0.01809579224</v>
      </c>
      <c r="BN883" s="86">
        <f t="shared" si="21"/>
        <v>0.02872696641</v>
      </c>
      <c r="BO883" s="86">
        <f t="shared" si="22"/>
        <v>0.005555158964</v>
      </c>
      <c r="BP883" s="86">
        <f t="shared" si="9"/>
        <v>1</v>
      </c>
      <c r="BQ883" s="86">
        <f t="shared" si="23"/>
        <v>0.05828154132</v>
      </c>
      <c r="BR883" s="86">
        <f t="shared" si="24"/>
        <v>0.9144150291</v>
      </c>
      <c r="BS883" s="86">
        <f t="shared" si="25"/>
        <v>0.01341467854</v>
      </c>
      <c r="BT883" s="86">
        <f t="shared" si="26"/>
        <v>0.01388875107</v>
      </c>
      <c r="BU883" s="86">
        <f t="shared" si="10"/>
        <v>1</v>
      </c>
      <c r="BV883" s="86">
        <f t="shared" si="27"/>
        <v>0.03599022294</v>
      </c>
      <c r="BW883" s="86">
        <f t="shared" si="28"/>
        <v>0.005218210728</v>
      </c>
      <c r="BX883" s="86">
        <f t="shared" si="29"/>
        <v>0.9469885322</v>
      </c>
      <c r="BY883" s="86">
        <f t="shared" si="30"/>
        <v>0.01180303411</v>
      </c>
      <c r="BZ883" s="86">
        <f t="shared" si="11"/>
        <v>1</v>
      </c>
      <c r="CA883" s="86">
        <f t="shared" si="31"/>
        <v>0.001142072479</v>
      </c>
      <c r="CB883" s="86">
        <f t="shared" si="32"/>
        <v>0.008975985006</v>
      </c>
      <c r="CC883" s="86">
        <f t="shared" si="33"/>
        <v>0.001936850353</v>
      </c>
      <c r="CD883" s="86">
        <f t="shared" si="34"/>
        <v>0.9879450922</v>
      </c>
      <c r="CE883" s="86">
        <f t="shared" si="12"/>
        <v>1</v>
      </c>
      <c r="CF883" s="62"/>
      <c r="CG883" s="86">
        <f t="shared" si="35"/>
        <v>0.9476220824</v>
      </c>
      <c r="CH883" s="86">
        <f t="shared" si="36"/>
        <v>0.01809579224</v>
      </c>
      <c r="CI883" s="86">
        <f t="shared" si="37"/>
        <v>0.02872696641</v>
      </c>
      <c r="CJ883" s="86">
        <f t="shared" si="38"/>
        <v>0.005555158964</v>
      </c>
      <c r="CK883" s="86">
        <f t="shared" si="13"/>
        <v>1</v>
      </c>
      <c r="CL883" s="86">
        <f t="shared" si="39"/>
        <v>0.05828154132</v>
      </c>
      <c r="CM883" s="86">
        <f t="shared" si="40"/>
        <v>0.9144150291</v>
      </c>
      <c r="CN883" s="86">
        <f t="shared" si="41"/>
        <v>0.01341467854</v>
      </c>
      <c r="CO883" s="86">
        <f t="shared" si="42"/>
        <v>0.01388875107</v>
      </c>
      <c r="CP883" s="86">
        <f t="shared" si="14"/>
        <v>1</v>
      </c>
      <c r="CQ883" s="86">
        <f t="shared" si="43"/>
        <v>0.03599022294</v>
      </c>
      <c r="CR883" s="86">
        <f t="shared" si="44"/>
        <v>0.005218210728</v>
      </c>
      <c r="CS883" s="86">
        <f t="shared" si="45"/>
        <v>0.9469885322</v>
      </c>
      <c r="CT883" s="86">
        <f t="shared" si="46"/>
        <v>0.01180303411</v>
      </c>
      <c r="CU883" s="86">
        <f t="shared" si="15"/>
        <v>1</v>
      </c>
      <c r="CV883" s="86">
        <f t="shared" si="47"/>
        <v>0.001142072479</v>
      </c>
      <c r="CW883" s="86">
        <f t="shared" si="48"/>
        <v>0.008975985006</v>
      </c>
      <c r="CX883" s="86">
        <f t="shared" si="49"/>
        <v>0.001936850353</v>
      </c>
      <c r="CY883" s="86">
        <f t="shared" si="50"/>
        <v>0.9879450922</v>
      </c>
      <c r="CZ883" s="86">
        <f t="shared" si="16"/>
        <v>1</v>
      </c>
      <c r="DA883" s="62"/>
      <c r="DB883" s="86">
        <f>(AQ883*Baseline!B$7 + AV883*Baseline!B$11 + BA883*Baseline!B$16 + BF883*Baseline!B$18)</f>
        <v>71939.73954</v>
      </c>
      <c r="DC883" s="86">
        <f>(AR883*Baseline!B$7 + AW883*Baseline!B$11 + BB883*Baseline!B$16 + BG883*Baseline!B$18)</f>
        <v>78095.6714</v>
      </c>
      <c r="DD883" s="86">
        <f>(AS883*Baseline!B$7 + AX883*Baseline!B$11 + BC883*Baseline!B$16 + BH883*Baseline!B$18)</f>
        <v>138362.7797</v>
      </c>
      <c r="DE883" s="86">
        <f>(AT883*Baseline!B$7 + AY883*Baseline!B$11 + BD883*Baseline!B$16 + BI883*Baseline!B$18)</f>
        <v>1260626.75</v>
      </c>
      <c r="DF883" s="86">
        <f t="shared" si="17"/>
        <v>1549024.94</v>
      </c>
      <c r="DG883" s="62"/>
      <c r="DH883" s="86">
        <f t="shared" si="51"/>
        <v>0.04644195046</v>
      </c>
      <c r="DI883" s="86">
        <f t="shared" si="52"/>
        <v>0.05041601938</v>
      </c>
      <c r="DJ883" s="86">
        <f t="shared" si="53"/>
        <v>0.08932249967</v>
      </c>
      <c r="DK883" s="86">
        <f t="shared" si="54"/>
        <v>0.8138195305</v>
      </c>
      <c r="DL883" s="86">
        <f t="shared" si="18"/>
        <v>1</v>
      </c>
      <c r="DM883" s="62"/>
      <c r="DN883" s="86">
        <f>DH883 / (Baseline!B$7/Baseline!B$17)</f>
        <v>4.957372749</v>
      </c>
      <c r="DO883" s="86">
        <f>DI883 / (Baseline!B$11/Baseline!B$17)</f>
        <v>1.217066838</v>
      </c>
      <c r="DP883" s="86">
        <f>DJ883 / (Baseline!B$16/Baseline!B$17)</f>
        <v>1.380302559</v>
      </c>
      <c r="DQ883" s="86">
        <f>DK883 / (Baseline!B$18/Baseline!B$17)</f>
        <v>0.920094825</v>
      </c>
      <c r="DR883" s="62"/>
      <c r="DS883" s="86">
        <f>DH883 / Baseline!H$117</f>
        <v>1.85800839</v>
      </c>
      <c r="DT883" s="86">
        <f>DI883 / Baseline!H$118</f>
        <v>1.13486723</v>
      </c>
      <c r="DU883" s="86">
        <f>DJ883 / Baseline!H$119</f>
        <v>1.067798173</v>
      </c>
      <c r="DV883" s="86">
        <f>DK883 / Baseline!H$120</f>
        <v>0.9609067343</v>
      </c>
      <c r="DW883" s="87"/>
      <c r="DX883" s="86">
        <f>(AU883*Baseline!B$34)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0.03253618902</v>
      </c>
      <c r="DY883" s="86">
        <f>(AZ883*Baseline!B$34) + (Baseline!D$90*(1-Baseline!D$91)*Baseline!B$35) + (Baseline!D$90*Baseline!D$91*((1-Baseline!D$92)*Baseline!B$40 + Baseline!D$92*Baseline!B$41))</f>
        <v>0.01136755717</v>
      </c>
      <c r="DZ883" s="86">
        <f>(BE883*Baseline!B$34) + (Baseline!F$90*(1-Baseline!F$91)*Baseline!B$35) + (Baseline!F$90*Baseline!F$91*((1-Baseline!F$92)*Baseline!B$40 + Baseline!F$92*Baseline!B$41))</f>
        <v>0.0140230734</v>
      </c>
      <c r="EA883" s="86">
        <f>(BJ883*Baseline!B$34) + (Baseline!H$90*(1-Baseline!H$91)*Baseline!B$35) + (Baseline!H$90*Baseline!H$91*((1-Baseline!H$92)*Baseline!B$40 + Baseline!H$92*Baseline!B$41))</f>
        <v>0.009314953365</v>
      </c>
      <c r="EB883" s="86">
        <f>( DX883*Baseline!B$7 + DY883*Baseline!B$11 + DZ883*Baseline!B$16 + EA883*Baseline!B$18 ) / Baseline!B$17</f>
        <v>0.009922196471</v>
      </c>
    </row>
    <row r="884">
      <c r="A884" s="73" t="s">
        <v>1060</v>
      </c>
      <c r="B884" s="85">
        <f>MIN( MAX( NORMINV( MCrands!B884, (B$5+B$4)/2, (B$5-B$4)/3.29 ), 0 ), 1 )</f>
        <v>0.5834005097</v>
      </c>
      <c r="C884" s="85">
        <f>MAX( NORMINV( MCrands!C884, (C$5+C$4)/2, (C$5-C$4)/3.29 ), 0 )</f>
        <v>3.307416364</v>
      </c>
      <c r="D884" s="83"/>
      <c r="E884" s="84">
        <f>Baseline!B$33 * (C884 * Baseline!B$68*Baseline!B$68/Baseline!B$75 + Baseline!B$46 * Baseline!B$54*Baseline!B$54/Baseline!B$76 + Baseline!B$47 * Baseline!B$55*Baseline!B$55/Baseline!B$77 + Baseline!B$56*Baseline!B$56/Baseline!B$78)</f>
        <v>0.00002346607832</v>
      </c>
      <c r="F884" s="84">
        <f>Baseline!B$33 * (C884 * Baseline!B$68*Baseline!B$59/Baseline!B$75 + Baseline!B$46 * Baseline!B$54*Baseline!B$69/Baseline!B$76 + Baseline!B$47 * Baseline!B$55*Baseline!B$57/Baseline!B$77 + Baseline!B$56*Baseline!B$58/Baseline!B$78)</f>
        <v>0.0000002399446088</v>
      </c>
      <c r="G884" s="85">
        <f>Baseline!B$33 * (C884 * Baseline!B$68*Baseline!B$60/Baseline!B$75 + Baseline!B$46 * Baseline!B$54*Baseline!B$61/Baseline!B$76 + Baseline!B$47 * Baseline!B$55*Baseline!B$70/Baseline!B$77 + Baseline!B$56*Baseline!B$62/Baseline!B$78)</f>
        <v>0.0000002025837847</v>
      </c>
      <c r="H884" s="84">
        <f>Baseline!B$33 * (C884 * Baseline!B$68*Baseline!B$63/Baseline!B$75 + Baseline!B$46 * Baseline!B$54*Baseline!B$64/Baseline!B$76 + Baseline!B$47 * Baseline!B$55*Baseline!B$65/Baseline!B$77 + Baseline!B$56*Baseline!B$71/Baseline!B$78)</f>
        <v>0.000000003905474833</v>
      </c>
      <c r="I884" s="84">
        <f>Baseline!B$33 * (C884 * Baseline!B$59*Baseline!B$68/Baseline!B$75 + Baseline!B$46 * Baseline!B$69*Baseline!B$54/Baseline!B$76 + Baseline!B$47 * Baseline!B$57*Baseline!B$55/Baseline!B$77 + Baseline!B$58*Baseline!B$56/Baseline!B$78)</f>
        <v>0.0000002399446088</v>
      </c>
      <c r="J884" s="85">
        <f>Baseline!B$33 * (C884 * Baseline!B$59*Baseline!B$59/Baseline!B$75 + Baseline!B$46 * Baseline!B$69*Baseline!B$69/Baseline!B$76 + Baseline!B$47 * Baseline!B$57*Baseline!B$57/Baseline!B$77 + Baseline!B$58*Baseline!B$58/Baseline!B$78)</f>
        <v>0.000002116574573</v>
      </c>
      <c r="K884" s="84">
        <f>Baseline!B$33 * (C884 * Baseline!B$59*Baseline!B$60/Baseline!B$75 + Baseline!B$46 * Baseline!B$69*Baseline!B$61/Baseline!B$76 + Baseline!B$47 * Baseline!B$57*Baseline!B$70/Baseline!B$77 + Baseline!B$58*Baseline!B$62/Baseline!B$78)</f>
        <v>0.00000001649013244</v>
      </c>
      <c r="L884" s="85">
        <f>Baseline!B$33 * (C884 * Baseline!B$59*Baseline!B$63/Baseline!B$75 + Baseline!B$46 * Baseline!B$69*Baseline!B$64/Baseline!B$76 + Baseline!B$47 * Baseline!B$57*Baseline!B$65/Baseline!B$77 + Baseline!B$58*Baseline!B$71/Baseline!B$78)</f>
        <v>0.00000001707282502</v>
      </c>
      <c r="M884" s="84">
        <f>Baseline!B$33 * (C884 * Baseline!B$60*Baseline!B$68/Baseline!B$75 + Baseline!B$46 * Baseline!B$61*Baseline!B$54/Baseline!B$76 + Baseline!B$47 * Baseline!B$70*Baseline!B$55/Baseline!B$77 + Baseline!B$62*Baseline!B$56/Baseline!B$78)</f>
        <v>0.0000002025837847</v>
      </c>
      <c r="N884" s="85">
        <f>Baseline!B$33 * (C884 * Baseline!B$60*Baseline!B$59/Baseline!B$75 + Baseline!B$46 * Baseline!B$61*Baseline!B$69/Baseline!B$76 + Baseline!B$47 * Baseline!B$70*Baseline!B$57/Baseline!B$77 + Baseline!B$62*Baseline!B$58/Baseline!B$78)</f>
        <v>0.00000001649013244</v>
      </c>
      <c r="O884" s="85">
        <f>Baseline!B$33 * (C884 * Baseline!B$60*Baseline!B$60/Baseline!B$75 + Baseline!B$46 * Baseline!B$61*Baseline!B$61/Baseline!B$76 + Baseline!B$47 * Baseline!B$70*Baseline!B$70/Baseline!B$77 + Baseline!B$62*Baseline!B$62/Baseline!B$78)</f>
        <v>0.000001589268378</v>
      </c>
      <c r="P884" s="84">
        <f>Baseline!B$33 * (C884 * Baseline!B$60*Baseline!B$63/Baseline!B$75 + Baseline!B$46 * Baseline!B$61*Baseline!B$64/Baseline!B$76 + Baseline!B$47 * Baseline!B$70*Baseline!B$65/Baseline!B$77 + Baseline!B$62*Baseline!B$71/Baseline!B$78)</f>
        <v>0.000000001956477286</v>
      </c>
      <c r="Q884" s="84">
        <f>Baseline!B$33 * (C884 * Baseline!B$63*Baseline!B$68/Baseline!B$75 + Baseline!B$46 * Baseline!B$64*Baseline!B$54/Baseline!B$76 + Baseline!B$47 * Baseline!B$65*Baseline!B$55/Baseline!B$77 + Baseline!B$71*Baseline!B$56/Baseline!B$78)</f>
        <v>0.000000003905474833</v>
      </c>
      <c r="R884" s="84">
        <f>Baseline!B$33 * (C884 * Baseline!B$63*Baseline!B$59/Baseline!B$75 + Baseline!B$46 * Baseline!B$64*Baseline!B$69/Baseline!B$76 + Baseline!B$47 * Baseline!B$65*Baseline!B$57/Baseline!B$77 + Baseline!B$71*Baseline!B$58/Baseline!B$78)</f>
        <v>0.00000001707282502</v>
      </c>
      <c r="S884" s="84">
        <f>Baseline!B$33 * (C884 * Baseline!B$63*Baseline!B$60/Baseline!B$75 + Baseline!B$46 * Baseline!B$64*Baseline!B$61/Baseline!B$76 + Baseline!B$47 * Baseline!B$65*Baseline!B$70/Baseline!B$77 + Baseline!B$71*Baseline!B$62/Baseline!B$78)</f>
        <v>0.000000001956477286</v>
      </c>
      <c r="T884" s="84">
        <f>Baseline!B$33 * (C884 * Baseline!B$63*Baseline!B$63/Baseline!B$75 + Baseline!B$46 * Baseline!B$64*Baseline!B$64/Baseline!B$76 + Baseline!B$47 * Baseline!B$65*Baseline!B$65/Baseline!B$77 + Baseline!B$71*Baseline!B$71/Baseline!B$78)</f>
        <v>0.00000009856722577</v>
      </c>
      <c r="U884" s="83"/>
      <c r="V884" s="84">
        <f>E884 * ( Baseline!B$89 * Baseline!B$7 )</f>
        <v>0.2435544269</v>
      </c>
      <c r="W884" s="84">
        <f>F884 * ( Baseline!D$89 * Baseline!B$11 )</f>
        <v>0.004426161185</v>
      </c>
      <c r="X884" s="84">
        <f>G884 * ( Baseline!F$89 * Baseline!B$16 )</f>
        <v>0.007036701151</v>
      </c>
      <c r="Y884" s="84">
        <f>H884 * ( Baseline!H$89 * Baseline!B$18 )</f>
        <v>0.001373451874</v>
      </c>
      <c r="Z884" s="86">
        <f t="shared" si="1"/>
        <v>0.2563907411</v>
      </c>
      <c r="AA884" s="84">
        <f>I884 * ( Baseline!B$89 * Baseline!B$7 )</f>
        <v>0.002490385095</v>
      </c>
      <c r="AB884" s="85">
        <f>J884 * ( Baseline!D$89 * Baseline!B$11 )</f>
        <v>0.03904359539</v>
      </c>
      <c r="AC884" s="85">
        <f>K884 * ( Baseline!F$89 * Baseline!B$16 )</f>
        <v>0.0005727809561</v>
      </c>
      <c r="AD884" s="85">
        <f>L884 * ( Baseline!F$89 * Baseline!B$16 )</f>
        <v>0.0005930206489</v>
      </c>
      <c r="AE884" s="86">
        <f t="shared" si="2"/>
        <v>0.04269978209</v>
      </c>
      <c r="AF884" s="86">
        <f>M884 * ( Baseline!B$89 * Baseline!B$7 )</f>
        <v>0.002102617101</v>
      </c>
      <c r="AG884" s="86">
        <f>N884 * ( Baseline!D$89 * Baseline!B$11 )</f>
        <v>0.0003041868059</v>
      </c>
      <c r="AH884" s="86">
        <f>O884 * ( Baseline!F$89 * Baseline!B$16 )</f>
        <v>0.05520287146</v>
      </c>
      <c r="AI884" s="86">
        <f>P884 * ( Baseline!H$89 * Baseline!B$18 )</f>
        <v>0.0006880411499</v>
      </c>
      <c r="AJ884" s="86">
        <f t="shared" si="3"/>
        <v>0.05829771651</v>
      </c>
      <c r="AK884" s="86">
        <f>Q884 * ( Baseline!B$89 * Baseline!B$7 )</f>
        <v>0.00004053492329</v>
      </c>
      <c r="AL884" s="86">
        <f>R884 * ( Baseline!D$89 * Baseline!B$11 )</f>
        <v>0.0003149355003</v>
      </c>
      <c r="AM884" s="86">
        <f>S884 * ( Baseline!F$89 * Baseline!B$16 )</f>
        <v>0.00006795778837</v>
      </c>
      <c r="AN884" s="86">
        <f>T884 * ( Baseline!H$89 * Baseline!B$18 )</f>
        <v>0.03466347801</v>
      </c>
      <c r="AO884" s="86">
        <f t="shared" si="4"/>
        <v>0.03508690622</v>
      </c>
      <c r="AP884" s="62"/>
      <c r="AQ884" s="86">
        <f>V884 * ( (1-Baseline!B$90-Baseline!B$89) + (1-B884)*Baseline!B$90 )</f>
        <v>0.1118824608</v>
      </c>
      <c r="AR884" s="86">
        <f>W884 * ( (1-Baseline!B$90-Baseline!B$89) + (1-B884)*Baseline!B$90 )</f>
        <v>0.002033261361</v>
      </c>
      <c r="AS884" s="86">
        <f>X884 * ( (1-Baseline!B$90-Baseline!B$89) + (1-B884)*Baseline!B$90 )</f>
        <v>0.003232474363</v>
      </c>
      <c r="AT884" s="86">
        <f>Y884 * ( (1-Baseline!B$90-Baseline!B$89) + (1-B884)*Baseline!B$90 )</f>
        <v>0.0006309274583</v>
      </c>
      <c r="AU884" s="86">
        <f t="shared" si="5"/>
        <v>0.117779124</v>
      </c>
      <c r="AV884" s="86">
        <f>AA884 * ( (1-Baseline!D$90-Baseline!D$89) + (1-B884)*Baseline!D$90 )</f>
        <v>0.001818068212</v>
      </c>
      <c r="AW884" s="86">
        <f>AB884 * ( (1-Baseline!D$90-Baseline!D$89) + (1-B884)*Baseline!D$90 )</f>
        <v>0.02850319006</v>
      </c>
      <c r="AX884" s="86">
        <f>AC884 * ( (1-Baseline!D$90-Baseline!D$89) + (1-B884)*Baseline!D$90 )</f>
        <v>0.0004181501291</v>
      </c>
      <c r="AY884" s="86">
        <f>AD884 * ( (1-Baseline!D$90-Baseline!D$89) + (1-B884)*Baseline!D$90 )</f>
        <v>0.0004329258126</v>
      </c>
      <c r="AZ884" s="86">
        <f t="shared" si="6"/>
        <v>0.03117233421</v>
      </c>
      <c r="BA884" s="86">
        <f>AF884 * ( (1-Baseline!F$90-Baseline!F$89) + (1-Baseline!B$36)*Baseline!F$90 )</f>
        <v>0.00151311055</v>
      </c>
      <c r="BB884" s="86">
        <f>AG884 * ( (1-Baseline!F$90-Baseline!F$89) + (1-Baseline!B$36)*Baseline!F$90 )</f>
        <v>0.0002189025595</v>
      </c>
      <c r="BC884" s="86">
        <f>AH884 * ( (1-Baseline!F$90-Baseline!F$89) + (1-Baseline!B$36)*Baseline!F$90 )</f>
        <v>0.03972575279</v>
      </c>
      <c r="BD884" s="86">
        <f>AI884 * ( (1-Baseline!F$90-Baseline!F$89) + (1-Baseline!B$36)*Baseline!F$90 )</f>
        <v>0.0004951364288</v>
      </c>
      <c r="BE884" s="86">
        <f t="shared" si="7"/>
        <v>0.04195290233</v>
      </c>
      <c r="BF884" s="86">
        <f>AK884 * ( (1-Baseline!H$90-Baseline!H$89) + (1-Baseline!B$36)*Baseline!H$90 )</f>
        <v>0.00003211663042</v>
      </c>
      <c r="BG884" s="86">
        <f>AL884 * ( (1-Baseline!H$90-Baseline!H$89) + (1-Baseline!B$36)*Baseline!H$90 )</f>
        <v>0.0002495296956</v>
      </c>
      <c r="BH884" s="86">
        <f>AM884 * ( (1-Baseline!H$90-Baseline!H$89) + (1-Baseline!B$36)*Baseline!H$90 )</f>
        <v>0.00005384431488</v>
      </c>
      <c r="BI884" s="86">
        <f>AN884 * ( (1-Baseline!H$90-Baseline!H$89) + (1-Baseline!B$36)*Baseline!H$90 )</f>
        <v>0.02746456689</v>
      </c>
      <c r="BJ884" s="86">
        <f t="shared" si="8"/>
        <v>0.02780005753</v>
      </c>
      <c r="BK884" s="62"/>
      <c r="BL884" s="86">
        <f t="shared" si="19"/>
        <v>0.9499345641</v>
      </c>
      <c r="BM884" s="86">
        <f t="shared" si="20"/>
        <v>0.01726334253</v>
      </c>
      <c r="BN884" s="86">
        <f t="shared" si="21"/>
        <v>0.02744522334</v>
      </c>
      <c r="BO884" s="86">
        <f t="shared" si="22"/>
        <v>0.005356870019</v>
      </c>
      <c r="BP884" s="86">
        <f t="shared" si="9"/>
        <v>1</v>
      </c>
      <c r="BQ884" s="86">
        <f t="shared" si="23"/>
        <v>0.05832313357</v>
      </c>
      <c r="BR884" s="86">
        <f t="shared" si="24"/>
        <v>0.9143745818</v>
      </c>
      <c r="BS884" s="86">
        <f t="shared" si="25"/>
        <v>0.01341414237</v>
      </c>
      <c r="BT884" s="86">
        <f t="shared" si="26"/>
        <v>0.01388814228</v>
      </c>
      <c r="BU884" s="86">
        <f t="shared" si="10"/>
        <v>1</v>
      </c>
      <c r="BV884" s="86">
        <f t="shared" si="27"/>
        <v>0.0360668861</v>
      </c>
      <c r="BW884" s="86">
        <f t="shared" si="28"/>
        <v>0.005217816821</v>
      </c>
      <c r="BX884" s="86">
        <f t="shared" si="29"/>
        <v>0.9469130998</v>
      </c>
      <c r="BY884" s="86">
        <f t="shared" si="30"/>
        <v>0.01180219726</v>
      </c>
      <c r="BZ884" s="86">
        <f t="shared" si="11"/>
        <v>1</v>
      </c>
      <c r="CA884" s="86">
        <f t="shared" si="31"/>
        <v>0.001155272085</v>
      </c>
      <c r="CB884" s="86">
        <f t="shared" si="32"/>
        <v>0.008975869755</v>
      </c>
      <c r="CC884" s="86">
        <f t="shared" si="33"/>
        <v>0.001936841851</v>
      </c>
      <c r="CD884" s="86">
        <f t="shared" si="34"/>
        <v>0.9879320163</v>
      </c>
      <c r="CE884" s="86">
        <f t="shared" si="12"/>
        <v>1</v>
      </c>
      <c r="CF884" s="62"/>
      <c r="CG884" s="86">
        <f t="shared" si="35"/>
        <v>0.9499345641</v>
      </c>
      <c r="CH884" s="86">
        <f t="shared" si="36"/>
        <v>0.01726334253</v>
      </c>
      <c r="CI884" s="86">
        <f t="shared" si="37"/>
        <v>0.02744522334</v>
      </c>
      <c r="CJ884" s="86">
        <f t="shared" si="38"/>
        <v>0.005356870019</v>
      </c>
      <c r="CK884" s="86">
        <f t="shared" si="13"/>
        <v>1</v>
      </c>
      <c r="CL884" s="86">
        <f t="shared" si="39"/>
        <v>0.05832313357</v>
      </c>
      <c r="CM884" s="86">
        <f t="shared" si="40"/>
        <v>0.9143745818</v>
      </c>
      <c r="CN884" s="86">
        <f t="shared" si="41"/>
        <v>0.01341414237</v>
      </c>
      <c r="CO884" s="86">
        <f t="shared" si="42"/>
        <v>0.01388814228</v>
      </c>
      <c r="CP884" s="86">
        <f t="shared" si="14"/>
        <v>1</v>
      </c>
      <c r="CQ884" s="86">
        <f t="shared" si="43"/>
        <v>0.0360668861</v>
      </c>
      <c r="CR884" s="86">
        <f t="shared" si="44"/>
        <v>0.005217816821</v>
      </c>
      <c r="CS884" s="86">
        <f t="shared" si="45"/>
        <v>0.9469130998</v>
      </c>
      <c r="CT884" s="86">
        <f t="shared" si="46"/>
        <v>0.01180219726</v>
      </c>
      <c r="CU884" s="86">
        <f t="shared" si="15"/>
        <v>1</v>
      </c>
      <c r="CV884" s="86">
        <f t="shared" si="47"/>
        <v>0.001155272085</v>
      </c>
      <c r="CW884" s="86">
        <f t="shared" si="48"/>
        <v>0.008975869755</v>
      </c>
      <c r="CX884" s="86">
        <f t="shared" si="49"/>
        <v>0.001936841851</v>
      </c>
      <c r="CY884" s="86">
        <f t="shared" si="50"/>
        <v>0.9879320163</v>
      </c>
      <c r="CZ884" s="86">
        <f t="shared" si="16"/>
        <v>1</v>
      </c>
      <c r="DA884" s="62"/>
      <c r="DB884" s="86">
        <f>(AQ884*Baseline!B$7 + AV884*Baseline!B$11 + BA884*Baseline!B$16 + BF884*Baseline!B$18)</f>
        <v>64701.79351</v>
      </c>
      <c r="DC884" s="86">
        <f>(AR884*Baseline!B$7 + AW884*Baseline!B$11 + BB884*Baseline!B$16 + BG884*Baseline!B$18)</f>
        <v>74272.29555</v>
      </c>
      <c r="DD884" s="86">
        <f>(AS884*Baseline!B$7 + AX884*Baseline!B$11 + BC884*Baseline!B$16 + BH884*Baseline!B$18)</f>
        <v>138018.8905</v>
      </c>
      <c r="DE884" s="86">
        <f>(AT884*Baseline!B$7 + AY884*Baseline!B$11 + BD884*Baseline!B$16 + BI884*Baseline!B$18)</f>
        <v>1260518.163</v>
      </c>
      <c r="DF884" s="86">
        <f t="shared" si="17"/>
        <v>1537511.142</v>
      </c>
      <c r="DG884" s="62"/>
      <c r="DH884" s="86">
        <f t="shared" si="51"/>
        <v>0.04208216235</v>
      </c>
      <c r="DI884" s="86">
        <f t="shared" si="52"/>
        <v>0.04830683402</v>
      </c>
      <c r="DJ884" s="86">
        <f t="shared" si="53"/>
        <v>0.08976773349</v>
      </c>
      <c r="DK884" s="86">
        <f t="shared" si="54"/>
        <v>0.8198432701</v>
      </c>
      <c r="DL884" s="86">
        <f t="shared" si="18"/>
        <v>1</v>
      </c>
      <c r="DM884" s="62"/>
      <c r="DN884" s="86">
        <f>DH884 / (Baseline!B$7/Baseline!B$17)</f>
        <v>4.491994043</v>
      </c>
      <c r="DO884" s="86">
        <f>DI884 / (Baseline!B$11/Baseline!B$17)</f>
        <v>1.166150094</v>
      </c>
      <c r="DP884" s="86">
        <f>DJ884 / (Baseline!B$16/Baseline!B$17)</f>
        <v>1.387182767</v>
      </c>
      <c r="DQ884" s="86">
        <f>DK884 / (Baseline!B$18/Baseline!B$17)</f>
        <v>0.9269051944</v>
      </c>
      <c r="DR884" s="62"/>
      <c r="DS884" s="86">
        <f>DH884 / Baseline!H$117</f>
        <v>1.683585851</v>
      </c>
      <c r="DT884" s="86">
        <f>DI884 / Baseline!H$118</f>
        <v>1.087389357</v>
      </c>
      <c r="DU884" s="86">
        <f>DJ884 / Baseline!H$119</f>
        <v>1.073120683</v>
      </c>
      <c r="DV884" s="86">
        <f>DK884 / Baseline!H$120</f>
        <v>0.9680191859</v>
      </c>
      <c r="DW884" s="87"/>
      <c r="DX884" s="86">
        <f>(AU884*Baseline!B$34)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0.03019639985</v>
      </c>
      <c r="DY884" s="86">
        <f>(AZ884*Baseline!B$34) + (Baseline!D$90*(1-Baseline!D$91)*Baseline!B$35) + (Baseline!D$90*Baseline!D$91*((1-Baseline!D$92)*Baseline!B$40 + Baseline!D$92*Baseline!B$41))</f>
        <v>0.01108941813</v>
      </c>
      <c r="DZ884" s="86">
        <f>(BE884*Baseline!B$34) + (Baseline!F$90*(1-Baseline!F$91)*Baseline!B$35) + (Baseline!F$90*Baseline!F$91*((1-Baseline!F$92)*Baseline!B$40 + Baseline!F$92*Baseline!B$41))</f>
        <v>0.01402357535</v>
      </c>
      <c r="EA884" s="86">
        <f>(BJ884*Baseline!B$34) + (Baseline!H$90*(1-Baseline!H$91)*Baseline!B$35) + (Baseline!H$90*Baseline!H$91*((1-Baseline!H$92)*Baseline!B$40 + Baseline!H$92*Baseline!B$41))</f>
        <v>0.00931500863</v>
      </c>
      <c r="EB884" s="86">
        <f>( DX884*Baseline!B$7 + DY884*Baseline!B$11 + DZ884*Baseline!B$16 + EA884*Baseline!B$18 ) / Baseline!B$17</f>
        <v>0.009888836398</v>
      </c>
    </row>
    <row r="885">
      <c r="A885" s="73" t="s">
        <v>1061</v>
      </c>
      <c r="B885" s="85">
        <f>MIN( MAX( NORMINV( MCrands!B885, (B$5+B$4)/2, (B$5-B$4)/3.29 ), 0 ), 1 )</f>
        <v>0.3197354432</v>
      </c>
      <c r="C885" s="85">
        <f>MAX( NORMINV( MCrands!C885, (C$5+C$4)/2, (C$5-C$4)/3.29 ), 0 )</f>
        <v>2.520119357</v>
      </c>
      <c r="D885" s="83"/>
      <c r="E885" s="84">
        <f>Baseline!B$33 * (C885 * Baseline!B$68*Baseline!B$68/Baseline!B$75 + Baseline!B$46 * Baseline!B$54*Baseline!B$54/Baseline!B$76 + Baseline!B$47 * Baseline!B$55*Baseline!B$55/Baseline!B$77 + Baseline!B$56*Baseline!B$56/Baseline!B$78)</f>
        <v>0.00001789199662</v>
      </c>
      <c r="F885" s="84">
        <f>Baseline!B$33 * (C885 * Baseline!B$68*Baseline!B$59/Baseline!B$75 + Baseline!B$46 * Baseline!B$54*Baseline!B$69/Baseline!B$76 + Baseline!B$47 * Baseline!B$55*Baseline!B$57/Baseline!B$77 + Baseline!B$56*Baseline!B$58/Baseline!B$78)</f>
        <v>0.0000002390644906</v>
      </c>
      <c r="G885" s="85">
        <f>Baseline!B$33 * (C885 * Baseline!B$68*Baseline!B$60/Baseline!B$75 + Baseline!B$46 * Baseline!B$54*Baseline!B$61/Baseline!B$76 + Baseline!B$47 * Baseline!B$55*Baseline!B$70/Baseline!B$77 + Baseline!B$56*Baseline!B$62/Baseline!B$78)</f>
        <v>0.0000002004201609</v>
      </c>
      <c r="H885" s="84">
        <f>Baseline!B$33 * (C885 * Baseline!B$68*Baseline!B$63/Baseline!B$75 + Baseline!B$46 * Baseline!B$54*Baseline!B$64/Baseline!B$76 + Baseline!B$47 * Baseline!B$55*Baseline!B$65/Baseline!B$77 + Baseline!B$56*Baseline!B$71/Baseline!B$78)</f>
        <v>0.000000003689112451</v>
      </c>
      <c r="I885" s="84">
        <f>Baseline!B$33 * (C885 * Baseline!B$59*Baseline!B$68/Baseline!B$75 + Baseline!B$46 * Baseline!B$69*Baseline!B$54/Baseline!B$76 + Baseline!B$47 * Baseline!B$57*Baseline!B$55/Baseline!B$77 + Baseline!B$58*Baseline!B$56/Baseline!B$78)</f>
        <v>0.0000002390644906</v>
      </c>
      <c r="J885" s="85">
        <f>Baseline!B$33 * (C885 * Baseline!B$59*Baseline!B$59/Baseline!B$75 + Baseline!B$46 * Baseline!B$69*Baseline!B$69/Baseline!B$76 + Baseline!B$47 * Baseline!B$57*Baseline!B$57/Baseline!B$77 + Baseline!B$58*Baseline!B$58/Baseline!B$78)</f>
        <v>0.000002116574434</v>
      </c>
      <c r="K885" s="84">
        <f>Baseline!B$33 * (C885 * Baseline!B$59*Baseline!B$60/Baseline!B$75 + Baseline!B$46 * Baseline!B$69*Baseline!B$61/Baseline!B$76 + Baseline!B$47 * Baseline!B$57*Baseline!B$70/Baseline!B$77 + Baseline!B$58*Baseline!B$62/Baseline!B$78)</f>
        <v>0.00000001648979081</v>
      </c>
      <c r="L885" s="85">
        <f>Baseline!B$33 * (C885 * Baseline!B$59*Baseline!B$63/Baseline!B$75 + Baseline!B$46 * Baseline!B$69*Baseline!B$64/Baseline!B$76 + Baseline!B$47 * Baseline!B$57*Baseline!B$65/Baseline!B$77 + Baseline!B$58*Baseline!B$71/Baseline!B$78)</f>
        <v>0.00000001707279086</v>
      </c>
      <c r="M885" s="84">
        <f>Baseline!B$33 * (C885 * Baseline!B$60*Baseline!B$68/Baseline!B$75 + Baseline!B$46 * Baseline!B$61*Baseline!B$54/Baseline!B$76 + Baseline!B$47 * Baseline!B$70*Baseline!B$55/Baseline!B$77 + Baseline!B$62*Baseline!B$56/Baseline!B$78)</f>
        <v>0.0000002004201609</v>
      </c>
      <c r="N885" s="85">
        <f>Baseline!B$33 * (C885 * Baseline!B$60*Baseline!B$59/Baseline!B$75 + Baseline!B$46 * Baseline!B$61*Baseline!B$69/Baseline!B$76 + Baseline!B$47 * Baseline!B$70*Baseline!B$57/Baseline!B$77 + Baseline!B$62*Baseline!B$58/Baseline!B$78)</f>
        <v>0.00000001648979081</v>
      </c>
      <c r="O885" s="85">
        <f>Baseline!B$33 * (C885 * Baseline!B$60*Baseline!B$60/Baseline!B$75 + Baseline!B$46 * Baseline!B$61*Baseline!B$61/Baseline!B$76 + Baseline!B$47 * Baseline!B$70*Baseline!B$70/Baseline!B$77 + Baseline!B$62*Baseline!B$62/Baseline!B$78)</f>
        <v>0.000001589267538</v>
      </c>
      <c r="P885" s="84">
        <f>Baseline!B$33 * (C885 * Baseline!B$60*Baseline!B$63/Baseline!B$75 + Baseline!B$46 * Baseline!B$61*Baseline!B$64/Baseline!B$76 + Baseline!B$47 * Baseline!B$70*Baseline!B$65/Baseline!B$77 + Baseline!B$62*Baseline!B$71/Baseline!B$78)</f>
        <v>0.000000001956393303</v>
      </c>
      <c r="Q885" s="84">
        <f>Baseline!B$33 * (C885 * Baseline!B$63*Baseline!B$68/Baseline!B$75 + Baseline!B$46 * Baseline!B$64*Baseline!B$54/Baseline!B$76 + Baseline!B$47 * Baseline!B$65*Baseline!B$55/Baseline!B$77 + Baseline!B$71*Baseline!B$56/Baseline!B$78)</f>
        <v>0.000000003689112451</v>
      </c>
      <c r="R885" s="84">
        <f>Baseline!B$33 * (C885 * Baseline!B$63*Baseline!B$59/Baseline!B$75 + Baseline!B$46 * Baseline!B$64*Baseline!B$69/Baseline!B$76 + Baseline!B$47 * Baseline!B$65*Baseline!B$57/Baseline!B$77 + Baseline!B$71*Baseline!B$58/Baseline!B$78)</f>
        <v>0.00000001707279086</v>
      </c>
      <c r="S885" s="84">
        <f>Baseline!B$33 * (C885 * Baseline!B$63*Baseline!B$60/Baseline!B$75 + Baseline!B$46 * Baseline!B$64*Baseline!B$61/Baseline!B$76 + Baseline!B$47 * Baseline!B$65*Baseline!B$70/Baseline!B$77 + Baseline!B$71*Baseline!B$62/Baseline!B$78)</f>
        <v>0.000000001956393303</v>
      </c>
      <c r="T885" s="84">
        <f>Baseline!B$33 * (C885 * Baseline!B$63*Baseline!B$63/Baseline!B$75 + Baseline!B$46 * Baseline!B$64*Baseline!B$64/Baseline!B$76 + Baseline!B$47 * Baseline!B$65*Baseline!B$65/Baseline!B$77 + Baseline!B$71*Baseline!B$71/Baseline!B$78)</f>
        <v>0.00000009856721737</v>
      </c>
      <c r="U885" s="83"/>
      <c r="V885" s="84">
        <f>E885 * ( Baseline!B$89 * Baseline!B$7 )</f>
        <v>0.1857010329</v>
      </c>
      <c r="W885" s="84">
        <f>F885 * ( Baseline!D$89 * Baseline!B$11 )</f>
        <v>0.004409926001</v>
      </c>
      <c r="X885" s="84">
        <f>G885 * ( Baseline!F$89 * Baseline!B$16 )</f>
        <v>0.006961548176</v>
      </c>
      <c r="Y885" s="84">
        <f>H885 * ( Baseline!H$89 * Baseline!B$18 )</f>
        <v>0.001297362965</v>
      </c>
      <c r="Z885" s="86">
        <f t="shared" si="1"/>
        <v>0.1983698701</v>
      </c>
      <c r="AA885" s="84">
        <f>I885 * ( Baseline!B$89 * Baseline!B$7 )</f>
        <v>0.002481250348</v>
      </c>
      <c r="AB885" s="85">
        <f>J885 * ( Baseline!D$89 * Baseline!B$11 )</f>
        <v>0.03904359283</v>
      </c>
      <c r="AC885" s="85">
        <f>K885 * ( Baseline!F$89 * Baseline!B$16 )</f>
        <v>0.0005727690899</v>
      </c>
      <c r="AD885" s="85">
        <f>L885 * ( Baseline!F$89 * Baseline!B$16 )</f>
        <v>0.0005930194622</v>
      </c>
      <c r="AE885" s="86">
        <f t="shared" si="2"/>
        <v>0.04269063173</v>
      </c>
      <c r="AF885" s="86">
        <f>M885 * ( Baseline!B$89 * Baseline!B$7 )</f>
        <v>0.00208016085</v>
      </c>
      <c r="AG885" s="86">
        <f>N885 * ( Baseline!D$89 * Baseline!B$11 )</f>
        <v>0.000304180504</v>
      </c>
      <c r="AH885" s="86">
        <f>O885 * ( Baseline!F$89 * Baseline!B$16 )</f>
        <v>0.05520284229</v>
      </c>
      <c r="AI885" s="86">
        <f>P885 * ( Baseline!H$89 * Baseline!B$18 )</f>
        <v>0.0006880116154</v>
      </c>
      <c r="AJ885" s="86">
        <f t="shared" si="3"/>
        <v>0.05827519526</v>
      </c>
      <c r="AK885" s="86">
        <f>Q885 * ( Baseline!B$89 * Baseline!B$7 )</f>
        <v>0.00003828929813</v>
      </c>
      <c r="AL885" s="86">
        <f>R885 * ( Baseline!D$89 * Baseline!B$11 )</f>
        <v>0.0003149348701</v>
      </c>
      <c r="AM885" s="86">
        <f>S885 * ( Baseline!F$89 * Baseline!B$16 )</f>
        <v>0.00006795487125</v>
      </c>
      <c r="AN885" s="86">
        <f>T885 * ( Baseline!H$89 * Baseline!B$18 )</f>
        <v>0.03466347505</v>
      </c>
      <c r="AO885" s="86">
        <f t="shared" si="4"/>
        <v>0.03508465409</v>
      </c>
      <c r="AP885" s="62"/>
      <c r="AQ885" s="86">
        <f>V885 * ( (1-Baseline!B$90-Baseline!B$89) + (1-B885)*Baseline!B$90 )</f>
        <v>0.128883101</v>
      </c>
      <c r="AR885" s="86">
        <f>W885 * ( (1-Baseline!B$90-Baseline!B$89) + (1-B885)*Baseline!B$90 )</f>
        <v>0.003060645001</v>
      </c>
      <c r="AS885" s="86">
        <f>X885 * ( (1-Baseline!B$90-Baseline!B$89) + (1-B885)*Baseline!B$90 )</f>
        <v>0.004831561259</v>
      </c>
      <c r="AT885" s="86">
        <f>Y885 * ( (1-Baseline!B$90-Baseline!B$89) + (1-B885)*Baseline!B$90 )</f>
        <v>0.0009004158967</v>
      </c>
      <c r="AU885" s="86">
        <f t="shared" si="5"/>
        <v>0.1376757231</v>
      </c>
      <c r="AV885" s="86">
        <f>AA885 * ( (1-Baseline!D$90-Baseline!D$89) + (1-B885)*Baseline!D$90 )</f>
        <v>0.002104489657</v>
      </c>
      <c r="AW885" s="86">
        <f>AB885 * ( (1-Baseline!D$90-Baseline!D$89) + (1-B885)*Baseline!D$90 )</f>
        <v>0.0331150935</v>
      </c>
      <c r="AX885" s="86">
        <f>AC885 * ( (1-Baseline!D$90-Baseline!D$89) + (1-B885)*Baseline!D$90 )</f>
        <v>0.0004857980679</v>
      </c>
      <c r="AY885" s="86">
        <f>AD885 * ( (1-Baseline!D$90-Baseline!D$89) + (1-B885)*Baseline!D$90 )</f>
        <v>0.0005029735615</v>
      </c>
      <c r="AZ885" s="86">
        <f t="shared" si="6"/>
        <v>0.03620835478</v>
      </c>
      <c r="BA885" s="86">
        <f>AF885 * ( (1-Baseline!F$90-Baseline!F$89) + (1-Baseline!B$36)*Baseline!F$90 )</f>
        <v>0.001496950313</v>
      </c>
      <c r="BB885" s="86">
        <f>AG885 * ( (1-Baseline!F$90-Baseline!F$89) + (1-Baseline!B$36)*Baseline!F$90 )</f>
        <v>0.0002188980245</v>
      </c>
      <c r="BC885" s="86">
        <f>AH885 * ( (1-Baseline!F$90-Baseline!F$89) + (1-Baseline!B$36)*Baseline!F$90 )</f>
        <v>0.0397257318</v>
      </c>
      <c r="BD885" s="86">
        <f>AI885 * ( (1-Baseline!F$90-Baseline!F$89) + (1-Baseline!B$36)*Baseline!F$90 )</f>
        <v>0.0004951151748</v>
      </c>
      <c r="BE885" s="86">
        <f t="shared" si="7"/>
        <v>0.04193669531</v>
      </c>
      <c r="BF885" s="86">
        <f>AK885 * ( (1-Baseline!H$90-Baseline!H$89) + (1-Baseline!B$36)*Baseline!H$90 )</f>
        <v>0.0000303373767</v>
      </c>
      <c r="BG885" s="86">
        <f>AL885 * ( (1-Baseline!H$90-Baseline!H$89) + (1-Baseline!B$36)*Baseline!H$90 )</f>
        <v>0.0002495291963</v>
      </c>
      <c r="BH885" s="86">
        <f>AM885 * ( (1-Baseline!H$90-Baseline!H$89) + (1-Baseline!B$36)*Baseline!H$90 )</f>
        <v>0.00005384200359</v>
      </c>
      <c r="BI885" s="86">
        <f>AN885 * ( (1-Baseline!H$90-Baseline!H$89) + (1-Baseline!B$36)*Baseline!H$90 )</f>
        <v>0.02746456455</v>
      </c>
      <c r="BJ885" s="86">
        <f t="shared" si="8"/>
        <v>0.02779827313</v>
      </c>
      <c r="BK885" s="62"/>
      <c r="BL885" s="86">
        <f t="shared" si="19"/>
        <v>0.9361352753</v>
      </c>
      <c r="BM885" s="86">
        <f t="shared" si="20"/>
        <v>0.02223082568</v>
      </c>
      <c r="BN885" s="86">
        <f t="shared" si="21"/>
        <v>0.03509377797</v>
      </c>
      <c r="BO885" s="86">
        <f t="shared" si="22"/>
        <v>0.006540121063</v>
      </c>
      <c r="BP885" s="86">
        <f t="shared" si="9"/>
        <v>1</v>
      </c>
      <c r="BQ885" s="86">
        <f t="shared" si="23"/>
        <v>0.05812165919</v>
      </c>
      <c r="BR885" s="86">
        <f t="shared" si="24"/>
        <v>0.9145705099</v>
      </c>
      <c r="BS885" s="86">
        <f t="shared" si="25"/>
        <v>0.01341673961</v>
      </c>
      <c r="BT885" s="86">
        <f t="shared" si="26"/>
        <v>0.01389109128</v>
      </c>
      <c r="BU885" s="86">
        <f t="shared" si="10"/>
        <v>1</v>
      </c>
      <c r="BV885" s="86">
        <f t="shared" si="27"/>
        <v>0.03569547628</v>
      </c>
      <c r="BW885" s="86">
        <f t="shared" si="28"/>
        <v>0.00521972518</v>
      </c>
      <c r="BX885" s="86">
        <f t="shared" si="29"/>
        <v>0.947278547</v>
      </c>
      <c r="BY885" s="86">
        <f t="shared" si="30"/>
        <v>0.01180625157</v>
      </c>
      <c r="BZ885" s="86">
        <f t="shared" si="11"/>
        <v>1</v>
      </c>
      <c r="CA885" s="86">
        <f t="shared" si="31"/>
        <v>0.001091340334</v>
      </c>
      <c r="CB885" s="86">
        <f t="shared" si="32"/>
        <v>0.008976427965</v>
      </c>
      <c r="CC885" s="86">
        <f t="shared" si="33"/>
        <v>0.001936883034</v>
      </c>
      <c r="CD885" s="86">
        <f t="shared" si="34"/>
        <v>0.9879953487</v>
      </c>
      <c r="CE885" s="86">
        <f t="shared" si="12"/>
        <v>1</v>
      </c>
      <c r="CF885" s="62"/>
      <c r="CG885" s="86">
        <f t="shared" si="35"/>
        <v>0.9361352753</v>
      </c>
      <c r="CH885" s="86">
        <f t="shared" si="36"/>
        <v>0.02223082568</v>
      </c>
      <c r="CI885" s="86">
        <f t="shared" si="37"/>
        <v>0.03509377797</v>
      </c>
      <c r="CJ885" s="86">
        <f t="shared" si="38"/>
        <v>0.006540121063</v>
      </c>
      <c r="CK885" s="86">
        <f t="shared" si="13"/>
        <v>1</v>
      </c>
      <c r="CL885" s="86">
        <f t="shared" si="39"/>
        <v>0.05812165919</v>
      </c>
      <c r="CM885" s="86">
        <f t="shared" si="40"/>
        <v>0.9145705099</v>
      </c>
      <c r="CN885" s="86">
        <f t="shared" si="41"/>
        <v>0.01341673961</v>
      </c>
      <c r="CO885" s="86">
        <f t="shared" si="42"/>
        <v>0.01389109128</v>
      </c>
      <c r="CP885" s="86">
        <f t="shared" si="14"/>
        <v>1</v>
      </c>
      <c r="CQ885" s="86">
        <f t="shared" si="43"/>
        <v>0.03569547628</v>
      </c>
      <c r="CR885" s="86">
        <f t="shared" si="44"/>
        <v>0.00521972518</v>
      </c>
      <c r="CS885" s="86">
        <f t="shared" si="45"/>
        <v>0.947278547</v>
      </c>
      <c r="CT885" s="86">
        <f t="shared" si="46"/>
        <v>0.01180625157</v>
      </c>
      <c r="CU885" s="86">
        <f t="shared" si="15"/>
        <v>1</v>
      </c>
      <c r="CV885" s="86">
        <f t="shared" si="47"/>
        <v>0.001091340334</v>
      </c>
      <c r="CW885" s="86">
        <f t="shared" si="48"/>
        <v>0.008976427965</v>
      </c>
      <c r="CX885" s="86">
        <f t="shared" si="49"/>
        <v>0.001936883034</v>
      </c>
      <c r="CY885" s="86">
        <f t="shared" si="50"/>
        <v>0.9879953487</v>
      </c>
      <c r="CZ885" s="86">
        <f t="shared" si="16"/>
        <v>1</v>
      </c>
      <c r="DA885" s="62"/>
      <c r="DB885" s="86">
        <f>(AQ885*Baseline!B$7 + AV885*Baseline!B$11 + BA885*Baseline!B$16 + BF885*Baseline!B$18)</f>
        <v>73425.73689</v>
      </c>
      <c r="DC885" s="86">
        <f>(AR885*Baseline!B$7 + AW885*Baseline!B$11 + BB885*Baseline!B$16 + BG885*Baseline!B$18)</f>
        <v>84661.01453</v>
      </c>
      <c r="DD885" s="86">
        <f>(AS885*Baseline!B$7 + AX885*Baseline!B$11 + BC885*Baseline!B$16 + BH885*Baseline!B$18)</f>
        <v>138939.3461</v>
      </c>
      <c r="DE885" s="86">
        <f>(AT885*Baseline!B$7 + AY885*Baseline!B$11 + BD885*Baseline!B$16 + BI885*Baseline!B$18)</f>
        <v>1260798.908</v>
      </c>
      <c r="DF885" s="86">
        <f t="shared" si="17"/>
        <v>1557825.005</v>
      </c>
      <c r="DG885" s="62"/>
      <c r="DH885" s="86">
        <f t="shared" si="51"/>
        <v>0.04713349487</v>
      </c>
      <c r="DI885" s="86">
        <f t="shared" si="52"/>
        <v>0.05434565131</v>
      </c>
      <c r="DJ885" s="86">
        <f t="shared" si="53"/>
        <v>0.0891880318</v>
      </c>
      <c r="DK885" s="86">
        <f t="shared" si="54"/>
        <v>0.809332822</v>
      </c>
      <c r="DL885" s="86">
        <f t="shared" si="18"/>
        <v>1</v>
      </c>
      <c r="DM885" s="62"/>
      <c r="DN885" s="86">
        <f>DH885 / (Baseline!B$7/Baseline!B$17)</f>
        <v>5.031190565</v>
      </c>
      <c r="DO885" s="86">
        <f>DI885 / (Baseline!B$11/Baseline!B$17)</f>
        <v>1.311930034</v>
      </c>
      <c r="DP885" s="86">
        <f>DJ885 / (Baseline!B$16/Baseline!B$17)</f>
        <v>1.378224624</v>
      </c>
      <c r="DQ885" s="86">
        <f>DK885 / (Baseline!B$18/Baseline!B$17)</f>
        <v>0.9150222049</v>
      </c>
      <c r="DR885" s="62"/>
      <c r="DS885" s="86">
        <f>DH885 / Baseline!H$117</f>
        <v>1.885675086</v>
      </c>
      <c r="DT885" s="86">
        <f>DI885 / Baseline!H$118</f>
        <v>1.22332345</v>
      </c>
      <c r="DU885" s="86">
        <f>DJ885 / Baseline!H$119</f>
        <v>1.066190689</v>
      </c>
      <c r="DV885" s="86">
        <f>DK885 / Baseline!H$120</f>
        <v>0.9556091121</v>
      </c>
      <c r="DW885" s="87"/>
      <c r="DX885" s="86">
        <f>(AU885*Baseline!B$34)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0.03318088972</v>
      </c>
      <c r="DY885" s="86">
        <f>(AZ885*Baseline!B$34) + (Baseline!D$90*(1-Baseline!D$91)*Baseline!B$35) + (Baseline!D$90*Baseline!D$91*((1-Baseline!D$92)*Baseline!B$40 + Baseline!D$92*Baseline!B$41))</f>
        <v>0.01184482122</v>
      </c>
      <c r="DZ885" s="86">
        <f>(BE885*Baseline!B$34) + (Baseline!F$90*(1-Baseline!F$91)*Baseline!B$35) + (Baseline!F$90*Baseline!F$91*((1-Baseline!F$92)*Baseline!B$40 + Baseline!F$92*Baseline!B$41))</f>
        <v>0.0140211443</v>
      </c>
      <c r="EA885" s="86">
        <f>(BJ885*Baseline!B$34) + (Baseline!H$90*(1-Baseline!H$91)*Baseline!B$35) + (Baseline!H$90*Baseline!H$91*((1-Baseline!H$92)*Baseline!B$40 + Baseline!H$92*Baseline!B$41))</f>
        <v>0.009314740969</v>
      </c>
      <c r="EB885" s="86">
        <f>( DX885*Baseline!B$7 + DY885*Baseline!B$11 + DZ885*Baseline!B$16 + EA885*Baseline!B$18 ) / Baseline!B$17</f>
        <v>0.009947693776</v>
      </c>
    </row>
    <row r="886">
      <c r="A886" s="73" t="s">
        <v>1062</v>
      </c>
      <c r="B886" s="85">
        <f>MIN( MAX( NORMINV( MCrands!B886, (B$5+B$4)/2, (B$5-B$4)/3.29 ), 0 ), 1 )</f>
        <v>0.5056529107</v>
      </c>
      <c r="C886" s="85">
        <f>MAX( NORMINV( MCrands!C886, (C$5+C$4)/2, (C$5-C$4)/3.29 ), 0 )</f>
        <v>2.831023446</v>
      </c>
      <c r="D886" s="83"/>
      <c r="E886" s="84">
        <f>Baseline!B$33 * (C886 * Baseline!B$68*Baseline!B$68/Baseline!B$75 + Baseline!B$46 * Baseline!B$54*Baseline!B$54/Baseline!B$76 + Baseline!B$47 * Baseline!B$55*Baseline!B$55/Baseline!B$77 + Baseline!B$56*Baseline!B$56/Baseline!B$78)</f>
        <v>0.00002009320503</v>
      </c>
      <c r="F886" s="84">
        <f>Baseline!B$33 * (C886 * Baseline!B$68*Baseline!B$59/Baseline!B$75 + Baseline!B$46 * Baseline!B$54*Baseline!B$69/Baseline!B$76 + Baseline!B$47 * Baseline!B$55*Baseline!B$57/Baseline!B$77 + Baseline!B$56*Baseline!B$58/Baseline!B$78)</f>
        <v>0.0000002394120498</v>
      </c>
      <c r="G886" s="85">
        <f>Baseline!B$33 * (C886 * Baseline!B$68*Baseline!B$60/Baseline!B$75 + Baseline!B$46 * Baseline!B$54*Baseline!B$61/Baseline!B$76 + Baseline!B$47 * Baseline!B$55*Baseline!B$70/Baseline!B$77 + Baseline!B$56*Baseline!B$62/Baseline!B$78)</f>
        <v>0.0000002012745773</v>
      </c>
      <c r="H886" s="84">
        <f>Baseline!B$33 * (C886 * Baseline!B$68*Baseline!B$63/Baseline!B$75 + Baseline!B$46 * Baseline!B$54*Baseline!B$64/Baseline!B$76 + Baseline!B$47 * Baseline!B$55*Baseline!B$65/Baseline!B$77 + Baseline!B$56*Baseline!B$71/Baseline!B$78)</f>
        <v>0.000000003774554094</v>
      </c>
      <c r="I886" s="84">
        <f>Baseline!B$33 * (C886 * Baseline!B$59*Baseline!B$68/Baseline!B$75 + Baseline!B$46 * Baseline!B$69*Baseline!B$54/Baseline!B$76 + Baseline!B$47 * Baseline!B$57*Baseline!B$55/Baseline!B$77 + Baseline!B$58*Baseline!B$56/Baseline!B$78)</f>
        <v>0.0000002394120498</v>
      </c>
      <c r="J886" s="85">
        <f>Baseline!B$33 * (C886 * Baseline!B$59*Baseline!B$59/Baseline!B$75 + Baseline!B$46 * Baseline!B$69*Baseline!B$69/Baseline!B$76 + Baseline!B$47 * Baseline!B$57*Baseline!B$57/Baseline!B$77 + Baseline!B$58*Baseline!B$58/Baseline!B$78)</f>
        <v>0.000002116574489</v>
      </c>
      <c r="K886" s="84">
        <f>Baseline!B$33 * (C886 * Baseline!B$59*Baseline!B$60/Baseline!B$75 + Baseline!B$46 * Baseline!B$69*Baseline!B$61/Baseline!B$76 + Baseline!B$47 * Baseline!B$57*Baseline!B$70/Baseline!B$77 + Baseline!B$58*Baseline!B$62/Baseline!B$78)</f>
        <v>0.00000001648992572</v>
      </c>
      <c r="L886" s="85">
        <f>Baseline!B$33 * (C886 * Baseline!B$59*Baseline!B$63/Baseline!B$75 + Baseline!B$46 * Baseline!B$69*Baseline!B$64/Baseline!B$76 + Baseline!B$47 * Baseline!B$57*Baseline!B$65/Baseline!B$77 + Baseline!B$58*Baseline!B$71/Baseline!B$78)</f>
        <v>0.00000001707280435</v>
      </c>
      <c r="M886" s="84">
        <f>Baseline!B$33 * (C886 * Baseline!B$60*Baseline!B$68/Baseline!B$75 + Baseline!B$46 * Baseline!B$61*Baseline!B$54/Baseline!B$76 + Baseline!B$47 * Baseline!B$70*Baseline!B$55/Baseline!B$77 + Baseline!B$62*Baseline!B$56/Baseline!B$78)</f>
        <v>0.0000002012745773</v>
      </c>
      <c r="N886" s="85">
        <f>Baseline!B$33 * (C886 * Baseline!B$60*Baseline!B$59/Baseline!B$75 + Baseline!B$46 * Baseline!B$61*Baseline!B$69/Baseline!B$76 + Baseline!B$47 * Baseline!B$70*Baseline!B$57/Baseline!B$77 + Baseline!B$62*Baseline!B$58/Baseline!B$78)</f>
        <v>0.00000001648992572</v>
      </c>
      <c r="O886" s="85">
        <f>Baseline!B$33 * (C886 * Baseline!B$60*Baseline!B$60/Baseline!B$75 + Baseline!B$46 * Baseline!B$61*Baseline!B$61/Baseline!B$76 + Baseline!B$47 * Baseline!B$70*Baseline!B$70/Baseline!B$77 + Baseline!B$62*Baseline!B$62/Baseline!B$78)</f>
        <v>0.00000158926787</v>
      </c>
      <c r="P886" s="84">
        <f>Baseline!B$33 * (C886 * Baseline!B$60*Baseline!B$63/Baseline!B$75 + Baseline!B$46 * Baseline!B$61*Baseline!B$64/Baseline!B$76 + Baseline!B$47 * Baseline!B$70*Baseline!B$65/Baseline!B$77 + Baseline!B$62*Baseline!B$71/Baseline!B$78)</f>
        <v>0.000000001956426468</v>
      </c>
      <c r="Q886" s="84">
        <f>Baseline!B$33 * (C886 * Baseline!B$63*Baseline!B$68/Baseline!B$75 + Baseline!B$46 * Baseline!B$64*Baseline!B$54/Baseline!B$76 + Baseline!B$47 * Baseline!B$65*Baseline!B$55/Baseline!B$77 + Baseline!B$71*Baseline!B$56/Baseline!B$78)</f>
        <v>0.000000003774554094</v>
      </c>
      <c r="R886" s="84">
        <f>Baseline!B$33 * (C886 * Baseline!B$63*Baseline!B$59/Baseline!B$75 + Baseline!B$46 * Baseline!B$64*Baseline!B$69/Baseline!B$76 + Baseline!B$47 * Baseline!B$65*Baseline!B$57/Baseline!B$77 + Baseline!B$71*Baseline!B$58/Baseline!B$78)</f>
        <v>0.00000001707280435</v>
      </c>
      <c r="S886" s="84">
        <f>Baseline!B$33 * (C886 * Baseline!B$63*Baseline!B$60/Baseline!B$75 + Baseline!B$46 * Baseline!B$64*Baseline!B$61/Baseline!B$76 + Baseline!B$47 * Baseline!B$65*Baseline!B$70/Baseline!B$77 + Baseline!B$71*Baseline!B$62/Baseline!B$78)</f>
        <v>0.000000001956426468</v>
      </c>
      <c r="T886" s="84">
        <f>Baseline!B$33 * (C886 * Baseline!B$63*Baseline!B$63/Baseline!B$75 + Baseline!B$46 * Baseline!B$64*Baseline!B$64/Baseline!B$76 + Baseline!B$47 * Baseline!B$65*Baseline!B$65/Baseline!B$77 + Baseline!B$71*Baseline!B$71/Baseline!B$78)</f>
        <v>0.00000009856722068</v>
      </c>
      <c r="U886" s="83"/>
      <c r="V886" s="84">
        <f>E886 * ( Baseline!B$89 * Baseline!B$7 )</f>
        <v>0.208547375</v>
      </c>
      <c r="W886" s="84">
        <f>F886 * ( Baseline!D$89 * Baseline!B$11 )</f>
        <v>0.004416337286</v>
      </c>
      <c r="X886" s="84">
        <f>G886 * ( Baseline!F$89 * Baseline!B$16 )</f>
        <v>0.006991226133</v>
      </c>
      <c r="Y886" s="84">
        <f>H886 * ( Baseline!H$89 * Baseline!B$18 )</f>
        <v>0.001327410524</v>
      </c>
      <c r="Z886" s="86">
        <f t="shared" si="1"/>
        <v>0.221282349</v>
      </c>
      <c r="AA886" s="84">
        <f>I886 * ( Baseline!B$89 * Baseline!B$7 )</f>
        <v>0.002484857665</v>
      </c>
      <c r="AB886" s="85">
        <f>J886 * ( Baseline!D$89 * Baseline!B$11 )</f>
        <v>0.03904359384</v>
      </c>
      <c r="AC886" s="85">
        <f>K886 * ( Baseline!F$89 * Baseline!B$16 )</f>
        <v>0.0005727737758</v>
      </c>
      <c r="AD886" s="85">
        <f>L886 * ( Baseline!F$89 * Baseline!B$16 )</f>
        <v>0.0005930199308</v>
      </c>
      <c r="AE886" s="86">
        <f t="shared" si="2"/>
        <v>0.04269424521</v>
      </c>
      <c r="AF886" s="86">
        <f>M886 * ( Baseline!B$89 * Baseline!B$7 )</f>
        <v>0.002089028838</v>
      </c>
      <c r="AG886" s="86">
        <f>N886 * ( Baseline!D$89 * Baseline!B$11 )</f>
        <v>0.0003041829926</v>
      </c>
      <c r="AH886" s="86">
        <f>O886 * ( Baseline!F$89 * Baseline!B$16 )</f>
        <v>0.05520285381</v>
      </c>
      <c r="AI886" s="86">
        <f>P886 * ( Baseline!H$89 * Baseline!B$18 )</f>
        <v>0.0006880232786</v>
      </c>
      <c r="AJ886" s="86">
        <f t="shared" si="3"/>
        <v>0.05828408891</v>
      </c>
      <c r="AK886" s="86">
        <f>Q886 * ( Baseline!B$89 * Baseline!B$7 )</f>
        <v>0.00003917609694</v>
      </c>
      <c r="AL886" s="86">
        <f>R886 * ( Baseline!D$89 * Baseline!B$11 )</f>
        <v>0.000314935119</v>
      </c>
      <c r="AM886" s="86">
        <f>S886 * ( Baseline!F$89 * Baseline!B$16 )</f>
        <v>0.00006795602322</v>
      </c>
      <c r="AN886" s="86">
        <f>T886 * ( Baseline!H$89 * Baseline!B$18 )</f>
        <v>0.03466347622</v>
      </c>
      <c r="AO886" s="86">
        <f t="shared" si="4"/>
        <v>0.03508554346</v>
      </c>
      <c r="AP886" s="62"/>
      <c r="AQ886" s="86">
        <f>V886 * ( (1-Baseline!B$90-Baseline!B$89) + (1-B886)*Baseline!B$90 )</f>
        <v>0.1102316586</v>
      </c>
      <c r="AR886" s="86">
        <f>W886 * ( (1-Baseline!B$90-Baseline!B$89) + (1-B886)*Baseline!B$90 )</f>
        <v>0.002334338583</v>
      </c>
      <c r="AS886" s="86">
        <f>X886 * ( (1-Baseline!B$90-Baseline!B$89) + (1-B886)*Baseline!B$90 )</f>
        <v>0.003695344773</v>
      </c>
      <c r="AT886" s="86">
        <f>Y886 * ( (1-Baseline!B$90-Baseline!B$89) + (1-B886)*Baseline!B$90 )</f>
        <v>0.0007016279331</v>
      </c>
      <c r="AU886" s="86">
        <f t="shared" si="5"/>
        <v>0.1169629699</v>
      </c>
      <c r="AV886" s="86">
        <f>AA886 * ( (1-Baseline!D$90-Baseline!D$89) + (1-B886)*Baseline!D$90 )</f>
        <v>0.001900582885</v>
      </c>
      <c r="AW886" s="86">
        <f>AB886 * ( (1-Baseline!D$90-Baseline!D$89) + (1-B886)*Baseline!D$90 )</f>
        <v>0.02986311339</v>
      </c>
      <c r="AX886" s="86">
        <f>AC886 * ( (1-Baseline!D$90-Baseline!D$89) + (1-B886)*Baseline!D$90 )</f>
        <v>0.0004380951273</v>
      </c>
      <c r="AY886" s="86">
        <f>AD886 * ( (1-Baseline!D$90-Baseline!D$89) + (1-B886)*Baseline!D$90 )</f>
        <v>0.0004535807208</v>
      </c>
      <c r="AZ886" s="86">
        <f t="shared" si="6"/>
        <v>0.03265537212</v>
      </c>
      <c r="BA886" s="86">
        <f>AF886 * ( (1-Baseline!F$90-Baseline!F$89) + (1-Baseline!B$36)*Baseline!F$90 )</f>
        <v>0.001503332001</v>
      </c>
      <c r="BB886" s="86">
        <f>AG886 * ( (1-Baseline!F$90-Baseline!F$89) + (1-Baseline!B$36)*Baseline!F$90 )</f>
        <v>0.0002188998154</v>
      </c>
      <c r="BC886" s="86">
        <f>AH886 * ( (1-Baseline!F$90-Baseline!F$89) + (1-Baseline!B$36)*Baseline!F$90 )</f>
        <v>0.03972574009</v>
      </c>
      <c r="BD886" s="86">
        <f>AI886 * ( (1-Baseline!F$90-Baseline!F$89) + (1-Baseline!B$36)*Baseline!F$90 )</f>
        <v>0.000495123568</v>
      </c>
      <c r="BE886" s="86">
        <f t="shared" si="7"/>
        <v>0.04194309547</v>
      </c>
      <c r="BF886" s="86">
        <f>AK886 * ( (1-Baseline!H$90-Baseline!H$89) + (1-Baseline!B$36)*Baseline!H$90 )</f>
        <v>0.00003104000513</v>
      </c>
      <c r="BG886" s="86">
        <f>AL886 * ( (1-Baseline!H$90-Baseline!H$89) + (1-Baseline!B$36)*Baseline!H$90 )</f>
        <v>0.0002495293935</v>
      </c>
      <c r="BH886" s="86">
        <f>AM886 * ( (1-Baseline!H$90-Baseline!H$89) + (1-Baseline!B$36)*Baseline!H$90 )</f>
        <v>0.00005384291632</v>
      </c>
      <c r="BI886" s="86">
        <f>AN886 * ( (1-Baseline!H$90-Baseline!H$89) + (1-Baseline!B$36)*Baseline!H$90 )</f>
        <v>0.02746456548</v>
      </c>
      <c r="BJ886" s="86">
        <f t="shared" si="8"/>
        <v>0.02779897779</v>
      </c>
      <c r="BK886" s="62"/>
      <c r="BL886" s="86">
        <f t="shared" si="19"/>
        <v>0.9424492102</v>
      </c>
      <c r="BM886" s="86">
        <f t="shared" si="20"/>
        <v>0.01995792844</v>
      </c>
      <c r="BN886" s="86">
        <f t="shared" si="21"/>
        <v>0.0315941428</v>
      </c>
      <c r="BO886" s="86">
        <f t="shared" si="22"/>
        <v>0.005998718516</v>
      </c>
      <c r="BP886" s="86">
        <f t="shared" si="9"/>
        <v>1</v>
      </c>
      <c r="BQ886" s="86">
        <f t="shared" si="23"/>
        <v>0.05820123187</v>
      </c>
      <c r="BR886" s="86">
        <f t="shared" si="24"/>
        <v>0.9144931277</v>
      </c>
      <c r="BS886" s="86">
        <f t="shared" si="25"/>
        <v>0.01341571383</v>
      </c>
      <c r="BT886" s="86">
        <f t="shared" si="26"/>
        <v>0.01388992657</v>
      </c>
      <c r="BU886" s="86">
        <f t="shared" si="10"/>
        <v>1</v>
      </c>
      <c r="BV886" s="86">
        <f t="shared" si="27"/>
        <v>0.03584218055</v>
      </c>
      <c r="BW886" s="86">
        <f t="shared" si="28"/>
        <v>0.005218971392</v>
      </c>
      <c r="BX886" s="86">
        <f t="shared" si="29"/>
        <v>0.9471341979</v>
      </c>
      <c r="BY886" s="86">
        <f t="shared" si="30"/>
        <v>0.01180465014</v>
      </c>
      <c r="BZ886" s="86">
        <f t="shared" si="11"/>
        <v>1</v>
      </c>
      <c r="CA886" s="86">
        <f t="shared" si="31"/>
        <v>0.001116588004</v>
      </c>
      <c r="CB886" s="86">
        <f t="shared" si="32"/>
        <v>0.008976207519</v>
      </c>
      <c r="CC886" s="86">
        <f t="shared" si="33"/>
        <v>0.00193686677</v>
      </c>
      <c r="CD886" s="86">
        <f t="shared" si="34"/>
        <v>0.9879703377</v>
      </c>
      <c r="CE886" s="86">
        <f t="shared" si="12"/>
        <v>1</v>
      </c>
      <c r="CF886" s="62"/>
      <c r="CG886" s="86">
        <f t="shared" si="35"/>
        <v>0.9424492102</v>
      </c>
      <c r="CH886" s="86">
        <f t="shared" si="36"/>
        <v>0.01995792844</v>
      </c>
      <c r="CI886" s="86">
        <f t="shared" si="37"/>
        <v>0.0315941428</v>
      </c>
      <c r="CJ886" s="86">
        <f t="shared" si="38"/>
        <v>0.005998718516</v>
      </c>
      <c r="CK886" s="86">
        <f t="shared" si="13"/>
        <v>1</v>
      </c>
      <c r="CL886" s="86">
        <f t="shared" si="39"/>
        <v>0.05820123187</v>
      </c>
      <c r="CM886" s="86">
        <f t="shared" si="40"/>
        <v>0.9144931277</v>
      </c>
      <c r="CN886" s="86">
        <f t="shared" si="41"/>
        <v>0.01341571383</v>
      </c>
      <c r="CO886" s="86">
        <f t="shared" si="42"/>
        <v>0.01388992657</v>
      </c>
      <c r="CP886" s="86">
        <f t="shared" si="14"/>
        <v>1</v>
      </c>
      <c r="CQ886" s="86">
        <f t="shared" si="43"/>
        <v>0.03584218055</v>
      </c>
      <c r="CR886" s="86">
        <f t="shared" si="44"/>
        <v>0.005218971392</v>
      </c>
      <c r="CS886" s="86">
        <f t="shared" si="45"/>
        <v>0.9471341979</v>
      </c>
      <c r="CT886" s="86">
        <f t="shared" si="46"/>
        <v>0.01180465014</v>
      </c>
      <c r="CU886" s="86">
        <f t="shared" si="15"/>
        <v>1</v>
      </c>
      <c r="CV886" s="86">
        <f t="shared" si="47"/>
        <v>0.001116588004</v>
      </c>
      <c r="CW886" s="86">
        <f t="shared" si="48"/>
        <v>0.008976207519</v>
      </c>
      <c r="CX886" s="86">
        <f t="shared" si="49"/>
        <v>0.00193686677</v>
      </c>
      <c r="CY886" s="86">
        <f t="shared" si="50"/>
        <v>0.9879703377</v>
      </c>
      <c r="CZ886" s="86">
        <f t="shared" si="16"/>
        <v>1</v>
      </c>
      <c r="DA886" s="62"/>
      <c r="DB886" s="86">
        <f>(AQ886*Baseline!B$7 + AV886*Baseline!B$11 + BA886*Baseline!B$16 + BF886*Baseline!B$18)</f>
        <v>63996.05204</v>
      </c>
      <c r="DC886" s="86">
        <f>(AR886*Baseline!B$7 + AW886*Baseline!B$11 + BB886*Baseline!B$16 + BG886*Baseline!B$18)</f>
        <v>77334.724</v>
      </c>
      <c r="DD886" s="86">
        <f>(AS886*Baseline!B$7 + AX886*Baseline!B$11 + BC886*Baseline!B$16 + BH886*Baseline!B$18)</f>
        <v>138286.0491</v>
      </c>
      <c r="DE886" s="86">
        <f>(AT886*Baseline!B$7 + AY886*Baseline!B$11 + BD886*Baseline!B$16 + BI886*Baseline!B$18)</f>
        <v>1260596.64</v>
      </c>
      <c r="DF886" s="86">
        <f t="shared" si="17"/>
        <v>1540213.465</v>
      </c>
      <c r="DG886" s="62"/>
      <c r="DH886" s="86">
        <f t="shared" si="51"/>
        <v>0.04155011853</v>
      </c>
      <c r="DI886" s="86">
        <f t="shared" si="52"/>
        <v>0.05021039339</v>
      </c>
      <c r="DJ886" s="86">
        <f t="shared" si="53"/>
        <v>0.08978369054</v>
      </c>
      <c r="DK886" s="86">
        <f t="shared" si="54"/>
        <v>0.8184557975</v>
      </c>
      <c r="DL886" s="86">
        <f t="shared" si="18"/>
        <v>1</v>
      </c>
      <c r="DM886" s="62"/>
      <c r="DN886" s="86">
        <f>DH886 / (Baseline!B$7/Baseline!B$17)</f>
        <v>4.435201864</v>
      </c>
      <c r="DO886" s="86">
        <f>DI886 / (Baseline!B$11/Baseline!B$17)</f>
        <v>1.212102928</v>
      </c>
      <c r="DP886" s="86">
        <f>DJ886 / (Baseline!B$16/Baseline!B$17)</f>
        <v>1.387429351</v>
      </c>
      <c r="DQ886" s="86">
        <f>DK886 / (Baseline!B$18/Baseline!B$17)</f>
        <v>0.9253365342</v>
      </c>
      <c r="DR886" s="62"/>
      <c r="DS886" s="86">
        <f>DH886 / Baseline!H$117</f>
        <v>1.662300314</v>
      </c>
      <c r="DT886" s="86">
        <f>DI886 / Baseline!H$118</f>
        <v>1.130238578</v>
      </c>
      <c r="DU886" s="86">
        <f>DJ886 / Baseline!H$119</f>
        <v>1.07331144</v>
      </c>
      <c r="DV886" s="86">
        <f>DK886 / Baseline!H$120</f>
        <v>0.9663809458</v>
      </c>
      <c r="DW886" s="87"/>
      <c r="DX886" s="86">
        <f>(AU886*Baseline!B$34)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0.03007397673</v>
      </c>
      <c r="DY886" s="86">
        <f>(AZ886*Baseline!B$34) + (Baseline!D$90*(1-Baseline!D$91)*Baseline!B$35) + (Baseline!D$90*Baseline!D$91*((1-Baseline!D$92)*Baseline!B$40 + Baseline!D$92*Baseline!B$41))</f>
        <v>0.01131187382</v>
      </c>
      <c r="DZ886" s="86">
        <f>(BE886*Baseline!B$34) + (Baseline!F$90*(1-Baseline!F$91)*Baseline!B$35) + (Baseline!F$90*Baseline!F$91*((1-Baseline!F$92)*Baseline!B$40 + Baseline!F$92*Baseline!B$41))</f>
        <v>0.01402210432</v>
      </c>
      <c r="EA886" s="86">
        <f>(BJ886*Baseline!B$34) + (Baseline!H$90*(1-Baseline!H$91)*Baseline!B$35) + (Baseline!H$90*Baseline!H$91*((1-Baseline!H$92)*Baseline!B$40 + Baseline!H$92*Baseline!B$41))</f>
        <v>0.009314846669</v>
      </c>
      <c r="EB886" s="86">
        <f>( DX886*Baseline!B$7 + DY886*Baseline!B$11 + DZ886*Baseline!B$16 + EA886*Baseline!B$18 ) / Baseline!B$17</f>
        <v>0.009896666107</v>
      </c>
    </row>
    <row r="887">
      <c r="A887" s="73" t="s">
        <v>1063</v>
      </c>
      <c r="B887" s="85">
        <f>MIN( MAX( NORMINV( MCrands!B887, (B$5+B$4)/2, (B$5-B$4)/3.29 ), 0 ), 1 )</f>
        <v>0.4764029815</v>
      </c>
      <c r="C887" s="85">
        <f>MAX( NORMINV( MCrands!C887, (C$5+C$4)/2, (C$5-C$4)/3.29 ), 0 )</f>
        <v>2.611572066</v>
      </c>
      <c r="D887" s="83"/>
      <c r="E887" s="84">
        <f>Baseline!B$33 * (C887 * Baseline!B$68*Baseline!B$68/Baseline!B$75 + Baseline!B$46 * Baseline!B$54*Baseline!B$54/Baseline!B$76 + Baseline!B$47 * Baseline!B$55*Baseline!B$55/Baseline!B$77 + Baseline!B$56*Baseline!B$56/Baseline!B$78)</f>
        <v>0.00001853948399</v>
      </c>
      <c r="F887" s="84">
        <f>Baseline!B$33 * (C887 * Baseline!B$68*Baseline!B$59/Baseline!B$75 + Baseline!B$46 * Baseline!B$54*Baseline!B$69/Baseline!B$76 + Baseline!B$47 * Baseline!B$55*Baseline!B$57/Baseline!B$77 + Baseline!B$56*Baseline!B$58/Baseline!B$78)</f>
        <v>0.0000002391667255</v>
      </c>
      <c r="G887" s="85">
        <f>Baseline!B$33 * (C887 * Baseline!B$68*Baseline!B$60/Baseline!B$75 + Baseline!B$46 * Baseline!B$54*Baseline!B$61/Baseline!B$76 + Baseline!B$47 * Baseline!B$55*Baseline!B$70/Baseline!B$77 + Baseline!B$56*Baseline!B$62/Baseline!B$78)</f>
        <v>0.0000002006714882</v>
      </c>
      <c r="H887" s="84">
        <f>Baseline!B$33 * (C887 * Baseline!B$68*Baseline!B$63/Baseline!B$75 + Baseline!B$46 * Baseline!B$54*Baseline!B$64/Baseline!B$76 + Baseline!B$47 * Baseline!B$55*Baseline!B$65/Baseline!B$77 + Baseline!B$56*Baseline!B$71/Baseline!B$78)</f>
        <v>0.000000003714245185</v>
      </c>
      <c r="I887" s="84">
        <f>Baseline!B$33 * (C887 * Baseline!B$59*Baseline!B$68/Baseline!B$75 + Baseline!B$46 * Baseline!B$69*Baseline!B$54/Baseline!B$76 + Baseline!B$47 * Baseline!B$57*Baseline!B$55/Baseline!B$77 + Baseline!B$58*Baseline!B$56/Baseline!B$78)</f>
        <v>0.0000002391667255</v>
      </c>
      <c r="J887" s="85">
        <f>Baseline!B$33 * (C887 * Baseline!B$59*Baseline!B$59/Baseline!B$75 + Baseline!B$46 * Baseline!B$69*Baseline!B$69/Baseline!B$76 + Baseline!B$47 * Baseline!B$57*Baseline!B$57/Baseline!B$77 + Baseline!B$58*Baseline!B$58/Baseline!B$78)</f>
        <v>0.00000211657445</v>
      </c>
      <c r="K887" s="84">
        <f>Baseline!B$33 * (C887 * Baseline!B$59*Baseline!B$60/Baseline!B$75 + Baseline!B$46 * Baseline!B$69*Baseline!B$61/Baseline!B$76 + Baseline!B$47 * Baseline!B$57*Baseline!B$70/Baseline!B$77 + Baseline!B$58*Baseline!B$62/Baseline!B$78)</f>
        <v>0.00000001648983049</v>
      </c>
      <c r="L887" s="85">
        <f>Baseline!B$33 * (C887 * Baseline!B$59*Baseline!B$63/Baseline!B$75 + Baseline!B$46 * Baseline!B$69*Baseline!B$64/Baseline!B$76 + Baseline!B$47 * Baseline!B$57*Baseline!B$65/Baseline!B$77 + Baseline!B$58*Baseline!B$71/Baseline!B$78)</f>
        <v>0.00000001707279482</v>
      </c>
      <c r="M887" s="84">
        <f>Baseline!B$33 * (C887 * Baseline!B$60*Baseline!B$68/Baseline!B$75 + Baseline!B$46 * Baseline!B$61*Baseline!B$54/Baseline!B$76 + Baseline!B$47 * Baseline!B$70*Baseline!B$55/Baseline!B$77 + Baseline!B$62*Baseline!B$56/Baseline!B$78)</f>
        <v>0.0000002006714882</v>
      </c>
      <c r="N887" s="85">
        <f>Baseline!B$33 * (C887 * Baseline!B$60*Baseline!B$59/Baseline!B$75 + Baseline!B$46 * Baseline!B$61*Baseline!B$69/Baseline!B$76 + Baseline!B$47 * Baseline!B$70*Baseline!B$57/Baseline!B$77 + Baseline!B$62*Baseline!B$58/Baseline!B$78)</f>
        <v>0.00000001648983049</v>
      </c>
      <c r="O887" s="85">
        <f>Baseline!B$33 * (C887 * Baseline!B$60*Baseline!B$60/Baseline!B$75 + Baseline!B$46 * Baseline!B$61*Baseline!B$61/Baseline!B$76 + Baseline!B$47 * Baseline!B$70*Baseline!B$70/Baseline!B$77 + Baseline!B$62*Baseline!B$62/Baseline!B$78)</f>
        <v>0.000001589267636</v>
      </c>
      <c r="P887" s="84">
        <f>Baseline!B$33 * (C887 * Baseline!B$60*Baseline!B$63/Baseline!B$75 + Baseline!B$46 * Baseline!B$61*Baseline!B$64/Baseline!B$76 + Baseline!B$47 * Baseline!B$70*Baseline!B$65/Baseline!B$77 + Baseline!B$62*Baseline!B$71/Baseline!B$78)</f>
        <v>0.000000001956403058</v>
      </c>
      <c r="Q887" s="84">
        <f>Baseline!B$33 * (C887 * Baseline!B$63*Baseline!B$68/Baseline!B$75 + Baseline!B$46 * Baseline!B$64*Baseline!B$54/Baseline!B$76 + Baseline!B$47 * Baseline!B$65*Baseline!B$55/Baseline!B$77 + Baseline!B$71*Baseline!B$56/Baseline!B$78)</f>
        <v>0.000000003714245185</v>
      </c>
      <c r="R887" s="84">
        <f>Baseline!B$33 * (C887 * Baseline!B$63*Baseline!B$59/Baseline!B$75 + Baseline!B$46 * Baseline!B$64*Baseline!B$69/Baseline!B$76 + Baseline!B$47 * Baseline!B$65*Baseline!B$57/Baseline!B$77 + Baseline!B$71*Baseline!B$58/Baseline!B$78)</f>
        <v>0.00000001707279482</v>
      </c>
      <c r="S887" s="84">
        <f>Baseline!B$33 * (C887 * Baseline!B$63*Baseline!B$60/Baseline!B$75 + Baseline!B$46 * Baseline!B$64*Baseline!B$61/Baseline!B$76 + Baseline!B$47 * Baseline!B$65*Baseline!B$70/Baseline!B$77 + Baseline!B$71*Baseline!B$62/Baseline!B$78)</f>
        <v>0.000000001956403058</v>
      </c>
      <c r="T887" s="84">
        <f>Baseline!B$33 * (C887 * Baseline!B$63*Baseline!B$63/Baseline!B$75 + Baseline!B$46 * Baseline!B$64*Baseline!B$64/Baseline!B$76 + Baseline!B$47 * Baseline!B$65*Baseline!B$65/Baseline!B$77 + Baseline!B$71*Baseline!B$71/Baseline!B$78)</f>
        <v>0.00000009856721834</v>
      </c>
      <c r="U887" s="83"/>
      <c r="V887" s="84">
        <f>E887 * ( Baseline!B$89 * Baseline!B$7 )</f>
        <v>0.1924213044</v>
      </c>
      <c r="W887" s="84">
        <f>F887 * ( Baseline!D$89 * Baseline!B$11 )</f>
        <v>0.004411811886</v>
      </c>
      <c r="X887" s="84">
        <f>G887 * ( Baseline!F$89 * Baseline!B$16 )</f>
        <v>0.006970277973</v>
      </c>
      <c r="Y887" s="84">
        <f>H887 * ( Baseline!H$89 * Baseline!B$18 )</f>
        <v>0.001306201481</v>
      </c>
      <c r="Z887" s="86">
        <f t="shared" si="1"/>
        <v>0.2051095957</v>
      </c>
      <c r="AA887" s="84">
        <f>I887 * ( Baseline!B$89 * Baseline!B$7 )</f>
        <v>0.002482311444</v>
      </c>
      <c r="AB887" s="85">
        <f>J887 * ( Baseline!D$89 * Baseline!B$11 )</f>
        <v>0.03904359313</v>
      </c>
      <c r="AC887" s="85">
        <f>K887 * ( Baseline!F$89 * Baseline!B$16 )</f>
        <v>0.0005727704682</v>
      </c>
      <c r="AD887" s="85">
        <f>L887 * ( Baseline!F$89 * Baseline!B$16 )</f>
        <v>0.0005930196001</v>
      </c>
      <c r="AE887" s="86">
        <f t="shared" si="2"/>
        <v>0.04269169464</v>
      </c>
      <c r="AF887" s="86">
        <f>M887 * ( Baseline!B$89 * Baseline!B$7 )</f>
        <v>0.002082769376</v>
      </c>
      <c r="AG887" s="86">
        <f>N887 * ( Baseline!D$89 * Baseline!B$11 )</f>
        <v>0.0003041812361</v>
      </c>
      <c r="AH887" s="86">
        <f>O887 * ( Baseline!F$89 * Baseline!B$16 )</f>
        <v>0.05520284567</v>
      </c>
      <c r="AI887" s="86">
        <f>P887 * ( Baseline!H$89 * Baseline!B$18 )</f>
        <v>0.0006880150461</v>
      </c>
      <c r="AJ887" s="86">
        <f t="shared" si="3"/>
        <v>0.05827781133</v>
      </c>
      <c r="AK887" s="86">
        <f>Q887 * ( Baseline!B$89 * Baseline!B$7 )</f>
        <v>0.00003855015077</v>
      </c>
      <c r="AL887" s="86">
        <f>R887 * ( Baseline!D$89 * Baseline!B$11 )</f>
        <v>0.0003149349433</v>
      </c>
      <c r="AM887" s="86">
        <f>S887 * ( Baseline!F$89 * Baseline!B$16 )</f>
        <v>0.0000679552101</v>
      </c>
      <c r="AN887" s="86">
        <f>T887 * ( Baseline!H$89 * Baseline!B$18 )</f>
        <v>0.0346634754</v>
      </c>
      <c r="AO887" s="86">
        <f t="shared" si="4"/>
        <v>0.0350849157</v>
      </c>
      <c r="AP887" s="62"/>
      <c r="AQ887" s="86">
        <f>V887 * ( (1-Baseline!B$90-Baseline!B$89) + (1-B887)*Baseline!B$90 )</f>
        <v>0.1067171145</v>
      </c>
      <c r="AR887" s="86">
        <f>W887 * ( (1-Baseline!B$90-Baseline!B$89) + (1-B887)*Baseline!B$90 )</f>
        <v>0.002446796812</v>
      </c>
      <c r="AS887" s="86">
        <f>X887 * ( (1-Baseline!B$90-Baseline!B$89) + (1-B887)*Baseline!B$90 )</f>
        <v>0.003865725549</v>
      </c>
      <c r="AT887" s="86">
        <f>Y887 * ( (1-Baseline!B$90-Baseline!B$89) + (1-B887)*Baseline!B$90 )</f>
        <v>0.0007244211001</v>
      </c>
      <c r="AU887" s="86">
        <f t="shared" si="5"/>
        <v>0.1137540579</v>
      </c>
      <c r="AV887" s="86">
        <f>AA887 * ( (1-Baseline!D$90-Baseline!D$89) + (1-B887)*Baseline!D$90 )</f>
        <v>0.001931163497</v>
      </c>
      <c r="AW887" s="86">
        <f>AB887 * ( (1-Baseline!D$90-Baseline!D$89) + (1-B887)*Baseline!D$90 )</f>
        <v>0.03037473885</v>
      </c>
      <c r="AX887" s="86">
        <f>AC887 * ( (1-Baseline!D$90-Baseline!D$89) + (1-B887)*Baseline!D$90 )</f>
        <v>0.0004455981634</v>
      </c>
      <c r="AY887" s="86">
        <f>AD887 * ( (1-Baseline!D$90-Baseline!D$89) + (1-B887)*Baseline!D$90 )</f>
        <v>0.0004613513778</v>
      </c>
      <c r="AZ887" s="86">
        <f t="shared" si="6"/>
        <v>0.03321285188</v>
      </c>
      <c r="BA887" s="86">
        <f>AF887 * ( (1-Baseline!F$90-Baseline!F$89) + (1-Baseline!B$36)*Baseline!F$90 )</f>
        <v>0.001498827492</v>
      </c>
      <c r="BB887" s="86">
        <f>AG887 * ( (1-Baseline!F$90-Baseline!F$89) + (1-Baseline!B$36)*Baseline!F$90 )</f>
        <v>0.0002188985513</v>
      </c>
      <c r="BC887" s="86">
        <f>AH887 * ( (1-Baseline!F$90-Baseline!F$89) + (1-Baseline!B$36)*Baseline!F$90 )</f>
        <v>0.03972573424</v>
      </c>
      <c r="BD887" s="86">
        <f>AI887 * ( (1-Baseline!F$90-Baseline!F$89) + (1-Baseline!B$36)*Baseline!F$90 )</f>
        <v>0.0004951176437</v>
      </c>
      <c r="BE887" s="86">
        <f t="shared" si="7"/>
        <v>0.04193857793</v>
      </c>
      <c r="BF887" s="86">
        <f>AK887 * ( (1-Baseline!H$90-Baseline!H$89) + (1-Baseline!B$36)*Baseline!H$90 )</f>
        <v>0.00003054405546</v>
      </c>
      <c r="BG887" s="86">
        <f>AL887 * ( (1-Baseline!H$90-Baseline!H$89) + (1-Baseline!B$36)*Baseline!H$90 )</f>
        <v>0.0002495292543</v>
      </c>
      <c r="BH887" s="86">
        <f>AM887 * ( (1-Baseline!H$90-Baseline!H$89) + (1-Baseline!B$36)*Baseline!H$90 )</f>
        <v>0.00005384227207</v>
      </c>
      <c r="BI887" s="86">
        <f>AN887 * ( (1-Baseline!H$90-Baseline!H$89) + (1-Baseline!B$36)*Baseline!H$90 )</f>
        <v>0.02746456483</v>
      </c>
      <c r="BJ887" s="86">
        <f t="shared" si="8"/>
        <v>0.02779848041</v>
      </c>
      <c r="BK887" s="62"/>
      <c r="BL887" s="86">
        <f t="shared" si="19"/>
        <v>0.9381389676</v>
      </c>
      <c r="BM887" s="86">
        <f t="shared" si="20"/>
        <v>0.02150953431</v>
      </c>
      <c r="BN887" s="86">
        <f t="shared" si="21"/>
        <v>0.0339831881</v>
      </c>
      <c r="BO887" s="86">
        <f t="shared" si="22"/>
        <v>0.006368309959</v>
      </c>
      <c r="BP887" s="86">
        <f t="shared" si="9"/>
        <v>1</v>
      </c>
      <c r="BQ887" s="86">
        <f t="shared" si="23"/>
        <v>0.05814506696</v>
      </c>
      <c r="BR887" s="86">
        <f t="shared" si="24"/>
        <v>0.9145477465</v>
      </c>
      <c r="BS887" s="86">
        <f t="shared" si="25"/>
        <v>0.01341643786</v>
      </c>
      <c r="BT887" s="86">
        <f t="shared" si="26"/>
        <v>0.01389074866</v>
      </c>
      <c r="BU887" s="86">
        <f t="shared" si="10"/>
        <v>1</v>
      </c>
      <c r="BV887" s="86">
        <f t="shared" si="27"/>
        <v>0.03573863411</v>
      </c>
      <c r="BW887" s="86">
        <f t="shared" si="28"/>
        <v>0.005219503429</v>
      </c>
      <c r="BX887" s="86">
        <f t="shared" si="29"/>
        <v>0.947236082</v>
      </c>
      <c r="BY887" s="86">
        <f t="shared" si="30"/>
        <v>0.01180578046</v>
      </c>
      <c r="BZ887" s="86">
        <f t="shared" si="11"/>
        <v>1</v>
      </c>
      <c r="CA887" s="86">
        <f t="shared" si="31"/>
        <v>0.001098767091</v>
      </c>
      <c r="CB887" s="86">
        <f t="shared" si="32"/>
        <v>0.00897636312</v>
      </c>
      <c r="CC887" s="86">
        <f t="shared" si="33"/>
        <v>0.001936878249</v>
      </c>
      <c r="CD887" s="86">
        <f t="shared" si="34"/>
        <v>0.9879879915</v>
      </c>
      <c r="CE887" s="86">
        <f t="shared" si="12"/>
        <v>1</v>
      </c>
      <c r="CF887" s="62"/>
      <c r="CG887" s="86">
        <f t="shared" si="35"/>
        <v>0.9381389676</v>
      </c>
      <c r="CH887" s="86">
        <f t="shared" si="36"/>
        <v>0.02150953431</v>
      </c>
      <c r="CI887" s="86">
        <f t="shared" si="37"/>
        <v>0.0339831881</v>
      </c>
      <c r="CJ887" s="86">
        <f t="shared" si="38"/>
        <v>0.006368309959</v>
      </c>
      <c r="CK887" s="86">
        <f t="shared" si="13"/>
        <v>1</v>
      </c>
      <c r="CL887" s="86">
        <f t="shared" si="39"/>
        <v>0.05814506696</v>
      </c>
      <c r="CM887" s="86">
        <f t="shared" si="40"/>
        <v>0.9145477465</v>
      </c>
      <c r="CN887" s="86">
        <f t="shared" si="41"/>
        <v>0.01341643786</v>
      </c>
      <c r="CO887" s="86">
        <f t="shared" si="42"/>
        <v>0.01389074866</v>
      </c>
      <c r="CP887" s="86">
        <f t="shared" si="14"/>
        <v>1</v>
      </c>
      <c r="CQ887" s="86">
        <f t="shared" si="43"/>
        <v>0.03573863411</v>
      </c>
      <c r="CR887" s="86">
        <f t="shared" si="44"/>
        <v>0.005219503429</v>
      </c>
      <c r="CS887" s="86">
        <f t="shared" si="45"/>
        <v>0.947236082</v>
      </c>
      <c r="CT887" s="86">
        <f t="shared" si="46"/>
        <v>0.01180578046</v>
      </c>
      <c r="CU887" s="86">
        <f t="shared" si="15"/>
        <v>1</v>
      </c>
      <c r="CV887" s="86">
        <f t="shared" si="47"/>
        <v>0.001098767091</v>
      </c>
      <c r="CW887" s="86">
        <f t="shared" si="48"/>
        <v>0.00897636312</v>
      </c>
      <c r="CX887" s="86">
        <f t="shared" si="49"/>
        <v>0.001936878249</v>
      </c>
      <c r="CY887" s="86">
        <f t="shared" si="50"/>
        <v>0.9879879915</v>
      </c>
      <c r="CZ887" s="86">
        <f t="shared" si="16"/>
        <v>1</v>
      </c>
      <c r="DA887" s="62"/>
      <c r="DB887" s="86">
        <f>(AQ887*Baseline!B$7 + AV887*Baseline!B$11 + BA887*Baseline!B$16 + BF887*Baseline!B$18)</f>
        <v>62319.27902</v>
      </c>
      <c r="DC887" s="86">
        <f>(AR887*Baseline!B$7 + AW887*Baseline!B$11 + BB887*Baseline!B$16 + BG887*Baseline!B$18)</f>
        <v>78486.46406</v>
      </c>
      <c r="DD887" s="86">
        <f>(AS887*Baseline!B$7 + AX887*Baseline!B$11 + BC887*Baseline!B$16 + BH887*Baseline!B$18)</f>
        <v>138384.7254</v>
      </c>
      <c r="DE887" s="86">
        <f>(AT887*Baseline!B$7 + AY887*Baseline!B$11 + BD887*Baseline!B$16 + BI887*Baseline!B$18)</f>
        <v>1260624.31</v>
      </c>
      <c r="DF887" s="86">
        <f t="shared" si="17"/>
        <v>1539814.778</v>
      </c>
      <c r="DG887" s="62"/>
      <c r="DH887" s="86">
        <f t="shared" si="51"/>
        <v>0.04047193202</v>
      </c>
      <c r="DI887" s="86">
        <f t="shared" si="52"/>
        <v>0.05097136692</v>
      </c>
      <c r="DJ887" s="86">
        <f t="shared" si="53"/>
        <v>0.08987102042</v>
      </c>
      <c r="DK887" s="86">
        <f t="shared" si="54"/>
        <v>0.8186856806</v>
      </c>
      <c r="DL887" s="86">
        <f t="shared" si="18"/>
        <v>1</v>
      </c>
      <c r="DM887" s="62"/>
      <c r="DN887" s="86">
        <f>DH887 / (Baseline!B$7/Baseline!B$17)</f>
        <v>4.320112546</v>
      </c>
      <c r="DO887" s="86">
        <f>DI887 / (Baseline!B$11/Baseline!B$17)</f>
        <v>1.230473194</v>
      </c>
      <c r="DP887" s="86">
        <f>DJ887 / (Baseline!B$16/Baseline!B$17)</f>
        <v>1.388778862</v>
      </c>
      <c r="DQ887" s="86">
        <f>DK887 / (Baseline!B$18/Baseline!B$17)</f>
        <v>0.9255964373</v>
      </c>
      <c r="DR887" s="62"/>
      <c r="DS887" s="86">
        <f>DH887 / Baseline!H$117</f>
        <v>1.619165184</v>
      </c>
      <c r="DT887" s="86">
        <f>DI887 / Baseline!H$118</f>
        <v>1.147368132</v>
      </c>
      <c r="DU887" s="86">
        <f>DJ887 / Baseline!H$119</f>
        <v>1.074355417</v>
      </c>
      <c r="DV887" s="86">
        <f>DK887 / Baseline!H$120</f>
        <v>0.9666523772</v>
      </c>
      <c r="DW887" s="87"/>
      <c r="DX887" s="86">
        <f>(AU887*Baseline!B$34)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0.02959263994</v>
      </c>
      <c r="DY887" s="86">
        <f>(AZ887*Baseline!B$34) + (Baseline!D$90*(1-Baseline!D$91)*Baseline!B$35) + (Baseline!D$90*Baseline!D$91*((1-Baseline!D$92)*Baseline!B$40 + Baseline!D$92*Baseline!B$41))</f>
        <v>0.01139549578</v>
      </c>
      <c r="DZ887" s="86">
        <f>(BE887*Baseline!B$34) + (Baseline!F$90*(1-Baseline!F$91)*Baseline!B$35) + (Baseline!F$90*Baseline!F$91*((1-Baseline!F$92)*Baseline!B$40 + Baseline!F$92*Baseline!B$41))</f>
        <v>0.01402142669</v>
      </c>
      <c r="EA887" s="86">
        <f>(BJ887*Baseline!B$34) + (Baseline!H$90*(1-Baseline!H$91)*Baseline!B$35) + (Baseline!H$90*Baseline!H$91*((1-Baseline!H$92)*Baseline!B$40 + Baseline!H$92*Baseline!B$41))</f>
        <v>0.009314772061</v>
      </c>
      <c r="EB887" s="86">
        <f>( DX887*Baseline!B$7 + DY887*Baseline!B$11 + DZ887*Baseline!B$16 + EA887*Baseline!B$18 ) / Baseline!B$17</f>
        <v>0.009895510951</v>
      </c>
    </row>
    <row r="888">
      <c r="A888" s="73" t="s">
        <v>1064</v>
      </c>
      <c r="B888" s="85">
        <f>MIN( MAX( NORMINV( MCrands!B888, (B$5+B$4)/2, (B$5-B$4)/3.29 ), 0 ), 1 )</f>
        <v>0.7497178815</v>
      </c>
      <c r="C888" s="85">
        <f>MAX( NORMINV( MCrands!C888, (C$5+C$4)/2, (C$5-C$4)/3.29 ), 0 )</f>
        <v>2.575859715</v>
      </c>
      <c r="D888" s="83"/>
      <c r="E888" s="84">
        <f>Baseline!B$33 * (C888 * Baseline!B$68*Baseline!B$68/Baseline!B$75 + Baseline!B$46 * Baseline!B$54*Baseline!B$54/Baseline!B$76 + Baseline!B$47 * Baseline!B$55*Baseline!B$55/Baseline!B$77 + Baseline!B$56*Baseline!B$56/Baseline!B$78)</f>
        <v>0.00001828663969</v>
      </c>
      <c r="F888" s="84">
        <f>Baseline!B$33 * (C888 * Baseline!B$68*Baseline!B$59/Baseline!B$75 + Baseline!B$46 * Baseline!B$54*Baseline!B$69/Baseline!B$76 + Baseline!B$47 * Baseline!B$55*Baseline!B$57/Baseline!B$77 + Baseline!B$56*Baseline!B$58/Baseline!B$78)</f>
        <v>0.0000002391268027</v>
      </c>
      <c r="G888" s="85">
        <f>Baseline!B$33 * (C888 * Baseline!B$68*Baseline!B$60/Baseline!B$75 + Baseline!B$46 * Baseline!B$54*Baseline!B$61/Baseline!B$76 + Baseline!B$47 * Baseline!B$55*Baseline!B$70/Baseline!B$77 + Baseline!B$56*Baseline!B$62/Baseline!B$78)</f>
        <v>0.0000002005733447</v>
      </c>
      <c r="H888" s="84">
        <f>Baseline!B$33 * (C888 * Baseline!B$68*Baseline!B$63/Baseline!B$75 + Baseline!B$46 * Baseline!B$54*Baseline!B$64/Baseline!B$76 + Baseline!B$47 * Baseline!B$55*Baseline!B$65/Baseline!B$77 + Baseline!B$56*Baseline!B$71/Baseline!B$78)</f>
        <v>0.000000003704430834</v>
      </c>
      <c r="I888" s="84">
        <f>Baseline!B$33 * (C888 * Baseline!B$59*Baseline!B$68/Baseline!B$75 + Baseline!B$46 * Baseline!B$69*Baseline!B$54/Baseline!B$76 + Baseline!B$47 * Baseline!B$57*Baseline!B$55/Baseline!B$77 + Baseline!B$58*Baseline!B$56/Baseline!B$78)</f>
        <v>0.0000002391268027</v>
      </c>
      <c r="J888" s="85">
        <f>Baseline!B$33 * (C888 * Baseline!B$59*Baseline!B$59/Baseline!B$75 + Baseline!B$46 * Baseline!B$69*Baseline!B$69/Baseline!B$76 + Baseline!B$47 * Baseline!B$57*Baseline!B$57/Baseline!B$77 + Baseline!B$58*Baseline!B$58/Baseline!B$78)</f>
        <v>0.000002116574444</v>
      </c>
      <c r="K888" s="84">
        <f>Baseline!B$33 * (C888 * Baseline!B$59*Baseline!B$60/Baseline!B$75 + Baseline!B$46 * Baseline!B$69*Baseline!B$61/Baseline!B$76 + Baseline!B$47 * Baseline!B$57*Baseline!B$70/Baseline!B$77 + Baseline!B$58*Baseline!B$62/Baseline!B$78)</f>
        <v>0.000000016489815</v>
      </c>
      <c r="L888" s="85">
        <f>Baseline!B$33 * (C888 * Baseline!B$59*Baseline!B$63/Baseline!B$75 + Baseline!B$46 * Baseline!B$69*Baseline!B$64/Baseline!B$76 + Baseline!B$47 * Baseline!B$57*Baseline!B$65/Baseline!B$77 + Baseline!B$58*Baseline!B$71/Baseline!B$78)</f>
        <v>0.00000001707279327</v>
      </c>
      <c r="M888" s="84">
        <f>Baseline!B$33 * (C888 * Baseline!B$60*Baseline!B$68/Baseline!B$75 + Baseline!B$46 * Baseline!B$61*Baseline!B$54/Baseline!B$76 + Baseline!B$47 * Baseline!B$70*Baseline!B$55/Baseline!B$77 + Baseline!B$62*Baseline!B$56/Baseline!B$78)</f>
        <v>0.0000002005733447</v>
      </c>
      <c r="N888" s="85">
        <f>Baseline!B$33 * (C888 * Baseline!B$60*Baseline!B$59/Baseline!B$75 + Baseline!B$46 * Baseline!B$61*Baseline!B$69/Baseline!B$76 + Baseline!B$47 * Baseline!B$70*Baseline!B$57/Baseline!B$77 + Baseline!B$62*Baseline!B$58/Baseline!B$78)</f>
        <v>0.000000016489815</v>
      </c>
      <c r="O888" s="85">
        <f>Baseline!B$33 * (C888 * Baseline!B$60*Baseline!B$60/Baseline!B$75 + Baseline!B$46 * Baseline!B$61*Baseline!B$61/Baseline!B$76 + Baseline!B$47 * Baseline!B$70*Baseline!B$70/Baseline!B$77 + Baseline!B$62*Baseline!B$62/Baseline!B$78)</f>
        <v>0.000001589267598</v>
      </c>
      <c r="P888" s="84">
        <f>Baseline!B$33 * (C888 * Baseline!B$60*Baseline!B$63/Baseline!B$75 + Baseline!B$46 * Baseline!B$61*Baseline!B$64/Baseline!B$76 + Baseline!B$47 * Baseline!B$70*Baseline!B$65/Baseline!B$77 + Baseline!B$62*Baseline!B$71/Baseline!B$78)</f>
        <v>0.000000001956399249</v>
      </c>
      <c r="Q888" s="84">
        <f>Baseline!B$33 * (C888 * Baseline!B$63*Baseline!B$68/Baseline!B$75 + Baseline!B$46 * Baseline!B$64*Baseline!B$54/Baseline!B$76 + Baseline!B$47 * Baseline!B$65*Baseline!B$55/Baseline!B$77 + Baseline!B$71*Baseline!B$56/Baseline!B$78)</f>
        <v>0.000000003704430834</v>
      </c>
      <c r="R888" s="84">
        <f>Baseline!B$33 * (C888 * Baseline!B$63*Baseline!B$59/Baseline!B$75 + Baseline!B$46 * Baseline!B$64*Baseline!B$69/Baseline!B$76 + Baseline!B$47 * Baseline!B$65*Baseline!B$57/Baseline!B$77 + Baseline!B$71*Baseline!B$58/Baseline!B$78)</f>
        <v>0.00000001707279327</v>
      </c>
      <c r="S888" s="84">
        <f>Baseline!B$33 * (C888 * Baseline!B$63*Baseline!B$60/Baseline!B$75 + Baseline!B$46 * Baseline!B$64*Baseline!B$61/Baseline!B$76 + Baseline!B$47 * Baseline!B$65*Baseline!B$70/Baseline!B$77 + Baseline!B$71*Baseline!B$62/Baseline!B$78)</f>
        <v>0.000000001956399249</v>
      </c>
      <c r="T888" s="84">
        <f>Baseline!B$33 * (C888 * Baseline!B$63*Baseline!B$63/Baseline!B$75 + Baseline!B$46 * Baseline!B$64*Baseline!B$64/Baseline!B$76 + Baseline!B$47 * Baseline!B$65*Baseline!B$65/Baseline!B$77 + Baseline!B$71*Baseline!B$71/Baseline!B$78)</f>
        <v>0.00000009856721796</v>
      </c>
      <c r="U888" s="83"/>
      <c r="V888" s="84">
        <f>E888 * ( Baseline!B$89 * Baseline!B$7 )</f>
        <v>0.1897970334</v>
      </c>
      <c r="W888" s="84">
        <f>F888 * ( Baseline!D$89 * Baseline!B$11 )</f>
        <v>0.004411075447</v>
      </c>
      <c r="X888" s="84">
        <f>G888 * ( Baseline!F$89 * Baseline!B$16 )</f>
        <v>0.00696686898</v>
      </c>
      <c r="Y888" s="84">
        <f>H888 * ( Baseline!H$89 * Baseline!B$18 )</f>
        <v>0.001302750034</v>
      </c>
      <c r="Z888" s="86">
        <f t="shared" si="1"/>
        <v>0.2024777278</v>
      </c>
      <c r="AA888" s="84">
        <f>I888 * ( Baseline!B$89 * Baseline!B$7 )</f>
        <v>0.002481897085</v>
      </c>
      <c r="AB888" s="85">
        <f>J888 * ( Baseline!D$89 * Baseline!B$11 )</f>
        <v>0.03904359301</v>
      </c>
      <c r="AC888" s="85">
        <f>K888 * ( Baseline!F$89 * Baseline!B$16 )</f>
        <v>0.00057276993</v>
      </c>
      <c r="AD888" s="85">
        <f>L888 * ( Baseline!F$89 * Baseline!B$16 )</f>
        <v>0.0005930195463</v>
      </c>
      <c r="AE888" s="86">
        <f t="shared" si="2"/>
        <v>0.04269127957</v>
      </c>
      <c r="AF888" s="86">
        <f>M888 * ( Baseline!B$89 * Baseline!B$7 )</f>
        <v>0.002081750745</v>
      </c>
      <c r="AG888" s="86">
        <f>N888 * ( Baseline!D$89 * Baseline!B$11 )</f>
        <v>0.0003041809502</v>
      </c>
      <c r="AH888" s="86">
        <f>O888 * ( Baseline!F$89 * Baseline!B$16 )</f>
        <v>0.05520284435</v>
      </c>
      <c r="AI888" s="86">
        <f>P888 * ( Baseline!H$89 * Baseline!B$18 )</f>
        <v>0.0006880137064</v>
      </c>
      <c r="AJ888" s="86">
        <f t="shared" si="3"/>
        <v>0.05827678975</v>
      </c>
      <c r="AK888" s="86">
        <f>Q888 * ( Baseline!B$89 * Baseline!B$7 )</f>
        <v>0.00003844828762</v>
      </c>
      <c r="AL888" s="86">
        <f>R888 * ( Baseline!D$89 * Baseline!B$11 )</f>
        <v>0.0003149349148</v>
      </c>
      <c r="AM888" s="86">
        <f>S888 * ( Baseline!F$89 * Baseline!B$16 )</f>
        <v>0.00006795507778</v>
      </c>
      <c r="AN888" s="86">
        <f>T888 * ( Baseline!H$89 * Baseline!B$18 )</f>
        <v>0.03466347526</v>
      </c>
      <c r="AO888" s="86">
        <f t="shared" si="4"/>
        <v>0.03508481354</v>
      </c>
      <c r="AP888" s="62"/>
      <c r="AQ888" s="86">
        <f>V888 * ( (1-Baseline!B$90-Baseline!B$89) + (1-B888)*Baseline!B$90 )</f>
        <v>0.05909351235</v>
      </c>
      <c r="AR888" s="86">
        <f>W888 * ( (1-Baseline!B$90-Baseline!B$89) + (1-B888)*Baseline!B$90 )</f>
        <v>0.001373393128</v>
      </c>
      <c r="AS888" s="86">
        <f>X888 * ( (1-Baseline!B$90-Baseline!B$89) + (1-B888)*Baseline!B$90 )</f>
        <v>0.002169142219</v>
      </c>
      <c r="AT888" s="86">
        <f>Y888 * ( (1-Baseline!B$90-Baseline!B$89) + (1-B888)*Baseline!B$90 )</f>
        <v>0.0004056126372</v>
      </c>
      <c r="AU888" s="86">
        <f t="shared" si="5"/>
        <v>0.06304166034</v>
      </c>
      <c r="AV888" s="86">
        <f>AA888 * ( (1-Baseline!D$90-Baseline!D$89) + (1-B888)*Baseline!D$90 )</f>
        <v>0.001626945063</v>
      </c>
      <c r="AW888" s="86">
        <f>AB888 * ( (1-Baseline!D$90-Baseline!D$89) + (1-B888)*Baseline!D$90 )</f>
        <v>0.02559404307</v>
      </c>
      <c r="AX888" s="86">
        <f>AC888 * ( (1-Baseline!D$90-Baseline!D$89) + (1-B888)*Baseline!D$90 )</f>
        <v>0.0003754648875</v>
      </c>
      <c r="AY888" s="86">
        <f>AD888 * ( (1-Baseline!D$90-Baseline!D$89) + (1-B888)*Baseline!D$90 )</f>
        <v>0.000388739013</v>
      </c>
      <c r="AZ888" s="86">
        <f t="shared" si="6"/>
        <v>0.02798519204</v>
      </c>
      <c r="BA888" s="86">
        <f>AF888 * ( (1-Baseline!F$90-Baseline!F$89) + (1-Baseline!B$36)*Baseline!F$90 )</f>
        <v>0.001498094452</v>
      </c>
      <c r="BB888" s="86">
        <f>AG888 * ( (1-Baseline!F$90-Baseline!F$89) + (1-Baseline!B$36)*Baseline!F$90 )</f>
        <v>0.0002188983456</v>
      </c>
      <c r="BC888" s="86">
        <f>AH888 * ( (1-Baseline!F$90-Baseline!F$89) + (1-Baseline!B$36)*Baseline!F$90 )</f>
        <v>0.03972573329</v>
      </c>
      <c r="BD888" s="86">
        <f>AI888 * ( (1-Baseline!F$90-Baseline!F$89) + (1-Baseline!B$36)*Baseline!F$90 )</f>
        <v>0.0004951166796</v>
      </c>
      <c r="BE888" s="86">
        <f t="shared" si="7"/>
        <v>0.04193784276</v>
      </c>
      <c r="BF888" s="86">
        <f>AK888 * ( (1-Baseline!H$90-Baseline!H$89) + (1-Baseline!B$36)*Baseline!H$90 )</f>
        <v>0.00003046334725</v>
      </c>
      <c r="BG888" s="86">
        <f>AL888 * ( (1-Baseline!H$90-Baseline!H$89) + (1-Baseline!B$36)*Baseline!H$90 )</f>
        <v>0.0002495292317</v>
      </c>
      <c r="BH888" s="86">
        <f>AM888 * ( (1-Baseline!H$90-Baseline!H$89) + (1-Baseline!B$36)*Baseline!H$90 )</f>
        <v>0.00005384216723</v>
      </c>
      <c r="BI888" s="86">
        <f>AN888 * ( (1-Baseline!H$90-Baseline!H$89) + (1-Baseline!B$36)*Baseline!H$90 )</f>
        <v>0.02746456472</v>
      </c>
      <c r="BJ888" s="86">
        <f t="shared" si="8"/>
        <v>0.02779839947</v>
      </c>
      <c r="BK888" s="62"/>
      <c r="BL888" s="86">
        <f t="shared" si="19"/>
        <v>0.9373723984</v>
      </c>
      <c r="BM888" s="86">
        <f t="shared" si="20"/>
        <v>0.02178548473</v>
      </c>
      <c r="BN888" s="86">
        <f t="shared" si="21"/>
        <v>0.03440807567</v>
      </c>
      <c r="BO888" s="86">
        <f t="shared" si="22"/>
        <v>0.006434041157</v>
      </c>
      <c r="BP888" s="86">
        <f t="shared" si="9"/>
        <v>1</v>
      </c>
      <c r="BQ888" s="86">
        <f t="shared" si="23"/>
        <v>0.05813592635</v>
      </c>
      <c r="BR888" s="86">
        <f t="shared" si="24"/>
        <v>0.9145566355</v>
      </c>
      <c r="BS888" s="86">
        <f t="shared" si="25"/>
        <v>0.01341655569</v>
      </c>
      <c r="BT888" s="86">
        <f t="shared" si="26"/>
        <v>0.01389088245</v>
      </c>
      <c r="BU888" s="86">
        <f t="shared" si="10"/>
        <v>1</v>
      </c>
      <c r="BV888" s="86">
        <f t="shared" si="27"/>
        <v>0.03572178141</v>
      </c>
      <c r="BW888" s="86">
        <f t="shared" si="28"/>
        <v>0.00521959002</v>
      </c>
      <c r="BX888" s="86">
        <f t="shared" si="29"/>
        <v>0.9472526641</v>
      </c>
      <c r="BY888" s="86">
        <f t="shared" si="30"/>
        <v>0.01180596442</v>
      </c>
      <c r="BZ888" s="86">
        <f t="shared" si="11"/>
        <v>1</v>
      </c>
      <c r="CA888" s="86">
        <f t="shared" si="31"/>
        <v>0.00109586695</v>
      </c>
      <c r="CB888" s="86">
        <f t="shared" si="32"/>
        <v>0.008976388442</v>
      </c>
      <c r="CC888" s="86">
        <f t="shared" si="33"/>
        <v>0.001936880118</v>
      </c>
      <c r="CD888" s="86">
        <f t="shared" si="34"/>
        <v>0.9879908645</v>
      </c>
      <c r="CE888" s="86">
        <f t="shared" si="12"/>
        <v>1</v>
      </c>
      <c r="CF888" s="62"/>
      <c r="CG888" s="86">
        <f t="shared" si="35"/>
        <v>0.9373723984</v>
      </c>
      <c r="CH888" s="86">
        <f t="shared" si="36"/>
        <v>0.02178548473</v>
      </c>
      <c r="CI888" s="86">
        <f t="shared" si="37"/>
        <v>0.03440807567</v>
      </c>
      <c r="CJ888" s="86">
        <f t="shared" si="38"/>
        <v>0.006434041157</v>
      </c>
      <c r="CK888" s="86">
        <f t="shared" si="13"/>
        <v>1</v>
      </c>
      <c r="CL888" s="86">
        <f t="shared" si="39"/>
        <v>0.05813592635</v>
      </c>
      <c r="CM888" s="86">
        <f t="shared" si="40"/>
        <v>0.9145566355</v>
      </c>
      <c r="CN888" s="86">
        <f t="shared" si="41"/>
        <v>0.01341655569</v>
      </c>
      <c r="CO888" s="86">
        <f t="shared" si="42"/>
        <v>0.01389088245</v>
      </c>
      <c r="CP888" s="86">
        <f t="shared" si="14"/>
        <v>1</v>
      </c>
      <c r="CQ888" s="86">
        <f t="shared" si="43"/>
        <v>0.03572178141</v>
      </c>
      <c r="CR888" s="86">
        <f t="shared" si="44"/>
        <v>0.00521959002</v>
      </c>
      <c r="CS888" s="86">
        <f t="shared" si="45"/>
        <v>0.9472526641</v>
      </c>
      <c r="CT888" s="86">
        <f t="shared" si="46"/>
        <v>0.01180596442</v>
      </c>
      <c r="CU888" s="86">
        <f t="shared" si="15"/>
        <v>1</v>
      </c>
      <c r="CV888" s="86">
        <f t="shared" si="47"/>
        <v>0.00109586695</v>
      </c>
      <c r="CW888" s="86">
        <f t="shared" si="48"/>
        <v>0.008976388442</v>
      </c>
      <c r="CX888" s="86">
        <f t="shared" si="49"/>
        <v>0.001936880118</v>
      </c>
      <c r="CY888" s="86">
        <f t="shared" si="50"/>
        <v>0.9879908645</v>
      </c>
      <c r="CZ888" s="86">
        <f t="shared" si="16"/>
        <v>1</v>
      </c>
      <c r="DA888" s="62"/>
      <c r="DB888" s="86">
        <f>(AQ888*Baseline!B$7 + AV888*Baseline!B$11 + BA888*Baseline!B$16 + BF888*Baseline!B$18)</f>
        <v>38563.26761</v>
      </c>
      <c r="DC888" s="86">
        <f>(AR888*Baseline!B$7 + AW888*Baseline!B$11 + BB888*Baseline!B$16 + BG888*Baseline!B$18)</f>
        <v>67713.4013</v>
      </c>
      <c r="DD888" s="86">
        <f>(AS888*Baseline!B$7 + AX888*Baseline!B$11 + BC888*Baseline!B$16 + BH888*Baseline!B$18)</f>
        <v>137411.4699</v>
      </c>
      <c r="DE888" s="86">
        <f>(AT888*Baseline!B$7 + AY888*Baseline!B$11 + BD888*Baseline!B$16 + BI888*Baseline!B$18)</f>
        <v>1260313.958</v>
      </c>
      <c r="DF888" s="86">
        <f t="shared" si="17"/>
        <v>1504002.097</v>
      </c>
      <c r="DG888" s="62"/>
      <c r="DH888" s="86">
        <f t="shared" si="51"/>
        <v>0.02564043473</v>
      </c>
      <c r="DI888" s="86">
        <f t="shared" si="52"/>
        <v>0.04502214553</v>
      </c>
      <c r="DJ888" s="86">
        <f t="shared" si="53"/>
        <v>0.09136388182</v>
      </c>
      <c r="DK888" s="86">
        <f t="shared" si="54"/>
        <v>0.8379735379</v>
      </c>
      <c r="DL888" s="86">
        <f t="shared" si="18"/>
        <v>1</v>
      </c>
      <c r="DM888" s="62"/>
      <c r="DN888" s="86">
        <f>DH888 / (Baseline!B$7/Baseline!B$17)</f>
        <v>2.736947762</v>
      </c>
      <c r="DO888" s="86">
        <f>DI888 / (Baseline!B$11/Baseline!B$17)</f>
        <v>1.086856142</v>
      </c>
      <c r="DP888" s="86">
        <f>DJ888 / (Baseline!B$16/Baseline!B$17)</f>
        <v>1.411848082</v>
      </c>
      <c r="DQ888" s="86">
        <f>DK888 / (Baseline!B$18/Baseline!B$17)</f>
        <v>0.9474030627</v>
      </c>
      <c r="DR888" s="62"/>
      <c r="DS888" s="86">
        <f>DH888 / Baseline!H$117</f>
        <v>1.025799786</v>
      </c>
      <c r="DT888" s="86">
        <f>DI888 / Baseline!H$118</f>
        <v>1.013450848</v>
      </c>
      <c r="DU888" s="86">
        <f>DJ888 / Baseline!H$119</f>
        <v>1.092201701</v>
      </c>
      <c r="DV888" s="86">
        <f>DK888 / Baseline!H$120</f>
        <v>0.9894262617</v>
      </c>
      <c r="DW888" s="87"/>
      <c r="DX888" s="86">
        <f>(AU888*Baseline!B$34)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0.0219857803</v>
      </c>
      <c r="DY888" s="86">
        <f>(AZ888*Baseline!B$34) + (Baseline!D$90*(1-Baseline!D$91)*Baseline!B$35) + (Baseline!D$90*Baseline!D$91*((1-Baseline!D$92)*Baseline!B$40 + Baseline!D$92*Baseline!B$41))</f>
        <v>0.01061134681</v>
      </c>
      <c r="DZ888" s="86">
        <f>(BE888*Baseline!B$34) + (Baseline!F$90*(1-Baseline!F$91)*Baseline!B$35) + (Baseline!F$90*Baseline!F$91*((1-Baseline!F$92)*Baseline!B$40 + Baseline!F$92*Baseline!B$41))</f>
        <v>0.01402131641</v>
      </c>
      <c r="EA888" s="86">
        <f>(BJ888*Baseline!B$34) + (Baseline!H$90*(1-Baseline!H$91)*Baseline!B$35) + (Baseline!H$90*Baseline!H$91*((1-Baseline!H$92)*Baseline!B$40 + Baseline!H$92*Baseline!B$41))</f>
        <v>0.00931475992</v>
      </c>
      <c r="EB888" s="86">
        <f>( DX888*Baseline!B$7 + DY888*Baseline!B$11 + DZ888*Baseline!B$16 + EA888*Baseline!B$18 ) / Baseline!B$17</f>
        <v>0.009791747304</v>
      </c>
    </row>
    <row r="889">
      <c r="A889" s="73" t="s">
        <v>1065</v>
      </c>
      <c r="B889" s="85">
        <f>MIN( MAX( NORMINV( MCrands!B889, (B$5+B$4)/2, (B$5-B$4)/3.29 ), 0 ), 1 )</f>
        <v>0.6570547145</v>
      </c>
      <c r="C889" s="85">
        <f>MAX( NORMINV( MCrands!C889, (C$5+C$4)/2, (C$5-C$4)/3.29 ), 0 )</f>
        <v>2.818821084</v>
      </c>
      <c r="D889" s="83"/>
      <c r="E889" s="84">
        <f>Baseline!B$33 * (C889 * Baseline!B$68*Baseline!B$68/Baseline!B$75 + Baseline!B$46 * Baseline!B$54*Baseline!B$54/Baseline!B$76 + Baseline!B$47 * Baseline!B$55*Baseline!B$55/Baseline!B$77 + Baseline!B$56*Baseline!B$56/Baseline!B$78)</f>
        <v>0.00002000681201</v>
      </c>
      <c r="F889" s="84">
        <f>Baseline!B$33 * (C889 * Baseline!B$68*Baseline!B$59/Baseline!B$75 + Baseline!B$46 * Baseline!B$54*Baseline!B$69/Baseline!B$76 + Baseline!B$47 * Baseline!B$55*Baseline!B$57/Baseline!B$77 + Baseline!B$56*Baseline!B$58/Baseline!B$78)</f>
        <v>0.0000002393984088</v>
      </c>
      <c r="G889" s="85">
        <f>Baseline!B$33 * (C889 * Baseline!B$68*Baseline!B$60/Baseline!B$75 + Baseline!B$46 * Baseline!B$54*Baseline!B$61/Baseline!B$76 + Baseline!B$47 * Baseline!B$55*Baseline!B$70/Baseline!B$77 + Baseline!B$56*Baseline!B$62/Baseline!B$78)</f>
        <v>0.0000002012410432</v>
      </c>
      <c r="H889" s="84">
        <f>Baseline!B$33 * (C889 * Baseline!B$68*Baseline!B$63/Baseline!B$75 + Baseline!B$46 * Baseline!B$54*Baseline!B$64/Baseline!B$76 + Baseline!B$47 * Baseline!B$55*Baseline!B$65/Baseline!B$77 + Baseline!B$56*Baseline!B$71/Baseline!B$78)</f>
        <v>0.00000000377120068</v>
      </c>
      <c r="I889" s="84">
        <f>Baseline!B$33 * (C889 * Baseline!B$59*Baseline!B$68/Baseline!B$75 + Baseline!B$46 * Baseline!B$69*Baseline!B$54/Baseline!B$76 + Baseline!B$47 * Baseline!B$57*Baseline!B$55/Baseline!B$77 + Baseline!B$58*Baseline!B$56/Baseline!B$78)</f>
        <v>0.0000002393984088</v>
      </c>
      <c r="J889" s="85">
        <f>Baseline!B$33 * (C889 * Baseline!B$59*Baseline!B$59/Baseline!B$75 + Baseline!B$46 * Baseline!B$69*Baseline!B$69/Baseline!B$76 + Baseline!B$47 * Baseline!B$57*Baseline!B$57/Baseline!B$77 + Baseline!B$58*Baseline!B$58/Baseline!B$78)</f>
        <v>0.000002116574487</v>
      </c>
      <c r="K889" s="84">
        <f>Baseline!B$33 * (C889 * Baseline!B$59*Baseline!B$60/Baseline!B$75 + Baseline!B$46 * Baseline!B$69*Baseline!B$61/Baseline!B$76 + Baseline!B$47 * Baseline!B$57*Baseline!B$70/Baseline!B$77 + Baseline!B$58*Baseline!B$62/Baseline!B$78)</f>
        <v>0.00000001648992042</v>
      </c>
      <c r="L889" s="85">
        <f>Baseline!B$33 * (C889 * Baseline!B$59*Baseline!B$63/Baseline!B$75 + Baseline!B$46 * Baseline!B$69*Baseline!B$64/Baseline!B$76 + Baseline!B$47 * Baseline!B$57*Baseline!B$65/Baseline!B$77 + Baseline!B$58*Baseline!B$71/Baseline!B$78)</f>
        <v>0.00000001707280382</v>
      </c>
      <c r="M889" s="84">
        <f>Baseline!B$33 * (C889 * Baseline!B$60*Baseline!B$68/Baseline!B$75 + Baseline!B$46 * Baseline!B$61*Baseline!B$54/Baseline!B$76 + Baseline!B$47 * Baseline!B$70*Baseline!B$55/Baseline!B$77 + Baseline!B$62*Baseline!B$56/Baseline!B$78)</f>
        <v>0.0000002012410432</v>
      </c>
      <c r="N889" s="85">
        <f>Baseline!B$33 * (C889 * Baseline!B$60*Baseline!B$59/Baseline!B$75 + Baseline!B$46 * Baseline!B$61*Baseline!B$69/Baseline!B$76 + Baseline!B$47 * Baseline!B$70*Baseline!B$57/Baseline!B$77 + Baseline!B$62*Baseline!B$58/Baseline!B$78)</f>
        <v>0.00000001648992042</v>
      </c>
      <c r="O889" s="85">
        <f>Baseline!B$33 * (C889 * Baseline!B$60*Baseline!B$60/Baseline!B$75 + Baseline!B$46 * Baseline!B$61*Baseline!B$61/Baseline!B$76 + Baseline!B$47 * Baseline!B$70*Baseline!B$70/Baseline!B$77 + Baseline!B$62*Baseline!B$62/Baseline!B$78)</f>
        <v>0.000001589267857</v>
      </c>
      <c r="P889" s="84">
        <f>Baseline!B$33 * (C889 * Baseline!B$60*Baseline!B$63/Baseline!B$75 + Baseline!B$46 * Baseline!B$61*Baseline!B$64/Baseline!B$76 + Baseline!B$47 * Baseline!B$70*Baseline!B$65/Baseline!B$77 + Baseline!B$62*Baseline!B$71/Baseline!B$78)</f>
        <v>0.000000001956425166</v>
      </c>
      <c r="Q889" s="84">
        <f>Baseline!B$33 * (C889 * Baseline!B$63*Baseline!B$68/Baseline!B$75 + Baseline!B$46 * Baseline!B$64*Baseline!B$54/Baseline!B$76 + Baseline!B$47 * Baseline!B$65*Baseline!B$55/Baseline!B$77 + Baseline!B$71*Baseline!B$56/Baseline!B$78)</f>
        <v>0.00000000377120068</v>
      </c>
      <c r="R889" s="84">
        <f>Baseline!B$33 * (C889 * Baseline!B$63*Baseline!B$59/Baseline!B$75 + Baseline!B$46 * Baseline!B$64*Baseline!B$69/Baseline!B$76 + Baseline!B$47 * Baseline!B$65*Baseline!B$57/Baseline!B$77 + Baseline!B$71*Baseline!B$58/Baseline!B$78)</f>
        <v>0.00000001707280382</v>
      </c>
      <c r="S889" s="84">
        <f>Baseline!B$33 * (C889 * Baseline!B$63*Baseline!B$60/Baseline!B$75 + Baseline!B$46 * Baseline!B$64*Baseline!B$61/Baseline!B$76 + Baseline!B$47 * Baseline!B$65*Baseline!B$70/Baseline!B$77 + Baseline!B$71*Baseline!B$62/Baseline!B$78)</f>
        <v>0.000000001956425166</v>
      </c>
      <c r="T889" s="84">
        <f>Baseline!B$33 * (C889 * Baseline!B$63*Baseline!B$63/Baseline!B$75 + Baseline!B$46 * Baseline!B$64*Baseline!B$64/Baseline!B$76 + Baseline!B$47 * Baseline!B$65*Baseline!B$65/Baseline!B$77 + Baseline!B$71*Baseline!B$71/Baseline!B$78)</f>
        <v>0.00000009856722055</v>
      </c>
      <c r="U889" s="83"/>
      <c r="V889" s="84">
        <f>E889 * ( Baseline!B$89 * Baseline!B$7 )</f>
        <v>0.2076507019</v>
      </c>
      <c r="W889" s="84">
        <f>F889 * ( Baseline!D$89 * Baseline!B$11 )</f>
        <v>0.004416085656</v>
      </c>
      <c r="X889" s="84">
        <f>G889 * ( Baseline!F$89 * Baseline!B$16 )</f>
        <v>0.006990061333</v>
      </c>
      <c r="Y889" s="84">
        <f>H889 * ( Baseline!H$89 * Baseline!B$18 )</f>
        <v>0.001326231218</v>
      </c>
      <c r="Z889" s="86">
        <f t="shared" si="1"/>
        <v>0.2203830801</v>
      </c>
      <c r="AA889" s="84">
        <f>I889 * ( Baseline!B$89 * Baseline!B$7 )</f>
        <v>0.002484716085</v>
      </c>
      <c r="AB889" s="85">
        <f>J889 * ( Baseline!D$89 * Baseline!B$11 )</f>
        <v>0.0390435938</v>
      </c>
      <c r="AC889" s="85">
        <f>K889 * ( Baseline!F$89 * Baseline!B$16 )</f>
        <v>0.0005727735919</v>
      </c>
      <c r="AD889" s="85">
        <f>L889 * ( Baseline!F$89 * Baseline!B$16 )</f>
        <v>0.0005930199125</v>
      </c>
      <c r="AE889" s="86">
        <f t="shared" si="2"/>
        <v>0.04269410339</v>
      </c>
      <c r="AF889" s="86">
        <f>M889 * ( Baseline!B$89 * Baseline!B$7 )</f>
        <v>0.002088680787</v>
      </c>
      <c r="AG889" s="86">
        <f>N889 * ( Baseline!D$89 * Baseline!B$11 )</f>
        <v>0.000304182895</v>
      </c>
      <c r="AH889" s="86">
        <f>O889 * ( Baseline!F$89 * Baseline!B$16 )</f>
        <v>0.05520285335</v>
      </c>
      <c r="AI889" s="86">
        <f>P889 * ( Baseline!H$89 * Baseline!B$18 )</f>
        <v>0.0006880228208</v>
      </c>
      <c r="AJ889" s="86">
        <f t="shared" si="3"/>
        <v>0.05828373986</v>
      </c>
      <c r="AK889" s="86">
        <f>Q889 * ( Baseline!B$89 * Baseline!B$7 )</f>
        <v>0.00003914129186</v>
      </c>
      <c r="AL889" s="86">
        <f>R889 * ( Baseline!D$89 * Baseline!B$11 )</f>
        <v>0.0003149351092</v>
      </c>
      <c r="AM889" s="86">
        <f>S889 * ( Baseline!F$89 * Baseline!B$16 )</f>
        <v>0.00006795597801</v>
      </c>
      <c r="AN889" s="86">
        <f>T889 * ( Baseline!H$89 * Baseline!B$18 )</f>
        <v>0.03466347617</v>
      </c>
      <c r="AO889" s="86">
        <f t="shared" si="4"/>
        <v>0.03508550855</v>
      </c>
      <c r="AP889" s="62"/>
      <c r="AQ889" s="86">
        <f>V889 * ( (1-Baseline!B$90-Baseline!B$89) + (1-B889)*Baseline!B$90 )</f>
        <v>0.08177727021</v>
      </c>
      <c r="AR889" s="86">
        <f>W889 * ( (1-Baseline!B$90-Baseline!B$89) + (1-B889)*Baseline!B$90 )</f>
        <v>0.001739148612</v>
      </c>
      <c r="AS889" s="86">
        <f>X889 * ( (1-Baseline!B$90-Baseline!B$89) + (1-B889)*Baseline!B$90 )</f>
        <v>0.00275283507</v>
      </c>
      <c r="AT889" s="86">
        <f>Y889 * ( (1-Baseline!B$90-Baseline!B$89) + (1-B889)*Baseline!B$90 )</f>
        <v>0.0005222981076</v>
      </c>
      <c r="AU889" s="86">
        <f t="shared" si="5"/>
        <v>0.086791552</v>
      </c>
      <c r="AV889" s="86">
        <f>AA889 * ( (1-Baseline!D$90-Baseline!D$89) + (1-B889)*Baseline!D$90 )</f>
        <v>0.001731941252</v>
      </c>
      <c r="AW889" s="86">
        <f>AB889 * ( (1-Baseline!D$90-Baseline!D$89) + (1-B889)*Baseline!D$90 )</f>
        <v>0.02721486416</v>
      </c>
      <c r="AX889" s="86">
        <f>AC889 * ( (1-Baseline!D$90-Baseline!D$89) + (1-B889)*Baseline!D$90 )</f>
        <v>0.0003992448948</v>
      </c>
      <c r="AY889" s="86">
        <f>AD889 * ( (1-Baseline!D$90-Baseline!D$89) + (1-B889)*Baseline!D$90 )</f>
        <v>0.0004133573473</v>
      </c>
      <c r="AZ889" s="86">
        <f t="shared" si="6"/>
        <v>0.02975940765</v>
      </c>
      <c r="BA889" s="86">
        <f>AF889 * ( (1-Baseline!F$90-Baseline!F$89) + (1-Baseline!B$36)*Baseline!F$90 )</f>
        <v>0.001503081532</v>
      </c>
      <c r="BB889" s="86">
        <f>AG889 * ( (1-Baseline!F$90-Baseline!F$89) + (1-Baseline!B$36)*Baseline!F$90 )</f>
        <v>0.0002188997451</v>
      </c>
      <c r="BC889" s="86">
        <f>AH889 * ( (1-Baseline!F$90-Baseline!F$89) + (1-Baseline!B$36)*Baseline!F$90 )</f>
        <v>0.03972573976</v>
      </c>
      <c r="BD889" s="86">
        <f>AI889 * ( (1-Baseline!F$90-Baseline!F$89) + (1-Baseline!B$36)*Baseline!F$90 )</f>
        <v>0.0004951232386</v>
      </c>
      <c r="BE889" s="86">
        <f t="shared" si="7"/>
        <v>0.04194284428</v>
      </c>
      <c r="BF889" s="86">
        <f>AK889 * ( (1-Baseline!H$90-Baseline!H$89) + (1-Baseline!B$36)*Baseline!H$90 )</f>
        <v>0.00003101242837</v>
      </c>
      <c r="BG889" s="86">
        <f>AL889 * ( (1-Baseline!H$90-Baseline!H$89) + (1-Baseline!B$36)*Baseline!H$90 )</f>
        <v>0.0002495293857</v>
      </c>
      <c r="BH889" s="86">
        <f>AM889 * ( (1-Baseline!H$90-Baseline!H$89) + (1-Baseline!B$36)*Baseline!H$90 )</f>
        <v>0.0000538428805</v>
      </c>
      <c r="BI889" s="86">
        <f>AN889 * ( (1-Baseline!H$90-Baseline!H$89) + (1-Baseline!B$36)*Baseline!H$90 )</f>
        <v>0.02746456544</v>
      </c>
      <c r="BJ889" s="86">
        <f t="shared" si="8"/>
        <v>0.02779895014</v>
      </c>
      <c r="BK889" s="62"/>
      <c r="BL889" s="86">
        <f t="shared" si="19"/>
        <v>0.9422261537</v>
      </c>
      <c r="BM889" s="86">
        <f t="shared" si="20"/>
        <v>0.02003822459</v>
      </c>
      <c r="BN889" s="86">
        <f t="shared" si="21"/>
        <v>0.03171777674</v>
      </c>
      <c r="BO889" s="86">
        <f t="shared" si="22"/>
        <v>0.006017845004</v>
      </c>
      <c r="BP889" s="86">
        <f t="shared" si="9"/>
        <v>1</v>
      </c>
      <c r="BQ889" s="86">
        <f t="shared" si="23"/>
        <v>0.05819810906</v>
      </c>
      <c r="BR889" s="86">
        <f t="shared" si="24"/>
        <v>0.9144961646</v>
      </c>
      <c r="BS889" s="86">
        <f t="shared" si="25"/>
        <v>0.01341575408</v>
      </c>
      <c r="BT889" s="86">
        <f t="shared" si="26"/>
        <v>0.01388997228</v>
      </c>
      <c r="BU889" s="86">
        <f t="shared" si="10"/>
        <v>1</v>
      </c>
      <c r="BV889" s="86">
        <f t="shared" si="27"/>
        <v>0.03583642354</v>
      </c>
      <c r="BW889" s="86">
        <f t="shared" si="28"/>
        <v>0.005219000972</v>
      </c>
      <c r="BX889" s="86">
        <f t="shared" si="29"/>
        <v>0.9471398625</v>
      </c>
      <c r="BY889" s="86">
        <f t="shared" si="30"/>
        <v>0.01180471299</v>
      </c>
      <c r="BZ889" s="86">
        <f t="shared" si="11"/>
        <v>1</v>
      </c>
      <c r="CA889" s="86">
        <f t="shared" si="31"/>
        <v>0.001115597108</v>
      </c>
      <c r="CB889" s="86">
        <f t="shared" si="32"/>
        <v>0.008976216171</v>
      </c>
      <c r="CC889" s="86">
        <f t="shared" si="33"/>
        <v>0.001936867408</v>
      </c>
      <c r="CD889" s="86">
        <f t="shared" si="34"/>
        <v>0.9879713193</v>
      </c>
      <c r="CE889" s="86">
        <f t="shared" si="12"/>
        <v>1</v>
      </c>
      <c r="CF889" s="62"/>
      <c r="CG889" s="86">
        <f t="shared" si="35"/>
        <v>0.9422261537</v>
      </c>
      <c r="CH889" s="86">
        <f t="shared" si="36"/>
        <v>0.02003822459</v>
      </c>
      <c r="CI889" s="86">
        <f t="shared" si="37"/>
        <v>0.03171777674</v>
      </c>
      <c r="CJ889" s="86">
        <f t="shared" si="38"/>
        <v>0.006017845004</v>
      </c>
      <c r="CK889" s="86">
        <f t="shared" si="13"/>
        <v>1</v>
      </c>
      <c r="CL889" s="86">
        <f t="shared" si="39"/>
        <v>0.05819810906</v>
      </c>
      <c r="CM889" s="86">
        <f t="shared" si="40"/>
        <v>0.9144961646</v>
      </c>
      <c r="CN889" s="86">
        <f t="shared" si="41"/>
        <v>0.01341575408</v>
      </c>
      <c r="CO889" s="86">
        <f t="shared" si="42"/>
        <v>0.01388997228</v>
      </c>
      <c r="CP889" s="86">
        <f t="shared" si="14"/>
        <v>1</v>
      </c>
      <c r="CQ889" s="86">
        <f t="shared" si="43"/>
        <v>0.03583642354</v>
      </c>
      <c r="CR889" s="86">
        <f t="shared" si="44"/>
        <v>0.005219000972</v>
      </c>
      <c r="CS889" s="86">
        <f t="shared" si="45"/>
        <v>0.9471398625</v>
      </c>
      <c r="CT889" s="86">
        <f t="shared" si="46"/>
        <v>0.01180471299</v>
      </c>
      <c r="CU889" s="86">
        <f t="shared" si="15"/>
        <v>1</v>
      </c>
      <c r="CV889" s="86">
        <f t="shared" si="47"/>
        <v>0.001115597108</v>
      </c>
      <c r="CW889" s="86">
        <f t="shared" si="48"/>
        <v>0.008976216171</v>
      </c>
      <c r="CX889" s="86">
        <f t="shared" si="49"/>
        <v>0.001936867408</v>
      </c>
      <c r="CY889" s="86">
        <f t="shared" si="50"/>
        <v>0.9879713193</v>
      </c>
      <c r="CZ889" s="86">
        <f t="shared" si="16"/>
        <v>1</v>
      </c>
      <c r="DA889" s="62"/>
      <c r="DB889" s="86">
        <f>(AQ889*Baseline!B$7 + AV889*Baseline!B$11 + BA889*Baseline!B$16 + BF889*Baseline!B$18)</f>
        <v>49831.91071</v>
      </c>
      <c r="DC889" s="86">
        <f>(AR889*Baseline!B$7 + AW889*Baseline!B$11 + BB889*Baseline!B$16 + BG889*Baseline!B$18)</f>
        <v>71366.7428</v>
      </c>
      <c r="DD889" s="86">
        <f>(AS889*Baseline!B$7 + AX889*Baseline!B$11 + BC889*Baseline!B$16 + BH889*Baseline!B$18)</f>
        <v>137745.6128</v>
      </c>
      <c r="DE889" s="86">
        <f>(AT889*Baseline!B$7 + AY889*Baseline!B$11 + BD889*Baseline!B$16 + BI889*Baseline!B$18)</f>
        <v>1260423.401</v>
      </c>
      <c r="DF889" s="86">
        <f t="shared" si="17"/>
        <v>1519367.668</v>
      </c>
      <c r="DG889" s="62"/>
      <c r="DH889" s="86">
        <f t="shared" si="51"/>
        <v>0.03279779594</v>
      </c>
      <c r="DI889" s="86">
        <f t="shared" si="52"/>
        <v>0.04697134494</v>
      </c>
      <c r="DJ889" s="86">
        <f t="shared" si="53"/>
        <v>0.0906598289</v>
      </c>
      <c r="DK889" s="86">
        <f t="shared" si="54"/>
        <v>0.8295710302</v>
      </c>
      <c r="DL889" s="86">
        <f t="shared" si="18"/>
        <v>1</v>
      </c>
      <c r="DM889" s="62"/>
      <c r="DN889" s="86">
        <f>DH889 / (Baseline!B$7/Baseline!B$17)</f>
        <v>3.500948995</v>
      </c>
      <c r="DO889" s="86">
        <f>DI889 / (Baseline!B$11/Baseline!B$17)</f>
        <v>1.133910748</v>
      </c>
      <c r="DP889" s="86">
        <f>DJ889 / (Baseline!B$16/Baseline!B$17)</f>
        <v>1.400968337</v>
      </c>
      <c r="DQ889" s="86">
        <f>DK889 / (Baseline!B$18/Baseline!B$17)</f>
        <v>0.937903286</v>
      </c>
      <c r="DR889" s="62"/>
      <c r="DS889" s="86">
        <f>DH889 / Baseline!H$117</f>
        <v>1.312145149</v>
      </c>
      <c r="DT889" s="86">
        <f>DI889 / Baseline!H$118</f>
        <v>1.057327428</v>
      </c>
      <c r="DU889" s="86">
        <f>DJ889 / Baseline!H$119</f>
        <v>1.083785161</v>
      </c>
      <c r="DV889" s="86">
        <f>DK889 / Baseline!H$120</f>
        <v>0.979505111</v>
      </c>
      <c r="DW889" s="87"/>
      <c r="DX889" s="86">
        <f>(AU889*Baseline!B$34)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0.02554826405</v>
      </c>
      <c r="DY889" s="86">
        <f>(AZ889*Baseline!B$34) + (Baseline!D$90*(1-Baseline!D$91)*Baseline!B$35) + (Baseline!D$90*Baseline!D$91*((1-Baseline!D$92)*Baseline!B$40 + Baseline!D$92*Baseline!B$41))</f>
        <v>0.01087747915</v>
      </c>
      <c r="DZ889" s="86">
        <f>(BE889*Baseline!B$34) + (Baseline!F$90*(1-Baseline!F$91)*Baseline!B$35) + (Baseline!F$90*Baseline!F$91*((1-Baseline!F$92)*Baseline!B$40 + Baseline!F$92*Baseline!B$41))</f>
        <v>0.01402206664</v>
      </c>
      <c r="EA889" s="86">
        <f>(BJ889*Baseline!B$34) + (Baseline!H$90*(1-Baseline!H$91)*Baseline!B$35) + (Baseline!H$90*Baseline!H$91*((1-Baseline!H$92)*Baseline!B$40 + Baseline!H$92*Baseline!B$41))</f>
        <v>0.00931484252</v>
      </c>
      <c r="EB889" s="86">
        <f>( DX889*Baseline!B$7 + DY889*Baseline!B$11 + DZ889*Baseline!B$16 + EA889*Baseline!B$18 ) / Baseline!B$17</f>
        <v>0.009836267501</v>
      </c>
    </row>
    <row r="890">
      <c r="A890" s="73" t="s">
        <v>1066</v>
      </c>
      <c r="B890" s="85">
        <f>MIN( MAX( NORMINV( MCrands!B890, (B$5+B$4)/2, (B$5-B$4)/3.29 ), 0 ), 1 )</f>
        <v>0.6623769564</v>
      </c>
      <c r="C890" s="85">
        <f>MAX( NORMINV( MCrands!C890, (C$5+C$4)/2, (C$5-C$4)/3.29 ), 0 )</f>
        <v>3.053920722</v>
      </c>
      <c r="D890" s="83"/>
      <c r="E890" s="84">
        <f>Baseline!B$33 * (C890 * Baseline!B$68*Baseline!B$68/Baseline!B$75 + Baseline!B$46 * Baseline!B$54*Baseline!B$54/Baseline!B$76 + Baseline!B$47 * Baseline!B$55*Baseline!B$55/Baseline!B$77 + Baseline!B$56*Baseline!B$56/Baseline!B$78)</f>
        <v>0.00002167132309</v>
      </c>
      <c r="F890" s="84">
        <f>Baseline!B$33 * (C890 * Baseline!B$68*Baseline!B$59/Baseline!B$75 + Baseline!B$46 * Baseline!B$54*Baseline!B$69/Baseline!B$76 + Baseline!B$47 * Baseline!B$55*Baseline!B$57/Baseline!B$77 + Baseline!B$56*Baseline!B$58/Baseline!B$78)</f>
        <v>0.0000002396612264</v>
      </c>
      <c r="G890" s="85">
        <f>Baseline!B$33 * (C890 * Baseline!B$68*Baseline!B$60/Baseline!B$75 + Baseline!B$46 * Baseline!B$54*Baseline!B$61/Baseline!B$76 + Baseline!B$47 * Baseline!B$55*Baseline!B$70/Baseline!B$77 + Baseline!B$56*Baseline!B$62/Baseline!B$78)</f>
        <v>0.0000002018871363</v>
      </c>
      <c r="H890" s="84">
        <f>Baseline!B$33 * (C890 * Baseline!B$68*Baseline!B$63/Baseline!B$75 + Baseline!B$46 * Baseline!B$54*Baseline!B$64/Baseline!B$76 + Baseline!B$47 * Baseline!B$55*Baseline!B$65/Baseline!B$77 + Baseline!B$56*Baseline!B$71/Baseline!B$78)</f>
        <v>0.000000003835809992</v>
      </c>
      <c r="I890" s="84">
        <f>Baseline!B$33 * (C890 * Baseline!B$59*Baseline!B$68/Baseline!B$75 + Baseline!B$46 * Baseline!B$69*Baseline!B$54/Baseline!B$76 + Baseline!B$47 * Baseline!B$57*Baseline!B$55/Baseline!B$77 + Baseline!B$58*Baseline!B$56/Baseline!B$78)</f>
        <v>0.0000002396612264</v>
      </c>
      <c r="J890" s="85">
        <f>Baseline!B$33 * (C890 * Baseline!B$59*Baseline!B$59/Baseline!B$75 + Baseline!B$46 * Baseline!B$69*Baseline!B$69/Baseline!B$76 + Baseline!B$47 * Baseline!B$57*Baseline!B$57/Baseline!B$77 + Baseline!B$58*Baseline!B$58/Baseline!B$78)</f>
        <v>0.000002116574529</v>
      </c>
      <c r="K890" s="84">
        <f>Baseline!B$33 * (C890 * Baseline!B$59*Baseline!B$60/Baseline!B$75 + Baseline!B$46 * Baseline!B$69*Baseline!B$61/Baseline!B$76 + Baseline!B$47 * Baseline!B$57*Baseline!B$70/Baseline!B$77 + Baseline!B$58*Baseline!B$62/Baseline!B$78)</f>
        <v>0.00000001649002244</v>
      </c>
      <c r="L890" s="85">
        <f>Baseline!B$33 * (C890 * Baseline!B$59*Baseline!B$63/Baseline!B$75 + Baseline!B$46 * Baseline!B$69*Baseline!B$64/Baseline!B$76 + Baseline!B$47 * Baseline!B$57*Baseline!B$65/Baseline!B$77 + Baseline!B$58*Baseline!B$71/Baseline!B$78)</f>
        <v>0.00000001707281402</v>
      </c>
      <c r="M890" s="84">
        <f>Baseline!B$33 * (C890 * Baseline!B$60*Baseline!B$68/Baseline!B$75 + Baseline!B$46 * Baseline!B$61*Baseline!B$54/Baseline!B$76 + Baseline!B$47 * Baseline!B$70*Baseline!B$55/Baseline!B$77 + Baseline!B$62*Baseline!B$56/Baseline!B$78)</f>
        <v>0.0000002018871363</v>
      </c>
      <c r="N890" s="85">
        <f>Baseline!B$33 * (C890 * Baseline!B$60*Baseline!B$59/Baseline!B$75 + Baseline!B$46 * Baseline!B$61*Baseline!B$69/Baseline!B$76 + Baseline!B$47 * Baseline!B$70*Baseline!B$57/Baseline!B$77 + Baseline!B$62*Baseline!B$58/Baseline!B$78)</f>
        <v>0.00000001649002244</v>
      </c>
      <c r="O890" s="85">
        <f>Baseline!B$33 * (C890 * Baseline!B$60*Baseline!B$60/Baseline!B$75 + Baseline!B$46 * Baseline!B$61*Baseline!B$61/Baseline!B$76 + Baseline!B$47 * Baseline!B$70*Baseline!B$70/Baseline!B$77 + Baseline!B$62*Baseline!B$62/Baseline!B$78)</f>
        <v>0.000001589268108</v>
      </c>
      <c r="P890" s="84">
        <f>Baseline!B$33 * (C890 * Baseline!B$60*Baseline!B$63/Baseline!B$75 + Baseline!B$46 * Baseline!B$61*Baseline!B$64/Baseline!B$76 + Baseline!B$47 * Baseline!B$70*Baseline!B$65/Baseline!B$77 + Baseline!B$62*Baseline!B$71/Baseline!B$78)</f>
        <v>0.000000001956450245</v>
      </c>
      <c r="Q890" s="84">
        <f>Baseline!B$33 * (C890 * Baseline!B$63*Baseline!B$68/Baseline!B$75 + Baseline!B$46 * Baseline!B$64*Baseline!B$54/Baseline!B$76 + Baseline!B$47 * Baseline!B$65*Baseline!B$55/Baseline!B$77 + Baseline!B$71*Baseline!B$56/Baseline!B$78)</f>
        <v>0.000000003835809992</v>
      </c>
      <c r="R890" s="84">
        <f>Baseline!B$33 * (C890 * Baseline!B$63*Baseline!B$59/Baseline!B$75 + Baseline!B$46 * Baseline!B$64*Baseline!B$69/Baseline!B$76 + Baseline!B$47 * Baseline!B$65*Baseline!B$57/Baseline!B$77 + Baseline!B$71*Baseline!B$58/Baseline!B$78)</f>
        <v>0.00000001707281402</v>
      </c>
      <c r="S890" s="84">
        <f>Baseline!B$33 * (C890 * Baseline!B$63*Baseline!B$60/Baseline!B$75 + Baseline!B$46 * Baseline!B$64*Baseline!B$61/Baseline!B$76 + Baseline!B$47 * Baseline!B$65*Baseline!B$70/Baseline!B$77 + Baseline!B$71*Baseline!B$62/Baseline!B$78)</f>
        <v>0.000000001956450245</v>
      </c>
      <c r="T890" s="84">
        <f>Baseline!B$33 * (C890 * Baseline!B$63*Baseline!B$63/Baseline!B$75 + Baseline!B$46 * Baseline!B$64*Baseline!B$64/Baseline!B$76 + Baseline!B$47 * Baseline!B$65*Baseline!B$65/Baseline!B$77 + Baseline!B$71*Baseline!B$71/Baseline!B$78)</f>
        <v>0.00000009856722306</v>
      </c>
      <c r="U890" s="83"/>
      <c r="V890" s="84">
        <f>E890 * ( Baseline!B$89 * Baseline!B$7 )</f>
        <v>0.2249266624</v>
      </c>
      <c r="W890" s="84">
        <f>F890 * ( Baseline!D$89 * Baseline!B$11 )</f>
        <v>0.004420933745</v>
      </c>
      <c r="X890" s="84">
        <f>G890 * ( Baseline!F$89 * Baseline!B$16 )</f>
        <v>0.007012503229</v>
      </c>
      <c r="Y890" s="84">
        <f>H890 * ( Baseline!H$89 * Baseline!B$18 )</f>
        <v>0.001348952598</v>
      </c>
      <c r="Z890" s="86">
        <f t="shared" si="1"/>
        <v>0.2377090519</v>
      </c>
      <c r="AA890" s="84">
        <f>I890 * ( Baseline!B$89 * Baseline!B$7 )</f>
        <v>0.002487443869</v>
      </c>
      <c r="AB890" s="85">
        <f>J890 * ( Baseline!D$89 * Baseline!B$11 )</f>
        <v>0.03904359457</v>
      </c>
      <c r="AC890" s="85">
        <f>K890 * ( Baseline!F$89 * Baseline!B$16 )</f>
        <v>0.0005727771354</v>
      </c>
      <c r="AD890" s="85">
        <f>L890 * ( Baseline!F$89 * Baseline!B$16 )</f>
        <v>0.0005930202668</v>
      </c>
      <c r="AE890" s="86">
        <f t="shared" si="2"/>
        <v>0.04269683584</v>
      </c>
      <c r="AF890" s="86">
        <f>M890 * ( Baseline!B$89 * Baseline!B$7 )</f>
        <v>0.002095386588</v>
      </c>
      <c r="AG890" s="86">
        <f>N890 * ( Baseline!D$89 * Baseline!B$11 )</f>
        <v>0.0003041847768</v>
      </c>
      <c r="AH890" s="86">
        <f>O890 * ( Baseline!F$89 * Baseline!B$16 )</f>
        <v>0.05520286206</v>
      </c>
      <c r="AI890" s="86">
        <f>P890 * ( Baseline!H$89 * Baseline!B$18 )</f>
        <v>0.0006880316403</v>
      </c>
      <c r="AJ890" s="86">
        <f t="shared" si="3"/>
        <v>0.05829046507</v>
      </c>
      <c r="AK890" s="86">
        <f>Q890 * ( Baseline!B$89 * Baseline!B$7 )</f>
        <v>0.00003981187191</v>
      </c>
      <c r="AL890" s="86">
        <f>R890 * ( Baseline!D$89 * Baseline!B$11 )</f>
        <v>0.0003149352974</v>
      </c>
      <c r="AM890" s="86">
        <f>S890 * ( Baseline!F$89 * Baseline!B$16 )</f>
        <v>0.00006795684911</v>
      </c>
      <c r="AN890" s="86">
        <f>T890 * ( Baseline!H$89 * Baseline!B$18 )</f>
        <v>0.03466347705</v>
      </c>
      <c r="AO890" s="86">
        <f t="shared" si="4"/>
        <v>0.03508618107</v>
      </c>
      <c r="AP890" s="62"/>
      <c r="AQ890" s="86">
        <f>V890 * ( (1-Baseline!B$90-Baseline!B$89) + (1-B890)*Baseline!B$90 )</f>
        <v>0.08751547994</v>
      </c>
      <c r="AR890" s="86">
        <f>W890 * ( (1-Baseline!B$90-Baseline!B$89) + (1-B890)*Baseline!B$90 )</f>
        <v>0.001720116834</v>
      </c>
      <c r="AS890" s="86">
        <f>X890 * ( (1-Baseline!B$90-Baseline!B$89) + (1-B890)*Baseline!B$90 )</f>
        <v>0.002728456374</v>
      </c>
      <c r="AT890" s="86">
        <f>Y890 * ( (1-Baseline!B$90-Baseline!B$89) + (1-B890)*Baseline!B$90 )</f>
        <v>0.000524856559</v>
      </c>
      <c r="AU890" s="86">
        <f t="shared" si="5"/>
        <v>0.09248890971</v>
      </c>
      <c r="AV890" s="86">
        <f>AA890 * ( (1-Baseline!D$90-Baseline!D$89) + (1-B890)*Baseline!D$90 )</f>
        <v>0.001727911648</v>
      </c>
      <c r="AW890" s="86">
        <f>AB890 * ( (1-Baseline!D$90-Baseline!D$89) + (1-B890)*Baseline!D$90 )</f>
        <v>0.02712177054</v>
      </c>
      <c r="AX890" s="86">
        <f>AC890 * ( (1-Baseline!D$90-Baseline!D$89) + (1-B890)*Baseline!D$90 )</f>
        <v>0.0003978816553</v>
      </c>
      <c r="AY890" s="86">
        <f>AD890 * ( (1-Baseline!D$90-Baseline!D$89) + (1-B890)*Baseline!D$90 )</f>
        <v>0.0004119436179</v>
      </c>
      <c r="AZ890" s="86">
        <f t="shared" si="6"/>
        <v>0.02965950746</v>
      </c>
      <c r="BA890" s="86">
        <f>AF890 * ( (1-Baseline!F$90-Baseline!F$89) + (1-Baseline!B$36)*Baseline!F$90 )</f>
        <v>0.001507907241</v>
      </c>
      <c r="BB890" s="86">
        <f>AG890 * ( (1-Baseline!F$90-Baseline!F$89) + (1-Baseline!B$36)*Baseline!F$90 )</f>
        <v>0.0002189010993</v>
      </c>
      <c r="BC890" s="86">
        <f>AH890 * ( (1-Baseline!F$90-Baseline!F$89) + (1-Baseline!B$36)*Baseline!F$90 )</f>
        <v>0.03972574603</v>
      </c>
      <c r="BD890" s="86">
        <f>AI890 * ( (1-Baseline!F$90-Baseline!F$89) + (1-Baseline!B$36)*Baseline!F$90 )</f>
        <v>0.0004951295854</v>
      </c>
      <c r="BE890" s="86">
        <f t="shared" si="7"/>
        <v>0.04194768396</v>
      </c>
      <c r="BF890" s="86">
        <f>AK890 * ( (1-Baseline!H$90-Baseline!H$89) + (1-Baseline!B$36)*Baseline!H$90 )</f>
        <v>0.00003154374235</v>
      </c>
      <c r="BG890" s="86">
        <f>AL890 * ( (1-Baseline!H$90-Baseline!H$89) + (1-Baseline!B$36)*Baseline!H$90 )</f>
        <v>0.0002495295349</v>
      </c>
      <c r="BH890" s="86">
        <f>AM890 * ( (1-Baseline!H$90-Baseline!H$89) + (1-Baseline!B$36)*Baseline!H$90 )</f>
        <v>0.00005384357069</v>
      </c>
      <c r="BI890" s="86">
        <f>AN890 * ( (1-Baseline!H$90-Baseline!H$89) + (1-Baseline!B$36)*Baseline!H$90 )</f>
        <v>0.02746456614</v>
      </c>
      <c r="BJ890" s="86">
        <f t="shared" si="8"/>
        <v>0.02779948299</v>
      </c>
      <c r="BK890" s="62"/>
      <c r="BL890" s="86">
        <f t="shared" si="19"/>
        <v>0.9462267446</v>
      </c>
      <c r="BM890" s="86">
        <f t="shared" si="20"/>
        <v>0.01859808749</v>
      </c>
      <c r="BN890" s="86">
        <f t="shared" si="21"/>
        <v>0.02950036261</v>
      </c>
      <c r="BO890" s="86">
        <f t="shared" si="22"/>
        <v>0.005674805343</v>
      </c>
      <c r="BP890" s="86">
        <f t="shared" si="9"/>
        <v>1</v>
      </c>
      <c r="BQ890" s="86">
        <f t="shared" si="23"/>
        <v>0.05825827183</v>
      </c>
      <c r="BR890" s="86">
        <f t="shared" si="24"/>
        <v>0.914437658</v>
      </c>
      <c r="BS890" s="86">
        <f t="shared" si="25"/>
        <v>0.01341497851</v>
      </c>
      <c r="BT890" s="86">
        <f t="shared" si="26"/>
        <v>0.01388909167</v>
      </c>
      <c r="BU890" s="86">
        <f t="shared" si="10"/>
        <v>1</v>
      </c>
      <c r="BV890" s="86">
        <f t="shared" si="27"/>
        <v>0.03594733007</v>
      </c>
      <c r="BW890" s="86">
        <f t="shared" si="28"/>
        <v>0.005218431118</v>
      </c>
      <c r="BX890" s="86">
        <f t="shared" si="29"/>
        <v>0.9470307365</v>
      </c>
      <c r="BY890" s="86">
        <f t="shared" si="30"/>
        <v>0.01180350233</v>
      </c>
      <c r="BZ890" s="86">
        <f t="shared" si="11"/>
        <v>1</v>
      </c>
      <c r="CA890" s="86">
        <f t="shared" si="31"/>
        <v>0.001134688093</v>
      </c>
      <c r="CB890" s="86">
        <f t="shared" si="32"/>
        <v>0.008976049481</v>
      </c>
      <c r="CC890" s="86">
        <f t="shared" si="33"/>
        <v>0.00193685511</v>
      </c>
      <c r="CD890" s="86">
        <f t="shared" si="34"/>
        <v>0.9879524073</v>
      </c>
      <c r="CE890" s="86">
        <f t="shared" si="12"/>
        <v>1</v>
      </c>
      <c r="CF890" s="62"/>
      <c r="CG890" s="86">
        <f t="shared" si="35"/>
        <v>0.9462267446</v>
      </c>
      <c r="CH890" s="86">
        <f t="shared" si="36"/>
        <v>0.01859808749</v>
      </c>
      <c r="CI890" s="86">
        <f t="shared" si="37"/>
        <v>0.02950036261</v>
      </c>
      <c r="CJ890" s="86">
        <f t="shared" si="38"/>
        <v>0.005674805343</v>
      </c>
      <c r="CK890" s="86">
        <f t="shared" si="13"/>
        <v>1</v>
      </c>
      <c r="CL890" s="86">
        <f t="shared" si="39"/>
        <v>0.05825827183</v>
      </c>
      <c r="CM890" s="86">
        <f t="shared" si="40"/>
        <v>0.914437658</v>
      </c>
      <c r="CN890" s="86">
        <f t="shared" si="41"/>
        <v>0.01341497851</v>
      </c>
      <c r="CO890" s="86">
        <f t="shared" si="42"/>
        <v>0.01388909167</v>
      </c>
      <c r="CP890" s="86">
        <f t="shared" si="14"/>
        <v>1</v>
      </c>
      <c r="CQ890" s="86">
        <f t="shared" si="43"/>
        <v>0.03594733007</v>
      </c>
      <c r="CR890" s="86">
        <f t="shared" si="44"/>
        <v>0.005218431118</v>
      </c>
      <c r="CS890" s="86">
        <f t="shared" si="45"/>
        <v>0.9470307365</v>
      </c>
      <c r="CT890" s="86">
        <f t="shared" si="46"/>
        <v>0.01180350233</v>
      </c>
      <c r="CU890" s="86">
        <f t="shared" si="15"/>
        <v>1</v>
      </c>
      <c r="CV890" s="86">
        <f t="shared" si="47"/>
        <v>0.001134688093</v>
      </c>
      <c r="CW890" s="86">
        <f t="shared" si="48"/>
        <v>0.008976049481</v>
      </c>
      <c r="CX890" s="86">
        <f t="shared" si="49"/>
        <v>0.00193685511</v>
      </c>
      <c r="CY890" s="86">
        <f t="shared" si="50"/>
        <v>0.9879524073</v>
      </c>
      <c r="CZ890" s="86">
        <f t="shared" si="16"/>
        <v>1</v>
      </c>
      <c r="DA890" s="62"/>
      <c r="DB890" s="86">
        <f>(AQ890*Baseline!B$7 + AV890*Baseline!B$11 + BA890*Baseline!B$16 + BF890*Baseline!B$18)</f>
        <v>52646.79707</v>
      </c>
      <c r="DC890" s="86">
        <f>(AR890*Baseline!B$7 + AW890*Baseline!B$11 + BB890*Baseline!B$16 + BG890*Baseline!B$18)</f>
        <v>71157.87945</v>
      </c>
      <c r="DD890" s="86">
        <f>(AS890*Baseline!B$7 + AX890*Baseline!B$11 + BC890*Baseline!B$16 + BH890*Baseline!B$18)</f>
        <v>137730.9182</v>
      </c>
      <c r="DE890" s="86">
        <f>(AT890*Baseline!B$7 + AY890*Baseline!B$11 + BD890*Baseline!B$16 + BI890*Baseline!B$18)</f>
        <v>1260421.664</v>
      </c>
      <c r="DF890" s="86">
        <f t="shared" si="17"/>
        <v>1521957.258</v>
      </c>
      <c r="DG890" s="62"/>
      <c r="DH890" s="86">
        <f t="shared" si="51"/>
        <v>0.03459150826</v>
      </c>
      <c r="DI890" s="86">
        <f t="shared" si="52"/>
        <v>0.04675419041</v>
      </c>
      <c r="DJ890" s="86">
        <f t="shared" si="53"/>
        <v>0.0904959173</v>
      </c>
      <c r="DK890" s="86">
        <f t="shared" si="54"/>
        <v>0.828158384</v>
      </c>
      <c r="DL890" s="86">
        <f t="shared" si="18"/>
        <v>1</v>
      </c>
      <c r="DM890" s="62"/>
      <c r="DN890" s="86">
        <f>DH890 / (Baseline!B$7/Baseline!B$17)</f>
        <v>3.692415987</v>
      </c>
      <c r="DO890" s="86">
        <f>DI890 / (Baseline!B$11/Baseline!B$17)</f>
        <v>1.128668534</v>
      </c>
      <c r="DP890" s="86">
        <f>DJ890 / (Baseline!B$16/Baseline!B$17)</f>
        <v>1.398435407</v>
      </c>
      <c r="DQ890" s="86">
        <f>DK890 / (Baseline!B$18/Baseline!B$17)</f>
        <v>0.9363061648</v>
      </c>
      <c r="DR890" s="62"/>
      <c r="DS890" s="86">
        <f>DH890 / Baseline!H$117</f>
        <v>1.383906402</v>
      </c>
      <c r="DT890" s="86">
        <f>DI890 / Baseline!H$118</f>
        <v>1.052439268</v>
      </c>
      <c r="DU890" s="86">
        <f>DJ890 / Baseline!H$119</f>
        <v>1.081825694</v>
      </c>
      <c r="DV890" s="86">
        <f>DK890 / Baseline!H$120</f>
        <v>0.9778371475</v>
      </c>
      <c r="DW890" s="87"/>
      <c r="DX890" s="86">
        <f>(AU890*Baseline!B$34)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0.02640286771</v>
      </c>
      <c r="DY890" s="86">
        <f>(AZ890*Baseline!B$34) + (Baseline!D$90*(1-Baseline!D$91)*Baseline!B$35) + (Baseline!D$90*Baseline!D$91*((1-Baseline!D$92)*Baseline!B$40 + Baseline!D$92*Baseline!B$41))</f>
        <v>0.01086249412</v>
      </c>
      <c r="DZ890" s="86">
        <f>(BE890*Baseline!B$34) + (Baseline!F$90*(1-Baseline!F$91)*Baseline!B$35) + (Baseline!F$90*Baseline!F$91*((1-Baseline!F$92)*Baseline!B$40 + Baseline!F$92*Baseline!B$41))</f>
        <v>0.01402279259</v>
      </c>
      <c r="EA890" s="86">
        <f>(BJ890*Baseline!B$34) + (Baseline!H$90*(1-Baseline!H$91)*Baseline!B$35) + (Baseline!H$90*Baseline!H$91*((1-Baseline!H$92)*Baseline!B$40 + Baseline!H$92*Baseline!B$41))</f>
        <v>0.009314922448</v>
      </c>
      <c r="EB890" s="86">
        <f>( DX890*Baseline!B$7 + DY890*Baseline!B$11 + DZ890*Baseline!B$16 + EA890*Baseline!B$18 ) / Baseline!B$17</f>
        <v>0.00984377058</v>
      </c>
    </row>
    <row r="891">
      <c r="A891" s="73" t="s">
        <v>1067</v>
      </c>
      <c r="B891" s="85">
        <f>MIN( MAX( NORMINV( MCrands!B891, (B$5+B$4)/2, (B$5-B$4)/3.29 ), 0 ), 1 )</f>
        <v>0.5213997592</v>
      </c>
      <c r="C891" s="85">
        <f>MAX( NORMINV( MCrands!C891, (C$5+C$4)/2, (C$5-C$4)/3.29 ), 0 )</f>
        <v>2.320631534</v>
      </c>
      <c r="D891" s="83"/>
      <c r="E891" s="84">
        <f>Baseline!B$33 * (C891 * Baseline!B$68*Baseline!B$68/Baseline!B$75 + Baseline!B$46 * Baseline!B$54*Baseline!B$54/Baseline!B$76 + Baseline!B$47 * Baseline!B$55*Baseline!B$55/Baseline!B$77 + Baseline!B$56*Baseline!B$56/Baseline!B$78)</f>
        <v>0.00001647961804</v>
      </c>
      <c r="F891" s="84">
        <f>Baseline!B$33 * (C891 * Baseline!B$68*Baseline!B$59/Baseline!B$75 + Baseline!B$46 * Baseline!B$54*Baseline!B$69/Baseline!B$76 + Baseline!B$47 * Baseline!B$55*Baseline!B$57/Baseline!B$77 + Baseline!B$56*Baseline!B$58/Baseline!B$78)</f>
        <v>0.0000002388414835</v>
      </c>
      <c r="G891" s="85">
        <f>Baseline!B$33 * (C891 * Baseline!B$68*Baseline!B$60/Baseline!B$75 + Baseline!B$46 * Baseline!B$54*Baseline!B$61/Baseline!B$76 + Baseline!B$47 * Baseline!B$55*Baseline!B$70/Baseline!B$77 + Baseline!B$56*Baseline!B$62/Baseline!B$78)</f>
        <v>0.000000199871935</v>
      </c>
      <c r="H891" s="84">
        <f>Baseline!B$33 * (C891 * Baseline!B$68*Baseline!B$63/Baseline!B$75 + Baseline!B$46 * Baseline!B$54*Baseline!B$64/Baseline!B$76 + Baseline!B$47 * Baseline!B$55*Baseline!B$65/Baseline!B$77 + Baseline!B$56*Baseline!B$71/Baseline!B$78)</f>
        <v>0.000000003634289862</v>
      </c>
      <c r="I891" s="84">
        <f>Baseline!B$33 * (C891 * Baseline!B$59*Baseline!B$68/Baseline!B$75 + Baseline!B$46 * Baseline!B$69*Baseline!B$54/Baseline!B$76 + Baseline!B$47 * Baseline!B$57*Baseline!B$55/Baseline!B$77 + Baseline!B$58*Baseline!B$56/Baseline!B$78)</f>
        <v>0.0000002388414835</v>
      </c>
      <c r="J891" s="85">
        <f>Baseline!B$33 * (C891 * Baseline!B$59*Baseline!B$59/Baseline!B$75 + Baseline!B$46 * Baseline!B$69*Baseline!B$69/Baseline!B$76 + Baseline!B$47 * Baseline!B$57*Baseline!B$57/Baseline!B$77 + Baseline!B$58*Baseline!B$58/Baseline!B$78)</f>
        <v>0.000002116574399</v>
      </c>
      <c r="K891" s="84">
        <f>Baseline!B$33 * (C891 * Baseline!B$59*Baseline!B$60/Baseline!B$75 + Baseline!B$46 * Baseline!B$69*Baseline!B$61/Baseline!B$76 + Baseline!B$47 * Baseline!B$57*Baseline!B$70/Baseline!B$77 + Baseline!B$58*Baseline!B$62/Baseline!B$78)</f>
        <v>0.00000001648970425</v>
      </c>
      <c r="L891" s="85">
        <f>Baseline!B$33 * (C891 * Baseline!B$59*Baseline!B$63/Baseline!B$75 + Baseline!B$46 * Baseline!B$69*Baseline!B$64/Baseline!B$76 + Baseline!B$47 * Baseline!B$57*Baseline!B$65/Baseline!B$77 + Baseline!B$58*Baseline!B$71/Baseline!B$78)</f>
        <v>0.0000000170727822</v>
      </c>
      <c r="M891" s="84">
        <f>Baseline!B$33 * (C891 * Baseline!B$60*Baseline!B$68/Baseline!B$75 + Baseline!B$46 * Baseline!B$61*Baseline!B$54/Baseline!B$76 + Baseline!B$47 * Baseline!B$70*Baseline!B$55/Baseline!B$77 + Baseline!B$62*Baseline!B$56/Baseline!B$78)</f>
        <v>0.000000199871935</v>
      </c>
      <c r="N891" s="85">
        <f>Baseline!B$33 * (C891 * Baseline!B$60*Baseline!B$59/Baseline!B$75 + Baseline!B$46 * Baseline!B$61*Baseline!B$69/Baseline!B$76 + Baseline!B$47 * Baseline!B$70*Baseline!B$57/Baseline!B$77 + Baseline!B$62*Baseline!B$58/Baseline!B$78)</f>
        <v>0.00000001648970425</v>
      </c>
      <c r="O891" s="85">
        <f>Baseline!B$33 * (C891 * Baseline!B$60*Baseline!B$60/Baseline!B$75 + Baseline!B$46 * Baseline!B$61*Baseline!B$61/Baseline!B$76 + Baseline!B$47 * Baseline!B$70*Baseline!B$70/Baseline!B$77 + Baseline!B$62*Baseline!B$62/Baseline!B$78)</f>
        <v>0.000001589267326</v>
      </c>
      <c r="P891" s="84">
        <f>Baseline!B$33 * (C891 * Baseline!B$60*Baseline!B$63/Baseline!B$75 + Baseline!B$46 * Baseline!B$61*Baseline!B$64/Baseline!B$76 + Baseline!B$47 * Baseline!B$70*Baseline!B$65/Baseline!B$77 + Baseline!B$62*Baseline!B$71/Baseline!B$78)</f>
        <v>0.000000001956372023</v>
      </c>
      <c r="Q891" s="84">
        <f>Baseline!B$33 * (C891 * Baseline!B$63*Baseline!B$68/Baseline!B$75 + Baseline!B$46 * Baseline!B$64*Baseline!B$54/Baseline!B$76 + Baseline!B$47 * Baseline!B$65*Baseline!B$55/Baseline!B$77 + Baseline!B$71*Baseline!B$56/Baseline!B$78)</f>
        <v>0.000000003634289862</v>
      </c>
      <c r="R891" s="84">
        <f>Baseline!B$33 * (C891 * Baseline!B$63*Baseline!B$59/Baseline!B$75 + Baseline!B$46 * Baseline!B$64*Baseline!B$69/Baseline!B$76 + Baseline!B$47 * Baseline!B$65*Baseline!B$57/Baseline!B$77 + Baseline!B$71*Baseline!B$58/Baseline!B$78)</f>
        <v>0.0000000170727822</v>
      </c>
      <c r="S891" s="84">
        <f>Baseline!B$33 * (C891 * Baseline!B$63*Baseline!B$60/Baseline!B$75 + Baseline!B$46 * Baseline!B$64*Baseline!B$61/Baseline!B$76 + Baseline!B$47 * Baseline!B$65*Baseline!B$70/Baseline!B$77 + Baseline!B$71*Baseline!B$62/Baseline!B$78)</f>
        <v>0.000000001956372023</v>
      </c>
      <c r="T891" s="84">
        <f>Baseline!B$33 * (C891 * Baseline!B$63*Baseline!B$63/Baseline!B$75 + Baseline!B$46 * Baseline!B$64*Baseline!B$64/Baseline!B$76 + Baseline!B$47 * Baseline!B$65*Baseline!B$65/Baseline!B$77 + Baseline!B$71*Baseline!B$71/Baseline!B$78)</f>
        <v>0.00000009856721524</v>
      </c>
      <c r="U891" s="83"/>
      <c r="V891" s="84">
        <f>E891 * ( Baseline!B$89 * Baseline!B$7 )</f>
        <v>0.1710419556</v>
      </c>
      <c r="W891" s="84">
        <f>F891 * ( Baseline!D$89 * Baseline!B$11 )</f>
        <v>0.004405812279</v>
      </c>
      <c r="X891" s="84">
        <f>G891 * ( Baseline!F$89 * Baseline!B$16 )</f>
        <v>0.006942505675</v>
      </c>
      <c r="Y891" s="84">
        <f>H891 * ( Baseline!H$89 * Baseline!B$18 )</f>
        <v>0.001278083315</v>
      </c>
      <c r="Z891" s="86">
        <f t="shared" si="1"/>
        <v>0.1836683569</v>
      </c>
      <c r="AA891" s="84">
        <f>I891 * ( Baseline!B$89 * Baseline!B$7 )</f>
        <v>0.002478935757</v>
      </c>
      <c r="AB891" s="85">
        <f>J891 * ( Baseline!D$89 * Baseline!B$11 )</f>
        <v>0.03904359218</v>
      </c>
      <c r="AC891" s="85">
        <f>K891 * ( Baseline!F$89 * Baseline!B$16 )</f>
        <v>0.0005727660831</v>
      </c>
      <c r="AD891" s="85">
        <f>L891 * ( Baseline!F$89 * Baseline!B$16 )</f>
        <v>0.0005930191616</v>
      </c>
      <c r="AE891" s="86">
        <f t="shared" si="2"/>
        <v>0.04268831318</v>
      </c>
      <c r="AF891" s="86">
        <f>M891 * ( Baseline!B$89 * Baseline!B$7 )</f>
        <v>0.002074470813</v>
      </c>
      <c r="AG891" s="86">
        <f>N891 * ( Baseline!D$89 * Baseline!B$11 )</f>
        <v>0.0003041789073</v>
      </c>
      <c r="AH891" s="86">
        <f>O891 * ( Baseline!F$89 * Baseline!B$16 )</f>
        <v>0.05520283489</v>
      </c>
      <c r="AI891" s="86">
        <f>P891 * ( Baseline!H$89 * Baseline!B$18 )</f>
        <v>0.0006880041318</v>
      </c>
      <c r="AJ891" s="86">
        <f t="shared" si="3"/>
        <v>0.05826948875</v>
      </c>
      <c r="AK891" s="86">
        <f>Q891 * ( Baseline!B$89 * Baseline!B$7 )</f>
        <v>0.00003772029447</v>
      </c>
      <c r="AL891" s="86">
        <f>R891 * ( Baseline!D$89 * Baseline!B$11 )</f>
        <v>0.0003149347105</v>
      </c>
      <c r="AM891" s="86">
        <f>S891 * ( Baseline!F$89 * Baseline!B$16 )</f>
        <v>0.0000679541321</v>
      </c>
      <c r="AN891" s="86">
        <f>T891 * ( Baseline!H$89 * Baseline!B$18 )</f>
        <v>0.0346634743</v>
      </c>
      <c r="AO891" s="86">
        <f t="shared" si="4"/>
        <v>0.03508408344</v>
      </c>
      <c r="AP891" s="62"/>
      <c r="AQ891" s="86">
        <f>V891 * ( (1-Baseline!B$90-Baseline!B$89) + (1-B891)*Baseline!B$90 )</f>
        <v>0.0880103591</v>
      </c>
      <c r="AR891" s="86">
        <f>W891 * ( (1-Baseline!B$90-Baseline!B$89) + (1-B891)*Baseline!B$90 )</f>
        <v>0.002267029276</v>
      </c>
      <c r="AS891" s="86">
        <f>X891 * ( (1-Baseline!B$90-Baseline!B$89) + (1-B891)*Baseline!B$90 )</f>
        <v>0.003572295553</v>
      </c>
      <c r="AT891" s="86">
        <f>Y891 * ( (1-Baseline!B$90-Baseline!B$89) + (1-B891)*Baseline!B$90 )</f>
        <v>0.0006576431562</v>
      </c>
      <c r="AU891" s="86">
        <f t="shared" si="5"/>
        <v>0.09450732708</v>
      </c>
      <c r="AV891" s="86">
        <f>AA891 * ( (1-Baseline!D$90-Baseline!D$89) + (1-B891)*Baseline!D$90 )</f>
        <v>0.001878565548</v>
      </c>
      <c r="AW891" s="86">
        <f>AB891 * ( (1-Baseline!D$90-Baseline!D$89) + (1-B891)*Baseline!D$90 )</f>
        <v>0.02958767566</v>
      </c>
      <c r="AX891" s="86">
        <f>AC891 * ( (1-Baseline!D$90-Baseline!D$89) + (1-B891)*Baseline!D$90 )</f>
        <v>0.0004340486146</v>
      </c>
      <c r="AY891" s="86">
        <f>AD891 * ( (1-Baseline!D$90-Baseline!D$89) + (1-B891)*Baseline!D$90 )</f>
        <v>0.0004493966264</v>
      </c>
      <c r="AZ891" s="86">
        <f t="shared" si="6"/>
        <v>0.03234968644</v>
      </c>
      <c r="BA891" s="86">
        <f>AF891 * ( (1-Baseline!F$90-Baseline!F$89) + (1-Baseline!B$36)*Baseline!F$90 )</f>
        <v>0.00149285558</v>
      </c>
      <c r="BB891" s="86">
        <f>AG891 * ( (1-Baseline!F$90-Baseline!F$89) + (1-Baseline!B$36)*Baseline!F$90 )</f>
        <v>0.0002188968754</v>
      </c>
      <c r="BC891" s="86">
        <f>AH891 * ( (1-Baseline!F$90-Baseline!F$89) + (1-Baseline!B$36)*Baseline!F$90 )</f>
        <v>0.03972572648</v>
      </c>
      <c r="BD891" s="86">
        <f>AI891 * ( (1-Baseline!F$90-Baseline!F$89) + (1-Baseline!B$36)*Baseline!F$90 )</f>
        <v>0.0004951097894</v>
      </c>
      <c r="BE891" s="86">
        <f t="shared" si="7"/>
        <v>0.04193258873</v>
      </c>
      <c r="BF891" s="86">
        <f>AK891 * ( (1-Baseline!H$90-Baseline!H$89) + (1-Baseline!B$36)*Baseline!H$90 )</f>
        <v>0.00002988654372</v>
      </c>
      <c r="BG891" s="86">
        <f>AL891 * ( (1-Baseline!H$90-Baseline!H$89) + (1-Baseline!B$36)*Baseline!H$90 )</f>
        <v>0.0002495290698</v>
      </c>
      <c r="BH891" s="86">
        <f>AM891 * ( (1-Baseline!H$90-Baseline!H$89) + (1-Baseline!B$36)*Baseline!H$90 )</f>
        <v>0.00005384141794</v>
      </c>
      <c r="BI891" s="86">
        <f>AN891 * ( (1-Baseline!H$90-Baseline!H$89) + (1-Baseline!B$36)*Baseline!H$90 )</f>
        <v>0.02746456396</v>
      </c>
      <c r="BJ891" s="86">
        <f t="shared" si="8"/>
        <v>0.02779782099</v>
      </c>
      <c r="BK891" s="62"/>
      <c r="BL891" s="86">
        <f t="shared" si="19"/>
        <v>0.9312543462</v>
      </c>
      <c r="BM891" s="86">
        <f t="shared" si="20"/>
        <v>0.02398786788</v>
      </c>
      <c r="BN891" s="86">
        <f t="shared" si="21"/>
        <v>0.03779913858</v>
      </c>
      <c r="BO891" s="86">
        <f t="shared" si="22"/>
        <v>0.006958647297</v>
      </c>
      <c r="BP891" s="86">
        <f t="shared" si="9"/>
        <v>1</v>
      </c>
      <c r="BQ891" s="86">
        <f t="shared" si="23"/>
        <v>0.05807059525</v>
      </c>
      <c r="BR891" s="86">
        <f t="shared" si="24"/>
        <v>0.9146201681</v>
      </c>
      <c r="BS891" s="86">
        <f t="shared" si="25"/>
        <v>0.01341739789</v>
      </c>
      <c r="BT891" s="86">
        <f t="shared" si="26"/>
        <v>0.01389183871</v>
      </c>
      <c r="BU891" s="86">
        <f t="shared" si="10"/>
        <v>1</v>
      </c>
      <c r="BV891" s="86">
        <f t="shared" si="27"/>
        <v>0.03560132168</v>
      </c>
      <c r="BW891" s="86">
        <f t="shared" si="28"/>
        <v>0.00522020896</v>
      </c>
      <c r="BX891" s="86">
        <f t="shared" si="29"/>
        <v>0.94737119</v>
      </c>
      <c r="BY891" s="86">
        <f t="shared" si="30"/>
        <v>0.01180727936</v>
      </c>
      <c r="BZ891" s="86">
        <f t="shared" si="11"/>
        <v>1</v>
      </c>
      <c r="CA891" s="86">
        <f t="shared" si="31"/>
        <v>0.001075139801</v>
      </c>
      <c r="CB891" s="86">
        <f t="shared" si="32"/>
        <v>0.008976569418</v>
      </c>
      <c r="CC891" s="86">
        <f t="shared" si="33"/>
        <v>0.001936893469</v>
      </c>
      <c r="CD891" s="86">
        <f t="shared" si="34"/>
        <v>0.9880113973</v>
      </c>
      <c r="CE891" s="86">
        <f t="shared" si="12"/>
        <v>1</v>
      </c>
      <c r="CF891" s="62"/>
      <c r="CG891" s="86">
        <f t="shared" si="35"/>
        <v>0.9312543462</v>
      </c>
      <c r="CH891" s="86">
        <f t="shared" si="36"/>
        <v>0.02398786788</v>
      </c>
      <c r="CI891" s="86">
        <f t="shared" si="37"/>
        <v>0.03779913858</v>
      </c>
      <c r="CJ891" s="86">
        <f t="shared" si="38"/>
        <v>0.006958647297</v>
      </c>
      <c r="CK891" s="86">
        <f t="shared" si="13"/>
        <v>1</v>
      </c>
      <c r="CL891" s="86">
        <f t="shared" si="39"/>
        <v>0.05807059525</v>
      </c>
      <c r="CM891" s="86">
        <f t="shared" si="40"/>
        <v>0.9146201681</v>
      </c>
      <c r="CN891" s="86">
        <f t="shared" si="41"/>
        <v>0.01341739789</v>
      </c>
      <c r="CO891" s="86">
        <f t="shared" si="42"/>
        <v>0.01389183871</v>
      </c>
      <c r="CP891" s="86">
        <f t="shared" si="14"/>
        <v>1</v>
      </c>
      <c r="CQ891" s="86">
        <f t="shared" si="43"/>
        <v>0.03560132168</v>
      </c>
      <c r="CR891" s="86">
        <f t="shared" si="44"/>
        <v>0.00522020896</v>
      </c>
      <c r="CS891" s="86">
        <f t="shared" si="45"/>
        <v>0.94737119</v>
      </c>
      <c r="CT891" s="86">
        <f t="shared" si="46"/>
        <v>0.01180727936</v>
      </c>
      <c r="CU891" s="86">
        <f t="shared" si="15"/>
        <v>1</v>
      </c>
      <c r="CV891" s="86">
        <f t="shared" si="47"/>
        <v>0.001075139801</v>
      </c>
      <c r="CW891" s="86">
        <f t="shared" si="48"/>
        <v>0.008976569418</v>
      </c>
      <c r="CX891" s="86">
        <f t="shared" si="49"/>
        <v>0.001936893469</v>
      </c>
      <c r="CY891" s="86">
        <f t="shared" si="50"/>
        <v>0.9880113973</v>
      </c>
      <c r="CZ891" s="86">
        <f t="shared" si="16"/>
        <v>1</v>
      </c>
      <c r="DA891" s="62"/>
      <c r="DB891" s="86">
        <f>(AQ891*Baseline!B$7 + AV891*Baseline!B$11 + BA891*Baseline!B$16 + BF891*Baseline!B$18)</f>
        <v>53083.58848</v>
      </c>
      <c r="DC891" s="86">
        <f>(AR891*Baseline!B$7 + AW891*Baseline!B$11 + BB891*Baseline!B$16 + BG891*Baseline!B$18)</f>
        <v>76711.36322</v>
      </c>
      <c r="DD891" s="86">
        <f>(AS891*Baseline!B$7 + AX891*Baseline!B$11 + BC891*Baseline!B$16 + BH891*Baseline!B$18)</f>
        <v>138217.5781</v>
      </c>
      <c r="DE891" s="86">
        <f>(AT891*Baseline!B$7 + AY891*Baseline!B$11 + BD891*Baseline!B$16 + BI891*Baseline!B$18)</f>
        <v>1260566.219</v>
      </c>
      <c r="DF891" s="86">
        <f t="shared" si="17"/>
        <v>1528578.749</v>
      </c>
      <c r="DG891" s="62"/>
      <c r="DH891" s="86">
        <f t="shared" si="51"/>
        <v>0.03472741495</v>
      </c>
      <c r="DI891" s="86">
        <f t="shared" si="52"/>
        <v>0.05018476365</v>
      </c>
      <c r="DJ891" s="86">
        <f t="shared" si="53"/>
        <v>0.09042228162</v>
      </c>
      <c r="DK891" s="86">
        <f t="shared" si="54"/>
        <v>0.8246655398</v>
      </c>
      <c r="DL891" s="86">
        <f t="shared" si="18"/>
        <v>1</v>
      </c>
      <c r="DM891" s="62"/>
      <c r="DN891" s="86">
        <f>DH891 / (Baseline!B$7/Baseline!B$17)</f>
        <v>3.706923132</v>
      </c>
      <c r="DO891" s="86">
        <f>DI891 / (Baseline!B$11/Baseline!B$17)</f>
        <v>1.211484214</v>
      </c>
      <c r="DP891" s="86">
        <f>DJ891 / (Baseline!B$16/Baseline!B$17)</f>
        <v>1.397297513</v>
      </c>
      <c r="DQ891" s="86">
        <f>DK891 / (Baseline!B$18/Baseline!B$17)</f>
        <v>0.932357196</v>
      </c>
      <c r="DR891" s="62"/>
      <c r="DS891" s="86">
        <f>DH891 / Baseline!H$117</f>
        <v>1.389343636</v>
      </c>
      <c r="DT891" s="86">
        <f>DI891 / Baseline!H$118</f>
        <v>1.129661651</v>
      </c>
      <c r="DU891" s="86">
        <f>DJ891 / Baseline!H$119</f>
        <v>1.080945422</v>
      </c>
      <c r="DV891" s="86">
        <f>DK891 / Baseline!H$120</f>
        <v>0.9737130175</v>
      </c>
      <c r="DW891" s="87"/>
      <c r="DX891" s="86">
        <f>(AU891*Baseline!B$34)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0.02670563031</v>
      </c>
      <c r="DY891" s="86">
        <f>(AZ891*Baseline!B$34) + (Baseline!D$90*(1-Baseline!D$91)*Baseline!B$35) + (Baseline!D$90*Baseline!D$91*((1-Baseline!D$92)*Baseline!B$40 + Baseline!D$92*Baseline!B$41))</f>
        <v>0.01126602097</v>
      </c>
      <c r="DZ891" s="86">
        <f>(BE891*Baseline!B$34) + (Baseline!F$90*(1-Baseline!F$91)*Baseline!B$35) + (Baseline!F$90*Baseline!F$91*((1-Baseline!F$92)*Baseline!B$40 + Baseline!F$92*Baseline!B$41))</f>
        <v>0.01402052831</v>
      </c>
      <c r="EA891" s="86">
        <f>(BJ891*Baseline!B$34) + (Baseline!H$90*(1-Baseline!H$91)*Baseline!B$35) + (Baseline!H$90*Baseline!H$91*((1-Baseline!H$92)*Baseline!B$40 + Baseline!H$92*Baseline!B$41))</f>
        <v>0.009314673149</v>
      </c>
      <c r="EB891" s="86">
        <f>( DX891*Baseline!B$7 + DY891*Baseline!B$11 + DZ891*Baseline!B$16 + EA891*Baseline!B$18 ) / Baseline!B$17</f>
        <v>0.009862955684</v>
      </c>
    </row>
    <row r="892">
      <c r="A892" s="73" t="s">
        <v>1068</v>
      </c>
      <c r="B892" s="85">
        <f>MIN( MAX( NORMINV( MCrands!B892, (B$5+B$4)/2, (B$5-B$4)/3.29 ), 0 ), 1 )</f>
        <v>0.275086706</v>
      </c>
      <c r="C892" s="85">
        <f>MAX( NORMINV( MCrands!C892, (C$5+C$4)/2, (C$5-C$4)/3.29 ), 0 )</f>
        <v>2.882506535</v>
      </c>
      <c r="D892" s="83"/>
      <c r="E892" s="84">
        <f>Baseline!B$33 * (C892 * Baseline!B$68*Baseline!B$68/Baseline!B$75 + Baseline!B$46 * Baseline!B$54*Baseline!B$54/Baseline!B$76 + Baseline!B$47 * Baseline!B$55*Baseline!B$55/Baseline!B$77 + Baseline!B$56*Baseline!B$56/Baseline!B$78)</f>
        <v>0.00002045770654</v>
      </c>
      <c r="F892" s="84">
        <f>Baseline!B$33 * (C892 * Baseline!B$68*Baseline!B$59/Baseline!B$75 + Baseline!B$46 * Baseline!B$54*Baseline!B$69/Baseline!B$76 + Baseline!B$47 * Baseline!B$55*Baseline!B$57/Baseline!B$77 + Baseline!B$56*Baseline!B$58/Baseline!B$78)</f>
        <v>0.0000002394696027</v>
      </c>
      <c r="G892" s="85">
        <f>Baseline!B$33 * (C892 * Baseline!B$68*Baseline!B$60/Baseline!B$75 + Baseline!B$46 * Baseline!B$54*Baseline!B$61/Baseline!B$76 + Baseline!B$47 * Baseline!B$55*Baseline!B$70/Baseline!B$77 + Baseline!B$56*Baseline!B$62/Baseline!B$78)</f>
        <v>0.0000002014160614</v>
      </c>
      <c r="H892" s="84">
        <f>Baseline!B$33 * (C892 * Baseline!B$68*Baseline!B$63/Baseline!B$75 + Baseline!B$46 * Baseline!B$54*Baseline!B$64/Baseline!B$76 + Baseline!B$47 * Baseline!B$55*Baseline!B$65/Baseline!B$77 + Baseline!B$56*Baseline!B$71/Baseline!B$78)</f>
        <v>0.000000003788702507</v>
      </c>
      <c r="I892" s="84">
        <f>Baseline!B$33 * (C892 * Baseline!B$59*Baseline!B$68/Baseline!B$75 + Baseline!B$46 * Baseline!B$69*Baseline!B$54/Baseline!B$76 + Baseline!B$47 * Baseline!B$57*Baseline!B$55/Baseline!B$77 + Baseline!B$58*Baseline!B$56/Baseline!B$78)</f>
        <v>0.0000002394696027</v>
      </c>
      <c r="J892" s="85">
        <f>Baseline!B$33 * (C892 * Baseline!B$59*Baseline!B$59/Baseline!B$75 + Baseline!B$46 * Baseline!B$69*Baseline!B$69/Baseline!B$76 + Baseline!B$47 * Baseline!B$57*Baseline!B$57/Baseline!B$77 + Baseline!B$58*Baseline!B$58/Baseline!B$78)</f>
        <v>0.000002116574498</v>
      </c>
      <c r="K892" s="84">
        <f>Baseline!B$33 * (C892 * Baseline!B$59*Baseline!B$60/Baseline!B$75 + Baseline!B$46 * Baseline!B$69*Baseline!B$61/Baseline!B$76 + Baseline!B$47 * Baseline!B$57*Baseline!B$70/Baseline!B$77 + Baseline!B$58*Baseline!B$62/Baseline!B$78)</f>
        <v>0.00000001648994806</v>
      </c>
      <c r="L892" s="85">
        <f>Baseline!B$33 * (C892 * Baseline!B$59*Baseline!B$63/Baseline!B$75 + Baseline!B$46 * Baseline!B$69*Baseline!B$64/Baseline!B$76 + Baseline!B$47 * Baseline!B$57*Baseline!B$65/Baseline!B$77 + Baseline!B$58*Baseline!B$71/Baseline!B$78)</f>
        <v>0.00000001707280658</v>
      </c>
      <c r="M892" s="84">
        <f>Baseline!B$33 * (C892 * Baseline!B$60*Baseline!B$68/Baseline!B$75 + Baseline!B$46 * Baseline!B$61*Baseline!B$54/Baseline!B$76 + Baseline!B$47 * Baseline!B$70*Baseline!B$55/Baseline!B$77 + Baseline!B$62*Baseline!B$56/Baseline!B$78)</f>
        <v>0.0000002014160614</v>
      </c>
      <c r="N892" s="85">
        <f>Baseline!B$33 * (C892 * Baseline!B$60*Baseline!B$59/Baseline!B$75 + Baseline!B$46 * Baseline!B$61*Baseline!B$69/Baseline!B$76 + Baseline!B$47 * Baseline!B$70*Baseline!B$57/Baseline!B$77 + Baseline!B$62*Baseline!B$58/Baseline!B$78)</f>
        <v>0.00000001648994806</v>
      </c>
      <c r="O892" s="85">
        <f>Baseline!B$33 * (C892 * Baseline!B$60*Baseline!B$60/Baseline!B$75 + Baseline!B$46 * Baseline!B$61*Baseline!B$61/Baseline!B$76 + Baseline!B$47 * Baseline!B$70*Baseline!B$70/Baseline!B$77 + Baseline!B$62*Baseline!B$62/Baseline!B$78)</f>
        <v>0.000001589267925</v>
      </c>
      <c r="P892" s="84">
        <f>Baseline!B$33 * (C892 * Baseline!B$60*Baseline!B$63/Baseline!B$75 + Baseline!B$46 * Baseline!B$61*Baseline!B$64/Baseline!B$76 + Baseline!B$47 * Baseline!B$70*Baseline!B$65/Baseline!B$77 + Baseline!B$62*Baseline!B$71/Baseline!B$78)</f>
        <v>0.00000000195643196</v>
      </c>
      <c r="Q892" s="84">
        <f>Baseline!B$33 * (C892 * Baseline!B$63*Baseline!B$68/Baseline!B$75 + Baseline!B$46 * Baseline!B$64*Baseline!B$54/Baseline!B$76 + Baseline!B$47 * Baseline!B$65*Baseline!B$55/Baseline!B$77 + Baseline!B$71*Baseline!B$56/Baseline!B$78)</f>
        <v>0.000000003788702507</v>
      </c>
      <c r="R892" s="84">
        <f>Baseline!B$33 * (C892 * Baseline!B$63*Baseline!B$59/Baseline!B$75 + Baseline!B$46 * Baseline!B$64*Baseline!B$69/Baseline!B$76 + Baseline!B$47 * Baseline!B$65*Baseline!B$57/Baseline!B$77 + Baseline!B$71*Baseline!B$58/Baseline!B$78)</f>
        <v>0.00000001707280658</v>
      </c>
      <c r="S892" s="84">
        <f>Baseline!B$33 * (C892 * Baseline!B$63*Baseline!B$60/Baseline!B$75 + Baseline!B$46 * Baseline!B$64*Baseline!B$61/Baseline!B$76 + Baseline!B$47 * Baseline!B$65*Baseline!B$70/Baseline!B$77 + Baseline!B$71*Baseline!B$62/Baseline!B$78)</f>
        <v>0.00000000195643196</v>
      </c>
      <c r="T892" s="84">
        <f>Baseline!B$33 * (C892 * Baseline!B$63*Baseline!B$63/Baseline!B$75 + Baseline!B$46 * Baseline!B$64*Baseline!B$64/Baseline!B$76 + Baseline!B$47 * Baseline!B$65*Baseline!B$65/Baseline!B$77 + Baseline!B$71*Baseline!B$71/Baseline!B$78)</f>
        <v>0.00000009856722123</v>
      </c>
      <c r="U892" s="83"/>
      <c r="V892" s="84">
        <f>E892 * ( Baseline!B$89 * Baseline!B$7 )</f>
        <v>0.2123305361</v>
      </c>
      <c r="W892" s="84">
        <f>F892 * ( Baseline!D$89 * Baseline!B$11 )</f>
        <v>0.00441739894</v>
      </c>
      <c r="X892" s="84">
        <f>G892 * ( Baseline!F$89 * Baseline!B$16 )</f>
        <v>0.006996140552</v>
      </c>
      <c r="Y892" s="84">
        <f>H892 * ( Baseline!H$89 * Baseline!B$18 )</f>
        <v>0.001332386146</v>
      </c>
      <c r="Z892" s="86">
        <f t="shared" si="1"/>
        <v>0.2250764618</v>
      </c>
      <c r="AA892" s="84">
        <f>I892 * ( Baseline!B$89 * Baseline!B$7 )</f>
        <v>0.002485455006</v>
      </c>
      <c r="AB892" s="85">
        <f>J892 * ( Baseline!D$89 * Baseline!B$11 )</f>
        <v>0.03904359401</v>
      </c>
      <c r="AC892" s="85">
        <f>K892 * ( Baseline!F$89 * Baseline!B$16 )</f>
        <v>0.0005727745518</v>
      </c>
      <c r="AD892" s="85">
        <f>L892 * ( Baseline!F$89 * Baseline!B$16 )</f>
        <v>0.0005930200084</v>
      </c>
      <c r="AE892" s="86">
        <f t="shared" si="2"/>
        <v>0.04269484358</v>
      </c>
      <c r="AF892" s="86">
        <f>M892 * ( Baseline!B$89 * Baseline!B$7 )</f>
        <v>0.002090497302</v>
      </c>
      <c r="AG892" s="86">
        <f>N892 * ( Baseline!D$89 * Baseline!B$11 )</f>
        <v>0.0003041834047</v>
      </c>
      <c r="AH892" s="86">
        <f>O892 * ( Baseline!F$89 * Baseline!B$16 )</f>
        <v>0.05520285571</v>
      </c>
      <c r="AI892" s="86">
        <f>P892 * ( Baseline!H$89 * Baseline!B$18 )</f>
        <v>0.0006880252099</v>
      </c>
      <c r="AJ892" s="86">
        <f t="shared" si="3"/>
        <v>0.05828556163</v>
      </c>
      <c r="AK892" s="86">
        <f>Q892 * ( Baseline!B$89 * Baseline!B$7 )</f>
        <v>0.00003932294332</v>
      </c>
      <c r="AL892" s="86">
        <f>R892 * ( Baseline!D$89 * Baseline!B$11 )</f>
        <v>0.0003149351602</v>
      </c>
      <c r="AM892" s="86">
        <f>S892 * ( Baseline!F$89 * Baseline!B$16 )</f>
        <v>0.00006795621398</v>
      </c>
      <c r="AN892" s="86">
        <f>T892 * ( Baseline!H$89 * Baseline!B$18 )</f>
        <v>0.03466347641</v>
      </c>
      <c r="AO892" s="86">
        <f t="shared" si="4"/>
        <v>0.03508569073</v>
      </c>
      <c r="AP892" s="62"/>
      <c r="AQ892" s="86">
        <f>V892 * ( (1-Baseline!B$90-Baseline!B$89) + (1-B892)*Baseline!B$90 )</f>
        <v>0.1558023787</v>
      </c>
      <c r="AR892" s="86">
        <f>W892 * ( (1-Baseline!B$90-Baseline!B$89) + (1-B892)*Baseline!B$90 )</f>
        <v>0.003241367329</v>
      </c>
      <c r="AS892" s="86">
        <f>X892 * ( (1-Baseline!B$90-Baseline!B$89) + (1-B892)*Baseline!B$90 )</f>
        <v>0.005133577864</v>
      </c>
      <c r="AT892" s="86">
        <f>Y892 * ( (1-Baseline!B$90-Baseline!B$89) + (1-B892)*Baseline!B$90 )</f>
        <v>0.000977668755</v>
      </c>
      <c r="AU892" s="86">
        <f t="shared" si="5"/>
        <v>0.1651549927</v>
      </c>
      <c r="AV892" s="86">
        <f>AA892 * ( (1-Baseline!D$90-Baseline!D$89) + (1-B892)*Baseline!D$90 )</f>
        <v>0.002157771514</v>
      </c>
      <c r="AW892" s="86">
        <f>AB892 * ( (1-Baseline!D$90-Baseline!D$89) + (1-B892)*Baseline!D$90 )</f>
        <v>0.03389606923</v>
      </c>
      <c r="AX892" s="86">
        <f>AC892 * ( (1-Baseline!D$90-Baseline!D$89) + (1-B892)*Baseline!D$90 )</f>
        <v>0.0004972597004</v>
      </c>
      <c r="AY892" s="86">
        <f>AD892 * ( (1-Baseline!D$90-Baseline!D$89) + (1-B892)*Baseline!D$90 )</f>
        <v>0.0005148359871</v>
      </c>
      <c r="AZ892" s="86">
        <f t="shared" si="6"/>
        <v>0.03706593643</v>
      </c>
      <c r="BA892" s="86">
        <f>AF892 * ( (1-Baseline!F$90-Baseline!F$89) + (1-Baseline!B$36)*Baseline!F$90 )</f>
        <v>0.001504388754</v>
      </c>
      <c r="BB892" s="86">
        <f>AG892 * ( (1-Baseline!F$90-Baseline!F$89) + (1-Baseline!B$36)*Baseline!F$90 )</f>
        <v>0.0002189001119</v>
      </c>
      <c r="BC892" s="86">
        <f>AH892 * ( (1-Baseline!F$90-Baseline!F$89) + (1-Baseline!B$36)*Baseline!F$90 )</f>
        <v>0.03972574146</v>
      </c>
      <c r="BD892" s="86">
        <f>AI892 * ( (1-Baseline!F$90-Baseline!F$89) + (1-Baseline!B$36)*Baseline!F$90 )</f>
        <v>0.0004951249579</v>
      </c>
      <c r="BE892" s="86">
        <f t="shared" si="7"/>
        <v>0.04194415529</v>
      </c>
      <c r="BF892" s="86">
        <f>AK892 * ( (1-Baseline!H$90-Baseline!H$89) + (1-Baseline!B$36)*Baseline!H$90 )</f>
        <v>0.00003115635445</v>
      </c>
      <c r="BG892" s="86">
        <f>AL892 * ( (1-Baseline!H$90-Baseline!H$89) + (1-Baseline!B$36)*Baseline!H$90 )</f>
        <v>0.0002495294261</v>
      </c>
      <c r="BH892" s="86">
        <f>AM892 * ( (1-Baseline!H$90-Baseline!H$89) + (1-Baseline!B$36)*Baseline!H$90 )</f>
        <v>0.00005384306746</v>
      </c>
      <c r="BI892" s="86">
        <f>AN892 * ( (1-Baseline!H$90-Baseline!H$89) + (1-Baseline!B$36)*Baseline!H$90 )</f>
        <v>0.02746456563</v>
      </c>
      <c r="BJ892" s="86">
        <f t="shared" si="8"/>
        <v>0.02779909448</v>
      </c>
      <c r="BK892" s="62"/>
      <c r="BL892" s="86">
        <f t="shared" si="19"/>
        <v>0.943370686</v>
      </c>
      <c r="BM892" s="86">
        <f t="shared" si="20"/>
        <v>0.0196262146</v>
      </c>
      <c r="BN892" s="86">
        <f t="shared" si="21"/>
        <v>0.03108339494</v>
      </c>
      <c r="BO892" s="86">
        <f t="shared" si="22"/>
        <v>0.005919704509</v>
      </c>
      <c r="BP892" s="86">
        <f t="shared" si="9"/>
        <v>1</v>
      </c>
      <c r="BQ892" s="86">
        <f t="shared" si="23"/>
        <v>0.05821440713</v>
      </c>
      <c r="BR892" s="86">
        <f t="shared" si="24"/>
        <v>0.9144803152</v>
      </c>
      <c r="BS892" s="86">
        <f t="shared" si="25"/>
        <v>0.01341554398</v>
      </c>
      <c r="BT892" s="86">
        <f t="shared" si="26"/>
        <v>0.01388973372</v>
      </c>
      <c r="BU892" s="86">
        <f t="shared" si="10"/>
        <v>1</v>
      </c>
      <c r="BV892" s="86">
        <f t="shared" si="27"/>
        <v>0.03586646921</v>
      </c>
      <c r="BW892" s="86">
        <f t="shared" si="28"/>
        <v>0.005218846593</v>
      </c>
      <c r="BX892" s="86">
        <f t="shared" si="29"/>
        <v>0.9471102992</v>
      </c>
      <c r="BY892" s="86">
        <f t="shared" si="30"/>
        <v>0.01180438501</v>
      </c>
      <c r="BZ892" s="86">
        <f t="shared" si="11"/>
        <v>1</v>
      </c>
      <c r="CA892" s="86">
        <f t="shared" si="31"/>
        <v>0.001120768681</v>
      </c>
      <c r="CB892" s="86">
        <f t="shared" si="32"/>
        <v>0.008976171016</v>
      </c>
      <c r="CC892" s="86">
        <f t="shared" si="33"/>
        <v>0.001936864077</v>
      </c>
      <c r="CD892" s="86">
        <f t="shared" si="34"/>
        <v>0.9879661962</v>
      </c>
      <c r="CE892" s="86">
        <f t="shared" si="12"/>
        <v>1</v>
      </c>
      <c r="CF892" s="62"/>
      <c r="CG892" s="86">
        <f t="shared" si="35"/>
        <v>0.943370686</v>
      </c>
      <c r="CH892" s="86">
        <f t="shared" si="36"/>
        <v>0.0196262146</v>
      </c>
      <c r="CI892" s="86">
        <f t="shared" si="37"/>
        <v>0.03108339494</v>
      </c>
      <c r="CJ892" s="86">
        <f t="shared" si="38"/>
        <v>0.005919704509</v>
      </c>
      <c r="CK892" s="86">
        <f t="shared" si="13"/>
        <v>1</v>
      </c>
      <c r="CL892" s="86">
        <f t="shared" si="39"/>
        <v>0.05821440713</v>
      </c>
      <c r="CM892" s="86">
        <f t="shared" si="40"/>
        <v>0.9144803152</v>
      </c>
      <c r="CN892" s="86">
        <f t="shared" si="41"/>
        <v>0.01341554398</v>
      </c>
      <c r="CO892" s="86">
        <f t="shared" si="42"/>
        <v>0.01388973372</v>
      </c>
      <c r="CP892" s="86">
        <f t="shared" si="14"/>
        <v>1</v>
      </c>
      <c r="CQ892" s="86">
        <f t="shared" si="43"/>
        <v>0.03586646921</v>
      </c>
      <c r="CR892" s="86">
        <f t="shared" si="44"/>
        <v>0.005218846593</v>
      </c>
      <c r="CS892" s="86">
        <f t="shared" si="45"/>
        <v>0.9471102992</v>
      </c>
      <c r="CT892" s="86">
        <f t="shared" si="46"/>
        <v>0.01180438501</v>
      </c>
      <c r="CU892" s="86">
        <f t="shared" si="15"/>
        <v>1</v>
      </c>
      <c r="CV892" s="86">
        <f t="shared" si="47"/>
        <v>0.001120768681</v>
      </c>
      <c r="CW892" s="86">
        <f t="shared" si="48"/>
        <v>0.008976171016</v>
      </c>
      <c r="CX892" s="86">
        <f t="shared" si="49"/>
        <v>0.001936864077</v>
      </c>
      <c r="CY892" s="86">
        <f t="shared" si="50"/>
        <v>0.9879661962</v>
      </c>
      <c r="CZ892" s="86">
        <f t="shared" si="16"/>
        <v>1</v>
      </c>
      <c r="DA892" s="62"/>
      <c r="DB892" s="86">
        <f>(AQ892*Baseline!B$7 + AV892*Baseline!B$11 + BA892*Baseline!B$16 + BF892*Baseline!B$18)</f>
        <v>86658.27428</v>
      </c>
      <c r="DC892" s="86">
        <f>(AR892*Baseline!B$7 + AW892*Baseline!B$11 + BB892*Baseline!B$16 + BG892*Baseline!B$18)</f>
        <v>86423.52701</v>
      </c>
      <c r="DD892" s="86">
        <f>(AS892*Baseline!B$7 + AX892*Baseline!B$11 + BC892*Baseline!B$16 + BH892*Baseline!B$18)</f>
        <v>139110.4853</v>
      </c>
      <c r="DE892" s="86">
        <f>(AT892*Baseline!B$7 + AY892*Baseline!B$11 + BD892*Baseline!B$16 + BI892*Baseline!B$18)</f>
        <v>1260861.897</v>
      </c>
      <c r="DF892" s="86">
        <f t="shared" si="17"/>
        <v>1573054.184</v>
      </c>
      <c r="DG892" s="62"/>
      <c r="DH892" s="86">
        <f t="shared" si="51"/>
        <v>0.05508918586</v>
      </c>
      <c r="DI892" s="86">
        <f t="shared" si="52"/>
        <v>0.05493995561</v>
      </c>
      <c r="DJ892" s="86">
        <f t="shared" si="53"/>
        <v>0.08843337171</v>
      </c>
      <c r="DK892" s="86">
        <f t="shared" si="54"/>
        <v>0.8015374868</v>
      </c>
      <c r="DL892" s="86">
        <f t="shared" si="18"/>
        <v>1</v>
      </c>
      <c r="DM892" s="62"/>
      <c r="DN892" s="86">
        <f>DH892 / (Baseline!B$7/Baseline!B$17)</f>
        <v>5.880408251</v>
      </c>
      <c r="DO892" s="86">
        <f>DI892 / (Baseline!B$11/Baseline!B$17)</f>
        <v>1.326276824</v>
      </c>
      <c r="DP892" s="86">
        <f>DJ892 / (Baseline!B$16/Baseline!B$17)</f>
        <v>1.366562845</v>
      </c>
      <c r="DQ892" s="86">
        <f>DK892 / (Baseline!B$18/Baseline!B$17)</f>
        <v>0.9062088903</v>
      </c>
      <c r="DR892" s="62"/>
      <c r="DS892" s="86">
        <f>DH892 / Baseline!H$117</f>
        <v>2.203959319</v>
      </c>
      <c r="DT892" s="86">
        <f>DI892 / Baseline!H$118</f>
        <v>1.236701271</v>
      </c>
      <c r="DU892" s="86">
        <f>DJ892 / Baseline!H$119</f>
        <v>1.057169169</v>
      </c>
      <c r="DV892" s="86">
        <f>DK892 / Baseline!H$120</f>
        <v>0.9464048724</v>
      </c>
      <c r="DW892" s="87"/>
      <c r="DX892" s="86">
        <f>(AU892*Baseline!B$34)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0.03730278015</v>
      </c>
      <c r="DY892" s="86">
        <f>(AZ892*Baseline!B$34) + (Baseline!D$90*(1-Baseline!D$91)*Baseline!B$35) + (Baseline!D$90*Baseline!D$91*((1-Baseline!D$92)*Baseline!B$40 + Baseline!D$92*Baseline!B$41))</f>
        <v>0.01197345846</v>
      </c>
      <c r="DZ892" s="86">
        <f>(BE892*Baseline!B$34) + (Baseline!F$90*(1-Baseline!F$91)*Baseline!B$35) + (Baseline!F$90*Baseline!F$91*((1-Baseline!F$92)*Baseline!B$40 + Baseline!F$92*Baseline!B$41))</f>
        <v>0.01402226329</v>
      </c>
      <c r="EA892" s="86">
        <f>(BJ892*Baseline!B$34) + (Baseline!H$90*(1-Baseline!H$91)*Baseline!B$35) + (Baseline!H$90*Baseline!H$91*((1-Baseline!H$92)*Baseline!B$40 + Baseline!H$92*Baseline!B$41))</f>
        <v>0.009314864172</v>
      </c>
      <c r="EB892" s="86">
        <f>( DX892*Baseline!B$7 + DY892*Baseline!B$11 + DZ892*Baseline!B$16 + EA892*Baseline!B$18 ) / Baseline!B$17</f>
        <v>0.009991818791</v>
      </c>
    </row>
    <row r="893">
      <c r="A893" s="73" t="s">
        <v>1069</v>
      </c>
      <c r="B893" s="85">
        <f>MIN( MAX( NORMINV( MCrands!B893, (B$5+B$4)/2, (B$5-B$4)/3.29 ), 0 ), 1 )</f>
        <v>0.4875725132</v>
      </c>
      <c r="C893" s="85">
        <f>MAX( NORMINV( MCrands!C893, (C$5+C$4)/2, (C$5-C$4)/3.29 ), 0 )</f>
        <v>2.727529733</v>
      </c>
      <c r="D893" s="83"/>
      <c r="E893" s="84">
        <f>Baseline!B$33 * (C893 * Baseline!B$68*Baseline!B$68/Baseline!B$75 + Baseline!B$46 * Baseline!B$54*Baseline!B$54/Baseline!B$76 + Baseline!B$47 * Baseline!B$55*Baseline!B$55/Baseline!B$77 + Baseline!B$56*Baseline!B$56/Baseline!B$78)</f>
        <v>0.00001936046705</v>
      </c>
      <c r="F893" s="84">
        <f>Baseline!B$33 * (C893 * Baseline!B$68*Baseline!B$59/Baseline!B$75 + Baseline!B$46 * Baseline!B$54*Baseline!B$69/Baseline!B$76 + Baseline!B$47 * Baseline!B$55*Baseline!B$57/Baseline!B$77 + Baseline!B$56*Baseline!B$58/Baseline!B$78)</f>
        <v>0.0000002392963544</v>
      </c>
      <c r="G893" s="85">
        <f>Baseline!B$33 * (C893 * Baseline!B$68*Baseline!B$60/Baseline!B$75 + Baseline!B$46 * Baseline!B$54*Baseline!B$61/Baseline!B$76 + Baseline!B$47 * Baseline!B$55*Baseline!B$70/Baseline!B$77 + Baseline!B$56*Baseline!B$62/Baseline!B$78)</f>
        <v>0.0000002009901593</v>
      </c>
      <c r="H893" s="84">
        <f>Baseline!B$33 * (C893 * Baseline!B$68*Baseline!B$63/Baseline!B$75 + Baseline!B$46 * Baseline!B$54*Baseline!B$64/Baseline!B$76 + Baseline!B$47 * Baseline!B$55*Baseline!B$65/Baseline!B$77 + Baseline!B$56*Baseline!B$71/Baseline!B$78)</f>
        <v>0.000000003746112291</v>
      </c>
      <c r="I893" s="84">
        <f>Baseline!B$33 * (C893 * Baseline!B$59*Baseline!B$68/Baseline!B$75 + Baseline!B$46 * Baseline!B$69*Baseline!B$54/Baseline!B$76 + Baseline!B$47 * Baseline!B$57*Baseline!B$55/Baseline!B$77 + Baseline!B$58*Baseline!B$56/Baseline!B$78)</f>
        <v>0.0000002392963544</v>
      </c>
      <c r="J893" s="85">
        <f>Baseline!B$33 * (C893 * Baseline!B$59*Baseline!B$59/Baseline!B$75 + Baseline!B$46 * Baseline!B$69*Baseline!B$69/Baseline!B$76 + Baseline!B$47 * Baseline!B$57*Baseline!B$57/Baseline!B$77 + Baseline!B$58*Baseline!B$58/Baseline!B$78)</f>
        <v>0.000002116574471</v>
      </c>
      <c r="K893" s="84">
        <f>Baseline!B$33 * (C893 * Baseline!B$59*Baseline!B$60/Baseline!B$75 + Baseline!B$46 * Baseline!B$69*Baseline!B$61/Baseline!B$76 + Baseline!B$47 * Baseline!B$57*Baseline!B$70/Baseline!B$77 + Baseline!B$58*Baseline!B$62/Baseline!B$78)</f>
        <v>0.00000001648988081</v>
      </c>
      <c r="L893" s="85">
        <f>Baseline!B$33 * (C893 * Baseline!B$59*Baseline!B$63/Baseline!B$75 + Baseline!B$46 * Baseline!B$69*Baseline!B$64/Baseline!B$76 + Baseline!B$47 * Baseline!B$57*Baseline!B$65/Baseline!B$77 + Baseline!B$58*Baseline!B$71/Baseline!B$78)</f>
        <v>0.00000001707279986</v>
      </c>
      <c r="M893" s="84">
        <f>Baseline!B$33 * (C893 * Baseline!B$60*Baseline!B$68/Baseline!B$75 + Baseline!B$46 * Baseline!B$61*Baseline!B$54/Baseline!B$76 + Baseline!B$47 * Baseline!B$70*Baseline!B$55/Baseline!B$77 + Baseline!B$62*Baseline!B$56/Baseline!B$78)</f>
        <v>0.0000002009901593</v>
      </c>
      <c r="N893" s="85">
        <f>Baseline!B$33 * (C893 * Baseline!B$60*Baseline!B$59/Baseline!B$75 + Baseline!B$46 * Baseline!B$61*Baseline!B$69/Baseline!B$76 + Baseline!B$47 * Baseline!B$70*Baseline!B$57/Baseline!B$77 + Baseline!B$62*Baseline!B$58/Baseline!B$78)</f>
        <v>0.00000001648988081</v>
      </c>
      <c r="O893" s="85">
        <f>Baseline!B$33 * (C893 * Baseline!B$60*Baseline!B$60/Baseline!B$75 + Baseline!B$46 * Baseline!B$61*Baseline!B$61/Baseline!B$76 + Baseline!B$47 * Baseline!B$70*Baseline!B$70/Baseline!B$77 + Baseline!B$62*Baseline!B$62/Baseline!B$78)</f>
        <v>0.00000158926776</v>
      </c>
      <c r="P893" s="84">
        <f>Baseline!B$33 * (C893 * Baseline!B$60*Baseline!B$63/Baseline!B$75 + Baseline!B$46 * Baseline!B$61*Baseline!B$64/Baseline!B$76 + Baseline!B$47 * Baseline!B$70*Baseline!B$65/Baseline!B$77 + Baseline!B$62*Baseline!B$71/Baseline!B$78)</f>
        <v>0.000000001956415428</v>
      </c>
      <c r="Q893" s="84">
        <f>Baseline!B$33 * (C893 * Baseline!B$63*Baseline!B$68/Baseline!B$75 + Baseline!B$46 * Baseline!B$64*Baseline!B$54/Baseline!B$76 + Baseline!B$47 * Baseline!B$65*Baseline!B$55/Baseline!B$77 + Baseline!B$71*Baseline!B$56/Baseline!B$78)</f>
        <v>0.000000003746112291</v>
      </c>
      <c r="R893" s="84">
        <f>Baseline!B$33 * (C893 * Baseline!B$63*Baseline!B$59/Baseline!B$75 + Baseline!B$46 * Baseline!B$64*Baseline!B$69/Baseline!B$76 + Baseline!B$47 * Baseline!B$65*Baseline!B$57/Baseline!B$77 + Baseline!B$71*Baseline!B$58/Baseline!B$78)</f>
        <v>0.00000001707279986</v>
      </c>
      <c r="S893" s="84">
        <f>Baseline!B$33 * (C893 * Baseline!B$63*Baseline!B$60/Baseline!B$75 + Baseline!B$46 * Baseline!B$64*Baseline!B$61/Baseline!B$76 + Baseline!B$47 * Baseline!B$65*Baseline!B$70/Baseline!B$77 + Baseline!B$71*Baseline!B$62/Baseline!B$78)</f>
        <v>0.000000001956415428</v>
      </c>
      <c r="T893" s="84">
        <f>Baseline!B$33 * (C893 * Baseline!B$63*Baseline!B$63/Baseline!B$75 + Baseline!B$46 * Baseline!B$64*Baseline!B$64/Baseline!B$76 + Baseline!B$47 * Baseline!B$65*Baseline!B$65/Baseline!B$77 + Baseline!B$71*Baseline!B$71/Baseline!B$78)</f>
        <v>0.00000009856721958</v>
      </c>
      <c r="U893" s="83"/>
      <c r="V893" s="84">
        <f>E893 * ( Baseline!B$89 * Baseline!B$7 )</f>
        <v>0.2009422876</v>
      </c>
      <c r="W893" s="84">
        <f>F893 * ( Baseline!D$89 * Baseline!B$11 )</f>
        <v>0.004414203098</v>
      </c>
      <c r="X893" s="84">
        <f>G893 * ( Baseline!F$89 * Baseline!B$16 )</f>
        <v>0.006981346939</v>
      </c>
      <c r="Y893" s="84">
        <f>H893 * ( Baseline!H$89 * Baseline!B$18 )</f>
        <v>0.001317408297</v>
      </c>
      <c r="Z893" s="86">
        <f t="shared" si="1"/>
        <v>0.2136552459</v>
      </c>
      <c r="AA893" s="84">
        <f>I893 * ( Baseline!B$89 * Baseline!B$7 )</f>
        <v>0.002483656862</v>
      </c>
      <c r="AB893" s="85">
        <f>J893 * ( Baseline!D$89 * Baseline!B$11 )</f>
        <v>0.03904359351</v>
      </c>
      <c r="AC893" s="85">
        <f>K893 * ( Baseline!F$89 * Baseline!B$16 )</f>
        <v>0.000572772216</v>
      </c>
      <c r="AD893" s="85">
        <f>L893 * ( Baseline!F$89 * Baseline!B$16 )</f>
        <v>0.0005930197749</v>
      </c>
      <c r="AE893" s="86">
        <f t="shared" si="2"/>
        <v>0.04269304236</v>
      </c>
      <c r="AF893" s="86">
        <f>M893 * ( Baseline!B$89 * Baseline!B$7 )</f>
        <v>0.002086076863</v>
      </c>
      <c r="AG893" s="86">
        <f>N893 * ( Baseline!D$89 * Baseline!B$11 )</f>
        <v>0.0003041821642</v>
      </c>
      <c r="AH893" s="86">
        <f>O893 * ( Baseline!F$89 * Baseline!B$16 )</f>
        <v>0.05520284997</v>
      </c>
      <c r="AI893" s="86">
        <f>P893 * ( Baseline!H$89 * Baseline!B$18 )</f>
        <v>0.0006880193961</v>
      </c>
      <c r="AJ893" s="86">
        <f t="shared" si="3"/>
        <v>0.05828112839</v>
      </c>
      <c r="AK893" s="86">
        <f>Q893 * ( Baseline!B$89 * Baseline!B$7 )</f>
        <v>0.00003888089946</v>
      </c>
      <c r="AL893" s="86">
        <f>R893 * ( Baseline!D$89 * Baseline!B$11 )</f>
        <v>0.0003149350362</v>
      </c>
      <c r="AM893" s="86">
        <f>S893 * ( Baseline!F$89 * Baseline!B$16 )</f>
        <v>0.00006795563975</v>
      </c>
      <c r="AN893" s="86">
        <f>T893 * ( Baseline!H$89 * Baseline!B$18 )</f>
        <v>0.03466347583</v>
      </c>
      <c r="AO893" s="86">
        <f t="shared" si="4"/>
        <v>0.03508524741</v>
      </c>
      <c r="AP893" s="62"/>
      <c r="AQ893" s="86">
        <f>V893 * ( (1-Baseline!B$90-Baseline!B$89) + (1-B893)*Baseline!B$90 )</f>
        <v>0.1094453194</v>
      </c>
      <c r="AR893" s="86">
        <f>W893 * ( (1-Baseline!B$90-Baseline!B$89) + (1-B893)*Baseline!B$90 )</f>
        <v>0.002404241905</v>
      </c>
      <c r="AS893" s="86">
        <f>X893 * ( (1-Baseline!B$90-Baseline!B$89) + (1-B893)*Baseline!B$90 )</f>
        <v>0.003802463658</v>
      </c>
      <c r="AT893" s="86">
        <f>Y893 * ( (1-Baseline!B$90-Baseline!B$89) + (1-B893)*Baseline!B$90 )</f>
        <v>0.0007175402131</v>
      </c>
      <c r="AU893" s="86">
        <f t="shared" si="5"/>
        <v>0.1163695652</v>
      </c>
      <c r="AV893" s="86">
        <f>AA893 * ( (1-Baseline!D$90-Baseline!D$89) + (1-B893)*Baseline!D$90 )</f>
        <v>0.001919782097</v>
      </c>
      <c r="AW893" s="86">
        <f>AB893 * ( (1-Baseline!D$90-Baseline!D$89) + (1-B893)*Baseline!D$90 )</f>
        <v>0.03017936694</v>
      </c>
      <c r="AX893" s="86">
        <f>AC893 * ( (1-Baseline!D$90-Baseline!D$89) + (1-B893)*Baseline!D$90 )</f>
        <v>0.0004427333995</v>
      </c>
      <c r="AY893" s="86">
        <f>AD893 * ( (1-Baseline!D$90-Baseline!D$89) + (1-B893)*Baseline!D$90 )</f>
        <v>0.0004583840724</v>
      </c>
      <c r="AZ893" s="86">
        <f t="shared" si="6"/>
        <v>0.03300026651</v>
      </c>
      <c r="BA893" s="86">
        <f>AF893 * ( (1-Baseline!F$90-Baseline!F$89) + (1-Baseline!B$36)*Baseline!F$90 )</f>
        <v>0.001501207665</v>
      </c>
      <c r="BB893" s="86">
        <f>AG893 * ( (1-Baseline!F$90-Baseline!F$89) + (1-Baseline!B$36)*Baseline!F$90 )</f>
        <v>0.0002188992192</v>
      </c>
      <c r="BC893" s="86">
        <f>AH893 * ( (1-Baseline!F$90-Baseline!F$89) + (1-Baseline!B$36)*Baseline!F$90 )</f>
        <v>0.03972573733</v>
      </c>
      <c r="BD893" s="86">
        <f>AI893 * ( (1-Baseline!F$90-Baseline!F$89) + (1-Baseline!B$36)*Baseline!F$90 )</f>
        <v>0.0004951207741</v>
      </c>
      <c r="BE893" s="86">
        <f t="shared" si="7"/>
        <v>0.04194096499</v>
      </c>
      <c r="BF893" s="86">
        <f>AK893 * ( (1-Baseline!H$90-Baseline!H$89) + (1-Baseline!B$36)*Baseline!H$90 )</f>
        <v>0.00003080611426</v>
      </c>
      <c r="BG893" s="86">
        <f>AL893 * ( (1-Baseline!H$90-Baseline!H$89) + (1-Baseline!B$36)*Baseline!H$90 )</f>
        <v>0.0002495293279</v>
      </c>
      <c r="BH893" s="86">
        <f>AM893 * ( (1-Baseline!H$90-Baseline!H$89) + (1-Baseline!B$36)*Baseline!H$90 )</f>
        <v>0.00005384261249</v>
      </c>
      <c r="BI893" s="86">
        <f>AN893 * ( (1-Baseline!H$90-Baseline!H$89) + (1-Baseline!B$36)*Baseline!H$90 )</f>
        <v>0.02746456517</v>
      </c>
      <c r="BJ893" s="86">
        <f t="shared" si="8"/>
        <v>0.02779874322</v>
      </c>
      <c r="BK893" s="62"/>
      <c r="BL893" s="86">
        <f t="shared" si="19"/>
        <v>0.9404977946</v>
      </c>
      <c r="BM893" s="86">
        <f t="shared" si="20"/>
        <v>0.0206604012</v>
      </c>
      <c r="BN893" s="86">
        <f t="shared" si="21"/>
        <v>0.0326757572</v>
      </c>
      <c r="BO893" s="86">
        <f t="shared" si="22"/>
        <v>0.00616604704</v>
      </c>
      <c r="BP893" s="86">
        <f t="shared" si="9"/>
        <v>1</v>
      </c>
      <c r="BQ893" s="86">
        <f t="shared" si="23"/>
        <v>0.05817474522</v>
      </c>
      <c r="BR893" s="86">
        <f t="shared" si="24"/>
        <v>0.9145188853</v>
      </c>
      <c r="BS893" s="86">
        <f t="shared" si="25"/>
        <v>0.01341605527</v>
      </c>
      <c r="BT893" s="86">
        <f t="shared" si="26"/>
        <v>0.01389031425</v>
      </c>
      <c r="BU893" s="86">
        <f t="shared" si="10"/>
        <v>1</v>
      </c>
      <c r="BV893" s="86">
        <f t="shared" si="27"/>
        <v>0.03579335062</v>
      </c>
      <c r="BW893" s="86">
        <f t="shared" si="28"/>
        <v>0.005219222287</v>
      </c>
      <c r="BX893" s="86">
        <f t="shared" si="29"/>
        <v>0.9471822439</v>
      </c>
      <c r="BY893" s="86">
        <f t="shared" si="30"/>
        <v>0.01180518317</v>
      </c>
      <c r="BZ893" s="86">
        <f t="shared" si="11"/>
        <v>1</v>
      </c>
      <c r="CA893" s="86">
        <f t="shared" si="31"/>
        <v>0.001108183705</v>
      </c>
      <c r="CB893" s="86">
        <f t="shared" si="32"/>
        <v>0.0089762809</v>
      </c>
      <c r="CC893" s="86">
        <f t="shared" si="33"/>
        <v>0.001936872184</v>
      </c>
      <c r="CD893" s="86">
        <f t="shared" si="34"/>
        <v>0.9879786632</v>
      </c>
      <c r="CE893" s="86">
        <f t="shared" si="12"/>
        <v>1</v>
      </c>
      <c r="CF893" s="62"/>
      <c r="CG893" s="86">
        <f t="shared" si="35"/>
        <v>0.9404977946</v>
      </c>
      <c r="CH893" s="86">
        <f t="shared" si="36"/>
        <v>0.0206604012</v>
      </c>
      <c r="CI893" s="86">
        <f t="shared" si="37"/>
        <v>0.0326757572</v>
      </c>
      <c r="CJ893" s="86">
        <f t="shared" si="38"/>
        <v>0.00616604704</v>
      </c>
      <c r="CK893" s="86">
        <f t="shared" si="13"/>
        <v>1</v>
      </c>
      <c r="CL893" s="86">
        <f t="shared" si="39"/>
        <v>0.05817474522</v>
      </c>
      <c r="CM893" s="86">
        <f t="shared" si="40"/>
        <v>0.9145188853</v>
      </c>
      <c r="CN893" s="86">
        <f t="shared" si="41"/>
        <v>0.01341605527</v>
      </c>
      <c r="CO893" s="86">
        <f t="shared" si="42"/>
        <v>0.01389031425</v>
      </c>
      <c r="CP893" s="86">
        <f t="shared" si="14"/>
        <v>1</v>
      </c>
      <c r="CQ893" s="86">
        <f t="shared" si="43"/>
        <v>0.03579335062</v>
      </c>
      <c r="CR893" s="86">
        <f t="shared" si="44"/>
        <v>0.005219222287</v>
      </c>
      <c r="CS893" s="86">
        <f t="shared" si="45"/>
        <v>0.9471822439</v>
      </c>
      <c r="CT893" s="86">
        <f t="shared" si="46"/>
        <v>0.01180518317</v>
      </c>
      <c r="CU893" s="86">
        <f t="shared" si="15"/>
        <v>1</v>
      </c>
      <c r="CV893" s="86">
        <f t="shared" si="47"/>
        <v>0.001108183705</v>
      </c>
      <c r="CW893" s="86">
        <f t="shared" si="48"/>
        <v>0.0089762809</v>
      </c>
      <c r="CX893" s="86">
        <f t="shared" si="49"/>
        <v>0.001936872184</v>
      </c>
      <c r="CY893" s="86">
        <f t="shared" si="50"/>
        <v>0.9879786632</v>
      </c>
      <c r="CZ893" s="86">
        <f t="shared" si="16"/>
        <v>1</v>
      </c>
      <c r="DA893" s="62"/>
      <c r="DB893" s="86">
        <f>(AQ893*Baseline!B$7 + AV893*Baseline!B$11 + BA893*Baseline!B$16 + BF893*Baseline!B$18)</f>
        <v>63638.02432</v>
      </c>
      <c r="DC893" s="86">
        <f>(AR893*Baseline!B$7 + AW893*Baseline!B$11 + BB893*Baseline!B$16 + BG893*Baseline!B$18)</f>
        <v>78046.84494</v>
      </c>
      <c r="DD893" s="86">
        <f>(AS893*Baseline!B$7 + AX893*Baseline!B$11 + BC893*Baseline!B$16 + BH893*Baseline!B$18)</f>
        <v>138347.9257</v>
      </c>
      <c r="DE893" s="86">
        <f>(AT893*Baseline!B$7 + AY893*Baseline!B$11 + BD893*Baseline!B$16 + BI893*Baseline!B$18)</f>
        <v>1260614.635</v>
      </c>
      <c r="DF893" s="86">
        <f t="shared" si="17"/>
        <v>1540647.43</v>
      </c>
      <c r="DG893" s="62"/>
      <c r="DH893" s="86">
        <f t="shared" si="51"/>
        <v>0.04130602698</v>
      </c>
      <c r="DI893" s="86">
        <f t="shared" si="52"/>
        <v>0.05065847215</v>
      </c>
      <c r="DJ893" s="86">
        <f t="shared" si="53"/>
        <v>0.08979856322</v>
      </c>
      <c r="DK893" s="86">
        <f t="shared" si="54"/>
        <v>0.8182369376</v>
      </c>
      <c r="DL893" s="86">
        <f t="shared" si="18"/>
        <v>1</v>
      </c>
      <c r="DM893" s="62"/>
      <c r="DN893" s="86">
        <f>DH893 / (Baseline!B$7/Baseline!B$17)</f>
        <v>4.409146697</v>
      </c>
      <c r="DO893" s="86">
        <f>DI893 / (Baseline!B$11/Baseline!B$17)</f>
        <v>1.222919764</v>
      </c>
      <c r="DP893" s="86">
        <f>DJ893 / (Baseline!B$16/Baseline!B$17)</f>
        <v>1.387659179</v>
      </c>
      <c r="DQ893" s="86">
        <f>DK893 / (Baseline!B$18/Baseline!B$17)</f>
        <v>0.9250890937</v>
      </c>
      <c r="DR893" s="62"/>
      <c r="DS893" s="86">
        <f>DH893 / Baseline!H$117</f>
        <v>1.652534916</v>
      </c>
      <c r="DT893" s="86">
        <f>DI893 / Baseline!H$118</f>
        <v>1.140324854</v>
      </c>
      <c r="DU893" s="86">
        <f>DJ893 / Baseline!H$119</f>
        <v>1.073489234</v>
      </c>
      <c r="DV893" s="86">
        <f>DK893 / Baseline!H$120</f>
        <v>0.9661225298</v>
      </c>
      <c r="DW893" s="87"/>
      <c r="DX893" s="86">
        <f>(AU893*Baseline!B$34)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0.02998496603</v>
      </c>
      <c r="DY893" s="86">
        <f>(AZ893*Baseline!B$34) + (Baseline!D$90*(1-Baseline!D$91)*Baseline!B$35) + (Baseline!D$90*Baseline!D$91*((1-Baseline!D$92)*Baseline!B$40 + Baseline!D$92*Baseline!B$41))</f>
        <v>0.01136360798</v>
      </c>
      <c r="DZ893" s="86">
        <f>(BE893*Baseline!B$34) + (Baseline!F$90*(1-Baseline!F$91)*Baseline!B$35) + (Baseline!F$90*Baseline!F$91*((1-Baseline!F$92)*Baseline!B$40 + Baseline!F$92*Baseline!B$41))</f>
        <v>0.01402178475</v>
      </c>
      <c r="EA893" s="86">
        <f>(BJ893*Baseline!B$34) + (Baseline!H$90*(1-Baseline!H$91)*Baseline!B$35) + (Baseline!H$90*Baseline!H$91*((1-Baseline!H$92)*Baseline!B$40 + Baseline!H$92*Baseline!B$41))</f>
        <v>0.009314811484</v>
      </c>
      <c r="EB893" s="86">
        <f>( DX893*Baseline!B$7 + DY893*Baseline!B$11 + DZ893*Baseline!B$16 + EA893*Baseline!B$18 ) / Baseline!B$17</f>
        <v>0.009897923477</v>
      </c>
    </row>
    <row r="894">
      <c r="A894" s="73" t="s">
        <v>1070</v>
      </c>
      <c r="B894" s="85">
        <f>MIN( MAX( NORMINV( MCrands!B894, (B$5+B$4)/2, (B$5-B$4)/3.29 ), 0 ), 1 )</f>
        <v>0.5784821984</v>
      </c>
      <c r="C894" s="85">
        <f>MAX( NORMINV( MCrands!C894, (C$5+C$4)/2, (C$5-C$4)/3.29 ), 0 )</f>
        <v>3.003986361</v>
      </c>
      <c r="D894" s="83"/>
      <c r="E894" s="84">
        <f>Baseline!B$33 * (C894 * Baseline!B$68*Baseline!B$68/Baseline!B$75 + Baseline!B$46 * Baseline!B$54*Baseline!B$54/Baseline!B$76 + Baseline!B$47 * Baseline!B$55*Baseline!B$55/Baseline!B$77 + Baseline!B$56*Baseline!B$56/Baseline!B$78)</f>
        <v>0.00002131778662</v>
      </c>
      <c r="F894" s="84">
        <f>Baseline!B$33 * (C894 * Baseline!B$68*Baseline!B$59/Baseline!B$75 + Baseline!B$46 * Baseline!B$54*Baseline!B$69/Baseline!B$76 + Baseline!B$47 * Baseline!B$55*Baseline!B$57/Baseline!B$77 + Baseline!B$56*Baseline!B$58/Baseline!B$78)</f>
        <v>0.0000002396054048</v>
      </c>
      <c r="G894" s="85">
        <f>Baseline!B$33 * (C894 * Baseline!B$68*Baseline!B$60/Baseline!B$75 + Baseline!B$46 * Baseline!B$54*Baseline!B$61/Baseline!B$76 + Baseline!B$47 * Baseline!B$55*Baseline!B$70/Baseline!B$77 + Baseline!B$56*Baseline!B$62/Baseline!B$78)</f>
        <v>0.0000002017499083</v>
      </c>
      <c r="H894" s="84">
        <f>Baseline!B$33 * (C894 * Baseline!B$68*Baseline!B$63/Baseline!B$75 + Baseline!B$46 * Baseline!B$54*Baseline!B$64/Baseline!B$76 + Baseline!B$47 * Baseline!B$55*Baseline!B$65/Baseline!B$77 + Baseline!B$56*Baseline!B$71/Baseline!B$78)</f>
        <v>0.000000003822087195</v>
      </c>
      <c r="I894" s="84">
        <f>Baseline!B$33 * (C894 * Baseline!B$59*Baseline!B$68/Baseline!B$75 + Baseline!B$46 * Baseline!B$69*Baseline!B$54/Baseline!B$76 + Baseline!B$47 * Baseline!B$57*Baseline!B$55/Baseline!B$77 + Baseline!B$58*Baseline!B$56/Baseline!B$78)</f>
        <v>0.0000002396054048</v>
      </c>
      <c r="J894" s="85">
        <f>Baseline!B$33 * (C894 * Baseline!B$59*Baseline!B$59/Baseline!B$75 + Baseline!B$46 * Baseline!B$69*Baseline!B$69/Baseline!B$76 + Baseline!B$47 * Baseline!B$57*Baseline!B$57/Baseline!B$77 + Baseline!B$58*Baseline!B$58/Baseline!B$78)</f>
        <v>0.00000211657452</v>
      </c>
      <c r="K894" s="84">
        <f>Baseline!B$33 * (C894 * Baseline!B$59*Baseline!B$60/Baseline!B$75 + Baseline!B$46 * Baseline!B$69*Baseline!B$61/Baseline!B$76 + Baseline!B$47 * Baseline!B$57*Baseline!B$70/Baseline!B$77 + Baseline!B$58*Baseline!B$62/Baseline!B$78)</f>
        <v>0.00000001649000077</v>
      </c>
      <c r="L894" s="85">
        <f>Baseline!B$33 * (C894 * Baseline!B$59*Baseline!B$63/Baseline!B$75 + Baseline!B$46 * Baseline!B$69*Baseline!B$64/Baseline!B$76 + Baseline!B$47 * Baseline!B$57*Baseline!B$65/Baseline!B$77 + Baseline!B$58*Baseline!B$71/Baseline!B$78)</f>
        <v>0.00000001707281185</v>
      </c>
      <c r="M894" s="84">
        <f>Baseline!B$33 * (C894 * Baseline!B$60*Baseline!B$68/Baseline!B$75 + Baseline!B$46 * Baseline!B$61*Baseline!B$54/Baseline!B$76 + Baseline!B$47 * Baseline!B$70*Baseline!B$55/Baseline!B$77 + Baseline!B$62*Baseline!B$56/Baseline!B$78)</f>
        <v>0.0000002017499083</v>
      </c>
      <c r="N894" s="85">
        <f>Baseline!B$33 * (C894 * Baseline!B$60*Baseline!B$59/Baseline!B$75 + Baseline!B$46 * Baseline!B$61*Baseline!B$69/Baseline!B$76 + Baseline!B$47 * Baseline!B$70*Baseline!B$57/Baseline!B$77 + Baseline!B$62*Baseline!B$58/Baseline!B$78)</f>
        <v>0.00000001649000077</v>
      </c>
      <c r="O894" s="85">
        <f>Baseline!B$33 * (C894 * Baseline!B$60*Baseline!B$60/Baseline!B$75 + Baseline!B$46 * Baseline!B$61*Baseline!B$61/Baseline!B$76 + Baseline!B$47 * Baseline!B$70*Baseline!B$70/Baseline!B$77 + Baseline!B$62*Baseline!B$62/Baseline!B$78)</f>
        <v>0.000001589268055</v>
      </c>
      <c r="P894" s="84">
        <f>Baseline!B$33 * (C894 * Baseline!B$60*Baseline!B$63/Baseline!B$75 + Baseline!B$46 * Baseline!B$61*Baseline!B$64/Baseline!B$76 + Baseline!B$47 * Baseline!B$70*Baseline!B$65/Baseline!B$77 + Baseline!B$62*Baseline!B$71/Baseline!B$78)</f>
        <v>0.000000001956444918</v>
      </c>
      <c r="Q894" s="84">
        <f>Baseline!B$33 * (C894 * Baseline!B$63*Baseline!B$68/Baseline!B$75 + Baseline!B$46 * Baseline!B$64*Baseline!B$54/Baseline!B$76 + Baseline!B$47 * Baseline!B$65*Baseline!B$55/Baseline!B$77 + Baseline!B$71*Baseline!B$56/Baseline!B$78)</f>
        <v>0.000000003822087195</v>
      </c>
      <c r="R894" s="84">
        <f>Baseline!B$33 * (C894 * Baseline!B$63*Baseline!B$59/Baseline!B$75 + Baseline!B$46 * Baseline!B$64*Baseline!B$69/Baseline!B$76 + Baseline!B$47 * Baseline!B$65*Baseline!B$57/Baseline!B$77 + Baseline!B$71*Baseline!B$58/Baseline!B$78)</f>
        <v>0.00000001707281185</v>
      </c>
      <c r="S894" s="84">
        <f>Baseline!B$33 * (C894 * Baseline!B$63*Baseline!B$60/Baseline!B$75 + Baseline!B$46 * Baseline!B$64*Baseline!B$61/Baseline!B$76 + Baseline!B$47 * Baseline!B$65*Baseline!B$70/Baseline!B$77 + Baseline!B$71*Baseline!B$62/Baseline!B$78)</f>
        <v>0.000000001956444918</v>
      </c>
      <c r="T894" s="84">
        <f>Baseline!B$33 * (C894 * Baseline!B$63*Baseline!B$63/Baseline!B$75 + Baseline!B$46 * Baseline!B$64*Baseline!B$64/Baseline!B$76 + Baseline!B$47 * Baseline!B$65*Baseline!B$65/Baseline!B$77 + Baseline!B$71*Baseline!B$71/Baseline!B$78)</f>
        <v>0.00000009856722253</v>
      </c>
      <c r="U894" s="83"/>
      <c r="V894" s="84">
        <f>E894 * ( Baseline!B$89 * Baseline!B$7 )</f>
        <v>0.2212573073</v>
      </c>
      <c r="W894" s="84">
        <f>F894 * ( Baseline!D$89 * Baseline!B$11 )</f>
        <v>0.004419904027</v>
      </c>
      <c r="X894" s="84">
        <f>G894 * ( Baseline!F$89 * Baseline!B$16 )</f>
        <v>0.007007736647</v>
      </c>
      <c r="Y894" s="84">
        <f>H894 * ( Baseline!H$89 * Baseline!B$18 )</f>
        <v>0.001344126654</v>
      </c>
      <c r="Z894" s="86">
        <f t="shared" si="1"/>
        <v>0.2340290746</v>
      </c>
      <c r="AA894" s="84">
        <f>I894 * ( Baseline!B$89 * Baseline!B$7 )</f>
        <v>0.002486864497</v>
      </c>
      <c r="AB894" s="85">
        <f>J894 * ( Baseline!D$89 * Baseline!B$11 )</f>
        <v>0.03904359441</v>
      </c>
      <c r="AC894" s="85">
        <f>K894 * ( Baseline!F$89 * Baseline!B$16 )</f>
        <v>0.0005727763828</v>
      </c>
      <c r="AD894" s="85">
        <f>L894 * ( Baseline!F$89 * Baseline!B$16 )</f>
        <v>0.0005930201915</v>
      </c>
      <c r="AE894" s="86">
        <f t="shared" si="2"/>
        <v>0.04269625548</v>
      </c>
      <c r="AF894" s="86">
        <f>M894 * ( Baseline!B$89 * Baseline!B$7 )</f>
        <v>0.002093962298</v>
      </c>
      <c r="AG894" s="86">
        <f>N894 * ( Baseline!D$89 * Baseline!B$11 )</f>
        <v>0.0003041843771</v>
      </c>
      <c r="AH894" s="86">
        <f>O894 * ( Baseline!F$89 * Baseline!B$16 )</f>
        <v>0.05520286021</v>
      </c>
      <c r="AI894" s="86">
        <f>P894 * ( Baseline!H$89 * Baseline!B$18 )</f>
        <v>0.0006880297671</v>
      </c>
      <c r="AJ894" s="86">
        <f t="shared" si="3"/>
        <v>0.05828903666</v>
      </c>
      <c r="AK894" s="86">
        <f>Q894 * ( Baseline!B$89 * Baseline!B$7 )</f>
        <v>0.00003966944299</v>
      </c>
      <c r="AL894" s="86">
        <f>R894 * ( Baseline!D$89 * Baseline!B$11 )</f>
        <v>0.0003149352574</v>
      </c>
      <c r="AM894" s="86">
        <f>S894 * ( Baseline!F$89 * Baseline!B$16 )</f>
        <v>0.00006795666409</v>
      </c>
      <c r="AN894" s="86">
        <f>T894 * ( Baseline!H$89 * Baseline!B$18 )</f>
        <v>0.03466347687</v>
      </c>
      <c r="AO894" s="86">
        <f t="shared" si="4"/>
        <v>0.03508603823</v>
      </c>
      <c r="AP894" s="62"/>
      <c r="AQ894" s="86">
        <f>V894 * ( (1-Baseline!B$90-Baseline!B$89) + (1-B894)*Baseline!B$90 )</f>
        <v>0.1026082629</v>
      </c>
      <c r="AR894" s="86">
        <f>W894 * ( (1-Baseline!B$90-Baseline!B$89) + (1-B894)*Baseline!B$90 )</f>
        <v>0.002049734221</v>
      </c>
      <c r="AS894" s="86">
        <f>X894 * ( (1-Baseline!B$90-Baseline!B$89) + (1-B894)*Baseline!B$90 )</f>
        <v>0.003249843781</v>
      </c>
      <c r="AT894" s="86">
        <f>Y894 * ( (1-Baseline!B$90-Baseline!B$89) + (1-B894)*Baseline!B$90 )</f>
        <v>0.0006233398697</v>
      </c>
      <c r="AU894" s="86">
        <f t="shared" si="5"/>
        <v>0.1085311808</v>
      </c>
      <c r="AV894" s="86">
        <f>AA894 * ( (1-Baseline!D$90-Baseline!D$89) + (1-B894)*Baseline!D$90 )</f>
        <v>0.001820977618</v>
      </c>
      <c r="AW894" s="86">
        <f>AB894 * ( (1-Baseline!D$90-Baseline!D$89) + (1-B894)*Baseline!D$90 )</f>
        <v>0.02858921813</v>
      </c>
      <c r="AX894" s="86">
        <f>AC894 * ( (1-Baseline!D$90-Baseline!D$89) + (1-B894)*Baseline!D$90 )</f>
        <v>0.0004194088478</v>
      </c>
      <c r="AY894" s="86">
        <f>AD894 * ( (1-Baseline!D$90-Baseline!D$89) + (1-B894)*Baseline!D$90 )</f>
        <v>0.0004342321415</v>
      </c>
      <c r="AZ894" s="86">
        <f t="shared" si="6"/>
        <v>0.03126383673</v>
      </c>
      <c r="BA894" s="86">
        <f>AF894 * ( (1-Baseline!F$90-Baseline!F$89) + (1-Baseline!B$36)*Baseline!F$90 )</f>
        <v>0.001506882277</v>
      </c>
      <c r="BB894" s="86">
        <f>AG894 * ( (1-Baseline!F$90-Baseline!F$89) + (1-Baseline!B$36)*Baseline!F$90 )</f>
        <v>0.0002189008117</v>
      </c>
      <c r="BC894" s="86">
        <f>AH894 * ( (1-Baseline!F$90-Baseline!F$89) + (1-Baseline!B$36)*Baseline!F$90 )</f>
        <v>0.0397257447</v>
      </c>
      <c r="BD894" s="86">
        <f>AI894 * ( (1-Baseline!F$90-Baseline!F$89) + (1-Baseline!B$36)*Baseline!F$90 )</f>
        <v>0.0004951282373</v>
      </c>
      <c r="BE894" s="86">
        <f t="shared" si="7"/>
        <v>0.04194665603</v>
      </c>
      <c r="BF894" s="86">
        <f>AK894 * ( (1-Baseline!H$90-Baseline!H$89) + (1-Baseline!B$36)*Baseline!H$90 )</f>
        <v>0.00003143089307</v>
      </c>
      <c r="BG894" s="86">
        <f>AL894 * ( (1-Baseline!H$90-Baseline!H$89) + (1-Baseline!B$36)*Baseline!H$90 )</f>
        <v>0.0002495295032</v>
      </c>
      <c r="BH894" s="86">
        <f>AM894 * ( (1-Baseline!H$90-Baseline!H$89) + (1-Baseline!B$36)*Baseline!H$90 )</f>
        <v>0.00005384342409</v>
      </c>
      <c r="BI894" s="86">
        <f>AN894 * ( (1-Baseline!H$90-Baseline!H$89) + (1-Baseline!B$36)*Baseline!H$90 )</f>
        <v>0.02746456599</v>
      </c>
      <c r="BJ894" s="86">
        <f t="shared" si="8"/>
        <v>0.02779936981</v>
      </c>
      <c r="BK894" s="62"/>
      <c r="BL894" s="86">
        <f t="shared" si="19"/>
        <v>0.9454265785</v>
      </c>
      <c r="BM894" s="86">
        <f t="shared" si="20"/>
        <v>0.01888613214</v>
      </c>
      <c r="BN894" s="86">
        <f t="shared" si="21"/>
        <v>0.02994387196</v>
      </c>
      <c r="BO894" s="86">
        <f t="shared" si="22"/>
        <v>0.005743417379</v>
      </c>
      <c r="BP894" s="86">
        <f t="shared" si="9"/>
        <v>1</v>
      </c>
      <c r="BQ894" s="86">
        <f t="shared" si="23"/>
        <v>0.0582454941</v>
      </c>
      <c r="BR894" s="86">
        <f t="shared" si="24"/>
        <v>0.914450084</v>
      </c>
      <c r="BS894" s="86">
        <f t="shared" si="25"/>
        <v>0.01341514323</v>
      </c>
      <c r="BT894" s="86">
        <f t="shared" si="26"/>
        <v>0.01388927869</v>
      </c>
      <c r="BU894" s="86">
        <f t="shared" si="10"/>
        <v>1</v>
      </c>
      <c r="BV894" s="86">
        <f t="shared" si="27"/>
        <v>0.03592377604</v>
      </c>
      <c r="BW894" s="86">
        <f t="shared" si="28"/>
        <v>0.005218552142</v>
      </c>
      <c r="BX894" s="86">
        <f t="shared" si="29"/>
        <v>0.9470539124</v>
      </c>
      <c r="BY894" s="86">
        <f t="shared" si="30"/>
        <v>0.01180375945</v>
      </c>
      <c r="BZ894" s="86">
        <f t="shared" si="11"/>
        <v>1</v>
      </c>
      <c r="CA894" s="86">
        <f t="shared" si="31"/>
        <v>0.001130633294</v>
      </c>
      <c r="CB894" s="86">
        <f t="shared" si="32"/>
        <v>0.008976084885</v>
      </c>
      <c r="CC894" s="86">
        <f t="shared" si="33"/>
        <v>0.001936857722</v>
      </c>
      <c r="CD894" s="86">
        <f t="shared" si="34"/>
        <v>0.9879564241</v>
      </c>
      <c r="CE894" s="86">
        <f t="shared" si="12"/>
        <v>1</v>
      </c>
      <c r="CF894" s="62"/>
      <c r="CG894" s="86">
        <f t="shared" si="35"/>
        <v>0.9454265785</v>
      </c>
      <c r="CH894" s="86">
        <f t="shared" si="36"/>
        <v>0.01888613214</v>
      </c>
      <c r="CI894" s="86">
        <f t="shared" si="37"/>
        <v>0.02994387196</v>
      </c>
      <c r="CJ894" s="86">
        <f t="shared" si="38"/>
        <v>0.005743417379</v>
      </c>
      <c r="CK894" s="86">
        <f t="shared" si="13"/>
        <v>1</v>
      </c>
      <c r="CL894" s="86">
        <f t="shared" si="39"/>
        <v>0.0582454941</v>
      </c>
      <c r="CM894" s="86">
        <f t="shared" si="40"/>
        <v>0.914450084</v>
      </c>
      <c r="CN894" s="86">
        <f t="shared" si="41"/>
        <v>0.01341514323</v>
      </c>
      <c r="CO894" s="86">
        <f t="shared" si="42"/>
        <v>0.01388927869</v>
      </c>
      <c r="CP894" s="86">
        <f t="shared" si="14"/>
        <v>1</v>
      </c>
      <c r="CQ894" s="86">
        <f t="shared" si="43"/>
        <v>0.03592377604</v>
      </c>
      <c r="CR894" s="86">
        <f t="shared" si="44"/>
        <v>0.005218552142</v>
      </c>
      <c r="CS894" s="86">
        <f t="shared" si="45"/>
        <v>0.9470539124</v>
      </c>
      <c r="CT894" s="86">
        <f t="shared" si="46"/>
        <v>0.01180375945</v>
      </c>
      <c r="CU894" s="86">
        <f t="shared" si="15"/>
        <v>1</v>
      </c>
      <c r="CV894" s="86">
        <f t="shared" si="47"/>
        <v>0.001130633294</v>
      </c>
      <c r="CW894" s="86">
        <f t="shared" si="48"/>
        <v>0.008976084885</v>
      </c>
      <c r="CX894" s="86">
        <f t="shared" si="49"/>
        <v>0.001936857722</v>
      </c>
      <c r="CY894" s="86">
        <f t="shared" si="50"/>
        <v>0.9879564241</v>
      </c>
      <c r="CZ894" s="86">
        <f t="shared" si="16"/>
        <v>1</v>
      </c>
      <c r="DA894" s="62"/>
      <c r="DB894" s="86">
        <f>(AQ894*Baseline!B$7 + AV894*Baseline!B$11 + BA894*Baseline!B$16 + BF894*Baseline!B$18)</f>
        <v>60157.78051</v>
      </c>
      <c r="DC894" s="86">
        <f>(AR894*Baseline!B$7 + AW894*Baseline!B$11 + BB894*Baseline!B$16 + BG894*Baseline!B$18)</f>
        <v>74464.76207</v>
      </c>
      <c r="DD894" s="86">
        <f>(AS894*Baseline!B$7 + AX894*Baseline!B$11 + BC894*Baseline!B$16 + BH894*Baseline!B$18)</f>
        <v>138029.9461</v>
      </c>
      <c r="DE894" s="86">
        <f>(AT894*Baseline!B$7 + AY894*Baseline!B$11 + BD894*Baseline!B$16 + BI894*Baseline!B$18)</f>
        <v>1260517.216</v>
      </c>
      <c r="DF894" s="86">
        <f t="shared" si="17"/>
        <v>1533169.704</v>
      </c>
      <c r="DG894" s="62"/>
      <c r="DH894" s="86">
        <f t="shared" si="51"/>
        <v>0.03923752233</v>
      </c>
      <c r="DI894" s="86">
        <f t="shared" si="52"/>
        <v>0.0485691583</v>
      </c>
      <c r="DJ894" s="86">
        <f t="shared" si="53"/>
        <v>0.0900291375</v>
      </c>
      <c r="DK894" s="86">
        <f t="shared" si="54"/>
        <v>0.8221641819</v>
      </c>
      <c r="DL894" s="86">
        <f t="shared" si="18"/>
        <v>1</v>
      </c>
      <c r="DM894" s="62"/>
      <c r="DN894" s="86">
        <f>DH894 / (Baseline!B$7/Baseline!B$17)</f>
        <v>4.188347431</v>
      </c>
      <c r="DO894" s="86">
        <f>DI894 / (Baseline!B$11/Baseline!B$17)</f>
        <v>1.172482728</v>
      </c>
      <c r="DP894" s="86">
        <f>DJ894 / (Baseline!B$16/Baseline!B$17)</f>
        <v>1.391222249</v>
      </c>
      <c r="DQ894" s="86">
        <f>DK894 / (Baseline!B$18/Baseline!B$17)</f>
        <v>0.92952919</v>
      </c>
      <c r="DR894" s="62"/>
      <c r="DS894" s="86">
        <f>DH894 / Baseline!H$117</f>
        <v>1.569780015</v>
      </c>
      <c r="DT894" s="86">
        <f>DI894 / Baseline!H$118</f>
        <v>1.09329429</v>
      </c>
      <c r="DU894" s="86">
        <f>DJ894 / Baseline!H$119</f>
        <v>1.076245615</v>
      </c>
      <c r="DV894" s="86">
        <f>DK894 / Baseline!H$120</f>
        <v>0.9707595719</v>
      </c>
      <c r="DW894" s="87"/>
      <c r="DX894" s="86">
        <f>(AU894*Baseline!B$34)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0.02880920836</v>
      </c>
      <c r="DY894" s="86">
        <f>(AZ894*Baseline!B$34) + (Baseline!D$90*(1-Baseline!D$91)*Baseline!B$35) + (Baseline!D$90*Baseline!D$91*((1-Baseline!D$92)*Baseline!B$40 + Baseline!D$92*Baseline!B$41))</f>
        <v>0.01110314351</v>
      </c>
      <c r="DZ894" s="86">
        <f>(BE894*Baseline!B$34) + (Baseline!F$90*(1-Baseline!F$91)*Baseline!B$35) + (Baseline!F$90*Baseline!F$91*((1-Baseline!F$92)*Baseline!B$40 + Baseline!F$92*Baseline!B$41))</f>
        <v>0.0140226384</v>
      </c>
      <c r="EA894" s="86">
        <f>(BJ894*Baseline!B$34) + (Baseline!H$90*(1-Baseline!H$91)*Baseline!B$35) + (Baseline!H$90*Baseline!H$91*((1-Baseline!H$92)*Baseline!B$40 + Baseline!H$92*Baseline!B$41))</f>
        <v>0.009314905472</v>
      </c>
      <c r="EB894" s="86">
        <f>( DX894*Baseline!B$7 + DY894*Baseline!B$11 + DZ894*Baseline!B$16 + EA894*Baseline!B$18 ) / Baseline!B$17</f>
        <v>0.009876257517</v>
      </c>
    </row>
    <row r="895">
      <c r="A895" s="73" t="s">
        <v>1071</v>
      </c>
      <c r="B895" s="85">
        <f>MIN( MAX( NORMINV( MCrands!B895, (B$5+B$4)/2, (B$5-B$4)/3.29 ), 0 ), 1 )</f>
        <v>0.4956214929</v>
      </c>
      <c r="C895" s="85">
        <f>MAX( NORMINV( MCrands!C895, (C$5+C$4)/2, (C$5-C$4)/3.29 ), 0 )</f>
        <v>2.205937002</v>
      </c>
      <c r="D895" s="83"/>
      <c r="E895" s="84">
        <f>Baseline!B$33 * (C895 * Baseline!B$68*Baseline!B$68/Baseline!B$75 + Baseline!B$46 * Baseline!B$54*Baseline!B$54/Baseline!B$76 + Baseline!B$47 * Baseline!B$55*Baseline!B$55/Baseline!B$77 + Baseline!B$56*Baseline!B$56/Baseline!B$78)</f>
        <v>0.000015667578</v>
      </c>
      <c r="F895" s="84">
        <f>Baseline!B$33 * (C895 * Baseline!B$68*Baseline!B$59/Baseline!B$75 + Baseline!B$46 * Baseline!B$54*Baseline!B$69/Baseline!B$76 + Baseline!B$47 * Baseline!B$55*Baseline!B$57/Baseline!B$77 + Baseline!B$56*Baseline!B$58/Baseline!B$78)</f>
        <v>0.0000002387132666</v>
      </c>
      <c r="G895" s="85">
        <f>Baseline!B$33 * (C895 * Baseline!B$68*Baseline!B$60/Baseline!B$75 + Baseline!B$46 * Baseline!B$54*Baseline!B$61/Baseline!B$76 + Baseline!B$47 * Baseline!B$55*Baseline!B$70/Baseline!B$77 + Baseline!B$56*Baseline!B$62/Baseline!B$78)</f>
        <v>0.0000001995567352</v>
      </c>
      <c r="H895" s="84">
        <f>Baseline!B$33 * (C895 * Baseline!B$68*Baseline!B$63/Baseline!B$75 + Baseline!B$46 * Baseline!B$54*Baseline!B$64/Baseline!B$76 + Baseline!B$47 * Baseline!B$55*Baseline!B$65/Baseline!B$77 + Baseline!B$56*Baseline!B$71/Baseline!B$78)</f>
        <v>0.000000003602769886</v>
      </c>
      <c r="I895" s="84">
        <f>Baseline!B$33 * (C895 * Baseline!B$59*Baseline!B$68/Baseline!B$75 + Baseline!B$46 * Baseline!B$69*Baseline!B$54/Baseline!B$76 + Baseline!B$47 * Baseline!B$57*Baseline!B$55/Baseline!B$77 + Baseline!B$58*Baseline!B$56/Baseline!B$78)</f>
        <v>0.0000002387132666</v>
      </c>
      <c r="J895" s="85">
        <f>Baseline!B$33 * (C895 * Baseline!B$59*Baseline!B$59/Baseline!B$75 + Baseline!B$46 * Baseline!B$69*Baseline!B$69/Baseline!B$76 + Baseline!B$47 * Baseline!B$57*Baseline!B$57/Baseline!B$77 + Baseline!B$58*Baseline!B$58/Baseline!B$78)</f>
        <v>0.000002116574379</v>
      </c>
      <c r="K895" s="84">
        <f>Baseline!B$33 * (C895 * Baseline!B$59*Baseline!B$60/Baseline!B$75 + Baseline!B$46 * Baseline!B$69*Baseline!B$61/Baseline!B$76 + Baseline!B$47 * Baseline!B$57*Baseline!B$70/Baseline!B$77 + Baseline!B$58*Baseline!B$62/Baseline!B$78)</f>
        <v>0.00000001648965448</v>
      </c>
      <c r="L895" s="85">
        <f>Baseline!B$33 * (C895 * Baseline!B$59*Baseline!B$63/Baseline!B$75 + Baseline!B$46 * Baseline!B$69*Baseline!B$64/Baseline!B$76 + Baseline!B$47 * Baseline!B$57*Baseline!B$65/Baseline!B$77 + Baseline!B$58*Baseline!B$71/Baseline!B$78)</f>
        <v>0.00000001707277722</v>
      </c>
      <c r="M895" s="84">
        <f>Baseline!B$33 * (C895 * Baseline!B$60*Baseline!B$68/Baseline!B$75 + Baseline!B$46 * Baseline!B$61*Baseline!B$54/Baseline!B$76 + Baseline!B$47 * Baseline!B$70*Baseline!B$55/Baseline!B$77 + Baseline!B$62*Baseline!B$56/Baseline!B$78)</f>
        <v>0.0000001995567352</v>
      </c>
      <c r="N895" s="85">
        <f>Baseline!B$33 * (C895 * Baseline!B$60*Baseline!B$59/Baseline!B$75 + Baseline!B$46 * Baseline!B$61*Baseline!B$69/Baseline!B$76 + Baseline!B$47 * Baseline!B$70*Baseline!B$57/Baseline!B$77 + Baseline!B$62*Baseline!B$58/Baseline!B$78)</f>
        <v>0.00000001648965448</v>
      </c>
      <c r="O895" s="85">
        <f>Baseline!B$33 * (C895 * Baseline!B$60*Baseline!B$60/Baseline!B$75 + Baseline!B$46 * Baseline!B$61*Baseline!B$61/Baseline!B$76 + Baseline!B$47 * Baseline!B$70*Baseline!B$70/Baseline!B$77 + Baseline!B$62*Baseline!B$62/Baseline!B$78)</f>
        <v>0.000001589267203</v>
      </c>
      <c r="P895" s="84">
        <f>Baseline!B$33 * (C895 * Baseline!B$60*Baseline!B$63/Baseline!B$75 + Baseline!B$46 * Baseline!B$61*Baseline!B$64/Baseline!B$76 + Baseline!B$47 * Baseline!B$70*Baseline!B$65/Baseline!B$77 + Baseline!B$62*Baseline!B$71/Baseline!B$78)</f>
        <v>0.000000001956359788</v>
      </c>
      <c r="Q895" s="84">
        <f>Baseline!B$33 * (C895 * Baseline!B$63*Baseline!B$68/Baseline!B$75 + Baseline!B$46 * Baseline!B$64*Baseline!B$54/Baseline!B$76 + Baseline!B$47 * Baseline!B$65*Baseline!B$55/Baseline!B$77 + Baseline!B$71*Baseline!B$56/Baseline!B$78)</f>
        <v>0.000000003602769886</v>
      </c>
      <c r="R895" s="84">
        <f>Baseline!B$33 * (C895 * Baseline!B$63*Baseline!B$59/Baseline!B$75 + Baseline!B$46 * Baseline!B$64*Baseline!B$69/Baseline!B$76 + Baseline!B$47 * Baseline!B$65*Baseline!B$57/Baseline!B$77 + Baseline!B$71*Baseline!B$58/Baseline!B$78)</f>
        <v>0.00000001707277722</v>
      </c>
      <c r="S895" s="84">
        <f>Baseline!B$33 * (C895 * Baseline!B$63*Baseline!B$60/Baseline!B$75 + Baseline!B$46 * Baseline!B$64*Baseline!B$61/Baseline!B$76 + Baseline!B$47 * Baseline!B$65*Baseline!B$70/Baseline!B$77 + Baseline!B$71*Baseline!B$62/Baseline!B$78)</f>
        <v>0.000000001956359788</v>
      </c>
      <c r="T895" s="84">
        <f>Baseline!B$33 * (C895 * Baseline!B$63*Baseline!B$63/Baseline!B$75 + Baseline!B$46 * Baseline!B$64*Baseline!B$64/Baseline!B$76 + Baseline!B$47 * Baseline!B$65*Baseline!B$65/Baseline!B$77 + Baseline!B$71*Baseline!B$71/Baseline!B$78)</f>
        <v>0.00000009856721402</v>
      </c>
      <c r="U895" s="83"/>
      <c r="V895" s="84">
        <f>E895 * ( Baseline!B$89 * Baseline!B$7 )</f>
        <v>0.1626137921</v>
      </c>
      <c r="W895" s="84">
        <f>F895 * ( Baseline!D$89 * Baseline!B$11 )</f>
        <v>0.004403447114</v>
      </c>
      <c r="X895" s="84">
        <f>G895 * ( Baseline!F$89 * Baseline!B$16 )</f>
        <v>0.006931557284</v>
      </c>
      <c r="Y895" s="84">
        <f>H895 * ( Baseline!H$89 * Baseline!B$18 )</f>
        <v>0.001266998576</v>
      </c>
      <c r="Z895" s="86">
        <f t="shared" si="1"/>
        <v>0.175215795</v>
      </c>
      <c r="AA895" s="84">
        <f>I895 * ( Baseline!B$89 * Baseline!B$7 )</f>
        <v>0.002477604994</v>
      </c>
      <c r="AB895" s="85">
        <f>J895 * ( Baseline!D$89 * Baseline!B$11 )</f>
        <v>0.03904359181</v>
      </c>
      <c r="AC895" s="85">
        <f>K895 * ( Baseline!F$89 * Baseline!B$16 )</f>
        <v>0.0005727643544</v>
      </c>
      <c r="AD895" s="85">
        <f>L895 * ( Baseline!F$89 * Baseline!B$16 )</f>
        <v>0.0005930189887</v>
      </c>
      <c r="AE895" s="86">
        <f t="shared" si="2"/>
        <v>0.04268698015</v>
      </c>
      <c r="AF895" s="86">
        <f>M895 * ( Baseline!B$89 * Baseline!B$7 )</f>
        <v>0.002071199355</v>
      </c>
      <c r="AG895" s="86">
        <f>N895 * ( Baseline!D$89 * Baseline!B$11 )</f>
        <v>0.0003041779892</v>
      </c>
      <c r="AH895" s="86">
        <f>O895 * ( Baseline!F$89 * Baseline!B$16 )</f>
        <v>0.05520283064</v>
      </c>
      <c r="AI895" s="86">
        <f>P895 * ( Baseline!H$89 * Baseline!B$18 )</f>
        <v>0.0006879998292</v>
      </c>
      <c r="AJ895" s="86">
        <f t="shared" si="3"/>
        <v>0.05826620782</v>
      </c>
      <c r="AK895" s="86">
        <f>Q895 * ( Baseline!B$89 * Baseline!B$7 )</f>
        <v>0.00003739314865</v>
      </c>
      <c r="AL895" s="86">
        <f>R895 * ( Baseline!D$89 * Baseline!B$11 )</f>
        <v>0.0003149346187</v>
      </c>
      <c r="AM895" s="86">
        <f>S895 * ( Baseline!F$89 * Baseline!B$16 )</f>
        <v>0.00006795370713</v>
      </c>
      <c r="AN895" s="86">
        <f>T895 * ( Baseline!H$89 * Baseline!B$18 )</f>
        <v>0.03466347387</v>
      </c>
      <c r="AO895" s="86">
        <f t="shared" si="4"/>
        <v>0.03508375535</v>
      </c>
      <c r="AP895" s="62"/>
      <c r="AQ895" s="86">
        <f>V895 * ( (1-Baseline!B$90-Baseline!B$89) + (1-B895)*Baseline!B$90 )</f>
        <v>0.08740440446</v>
      </c>
      <c r="AR895" s="86">
        <f>W895 * ( (1-Baseline!B$90-Baseline!B$89) + (1-B895)*Baseline!B$90 )</f>
        <v>0.002366839047</v>
      </c>
      <c r="AS895" s="86">
        <f>X895 * ( (1-Baseline!B$90-Baseline!B$89) + (1-B895)*Baseline!B$90 )</f>
        <v>0.003725690354</v>
      </c>
      <c r="AT895" s="86">
        <f>Y895 * ( (1-Baseline!B$90-Baseline!B$89) + (1-B895)*Baseline!B$90 )</f>
        <v>0.0006810077707</v>
      </c>
      <c r="AU895" s="86">
        <f t="shared" si="5"/>
        <v>0.09417794163</v>
      </c>
      <c r="AV895" s="86">
        <f>AA895 * ( (1-Baseline!D$90-Baseline!D$89) + (1-B895)*Baseline!D$90 )</f>
        <v>0.001906170107</v>
      </c>
      <c r="AW895" s="86">
        <f>AB895 * ( (1-Baseline!D$90-Baseline!D$89) + (1-B895)*Baseline!D$90 )</f>
        <v>0.03003857667</v>
      </c>
      <c r="AX895" s="86">
        <f>AC895 * ( (1-Baseline!D$90-Baseline!D$89) + (1-B895)*Baseline!D$90 )</f>
        <v>0.0004406619672</v>
      </c>
      <c r="AY895" s="86">
        <f>AD895 * ( (1-Baseline!D$90-Baseline!D$89) + (1-B895)*Baseline!D$90 )</f>
        <v>0.0004562450721</v>
      </c>
      <c r="AZ895" s="86">
        <f t="shared" si="6"/>
        <v>0.03284165381</v>
      </c>
      <c r="BA895" s="86">
        <f>AF895 * ( (1-Baseline!F$90-Baseline!F$89) + (1-Baseline!B$36)*Baseline!F$90 )</f>
        <v>0.001490501334</v>
      </c>
      <c r="BB895" s="86">
        <f>AG895 * ( (1-Baseline!F$90-Baseline!F$89) + (1-Baseline!B$36)*Baseline!F$90 )</f>
        <v>0.0002188962147</v>
      </c>
      <c r="BC895" s="86">
        <f>AH895 * ( (1-Baseline!F$90-Baseline!F$89) + (1-Baseline!B$36)*Baseline!F$90 )</f>
        <v>0.03972572342</v>
      </c>
      <c r="BD895" s="86">
        <f>AI895 * ( (1-Baseline!F$90-Baseline!F$89) + (1-Baseline!B$36)*Baseline!F$90 )</f>
        <v>0.0004951066931</v>
      </c>
      <c r="BE895" s="86">
        <f t="shared" si="7"/>
        <v>0.04193022766</v>
      </c>
      <c r="BF895" s="86">
        <f>AK895 * ( (1-Baseline!H$90-Baseline!H$89) + (1-Baseline!B$36)*Baseline!H$90 )</f>
        <v>0.00002962733954</v>
      </c>
      <c r="BG895" s="86">
        <f>AL895 * ( (1-Baseline!H$90-Baseline!H$89) + (1-Baseline!B$36)*Baseline!H$90 )</f>
        <v>0.0002495289971</v>
      </c>
      <c r="BH895" s="86">
        <f>AM895 * ( (1-Baseline!H$90-Baseline!H$89) + (1-Baseline!B$36)*Baseline!H$90 )</f>
        <v>0.00005384108123</v>
      </c>
      <c r="BI895" s="86">
        <f>AN895 * ( (1-Baseline!H$90-Baseline!H$89) + (1-Baseline!B$36)*Baseline!H$90 )</f>
        <v>0.02746456362</v>
      </c>
      <c r="BJ895" s="86">
        <f t="shared" si="8"/>
        <v>0.02779756104</v>
      </c>
      <c r="BK895" s="62"/>
      <c r="BL895" s="86">
        <f t="shared" si="19"/>
        <v>0.9280772434</v>
      </c>
      <c r="BM895" s="86">
        <f t="shared" si="20"/>
        <v>0.02513156484</v>
      </c>
      <c r="BN895" s="86">
        <f t="shared" si="21"/>
        <v>0.03956011662</v>
      </c>
      <c r="BO895" s="86">
        <f t="shared" si="22"/>
        <v>0.007231075121</v>
      </c>
      <c r="BP895" s="86">
        <f t="shared" si="9"/>
        <v>1</v>
      </c>
      <c r="BQ895" s="86">
        <f t="shared" si="23"/>
        <v>0.05804123379</v>
      </c>
      <c r="BR895" s="86">
        <f t="shared" si="24"/>
        <v>0.9146487213</v>
      </c>
      <c r="BS895" s="86">
        <f t="shared" si="25"/>
        <v>0.01341777639</v>
      </c>
      <c r="BT895" s="86">
        <f t="shared" si="26"/>
        <v>0.01389226848</v>
      </c>
      <c r="BU895" s="86">
        <f t="shared" si="10"/>
        <v>1</v>
      </c>
      <c r="BV895" s="86">
        <f t="shared" si="27"/>
        <v>0.03554717962</v>
      </c>
      <c r="BW895" s="86">
        <f t="shared" si="28"/>
        <v>0.00522048715</v>
      </c>
      <c r="BX895" s="86">
        <f t="shared" si="29"/>
        <v>0.9474244629</v>
      </c>
      <c r="BY895" s="86">
        <f t="shared" si="30"/>
        <v>0.01180787038</v>
      </c>
      <c r="BZ895" s="86">
        <f t="shared" si="11"/>
        <v>1</v>
      </c>
      <c r="CA895" s="86">
        <f t="shared" si="31"/>
        <v>0.001065825146</v>
      </c>
      <c r="CB895" s="86">
        <f t="shared" si="32"/>
        <v>0.008976650747</v>
      </c>
      <c r="CC895" s="86">
        <f t="shared" si="33"/>
        <v>0.00193689947</v>
      </c>
      <c r="CD895" s="86">
        <f t="shared" si="34"/>
        <v>0.9880206246</v>
      </c>
      <c r="CE895" s="86">
        <f t="shared" si="12"/>
        <v>1</v>
      </c>
      <c r="CF895" s="62"/>
      <c r="CG895" s="86">
        <f t="shared" si="35"/>
        <v>0.9280772434</v>
      </c>
      <c r="CH895" s="86">
        <f t="shared" si="36"/>
        <v>0.02513156484</v>
      </c>
      <c r="CI895" s="86">
        <f t="shared" si="37"/>
        <v>0.03956011662</v>
      </c>
      <c r="CJ895" s="86">
        <f t="shared" si="38"/>
        <v>0.007231075121</v>
      </c>
      <c r="CK895" s="86">
        <f t="shared" si="13"/>
        <v>1</v>
      </c>
      <c r="CL895" s="86">
        <f t="shared" si="39"/>
        <v>0.05804123379</v>
      </c>
      <c r="CM895" s="86">
        <f t="shared" si="40"/>
        <v>0.9146487213</v>
      </c>
      <c r="CN895" s="86">
        <f t="shared" si="41"/>
        <v>0.01341777639</v>
      </c>
      <c r="CO895" s="86">
        <f t="shared" si="42"/>
        <v>0.01389226848</v>
      </c>
      <c r="CP895" s="86">
        <f t="shared" si="14"/>
        <v>1</v>
      </c>
      <c r="CQ895" s="86">
        <f t="shared" si="43"/>
        <v>0.03554717962</v>
      </c>
      <c r="CR895" s="86">
        <f t="shared" si="44"/>
        <v>0.00522048715</v>
      </c>
      <c r="CS895" s="86">
        <f t="shared" si="45"/>
        <v>0.9474244629</v>
      </c>
      <c r="CT895" s="86">
        <f t="shared" si="46"/>
        <v>0.01180787038</v>
      </c>
      <c r="CU895" s="86">
        <f t="shared" si="15"/>
        <v>1</v>
      </c>
      <c r="CV895" s="86">
        <f t="shared" si="47"/>
        <v>0.001065825146</v>
      </c>
      <c r="CW895" s="86">
        <f t="shared" si="48"/>
        <v>0.008976650747</v>
      </c>
      <c r="CX895" s="86">
        <f t="shared" si="49"/>
        <v>0.00193689947</v>
      </c>
      <c r="CY895" s="86">
        <f t="shared" si="50"/>
        <v>0.9880206246</v>
      </c>
      <c r="CZ895" s="86">
        <f t="shared" si="16"/>
        <v>1</v>
      </c>
      <c r="DA895" s="62"/>
      <c r="DB895" s="86">
        <f>(AQ895*Baseline!B$7 + AV895*Baseline!B$11 + BA895*Baseline!B$16 + BF895*Baseline!B$18)</f>
        <v>52829.14361</v>
      </c>
      <c r="DC895" s="86">
        <f>(AR895*Baseline!B$7 + AW895*Baseline!B$11 + BB895*Baseline!B$16 + BG895*Baseline!B$18)</f>
        <v>77726.74698</v>
      </c>
      <c r="DD895" s="86">
        <f>(AS895*Baseline!B$7 + AX895*Baseline!B$11 + BC895*Baseline!B$16 + BH895*Baseline!B$18)</f>
        <v>138306.1316</v>
      </c>
      <c r="DE895" s="86">
        <f>(AT895*Baseline!B$7 + AY895*Baseline!B$11 + BD895*Baseline!B$16 + BI895*Baseline!B$18)</f>
        <v>1260592.212</v>
      </c>
      <c r="DF895" s="86">
        <f t="shared" si="17"/>
        <v>1529454.234</v>
      </c>
      <c r="DG895" s="62"/>
      <c r="DH895" s="86">
        <f t="shared" si="51"/>
        <v>0.03454117321</v>
      </c>
      <c r="DI895" s="86">
        <f t="shared" si="52"/>
        <v>0.05081992338</v>
      </c>
      <c r="DJ895" s="86">
        <f t="shared" si="53"/>
        <v>0.09042842116</v>
      </c>
      <c r="DK895" s="86">
        <f t="shared" si="54"/>
        <v>0.8242104822</v>
      </c>
      <c r="DL895" s="86">
        <f t="shared" si="18"/>
        <v>1</v>
      </c>
      <c r="DM895" s="62"/>
      <c r="DN895" s="86">
        <f>DH895 / (Baseline!B$7/Baseline!B$17)</f>
        <v>3.687043052</v>
      </c>
      <c r="DO895" s="86">
        <f>DI895 / (Baseline!B$11/Baseline!B$17)</f>
        <v>1.226817274</v>
      </c>
      <c r="DP895" s="86">
        <f>DJ895 / (Baseline!B$16/Baseline!B$17)</f>
        <v>1.397392388</v>
      </c>
      <c r="DQ895" s="86">
        <f>DK895 / (Baseline!B$18/Baseline!B$17)</f>
        <v>0.9318427133</v>
      </c>
      <c r="DR895" s="62"/>
      <c r="DS895" s="86">
        <f>DH895 / Baseline!H$117</f>
        <v>1.381892642</v>
      </c>
      <c r="DT895" s="86">
        <f>DI895 / Baseline!H$118</f>
        <v>1.14395913</v>
      </c>
      <c r="DU895" s="86">
        <f>DJ895 / Baseline!H$119</f>
        <v>1.081018817</v>
      </c>
      <c r="DV895" s="86">
        <f>DK895 / Baseline!H$120</f>
        <v>0.9731757143</v>
      </c>
      <c r="DW895" s="87"/>
      <c r="DX895" s="86">
        <f>(AU895*Baseline!B$34)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0.02665622249</v>
      </c>
      <c r="DY895" s="86">
        <f>(AZ895*Baseline!B$34) + (Baseline!D$90*(1-Baseline!D$91)*Baseline!B$35) + (Baseline!D$90*Baseline!D$91*((1-Baseline!D$92)*Baseline!B$40 + Baseline!D$92*Baseline!B$41))</f>
        <v>0.01133981607</v>
      </c>
      <c r="DZ895" s="86">
        <f>(BE895*Baseline!B$34) + (Baseline!F$90*(1-Baseline!F$91)*Baseline!B$35) + (Baseline!F$90*Baseline!F$91*((1-Baseline!F$92)*Baseline!B$40 + Baseline!F$92*Baseline!B$41))</f>
        <v>0.01402017415</v>
      </c>
      <c r="EA895" s="86">
        <f>(BJ895*Baseline!B$34) + (Baseline!H$90*(1-Baseline!H$91)*Baseline!B$35) + (Baseline!H$90*Baseline!H$91*((1-Baseline!H$92)*Baseline!B$40 + Baseline!H$92*Baseline!B$41))</f>
        <v>0.009314634156</v>
      </c>
      <c r="EB895" s="86">
        <f>( DX895*Baseline!B$7 + DY895*Baseline!B$11 + DZ895*Baseline!B$16 + EA895*Baseline!B$18 ) / Baseline!B$17</f>
        <v>0.009865492314</v>
      </c>
    </row>
    <row r="896">
      <c r="A896" s="73" t="s">
        <v>1072</v>
      </c>
      <c r="B896" s="85">
        <f>MIN( MAX( NORMINV( MCrands!B896, (B$5+B$4)/2, (B$5-B$4)/3.29 ), 0 ), 1 )</f>
        <v>0.5361992095</v>
      </c>
      <c r="C896" s="85">
        <f>MAX( NORMINV( MCrands!C896, (C$5+C$4)/2, (C$5-C$4)/3.29 ), 0 )</f>
        <v>2.650147307</v>
      </c>
      <c r="D896" s="83"/>
      <c r="E896" s="84">
        <f>Baseline!B$33 * (C896 * Baseline!B$68*Baseline!B$68/Baseline!B$75 + Baseline!B$46 * Baseline!B$54*Baseline!B$54/Baseline!B$76 + Baseline!B$47 * Baseline!B$55*Baseline!B$55/Baseline!B$77 + Baseline!B$56*Baseline!B$56/Baseline!B$78)</f>
        <v>0.00001881259762</v>
      </c>
      <c r="F896" s="84">
        <f>Baseline!B$33 * (C896 * Baseline!B$68*Baseline!B$59/Baseline!B$75 + Baseline!B$46 * Baseline!B$54*Baseline!B$69/Baseline!B$76 + Baseline!B$47 * Baseline!B$55*Baseline!B$57/Baseline!B$77 + Baseline!B$56*Baseline!B$58/Baseline!B$78)</f>
        <v>0.0000002392098487</v>
      </c>
      <c r="G896" s="85">
        <f>Baseline!B$33 * (C896 * Baseline!B$68*Baseline!B$60/Baseline!B$75 + Baseline!B$46 * Baseline!B$54*Baseline!B$61/Baseline!B$76 + Baseline!B$47 * Baseline!B$55*Baseline!B$70/Baseline!B$77 + Baseline!B$56*Baseline!B$62/Baseline!B$78)</f>
        <v>0.0000002007774994</v>
      </c>
      <c r="H896" s="84">
        <f>Baseline!B$33 * (C896 * Baseline!B$68*Baseline!B$63/Baseline!B$75 + Baseline!B$46 * Baseline!B$54*Baseline!B$64/Baseline!B$76 + Baseline!B$47 * Baseline!B$55*Baseline!B$65/Baseline!B$77 + Baseline!B$56*Baseline!B$71/Baseline!B$78)</f>
        <v>0.000000003724846306</v>
      </c>
      <c r="I896" s="84">
        <f>Baseline!B$33 * (C896 * Baseline!B$59*Baseline!B$68/Baseline!B$75 + Baseline!B$46 * Baseline!B$69*Baseline!B$54/Baseline!B$76 + Baseline!B$47 * Baseline!B$57*Baseline!B$55/Baseline!B$77 + Baseline!B$58*Baseline!B$56/Baseline!B$78)</f>
        <v>0.0000002392098487</v>
      </c>
      <c r="J896" s="85">
        <f>Baseline!B$33 * (C896 * Baseline!B$59*Baseline!B$59/Baseline!B$75 + Baseline!B$46 * Baseline!B$69*Baseline!B$69/Baseline!B$76 + Baseline!B$47 * Baseline!B$57*Baseline!B$57/Baseline!B$77 + Baseline!B$58*Baseline!B$58/Baseline!B$78)</f>
        <v>0.000002116574457</v>
      </c>
      <c r="K896" s="84">
        <f>Baseline!B$33 * (C896 * Baseline!B$59*Baseline!B$60/Baseline!B$75 + Baseline!B$46 * Baseline!B$69*Baseline!B$61/Baseline!B$76 + Baseline!B$47 * Baseline!B$57*Baseline!B$70/Baseline!B$77 + Baseline!B$58*Baseline!B$62/Baseline!B$78)</f>
        <v>0.00000001648984723</v>
      </c>
      <c r="L896" s="85">
        <f>Baseline!B$33 * (C896 * Baseline!B$59*Baseline!B$63/Baseline!B$75 + Baseline!B$46 * Baseline!B$69*Baseline!B$64/Baseline!B$76 + Baseline!B$47 * Baseline!B$57*Baseline!B$65/Baseline!B$77 + Baseline!B$58*Baseline!B$71/Baseline!B$78)</f>
        <v>0.0000000170727965</v>
      </c>
      <c r="M896" s="84">
        <f>Baseline!B$33 * (C896 * Baseline!B$60*Baseline!B$68/Baseline!B$75 + Baseline!B$46 * Baseline!B$61*Baseline!B$54/Baseline!B$76 + Baseline!B$47 * Baseline!B$70*Baseline!B$55/Baseline!B$77 + Baseline!B$62*Baseline!B$56/Baseline!B$78)</f>
        <v>0.0000002007774994</v>
      </c>
      <c r="N896" s="85">
        <f>Baseline!B$33 * (C896 * Baseline!B$60*Baseline!B$59/Baseline!B$75 + Baseline!B$46 * Baseline!B$61*Baseline!B$69/Baseline!B$76 + Baseline!B$47 * Baseline!B$70*Baseline!B$57/Baseline!B$77 + Baseline!B$62*Baseline!B$58/Baseline!B$78)</f>
        <v>0.00000001648984723</v>
      </c>
      <c r="O896" s="85">
        <f>Baseline!B$33 * (C896 * Baseline!B$60*Baseline!B$60/Baseline!B$75 + Baseline!B$46 * Baseline!B$61*Baseline!B$61/Baseline!B$76 + Baseline!B$47 * Baseline!B$70*Baseline!B$70/Baseline!B$77 + Baseline!B$62*Baseline!B$62/Baseline!B$78)</f>
        <v>0.000001589267677</v>
      </c>
      <c r="P896" s="84">
        <f>Baseline!B$33 * (C896 * Baseline!B$60*Baseline!B$63/Baseline!B$75 + Baseline!B$46 * Baseline!B$61*Baseline!B$64/Baseline!B$76 + Baseline!B$47 * Baseline!B$70*Baseline!B$65/Baseline!B$77 + Baseline!B$62*Baseline!B$71/Baseline!B$78)</f>
        <v>0.000000001956407173</v>
      </c>
      <c r="Q896" s="84">
        <f>Baseline!B$33 * (C896 * Baseline!B$63*Baseline!B$68/Baseline!B$75 + Baseline!B$46 * Baseline!B$64*Baseline!B$54/Baseline!B$76 + Baseline!B$47 * Baseline!B$65*Baseline!B$55/Baseline!B$77 + Baseline!B$71*Baseline!B$56/Baseline!B$78)</f>
        <v>0.000000003724846306</v>
      </c>
      <c r="R896" s="84">
        <f>Baseline!B$33 * (C896 * Baseline!B$63*Baseline!B$59/Baseline!B$75 + Baseline!B$46 * Baseline!B$64*Baseline!B$69/Baseline!B$76 + Baseline!B$47 * Baseline!B$65*Baseline!B$57/Baseline!B$77 + Baseline!B$71*Baseline!B$58/Baseline!B$78)</f>
        <v>0.0000000170727965</v>
      </c>
      <c r="S896" s="84">
        <f>Baseline!B$33 * (C896 * Baseline!B$63*Baseline!B$60/Baseline!B$75 + Baseline!B$46 * Baseline!B$64*Baseline!B$61/Baseline!B$76 + Baseline!B$47 * Baseline!B$65*Baseline!B$70/Baseline!B$77 + Baseline!B$71*Baseline!B$62/Baseline!B$78)</f>
        <v>0.000000001956407173</v>
      </c>
      <c r="T896" s="84">
        <f>Baseline!B$33 * (C896 * Baseline!B$63*Baseline!B$63/Baseline!B$75 + Baseline!B$46 * Baseline!B$64*Baseline!B$64/Baseline!B$76 + Baseline!B$47 * Baseline!B$65*Baseline!B$65/Baseline!B$77 + Baseline!B$71*Baseline!B$71/Baseline!B$78)</f>
        <v>0.00000009856721875</v>
      </c>
      <c r="U896" s="83"/>
      <c r="V896" s="84">
        <f>E896 * ( Baseline!B$89 * Baseline!B$7 )</f>
        <v>0.1952559507</v>
      </c>
      <c r="W896" s="84">
        <f>F896 * ( Baseline!D$89 * Baseline!B$11 )</f>
        <v>0.004412607363</v>
      </c>
      <c r="X896" s="84">
        <f>G896 * ( Baseline!F$89 * Baseline!B$16 )</f>
        <v>0.006973960248</v>
      </c>
      <c r="Y896" s="84">
        <f>H896 * ( Baseline!H$89 * Baseline!B$18 )</f>
        <v>0.001309929614</v>
      </c>
      <c r="Z896" s="86">
        <f t="shared" si="1"/>
        <v>0.2079524479</v>
      </c>
      <c r="AA896" s="84">
        <f>I896 * ( Baseline!B$89 * Baseline!B$7 )</f>
        <v>0.002482759019</v>
      </c>
      <c r="AB896" s="85">
        <f>J896 * ( Baseline!D$89 * Baseline!B$11 )</f>
        <v>0.03904359325</v>
      </c>
      <c r="AC896" s="85">
        <f>K896 * ( Baseline!F$89 * Baseline!B$16 )</f>
        <v>0.0005727710497</v>
      </c>
      <c r="AD896" s="85">
        <f>L896 * ( Baseline!F$89 * Baseline!B$16 )</f>
        <v>0.0005930196582</v>
      </c>
      <c r="AE896" s="86">
        <f t="shared" si="2"/>
        <v>0.04269214298</v>
      </c>
      <c r="AF896" s="86">
        <f>M896 * ( Baseline!B$89 * Baseline!B$7 )</f>
        <v>0.002083869667</v>
      </c>
      <c r="AG896" s="86">
        <f>N896 * ( Baseline!D$89 * Baseline!B$11 )</f>
        <v>0.0003041815448</v>
      </c>
      <c r="AH896" s="86">
        <f>O896 * ( Baseline!F$89 * Baseline!B$16 )</f>
        <v>0.0552028471</v>
      </c>
      <c r="AI896" s="86">
        <f>P896 * ( Baseline!H$89 * Baseline!B$18 )</f>
        <v>0.0006880164932</v>
      </c>
      <c r="AJ896" s="86">
        <f t="shared" si="3"/>
        <v>0.05827891481</v>
      </c>
      <c r="AK896" s="86">
        <f>Q896 * ( Baseline!B$89 * Baseline!B$7 )</f>
        <v>0.00003866017981</v>
      </c>
      <c r="AL896" s="86">
        <f>R896 * ( Baseline!D$89 * Baseline!B$11 )</f>
        <v>0.0003149349742</v>
      </c>
      <c r="AM896" s="86">
        <f>S896 * ( Baseline!F$89 * Baseline!B$16 )</f>
        <v>0.00006795535303</v>
      </c>
      <c r="AN896" s="86">
        <f>T896 * ( Baseline!H$89 * Baseline!B$18 )</f>
        <v>0.03466347554</v>
      </c>
      <c r="AO896" s="86">
        <f t="shared" si="4"/>
        <v>0.03508502605</v>
      </c>
      <c r="AP896" s="62"/>
      <c r="AQ896" s="86">
        <f>V896 * ( (1-Baseline!B$90-Baseline!B$89) + (1-B896)*Baseline!B$90 )</f>
        <v>0.09789795646</v>
      </c>
      <c r="AR896" s="86">
        <f>W896 * ( (1-Baseline!B$90-Baseline!B$89) + (1-B896)*Baseline!B$90 )</f>
        <v>0.002212405009</v>
      </c>
      <c r="AS896" s="86">
        <f>X896 * ( (1-Baseline!B$90-Baseline!B$89) + (1-B896)*Baseline!B$90 )</f>
        <v>0.003496623044</v>
      </c>
      <c r="AT896" s="86">
        <f>Y896 * ( (1-Baseline!B$90-Baseline!B$89) + (1-B896)*Baseline!B$90 )</f>
        <v>0.0006567760514</v>
      </c>
      <c r="AU896" s="86">
        <f t="shared" si="5"/>
        <v>0.1042637606</v>
      </c>
      <c r="AV896" s="86">
        <f>AA896 * ( (1-Baseline!D$90-Baseline!D$89) + (1-B896)*Baseline!D$90 )</f>
        <v>0.001865001786</v>
      </c>
      <c r="AW896" s="86">
        <f>AB896 * ( (1-Baseline!D$90-Baseline!D$89) + (1-B896)*Baseline!D$90 )</f>
        <v>0.02932881144</v>
      </c>
      <c r="AX896" s="86">
        <f>AC896 * ( (1-Baseline!D$90-Baseline!D$89) + (1-B896)*Baseline!D$90 )</f>
        <v>0.0004302548181</v>
      </c>
      <c r="AY896" s="86">
        <f>AD896 * ( (1-Baseline!D$90-Baseline!D$89) + (1-B896)*Baseline!D$90 )</f>
        <v>0.0004454651913</v>
      </c>
      <c r="AZ896" s="86">
        <f t="shared" si="6"/>
        <v>0.03206953324</v>
      </c>
      <c r="BA896" s="86">
        <f>AF896 * ( (1-Baseline!F$90-Baseline!F$89) + (1-Baseline!B$36)*Baseline!F$90 )</f>
        <v>0.001499619296</v>
      </c>
      <c r="BB896" s="86">
        <f>AG896 * ( (1-Baseline!F$90-Baseline!F$89) + (1-Baseline!B$36)*Baseline!F$90 )</f>
        <v>0.0002188987735</v>
      </c>
      <c r="BC896" s="86">
        <f>AH896 * ( (1-Baseline!F$90-Baseline!F$89) + (1-Baseline!B$36)*Baseline!F$90 )</f>
        <v>0.03972573527</v>
      </c>
      <c r="BD896" s="86">
        <f>AI896 * ( (1-Baseline!F$90-Baseline!F$89) + (1-Baseline!B$36)*Baseline!F$90 )</f>
        <v>0.0004951186851</v>
      </c>
      <c r="BE896" s="86">
        <f t="shared" si="7"/>
        <v>0.04193937202</v>
      </c>
      <c r="BF896" s="86">
        <f>AK896 * ( (1-Baseline!H$90-Baseline!H$89) + (1-Baseline!B$36)*Baseline!H$90 )</f>
        <v>0.00003063123367</v>
      </c>
      <c r="BG896" s="86">
        <f>AL896 * ( (1-Baseline!H$90-Baseline!H$89) + (1-Baseline!B$36)*Baseline!H$90 )</f>
        <v>0.0002495292788</v>
      </c>
      <c r="BH896" s="86">
        <f>AM896 * ( (1-Baseline!H$90-Baseline!H$89) + (1-Baseline!B$36)*Baseline!H$90 )</f>
        <v>0.00005384238531</v>
      </c>
      <c r="BI896" s="86">
        <f>AN896 * ( (1-Baseline!H$90-Baseline!H$89) + (1-Baseline!B$36)*Baseline!H$90 )</f>
        <v>0.02746456494</v>
      </c>
      <c r="BJ896" s="86">
        <f t="shared" si="8"/>
        <v>0.02779856784</v>
      </c>
      <c r="BK896" s="62"/>
      <c r="BL896" s="86">
        <f t="shared" si="19"/>
        <v>0.9389451899</v>
      </c>
      <c r="BM896" s="86">
        <f t="shared" si="20"/>
        <v>0.02121930954</v>
      </c>
      <c r="BN896" s="86">
        <f t="shared" si="21"/>
        <v>0.03353632197</v>
      </c>
      <c r="BO896" s="86">
        <f t="shared" si="22"/>
        <v>0.00629917862</v>
      </c>
      <c r="BP896" s="86">
        <f t="shared" si="9"/>
        <v>1</v>
      </c>
      <c r="BQ896" s="86">
        <f t="shared" si="23"/>
        <v>0.05815494014</v>
      </c>
      <c r="BR896" s="86">
        <f t="shared" si="24"/>
        <v>0.9145381451</v>
      </c>
      <c r="BS896" s="86">
        <f t="shared" si="25"/>
        <v>0.01341631058</v>
      </c>
      <c r="BT896" s="86">
        <f t="shared" si="26"/>
        <v>0.01389060414</v>
      </c>
      <c r="BU896" s="86">
        <f t="shared" si="10"/>
        <v>1</v>
      </c>
      <c r="BV896" s="86">
        <f t="shared" si="27"/>
        <v>0.03575683716</v>
      </c>
      <c r="BW896" s="86">
        <f t="shared" si="28"/>
        <v>0.005219409899</v>
      </c>
      <c r="BX896" s="86">
        <f t="shared" si="29"/>
        <v>0.9472181712</v>
      </c>
      <c r="BY896" s="86">
        <f t="shared" si="30"/>
        <v>0.01180558175</v>
      </c>
      <c r="BZ896" s="86">
        <f t="shared" si="11"/>
        <v>1</v>
      </c>
      <c r="CA896" s="86">
        <f t="shared" si="31"/>
        <v>0.001101899704</v>
      </c>
      <c r="CB896" s="86">
        <f t="shared" si="32"/>
        <v>0.008976335768</v>
      </c>
      <c r="CC896" s="86">
        <f t="shared" si="33"/>
        <v>0.001936876232</v>
      </c>
      <c r="CD896" s="86">
        <f t="shared" si="34"/>
        <v>0.9879848883</v>
      </c>
      <c r="CE896" s="86">
        <f t="shared" si="12"/>
        <v>1</v>
      </c>
      <c r="CF896" s="62"/>
      <c r="CG896" s="86">
        <f t="shared" si="35"/>
        <v>0.9389451899</v>
      </c>
      <c r="CH896" s="86">
        <f t="shared" si="36"/>
        <v>0.02121930954</v>
      </c>
      <c r="CI896" s="86">
        <f t="shared" si="37"/>
        <v>0.03353632197</v>
      </c>
      <c r="CJ896" s="86">
        <f t="shared" si="38"/>
        <v>0.00629917862</v>
      </c>
      <c r="CK896" s="86">
        <f t="shared" si="13"/>
        <v>1</v>
      </c>
      <c r="CL896" s="86">
        <f t="shared" si="39"/>
        <v>0.05815494014</v>
      </c>
      <c r="CM896" s="86">
        <f t="shared" si="40"/>
        <v>0.9145381451</v>
      </c>
      <c r="CN896" s="86">
        <f t="shared" si="41"/>
        <v>0.01341631058</v>
      </c>
      <c r="CO896" s="86">
        <f t="shared" si="42"/>
        <v>0.01389060414</v>
      </c>
      <c r="CP896" s="86">
        <f t="shared" si="14"/>
        <v>1</v>
      </c>
      <c r="CQ896" s="86">
        <f t="shared" si="43"/>
        <v>0.03575683716</v>
      </c>
      <c r="CR896" s="86">
        <f t="shared" si="44"/>
        <v>0.005219409899</v>
      </c>
      <c r="CS896" s="86">
        <f t="shared" si="45"/>
        <v>0.9472181712</v>
      </c>
      <c r="CT896" s="86">
        <f t="shared" si="46"/>
        <v>0.01180558175</v>
      </c>
      <c r="CU896" s="86">
        <f t="shared" si="15"/>
        <v>1</v>
      </c>
      <c r="CV896" s="86">
        <f t="shared" si="47"/>
        <v>0.001101899704</v>
      </c>
      <c r="CW896" s="86">
        <f t="shared" si="48"/>
        <v>0.008976335768</v>
      </c>
      <c r="CX896" s="86">
        <f t="shared" si="49"/>
        <v>0.001936876232</v>
      </c>
      <c r="CY896" s="86">
        <f t="shared" si="50"/>
        <v>0.9879848883</v>
      </c>
      <c r="CZ896" s="86">
        <f t="shared" si="16"/>
        <v>1</v>
      </c>
      <c r="DA896" s="62"/>
      <c r="DB896" s="86">
        <f>(AQ896*Baseline!B$7 + AV896*Baseline!B$11 + BA896*Baseline!B$16 + BF896*Baseline!B$18)</f>
        <v>57906.74468</v>
      </c>
      <c r="DC896" s="86">
        <f>(AR896*Baseline!B$7 + AW896*Baseline!B$11 + BB896*Baseline!B$16 + BG896*Baseline!B$18)</f>
        <v>76129.7381</v>
      </c>
      <c r="DD896" s="86">
        <f>(AS896*Baseline!B$7 + AX896*Baseline!B$11 + BC896*Baseline!B$16 + BH896*Baseline!B$18)</f>
        <v>138172.8147</v>
      </c>
      <c r="DE896" s="86">
        <f>(AT896*Baseline!B$7 + AY896*Baseline!B$11 + BD896*Baseline!B$16 + BI896*Baseline!B$18)</f>
        <v>1260557.442</v>
      </c>
      <c r="DF896" s="86">
        <f t="shared" si="17"/>
        <v>1532766.739</v>
      </c>
      <c r="DG896" s="62"/>
      <c r="DH896" s="86">
        <f t="shared" si="51"/>
        <v>0.03777922837</v>
      </c>
      <c r="DI896" s="86">
        <f t="shared" si="52"/>
        <v>0.04966818247</v>
      </c>
      <c r="DJ896" s="86">
        <f t="shared" si="53"/>
        <v>0.09014601577</v>
      </c>
      <c r="DK896" s="86">
        <f t="shared" si="54"/>
        <v>0.8224065734</v>
      </c>
      <c r="DL896" s="86">
        <f t="shared" si="18"/>
        <v>1</v>
      </c>
      <c r="DM896" s="62"/>
      <c r="DN896" s="86">
        <f>DH896 / (Baseline!B$7/Baseline!B$17)</f>
        <v>4.032684142</v>
      </c>
      <c r="DO896" s="86">
        <f>DI896 / (Baseline!B$11/Baseline!B$17)</f>
        <v>1.199013697</v>
      </c>
      <c r="DP896" s="86">
        <f>DJ896 / (Baseline!B$16/Baseline!B$17)</f>
        <v>1.393028371</v>
      </c>
      <c r="DQ896" s="86">
        <f>DK896 / (Baseline!B$18/Baseline!B$17)</f>
        <v>0.929803235</v>
      </c>
      <c r="DR896" s="62"/>
      <c r="DS896" s="86">
        <f>DH896 / Baseline!H$117</f>
        <v>1.511437883</v>
      </c>
      <c r="DT896" s="86">
        <f>DI896 / Baseline!H$118</f>
        <v>1.118033382</v>
      </c>
      <c r="DU896" s="86">
        <f>DJ896 / Baseline!H$119</f>
        <v>1.077642826</v>
      </c>
      <c r="DV896" s="86">
        <f>DK896 / Baseline!H$120</f>
        <v>0.9710457725</v>
      </c>
      <c r="DW896" s="87"/>
      <c r="DX896" s="86">
        <f>(AU896*Baseline!B$34)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0.02816909533</v>
      </c>
      <c r="DY896" s="86">
        <f>(AZ896*Baseline!B$34) + (Baseline!D$90*(1-Baseline!D$91)*Baseline!B$35) + (Baseline!D$90*Baseline!D$91*((1-Baseline!D$92)*Baseline!B$40 + Baseline!D$92*Baseline!B$41))</f>
        <v>0.01122399799</v>
      </c>
      <c r="DZ896" s="86">
        <f>(BE896*Baseline!B$34) + (Baseline!F$90*(1-Baseline!F$91)*Baseline!B$35) + (Baseline!F$90*Baseline!F$91*((1-Baseline!F$92)*Baseline!B$40 + Baseline!F$92*Baseline!B$41))</f>
        <v>0.0140215458</v>
      </c>
      <c r="EA896" s="86">
        <f>(BJ896*Baseline!B$34) + (Baseline!H$90*(1-Baseline!H$91)*Baseline!B$35) + (Baseline!H$90*Baseline!H$91*((1-Baseline!H$92)*Baseline!B$40 + Baseline!H$92*Baseline!B$41))</f>
        <v>0.009314785176</v>
      </c>
      <c r="EB896" s="86">
        <f>( DX896*Baseline!B$7 + DY896*Baseline!B$11 + DZ896*Baseline!B$16 + EA896*Baseline!B$18 ) / Baseline!B$17</f>
        <v>0.009875089966</v>
      </c>
    </row>
    <row r="897">
      <c r="A897" s="73" t="s">
        <v>1073</v>
      </c>
      <c r="B897" s="85">
        <f>MIN( MAX( NORMINV( MCrands!B897, (B$5+B$4)/2, (B$5-B$4)/3.29 ), 0 ), 1 )</f>
        <v>0.5408495624</v>
      </c>
      <c r="C897" s="85">
        <f>MAX( NORMINV( MCrands!C897, (C$5+C$4)/2, (C$5-C$4)/3.29 ), 0 )</f>
        <v>2.294424188</v>
      </c>
      <c r="D897" s="83"/>
      <c r="E897" s="84">
        <f>Baseline!B$33 * (C897 * Baseline!B$68*Baseline!B$68/Baseline!B$75 + Baseline!B$46 * Baseline!B$54*Baseline!B$54/Baseline!B$76 + Baseline!B$47 * Baseline!B$55*Baseline!B$55/Baseline!B$77 + Baseline!B$56*Baseline!B$56/Baseline!B$78)</f>
        <v>0.0000162940694</v>
      </c>
      <c r="F897" s="84">
        <f>Baseline!B$33 * (C897 * Baseline!B$68*Baseline!B$59/Baseline!B$75 + Baseline!B$46 * Baseline!B$54*Baseline!B$69/Baseline!B$76 + Baseline!B$47 * Baseline!B$55*Baseline!B$57/Baseline!B$77 + Baseline!B$56*Baseline!B$58/Baseline!B$78)</f>
        <v>0.0000002388121863</v>
      </c>
      <c r="G897" s="85">
        <f>Baseline!B$33 * (C897 * Baseline!B$68*Baseline!B$60/Baseline!B$75 + Baseline!B$46 * Baseline!B$54*Baseline!B$61/Baseline!B$76 + Baseline!B$47 * Baseline!B$55*Baseline!B$70/Baseline!B$77 + Baseline!B$56*Baseline!B$62/Baseline!B$78)</f>
        <v>0.0000001997999128</v>
      </c>
      <c r="H897" s="84">
        <f>Baseline!B$33 * (C897 * Baseline!B$68*Baseline!B$63/Baseline!B$75 + Baseline!B$46 * Baseline!B$54*Baseline!B$64/Baseline!B$76 + Baseline!B$47 * Baseline!B$55*Baseline!B$65/Baseline!B$77 + Baseline!B$56*Baseline!B$71/Baseline!B$78)</f>
        <v>0.000000003627087645</v>
      </c>
      <c r="I897" s="84">
        <f>Baseline!B$33 * (C897 * Baseline!B$59*Baseline!B$68/Baseline!B$75 + Baseline!B$46 * Baseline!B$69*Baseline!B$54/Baseline!B$76 + Baseline!B$47 * Baseline!B$57*Baseline!B$55/Baseline!B$77 + Baseline!B$58*Baseline!B$56/Baseline!B$78)</f>
        <v>0.0000002388121863</v>
      </c>
      <c r="J897" s="85">
        <f>Baseline!B$33 * (C897 * Baseline!B$59*Baseline!B$59/Baseline!B$75 + Baseline!B$46 * Baseline!B$69*Baseline!B$69/Baseline!B$76 + Baseline!B$47 * Baseline!B$57*Baseline!B$57/Baseline!B$77 + Baseline!B$58*Baseline!B$58/Baseline!B$78)</f>
        <v>0.000002116574395</v>
      </c>
      <c r="K897" s="84">
        <f>Baseline!B$33 * (C897 * Baseline!B$59*Baseline!B$60/Baseline!B$75 + Baseline!B$46 * Baseline!B$69*Baseline!B$61/Baseline!B$76 + Baseline!B$47 * Baseline!B$57*Baseline!B$70/Baseline!B$77 + Baseline!B$58*Baseline!B$62/Baseline!B$78)</f>
        <v>0.00000001648969288</v>
      </c>
      <c r="L897" s="85">
        <f>Baseline!B$33 * (C897 * Baseline!B$59*Baseline!B$63/Baseline!B$75 + Baseline!B$46 * Baseline!B$69*Baseline!B$64/Baseline!B$76 + Baseline!B$47 * Baseline!B$57*Baseline!B$65/Baseline!B$77 + Baseline!B$58*Baseline!B$71/Baseline!B$78)</f>
        <v>0.00000001707278106</v>
      </c>
      <c r="M897" s="84">
        <f>Baseline!B$33 * (C897 * Baseline!B$60*Baseline!B$68/Baseline!B$75 + Baseline!B$46 * Baseline!B$61*Baseline!B$54/Baseline!B$76 + Baseline!B$47 * Baseline!B$70*Baseline!B$55/Baseline!B$77 + Baseline!B$62*Baseline!B$56/Baseline!B$78)</f>
        <v>0.0000001997999128</v>
      </c>
      <c r="N897" s="85">
        <f>Baseline!B$33 * (C897 * Baseline!B$60*Baseline!B$59/Baseline!B$75 + Baseline!B$46 * Baseline!B$61*Baseline!B$69/Baseline!B$76 + Baseline!B$47 * Baseline!B$70*Baseline!B$57/Baseline!B$77 + Baseline!B$62*Baseline!B$58/Baseline!B$78)</f>
        <v>0.00000001648969288</v>
      </c>
      <c r="O897" s="85">
        <f>Baseline!B$33 * (C897 * Baseline!B$60*Baseline!B$60/Baseline!B$75 + Baseline!B$46 * Baseline!B$61*Baseline!B$61/Baseline!B$76 + Baseline!B$47 * Baseline!B$70*Baseline!B$70/Baseline!B$77 + Baseline!B$62*Baseline!B$62/Baseline!B$78)</f>
        <v>0.000001589267298</v>
      </c>
      <c r="P897" s="84">
        <f>Baseline!B$33 * (C897 * Baseline!B$60*Baseline!B$63/Baseline!B$75 + Baseline!B$46 * Baseline!B$61*Baseline!B$64/Baseline!B$76 + Baseline!B$47 * Baseline!B$70*Baseline!B$65/Baseline!B$77 + Baseline!B$62*Baseline!B$71/Baseline!B$78)</f>
        <v>0.000000001956369227</v>
      </c>
      <c r="Q897" s="84">
        <f>Baseline!B$33 * (C897 * Baseline!B$63*Baseline!B$68/Baseline!B$75 + Baseline!B$46 * Baseline!B$64*Baseline!B$54/Baseline!B$76 + Baseline!B$47 * Baseline!B$65*Baseline!B$55/Baseline!B$77 + Baseline!B$71*Baseline!B$56/Baseline!B$78)</f>
        <v>0.000000003627087645</v>
      </c>
      <c r="R897" s="84">
        <f>Baseline!B$33 * (C897 * Baseline!B$63*Baseline!B$59/Baseline!B$75 + Baseline!B$46 * Baseline!B$64*Baseline!B$69/Baseline!B$76 + Baseline!B$47 * Baseline!B$65*Baseline!B$57/Baseline!B$77 + Baseline!B$71*Baseline!B$58/Baseline!B$78)</f>
        <v>0.00000001707278106</v>
      </c>
      <c r="S897" s="84">
        <f>Baseline!B$33 * (C897 * Baseline!B$63*Baseline!B$60/Baseline!B$75 + Baseline!B$46 * Baseline!B$64*Baseline!B$61/Baseline!B$76 + Baseline!B$47 * Baseline!B$65*Baseline!B$70/Baseline!B$77 + Baseline!B$71*Baseline!B$62/Baseline!B$78)</f>
        <v>0.000000001956369227</v>
      </c>
      <c r="T897" s="84">
        <f>Baseline!B$33 * (C897 * Baseline!B$63*Baseline!B$63/Baseline!B$75 + Baseline!B$46 * Baseline!B$64*Baseline!B$64/Baseline!B$76 + Baseline!B$47 * Baseline!B$65*Baseline!B$65/Baseline!B$77 + Baseline!B$71*Baseline!B$71/Baseline!B$78)</f>
        <v>0.00000009856721496</v>
      </c>
      <c r="U897" s="83"/>
      <c r="V897" s="84">
        <f>E897 * ( Baseline!B$89 * Baseline!B$7 )</f>
        <v>0.1691161463</v>
      </c>
      <c r="W897" s="84">
        <f>F897 * ( Baseline!D$89 * Baseline!B$11 )</f>
        <v>0.004405271846</v>
      </c>
      <c r="X897" s="84">
        <f>G897 * ( Baseline!F$89 * Baseline!B$16 )</f>
        <v>0.006940004002</v>
      </c>
      <c r="Y897" s="84">
        <f>H897 * ( Baseline!H$89 * Baseline!B$18 )</f>
        <v>0.001275550487</v>
      </c>
      <c r="Z897" s="86">
        <f t="shared" si="1"/>
        <v>0.1817369727</v>
      </c>
      <c r="AA897" s="84">
        <f>I897 * ( Baseline!B$89 * Baseline!B$7 )</f>
        <v>0.002478631682</v>
      </c>
      <c r="AB897" s="85">
        <f>J897 * ( Baseline!D$89 * Baseline!B$11 )</f>
        <v>0.0390435921</v>
      </c>
      <c r="AC897" s="85">
        <f>K897 * ( Baseline!F$89 * Baseline!B$16 )</f>
        <v>0.0005727656881</v>
      </c>
      <c r="AD897" s="85">
        <f>L897 * ( Baseline!F$89 * Baseline!B$16 )</f>
        <v>0.0005930191221</v>
      </c>
      <c r="AE897" s="86">
        <f t="shared" si="2"/>
        <v>0.04268800859</v>
      </c>
      <c r="AF897" s="86">
        <f>M897 * ( Baseline!B$89 * Baseline!B$7 )</f>
        <v>0.002073723295</v>
      </c>
      <c r="AG897" s="86">
        <f>N897 * ( Baseline!D$89 * Baseline!B$11 )</f>
        <v>0.0003041786975</v>
      </c>
      <c r="AH897" s="86">
        <f>O897 * ( Baseline!F$89 * Baseline!B$16 )</f>
        <v>0.05520283392</v>
      </c>
      <c r="AI897" s="86">
        <f>P897 * ( Baseline!H$89 * Baseline!B$18 )</f>
        <v>0.0006880031487</v>
      </c>
      <c r="AJ897" s="86">
        <f t="shared" si="3"/>
        <v>0.05826873906</v>
      </c>
      <c r="AK897" s="86">
        <f>Q897 * ( Baseline!B$89 * Baseline!B$7 )</f>
        <v>0.00003764554267</v>
      </c>
      <c r="AL897" s="86">
        <f>R897 * ( Baseline!D$89 * Baseline!B$11 )</f>
        <v>0.0003149346895</v>
      </c>
      <c r="AM897" s="86">
        <f>S897 * ( Baseline!F$89 * Baseline!B$16 )</f>
        <v>0.00006795403499</v>
      </c>
      <c r="AN897" s="86">
        <f>T897 * ( Baseline!H$89 * Baseline!B$18 )</f>
        <v>0.03466347421</v>
      </c>
      <c r="AO897" s="86">
        <f t="shared" si="4"/>
        <v>0.03508400847</v>
      </c>
      <c r="AP897" s="62"/>
      <c r="AQ897" s="86">
        <f>V897 * ( (1-Baseline!B$90-Baseline!B$89) + (1-B897)*Baseline!B$90 )</f>
        <v>0.08409197037</v>
      </c>
      <c r="AR897" s="86">
        <f>W897 * ( (1-Baseline!B$90-Baseline!B$89) + (1-B897)*Baseline!B$90 )</f>
        <v>0.002190494507</v>
      </c>
      <c r="AS897" s="86">
        <f>X897 * ( (1-Baseline!B$90-Baseline!B$89) + (1-B897)*Baseline!B$90 )</f>
        <v>0.003450874583</v>
      </c>
      <c r="AT897" s="86">
        <f>Y897 * ( (1-Baseline!B$90-Baseline!B$89) + (1-B897)*Baseline!B$90 )</f>
        <v>0.0006342596852</v>
      </c>
      <c r="AU897" s="86">
        <f t="shared" si="5"/>
        <v>0.09036759914</v>
      </c>
      <c r="AV897" s="86">
        <f>AA897 * ( (1-Baseline!D$90-Baseline!D$89) + (1-B897)*Baseline!D$90 )</f>
        <v>0.00185673753</v>
      </c>
      <c r="AW897" s="86">
        <f>AB897 * ( (1-Baseline!D$90-Baseline!D$89) + (1-B897)*Baseline!D$90 )</f>
        <v>0.02924746879</v>
      </c>
      <c r="AX897" s="86">
        <f>AC897 * ( (1-Baseline!D$90-Baseline!D$89) + (1-B897)*Baseline!D$90 )</f>
        <v>0.0004290575146</v>
      </c>
      <c r="AY897" s="86">
        <f>AD897 * ( (1-Baseline!D$90-Baseline!D$89) + (1-B897)*Baseline!D$90 )</f>
        <v>0.0004442293174</v>
      </c>
      <c r="AZ897" s="86">
        <f t="shared" si="6"/>
        <v>0.03197749315</v>
      </c>
      <c r="BA897" s="86">
        <f>AF897 * ( (1-Baseline!F$90-Baseline!F$89) + (1-Baseline!B$36)*Baseline!F$90 )</f>
        <v>0.001492317642</v>
      </c>
      <c r="BB897" s="86">
        <f>AG897 * ( (1-Baseline!F$90-Baseline!F$89) + (1-Baseline!B$36)*Baseline!F$90 )</f>
        <v>0.0002188967244</v>
      </c>
      <c r="BC897" s="86">
        <f>AH897 * ( (1-Baseline!F$90-Baseline!F$89) + (1-Baseline!B$36)*Baseline!F$90 )</f>
        <v>0.03972572578</v>
      </c>
      <c r="BD897" s="86">
        <f>AI897 * ( (1-Baseline!F$90-Baseline!F$89) + (1-Baseline!B$36)*Baseline!F$90 )</f>
        <v>0.0004951090819</v>
      </c>
      <c r="BE897" s="86">
        <f t="shared" si="7"/>
        <v>0.04193204923</v>
      </c>
      <c r="BF897" s="86">
        <f>AK897 * ( (1-Baseline!H$90-Baseline!H$89) + (1-Baseline!B$36)*Baseline!H$90 )</f>
        <v>0.00002982731636</v>
      </c>
      <c r="BG897" s="86">
        <f>AL897 * ( (1-Baseline!H$90-Baseline!H$89) + (1-Baseline!B$36)*Baseline!H$90 )</f>
        <v>0.0002495290532</v>
      </c>
      <c r="BH897" s="86">
        <f>AM897 * ( (1-Baseline!H$90-Baseline!H$89) + (1-Baseline!B$36)*Baseline!H$90 )</f>
        <v>0.00005384134101</v>
      </c>
      <c r="BI897" s="86">
        <f>AN897 * ( (1-Baseline!H$90-Baseline!H$89) + (1-Baseline!B$36)*Baseline!H$90 )</f>
        <v>0.02746456388</v>
      </c>
      <c r="BJ897" s="86">
        <f t="shared" si="8"/>
        <v>0.02779776159</v>
      </c>
      <c r="BK897" s="62"/>
      <c r="BL897" s="86">
        <f t="shared" si="19"/>
        <v>0.9305544373</v>
      </c>
      <c r="BM897" s="86">
        <f t="shared" si="20"/>
        <v>0.02423982188</v>
      </c>
      <c r="BN897" s="86">
        <f t="shared" si="21"/>
        <v>0.03818707828</v>
      </c>
      <c r="BO897" s="86">
        <f t="shared" si="22"/>
        <v>0.007018662565</v>
      </c>
      <c r="BP897" s="86">
        <f t="shared" si="9"/>
        <v>1</v>
      </c>
      <c r="BQ897" s="86">
        <f t="shared" si="23"/>
        <v>0.05806388641</v>
      </c>
      <c r="BR897" s="86">
        <f t="shared" si="24"/>
        <v>0.9146266923</v>
      </c>
      <c r="BS897" s="86">
        <f t="shared" si="25"/>
        <v>0.01341748437</v>
      </c>
      <c r="BT897" s="86">
        <f t="shared" si="26"/>
        <v>0.01389193691</v>
      </c>
      <c r="BU897" s="86">
        <f t="shared" si="10"/>
        <v>1</v>
      </c>
      <c r="BV897" s="86">
        <f t="shared" si="27"/>
        <v>0.03558895093</v>
      </c>
      <c r="BW897" s="86">
        <f t="shared" si="28"/>
        <v>0.005220272523</v>
      </c>
      <c r="BX897" s="86">
        <f t="shared" si="29"/>
        <v>0.9473833621</v>
      </c>
      <c r="BY897" s="86">
        <f t="shared" si="30"/>
        <v>0.0118074144</v>
      </c>
      <c r="BZ897" s="86">
        <f t="shared" si="11"/>
        <v>1</v>
      </c>
      <c r="CA897" s="86">
        <f t="shared" si="31"/>
        <v>0.001073011446</v>
      </c>
      <c r="CB897" s="86">
        <f t="shared" si="32"/>
        <v>0.008976588001</v>
      </c>
      <c r="CC897" s="86">
        <f t="shared" si="33"/>
        <v>0.00193689484</v>
      </c>
      <c r="CD897" s="86">
        <f t="shared" si="34"/>
        <v>0.9880135057</v>
      </c>
      <c r="CE897" s="86">
        <f t="shared" si="12"/>
        <v>1</v>
      </c>
      <c r="CF897" s="62"/>
      <c r="CG897" s="86">
        <f t="shared" si="35"/>
        <v>0.9305544373</v>
      </c>
      <c r="CH897" s="86">
        <f t="shared" si="36"/>
        <v>0.02423982188</v>
      </c>
      <c r="CI897" s="86">
        <f t="shared" si="37"/>
        <v>0.03818707828</v>
      </c>
      <c r="CJ897" s="86">
        <f t="shared" si="38"/>
        <v>0.007018662565</v>
      </c>
      <c r="CK897" s="86">
        <f t="shared" si="13"/>
        <v>1</v>
      </c>
      <c r="CL897" s="86">
        <f t="shared" si="39"/>
        <v>0.05806388641</v>
      </c>
      <c r="CM897" s="86">
        <f t="shared" si="40"/>
        <v>0.9146266923</v>
      </c>
      <c r="CN897" s="86">
        <f t="shared" si="41"/>
        <v>0.01341748437</v>
      </c>
      <c r="CO897" s="86">
        <f t="shared" si="42"/>
        <v>0.01389193691</v>
      </c>
      <c r="CP897" s="86">
        <f t="shared" si="14"/>
        <v>1</v>
      </c>
      <c r="CQ897" s="86">
        <f t="shared" si="43"/>
        <v>0.03558895093</v>
      </c>
      <c r="CR897" s="86">
        <f t="shared" si="44"/>
        <v>0.005220272523</v>
      </c>
      <c r="CS897" s="86">
        <f t="shared" si="45"/>
        <v>0.9473833621</v>
      </c>
      <c r="CT897" s="86">
        <f t="shared" si="46"/>
        <v>0.0118074144</v>
      </c>
      <c r="CU897" s="86">
        <f t="shared" si="15"/>
        <v>1</v>
      </c>
      <c r="CV897" s="86">
        <f t="shared" si="47"/>
        <v>0.001073011446</v>
      </c>
      <c r="CW897" s="86">
        <f t="shared" si="48"/>
        <v>0.008976588001</v>
      </c>
      <c r="CX897" s="86">
        <f t="shared" si="49"/>
        <v>0.00193689484</v>
      </c>
      <c r="CY897" s="86">
        <f t="shared" si="50"/>
        <v>0.9880135057</v>
      </c>
      <c r="CZ897" s="86">
        <f t="shared" si="16"/>
        <v>1</v>
      </c>
      <c r="DA897" s="62"/>
      <c r="DB897" s="86">
        <f>(AQ897*Baseline!B$7 + AV897*Baseline!B$11 + BA897*Baseline!B$16 + BF897*Baseline!B$18)</f>
        <v>51131.84432</v>
      </c>
      <c r="DC897" s="86">
        <f>(AR897*Baseline!B$7 + AW897*Baseline!B$11 + BB897*Baseline!B$16 + BG897*Baseline!B$18)</f>
        <v>75944.65059</v>
      </c>
      <c r="DD897" s="86">
        <f>(AS897*Baseline!B$7 + AX897*Baseline!B$11 + BC897*Baseline!B$16 + BH897*Baseline!B$18)</f>
        <v>138147.9794</v>
      </c>
      <c r="DE897" s="86">
        <f>(AT897*Baseline!B$7 + AY897*Baseline!B$11 + BD897*Baseline!B$16 + BI897*Baseline!B$18)</f>
        <v>1260543.79</v>
      </c>
      <c r="DF897" s="86">
        <f t="shared" si="17"/>
        <v>1525768.265</v>
      </c>
      <c r="DG897" s="62"/>
      <c r="DH897" s="86">
        <f t="shared" si="51"/>
        <v>0.03351219547</v>
      </c>
      <c r="DI897" s="86">
        <f t="shared" si="52"/>
        <v>0.04977469538</v>
      </c>
      <c r="DJ897" s="86">
        <f t="shared" si="53"/>
        <v>0.09054322506</v>
      </c>
      <c r="DK897" s="86">
        <f t="shared" si="54"/>
        <v>0.8261698841</v>
      </c>
      <c r="DL897" s="86">
        <f t="shared" si="18"/>
        <v>1</v>
      </c>
      <c r="DM897" s="62"/>
      <c r="DN897" s="86">
        <f>DH897 / (Baseline!B$7/Baseline!B$17)</f>
        <v>3.577206446</v>
      </c>
      <c r="DO897" s="86">
        <f>DI897 / (Baseline!B$11/Baseline!B$17)</f>
        <v>1.20158497</v>
      </c>
      <c r="DP897" s="86">
        <f>DJ897 / (Baseline!B$16/Baseline!B$17)</f>
        <v>1.399166455</v>
      </c>
      <c r="DQ897" s="86">
        <f>DK897 / (Baseline!B$18/Baseline!B$17)</f>
        <v>0.93405799</v>
      </c>
      <c r="DR897" s="62"/>
      <c r="DS897" s="86">
        <f>DH897 / Baseline!H$117</f>
        <v>1.340726212</v>
      </c>
      <c r="DT897" s="86">
        <f>DI897 / Baseline!H$118</f>
        <v>1.120430993</v>
      </c>
      <c r="DU897" s="86">
        <f>DJ897 / Baseline!H$119</f>
        <v>1.08239123</v>
      </c>
      <c r="DV897" s="86">
        <f>DK897 / Baseline!H$120</f>
        <v>0.9754892523</v>
      </c>
      <c r="DW897" s="87"/>
      <c r="DX897" s="86">
        <f>(AU897*Baseline!B$34)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0.02608467112</v>
      </c>
      <c r="DY897" s="86">
        <f>(AZ897*Baseline!B$34) + (Baseline!D$90*(1-Baseline!D$91)*Baseline!B$35) + (Baseline!D$90*Baseline!D$91*((1-Baseline!D$92)*Baseline!B$40 + Baseline!D$92*Baseline!B$41))</f>
        <v>0.01121019197</v>
      </c>
      <c r="DZ897" s="86">
        <f>(BE897*Baseline!B$34) + (Baseline!F$90*(1-Baseline!F$91)*Baseline!B$35) + (Baseline!F$90*Baseline!F$91*((1-Baseline!F$92)*Baseline!B$40 + Baseline!F$92*Baseline!B$41))</f>
        <v>0.01402044738</v>
      </c>
      <c r="EA897" s="86">
        <f>(BJ897*Baseline!B$34) + (Baseline!H$90*(1-Baseline!H$91)*Baseline!B$35) + (Baseline!H$90*Baseline!H$91*((1-Baseline!H$92)*Baseline!B$40 + Baseline!H$92*Baseline!B$41))</f>
        <v>0.009314664239</v>
      </c>
      <c r="EB897" s="86">
        <f>( DX897*Baseline!B$7 + DY897*Baseline!B$11 + DZ897*Baseline!B$16 + EA897*Baseline!B$18 ) / Baseline!B$17</f>
        <v>0.009854812589</v>
      </c>
    </row>
    <row r="898">
      <c r="A898" s="73" t="s">
        <v>1074</v>
      </c>
      <c r="B898" s="85">
        <f>MIN( MAX( NORMINV( MCrands!B898, (B$5+B$4)/2, (B$5-B$4)/3.29 ), 0 ), 1 )</f>
        <v>0.6581137755</v>
      </c>
      <c r="C898" s="85">
        <f>MAX( NORMINV( MCrands!C898, (C$5+C$4)/2, (C$5-C$4)/3.29 ), 0 )</f>
        <v>3.356239976</v>
      </c>
      <c r="D898" s="83"/>
      <c r="E898" s="84">
        <f>Baseline!B$33 * (C898 * Baseline!B$68*Baseline!B$68/Baseline!B$75 + Baseline!B$46 * Baseline!B$54*Baseline!B$54/Baseline!B$76 + Baseline!B$47 * Baseline!B$55*Baseline!B$55/Baseline!B$77 + Baseline!B$56*Baseline!B$56/Baseline!B$78)</f>
        <v>0.00002381175067</v>
      </c>
      <c r="F898" s="84">
        <f>Baseline!B$33 * (C898 * Baseline!B$68*Baseline!B$59/Baseline!B$75 + Baseline!B$46 * Baseline!B$54*Baseline!B$69/Baseline!B$76 + Baseline!B$47 * Baseline!B$55*Baseline!B$57/Baseline!B$77 + Baseline!B$56*Baseline!B$58/Baseline!B$78)</f>
        <v>0.0000002399991886</v>
      </c>
      <c r="G898" s="85">
        <f>Baseline!B$33 * (C898 * Baseline!B$68*Baseline!B$60/Baseline!B$75 + Baseline!B$46 * Baseline!B$54*Baseline!B$61/Baseline!B$76 + Baseline!B$47 * Baseline!B$55*Baseline!B$70/Baseline!B$77 + Baseline!B$56*Baseline!B$62/Baseline!B$78)</f>
        <v>0.0000002027179602</v>
      </c>
      <c r="H898" s="84">
        <f>Baseline!B$33 * (C898 * Baseline!B$68*Baseline!B$63/Baseline!B$75 + Baseline!B$46 * Baseline!B$54*Baseline!B$64/Baseline!B$76 + Baseline!B$47 * Baseline!B$55*Baseline!B$65/Baseline!B$77 + Baseline!B$56*Baseline!B$71/Baseline!B$78)</f>
        <v>0.000000003918892378</v>
      </c>
      <c r="I898" s="84">
        <f>Baseline!B$33 * (C898 * Baseline!B$59*Baseline!B$68/Baseline!B$75 + Baseline!B$46 * Baseline!B$69*Baseline!B$54/Baseline!B$76 + Baseline!B$47 * Baseline!B$57*Baseline!B$55/Baseline!B$77 + Baseline!B$58*Baseline!B$56/Baseline!B$78)</f>
        <v>0.0000002399991886</v>
      </c>
      <c r="J898" s="85">
        <f>Baseline!B$33 * (C898 * Baseline!B$59*Baseline!B$59/Baseline!B$75 + Baseline!B$46 * Baseline!B$69*Baseline!B$69/Baseline!B$76 + Baseline!B$47 * Baseline!B$57*Baseline!B$57/Baseline!B$77 + Baseline!B$58*Baseline!B$58/Baseline!B$78)</f>
        <v>0.000002116574582</v>
      </c>
      <c r="K898" s="84">
        <f>Baseline!B$33 * (C898 * Baseline!B$59*Baseline!B$60/Baseline!B$75 + Baseline!B$46 * Baseline!B$69*Baseline!B$61/Baseline!B$76 + Baseline!B$47 * Baseline!B$57*Baseline!B$70/Baseline!B$77 + Baseline!B$58*Baseline!B$62/Baseline!B$78)</f>
        <v>0.00000001649015362</v>
      </c>
      <c r="L898" s="85">
        <f>Baseline!B$33 * (C898 * Baseline!B$59*Baseline!B$63/Baseline!B$75 + Baseline!B$46 * Baseline!B$69*Baseline!B$64/Baseline!B$76 + Baseline!B$47 * Baseline!B$57*Baseline!B$65/Baseline!B$77 + Baseline!B$58*Baseline!B$71/Baseline!B$78)</f>
        <v>0.00000001707282714</v>
      </c>
      <c r="M898" s="84">
        <f>Baseline!B$33 * (C898 * Baseline!B$60*Baseline!B$68/Baseline!B$75 + Baseline!B$46 * Baseline!B$61*Baseline!B$54/Baseline!B$76 + Baseline!B$47 * Baseline!B$70*Baseline!B$55/Baseline!B$77 + Baseline!B$62*Baseline!B$56/Baseline!B$78)</f>
        <v>0.0000002027179602</v>
      </c>
      <c r="N898" s="85">
        <f>Baseline!B$33 * (C898 * Baseline!B$60*Baseline!B$59/Baseline!B$75 + Baseline!B$46 * Baseline!B$61*Baseline!B$69/Baseline!B$76 + Baseline!B$47 * Baseline!B$70*Baseline!B$57/Baseline!B$77 + Baseline!B$62*Baseline!B$58/Baseline!B$78)</f>
        <v>0.00000001649015362</v>
      </c>
      <c r="O898" s="85">
        <f>Baseline!B$33 * (C898 * Baseline!B$60*Baseline!B$60/Baseline!B$75 + Baseline!B$46 * Baseline!B$61*Baseline!B$61/Baseline!B$76 + Baseline!B$47 * Baseline!B$70*Baseline!B$70/Baseline!B$77 + Baseline!B$62*Baseline!B$62/Baseline!B$78)</f>
        <v>0.00000158926843</v>
      </c>
      <c r="P898" s="84">
        <f>Baseline!B$33 * (C898 * Baseline!B$60*Baseline!B$63/Baseline!B$75 + Baseline!B$46 * Baseline!B$61*Baseline!B$64/Baseline!B$76 + Baseline!B$47 * Baseline!B$70*Baseline!B$65/Baseline!B$77 + Baseline!B$62*Baseline!B$71/Baseline!B$78)</f>
        <v>0.000000001956482494</v>
      </c>
      <c r="Q898" s="84">
        <f>Baseline!B$33 * (C898 * Baseline!B$63*Baseline!B$68/Baseline!B$75 + Baseline!B$46 * Baseline!B$64*Baseline!B$54/Baseline!B$76 + Baseline!B$47 * Baseline!B$65*Baseline!B$55/Baseline!B$77 + Baseline!B$71*Baseline!B$56/Baseline!B$78)</f>
        <v>0.000000003918892378</v>
      </c>
      <c r="R898" s="84">
        <f>Baseline!B$33 * (C898 * Baseline!B$63*Baseline!B$59/Baseline!B$75 + Baseline!B$46 * Baseline!B$64*Baseline!B$69/Baseline!B$76 + Baseline!B$47 * Baseline!B$65*Baseline!B$57/Baseline!B$77 + Baseline!B$71*Baseline!B$58/Baseline!B$78)</f>
        <v>0.00000001707282714</v>
      </c>
      <c r="S898" s="84">
        <f>Baseline!B$33 * (C898 * Baseline!B$63*Baseline!B$60/Baseline!B$75 + Baseline!B$46 * Baseline!B$64*Baseline!B$61/Baseline!B$76 + Baseline!B$47 * Baseline!B$65*Baseline!B$70/Baseline!B$77 + Baseline!B$71*Baseline!B$62/Baseline!B$78)</f>
        <v>0.000000001956482494</v>
      </c>
      <c r="T898" s="84">
        <f>Baseline!B$33 * (C898 * Baseline!B$63*Baseline!B$63/Baseline!B$75 + Baseline!B$46 * Baseline!B$64*Baseline!B$64/Baseline!B$76 + Baseline!B$47 * Baseline!B$65*Baseline!B$65/Baseline!B$77 + Baseline!B$71*Baseline!B$71/Baseline!B$78)</f>
        <v>0.00000009856722629</v>
      </c>
      <c r="U898" s="83"/>
      <c r="V898" s="84">
        <f>E898 * ( Baseline!B$89 * Baseline!B$7 )</f>
        <v>0.2471421602</v>
      </c>
      <c r="W898" s="84">
        <f>F898 * ( Baseline!D$89 * Baseline!B$11 )</f>
        <v>0.004427167998</v>
      </c>
      <c r="X898" s="84">
        <f>G898 * ( Baseline!F$89 * Baseline!B$16 )</f>
        <v>0.007041361705</v>
      </c>
      <c r="Y898" s="84">
        <f>H898 * ( Baseline!H$89 * Baseline!B$18 )</f>
        <v>0.001378170469</v>
      </c>
      <c r="Z898" s="86">
        <f t="shared" si="1"/>
        <v>0.2599888604</v>
      </c>
      <c r="AA898" s="84">
        <f>I898 * ( Baseline!B$89 * Baseline!B$7 )</f>
        <v>0.002490951579</v>
      </c>
      <c r="AB898" s="85">
        <f>J898 * ( Baseline!D$89 * Baseline!B$11 )</f>
        <v>0.03904359555</v>
      </c>
      <c r="AC898" s="85">
        <f>K898 * ( Baseline!F$89 * Baseline!B$16 )</f>
        <v>0.000572781692</v>
      </c>
      <c r="AD898" s="85">
        <f>L898 * ( Baseline!F$89 * Baseline!B$16 )</f>
        <v>0.0005930207225</v>
      </c>
      <c r="AE898" s="86">
        <f t="shared" si="2"/>
        <v>0.04270034955</v>
      </c>
      <c r="AF898" s="86">
        <f>M898 * ( Baseline!B$89 * Baseline!B$7 )</f>
        <v>0.002104009708</v>
      </c>
      <c r="AG898" s="86">
        <f>N898 * ( Baseline!D$89 * Baseline!B$11 )</f>
        <v>0.0003041871967</v>
      </c>
      <c r="AH898" s="86">
        <f>O898 * ( Baseline!F$89 * Baseline!B$16 )</f>
        <v>0.05520287327</v>
      </c>
      <c r="AI898" s="86">
        <f>P898 * ( Baseline!H$89 * Baseline!B$18 )</f>
        <v>0.0006880429815</v>
      </c>
      <c r="AJ898" s="86">
        <f t="shared" si="3"/>
        <v>0.05829911315</v>
      </c>
      <c r="AK898" s="86">
        <f>Q898 * ( Baseline!B$89 * Baseline!B$7 )</f>
        <v>0.00004067418399</v>
      </c>
      <c r="AL898" s="86">
        <f>R898 * ( Baseline!D$89 * Baseline!B$11 )</f>
        <v>0.0003149355394</v>
      </c>
      <c r="AM898" s="86">
        <f>S898 * ( Baseline!F$89 * Baseline!B$16 )</f>
        <v>0.00006795796927</v>
      </c>
      <c r="AN898" s="86">
        <f>T898 * ( Baseline!H$89 * Baseline!B$18 )</f>
        <v>0.03466347819</v>
      </c>
      <c r="AO898" s="86">
        <f t="shared" si="4"/>
        <v>0.03508704588</v>
      </c>
      <c r="AP898" s="62"/>
      <c r="AQ898" s="86">
        <f>V898 * ( (1-Baseline!B$90-Baseline!B$89) + (1-B898)*Baseline!B$90 )</f>
        <v>0.09709690045</v>
      </c>
      <c r="AR898" s="86">
        <f>W898 * ( (1-Baseline!B$90-Baseline!B$89) + (1-B898)*Baseline!B$90 )</f>
        <v>0.001739340184</v>
      </c>
      <c r="AS898" s="86">
        <f>X898 * ( (1-Baseline!B$90-Baseline!B$89) + (1-B898)*Baseline!B$90 )</f>
        <v>0.002766401313</v>
      </c>
      <c r="AT898" s="86">
        <f>Y898 * ( (1-Baseline!B$90-Baseline!B$89) + (1-B898)*Baseline!B$90 )</f>
        <v>0.0005414538771</v>
      </c>
      <c r="AU898" s="86">
        <f t="shared" si="5"/>
        <v>0.1021440958</v>
      </c>
      <c r="AV898" s="86">
        <f>AA898 * ( (1-Baseline!D$90-Baseline!D$89) + (1-B898)*Baseline!D$90 )</f>
        <v>0.001735105772</v>
      </c>
      <c r="AW898" s="86">
        <f>AB898 * ( (1-Baseline!D$90-Baseline!D$89) + (1-B898)*Baseline!D$90 )</f>
        <v>0.02719634078</v>
      </c>
      <c r="AX898" s="86">
        <f>AC898 * ( (1-Baseline!D$90-Baseline!D$89) + (1-B898)*Baseline!D$90 )</f>
        <v>0.0003989787792</v>
      </c>
      <c r="AY898" s="86">
        <f>AD898 * ( (1-Baseline!D$90-Baseline!D$89) + (1-B898)*Baseline!D$90 )</f>
        <v>0.0004130765476</v>
      </c>
      <c r="AZ898" s="86">
        <f t="shared" si="6"/>
        <v>0.02974350188</v>
      </c>
      <c r="BA898" s="86">
        <f>AF898 * ( (1-Baseline!F$90-Baseline!F$89) + (1-Baseline!B$36)*Baseline!F$90 )</f>
        <v>0.001514112714</v>
      </c>
      <c r="BB898" s="86">
        <f>AG898 * ( (1-Baseline!F$90-Baseline!F$89) + (1-Baseline!B$36)*Baseline!F$90 )</f>
        <v>0.0002189028407</v>
      </c>
      <c r="BC898" s="86">
        <f>AH898 * ( (1-Baseline!F$90-Baseline!F$89) + (1-Baseline!B$36)*Baseline!F$90 )</f>
        <v>0.03972575409</v>
      </c>
      <c r="BD898" s="86">
        <f>AI898 * ( (1-Baseline!F$90-Baseline!F$89) + (1-Baseline!B$36)*Baseline!F$90 )</f>
        <v>0.0004951377468</v>
      </c>
      <c r="BE898" s="86">
        <f t="shared" si="7"/>
        <v>0.0419539074</v>
      </c>
      <c r="BF898" s="86">
        <f>AK898 * ( (1-Baseline!H$90-Baseline!H$89) + (1-Baseline!B$36)*Baseline!H$90 )</f>
        <v>0.00003222696946</v>
      </c>
      <c r="BG898" s="86">
        <f>AL898 * ( (1-Baseline!H$90-Baseline!H$89) + (1-Baseline!B$36)*Baseline!H$90 )</f>
        <v>0.0002495297266</v>
      </c>
      <c r="BH898" s="86">
        <f>AM898 * ( (1-Baseline!H$90-Baseline!H$89) + (1-Baseline!B$36)*Baseline!H$90 )</f>
        <v>0.00005384445821</v>
      </c>
      <c r="BI898" s="86">
        <f>AN898 * ( (1-Baseline!H$90-Baseline!H$89) + (1-Baseline!B$36)*Baseline!H$90 )</f>
        <v>0.02746456704</v>
      </c>
      <c r="BJ898" s="86">
        <f t="shared" si="8"/>
        <v>0.02780016819</v>
      </c>
      <c r="BK898" s="62"/>
      <c r="BL898" s="86">
        <f t="shared" si="19"/>
        <v>0.9505874977</v>
      </c>
      <c r="BM898" s="86">
        <f t="shared" si="20"/>
        <v>0.01702829879</v>
      </c>
      <c r="BN898" s="86">
        <f t="shared" si="21"/>
        <v>0.02708332078</v>
      </c>
      <c r="BO898" s="86">
        <f t="shared" si="22"/>
        <v>0.005300882765</v>
      </c>
      <c r="BP898" s="86">
        <f t="shared" si="9"/>
        <v>1</v>
      </c>
      <c r="BQ898" s="86">
        <f t="shared" si="23"/>
        <v>0.05833562501</v>
      </c>
      <c r="BR898" s="86">
        <f t="shared" si="24"/>
        <v>0.9143624342</v>
      </c>
      <c r="BS898" s="86">
        <f t="shared" si="25"/>
        <v>0.01341398134</v>
      </c>
      <c r="BT898" s="86">
        <f t="shared" si="26"/>
        <v>0.01388795944</v>
      </c>
      <c r="BU898" s="86">
        <f t="shared" si="10"/>
        <v>1</v>
      </c>
      <c r="BV898" s="86">
        <f t="shared" si="27"/>
        <v>0.03608990934</v>
      </c>
      <c r="BW898" s="86">
        <f t="shared" si="28"/>
        <v>0.005217698524</v>
      </c>
      <c r="BX898" s="86">
        <f t="shared" si="29"/>
        <v>0.9468904462</v>
      </c>
      <c r="BY898" s="86">
        <f t="shared" si="30"/>
        <v>0.01180194593</v>
      </c>
      <c r="BZ898" s="86">
        <f t="shared" si="11"/>
        <v>1</v>
      </c>
      <c r="CA898" s="86">
        <f t="shared" si="31"/>
        <v>0.001159236492</v>
      </c>
      <c r="CB898" s="86">
        <f t="shared" si="32"/>
        <v>0.008975835141</v>
      </c>
      <c r="CC898" s="86">
        <f t="shared" si="33"/>
        <v>0.001936839297</v>
      </c>
      <c r="CD898" s="86">
        <f t="shared" si="34"/>
        <v>0.9879280891</v>
      </c>
      <c r="CE898" s="86">
        <f t="shared" si="12"/>
        <v>1</v>
      </c>
      <c r="CF898" s="62"/>
      <c r="CG898" s="86">
        <f t="shared" si="35"/>
        <v>0.9505874977</v>
      </c>
      <c r="CH898" s="86">
        <f t="shared" si="36"/>
        <v>0.01702829879</v>
      </c>
      <c r="CI898" s="86">
        <f t="shared" si="37"/>
        <v>0.02708332078</v>
      </c>
      <c r="CJ898" s="86">
        <f t="shared" si="38"/>
        <v>0.005300882765</v>
      </c>
      <c r="CK898" s="86">
        <f t="shared" si="13"/>
        <v>1</v>
      </c>
      <c r="CL898" s="86">
        <f t="shared" si="39"/>
        <v>0.05833562501</v>
      </c>
      <c r="CM898" s="86">
        <f t="shared" si="40"/>
        <v>0.9143624342</v>
      </c>
      <c r="CN898" s="86">
        <f t="shared" si="41"/>
        <v>0.01341398134</v>
      </c>
      <c r="CO898" s="86">
        <f t="shared" si="42"/>
        <v>0.01388795944</v>
      </c>
      <c r="CP898" s="86">
        <f t="shared" si="14"/>
        <v>1</v>
      </c>
      <c r="CQ898" s="86">
        <f t="shared" si="43"/>
        <v>0.03608990934</v>
      </c>
      <c r="CR898" s="86">
        <f t="shared" si="44"/>
        <v>0.005217698524</v>
      </c>
      <c r="CS898" s="86">
        <f t="shared" si="45"/>
        <v>0.9468904462</v>
      </c>
      <c r="CT898" s="86">
        <f t="shared" si="46"/>
        <v>0.01180194593</v>
      </c>
      <c r="CU898" s="86">
        <f t="shared" si="15"/>
        <v>1</v>
      </c>
      <c r="CV898" s="86">
        <f t="shared" si="47"/>
        <v>0.001159236492</v>
      </c>
      <c r="CW898" s="86">
        <f t="shared" si="48"/>
        <v>0.008975835141</v>
      </c>
      <c r="CX898" s="86">
        <f t="shared" si="49"/>
        <v>0.001936839297</v>
      </c>
      <c r="CY898" s="86">
        <f t="shared" si="50"/>
        <v>0.9879280891</v>
      </c>
      <c r="CZ898" s="86">
        <f t="shared" si="16"/>
        <v>1</v>
      </c>
      <c r="DA898" s="62"/>
      <c r="DB898" s="86">
        <f>(AQ898*Baseline!B$7 + AV898*Baseline!B$11 + BA898*Baseline!B$16 + BF898*Baseline!B$18)</f>
        <v>57361.28924</v>
      </c>
      <c r="DC898" s="86">
        <f>(AR898*Baseline!B$7 + AW898*Baseline!B$11 + BB898*Baseline!B$16 + BG898*Baseline!B$18)</f>
        <v>71327.1373</v>
      </c>
      <c r="DD898" s="86">
        <f>(AS898*Baseline!B$7 + AX898*Baseline!B$11 + BC898*Baseline!B$16 + BH898*Baseline!B$18)</f>
        <v>137751.742</v>
      </c>
      <c r="DE898" s="86">
        <f>(AT898*Baseline!B$7 + AY898*Baseline!B$11 + BD898*Baseline!B$16 + BI898*Baseline!B$18)</f>
        <v>1260432.211</v>
      </c>
      <c r="DF898" s="86">
        <f t="shared" si="17"/>
        <v>1526872.38</v>
      </c>
      <c r="DG898" s="62"/>
      <c r="DH898" s="86">
        <f t="shared" si="51"/>
        <v>0.03756783474</v>
      </c>
      <c r="DI898" s="86">
        <f t="shared" si="52"/>
        <v>0.04671453767</v>
      </c>
      <c r="DJ898" s="86">
        <f t="shared" si="53"/>
        <v>0.09021824206</v>
      </c>
      <c r="DK898" s="86">
        <f t="shared" si="54"/>
        <v>0.8254993855</v>
      </c>
      <c r="DL898" s="86">
        <f t="shared" si="18"/>
        <v>1</v>
      </c>
      <c r="DM898" s="62"/>
      <c r="DN898" s="86">
        <f>DH898 / (Baseline!B$7/Baseline!B$17)</f>
        <v>4.010119263</v>
      </c>
      <c r="DO898" s="86">
        <f>DI898 / (Baseline!B$11/Baseline!B$17)</f>
        <v>1.127711298</v>
      </c>
      <c r="DP898" s="86">
        <f>DJ898 / (Baseline!B$16/Baseline!B$17)</f>
        <v>1.394144485</v>
      </c>
      <c r="DQ898" s="86">
        <f>DK898 / (Baseline!B$18/Baseline!B$17)</f>
        <v>0.9332999322</v>
      </c>
      <c r="DR898" s="62"/>
      <c r="DS898" s="86">
        <f>DH898 / Baseline!H$117</f>
        <v>1.502980634</v>
      </c>
      <c r="DT898" s="86">
        <f>DI898 / Baseline!H$118</f>
        <v>1.051546683</v>
      </c>
      <c r="DU898" s="86">
        <f>DJ898 / Baseline!H$119</f>
        <v>1.078506249</v>
      </c>
      <c r="DV898" s="86">
        <f>DK898 / Baseline!H$120</f>
        <v>0.9746975699</v>
      </c>
      <c r="DW898" s="87"/>
      <c r="DX898" s="86">
        <f>(AU898*Baseline!B$34)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0.02785114562</v>
      </c>
      <c r="DY898" s="86">
        <f>(AZ898*Baseline!B$34) + (Baseline!D$90*(1-Baseline!D$91)*Baseline!B$35) + (Baseline!D$90*Baseline!D$91*((1-Baseline!D$92)*Baseline!B$40 + Baseline!D$92*Baseline!B$41))</f>
        <v>0.01087509328</v>
      </c>
      <c r="DZ898" s="86">
        <f>(BE898*Baseline!B$34) + (Baseline!F$90*(1-Baseline!F$91)*Baseline!B$35) + (Baseline!F$90*Baseline!F$91*((1-Baseline!F$92)*Baseline!B$40 + Baseline!F$92*Baseline!B$41))</f>
        <v>0.01402372611</v>
      </c>
      <c r="EA898" s="86">
        <f>(BJ898*Baseline!B$34) + (Baseline!H$90*(1-Baseline!H$91)*Baseline!B$35) + (Baseline!H$90*Baseline!H$91*((1-Baseline!H$92)*Baseline!B$40 + Baseline!H$92*Baseline!B$41))</f>
        <v>0.009315025229</v>
      </c>
      <c r="EB898" s="86">
        <f>( DX898*Baseline!B$7 + DY898*Baseline!B$11 + DZ898*Baseline!B$16 + EA898*Baseline!B$18 ) / Baseline!B$17</f>
        <v>0.009858011652</v>
      </c>
    </row>
    <row r="899">
      <c r="A899" s="73" t="s">
        <v>1075</v>
      </c>
      <c r="B899" s="85">
        <f>MIN( MAX( NORMINV( MCrands!B899, (B$5+B$4)/2, (B$5-B$4)/3.29 ), 0 ), 1 )</f>
        <v>0.4158744267</v>
      </c>
      <c r="C899" s="85">
        <f>MAX( NORMINV( MCrands!C899, (C$5+C$4)/2, (C$5-C$4)/3.29 ), 0 )</f>
        <v>3.057393165</v>
      </c>
      <c r="D899" s="83"/>
      <c r="E899" s="84">
        <f>Baseline!B$33 * (C899 * Baseline!B$68*Baseline!B$68/Baseline!B$75 + Baseline!B$46 * Baseline!B$54*Baseline!B$54/Baseline!B$76 + Baseline!B$47 * Baseline!B$55*Baseline!B$55/Baseline!B$77 + Baseline!B$56*Baseline!B$56/Baseline!B$78)</f>
        <v>0.00002169590807</v>
      </c>
      <c r="F899" s="84">
        <f>Baseline!B$33 * (C899 * Baseline!B$68*Baseline!B$59/Baseline!B$75 + Baseline!B$46 * Baseline!B$54*Baseline!B$69/Baseline!B$76 + Baseline!B$47 * Baseline!B$55*Baseline!B$57/Baseline!B$77 + Baseline!B$56*Baseline!B$58/Baseline!B$78)</f>
        <v>0.0000002396651082</v>
      </c>
      <c r="G899" s="85">
        <f>Baseline!B$33 * (C899 * Baseline!B$68*Baseline!B$60/Baseline!B$75 + Baseline!B$46 * Baseline!B$54*Baseline!B$61/Baseline!B$76 + Baseline!B$47 * Baseline!B$55*Baseline!B$70/Baseline!B$77 + Baseline!B$56*Baseline!B$62/Baseline!B$78)</f>
        <v>0.0000002018966791</v>
      </c>
      <c r="H899" s="84">
        <f>Baseline!B$33 * (C899 * Baseline!B$68*Baseline!B$63/Baseline!B$75 + Baseline!B$46 * Baseline!B$54*Baseline!B$64/Baseline!B$76 + Baseline!B$47 * Baseline!B$55*Baseline!B$65/Baseline!B$77 + Baseline!B$56*Baseline!B$71/Baseline!B$78)</f>
        <v>0.000000003836764277</v>
      </c>
      <c r="I899" s="84">
        <f>Baseline!B$33 * (C899 * Baseline!B$59*Baseline!B$68/Baseline!B$75 + Baseline!B$46 * Baseline!B$69*Baseline!B$54/Baseline!B$76 + Baseline!B$47 * Baseline!B$57*Baseline!B$55/Baseline!B$77 + Baseline!B$58*Baseline!B$56/Baseline!B$78)</f>
        <v>0.0000002396651082</v>
      </c>
      <c r="J899" s="85">
        <f>Baseline!B$33 * (C899 * Baseline!B$59*Baseline!B$59/Baseline!B$75 + Baseline!B$46 * Baseline!B$69*Baseline!B$69/Baseline!B$76 + Baseline!B$47 * Baseline!B$57*Baseline!B$57/Baseline!B$77 + Baseline!B$58*Baseline!B$58/Baseline!B$78)</f>
        <v>0.000002116574529</v>
      </c>
      <c r="K899" s="84">
        <f>Baseline!B$33 * (C899 * Baseline!B$59*Baseline!B$60/Baseline!B$75 + Baseline!B$46 * Baseline!B$69*Baseline!B$61/Baseline!B$76 + Baseline!B$47 * Baseline!B$57*Baseline!B$70/Baseline!B$77 + Baseline!B$58*Baseline!B$62/Baseline!B$78)</f>
        <v>0.00000001649002395</v>
      </c>
      <c r="L899" s="85">
        <f>Baseline!B$33 * (C899 * Baseline!B$59*Baseline!B$63/Baseline!B$75 + Baseline!B$46 * Baseline!B$69*Baseline!B$64/Baseline!B$76 + Baseline!B$47 * Baseline!B$57*Baseline!B$65/Baseline!B$77 + Baseline!B$58*Baseline!B$71/Baseline!B$78)</f>
        <v>0.00000001707281417</v>
      </c>
      <c r="M899" s="84">
        <f>Baseline!B$33 * (C899 * Baseline!B$60*Baseline!B$68/Baseline!B$75 + Baseline!B$46 * Baseline!B$61*Baseline!B$54/Baseline!B$76 + Baseline!B$47 * Baseline!B$70*Baseline!B$55/Baseline!B$77 + Baseline!B$62*Baseline!B$56/Baseline!B$78)</f>
        <v>0.0000002018966791</v>
      </c>
      <c r="N899" s="85">
        <f>Baseline!B$33 * (C899 * Baseline!B$60*Baseline!B$59/Baseline!B$75 + Baseline!B$46 * Baseline!B$61*Baseline!B$69/Baseline!B$76 + Baseline!B$47 * Baseline!B$70*Baseline!B$57/Baseline!B$77 + Baseline!B$62*Baseline!B$58/Baseline!B$78)</f>
        <v>0.00000001649002395</v>
      </c>
      <c r="O899" s="85">
        <f>Baseline!B$33 * (C899 * Baseline!B$60*Baseline!B$60/Baseline!B$75 + Baseline!B$46 * Baseline!B$61*Baseline!B$61/Baseline!B$76 + Baseline!B$47 * Baseline!B$70*Baseline!B$70/Baseline!B$77 + Baseline!B$62*Baseline!B$62/Baseline!B$78)</f>
        <v>0.000001589268111</v>
      </c>
      <c r="P899" s="84">
        <f>Baseline!B$33 * (C899 * Baseline!B$60*Baseline!B$63/Baseline!B$75 + Baseline!B$46 * Baseline!B$61*Baseline!B$64/Baseline!B$76 + Baseline!B$47 * Baseline!B$70*Baseline!B$65/Baseline!B$77 + Baseline!B$62*Baseline!B$71/Baseline!B$78)</f>
        <v>0.000000001956450615</v>
      </c>
      <c r="Q899" s="84">
        <f>Baseline!B$33 * (C899 * Baseline!B$63*Baseline!B$68/Baseline!B$75 + Baseline!B$46 * Baseline!B$64*Baseline!B$54/Baseline!B$76 + Baseline!B$47 * Baseline!B$65*Baseline!B$55/Baseline!B$77 + Baseline!B$71*Baseline!B$56/Baseline!B$78)</f>
        <v>0.000000003836764277</v>
      </c>
      <c r="R899" s="84">
        <f>Baseline!B$33 * (C899 * Baseline!B$63*Baseline!B$59/Baseline!B$75 + Baseline!B$46 * Baseline!B$64*Baseline!B$69/Baseline!B$76 + Baseline!B$47 * Baseline!B$65*Baseline!B$57/Baseline!B$77 + Baseline!B$71*Baseline!B$58/Baseline!B$78)</f>
        <v>0.00000001707281417</v>
      </c>
      <c r="S899" s="84">
        <f>Baseline!B$33 * (C899 * Baseline!B$63*Baseline!B$60/Baseline!B$75 + Baseline!B$46 * Baseline!B$64*Baseline!B$61/Baseline!B$76 + Baseline!B$47 * Baseline!B$65*Baseline!B$70/Baseline!B$77 + Baseline!B$71*Baseline!B$62/Baseline!B$78)</f>
        <v>0.000000001956450615</v>
      </c>
      <c r="T899" s="84">
        <f>Baseline!B$33 * (C899 * Baseline!B$63*Baseline!B$63/Baseline!B$75 + Baseline!B$46 * Baseline!B$64*Baseline!B$64/Baseline!B$76 + Baseline!B$47 * Baseline!B$65*Baseline!B$65/Baseline!B$77 + Baseline!B$71*Baseline!B$71/Baseline!B$78)</f>
        <v>0.0000000985672231</v>
      </c>
      <c r="U899" s="83"/>
      <c r="V899" s="84">
        <f>E899 * ( Baseline!B$89 * Baseline!B$7 )</f>
        <v>0.2251818299</v>
      </c>
      <c r="W899" s="84">
        <f>F899 * ( Baseline!D$89 * Baseline!B$11 )</f>
        <v>0.004421005351</v>
      </c>
      <c r="X899" s="84">
        <f>G899 * ( Baseline!F$89 * Baseline!B$16 )</f>
        <v>0.007012834698</v>
      </c>
      <c r="Y899" s="84">
        <f>H899 * ( Baseline!H$89 * Baseline!B$18 )</f>
        <v>0.001349288195</v>
      </c>
      <c r="Z899" s="86">
        <f t="shared" si="1"/>
        <v>0.2379649581</v>
      </c>
      <c r="AA899" s="84">
        <f>I899 * ( Baseline!B$89 * Baseline!B$7 )</f>
        <v>0.002487484158</v>
      </c>
      <c r="AB899" s="85">
        <f>J899 * ( Baseline!D$89 * Baseline!B$11 )</f>
        <v>0.03904359458</v>
      </c>
      <c r="AC899" s="85">
        <f>K899 * ( Baseline!F$89 * Baseline!B$16 )</f>
        <v>0.0005727771877</v>
      </c>
      <c r="AD899" s="85">
        <f>L899 * ( Baseline!F$89 * Baseline!B$16 )</f>
        <v>0.000593020272</v>
      </c>
      <c r="AE899" s="86">
        <f t="shared" si="2"/>
        <v>0.0426968762</v>
      </c>
      <c r="AF899" s="86">
        <f>M899 * ( Baseline!B$89 * Baseline!B$7 )</f>
        <v>0.002095485633</v>
      </c>
      <c r="AG899" s="86">
        <f>N899 * ( Baseline!D$89 * Baseline!B$11 )</f>
        <v>0.0003041848046</v>
      </c>
      <c r="AH899" s="86">
        <f>O899 * ( Baseline!F$89 * Baseline!B$16 )</f>
        <v>0.05520286219</v>
      </c>
      <c r="AI899" s="86">
        <f>P899 * ( Baseline!H$89 * Baseline!B$18 )</f>
        <v>0.0006880317706</v>
      </c>
      <c r="AJ899" s="86">
        <f t="shared" si="3"/>
        <v>0.0582905644</v>
      </c>
      <c r="AK899" s="86">
        <f>Q899 * ( Baseline!B$89 * Baseline!B$7 )</f>
        <v>0.00003982177643</v>
      </c>
      <c r="AL899" s="86">
        <f>R899 * ( Baseline!D$89 * Baseline!B$11 )</f>
        <v>0.0003149353002</v>
      </c>
      <c r="AM899" s="86">
        <f>S899 * ( Baseline!F$89 * Baseline!B$16 )</f>
        <v>0.00006795686197</v>
      </c>
      <c r="AN899" s="86">
        <f>T899 * ( Baseline!H$89 * Baseline!B$18 )</f>
        <v>0.03466347707</v>
      </c>
      <c r="AO899" s="86">
        <f t="shared" si="4"/>
        <v>0.03508619101</v>
      </c>
      <c r="AP899" s="62"/>
      <c r="AQ899" s="86">
        <f>V899 * ( (1-Baseline!B$90-Baseline!B$89) + (1-B899)*Baseline!B$90 )</f>
        <v>0.1370167844</v>
      </c>
      <c r="AR899" s="86">
        <f>W899 * ( (1-Baseline!B$90-Baseline!B$89) + (1-B899)*Baseline!B$90 )</f>
        <v>0.002690056908</v>
      </c>
      <c r="AS899" s="86">
        <f>X899 * ( (1-Baseline!B$90-Baseline!B$89) + (1-B899)*Baseline!B$90 )</f>
        <v>0.004267111873</v>
      </c>
      <c r="AT899" s="86">
        <f>Y899 * ( (1-Baseline!B$90-Baseline!B$89) + (1-B899)*Baseline!B$90 )</f>
        <v>0.0008210037631</v>
      </c>
      <c r="AU899" s="86">
        <f t="shared" si="5"/>
        <v>0.1447949569</v>
      </c>
      <c r="AV899" s="86">
        <f>AA899 * ( (1-Baseline!D$90-Baseline!D$89) + (1-B899)*Baseline!D$90 )</f>
        <v>0.002002640305</v>
      </c>
      <c r="AW899" s="86">
        <f>AB899 * ( (1-Baseline!D$90-Baseline!D$89) + (1-B899)*Baseline!D$90 )</f>
        <v>0.03143347703</v>
      </c>
      <c r="AX899" s="86">
        <f>AC899 * ( (1-Baseline!D$90-Baseline!D$89) + (1-B899)*Baseline!D$90 )</f>
        <v>0.0004611352712</v>
      </c>
      <c r="AY899" s="86">
        <f>AD899 * ( (1-Baseline!D$90-Baseline!D$89) + (1-B899)*Baseline!D$90 )</f>
        <v>0.0004774327082</v>
      </c>
      <c r="AZ899" s="86">
        <f t="shared" si="6"/>
        <v>0.03437468532</v>
      </c>
      <c r="BA899" s="86">
        <f>AF899 * ( (1-Baseline!F$90-Baseline!F$89) + (1-Baseline!B$36)*Baseline!F$90 )</f>
        <v>0.001507978517</v>
      </c>
      <c r="BB899" s="86">
        <f>AG899 * ( (1-Baseline!F$90-Baseline!F$89) + (1-Baseline!B$36)*Baseline!F$90 )</f>
        <v>0.0002189011193</v>
      </c>
      <c r="BC899" s="86">
        <f>AH899 * ( (1-Baseline!F$90-Baseline!F$89) + (1-Baseline!B$36)*Baseline!F$90 )</f>
        <v>0.03972574613</v>
      </c>
      <c r="BD899" s="86">
        <f>AI899 * ( (1-Baseline!F$90-Baseline!F$89) + (1-Baseline!B$36)*Baseline!F$90 )</f>
        <v>0.0004951296791</v>
      </c>
      <c r="BE899" s="86">
        <f t="shared" si="7"/>
        <v>0.04194775544</v>
      </c>
      <c r="BF899" s="86">
        <f>AK899 * ( (1-Baseline!H$90-Baseline!H$89) + (1-Baseline!B$36)*Baseline!H$90 )</f>
        <v>0.0000315515899</v>
      </c>
      <c r="BG899" s="86">
        <f>AL899 * ( (1-Baseline!H$90-Baseline!H$89) + (1-Baseline!B$36)*Baseline!H$90 )</f>
        <v>0.0002495295371</v>
      </c>
      <c r="BH899" s="86">
        <f>AM899 * ( (1-Baseline!H$90-Baseline!H$89) + (1-Baseline!B$36)*Baseline!H$90 )</f>
        <v>0.00005384358088</v>
      </c>
      <c r="BI899" s="86">
        <f>AN899 * ( (1-Baseline!H$90-Baseline!H$89) + (1-Baseline!B$36)*Baseline!H$90 )</f>
        <v>0.02746456615</v>
      </c>
      <c r="BJ899" s="86">
        <f t="shared" si="8"/>
        <v>0.02779949086</v>
      </c>
      <c r="BK899" s="62"/>
      <c r="BL899" s="86">
        <f t="shared" si="19"/>
        <v>0.9462814679</v>
      </c>
      <c r="BM899" s="86">
        <f t="shared" si="20"/>
        <v>0.01857838812</v>
      </c>
      <c r="BN899" s="86">
        <f t="shared" si="21"/>
        <v>0.02947003102</v>
      </c>
      <c r="BO899" s="86">
        <f t="shared" si="22"/>
        <v>0.005670112968</v>
      </c>
      <c r="BP899" s="86">
        <f t="shared" si="9"/>
        <v>1</v>
      </c>
      <c r="BQ899" s="86">
        <f t="shared" si="23"/>
        <v>0.05825916038</v>
      </c>
      <c r="BR899" s="86">
        <f t="shared" si="24"/>
        <v>0.9144367939</v>
      </c>
      <c r="BS899" s="86">
        <f t="shared" si="25"/>
        <v>0.01341496706</v>
      </c>
      <c r="BT899" s="86">
        <f t="shared" si="26"/>
        <v>0.01388907866</v>
      </c>
      <c r="BU899" s="86">
        <f t="shared" si="10"/>
        <v>1</v>
      </c>
      <c r="BV899" s="86">
        <f t="shared" si="27"/>
        <v>0.03594896797</v>
      </c>
      <c r="BW899" s="86">
        <f t="shared" si="28"/>
        <v>0.005218422702</v>
      </c>
      <c r="BX899" s="86">
        <f t="shared" si="29"/>
        <v>0.9470291249</v>
      </c>
      <c r="BY899" s="86">
        <f t="shared" si="30"/>
        <v>0.01180348445</v>
      </c>
      <c r="BZ899" s="86">
        <f t="shared" si="11"/>
        <v>1</v>
      </c>
      <c r="CA899" s="86">
        <f t="shared" si="31"/>
        <v>0.001134970064</v>
      </c>
      <c r="CB899" s="86">
        <f t="shared" si="32"/>
        <v>0.008976047019</v>
      </c>
      <c r="CC899" s="86">
        <f t="shared" si="33"/>
        <v>0.001936854929</v>
      </c>
      <c r="CD899" s="86">
        <f t="shared" si="34"/>
        <v>0.987952128</v>
      </c>
      <c r="CE899" s="86">
        <f t="shared" si="12"/>
        <v>1</v>
      </c>
      <c r="CF899" s="62"/>
      <c r="CG899" s="86">
        <f t="shared" si="35"/>
        <v>0.9462814679</v>
      </c>
      <c r="CH899" s="86">
        <f t="shared" si="36"/>
        <v>0.01857838812</v>
      </c>
      <c r="CI899" s="86">
        <f t="shared" si="37"/>
        <v>0.02947003102</v>
      </c>
      <c r="CJ899" s="86">
        <f t="shared" si="38"/>
        <v>0.005670112968</v>
      </c>
      <c r="CK899" s="86">
        <f t="shared" si="13"/>
        <v>1</v>
      </c>
      <c r="CL899" s="86">
        <f t="shared" si="39"/>
        <v>0.05825916038</v>
      </c>
      <c r="CM899" s="86">
        <f t="shared" si="40"/>
        <v>0.9144367939</v>
      </c>
      <c r="CN899" s="86">
        <f t="shared" si="41"/>
        <v>0.01341496706</v>
      </c>
      <c r="CO899" s="86">
        <f t="shared" si="42"/>
        <v>0.01388907866</v>
      </c>
      <c r="CP899" s="86">
        <f t="shared" si="14"/>
        <v>1</v>
      </c>
      <c r="CQ899" s="86">
        <f t="shared" si="43"/>
        <v>0.03594896797</v>
      </c>
      <c r="CR899" s="86">
        <f t="shared" si="44"/>
        <v>0.005218422702</v>
      </c>
      <c r="CS899" s="86">
        <f t="shared" si="45"/>
        <v>0.9470291249</v>
      </c>
      <c r="CT899" s="86">
        <f t="shared" si="46"/>
        <v>0.01180348445</v>
      </c>
      <c r="CU899" s="86">
        <f t="shared" si="15"/>
        <v>1</v>
      </c>
      <c r="CV899" s="86">
        <f t="shared" si="47"/>
        <v>0.001134970064</v>
      </c>
      <c r="CW899" s="86">
        <f t="shared" si="48"/>
        <v>0.008976047019</v>
      </c>
      <c r="CX899" s="86">
        <f t="shared" si="49"/>
        <v>0.001936854929</v>
      </c>
      <c r="CY899" s="86">
        <f t="shared" si="50"/>
        <v>0.987952128</v>
      </c>
      <c r="CZ899" s="86">
        <f t="shared" si="16"/>
        <v>1</v>
      </c>
      <c r="DA899" s="62"/>
      <c r="DB899" s="86">
        <f>(AQ899*Baseline!B$7 + AV899*Baseline!B$11 + BA899*Baseline!B$16 + BF899*Baseline!B$18)</f>
        <v>77244.6983</v>
      </c>
      <c r="DC899" s="86">
        <f>(AR899*Baseline!B$7 + AW899*Baseline!B$11 + BB899*Baseline!B$16 + BG899*Baseline!B$18)</f>
        <v>80874.98796</v>
      </c>
      <c r="DD899" s="86">
        <f>(AS899*Baseline!B$7 + AX899*Baseline!B$11 + BC899*Baseline!B$16 + BH899*Baseline!B$18)</f>
        <v>138612.8177</v>
      </c>
      <c r="DE899" s="86">
        <f>(AT899*Baseline!B$7 + AY899*Baseline!B$11 + BD899*Baseline!B$16 + BI899*Baseline!B$18)</f>
        <v>1260705.741</v>
      </c>
      <c r="DF899" s="86">
        <f t="shared" si="17"/>
        <v>1557438.245</v>
      </c>
      <c r="DG899" s="62"/>
      <c r="DH899" s="86">
        <f t="shared" si="51"/>
        <v>0.04959727846</v>
      </c>
      <c r="DI899" s="86">
        <f t="shared" si="52"/>
        <v>0.05192821497</v>
      </c>
      <c r="DJ899" s="86">
        <f t="shared" si="53"/>
        <v>0.08900052259</v>
      </c>
      <c r="DK899" s="86">
        <f t="shared" si="54"/>
        <v>0.809473984</v>
      </c>
      <c r="DL899" s="86">
        <f t="shared" si="18"/>
        <v>1</v>
      </c>
      <c r="DM899" s="62"/>
      <c r="DN899" s="86">
        <f>DH899 / (Baseline!B$7/Baseline!B$17)</f>
        <v>5.294183258</v>
      </c>
      <c r="DO899" s="86">
        <f>DI899 / (Baseline!B$11/Baseline!B$17)</f>
        <v>1.253571963</v>
      </c>
      <c r="DP899" s="86">
        <f>DJ899 / (Baseline!B$16/Baseline!B$17)</f>
        <v>1.37532704</v>
      </c>
      <c r="DQ899" s="86">
        <f>DK899 / (Baseline!B$18/Baseline!B$17)</f>
        <v>0.915181801</v>
      </c>
      <c r="DR899" s="62"/>
      <c r="DS899" s="86">
        <f>DH899 / Baseline!H$117</f>
        <v>1.984243956</v>
      </c>
      <c r="DT899" s="86">
        <f>DI899 / Baseline!H$118</f>
        <v>1.168906831</v>
      </c>
      <c r="DU899" s="86">
        <f>DJ899 / Baseline!H$119</f>
        <v>1.063949126</v>
      </c>
      <c r="DV899" s="86">
        <f>DK899 / Baseline!H$120</f>
        <v>0.9557757873</v>
      </c>
      <c r="DW899" s="87"/>
      <c r="DX899" s="86">
        <f>(AU899*Baseline!B$34)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0.03424877479</v>
      </c>
      <c r="DY899" s="86">
        <f>(AZ899*Baseline!B$34) + (Baseline!D$90*(1-Baseline!D$91)*Baseline!B$35) + (Baseline!D$90*Baseline!D$91*((1-Baseline!D$92)*Baseline!B$40 + Baseline!D$92*Baseline!B$41))</f>
        <v>0.0115697708</v>
      </c>
      <c r="DZ899" s="86">
        <f>(BE899*Baseline!B$34) + (Baseline!F$90*(1-Baseline!F$91)*Baseline!B$35) + (Baseline!F$90*Baseline!F$91*((1-Baseline!F$92)*Baseline!B$40 + Baseline!F$92*Baseline!B$41))</f>
        <v>0.01402280332</v>
      </c>
      <c r="EA899" s="86">
        <f>(BJ899*Baseline!B$34) + (Baseline!H$90*(1-Baseline!H$91)*Baseline!B$35) + (Baseline!H$90*Baseline!H$91*((1-Baseline!H$92)*Baseline!B$40 + Baseline!H$92*Baseline!B$41))</f>
        <v>0.009314923629</v>
      </c>
      <c r="EB899" s="86">
        <f>( DX899*Baseline!B$7 + DY899*Baseline!B$11 + DZ899*Baseline!B$16 + EA899*Baseline!B$18 ) / Baseline!B$17</f>
        <v>0.009946573176</v>
      </c>
    </row>
    <row r="900">
      <c r="A900" s="73" t="s">
        <v>1076</v>
      </c>
      <c r="B900" s="85">
        <f>MIN( MAX( NORMINV( MCrands!B900, (B$5+B$4)/2, (B$5-B$4)/3.29 ), 0 ), 1 )</f>
        <v>0.446509032</v>
      </c>
      <c r="C900" s="85">
        <f>MAX( NORMINV( MCrands!C900, (C$5+C$4)/2, (C$5-C$4)/3.29 ), 0 )</f>
        <v>3.115400167</v>
      </c>
      <c r="D900" s="83"/>
      <c r="E900" s="84">
        <f>Baseline!B$33 * (C900 * Baseline!B$68*Baseline!B$68/Baseline!B$75 + Baseline!B$46 * Baseline!B$54*Baseline!B$54/Baseline!B$76 + Baseline!B$47 * Baseline!B$55*Baseline!B$55/Baseline!B$77 + Baseline!B$56*Baseline!B$56/Baseline!B$78)</f>
        <v>0.00002210659904</v>
      </c>
      <c r="F900" s="84">
        <f>Baseline!B$33 * (C900 * Baseline!B$68*Baseline!B$59/Baseline!B$75 + Baseline!B$46 * Baseline!B$54*Baseline!B$69/Baseline!B$76 + Baseline!B$47 * Baseline!B$55*Baseline!B$57/Baseline!B$77 + Baseline!B$56*Baseline!B$58/Baseline!B$78)</f>
        <v>0.0000002397299542</v>
      </c>
      <c r="G900" s="85">
        <f>Baseline!B$33 * (C900 * Baseline!B$68*Baseline!B$60/Baseline!B$75 + Baseline!B$46 * Baseline!B$54*Baseline!B$61/Baseline!B$76 + Baseline!B$47 * Baseline!B$55*Baseline!B$70/Baseline!B$77 + Baseline!B$56*Baseline!B$62/Baseline!B$78)</f>
        <v>0.0000002020560921</v>
      </c>
      <c r="H900" s="84">
        <f>Baseline!B$33 * (C900 * Baseline!B$68*Baseline!B$63/Baseline!B$75 + Baseline!B$46 * Baseline!B$54*Baseline!B$64/Baseline!B$76 + Baseline!B$47 * Baseline!B$55*Baseline!B$65/Baseline!B$77 + Baseline!B$56*Baseline!B$71/Baseline!B$78)</f>
        <v>0.000000003852705572</v>
      </c>
      <c r="I900" s="84">
        <f>Baseline!B$33 * (C900 * Baseline!B$59*Baseline!B$68/Baseline!B$75 + Baseline!B$46 * Baseline!B$69*Baseline!B$54/Baseline!B$76 + Baseline!B$47 * Baseline!B$57*Baseline!B$55/Baseline!B$77 + Baseline!B$58*Baseline!B$56/Baseline!B$78)</f>
        <v>0.0000002397299542</v>
      </c>
      <c r="J900" s="85">
        <f>Baseline!B$33 * (C900 * Baseline!B$59*Baseline!B$59/Baseline!B$75 + Baseline!B$46 * Baseline!B$69*Baseline!B$69/Baseline!B$76 + Baseline!B$47 * Baseline!B$57*Baseline!B$57/Baseline!B$77 + Baseline!B$58*Baseline!B$58/Baseline!B$78)</f>
        <v>0.000002116574539</v>
      </c>
      <c r="K900" s="84">
        <f>Baseline!B$33 * (C900 * Baseline!B$59*Baseline!B$60/Baseline!B$75 + Baseline!B$46 * Baseline!B$69*Baseline!B$61/Baseline!B$76 + Baseline!B$47 * Baseline!B$57*Baseline!B$70/Baseline!B$77 + Baseline!B$58*Baseline!B$62/Baseline!B$78)</f>
        <v>0.00000001649004912</v>
      </c>
      <c r="L900" s="85">
        <f>Baseline!B$33 * (C900 * Baseline!B$59*Baseline!B$63/Baseline!B$75 + Baseline!B$46 * Baseline!B$69*Baseline!B$64/Baseline!B$76 + Baseline!B$47 * Baseline!B$57*Baseline!B$65/Baseline!B$77 + Baseline!B$58*Baseline!B$71/Baseline!B$78)</f>
        <v>0.00000001707281669</v>
      </c>
      <c r="M900" s="84">
        <f>Baseline!B$33 * (C900 * Baseline!B$60*Baseline!B$68/Baseline!B$75 + Baseline!B$46 * Baseline!B$61*Baseline!B$54/Baseline!B$76 + Baseline!B$47 * Baseline!B$70*Baseline!B$55/Baseline!B$77 + Baseline!B$62*Baseline!B$56/Baseline!B$78)</f>
        <v>0.0000002020560921</v>
      </c>
      <c r="N900" s="85">
        <f>Baseline!B$33 * (C900 * Baseline!B$60*Baseline!B$59/Baseline!B$75 + Baseline!B$46 * Baseline!B$61*Baseline!B$69/Baseline!B$76 + Baseline!B$47 * Baseline!B$70*Baseline!B$57/Baseline!B$77 + Baseline!B$62*Baseline!B$58/Baseline!B$78)</f>
        <v>0.00000001649004912</v>
      </c>
      <c r="O900" s="85">
        <f>Baseline!B$33 * (C900 * Baseline!B$60*Baseline!B$60/Baseline!B$75 + Baseline!B$46 * Baseline!B$61*Baseline!B$61/Baseline!B$76 + Baseline!B$47 * Baseline!B$70*Baseline!B$70/Baseline!B$77 + Baseline!B$62*Baseline!B$62/Baseline!B$78)</f>
        <v>0.000001589268173</v>
      </c>
      <c r="P900" s="84">
        <f>Baseline!B$33 * (C900 * Baseline!B$60*Baseline!B$63/Baseline!B$75 + Baseline!B$46 * Baseline!B$61*Baseline!B$64/Baseline!B$76 + Baseline!B$47 * Baseline!B$70*Baseline!B$65/Baseline!B$77 + Baseline!B$62*Baseline!B$71/Baseline!B$78)</f>
        <v>0.000000001956456803</v>
      </c>
      <c r="Q900" s="84">
        <f>Baseline!B$33 * (C900 * Baseline!B$63*Baseline!B$68/Baseline!B$75 + Baseline!B$46 * Baseline!B$64*Baseline!B$54/Baseline!B$76 + Baseline!B$47 * Baseline!B$65*Baseline!B$55/Baseline!B$77 + Baseline!B$71*Baseline!B$56/Baseline!B$78)</f>
        <v>0.000000003852705572</v>
      </c>
      <c r="R900" s="84">
        <f>Baseline!B$33 * (C900 * Baseline!B$63*Baseline!B$59/Baseline!B$75 + Baseline!B$46 * Baseline!B$64*Baseline!B$69/Baseline!B$76 + Baseline!B$47 * Baseline!B$65*Baseline!B$57/Baseline!B$77 + Baseline!B$71*Baseline!B$58/Baseline!B$78)</f>
        <v>0.00000001707281669</v>
      </c>
      <c r="S900" s="84">
        <f>Baseline!B$33 * (C900 * Baseline!B$63*Baseline!B$60/Baseline!B$75 + Baseline!B$46 * Baseline!B$64*Baseline!B$61/Baseline!B$76 + Baseline!B$47 * Baseline!B$65*Baseline!B$70/Baseline!B$77 + Baseline!B$71*Baseline!B$62/Baseline!B$78)</f>
        <v>0.000000001956456803</v>
      </c>
      <c r="T900" s="84">
        <f>Baseline!B$33 * (C900 * Baseline!B$63*Baseline!B$63/Baseline!B$75 + Baseline!B$46 * Baseline!B$64*Baseline!B$64/Baseline!B$76 + Baseline!B$47 * Baseline!B$65*Baseline!B$65/Baseline!B$77 + Baseline!B$71*Baseline!B$71/Baseline!B$78)</f>
        <v>0.00000009856722372</v>
      </c>
      <c r="U900" s="83"/>
      <c r="V900" s="84">
        <f>E900 * ( Baseline!B$89 * Baseline!B$7 )</f>
        <v>0.2294443914</v>
      </c>
      <c r="W900" s="84">
        <f>F900 * ( Baseline!D$89 * Baseline!B$11 )</f>
        <v>0.004422201538</v>
      </c>
      <c r="X900" s="84">
        <f>G900 * ( Baseline!F$89 * Baseline!B$16 )</f>
        <v>0.00701837187</v>
      </c>
      <c r="Y900" s="84">
        <f>H900 * ( Baseline!H$89 * Baseline!B$18 )</f>
        <v>0.001354894325</v>
      </c>
      <c r="Z900" s="86">
        <f t="shared" si="1"/>
        <v>0.2422398592</v>
      </c>
      <c r="AA900" s="84">
        <f>I900 * ( Baseline!B$89 * Baseline!B$7 )</f>
        <v>0.002488157194</v>
      </c>
      <c r="AB900" s="85">
        <f>J900 * ( Baseline!D$89 * Baseline!B$11 )</f>
        <v>0.03904359477</v>
      </c>
      <c r="AC900" s="85">
        <f>K900 * ( Baseline!F$89 * Baseline!B$16 )</f>
        <v>0.000572778062</v>
      </c>
      <c r="AD900" s="85">
        <f>L900 * ( Baseline!F$89 * Baseline!B$16 )</f>
        <v>0.0005930203595</v>
      </c>
      <c r="AE900" s="86">
        <f t="shared" si="2"/>
        <v>0.04269755038</v>
      </c>
      <c r="AF900" s="86">
        <f>M900 * ( Baseline!B$89 * Baseline!B$7 )</f>
        <v>0.00209714018</v>
      </c>
      <c r="AG900" s="86">
        <f>N900 * ( Baseline!D$89 * Baseline!B$11 )</f>
        <v>0.0003041852689</v>
      </c>
      <c r="AH900" s="86">
        <f>O900 * ( Baseline!F$89 * Baseline!B$16 )</f>
        <v>0.05520286434</v>
      </c>
      <c r="AI900" s="86">
        <f>P900 * ( Baseline!H$89 * Baseline!B$18 )</f>
        <v>0.0006880339466</v>
      </c>
      <c r="AJ900" s="86">
        <f t="shared" si="3"/>
        <v>0.05829222374</v>
      </c>
      <c r="AK900" s="86">
        <f>Q900 * ( Baseline!B$89 * Baseline!B$7 )</f>
        <v>0.00003998723113</v>
      </c>
      <c r="AL900" s="86">
        <f>R900 * ( Baseline!D$89 * Baseline!B$11 )</f>
        <v>0.0003149353466</v>
      </c>
      <c r="AM900" s="86">
        <f>S900 * ( Baseline!F$89 * Baseline!B$16 )</f>
        <v>0.0000679570769</v>
      </c>
      <c r="AN900" s="86">
        <f>T900 * ( Baseline!H$89 * Baseline!B$18 )</f>
        <v>0.03466347729</v>
      </c>
      <c r="AO900" s="86">
        <f t="shared" si="4"/>
        <v>0.03508635694</v>
      </c>
      <c r="AP900" s="62"/>
      <c r="AQ900" s="86">
        <f>V900 * ( (1-Baseline!B$90-Baseline!B$89) + (1-B900)*Baseline!B$90 )</f>
        <v>0.1333546776</v>
      </c>
      <c r="AR900" s="86">
        <f>W900 * ( (1-Baseline!B$90-Baseline!B$89) + (1-B900)*Baseline!B$90 )</f>
        <v>0.002570214319</v>
      </c>
      <c r="AS900" s="86">
        <f>X900 * ( (1-Baseline!B$90-Baseline!B$89) + (1-B900)*Baseline!B$90 )</f>
        <v>0.004079126589</v>
      </c>
      <c r="AT900" s="86">
        <f>Y900 * ( (1-Baseline!B$90-Baseline!B$89) + (1-B900)*Baseline!B$90 )</f>
        <v>0.000787474014</v>
      </c>
      <c r="AU900" s="86">
        <f t="shared" si="5"/>
        <v>0.1407914925</v>
      </c>
      <c r="AV900" s="86">
        <f>AA900 * ( (1-Baseline!D$90-Baseline!D$89) + (1-B900)*Baseline!D$90 )</f>
        <v>0.001969033933</v>
      </c>
      <c r="AW900" s="86">
        <f>AB900 * ( (1-Baseline!D$90-Baseline!D$89) + (1-B900)*Baseline!D$90 )</f>
        <v>0.03089763105</v>
      </c>
      <c r="AX900" s="86">
        <f>AC900 * ( (1-Baseline!D$90-Baseline!D$89) + (1-B900)*Baseline!D$90 )</f>
        <v>0.0004532749953</v>
      </c>
      <c r="AY900" s="86">
        <f>AD900 * ( (1-Baseline!D$90-Baseline!D$89) + (1-B900)*Baseline!D$90 )</f>
        <v>0.0004692939874</v>
      </c>
      <c r="AZ900" s="86">
        <f t="shared" si="6"/>
        <v>0.03378923397</v>
      </c>
      <c r="BA900" s="86">
        <f>AF900 * ( (1-Baseline!F$90-Baseline!F$89) + (1-Baseline!B$36)*Baseline!F$90 )</f>
        <v>0.001509169182</v>
      </c>
      <c r="BB900" s="86">
        <f>AG900 * ( (1-Baseline!F$90-Baseline!F$89) + (1-Baseline!B$36)*Baseline!F$90 )</f>
        <v>0.0002189014534</v>
      </c>
      <c r="BC900" s="86">
        <f>AH900 * ( (1-Baseline!F$90-Baseline!F$89) + (1-Baseline!B$36)*Baseline!F$90 )</f>
        <v>0.03972574767</v>
      </c>
      <c r="BD900" s="86">
        <f>AI900 * ( (1-Baseline!F$90-Baseline!F$89) + (1-Baseline!B$36)*Baseline!F$90 )</f>
        <v>0.0004951312451</v>
      </c>
      <c r="BE900" s="86">
        <f t="shared" si="7"/>
        <v>0.04194894955</v>
      </c>
      <c r="BF900" s="86">
        <f>AK900 * ( (1-Baseline!H$90-Baseline!H$89) + (1-Baseline!B$36)*Baseline!H$90 )</f>
        <v>0.00003168268297</v>
      </c>
      <c r="BG900" s="86">
        <f>AL900 * ( (1-Baseline!H$90-Baseline!H$89) + (1-Baseline!B$36)*Baseline!H$90 )</f>
        <v>0.0002495295738</v>
      </c>
      <c r="BH900" s="86">
        <f>AM900 * ( (1-Baseline!H$90-Baseline!H$89) + (1-Baseline!B$36)*Baseline!H$90 )</f>
        <v>0.00005384375117</v>
      </c>
      <c r="BI900" s="86">
        <f>AN900 * ( (1-Baseline!H$90-Baseline!H$89) + (1-Baseline!B$36)*Baseline!H$90 )</f>
        <v>0.02746456632</v>
      </c>
      <c r="BJ900" s="86">
        <f t="shared" si="8"/>
        <v>0.02779962233</v>
      </c>
      <c r="BK900" s="62"/>
      <c r="BL900" s="86">
        <f t="shared" si="19"/>
        <v>0.9471785206</v>
      </c>
      <c r="BM900" s="86">
        <f t="shared" si="20"/>
        <v>0.0182554661</v>
      </c>
      <c r="BN900" s="86">
        <f t="shared" si="21"/>
        <v>0.02897282013</v>
      </c>
      <c r="BO900" s="86">
        <f t="shared" si="22"/>
        <v>0.005593193167</v>
      </c>
      <c r="BP900" s="86">
        <f t="shared" si="9"/>
        <v>1</v>
      </c>
      <c r="BQ900" s="86">
        <f t="shared" si="23"/>
        <v>0.05827400335</v>
      </c>
      <c r="BR900" s="86">
        <f t="shared" si="24"/>
        <v>0.9144223595</v>
      </c>
      <c r="BS900" s="86">
        <f t="shared" si="25"/>
        <v>0.01341477572</v>
      </c>
      <c r="BT900" s="86">
        <f t="shared" si="26"/>
        <v>0.0138888614</v>
      </c>
      <c r="BU900" s="86">
        <f t="shared" si="10"/>
        <v>1</v>
      </c>
      <c r="BV900" s="86">
        <f t="shared" si="27"/>
        <v>0.03597632832</v>
      </c>
      <c r="BW900" s="86">
        <f t="shared" si="28"/>
        <v>0.00521828212</v>
      </c>
      <c r="BX900" s="86">
        <f t="shared" si="29"/>
        <v>0.9470022038</v>
      </c>
      <c r="BY900" s="86">
        <f t="shared" si="30"/>
        <v>0.01180318579</v>
      </c>
      <c r="BZ900" s="86">
        <f t="shared" si="11"/>
        <v>1</v>
      </c>
      <c r="CA900" s="86">
        <f t="shared" si="31"/>
        <v>0.001139680338</v>
      </c>
      <c r="CB900" s="86">
        <f t="shared" si="32"/>
        <v>0.008976005892</v>
      </c>
      <c r="CC900" s="86">
        <f t="shared" si="33"/>
        <v>0.001936851894</v>
      </c>
      <c r="CD900" s="86">
        <f t="shared" si="34"/>
        <v>0.9879474619</v>
      </c>
      <c r="CE900" s="86">
        <f t="shared" si="12"/>
        <v>1</v>
      </c>
      <c r="CF900" s="62"/>
      <c r="CG900" s="86">
        <f t="shared" si="35"/>
        <v>0.9471785206</v>
      </c>
      <c r="CH900" s="86">
        <f t="shared" si="36"/>
        <v>0.0182554661</v>
      </c>
      <c r="CI900" s="86">
        <f t="shared" si="37"/>
        <v>0.02897282013</v>
      </c>
      <c r="CJ900" s="86">
        <f t="shared" si="38"/>
        <v>0.005593193167</v>
      </c>
      <c r="CK900" s="86">
        <f t="shared" si="13"/>
        <v>1</v>
      </c>
      <c r="CL900" s="86">
        <f t="shared" si="39"/>
        <v>0.05827400335</v>
      </c>
      <c r="CM900" s="86">
        <f t="shared" si="40"/>
        <v>0.9144223595</v>
      </c>
      <c r="CN900" s="86">
        <f t="shared" si="41"/>
        <v>0.01341477572</v>
      </c>
      <c r="CO900" s="86">
        <f t="shared" si="42"/>
        <v>0.0138888614</v>
      </c>
      <c r="CP900" s="86">
        <f t="shared" si="14"/>
        <v>1</v>
      </c>
      <c r="CQ900" s="86">
        <f t="shared" si="43"/>
        <v>0.03597632832</v>
      </c>
      <c r="CR900" s="86">
        <f t="shared" si="44"/>
        <v>0.00521828212</v>
      </c>
      <c r="CS900" s="86">
        <f t="shared" si="45"/>
        <v>0.9470022038</v>
      </c>
      <c r="CT900" s="86">
        <f t="shared" si="46"/>
        <v>0.01180318579</v>
      </c>
      <c r="CU900" s="86">
        <f t="shared" si="15"/>
        <v>1</v>
      </c>
      <c r="CV900" s="86">
        <f t="shared" si="47"/>
        <v>0.001139680338</v>
      </c>
      <c r="CW900" s="86">
        <f t="shared" si="48"/>
        <v>0.008976005892</v>
      </c>
      <c r="CX900" s="86">
        <f t="shared" si="49"/>
        <v>0.001936851894</v>
      </c>
      <c r="CY900" s="86">
        <f t="shared" si="50"/>
        <v>0.9879474619</v>
      </c>
      <c r="CZ900" s="86">
        <f t="shared" si="16"/>
        <v>1</v>
      </c>
      <c r="DA900" s="62"/>
      <c r="DB900" s="86">
        <f>(AQ900*Baseline!B$7 + AV900*Baseline!B$11 + BA900*Baseline!B$16 + BF900*Baseline!B$18)</f>
        <v>75406.49764</v>
      </c>
      <c r="DC900" s="86">
        <f>(AR900*Baseline!B$7 + AW900*Baseline!B$11 + BB900*Baseline!B$16 + BG900*Baseline!B$18)</f>
        <v>79667.71647</v>
      </c>
      <c r="DD900" s="86">
        <f>(AS900*Baseline!B$7 + AX900*Baseline!B$11 + BC900*Baseline!B$16 + BH900*Baseline!B$18)</f>
        <v>138504.801</v>
      </c>
      <c r="DE900" s="86">
        <f>(AT900*Baseline!B$7 + AY900*Baseline!B$11 + BD900*Baseline!B$16 + BI900*Baseline!B$18)</f>
        <v>1260672.038</v>
      </c>
      <c r="DF900" s="86">
        <f t="shared" si="17"/>
        <v>1554251.053</v>
      </c>
      <c r="DG900" s="62"/>
      <c r="DH900" s="86">
        <f t="shared" si="51"/>
        <v>0.04851629181</v>
      </c>
      <c r="DI900" s="86">
        <f t="shared" si="52"/>
        <v>0.05125794595</v>
      </c>
      <c r="DJ900" s="86">
        <f t="shared" si="53"/>
        <v>0.08911353203</v>
      </c>
      <c r="DK900" s="86">
        <f t="shared" si="54"/>
        <v>0.8111122302</v>
      </c>
      <c r="DL900" s="86">
        <f t="shared" si="18"/>
        <v>1</v>
      </c>
      <c r="DM900" s="62"/>
      <c r="DN900" s="86">
        <f>DH900 / (Baseline!B$7/Baseline!B$17)</f>
        <v>5.178795044</v>
      </c>
      <c r="DO900" s="86">
        <f>DI900 / (Baseline!B$11/Baseline!B$17)</f>
        <v>1.237391349</v>
      </c>
      <c r="DP900" s="86">
        <f>DJ900 / (Baseline!B$16/Baseline!B$17)</f>
        <v>1.377073377</v>
      </c>
      <c r="DQ900" s="86">
        <f>DK900 / (Baseline!B$18/Baseline!B$17)</f>
        <v>0.917033983</v>
      </c>
      <c r="DR900" s="62"/>
      <c r="DS900" s="86">
        <f>DH900 / Baseline!H$117</f>
        <v>1.9409968</v>
      </c>
      <c r="DT900" s="86">
        <f>DI900 / Baseline!H$118</f>
        <v>1.153819041</v>
      </c>
      <c r="DU900" s="86">
        <f>DJ900 / Baseline!H$119</f>
        <v>1.065300087</v>
      </c>
      <c r="DV900" s="86">
        <f>DK900 / Baseline!H$120</f>
        <v>0.957710125</v>
      </c>
      <c r="DW900" s="87"/>
      <c r="DX900" s="86">
        <f>(AU900*Baseline!B$34)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0.03364825513</v>
      </c>
      <c r="DY900" s="86">
        <f>(AZ900*Baseline!B$34) + (Baseline!D$90*(1-Baseline!D$91)*Baseline!B$35) + (Baseline!D$90*Baseline!D$91*((1-Baseline!D$92)*Baseline!B$40 + Baseline!D$92*Baseline!B$41))</f>
        <v>0.0114819531</v>
      </c>
      <c r="DZ900" s="86">
        <f>(BE900*Baseline!B$34) + (Baseline!F$90*(1-Baseline!F$91)*Baseline!B$35) + (Baseline!F$90*Baseline!F$91*((1-Baseline!F$92)*Baseline!B$40 + Baseline!F$92*Baseline!B$41))</f>
        <v>0.01402298243</v>
      </c>
      <c r="EA900" s="86">
        <f>(BJ900*Baseline!B$34) + (Baseline!H$90*(1-Baseline!H$91)*Baseline!B$35) + (Baseline!H$90*Baseline!H$91*((1-Baseline!H$92)*Baseline!B$40 + Baseline!H$92*Baseline!B$41))</f>
        <v>0.00931494335</v>
      </c>
      <c r="EB900" s="86">
        <f>( DX900*Baseline!B$7 + DY900*Baseline!B$11 + DZ900*Baseline!B$16 + EA900*Baseline!B$18 ) / Baseline!B$17</f>
        <v>0.009937338608</v>
      </c>
    </row>
    <row r="901">
      <c r="A901" s="73" t="s">
        <v>1077</v>
      </c>
      <c r="B901" s="85">
        <f>MIN( MAX( NORMINV( MCrands!B901, (B$5+B$4)/2, (B$5-B$4)/3.29 ), 0 ), 1 )</f>
        <v>0.6623610429</v>
      </c>
      <c r="C901" s="85">
        <f>MAX( NORMINV( MCrands!C901, (C$5+C$4)/2, (C$5-C$4)/3.29 ), 0 )</f>
        <v>2.203566276</v>
      </c>
      <c r="D901" s="83"/>
      <c r="E901" s="84">
        <f>Baseline!B$33 * (C901 * Baseline!B$68*Baseline!B$68/Baseline!B$75 + Baseline!B$46 * Baseline!B$54*Baseline!B$54/Baseline!B$76 + Baseline!B$47 * Baseline!B$55*Baseline!B$55/Baseline!B$77 + Baseline!B$56*Baseline!B$56/Baseline!B$78)</f>
        <v>0.0000156507932</v>
      </c>
      <c r="F901" s="84">
        <f>Baseline!B$33 * (C901 * Baseline!B$68*Baseline!B$59/Baseline!B$75 + Baseline!B$46 * Baseline!B$54*Baseline!B$69/Baseline!B$76 + Baseline!B$47 * Baseline!B$55*Baseline!B$57/Baseline!B$77 + Baseline!B$56*Baseline!B$58/Baseline!B$78)</f>
        <v>0.0000002387106164</v>
      </c>
      <c r="G901" s="85">
        <f>Baseline!B$33 * (C901 * Baseline!B$68*Baseline!B$60/Baseline!B$75 + Baseline!B$46 * Baseline!B$54*Baseline!B$61/Baseline!B$76 + Baseline!B$47 * Baseline!B$55*Baseline!B$70/Baseline!B$77 + Baseline!B$56*Baseline!B$62/Baseline!B$78)</f>
        <v>0.0000001995502201</v>
      </c>
      <c r="H901" s="84">
        <f>Baseline!B$33 * (C901 * Baseline!B$68*Baseline!B$63/Baseline!B$75 + Baseline!B$46 * Baseline!B$54*Baseline!B$64/Baseline!B$76 + Baseline!B$47 * Baseline!B$55*Baseline!B$65/Baseline!B$77 + Baseline!B$56*Baseline!B$71/Baseline!B$78)</f>
        <v>0.000000003602118371</v>
      </c>
      <c r="I901" s="84">
        <f>Baseline!B$33 * (C901 * Baseline!B$59*Baseline!B$68/Baseline!B$75 + Baseline!B$46 * Baseline!B$69*Baseline!B$54/Baseline!B$76 + Baseline!B$47 * Baseline!B$57*Baseline!B$55/Baseline!B$77 + Baseline!B$58*Baseline!B$56/Baseline!B$78)</f>
        <v>0.0000002387106164</v>
      </c>
      <c r="J901" s="85">
        <f>Baseline!B$33 * (C901 * Baseline!B$59*Baseline!B$59/Baseline!B$75 + Baseline!B$46 * Baseline!B$69*Baseline!B$69/Baseline!B$76 + Baseline!B$47 * Baseline!B$57*Baseline!B$57/Baseline!B$77 + Baseline!B$58*Baseline!B$58/Baseline!B$78)</f>
        <v>0.000002116574378</v>
      </c>
      <c r="K901" s="84">
        <f>Baseline!B$33 * (C901 * Baseline!B$59*Baseline!B$60/Baseline!B$75 + Baseline!B$46 * Baseline!B$69*Baseline!B$61/Baseline!B$76 + Baseline!B$47 * Baseline!B$57*Baseline!B$70/Baseline!B$77 + Baseline!B$58*Baseline!B$62/Baseline!B$78)</f>
        <v>0.00000001648965345</v>
      </c>
      <c r="L901" s="85">
        <f>Baseline!B$33 * (C901 * Baseline!B$59*Baseline!B$63/Baseline!B$75 + Baseline!B$46 * Baseline!B$69*Baseline!B$64/Baseline!B$76 + Baseline!B$47 * Baseline!B$57*Baseline!B$65/Baseline!B$77 + Baseline!B$58*Baseline!B$71/Baseline!B$78)</f>
        <v>0.00000001707277712</v>
      </c>
      <c r="M901" s="84">
        <f>Baseline!B$33 * (C901 * Baseline!B$60*Baseline!B$68/Baseline!B$75 + Baseline!B$46 * Baseline!B$61*Baseline!B$54/Baseline!B$76 + Baseline!B$47 * Baseline!B$70*Baseline!B$55/Baseline!B$77 + Baseline!B$62*Baseline!B$56/Baseline!B$78)</f>
        <v>0.0000001995502201</v>
      </c>
      <c r="N901" s="85">
        <f>Baseline!B$33 * (C901 * Baseline!B$60*Baseline!B$59/Baseline!B$75 + Baseline!B$46 * Baseline!B$61*Baseline!B$69/Baseline!B$76 + Baseline!B$47 * Baseline!B$70*Baseline!B$57/Baseline!B$77 + Baseline!B$62*Baseline!B$58/Baseline!B$78)</f>
        <v>0.00000001648965345</v>
      </c>
      <c r="O901" s="85">
        <f>Baseline!B$33 * (C901 * Baseline!B$60*Baseline!B$60/Baseline!B$75 + Baseline!B$46 * Baseline!B$61*Baseline!B$61/Baseline!B$76 + Baseline!B$47 * Baseline!B$70*Baseline!B$70/Baseline!B$77 + Baseline!B$62*Baseline!B$62/Baseline!B$78)</f>
        <v>0.000001589267201</v>
      </c>
      <c r="P901" s="84">
        <f>Baseline!B$33 * (C901 * Baseline!B$60*Baseline!B$63/Baseline!B$75 + Baseline!B$46 * Baseline!B$61*Baseline!B$64/Baseline!B$76 + Baseline!B$47 * Baseline!B$70*Baseline!B$65/Baseline!B$77 + Baseline!B$62*Baseline!B$71/Baseline!B$78)</f>
        <v>0.000000001956359535</v>
      </c>
      <c r="Q901" s="84">
        <f>Baseline!B$33 * (C901 * Baseline!B$63*Baseline!B$68/Baseline!B$75 + Baseline!B$46 * Baseline!B$64*Baseline!B$54/Baseline!B$76 + Baseline!B$47 * Baseline!B$65*Baseline!B$55/Baseline!B$77 + Baseline!B$71*Baseline!B$56/Baseline!B$78)</f>
        <v>0.000000003602118371</v>
      </c>
      <c r="R901" s="84">
        <f>Baseline!B$33 * (C901 * Baseline!B$63*Baseline!B$59/Baseline!B$75 + Baseline!B$46 * Baseline!B$64*Baseline!B$69/Baseline!B$76 + Baseline!B$47 * Baseline!B$65*Baseline!B$57/Baseline!B$77 + Baseline!B$71*Baseline!B$58/Baseline!B$78)</f>
        <v>0.00000001707277712</v>
      </c>
      <c r="S901" s="84">
        <f>Baseline!B$33 * (C901 * Baseline!B$63*Baseline!B$60/Baseline!B$75 + Baseline!B$46 * Baseline!B$64*Baseline!B$61/Baseline!B$76 + Baseline!B$47 * Baseline!B$65*Baseline!B$70/Baseline!B$77 + Baseline!B$71*Baseline!B$62/Baseline!B$78)</f>
        <v>0.000000001956359535</v>
      </c>
      <c r="T901" s="84">
        <f>Baseline!B$33 * (C901 * Baseline!B$63*Baseline!B$63/Baseline!B$75 + Baseline!B$46 * Baseline!B$64*Baseline!B$64/Baseline!B$76 + Baseline!B$47 * Baseline!B$65*Baseline!B$65/Baseline!B$77 + Baseline!B$71*Baseline!B$71/Baseline!B$78)</f>
        <v>0.00000009856721399</v>
      </c>
      <c r="U901" s="83"/>
      <c r="V901" s="84">
        <f>E901 * ( Baseline!B$89 * Baseline!B$7 )</f>
        <v>0.1624395826</v>
      </c>
      <c r="W901" s="84">
        <f>F901 * ( Baseline!D$89 * Baseline!B$11 )</f>
        <v>0.004403398227</v>
      </c>
      <c r="X901" s="84">
        <f>G901 * ( Baseline!F$89 * Baseline!B$16 )</f>
        <v>0.006931330982</v>
      </c>
      <c r="Y901" s="84">
        <f>H901 * ( Baseline!H$89 * Baseline!B$18 )</f>
        <v>0.001266769456</v>
      </c>
      <c r="Z901" s="86">
        <f t="shared" si="1"/>
        <v>0.1750410813</v>
      </c>
      <c r="AA901" s="84">
        <f>I901 * ( Baseline!B$89 * Baseline!B$7 )</f>
        <v>0.002477577488</v>
      </c>
      <c r="AB901" s="85">
        <f>J901 * ( Baseline!D$89 * Baseline!B$11 )</f>
        <v>0.0390435918</v>
      </c>
      <c r="AC901" s="85">
        <f>K901 * ( Baseline!F$89 * Baseline!B$16 )</f>
        <v>0.0005727643187</v>
      </c>
      <c r="AD901" s="85">
        <f>L901 * ( Baseline!F$89 * Baseline!B$16 )</f>
        <v>0.0005930189851</v>
      </c>
      <c r="AE901" s="86">
        <f t="shared" si="2"/>
        <v>0.04268695259</v>
      </c>
      <c r="AF901" s="86">
        <f>M901 * ( Baseline!B$89 * Baseline!B$7 )</f>
        <v>0.002071131734</v>
      </c>
      <c r="AG901" s="86">
        <f>N901 * ( Baseline!D$89 * Baseline!B$11 )</f>
        <v>0.0003041779702</v>
      </c>
      <c r="AH901" s="86">
        <f>O901 * ( Baseline!F$89 * Baseline!B$16 )</f>
        <v>0.05520283056</v>
      </c>
      <c r="AI901" s="86">
        <f>P901 * ( Baseline!H$89 * Baseline!B$18 )</f>
        <v>0.0006879997403</v>
      </c>
      <c r="AJ901" s="86">
        <f t="shared" si="3"/>
        <v>0.05826614</v>
      </c>
      <c r="AK901" s="86">
        <f>Q901 * ( Baseline!B$89 * Baseline!B$7 )</f>
        <v>0.00003738638657</v>
      </c>
      <c r="AL901" s="86">
        <f>R901 * ( Baseline!D$89 * Baseline!B$11 )</f>
        <v>0.0003149346168</v>
      </c>
      <c r="AM901" s="86">
        <f>S901 * ( Baseline!F$89 * Baseline!B$16 )</f>
        <v>0.00006795369834</v>
      </c>
      <c r="AN901" s="86">
        <f>T901 * ( Baseline!H$89 * Baseline!B$18 )</f>
        <v>0.03466347386</v>
      </c>
      <c r="AO901" s="86">
        <f t="shared" si="4"/>
        <v>0.03508374857</v>
      </c>
      <c r="AP901" s="62"/>
      <c r="AQ901" s="86">
        <f>V901 * ( (1-Baseline!B$90-Baseline!B$89) + (1-B901)*Baseline!B$90 )</f>
        <v>0.06320502586</v>
      </c>
      <c r="AR901" s="86">
        <f>W901 * ( (1-Baseline!B$90-Baseline!B$89) + (1-B901)*Baseline!B$90 )</f>
        <v>0.001713356402</v>
      </c>
      <c r="AS901" s="86">
        <f>X901 * ( (1-Baseline!B$90-Baseline!B$89) + (1-B901)*Baseline!B$90 )</f>
        <v>0.002696971679</v>
      </c>
      <c r="AT901" s="86">
        <f>Y901 * ( (1-Baseline!B$90-Baseline!B$89) + (1-B901)*Baseline!B$90 )</f>
        <v>0.0004928983127</v>
      </c>
      <c r="AU901" s="86">
        <f t="shared" si="5"/>
        <v>0.06810825225</v>
      </c>
      <c r="AV901" s="86">
        <f>AA901 * ( (1-Baseline!D$90-Baseline!D$89) + (1-B901)*Baseline!D$90 )</f>
        <v>0.001721075595</v>
      </c>
      <c r="AW901" s="86">
        <f>AB901 * ( (1-Baseline!D$90-Baseline!D$89) + (1-B901)*Baseline!D$90 )</f>
        <v>0.02712204697</v>
      </c>
      <c r="AX901" s="86">
        <f>AC901 * ( (1-Baseline!D$90-Baseline!D$89) + (1-B901)*Baseline!D$90 )</f>
        <v>0.0003978768355</v>
      </c>
      <c r="AY901" s="86">
        <f>AD901 * ( (1-Baseline!D$90-Baseline!D$89) + (1-B901)*Baseline!D$90 )</f>
        <v>0.0004119469553</v>
      </c>
      <c r="AZ901" s="86">
        <f t="shared" si="6"/>
        <v>0.02965294635</v>
      </c>
      <c r="BA901" s="86">
        <f>AF901 * ( (1-Baseline!F$90-Baseline!F$89) + (1-Baseline!B$36)*Baseline!F$90 )</f>
        <v>0.001490452672</v>
      </c>
      <c r="BB901" s="86">
        <f>AG901 * ( (1-Baseline!F$90-Baseline!F$89) + (1-Baseline!B$36)*Baseline!F$90 )</f>
        <v>0.0002188962011</v>
      </c>
      <c r="BC901" s="86">
        <f>AH901 * ( (1-Baseline!F$90-Baseline!F$89) + (1-Baseline!B$36)*Baseline!F$90 )</f>
        <v>0.03972572336</v>
      </c>
      <c r="BD901" s="86">
        <f>AI901 * ( (1-Baseline!F$90-Baseline!F$89) + (1-Baseline!B$36)*Baseline!F$90 )</f>
        <v>0.0004951066291</v>
      </c>
      <c r="BE901" s="86">
        <f t="shared" si="7"/>
        <v>0.04193017886</v>
      </c>
      <c r="BF901" s="86">
        <f>AK901 * ( (1-Baseline!H$90-Baseline!H$89) + (1-Baseline!B$36)*Baseline!H$90 )</f>
        <v>0.00002962198181</v>
      </c>
      <c r="BG901" s="86">
        <f>AL901 * ( (1-Baseline!H$90-Baseline!H$89) + (1-Baseline!B$36)*Baseline!H$90 )</f>
        <v>0.0002495289956</v>
      </c>
      <c r="BH901" s="86">
        <f>AM901 * ( (1-Baseline!H$90-Baseline!H$89) + (1-Baseline!B$36)*Baseline!H$90 )</f>
        <v>0.00005384107427</v>
      </c>
      <c r="BI901" s="86">
        <f>AN901 * ( (1-Baseline!H$90-Baseline!H$89) + (1-Baseline!B$36)*Baseline!H$90 )</f>
        <v>0.02746456361</v>
      </c>
      <c r="BJ901" s="86">
        <f t="shared" si="8"/>
        <v>0.02779755566</v>
      </c>
      <c r="BK901" s="62"/>
      <c r="BL901" s="86">
        <f t="shared" si="19"/>
        <v>0.9280083363</v>
      </c>
      <c r="BM901" s="86">
        <f t="shared" si="20"/>
        <v>0.02515637012</v>
      </c>
      <c r="BN901" s="86">
        <f t="shared" si="21"/>
        <v>0.0395983099</v>
      </c>
      <c r="BO901" s="86">
        <f t="shared" si="22"/>
        <v>0.00723698372</v>
      </c>
      <c r="BP901" s="86">
        <f t="shared" si="9"/>
        <v>1</v>
      </c>
      <c r="BQ901" s="86">
        <f t="shared" si="23"/>
        <v>0.05804062687</v>
      </c>
      <c r="BR901" s="86">
        <f t="shared" si="24"/>
        <v>0.9146493116</v>
      </c>
      <c r="BS901" s="86">
        <f t="shared" si="25"/>
        <v>0.01341778422</v>
      </c>
      <c r="BT901" s="86">
        <f t="shared" si="26"/>
        <v>0.01389227736</v>
      </c>
      <c r="BU901" s="86">
        <f t="shared" si="10"/>
        <v>1</v>
      </c>
      <c r="BV901" s="86">
        <f t="shared" si="27"/>
        <v>0.03554606044</v>
      </c>
      <c r="BW901" s="86">
        <f t="shared" si="28"/>
        <v>0.005220492901</v>
      </c>
      <c r="BX901" s="86">
        <f t="shared" si="29"/>
        <v>0.9474255641</v>
      </c>
      <c r="BY901" s="86">
        <f t="shared" si="30"/>
        <v>0.01180788259</v>
      </c>
      <c r="BZ901" s="86">
        <f t="shared" si="11"/>
        <v>1</v>
      </c>
      <c r="CA901" s="86">
        <f t="shared" si="31"/>
        <v>0.001065632611</v>
      </c>
      <c r="CB901" s="86">
        <f t="shared" si="32"/>
        <v>0.008976652428</v>
      </c>
      <c r="CC901" s="86">
        <f t="shared" si="33"/>
        <v>0.001936899594</v>
      </c>
      <c r="CD901" s="86">
        <f t="shared" si="34"/>
        <v>0.9880208154</v>
      </c>
      <c r="CE901" s="86">
        <f t="shared" si="12"/>
        <v>1</v>
      </c>
      <c r="CF901" s="62"/>
      <c r="CG901" s="86">
        <f t="shared" si="35"/>
        <v>0.9280083363</v>
      </c>
      <c r="CH901" s="86">
        <f t="shared" si="36"/>
        <v>0.02515637012</v>
      </c>
      <c r="CI901" s="86">
        <f t="shared" si="37"/>
        <v>0.0395983099</v>
      </c>
      <c r="CJ901" s="86">
        <f t="shared" si="38"/>
        <v>0.00723698372</v>
      </c>
      <c r="CK901" s="86">
        <f t="shared" si="13"/>
        <v>1</v>
      </c>
      <c r="CL901" s="86">
        <f t="shared" si="39"/>
        <v>0.05804062687</v>
      </c>
      <c r="CM901" s="86">
        <f t="shared" si="40"/>
        <v>0.9146493116</v>
      </c>
      <c r="CN901" s="86">
        <f t="shared" si="41"/>
        <v>0.01341778422</v>
      </c>
      <c r="CO901" s="86">
        <f t="shared" si="42"/>
        <v>0.01389227736</v>
      </c>
      <c r="CP901" s="86">
        <f t="shared" si="14"/>
        <v>1</v>
      </c>
      <c r="CQ901" s="86">
        <f t="shared" si="43"/>
        <v>0.03554606044</v>
      </c>
      <c r="CR901" s="86">
        <f t="shared" si="44"/>
        <v>0.005220492901</v>
      </c>
      <c r="CS901" s="86">
        <f t="shared" si="45"/>
        <v>0.9474255641</v>
      </c>
      <c r="CT901" s="86">
        <f t="shared" si="46"/>
        <v>0.01180788259</v>
      </c>
      <c r="CU901" s="86">
        <f t="shared" si="15"/>
        <v>1</v>
      </c>
      <c r="CV901" s="86">
        <f t="shared" si="47"/>
        <v>0.001065632611</v>
      </c>
      <c r="CW901" s="86">
        <f t="shared" si="48"/>
        <v>0.008976652428</v>
      </c>
      <c r="CX901" s="86">
        <f t="shared" si="49"/>
        <v>0.001936899594</v>
      </c>
      <c r="CY901" s="86">
        <f t="shared" si="50"/>
        <v>0.9880208154</v>
      </c>
      <c r="CZ901" s="86">
        <f t="shared" si="16"/>
        <v>1</v>
      </c>
      <c r="DA901" s="62"/>
      <c r="DB901" s="86">
        <f>(AQ901*Baseline!B$7 + AV901*Baseline!B$11 + BA901*Baseline!B$16 + BF901*Baseline!B$18)</f>
        <v>40695.09145</v>
      </c>
      <c r="DC901" s="86">
        <f>(AR901*Baseline!B$7 + AW901*Baseline!B$11 + BB901*Baseline!B$16 + BG901*Baseline!B$18)</f>
        <v>71155.15235</v>
      </c>
      <c r="DD901" s="86">
        <f>(AS901*Baseline!B$7 + AX901*Baseline!B$11 + BC901*Baseline!B$16 + BH901*Baseline!B$18)</f>
        <v>137715.4475</v>
      </c>
      <c r="DE901" s="86">
        <f>(AT901*Baseline!B$7 + AY901*Baseline!B$11 + BD901*Baseline!B$16 + BI901*Baseline!B$18)</f>
        <v>1260405.978</v>
      </c>
      <c r="DF901" s="86">
        <f t="shared" si="17"/>
        <v>1509971.67</v>
      </c>
      <c r="DG901" s="62"/>
      <c r="DH901" s="86">
        <f t="shared" si="51"/>
        <v>0.02695089734</v>
      </c>
      <c r="DI901" s="86">
        <f t="shared" si="52"/>
        <v>0.04712350157</v>
      </c>
      <c r="DJ901" s="86">
        <f t="shared" si="53"/>
        <v>0.09120399426</v>
      </c>
      <c r="DK901" s="86">
        <f t="shared" si="54"/>
        <v>0.8347216068</v>
      </c>
      <c r="DL901" s="86">
        <f t="shared" si="18"/>
        <v>1</v>
      </c>
      <c r="DM901" s="62"/>
      <c r="DN901" s="86">
        <f>DH901 / (Baseline!B$7/Baseline!B$17)</f>
        <v>2.876831026</v>
      </c>
      <c r="DO901" s="86">
        <f>DI901 / (Baseline!B$11/Baseline!B$17)</f>
        <v>1.137583883</v>
      </c>
      <c r="DP901" s="86">
        <f>DJ901 / (Baseline!B$16/Baseline!B$17)</f>
        <v>1.409377336</v>
      </c>
      <c r="DQ901" s="86">
        <f>DK901 / (Baseline!B$18/Baseline!B$17)</f>
        <v>0.9437264675</v>
      </c>
      <c r="DR901" s="62"/>
      <c r="DS901" s="86">
        <f>DH901 / Baseline!H$117</f>
        <v>1.078227612</v>
      </c>
      <c r="DT901" s="86">
        <f>DI901 / Baseline!H$118</f>
        <v>1.060752482</v>
      </c>
      <c r="DU901" s="86">
        <f>DJ901 / Baseline!H$119</f>
        <v>1.090290339</v>
      </c>
      <c r="DV901" s="86">
        <f>DK901 / Baseline!H$120</f>
        <v>0.9855865867</v>
      </c>
      <c r="DW901" s="87"/>
      <c r="DX901" s="86">
        <f>(AU901*Baseline!B$34)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0.02274576909</v>
      </c>
      <c r="DY901" s="86">
        <f>(AZ901*Baseline!B$34) + (Baseline!D$90*(1-Baseline!D$91)*Baseline!B$35) + (Baseline!D$90*Baseline!D$91*((1-Baseline!D$92)*Baseline!B$40 + Baseline!D$92*Baseline!B$41))</f>
        <v>0.01086150995</v>
      </c>
      <c r="DZ901" s="86">
        <f>(BE901*Baseline!B$34) + (Baseline!F$90*(1-Baseline!F$91)*Baseline!B$35) + (Baseline!F$90*Baseline!F$91*((1-Baseline!F$92)*Baseline!B$40 + Baseline!F$92*Baseline!B$41))</f>
        <v>0.01402016683</v>
      </c>
      <c r="EA901" s="86">
        <f>(BJ901*Baseline!B$34) + (Baseline!H$90*(1-Baseline!H$91)*Baseline!B$35) + (Baseline!H$90*Baseline!H$91*((1-Baseline!H$92)*Baseline!B$40 + Baseline!H$92*Baseline!B$41))</f>
        <v>0.00931463335</v>
      </c>
      <c r="EB901" s="86">
        <f>( DX901*Baseline!B$7 + DY901*Baseline!B$11 + DZ901*Baseline!B$16 + EA901*Baseline!B$18 ) / Baseline!B$17</f>
        <v>0.00980904354</v>
      </c>
    </row>
    <row r="902">
      <c r="A902" s="73" t="s">
        <v>1078</v>
      </c>
      <c r="B902" s="85">
        <f>MIN( MAX( NORMINV( MCrands!B902, (B$5+B$4)/2, (B$5-B$4)/3.29 ), 0 ), 1 )</f>
        <v>0.6646721663</v>
      </c>
      <c r="C902" s="85">
        <f>MAX( NORMINV( MCrands!C902, (C$5+C$4)/2, (C$5-C$4)/3.29 ), 0 )</f>
        <v>2.658812645</v>
      </c>
      <c r="D902" s="83"/>
      <c r="E902" s="84">
        <f>Baseline!B$33 * (C902 * Baseline!B$68*Baseline!B$68/Baseline!B$75 + Baseline!B$46 * Baseline!B$54*Baseline!B$54/Baseline!B$76 + Baseline!B$47 * Baseline!B$55*Baseline!B$55/Baseline!B$77 + Baseline!B$56*Baseline!B$56/Baseline!B$78)</f>
        <v>0.00001887394843</v>
      </c>
      <c r="F902" s="84">
        <f>Baseline!B$33 * (C902 * Baseline!B$68*Baseline!B$59/Baseline!B$75 + Baseline!B$46 * Baseline!B$54*Baseline!B$69/Baseline!B$76 + Baseline!B$47 * Baseline!B$55*Baseline!B$57/Baseline!B$77 + Baseline!B$56*Baseline!B$58/Baseline!B$78)</f>
        <v>0.0000002392195356</v>
      </c>
      <c r="G902" s="85">
        <f>Baseline!B$33 * (C902 * Baseline!B$68*Baseline!B$60/Baseline!B$75 + Baseline!B$46 * Baseline!B$54*Baseline!B$61/Baseline!B$76 + Baseline!B$47 * Baseline!B$55*Baseline!B$70/Baseline!B$77 + Baseline!B$56*Baseline!B$62/Baseline!B$78)</f>
        <v>0.0000002008013132</v>
      </c>
      <c r="H902" s="84">
        <f>Baseline!B$33 * (C902 * Baseline!B$68*Baseline!B$63/Baseline!B$75 + Baseline!B$46 * Baseline!B$54*Baseline!B$64/Baseline!B$76 + Baseline!B$47 * Baseline!B$55*Baseline!B$65/Baseline!B$77 + Baseline!B$56*Baseline!B$71/Baseline!B$78)</f>
        <v>0.000000003727227686</v>
      </c>
      <c r="I902" s="84">
        <f>Baseline!B$33 * (C902 * Baseline!B$59*Baseline!B$68/Baseline!B$75 + Baseline!B$46 * Baseline!B$69*Baseline!B$54/Baseline!B$76 + Baseline!B$47 * Baseline!B$57*Baseline!B$55/Baseline!B$77 + Baseline!B$58*Baseline!B$56/Baseline!B$78)</f>
        <v>0.0000002392195356</v>
      </c>
      <c r="J902" s="85">
        <f>Baseline!B$33 * (C902 * Baseline!B$59*Baseline!B$59/Baseline!B$75 + Baseline!B$46 * Baseline!B$69*Baseline!B$69/Baseline!B$76 + Baseline!B$47 * Baseline!B$57*Baseline!B$57/Baseline!B$77 + Baseline!B$58*Baseline!B$58/Baseline!B$78)</f>
        <v>0.000002116574459</v>
      </c>
      <c r="K902" s="84">
        <f>Baseline!B$33 * (C902 * Baseline!B$59*Baseline!B$60/Baseline!B$75 + Baseline!B$46 * Baseline!B$69*Baseline!B$61/Baseline!B$76 + Baseline!B$47 * Baseline!B$57*Baseline!B$70/Baseline!B$77 + Baseline!B$58*Baseline!B$62/Baseline!B$78)</f>
        <v>0.00000001648985099</v>
      </c>
      <c r="L902" s="85">
        <f>Baseline!B$33 * (C902 * Baseline!B$59*Baseline!B$63/Baseline!B$75 + Baseline!B$46 * Baseline!B$69*Baseline!B$64/Baseline!B$76 + Baseline!B$47 * Baseline!B$57*Baseline!B$65/Baseline!B$77 + Baseline!B$58*Baseline!B$71/Baseline!B$78)</f>
        <v>0.00000001707279687</v>
      </c>
      <c r="M902" s="84">
        <f>Baseline!B$33 * (C902 * Baseline!B$60*Baseline!B$68/Baseline!B$75 + Baseline!B$46 * Baseline!B$61*Baseline!B$54/Baseline!B$76 + Baseline!B$47 * Baseline!B$70*Baseline!B$55/Baseline!B$77 + Baseline!B$62*Baseline!B$56/Baseline!B$78)</f>
        <v>0.0000002008013132</v>
      </c>
      <c r="N902" s="85">
        <f>Baseline!B$33 * (C902 * Baseline!B$60*Baseline!B$59/Baseline!B$75 + Baseline!B$46 * Baseline!B$61*Baseline!B$69/Baseline!B$76 + Baseline!B$47 * Baseline!B$70*Baseline!B$57/Baseline!B$77 + Baseline!B$62*Baseline!B$58/Baseline!B$78)</f>
        <v>0.00000001648985099</v>
      </c>
      <c r="O902" s="85">
        <f>Baseline!B$33 * (C902 * Baseline!B$60*Baseline!B$60/Baseline!B$75 + Baseline!B$46 * Baseline!B$61*Baseline!B$61/Baseline!B$76 + Baseline!B$47 * Baseline!B$70*Baseline!B$70/Baseline!B$77 + Baseline!B$62*Baseline!B$62/Baseline!B$78)</f>
        <v>0.000001589267686</v>
      </c>
      <c r="P902" s="84">
        <f>Baseline!B$33 * (C902 * Baseline!B$60*Baseline!B$63/Baseline!B$75 + Baseline!B$46 * Baseline!B$61*Baseline!B$64/Baseline!B$76 + Baseline!B$47 * Baseline!B$70*Baseline!B$65/Baseline!B$77 + Baseline!B$62*Baseline!B$71/Baseline!B$78)</f>
        <v>0.000000001956408098</v>
      </c>
      <c r="Q902" s="84">
        <f>Baseline!B$33 * (C902 * Baseline!B$63*Baseline!B$68/Baseline!B$75 + Baseline!B$46 * Baseline!B$64*Baseline!B$54/Baseline!B$76 + Baseline!B$47 * Baseline!B$65*Baseline!B$55/Baseline!B$77 + Baseline!B$71*Baseline!B$56/Baseline!B$78)</f>
        <v>0.000000003727227686</v>
      </c>
      <c r="R902" s="84">
        <f>Baseline!B$33 * (C902 * Baseline!B$63*Baseline!B$59/Baseline!B$75 + Baseline!B$46 * Baseline!B$64*Baseline!B$69/Baseline!B$76 + Baseline!B$47 * Baseline!B$65*Baseline!B$57/Baseline!B$77 + Baseline!B$71*Baseline!B$58/Baseline!B$78)</f>
        <v>0.00000001707279687</v>
      </c>
      <c r="S902" s="84">
        <f>Baseline!B$33 * (C902 * Baseline!B$63*Baseline!B$60/Baseline!B$75 + Baseline!B$46 * Baseline!B$64*Baseline!B$61/Baseline!B$76 + Baseline!B$47 * Baseline!B$65*Baseline!B$70/Baseline!B$77 + Baseline!B$71*Baseline!B$62/Baseline!B$78)</f>
        <v>0.000000001956408098</v>
      </c>
      <c r="T902" s="84">
        <f>Baseline!B$33 * (C902 * Baseline!B$63*Baseline!B$63/Baseline!B$75 + Baseline!B$46 * Baseline!B$64*Baseline!B$64/Baseline!B$76 + Baseline!B$47 * Baseline!B$65*Baseline!B$65/Baseline!B$77 + Baseline!B$71*Baseline!B$71/Baseline!B$78)</f>
        <v>0.00000009856721885</v>
      </c>
      <c r="U902" s="83"/>
      <c r="V902" s="84">
        <f>E902 * ( Baseline!B$89 * Baseline!B$7 )</f>
        <v>0.1958927107</v>
      </c>
      <c r="W902" s="84">
        <f>F902 * ( Baseline!D$89 * Baseline!B$11 )</f>
        <v>0.004412786054</v>
      </c>
      <c r="X902" s="84">
        <f>G902 * ( Baseline!F$89 * Baseline!B$16 )</f>
        <v>0.006974787415</v>
      </c>
      <c r="Y902" s="84">
        <f>H902 * ( Baseline!H$89 * Baseline!B$18 )</f>
        <v>0.001310767082</v>
      </c>
      <c r="Z902" s="86">
        <f t="shared" si="1"/>
        <v>0.2085910513</v>
      </c>
      <c r="AA902" s="84">
        <f>I902 * ( Baseline!B$89 * Baseline!B$7 )</f>
        <v>0.00248285956</v>
      </c>
      <c r="AB902" s="85">
        <f>J902 * ( Baseline!D$89 * Baseline!B$11 )</f>
        <v>0.03904359328</v>
      </c>
      <c r="AC902" s="85">
        <f>K902 * ( Baseline!F$89 * Baseline!B$16 )</f>
        <v>0.0005727711803</v>
      </c>
      <c r="AD902" s="85">
        <f>L902 * ( Baseline!F$89 * Baseline!B$16 )</f>
        <v>0.0005930196713</v>
      </c>
      <c r="AE902" s="86">
        <f t="shared" si="2"/>
        <v>0.04269224369</v>
      </c>
      <c r="AF902" s="86">
        <f>M902 * ( Baseline!B$89 * Baseline!B$7 )</f>
        <v>0.00208411683</v>
      </c>
      <c r="AG902" s="86">
        <f>N902 * ( Baseline!D$89 * Baseline!B$11 )</f>
        <v>0.0003041816142</v>
      </c>
      <c r="AH902" s="86">
        <f>O902 * ( Baseline!F$89 * Baseline!B$16 )</f>
        <v>0.05520284742</v>
      </c>
      <c r="AI902" s="86">
        <f>P902 * ( Baseline!H$89 * Baseline!B$18 )</f>
        <v>0.0006880168183</v>
      </c>
      <c r="AJ902" s="86">
        <f t="shared" si="3"/>
        <v>0.05827916269</v>
      </c>
      <c r="AK902" s="86">
        <f>Q902 * ( Baseline!B$89 * Baseline!B$7 )</f>
        <v>0.00003868489615</v>
      </c>
      <c r="AL902" s="86">
        <f>R902 * ( Baseline!D$89 * Baseline!B$11 )</f>
        <v>0.0003149349812</v>
      </c>
      <c r="AM902" s="86">
        <f>S902 * ( Baseline!F$89 * Baseline!B$16 )</f>
        <v>0.00006795538514</v>
      </c>
      <c r="AN902" s="86">
        <f>T902 * ( Baseline!H$89 * Baseline!B$18 )</f>
        <v>0.03466347557</v>
      </c>
      <c r="AO902" s="86">
        <f t="shared" si="4"/>
        <v>0.03508505083</v>
      </c>
      <c r="AP902" s="62"/>
      <c r="AQ902" s="86">
        <f>V902 * ( (1-Baseline!B$90-Baseline!B$89) + (1-B902)*Baseline!B$90 )</f>
        <v>0.07581866188</v>
      </c>
      <c r="AR902" s="86">
        <f>W902 * ( (1-Baseline!B$90-Baseline!B$89) + (1-B902)*Baseline!B$90 )</f>
        <v>0.001707932534</v>
      </c>
      <c r="AS902" s="86">
        <f>X902 * ( (1-Baseline!B$90-Baseline!B$89) + (1-B902)*Baseline!B$90 )</f>
        <v>0.00269953408</v>
      </c>
      <c r="AT902" s="86">
        <f>Y902 * ( (1-Baseline!B$90-Baseline!B$89) + (1-B902)*Baseline!B$90 )</f>
        <v>0.0005073216142</v>
      </c>
      <c r="AU902" s="86">
        <f t="shared" si="5"/>
        <v>0.08073345011</v>
      </c>
      <c r="AV902" s="86">
        <f>AA902 * ( (1-Baseline!D$90-Baseline!D$89) + (1-B902)*Baseline!D$90 )</f>
        <v>0.001722174132</v>
      </c>
      <c r="AW902" s="86">
        <f>AB902 * ( (1-Baseline!D$90-Baseline!D$89) + (1-B902)*Baseline!D$90 )</f>
        <v>0.02708162291</v>
      </c>
      <c r="AX902" s="86">
        <f>AC902 * ( (1-Baseline!D$90-Baseline!D$89) + (1-B902)*Baseline!D$90 )</f>
        <v>0.0003972885643</v>
      </c>
      <c r="AY902" s="86">
        <f>AD902 * ( (1-Baseline!D$90-Baseline!D$89) + (1-B902)*Baseline!D$90 )</f>
        <v>0.0004113334293</v>
      </c>
      <c r="AZ902" s="86">
        <f t="shared" si="6"/>
        <v>0.02961241904</v>
      </c>
      <c r="BA902" s="86">
        <f>AF902 * ( (1-Baseline!F$90-Baseline!F$89) + (1-Baseline!B$36)*Baseline!F$90 )</f>
        <v>0.001499797163</v>
      </c>
      <c r="BB902" s="86">
        <f>AG902 * ( (1-Baseline!F$90-Baseline!F$89) + (1-Baseline!B$36)*Baseline!F$90 )</f>
        <v>0.0002188988234</v>
      </c>
      <c r="BC902" s="86">
        <f>AH902 * ( (1-Baseline!F$90-Baseline!F$89) + (1-Baseline!B$36)*Baseline!F$90 )</f>
        <v>0.0397257355</v>
      </c>
      <c r="BD902" s="86">
        <f>AI902 * ( (1-Baseline!F$90-Baseline!F$89) + (1-Baseline!B$36)*Baseline!F$90 )</f>
        <v>0.000495118919</v>
      </c>
      <c r="BE902" s="86">
        <f t="shared" si="7"/>
        <v>0.0419395504</v>
      </c>
      <c r="BF902" s="86">
        <f>AK902 * ( (1-Baseline!H$90-Baseline!H$89) + (1-Baseline!B$36)*Baseline!H$90 )</f>
        <v>0.00003065081692</v>
      </c>
      <c r="BG902" s="86">
        <f>AL902 * ( (1-Baseline!H$90-Baseline!H$89) + (1-Baseline!B$36)*Baseline!H$90 )</f>
        <v>0.0002495292843</v>
      </c>
      <c r="BH902" s="86">
        <f>AM902 * ( (1-Baseline!H$90-Baseline!H$89) + (1-Baseline!B$36)*Baseline!H$90 )</f>
        <v>0.00005384241075</v>
      </c>
      <c r="BI902" s="86">
        <f>AN902 * ( (1-Baseline!H$90-Baseline!H$89) + (1-Baseline!B$36)*Baseline!H$90 )</f>
        <v>0.02746456497</v>
      </c>
      <c r="BJ902" s="86">
        <f t="shared" si="8"/>
        <v>0.02779858748</v>
      </c>
      <c r="BK902" s="62"/>
      <c r="BL902" s="86">
        <f t="shared" si="19"/>
        <v>0.9391232727</v>
      </c>
      <c r="BM902" s="86">
        <f t="shared" si="20"/>
        <v>0.0211552031</v>
      </c>
      <c r="BN902" s="86">
        <f t="shared" si="21"/>
        <v>0.03343761572</v>
      </c>
      <c r="BO902" s="86">
        <f t="shared" si="22"/>
        <v>0.00628390851</v>
      </c>
      <c r="BP902" s="86">
        <f t="shared" si="9"/>
        <v>1</v>
      </c>
      <c r="BQ902" s="86">
        <f t="shared" si="23"/>
        <v>0.05815715796</v>
      </c>
      <c r="BR902" s="86">
        <f t="shared" si="24"/>
        <v>0.9145359884</v>
      </c>
      <c r="BS902" s="86">
        <f t="shared" si="25"/>
        <v>0.01341628199</v>
      </c>
      <c r="BT902" s="86">
        <f t="shared" si="26"/>
        <v>0.01389057168</v>
      </c>
      <c r="BU902" s="86">
        <f t="shared" si="10"/>
        <v>1</v>
      </c>
      <c r="BV902" s="86">
        <f t="shared" si="27"/>
        <v>0.0357609261</v>
      </c>
      <c r="BW902" s="86">
        <f t="shared" si="28"/>
        <v>0.005219388889</v>
      </c>
      <c r="BX902" s="86">
        <f t="shared" si="29"/>
        <v>0.9472141479</v>
      </c>
      <c r="BY902" s="86">
        <f t="shared" si="30"/>
        <v>0.01180553712</v>
      </c>
      <c r="BZ902" s="86">
        <f t="shared" si="11"/>
        <v>1</v>
      </c>
      <c r="CA902" s="86">
        <f t="shared" si="31"/>
        <v>0.001102603395</v>
      </c>
      <c r="CB902" s="86">
        <f t="shared" si="32"/>
        <v>0.008976329624</v>
      </c>
      <c r="CC902" s="86">
        <f t="shared" si="33"/>
        <v>0.001936875778</v>
      </c>
      <c r="CD902" s="86">
        <f t="shared" si="34"/>
        <v>0.9879841912</v>
      </c>
      <c r="CE902" s="86">
        <f t="shared" si="12"/>
        <v>1</v>
      </c>
      <c r="CF902" s="62"/>
      <c r="CG902" s="86">
        <f t="shared" si="35"/>
        <v>0.9391232727</v>
      </c>
      <c r="CH902" s="86">
        <f t="shared" si="36"/>
        <v>0.0211552031</v>
      </c>
      <c r="CI902" s="86">
        <f t="shared" si="37"/>
        <v>0.03343761572</v>
      </c>
      <c r="CJ902" s="86">
        <f t="shared" si="38"/>
        <v>0.00628390851</v>
      </c>
      <c r="CK902" s="86">
        <f t="shared" si="13"/>
        <v>1</v>
      </c>
      <c r="CL902" s="86">
        <f t="shared" si="39"/>
        <v>0.05815715796</v>
      </c>
      <c r="CM902" s="86">
        <f t="shared" si="40"/>
        <v>0.9145359884</v>
      </c>
      <c r="CN902" s="86">
        <f t="shared" si="41"/>
        <v>0.01341628199</v>
      </c>
      <c r="CO902" s="86">
        <f t="shared" si="42"/>
        <v>0.01389057168</v>
      </c>
      <c r="CP902" s="86">
        <f t="shared" si="14"/>
        <v>1</v>
      </c>
      <c r="CQ902" s="86">
        <f t="shared" si="43"/>
        <v>0.0357609261</v>
      </c>
      <c r="CR902" s="86">
        <f t="shared" si="44"/>
        <v>0.005219388889</v>
      </c>
      <c r="CS902" s="86">
        <f t="shared" si="45"/>
        <v>0.9472141479</v>
      </c>
      <c r="CT902" s="86">
        <f t="shared" si="46"/>
        <v>0.01180553712</v>
      </c>
      <c r="CU902" s="86">
        <f t="shared" si="15"/>
        <v>1</v>
      </c>
      <c r="CV902" s="86">
        <f t="shared" si="47"/>
        <v>0.001102603395</v>
      </c>
      <c r="CW902" s="86">
        <f t="shared" si="48"/>
        <v>0.008976329624</v>
      </c>
      <c r="CX902" s="86">
        <f t="shared" si="49"/>
        <v>0.001936875778</v>
      </c>
      <c r="CY902" s="86">
        <f t="shared" si="50"/>
        <v>0.9879841912</v>
      </c>
      <c r="CZ902" s="86">
        <f t="shared" si="16"/>
        <v>1</v>
      </c>
      <c r="DA902" s="62"/>
      <c r="DB902" s="86">
        <f>(AQ902*Baseline!B$7 + AV902*Baseline!B$11 + BA902*Baseline!B$16 + BF902*Baseline!B$18)</f>
        <v>46893.47781</v>
      </c>
      <c r="DC902" s="86">
        <f>(AR902*Baseline!B$7 + AW902*Baseline!B$11 + BB902*Baseline!B$16 + BG902*Baseline!B$18)</f>
        <v>71065.85221</v>
      </c>
      <c r="DD902" s="86">
        <f>(AS902*Baseline!B$7 + AX902*Baseline!B$11 + BC902*Baseline!B$16 + BH902*Baseline!B$18)</f>
        <v>137715.5305</v>
      </c>
      <c r="DE902" s="86">
        <f>(AT902*Baseline!B$7 + AY902*Baseline!B$11 + BD902*Baseline!B$16 + BI902*Baseline!B$18)</f>
        <v>1260411.761</v>
      </c>
      <c r="DF902" s="86">
        <f t="shared" si="17"/>
        <v>1516086.622</v>
      </c>
      <c r="DG902" s="62"/>
      <c r="DH902" s="86">
        <f t="shared" si="51"/>
        <v>0.0309306059</v>
      </c>
      <c r="DI902" s="86">
        <f t="shared" si="52"/>
        <v>0.04687453289</v>
      </c>
      <c r="DJ902" s="86">
        <f t="shared" si="53"/>
        <v>0.09083618876</v>
      </c>
      <c r="DK902" s="86">
        <f t="shared" si="54"/>
        <v>0.8313586724</v>
      </c>
      <c r="DL902" s="86">
        <f t="shared" si="18"/>
        <v>1</v>
      </c>
      <c r="DM902" s="62"/>
      <c r="DN902" s="86">
        <f>DH902 / (Baseline!B$7/Baseline!B$17)</f>
        <v>3.30163874</v>
      </c>
      <c r="DO902" s="86">
        <f>DI902 / (Baseline!B$11/Baseline!B$17)</f>
        <v>1.131573659</v>
      </c>
      <c r="DP902" s="86">
        <f>DJ902 / (Baseline!B$16/Baseline!B$17)</f>
        <v>1.403693629</v>
      </c>
      <c r="DQ902" s="86">
        <f>DK902 / (Baseline!B$18/Baseline!B$17)</f>
        <v>0.9399243733</v>
      </c>
      <c r="DR902" s="62"/>
      <c r="DS902" s="86">
        <f>DH902 / Baseline!H$117</f>
        <v>1.237444265</v>
      </c>
      <c r="DT902" s="86">
        <f>DI902 / Baseline!H$118</f>
        <v>1.055148184</v>
      </c>
      <c r="DU902" s="86">
        <f>DJ902 / Baseline!H$119</f>
        <v>1.08589344</v>
      </c>
      <c r="DV902" s="86">
        <f>DK902 / Baseline!H$120</f>
        <v>0.9816158461</v>
      </c>
      <c r="DW902" s="87"/>
      <c r="DX902" s="86">
        <f>(AU902*Baseline!B$34)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0.02463954877</v>
      </c>
      <c r="DY902" s="86">
        <f>(AZ902*Baseline!B$34) + (Baseline!D$90*(1-Baseline!D$91)*Baseline!B$35) + (Baseline!D$90*Baseline!D$91*((1-Baseline!D$92)*Baseline!B$40 + Baseline!D$92*Baseline!B$41))</f>
        <v>0.01085543086</v>
      </c>
      <c r="DZ902" s="86">
        <f>(BE902*Baseline!B$34) + (Baseline!F$90*(1-Baseline!F$91)*Baseline!B$35) + (Baseline!F$90*Baseline!F$91*((1-Baseline!F$92)*Baseline!B$40 + Baseline!F$92*Baseline!B$41))</f>
        <v>0.01402157256</v>
      </c>
      <c r="EA902" s="86">
        <f>(BJ902*Baseline!B$34) + (Baseline!H$90*(1-Baseline!H$91)*Baseline!B$35) + (Baseline!H$90*Baseline!H$91*((1-Baseline!H$92)*Baseline!B$40 + Baseline!H$92*Baseline!B$41))</f>
        <v>0.009314788122</v>
      </c>
      <c r="EB902" s="86">
        <f>( DX902*Baseline!B$7 + DY902*Baseline!B$11 + DZ902*Baseline!B$16 + EA902*Baseline!B$18 ) / Baseline!B$17</f>
        <v>0.009826761</v>
      </c>
    </row>
    <row r="903">
      <c r="A903" s="73" t="s">
        <v>1079</v>
      </c>
      <c r="B903" s="85">
        <f>MIN( MAX( NORMINV( MCrands!B903, (B$5+B$4)/2, (B$5-B$4)/3.29 ), 0 ), 1 )</f>
        <v>0.4616577617</v>
      </c>
      <c r="C903" s="85">
        <f>MAX( NORMINV( MCrands!C903, (C$5+C$4)/2, (C$5-C$4)/3.29 ), 0 )</f>
        <v>2.797571614</v>
      </c>
      <c r="D903" s="83"/>
      <c r="E903" s="84">
        <f>Baseline!B$33 * (C903 * Baseline!B$68*Baseline!B$68/Baseline!B$75 + Baseline!B$46 * Baseline!B$54*Baseline!B$54/Baseline!B$76 + Baseline!B$47 * Baseline!B$55*Baseline!B$55/Baseline!B$77 + Baseline!B$56*Baseline!B$56/Baseline!B$78)</f>
        <v>0.00001985636526</v>
      </c>
      <c r="F903" s="84">
        <f>Baseline!B$33 * (C903 * Baseline!B$68*Baseline!B$59/Baseline!B$75 + Baseline!B$46 * Baseline!B$54*Baseline!B$69/Baseline!B$76 + Baseline!B$47 * Baseline!B$55*Baseline!B$57/Baseline!B$77 + Baseline!B$56*Baseline!B$58/Baseline!B$78)</f>
        <v>0.0000002393746541</v>
      </c>
      <c r="G903" s="85">
        <f>Baseline!B$33 * (C903 * Baseline!B$68*Baseline!B$60/Baseline!B$75 + Baseline!B$46 * Baseline!B$54*Baseline!B$61/Baseline!B$76 + Baseline!B$47 * Baseline!B$55*Baseline!B$70/Baseline!B$77 + Baseline!B$56*Baseline!B$62/Baseline!B$78)</f>
        <v>0.0000002011826461</v>
      </c>
      <c r="H903" s="84">
        <f>Baseline!B$33 * (C903 * Baseline!B$68*Baseline!B$63/Baseline!B$75 + Baseline!B$46 * Baseline!B$54*Baseline!B$64/Baseline!B$76 + Baseline!B$47 * Baseline!B$55*Baseline!B$65/Baseline!B$77 + Baseline!B$56*Baseline!B$71/Baseline!B$78)</f>
        <v>0.000000003765360971</v>
      </c>
      <c r="I903" s="84">
        <f>Baseline!B$33 * (C903 * Baseline!B$59*Baseline!B$68/Baseline!B$75 + Baseline!B$46 * Baseline!B$69*Baseline!B$54/Baseline!B$76 + Baseline!B$47 * Baseline!B$57*Baseline!B$55/Baseline!B$77 + Baseline!B$58*Baseline!B$56/Baseline!B$78)</f>
        <v>0.0000002393746541</v>
      </c>
      <c r="J903" s="85">
        <f>Baseline!B$33 * (C903 * Baseline!B$59*Baseline!B$59/Baseline!B$75 + Baseline!B$46 * Baseline!B$69*Baseline!B$69/Baseline!B$76 + Baseline!B$47 * Baseline!B$57*Baseline!B$57/Baseline!B$77 + Baseline!B$58*Baseline!B$58/Baseline!B$78)</f>
        <v>0.000002116574483</v>
      </c>
      <c r="K903" s="84">
        <f>Baseline!B$33 * (C903 * Baseline!B$59*Baseline!B$60/Baseline!B$75 + Baseline!B$46 * Baseline!B$69*Baseline!B$61/Baseline!B$76 + Baseline!B$47 * Baseline!B$57*Baseline!B$70/Baseline!B$77 + Baseline!B$58*Baseline!B$62/Baseline!B$78)</f>
        <v>0.0000000164899112</v>
      </c>
      <c r="L903" s="85">
        <f>Baseline!B$33 * (C903 * Baseline!B$59*Baseline!B$63/Baseline!B$75 + Baseline!B$46 * Baseline!B$69*Baseline!B$64/Baseline!B$76 + Baseline!B$47 * Baseline!B$57*Baseline!B$65/Baseline!B$77 + Baseline!B$58*Baseline!B$71/Baseline!B$78)</f>
        <v>0.00000001707280289</v>
      </c>
      <c r="M903" s="84">
        <f>Baseline!B$33 * (C903 * Baseline!B$60*Baseline!B$68/Baseline!B$75 + Baseline!B$46 * Baseline!B$61*Baseline!B$54/Baseline!B$76 + Baseline!B$47 * Baseline!B$70*Baseline!B$55/Baseline!B$77 + Baseline!B$62*Baseline!B$56/Baseline!B$78)</f>
        <v>0.0000002011826461</v>
      </c>
      <c r="N903" s="85">
        <f>Baseline!B$33 * (C903 * Baseline!B$60*Baseline!B$59/Baseline!B$75 + Baseline!B$46 * Baseline!B$61*Baseline!B$69/Baseline!B$76 + Baseline!B$47 * Baseline!B$70*Baseline!B$57/Baseline!B$77 + Baseline!B$62*Baseline!B$58/Baseline!B$78)</f>
        <v>0.0000000164899112</v>
      </c>
      <c r="O903" s="85">
        <f>Baseline!B$33 * (C903 * Baseline!B$60*Baseline!B$60/Baseline!B$75 + Baseline!B$46 * Baseline!B$61*Baseline!B$61/Baseline!B$76 + Baseline!B$47 * Baseline!B$70*Baseline!B$70/Baseline!B$77 + Baseline!B$62*Baseline!B$62/Baseline!B$78)</f>
        <v>0.000001589267834</v>
      </c>
      <c r="P903" s="84">
        <f>Baseline!B$33 * (C903 * Baseline!B$60*Baseline!B$63/Baseline!B$75 + Baseline!B$46 * Baseline!B$61*Baseline!B$64/Baseline!B$76 + Baseline!B$47 * Baseline!B$70*Baseline!B$65/Baseline!B$77 + Baseline!B$62*Baseline!B$71/Baseline!B$78)</f>
        <v>0.000000001956422899</v>
      </c>
      <c r="Q903" s="84">
        <f>Baseline!B$33 * (C903 * Baseline!B$63*Baseline!B$68/Baseline!B$75 + Baseline!B$46 * Baseline!B$64*Baseline!B$54/Baseline!B$76 + Baseline!B$47 * Baseline!B$65*Baseline!B$55/Baseline!B$77 + Baseline!B$71*Baseline!B$56/Baseline!B$78)</f>
        <v>0.000000003765360971</v>
      </c>
      <c r="R903" s="84">
        <f>Baseline!B$33 * (C903 * Baseline!B$63*Baseline!B$59/Baseline!B$75 + Baseline!B$46 * Baseline!B$64*Baseline!B$69/Baseline!B$76 + Baseline!B$47 * Baseline!B$65*Baseline!B$57/Baseline!B$77 + Baseline!B$71*Baseline!B$58/Baseline!B$78)</f>
        <v>0.00000001707280289</v>
      </c>
      <c r="S903" s="84">
        <f>Baseline!B$33 * (C903 * Baseline!B$63*Baseline!B$60/Baseline!B$75 + Baseline!B$46 * Baseline!B$64*Baseline!B$61/Baseline!B$76 + Baseline!B$47 * Baseline!B$65*Baseline!B$70/Baseline!B$77 + Baseline!B$71*Baseline!B$62/Baseline!B$78)</f>
        <v>0.000000001956422899</v>
      </c>
      <c r="T903" s="84">
        <f>Baseline!B$33 * (C903 * Baseline!B$63*Baseline!B$63/Baseline!B$75 + Baseline!B$46 * Baseline!B$64*Baseline!B$64/Baseline!B$76 + Baseline!B$47 * Baseline!B$65*Baseline!B$65/Baseline!B$77 + Baseline!B$71*Baseline!B$71/Baseline!B$78)</f>
        <v>0.00000009856722033</v>
      </c>
      <c r="U903" s="83"/>
      <c r="V903" s="84">
        <f>E903 * ( Baseline!B$89 * Baseline!B$7 )</f>
        <v>0.206089215</v>
      </c>
      <c r="W903" s="84">
        <f>F903 * ( Baseline!D$89 * Baseline!B$11 )</f>
        <v>0.004415647461</v>
      </c>
      <c r="X903" s="84">
        <f>G903 * ( Baseline!F$89 * Baseline!B$16 )</f>
        <v>0.006988032923</v>
      </c>
      <c r="Y903" s="84">
        <f>H903 * ( Baseline!H$89 * Baseline!B$18 )</f>
        <v>0.001324177547</v>
      </c>
      <c r="Z903" s="86">
        <f t="shared" si="1"/>
        <v>0.2188170729</v>
      </c>
      <c r="AA903" s="84">
        <f>I903 * ( Baseline!B$89 * Baseline!B$7 )</f>
        <v>0.002484469535</v>
      </c>
      <c r="AB903" s="85">
        <f>J903 * ( Baseline!D$89 * Baseline!B$11 )</f>
        <v>0.03904359373</v>
      </c>
      <c r="AC903" s="85">
        <f>K903 * ( Baseline!F$89 * Baseline!B$16 )</f>
        <v>0.0005727732717</v>
      </c>
      <c r="AD903" s="85">
        <f>L903 * ( Baseline!F$89 * Baseline!B$16 )</f>
        <v>0.0005930198804</v>
      </c>
      <c r="AE903" s="86">
        <f t="shared" si="2"/>
        <v>0.04269385642</v>
      </c>
      <c r="AF903" s="86">
        <f>M903 * ( Baseline!B$89 * Baseline!B$7 )</f>
        <v>0.002088074684</v>
      </c>
      <c r="AG903" s="86">
        <f>N903 * ( Baseline!D$89 * Baseline!B$11 )</f>
        <v>0.0003041827249</v>
      </c>
      <c r="AH903" s="86">
        <f>O903 * ( Baseline!F$89 * Baseline!B$16 )</f>
        <v>0.05520285257</v>
      </c>
      <c r="AI903" s="86">
        <f>P903 * ( Baseline!H$89 * Baseline!B$18 )</f>
        <v>0.0006880220237</v>
      </c>
      <c r="AJ903" s="86">
        <f t="shared" si="3"/>
        <v>0.058283132</v>
      </c>
      <c r="AK903" s="86">
        <f>Q903 * ( Baseline!B$89 * Baseline!B$7 )</f>
        <v>0.00003908068151</v>
      </c>
      <c r="AL903" s="86">
        <f>R903 * ( Baseline!D$89 * Baseline!B$11 )</f>
        <v>0.0003149350922</v>
      </c>
      <c r="AM903" s="86">
        <f>S903 * ( Baseline!F$89 * Baseline!B$16 )</f>
        <v>0.00006795589927</v>
      </c>
      <c r="AN903" s="86">
        <f>T903 * ( Baseline!H$89 * Baseline!B$18 )</f>
        <v>0.03466347609</v>
      </c>
      <c r="AO903" s="86">
        <f t="shared" si="4"/>
        <v>0.03508544777</v>
      </c>
      <c r="AP903" s="62"/>
      <c r="AQ903" s="86">
        <f>V903 * ( (1-Baseline!B$90-Baseline!B$89) + (1-B903)*Baseline!B$90 )</f>
        <v>0.1170019155</v>
      </c>
      <c r="AR903" s="86">
        <f>W903 * ( (1-Baseline!B$90-Baseline!B$89) + (1-B903)*Baseline!B$90 )</f>
        <v>0.002506871654</v>
      </c>
      <c r="AS903" s="86">
        <f>X903 * ( (1-Baseline!B$90-Baseline!B$89) + (1-B903)*Baseline!B$90 )</f>
        <v>0.003967278141</v>
      </c>
      <c r="AT903" s="86">
        <f>Y903 * ( (1-Baseline!B$90-Baseline!B$89) + (1-B903)*Baseline!B$90 )</f>
        <v>0.0007517681576</v>
      </c>
      <c r="AU903" s="86">
        <f t="shared" si="5"/>
        <v>0.1242278335</v>
      </c>
      <c r="AV903" s="86">
        <f>AA903 * ( (1-Baseline!D$90-Baseline!D$89) + (1-B903)*Baseline!D$90 )</f>
        <v>0.001949254481</v>
      </c>
      <c r="AW903" s="86">
        <f>AB903 * ( (1-Baseline!D$90-Baseline!D$89) + (1-B903)*Baseline!D$90 )</f>
        <v>0.03063265577</v>
      </c>
      <c r="AX903" s="86">
        <f>AC903 * ( (1-Baseline!D$90-Baseline!D$89) + (1-B903)*Baseline!D$90 )</f>
        <v>0.0004493840036</v>
      </c>
      <c r="AY903" s="86">
        <f>AD903 * ( (1-Baseline!D$90-Baseline!D$89) + (1-B903)*Baseline!D$90 )</f>
        <v>0.0004652690013</v>
      </c>
      <c r="AZ903" s="86">
        <f t="shared" si="6"/>
        <v>0.03349656326</v>
      </c>
      <c r="BA903" s="86">
        <f>AF903 * ( (1-Baseline!F$90-Baseline!F$89) + (1-Baseline!B$36)*Baseline!F$90 )</f>
        <v>0.001502645361</v>
      </c>
      <c r="BB903" s="86">
        <f>AG903 * ( (1-Baseline!F$90-Baseline!F$89) + (1-Baseline!B$36)*Baseline!F$90 )</f>
        <v>0.0002188996227</v>
      </c>
      <c r="BC903" s="86">
        <f>AH903 * ( (1-Baseline!F$90-Baseline!F$89) + (1-Baseline!B$36)*Baseline!F$90 )</f>
        <v>0.0397257392</v>
      </c>
      <c r="BD903" s="86">
        <f>AI903 * ( (1-Baseline!F$90-Baseline!F$89) + (1-Baseline!B$36)*Baseline!F$90 )</f>
        <v>0.0004951226649</v>
      </c>
      <c r="BE903" s="86">
        <f t="shared" si="7"/>
        <v>0.04194240685</v>
      </c>
      <c r="BF903" s="86">
        <f>AK903 * ( (1-Baseline!H$90-Baseline!H$89) + (1-Baseline!B$36)*Baseline!H$90 )</f>
        <v>0.00003096440558</v>
      </c>
      <c r="BG903" s="86">
        <f>AL903 * ( (1-Baseline!H$90-Baseline!H$89) + (1-Baseline!B$36)*Baseline!H$90 )</f>
        <v>0.0002495293723</v>
      </c>
      <c r="BH903" s="86">
        <f>AM903 * ( (1-Baseline!H$90-Baseline!H$89) + (1-Baseline!B$36)*Baseline!H$90 )</f>
        <v>0.00005384281811</v>
      </c>
      <c r="BI903" s="86">
        <f>AN903 * ( (1-Baseline!H$90-Baseline!H$89) + (1-Baseline!B$36)*Baseline!H$90 )</f>
        <v>0.02746456538</v>
      </c>
      <c r="BJ903" s="86">
        <f t="shared" si="8"/>
        <v>0.02779890197</v>
      </c>
      <c r="BK903" s="62"/>
      <c r="BL903" s="86">
        <f t="shared" si="19"/>
        <v>0.9418333416</v>
      </c>
      <c r="BM903" s="86">
        <f t="shared" si="20"/>
        <v>0.02017962951</v>
      </c>
      <c r="BN903" s="86">
        <f t="shared" si="21"/>
        <v>0.03193550133</v>
      </c>
      <c r="BO903" s="86">
        <f t="shared" si="22"/>
        <v>0.006051527557</v>
      </c>
      <c r="BP903" s="86">
        <f t="shared" si="9"/>
        <v>1</v>
      </c>
      <c r="BQ903" s="86">
        <f t="shared" si="23"/>
        <v>0.05819267087</v>
      </c>
      <c r="BR903" s="86">
        <f t="shared" si="24"/>
        <v>0.9145014531</v>
      </c>
      <c r="BS903" s="86">
        <f t="shared" si="25"/>
        <v>0.01341582419</v>
      </c>
      <c r="BT903" s="86">
        <f t="shared" si="26"/>
        <v>0.01389005187</v>
      </c>
      <c r="BU903" s="86">
        <f t="shared" si="10"/>
        <v>1</v>
      </c>
      <c r="BV903" s="86">
        <f t="shared" si="27"/>
        <v>0.035826398</v>
      </c>
      <c r="BW903" s="86">
        <f t="shared" si="28"/>
        <v>0.005219052485</v>
      </c>
      <c r="BX903" s="86">
        <f t="shared" si="29"/>
        <v>0.9471497271</v>
      </c>
      <c r="BY903" s="86">
        <f t="shared" si="30"/>
        <v>0.01180482243</v>
      </c>
      <c r="BZ903" s="86">
        <f t="shared" si="11"/>
        <v>1</v>
      </c>
      <c r="CA903" s="86">
        <f t="shared" si="31"/>
        <v>0.001113871534</v>
      </c>
      <c r="CB903" s="86">
        <f t="shared" si="32"/>
        <v>0.008976231238</v>
      </c>
      <c r="CC903" s="86">
        <f t="shared" si="33"/>
        <v>0.00193686852</v>
      </c>
      <c r="CD903" s="86">
        <f t="shared" si="34"/>
        <v>0.9879730287</v>
      </c>
      <c r="CE903" s="86">
        <f t="shared" si="12"/>
        <v>1</v>
      </c>
      <c r="CF903" s="62"/>
      <c r="CG903" s="86">
        <f t="shared" si="35"/>
        <v>0.9418333416</v>
      </c>
      <c r="CH903" s="86">
        <f t="shared" si="36"/>
        <v>0.02017962951</v>
      </c>
      <c r="CI903" s="86">
        <f t="shared" si="37"/>
        <v>0.03193550133</v>
      </c>
      <c r="CJ903" s="86">
        <f t="shared" si="38"/>
        <v>0.006051527557</v>
      </c>
      <c r="CK903" s="86">
        <f t="shared" si="13"/>
        <v>1</v>
      </c>
      <c r="CL903" s="86">
        <f t="shared" si="39"/>
        <v>0.05819267087</v>
      </c>
      <c r="CM903" s="86">
        <f t="shared" si="40"/>
        <v>0.9145014531</v>
      </c>
      <c r="CN903" s="86">
        <f t="shared" si="41"/>
        <v>0.01341582419</v>
      </c>
      <c r="CO903" s="86">
        <f t="shared" si="42"/>
        <v>0.01389005187</v>
      </c>
      <c r="CP903" s="86">
        <f t="shared" si="14"/>
        <v>1</v>
      </c>
      <c r="CQ903" s="86">
        <f t="shared" si="43"/>
        <v>0.035826398</v>
      </c>
      <c r="CR903" s="86">
        <f t="shared" si="44"/>
        <v>0.005219052485</v>
      </c>
      <c r="CS903" s="86">
        <f t="shared" si="45"/>
        <v>0.9471497271</v>
      </c>
      <c r="CT903" s="86">
        <f t="shared" si="46"/>
        <v>0.01180482243</v>
      </c>
      <c r="CU903" s="86">
        <f t="shared" si="15"/>
        <v>1</v>
      </c>
      <c r="CV903" s="86">
        <f t="shared" si="47"/>
        <v>0.001113871534</v>
      </c>
      <c r="CW903" s="86">
        <f t="shared" si="48"/>
        <v>0.008976231238</v>
      </c>
      <c r="CX903" s="86">
        <f t="shared" si="49"/>
        <v>0.00193686852</v>
      </c>
      <c r="CY903" s="86">
        <f t="shared" si="50"/>
        <v>0.9879730287</v>
      </c>
      <c r="CZ903" s="86">
        <f t="shared" si="16"/>
        <v>1</v>
      </c>
      <c r="DA903" s="62"/>
      <c r="DB903" s="86">
        <f>(AQ903*Baseline!B$7 + AV903*Baseline!B$11 + BA903*Baseline!B$16 + BF903*Baseline!B$18)</f>
        <v>67378.24338</v>
      </c>
      <c r="DC903" s="86">
        <f>(AR903*Baseline!B$7 + AW903*Baseline!B$11 + BB903*Baseline!B$16 + BG903*Baseline!B$18)</f>
        <v>79068.72612</v>
      </c>
      <c r="DD903" s="86">
        <f>(AS903*Baseline!B$7 + AX903*Baseline!B$11 + BC903*Baseline!B$16 + BH903*Baseline!B$18)</f>
        <v>138442.1389</v>
      </c>
      <c r="DE903" s="86">
        <f>(AT903*Baseline!B$7 + AY903*Baseline!B$11 + BD903*Baseline!B$16 + BI903*Baseline!B$18)</f>
        <v>1260646.017</v>
      </c>
      <c r="DF903" s="86">
        <f t="shared" si="17"/>
        <v>1545535.125</v>
      </c>
      <c r="DG903" s="62"/>
      <c r="DH903" s="86">
        <f t="shared" si="51"/>
        <v>0.04359541383</v>
      </c>
      <c r="DI903" s="86">
        <f t="shared" si="52"/>
        <v>0.05115944946</v>
      </c>
      <c r="DJ903" s="86">
        <f t="shared" si="53"/>
        <v>0.08957553709</v>
      </c>
      <c r="DK903" s="86">
        <f t="shared" si="54"/>
        <v>0.8156695996</v>
      </c>
      <c r="DL903" s="86">
        <f t="shared" si="18"/>
        <v>1</v>
      </c>
      <c r="DM903" s="62"/>
      <c r="DN903" s="86">
        <f>DH903 / (Baseline!B$7/Baseline!B$17)</f>
        <v>4.653523686</v>
      </c>
      <c r="DO903" s="86">
        <f>DI903 / (Baseline!B$11/Baseline!B$17)</f>
        <v>1.235013596</v>
      </c>
      <c r="DP903" s="86">
        <f>DJ903 / (Baseline!B$16/Baseline!B$17)</f>
        <v>1.384212751</v>
      </c>
      <c r="DQ903" s="86">
        <f>DK903 / (Baseline!B$18/Baseline!B$17)</f>
        <v>0.9221864914</v>
      </c>
      <c r="DR903" s="62"/>
      <c r="DS903" s="86">
        <f>DH903 / Baseline!H$117</f>
        <v>1.744126676</v>
      </c>
      <c r="DT903" s="86">
        <f>DI903 / Baseline!H$118</f>
        <v>1.15160188</v>
      </c>
      <c r="DU903" s="86">
        <f>DJ903 / Baseline!H$119</f>
        <v>1.070823087</v>
      </c>
      <c r="DV903" s="86">
        <f>DK903 / Baseline!H$120</f>
        <v>0.9630911791</v>
      </c>
      <c r="DW903" s="87"/>
      <c r="DX903" s="86">
        <f>(AU903*Baseline!B$34)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0.03116370627</v>
      </c>
      <c r="DY903" s="86">
        <f>(AZ903*Baseline!B$34) + (Baseline!D$90*(1-Baseline!D$91)*Baseline!B$35) + (Baseline!D$90*Baseline!D$91*((1-Baseline!D$92)*Baseline!B$40 + Baseline!D$92*Baseline!B$41))</f>
        <v>0.01143805249</v>
      </c>
      <c r="DZ903" s="86">
        <f>(BE903*Baseline!B$34) + (Baseline!F$90*(1-Baseline!F$91)*Baseline!B$35) + (Baseline!F$90*Baseline!F$91*((1-Baseline!F$92)*Baseline!B$40 + Baseline!F$92*Baseline!B$41))</f>
        <v>0.01402200103</v>
      </c>
      <c r="EA903" s="86">
        <f>(BJ903*Baseline!B$34) + (Baseline!H$90*(1-Baseline!H$91)*Baseline!B$35) + (Baseline!H$90*Baseline!H$91*((1-Baseline!H$92)*Baseline!B$40 + Baseline!H$92*Baseline!B$41))</f>
        <v>0.009314835296</v>
      </c>
      <c r="EB903" s="86">
        <f>( DX903*Baseline!B$7 + DY903*Baseline!B$11 + DZ903*Baseline!B$16 + EA903*Baseline!B$18 ) / Baseline!B$17</f>
        <v>0.009912085083</v>
      </c>
    </row>
    <row r="904">
      <c r="A904" s="73" t="s">
        <v>1080</v>
      </c>
      <c r="B904" s="85">
        <f>MIN( MAX( NORMINV( MCrands!B904, (B$5+B$4)/2, (B$5-B$4)/3.29 ), 0 ), 1 )</f>
        <v>0.4752090634</v>
      </c>
      <c r="C904" s="85">
        <f>MAX( NORMINV( MCrands!C904, (C$5+C$4)/2, (C$5-C$4)/3.29 ), 0 )</f>
        <v>3.37302497</v>
      </c>
      <c r="D904" s="83"/>
      <c r="E904" s="84">
        <f>Baseline!B$33 * (C904 * Baseline!B$68*Baseline!B$68/Baseline!B$75 + Baseline!B$46 * Baseline!B$54*Baseline!B$54/Baseline!B$76 + Baseline!B$47 * Baseline!B$55*Baseline!B$55/Baseline!B$77 + Baseline!B$56*Baseline!B$56/Baseline!B$78)</f>
        <v>0.00002393058883</v>
      </c>
      <c r="F904" s="84">
        <f>Baseline!B$33 * (C904 * Baseline!B$68*Baseline!B$59/Baseline!B$75 + Baseline!B$46 * Baseline!B$54*Baseline!B$69/Baseline!B$76 + Baseline!B$47 * Baseline!B$55*Baseline!B$57/Baseline!B$77 + Baseline!B$56*Baseline!B$58/Baseline!B$78)</f>
        <v>0.0000002400179525</v>
      </c>
      <c r="G904" s="85">
        <f>Baseline!B$33 * (C904 * Baseline!B$68*Baseline!B$60/Baseline!B$75 + Baseline!B$46 * Baseline!B$54*Baseline!B$61/Baseline!B$76 + Baseline!B$47 * Baseline!B$55*Baseline!B$70/Baseline!B$77 + Baseline!B$56*Baseline!B$62/Baseline!B$78)</f>
        <v>0.0000002027640881</v>
      </c>
      <c r="H904" s="84">
        <f>Baseline!B$33 * (C904 * Baseline!B$68*Baseline!B$63/Baseline!B$75 + Baseline!B$46 * Baseline!B$54*Baseline!B$64/Baseline!B$76 + Baseline!B$47 * Baseline!B$55*Baseline!B$65/Baseline!B$77 + Baseline!B$56*Baseline!B$71/Baseline!B$78)</f>
        <v>0.000000003923505175</v>
      </c>
      <c r="I904" s="84">
        <f>Baseline!B$33 * (C904 * Baseline!B$59*Baseline!B$68/Baseline!B$75 + Baseline!B$46 * Baseline!B$69*Baseline!B$54/Baseline!B$76 + Baseline!B$47 * Baseline!B$57*Baseline!B$55/Baseline!B$77 + Baseline!B$58*Baseline!B$56/Baseline!B$78)</f>
        <v>0.0000002400179525</v>
      </c>
      <c r="J904" s="85">
        <f>Baseline!B$33 * (C904 * Baseline!B$59*Baseline!B$59/Baseline!B$75 + Baseline!B$46 * Baseline!B$69*Baseline!B$69/Baseline!B$76 + Baseline!B$47 * Baseline!B$57*Baseline!B$57/Baseline!B$77 + Baseline!B$58*Baseline!B$58/Baseline!B$78)</f>
        <v>0.000002116574585</v>
      </c>
      <c r="K904" s="84">
        <f>Baseline!B$33 * (C904 * Baseline!B$59*Baseline!B$60/Baseline!B$75 + Baseline!B$46 * Baseline!B$69*Baseline!B$61/Baseline!B$76 + Baseline!B$47 * Baseline!B$57*Baseline!B$70/Baseline!B$77 + Baseline!B$58*Baseline!B$62/Baseline!B$78)</f>
        <v>0.0000000164901609</v>
      </c>
      <c r="L904" s="85">
        <f>Baseline!B$33 * (C904 * Baseline!B$59*Baseline!B$63/Baseline!B$75 + Baseline!B$46 * Baseline!B$69*Baseline!B$64/Baseline!B$76 + Baseline!B$47 * Baseline!B$57*Baseline!B$65/Baseline!B$77 + Baseline!B$58*Baseline!B$71/Baseline!B$78)</f>
        <v>0.00000001707282786</v>
      </c>
      <c r="M904" s="84">
        <f>Baseline!B$33 * (C904 * Baseline!B$60*Baseline!B$68/Baseline!B$75 + Baseline!B$46 * Baseline!B$61*Baseline!B$54/Baseline!B$76 + Baseline!B$47 * Baseline!B$70*Baseline!B$55/Baseline!B$77 + Baseline!B$62*Baseline!B$56/Baseline!B$78)</f>
        <v>0.0000002027640881</v>
      </c>
      <c r="N904" s="85">
        <f>Baseline!B$33 * (C904 * Baseline!B$60*Baseline!B$59/Baseline!B$75 + Baseline!B$46 * Baseline!B$61*Baseline!B$69/Baseline!B$76 + Baseline!B$47 * Baseline!B$70*Baseline!B$57/Baseline!B$77 + Baseline!B$62*Baseline!B$58/Baseline!B$78)</f>
        <v>0.0000000164901609</v>
      </c>
      <c r="O904" s="85">
        <f>Baseline!B$33 * (C904 * Baseline!B$60*Baseline!B$60/Baseline!B$75 + Baseline!B$46 * Baseline!B$61*Baseline!B$61/Baseline!B$76 + Baseline!B$47 * Baseline!B$70*Baseline!B$70/Baseline!B$77 + Baseline!B$62*Baseline!B$62/Baseline!B$78)</f>
        <v>0.000001589268448</v>
      </c>
      <c r="P904" s="84">
        <f>Baseline!B$33 * (C904 * Baseline!B$60*Baseline!B$63/Baseline!B$75 + Baseline!B$46 * Baseline!B$61*Baseline!B$64/Baseline!B$76 + Baseline!B$47 * Baseline!B$70*Baseline!B$65/Baseline!B$77 + Baseline!B$62*Baseline!B$71/Baseline!B$78)</f>
        <v>0.000000001956484284</v>
      </c>
      <c r="Q904" s="84">
        <f>Baseline!B$33 * (C904 * Baseline!B$63*Baseline!B$68/Baseline!B$75 + Baseline!B$46 * Baseline!B$64*Baseline!B$54/Baseline!B$76 + Baseline!B$47 * Baseline!B$65*Baseline!B$55/Baseline!B$77 + Baseline!B$71*Baseline!B$56/Baseline!B$78)</f>
        <v>0.000000003923505175</v>
      </c>
      <c r="R904" s="84">
        <f>Baseline!B$33 * (C904 * Baseline!B$63*Baseline!B$59/Baseline!B$75 + Baseline!B$46 * Baseline!B$64*Baseline!B$69/Baseline!B$76 + Baseline!B$47 * Baseline!B$65*Baseline!B$57/Baseline!B$77 + Baseline!B$71*Baseline!B$58/Baseline!B$78)</f>
        <v>0.00000001707282786</v>
      </c>
      <c r="S904" s="84">
        <f>Baseline!B$33 * (C904 * Baseline!B$63*Baseline!B$60/Baseline!B$75 + Baseline!B$46 * Baseline!B$64*Baseline!B$61/Baseline!B$76 + Baseline!B$47 * Baseline!B$65*Baseline!B$70/Baseline!B$77 + Baseline!B$71*Baseline!B$62/Baseline!B$78)</f>
        <v>0.000000001956484284</v>
      </c>
      <c r="T904" s="84">
        <f>Baseline!B$33 * (C904 * Baseline!B$63*Baseline!B$63/Baseline!B$75 + Baseline!B$46 * Baseline!B$64*Baseline!B$64/Baseline!B$76 + Baseline!B$47 * Baseline!B$65*Baseline!B$65/Baseline!B$77 + Baseline!B$71*Baseline!B$71/Baseline!B$78)</f>
        <v>0.00000009856722646</v>
      </c>
      <c r="U904" s="83"/>
      <c r="V904" s="84">
        <f>E904 * ( Baseline!B$89 * Baseline!B$7 )</f>
        <v>0.2483755815</v>
      </c>
      <c r="W904" s="84">
        <f>F904 * ( Baseline!D$89 * Baseline!B$11 )</f>
        <v>0.004427514128</v>
      </c>
      <c r="X904" s="84">
        <f>G904 * ( Baseline!F$89 * Baseline!B$16 )</f>
        <v>0.007042963949</v>
      </c>
      <c r="Y904" s="84">
        <f>H904 * ( Baseline!H$89 * Baseline!B$18 )</f>
        <v>0.001379792667</v>
      </c>
      <c r="Z904" s="86">
        <f t="shared" si="1"/>
        <v>0.2612258522</v>
      </c>
      <c r="AA904" s="84">
        <f>I904 * ( Baseline!B$89 * Baseline!B$7 )</f>
        <v>0.002491146329</v>
      </c>
      <c r="AB904" s="85">
        <f>J904 * ( Baseline!D$89 * Baseline!B$11 )</f>
        <v>0.03904359561</v>
      </c>
      <c r="AC904" s="85">
        <f>K904 * ( Baseline!F$89 * Baseline!B$16 )</f>
        <v>0.000572781945</v>
      </c>
      <c r="AD904" s="85">
        <f>L904 * ( Baseline!F$89 * Baseline!B$16 )</f>
        <v>0.0005930207478</v>
      </c>
      <c r="AE904" s="86">
        <f t="shared" si="2"/>
        <v>0.04270054463</v>
      </c>
      <c r="AF904" s="86">
        <f>M904 * ( Baseline!B$89 * Baseline!B$7 )</f>
        <v>0.002104488471</v>
      </c>
      <c r="AG904" s="86">
        <f>N904 * ( Baseline!D$89 * Baseline!B$11 )</f>
        <v>0.000304187331</v>
      </c>
      <c r="AH904" s="86">
        <f>O904 * ( Baseline!F$89 * Baseline!B$16 )</f>
        <v>0.05520287389</v>
      </c>
      <c r="AI904" s="86">
        <f>P904 * ( Baseline!H$89 * Baseline!B$18 )</f>
        <v>0.0006880436111</v>
      </c>
      <c r="AJ904" s="86">
        <f t="shared" si="3"/>
        <v>0.0582995933</v>
      </c>
      <c r="AK904" s="86">
        <f>Q904 * ( Baseline!B$89 * Baseline!B$7 )</f>
        <v>0.00004072206021</v>
      </c>
      <c r="AL904" s="86">
        <f>R904 * ( Baseline!D$89 * Baseline!B$11 )</f>
        <v>0.0003149355528</v>
      </c>
      <c r="AM904" s="86">
        <f>S904 * ( Baseline!F$89 * Baseline!B$16 )</f>
        <v>0.00006795803147</v>
      </c>
      <c r="AN904" s="86">
        <f>T904 * ( Baseline!H$89 * Baseline!B$18 )</f>
        <v>0.03466347825</v>
      </c>
      <c r="AO904" s="86">
        <f t="shared" si="4"/>
        <v>0.0350870939</v>
      </c>
      <c r="AP904" s="62"/>
      <c r="AQ904" s="86">
        <f>V904 * ( (1-Baseline!B$90-Baseline!B$89) + (1-B904)*Baseline!B$90 )</f>
        <v>0.1380133526</v>
      </c>
      <c r="AR904" s="86">
        <f>W904 * ( (1-Baseline!B$90-Baseline!B$89) + (1-B904)*Baseline!B$90 )</f>
        <v>0.002460209916</v>
      </c>
      <c r="AS904" s="86">
        <f>X904 * ( (1-Baseline!B$90-Baseline!B$89) + (1-B904)*Baseline!B$90 )</f>
        <v>0.003913521052</v>
      </c>
      <c r="AT904" s="86">
        <f>Y904 * ( (1-Baseline!B$90-Baseline!B$89) + (1-B904)*Baseline!B$90 )</f>
        <v>0.0007667010211</v>
      </c>
      <c r="AU904" s="86">
        <f t="shared" si="5"/>
        <v>0.1451537846</v>
      </c>
      <c r="AV904" s="86">
        <f>AA904 * ( (1-Baseline!D$90-Baseline!D$89) + (1-B904)*Baseline!D$90 )</f>
        <v>0.001939369225</v>
      </c>
      <c r="AW904" s="86">
        <f>AB904 * ( (1-Baseline!D$90-Baseline!D$89) + (1-B904)*Baseline!D$90 )</f>
        <v>0.03039562423</v>
      </c>
      <c r="AX904" s="86">
        <f>AC904 * ( (1-Baseline!D$90-Baseline!D$89) + (1-B904)*Baseline!D$90 )</f>
        <v>0.0004459134589</v>
      </c>
      <c r="AY904" s="86">
        <f>AD904 * ( (1-Baseline!D$90-Baseline!D$89) + (1-B904)*Baseline!D$90 )</f>
        <v>0.0004616694628</v>
      </c>
      <c r="AZ904" s="86">
        <f t="shared" si="6"/>
        <v>0.03324257638</v>
      </c>
      <c r="BA904" s="86">
        <f>AF904 * ( (1-Baseline!F$90-Baseline!F$89) + (1-Baseline!B$36)*Baseline!F$90 )</f>
        <v>0.001514457247</v>
      </c>
      <c r="BB904" s="86">
        <f>AG904 * ( (1-Baseline!F$90-Baseline!F$89) + (1-Baseline!B$36)*Baseline!F$90 )</f>
        <v>0.0002189029374</v>
      </c>
      <c r="BC904" s="86">
        <f>AH904 * ( (1-Baseline!F$90-Baseline!F$89) + (1-Baseline!B$36)*Baseline!F$90 )</f>
        <v>0.03972575454</v>
      </c>
      <c r="BD904" s="86">
        <f>AI904 * ( (1-Baseline!F$90-Baseline!F$89) + (1-Baseline!B$36)*Baseline!F$90 )</f>
        <v>0.0004951382</v>
      </c>
      <c r="BE904" s="86">
        <f t="shared" si="7"/>
        <v>0.04195425293</v>
      </c>
      <c r="BF904" s="86">
        <f>AK904 * ( (1-Baseline!H$90-Baseline!H$89) + (1-Baseline!B$36)*Baseline!H$90 )</f>
        <v>0.00003226490275</v>
      </c>
      <c r="BG904" s="86">
        <f>AL904 * ( (1-Baseline!H$90-Baseline!H$89) + (1-Baseline!B$36)*Baseline!H$90 )</f>
        <v>0.0002495297372</v>
      </c>
      <c r="BH904" s="86">
        <f>AM904 * ( (1-Baseline!H$90-Baseline!H$89) + (1-Baseline!B$36)*Baseline!H$90 )</f>
        <v>0.00005384450749</v>
      </c>
      <c r="BI904" s="86">
        <f>AN904 * ( (1-Baseline!H$90-Baseline!H$89) + (1-Baseline!B$36)*Baseline!H$90 )</f>
        <v>0.02746456709</v>
      </c>
      <c r="BJ904" s="86">
        <f t="shared" si="8"/>
        <v>0.02780020624</v>
      </c>
      <c r="BK904" s="62"/>
      <c r="BL904" s="86">
        <f t="shared" si="19"/>
        <v>0.9508078139</v>
      </c>
      <c r="BM904" s="86">
        <f t="shared" si="20"/>
        <v>0.01694898912</v>
      </c>
      <c r="BN904" s="86">
        <f t="shared" si="21"/>
        <v>0.02696120575</v>
      </c>
      <c r="BO904" s="86">
        <f t="shared" si="22"/>
        <v>0.005281991256</v>
      </c>
      <c r="BP904" s="86">
        <f t="shared" si="9"/>
        <v>1</v>
      </c>
      <c r="BQ904" s="86">
        <f t="shared" si="23"/>
        <v>0.05833991934</v>
      </c>
      <c r="BR904" s="86">
        <f t="shared" si="24"/>
        <v>0.9143582581</v>
      </c>
      <c r="BS904" s="86">
        <f t="shared" si="25"/>
        <v>0.01341392598</v>
      </c>
      <c r="BT904" s="86">
        <f t="shared" si="26"/>
        <v>0.01388789658</v>
      </c>
      <c r="BU904" s="86">
        <f t="shared" si="10"/>
        <v>1</v>
      </c>
      <c r="BV904" s="86">
        <f t="shared" si="27"/>
        <v>0.03609782421</v>
      </c>
      <c r="BW904" s="86">
        <f t="shared" si="28"/>
        <v>0.005217657856</v>
      </c>
      <c r="BX904" s="86">
        <f t="shared" si="29"/>
        <v>0.9468826584</v>
      </c>
      <c r="BY904" s="86">
        <f t="shared" si="30"/>
        <v>0.01180185954</v>
      </c>
      <c r="BZ904" s="86">
        <f t="shared" si="11"/>
        <v>1</v>
      </c>
      <c r="CA904" s="86">
        <f t="shared" si="31"/>
        <v>0.001160599403</v>
      </c>
      <c r="CB904" s="86">
        <f t="shared" si="32"/>
        <v>0.008975823241</v>
      </c>
      <c r="CC904" s="86">
        <f t="shared" si="33"/>
        <v>0.001936838419</v>
      </c>
      <c r="CD904" s="86">
        <f t="shared" si="34"/>
        <v>0.9879267389</v>
      </c>
      <c r="CE904" s="86">
        <f t="shared" si="12"/>
        <v>1</v>
      </c>
      <c r="CF904" s="62"/>
      <c r="CG904" s="86">
        <f t="shared" si="35"/>
        <v>0.9508078139</v>
      </c>
      <c r="CH904" s="86">
        <f t="shared" si="36"/>
        <v>0.01694898912</v>
      </c>
      <c r="CI904" s="86">
        <f t="shared" si="37"/>
        <v>0.02696120575</v>
      </c>
      <c r="CJ904" s="86">
        <f t="shared" si="38"/>
        <v>0.005281991256</v>
      </c>
      <c r="CK904" s="86">
        <f t="shared" si="13"/>
        <v>1</v>
      </c>
      <c r="CL904" s="86">
        <f t="shared" si="39"/>
        <v>0.05833991934</v>
      </c>
      <c r="CM904" s="86">
        <f t="shared" si="40"/>
        <v>0.9143582581</v>
      </c>
      <c r="CN904" s="86">
        <f t="shared" si="41"/>
        <v>0.01341392598</v>
      </c>
      <c r="CO904" s="86">
        <f t="shared" si="42"/>
        <v>0.01388789658</v>
      </c>
      <c r="CP904" s="86">
        <f t="shared" si="14"/>
        <v>1</v>
      </c>
      <c r="CQ904" s="86">
        <f t="shared" si="43"/>
        <v>0.03609782421</v>
      </c>
      <c r="CR904" s="86">
        <f t="shared" si="44"/>
        <v>0.005217657856</v>
      </c>
      <c r="CS904" s="86">
        <f t="shared" si="45"/>
        <v>0.9468826584</v>
      </c>
      <c r="CT904" s="86">
        <f t="shared" si="46"/>
        <v>0.01180185954</v>
      </c>
      <c r="CU904" s="86">
        <f t="shared" si="15"/>
        <v>1</v>
      </c>
      <c r="CV904" s="86">
        <f t="shared" si="47"/>
        <v>0.001160599403</v>
      </c>
      <c r="CW904" s="86">
        <f t="shared" si="48"/>
        <v>0.008975823241</v>
      </c>
      <c r="CX904" s="86">
        <f t="shared" si="49"/>
        <v>0.001936838419</v>
      </c>
      <c r="CY904" s="86">
        <f t="shared" si="50"/>
        <v>0.9879267389</v>
      </c>
      <c r="CZ904" s="86">
        <f t="shared" si="16"/>
        <v>1</v>
      </c>
      <c r="DA904" s="62"/>
      <c r="DB904" s="86">
        <f>(AQ904*Baseline!B$7 + AV904*Baseline!B$11 + BA904*Baseline!B$16 + BF904*Baseline!B$18)</f>
        <v>77646.7138</v>
      </c>
      <c r="DC904" s="86">
        <f>(AR904*Baseline!B$7 + AW904*Baseline!B$11 + BB904*Baseline!B$16 + BG904*Baseline!B$18)</f>
        <v>78537.79605</v>
      </c>
      <c r="DD904" s="86">
        <f>(AS904*Baseline!B$7 + AX904*Baseline!B$11 + BC904*Baseline!B$16 + BH904*Baseline!B$18)</f>
        <v>138408.7527</v>
      </c>
      <c r="DE904" s="86">
        <f>(AT904*Baseline!B$7 + AY904*Baseline!B$11 + BD904*Baseline!B$16 + BI904*Baseline!B$18)</f>
        <v>1260645.67</v>
      </c>
      <c r="DF904" s="86">
        <f t="shared" si="17"/>
        <v>1555238.933</v>
      </c>
      <c r="DG904" s="62"/>
      <c r="DH904" s="86">
        <f t="shared" si="51"/>
        <v>0.04992590666</v>
      </c>
      <c r="DI904" s="86">
        <f t="shared" si="52"/>
        <v>0.05049886188</v>
      </c>
      <c r="DJ904" s="86">
        <f t="shared" si="53"/>
        <v>0.0889951697</v>
      </c>
      <c r="DK904" s="86">
        <f t="shared" si="54"/>
        <v>0.8105800618</v>
      </c>
      <c r="DL904" s="86">
        <f t="shared" si="18"/>
        <v>1</v>
      </c>
      <c r="DM904" s="62"/>
      <c r="DN904" s="86">
        <f>DH904 / (Baseline!B$7/Baseline!B$17)</f>
        <v>5.329262158</v>
      </c>
      <c r="DO904" s="86">
        <f>DI904 / (Baseline!B$11/Baseline!B$17)</f>
        <v>1.219066696</v>
      </c>
      <c r="DP904" s="86">
        <f>DJ904 / (Baseline!B$16/Baseline!B$17)</f>
        <v>1.375244321</v>
      </c>
      <c r="DQ904" s="86">
        <f>DK904 / (Baseline!B$18/Baseline!B$17)</f>
        <v>0.9164323196</v>
      </c>
      <c r="DR904" s="62"/>
      <c r="DS904" s="86">
        <f>DH904 / Baseline!H$117</f>
        <v>1.997391421</v>
      </c>
      <c r="DT904" s="86">
        <f>DI904 / Baseline!H$118</f>
        <v>1.136732019</v>
      </c>
      <c r="DU904" s="86">
        <f>DJ904 / Baseline!H$119</f>
        <v>1.063885135</v>
      </c>
      <c r="DV904" s="86">
        <f>DK904 / Baseline!H$120</f>
        <v>0.9570817741</v>
      </c>
      <c r="DW904" s="87"/>
      <c r="DX904" s="86">
        <f>(AU904*Baseline!B$34)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0.03430259894</v>
      </c>
      <c r="DY904" s="86">
        <f>(AZ904*Baseline!B$34) + (Baseline!D$90*(1-Baseline!D$91)*Baseline!B$35) + (Baseline!D$90*Baseline!D$91*((1-Baseline!D$92)*Baseline!B$40 + Baseline!D$92*Baseline!B$41))</f>
        <v>0.01139995446</v>
      </c>
      <c r="DZ904" s="86">
        <f>(BE904*Baseline!B$34) + (Baseline!F$90*(1-Baseline!F$91)*Baseline!B$35) + (Baseline!F$90*Baseline!F$91*((1-Baseline!F$92)*Baseline!B$40 + Baseline!F$92*Baseline!B$41))</f>
        <v>0.01402377794</v>
      </c>
      <c r="EA904" s="86">
        <f>(BJ904*Baseline!B$34) + (Baseline!H$90*(1-Baseline!H$91)*Baseline!B$35) + (Baseline!H$90*Baseline!H$91*((1-Baseline!H$92)*Baseline!B$40 + Baseline!H$92*Baseline!B$41))</f>
        <v>0.009315030935</v>
      </c>
      <c r="EB904" s="86">
        <f>( DX904*Baseline!B$7 + DY904*Baseline!B$11 + DZ904*Baseline!B$16 + EA904*Baseline!B$18 ) / Baseline!B$17</f>
        <v>0.009940200891</v>
      </c>
    </row>
    <row r="905">
      <c r="A905" s="73" t="s">
        <v>1081</v>
      </c>
      <c r="B905" s="85">
        <f>MIN( MAX( NORMINV( MCrands!B905, (B$5+B$4)/2, (B$5-B$4)/3.29 ), 0 ), 1 )</f>
        <v>0.4864946974</v>
      </c>
      <c r="C905" s="85">
        <f>MAX( NORMINV( MCrands!C905, (C$5+C$4)/2, (C$5-C$4)/3.29 ), 0 )</f>
        <v>2.444999847</v>
      </c>
      <c r="D905" s="83"/>
      <c r="E905" s="84">
        <f>Baseline!B$33 * (C905 * Baseline!B$68*Baseline!B$68/Baseline!B$75 + Baseline!B$46 * Baseline!B$54*Baseline!B$54/Baseline!B$76 + Baseline!B$47 * Baseline!B$55*Baseline!B$55/Baseline!B$77 + Baseline!B$56*Baseline!B$56/Baseline!B$78)</f>
        <v>0.00001736014868</v>
      </c>
      <c r="F905" s="84">
        <f>Baseline!B$33 * (C905 * Baseline!B$68*Baseline!B$59/Baseline!B$75 + Baseline!B$46 * Baseline!B$54*Baseline!B$69/Baseline!B$76 + Baseline!B$47 * Baseline!B$55*Baseline!B$57/Baseline!B$77 + Baseline!B$56*Baseline!B$58/Baseline!B$78)</f>
        <v>0.0000002389805146</v>
      </c>
      <c r="G905" s="85">
        <f>Baseline!B$33 * (C905 * Baseline!B$68*Baseline!B$60/Baseline!B$75 + Baseline!B$46 * Baseline!B$54*Baseline!B$61/Baseline!B$76 + Baseline!B$47 * Baseline!B$55*Baseline!B$70/Baseline!B$77 + Baseline!B$56*Baseline!B$62/Baseline!B$78)</f>
        <v>0.0000002002137199</v>
      </c>
      <c r="H905" s="84">
        <f>Baseline!B$33 * (C905 * Baseline!B$68*Baseline!B$63/Baseline!B$75 + Baseline!B$46 * Baseline!B$54*Baseline!B$64/Baseline!B$76 + Baseline!B$47 * Baseline!B$55*Baseline!B$65/Baseline!B$77 + Baseline!B$56*Baseline!B$71/Baseline!B$78)</f>
        <v>0.000000003668468354</v>
      </c>
      <c r="I905" s="84">
        <f>Baseline!B$33 * (C905 * Baseline!B$59*Baseline!B$68/Baseline!B$75 + Baseline!B$46 * Baseline!B$69*Baseline!B$54/Baseline!B$76 + Baseline!B$47 * Baseline!B$57*Baseline!B$55/Baseline!B$77 + Baseline!B$58*Baseline!B$56/Baseline!B$78)</f>
        <v>0.0000002389805146</v>
      </c>
      <c r="J905" s="85">
        <f>Baseline!B$33 * (C905 * Baseline!B$59*Baseline!B$59/Baseline!B$75 + Baseline!B$46 * Baseline!B$69*Baseline!B$69/Baseline!B$76 + Baseline!B$47 * Baseline!B$57*Baseline!B$57/Baseline!B$77 + Baseline!B$58*Baseline!B$58/Baseline!B$78)</f>
        <v>0.000002116574421</v>
      </c>
      <c r="K905" s="84">
        <f>Baseline!B$33 * (C905 * Baseline!B$59*Baseline!B$60/Baseline!B$75 + Baseline!B$46 * Baseline!B$69*Baseline!B$61/Baseline!B$76 + Baseline!B$47 * Baseline!B$57*Baseline!B$70/Baseline!B$77 + Baseline!B$58*Baseline!B$62/Baseline!B$78)</f>
        <v>0.00000001648975822</v>
      </c>
      <c r="L905" s="85">
        <f>Baseline!B$33 * (C905 * Baseline!B$59*Baseline!B$63/Baseline!B$75 + Baseline!B$46 * Baseline!B$69*Baseline!B$64/Baseline!B$76 + Baseline!B$47 * Baseline!B$57*Baseline!B$65/Baseline!B$77 + Baseline!B$58*Baseline!B$71/Baseline!B$78)</f>
        <v>0.0000000170727876</v>
      </c>
      <c r="M905" s="84">
        <f>Baseline!B$33 * (C905 * Baseline!B$60*Baseline!B$68/Baseline!B$75 + Baseline!B$46 * Baseline!B$61*Baseline!B$54/Baseline!B$76 + Baseline!B$47 * Baseline!B$70*Baseline!B$55/Baseline!B$77 + Baseline!B$62*Baseline!B$56/Baseline!B$78)</f>
        <v>0.0000002002137199</v>
      </c>
      <c r="N905" s="85">
        <f>Baseline!B$33 * (C905 * Baseline!B$60*Baseline!B$59/Baseline!B$75 + Baseline!B$46 * Baseline!B$61*Baseline!B$69/Baseline!B$76 + Baseline!B$47 * Baseline!B$70*Baseline!B$57/Baseline!B$77 + Baseline!B$62*Baseline!B$58/Baseline!B$78)</f>
        <v>0.00000001648975822</v>
      </c>
      <c r="O905" s="85">
        <f>Baseline!B$33 * (C905 * Baseline!B$60*Baseline!B$60/Baseline!B$75 + Baseline!B$46 * Baseline!B$61*Baseline!B$61/Baseline!B$76 + Baseline!B$47 * Baseline!B$70*Baseline!B$70/Baseline!B$77 + Baseline!B$62*Baseline!B$62/Baseline!B$78)</f>
        <v>0.000001589267458</v>
      </c>
      <c r="P905" s="84">
        <f>Baseline!B$33 * (C905 * Baseline!B$60*Baseline!B$63/Baseline!B$75 + Baseline!B$46 * Baseline!B$61*Baseline!B$64/Baseline!B$76 + Baseline!B$47 * Baseline!B$70*Baseline!B$65/Baseline!B$77 + Baseline!B$62*Baseline!B$71/Baseline!B$78)</f>
        <v>0.00000000195638529</v>
      </c>
      <c r="Q905" s="84">
        <f>Baseline!B$33 * (C905 * Baseline!B$63*Baseline!B$68/Baseline!B$75 + Baseline!B$46 * Baseline!B$64*Baseline!B$54/Baseline!B$76 + Baseline!B$47 * Baseline!B$65*Baseline!B$55/Baseline!B$77 + Baseline!B$71*Baseline!B$56/Baseline!B$78)</f>
        <v>0.000000003668468354</v>
      </c>
      <c r="R905" s="84">
        <f>Baseline!B$33 * (C905 * Baseline!B$63*Baseline!B$59/Baseline!B$75 + Baseline!B$46 * Baseline!B$64*Baseline!B$69/Baseline!B$76 + Baseline!B$47 * Baseline!B$65*Baseline!B$57/Baseline!B$77 + Baseline!B$71*Baseline!B$58/Baseline!B$78)</f>
        <v>0.0000000170727876</v>
      </c>
      <c r="S905" s="84">
        <f>Baseline!B$33 * (C905 * Baseline!B$63*Baseline!B$60/Baseline!B$75 + Baseline!B$46 * Baseline!B$64*Baseline!B$61/Baseline!B$76 + Baseline!B$47 * Baseline!B$65*Baseline!B$70/Baseline!B$77 + Baseline!B$71*Baseline!B$62/Baseline!B$78)</f>
        <v>0.00000000195638529</v>
      </c>
      <c r="T905" s="84">
        <f>Baseline!B$33 * (C905 * Baseline!B$63*Baseline!B$63/Baseline!B$75 + Baseline!B$46 * Baseline!B$64*Baseline!B$64/Baseline!B$76 + Baseline!B$47 * Baseline!B$65*Baseline!B$65/Baseline!B$77 + Baseline!B$71*Baseline!B$71/Baseline!B$78)</f>
        <v>0.00000009856721657</v>
      </c>
      <c r="U905" s="83"/>
      <c r="V905" s="84">
        <f>E905 * ( Baseline!B$89 * Baseline!B$7 )</f>
        <v>0.1801809832</v>
      </c>
      <c r="W905" s="84">
        <f>F905 * ( Baseline!D$89 * Baseline!B$11 )</f>
        <v>0.00440837693</v>
      </c>
      <c r="X905" s="84">
        <f>G905 * ( Baseline!F$89 * Baseline!B$16 )</f>
        <v>0.006954377496</v>
      </c>
      <c r="Y905" s="84">
        <f>H905 * ( Baseline!H$89 * Baseline!B$18 )</f>
        <v>0.001290102984</v>
      </c>
      <c r="Z905" s="86">
        <f t="shared" si="1"/>
        <v>0.1928338406</v>
      </c>
      <c r="AA905" s="84">
        <f>I905 * ( Baseline!B$89 * Baseline!B$7 )</f>
        <v>0.002480378761</v>
      </c>
      <c r="AB905" s="85">
        <f>J905 * ( Baseline!D$89 * Baseline!B$11 )</f>
        <v>0.03904359259</v>
      </c>
      <c r="AC905" s="85">
        <f>K905 * ( Baseline!F$89 * Baseline!B$16 )</f>
        <v>0.0005727679576</v>
      </c>
      <c r="AD905" s="85">
        <f>L905 * ( Baseline!F$89 * Baseline!B$16 )</f>
        <v>0.000593019349</v>
      </c>
      <c r="AE905" s="86">
        <f t="shared" si="2"/>
        <v>0.04268975865</v>
      </c>
      <c r="AF905" s="86">
        <f>M905 * ( Baseline!B$89 * Baseline!B$7 )</f>
        <v>0.002078018199</v>
      </c>
      <c r="AG905" s="86">
        <f>N905 * ( Baseline!D$89 * Baseline!B$11 )</f>
        <v>0.0003041799028</v>
      </c>
      <c r="AH905" s="86">
        <f>O905 * ( Baseline!F$89 * Baseline!B$16 )</f>
        <v>0.0552028395</v>
      </c>
      <c r="AI905" s="86">
        <f>P905 * ( Baseline!H$89 * Baseline!B$18 )</f>
        <v>0.0006880087974</v>
      </c>
      <c r="AJ905" s="86">
        <f t="shared" si="3"/>
        <v>0.0582730464</v>
      </c>
      <c r="AK905" s="86">
        <f>Q905 * ( Baseline!B$89 * Baseline!B$7 )</f>
        <v>0.00003807503304</v>
      </c>
      <c r="AL905" s="86">
        <f>R905 * ( Baseline!D$89 * Baseline!B$11 )</f>
        <v>0.00031493481</v>
      </c>
      <c r="AM905" s="86">
        <f>S905 * ( Baseline!F$89 * Baseline!B$16 )</f>
        <v>0.00006795459291</v>
      </c>
      <c r="AN905" s="86">
        <f>T905 * ( Baseline!H$89 * Baseline!B$18 )</f>
        <v>0.03466347477</v>
      </c>
      <c r="AO905" s="86">
        <f t="shared" si="4"/>
        <v>0.03508443921</v>
      </c>
      <c r="AP905" s="62"/>
      <c r="AQ905" s="86">
        <f>V905 * ( (1-Baseline!B$90-Baseline!B$89) + (1-B905)*Baseline!B$90 )</f>
        <v>0.09831029745</v>
      </c>
      <c r="AR905" s="86">
        <f>W905 * ( (1-Baseline!B$90-Baseline!B$89) + (1-B905)*Baseline!B$90 )</f>
        <v>0.002405297383</v>
      </c>
      <c r="AS905" s="86">
        <f>X905 * ( (1-Baseline!B$90-Baseline!B$89) + (1-B905)*Baseline!B$90 )</f>
        <v>0.003794445497</v>
      </c>
      <c r="AT905" s="86">
        <f>Y905 * ( (1-Baseline!B$90-Baseline!B$89) + (1-B905)*Baseline!B$90 )</f>
        <v>0.000703905628</v>
      </c>
      <c r="AU905" s="86">
        <f t="shared" si="5"/>
        <v>0.105213946</v>
      </c>
      <c r="AV905" s="86">
        <f>AA905 * ( (1-Baseline!D$90-Baseline!D$89) + (1-B905)*Baseline!D$90 )</f>
        <v>0.001918445916</v>
      </c>
      <c r="AW905" s="86">
        <f>AB905 * ( (1-Baseline!D$90-Baseline!D$89) + (1-B905)*Baseline!D$90 )</f>
        <v>0.03019821888</v>
      </c>
      <c r="AX905" s="86">
        <f>AC905 * ( (1-Baseline!D$90-Baseline!D$89) + (1-B905)*Baseline!D$90 )</f>
        <v>0.0004430066755</v>
      </c>
      <c r="AY905" s="86">
        <f>AD905 * ( (1-Baseline!D$90-Baseline!D$89) + (1-B905)*Baseline!D$90 )</f>
        <v>0.0004586700894</v>
      </c>
      <c r="AZ905" s="86">
        <f t="shared" si="6"/>
        <v>0.03301834156</v>
      </c>
      <c r="BA905" s="86">
        <f>AF905 * ( (1-Baseline!F$90-Baseline!F$89) + (1-Baseline!B$36)*Baseline!F$90 )</f>
        <v>0.001495408393</v>
      </c>
      <c r="BB905" s="86">
        <f>AG905 * ( (1-Baseline!F$90-Baseline!F$89) + (1-Baseline!B$36)*Baseline!F$90 )</f>
        <v>0.0002188975918</v>
      </c>
      <c r="BC905" s="86">
        <f>AH905 * ( (1-Baseline!F$90-Baseline!F$89) + (1-Baseline!B$36)*Baseline!F$90 )</f>
        <v>0.0397257298</v>
      </c>
      <c r="BD905" s="86">
        <f>AI905 * ( (1-Baseline!F$90-Baseline!F$89) + (1-Baseline!B$36)*Baseline!F$90 )</f>
        <v>0.0004951131469</v>
      </c>
      <c r="BE905" s="86">
        <f t="shared" si="7"/>
        <v>0.04193514893</v>
      </c>
      <c r="BF905" s="86">
        <f>AK905 * ( (1-Baseline!H$90-Baseline!H$89) + (1-Baseline!B$36)*Baseline!H$90 )</f>
        <v>0.00003016761018</v>
      </c>
      <c r="BG905" s="86">
        <f>AL905 * ( (1-Baseline!H$90-Baseline!H$89) + (1-Baseline!B$36)*Baseline!H$90 )</f>
        <v>0.0002495291487</v>
      </c>
      <c r="BH905" s="86">
        <f>AM905 * ( (1-Baseline!H$90-Baseline!H$89) + (1-Baseline!B$36)*Baseline!H$90 )</f>
        <v>0.00005384178306</v>
      </c>
      <c r="BI905" s="86">
        <f>AN905 * ( (1-Baseline!H$90-Baseline!H$89) + (1-Baseline!B$36)*Baseline!H$90 )</f>
        <v>0.02746456433</v>
      </c>
      <c r="BJ905" s="86">
        <f t="shared" si="8"/>
        <v>0.02779810287</v>
      </c>
      <c r="BK905" s="62"/>
      <c r="BL905" s="86">
        <f t="shared" si="19"/>
        <v>0.9343846631</v>
      </c>
      <c r="BM905" s="86">
        <f t="shared" si="20"/>
        <v>0.02286101297</v>
      </c>
      <c r="BN905" s="86">
        <f t="shared" si="21"/>
        <v>0.03606409267</v>
      </c>
      <c r="BO905" s="86">
        <f t="shared" si="22"/>
        <v>0.006690231239</v>
      </c>
      <c r="BP905" s="86">
        <f t="shared" si="9"/>
        <v>1</v>
      </c>
      <c r="BQ905" s="86">
        <f t="shared" si="23"/>
        <v>0.05810243111</v>
      </c>
      <c r="BR905" s="86">
        <f t="shared" si="24"/>
        <v>0.9145892087</v>
      </c>
      <c r="BS905" s="86">
        <f t="shared" si="25"/>
        <v>0.01341698749</v>
      </c>
      <c r="BT905" s="86">
        <f t="shared" si="26"/>
        <v>0.01389137273</v>
      </c>
      <c r="BU905" s="86">
        <f t="shared" si="10"/>
        <v>1</v>
      </c>
      <c r="BV905" s="86">
        <f t="shared" si="27"/>
        <v>0.03566002341</v>
      </c>
      <c r="BW905" s="86">
        <f t="shared" si="28"/>
        <v>0.005219907342</v>
      </c>
      <c r="BX905" s="86">
        <f t="shared" si="29"/>
        <v>0.9473134307</v>
      </c>
      <c r="BY905" s="86">
        <f t="shared" si="30"/>
        <v>0.01180663857</v>
      </c>
      <c r="BZ905" s="86">
        <f t="shared" si="11"/>
        <v>1</v>
      </c>
      <c r="CA905" s="86">
        <f t="shared" si="31"/>
        <v>0.001085239893</v>
      </c>
      <c r="CB905" s="86">
        <f t="shared" si="32"/>
        <v>0.00897648123</v>
      </c>
      <c r="CC905" s="86">
        <f t="shared" si="33"/>
        <v>0.001936886963</v>
      </c>
      <c r="CD905" s="86">
        <f t="shared" si="34"/>
        <v>0.9880013919</v>
      </c>
      <c r="CE905" s="86">
        <f t="shared" si="12"/>
        <v>1</v>
      </c>
      <c r="CF905" s="62"/>
      <c r="CG905" s="86">
        <f t="shared" si="35"/>
        <v>0.9343846631</v>
      </c>
      <c r="CH905" s="86">
        <f t="shared" si="36"/>
        <v>0.02286101297</v>
      </c>
      <c r="CI905" s="86">
        <f t="shared" si="37"/>
        <v>0.03606409267</v>
      </c>
      <c r="CJ905" s="86">
        <f t="shared" si="38"/>
        <v>0.006690231239</v>
      </c>
      <c r="CK905" s="86">
        <f t="shared" si="13"/>
        <v>1</v>
      </c>
      <c r="CL905" s="86">
        <f t="shared" si="39"/>
        <v>0.05810243111</v>
      </c>
      <c r="CM905" s="86">
        <f t="shared" si="40"/>
        <v>0.9145892087</v>
      </c>
      <c r="CN905" s="86">
        <f t="shared" si="41"/>
        <v>0.01341698749</v>
      </c>
      <c r="CO905" s="86">
        <f t="shared" si="42"/>
        <v>0.01389137273</v>
      </c>
      <c r="CP905" s="86">
        <f t="shared" si="14"/>
        <v>1</v>
      </c>
      <c r="CQ905" s="86">
        <f t="shared" si="43"/>
        <v>0.03566002341</v>
      </c>
      <c r="CR905" s="86">
        <f t="shared" si="44"/>
        <v>0.005219907342</v>
      </c>
      <c r="CS905" s="86">
        <f t="shared" si="45"/>
        <v>0.9473134307</v>
      </c>
      <c r="CT905" s="86">
        <f t="shared" si="46"/>
        <v>0.01180663857</v>
      </c>
      <c r="CU905" s="86">
        <f t="shared" si="15"/>
        <v>1</v>
      </c>
      <c r="CV905" s="86">
        <f t="shared" si="47"/>
        <v>0.001085239893</v>
      </c>
      <c r="CW905" s="86">
        <f t="shared" si="48"/>
        <v>0.00897648123</v>
      </c>
      <c r="CX905" s="86">
        <f t="shared" si="49"/>
        <v>0.001936886963</v>
      </c>
      <c r="CY905" s="86">
        <f t="shared" si="50"/>
        <v>0.9880013919</v>
      </c>
      <c r="CZ905" s="86">
        <f t="shared" si="16"/>
        <v>1</v>
      </c>
      <c r="DA905" s="62"/>
      <c r="DB905" s="86">
        <f>(AQ905*Baseline!B$7 + AV905*Baseline!B$11 + BA905*Baseline!B$16 + BF905*Baseline!B$18)</f>
        <v>58186.00686</v>
      </c>
      <c r="DC905" s="86">
        <f>(AR905*Baseline!B$7 + AW905*Baseline!B$11 + BB905*Baseline!B$16 + BG905*Baseline!B$18)</f>
        <v>78087.77218</v>
      </c>
      <c r="DD905" s="86">
        <f>(AS905*Baseline!B$7 + AX905*Baseline!B$11 + BC905*Baseline!B$16 + BH905*Baseline!B$18)</f>
        <v>138344.5597</v>
      </c>
      <c r="DE905" s="86">
        <f>(AT905*Baseline!B$7 + AY905*Baseline!B$11 + BD905*Baseline!B$16 + BI905*Baseline!B$18)</f>
        <v>1260608.572</v>
      </c>
      <c r="DF905" s="86">
        <f t="shared" si="17"/>
        <v>1535226.911</v>
      </c>
      <c r="DG905" s="62"/>
      <c r="DH905" s="86">
        <f t="shared" si="51"/>
        <v>0.03790059076</v>
      </c>
      <c r="DI905" s="86">
        <f t="shared" si="52"/>
        <v>0.05086399387</v>
      </c>
      <c r="DJ905" s="86">
        <f t="shared" si="53"/>
        <v>0.09011342801</v>
      </c>
      <c r="DK905" s="86">
        <f t="shared" si="54"/>
        <v>0.8211219874</v>
      </c>
      <c r="DL905" s="86">
        <f t="shared" si="18"/>
        <v>1</v>
      </c>
      <c r="DM905" s="62"/>
      <c r="DN905" s="86">
        <f>DH905 / (Baseline!B$7/Baseline!B$17)</f>
        <v>4.045638779</v>
      </c>
      <c r="DO905" s="86">
        <f>DI905 / (Baseline!B$11/Baseline!B$17)</f>
        <v>1.227881157</v>
      </c>
      <c r="DP905" s="86">
        <f>DJ905 / (Baseline!B$16/Baseline!B$17)</f>
        <v>1.392524792</v>
      </c>
      <c r="DQ905" s="86">
        <f>DK905 / (Baseline!B$18/Baseline!B$17)</f>
        <v>0.9283508971</v>
      </c>
      <c r="DR905" s="62"/>
      <c r="DS905" s="86">
        <f>DH905 / Baseline!H$117</f>
        <v>1.516293241</v>
      </c>
      <c r="DT905" s="86">
        <f>DI905 / Baseline!H$118</f>
        <v>1.144951159</v>
      </c>
      <c r="DU905" s="86">
        <f>DJ905 / Baseline!H$119</f>
        <v>1.077253258</v>
      </c>
      <c r="DV905" s="86">
        <f>DK905 / Baseline!H$120</f>
        <v>0.9695290144</v>
      </c>
      <c r="DW905" s="87"/>
      <c r="DX905" s="86">
        <f>(AU905*Baseline!B$34)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0.02831162314</v>
      </c>
      <c r="DY905" s="86">
        <f>(AZ905*Baseline!B$34) + (Baseline!D$90*(1-Baseline!D$91)*Baseline!B$35) + (Baseline!D$90*Baseline!D$91*((1-Baseline!D$92)*Baseline!B$40 + Baseline!D$92*Baseline!B$41))</f>
        <v>0.01136631923</v>
      </c>
      <c r="DZ905" s="86">
        <f>(BE905*Baseline!B$34) + (Baseline!F$90*(1-Baseline!F$91)*Baseline!B$35) + (Baseline!F$90*Baseline!F$91*((1-Baseline!F$92)*Baseline!B$40 + Baseline!F$92*Baseline!B$41))</f>
        <v>0.01402091234</v>
      </c>
      <c r="EA905" s="86">
        <f>(BJ905*Baseline!B$34) + (Baseline!H$90*(1-Baseline!H$91)*Baseline!B$35) + (Baseline!H$90*Baseline!H$91*((1-Baseline!H$92)*Baseline!B$40 + Baseline!H$92*Baseline!B$41))</f>
        <v>0.009314715431</v>
      </c>
      <c r="EB905" s="86">
        <f>( DX905*Baseline!B$7 + DY905*Baseline!B$11 + DZ905*Baseline!B$16 + EA905*Baseline!B$18 ) / Baseline!B$17</f>
        <v>0.009882218066</v>
      </c>
    </row>
    <row r="906">
      <c r="A906" s="73" t="s">
        <v>1082</v>
      </c>
      <c r="B906" s="85">
        <f>MIN( MAX( NORMINV( MCrands!B906, (B$5+B$4)/2, (B$5-B$4)/3.29 ), 0 ), 1 )</f>
        <v>0.4099120975</v>
      </c>
      <c r="C906" s="85">
        <f>MAX( NORMINV( MCrands!C906, (C$5+C$4)/2, (C$5-C$4)/3.29 ), 0 )</f>
        <v>2.695717998</v>
      </c>
      <c r="D906" s="83"/>
      <c r="E906" s="84">
        <f>Baseline!B$33 * (C906 * Baseline!B$68*Baseline!B$68/Baseline!B$75 + Baseline!B$46 * Baseline!B$54*Baseline!B$54/Baseline!B$76 + Baseline!B$47 * Baseline!B$55*Baseline!B$55/Baseline!B$77 + Baseline!B$56*Baseline!B$56/Baseline!B$78)</f>
        <v>0.00001913523921</v>
      </c>
      <c r="F906" s="84">
        <f>Baseline!B$33 * (C906 * Baseline!B$68*Baseline!B$59/Baseline!B$75 + Baseline!B$46 * Baseline!B$54*Baseline!B$69/Baseline!B$76 + Baseline!B$47 * Baseline!B$55*Baseline!B$57/Baseline!B$77 + Baseline!B$56*Baseline!B$58/Baseline!B$78)</f>
        <v>0.0000002392607921</v>
      </c>
      <c r="G906" s="85">
        <f>Baseline!B$33 * (C906 * Baseline!B$68*Baseline!B$60/Baseline!B$75 + Baseline!B$46 * Baseline!B$54*Baseline!B$61/Baseline!B$76 + Baseline!B$47 * Baseline!B$55*Baseline!B$70/Baseline!B$77 + Baseline!B$56*Baseline!B$62/Baseline!B$78)</f>
        <v>0.0000002009027353</v>
      </c>
      <c r="H906" s="84">
        <f>Baseline!B$33 * (C906 * Baseline!B$68*Baseline!B$63/Baseline!B$75 + Baseline!B$46 * Baseline!B$54*Baseline!B$64/Baseline!B$76 + Baseline!B$47 * Baseline!B$55*Baseline!B$65/Baseline!B$77 + Baseline!B$56*Baseline!B$71/Baseline!B$78)</f>
        <v>0.000000003737369894</v>
      </c>
      <c r="I906" s="84">
        <f>Baseline!B$33 * (C906 * Baseline!B$59*Baseline!B$68/Baseline!B$75 + Baseline!B$46 * Baseline!B$69*Baseline!B$54/Baseline!B$76 + Baseline!B$47 * Baseline!B$57*Baseline!B$55/Baseline!B$77 + Baseline!B$58*Baseline!B$56/Baseline!B$78)</f>
        <v>0.0000002392607921</v>
      </c>
      <c r="J906" s="85">
        <f>Baseline!B$33 * (C906 * Baseline!B$59*Baseline!B$59/Baseline!B$75 + Baseline!B$46 * Baseline!B$69*Baseline!B$69/Baseline!B$76 + Baseline!B$47 * Baseline!B$57*Baseline!B$57/Baseline!B$77 + Baseline!B$58*Baseline!B$58/Baseline!B$78)</f>
        <v>0.000002116574465</v>
      </c>
      <c r="K906" s="84">
        <f>Baseline!B$33 * (C906 * Baseline!B$59*Baseline!B$60/Baseline!B$75 + Baseline!B$46 * Baseline!B$69*Baseline!B$61/Baseline!B$76 + Baseline!B$47 * Baseline!B$57*Baseline!B$70/Baseline!B$77 + Baseline!B$58*Baseline!B$62/Baseline!B$78)</f>
        <v>0.00000001648986701</v>
      </c>
      <c r="L906" s="85">
        <f>Baseline!B$33 * (C906 * Baseline!B$59*Baseline!B$63/Baseline!B$75 + Baseline!B$46 * Baseline!B$69*Baseline!B$64/Baseline!B$76 + Baseline!B$47 * Baseline!B$57*Baseline!B$65/Baseline!B$77 + Baseline!B$58*Baseline!B$71/Baseline!B$78)</f>
        <v>0.00000001707279847</v>
      </c>
      <c r="M906" s="84">
        <f>Baseline!B$33 * (C906 * Baseline!B$60*Baseline!B$68/Baseline!B$75 + Baseline!B$46 * Baseline!B$61*Baseline!B$54/Baseline!B$76 + Baseline!B$47 * Baseline!B$70*Baseline!B$55/Baseline!B$77 + Baseline!B$62*Baseline!B$56/Baseline!B$78)</f>
        <v>0.0000002009027353</v>
      </c>
      <c r="N906" s="85">
        <f>Baseline!B$33 * (C906 * Baseline!B$60*Baseline!B$59/Baseline!B$75 + Baseline!B$46 * Baseline!B$61*Baseline!B$69/Baseline!B$76 + Baseline!B$47 * Baseline!B$70*Baseline!B$57/Baseline!B$77 + Baseline!B$62*Baseline!B$58/Baseline!B$78)</f>
        <v>0.00000001648986701</v>
      </c>
      <c r="O906" s="85">
        <f>Baseline!B$33 * (C906 * Baseline!B$60*Baseline!B$60/Baseline!B$75 + Baseline!B$46 * Baseline!B$61*Baseline!B$61/Baseline!B$76 + Baseline!B$47 * Baseline!B$70*Baseline!B$70/Baseline!B$77 + Baseline!B$62*Baseline!B$62/Baseline!B$78)</f>
        <v>0.000001589267726</v>
      </c>
      <c r="P906" s="84">
        <f>Baseline!B$33 * (C906 * Baseline!B$60*Baseline!B$63/Baseline!B$75 + Baseline!B$46 * Baseline!B$61*Baseline!B$64/Baseline!B$76 + Baseline!B$47 * Baseline!B$70*Baseline!B$65/Baseline!B$77 + Baseline!B$62*Baseline!B$71/Baseline!B$78)</f>
        <v>0.000000001956412034</v>
      </c>
      <c r="Q906" s="84">
        <f>Baseline!B$33 * (C906 * Baseline!B$63*Baseline!B$68/Baseline!B$75 + Baseline!B$46 * Baseline!B$64*Baseline!B$54/Baseline!B$76 + Baseline!B$47 * Baseline!B$65*Baseline!B$55/Baseline!B$77 + Baseline!B$71*Baseline!B$56/Baseline!B$78)</f>
        <v>0.000000003737369894</v>
      </c>
      <c r="R906" s="84">
        <f>Baseline!B$33 * (C906 * Baseline!B$63*Baseline!B$59/Baseline!B$75 + Baseline!B$46 * Baseline!B$64*Baseline!B$69/Baseline!B$76 + Baseline!B$47 * Baseline!B$65*Baseline!B$57/Baseline!B$77 + Baseline!B$71*Baseline!B$58/Baseline!B$78)</f>
        <v>0.00000001707279847</v>
      </c>
      <c r="S906" s="84">
        <f>Baseline!B$33 * (C906 * Baseline!B$63*Baseline!B$60/Baseline!B$75 + Baseline!B$46 * Baseline!B$64*Baseline!B$61/Baseline!B$76 + Baseline!B$47 * Baseline!B$65*Baseline!B$70/Baseline!B$77 + Baseline!B$71*Baseline!B$62/Baseline!B$78)</f>
        <v>0.000000001956412034</v>
      </c>
      <c r="T906" s="84">
        <f>Baseline!B$33 * (C906 * Baseline!B$63*Baseline!B$63/Baseline!B$75 + Baseline!B$46 * Baseline!B$64*Baseline!B$64/Baseline!B$76 + Baseline!B$47 * Baseline!B$65*Baseline!B$65/Baseline!B$77 + Baseline!B$71*Baseline!B$71/Baseline!B$78)</f>
        <v>0.00000009856721924</v>
      </c>
      <c r="U906" s="83"/>
      <c r="V906" s="84">
        <f>E906 * ( Baseline!B$89 * Baseline!B$7 )</f>
        <v>0.1986046478</v>
      </c>
      <c r="W906" s="84">
        <f>F906 * ( Baseline!D$89 * Baseline!B$11 )</f>
        <v>0.004413547095</v>
      </c>
      <c r="X906" s="84">
        <f>G906 * ( Baseline!F$89 * Baseline!B$16 )</f>
        <v>0.006978310287</v>
      </c>
      <c r="Y906" s="84">
        <f>H906 * ( Baseline!H$89 * Baseline!B$18 )</f>
        <v>0.001314333828</v>
      </c>
      <c r="Z906" s="86">
        <f t="shared" si="1"/>
        <v>0.211310839</v>
      </c>
      <c r="AA906" s="84">
        <f>I906 * ( Baseline!B$89 * Baseline!B$7 )</f>
        <v>0.002483287761</v>
      </c>
      <c r="AB906" s="85">
        <f>J906 * ( Baseline!D$89 * Baseline!B$11 )</f>
        <v>0.0390435934</v>
      </c>
      <c r="AC906" s="85">
        <f>K906 * ( Baseline!F$89 * Baseline!B$16 )</f>
        <v>0.0005727717365</v>
      </c>
      <c r="AD906" s="85">
        <f>L906 * ( Baseline!F$89 * Baseline!B$16 )</f>
        <v>0.0005930197269</v>
      </c>
      <c r="AE906" s="86">
        <f t="shared" si="2"/>
        <v>0.04269267263</v>
      </c>
      <c r="AF906" s="86">
        <f>M906 * ( Baseline!B$89 * Baseline!B$7 )</f>
        <v>0.00208516949</v>
      </c>
      <c r="AG906" s="86">
        <f>N906 * ( Baseline!D$89 * Baseline!B$11 )</f>
        <v>0.0003041819096</v>
      </c>
      <c r="AH906" s="86">
        <f>O906 * ( Baseline!F$89 * Baseline!B$16 )</f>
        <v>0.05520284879</v>
      </c>
      <c r="AI906" s="86">
        <f>P906 * ( Baseline!H$89 * Baseline!B$18 )</f>
        <v>0.0006880182028</v>
      </c>
      <c r="AJ906" s="86">
        <f t="shared" si="3"/>
        <v>0.05828021839</v>
      </c>
      <c r="AK906" s="86">
        <f>Q906 * ( Baseline!B$89 * Baseline!B$7 )</f>
        <v>0.00003879016213</v>
      </c>
      <c r="AL906" s="86">
        <f>R906 * ( Baseline!D$89 * Baseline!B$11 )</f>
        <v>0.0003149350107</v>
      </c>
      <c r="AM906" s="86">
        <f>S906 * ( Baseline!F$89 * Baseline!B$16 )</f>
        <v>0.00006795552188</v>
      </c>
      <c r="AN906" s="86">
        <f>T906 * ( Baseline!H$89 * Baseline!B$18 )</f>
        <v>0.03466347571</v>
      </c>
      <c r="AO906" s="86">
        <f t="shared" si="4"/>
        <v>0.03508515641</v>
      </c>
      <c r="AP906" s="62"/>
      <c r="AQ906" s="86">
        <f>V906 * ( (1-Baseline!B$90-Baseline!B$89) + (1-B906)*Baseline!B$90 )</f>
        <v>0.1218992098</v>
      </c>
      <c r="AR906" s="86">
        <f>W906 * ( (1-Baseline!B$90-Baseline!B$89) + (1-B906)*Baseline!B$90 )</f>
        <v>0.002708939138</v>
      </c>
      <c r="AS906" s="86">
        <f>X906 * ( (1-Baseline!B$90-Baseline!B$89) + (1-B906)*Baseline!B$90 )</f>
        <v>0.004283134959</v>
      </c>
      <c r="AT906" s="86">
        <f>Y906 * ( (1-Baseline!B$90-Baseline!B$89) + (1-B906)*Baseline!B$90 )</f>
        <v>0.0008067094945</v>
      </c>
      <c r="AU906" s="86">
        <f t="shared" si="5"/>
        <v>0.1296979934</v>
      </c>
      <c r="AV906" s="86">
        <f>AA906 * ( (1-Baseline!D$90-Baseline!D$89) + (1-B906)*Baseline!D$90 )</f>
        <v>0.00200589501</v>
      </c>
      <c r="AW906" s="86">
        <f>AB906 * ( (1-Baseline!D$90-Baseline!D$89) + (1-B906)*Baseline!D$90 )</f>
        <v>0.03153776634</v>
      </c>
      <c r="AX906" s="86">
        <f>AC906 * ( (1-Baseline!D$90-Baseline!D$89) + (1-B906)*Baseline!D$90 )</f>
        <v>0.0004626608265</v>
      </c>
      <c r="AY906" s="86">
        <f>AD906 * ( (1-Baseline!D$90-Baseline!D$89) + (1-B906)*Baseline!D$90 )</f>
        <v>0.0004790162983</v>
      </c>
      <c r="AZ906" s="86">
        <f t="shared" si="6"/>
        <v>0.03448533848</v>
      </c>
      <c r="BA906" s="86">
        <f>AF906 * ( (1-Baseline!F$90-Baseline!F$89) + (1-Baseline!B$36)*Baseline!F$90 )</f>
        <v>0.00150055469</v>
      </c>
      <c r="BB906" s="86">
        <f>AG906 * ( (1-Baseline!F$90-Baseline!F$89) + (1-Baseline!B$36)*Baseline!F$90 )</f>
        <v>0.000218899036</v>
      </c>
      <c r="BC906" s="86">
        <f>AH906 * ( (1-Baseline!F$90-Baseline!F$89) + (1-Baseline!B$36)*Baseline!F$90 )</f>
        <v>0.03972573648</v>
      </c>
      <c r="BD906" s="86">
        <f>AI906 * ( (1-Baseline!F$90-Baseline!F$89) + (1-Baseline!B$36)*Baseline!F$90 )</f>
        <v>0.0004951199153</v>
      </c>
      <c r="BE906" s="86">
        <f t="shared" si="7"/>
        <v>0.04194031012</v>
      </c>
      <c r="BF906" s="86">
        <f>AK906 * ( (1-Baseline!H$90-Baseline!H$89) + (1-Baseline!B$36)*Baseline!H$90 )</f>
        <v>0.00003073422126</v>
      </c>
      <c r="BG906" s="86">
        <f>AL906 * ( (1-Baseline!H$90-Baseline!H$89) + (1-Baseline!B$36)*Baseline!H$90 )</f>
        <v>0.0002495293077</v>
      </c>
      <c r="BH906" s="86">
        <f>AM906 * ( (1-Baseline!H$90-Baseline!H$89) + (1-Baseline!B$36)*Baseline!H$90 )</f>
        <v>0.0000538425191</v>
      </c>
      <c r="BI906" s="86">
        <f>AN906 * ( (1-Baseline!H$90-Baseline!H$89) + (1-Baseline!B$36)*Baseline!H$90 )</f>
        <v>0.02746456508</v>
      </c>
      <c r="BJ906" s="86">
        <f t="shared" si="8"/>
        <v>0.02779867112</v>
      </c>
      <c r="BK906" s="62"/>
      <c r="BL906" s="86">
        <f t="shared" si="19"/>
        <v>0.9398696665</v>
      </c>
      <c r="BM906" s="86">
        <f t="shared" si="20"/>
        <v>0.02088651541</v>
      </c>
      <c r="BN906" s="86">
        <f t="shared" si="21"/>
        <v>0.03302391075</v>
      </c>
      <c r="BO906" s="86">
        <f t="shared" si="22"/>
        <v>0.006219907289</v>
      </c>
      <c r="BP906" s="86">
        <f t="shared" si="9"/>
        <v>1</v>
      </c>
      <c r="BQ906" s="86">
        <f t="shared" si="23"/>
        <v>0.0581666035</v>
      </c>
      <c r="BR906" s="86">
        <f t="shared" si="24"/>
        <v>0.9145268028</v>
      </c>
      <c r="BS906" s="86">
        <f t="shared" si="25"/>
        <v>0.01341616023</v>
      </c>
      <c r="BT906" s="86">
        <f t="shared" si="26"/>
        <v>0.01389043343</v>
      </c>
      <c r="BU906" s="86">
        <f t="shared" si="10"/>
        <v>1</v>
      </c>
      <c r="BV906" s="86">
        <f t="shared" si="27"/>
        <v>0.03577834036</v>
      </c>
      <c r="BW906" s="86">
        <f t="shared" si="28"/>
        <v>0.005219299412</v>
      </c>
      <c r="BX906" s="86">
        <f t="shared" si="29"/>
        <v>0.9471970132</v>
      </c>
      <c r="BY906" s="86">
        <f t="shared" si="30"/>
        <v>0.01180534702</v>
      </c>
      <c r="BZ906" s="86">
        <f t="shared" si="11"/>
        <v>1</v>
      </c>
      <c r="CA906" s="86">
        <f t="shared" si="31"/>
        <v>0.001105600376</v>
      </c>
      <c r="CB906" s="86">
        <f t="shared" si="32"/>
        <v>0.008976303456</v>
      </c>
      <c r="CC906" s="86">
        <f t="shared" si="33"/>
        <v>0.001936873848</v>
      </c>
      <c r="CD906" s="86">
        <f t="shared" si="34"/>
        <v>0.9879812223</v>
      </c>
      <c r="CE906" s="86">
        <f t="shared" si="12"/>
        <v>1</v>
      </c>
      <c r="CF906" s="62"/>
      <c r="CG906" s="86">
        <f t="shared" si="35"/>
        <v>0.9398696665</v>
      </c>
      <c r="CH906" s="86">
        <f t="shared" si="36"/>
        <v>0.02088651541</v>
      </c>
      <c r="CI906" s="86">
        <f t="shared" si="37"/>
        <v>0.03302391075</v>
      </c>
      <c r="CJ906" s="86">
        <f t="shared" si="38"/>
        <v>0.006219907289</v>
      </c>
      <c r="CK906" s="86">
        <f t="shared" si="13"/>
        <v>1</v>
      </c>
      <c r="CL906" s="86">
        <f t="shared" si="39"/>
        <v>0.0581666035</v>
      </c>
      <c r="CM906" s="86">
        <f t="shared" si="40"/>
        <v>0.9145268028</v>
      </c>
      <c r="CN906" s="86">
        <f t="shared" si="41"/>
        <v>0.01341616023</v>
      </c>
      <c r="CO906" s="86">
        <f t="shared" si="42"/>
        <v>0.01389043343</v>
      </c>
      <c r="CP906" s="86">
        <f t="shared" si="14"/>
        <v>1</v>
      </c>
      <c r="CQ906" s="86">
        <f t="shared" si="43"/>
        <v>0.03577834036</v>
      </c>
      <c r="CR906" s="86">
        <f t="shared" si="44"/>
        <v>0.005219299412</v>
      </c>
      <c r="CS906" s="86">
        <f t="shared" si="45"/>
        <v>0.9471970132</v>
      </c>
      <c r="CT906" s="86">
        <f t="shared" si="46"/>
        <v>0.01180534702</v>
      </c>
      <c r="CU906" s="86">
        <f t="shared" si="15"/>
        <v>1</v>
      </c>
      <c r="CV906" s="86">
        <f t="shared" si="47"/>
        <v>0.001105600376</v>
      </c>
      <c r="CW906" s="86">
        <f t="shared" si="48"/>
        <v>0.008976303456</v>
      </c>
      <c r="CX906" s="86">
        <f t="shared" si="49"/>
        <v>0.001936873848</v>
      </c>
      <c r="CY906" s="86">
        <f t="shared" si="50"/>
        <v>0.9879812223</v>
      </c>
      <c r="CZ906" s="86">
        <f t="shared" si="16"/>
        <v>1</v>
      </c>
      <c r="DA906" s="62"/>
      <c r="DB906" s="86">
        <f>(AQ906*Baseline!B$7 + AV906*Baseline!B$11 + BA906*Baseline!B$16 + BF906*Baseline!B$18)</f>
        <v>69857.35532</v>
      </c>
      <c r="DC906" s="86">
        <f>(AR906*Baseline!B$7 + AW906*Baseline!B$11 + BB906*Baseline!B$16 + BG906*Baseline!B$18)</f>
        <v>81107.78242</v>
      </c>
      <c r="DD906" s="86">
        <f>(AS906*Baseline!B$7 + AX906*Baseline!B$11 + BC906*Baseline!B$16 + BH906*Baseline!B$18)</f>
        <v>138623.7796</v>
      </c>
      <c r="DE906" s="86">
        <f>(AT906*Baseline!B$7 + AY906*Baseline!B$11 + BD906*Baseline!B$16 + BI906*Baseline!B$18)</f>
        <v>1260702.122</v>
      </c>
      <c r="DF906" s="86">
        <f t="shared" si="17"/>
        <v>1550291.039</v>
      </c>
      <c r="DG906" s="62"/>
      <c r="DH906" s="86">
        <f t="shared" si="51"/>
        <v>0.04506080055</v>
      </c>
      <c r="DI906" s="86">
        <f t="shared" si="52"/>
        <v>0.05231777799</v>
      </c>
      <c r="DJ906" s="86">
        <f t="shared" si="53"/>
        <v>0.08941790673</v>
      </c>
      <c r="DK906" s="86">
        <f t="shared" si="54"/>
        <v>0.8132035147</v>
      </c>
      <c r="DL906" s="86">
        <f t="shared" si="18"/>
        <v>1</v>
      </c>
      <c r="DM906" s="62"/>
      <c r="DN906" s="86">
        <f>DH906 / (Baseline!B$7/Baseline!B$17)</f>
        <v>4.809944079</v>
      </c>
      <c r="DO906" s="86">
        <f>DI906 / (Baseline!B$11/Baseline!B$17)</f>
        <v>1.262976201</v>
      </c>
      <c r="DP906" s="86">
        <f>DJ906 / (Baseline!B$16/Baseline!B$17)</f>
        <v>1.381776886</v>
      </c>
      <c r="DQ906" s="86">
        <f>DK906 / (Baseline!B$18/Baseline!B$17)</f>
        <v>0.9193983648</v>
      </c>
      <c r="DR906" s="62"/>
      <c r="DS906" s="86">
        <f>DH906 / Baseline!H$117</f>
        <v>1.802752568</v>
      </c>
      <c r="DT906" s="86">
        <f>DI906 / Baseline!H$118</f>
        <v>1.177675915</v>
      </c>
      <c r="DU906" s="86">
        <f>DJ906 / Baseline!H$119</f>
        <v>1.068938709</v>
      </c>
      <c r="DV906" s="86">
        <f>DK906 / Baseline!H$120</f>
        <v>0.9601793818</v>
      </c>
      <c r="DW906" s="87"/>
      <c r="DX906" s="86">
        <f>(AU906*Baseline!B$34)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0.03198423026</v>
      </c>
      <c r="DY906" s="86">
        <f>(AZ906*Baseline!B$34) + (Baseline!D$90*(1-Baseline!D$91)*Baseline!B$35) + (Baseline!D$90*Baseline!D$91*((1-Baseline!D$92)*Baseline!B$40 + Baseline!D$92*Baseline!B$41))</f>
        <v>0.01158636877</v>
      </c>
      <c r="DZ906" s="86">
        <f>(BE906*Baseline!B$34) + (Baseline!F$90*(1-Baseline!F$91)*Baseline!B$35) + (Baseline!F$90*Baseline!F$91*((1-Baseline!F$92)*Baseline!B$40 + Baseline!F$92*Baseline!B$41))</f>
        <v>0.01402168652</v>
      </c>
      <c r="EA906" s="86">
        <f>(BJ906*Baseline!B$34) + (Baseline!H$90*(1-Baseline!H$91)*Baseline!B$35) + (Baseline!H$90*Baseline!H$91*((1-Baseline!H$92)*Baseline!B$40 + Baseline!H$92*Baseline!B$41))</f>
        <v>0.009314800668</v>
      </c>
      <c r="EB906" s="86">
        <f>( DX906*Baseline!B$7 + DY906*Baseline!B$11 + DZ906*Baseline!B$16 + EA906*Baseline!B$18 ) / Baseline!B$17</f>
        <v>0.009925864866</v>
      </c>
    </row>
    <row r="907">
      <c r="A907" s="73" t="s">
        <v>1083</v>
      </c>
      <c r="B907" s="85">
        <f>MIN( MAX( NORMINV( MCrands!B907, (B$5+B$4)/2, (B$5-B$4)/3.29 ), 0 ), 1 )</f>
        <v>0.5357023667</v>
      </c>
      <c r="C907" s="85">
        <f>MAX( NORMINV( MCrands!C907, (C$5+C$4)/2, (C$5-C$4)/3.29 ), 0 )</f>
        <v>2.318581523</v>
      </c>
      <c r="D907" s="83"/>
      <c r="E907" s="84">
        <f>Baseline!B$33 * (C907 * Baseline!B$68*Baseline!B$68/Baseline!B$75 + Baseline!B$46 * Baseline!B$54*Baseline!B$54/Baseline!B$76 + Baseline!B$47 * Baseline!B$55*Baseline!B$55/Baseline!B$77 + Baseline!B$56*Baseline!B$56/Baseline!B$78)</f>
        <v>0.00001646510391</v>
      </c>
      <c r="F907" s="84">
        <f>Baseline!B$33 * (C907 * Baseline!B$68*Baseline!B$59/Baseline!B$75 + Baseline!B$46 * Baseline!B$54*Baseline!B$69/Baseline!B$76 + Baseline!B$47 * Baseline!B$55*Baseline!B$57/Baseline!B$77 + Baseline!B$56*Baseline!B$58/Baseline!B$78)</f>
        <v>0.0000002388391918</v>
      </c>
      <c r="G907" s="85">
        <f>Baseline!B$33 * (C907 * Baseline!B$68*Baseline!B$60/Baseline!B$75 + Baseline!B$46 * Baseline!B$54*Baseline!B$61/Baseline!B$76 + Baseline!B$47 * Baseline!B$55*Baseline!B$70/Baseline!B$77 + Baseline!B$56*Baseline!B$62/Baseline!B$78)</f>
        <v>0.0000001998663012</v>
      </c>
      <c r="H907" s="84">
        <f>Baseline!B$33 * (C907 * Baseline!B$68*Baseline!B$63/Baseline!B$75 + Baseline!B$46 * Baseline!B$54*Baseline!B$64/Baseline!B$76 + Baseline!B$47 * Baseline!B$55*Baseline!B$65/Baseline!B$77 + Baseline!B$56*Baseline!B$71/Baseline!B$78)</f>
        <v>0.000000003633726484</v>
      </c>
      <c r="I907" s="84">
        <f>Baseline!B$33 * (C907 * Baseline!B$59*Baseline!B$68/Baseline!B$75 + Baseline!B$46 * Baseline!B$69*Baseline!B$54/Baseline!B$76 + Baseline!B$47 * Baseline!B$57*Baseline!B$55/Baseline!B$77 + Baseline!B$58*Baseline!B$56/Baseline!B$78)</f>
        <v>0.0000002388391918</v>
      </c>
      <c r="J907" s="85">
        <f>Baseline!B$33 * (C907 * Baseline!B$59*Baseline!B$59/Baseline!B$75 + Baseline!B$46 * Baseline!B$69*Baseline!B$69/Baseline!B$76 + Baseline!B$47 * Baseline!B$57*Baseline!B$57/Baseline!B$77 + Baseline!B$58*Baseline!B$58/Baseline!B$78)</f>
        <v>0.000002116574399</v>
      </c>
      <c r="K907" s="84">
        <f>Baseline!B$33 * (C907 * Baseline!B$59*Baseline!B$60/Baseline!B$75 + Baseline!B$46 * Baseline!B$69*Baseline!B$61/Baseline!B$76 + Baseline!B$47 * Baseline!B$57*Baseline!B$70/Baseline!B$77 + Baseline!B$58*Baseline!B$62/Baseline!B$78)</f>
        <v>0.00000001648970336</v>
      </c>
      <c r="L907" s="85">
        <f>Baseline!B$33 * (C907 * Baseline!B$59*Baseline!B$63/Baseline!B$75 + Baseline!B$46 * Baseline!B$69*Baseline!B$64/Baseline!B$76 + Baseline!B$47 * Baseline!B$57*Baseline!B$65/Baseline!B$77 + Baseline!B$58*Baseline!B$71/Baseline!B$78)</f>
        <v>0.00000001707278211</v>
      </c>
      <c r="M907" s="84">
        <f>Baseline!B$33 * (C907 * Baseline!B$60*Baseline!B$68/Baseline!B$75 + Baseline!B$46 * Baseline!B$61*Baseline!B$54/Baseline!B$76 + Baseline!B$47 * Baseline!B$70*Baseline!B$55/Baseline!B$77 + Baseline!B$62*Baseline!B$56/Baseline!B$78)</f>
        <v>0.0000001998663012</v>
      </c>
      <c r="N907" s="85">
        <f>Baseline!B$33 * (C907 * Baseline!B$60*Baseline!B$59/Baseline!B$75 + Baseline!B$46 * Baseline!B$61*Baseline!B$69/Baseline!B$76 + Baseline!B$47 * Baseline!B$70*Baseline!B$57/Baseline!B$77 + Baseline!B$62*Baseline!B$58/Baseline!B$78)</f>
        <v>0.00000001648970336</v>
      </c>
      <c r="O907" s="85">
        <f>Baseline!B$33 * (C907 * Baseline!B$60*Baseline!B$60/Baseline!B$75 + Baseline!B$46 * Baseline!B$61*Baseline!B$61/Baseline!B$76 + Baseline!B$47 * Baseline!B$70*Baseline!B$70/Baseline!B$77 + Baseline!B$62*Baseline!B$62/Baseline!B$78)</f>
        <v>0.000001589267323</v>
      </c>
      <c r="P907" s="84">
        <f>Baseline!B$33 * (C907 * Baseline!B$60*Baseline!B$63/Baseline!B$75 + Baseline!B$46 * Baseline!B$61*Baseline!B$64/Baseline!B$76 + Baseline!B$47 * Baseline!B$70*Baseline!B$65/Baseline!B$77 + Baseline!B$62*Baseline!B$71/Baseline!B$78)</f>
        <v>0.000000001956371804</v>
      </c>
      <c r="Q907" s="84">
        <f>Baseline!B$33 * (C907 * Baseline!B$63*Baseline!B$68/Baseline!B$75 + Baseline!B$46 * Baseline!B$64*Baseline!B$54/Baseline!B$76 + Baseline!B$47 * Baseline!B$65*Baseline!B$55/Baseline!B$77 + Baseline!B$71*Baseline!B$56/Baseline!B$78)</f>
        <v>0.000000003633726484</v>
      </c>
      <c r="R907" s="84">
        <f>Baseline!B$33 * (C907 * Baseline!B$63*Baseline!B$59/Baseline!B$75 + Baseline!B$46 * Baseline!B$64*Baseline!B$69/Baseline!B$76 + Baseline!B$47 * Baseline!B$65*Baseline!B$57/Baseline!B$77 + Baseline!B$71*Baseline!B$58/Baseline!B$78)</f>
        <v>0.00000001707278211</v>
      </c>
      <c r="S907" s="84">
        <f>Baseline!B$33 * (C907 * Baseline!B$63*Baseline!B$60/Baseline!B$75 + Baseline!B$46 * Baseline!B$64*Baseline!B$61/Baseline!B$76 + Baseline!B$47 * Baseline!B$65*Baseline!B$70/Baseline!B$77 + Baseline!B$71*Baseline!B$62/Baseline!B$78)</f>
        <v>0.000000001956371804</v>
      </c>
      <c r="T907" s="84">
        <f>Baseline!B$33 * (C907 * Baseline!B$63*Baseline!B$63/Baseline!B$75 + Baseline!B$46 * Baseline!B$64*Baseline!B$64/Baseline!B$76 + Baseline!B$47 * Baseline!B$65*Baseline!B$65/Baseline!B$77 + Baseline!B$71*Baseline!B$71/Baseline!B$78)</f>
        <v>0.00000009856721522</v>
      </c>
      <c r="U907" s="83"/>
      <c r="V907" s="84">
        <f>E907 * ( Baseline!B$89 * Baseline!B$7 )</f>
        <v>0.1708913135</v>
      </c>
      <c r="W907" s="84">
        <f>F907 * ( Baseline!D$89 * Baseline!B$11 )</f>
        <v>0.004405770005</v>
      </c>
      <c r="X907" s="84">
        <f>G907 * ( Baseline!F$89 * Baseline!B$16 )</f>
        <v>0.006942309987</v>
      </c>
      <c r="Y907" s="84">
        <f>H907 * ( Baseline!H$89 * Baseline!B$18 )</f>
        <v>0.00127788519</v>
      </c>
      <c r="Z907" s="86">
        <f t="shared" si="1"/>
        <v>0.1835172787</v>
      </c>
      <c r="AA907" s="84">
        <f>I907 * ( Baseline!B$89 * Baseline!B$7 )</f>
        <v>0.002478911971</v>
      </c>
      <c r="AB907" s="85">
        <f>J907 * ( Baseline!D$89 * Baseline!B$11 )</f>
        <v>0.03904359217</v>
      </c>
      <c r="AC907" s="85">
        <f>K907 * ( Baseline!F$89 * Baseline!B$16 )</f>
        <v>0.0005727660522</v>
      </c>
      <c r="AD907" s="85">
        <f>L907 * ( Baseline!F$89 * Baseline!B$16 )</f>
        <v>0.0005930191585</v>
      </c>
      <c r="AE907" s="86">
        <f t="shared" si="2"/>
        <v>0.04268828936</v>
      </c>
      <c r="AF907" s="86">
        <f>M907 * ( Baseline!B$89 * Baseline!B$7 )</f>
        <v>0.00207441234</v>
      </c>
      <c r="AG907" s="86">
        <f>N907 * ( Baseline!D$89 * Baseline!B$11 )</f>
        <v>0.0003041788909</v>
      </c>
      <c r="AH907" s="86">
        <f>O907 * ( Baseline!F$89 * Baseline!B$16 )</f>
        <v>0.05520283482</v>
      </c>
      <c r="AI907" s="86">
        <f>P907 * ( Baseline!H$89 * Baseline!B$18 )</f>
        <v>0.0006880040549</v>
      </c>
      <c r="AJ907" s="86">
        <f t="shared" si="3"/>
        <v>0.0582694301</v>
      </c>
      <c r="AK907" s="86">
        <f>Q907 * ( Baseline!B$89 * Baseline!B$7 )</f>
        <v>0.00003771444718</v>
      </c>
      <c r="AL907" s="86">
        <f>R907 * ( Baseline!D$89 * Baseline!B$11 )</f>
        <v>0.0003149347088</v>
      </c>
      <c r="AM907" s="86">
        <f>S907 * ( Baseline!F$89 * Baseline!B$16 )</f>
        <v>0.0000679541245</v>
      </c>
      <c r="AN907" s="86">
        <f>T907 * ( Baseline!H$89 * Baseline!B$18 )</f>
        <v>0.0346634743</v>
      </c>
      <c r="AO907" s="86">
        <f t="shared" si="4"/>
        <v>0.03508407758</v>
      </c>
      <c r="AP907" s="62"/>
      <c r="AQ907" s="86">
        <f>V907 * ( (1-Baseline!B$90-Baseline!B$89) + (1-B907)*Baseline!B$90 )</f>
        <v>0.08575751523</v>
      </c>
      <c r="AR907" s="86">
        <f>W907 * ( (1-Baseline!B$90-Baseline!B$89) + (1-B907)*Baseline!B$90 )</f>
        <v>0.002210925064</v>
      </c>
      <c r="AS907" s="86">
        <f>X907 * ( (1-Baseline!B$90-Baseline!B$89) + (1-B907)*Baseline!B$90 )</f>
        <v>0.003483823971</v>
      </c>
      <c r="AT907" s="86">
        <f>Y907 * ( (1-Baseline!B$90-Baseline!B$89) + (1-B907)*Baseline!B$90 )</f>
        <v>0.0006412745997</v>
      </c>
      <c r="AU907" s="86">
        <f t="shared" si="5"/>
        <v>0.09209353886</v>
      </c>
      <c r="AV907" s="86">
        <f>AA907 * ( (1-Baseline!D$90-Baseline!D$89) + (1-B907)*Baseline!D$90 )</f>
        <v>0.001862663726</v>
      </c>
      <c r="AW907" s="86">
        <f>AB907 * ( (1-Baseline!D$90-Baseline!D$89) + (1-B907)*Baseline!D$90 )</f>
        <v>0.02933750117</v>
      </c>
      <c r="AX907" s="86">
        <f>AC907 * ( (1-Baseline!D$90-Baseline!D$89) + (1-B907)*Baseline!D$90 )</f>
        <v>0.0004303785536</v>
      </c>
      <c r="AY907" s="86">
        <f>AD907 * ( (1-Baseline!D$90-Baseline!D$89) + (1-B907)*Baseline!D$90 )</f>
        <v>0.0004455968134</v>
      </c>
      <c r="AZ907" s="86">
        <f t="shared" si="6"/>
        <v>0.03207614026</v>
      </c>
      <c r="BA907" s="86">
        <f>AF907 * ( (1-Baseline!F$90-Baseline!F$89) + (1-Baseline!B$36)*Baseline!F$90 )</f>
        <v>0.001492813501</v>
      </c>
      <c r="BB907" s="86">
        <f>AG907 * ( (1-Baseline!F$90-Baseline!F$89) + (1-Baseline!B$36)*Baseline!F$90 )</f>
        <v>0.0002188968636</v>
      </c>
      <c r="BC907" s="86">
        <f>AH907 * ( (1-Baseline!F$90-Baseline!F$89) + (1-Baseline!B$36)*Baseline!F$90 )</f>
        <v>0.03972572643</v>
      </c>
      <c r="BD907" s="86">
        <f>AI907 * ( (1-Baseline!F$90-Baseline!F$89) + (1-Baseline!B$36)*Baseline!F$90 )</f>
        <v>0.0004951097341</v>
      </c>
      <c r="BE907" s="86">
        <f t="shared" si="7"/>
        <v>0.04193254653</v>
      </c>
      <c r="BF907" s="86">
        <f>AK907 * ( (1-Baseline!H$90-Baseline!H$89) + (1-Baseline!B$36)*Baseline!H$90 )</f>
        <v>0.00002988191079</v>
      </c>
      <c r="BG907" s="86">
        <f>AL907 * ( (1-Baseline!H$90-Baseline!H$89) + (1-Baseline!B$36)*Baseline!H$90 )</f>
        <v>0.0002495290685</v>
      </c>
      <c r="BH907" s="86">
        <f>AM907 * ( (1-Baseline!H$90-Baseline!H$89) + (1-Baseline!B$36)*Baseline!H$90 )</f>
        <v>0.00005384141193</v>
      </c>
      <c r="BI907" s="86">
        <f>AN907 * ( (1-Baseline!H$90-Baseline!H$89) + (1-Baseline!B$36)*Baseline!H$90 )</f>
        <v>0.02746456395</v>
      </c>
      <c r="BJ907" s="86">
        <f t="shared" si="8"/>
        <v>0.02779781635</v>
      </c>
      <c r="BK907" s="62"/>
      <c r="BL907" s="86">
        <f t="shared" si="19"/>
        <v>0.9312001286</v>
      </c>
      <c r="BM907" s="86">
        <f t="shared" si="20"/>
        <v>0.02400738522</v>
      </c>
      <c r="BN907" s="86">
        <f t="shared" si="21"/>
        <v>0.03782918991</v>
      </c>
      <c r="BO907" s="86">
        <f t="shared" si="22"/>
        <v>0.006963296315</v>
      </c>
      <c r="BP907" s="86">
        <f t="shared" si="9"/>
        <v>1</v>
      </c>
      <c r="BQ907" s="86">
        <f t="shared" si="23"/>
        <v>0.05807007047</v>
      </c>
      <c r="BR907" s="86">
        <f t="shared" si="24"/>
        <v>0.9146206785</v>
      </c>
      <c r="BS907" s="86">
        <f t="shared" si="25"/>
        <v>0.01341740465</v>
      </c>
      <c r="BT907" s="86">
        <f t="shared" si="26"/>
        <v>0.01389184639</v>
      </c>
      <c r="BU907" s="86">
        <f t="shared" si="10"/>
        <v>1</v>
      </c>
      <c r="BV907" s="86">
        <f t="shared" si="27"/>
        <v>0.03560035402</v>
      </c>
      <c r="BW907" s="86">
        <f t="shared" si="28"/>
        <v>0.005220213932</v>
      </c>
      <c r="BX907" s="86">
        <f t="shared" si="29"/>
        <v>0.9473721421</v>
      </c>
      <c r="BY907" s="86">
        <f t="shared" si="30"/>
        <v>0.01180728992</v>
      </c>
      <c r="BZ907" s="86">
        <f t="shared" si="11"/>
        <v>1</v>
      </c>
      <c r="CA907" s="86">
        <f t="shared" si="31"/>
        <v>0.001074973315</v>
      </c>
      <c r="CB907" s="86">
        <f t="shared" si="32"/>
        <v>0.008976570871</v>
      </c>
      <c r="CC907" s="86">
        <f t="shared" si="33"/>
        <v>0.001936893577</v>
      </c>
      <c r="CD907" s="86">
        <f t="shared" si="34"/>
        <v>0.9880115622</v>
      </c>
      <c r="CE907" s="86">
        <f t="shared" si="12"/>
        <v>1</v>
      </c>
      <c r="CF907" s="62"/>
      <c r="CG907" s="86">
        <f t="shared" si="35"/>
        <v>0.9312001286</v>
      </c>
      <c r="CH907" s="86">
        <f t="shared" si="36"/>
        <v>0.02400738522</v>
      </c>
      <c r="CI907" s="86">
        <f t="shared" si="37"/>
        <v>0.03782918991</v>
      </c>
      <c r="CJ907" s="86">
        <f t="shared" si="38"/>
        <v>0.006963296315</v>
      </c>
      <c r="CK907" s="86">
        <f t="shared" si="13"/>
        <v>1</v>
      </c>
      <c r="CL907" s="86">
        <f t="shared" si="39"/>
        <v>0.05807007047</v>
      </c>
      <c r="CM907" s="86">
        <f t="shared" si="40"/>
        <v>0.9146206785</v>
      </c>
      <c r="CN907" s="86">
        <f t="shared" si="41"/>
        <v>0.01341740465</v>
      </c>
      <c r="CO907" s="86">
        <f t="shared" si="42"/>
        <v>0.01389184639</v>
      </c>
      <c r="CP907" s="86">
        <f t="shared" si="14"/>
        <v>1</v>
      </c>
      <c r="CQ907" s="86">
        <f t="shared" si="43"/>
        <v>0.03560035402</v>
      </c>
      <c r="CR907" s="86">
        <f t="shared" si="44"/>
        <v>0.005220213932</v>
      </c>
      <c r="CS907" s="86">
        <f t="shared" si="45"/>
        <v>0.9473721421</v>
      </c>
      <c r="CT907" s="86">
        <f t="shared" si="46"/>
        <v>0.01180728992</v>
      </c>
      <c r="CU907" s="86">
        <f t="shared" si="15"/>
        <v>1</v>
      </c>
      <c r="CV907" s="86">
        <f t="shared" si="47"/>
        <v>0.001074973315</v>
      </c>
      <c r="CW907" s="86">
        <f t="shared" si="48"/>
        <v>0.008976570871</v>
      </c>
      <c r="CX907" s="86">
        <f t="shared" si="49"/>
        <v>0.001936893577</v>
      </c>
      <c r="CY907" s="86">
        <f t="shared" si="50"/>
        <v>0.9880115622</v>
      </c>
      <c r="CZ907" s="86">
        <f t="shared" si="16"/>
        <v>1</v>
      </c>
      <c r="DA907" s="62"/>
      <c r="DB907" s="86">
        <f>(AQ907*Baseline!B$7 + AV907*Baseline!B$11 + BA907*Baseline!B$16 + BF907*Baseline!B$18)</f>
        <v>51956.50377</v>
      </c>
      <c r="DC907" s="86">
        <f>(AR907*Baseline!B$7 + AW907*Baseline!B$11 + BB907*Baseline!B$16 + BG907*Baseline!B$18)</f>
        <v>76147.63989</v>
      </c>
      <c r="DD907" s="86">
        <f>(AS907*Baseline!B$7 + AX907*Baseline!B$11 + BC907*Baseline!B$16 + BH907*Baseline!B$18)</f>
        <v>138166.7983</v>
      </c>
      <c r="DE907" s="86">
        <f>(AT907*Baseline!B$7 + AY907*Baseline!B$11 + BD907*Baseline!B$16 + BI907*Baseline!B$18)</f>
        <v>1260550.131</v>
      </c>
      <c r="DF907" s="86">
        <f t="shared" si="17"/>
        <v>1526821.073</v>
      </c>
      <c r="DG907" s="62"/>
      <c r="DH907" s="86">
        <f t="shared" si="51"/>
        <v>0.0340292027</v>
      </c>
      <c r="DI907" s="86">
        <f t="shared" si="52"/>
        <v>0.04987332258</v>
      </c>
      <c r="DJ907" s="86">
        <f t="shared" si="53"/>
        <v>0.0904931172</v>
      </c>
      <c r="DK907" s="86">
        <f t="shared" si="54"/>
        <v>0.8256043575</v>
      </c>
      <c r="DL907" s="86">
        <f t="shared" si="18"/>
        <v>1</v>
      </c>
      <c r="DM907" s="62"/>
      <c r="DN907" s="86">
        <f>DH907 / (Baseline!B$7/Baseline!B$17)</f>
        <v>3.632393567</v>
      </c>
      <c r="DO907" s="86">
        <f>DI907 / (Baseline!B$11/Baseline!B$17)</f>
        <v>1.203965878</v>
      </c>
      <c r="DP907" s="86">
        <f>DJ907 / (Baseline!B$16/Baseline!B$17)</f>
        <v>1.398392137</v>
      </c>
      <c r="DQ907" s="86">
        <f>DK907 / (Baseline!B$18/Baseline!B$17)</f>
        <v>0.9334186123</v>
      </c>
      <c r="DR907" s="62"/>
      <c r="DS907" s="86">
        <f>DH907 / Baseline!H$117</f>
        <v>1.36141018</v>
      </c>
      <c r="DT907" s="86">
        <f>DI907 / Baseline!H$118</f>
        <v>1.122651097</v>
      </c>
      <c r="DU907" s="86">
        <f>DJ907 / Baseline!H$119</f>
        <v>1.08179222</v>
      </c>
      <c r="DV907" s="86">
        <f>DK907 / Baseline!H$120</f>
        <v>0.9748215142</v>
      </c>
      <c r="DW907" s="87"/>
      <c r="DX907" s="86">
        <f>(AU907*Baseline!B$34)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0.02634356208</v>
      </c>
      <c r="DY907" s="86">
        <f>(AZ907*Baseline!B$34) + (Baseline!D$90*(1-Baseline!D$91)*Baseline!B$35) + (Baseline!D$90*Baseline!D$91*((1-Baseline!D$92)*Baseline!B$40 + Baseline!D$92*Baseline!B$41))</f>
        <v>0.01122498904</v>
      </c>
      <c r="DZ907" s="86">
        <f>(BE907*Baseline!B$34) + (Baseline!F$90*(1-Baseline!F$91)*Baseline!B$35) + (Baseline!F$90*Baseline!F$91*((1-Baseline!F$92)*Baseline!B$40 + Baseline!F$92*Baseline!B$41))</f>
        <v>0.01402052198</v>
      </c>
      <c r="EA907" s="86">
        <f>(BJ907*Baseline!B$34) + (Baseline!H$90*(1-Baseline!H$91)*Baseline!B$35) + (Baseline!H$90*Baseline!H$91*((1-Baseline!H$92)*Baseline!B$40 + Baseline!H$92*Baseline!B$41))</f>
        <v>0.009314672452</v>
      </c>
      <c r="EB907" s="86">
        <f>( DX907*Baseline!B$7 + DY907*Baseline!B$11 + DZ907*Baseline!B$16 + EA907*Baseline!B$18 ) / Baseline!B$17</f>
        <v>0.009857862994</v>
      </c>
    </row>
    <row r="908">
      <c r="A908" s="73" t="s">
        <v>1084</v>
      </c>
      <c r="B908" s="85">
        <f>MIN( MAX( NORMINV( MCrands!B908, (B$5+B$4)/2, (B$5-B$4)/3.29 ), 0 ), 1 )</f>
        <v>0.3943382546</v>
      </c>
      <c r="C908" s="85">
        <f>MAX( NORMINV( MCrands!C908, (C$5+C$4)/2, (C$5-C$4)/3.29 ), 0 )</f>
        <v>2.600599329</v>
      </c>
      <c r="D908" s="83"/>
      <c r="E908" s="84">
        <f>Baseline!B$33 * (C908 * Baseline!B$68*Baseline!B$68/Baseline!B$75 + Baseline!B$46 * Baseline!B$54*Baseline!B$54/Baseline!B$76 + Baseline!B$47 * Baseline!B$55*Baseline!B$55/Baseline!B$77 + Baseline!B$56*Baseline!B$56/Baseline!B$78)</f>
        <v>0.00001846179675</v>
      </c>
      <c r="F908" s="84">
        <f>Baseline!B$33 * (C908 * Baseline!B$68*Baseline!B$59/Baseline!B$75 + Baseline!B$46 * Baseline!B$54*Baseline!B$69/Baseline!B$76 + Baseline!B$47 * Baseline!B$55*Baseline!B$57/Baseline!B$77 + Baseline!B$56*Baseline!B$58/Baseline!B$78)</f>
        <v>0.0000002391544591</v>
      </c>
      <c r="G908" s="85">
        <f>Baseline!B$33 * (C908 * Baseline!B$68*Baseline!B$60/Baseline!B$75 + Baseline!B$46 * Baseline!B$54*Baseline!B$61/Baseline!B$76 + Baseline!B$47 * Baseline!B$55*Baseline!B$70/Baseline!B$77 + Baseline!B$56*Baseline!B$62/Baseline!B$78)</f>
        <v>0.0000002006413333</v>
      </c>
      <c r="H908" s="84">
        <f>Baseline!B$33 * (C908 * Baseline!B$68*Baseline!B$63/Baseline!B$75 + Baseline!B$46 * Baseline!B$54*Baseline!B$64/Baseline!B$76 + Baseline!B$47 * Baseline!B$55*Baseline!B$65/Baseline!B$77 + Baseline!B$56*Baseline!B$71/Baseline!B$78)</f>
        <v>0.000000003711229693</v>
      </c>
      <c r="I908" s="84">
        <f>Baseline!B$33 * (C908 * Baseline!B$59*Baseline!B$68/Baseline!B$75 + Baseline!B$46 * Baseline!B$69*Baseline!B$54/Baseline!B$76 + Baseline!B$47 * Baseline!B$57*Baseline!B$55/Baseline!B$77 + Baseline!B$58*Baseline!B$56/Baseline!B$78)</f>
        <v>0.0000002391544591</v>
      </c>
      <c r="J908" s="85">
        <f>Baseline!B$33 * (C908 * Baseline!B$59*Baseline!B$59/Baseline!B$75 + Baseline!B$46 * Baseline!B$69*Baseline!B$69/Baseline!B$76 + Baseline!B$47 * Baseline!B$57*Baseline!B$57/Baseline!B$77 + Baseline!B$58*Baseline!B$58/Baseline!B$78)</f>
        <v>0.000002116574449</v>
      </c>
      <c r="K908" s="84">
        <f>Baseline!B$33 * (C908 * Baseline!B$59*Baseline!B$60/Baseline!B$75 + Baseline!B$46 * Baseline!B$69*Baseline!B$61/Baseline!B$76 + Baseline!B$47 * Baseline!B$57*Baseline!B$70/Baseline!B$77 + Baseline!B$58*Baseline!B$62/Baseline!B$78)</f>
        <v>0.00000001648982573</v>
      </c>
      <c r="L908" s="85">
        <f>Baseline!B$33 * (C908 * Baseline!B$59*Baseline!B$63/Baseline!B$75 + Baseline!B$46 * Baseline!B$69*Baseline!B$64/Baseline!B$76 + Baseline!B$47 * Baseline!B$57*Baseline!B$65/Baseline!B$77 + Baseline!B$58*Baseline!B$71/Baseline!B$78)</f>
        <v>0.00000001707279435</v>
      </c>
      <c r="M908" s="84">
        <f>Baseline!B$33 * (C908 * Baseline!B$60*Baseline!B$68/Baseline!B$75 + Baseline!B$46 * Baseline!B$61*Baseline!B$54/Baseline!B$76 + Baseline!B$47 * Baseline!B$70*Baseline!B$55/Baseline!B$77 + Baseline!B$62*Baseline!B$56/Baseline!B$78)</f>
        <v>0.0000002006413333</v>
      </c>
      <c r="N908" s="85">
        <f>Baseline!B$33 * (C908 * Baseline!B$60*Baseline!B$59/Baseline!B$75 + Baseline!B$46 * Baseline!B$61*Baseline!B$69/Baseline!B$76 + Baseline!B$47 * Baseline!B$70*Baseline!B$57/Baseline!B$77 + Baseline!B$62*Baseline!B$58/Baseline!B$78)</f>
        <v>0.00000001648982573</v>
      </c>
      <c r="O908" s="85">
        <f>Baseline!B$33 * (C908 * Baseline!B$60*Baseline!B$60/Baseline!B$75 + Baseline!B$46 * Baseline!B$61*Baseline!B$61/Baseline!B$76 + Baseline!B$47 * Baseline!B$70*Baseline!B$70/Baseline!B$77 + Baseline!B$62*Baseline!B$62/Baseline!B$78)</f>
        <v>0.000001589267624</v>
      </c>
      <c r="P908" s="84">
        <f>Baseline!B$33 * (C908 * Baseline!B$60*Baseline!B$63/Baseline!B$75 + Baseline!B$46 * Baseline!B$61*Baseline!B$64/Baseline!B$76 + Baseline!B$47 * Baseline!B$70*Baseline!B$65/Baseline!B$77 + Baseline!B$62*Baseline!B$71/Baseline!B$78)</f>
        <v>0.000000001956401888</v>
      </c>
      <c r="Q908" s="84">
        <f>Baseline!B$33 * (C908 * Baseline!B$63*Baseline!B$68/Baseline!B$75 + Baseline!B$46 * Baseline!B$64*Baseline!B$54/Baseline!B$76 + Baseline!B$47 * Baseline!B$65*Baseline!B$55/Baseline!B$77 + Baseline!B$71*Baseline!B$56/Baseline!B$78)</f>
        <v>0.000000003711229693</v>
      </c>
      <c r="R908" s="84">
        <f>Baseline!B$33 * (C908 * Baseline!B$63*Baseline!B$59/Baseline!B$75 + Baseline!B$46 * Baseline!B$64*Baseline!B$69/Baseline!B$76 + Baseline!B$47 * Baseline!B$65*Baseline!B$57/Baseline!B$77 + Baseline!B$71*Baseline!B$58/Baseline!B$78)</f>
        <v>0.00000001707279435</v>
      </c>
      <c r="S908" s="84">
        <f>Baseline!B$33 * (C908 * Baseline!B$63*Baseline!B$60/Baseline!B$75 + Baseline!B$46 * Baseline!B$64*Baseline!B$61/Baseline!B$76 + Baseline!B$47 * Baseline!B$65*Baseline!B$70/Baseline!B$77 + Baseline!B$71*Baseline!B$62/Baseline!B$78)</f>
        <v>0.000000001956401888</v>
      </c>
      <c r="T908" s="84">
        <f>Baseline!B$33 * (C908 * Baseline!B$63*Baseline!B$63/Baseline!B$75 + Baseline!B$46 * Baseline!B$64*Baseline!B$64/Baseline!B$76 + Baseline!B$47 * Baseline!B$65*Baseline!B$65/Baseline!B$77 + Baseline!B$71*Baseline!B$71/Baseline!B$78)</f>
        <v>0.00000009856721823</v>
      </c>
      <c r="U908" s="83"/>
      <c r="V908" s="84">
        <f>E908 * ( Baseline!B$89 * Baseline!B$7 )</f>
        <v>0.1916149885</v>
      </c>
      <c r="W908" s="84">
        <f>F908 * ( Baseline!D$89 * Baseline!B$11 )</f>
        <v>0.004411585613</v>
      </c>
      <c r="X908" s="84">
        <f>G908 * ( Baseline!F$89 * Baseline!B$16 )</f>
        <v>0.006969230549</v>
      </c>
      <c r="Y908" s="84">
        <f>H908 * ( Baseline!H$89 * Baseline!B$18 )</f>
        <v>0.001305141013</v>
      </c>
      <c r="Z908" s="86">
        <f t="shared" si="1"/>
        <v>0.2043009457</v>
      </c>
      <c r="AA908" s="84">
        <f>I908 * ( Baseline!B$89 * Baseline!B$7 )</f>
        <v>0.002482184131</v>
      </c>
      <c r="AB908" s="85">
        <f>J908 * ( Baseline!D$89 * Baseline!B$11 )</f>
        <v>0.03904359309</v>
      </c>
      <c r="AC908" s="85">
        <f>K908 * ( Baseline!F$89 * Baseline!B$16 )</f>
        <v>0.0005727703029</v>
      </c>
      <c r="AD908" s="85">
        <f>L908 * ( Baseline!F$89 * Baseline!B$16 )</f>
        <v>0.0005930195835</v>
      </c>
      <c r="AE908" s="86">
        <f t="shared" si="2"/>
        <v>0.04269156711</v>
      </c>
      <c r="AF908" s="86">
        <f>M908 * ( Baseline!B$89 * Baseline!B$7 )</f>
        <v>0.002082456398</v>
      </c>
      <c r="AG908" s="86">
        <f>N908 * ( Baseline!D$89 * Baseline!B$11 )</f>
        <v>0.0003041811482</v>
      </c>
      <c r="AH908" s="86">
        <f>O908 * ( Baseline!F$89 * Baseline!B$16 )</f>
        <v>0.05520284527</v>
      </c>
      <c r="AI908" s="86">
        <f>P908 * ( Baseline!H$89 * Baseline!B$18 )</f>
        <v>0.0006880146345</v>
      </c>
      <c r="AJ908" s="86">
        <f t="shared" si="3"/>
        <v>0.05827749745</v>
      </c>
      <c r="AK908" s="86">
        <f>Q908 * ( Baseline!B$89 * Baseline!B$7 )</f>
        <v>0.00003851885299</v>
      </c>
      <c r="AL908" s="86">
        <f>R908 * ( Baseline!D$89 * Baseline!B$11 )</f>
        <v>0.0003149349346</v>
      </c>
      <c r="AM908" s="86">
        <f>S908 * ( Baseline!F$89 * Baseline!B$16 )</f>
        <v>0.00006795516944</v>
      </c>
      <c r="AN908" s="86">
        <f>T908 * ( Baseline!H$89 * Baseline!B$18 )</f>
        <v>0.03466347535</v>
      </c>
      <c r="AO908" s="86">
        <f t="shared" si="4"/>
        <v>0.03508488431</v>
      </c>
      <c r="AP908" s="62"/>
      <c r="AQ908" s="86">
        <f>V908 * ( (1-Baseline!B$90-Baseline!B$89) + (1-B908)*Baseline!B$90 )</f>
        <v>0.1202650308</v>
      </c>
      <c r="AR908" s="86">
        <f>W908 * ( (1-Baseline!B$90-Baseline!B$89) + (1-B908)*Baseline!B$90 )</f>
        <v>0.002768882977</v>
      </c>
      <c r="AS908" s="86">
        <f>X908 * ( (1-Baseline!B$90-Baseline!B$89) + (1-B908)*Baseline!B$90 )</f>
        <v>0.004374160568</v>
      </c>
      <c r="AT908" s="86">
        <f>Y908 * ( (1-Baseline!B$90-Baseline!B$89) + (1-B908)*Baseline!B$90 )</f>
        <v>0.0008191573392</v>
      </c>
      <c r="AU908" s="86">
        <f t="shared" si="5"/>
        <v>0.1282272317</v>
      </c>
      <c r="AV908" s="86">
        <f>AA908 * ( (1-Baseline!D$90-Baseline!D$89) + (1-B908)*Baseline!D$90 )</f>
        <v>0.002022321945</v>
      </c>
      <c r="AW908" s="86">
        <f>AB908 * ( (1-Baseline!D$90-Baseline!D$89) + (1-B908)*Baseline!D$90 )</f>
        <v>0.03181017643</v>
      </c>
      <c r="AX908" s="86">
        <f>AC908 * ( (1-Baseline!D$90-Baseline!D$89) + (1-B908)*Baseline!D$90 )</f>
        <v>0.0004666559336</v>
      </c>
      <c r="AY908" s="86">
        <f>AD908 * ( (1-Baseline!D$90-Baseline!D$89) + (1-B908)*Baseline!D$90 )</f>
        <v>0.0004831537285</v>
      </c>
      <c r="AZ908" s="86">
        <f t="shared" si="6"/>
        <v>0.03478230804</v>
      </c>
      <c r="BA908" s="86">
        <f>AF908 * ( (1-Baseline!F$90-Baseline!F$89) + (1-Baseline!B$36)*Baseline!F$90 )</f>
        <v>0.001498602263</v>
      </c>
      <c r="BB908" s="86">
        <f>AG908 * ( (1-Baseline!F$90-Baseline!F$89) + (1-Baseline!B$36)*Baseline!F$90 )</f>
        <v>0.0002188984881</v>
      </c>
      <c r="BC908" s="86">
        <f>AH908 * ( (1-Baseline!F$90-Baseline!F$89) + (1-Baseline!B$36)*Baseline!F$90 )</f>
        <v>0.03972573395</v>
      </c>
      <c r="BD908" s="86">
        <f>AI908 * ( (1-Baseline!F$90-Baseline!F$89) + (1-Baseline!B$36)*Baseline!F$90 )</f>
        <v>0.0004951173475</v>
      </c>
      <c r="BE908" s="86">
        <f t="shared" si="7"/>
        <v>0.04193835204</v>
      </c>
      <c r="BF908" s="86">
        <f>AK908 * ( (1-Baseline!H$90-Baseline!H$89) + (1-Baseline!B$36)*Baseline!H$90 )</f>
        <v>0.0000305192576</v>
      </c>
      <c r="BG908" s="86">
        <f>AL908 * ( (1-Baseline!H$90-Baseline!H$89) + (1-Baseline!B$36)*Baseline!H$90 )</f>
        <v>0.0002495292474</v>
      </c>
      <c r="BH908" s="86">
        <f>AM908 * ( (1-Baseline!H$90-Baseline!H$89) + (1-Baseline!B$36)*Baseline!H$90 )</f>
        <v>0.00005384223985</v>
      </c>
      <c r="BI908" s="86">
        <f>AN908 * ( (1-Baseline!H$90-Baseline!H$89) + (1-Baseline!B$36)*Baseline!H$90 )</f>
        <v>0.02746456479</v>
      </c>
      <c r="BJ908" s="86">
        <f t="shared" si="8"/>
        <v>0.02779845554</v>
      </c>
      <c r="BK908" s="62"/>
      <c r="BL908" s="86">
        <f t="shared" si="19"/>
        <v>0.9379055387</v>
      </c>
      <c r="BM908" s="86">
        <f t="shared" si="20"/>
        <v>0.02159356433</v>
      </c>
      <c r="BN908" s="86">
        <f t="shared" si="21"/>
        <v>0.03411257117</v>
      </c>
      <c r="BO908" s="86">
        <f t="shared" si="22"/>
        <v>0.006388325851</v>
      </c>
      <c r="BP908" s="86">
        <f t="shared" si="9"/>
        <v>1</v>
      </c>
      <c r="BQ908" s="86">
        <f t="shared" si="23"/>
        <v>0.0581422585</v>
      </c>
      <c r="BR908" s="86">
        <f t="shared" si="24"/>
        <v>0.9145504777</v>
      </c>
      <c r="BS908" s="86">
        <f t="shared" si="25"/>
        <v>0.01341647406</v>
      </c>
      <c r="BT908" s="86">
        <f t="shared" si="26"/>
        <v>0.01389078977</v>
      </c>
      <c r="BU908" s="86">
        <f t="shared" si="10"/>
        <v>1</v>
      </c>
      <c r="BV908" s="86">
        <f t="shared" si="27"/>
        <v>0.03573345613</v>
      </c>
      <c r="BW908" s="86">
        <f t="shared" si="28"/>
        <v>0.005219530034</v>
      </c>
      <c r="BX908" s="86">
        <f t="shared" si="29"/>
        <v>0.9472411769</v>
      </c>
      <c r="BY908" s="86">
        <f t="shared" si="30"/>
        <v>0.01180583698</v>
      </c>
      <c r="BZ908" s="86">
        <f t="shared" si="11"/>
        <v>1</v>
      </c>
      <c r="CA908" s="86">
        <f t="shared" si="31"/>
        <v>0.001097876015</v>
      </c>
      <c r="CB908" s="86">
        <f t="shared" si="32"/>
        <v>0.0089763709</v>
      </c>
      <c r="CC908" s="86">
        <f t="shared" si="33"/>
        <v>0.001936878823</v>
      </c>
      <c r="CD908" s="86">
        <f t="shared" si="34"/>
        <v>0.9879888743</v>
      </c>
      <c r="CE908" s="86">
        <f t="shared" si="12"/>
        <v>1</v>
      </c>
      <c r="CF908" s="62"/>
      <c r="CG908" s="86">
        <f t="shared" si="35"/>
        <v>0.9379055387</v>
      </c>
      <c r="CH908" s="86">
        <f t="shared" si="36"/>
        <v>0.02159356433</v>
      </c>
      <c r="CI908" s="86">
        <f t="shared" si="37"/>
        <v>0.03411257117</v>
      </c>
      <c r="CJ908" s="86">
        <f t="shared" si="38"/>
        <v>0.006388325851</v>
      </c>
      <c r="CK908" s="86">
        <f t="shared" si="13"/>
        <v>1</v>
      </c>
      <c r="CL908" s="86">
        <f t="shared" si="39"/>
        <v>0.0581422585</v>
      </c>
      <c r="CM908" s="86">
        <f t="shared" si="40"/>
        <v>0.9145504777</v>
      </c>
      <c r="CN908" s="86">
        <f t="shared" si="41"/>
        <v>0.01341647406</v>
      </c>
      <c r="CO908" s="86">
        <f t="shared" si="42"/>
        <v>0.01389078977</v>
      </c>
      <c r="CP908" s="86">
        <f t="shared" si="14"/>
        <v>1</v>
      </c>
      <c r="CQ908" s="86">
        <f t="shared" si="43"/>
        <v>0.03573345613</v>
      </c>
      <c r="CR908" s="86">
        <f t="shared" si="44"/>
        <v>0.005219530034</v>
      </c>
      <c r="CS908" s="86">
        <f t="shared" si="45"/>
        <v>0.9472411769</v>
      </c>
      <c r="CT908" s="86">
        <f t="shared" si="46"/>
        <v>0.01180583698</v>
      </c>
      <c r="CU908" s="86">
        <f t="shared" si="15"/>
        <v>1</v>
      </c>
      <c r="CV908" s="86">
        <f t="shared" si="47"/>
        <v>0.001097876015</v>
      </c>
      <c r="CW908" s="86">
        <f t="shared" si="48"/>
        <v>0.0089763709</v>
      </c>
      <c r="CX908" s="86">
        <f t="shared" si="49"/>
        <v>0.001936878823</v>
      </c>
      <c r="CY908" s="86">
        <f t="shared" si="50"/>
        <v>0.9879888743</v>
      </c>
      <c r="CZ908" s="86">
        <f t="shared" si="16"/>
        <v>1</v>
      </c>
      <c r="DA908" s="62"/>
      <c r="DB908" s="86">
        <f>(AQ908*Baseline!B$7 + AV908*Baseline!B$11 + BA908*Baseline!B$16 + BF908*Baseline!B$18)</f>
        <v>69083.6226</v>
      </c>
      <c r="DC908" s="86">
        <f>(AR908*Baseline!B$7 + AW908*Baseline!B$11 + BB908*Baseline!B$16 + BG908*Baseline!B$18)</f>
        <v>81721.04872</v>
      </c>
      <c r="DD908" s="86">
        <f>(AS908*Baseline!B$7 + AX908*Baseline!B$11 + BC908*Baseline!B$16 + BH908*Baseline!B$18)</f>
        <v>138676.4734</v>
      </c>
      <c r="DE908" s="86">
        <f>(AT908*Baseline!B$7 + AY908*Baseline!B$11 + BD908*Baseline!B$16 + BI908*Baseline!B$18)</f>
        <v>1260717.011</v>
      </c>
      <c r="DF908" s="86">
        <f t="shared" si="17"/>
        <v>1550198.155</v>
      </c>
      <c r="DG908" s="62"/>
      <c r="DH908" s="86">
        <f t="shared" si="51"/>
        <v>0.04456438188</v>
      </c>
      <c r="DI908" s="86">
        <f t="shared" si="52"/>
        <v>0.05271651784</v>
      </c>
      <c r="DJ908" s="86">
        <f t="shared" si="53"/>
        <v>0.08945725612</v>
      </c>
      <c r="DK908" s="86">
        <f t="shared" si="54"/>
        <v>0.8132618442</v>
      </c>
      <c r="DL908" s="86">
        <f t="shared" si="18"/>
        <v>1</v>
      </c>
      <c r="DM908" s="62"/>
      <c r="DN908" s="86">
        <f>DH908 / (Baseline!B$7/Baseline!B$17)</f>
        <v>4.756954652</v>
      </c>
      <c r="DO908" s="86">
        <f>DI908 / (Baseline!B$11/Baseline!B$17)</f>
        <v>1.272601972</v>
      </c>
      <c r="DP908" s="86">
        <f>DJ908 / (Baseline!B$16/Baseline!B$17)</f>
        <v>1.382384953</v>
      </c>
      <c r="DQ908" s="86">
        <f>DK908 / (Baseline!B$18/Baseline!B$17)</f>
        <v>0.9194643113</v>
      </c>
      <c r="DR908" s="62"/>
      <c r="DS908" s="86">
        <f>DH908 / Baseline!H$117</f>
        <v>1.78289229</v>
      </c>
      <c r="DT908" s="86">
        <f>DI908 / Baseline!H$118</f>
        <v>1.18665157</v>
      </c>
      <c r="DU908" s="86">
        <f>DJ908 / Baseline!H$119</f>
        <v>1.069409108</v>
      </c>
      <c r="DV908" s="86">
        <f>DK908 / Baseline!H$120</f>
        <v>0.9602482535</v>
      </c>
      <c r="DW908" s="87"/>
      <c r="DX908" s="86">
        <f>(AU908*Baseline!B$34)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0.03176361601</v>
      </c>
      <c r="DY908" s="86">
        <f>(AZ908*Baseline!B$34) + (Baseline!D$90*(1-Baseline!D$91)*Baseline!B$35) + (Baseline!D$90*Baseline!D$91*((1-Baseline!D$92)*Baseline!B$40 + Baseline!D$92*Baseline!B$41))</f>
        <v>0.01163091421</v>
      </c>
      <c r="DZ908" s="86">
        <f>(BE908*Baseline!B$34) + (Baseline!F$90*(1-Baseline!F$91)*Baseline!B$35) + (Baseline!F$90*Baseline!F$91*((1-Baseline!F$92)*Baseline!B$40 + Baseline!F$92*Baseline!B$41))</f>
        <v>0.01402139281</v>
      </c>
      <c r="EA908" s="86">
        <f>(BJ908*Baseline!B$34) + (Baseline!H$90*(1-Baseline!H$91)*Baseline!B$35) + (Baseline!H$90*Baseline!H$91*((1-Baseline!H$92)*Baseline!B$40 + Baseline!H$92*Baseline!B$41))</f>
        <v>0.009314768331</v>
      </c>
      <c r="EB908" s="86">
        <f>( DX908*Baseline!B$7 + DY908*Baseline!B$11 + DZ908*Baseline!B$16 + EA908*Baseline!B$18 ) / Baseline!B$17</f>
        <v>0.009925595744</v>
      </c>
    </row>
    <row r="909">
      <c r="A909" s="73" t="s">
        <v>1085</v>
      </c>
      <c r="B909" s="85">
        <f>MIN( MAX( NORMINV( MCrands!B909, (B$5+B$4)/2, (B$5-B$4)/3.29 ), 0 ), 1 )</f>
        <v>0.4237997384</v>
      </c>
      <c r="C909" s="85">
        <f>MAX( NORMINV( MCrands!C909, (C$5+C$4)/2, (C$5-C$4)/3.29 ), 0 )</f>
        <v>2.859229736</v>
      </c>
      <c r="D909" s="83"/>
      <c r="E909" s="84">
        <f>Baseline!B$33 * (C909 * Baseline!B$68*Baseline!B$68/Baseline!B$75 + Baseline!B$46 * Baseline!B$54*Baseline!B$54/Baseline!B$76 + Baseline!B$47 * Baseline!B$55*Baseline!B$55/Baseline!B$77 + Baseline!B$56*Baseline!B$56/Baseline!B$78)</f>
        <v>0.00002029290624</v>
      </c>
      <c r="F909" s="84">
        <f>Baseline!B$33 * (C909 * Baseline!B$68*Baseline!B$59/Baseline!B$75 + Baseline!B$46 * Baseline!B$54*Baseline!B$69/Baseline!B$76 + Baseline!B$47 * Baseline!B$55*Baseline!B$57/Baseline!B$77 + Baseline!B$56*Baseline!B$58/Baseline!B$78)</f>
        <v>0.0000002394435816</v>
      </c>
      <c r="G909" s="85">
        <f>Baseline!B$33 * (C909 * Baseline!B$68*Baseline!B$60/Baseline!B$75 + Baseline!B$46 * Baseline!B$54*Baseline!B$61/Baseline!B$76 + Baseline!B$47 * Baseline!B$55*Baseline!B$70/Baseline!B$77 + Baseline!B$56*Baseline!B$62/Baseline!B$78)</f>
        <v>0.0000002013520929</v>
      </c>
      <c r="H909" s="84">
        <f>Baseline!B$33 * (C909 * Baseline!B$68*Baseline!B$63/Baseline!B$75 + Baseline!B$46 * Baseline!B$54*Baseline!B$64/Baseline!B$76 + Baseline!B$47 * Baseline!B$55*Baseline!B$65/Baseline!B$77 + Baseline!B$56*Baseline!B$71/Baseline!B$78)</f>
        <v>0.000000003782305654</v>
      </c>
      <c r="I909" s="84">
        <f>Baseline!B$33 * (C909 * Baseline!B$59*Baseline!B$68/Baseline!B$75 + Baseline!B$46 * Baseline!B$69*Baseline!B$54/Baseline!B$76 + Baseline!B$47 * Baseline!B$57*Baseline!B$55/Baseline!B$77 + Baseline!B$58*Baseline!B$56/Baseline!B$78)</f>
        <v>0.0000002394435816</v>
      </c>
      <c r="J909" s="85">
        <f>Baseline!B$33 * (C909 * Baseline!B$59*Baseline!B$59/Baseline!B$75 + Baseline!B$46 * Baseline!B$69*Baseline!B$69/Baseline!B$76 + Baseline!B$47 * Baseline!B$57*Baseline!B$57/Baseline!B$77 + Baseline!B$58*Baseline!B$58/Baseline!B$78)</f>
        <v>0.000002116574494</v>
      </c>
      <c r="K909" s="84">
        <f>Baseline!B$33 * (C909 * Baseline!B$59*Baseline!B$60/Baseline!B$75 + Baseline!B$46 * Baseline!B$69*Baseline!B$61/Baseline!B$76 + Baseline!B$47 * Baseline!B$57*Baseline!B$70/Baseline!B$77 + Baseline!B$58*Baseline!B$62/Baseline!B$78)</f>
        <v>0.00000001648993796</v>
      </c>
      <c r="L909" s="85">
        <f>Baseline!B$33 * (C909 * Baseline!B$59*Baseline!B$63/Baseline!B$75 + Baseline!B$46 * Baseline!B$69*Baseline!B$64/Baseline!B$76 + Baseline!B$47 * Baseline!B$57*Baseline!B$65/Baseline!B$77 + Baseline!B$58*Baseline!B$71/Baseline!B$78)</f>
        <v>0.00000001707280557</v>
      </c>
      <c r="M909" s="84">
        <f>Baseline!B$33 * (C909 * Baseline!B$60*Baseline!B$68/Baseline!B$75 + Baseline!B$46 * Baseline!B$61*Baseline!B$54/Baseline!B$76 + Baseline!B$47 * Baseline!B$70*Baseline!B$55/Baseline!B$77 + Baseline!B$62*Baseline!B$56/Baseline!B$78)</f>
        <v>0.0000002013520929</v>
      </c>
      <c r="N909" s="85">
        <f>Baseline!B$33 * (C909 * Baseline!B$60*Baseline!B$59/Baseline!B$75 + Baseline!B$46 * Baseline!B$61*Baseline!B$69/Baseline!B$76 + Baseline!B$47 * Baseline!B$70*Baseline!B$57/Baseline!B$77 + Baseline!B$62*Baseline!B$58/Baseline!B$78)</f>
        <v>0.00000001648993796</v>
      </c>
      <c r="O909" s="85">
        <f>Baseline!B$33 * (C909 * Baseline!B$60*Baseline!B$60/Baseline!B$75 + Baseline!B$46 * Baseline!B$61*Baseline!B$61/Baseline!B$76 + Baseline!B$47 * Baseline!B$70*Baseline!B$70/Baseline!B$77 + Baseline!B$62*Baseline!B$62/Baseline!B$78)</f>
        <v>0.0000015892679</v>
      </c>
      <c r="P909" s="84">
        <f>Baseline!B$33 * (C909 * Baseline!B$60*Baseline!B$63/Baseline!B$75 + Baseline!B$46 * Baseline!B$61*Baseline!B$64/Baseline!B$76 + Baseline!B$47 * Baseline!B$70*Baseline!B$65/Baseline!B$77 + Baseline!B$62*Baseline!B$71/Baseline!B$78)</f>
        <v>0.000000001956429477</v>
      </c>
      <c r="Q909" s="84">
        <f>Baseline!B$33 * (C909 * Baseline!B$63*Baseline!B$68/Baseline!B$75 + Baseline!B$46 * Baseline!B$64*Baseline!B$54/Baseline!B$76 + Baseline!B$47 * Baseline!B$65*Baseline!B$55/Baseline!B$77 + Baseline!B$71*Baseline!B$56/Baseline!B$78)</f>
        <v>0.000000003782305654</v>
      </c>
      <c r="R909" s="84">
        <f>Baseline!B$33 * (C909 * Baseline!B$63*Baseline!B$59/Baseline!B$75 + Baseline!B$46 * Baseline!B$64*Baseline!B$69/Baseline!B$76 + Baseline!B$47 * Baseline!B$65*Baseline!B$57/Baseline!B$77 + Baseline!B$71*Baseline!B$58/Baseline!B$78)</f>
        <v>0.00000001707280557</v>
      </c>
      <c r="S909" s="84">
        <f>Baseline!B$33 * (C909 * Baseline!B$63*Baseline!B$60/Baseline!B$75 + Baseline!B$46 * Baseline!B$64*Baseline!B$61/Baseline!B$76 + Baseline!B$47 * Baseline!B$65*Baseline!B$70/Baseline!B$77 + Baseline!B$71*Baseline!B$62/Baseline!B$78)</f>
        <v>0.000000001956429477</v>
      </c>
      <c r="T909" s="84">
        <f>Baseline!B$33 * (C909 * Baseline!B$63*Baseline!B$63/Baseline!B$75 + Baseline!B$46 * Baseline!B$64*Baseline!B$64/Baseline!B$76 + Baseline!B$47 * Baseline!B$65*Baseline!B$65/Baseline!B$77 + Baseline!B$71*Baseline!B$71/Baseline!B$78)</f>
        <v>0.00000009856722098</v>
      </c>
      <c r="U909" s="83"/>
      <c r="V909" s="84">
        <f>E909 * ( Baseline!B$89 * Baseline!B$7 )</f>
        <v>0.2106200739</v>
      </c>
      <c r="W909" s="84">
        <f>F909 * ( Baseline!D$89 * Baseline!B$11 )</f>
        <v>0.00441691894</v>
      </c>
      <c r="X909" s="84">
        <f>G909 * ( Baseline!F$89 * Baseline!B$16 )</f>
        <v>0.00699391862</v>
      </c>
      <c r="Y909" s="84">
        <f>H909 * ( Baseline!H$89 * Baseline!B$18 )</f>
        <v>0.001330136542</v>
      </c>
      <c r="Z909" s="86">
        <f t="shared" si="1"/>
        <v>0.223361048</v>
      </c>
      <c r="AA909" s="84">
        <f>I909 * ( Baseline!B$89 * Baseline!B$7 )</f>
        <v>0.002485184934</v>
      </c>
      <c r="AB909" s="85">
        <f>J909 * ( Baseline!D$89 * Baseline!B$11 )</f>
        <v>0.03904359393</v>
      </c>
      <c r="AC909" s="85">
        <f>K909 * ( Baseline!F$89 * Baseline!B$16 )</f>
        <v>0.000572774201</v>
      </c>
      <c r="AD909" s="85">
        <f>L909 * ( Baseline!F$89 * Baseline!B$16 )</f>
        <v>0.0005930199734</v>
      </c>
      <c r="AE909" s="86">
        <f t="shared" si="2"/>
        <v>0.04269457304</v>
      </c>
      <c r="AF909" s="86">
        <f>M909 * ( Baseline!B$89 * Baseline!B$7 )</f>
        <v>0.002089833372</v>
      </c>
      <c r="AG909" s="86">
        <f>N909 * ( Baseline!D$89 * Baseline!B$11 )</f>
        <v>0.0003041832184</v>
      </c>
      <c r="AH909" s="86">
        <f>O909 * ( Baseline!F$89 * Baseline!B$16 )</f>
        <v>0.05520285485</v>
      </c>
      <c r="AI909" s="86">
        <f>P909 * ( Baseline!H$89 * Baseline!B$18 )</f>
        <v>0.0006880243367</v>
      </c>
      <c r="AJ909" s="86">
        <f t="shared" si="3"/>
        <v>0.05828489578</v>
      </c>
      <c r="AK909" s="86">
        <f>Q909 * ( Baseline!B$89 * Baseline!B$7 )</f>
        <v>0.00003925655038</v>
      </c>
      <c r="AL909" s="86">
        <f>R909 * ( Baseline!D$89 * Baseline!B$11 )</f>
        <v>0.0003149351416</v>
      </c>
      <c r="AM909" s="86">
        <f>S909 * ( Baseline!F$89 * Baseline!B$16 )</f>
        <v>0.00006795612773</v>
      </c>
      <c r="AN909" s="86">
        <f>T909 * ( Baseline!H$89 * Baseline!B$18 )</f>
        <v>0.03466347632</v>
      </c>
      <c r="AO909" s="86">
        <f t="shared" si="4"/>
        <v>0.03508562414</v>
      </c>
      <c r="AP909" s="62"/>
      <c r="AQ909" s="86">
        <f>V909 * ( (1-Baseline!B$90-Baseline!B$89) + (1-B909)*Baseline!B$90 )</f>
        <v>0.1266707526</v>
      </c>
      <c r="AR909" s="86">
        <f>W909 * ( (1-Baseline!B$90-Baseline!B$89) + (1-B909)*Baseline!B$90 )</f>
        <v>0.002656415583</v>
      </c>
      <c r="AS909" s="86">
        <f>X909 * ( (1-Baseline!B$90-Baseline!B$89) + (1-B909)*Baseline!B$90 )</f>
        <v>0.004206270177</v>
      </c>
      <c r="AT909" s="86">
        <f>Y909 * ( (1-Baseline!B$90-Baseline!B$89) + (1-B909)*Baseline!B$90 )</f>
        <v>0.0007999683685</v>
      </c>
      <c r="AU909" s="86">
        <f t="shared" si="5"/>
        <v>0.1343334068</v>
      </c>
      <c r="AV909" s="86">
        <f>AA909 * ( (1-Baseline!D$90-Baseline!D$89) + (1-B909)*Baseline!D$90 )</f>
        <v>0.001991965482</v>
      </c>
      <c r="AW909" s="86">
        <f>AB909 * ( (1-Baseline!D$90-Baseline!D$89) + (1-B909)*Baseline!D$90 )</f>
        <v>0.03129485068</v>
      </c>
      <c r="AX909" s="86">
        <f>AC909 * ( (1-Baseline!D$90-Baseline!D$89) + (1-B909)*Baseline!D$90 )</f>
        <v>0.0004590992091</v>
      </c>
      <c r="AY909" s="86">
        <f>AD909 * ( (1-Baseline!D$90-Baseline!D$89) + (1-B909)*Baseline!D$90 )</f>
        <v>0.0004753269269</v>
      </c>
      <c r="AZ909" s="86">
        <f t="shared" si="6"/>
        <v>0.0342212423</v>
      </c>
      <c r="BA909" s="86">
        <f>AF909 * ( (1-Baseline!F$90-Baseline!F$89) + (1-Baseline!B$36)*Baseline!F$90 )</f>
        <v>0.001503910969</v>
      </c>
      <c r="BB909" s="86">
        <f>AG909 * ( (1-Baseline!F$90-Baseline!F$89) + (1-Baseline!B$36)*Baseline!F$90 )</f>
        <v>0.0002188999778</v>
      </c>
      <c r="BC909" s="86">
        <f>AH909 * ( (1-Baseline!F$90-Baseline!F$89) + (1-Baseline!B$36)*Baseline!F$90 )</f>
        <v>0.03972574084</v>
      </c>
      <c r="BD909" s="86">
        <f>AI909 * ( (1-Baseline!F$90-Baseline!F$89) + (1-Baseline!B$36)*Baseline!F$90 )</f>
        <v>0.0004951243295</v>
      </c>
      <c r="BE909" s="86">
        <f t="shared" si="7"/>
        <v>0.04194367612</v>
      </c>
      <c r="BF909" s="86">
        <f>AK909 * ( (1-Baseline!H$90-Baseline!H$89) + (1-Baseline!B$36)*Baseline!H$90 )</f>
        <v>0.00003110375</v>
      </c>
      <c r="BG909" s="86">
        <f>AL909 * ( (1-Baseline!H$90-Baseline!H$89) + (1-Baseline!B$36)*Baseline!H$90 )</f>
        <v>0.0002495294114</v>
      </c>
      <c r="BH909" s="86">
        <f>AM909 * ( (1-Baseline!H$90-Baseline!H$89) + (1-Baseline!B$36)*Baseline!H$90 )</f>
        <v>0.00005384299912</v>
      </c>
      <c r="BI909" s="86">
        <f>AN909 * ( (1-Baseline!H$90-Baseline!H$89) + (1-Baseline!B$36)*Baseline!H$90 )</f>
        <v>0.02746456556</v>
      </c>
      <c r="BJ909" s="86">
        <f t="shared" si="8"/>
        <v>0.02779904172</v>
      </c>
      <c r="BK909" s="62"/>
      <c r="BL909" s="86">
        <f t="shared" si="19"/>
        <v>0.9429579409</v>
      </c>
      <c r="BM909" s="86">
        <f t="shared" si="20"/>
        <v>0.01977479502</v>
      </c>
      <c r="BN909" s="86">
        <f t="shared" si="21"/>
        <v>0.03131216783</v>
      </c>
      <c r="BO909" s="86">
        <f t="shared" si="22"/>
        <v>0.005955096263</v>
      </c>
      <c r="BP909" s="86">
        <f t="shared" si="9"/>
        <v>1</v>
      </c>
      <c r="BQ909" s="86">
        <f t="shared" si="23"/>
        <v>0.05820845031</v>
      </c>
      <c r="BR909" s="86">
        <f t="shared" si="24"/>
        <v>0.914486108</v>
      </c>
      <c r="BS909" s="86">
        <f t="shared" si="25"/>
        <v>0.01341562077</v>
      </c>
      <c r="BT909" s="86">
        <f t="shared" si="26"/>
        <v>0.01388982091</v>
      </c>
      <c r="BU909" s="86">
        <f t="shared" si="10"/>
        <v>1</v>
      </c>
      <c r="BV909" s="86">
        <f t="shared" si="27"/>
        <v>0.03585548785</v>
      </c>
      <c r="BW909" s="86">
        <f t="shared" si="28"/>
        <v>0.005218903017</v>
      </c>
      <c r="BX909" s="86">
        <f t="shared" si="29"/>
        <v>0.9471211043</v>
      </c>
      <c r="BY909" s="86">
        <f t="shared" si="30"/>
        <v>0.01180450488</v>
      </c>
      <c r="BZ909" s="86">
        <f t="shared" si="11"/>
        <v>1</v>
      </c>
      <c r="CA909" s="86">
        <f t="shared" si="31"/>
        <v>0.001118878496</v>
      </c>
      <c r="CB909" s="86">
        <f t="shared" si="32"/>
        <v>0.00897618752</v>
      </c>
      <c r="CC909" s="86">
        <f t="shared" si="33"/>
        <v>0.001936865294</v>
      </c>
      <c r="CD909" s="86">
        <f t="shared" si="34"/>
        <v>0.9879680687</v>
      </c>
      <c r="CE909" s="86">
        <f t="shared" si="12"/>
        <v>1</v>
      </c>
      <c r="CF909" s="62"/>
      <c r="CG909" s="86">
        <f t="shared" si="35"/>
        <v>0.9429579409</v>
      </c>
      <c r="CH909" s="86">
        <f t="shared" si="36"/>
        <v>0.01977479502</v>
      </c>
      <c r="CI909" s="86">
        <f t="shared" si="37"/>
        <v>0.03131216783</v>
      </c>
      <c r="CJ909" s="86">
        <f t="shared" si="38"/>
        <v>0.005955096263</v>
      </c>
      <c r="CK909" s="86">
        <f t="shared" si="13"/>
        <v>1</v>
      </c>
      <c r="CL909" s="86">
        <f t="shared" si="39"/>
        <v>0.05820845031</v>
      </c>
      <c r="CM909" s="86">
        <f t="shared" si="40"/>
        <v>0.914486108</v>
      </c>
      <c r="CN909" s="86">
        <f t="shared" si="41"/>
        <v>0.01341562077</v>
      </c>
      <c r="CO909" s="86">
        <f t="shared" si="42"/>
        <v>0.01388982091</v>
      </c>
      <c r="CP909" s="86">
        <f t="shared" si="14"/>
        <v>1</v>
      </c>
      <c r="CQ909" s="86">
        <f t="shared" si="43"/>
        <v>0.03585548785</v>
      </c>
      <c r="CR909" s="86">
        <f t="shared" si="44"/>
        <v>0.005218903017</v>
      </c>
      <c r="CS909" s="86">
        <f t="shared" si="45"/>
        <v>0.9471211043</v>
      </c>
      <c r="CT909" s="86">
        <f t="shared" si="46"/>
        <v>0.01180450488</v>
      </c>
      <c r="CU909" s="86">
        <f t="shared" si="15"/>
        <v>1</v>
      </c>
      <c r="CV909" s="86">
        <f t="shared" si="47"/>
        <v>0.001118878496</v>
      </c>
      <c r="CW909" s="86">
        <f t="shared" si="48"/>
        <v>0.00897618752</v>
      </c>
      <c r="CX909" s="86">
        <f t="shared" si="49"/>
        <v>0.001936865294</v>
      </c>
      <c r="CY909" s="86">
        <f t="shared" si="50"/>
        <v>0.9879680687</v>
      </c>
      <c r="CZ909" s="86">
        <f t="shared" si="16"/>
        <v>1</v>
      </c>
      <c r="DA909" s="62"/>
      <c r="DB909" s="86">
        <f>(AQ909*Baseline!B$7 + AV909*Baseline!B$11 + BA909*Baseline!B$16 + BF909*Baseline!B$18)</f>
        <v>72169.84615</v>
      </c>
      <c r="DC909" s="86">
        <f>(AR909*Baseline!B$7 + AW909*Baseline!B$11 + BB909*Baseline!B$16 + BG909*Baseline!B$18)</f>
        <v>80561.37065</v>
      </c>
      <c r="DD909" s="86">
        <f>(AS909*Baseline!B$7 + AX909*Baseline!B$11 + BC909*Baseline!B$16 + BH909*Baseline!B$18)</f>
        <v>138578.8987</v>
      </c>
      <c r="DE909" s="86">
        <f>(AT909*Baseline!B$7 + AY909*Baseline!B$11 + BD909*Baseline!B$16 + BI909*Baseline!B$18)</f>
        <v>1260690.978</v>
      </c>
      <c r="DF909" s="86">
        <f t="shared" si="17"/>
        <v>1552001.093</v>
      </c>
      <c r="DG909" s="62"/>
      <c r="DH909" s="86">
        <f t="shared" si="51"/>
        <v>0.04650115678</v>
      </c>
      <c r="DI909" s="86">
        <f t="shared" si="52"/>
        <v>0.05190806309</v>
      </c>
      <c r="DJ909" s="86">
        <f t="shared" si="53"/>
        <v>0.0892904646</v>
      </c>
      <c r="DK909" s="86">
        <f t="shared" si="54"/>
        <v>0.8123003155</v>
      </c>
      <c r="DL909" s="86">
        <f t="shared" si="18"/>
        <v>1</v>
      </c>
      <c r="DM909" s="62"/>
      <c r="DN909" s="86">
        <f>DH909 / (Baseline!B$7/Baseline!B$17)</f>
        <v>4.963692633</v>
      </c>
      <c r="DO909" s="86">
        <f>DI909 / (Baseline!B$11/Baseline!B$17)</f>
        <v>1.253085487</v>
      </c>
      <c r="DP909" s="86">
        <f>DJ909 / (Baseline!B$16/Baseline!B$17)</f>
        <v>1.37980752</v>
      </c>
      <c r="DQ909" s="86">
        <f>DK909 / (Baseline!B$18/Baseline!B$17)</f>
        <v>0.9183772183</v>
      </c>
      <c r="DR909" s="62"/>
      <c r="DS909" s="86">
        <f>DH909 / Baseline!H$117</f>
        <v>1.860377064</v>
      </c>
      <c r="DT909" s="86">
        <f>DI909 / Baseline!H$118</f>
        <v>1.168453212</v>
      </c>
      <c r="DU909" s="86">
        <f>DJ909 / Baseline!H$119</f>
        <v>1.067415213</v>
      </c>
      <c r="DV909" s="86">
        <f>DK909 / Baseline!H$120</f>
        <v>0.9591129412</v>
      </c>
      <c r="DW909" s="87"/>
      <c r="DX909" s="86">
        <f>(AU909*Baseline!B$34)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0.03267954226</v>
      </c>
      <c r="DY909" s="86">
        <f>(AZ909*Baseline!B$34) + (Baseline!D$90*(1-Baseline!D$91)*Baseline!B$35) + (Baseline!D$90*Baseline!D$91*((1-Baseline!D$92)*Baseline!B$40 + Baseline!D$92*Baseline!B$41))</f>
        <v>0.01154675435</v>
      </c>
      <c r="DZ909" s="86">
        <f>(BE909*Baseline!B$34) + (Baseline!F$90*(1-Baseline!F$91)*Baseline!B$35) + (Baseline!F$90*Baseline!F$91*((1-Baseline!F$92)*Baseline!B$40 + Baseline!F$92*Baseline!B$41))</f>
        <v>0.01402219142</v>
      </c>
      <c r="EA909" s="86">
        <f>(BJ909*Baseline!B$34) + (Baseline!H$90*(1-Baseline!H$91)*Baseline!B$35) + (Baseline!H$90*Baseline!H$91*((1-Baseline!H$92)*Baseline!B$40 + Baseline!H$92*Baseline!B$41))</f>
        <v>0.009314856258</v>
      </c>
      <c r="EB909" s="86">
        <f>( DX909*Baseline!B$7 + DY909*Baseline!B$11 + DZ909*Baseline!B$16 + EA909*Baseline!B$18 ) / Baseline!B$17</f>
        <v>0.009930819575</v>
      </c>
    </row>
    <row r="910">
      <c r="A910" s="73" t="s">
        <v>1086</v>
      </c>
      <c r="B910" s="85">
        <f>MIN( MAX( NORMINV( MCrands!B910, (B$5+B$4)/2, (B$5-B$4)/3.29 ), 0 ), 1 )</f>
        <v>0.6884141311</v>
      </c>
      <c r="C910" s="85">
        <f>MAX( NORMINV( MCrands!C910, (C$5+C$4)/2, (C$5-C$4)/3.29 ), 0 )</f>
        <v>2.664420314</v>
      </c>
      <c r="D910" s="83"/>
      <c r="E910" s="84">
        <f>Baseline!B$33 * (C910 * Baseline!B$68*Baseline!B$68/Baseline!B$75 + Baseline!B$46 * Baseline!B$54*Baseline!B$54/Baseline!B$76 + Baseline!B$47 * Baseline!B$55*Baseline!B$55/Baseline!B$77 + Baseline!B$56*Baseline!B$56/Baseline!B$78)</f>
        <v>0.00001891365085</v>
      </c>
      <c r="F910" s="84">
        <f>Baseline!B$33 * (C910 * Baseline!B$68*Baseline!B$59/Baseline!B$75 + Baseline!B$46 * Baseline!B$54*Baseline!B$69/Baseline!B$76 + Baseline!B$47 * Baseline!B$55*Baseline!B$57/Baseline!B$77 + Baseline!B$56*Baseline!B$58/Baseline!B$78)</f>
        <v>0.0000002392258044</v>
      </c>
      <c r="G910" s="85">
        <f>Baseline!B$33 * (C910 * Baseline!B$68*Baseline!B$60/Baseline!B$75 + Baseline!B$46 * Baseline!B$54*Baseline!B$61/Baseline!B$76 + Baseline!B$47 * Baseline!B$55*Baseline!B$70/Baseline!B$77 + Baseline!B$56*Baseline!B$62/Baseline!B$78)</f>
        <v>0.000000200816724</v>
      </c>
      <c r="H910" s="84">
        <f>Baseline!B$33 * (C910 * Baseline!B$68*Baseline!B$63/Baseline!B$75 + Baseline!B$46 * Baseline!B$54*Baseline!B$64/Baseline!B$76 + Baseline!B$47 * Baseline!B$55*Baseline!B$65/Baseline!B$77 + Baseline!B$56*Baseline!B$71/Baseline!B$78)</f>
        <v>0.000000003728768767</v>
      </c>
      <c r="I910" s="84">
        <f>Baseline!B$33 * (C910 * Baseline!B$59*Baseline!B$68/Baseline!B$75 + Baseline!B$46 * Baseline!B$69*Baseline!B$54/Baseline!B$76 + Baseline!B$47 * Baseline!B$57*Baseline!B$55/Baseline!B$77 + Baseline!B$58*Baseline!B$56/Baseline!B$78)</f>
        <v>0.0000002392258044</v>
      </c>
      <c r="J910" s="85">
        <f>Baseline!B$33 * (C910 * Baseline!B$59*Baseline!B$59/Baseline!B$75 + Baseline!B$46 * Baseline!B$69*Baseline!B$69/Baseline!B$76 + Baseline!B$47 * Baseline!B$57*Baseline!B$57/Baseline!B$77 + Baseline!B$58*Baseline!B$58/Baseline!B$78)</f>
        <v>0.00000211657446</v>
      </c>
      <c r="K910" s="84">
        <f>Baseline!B$33 * (C910 * Baseline!B$59*Baseline!B$60/Baseline!B$75 + Baseline!B$46 * Baseline!B$69*Baseline!B$61/Baseline!B$76 + Baseline!B$47 * Baseline!B$57*Baseline!B$70/Baseline!B$77 + Baseline!B$58*Baseline!B$62/Baseline!B$78)</f>
        <v>0.00000001648985343</v>
      </c>
      <c r="L910" s="85">
        <f>Baseline!B$33 * (C910 * Baseline!B$59*Baseline!B$63/Baseline!B$75 + Baseline!B$46 * Baseline!B$69*Baseline!B$64/Baseline!B$76 + Baseline!B$47 * Baseline!B$57*Baseline!B$65/Baseline!B$77 + Baseline!B$58*Baseline!B$71/Baseline!B$78)</f>
        <v>0.00000001707279712</v>
      </c>
      <c r="M910" s="84">
        <f>Baseline!B$33 * (C910 * Baseline!B$60*Baseline!B$68/Baseline!B$75 + Baseline!B$46 * Baseline!B$61*Baseline!B$54/Baseline!B$76 + Baseline!B$47 * Baseline!B$70*Baseline!B$55/Baseline!B$77 + Baseline!B$62*Baseline!B$56/Baseline!B$78)</f>
        <v>0.000000200816724</v>
      </c>
      <c r="N910" s="85">
        <f>Baseline!B$33 * (C910 * Baseline!B$60*Baseline!B$59/Baseline!B$75 + Baseline!B$46 * Baseline!B$61*Baseline!B$69/Baseline!B$76 + Baseline!B$47 * Baseline!B$70*Baseline!B$57/Baseline!B$77 + Baseline!B$62*Baseline!B$58/Baseline!B$78)</f>
        <v>0.00000001648985343</v>
      </c>
      <c r="O910" s="85">
        <f>Baseline!B$33 * (C910 * Baseline!B$60*Baseline!B$60/Baseline!B$75 + Baseline!B$46 * Baseline!B$61*Baseline!B$61/Baseline!B$76 + Baseline!B$47 * Baseline!B$70*Baseline!B$70/Baseline!B$77 + Baseline!B$62*Baseline!B$62/Baseline!B$78)</f>
        <v>0.000001589267692</v>
      </c>
      <c r="P910" s="84">
        <f>Baseline!B$33 * (C910 * Baseline!B$60*Baseline!B$63/Baseline!B$75 + Baseline!B$46 * Baseline!B$61*Baseline!B$64/Baseline!B$76 + Baseline!B$47 * Baseline!B$70*Baseline!B$65/Baseline!B$77 + Baseline!B$62*Baseline!B$71/Baseline!B$78)</f>
        <v>0.000000001956408696</v>
      </c>
      <c r="Q910" s="84">
        <f>Baseline!B$33 * (C910 * Baseline!B$63*Baseline!B$68/Baseline!B$75 + Baseline!B$46 * Baseline!B$64*Baseline!B$54/Baseline!B$76 + Baseline!B$47 * Baseline!B$65*Baseline!B$55/Baseline!B$77 + Baseline!B$71*Baseline!B$56/Baseline!B$78)</f>
        <v>0.000000003728768767</v>
      </c>
      <c r="R910" s="84">
        <f>Baseline!B$33 * (C910 * Baseline!B$63*Baseline!B$59/Baseline!B$75 + Baseline!B$46 * Baseline!B$64*Baseline!B$69/Baseline!B$76 + Baseline!B$47 * Baseline!B$65*Baseline!B$57/Baseline!B$77 + Baseline!B$71*Baseline!B$58/Baseline!B$78)</f>
        <v>0.00000001707279712</v>
      </c>
      <c r="S910" s="84">
        <f>Baseline!B$33 * (C910 * Baseline!B$63*Baseline!B$60/Baseline!B$75 + Baseline!B$46 * Baseline!B$64*Baseline!B$61/Baseline!B$76 + Baseline!B$47 * Baseline!B$65*Baseline!B$70/Baseline!B$77 + Baseline!B$71*Baseline!B$62/Baseline!B$78)</f>
        <v>0.000000001956408696</v>
      </c>
      <c r="T910" s="84">
        <f>Baseline!B$33 * (C910 * Baseline!B$63*Baseline!B$63/Baseline!B$75 + Baseline!B$46 * Baseline!B$64*Baseline!B$64/Baseline!B$76 + Baseline!B$47 * Baseline!B$65*Baseline!B$65/Baseline!B$77 + Baseline!B$71*Baseline!B$71/Baseline!B$78)</f>
        <v>0.00000009856721891</v>
      </c>
      <c r="U910" s="83"/>
      <c r="V910" s="84">
        <f>E910 * ( Baseline!B$89 * Baseline!B$7 )</f>
        <v>0.1963047822</v>
      </c>
      <c r="W910" s="84">
        <f>F910 * ( Baseline!D$89 * Baseline!B$11 )</f>
        <v>0.004412901692</v>
      </c>
      <c r="X910" s="84">
        <f>G910 * ( Baseline!F$89 * Baseline!B$16 )</f>
        <v>0.006975322706</v>
      </c>
      <c r="Y910" s="84">
        <f>H910 * ( Baseline!H$89 * Baseline!B$18 )</f>
        <v>0.001311309039</v>
      </c>
      <c r="Z910" s="86">
        <f t="shared" si="1"/>
        <v>0.2090043157</v>
      </c>
      <c r="AA910" s="84">
        <f>I910 * ( Baseline!B$89 * Baseline!B$7 )</f>
        <v>0.002482924624</v>
      </c>
      <c r="AB910" s="85">
        <f>J910 * ( Baseline!D$89 * Baseline!B$11 )</f>
        <v>0.0390435933</v>
      </c>
      <c r="AC910" s="85">
        <f>K910 * ( Baseline!F$89 * Baseline!B$16 )</f>
        <v>0.0005727712648</v>
      </c>
      <c r="AD910" s="85">
        <f>L910 * ( Baseline!F$89 * Baseline!B$16 )</f>
        <v>0.0005930196797</v>
      </c>
      <c r="AE910" s="86">
        <f t="shared" si="2"/>
        <v>0.04269230887</v>
      </c>
      <c r="AF910" s="86">
        <f>M910 * ( Baseline!B$89 * Baseline!B$7 )</f>
        <v>0.002084276779</v>
      </c>
      <c r="AG910" s="86">
        <f>N910 * ( Baseline!D$89 * Baseline!B$11 )</f>
        <v>0.0003041816591</v>
      </c>
      <c r="AH910" s="86">
        <f>O910 * ( Baseline!F$89 * Baseline!B$16 )</f>
        <v>0.05520284763</v>
      </c>
      <c r="AI910" s="86">
        <f>P910 * ( Baseline!H$89 * Baseline!B$18 )</f>
        <v>0.0006880170287</v>
      </c>
      <c r="AJ910" s="86">
        <f t="shared" si="3"/>
        <v>0.0582793231</v>
      </c>
      <c r="AK910" s="86">
        <f>Q910 * ( Baseline!B$89 * Baseline!B$7 )</f>
        <v>0.00003870089103</v>
      </c>
      <c r="AL910" s="86">
        <f>R910 * ( Baseline!D$89 * Baseline!B$11 )</f>
        <v>0.0003149349856</v>
      </c>
      <c r="AM910" s="86">
        <f>S910 * ( Baseline!F$89 * Baseline!B$16 )</f>
        <v>0.00006795540592</v>
      </c>
      <c r="AN910" s="86">
        <f>T910 * ( Baseline!H$89 * Baseline!B$18 )</f>
        <v>0.03466347559</v>
      </c>
      <c r="AO910" s="86">
        <f t="shared" si="4"/>
        <v>0.03508506688</v>
      </c>
      <c r="AP910" s="62"/>
      <c r="AQ910" s="86">
        <f>V910 * ( (1-Baseline!B$90-Baseline!B$89) + (1-B910)*Baseline!B$90 )</f>
        <v>0.07183016226</v>
      </c>
      <c r="AR910" s="86">
        <f>W910 * ( (1-Baseline!B$90-Baseline!B$89) + (1-B910)*Baseline!B$90 )</f>
        <v>0.001614731139</v>
      </c>
      <c r="AS910" s="86">
        <f>X910 * ( (1-Baseline!B$90-Baseline!B$89) + (1-B910)*Baseline!B$90 )</f>
        <v>0.002552350259</v>
      </c>
      <c r="AT910" s="86">
        <f>Y910 * ( (1-Baseline!B$90-Baseline!B$89) + (1-B910)*Baseline!B$90 )</f>
        <v>0.000479822957</v>
      </c>
      <c r="AU910" s="86">
        <f t="shared" si="5"/>
        <v>0.07647706661</v>
      </c>
      <c r="AV910" s="86">
        <f>AA910 * ( (1-Baseline!D$90-Baseline!D$89) + (1-B910)*Baseline!D$90 )</f>
        <v>0.001695809882</v>
      </c>
      <c r="AW910" s="86">
        <f>AB910 * ( (1-Baseline!D$90-Baseline!D$89) + (1-B910)*Baseline!D$90 )</f>
        <v>0.02666633964</v>
      </c>
      <c r="AX910" s="86">
        <f>AC910 * ( (1-Baseline!D$90-Baseline!D$89) + (1-B910)*Baseline!D$90 )</f>
        <v>0.0003911963985</v>
      </c>
      <c r="AY910" s="86">
        <f>AD910 * ( (1-Baseline!D$90-Baseline!D$89) + (1-B910)*Baseline!D$90 )</f>
        <v>0.0004050258405</v>
      </c>
      <c r="AZ910" s="86">
        <f t="shared" si="6"/>
        <v>0.02915837176</v>
      </c>
      <c r="BA910" s="86">
        <f>AF910 * ( (1-Baseline!F$90-Baseline!F$89) + (1-Baseline!B$36)*Baseline!F$90 )</f>
        <v>0.001499912267</v>
      </c>
      <c r="BB910" s="86">
        <f>AG910 * ( (1-Baseline!F$90-Baseline!F$89) + (1-Baseline!B$36)*Baseline!F$90 )</f>
        <v>0.0002188988557</v>
      </c>
      <c r="BC910" s="86">
        <f>AH910 * ( (1-Baseline!F$90-Baseline!F$89) + (1-Baseline!B$36)*Baseline!F$90 )</f>
        <v>0.03972573565</v>
      </c>
      <c r="BD910" s="86">
        <f>AI910 * ( (1-Baseline!F$90-Baseline!F$89) + (1-Baseline!B$36)*Baseline!F$90 )</f>
        <v>0.0004951190704</v>
      </c>
      <c r="BE910" s="86">
        <f t="shared" si="7"/>
        <v>0.04193966584</v>
      </c>
      <c r="BF910" s="86">
        <f>AK910 * ( (1-Baseline!H$90-Baseline!H$89) + (1-Baseline!B$36)*Baseline!H$90 )</f>
        <v>0.00003066348998</v>
      </c>
      <c r="BG910" s="86">
        <f>AL910 * ( (1-Baseline!H$90-Baseline!H$89) + (1-Baseline!B$36)*Baseline!H$90 )</f>
        <v>0.0002495292878</v>
      </c>
      <c r="BH910" s="86">
        <f>AM910 * ( (1-Baseline!H$90-Baseline!H$89) + (1-Baseline!B$36)*Baseline!H$90 )</f>
        <v>0.00005384242722</v>
      </c>
      <c r="BI910" s="86">
        <f>AN910 * ( (1-Baseline!H$90-Baseline!H$89) + (1-Baseline!B$36)*Baseline!H$90 )</f>
        <v>0.02746456498</v>
      </c>
      <c r="BJ910" s="86">
        <f t="shared" si="8"/>
        <v>0.02779860019</v>
      </c>
      <c r="BK910" s="62"/>
      <c r="BL910" s="86">
        <f t="shared" si="19"/>
        <v>0.9392379368</v>
      </c>
      <c r="BM910" s="86">
        <f t="shared" si="20"/>
        <v>0.02111392618</v>
      </c>
      <c r="BN910" s="86">
        <f t="shared" si="21"/>
        <v>0.03337406064</v>
      </c>
      <c r="BO910" s="86">
        <f t="shared" si="22"/>
        <v>0.006274076377</v>
      </c>
      <c r="BP910" s="86">
        <f t="shared" si="9"/>
        <v>1</v>
      </c>
      <c r="BQ910" s="86">
        <f t="shared" si="23"/>
        <v>0.0581585932</v>
      </c>
      <c r="BR910" s="86">
        <f t="shared" si="24"/>
        <v>0.9145345926</v>
      </c>
      <c r="BS910" s="86">
        <f t="shared" si="25"/>
        <v>0.01341626349</v>
      </c>
      <c r="BT910" s="86">
        <f t="shared" si="26"/>
        <v>0.01389055067</v>
      </c>
      <c r="BU910" s="86">
        <f t="shared" si="10"/>
        <v>1</v>
      </c>
      <c r="BV910" s="86">
        <f t="shared" si="27"/>
        <v>0.03576357219</v>
      </c>
      <c r="BW910" s="86">
        <f t="shared" si="28"/>
        <v>0.005219375293</v>
      </c>
      <c r="BX910" s="86">
        <f t="shared" si="29"/>
        <v>0.9472115443</v>
      </c>
      <c r="BY910" s="86">
        <f t="shared" si="30"/>
        <v>0.01180550823</v>
      </c>
      <c r="BZ910" s="86">
        <f t="shared" si="11"/>
        <v>1</v>
      </c>
      <c r="CA910" s="86">
        <f t="shared" si="31"/>
        <v>0.001103058779</v>
      </c>
      <c r="CB910" s="86">
        <f t="shared" si="32"/>
        <v>0.008976325648</v>
      </c>
      <c r="CC910" s="86">
        <f t="shared" si="33"/>
        <v>0.001936875485</v>
      </c>
      <c r="CD910" s="86">
        <f t="shared" si="34"/>
        <v>0.9879837401</v>
      </c>
      <c r="CE910" s="86">
        <f t="shared" si="12"/>
        <v>1</v>
      </c>
      <c r="CF910" s="62"/>
      <c r="CG910" s="86">
        <f t="shared" si="35"/>
        <v>0.9392379368</v>
      </c>
      <c r="CH910" s="86">
        <f t="shared" si="36"/>
        <v>0.02111392618</v>
      </c>
      <c r="CI910" s="86">
        <f t="shared" si="37"/>
        <v>0.03337406064</v>
      </c>
      <c r="CJ910" s="86">
        <f t="shared" si="38"/>
        <v>0.006274076377</v>
      </c>
      <c r="CK910" s="86">
        <f t="shared" si="13"/>
        <v>1</v>
      </c>
      <c r="CL910" s="86">
        <f t="shared" si="39"/>
        <v>0.0581585932</v>
      </c>
      <c r="CM910" s="86">
        <f t="shared" si="40"/>
        <v>0.9145345926</v>
      </c>
      <c r="CN910" s="86">
        <f t="shared" si="41"/>
        <v>0.01341626349</v>
      </c>
      <c r="CO910" s="86">
        <f t="shared" si="42"/>
        <v>0.01389055067</v>
      </c>
      <c r="CP910" s="86">
        <f t="shared" si="14"/>
        <v>1</v>
      </c>
      <c r="CQ910" s="86">
        <f t="shared" si="43"/>
        <v>0.03576357219</v>
      </c>
      <c r="CR910" s="86">
        <f t="shared" si="44"/>
        <v>0.005219375293</v>
      </c>
      <c r="CS910" s="86">
        <f t="shared" si="45"/>
        <v>0.9472115443</v>
      </c>
      <c r="CT910" s="86">
        <f t="shared" si="46"/>
        <v>0.01180550823</v>
      </c>
      <c r="CU910" s="86">
        <f t="shared" si="15"/>
        <v>1</v>
      </c>
      <c r="CV910" s="86">
        <f t="shared" si="47"/>
        <v>0.001103058779</v>
      </c>
      <c r="CW910" s="86">
        <f t="shared" si="48"/>
        <v>0.008976325648</v>
      </c>
      <c r="CX910" s="86">
        <f t="shared" si="49"/>
        <v>0.001936875485</v>
      </c>
      <c r="CY910" s="86">
        <f t="shared" si="50"/>
        <v>0.9879837401</v>
      </c>
      <c r="CZ910" s="86">
        <f t="shared" si="16"/>
        <v>1</v>
      </c>
      <c r="DA910" s="62"/>
      <c r="DB910" s="86">
        <f>(AQ910*Baseline!B$7 + AV910*Baseline!B$11 + BA910*Baseline!B$16 + BF910*Baseline!B$18)</f>
        <v>44903.48186</v>
      </c>
      <c r="DC910" s="86">
        <f>(AR910*Baseline!B$7 + AW910*Baseline!B$11 + BB910*Baseline!B$16 + BG910*Baseline!B$18)</f>
        <v>70130.0524</v>
      </c>
      <c r="DD910" s="86">
        <f>(AS910*Baseline!B$7 + AX910*Baseline!B$11 + BC910*Baseline!B$16 + BH910*Baseline!B$18)</f>
        <v>137631.0827</v>
      </c>
      <c r="DE910" s="86">
        <f>(AT910*Baseline!B$7 + AY910*Baseline!B$11 + BD910*Baseline!B$16 + BI910*Baseline!B$18)</f>
        <v>1260384.898</v>
      </c>
      <c r="DF910" s="86">
        <f t="shared" si="17"/>
        <v>1513049.515</v>
      </c>
      <c r="DG910" s="62"/>
      <c r="DH910" s="86">
        <f t="shared" si="51"/>
        <v>0.02967747017</v>
      </c>
      <c r="DI910" s="86">
        <f t="shared" si="52"/>
        <v>0.04635013705</v>
      </c>
      <c r="DJ910" s="86">
        <f t="shared" si="53"/>
        <v>0.09096270893</v>
      </c>
      <c r="DK910" s="86">
        <f t="shared" si="54"/>
        <v>0.8330096838</v>
      </c>
      <c r="DL910" s="86">
        <f t="shared" si="18"/>
        <v>1</v>
      </c>
      <c r="DM910" s="62"/>
      <c r="DN910" s="86">
        <f>DH910 / (Baseline!B$7/Baseline!B$17)</f>
        <v>3.167874743</v>
      </c>
      <c r="DO910" s="86">
        <f>DI910 / (Baseline!B$11/Baseline!B$17)</f>
        <v>1.118914493</v>
      </c>
      <c r="DP910" s="86">
        <f>DJ910 / (Baseline!B$16/Baseline!B$17)</f>
        <v>1.405648748</v>
      </c>
      <c r="DQ910" s="86">
        <f>DK910 / (Baseline!B$18/Baseline!B$17)</f>
        <v>0.9417909875</v>
      </c>
      <c r="DR910" s="62"/>
      <c r="DS910" s="86">
        <f>DH910 / Baseline!H$117</f>
        <v>1.187309922</v>
      </c>
      <c r="DT910" s="86">
        <f>DI910 / Baseline!H$118</f>
        <v>1.043344006</v>
      </c>
      <c r="DU910" s="86">
        <f>DJ910 / Baseline!H$119</f>
        <v>1.087405914</v>
      </c>
      <c r="DV910" s="86">
        <f>DK910 / Baseline!H$120</f>
        <v>0.9835652561</v>
      </c>
      <c r="DW910" s="87"/>
      <c r="DX910" s="86">
        <f>(AU910*Baseline!B$34)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0.02400109124</v>
      </c>
      <c r="DY910" s="86">
        <f>(AZ910*Baseline!B$34) + (Baseline!D$90*(1-Baseline!D$91)*Baseline!B$35) + (Baseline!D$90*Baseline!D$91*((1-Baseline!D$92)*Baseline!B$40 + Baseline!D$92*Baseline!B$41))</f>
        <v>0.01078732376</v>
      </c>
      <c r="DZ910" s="86">
        <f>(BE910*Baseline!B$34) + (Baseline!F$90*(1-Baseline!F$91)*Baseline!B$35) + (Baseline!F$90*Baseline!F$91*((1-Baseline!F$92)*Baseline!B$40 + Baseline!F$92*Baseline!B$41))</f>
        <v>0.01402158988</v>
      </c>
      <c r="EA910" s="86">
        <f>(BJ910*Baseline!B$34) + (Baseline!H$90*(1-Baseline!H$91)*Baseline!B$35) + (Baseline!H$90*Baseline!H$91*((1-Baseline!H$92)*Baseline!B$40 + Baseline!H$92*Baseline!B$41))</f>
        <v>0.009314790028</v>
      </c>
      <c r="EB910" s="86">
        <f>( DX910*Baseline!B$7 + DY910*Baseline!B$11 + DZ910*Baseline!B$16 + EA910*Baseline!B$18 ) / Baseline!B$17</f>
        <v>0.00981796129</v>
      </c>
    </row>
    <row r="911">
      <c r="A911" s="73" t="s">
        <v>1087</v>
      </c>
      <c r="B911" s="85">
        <f>MIN( MAX( NORMINV( MCrands!B911, (B$5+B$4)/2, (B$5-B$4)/3.29 ), 0 ), 1 )</f>
        <v>0.4544871968</v>
      </c>
      <c r="C911" s="85">
        <f>MAX( NORMINV( MCrands!C911, (C$5+C$4)/2, (C$5-C$4)/3.29 ), 0 )</f>
        <v>2.890324925</v>
      </c>
      <c r="D911" s="83"/>
      <c r="E911" s="84">
        <f>Baseline!B$33 * (C911 * Baseline!B$68*Baseline!B$68/Baseline!B$75 + Baseline!B$46 * Baseline!B$54*Baseline!B$54/Baseline!B$76 + Baseline!B$47 * Baseline!B$55*Baseline!B$55/Baseline!B$77 + Baseline!B$56*Baseline!B$56/Baseline!B$78)</f>
        <v>0.00002051306092</v>
      </c>
      <c r="F911" s="84">
        <f>Baseline!B$33 * (C911 * Baseline!B$68*Baseline!B$59/Baseline!B$75 + Baseline!B$46 * Baseline!B$54*Baseline!B$69/Baseline!B$76 + Baseline!B$47 * Baseline!B$55*Baseline!B$57/Baseline!B$77 + Baseline!B$56*Baseline!B$58/Baseline!B$78)</f>
        <v>0.0000002394783429</v>
      </c>
      <c r="G911" s="85">
        <f>Baseline!B$33 * (C911 * Baseline!B$68*Baseline!B$60/Baseline!B$75 + Baseline!B$46 * Baseline!B$54*Baseline!B$61/Baseline!B$76 + Baseline!B$47 * Baseline!B$55*Baseline!B$70/Baseline!B$77 + Baseline!B$56*Baseline!B$62/Baseline!B$78)</f>
        <v>0.0000002014375477</v>
      </c>
      <c r="H911" s="84">
        <f>Baseline!B$33 * (C911 * Baseline!B$68*Baseline!B$63/Baseline!B$75 + Baseline!B$46 * Baseline!B$54*Baseline!B$64/Baseline!B$76 + Baseline!B$47 * Baseline!B$55*Baseline!B$65/Baseline!B$77 + Baseline!B$56*Baseline!B$71/Baseline!B$78)</f>
        <v>0.000000003790851131</v>
      </c>
      <c r="I911" s="84">
        <f>Baseline!B$33 * (C911 * Baseline!B$59*Baseline!B$68/Baseline!B$75 + Baseline!B$46 * Baseline!B$69*Baseline!B$54/Baseline!B$76 + Baseline!B$47 * Baseline!B$57*Baseline!B$55/Baseline!B$77 + Baseline!B$58*Baseline!B$56/Baseline!B$78)</f>
        <v>0.0000002394783429</v>
      </c>
      <c r="J911" s="85">
        <f>Baseline!B$33 * (C911 * Baseline!B$59*Baseline!B$59/Baseline!B$75 + Baseline!B$46 * Baseline!B$69*Baseline!B$69/Baseline!B$76 + Baseline!B$47 * Baseline!B$57*Baseline!B$57/Baseline!B$77 + Baseline!B$58*Baseline!B$58/Baseline!B$78)</f>
        <v>0.0000021165745</v>
      </c>
      <c r="K911" s="84">
        <f>Baseline!B$33 * (C911 * Baseline!B$59*Baseline!B$60/Baseline!B$75 + Baseline!B$46 * Baseline!B$69*Baseline!B$61/Baseline!B$76 + Baseline!B$47 * Baseline!B$57*Baseline!B$70/Baseline!B$77 + Baseline!B$58*Baseline!B$62/Baseline!B$78)</f>
        <v>0.00000001648995145</v>
      </c>
      <c r="L911" s="85">
        <f>Baseline!B$33 * (C911 * Baseline!B$59*Baseline!B$63/Baseline!B$75 + Baseline!B$46 * Baseline!B$69*Baseline!B$64/Baseline!B$76 + Baseline!B$47 * Baseline!B$57*Baseline!B$65/Baseline!B$77 + Baseline!B$58*Baseline!B$71/Baseline!B$78)</f>
        <v>0.00000001707280692</v>
      </c>
      <c r="M911" s="84">
        <f>Baseline!B$33 * (C911 * Baseline!B$60*Baseline!B$68/Baseline!B$75 + Baseline!B$46 * Baseline!B$61*Baseline!B$54/Baseline!B$76 + Baseline!B$47 * Baseline!B$70*Baseline!B$55/Baseline!B$77 + Baseline!B$62*Baseline!B$56/Baseline!B$78)</f>
        <v>0.0000002014375477</v>
      </c>
      <c r="N911" s="85">
        <f>Baseline!B$33 * (C911 * Baseline!B$60*Baseline!B$59/Baseline!B$75 + Baseline!B$46 * Baseline!B$61*Baseline!B$69/Baseline!B$76 + Baseline!B$47 * Baseline!B$70*Baseline!B$57/Baseline!B$77 + Baseline!B$62*Baseline!B$58/Baseline!B$78)</f>
        <v>0.00000001648995145</v>
      </c>
      <c r="O911" s="85">
        <f>Baseline!B$33 * (C911 * Baseline!B$60*Baseline!B$60/Baseline!B$75 + Baseline!B$46 * Baseline!B$61*Baseline!B$61/Baseline!B$76 + Baseline!B$47 * Baseline!B$70*Baseline!B$70/Baseline!B$77 + Baseline!B$62*Baseline!B$62/Baseline!B$78)</f>
        <v>0.000001589267933</v>
      </c>
      <c r="P911" s="84">
        <f>Baseline!B$33 * (C911 * Baseline!B$60*Baseline!B$63/Baseline!B$75 + Baseline!B$46 * Baseline!B$61*Baseline!B$64/Baseline!B$76 + Baseline!B$47 * Baseline!B$70*Baseline!B$65/Baseline!B$77 + Baseline!B$62*Baseline!B$71/Baseline!B$78)</f>
        <v>0.000000001956432794</v>
      </c>
      <c r="Q911" s="84">
        <f>Baseline!B$33 * (C911 * Baseline!B$63*Baseline!B$68/Baseline!B$75 + Baseline!B$46 * Baseline!B$64*Baseline!B$54/Baseline!B$76 + Baseline!B$47 * Baseline!B$65*Baseline!B$55/Baseline!B$77 + Baseline!B$71*Baseline!B$56/Baseline!B$78)</f>
        <v>0.000000003790851131</v>
      </c>
      <c r="R911" s="84">
        <f>Baseline!B$33 * (C911 * Baseline!B$63*Baseline!B$59/Baseline!B$75 + Baseline!B$46 * Baseline!B$64*Baseline!B$69/Baseline!B$76 + Baseline!B$47 * Baseline!B$65*Baseline!B$57/Baseline!B$77 + Baseline!B$71*Baseline!B$58/Baseline!B$78)</f>
        <v>0.00000001707280692</v>
      </c>
      <c r="S911" s="84">
        <f>Baseline!B$33 * (C911 * Baseline!B$63*Baseline!B$60/Baseline!B$75 + Baseline!B$46 * Baseline!B$64*Baseline!B$61/Baseline!B$76 + Baseline!B$47 * Baseline!B$65*Baseline!B$70/Baseline!B$77 + Baseline!B$71*Baseline!B$62/Baseline!B$78)</f>
        <v>0.000000001956432794</v>
      </c>
      <c r="T911" s="84">
        <f>Baseline!B$33 * (C911 * Baseline!B$63*Baseline!B$63/Baseline!B$75 + Baseline!B$46 * Baseline!B$64*Baseline!B$64/Baseline!B$76 + Baseline!B$47 * Baseline!B$65*Baseline!B$65/Baseline!B$77 + Baseline!B$71*Baseline!B$71/Baseline!B$78)</f>
        <v>0.00000009856722132</v>
      </c>
      <c r="U911" s="83"/>
      <c r="V911" s="84">
        <f>E911 * ( Baseline!B$89 * Baseline!B$7 )</f>
        <v>0.2129050593</v>
      </c>
      <c r="W911" s="84">
        <f>F911 * ( Baseline!D$89 * Baseline!B$11 )</f>
        <v>0.004417560167</v>
      </c>
      <c r="X911" s="84">
        <f>G911 * ( Baseline!F$89 * Baseline!B$16 )</f>
        <v>0.006996886872</v>
      </c>
      <c r="Y911" s="84">
        <f>H911 * ( Baseline!H$89 * Baseline!B$18 )</f>
        <v>0.00133314176</v>
      </c>
      <c r="Z911" s="86">
        <f t="shared" si="1"/>
        <v>0.2256526481</v>
      </c>
      <c r="AA911" s="84">
        <f>I911 * ( Baseline!B$89 * Baseline!B$7 )</f>
        <v>0.002485545721</v>
      </c>
      <c r="AB911" s="85">
        <f>J911 * ( Baseline!D$89 * Baseline!B$11 )</f>
        <v>0.03904359404</v>
      </c>
      <c r="AC911" s="85">
        <f>K911 * ( Baseline!F$89 * Baseline!B$16 )</f>
        <v>0.0005727746696</v>
      </c>
      <c r="AD911" s="85">
        <f>L911 * ( Baseline!F$89 * Baseline!B$16 )</f>
        <v>0.0005930200202</v>
      </c>
      <c r="AE911" s="86">
        <f t="shared" si="2"/>
        <v>0.04269493445</v>
      </c>
      <c r="AF911" s="86">
        <f>M911 * ( Baseline!B$89 * Baseline!B$7 )</f>
        <v>0.002090720307</v>
      </c>
      <c r="AG911" s="86">
        <f>N911 * ( Baseline!D$89 * Baseline!B$11 )</f>
        <v>0.0003041834673</v>
      </c>
      <c r="AH911" s="86">
        <f>O911 * ( Baseline!F$89 * Baseline!B$16 )</f>
        <v>0.055202856</v>
      </c>
      <c r="AI911" s="86">
        <f>P911 * ( Baseline!H$89 * Baseline!B$18 )</f>
        <v>0.0006880255032</v>
      </c>
      <c r="AJ911" s="86">
        <f t="shared" si="3"/>
        <v>0.05828578528</v>
      </c>
      <c r="AK911" s="86">
        <f>Q911 * ( Baseline!B$89 * Baseline!B$7 )</f>
        <v>0.00003934524389</v>
      </c>
      <c r="AL911" s="86">
        <f>R911 * ( Baseline!D$89 * Baseline!B$11 )</f>
        <v>0.0003149351665</v>
      </c>
      <c r="AM911" s="86">
        <f>S911 * ( Baseline!F$89 * Baseline!B$16 )</f>
        <v>0.00006795624295</v>
      </c>
      <c r="AN911" s="86">
        <f>T911 * ( Baseline!H$89 * Baseline!B$18 )</f>
        <v>0.03466347644</v>
      </c>
      <c r="AO911" s="86">
        <f t="shared" si="4"/>
        <v>0.03508571309</v>
      </c>
      <c r="AP911" s="62"/>
      <c r="AQ911" s="86">
        <f>V911 * ( (1-Baseline!B$90-Baseline!B$89) + (1-B911)*Baseline!B$90 )</f>
        <v>0.1222301561</v>
      </c>
      <c r="AR911" s="86">
        <f>W911 * ( (1-Baseline!B$90-Baseline!B$89) + (1-B911)*Baseline!B$90 )</f>
        <v>0.002536149541</v>
      </c>
      <c r="AS911" s="86">
        <f>X911 * ( (1-Baseline!B$90-Baseline!B$89) + (1-B911)*Baseline!B$90 )</f>
        <v>0.004016957497</v>
      </c>
      <c r="AT911" s="86">
        <f>Y911 * ( (1-Baseline!B$90-Baseline!B$89) + (1-B911)*Baseline!B$90 )</f>
        <v>0.0007653652096</v>
      </c>
      <c r="AU911" s="86">
        <f t="shared" si="5"/>
        <v>0.1295486283</v>
      </c>
      <c r="AV911" s="86">
        <f>AA911 * ( (1-Baseline!D$90-Baseline!D$89) + (1-B911)*Baseline!D$90 )</f>
        <v>0.00195808343</v>
      </c>
      <c r="AW911" s="86">
        <f>AB911 * ( (1-Baseline!D$90-Baseline!D$89) + (1-B911)*Baseline!D$90 )</f>
        <v>0.03075808016</v>
      </c>
      <c r="AX911" s="86">
        <f>AC911 * ( (1-Baseline!D$90-Baseline!D$89) + (1-B911)*Baseline!D$90 )</f>
        <v>0.0004512250893</v>
      </c>
      <c r="AY911" s="86">
        <f>AD911 * ( (1-Baseline!D$90-Baseline!D$89) + (1-B911)*Baseline!D$90 )</f>
        <v>0.0004671741362</v>
      </c>
      <c r="AZ911" s="86">
        <f t="shared" si="6"/>
        <v>0.03363456282</v>
      </c>
      <c r="BA911" s="86">
        <f>AF911 * ( (1-Baseline!F$90-Baseline!F$89) + (1-Baseline!B$36)*Baseline!F$90 )</f>
        <v>0.001504549236</v>
      </c>
      <c r="BB911" s="86">
        <f>AG911 * ( (1-Baseline!F$90-Baseline!F$89) + (1-Baseline!B$36)*Baseline!F$90 )</f>
        <v>0.0002189001569</v>
      </c>
      <c r="BC911" s="86">
        <f>AH911 * ( (1-Baseline!F$90-Baseline!F$89) + (1-Baseline!B$36)*Baseline!F$90 )</f>
        <v>0.03972574167</v>
      </c>
      <c r="BD911" s="86">
        <f>AI911 * ( (1-Baseline!F$90-Baseline!F$89) + (1-Baseline!B$36)*Baseline!F$90 )</f>
        <v>0.0004951251689</v>
      </c>
      <c r="BE911" s="86">
        <f t="shared" si="7"/>
        <v>0.04194431623</v>
      </c>
      <c r="BF911" s="86">
        <f>AK911 * ( (1-Baseline!H$90-Baseline!H$89) + (1-Baseline!B$36)*Baseline!H$90 )</f>
        <v>0.00003117402364</v>
      </c>
      <c r="BG911" s="86">
        <f>AL911 * ( (1-Baseline!H$90-Baseline!H$89) + (1-Baseline!B$36)*Baseline!H$90 )</f>
        <v>0.0002495294311</v>
      </c>
      <c r="BH911" s="86">
        <f>AM911 * ( (1-Baseline!H$90-Baseline!H$89) + (1-Baseline!B$36)*Baseline!H$90 )</f>
        <v>0.00005384309041</v>
      </c>
      <c r="BI911" s="86">
        <f>AN911 * ( (1-Baseline!H$90-Baseline!H$89) + (1-Baseline!B$36)*Baseline!H$90 )</f>
        <v>0.02746456565</v>
      </c>
      <c r="BJ911" s="86">
        <f t="shared" si="8"/>
        <v>0.0277991122</v>
      </c>
      <c r="BK911" s="62"/>
      <c r="BL911" s="86">
        <f t="shared" si="19"/>
        <v>0.943507914</v>
      </c>
      <c r="BM911" s="86">
        <f t="shared" si="20"/>
        <v>0.01957681509</v>
      </c>
      <c r="BN911" s="86">
        <f t="shared" si="21"/>
        <v>0.03100733331</v>
      </c>
      <c r="BO911" s="86">
        <f t="shared" si="22"/>
        <v>0.00590793758</v>
      </c>
      <c r="BP911" s="86">
        <f t="shared" si="9"/>
        <v>1</v>
      </c>
      <c r="BQ911" s="86">
        <f t="shared" si="23"/>
        <v>0.05821640794</v>
      </c>
      <c r="BR911" s="86">
        <f t="shared" si="24"/>
        <v>0.9144783694</v>
      </c>
      <c r="BS911" s="86">
        <f t="shared" si="25"/>
        <v>0.01341551819</v>
      </c>
      <c r="BT911" s="86">
        <f t="shared" si="26"/>
        <v>0.01388970443</v>
      </c>
      <c r="BU911" s="86">
        <f t="shared" si="10"/>
        <v>1</v>
      </c>
      <c r="BV911" s="86">
        <f t="shared" si="27"/>
        <v>0.03587015766</v>
      </c>
      <c r="BW911" s="86">
        <f t="shared" si="28"/>
        <v>0.005218827641</v>
      </c>
      <c r="BX911" s="86">
        <f t="shared" si="29"/>
        <v>0.94710667</v>
      </c>
      <c r="BY911" s="86">
        <f t="shared" si="30"/>
        <v>0.01180434475</v>
      </c>
      <c r="BZ911" s="86">
        <f t="shared" si="11"/>
        <v>1</v>
      </c>
      <c r="CA911" s="86">
        <f t="shared" si="31"/>
        <v>0.001121403569</v>
      </c>
      <c r="CB911" s="86">
        <f t="shared" si="32"/>
        <v>0.008976165473</v>
      </c>
      <c r="CC911" s="86">
        <f t="shared" si="33"/>
        <v>0.001936863668</v>
      </c>
      <c r="CD911" s="86">
        <f t="shared" si="34"/>
        <v>0.9879655673</v>
      </c>
      <c r="CE911" s="86">
        <f t="shared" si="12"/>
        <v>1</v>
      </c>
      <c r="CF911" s="62"/>
      <c r="CG911" s="86">
        <f t="shared" si="35"/>
        <v>0.943507914</v>
      </c>
      <c r="CH911" s="86">
        <f t="shared" si="36"/>
        <v>0.01957681509</v>
      </c>
      <c r="CI911" s="86">
        <f t="shared" si="37"/>
        <v>0.03100733331</v>
      </c>
      <c r="CJ911" s="86">
        <f t="shared" si="38"/>
        <v>0.00590793758</v>
      </c>
      <c r="CK911" s="86">
        <f t="shared" si="13"/>
        <v>1</v>
      </c>
      <c r="CL911" s="86">
        <f t="shared" si="39"/>
        <v>0.05821640794</v>
      </c>
      <c r="CM911" s="86">
        <f t="shared" si="40"/>
        <v>0.9144783694</v>
      </c>
      <c r="CN911" s="86">
        <f t="shared" si="41"/>
        <v>0.01341551819</v>
      </c>
      <c r="CO911" s="86">
        <f t="shared" si="42"/>
        <v>0.01388970443</v>
      </c>
      <c r="CP911" s="86">
        <f t="shared" si="14"/>
        <v>1</v>
      </c>
      <c r="CQ911" s="86">
        <f t="shared" si="43"/>
        <v>0.03587015766</v>
      </c>
      <c r="CR911" s="86">
        <f t="shared" si="44"/>
        <v>0.005218827641</v>
      </c>
      <c r="CS911" s="86">
        <f t="shared" si="45"/>
        <v>0.94710667</v>
      </c>
      <c r="CT911" s="86">
        <f t="shared" si="46"/>
        <v>0.01180434475</v>
      </c>
      <c r="CU911" s="86">
        <f t="shared" si="15"/>
        <v>1</v>
      </c>
      <c r="CV911" s="86">
        <f t="shared" si="47"/>
        <v>0.001121403569</v>
      </c>
      <c r="CW911" s="86">
        <f t="shared" si="48"/>
        <v>0.008976165473</v>
      </c>
      <c r="CX911" s="86">
        <f t="shared" si="49"/>
        <v>0.001936863668</v>
      </c>
      <c r="CY911" s="86">
        <f t="shared" si="50"/>
        <v>0.9879655673</v>
      </c>
      <c r="CZ911" s="86">
        <f t="shared" si="16"/>
        <v>1</v>
      </c>
      <c r="DA911" s="62"/>
      <c r="DB911" s="86">
        <f>(AQ911*Baseline!B$7 + AV911*Baseline!B$11 + BA911*Baseline!B$16 + BF911*Baseline!B$18)</f>
        <v>69948.85112</v>
      </c>
      <c r="DC911" s="86">
        <f>(AR911*Baseline!B$7 + AW911*Baseline!B$11 + BB911*Baseline!B$16 + BG911*Baseline!B$18)</f>
        <v>79351.90975</v>
      </c>
      <c r="DD911" s="86">
        <f>(AS911*Baseline!B$7 + AX911*Baseline!B$11 + BC911*Baseline!B$16 + BH911*Baseline!B$18)</f>
        <v>138470.2025</v>
      </c>
      <c r="DE911" s="86">
        <f>(AT911*Baseline!B$7 + AY911*Baseline!B$11 + BD911*Baseline!B$16 + BI911*Baseline!B$18)</f>
        <v>1260656.718</v>
      </c>
      <c r="DF911" s="86">
        <f t="shared" si="17"/>
        <v>1548427.681</v>
      </c>
      <c r="DG911" s="62"/>
      <c r="DH911" s="86">
        <f t="shared" si="51"/>
        <v>0.04517411563</v>
      </c>
      <c r="DI911" s="86">
        <f t="shared" si="52"/>
        <v>0.05124676516</v>
      </c>
      <c r="DJ911" s="86">
        <f t="shared" si="53"/>
        <v>0.0894263285</v>
      </c>
      <c r="DK911" s="86">
        <f t="shared" si="54"/>
        <v>0.8141527907</v>
      </c>
      <c r="DL911" s="86">
        <f t="shared" si="18"/>
        <v>1</v>
      </c>
      <c r="DM911" s="62"/>
      <c r="DN911" s="86">
        <f>DH911 / (Baseline!B$7/Baseline!B$17)</f>
        <v>4.822039719</v>
      </c>
      <c r="DO911" s="86">
        <f>DI911 / (Baseline!B$11/Baseline!B$17)</f>
        <v>1.237121439</v>
      </c>
      <c r="DP911" s="86">
        <f>DJ911 / (Baseline!B$16/Baseline!B$17)</f>
        <v>1.381907028</v>
      </c>
      <c r="DQ911" s="86">
        <f>DK911 / (Baseline!B$18/Baseline!B$17)</f>
        <v>0.9204716051</v>
      </c>
      <c r="DR911" s="62"/>
      <c r="DS911" s="86">
        <f>DH911 / Baseline!H$117</f>
        <v>1.807285978</v>
      </c>
      <c r="DT911" s="86">
        <f>DI911 / Baseline!H$118</f>
        <v>1.153567361</v>
      </c>
      <c r="DU911" s="86">
        <f>DJ911 / Baseline!H$119</f>
        <v>1.069039386</v>
      </c>
      <c r="DV911" s="86">
        <f>DK911 / Baseline!H$120</f>
        <v>0.9613002269</v>
      </c>
      <c r="DW911" s="87"/>
      <c r="DX911" s="86">
        <f>(AU911*Baseline!B$34)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0.0319618255</v>
      </c>
      <c r="DY911" s="86">
        <f>(AZ911*Baseline!B$34) + (Baseline!D$90*(1-Baseline!D$91)*Baseline!B$35) + (Baseline!D$90*Baseline!D$91*((1-Baseline!D$92)*Baseline!B$40 + Baseline!D$92*Baseline!B$41))</f>
        <v>0.01145875242</v>
      </c>
      <c r="DZ911" s="86">
        <f>(BE911*Baseline!B$34) + (Baseline!F$90*(1-Baseline!F$91)*Baseline!B$35) + (Baseline!F$90*Baseline!F$91*((1-Baseline!F$92)*Baseline!B$40 + Baseline!F$92*Baseline!B$41))</f>
        <v>0.01402228743</v>
      </c>
      <c r="EA911" s="86">
        <f>(BJ911*Baseline!B$34) + (Baseline!H$90*(1-Baseline!H$91)*Baseline!B$35) + (Baseline!H$90*Baseline!H$91*((1-Baseline!H$92)*Baseline!B$40 + Baseline!H$92*Baseline!B$41))</f>
        <v>0.00931486683</v>
      </c>
      <c r="EB911" s="86">
        <f>( DX911*Baseline!B$7 + DY911*Baseline!B$11 + DZ911*Baseline!B$16 + EA911*Baseline!B$18 ) / Baseline!B$17</f>
        <v>0.009920465974</v>
      </c>
    </row>
    <row r="912">
      <c r="A912" s="73" t="s">
        <v>1088</v>
      </c>
      <c r="B912" s="85">
        <f>MIN( MAX( NORMINV( MCrands!B912, (B$5+B$4)/2, (B$5-B$4)/3.29 ), 0 ), 1 )</f>
        <v>0.6037611195</v>
      </c>
      <c r="C912" s="85">
        <f>MAX( NORMINV( MCrands!C912, (C$5+C$4)/2, (C$5-C$4)/3.29 ), 0 )</f>
        <v>2.161509572</v>
      </c>
      <c r="D912" s="83"/>
      <c r="E912" s="84">
        <f>Baseline!B$33 * (C912 * Baseline!B$68*Baseline!B$68/Baseline!B$75 + Baseline!B$46 * Baseline!B$54*Baseline!B$54/Baseline!B$76 + Baseline!B$47 * Baseline!B$55*Baseline!B$55/Baseline!B$77 + Baseline!B$56*Baseline!B$56/Baseline!B$78)</f>
        <v>0.00001535303073</v>
      </c>
      <c r="F912" s="84">
        <f>Baseline!B$33 * (C912 * Baseline!B$68*Baseline!B$59/Baseline!B$75 + Baseline!B$46 * Baseline!B$54*Baseline!B$69/Baseline!B$76 + Baseline!B$47 * Baseline!B$55*Baseline!B$57/Baseline!B$77 + Baseline!B$56*Baseline!B$58/Baseline!B$78)</f>
        <v>0.0000002386636013</v>
      </c>
      <c r="G912" s="85">
        <f>Baseline!B$33 * (C912 * Baseline!B$68*Baseline!B$60/Baseline!B$75 + Baseline!B$46 * Baseline!B$54*Baseline!B$61/Baseline!B$76 + Baseline!B$47 * Baseline!B$55*Baseline!B$70/Baseline!B$77 + Baseline!B$56*Baseline!B$62/Baseline!B$78)</f>
        <v>0.0000001994346412</v>
      </c>
      <c r="H912" s="84">
        <f>Baseline!B$33 * (C912 * Baseline!B$68*Baseline!B$63/Baseline!B$75 + Baseline!B$46 * Baseline!B$54*Baseline!B$64/Baseline!B$76 + Baseline!B$47 * Baseline!B$55*Baseline!B$65/Baseline!B$77 + Baseline!B$56*Baseline!B$71/Baseline!B$78)</f>
        <v>0.000000003590560486</v>
      </c>
      <c r="I912" s="84">
        <f>Baseline!B$33 * (C912 * Baseline!B$59*Baseline!B$68/Baseline!B$75 + Baseline!B$46 * Baseline!B$69*Baseline!B$54/Baseline!B$76 + Baseline!B$47 * Baseline!B$57*Baseline!B$55/Baseline!B$77 + Baseline!B$58*Baseline!B$56/Baseline!B$78)</f>
        <v>0.0000002386636013</v>
      </c>
      <c r="J912" s="85">
        <f>Baseline!B$33 * (C912 * Baseline!B$59*Baseline!B$59/Baseline!B$75 + Baseline!B$46 * Baseline!B$69*Baseline!B$69/Baseline!B$76 + Baseline!B$47 * Baseline!B$57*Baseline!B$57/Baseline!B$77 + Baseline!B$58*Baseline!B$58/Baseline!B$78)</f>
        <v>0.000002116574371</v>
      </c>
      <c r="K912" s="84">
        <f>Baseline!B$33 * (C912 * Baseline!B$59*Baseline!B$60/Baseline!B$75 + Baseline!B$46 * Baseline!B$69*Baseline!B$61/Baseline!B$76 + Baseline!B$47 * Baseline!B$57*Baseline!B$70/Baseline!B$77 + Baseline!B$58*Baseline!B$62/Baseline!B$78)</f>
        <v>0.0000000164896352</v>
      </c>
      <c r="L912" s="85">
        <f>Baseline!B$33 * (C912 * Baseline!B$59*Baseline!B$63/Baseline!B$75 + Baseline!B$46 * Baseline!B$69*Baseline!B$64/Baseline!B$76 + Baseline!B$47 * Baseline!B$57*Baseline!B$65/Baseline!B$77 + Baseline!B$58*Baseline!B$71/Baseline!B$78)</f>
        <v>0.00000001707277529</v>
      </c>
      <c r="M912" s="84">
        <f>Baseline!B$33 * (C912 * Baseline!B$60*Baseline!B$68/Baseline!B$75 + Baseline!B$46 * Baseline!B$61*Baseline!B$54/Baseline!B$76 + Baseline!B$47 * Baseline!B$70*Baseline!B$55/Baseline!B$77 + Baseline!B$62*Baseline!B$56/Baseline!B$78)</f>
        <v>0.0000001994346412</v>
      </c>
      <c r="N912" s="85">
        <f>Baseline!B$33 * (C912 * Baseline!B$60*Baseline!B$59/Baseline!B$75 + Baseline!B$46 * Baseline!B$61*Baseline!B$69/Baseline!B$76 + Baseline!B$47 * Baseline!B$70*Baseline!B$57/Baseline!B$77 + Baseline!B$62*Baseline!B$58/Baseline!B$78)</f>
        <v>0.0000000164896352</v>
      </c>
      <c r="O912" s="85">
        <f>Baseline!B$33 * (C912 * Baseline!B$60*Baseline!B$60/Baseline!B$75 + Baseline!B$46 * Baseline!B$61*Baseline!B$61/Baseline!B$76 + Baseline!B$47 * Baseline!B$70*Baseline!B$70/Baseline!B$77 + Baseline!B$62*Baseline!B$62/Baseline!B$78)</f>
        <v>0.000001589267156</v>
      </c>
      <c r="P912" s="84">
        <f>Baseline!B$33 * (C912 * Baseline!B$60*Baseline!B$63/Baseline!B$75 + Baseline!B$46 * Baseline!B$61*Baseline!B$64/Baseline!B$76 + Baseline!B$47 * Baseline!B$70*Baseline!B$65/Baseline!B$77 + Baseline!B$62*Baseline!B$71/Baseline!B$78)</f>
        <v>0.000000001956355049</v>
      </c>
      <c r="Q912" s="84">
        <f>Baseline!B$33 * (C912 * Baseline!B$63*Baseline!B$68/Baseline!B$75 + Baseline!B$46 * Baseline!B$64*Baseline!B$54/Baseline!B$76 + Baseline!B$47 * Baseline!B$65*Baseline!B$55/Baseline!B$77 + Baseline!B$71*Baseline!B$56/Baseline!B$78)</f>
        <v>0.000000003590560486</v>
      </c>
      <c r="R912" s="84">
        <f>Baseline!B$33 * (C912 * Baseline!B$63*Baseline!B$59/Baseline!B$75 + Baseline!B$46 * Baseline!B$64*Baseline!B$69/Baseline!B$76 + Baseline!B$47 * Baseline!B$65*Baseline!B$57/Baseline!B$77 + Baseline!B$71*Baseline!B$58/Baseline!B$78)</f>
        <v>0.00000001707277529</v>
      </c>
      <c r="S912" s="84">
        <f>Baseline!B$33 * (C912 * Baseline!B$63*Baseline!B$60/Baseline!B$75 + Baseline!B$46 * Baseline!B$64*Baseline!B$61/Baseline!B$76 + Baseline!B$47 * Baseline!B$65*Baseline!B$70/Baseline!B$77 + Baseline!B$71*Baseline!B$62/Baseline!B$78)</f>
        <v>0.000000001956355049</v>
      </c>
      <c r="T912" s="84">
        <f>Baseline!B$33 * (C912 * Baseline!B$63*Baseline!B$63/Baseline!B$75 + Baseline!B$46 * Baseline!B$64*Baseline!B$64/Baseline!B$76 + Baseline!B$47 * Baseline!B$65*Baseline!B$65/Baseline!B$77 + Baseline!B$71*Baseline!B$71/Baseline!B$78)</f>
        <v>0.00000009856721354</v>
      </c>
      <c r="U912" s="83"/>
      <c r="V912" s="84">
        <f>E912 * ( Baseline!B$89 * Baseline!B$7 )</f>
        <v>0.159349106</v>
      </c>
      <c r="W912" s="84">
        <f>F912 * ( Baseline!D$89 * Baseline!B$11 )</f>
        <v>0.004402530958</v>
      </c>
      <c r="X912" s="84">
        <f>G912 * ( Baseline!F$89 * Baseline!B$16 )</f>
        <v>0.006927316377</v>
      </c>
      <c r="Y912" s="84">
        <f>H912 * ( Baseline!H$89 * Baseline!B$18 )</f>
        <v>0.001262704854</v>
      </c>
      <c r="Z912" s="86">
        <f t="shared" si="1"/>
        <v>0.1719416581</v>
      </c>
      <c r="AA912" s="84">
        <f>I912 * ( Baseline!B$89 * Baseline!B$7 )</f>
        <v>0.002477089518</v>
      </c>
      <c r="AB912" s="85">
        <f>J912 * ( Baseline!D$89 * Baseline!B$11 )</f>
        <v>0.03904359166</v>
      </c>
      <c r="AC912" s="85">
        <f>K912 * ( Baseline!F$89 * Baseline!B$16 )</f>
        <v>0.0005727636848</v>
      </c>
      <c r="AD912" s="85">
        <f>L912 * ( Baseline!F$89 * Baseline!B$16 )</f>
        <v>0.0005930189217</v>
      </c>
      <c r="AE912" s="86">
        <f t="shared" si="2"/>
        <v>0.04268646379</v>
      </c>
      <c r="AF912" s="86">
        <f>M912 * ( Baseline!B$89 * Baseline!B$7 )</f>
        <v>0.002069932141</v>
      </c>
      <c r="AG912" s="86">
        <f>N912 * ( Baseline!D$89 * Baseline!B$11 )</f>
        <v>0.0003041776336</v>
      </c>
      <c r="AH912" s="86">
        <f>O912 * ( Baseline!F$89 * Baseline!B$16 )</f>
        <v>0.055202829</v>
      </c>
      <c r="AI912" s="86">
        <f>P912 * ( Baseline!H$89 * Baseline!B$18 )</f>
        <v>0.0006879981626</v>
      </c>
      <c r="AJ912" s="86">
        <f t="shared" si="3"/>
        <v>0.05826493694</v>
      </c>
      <c r="AK912" s="86">
        <f>Q912 * ( Baseline!B$89 * Baseline!B$7 )</f>
        <v>0.00003726642728</v>
      </c>
      <c r="AL912" s="86">
        <f>R912 * ( Baseline!D$89 * Baseline!B$11 )</f>
        <v>0.0003149345831</v>
      </c>
      <c r="AM912" s="86">
        <f>S912 * ( Baseline!F$89 * Baseline!B$16 )</f>
        <v>0.00006795354251</v>
      </c>
      <c r="AN912" s="86">
        <f>T912 * ( Baseline!H$89 * Baseline!B$18 )</f>
        <v>0.03466347371</v>
      </c>
      <c r="AO912" s="86">
        <f t="shared" si="4"/>
        <v>0.03508362826</v>
      </c>
      <c r="AP912" s="62"/>
      <c r="AQ912" s="86">
        <f>V912 * ( (1-Baseline!B$90-Baseline!B$89) + (1-B912)*Baseline!B$90 )</f>
        <v>0.07031320789</v>
      </c>
      <c r="AR912" s="86">
        <f>W912 * ( (1-Baseline!B$90-Baseline!B$89) + (1-B912)*Baseline!B$90 )</f>
        <v>0.001942628248</v>
      </c>
      <c r="AS912" s="86">
        <f>X912 * ( (1-Baseline!B$90-Baseline!B$89) + (1-B912)*Baseline!B$90 )</f>
        <v>0.003056696388</v>
      </c>
      <c r="AT912" s="86">
        <f>Y912 * ( (1-Baseline!B$90-Baseline!B$89) + (1-B912)*Baseline!B$90 )</f>
        <v>0.0005571718045</v>
      </c>
      <c r="AU912" s="86">
        <f t="shared" si="5"/>
        <v>0.07586970433</v>
      </c>
      <c r="AV912" s="86">
        <f>AA912 * ( (1-Baseline!D$90-Baseline!D$89) + (1-B912)*Baseline!D$90 )</f>
        <v>0.001785767072</v>
      </c>
      <c r="AW912" s="86">
        <f>AB912 * ( (1-Baseline!D$90-Baseline!D$89) + (1-B912)*Baseline!D$90 )</f>
        <v>0.02814704913</v>
      </c>
      <c r="AX912" s="86">
        <f>AC912 * ( (1-Baseline!D$90-Baseline!D$89) + (1-B912)*Baseline!D$90 )</f>
        <v>0.000412913026</v>
      </c>
      <c r="AY912" s="86">
        <f>AD912 * ( (1-Baseline!D$90-Baseline!D$89) + (1-B912)*Baseline!D$90 )</f>
        <v>0.0004275152981</v>
      </c>
      <c r="AZ912" s="86">
        <f t="shared" si="6"/>
        <v>0.03077324453</v>
      </c>
      <c r="BA912" s="86">
        <f>AF912 * ( (1-Baseline!F$90-Baseline!F$89) + (1-Baseline!B$36)*Baseline!F$90 )</f>
        <v>0.001489589407</v>
      </c>
      <c r="BB912" s="86">
        <f>AG912 * ( (1-Baseline!F$90-Baseline!F$89) + (1-Baseline!B$36)*Baseline!F$90 )</f>
        <v>0.0002188959588</v>
      </c>
      <c r="BC912" s="86">
        <f>AH912 * ( (1-Baseline!F$90-Baseline!F$89) + (1-Baseline!B$36)*Baseline!F$90 )</f>
        <v>0.03972572224</v>
      </c>
      <c r="BD912" s="86">
        <f>AI912 * ( (1-Baseline!F$90-Baseline!F$89) + (1-Baseline!B$36)*Baseline!F$90 )</f>
        <v>0.0004951054937</v>
      </c>
      <c r="BE912" s="86">
        <f t="shared" si="7"/>
        <v>0.0419293131</v>
      </c>
      <c r="BF912" s="86">
        <f>AK912 * ( (1-Baseline!H$90-Baseline!H$89) + (1-Baseline!B$36)*Baseline!H$90 )</f>
        <v>0.00002952693566</v>
      </c>
      <c r="BG912" s="86">
        <f>AL912 * ( (1-Baseline!H$90-Baseline!H$89) + (1-Baseline!B$36)*Baseline!H$90 )</f>
        <v>0.0002495289689</v>
      </c>
      <c r="BH912" s="86">
        <f>AM912 * ( (1-Baseline!H$90-Baseline!H$89) + (1-Baseline!B$36)*Baseline!H$90 )</f>
        <v>0.0000538409508</v>
      </c>
      <c r="BI912" s="86">
        <f>AN912 * ( (1-Baseline!H$90-Baseline!H$89) + (1-Baseline!B$36)*Baseline!H$90 )</f>
        <v>0.02746456349</v>
      </c>
      <c r="BJ912" s="86">
        <f t="shared" si="8"/>
        <v>0.02779746034</v>
      </c>
      <c r="BK912" s="62"/>
      <c r="BL912" s="86">
        <f t="shared" si="19"/>
        <v>0.9267626454</v>
      </c>
      <c r="BM912" s="86">
        <f t="shared" si="20"/>
        <v>0.02560479528</v>
      </c>
      <c r="BN912" s="86">
        <f t="shared" si="21"/>
        <v>0.04028876104</v>
      </c>
      <c r="BO912" s="86">
        <f t="shared" si="22"/>
        <v>0.007343798284</v>
      </c>
      <c r="BP912" s="86">
        <f t="shared" si="9"/>
        <v>1</v>
      </c>
      <c r="BQ912" s="86">
        <f t="shared" si="23"/>
        <v>0.05802986</v>
      </c>
      <c r="BR912" s="86">
        <f t="shared" si="24"/>
        <v>0.914659782</v>
      </c>
      <c r="BS912" s="86">
        <f t="shared" si="25"/>
        <v>0.01341792301</v>
      </c>
      <c r="BT912" s="86">
        <f t="shared" si="26"/>
        <v>0.01389243496</v>
      </c>
      <c r="BU912" s="86">
        <f t="shared" si="10"/>
        <v>1</v>
      </c>
      <c r="BV912" s="86">
        <f t="shared" si="27"/>
        <v>0.03552620581</v>
      </c>
      <c r="BW912" s="86">
        <f t="shared" si="28"/>
        <v>0.005220594917</v>
      </c>
      <c r="BX912" s="86">
        <f t="shared" si="29"/>
        <v>0.9474450999</v>
      </c>
      <c r="BY912" s="86">
        <f t="shared" si="30"/>
        <v>0.01180809933</v>
      </c>
      <c r="BZ912" s="86">
        <f t="shared" si="11"/>
        <v>1</v>
      </c>
      <c r="CA912" s="86">
        <f t="shared" si="31"/>
        <v>0.001062217026</v>
      </c>
      <c r="CB912" s="86">
        <f t="shared" si="32"/>
        <v>0.008976682251</v>
      </c>
      <c r="CC912" s="86">
        <f t="shared" si="33"/>
        <v>0.001936901794</v>
      </c>
      <c r="CD912" s="86">
        <f t="shared" si="34"/>
        <v>0.9880241989</v>
      </c>
      <c r="CE912" s="86">
        <f t="shared" si="12"/>
        <v>1</v>
      </c>
      <c r="CF912" s="62"/>
      <c r="CG912" s="86">
        <f t="shared" si="35"/>
        <v>0.9267626454</v>
      </c>
      <c r="CH912" s="86">
        <f t="shared" si="36"/>
        <v>0.02560479528</v>
      </c>
      <c r="CI912" s="86">
        <f t="shared" si="37"/>
        <v>0.04028876104</v>
      </c>
      <c r="CJ912" s="86">
        <f t="shared" si="38"/>
        <v>0.007343798284</v>
      </c>
      <c r="CK912" s="86">
        <f t="shared" si="13"/>
        <v>1</v>
      </c>
      <c r="CL912" s="86">
        <f t="shared" si="39"/>
        <v>0.05802986</v>
      </c>
      <c r="CM912" s="86">
        <f t="shared" si="40"/>
        <v>0.914659782</v>
      </c>
      <c r="CN912" s="86">
        <f t="shared" si="41"/>
        <v>0.01341792301</v>
      </c>
      <c r="CO912" s="86">
        <f t="shared" si="42"/>
        <v>0.01389243496</v>
      </c>
      <c r="CP912" s="86">
        <f t="shared" si="14"/>
        <v>1</v>
      </c>
      <c r="CQ912" s="86">
        <f t="shared" si="43"/>
        <v>0.03552620581</v>
      </c>
      <c r="CR912" s="86">
        <f t="shared" si="44"/>
        <v>0.005220594917</v>
      </c>
      <c r="CS912" s="86">
        <f t="shared" si="45"/>
        <v>0.9474450999</v>
      </c>
      <c r="CT912" s="86">
        <f t="shared" si="46"/>
        <v>0.01180809933</v>
      </c>
      <c r="CU912" s="86">
        <f t="shared" si="15"/>
        <v>1</v>
      </c>
      <c r="CV912" s="86">
        <f t="shared" si="47"/>
        <v>0.001062217026</v>
      </c>
      <c r="CW912" s="86">
        <f t="shared" si="48"/>
        <v>0.008976682251</v>
      </c>
      <c r="CX912" s="86">
        <f t="shared" si="49"/>
        <v>0.001936901794</v>
      </c>
      <c r="CY912" s="86">
        <f t="shared" si="50"/>
        <v>0.9880241989</v>
      </c>
      <c r="CZ912" s="86">
        <f t="shared" si="16"/>
        <v>1</v>
      </c>
      <c r="DA912" s="62"/>
      <c r="DB912" s="86">
        <f>(AQ912*Baseline!B$7 + AV912*Baseline!B$11 + BA912*Baseline!B$16 + BF912*Baseline!B$18)</f>
        <v>44274.04976</v>
      </c>
      <c r="DC912" s="86">
        <f>(AR912*Baseline!B$7 + AW912*Baseline!B$11 + BB912*Baseline!B$16 + BG912*Baseline!B$18)</f>
        <v>73464.51966</v>
      </c>
      <c r="DD912" s="86">
        <f>(AS912*Baseline!B$7 + AX912*Baseline!B$11 + BC912*Baseline!B$16 + BH912*Baseline!B$18)</f>
        <v>137922.1505</v>
      </c>
      <c r="DE912" s="86">
        <f>(AT912*Baseline!B$7 + AY912*Baseline!B$11 + BD912*Baseline!B$16 + BI912*Baseline!B$18)</f>
        <v>1260470.529</v>
      </c>
      <c r="DF912" s="86">
        <f t="shared" si="17"/>
        <v>1516131.249</v>
      </c>
      <c r="DG912" s="62"/>
      <c r="DH912" s="86">
        <f t="shared" si="51"/>
        <v>0.02920199013</v>
      </c>
      <c r="DI912" s="86">
        <f t="shared" si="52"/>
        <v>0.04845525065</v>
      </c>
      <c r="DJ912" s="86">
        <f t="shared" si="53"/>
        <v>0.09096979607</v>
      </c>
      <c r="DK912" s="86">
        <f t="shared" si="54"/>
        <v>0.8313729632</v>
      </c>
      <c r="DL912" s="86">
        <f t="shared" si="18"/>
        <v>1</v>
      </c>
      <c r="DM912" s="62"/>
      <c r="DN912" s="86">
        <f>DH912 / (Baseline!B$7/Baseline!B$17)</f>
        <v>3.117120376</v>
      </c>
      <c r="DO912" s="86">
        <f>DI912 / (Baseline!B$11/Baseline!B$17)</f>
        <v>1.169732943</v>
      </c>
      <c r="DP912" s="86">
        <f>DJ912 / (Baseline!B$16/Baseline!B$17)</f>
        <v>1.405758266</v>
      </c>
      <c r="DQ912" s="86">
        <f>DK912 / (Baseline!B$18/Baseline!B$17)</f>
        <v>0.9399405302</v>
      </c>
      <c r="DR912" s="62"/>
      <c r="DS912" s="86">
        <f>DH912 / Baseline!H$117</f>
        <v>1.168287338</v>
      </c>
      <c r="DT912" s="86">
        <f>DI912 / Baseline!H$118</f>
        <v>1.090730223</v>
      </c>
      <c r="DU912" s="86">
        <f>DJ912 / Baseline!H$119</f>
        <v>1.087490637</v>
      </c>
      <c r="DV912" s="86">
        <f>DK912 / Baseline!H$120</f>
        <v>0.9816327196</v>
      </c>
      <c r="DW912" s="87"/>
      <c r="DX912" s="86">
        <f>(AU912*Baseline!B$34)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0.0239099869</v>
      </c>
      <c r="DY912" s="86">
        <f>(AZ912*Baseline!B$34) + (Baseline!D$90*(1-Baseline!D$91)*Baseline!B$35) + (Baseline!D$90*Baseline!D$91*((1-Baseline!D$92)*Baseline!B$40 + Baseline!D$92*Baseline!B$41))</f>
        <v>0.01102955468</v>
      </c>
      <c r="DZ912" s="86">
        <f>(BE912*Baseline!B$34) + (Baseline!F$90*(1-Baseline!F$91)*Baseline!B$35) + (Baseline!F$90*Baseline!F$91*((1-Baseline!F$92)*Baseline!B$40 + Baseline!F$92*Baseline!B$41))</f>
        <v>0.01402003696</v>
      </c>
      <c r="EA912" s="86">
        <f>(BJ912*Baseline!B$34) + (Baseline!H$90*(1-Baseline!H$91)*Baseline!B$35) + (Baseline!H$90*Baseline!H$91*((1-Baseline!H$92)*Baseline!B$40 + Baseline!H$92*Baseline!B$41))</f>
        <v>0.009314619051</v>
      </c>
      <c r="EB912" s="86">
        <f>( DX912*Baseline!B$7 + DY912*Baseline!B$11 + DZ912*Baseline!B$16 + EA912*Baseline!B$18 ) / Baseline!B$17</f>
        <v>0.009826890302</v>
      </c>
    </row>
    <row r="913">
      <c r="A913" s="73" t="s">
        <v>1089</v>
      </c>
      <c r="B913" s="85">
        <f>MIN( MAX( NORMINV( MCrands!B913, (B$5+B$4)/2, (B$5-B$4)/3.29 ), 0 ), 1 )</f>
        <v>0.7049689163</v>
      </c>
      <c r="C913" s="85">
        <f>MAX( NORMINV( MCrands!C913, (C$5+C$4)/2, (C$5-C$4)/3.29 ), 0 )</f>
        <v>2.733154651</v>
      </c>
      <c r="D913" s="83"/>
      <c r="E913" s="84">
        <f>Baseline!B$33 * (C913 * Baseline!B$68*Baseline!B$68/Baseline!B$75 + Baseline!B$46 * Baseline!B$54*Baseline!B$54/Baseline!B$76 + Baseline!B$47 * Baseline!B$55*Baseline!B$55/Baseline!B$77 + Baseline!B$56*Baseline!B$56/Baseline!B$78)</f>
        <v>0.00001940029161</v>
      </c>
      <c r="F913" s="84">
        <f>Baseline!B$33 * (C913 * Baseline!B$68*Baseline!B$59/Baseline!B$75 + Baseline!B$46 * Baseline!B$54*Baseline!B$69/Baseline!B$76 + Baseline!B$47 * Baseline!B$55*Baseline!B$57/Baseline!B$77 + Baseline!B$56*Baseline!B$58/Baseline!B$78)</f>
        <v>0.0000002393026425</v>
      </c>
      <c r="G913" s="85">
        <f>Baseline!B$33 * (C913 * Baseline!B$68*Baseline!B$60/Baseline!B$75 + Baseline!B$46 * Baseline!B$54*Baseline!B$61/Baseline!B$76 + Baseline!B$47 * Baseline!B$55*Baseline!B$70/Baseline!B$77 + Baseline!B$56*Baseline!B$62/Baseline!B$78)</f>
        <v>0.0000002010056175</v>
      </c>
      <c r="H913" s="84">
        <f>Baseline!B$33 * (C913 * Baseline!B$68*Baseline!B$63/Baseline!B$75 + Baseline!B$46 * Baseline!B$54*Baseline!B$64/Baseline!B$76 + Baseline!B$47 * Baseline!B$55*Baseline!B$65/Baseline!B$77 + Baseline!B$56*Baseline!B$71/Baseline!B$78)</f>
        <v>0.000000003747658112</v>
      </c>
      <c r="I913" s="84">
        <f>Baseline!B$33 * (C913 * Baseline!B$59*Baseline!B$68/Baseline!B$75 + Baseline!B$46 * Baseline!B$69*Baseline!B$54/Baseline!B$76 + Baseline!B$47 * Baseline!B$57*Baseline!B$55/Baseline!B$77 + Baseline!B$58*Baseline!B$56/Baseline!B$78)</f>
        <v>0.0000002393026425</v>
      </c>
      <c r="J913" s="85">
        <f>Baseline!B$33 * (C913 * Baseline!B$59*Baseline!B$59/Baseline!B$75 + Baseline!B$46 * Baseline!B$69*Baseline!B$69/Baseline!B$76 + Baseline!B$47 * Baseline!B$57*Baseline!B$57/Baseline!B$77 + Baseline!B$58*Baseline!B$58/Baseline!B$78)</f>
        <v>0.000002116574472</v>
      </c>
      <c r="K913" s="84">
        <f>Baseline!B$33 * (C913 * Baseline!B$59*Baseline!B$60/Baseline!B$75 + Baseline!B$46 * Baseline!B$69*Baseline!B$61/Baseline!B$76 + Baseline!B$47 * Baseline!B$57*Baseline!B$70/Baseline!B$77 + Baseline!B$58*Baseline!B$62/Baseline!B$78)</f>
        <v>0.00000001648988325</v>
      </c>
      <c r="L913" s="85">
        <f>Baseline!B$33 * (C913 * Baseline!B$59*Baseline!B$63/Baseline!B$75 + Baseline!B$46 * Baseline!B$69*Baseline!B$64/Baseline!B$76 + Baseline!B$47 * Baseline!B$57*Baseline!B$65/Baseline!B$77 + Baseline!B$58*Baseline!B$71/Baseline!B$78)</f>
        <v>0.0000000170728001</v>
      </c>
      <c r="M913" s="84">
        <f>Baseline!B$33 * (C913 * Baseline!B$60*Baseline!B$68/Baseline!B$75 + Baseline!B$46 * Baseline!B$61*Baseline!B$54/Baseline!B$76 + Baseline!B$47 * Baseline!B$70*Baseline!B$55/Baseline!B$77 + Baseline!B$62*Baseline!B$56/Baseline!B$78)</f>
        <v>0.0000002010056175</v>
      </c>
      <c r="N913" s="85">
        <f>Baseline!B$33 * (C913 * Baseline!B$60*Baseline!B$59/Baseline!B$75 + Baseline!B$46 * Baseline!B$61*Baseline!B$69/Baseline!B$76 + Baseline!B$47 * Baseline!B$70*Baseline!B$57/Baseline!B$77 + Baseline!B$62*Baseline!B$58/Baseline!B$78)</f>
        <v>0.00000001648988325</v>
      </c>
      <c r="O913" s="85">
        <f>Baseline!B$33 * (C913 * Baseline!B$60*Baseline!B$60/Baseline!B$75 + Baseline!B$46 * Baseline!B$61*Baseline!B$61/Baseline!B$76 + Baseline!B$47 * Baseline!B$70*Baseline!B$70/Baseline!B$77 + Baseline!B$62*Baseline!B$62/Baseline!B$78)</f>
        <v>0.000001589267766</v>
      </c>
      <c r="P913" s="84">
        <f>Baseline!B$33 * (C913 * Baseline!B$60*Baseline!B$63/Baseline!B$75 + Baseline!B$46 * Baseline!B$61*Baseline!B$64/Baseline!B$76 + Baseline!B$47 * Baseline!B$70*Baseline!B$65/Baseline!B$77 + Baseline!B$62*Baseline!B$71/Baseline!B$78)</f>
        <v>0.000000001956416028</v>
      </c>
      <c r="Q913" s="84">
        <f>Baseline!B$33 * (C913 * Baseline!B$63*Baseline!B$68/Baseline!B$75 + Baseline!B$46 * Baseline!B$64*Baseline!B$54/Baseline!B$76 + Baseline!B$47 * Baseline!B$65*Baseline!B$55/Baseline!B$77 + Baseline!B$71*Baseline!B$56/Baseline!B$78)</f>
        <v>0.000000003747658112</v>
      </c>
      <c r="R913" s="84">
        <f>Baseline!B$33 * (C913 * Baseline!B$63*Baseline!B$59/Baseline!B$75 + Baseline!B$46 * Baseline!B$64*Baseline!B$69/Baseline!B$76 + Baseline!B$47 * Baseline!B$65*Baseline!B$57/Baseline!B$77 + Baseline!B$71*Baseline!B$58/Baseline!B$78)</f>
        <v>0.0000000170728001</v>
      </c>
      <c r="S913" s="84">
        <f>Baseline!B$33 * (C913 * Baseline!B$63*Baseline!B$60/Baseline!B$75 + Baseline!B$46 * Baseline!B$64*Baseline!B$61/Baseline!B$76 + Baseline!B$47 * Baseline!B$65*Baseline!B$70/Baseline!B$77 + Baseline!B$71*Baseline!B$62/Baseline!B$78)</f>
        <v>0.000000001956416028</v>
      </c>
      <c r="T913" s="84">
        <f>Baseline!B$33 * (C913 * Baseline!B$63*Baseline!B$63/Baseline!B$75 + Baseline!B$46 * Baseline!B$64*Baseline!B$64/Baseline!B$76 + Baseline!B$47 * Baseline!B$65*Baseline!B$65/Baseline!B$77 + Baseline!B$71*Baseline!B$71/Baseline!B$78)</f>
        <v>0.00000009856721964</v>
      </c>
      <c r="U913" s="83"/>
      <c r="V913" s="84">
        <f>E913 * ( Baseline!B$89 * Baseline!B$7 )</f>
        <v>0.2013556266</v>
      </c>
      <c r="W913" s="84">
        <f>F913 * ( Baseline!D$89 * Baseline!B$11 )</f>
        <v>0.004414319092</v>
      </c>
      <c r="X913" s="84">
        <f>G913 * ( Baseline!F$89 * Baseline!B$16 )</f>
        <v>0.006981883876</v>
      </c>
      <c r="Y913" s="84">
        <f>H913 * ( Baseline!H$89 * Baseline!B$18 )</f>
        <v>0.001317951921</v>
      </c>
      <c r="Z913" s="86">
        <f t="shared" si="1"/>
        <v>0.2140697815</v>
      </c>
      <c r="AA913" s="84">
        <f>I913 * ( Baseline!B$89 * Baseline!B$7 )</f>
        <v>0.002483722126</v>
      </c>
      <c r="AB913" s="85">
        <f>J913 * ( Baseline!D$89 * Baseline!B$11 )</f>
        <v>0.03904359352</v>
      </c>
      <c r="AC913" s="85">
        <f>K913 * ( Baseline!F$89 * Baseline!B$16 )</f>
        <v>0.0005727723008</v>
      </c>
      <c r="AD913" s="85">
        <f>L913 * ( Baseline!F$89 * Baseline!B$16 )</f>
        <v>0.0005930197833</v>
      </c>
      <c r="AE913" s="86">
        <f t="shared" si="2"/>
        <v>0.04269310773</v>
      </c>
      <c r="AF913" s="86">
        <f>M913 * ( Baseline!B$89 * Baseline!B$7 )</f>
        <v>0.002086237304</v>
      </c>
      <c r="AG913" s="86">
        <f>N913 * ( Baseline!D$89 * Baseline!B$11 )</f>
        <v>0.0003041822093</v>
      </c>
      <c r="AH913" s="86">
        <f>O913 * ( Baseline!F$89 * Baseline!B$16 )</f>
        <v>0.05520285018</v>
      </c>
      <c r="AI913" s="86">
        <f>P913 * ( Baseline!H$89 * Baseline!B$18 )</f>
        <v>0.0006880196072</v>
      </c>
      <c r="AJ913" s="86">
        <f t="shared" si="3"/>
        <v>0.0582812893</v>
      </c>
      <c r="AK913" s="86">
        <f>Q913 * ( Baseline!B$89 * Baseline!B$7 )</f>
        <v>0.00003889694354</v>
      </c>
      <c r="AL913" s="86">
        <f>R913 * ( Baseline!D$89 * Baseline!B$11 )</f>
        <v>0.0003149350407</v>
      </c>
      <c r="AM913" s="86">
        <f>S913 * ( Baseline!F$89 * Baseline!B$16 )</f>
        <v>0.00006795566059</v>
      </c>
      <c r="AN913" s="86">
        <f>T913 * ( Baseline!H$89 * Baseline!B$18 )</f>
        <v>0.03466347585</v>
      </c>
      <c r="AO913" s="86">
        <f t="shared" si="4"/>
        <v>0.0350852635</v>
      </c>
      <c r="AP913" s="62"/>
      <c r="AQ913" s="86">
        <f>V913 * ( (1-Baseline!B$90-Baseline!B$89) + (1-B913)*Baseline!B$90 )</f>
        <v>0.07071159868</v>
      </c>
      <c r="AR913" s="86">
        <f>W913 * ( (1-Baseline!B$90-Baseline!B$89) + (1-B913)*Baseline!B$90 )</f>
        <v>0.001550210269</v>
      </c>
      <c r="AS913" s="86">
        <f>X913 * ( (1-Baseline!B$90-Baseline!B$89) + (1-B913)*Baseline!B$90 )</f>
        <v>0.002451881673</v>
      </c>
      <c r="AT913" s="86">
        <f>Y913 * ( (1-Baseline!B$90-Baseline!B$89) + (1-B913)*Baseline!B$90 )</f>
        <v>0.0004628352775</v>
      </c>
      <c r="AU913" s="86">
        <f t="shared" si="5"/>
        <v>0.0751765259</v>
      </c>
      <c r="AV913" s="86">
        <f>AA913 * ( (1-Baseline!D$90-Baseline!D$89) + (1-B913)*Baseline!D$90 )</f>
        <v>0.001677933933</v>
      </c>
      <c r="AW913" s="86">
        <f>AB913 * ( (1-Baseline!D$90-Baseline!D$89) + (1-B913)*Baseline!D$90 )</f>
        <v>0.02637677127</v>
      </c>
      <c r="AX913" s="86">
        <f>AC913 * ( (1-Baseline!D$90-Baseline!D$89) + (1-B913)*Baseline!D$90 )</f>
        <v>0.0003869491152</v>
      </c>
      <c r="AY913" s="86">
        <f>AD913 * ( (1-Baseline!D$90-Baseline!D$89) + (1-B913)*Baseline!D$90 )</f>
        <v>0.0004006277541</v>
      </c>
      <c r="AZ913" s="86">
        <f t="shared" si="6"/>
        <v>0.02884228207</v>
      </c>
      <c r="BA913" s="86">
        <f>AF913 * ( (1-Baseline!F$90-Baseline!F$89) + (1-Baseline!B$36)*Baseline!F$90 )</f>
        <v>0.001501323124</v>
      </c>
      <c r="BB913" s="86">
        <f>AG913 * ( (1-Baseline!F$90-Baseline!F$89) + (1-Baseline!B$36)*Baseline!F$90 )</f>
        <v>0.0002188992516</v>
      </c>
      <c r="BC913" s="86">
        <f>AH913 * ( (1-Baseline!F$90-Baseline!F$89) + (1-Baseline!B$36)*Baseline!F$90 )</f>
        <v>0.03972573748</v>
      </c>
      <c r="BD913" s="86">
        <f>AI913 * ( (1-Baseline!F$90-Baseline!F$89) + (1-Baseline!B$36)*Baseline!F$90 )</f>
        <v>0.0004951209259</v>
      </c>
      <c r="BE913" s="86">
        <f t="shared" si="7"/>
        <v>0.04194108078</v>
      </c>
      <c r="BF913" s="86">
        <f>AK913 * ( (1-Baseline!H$90-Baseline!H$89) + (1-Baseline!B$36)*Baseline!H$90 )</f>
        <v>0.00003081882631</v>
      </c>
      <c r="BG913" s="86">
        <f>AL913 * ( (1-Baseline!H$90-Baseline!H$89) + (1-Baseline!B$36)*Baseline!H$90 )</f>
        <v>0.0002495293314</v>
      </c>
      <c r="BH913" s="86">
        <f>AM913 * ( (1-Baseline!H$90-Baseline!H$89) + (1-Baseline!B$36)*Baseline!H$90 )</f>
        <v>0.000053842629</v>
      </c>
      <c r="BI913" s="86">
        <f>AN913 * ( (1-Baseline!H$90-Baseline!H$89) + (1-Baseline!B$36)*Baseline!H$90 )</f>
        <v>0.02746456519</v>
      </c>
      <c r="BJ913" s="86">
        <f t="shared" si="8"/>
        <v>0.02779875597</v>
      </c>
      <c r="BK913" s="62"/>
      <c r="BL913" s="86">
        <f t="shared" si="19"/>
        <v>0.9406074281</v>
      </c>
      <c r="BM913" s="86">
        <f t="shared" si="20"/>
        <v>0.0206209352</v>
      </c>
      <c r="BN913" s="86">
        <f t="shared" si="21"/>
        <v>0.03261499043</v>
      </c>
      <c r="BO913" s="86">
        <f t="shared" si="22"/>
        <v>0.006156646266</v>
      </c>
      <c r="BP913" s="86">
        <f t="shared" si="9"/>
        <v>1</v>
      </c>
      <c r="BQ913" s="86">
        <f t="shared" si="23"/>
        <v>0.05817618482</v>
      </c>
      <c r="BR913" s="86">
        <f t="shared" si="24"/>
        <v>0.9145174853</v>
      </c>
      <c r="BS913" s="86">
        <f t="shared" si="25"/>
        <v>0.01341603671</v>
      </c>
      <c r="BT913" s="86">
        <f t="shared" si="26"/>
        <v>0.01389029318</v>
      </c>
      <c r="BU913" s="86">
        <f t="shared" si="10"/>
        <v>1</v>
      </c>
      <c r="BV913" s="86">
        <f t="shared" si="27"/>
        <v>0.03579600467</v>
      </c>
      <c r="BW913" s="86">
        <f t="shared" si="28"/>
        <v>0.00521920865</v>
      </c>
      <c r="BX913" s="86">
        <f t="shared" si="29"/>
        <v>0.9471796325</v>
      </c>
      <c r="BY913" s="86">
        <f t="shared" si="30"/>
        <v>0.0118051542</v>
      </c>
      <c r="BZ913" s="86">
        <f t="shared" si="11"/>
        <v>1</v>
      </c>
      <c r="CA913" s="86">
        <f t="shared" si="31"/>
        <v>0.001108640485</v>
      </c>
      <c r="CB913" s="86">
        <f t="shared" si="32"/>
        <v>0.008976276912</v>
      </c>
      <c r="CC913" s="86">
        <f t="shared" si="33"/>
        <v>0.001936871889</v>
      </c>
      <c r="CD913" s="86">
        <f t="shared" si="34"/>
        <v>0.9879782107</v>
      </c>
      <c r="CE913" s="86">
        <f t="shared" si="12"/>
        <v>1</v>
      </c>
      <c r="CF913" s="62"/>
      <c r="CG913" s="86">
        <f t="shared" si="35"/>
        <v>0.9406074281</v>
      </c>
      <c r="CH913" s="86">
        <f t="shared" si="36"/>
        <v>0.0206209352</v>
      </c>
      <c r="CI913" s="86">
        <f t="shared" si="37"/>
        <v>0.03261499043</v>
      </c>
      <c r="CJ913" s="86">
        <f t="shared" si="38"/>
        <v>0.006156646266</v>
      </c>
      <c r="CK913" s="86">
        <f t="shared" si="13"/>
        <v>1</v>
      </c>
      <c r="CL913" s="86">
        <f t="shared" si="39"/>
        <v>0.05817618482</v>
      </c>
      <c r="CM913" s="86">
        <f t="shared" si="40"/>
        <v>0.9145174853</v>
      </c>
      <c r="CN913" s="86">
        <f t="shared" si="41"/>
        <v>0.01341603671</v>
      </c>
      <c r="CO913" s="86">
        <f t="shared" si="42"/>
        <v>0.01389029318</v>
      </c>
      <c r="CP913" s="86">
        <f t="shared" si="14"/>
        <v>1</v>
      </c>
      <c r="CQ913" s="86">
        <f t="shared" si="43"/>
        <v>0.03579600467</v>
      </c>
      <c r="CR913" s="86">
        <f t="shared" si="44"/>
        <v>0.00521920865</v>
      </c>
      <c r="CS913" s="86">
        <f t="shared" si="45"/>
        <v>0.9471796325</v>
      </c>
      <c r="CT913" s="86">
        <f t="shared" si="46"/>
        <v>0.0118051542</v>
      </c>
      <c r="CU913" s="86">
        <f t="shared" si="15"/>
        <v>1</v>
      </c>
      <c r="CV913" s="86">
        <f t="shared" si="47"/>
        <v>0.001108640485</v>
      </c>
      <c r="CW913" s="86">
        <f t="shared" si="48"/>
        <v>0.008976276912</v>
      </c>
      <c r="CX913" s="86">
        <f t="shared" si="49"/>
        <v>0.001936871889</v>
      </c>
      <c r="CY913" s="86">
        <f t="shared" si="50"/>
        <v>0.9879782107</v>
      </c>
      <c r="CZ913" s="86">
        <f t="shared" si="16"/>
        <v>1</v>
      </c>
      <c r="DA913" s="62"/>
      <c r="DB913" s="86">
        <f>(AQ913*Baseline!B$7 + AV913*Baseline!B$11 + BA913*Baseline!B$16 + BF913*Baseline!B$18)</f>
        <v>44334.48221</v>
      </c>
      <c r="DC913" s="86">
        <f>(AR913*Baseline!B$7 + AW913*Baseline!B$11 + BB913*Baseline!B$16 + BG913*Baseline!B$18)</f>
        <v>69477.76811</v>
      </c>
      <c r="DD913" s="86">
        <f>(AS913*Baseline!B$7 + AX913*Baseline!B$11 + BC913*Baseline!B$16 + BH913*Baseline!B$18)</f>
        <v>137573.2623</v>
      </c>
      <c r="DE913" s="86">
        <f>(AT913*Baseline!B$7 + AY913*Baseline!B$11 + BD913*Baseline!B$16 + BI913*Baseline!B$18)</f>
        <v>1260367.243</v>
      </c>
      <c r="DF913" s="86">
        <f t="shared" si="17"/>
        <v>1511752.756</v>
      </c>
      <c r="DG913" s="62"/>
      <c r="DH913" s="86">
        <f t="shared" si="51"/>
        <v>0.02932654301</v>
      </c>
      <c r="DI913" s="86">
        <f t="shared" si="52"/>
        <v>0.04595842002</v>
      </c>
      <c r="DJ913" s="86">
        <f t="shared" si="53"/>
        <v>0.09100248816</v>
      </c>
      <c r="DK913" s="86">
        <f t="shared" si="54"/>
        <v>0.8337125488</v>
      </c>
      <c r="DL913" s="86">
        <f t="shared" si="18"/>
        <v>1</v>
      </c>
      <c r="DM913" s="62"/>
      <c r="DN913" s="86">
        <f>DH913 / (Baseline!B$7/Baseline!B$17)</f>
        <v>3.130415576</v>
      </c>
      <c r="DO913" s="86">
        <f>DI913 / (Baseline!B$11/Baseline!B$17)</f>
        <v>1.109458256</v>
      </c>
      <c r="DP913" s="86">
        <f>DJ913 / (Baseline!B$16/Baseline!B$17)</f>
        <v>1.406263458</v>
      </c>
      <c r="DQ913" s="86">
        <f>DK913 / (Baseline!B$18/Baseline!B$17)</f>
        <v>0.9425856384</v>
      </c>
      <c r="DR913" s="62"/>
      <c r="DS913" s="86">
        <f>DH913 / Baseline!H$117</f>
        <v>1.173270339</v>
      </c>
      <c r="DT913" s="86">
        <f>DI913 / Baseline!H$118</f>
        <v>1.034526435</v>
      </c>
      <c r="DU913" s="86">
        <f>DJ913 / Baseline!H$119</f>
        <v>1.087881452</v>
      </c>
      <c r="DV913" s="86">
        <f>DK913 / Baseline!H$120</f>
        <v>0.9843951547</v>
      </c>
      <c r="DW913" s="87"/>
      <c r="DX913" s="86">
        <f>(AU913*Baseline!B$34)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0.02380601014</v>
      </c>
      <c r="DY913" s="86">
        <f>(AZ913*Baseline!B$34) + (Baseline!D$90*(1-Baseline!D$91)*Baseline!B$35) + (Baseline!D$90*Baseline!D$91*((1-Baseline!D$92)*Baseline!B$40 + Baseline!D$92*Baseline!B$41))</f>
        <v>0.01073991031</v>
      </c>
      <c r="DZ913" s="86">
        <f>(BE913*Baseline!B$34) + (Baseline!F$90*(1-Baseline!F$91)*Baseline!B$35) + (Baseline!F$90*Baseline!F$91*((1-Baseline!F$92)*Baseline!B$40 + Baseline!F$92*Baseline!B$41))</f>
        <v>0.01402180212</v>
      </c>
      <c r="EA913" s="86">
        <f>(BJ913*Baseline!B$34) + (Baseline!H$90*(1-Baseline!H$91)*Baseline!B$35) + (Baseline!H$90*Baseline!H$91*((1-Baseline!H$92)*Baseline!B$40 + Baseline!H$92*Baseline!B$41))</f>
        <v>0.009314813396</v>
      </c>
      <c r="EB913" s="86">
        <f>( DX913*Baseline!B$7 + DY913*Baseline!B$11 + DZ913*Baseline!B$16 + EA913*Baseline!B$18 ) / Baseline!B$17</f>
        <v>0.009814204058</v>
      </c>
    </row>
    <row r="914">
      <c r="A914" s="73" t="s">
        <v>1090</v>
      </c>
      <c r="B914" s="85">
        <f>MIN( MAX( NORMINV( MCrands!B914, (B$5+B$4)/2, (B$5-B$4)/3.29 ), 0 ), 1 )</f>
        <v>0.3707919562</v>
      </c>
      <c r="C914" s="85">
        <f>MAX( NORMINV( MCrands!C914, (C$5+C$4)/2, (C$5-C$4)/3.29 ), 0 )</f>
        <v>2.633161713</v>
      </c>
      <c r="D914" s="83"/>
      <c r="E914" s="84">
        <f>Baseline!B$33 * (C914 * Baseline!B$68*Baseline!B$68/Baseline!B$75 + Baseline!B$46 * Baseline!B$54*Baseline!B$54/Baseline!B$76 + Baseline!B$47 * Baseline!B$55*Baseline!B$55/Baseline!B$77 + Baseline!B$56*Baseline!B$56/Baseline!B$78)</f>
        <v>0.00001869233921</v>
      </c>
      <c r="F914" s="84">
        <f>Baseline!B$33 * (C914 * Baseline!B$68*Baseline!B$59/Baseline!B$75 + Baseline!B$46 * Baseline!B$54*Baseline!B$69/Baseline!B$76 + Baseline!B$47 * Baseline!B$55*Baseline!B$57/Baseline!B$77 + Baseline!B$56*Baseline!B$58/Baseline!B$78)</f>
        <v>0.0000002391908605</v>
      </c>
      <c r="G914" s="85">
        <f>Baseline!B$33 * (C914 * Baseline!B$68*Baseline!B$60/Baseline!B$75 + Baseline!B$46 * Baseline!B$54*Baseline!B$61/Baseline!B$76 + Baseline!B$47 * Baseline!B$55*Baseline!B$70/Baseline!B$77 + Baseline!B$56*Baseline!B$62/Baseline!B$78)</f>
        <v>0.0000002007308202</v>
      </c>
      <c r="H914" s="84">
        <f>Baseline!B$33 * (C914 * Baseline!B$68*Baseline!B$63/Baseline!B$75 + Baseline!B$46 * Baseline!B$54*Baseline!B$64/Baseline!B$76 + Baseline!B$47 * Baseline!B$55*Baseline!B$65/Baseline!B$77 + Baseline!B$56*Baseline!B$71/Baseline!B$78)</f>
        <v>0.000000003720178381</v>
      </c>
      <c r="I914" s="84">
        <f>Baseline!B$33 * (C914 * Baseline!B$59*Baseline!B$68/Baseline!B$75 + Baseline!B$46 * Baseline!B$69*Baseline!B$54/Baseline!B$76 + Baseline!B$47 * Baseline!B$57*Baseline!B$55/Baseline!B$77 + Baseline!B$58*Baseline!B$56/Baseline!B$78)</f>
        <v>0.0000002391908605</v>
      </c>
      <c r="J914" s="85">
        <f>Baseline!B$33 * (C914 * Baseline!B$59*Baseline!B$59/Baseline!B$75 + Baseline!B$46 * Baseline!B$69*Baseline!B$69/Baseline!B$76 + Baseline!B$47 * Baseline!B$57*Baseline!B$57/Baseline!B$77 + Baseline!B$58*Baseline!B$58/Baseline!B$78)</f>
        <v>0.000002116574454</v>
      </c>
      <c r="K914" s="84">
        <f>Baseline!B$33 * (C914 * Baseline!B$59*Baseline!B$60/Baseline!B$75 + Baseline!B$46 * Baseline!B$69*Baseline!B$61/Baseline!B$76 + Baseline!B$47 * Baseline!B$57*Baseline!B$70/Baseline!B$77 + Baseline!B$58*Baseline!B$62/Baseline!B$78)</f>
        <v>0.00000001648983986</v>
      </c>
      <c r="L914" s="85">
        <f>Baseline!B$33 * (C914 * Baseline!B$59*Baseline!B$63/Baseline!B$75 + Baseline!B$46 * Baseline!B$69*Baseline!B$64/Baseline!B$76 + Baseline!B$47 * Baseline!B$57*Baseline!B$65/Baseline!B$77 + Baseline!B$58*Baseline!B$71/Baseline!B$78)</f>
        <v>0.00000001707279576</v>
      </c>
      <c r="M914" s="84">
        <f>Baseline!B$33 * (C914 * Baseline!B$60*Baseline!B$68/Baseline!B$75 + Baseline!B$46 * Baseline!B$61*Baseline!B$54/Baseline!B$76 + Baseline!B$47 * Baseline!B$70*Baseline!B$55/Baseline!B$77 + Baseline!B$62*Baseline!B$56/Baseline!B$78)</f>
        <v>0.0000002007308202</v>
      </c>
      <c r="N914" s="85">
        <f>Baseline!B$33 * (C914 * Baseline!B$60*Baseline!B$59/Baseline!B$75 + Baseline!B$46 * Baseline!B$61*Baseline!B$69/Baseline!B$76 + Baseline!B$47 * Baseline!B$70*Baseline!B$57/Baseline!B$77 + Baseline!B$62*Baseline!B$58/Baseline!B$78)</f>
        <v>0.00000001648983986</v>
      </c>
      <c r="O914" s="85">
        <f>Baseline!B$33 * (C914 * Baseline!B$60*Baseline!B$60/Baseline!B$75 + Baseline!B$46 * Baseline!B$61*Baseline!B$61/Baseline!B$76 + Baseline!B$47 * Baseline!B$70*Baseline!B$70/Baseline!B$77 + Baseline!B$62*Baseline!B$62/Baseline!B$78)</f>
        <v>0.000001589267659</v>
      </c>
      <c r="P914" s="84">
        <f>Baseline!B$33 * (C914 * Baseline!B$60*Baseline!B$63/Baseline!B$75 + Baseline!B$46 * Baseline!B$61*Baseline!B$64/Baseline!B$76 + Baseline!B$47 * Baseline!B$70*Baseline!B$65/Baseline!B$77 + Baseline!B$62*Baseline!B$71/Baseline!B$78)</f>
        <v>0.000000001956405361</v>
      </c>
      <c r="Q914" s="84">
        <f>Baseline!B$33 * (C914 * Baseline!B$63*Baseline!B$68/Baseline!B$75 + Baseline!B$46 * Baseline!B$64*Baseline!B$54/Baseline!B$76 + Baseline!B$47 * Baseline!B$65*Baseline!B$55/Baseline!B$77 + Baseline!B$71*Baseline!B$56/Baseline!B$78)</f>
        <v>0.000000003720178381</v>
      </c>
      <c r="R914" s="84">
        <f>Baseline!B$33 * (C914 * Baseline!B$63*Baseline!B$59/Baseline!B$75 + Baseline!B$46 * Baseline!B$64*Baseline!B$69/Baseline!B$76 + Baseline!B$47 * Baseline!B$65*Baseline!B$57/Baseline!B$77 + Baseline!B$71*Baseline!B$58/Baseline!B$78)</f>
        <v>0.00000001707279576</v>
      </c>
      <c r="S914" s="84">
        <f>Baseline!B$33 * (C914 * Baseline!B$63*Baseline!B$60/Baseline!B$75 + Baseline!B$46 * Baseline!B$64*Baseline!B$61/Baseline!B$76 + Baseline!B$47 * Baseline!B$65*Baseline!B$70/Baseline!B$77 + Baseline!B$71*Baseline!B$62/Baseline!B$78)</f>
        <v>0.000000001956405361</v>
      </c>
      <c r="T914" s="84">
        <f>Baseline!B$33 * (C914 * Baseline!B$63*Baseline!B$63/Baseline!B$75 + Baseline!B$46 * Baseline!B$64*Baseline!B$64/Baseline!B$76 + Baseline!B$47 * Baseline!B$65*Baseline!B$65/Baseline!B$77 + Baseline!B$71*Baseline!B$71/Baseline!B$78)</f>
        <v>0.00000009856721857</v>
      </c>
      <c r="U914" s="83"/>
      <c r="V914" s="84">
        <f>E914 * ( Baseline!B$89 * Baseline!B$7 )</f>
        <v>0.1940077886</v>
      </c>
      <c r="W914" s="84">
        <f>F914 * ( Baseline!D$89 * Baseline!B$11 )</f>
        <v>0.004412257095</v>
      </c>
      <c r="X914" s="84">
        <f>G914 * ( Baseline!F$89 * Baseline!B$16 )</f>
        <v>0.006972338855</v>
      </c>
      <c r="Y914" s="84">
        <f>H914 * ( Baseline!H$89 * Baseline!B$18 )</f>
        <v>0.001308288029</v>
      </c>
      <c r="Z914" s="86">
        <f t="shared" si="1"/>
        <v>0.2067006726</v>
      </c>
      <c r="AA914" s="84">
        <f>I914 * ( Baseline!B$89 * Baseline!B$7 )</f>
        <v>0.002482561941</v>
      </c>
      <c r="AB914" s="85">
        <f>J914 * ( Baseline!D$89 * Baseline!B$11 )</f>
        <v>0.0390435932</v>
      </c>
      <c r="AC914" s="85">
        <f>K914 * ( Baseline!F$89 * Baseline!B$16 )</f>
        <v>0.0005727707936</v>
      </c>
      <c r="AD914" s="85">
        <f>L914 * ( Baseline!F$89 * Baseline!B$16 )</f>
        <v>0.0005930196326</v>
      </c>
      <c r="AE914" s="86">
        <f t="shared" si="2"/>
        <v>0.04269194557</v>
      </c>
      <c r="AF914" s="86">
        <f>M914 * ( Baseline!B$89 * Baseline!B$7 )</f>
        <v>0.002083385183</v>
      </c>
      <c r="AG914" s="86">
        <f>N914 * ( Baseline!D$89 * Baseline!B$11 )</f>
        <v>0.0003041814089</v>
      </c>
      <c r="AH914" s="86">
        <f>O914 * ( Baseline!F$89 * Baseline!B$16 )</f>
        <v>0.05520284647</v>
      </c>
      <c r="AI914" s="86">
        <f>P914 * ( Baseline!H$89 * Baseline!B$18 )</f>
        <v>0.000688015856</v>
      </c>
      <c r="AJ914" s="86">
        <f t="shared" si="3"/>
        <v>0.05827842892</v>
      </c>
      <c r="AK914" s="86">
        <f>Q914 * ( Baseline!B$89 * Baseline!B$7 )</f>
        <v>0.00003861173141</v>
      </c>
      <c r="AL914" s="86">
        <f>R914 * ( Baseline!D$89 * Baseline!B$11 )</f>
        <v>0.0003149349606</v>
      </c>
      <c r="AM914" s="86">
        <f>S914 * ( Baseline!F$89 * Baseline!B$16 )</f>
        <v>0.0000679552901</v>
      </c>
      <c r="AN914" s="86">
        <f>T914 * ( Baseline!H$89 * Baseline!B$18 )</f>
        <v>0.03466347548</v>
      </c>
      <c r="AO914" s="86">
        <f t="shared" si="4"/>
        <v>0.03508497746</v>
      </c>
      <c r="AP914" s="62"/>
      <c r="AQ914" s="86">
        <f>V914 * ( (1-Baseline!B$90-Baseline!B$89) + (1-B914)*Baseline!B$90 )</f>
        <v>0.1258325125</v>
      </c>
      <c r="AR914" s="86">
        <f>W914 * ( (1-Baseline!B$90-Baseline!B$89) + (1-B914)*Baseline!B$90 )</f>
        <v>0.002861768592</v>
      </c>
      <c r="AS914" s="86">
        <f>X914 * ( (1-Baseline!B$90-Baseline!B$89) + (1-B914)*Baseline!B$90 )</f>
        <v>0.004522225228</v>
      </c>
      <c r="AT914" s="86">
        <f>Y914 * ( (1-Baseline!B$90-Baseline!B$89) + (1-B914)*Baseline!B$90 )</f>
        <v>0.0008485492819</v>
      </c>
      <c r="AU914" s="86">
        <f t="shared" si="5"/>
        <v>0.1340650556</v>
      </c>
      <c r="AV914" s="86">
        <f>AA914 * ( (1-Baseline!D$90-Baseline!D$89) + (1-B914)*Baseline!D$90 )</f>
        <v>0.002048817665</v>
      </c>
      <c r="AW914" s="86">
        <f>AB914 * ( (1-Baseline!D$90-Baseline!D$89) + (1-B914)*Baseline!D$90 )</f>
        <v>0.03222203729</v>
      </c>
      <c r="AX914" s="86">
        <f>AC914 * ( (1-Baseline!D$90-Baseline!D$89) + (1-B914)*Baseline!D$90 )</f>
        <v>0.0004726983446</v>
      </c>
      <c r="AY914" s="86">
        <f>AD914 * ( (1-Baseline!D$90-Baseline!D$89) + (1-B914)*Baseline!D$90 )</f>
        <v>0.0004894093794</v>
      </c>
      <c r="AZ914" s="86">
        <f t="shared" si="6"/>
        <v>0.03523296268</v>
      </c>
      <c r="BA914" s="86">
        <f>AF914 * ( (1-Baseline!F$90-Baseline!F$89) + (1-Baseline!B$36)*Baseline!F$90 )</f>
        <v>0.001499270646</v>
      </c>
      <c r="BB914" s="86">
        <f>AG914 * ( (1-Baseline!F$90-Baseline!F$89) + (1-Baseline!B$36)*Baseline!F$90 )</f>
        <v>0.0002188986756</v>
      </c>
      <c r="BC914" s="86">
        <f>AH914 * ( (1-Baseline!F$90-Baseline!F$89) + (1-Baseline!B$36)*Baseline!F$90 )</f>
        <v>0.03972573481</v>
      </c>
      <c r="BD914" s="86">
        <f>AI914 * ( (1-Baseline!F$90-Baseline!F$89) + (1-Baseline!B$36)*Baseline!F$90 )</f>
        <v>0.0004951182265</v>
      </c>
      <c r="BE914" s="86">
        <f t="shared" si="7"/>
        <v>0.04193902236</v>
      </c>
      <c r="BF914" s="86">
        <f>AK914 * ( (1-Baseline!H$90-Baseline!H$89) + (1-Baseline!B$36)*Baseline!H$90 )</f>
        <v>0.00003059284703</v>
      </c>
      <c r="BG914" s="86">
        <f>AL914 * ( (1-Baseline!H$90-Baseline!H$89) + (1-Baseline!B$36)*Baseline!H$90 )</f>
        <v>0.000249529268</v>
      </c>
      <c r="BH914" s="86">
        <f>AM914 * ( (1-Baseline!H$90-Baseline!H$89) + (1-Baseline!B$36)*Baseline!H$90 )</f>
        <v>0.00005384233545</v>
      </c>
      <c r="BI914" s="86">
        <f>AN914 * ( (1-Baseline!H$90-Baseline!H$89) + (1-Baseline!B$36)*Baseline!H$90 )</f>
        <v>0.02746456489</v>
      </c>
      <c r="BJ914" s="86">
        <f t="shared" si="8"/>
        <v>0.02779852934</v>
      </c>
      <c r="BK914" s="62"/>
      <c r="BL914" s="86">
        <f t="shared" si="19"/>
        <v>0.9385929237</v>
      </c>
      <c r="BM914" s="86">
        <f t="shared" si="20"/>
        <v>0.02134611871</v>
      </c>
      <c r="BN914" s="86">
        <f t="shared" si="21"/>
        <v>0.03373157313</v>
      </c>
      <c r="BO914" s="86">
        <f t="shared" si="22"/>
        <v>0.006329384476</v>
      </c>
      <c r="BP914" s="86">
        <f t="shared" si="9"/>
        <v>1</v>
      </c>
      <c r="BQ914" s="86">
        <f t="shared" si="23"/>
        <v>0.05815059277</v>
      </c>
      <c r="BR914" s="86">
        <f t="shared" si="24"/>
        <v>0.9145423728</v>
      </c>
      <c r="BS914" s="86">
        <f t="shared" si="25"/>
        <v>0.01341636662</v>
      </c>
      <c r="BT914" s="86">
        <f t="shared" si="26"/>
        <v>0.01389066778</v>
      </c>
      <c r="BU914" s="86">
        <f t="shared" si="10"/>
        <v>1</v>
      </c>
      <c r="BV914" s="86">
        <f t="shared" si="27"/>
        <v>0.03574882201</v>
      </c>
      <c r="BW914" s="86">
        <f t="shared" si="28"/>
        <v>0.005219451082</v>
      </c>
      <c r="BX914" s="86">
        <f t="shared" si="29"/>
        <v>0.9472260577</v>
      </c>
      <c r="BY914" s="86">
        <f t="shared" si="30"/>
        <v>0.01180566925</v>
      </c>
      <c r="BZ914" s="86">
        <f t="shared" si="11"/>
        <v>1</v>
      </c>
      <c r="CA914" s="86">
        <f t="shared" si="31"/>
        <v>0.001100520343</v>
      </c>
      <c r="CB914" s="86">
        <f t="shared" si="32"/>
        <v>0.008976347812</v>
      </c>
      <c r="CC914" s="86">
        <f t="shared" si="33"/>
        <v>0.00193687712</v>
      </c>
      <c r="CD914" s="86">
        <f t="shared" si="34"/>
        <v>0.9879862547</v>
      </c>
      <c r="CE914" s="86">
        <f t="shared" si="12"/>
        <v>1</v>
      </c>
      <c r="CF914" s="62"/>
      <c r="CG914" s="86">
        <f t="shared" si="35"/>
        <v>0.9385929237</v>
      </c>
      <c r="CH914" s="86">
        <f t="shared" si="36"/>
        <v>0.02134611871</v>
      </c>
      <c r="CI914" s="86">
        <f t="shared" si="37"/>
        <v>0.03373157313</v>
      </c>
      <c r="CJ914" s="86">
        <f t="shared" si="38"/>
        <v>0.006329384476</v>
      </c>
      <c r="CK914" s="86">
        <f t="shared" si="13"/>
        <v>1</v>
      </c>
      <c r="CL914" s="86">
        <f t="shared" si="39"/>
        <v>0.05815059277</v>
      </c>
      <c r="CM914" s="86">
        <f t="shared" si="40"/>
        <v>0.9145423728</v>
      </c>
      <c r="CN914" s="86">
        <f t="shared" si="41"/>
        <v>0.01341636662</v>
      </c>
      <c r="CO914" s="86">
        <f t="shared" si="42"/>
        <v>0.01389066778</v>
      </c>
      <c r="CP914" s="86">
        <f t="shared" si="14"/>
        <v>1</v>
      </c>
      <c r="CQ914" s="86">
        <f t="shared" si="43"/>
        <v>0.03574882201</v>
      </c>
      <c r="CR914" s="86">
        <f t="shared" si="44"/>
        <v>0.005219451082</v>
      </c>
      <c r="CS914" s="86">
        <f t="shared" si="45"/>
        <v>0.9472260577</v>
      </c>
      <c r="CT914" s="86">
        <f t="shared" si="46"/>
        <v>0.01180566925</v>
      </c>
      <c r="CU914" s="86">
        <f t="shared" si="15"/>
        <v>1</v>
      </c>
      <c r="CV914" s="86">
        <f t="shared" si="47"/>
        <v>0.001100520343</v>
      </c>
      <c r="CW914" s="86">
        <f t="shared" si="48"/>
        <v>0.008976347812</v>
      </c>
      <c r="CX914" s="86">
        <f t="shared" si="49"/>
        <v>0.00193687712</v>
      </c>
      <c r="CY914" s="86">
        <f t="shared" si="50"/>
        <v>0.9879862547</v>
      </c>
      <c r="CZ914" s="86">
        <f t="shared" si="16"/>
        <v>1</v>
      </c>
      <c r="DA914" s="62"/>
      <c r="DB914" s="86">
        <f>(AQ914*Baseline!B$7 + AV914*Baseline!B$11 + BA914*Baseline!B$16 + BF914*Baseline!B$18)</f>
        <v>71846.28165</v>
      </c>
      <c r="DC914" s="86">
        <f>(AR914*Baseline!B$7 + AW914*Baseline!B$11 + BB914*Baseline!B$16 + BG914*Baseline!B$18)</f>
        <v>82649.35769</v>
      </c>
      <c r="DD914" s="86">
        <f>(AS914*Baseline!B$7 + AX914*Baseline!B$11 + BC914*Baseline!B$16 + BH914*Baseline!B$18)</f>
        <v>138761.2504</v>
      </c>
      <c r="DE914" s="86">
        <f>(AT914*Baseline!B$7 + AY914*Baseline!B$11 + BD914*Baseline!B$16 + BI914*Baseline!B$18)</f>
        <v>1260744.689</v>
      </c>
      <c r="DF914" s="86">
        <f t="shared" si="17"/>
        <v>1554001.578</v>
      </c>
      <c r="DG914" s="62"/>
      <c r="DH914" s="86">
        <f t="shared" si="51"/>
        <v>0.04623308151</v>
      </c>
      <c r="DI914" s="86">
        <f t="shared" si="52"/>
        <v>0.05318486083</v>
      </c>
      <c r="DJ914" s="86">
        <f t="shared" si="53"/>
        <v>0.0892928632</v>
      </c>
      <c r="DK914" s="86">
        <f t="shared" si="54"/>
        <v>0.8112891945</v>
      </c>
      <c r="DL914" s="86">
        <f t="shared" si="18"/>
        <v>1</v>
      </c>
      <c r="DM914" s="62"/>
      <c r="DN914" s="86">
        <f>DH914 / (Baseline!B$7/Baseline!B$17)</f>
        <v>4.935077362</v>
      </c>
      <c r="DO914" s="86">
        <f>DI914 / (Baseline!B$11/Baseline!B$17)</f>
        <v>1.283907996</v>
      </c>
      <c r="DP914" s="86">
        <f>DJ914 / (Baseline!B$16/Baseline!B$17)</f>
        <v>1.379844585</v>
      </c>
      <c r="DQ914" s="86">
        <f>DK914 / (Baseline!B$18/Baseline!B$17)</f>
        <v>0.9172340567</v>
      </c>
      <c r="DR914" s="62"/>
      <c r="DS914" s="86">
        <f>DH914 / Baseline!H$117</f>
        <v>1.849652146</v>
      </c>
      <c r="DT914" s="86">
        <f>DI914 / Baseline!H$118</f>
        <v>1.197193996</v>
      </c>
      <c r="DU914" s="86">
        <f>DJ914 / Baseline!H$119</f>
        <v>1.067443886</v>
      </c>
      <c r="DV914" s="86">
        <f>DK914 / Baseline!H$120</f>
        <v>0.9579190732</v>
      </c>
      <c r="DW914" s="87"/>
      <c r="DX914" s="86">
        <f>(AU914*Baseline!B$34)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0.03263928959</v>
      </c>
      <c r="DY914" s="86">
        <f>(AZ914*Baseline!B$34) + (Baseline!D$90*(1-Baseline!D$91)*Baseline!B$35) + (Baseline!D$90*Baseline!D$91*((1-Baseline!D$92)*Baseline!B$40 + Baseline!D$92*Baseline!B$41))</f>
        <v>0.0116985124</v>
      </c>
      <c r="DZ914" s="86">
        <f>(BE914*Baseline!B$34) + (Baseline!F$90*(1-Baseline!F$91)*Baseline!B$35) + (Baseline!F$90*Baseline!F$91*((1-Baseline!F$92)*Baseline!B$40 + Baseline!F$92*Baseline!B$41))</f>
        <v>0.01402149335</v>
      </c>
      <c r="EA914" s="86">
        <f>(BJ914*Baseline!B$34) + (Baseline!H$90*(1-Baseline!H$91)*Baseline!B$35) + (Baseline!H$90*Baseline!H$91*((1-Baseline!H$92)*Baseline!B$40 + Baseline!H$92*Baseline!B$41))</f>
        <v>0.009314779401</v>
      </c>
      <c r="EB914" s="86">
        <f>( DX914*Baseline!B$7 + DY914*Baseline!B$11 + DZ914*Baseline!B$16 + EA914*Baseline!B$18 ) / Baseline!B$17</f>
        <v>0.009936615781</v>
      </c>
    </row>
    <row r="915">
      <c r="A915" s="73" t="s">
        <v>1091</v>
      </c>
      <c r="B915" s="85">
        <f>MIN( MAX( NORMINV( MCrands!B915, (B$5+B$4)/2, (B$5-B$4)/3.29 ), 0 ), 1 )</f>
        <v>0.7338681002</v>
      </c>
      <c r="C915" s="85">
        <f>MAX( NORMINV( MCrands!C915, (C$5+C$4)/2, (C$5-C$4)/3.29 ), 0 )</f>
        <v>2.483652168</v>
      </c>
      <c r="D915" s="83"/>
      <c r="E915" s="84">
        <f>Baseline!B$33 * (C915 * Baseline!B$68*Baseline!B$68/Baseline!B$75 + Baseline!B$46 * Baseline!B$54*Baseline!B$54/Baseline!B$76 + Baseline!B$47 * Baseline!B$55*Baseline!B$55/Baseline!B$77 + Baseline!B$56*Baseline!B$56/Baseline!B$78)</f>
        <v>0.00001763380804</v>
      </c>
      <c r="F915" s="84">
        <f>Baseline!B$33 * (C915 * Baseline!B$68*Baseline!B$59/Baseline!B$75 + Baseline!B$46 * Baseline!B$54*Baseline!B$69/Baseline!B$76 + Baseline!B$47 * Baseline!B$55*Baseline!B$57/Baseline!B$77 + Baseline!B$56*Baseline!B$58/Baseline!B$78)</f>
        <v>0.000000239023724</v>
      </c>
      <c r="G915" s="85">
        <f>Baseline!B$33 * (C915 * Baseline!B$68*Baseline!B$60/Baseline!B$75 + Baseline!B$46 * Baseline!B$54*Baseline!B$61/Baseline!B$76 + Baseline!B$47 * Baseline!B$55*Baseline!B$70/Baseline!B$77 + Baseline!B$56*Baseline!B$62/Baseline!B$78)</f>
        <v>0.0000002003199429</v>
      </c>
      <c r="H915" s="84">
        <f>Baseline!B$33 * (C915 * Baseline!B$68*Baseline!B$63/Baseline!B$75 + Baseline!B$46 * Baseline!B$54*Baseline!B$64/Baseline!B$76 + Baseline!B$47 * Baseline!B$55*Baseline!B$65/Baseline!B$77 + Baseline!B$56*Baseline!B$71/Baseline!B$78)</f>
        <v>0.000000003679090658</v>
      </c>
      <c r="I915" s="84">
        <f>Baseline!B$33 * (C915 * Baseline!B$59*Baseline!B$68/Baseline!B$75 + Baseline!B$46 * Baseline!B$69*Baseline!B$54/Baseline!B$76 + Baseline!B$47 * Baseline!B$57*Baseline!B$55/Baseline!B$77 + Baseline!B$58*Baseline!B$56/Baseline!B$78)</f>
        <v>0.000000239023724</v>
      </c>
      <c r="J915" s="85">
        <f>Baseline!B$33 * (C915 * Baseline!B$59*Baseline!B$59/Baseline!B$75 + Baseline!B$46 * Baseline!B$69*Baseline!B$69/Baseline!B$76 + Baseline!B$47 * Baseline!B$57*Baseline!B$57/Baseline!B$77 + Baseline!B$58*Baseline!B$58/Baseline!B$78)</f>
        <v>0.000002116574428</v>
      </c>
      <c r="K915" s="84">
        <f>Baseline!B$33 * (C915 * Baseline!B$59*Baseline!B$60/Baseline!B$75 + Baseline!B$46 * Baseline!B$69*Baseline!B$61/Baseline!B$76 + Baseline!B$47 * Baseline!B$57*Baseline!B$70/Baseline!B$77 + Baseline!B$58*Baseline!B$62/Baseline!B$78)</f>
        <v>0.00000001648977499</v>
      </c>
      <c r="L915" s="85">
        <f>Baseline!B$33 * (C915 * Baseline!B$59*Baseline!B$63/Baseline!B$75 + Baseline!B$46 * Baseline!B$69*Baseline!B$64/Baseline!B$76 + Baseline!B$47 * Baseline!B$57*Baseline!B$65/Baseline!B$77 + Baseline!B$58*Baseline!B$71/Baseline!B$78)</f>
        <v>0.00000001707278927</v>
      </c>
      <c r="M915" s="84">
        <f>Baseline!B$33 * (C915 * Baseline!B$60*Baseline!B$68/Baseline!B$75 + Baseline!B$46 * Baseline!B$61*Baseline!B$54/Baseline!B$76 + Baseline!B$47 * Baseline!B$70*Baseline!B$55/Baseline!B$77 + Baseline!B$62*Baseline!B$56/Baseline!B$78)</f>
        <v>0.0000002003199429</v>
      </c>
      <c r="N915" s="85">
        <f>Baseline!B$33 * (C915 * Baseline!B$60*Baseline!B$59/Baseline!B$75 + Baseline!B$46 * Baseline!B$61*Baseline!B$69/Baseline!B$76 + Baseline!B$47 * Baseline!B$70*Baseline!B$57/Baseline!B$77 + Baseline!B$62*Baseline!B$58/Baseline!B$78)</f>
        <v>0.00000001648977499</v>
      </c>
      <c r="O915" s="85">
        <f>Baseline!B$33 * (C915 * Baseline!B$60*Baseline!B$60/Baseline!B$75 + Baseline!B$46 * Baseline!B$61*Baseline!B$61/Baseline!B$76 + Baseline!B$47 * Baseline!B$70*Baseline!B$70/Baseline!B$77 + Baseline!B$62*Baseline!B$62/Baseline!B$78)</f>
        <v>0.000001589267499</v>
      </c>
      <c r="P915" s="84">
        <f>Baseline!B$33 * (C915 * Baseline!B$60*Baseline!B$63/Baseline!B$75 + Baseline!B$46 * Baseline!B$61*Baseline!B$64/Baseline!B$76 + Baseline!B$47 * Baseline!B$70*Baseline!B$65/Baseline!B$77 + Baseline!B$62*Baseline!B$71/Baseline!B$78)</f>
        <v>0.000000001956389413</v>
      </c>
      <c r="Q915" s="84">
        <f>Baseline!B$33 * (C915 * Baseline!B$63*Baseline!B$68/Baseline!B$75 + Baseline!B$46 * Baseline!B$64*Baseline!B$54/Baseline!B$76 + Baseline!B$47 * Baseline!B$65*Baseline!B$55/Baseline!B$77 + Baseline!B$71*Baseline!B$56/Baseline!B$78)</f>
        <v>0.000000003679090658</v>
      </c>
      <c r="R915" s="84">
        <f>Baseline!B$33 * (C915 * Baseline!B$63*Baseline!B$59/Baseline!B$75 + Baseline!B$46 * Baseline!B$64*Baseline!B$69/Baseline!B$76 + Baseline!B$47 * Baseline!B$65*Baseline!B$57/Baseline!B$77 + Baseline!B$71*Baseline!B$58/Baseline!B$78)</f>
        <v>0.00000001707278927</v>
      </c>
      <c r="S915" s="84">
        <f>Baseline!B$33 * (C915 * Baseline!B$63*Baseline!B$60/Baseline!B$75 + Baseline!B$46 * Baseline!B$64*Baseline!B$61/Baseline!B$76 + Baseline!B$47 * Baseline!B$65*Baseline!B$70/Baseline!B$77 + Baseline!B$71*Baseline!B$62/Baseline!B$78)</f>
        <v>0.000000001956389413</v>
      </c>
      <c r="T915" s="84">
        <f>Baseline!B$33 * (C915 * Baseline!B$63*Baseline!B$63/Baseline!B$75 + Baseline!B$46 * Baseline!B$64*Baseline!B$64/Baseline!B$76 + Baseline!B$47 * Baseline!B$65*Baseline!B$65/Baseline!B$77 + Baseline!B$71*Baseline!B$71/Baseline!B$78)</f>
        <v>0.00000009856721698</v>
      </c>
      <c r="U915" s="83"/>
      <c r="V915" s="84">
        <f>E915 * ( Baseline!B$89 * Baseline!B$7 )</f>
        <v>0.1830212937</v>
      </c>
      <c r="W915" s="84">
        <f>F915 * ( Baseline!D$89 * Baseline!B$11 )</f>
        <v>0.004409173996</v>
      </c>
      <c r="X915" s="84">
        <f>G915 * ( Baseline!F$89 * Baseline!B$16 )</f>
        <v>0.006958067129</v>
      </c>
      <c r="Y915" s="84">
        <f>H915 * ( Baseline!H$89 * Baseline!B$18 )</f>
        <v>0.001293838567</v>
      </c>
      <c r="Z915" s="86">
        <f t="shared" si="1"/>
        <v>0.1956823734</v>
      </c>
      <c r="AA915" s="84">
        <f>I915 * ( Baseline!B$89 * Baseline!B$7 )</f>
        <v>0.002480827231</v>
      </c>
      <c r="AB915" s="85">
        <f>J915 * ( Baseline!D$89 * Baseline!B$11 )</f>
        <v>0.03904359271</v>
      </c>
      <c r="AC915" s="85">
        <f>K915 * ( Baseline!F$89 * Baseline!B$16 )</f>
        <v>0.0005727685402</v>
      </c>
      <c r="AD915" s="85">
        <f>L915 * ( Baseline!F$89 * Baseline!B$16 )</f>
        <v>0.0005930194073</v>
      </c>
      <c r="AE915" s="86">
        <f t="shared" si="2"/>
        <v>0.04269020789</v>
      </c>
      <c r="AF915" s="86">
        <f>M915 * ( Baseline!B$89 * Baseline!B$7 )</f>
        <v>0.002079120688</v>
      </c>
      <c r="AG915" s="86">
        <f>N915 * ( Baseline!D$89 * Baseline!B$11 )</f>
        <v>0.0003041802121</v>
      </c>
      <c r="AH915" s="86">
        <f>O915 * ( Baseline!F$89 * Baseline!B$16 )</f>
        <v>0.05520284093</v>
      </c>
      <c r="AI915" s="86">
        <f>P915 * ( Baseline!H$89 * Baseline!B$18 )</f>
        <v>0.0006880102474</v>
      </c>
      <c r="AJ915" s="86">
        <f t="shared" si="3"/>
        <v>0.05827415208</v>
      </c>
      <c r="AK915" s="86">
        <f>Q915 * ( Baseline!B$89 * Baseline!B$7 )</f>
        <v>0.00003818528194</v>
      </c>
      <c r="AL915" s="86">
        <f>R915 * ( Baseline!D$89 * Baseline!B$11 )</f>
        <v>0.000314934841</v>
      </c>
      <c r="AM915" s="86">
        <f>S915 * ( Baseline!F$89 * Baseline!B$16 )</f>
        <v>0.00006795473613</v>
      </c>
      <c r="AN915" s="86">
        <f>T915 * ( Baseline!H$89 * Baseline!B$18 )</f>
        <v>0.03466347492</v>
      </c>
      <c r="AO915" s="86">
        <f t="shared" si="4"/>
        <v>0.03508454977</v>
      </c>
      <c r="AP915" s="62"/>
      <c r="AQ915" s="86">
        <f>V915 * ( (1-Baseline!B$90-Baseline!B$89) + (1-B915)*Baseline!B$90 )</f>
        <v>0.0595656327</v>
      </c>
      <c r="AR915" s="86">
        <f>W915 * ( (1-Baseline!B$90-Baseline!B$89) + (1-B915)*Baseline!B$90 )</f>
        <v>0.001434998264</v>
      </c>
      <c r="AS915" s="86">
        <f>X915 * ( (1-Baseline!B$90-Baseline!B$89) + (1-B915)*Baseline!B$90 )</f>
        <v>0.002264554373</v>
      </c>
      <c r="AT915" s="86">
        <f>Y915 * ( (1-Baseline!B$90-Baseline!B$89) + (1-B915)*Baseline!B$90 )</f>
        <v>0.000421089324</v>
      </c>
      <c r="AU915" s="86">
        <f t="shared" si="5"/>
        <v>0.06368627466</v>
      </c>
      <c r="AV915" s="86">
        <f>AA915 * ( (1-Baseline!D$90-Baseline!D$89) + (1-B915)*Baseline!D$90 )</f>
        <v>0.001643859363</v>
      </c>
      <c r="AW915" s="86">
        <f>AB915 * ( (1-Baseline!D$90-Baseline!D$89) + (1-B915)*Baseline!D$90 )</f>
        <v>0.0258712798</v>
      </c>
      <c r="AX915" s="86">
        <f>AC915 * ( (1-Baseline!D$90-Baseline!D$89) + (1-B915)*Baseline!D$90 )</f>
        <v>0.0003795310353</v>
      </c>
      <c r="AY915" s="86">
        <f>AD915 * ( (1-Baseline!D$90-Baseline!D$89) + (1-B915)*Baseline!D$90 )</f>
        <v>0.000392949776</v>
      </c>
      <c r="AZ915" s="86">
        <f t="shared" si="6"/>
        <v>0.02828761997</v>
      </c>
      <c r="BA915" s="86">
        <f>AF915 * ( (1-Baseline!F$90-Baseline!F$89) + (1-Baseline!B$36)*Baseline!F$90 )</f>
        <v>0.001496201779</v>
      </c>
      <c r="BB915" s="86">
        <f>AG915 * ( (1-Baseline!F$90-Baseline!F$89) + (1-Baseline!B$36)*Baseline!F$90 )</f>
        <v>0.0002188978144</v>
      </c>
      <c r="BC915" s="86">
        <f>AH915 * ( (1-Baseline!F$90-Baseline!F$89) + (1-Baseline!B$36)*Baseline!F$90 )</f>
        <v>0.03972573083</v>
      </c>
      <c r="BD915" s="86">
        <f>AI915 * ( (1-Baseline!F$90-Baseline!F$89) + (1-Baseline!B$36)*Baseline!F$90 )</f>
        <v>0.0004951141903</v>
      </c>
      <c r="BE915" s="86">
        <f t="shared" si="7"/>
        <v>0.04193594461</v>
      </c>
      <c r="BF915" s="86">
        <f>AK915 * ( (1-Baseline!H$90-Baseline!H$89) + (1-Baseline!B$36)*Baseline!H$90 )</f>
        <v>0.00003025496258</v>
      </c>
      <c r="BG915" s="86">
        <f>AL915 * ( (1-Baseline!H$90-Baseline!H$89) + (1-Baseline!B$36)*Baseline!H$90 )</f>
        <v>0.0002495291732</v>
      </c>
      <c r="BH915" s="86">
        <f>AM915 * ( (1-Baseline!H$90-Baseline!H$89) + (1-Baseline!B$36)*Baseline!H$90 )</f>
        <v>0.00005384189653</v>
      </c>
      <c r="BI915" s="86">
        <f>AN915 * ( (1-Baseline!H$90-Baseline!H$89) + (1-Baseline!B$36)*Baseline!H$90 )</f>
        <v>0.02746456444</v>
      </c>
      <c r="BJ915" s="86">
        <f t="shared" si="8"/>
        <v>0.02779819048</v>
      </c>
      <c r="BK915" s="62"/>
      <c r="BL915" s="86">
        <f t="shared" si="19"/>
        <v>0.9352978019</v>
      </c>
      <c r="BM915" s="86">
        <f t="shared" si="20"/>
        <v>0.02253230028</v>
      </c>
      <c r="BN915" s="86">
        <f t="shared" si="21"/>
        <v>0.03555796574</v>
      </c>
      <c r="BO915" s="86">
        <f t="shared" si="22"/>
        <v>0.006611932104</v>
      </c>
      <c r="BP915" s="86">
        <f t="shared" si="9"/>
        <v>1</v>
      </c>
      <c r="BQ915" s="86">
        <f t="shared" si="23"/>
        <v>0.05811232491</v>
      </c>
      <c r="BR915" s="86">
        <f t="shared" si="24"/>
        <v>0.9145795872</v>
      </c>
      <c r="BS915" s="86">
        <f t="shared" si="25"/>
        <v>0.01341685994</v>
      </c>
      <c r="BT915" s="86">
        <f t="shared" si="26"/>
        <v>0.01389122791</v>
      </c>
      <c r="BU915" s="86">
        <f t="shared" si="10"/>
        <v>1</v>
      </c>
      <c r="BV915" s="86">
        <f t="shared" si="27"/>
        <v>0.03567826581</v>
      </c>
      <c r="BW915" s="86">
        <f t="shared" si="28"/>
        <v>0.00521981361</v>
      </c>
      <c r="BX915" s="86">
        <f t="shared" si="29"/>
        <v>0.9472954811</v>
      </c>
      <c r="BY915" s="86">
        <f t="shared" si="30"/>
        <v>0.01180643944</v>
      </c>
      <c r="BZ915" s="86">
        <f t="shared" si="11"/>
        <v>1</v>
      </c>
      <c r="CA915" s="86">
        <f t="shared" si="31"/>
        <v>0.00108837885</v>
      </c>
      <c r="CB915" s="86">
        <f t="shared" si="32"/>
        <v>0.008976453823</v>
      </c>
      <c r="CC915" s="86">
        <f t="shared" si="33"/>
        <v>0.001936884941</v>
      </c>
      <c r="CD915" s="86">
        <f t="shared" si="34"/>
        <v>0.9879982824</v>
      </c>
      <c r="CE915" s="86">
        <f t="shared" si="12"/>
        <v>1</v>
      </c>
      <c r="CF915" s="62"/>
      <c r="CG915" s="86">
        <f t="shared" si="35"/>
        <v>0.9352978019</v>
      </c>
      <c r="CH915" s="86">
        <f t="shared" si="36"/>
        <v>0.02253230028</v>
      </c>
      <c r="CI915" s="86">
        <f t="shared" si="37"/>
        <v>0.03555796574</v>
      </c>
      <c r="CJ915" s="86">
        <f t="shared" si="38"/>
        <v>0.006611932104</v>
      </c>
      <c r="CK915" s="86">
        <f t="shared" si="13"/>
        <v>1</v>
      </c>
      <c r="CL915" s="86">
        <f t="shared" si="39"/>
        <v>0.05811232491</v>
      </c>
      <c r="CM915" s="86">
        <f t="shared" si="40"/>
        <v>0.9145795872</v>
      </c>
      <c r="CN915" s="86">
        <f t="shared" si="41"/>
        <v>0.01341685994</v>
      </c>
      <c r="CO915" s="86">
        <f t="shared" si="42"/>
        <v>0.01389122791</v>
      </c>
      <c r="CP915" s="86">
        <f t="shared" si="14"/>
        <v>1</v>
      </c>
      <c r="CQ915" s="86">
        <f t="shared" si="43"/>
        <v>0.03567826581</v>
      </c>
      <c r="CR915" s="86">
        <f t="shared" si="44"/>
        <v>0.00521981361</v>
      </c>
      <c r="CS915" s="86">
        <f t="shared" si="45"/>
        <v>0.9472954811</v>
      </c>
      <c r="CT915" s="86">
        <f t="shared" si="46"/>
        <v>0.01180643944</v>
      </c>
      <c r="CU915" s="86">
        <f t="shared" si="15"/>
        <v>1</v>
      </c>
      <c r="CV915" s="86">
        <f t="shared" si="47"/>
        <v>0.00108837885</v>
      </c>
      <c r="CW915" s="86">
        <f t="shared" si="48"/>
        <v>0.008976453823</v>
      </c>
      <c r="CX915" s="86">
        <f t="shared" si="49"/>
        <v>0.001936884941</v>
      </c>
      <c r="CY915" s="86">
        <f t="shared" si="50"/>
        <v>0.9879982824</v>
      </c>
      <c r="CZ915" s="86">
        <f t="shared" si="16"/>
        <v>1</v>
      </c>
      <c r="DA915" s="62"/>
      <c r="DB915" s="86">
        <f>(AQ915*Baseline!B$7 + AV915*Baseline!B$11 + BA915*Baseline!B$16 + BF915*Baseline!B$18)</f>
        <v>38812.63669</v>
      </c>
      <c r="DC915" s="86">
        <f>(AR915*Baseline!B$7 + AW915*Baseline!B$11 + BB915*Baseline!B$16 + BG915*Baseline!B$18)</f>
        <v>68337.82445</v>
      </c>
      <c r="DD915" s="86">
        <f>(AS915*Baseline!B$7 + AX915*Baseline!B$11 + BC915*Baseline!B$16 + BH915*Baseline!B$18)</f>
        <v>137466.4442</v>
      </c>
      <c r="DE915" s="86">
        <f>(AT915*Baseline!B$7 + AY915*Baseline!B$11 + BD915*Baseline!B$16 + BI915*Baseline!B$18)</f>
        <v>1260330.474</v>
      </c>
      <c r="DF915" s="86">
        <f t="shared" si="17"/>
        <v>1504947.379</v>
      </c>
      <c r="DG915" s="62"/>
      <c r="DH915" s="86">
        <f t="shared" si="51"/>
        <v>0.02579002909</v>
      </c>
      <c r="DI915" s="86">
        <f t="shared" si="52"/>
        <v>0.04540878</v>
      </c>
      <c r="DJ915" s="86">
        <f t="shared" si="53"/>
        <v>0.09134302375</v>
      </c>
      <c r="DK915" s="86">
        <f t="shared" si="54"/>
        <v>0.8374581672</v>
      </c>
      <c r="DL915" s="86">
        <f t="shared" si="18"/>
        <v>1</v>
      </c>
      <c r="DM915" s="62"/>
      <c r="DN915" s="86">
        <f>DH915 / (Baseline!B$7/Baseline!B$17)</f>
        <v>2.752915976</v>
      </c>
      <c r="DO915" s="86">
        <f>DI915 / (Baseline!B$11/Baseline!B$17)</f>
        <v>1.096189683</v>
      </c>
      <c r="DP915" s="86">
        <f>DJ915 / (Baseline!B$16/Baseline!B$17)</f>
        <v>1.411525762</v>
      </c>
      <c r="DQ915" s="86">
        <f>DK915 / (Baseline!B$18/Baseline!B$17)</f>
        <v>0.9468203906</v>
      </c>
      <c r="DR915" s="62"/>
      <c r="DS915" s="86">
        <f>DH915 / Baseline!H$117</f>
        <v>1.031784625</v>
      </c>
      <c r="DT915" s="86">
        <f>DI915 / Baseline!H$118</f>
        <v>1.02215401</v>
      </c>
      <c r="DU915" s="86">
        <f>DJ915 / Baseline!H$119</f>
        <v>1.091952355</v>
      </c>
      <c r="DV915" s="86">
        <f>DK915 / Baseline!H$120</f>
        <v>0.9888177444</v>
      </c>
      <c r="DW915" s="87"/>
      <c r="DX915" s="86">
        <f>(AU915*Baseline!B$34)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0.02208247245</v>
      </c>
      <c r="DY915" s="86">
        <f>(AZ915*Baseline!B$34) + (Baseline!D$90*(1-Baseline!D$91)*Baseline!B$35) + (Baseline!D$90*Baseline!D$91*((1-Baseline!D$92)*Baseline!B$40 + Baseline!D$92*Baseline!B$41))</f>
        <v>0.010656711</v>
      </c>
      <c r="DZ915" s="86">
        <f>(BE915*Baseline!B$34) + (Baseline!F$90*(1-Baseline!F$91)*Baseline!B$35) + (Baseline!F$90*Baseline!F$91*((1-Baseline!F$92)*Baseline!B$40 + Baseline!F$92*Baseline!B$41))</f>
        <v>0.01402103169</v>
      </c>
      <c r="EA915" s="86">
        <f>(BJ915*Baseline!B$34) + (Baseline!H$90*(1-Baseline!H$91)*Baseline!B$35) + (Baseline!H$90*Baseline!H$91*((1-Baseline!H$92)*Baseline!B$40 + Baseline!H$92*Baseline!B$41))</f>
        <v>0.009314728572</v>
      </c>
      <c r="EB915" s="86">
        <f>( DX915*Baseline!B$7 + DY915*Baseline!B$11 + DZ915*Baseline!B$16 + EA915*Baseline!B$18 ) / Baseline!B$17</f>
        <v>0.009794486164</v>
      </c>
    </row>
    <row r="916">
      <c r="A916" s="73" t="s">
        <v>1092</v>
      </c>
      <c r="B916" s="85">
        <f>MIN( MAX( NORMINV( MCrands!B916, (B$5+B$4)/2, (B$5-B$4)/3.29 ), 0 ), 1 )</f>
        <v>0.4713376542</v>
      </c>
      <c r="C916" s="85">
        <f>MAX( NORMINV( MCrands!C916, (C$5+C$4)/2, (C$5-C$4)/3.29 ), 0 )</f>
        <v>2.80411532</v>
      </c>
      <c r="D916" s="83"/>
      <c r="E916" s="84">
        <f>Baseline!B$33 * (C916 * Baseline!B$68*Baseline!B$68/Baseline!B$75 + Baseline!B$46 * Baseline!B$54*Baseline!B$54/Baseline!B$76 + Baseline!B$47 * Baseline!B$55*Baseline!B$55/Baseline!B$77 + Baseline!B$56*Baseline!B$56/Baseline!B$78)</f>
        <v>0.00001990269485</v>
      </c>
      <c r="F916" s="84">
        <f>Baseline!B$33 * (C916 * Baseline!B$68*Baseline!B$59/Baseline!B$75 + Baseline!B$46 * Baseline!B$54*Baseline!B$69/Baseline!B$76 + Baseline!B$47 * Baseline!B$55*Baseline!B$57/Baseline!B$77 + Baseline!B$56*Baseline!B$58/Baseline!B$78)</f>
        <v>0.0000002393819693</v>
      </c>
      <c r="G916" s="85">
        <f>Baseline!B$33 * (C916 * Baseline!B$68*Baseline!B$60/Baseline!B$75 + Baseline!B$46 * Baseline!B$54*Baseline!B$61/Baseline!B$76 + Baseline!B$47 * Baseline!B$55*Baseline!B$70/Baseline!B$77 + Baseline!B$56*Baseline!B$62/Baseline!B$78)</f>
        <v>0.0000002012006293</v>
      </c>
      <c r="H916" s="84">
        <f>Baseline!B$33 * (C916 * Baseline!B$68*Baseline!B$63/Baseline!B$75 + Baseline!B$46 * Baseline!B$54*Baseline!B$64/Baseline!B$76 + Baseline!B$47 * Baseline!B$55*Baseline!B$65/Baseline!B$77 + Baseline!B$56*Baseline!B$71/Baseline!B$78)</f>
        <v>0.000000003767159291</v>
      </c>
      <c r="I916" s="84">
        <f>Baseline!B$33 * (C916 * Baseline!B$59*Baseline!B$68/Baseline!B$75 + Baseline!B$46 * Baseline!B$69*Baseline!B$54/Baseline!B$76 + Baseline!B$47 * Baseline!B$57*Baseline!B$55/Baseline!B$77 + Baseline!B$58*Baseline!B$56/Baseline!B$78)</f>
        <v>0.0000002393819693</v>
      </c>
      <c r="J916" s="85">
        <f>Baseline!B$33 * (C916 * Baseline!B$59*Baseline!B$59/Baseline!B$75 + Baseline!B$46 * Baseline!B$69*Baseline!B$69/Baseline!B$76 + Baseline!B$47 * Baseline!B$57*Baseline!B$57/Baseline!B$77 + Baseline!B$58*Baseline!B$58/Baseline!B$78)</f>
        <v>0.000002116574484</v>
      </c>
      <c r="K916" s="84">
        <f>Baseline!B$33 * (C916 * Baseline!B$59*Baseline!B$60/Baseline!B$75 + Baseline!B$46 * Baseline!B$69*Baseline!B$61/Baseline!B$76 + Baseline!B$47 * Baseline!B$57*Baseline!B$70/Baseline!B$77 + Baseline!B$58*Baseline!B$62/Baseline!B$78)</f>
        <v>0.00000001648991404</v>
      </c>
      <c r="L916" s="85">
        <f>Baseline!B$33 * (C916 * Baseline!B$59*Baseline!B$63/Baseline!B$75 + Baseline!B$46 * Baseline!B$69*Baseline!B$64/Baseline!B$76 + Baseline!B$47 * Baseline!B$57*Baseline!B$65/Baseline!B$77 + Baseline!B$58*Baseline!B$71/Baseline!B$78)</f>
        <v>0.00000001707280318</v>
      </c>
      <c r="M916" s="84">
        <f>Baseline!B$33 * (C916 * Baseline!B$60*Baseline!B$68/Baseline!B$75 + Baseline!B$46 * Baseline!B$61*Baseline!B$54/Baseline!B$76 + Baseline!B$47 * Baseline!B$70*Baseline!B$55/Baseline!B$77 + Baseline!B$62*Baseline!B$56/Baseline!B$78)</f>
        <v>0.0000002012006293</v>
      </c>
      <c r="N916" s="85">
        <f>Baseline!B$33 * (C916 * Baseline!B$60*Baseline!B$59/Baseline!B$75 + Baseline!B$46 * Baseline!B$61*Baseline!B$69/Baseline!B$76 + Baseline!B$47 * Baseline!B$70*Baseline!B$57/Baseline!B$77 + Baseline!B$62*Baseline!B$58/Baseline!B$78)</f>
        <v>0.00000001648991404</v>
      </c>
      <c r="O916" s="85">
        <f>Baseline!B$33 * (C916 * Baseline!B$60*Baseline!B$60/Baseline!B$75 + Baseline!B$46 * Baseline!B$61*Baseline!B$61/Baseline!B$76 + Baseline!B$47 * Baseline!B$70*Baseline!B$70/Baseline!B$77 + Baseline!B$62*Baseline!B$62/Baseline!B$78)</f>
        <v>0.000001589267841</v>
      </c>
      <c r="P916" s="84">
        <f>Baseline!B$33 * (C916 * Baseline!B$60*Baseline!B$63/Baseline!B$75 + Baseline!B$46 * Baseline!B$61*Baseline!B$64/Baseline!B$76 + Baseline!B$47 * Baseline!B$70*Baseline!B$65/Baseline!B$77 + Baseline!B$62*Baseline!B$71/Baseline!B$78)</f>
        <v>0.000000001956423597</v>
      </c>
      <c r="Q916" s="84">
        <f>Baseline!B$33 * (C916 * Baseline!B$63*Baseline!B$68/Baseline!B$75 + Baseline!B$46 * Baseline!B$64*Baseline!B$54/Baseline!B$76 + Baseline!B$47 * Baseline!B$65*Baseline!B$55/Baseline!B$77 + Baseline!B$71*Baseline!B$56/Baseline!B$78)</f>
        <v>0.000000003767159291</v>
      </c>
      <c r="R916" s="84">
        <f>Baseline!B$33 * (C916 * Baseline!B$63*Baseline!B$59/Baseline!B$75 + Baseline!B$46 * Baseline!B$64*Baseline!B$69/Baseline!B$76 + Baseline!B$47 * Baseline!B$65*Baseline!B$57/Baseline!B$77 + Baseline!B$71*Baseline!B$58/Baseline!B$78)</f>
        <v>0.00000001707280318</v>
      </c>
      <c r="S916" s="84">
        <f>Baseline!B$33 * (C916 * Baseline!B$63*Baseline!B$60/Baseline!B$75 + Baseline!B$46 * Baseline!B$64*Baseline!B$61/Baseline!B$76 + Baseline!B$47 * Baseline!B$65*Baseline!B$70/Baseline!B$77 + Baseline!B$71*Baseline!B$62/Baseline!B$78)</f>
        <v>0.000000001956423597</v>
      </c>
      <c r="T916" s="84">
        <f>Baseline!B$33 * (C916 * Baseline!B$63*Baseline!B$63/Baseline!B$75 + Baseline!B$46 * Baseline!B$64*Baseline!B$64/Baseline!B$76 + Baseline!B$47 * Baseline!B$65*Baseline!B$65/Baseline!B$77 + Baseline!B$71*Baseline!B$71/Baseline!B$78)</f>
        <v>0.0000000985672204</v>
      </c>
      <c r="U916" s="83"/>
      <c r="V916" s="84">
        <f>E916 * ( Baseline!B$89 * Baseline!B$7 )</f>
        <v>0.2065700699</v>
      </c>
      <c r="W916" s="84">
        <f>F916 * ( Baseline!D$89 * Baseline!B$11 )</f>
        <v>0.004415782402</v>
      </c>
      <c r="X916" s="84">
        <f>G916 * ( Baseline!F$89 * Baseline!B$16 )</f>
        <v>0.006988657566</v>
      </c>
      <c r="Y916" s="84">
        <f>H916 * ( Baseline!H$89 * Baseline!B$18 )</f>
        <v>0.001324809968</v>
      </c>
      <c r="Z916" s="86">
        <f t="shared" si="1"/>
        <v>0.2192993198</v>
      </c>
      <c r="AA916" s="84">
        <f>I916 * ( Baseline!B$89 * Baseline!B$7 )</f>
        <v>0.002484545459</v>
      </c>
      <c r="AB916" s="85">
        <f>J916 * ( Baseline!D$89 * Baseline!B$11 )</f>
        <v>0.03904359376</v>
      </c>
      <c r="AC916" s="85">
        <f>K916 * ( Baseline!F$89 * Baseline!B$16 )</f>
        <v>0.0005727733703</v>
      </c>
      <c r="AD916" s="85">
        <f>L916 * ( Baseline!F$89 * Baseline!B$16 )</f>
        <v>0.0005930198903</v>
      </c>
      <c r="AE916" s="86">
        <f t="shared" si="2"/>
        <v>0.04269393248</v>
      </c>
      <c r="AF916" s="86">
        <f>M916 * ( Baseline!B$89 * Baseline!B$7 )</f>
        <v>0.002088261331</v>
      </c>
      <c r="AG916" s="86">
        <f>N916 * ( Baseline!D$89 * Baseline!B$11 )</f>
        <v>0.0003041827773</v>
      </c>
      <c r="AH916" s="86">
        <f>O916 * ( Baseline!F$89 * Baseline!B$16 )</f>
        <v>0.05520285281</v>
      </c>
      <c r="AI916" s="86">
        <f>P916 * ( Baseline!H$89 * Baseline!B$18 )</f>
        <v>0.0006880222692</v>
      </c>
      <c r="AJ916" s="86">
        <f t="shared" si="3"/>
        <v>0.05828331919</v>
      </c>
      <c r="AK916" s="86">
        <f>Q916 * ( Baseline!B$89 * Baseline!B$7 )</f>
        <v>0.00003909934628</v>
      </c>
      <c r="AL916" s="86">
        <f>R916 * ( Baseline!D$89 * Baseline!B$11 )</f>
        <v>0.0003149350975</v>
      </c>
      <c r="AM916" s="86">
        <f>S916 * ( Baseline!F$89 * Baseline!B$16 )</f>
        <v>0.00006795592352</v>
      </c>
      <c r="AN916" s="86">
        <f>T916 * ( Baseline!H$89 * Baseline!B$18 )</f>
        <v>0.03466347612</v>
      </c>
      <c r="AO916" s="86">
        <f t="shared" si="4"/>
        <v>0.03508546648</v>
      </c>
      <c r="AP916" s="62"/>
      <c r="AQ916" s="86">
        <f>V916 * ( (1-Baseline!B$90-Baseline!B$89) + (1-B916)*Baseline!B$90 )</f>
        <v>0.1154952859</v>
      </c>
      <c r="AR916" s="86">
        <f>W916 * ( (1-Baseline!B$90-Baseline!B$89) + (1-B916)*Baseline!B$90 )</f>
        <v>0.002468905837</v>
      </c>
      <c r="AS916" s="86">
        <f>X916 * ( (1-Baseline!B$90-Baseline!B$89) + (1-B916)*Baseline!B$90 )</f>
        <v>0.003907424752</v>
      </c>
      <c r="AT916" s="86">
        <f>Y916 * ( (1-Baseline!B$90-Baseline!B$89) + (1-B916)*Baseline!B$90 )</f>
        <v>0.0007407138226</v>
      </c>
      <c r="AU916" s="86">
        <f t="shared" si="5"/>
        <v>0.1226123304</v>
      </c>
      <c r="AV916" s="86">
        <f>AA916 * ( (1-Baseline!D$90-Baseline!D$89) + (1-B916)*Baseline!D$90 )</f>
        <v>0.00193853959</v>
      </c>
      <c r="AW916" s="86">
        <f>AB916 * ( (1-Baseline!D$90-Baseline!D$89) + (1-B916)*Baseline!D$90 )</f>
        <v>0.03046333966</v>
      </c>
      <c r="AX916" s="86">
        <f>AC916 * ( (1-Baseline!D$90-Baseline!D$89) + (1-B916)*Baseline!D$90 )</f>
        <v>0.0004469001966</v>
      </c>
      <c r="AY916" s="86">
        <f>AD916 * ( (1-Baseline!D$90-Baseline!D$89) + (1-B916)*Baseline!D$90 )</f>
        <v>0.0004626973238</v>
      </c>
      <c r="AZ916" s="86">
        <f t="shared" si="6"/>
        <v>0.03331147677</v>
      </c>
      <c r="BA916" s="86">
        <f>AF916 * ( (1-Baseline!F$90-Baseline!F$89) + (1-Baseline!B$36)*Baseline!F$90 )</f>
        <v>0.001502779678</v>
      </c>
      <c r="BB916" s="86">
        <f>AG916 * ( (1-Baseline!F$90-Baseline!F$89) + (1-Baseline!B$36)*Baseline!F$90 )</f>
        <v>0.0002188996604</v>
      </c>
      <c r="BC916" s="86">
        <f>AH916 * ( (1-Baseline!F$90-Baseline!F$89) + (1-Baseline!B$36)*Baseline!F$90 )</f>
        <v>0.03972573937</v>
      </c>
      <c r="BD916" s="86">
        <f>AI916 * ( (1-Baseline!F$90-Baseline!F$89) + (1-Baseline!B$36)*Baseline!F$90 )</f>
        <v>0.0004951228416</v>
      </c>
      <c r="BE916" s="86">
        <f t="shared" si="7"/>
        <v>0.04194254155</v>
      </c>
      <c r="BF916" s="86">
        <f>AK916 * ( (1-Baseline!H$90-Baseline!H$89) + (1-Baseline!B$36)*Baseline!H$90 )</f>
        <v>0.00003097919404</v>
      </c>
      <c r="BG916" s="86">
        <f>AL916 * ( (1-Baseline!H$90-Baseline!H$89) + (1-Baseline!B$36)*Baseline!H$90 )</f>
        <v>0.0002495293764</v>
      </c>
      <c r="BH916" s="86">
        <f>AM916 * ( (1-Baseline!H$90-Baseline!H$89) + (1-Baseline!B$36)*Baseline!H$90 )</f>
        <v>0.00005384283732</v>
      </c>
      <c r="BI916" s="86">
        <f>AN916 * ( (1-Baseline!H$90-Baseline!H$89) + (1-Baseline!B$36)*Baseline!H$90 )</f>
        <v>0.0274645654</v>
      </c>
      <c r="BJ916" s="86">
        <f t="shared" si="8"/>
        <v>0.02779891681</v>
      </c>
      <c r="BK916" s="62"/>
      <c r="BL916" s="86">
        <f t="shared" si="19"/>
        <v>0.9419549046</v>
      </c>
      <c r="BM916" s="86">
        <f t="shared" si="20"/>
        <v>0.02013586912</v>
      </c>
      <c r="BN916" s="86">
        <f t="shared" si="21"/>
        <v>0.0318681224</v>
      </c>
      <c r="BO916" s="86">
        <f t="shared" si="22"/>
        <v>0.006041103863</v>
      </c>
      <c r="BP916" s="86">
        <f t="shared" si="9"/>
        <v>1</v>
      </c>
      <c r="BQ916" s="86">
        <f t="shared" si="23"/>
        <v>0.05819434555</v>
      </c>
      <c r="BR916" s="86">
        <f t="shared" si="24"/>
        <v>0.9144998245</v>
      </c>
      <c r="BS916" s="86">
        <f t="shared" si="25"/>
        <v>0.0134158026</v>
      </c>
      <c r="BT916" s="86">
        <f t="shared" si="26"/>
        <v>0.01389002736</v>
      </c>
      <c r="BU916" s="86">
        <f t="shared" si="10"/>
        <v>1</v>
      </c>
      <c r="BV916" s="86">
        <f t="shared" si="27"/>
        <v>0.03582948536</v>
      </c>
      <c r="BW916" s="86">
        <f t="shared" si="28"/>
        <v>0.005219036621</v>
      </c>
      <c r="BX916" s="86">
        <f t="shared" si="29"/>
        <v>0.9471466893</v>
      </c>
      <c r="BY916" s="86">
        <f t="shared" si="30"/>
        <v>0.01180478872</v>
      </c>
      <c r="BZ916" s="86">
        <f t="shared" si="11"/>
        <v>1</v>
      </c>
      <c r="CA916" s="86">
        <f t="shared" si="31"/>
        <v>0.001114402919</v>
      </c>
      <c r="CB916" s="86">
        <f t="shared" si="32"/>
        <v>0.008976226598</v>
      </c>
      <c r="CC916" s="86">
        <f t="shared" si="33"/>
        <v>0.001936868177</v>
      </c>
      <c r="CD916" s="86">
        <f t="shared" si="34"/>
        <v>0.9879725023</v>
      </c>
      <c r="CE916" s="86">
        <f t="shared" si="12"/>
        <v>1</v>
      </c>
      <c r="CF916" s="62"/>
      <c r="CG916" s="86">
        <f t="shared" si="35"/>
        <v>0.9419549046</v>
      </c>
      <c r="CH916" s="86">
        <f t="shared" si="36"/>
        <v>0.02013586912</v>
      </c>
      <c r="CI916" s="86">
        <f t="shared" si="37"/>
        <v>0.0318681224</v>
      </c>
      <c r="CJ916" s="86">
        <f t="shared" si="38"/>
        <v>0.006041103863</v>
      </c>
      <c r="CK916" s="86">
        <f t="shared" si="13"/>
        <v>1</v>
      </c>
      <c r="CL916" s="86">
        <f t="shared" si="39"/>
        <v>0.05819434555</v>
      </c>
      <c r="CM916" s="86">
        <f t="shared" si="40"/>
        <v>0.9144998245</v>
      </c>
      <c r="CN916" s="86">
        <f t="shared" si="41"/>
        <v>0.0134158026</v>
      </c>
      <c r="CO916" s="86">
        <f t="shared" si="42"/>
        <v>0.01389002736</v>
      </c>
      <c r="CP916" s="86">
        <f t="shared" si="14"/>
        <v>1</v>
      </c>
      <c r="CQ916" s="86">
        <f t="shared" si="43"/>
        <v>0.03582948536</v>
      </c>
      <c r="CR916" s="86">
        <f t="shared" si="44"/>
        <v>0.005219036621</v>
      </c>
      <c r="CS916" s="86">
        <f t="shared" si="45"/>
        <v>0.9471466893</v>
      </c>
      <c r="CT916" s="86">
        <f t="shared" si="46"/>
        <v>0.01180478872</v>
      </c>
      <c r="CU916" s="86">
        <f t="shared" si="15"/>
        <v>1</v>
      </c>
      <c r="CV916" s="86">
        <f t="shared" si="47"/>
        <v>0.001114402919</v>
      </c>
      <c r="CW916" s="86">
        <f t="shared" si="48"/>
        <v>0.008976226598</v>
      </c>
      <c r="CX916" s="86">
        <f t="shared" si="49"/>
        <v>0.001936868177</v>
      </c>
      <c r="CY916" s="86">
        <f t="shared" si="50"/>
        <v>0.9879725023</v>
      </c>
      <c r="CZ916" s="86">
        <f t="shared" si="16"/>
        <v>1</v>
      </c>
      <c r="DA916" s="62"/>
      <c r="DB916" s="86">
        <f>(AQ916*Baseline!B$7 + AV916*Baseline!B$11 + BA916*Baseline!B$16 + BF916*Baseline!B$18)</f>
        <v>66625.67654</v>
      </c>
      <c r="DC916" s="86">
        <f>(AR916*Baseline!B$7 + AW916*Baseline!B$11 + BB916*Baseline!B$16 + BG916*Baseline!B$18)</f>
        <v>78687.20547</v>
      </c>
      <c r="DD916" s="86">
        <f>(AS916*Baseline!B$7 + AX916*Baseline!B$11 + BC916*Baseline!B$16 + BH916*Baseline!B$18)</f>
        <v>138407.7849</v>
      </c>
      <c r="DE916" s="86">
        <f>(AT916*Baseline!B$7 + AY916*Baseline!B$11 + BD916*Baseline!B$16 + BI916*Baseline!B$18)</f>
        <v>1260635.142</v>
      </c>
      <c r="DF916" s="86">
        <f t="shared" si="17"/>
        <v>1544355.809</v>
      </c>
      <c r="DG916" s="62"/>
      <c r="DH916" s="86">
        <f t="shared" si="51"/>
        <v>0.04314140314</v>
      </c>
      <c r="DI916" s="86">
        <f t="shared" si="52"/>
        <v>0.05095147441</v>
      </c>
      <c r="DJ916" s="86">
        <f t="shared" si="53"/>
        <v>0.08962169474</v>
      </c>
      <c r="DK916" s="86">
        <f t="shared" si="54"/>
        <v>0.8162854277</v>
      </c>
      <c r="DL916" s="86">
        <f t="shared" si="18"/>
        <v>1</v>
      </c>
      <c r="DM916" s="62"/>
      <c r="DN916" s="86">
        <f>DH916 / (Baseline!B$7/Baseline!B$17)</f>
        <v>4.605061031</v>
      </c>
      <c r="DO916" s="86">
        <f>DI916 / (Baseline!B$11/Baseline!B$17)</f>
        <v>1.229992979</v>
      </c>
      <c r="DP916" s="86">
        <f>DJ916 / (Baseline!B$16/Baseline!B$17)</f>
        <v>1.384926027</v>
      </c>
      <c r="DQ916" s="86">
        <f>DK916 / (Baseline!B$18/Baseline!B$17)</f>
        <v>0.9228827395</v>
      </c>
      <c r="DR916" s="62"/>
      <c r="DS916" s="86">
        <f>DH916 / Baseline!H$117</f>
        <v>1.725963018</v>
      </c>
      <c r="DT916" s="86">
        <f>DI916 / Baseline!H$118</f>
        <v>1.14692035</v>
      </c>
      <c r="DU916" s="86">
        <f>DJ916 / Baseline!H$119</f>
        <v>1.071374875</v>
      </c>
      <c r="DV916" s="86">
        <f>DK916 / Baseline!H$120</f>
        <v>0.9638183101</v>
      </c>
      <c r="DW916" s="87"/>
      <c r="DX916" s="86">
        <f>(AU916*Baseline!B$34)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0.0309213808</v>
      </c>
      <c r="DY916" s="86">
        <f>(AZ916*Baseline!B$34) + (Baseline!D$90*(1-Baseline!D$91)*Baseline!B$35) + (Baseline!D$90*Baseline!D$91*((1-Baseline!D$92)*Baseline!B$40 + Baseline!D$92*Baseline!B$41))</f>
        <v>0.01141028952</v>
      </c>
      <c r="DZ916" s="86">
        <f>(BE916*Baseline!B$34) + (Baseline!F$90*(1-Baseline!F$91)*Baseline!B$35) + (Baseline!F$90*Baseline!F$91*((1-Baseline!F$92)*Baseline!B$40 + Baseline!F$92*Baseline!B$41))</f>
        <v>0.01402202123</v>
      </c>
      <c r="EA916" s="86">
        <f>(BJ916*Baseline!B$34) + (Baseline!H$90*(1-Baseline!H$91)*Baseline!B$35) + (Baseline!H$90*Baseline!H$91*((1-Baseline!H$92)*Baseline!B$40 + Baseline!H$92*Baseline!B$41))</f>
        <v>0.009314837521</v>
      </c>
      <c r="EB916" s="86">
        <f>( DX916*Baseline!B$7 + DY916*Baseline!B$11 + DZ916*Baseline!B$16 + EA916*Baseline!B$18 ) / Baseline!B$17</f>
        <v>0.009908668131</v>
      </c>
    </row>
    <row r="917">
      <c r="A917" s="73" t="s">
        <v>1093</v>
      </c>
      <c r="B917" s="85">
        <f>MIN( MAX( NORMINV( MCrands!B917, (B$5+B$4)/2, (B$5-B$4)/3.29 ), 0 ), 1 )</f>
        <v>0.7737712061</v>
      </c>
      <c r="C917" s="85">
        <f>MAX( NORMINV( MCrands!C917, (C$5+C$4)/2, (C$5-C$4)/3.29 ), 0 )</f>
        <v>1.856493987</v>
      </c>
      <c r="D917" s="83"/>
      <c r="E917" s="84">
        <f>Baseline!B$33 * (C917 * Baseline!B$68*Baseline!B$68/Baseline!B$75 + Baseline!B$46 * Baseline!B$54*Baseline!B$54/Baseline!B$76 + Baseline!B$47 * Baseline!B$55*Baseline!B$55/Baseline!B$77 + Baseline!B$56*Baseline!B$56/Baseline!B$78)</f>
        <v>0.00001319351307</v>
      </c>
      <c r="F917" s="84">
        <f>Baseline!B$33 * (C917 * Baseline!B$68*Baseline!B$59/Baseline!B$75 + Baseline!B$46 * Baseline!B$54*Baseline!B$69/Baseline!B$76 + Baseline!B$47 * Baseline!B$55*Baseline!B$57/Baseline!B$77 + Baseline!B$56*Baseline!B$58/Baseline!B$78)</f>
        <v>0.0000002383226248</v>
      </c>
      <c r="G917" s="85">
        <f>Baseline!B$33 * (C917 * Baseline!B$68*Baseline!B$60/Baseline!B$75 + Baseline!B$46 * Baseline!B$54*Baseline!B$61/Baseline!B$76 + Baseline!B$47 * Baseline!B$55*Baseline!B$70/Baseline!B$77 + Baseline!B$56*Baseline!B$62/Baseline!B$78)</f>
        <v>0.0000001985964074</v>
      </c>
      <c r="H917" s="84">
        <f>Baseline!B$33 * (C917 * Baseline!B$68*Baseline!B$63/Baseline!B$75 + Baseline!B$46 * Baseline!B$54*Baseline!B$64/Baseline!B$76 + Baseline!B$47 * Baseline!B$55*Baseline!B$65/Baseline!B$77 + Baseline!B$56*Baseline!B$71/Baseline!B$78)</f>
        <v>0.000000003506737103</v>
      </c>
      <c r="I917" s="84">
        <f>Baseline!B$33 * (C917 * Baseline!B$59*Baseline!B$68/Baseline!B$75 + Baseline!B$46 * Baseline!B$69*Baseline!B$54/Baseline!B$76 + Baseline!B$47 * Baseline!B$57*Baseline!B$55/Baseline!B$77 + Baseline!B$58*Baseline!B$56/Baseline!B$78)</f>
        <v>0.0000002383226248</v>
      </c>
      <c r="J917" s="85">
        <f>Baseline!B$33 * (C917 * Baseline!B$59*Baseline!B$59/Baseline!B$75 + Baseline!B$46 * Baseline!B$69*Baseline!B$69/Baseline!B$76 + Baseline!B$47 * Baseline!B$57*Baseline!B$57/Baseline!B$77 + Baseline!B$58*Baseline!B$58/Baseline!B$78)</f>
        <v>0.000002116574317</v>
      </c>
      <c r="K917" s="84">
        <f>Baseline!B$33 * (C917 * Baseline!B$59*Baseline!B$60/Baseline!B$75 + Baseline!B$46 * Baseline!B$69*Baseline!B$61/Baseline!B$76 + Baseline!B$47 * Baseline!B$57*Baseline!B$70/Baseline!B$77 + Baseline!B$58*Baseline!B$62/Baseline!B$78)</f>
        <v>0.00000001648950285</v>
      </c>
      <c r="L917" s="85">
        <f>Baseline!B$33 * (C917 * Baseline!B$59*Baseline!B$63/Baseline!B$75 + Baseline!B$46 * Baseline!B$69*Baseline!B$64/Baseline!B$76 + Baseline!B$47 * Baseline!B$57*Baseline!B$65/Baseline!B$77 + Baseline!B$58*Baseline!B$71/Baseline!B$78)</f>
        <v>0.00000001707276206</v>
      </c>
      <c r="M917" s="84">
        <f>Baseline!B$33 * (C917 * Baseline!B$60*Baseline!B$68/Baseline!B$75 + Baseline!B$46 * Baseline!B$61*Baseline!B$54/Baseline!B$76 + Baseline!B$47 * Baseline!B$70*Baseline!B$55/Baseline!B$77 + Baseline!B$62*Baseline!B$56/Baseline!B$78)</f>
        <v>0.0000001985964074</v>
      </c>
      <c r="N917" s="85">
        <f>Baseline!B$33 * (C917 * Baseline!B$60*Baseline!B$59/Baseline!B$75 + Baseline!B$46 * Baseline!B$61*Baseline!B$69/Baseline!B$76 + Baseline!B$47 * Baseline!B$70*Baseline!B$57/Baseline!B$77 + Baseline!B$62*Baseline!B$58/Baseline!B$78)</f>
        <v>0.00000001648950285</v>
      </c>
      <c r="O917" s="85">
        <f>Baseline!B$33 * (C917 * Baseline!B$60*Baseline!B$60/Baseline!B$75 + Baseline!B$46 * Baseline!B$61*Baseline!B$61/Baseline!B$76 + Baseline!B$47 * Baseline!B$70*Baseline!B$70/Baseline!B$77 + Baseline!B$62*Baseline!B$62/Baseline!B$78)</f>
        <v>0.00000158926683</v>
      </c>
      <c r="P917" s="84">
        <f>Baseline!B$33 * (C917 * Baseline!B$60*Baseline!B$63/Baseline!B$75 + Baseline!B$46 * Baseline!B$61*Baseline!B$64/Baseline!B$76 + Baseline!B$47 * Baseline!B$70*Baseline!B$65/Baseline!B$77 + Baseline!B$62*Baseline!B$71/Baseline!B$78)</f>
        <v>0.000000001956322512</v>
      </c>
      <c r="Q917" s="84">
        <f>Baseline!B$33 * (C917 * Baseline!B$63*Baseline!B$68/Baseline!B$75 + Baseline!B$46 * Baseline!B$64*Baseline!B$54/Baseline!B$76 + Baseline!B$47 * Baseline!B$65*Baseline!B$55/Baseline!B$77 + Baseline!B$71*Baseline!B$56/Baseline!B$78)</f>
        <v>0.000000003506737103</v>
      </c>
      <c r="R917" s="84">
        <f>Baseline!B$33 * (C917 * Baseline!B$63*Baseline!B$59/Baseline!B$75 + Baseline!B$46 * Baseline!B$64*Baseline!B$69/Baseline!B$76 + Baseline!B$47 * Baseline!B$65*Baseline!B$57/Baseline!B$77 + Baseline!B$71*Baseline!B$58/Baseline!B$78)</f>
        <v>0.00000001707276206</v>
      </c>
      <c r="S917" s="84">
        <f>Baseline!B$33 * (C917 * Baseline!B$63*Baseline!B$60/Baseline!B$75 + Baseline!B$46 * Baseline!B$64*Baseline!B$61/Baseline!B$76 + Baseline!B$47 * Baseline!B$65*Baseline!B$70/Baseline!B$77 + Baseline!B$71*Baseline!B$62/Baseline!B$78)</f>
        <v>0.000000001956322512</v>
      </c>
      <c r="T917" s="84">
        <f>Baseline!B$33 * (C917 * Baseline!B$63*Baseline!B$63/Baseline!B$75 + Baseline!B$46 * Baseline!B$64*Baseline!B$64/Baseline!B$76 + Baseline!B$47 * Baseline!B$65*Baseline!B$65/Baseline!B$77 + Baseline!B$71*Baseline!B$71/Baseline!B$78)</f>
        <v>0.00000009856721029</v>
      </c>
      <c r="U917" s="83"/>
      <c r="V917" s="84">
        <f>E917 * ( Baseline!B$89 * Baseline!B$7 )</f>
        <v>0.1369354721</v>
      </c>
      <c r="W917" s="84">
        <f>F917 * ( Baseline!D$89 * Baseline!B$11 )</f>
        <v>0.004396241102</v>
      </c>
      <c r="X917" s="84">
        <f>G917 * ( Baseline!F$89 * Baseline!B$16 )</f>
        <v>0.006898200518</v>
      </c>
      <c r="Y917" s="84">
        <f>H917 * ( Baseline!H$89 * Baseline!B$18 )</f>
        <v>0.001233226394</v>
      </c>
      <c r="Z917" s="86">
        <f t="shared" si="1"/>
        <v>0.1494631401</v>
      </c>
      <c r="AA917" s="84">
        <f>I917 * ( Baseline!B$89 * Baseline!B$7 )</f>
        <v>0.002473550523</v>
      </c>
      <c r="AB917" s="85">
        <f>J917 * ( Baseline!D$89 * Baseline!B$11 )</f>
        <v>0.03904359067</v>
      </c>
      <c r="AC917" s="85">
        <f>K917 * ( Baseline!F$89 * Baseline!B$16 )</f>
        <v>0.0005727590876</v>
      </c>
      <c r="AD917" s="85">
        <f>L917 * ( Baseline!F$89 * Baseline!B$16 )</f>
        <v>0.000593018462</v>
      </c>
      <c r="AE917" s="86">
        <f t="shared" si="2"/>
        <v>0.04268291874</v>
      </c>
      <c r="AF917" s="86">
        <f>M917 * ( Baseline!B$89 * Baseline!B$7 )</f>
        <v>0.002061232112</v>
      </c>
      <c r="AG917" s="86">
        <f>N917 * ( Baseline!D$89 * Baseline!B$11 )</f>
        <v>0.0003041751921</v>
      </c>
      <c r="AH917" s="86">
        <f>O917 * ( Baseline!F$89 * Baseline!B$16 )</f>
        <v>0.0552028177</v>
      </c>
      <c r="AI917" s="86">
        <f>P917 * ( Baseline!H$89 * Baseline!B$18 )</f>
        <v>0.0006879867203</v>
      </c>
      <c r="AJ917" s="86">
        <f t="shared" si="3"/>
        <v>0.05825621172</v>
      </c>
      <c r="AK917" s="86">
        <f>Q917 * ( Baseline!B$89 * Baseline!B$7 )</f>
        <v>0.00003639642439</v>
      </c>
      <c r="AL917" s="86">
        <f>R917 * ( Baseline!D$89 * Baseline!B$11 )</f>
        <v>0.000314934339</v>
      </c>
      <c r="AM917" s="86">
        <f>S917 * ( Baseline!F$89 * Baseline!B$16 )</f>
        <v>0.00006795241236</v>
      </c>
      <c r="AN917" s="86">
        <f>T917 * ( Baseline!H$89 * Baseline!B$18 )</f>
        <v>0.03466347256</v>
      </c>
      <c r="AO917" s="86">
        <f t="shared" si="4"/>
        <v>0.03508275574</v>
      </c>
      <c r="AP917" s="62"/>
      <c r="AQ917" s="86">
        <f>V917 * ( (1-Baseline!B$90-Baseline!B$89) + (1-B917)*Baseline!B$90 )</f>
        <v>0.03970356739</v>
      </c>
      <c r="AR917" s="86">
        <f>W917 * ( (1-Baseline!B$90-Baseline!B$89) + (1-B917)*Baseline!B$90 )</f>
        <v>0.001274662089</v>
      </c>
      <c r="AS917" s="86">
        <f>X917 * ( (1-Baseline!B$90-Baseline!B$89) + (1-B917)*Baseline!B$90 )</f>
        <v>0.002000089275</v>
      </c>
      <c r="AT917" s="86">
        <f>Y917 * ( (1-Baseline!B$90-Baseline!B$89) + (1-B917)*Baseline!B$90 )</f>
        <v>0.0003575661332</v>
      </c>
      <c r="AU917" s="86">
        <f t="shared" si="5"/>
        <v>0.04333588489</v>
      </c>
      <c r="AV917" s="86">
        <f>AA917 * ( (1-Baseline!D$90-Baseline!D$89) + (1-B917)*Baseline!D$90 )</f>
        <v>0.001594818978</v>
      </c>
      <c r="AW917" s="86">
        <f>AB917 * ( (1-Baseline!D$90-Baseline!D$89) + (1-B917)*Baseline!D$90 )</f>
        <v>0.02517331212</v>
      </c>
      <c r="AX917" s="86">
        <f>AC917 * ( (1-Baseline!D$90-Baseline!D$89) + (1-B917)*Baseline!D$90 )</f>
        <v>0.0003692857915</v>
      </c>
      <c r="AY917" s="86">
        <f>AD917 * ( (1-Baseline!D$90-Baseline!D$89) + (1-B917)*Baseline!D$90 )</f>
        <v>0.0003823480009</v>
      </c>
      <c r="AZ917" s="86">
        <f t="shared" si="6"/>
        <v>0.02751976489</v>
      </c>
      <c r="BA917" s="86">
        <f>AF917 * ( (1-Baseline!F$90-Baseline!F$89) + (1-Baseline!B$36)*Baseline!F$90 )</f>
        <v>0.001483328588</v>
      </c>
      <c r="BB917" s="86">
        <f>AG917 * ( (1-Baseline!F$90-Baseline!F$89) + (1-Baseline!B$36)*Baseline!F$90 )</f>
        <v>0.0002188942019</v>
      </c>
      <c r="BC917" s="86">
        <f>AH917 * ( (1-Baseline!F$90-Baseline!F$89) + (1-Baseline!B$36)*Baseline!F$90 )</f>
        <v>0.03972571411</v>
      </c>
      <c r="BD917" s="86">
        <f>AI917 * ( (1-Baseline!F$90-Baseline!F$89) + (1-Baseline!B$36)*Baseline!F$90 )</f>
        <v>0.0004950972595</v>
      </c>
      <c r="BE917" s="86">
        <f t="shared" si="7"/>
        <v>0.04192303415</v>
      </c>
      <c r="BF917" s="86">
        <f>AK917 * ( (1-Baseline!H$90-Baseline!H$89) + (1-Baseline!B$36)*Baseline!H$90 )</f>
        <v>0.00002883761497</v>
      </c>
      <c r="BG917" s="86">
        <f>AL917 * ( (1-Baseline!H$90-Baseline!H$89) + (1-Baseline!B$36)*Baseline!H$90 )</f>
        <v>0.0002495287754</v>
      </c>
      <c r="BH917" s="86">
        <f>AM917 * ( (1-Baseline!H$90-Baseline!H$89) + (1-Baseline!B$36)*Baseline!H$90 )</f>
        <v>0.00005384005536</v>
      </c>
      <c r="BI917" s="86">
        <f>AN917 * ( (1-Baseline!H$90-Baseline!H$89) + (1-Baseline!B$36)*Baseline!H$90 )</f>
        <v>0.02746456258</v>
      </c>
      <c r="BJ917" s="86">
        <f t="shared" si="8"/>
        <v>0.02779676903</v>
      </c>
      <c r="BK917" s="62"/>
      <c r="BL917" s="86">
        <f t="shared" si="19"/>
        <v>0.9161822239</v>
      </c>
      <c r="BM917" s="86">
        <f t="shared" si="20"/>
        <v>0.02941354704</v>
      </c>
      <c r="BN917" s="86">
        <f t="shared" si="21"/>
        <v>0.04615318875</v>
      </c>
      <c r="BO917" s="86">
        <f t="shared" si="22"/>
        <v>0.008251040312</v>
      </c>
      <c r="BP917" s="86">
        <f t="shared" si="9"/>
        <v>1</v>
      </c>
      <c r="BQ917" s="86">
        <f t="shared" si="23"/>
        <v>0.05795176608</v>
      </c>
      <c r="BR917" s="86">
        <f t="shared" si="24"/>
        <v>0.9147357262</v>
      </c>
      <c r="BS917" s="86">
        <f t="shared" si="25"/>
        <v>0.01341892974</v>
      </c>
      <c r="BT917" s="86">
        <f t="shared" si="26"/>
        <v>0.01389357803</v>
      </c>
      <c r="BU917" s="86">
        <f t="shared" si="10"/>
        <v>1</v>
      </c>
      <c r="BV917" s="86">
        <f t="shared" si="27"/>
        <v>0.03538218589</v>
      </c>
      <c r="BW917" s="86">
        <f t="shared" si="28"/>
        <v>0.005221334913</v>
      </c>
      <c r="BX917" s="86">
        <f t="shared" si="29"/>
        <v>0.9475868077</v>
      </c>
      <c r="BY917" s="86">
        <f t="shared" si="30"/>
        <v>0.01180967145</v>
      </c>
      <c r="BZ917" s="86">
        <f t="shared" si="11"/>
        <v>1</v>
      </c>
      <c r="CA917" s="86">
        <f t="shared" si="31"/>
        <v>0.001037444854</v>
      </c>
      <c r="CB917" s="86">
        <f t="shared" si="32"/>
        <v>0.008976898545</v>
      </c>
      <c r="CC917" s="86">
        <f t="shared" si="33"/>
        <v>0.001936917751</v>
      </c>
      <c r="CD917" s="86">
        <f t="shared" si="34"/>
        <v>0.9880487388</v>
      </c>
      <c r="CE917" s="86">
        <f t="shared" si="12"/>
        <v>1</v>
      </c>
      <c r="CF917" s="62"/>
      <c r="CG917" s="86">
        <f t="shared" si="35"/>
        <v>0.9161822239</v>
      </c>
      <c r="CH917" s="86">
        <f t="shared" si="36"/>
        <v>0.02941354704</v>
      </c>
      <c r="CI917" s="86">
        <f t="shared" si="37"/>
        <v>0.04615318875</v>
      </c>
      <c r="CJ917" s="86">
        <f t="shared" si="38"/>
        <v>0.008251040312</v>
      </c>
      <c r="CK917" s="86">
        <f t="shared" si="13"/>
        <v>1</v>
      </c>
      <c r="CL917" s="86">
        <f t="shared" si="39"/>
        <v>0.05795176608</v>
      </c>
      <c r="CM917" s="86">
        <f t="shared" si="40"/>
        <v>0.9147357262</v>
      </c>
      <c r="CN917" s="86">
        <f t="shared" si="41"/>
        <v>0.01341892974</v>
      </c>
      <c r="CO917" s="86">
        <f t="shared" si="42"/>
        <v>0.01389357803</v>
      </c>
      <c r="CP917" s="86">
        <f t="shared" si="14"/>
        <v>1</v>
      </c>
      <c r="CQ917" s="86">
        <f t="shared" si="43"/>
        <v>0.03538218589</v>
      </c>
      <c r="CR917" s="86">
        <f t="shared" si="44"/>
        <v>0.005221334913</v>
      </c>
      <c r="CS917" s="86">
        <f t="shared" si="45"/>
        <v>0.9475868077</v>
      </c>
      <c r="CT917" s="86">
        <f t="shared" si="46"/>
        <v>0.01180967145</v>
      </c>
      <c r="CU917" s="86">
        <f t="shared" si="15"/>
        <v>1</v>
      </c>
      <c r="CV917" s="86">
        <f t="shared" si="47"/>
        <v>0.001037444854</v>
      </c>
      <c r="CW917" s="86">
        <f t="shared" si="48"/>
        <v>0.008976898545</v>
      </c>
      <c r="CX917" s="86">
        <f t="shared" si="49"/>
        <v>0.001936917751</v>
      </c>
      <c r="CY917" s="86">
        <f t="shared" si="50"/>
        <v>0.9880487388</v>
      </c>
      <c r="CZ917" s="86">
        <f t="shared" si="16"/>
        <v>1</v>
      </c>
      <c r="DA917" s="62"/>
      <c r="DB917" s="86">
        <f>(AQ917*Baseline!B$7 + AV917*Baseline!B$11 + BA917*Baseline!B$16 + BF917*Baseline!B$18)</f>
        <v>28966.33612</v>
      </c>
      <c r="DC917" s="86">
        <f>(AR917*Baseline!B$7 + AW917*Baseline!B$11 + BB917*Baseline!B$16 + BG917*Baseline!B$18)</f>
        <v>66763.20173</v>
      </c>
      <c r="DD917" s="86">
        <f>(AS917*Baseline!B$7 + AX917*Baseline!B$11 + BC917*Baseline!B$16 + BH917*Baseline!B$18)</f>
        <v>137316.0668</v>
      </c>
      <c r="DE917" s="86">
        <f>(AT917*Baseline!B$7 + AY917*Baseline!B$11 + BD917*Baseline!B$16 + BI917*Baseline!B$18)</f>
        <v>1260276.787</v>
      </c>
      <c r="DF917" s="86">
        <f t="shared" si="17"/>
        <v>1493322.392</v>
      </c>
      <c r="DG917" s="62"/>
      <c r="DH917" s="86">
        <f t="shared" si="51"/>
        <v>0.01939724221</v>
      </c>
      <c r="DI917" s="86">
        <f t="shared" si="52"/>
        <v>0.04470782873</v>
      </c>
      <c r="DJ917" s="86">
        <f t="shared" si="53"/>
        <v>0.09195339706</v>
      </c>
      <c r="DK917" s="86">
        <f t="shared" si="54"/>
        <v>0.843941532</v>
      </c>
      <c r="DL917" s="86">
        <f t="shared" si="18"/>
        <v>1</v>
      </c>
      <c r="DM917" s="62"/>
      <c r="DN917" s="86">
        <f>DH917 / (Baseline!B$7/Baseline!B$17)</f>
        <v>2.070528024</v>
      </c>
      <c r="DO917" s="86">
        <f>DI917 / (Baseline!B$11/Baseline!B$17)</f>
        <v>1.079268384</v>
      </c>
      <c r="DP917" s="86">
        <f>DJ917 / (Baseline!B$16/Baseline!B$17)</f>
        <v>1.420957874</v>
      </c>
      <c r="DQ917" s="86">
        <f>DK917 / (Baseline!B$18/Baseline!B$17)</f>
        <v>0.9541504069</v>
      </c>
      <c r="DR917" s="62"/>
      <c r="DS917" s="86">
        <f>DH917 / Baseline!H$117</f>
        <v>0.7760276733</v>
      </c>
      <c r="DT917" s="86">
        <f>DI917 / Baseline!H$118</f>
        <v>1.00637556</v>
      </c>
      <c r="DU917" s="86">
        <f>DJ917 / Baseline!H$119</f>
        <v>1.099249011</v>
      </c>
      <c r="DV917" s="86">
        <f>DK917 / Baseline!H$120</f>
        <v>0.9964728924</v>
      </c>
      <c r="DW917" s="87"/>
      <c r="DX917" s="86">
        <f>(AU917*Baseline!B$34)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0.01902991398</v>
      </c>
      <c r="DY917" s="86">
        <f>(AZ917*Baseline!B$34) + (Baseline!D$90*(1-Baseline!D$91)*Baseline!B$35) + (Baseline!D$90*Baseline!D$91*((1-Baseline!D$92)*Baseline!B$40 + Baseline!D$92*Baseline!B$41))</f>
        <v>0.01054153273</v>
      </c>
      <c r="DZ917" s="86">
        <f>(BE917*Baseline!B$34) + (Baseline!F$90*(1-Baseline!F$91)*Baseline!B$35) + (Baseline!F$90*Baseline!F$91*((1-Baseline!F$92)*Baseline!B$40 + Baseline!F$92*Baseline!B$41))</f>
        <v>0.01401909512</v>
      </c>
      <c r="EA917" s="86">
        <f>(BJ917*Baseline!B$34) + (Baseline!H$90*(1-Baseline!H$91)*Baseline!B$35) + (Baseline!H$90*Baseline!H$91*((1-Baseline!H$92)*Baseline!B$40 + Baseline!H$92*Baseline!B$41))</f>
        <v>0.009314515354</v>
      </c>
      <c r="EB917" s="86">
        <f>( DX917*Baseline!B$7 + DY917*Baseline!B$11 + DZ917*Baseline!B$16 + EA917*Baseline!B$18 ) / Baseline!B$17</f>
        <v>0.009760803929</v>
      </c>
    </row>
    <row r="918">
      <c r="A918" s="73" t="s">
        <v>1094</v>
      </c>
      <c r="B918" s="85">
        <f>MIN( MAX( NORMINV( MCrands!B918, (B$5+B$4)/2, (B$5-B$4)/3.29 ), 0 ), 1 )</f>
        <v>0.5593376763</v>
      </c>
      <c r="C918" s="85">
        <f>MAX( NORMINV( MCrands!C918, (C$5+C$4)/2, (C$5-C$4)/3.29 ), 0 )</f>
        <v>3.166932189</v>
      </c>
      <c r="D918" s="83"/>
      <c r="E918" s="84">
        <f>Baseline!B$33 * (C918 * Baseline!B$68*Baseline!B$68/Baseline!B$75 + Baseline!B$46 * Baseline!B$54*Baseline!B$54/Baseline!B$76 + Baseline!B$47 * Baseline!B$55*Baseline!B$55/Baseline!B$77 + Baseline!B$56*Baseline!B$56/Baseline!B$78)</f>
        <v>0.00002247144699</v>
      </c>
      <c r="F918" s="84">
        <f>Baseline!B$33 * (C918 * Baseline!B$68*Baseline!B$59/Baseline!B$75 + Baseline!B$46 * Baseline!B$54*Baseline!B$69/Baseline!B$76 + Baseline!B$47 * Baseline!B$55*Baseline!B$57/Baseline!B$77 + Baseline!B$56*Baseline!B$58/Baseline!B$78)</f>
        <v>0.0000002397875617</v>
      </c>
      <c r="G918" s="85">
        <f>Baseline!B$33 * (C918 * Baseline!B$68*Baseline!B$60/Baseline!B$75 + Baseline!B$46 * Baseline!B$54*Baseline!B$61/Baseline!B$76 + Baseline!B$47 * Baseline!B$55*Baseline!B$70/Baseline!B$77 + Baseline!B$56*Baseline!B$62/Baseline!B$78)</f>
        <v>0.0000002021977107</v>
      </c>
      <c r="H918" s="84">
        <f>Baseline!B$33 * (C918 * Baseline!B$68*Baseline!B$63/Baseline!B$75 + Baseline!B$46 * Baseline!B$54*Baseline!B$64/Baseline!B$76 + Baseline!B$47 * Baseline!B$55*Baseline!B$65/Baseline!B$77 + Baseline!B$56*Baseline!B$71/Baseline!B$78)</f>
        <v>0.000000003866867433</v>
      </c>
      <c r="I918" s="84">
        <f>Baseline!B$33 * (C918 * Baseline!B$59*Baseline!B$68/Baseline!B$75 + Baseline!B$46 * Baseline!B$69*Baseline!B$54/Baseline!B$76 + Baseline!B$47 * Baseline!B$57*Baseline!B$55/Baseline!B$77 + Baseline!B$58*Baseline!B$56/Baseline!B$78)</f>
        <v>0.0000002397875617</v>
      </c>
      <c r="J918" s="85">
        <f>Baseline!B$33 * (C918 * Baseline!B$59*Baseline!B$59/Baseline!B$75 + Baseline!B$46 * Baseline!B$69*Baseline!B$69/Baseline!B$76 + Baseline!B$47 * Baseline!B$57*Baseline!B$57/Baseline!B$77 + Baseline!B$58*Baseline!B$58/Baseline!B$78)</f>
        <v>0.000002116574549</v>
      </c>
      <c r="K918" s="84">
        <f>Baseline!B$33 * (C918 * Baseline!B$59*Baseline!B$60/Baseline!B$75 + Baseline!B$46 * Baseline!B$69*Baseline!B$61/Baseline!B$76 + Baseline!B$47 * Baseline!B$57*Baseline!B$70/Baseline!B$77 + Baseline!B$58*Baseline!B$62/Baseline!B$78)</f>
        <v>0.00000001649007148</v>
      </c>
      <c r="L918" s="85">
        <f>Baseline!B$33 * (C918 * Baseline!B$59*Baseline!B$63/Baseline!B$75 + Baseline!B$46 * Baseline!B$69*Baseline!B$64/Baseline!B$76 + Baseline!B$47 * Baseline!B$57*Baseline!B$65/Baseline!B$77 + Baseline!B$58*Baseline!B$71/Baseline!B$78)</f>
        <v>0.00000001707281892</v>
      </c>
      <c r="M918" s="84">
        <f>Baseline!B$33 * (C918 * Baseline!B$60*Baseline!B$68/Baseline!B$75 + Baseline!B$46 * Baseline!B$61*Baseline!B$54/Baseline!B$76 + Baseline!B$47 * Baseline!B$70*Baseline!B$55/Baseline!B$77 + Baseline!B$62*Baseline!B$56/Baseline!B$78)</f>
        <v>0.0000002021977107</v>
      </c>
      <c r="N918" s="85">
        <f>Baseline!B$33 * (C918 * Baseline!B$60*Baseline!B$59/Baseline!B$75 + Baseline!B$46 * Baseline!B$61*Baseline!B$69/Baseline!B$76 + Baseline!B$47 * Baseline!B$70*Baseline!B$57/Baseline!B$77 + Baseline!B$62*Baseline!B$58/Baseline!B$78)</f>
        <v>0.00000001649007148</v>
      </c>
      <c r="O918" s="85">
        <f>Baseline!B$33 * (C918 * Baseline!B$60*Baseline!B$60/Baseline!B$75 + Baseline!B$46 * Baseline!B$61*Baseline!B$61/Baseline!B$76 + Baseline!B$47 * Baseline!B$70*Baseline!B$70/Baseline!B$77 + Baseline!B$62*Baseline!B$62/Baseline!B$78)</f>
        <v>0.000001589268228</v>
      </c>
      <c r="P918" s="84">
        <f>Baseline!B$33 * (C918 * Baseline!B$60*Baseline!B$63/Baseline!B$75 + Baseline!B$46 * Baseline!B$61*Baseline!B$64/Baseline!B$76 + Baseline!B$47 * Baseline!B$70*Baseline!B$65/Baseline!B$77 + Baseline!B$62*Baseline!B$71/Baseline!B$78)</f>
        <v>0.0000000019564623</v>
      </c>
      <c r="Q918" s="84">
        <f>Baseline!B$33 * (C918 * Baseline!B$63*Baseline!B$68/Baseline!B$75 + Baseline!B$46 * Baseline!B$64*Baseline!B$54/Baseline!B$76 + Baseline!B$47 * Baseline!B$65*Baseline!B$55/Baseline!B$77 + Baseline!B$71*Baseline!B$56/Baseline!B$78)</f>
        <v>0.000000003866867433</v>
      </c>
      <c r="R918" s="84">
        <f>Baseline!B$33 * (C918 * Baseline!B$63*Baseline!B$59/Baseline!B$75 + Baseline!B$46 * Baseline!B$64*Baseline!B$69/Baseline!B$76 + Baseline!B$47 * Baseline!B$65*Baseline!B$57/Baseline!B$77 + Baseline!B$71*Baseline!B$58/Baseline!B$78)</f>
        <v>0.00000001707281892</v>
      </c>
      <c r="S918" s="84">
        <f>Baseline!B$33 * (C918 * Baseline!B$63*Baseline!B$60/Baseline!B$75 + Baseline!B$46 * Baseline!B$64*Baseline!B$61/Baseline!B$76 + Baseline!B$47 * Baseline!B$65*Baseline!B$70/Baseline!B$77 + Baseline!B$71*Baseline!B$62/Baseline!B$78)</f>
        <v>0.0000000019564623</v>
      </c>
      <c r="T918" s="84">
        <f>Baseline!B$33 * (C918 * Baseline!B$63*Baseline!B$63/Baseline!B$75 + Baseline!B$46 * Baseline!B$64*Baseline!B$64/Baseline!B$76 + Baseline!B$47 * Baseline!B$65*Baseline!B$65/Baseline!B$77 + Baseline!B$71*Baseline!B$71/Baseline!B$78)</f>
        <v>0.00000009856722427</v>
      </c>
      <c r="U918" s="83"/>
      <c r="V918" s="84">
        <f>E918 * ( Baseline!B$89 * Baseline!B$7 )</f>
        <v>0.2332311483</v>
      </c>
      <c r="W918" s="84">
        <f>F918 * ( Baseline!D$89 * Baseline!B$11 )</f>
        <v>0.004423264202</v>
      </c>
      <c r="X918" s="84">
        <f>G918 * ( Baseline!F$89 * Baseline!B$16 )</f>
        <v>0.007023290959</v>
      </c>
      <c r="Y918" s="84">
        <f>H918 * ( Baseline!H$89 * Baseline!B$18 )</f>
        <v>0.001359874676</v>
      </c>
      <c r="Z918" s="86">
        <f t="shared" si="1"/>
        <v>0.2460375782</v>
      </c>
      <c r="AA918" s="84">
        <f>I918 * ( Baseline!B$89 * Baseline!B$7 )</f>
        <v>0.002488755103</v>
      </c>
      <c r="AB918" s="85">
        <f>J918 * ( Baseline!D$89 * Baseline!B$11 )</f>
        <v>0.03904359494</v>
      </c>
      <c r="AC918" s="85">
        <f>K918 * ( Baseline!F$89 * Baseline!B$16 )</f>
        <v>0.0005727788387</v>
      </c>
      <c r="AD918" s="85">
        <f>L918 * ( Baseline!F$89 * Baseline!B$16 )</f>
        <v>0.0005930204371</v>
      </c>
      <c r="AE918" s="86">
        <f t="shared" si="2"/>
        <v>0.04269814932</v>
      </c>
      <c r="AF918" s="86">
        <f>M918 * ( Baseline!B$89 * Baseline!B$7 )</f>
        <v>0.002098610039</v>
      </c>
      <c r="AG918" s="86">
        <f>N918 * ( Baseline!D$89 * Baseline!B$11 )</f>
        <v>0.0003041856814</v>
      </c>
      <c r="AH918" s="86">
        <f>O918 * ( Baseline!F$89 * Baseline!B$16 )</f>
        <v>0.05520286625</v>
      </c>
      <c r="AI918" s="86">
        <f>P918 * ( Baseline!H$89 * Baseline!B$18 )</f>
        <v>0.0006880358798</v>
      </c>
      <c r="AJ918" s="86">
        <f t="shared" si="3"/>
        <v>0.05829369785</v>
      </c>
      <c r="AK918" s="86">
        <f>Q918 * ( Baseline!B$89 * Baseline!B$7 )</f>
        <v>0.00004013421708</v>
      </c>
      <c r="AL918" s="86">
        <f>R918 * ( Baseline!D$89 * Baseline!B$11 )</f>
        <v>0.0003149353879</v>
      </c>
      <c r="AM918" s="86">
        <f>S918 * ( Baseline!F$89 * Baseline!B$16 )</f>
        <v>0.00006795726784</v>
      </c>
      <c r="AN918" s="86">
        <f>T918 * ( Baseline!H$89 * Baseline!B$18 )</f>
        <v>0.03466347748</v>
      </c>
      <c r="AO918" s="86">
        <f t="shared" si="4"/>
        <v>0.03508650435</v>
      </c>
      <c r="AP918" s="62"/>
      <c r="AQ918" s="86">
        <f>V918 * ( (1-Baseline!B$90-Baseline!B$89) + (1-B918)*Baseline!B$90 )</f>
        <v>0.1121350797</v>
      </c>
      <c r="AR918" s="86">
        <f>W918 * ( (1-Baseline!B$90-Baseline!B$89) + (1-B918)*Baseline!B$90 )</f>
        <v>0.002126658843</v>
      </c>
      <c r="AS918" s="86">
        <f>X918 * ( (1-Baseline!B$90-Baseline!B$89) + (1-B918)*Baseline!B$90 )</f>
        <v>0.003376724325</v>
      </c>
      <c r="AT918" s="86">
        <f>Y918 * ( (1-Baseline!B$90-Baseline!B$89) + (1-B918)*Baseline!B$90 )</f>
        <v>0.0006538134222</v>
      </c>
      <c r="AU918" s="86">
        <f t="shared" si="5"/>
        <v>0.1182922763</v>
      </c>
      <c r="AV918" s="86">
        <f>AA918 * ( (1-Baseline!D$90-Baseline!D$89) + (1-B918)*Baseline!D$90 )</f>
        <v>0.001843707413</v>
      </c>
      <c r="AW918" s="86">
        <f>AB918 * ( (1-Baseline!D$90-Baseline!D$89) + (1-B918)*Baseline!D$90 )</f>
        <v>0.02892408551</v>
      </c>
      <c r="AX918" s="86">
        <f>AC918 * ( (1-Baseline!D$90-Baseline!D$89) + (1-B918)*Baseline!D$90 )</f>
        <v>0.0004243232247</v>
      </c>
      <c r="AY918" s="86">
        <f>AD918 * ( (1-Baseline!D$90-Baseline!D$89) + (1-B918)*Baseline!D$90 )</f>
        <v>0.0004393185069</v>
      </c>
      <c r="AZ918" s="86">
        <f t="shared" si="6"/>
        <v>0.03163143465</v>
      </c>
      <c r="BA918" s="86">
        <f>AF918 * ( (1-Baseline!F$90-Baseline!F$89) + (1-Baseline!B$36)*Baseline!F$90 )</f>
        <v>0.00151022694</v>
      </c>
      <c r="BB918" s="86">
        <f>AG918 * ( (1-Baseline!F$90-Baseline!F$89) + (1-Baseline!B$36)*Baseline!F$90 )</f>
        <v>0.0002189017503</v>
      </c>
      <c r="BC918" s="86">
        <f>AH918 * ( (1-Baseline!F$90-Baseline!F$89) + (1-Baseline!B$36)*Baseline!F$90 )</f>
        <v>0.03972574905</v>
      </c>
      <c r="BD918" s="86">
        <f>AI918 * ( (1-Baseline!F$90-Baseline!F$89) + (1-Baseline!B$36)*Baseline!F$90 )</f>
        <v>0.0004951326363</v>
      </c>
      <c r="BE918" s="86">
        <f t="shared" si="7"/>
        <v>0.04195001037</v>
      </c>
      <c r="BF918" s="86">
        <f>AK918 * ( (1-Baseline!H$90-Baseline!H$89) + (1-Baseline!B$36)*Baseline!H$90 )</f>
        <v>0.00003179914288</v>
      </c>
      <c r="BG918" s="86">
        <f>AL918 * ( (1-Baseline!H$90-Baseline!H$89) + (1-Baseline!B$36)*Baseline!H$90 )</f>
        <v>0.0002495296065</v>
      </c>
      <c r="BH918" s="86">
        <f>AM918 * ( (1-Baseline!H$90-Baseline!H$89) + (1-Baseline!B$36)*Baseline!H$90 )</f>
        <v>0.00005384390246</v>
      </c>
      <c r="BI918" s="86">
        <f>AN918 * ( (1-Baseline!H$90-Baseline!H$89) + (1-Baseline!B$36)*Baseline!H$90 )</f>
        <v>0.02746456648</v>
      </c>
      <c r="BJ918" s="86">
        <f t="shared" si="8"/>
        <v>0.02779973913</v>
      </c>
      <c r="BK918" s="62"/>
      <c r="BL918" s="86">
        <f t="shared" si="19"/>
        <v>0.9479492932</v>
      </c>
      <c r="BM918" s="86">
        <f t="shared" si="20"/>
        <v>0.01797800253</v>
      </c>
      <c r="BN918" s="86">
        <f t="shared" si="21"/>
        <v>0.02854560272</v>
      </c>
      <c r="BO918" s="86">
        <f t="shared" si="22"/>
        <v>0.005527101536</v>
      </c>
      <c r="BP918" s="86">
        <f t="shared" si="9"/>
        <v>1</v>
      </c>
      <c r="BQ918" s="86">
        <f t="shared" si="23"/>
        <v>0.05828718909</v>
      </c>
      <c r="BR918" s="86">
        <f t="shared" si="24"/>
        <v>0.9144095368</v>
      </c>
      <c r="BS918" s="86">
        <f t="shared" si="25"/>
        <v>0.01341460574</v>
      </c>
      <c r="BT918" s="86">
        <f t="shared" si="26"/>
        <v>0.0138886684</v>
      </c>
      <c r="BU918" s="86">
        <f t="shared" si="10"/>
        <v>1</v>
      </c>
      <c r="BV918" s="86">
        <f t="shared" si="27"/>
        <v>0.03600063329</v>
      </c>
      <c r="BW918" s="86">
        <f t="shared" si="28"/>
        <v>0.005218157238</v>
      </c>
      <c r="BX918" s="86">
        <f t="shared" si="29"/>
        <v>0.946978289</v>
      </c>
      <c r="BY918" s="86">
        <f t="shared" si="30"/>
        <v>0.01180292047</v>
      </c>
      <c r="BZ918" s="86">
        <f t="shared" si="11"/>
        <v>1</v>
      </c>
      <c r="CA918" s="86">
        <f t="shared" si="31"/>
        <v>0.001143864794</v>
      </c>
      <c r="CB918" s="86">
        <f t="shared" si="32"/>
        <v>0.008975969356</v>
      </c>
      <c r="CC918" s="86">
        <f t="shared" si="33"/>
        <v>0.001936849199</v>
      </c>
      <c r="CD918" s="86">
        <f t="shared" si="34"/>
        <v>0.9879433167</v>
      </c>
      <c r="CE918" s="86">
        <f t="shared" si="12"/>
        <v>1</v>
      </c>
      <c r="CF918" s="62"/>
      <c r="CG918" s="86">
        <f t="shared" si="35"/>
        <v>0.9479492932</v>
      </c>
      <c r="CH918" s="86">
        <f t="shared" si="36"/>
        <v>0.01797800253</v>
      </c>
      <c r="CI918" s="86">
        <f t="shared" si="37"/>
        <v>0.02854560272</v>
      </c>
      <c r="CJ918" s="86">
        <f t="shared" si="38"/>
        <v>0.005527101536</v>
      </c>
      <c r="CK918" s="86">
        <f t="shared" si="13"/>
        <v>1</v>
      </c>
      <c r="CL918" s="86">
        <f t="shared" si="39"/>
        <v>0.05828718909</v>
      </c>
      <c r="CM918" s="86">
        <f t="shared" si="40"/>
        <v>0.9144095368</v>
      </c>
      <c r="CN918" s="86">
        <f t="shared" si="41"/>
        <v>0.01341460574</v>
      </c>
      <c r="CO918" s="86">
        <f t="shared" si="42"/>
        <v>0.0138886684</v>
      </c>
      <c r="CP918" s="86">
        <f t="shared" si="14"/>
        <v>1</v>
      </c>
      <c r="CQ918" s="86">
        <f t="shared" si="43"/>
        <v>0.03600063329</v>
      </c>
      <c r="CR918" s="86">
        <f t="shared" si="44"/>
        <v>0.005218157238</v>
      </c>
      <c r="CS918" s="86">
        <f t="shared" si="45"/>
        <v>0.946978289</v>
      </c>
      <c r="CT918" s="86">
        <f t="shared" si="46"/>
        <v>0.01180292047</v>
      </c>
      <c r="CU918" s="86">
        <f t="shared" si="15"/>
        <v>1</v>
      </c>
      <c r="CV918" s="86">
        <f t="shared" si="47"/>
        <v>0.001143864794</v>
      </c>
      <c r="CW918" s="86">
        <f t="shared" si="48"/>
        <v>0.008975969356</v>
      </c>
      <c r="CX918" s="86">
        <f t="shared" si="49"/>
        <v>0.001936849199</v>
      </c>
      <c r="CY918" s="86">
        <f t="shared" si="50"/>
        <v>0.9879433167</v>
      </c>
      <c r="CZ918" s="86">
        <f t="shared" si="16"/>
        <v>1</v>
      </c>
      <c r="DA918" s="62"/>
      <c r="DB918" s="86">
        <f>(AQ918*Baseline!B$7 + AV918*Baseline!B$11 + BA918*Baseline!B$16 + BF918*Baseline!B$18)</f>
        <v>64855.09967</v>
      </c>
      <c r="DC918" s="86">
        <f>(AR918*Baseline!B$7 + AW918*Baseline!B$11 + BB918*Baseline!B$16 + BG918*Baseline!B$18)</f>
        <v>75220.21956</v>
      </c>
      <c r="DD918" s="86">
        <f>(AS918*Baseline!B$7 + AX918*Baseline!B$11 + BC918*Baseline!B$16 + BH918*Baseline!B$18)</f>
        <v>138102.0588</v>
      </c>
      <c r="DE918" s="86">
        <f>(AT918*Baseline!B$7 + AY918*Baseline!B$11 + BD918*Baseline!B$16 + BI918*Baseline!B$18)</f>
        <v>1260542.94</v>
      </c>
      <c r="DF918" s="86">
        <f t="shared" si="17"/>
        <v>1538720.318</v>
      </c>
      <c r="DG918" s="62"/>
      <c r="DH918" s="86">
        <f t="shared" si="51"/>
        <v>0.04214872508</v>
      </c>
      <c r="DI918" s="86">
        <f t="shared" si="52"/>
        <v>0.04888491994</v>
      </c>
      <c r="DJ918" s="86">
        <f t="shared" si="53"/>
        <v>0.08975124144</v>
      </c>
      <c r="DK918" s="86">
        <f t="shared" si="54"/>
        <v>0.8192151135</v>
      </c>
      <c r="DL918" s="86">
        <f t="shared" si="18"/>
        <v>1</v>
      </c>
      <c r="DM918" s="62"/>
      <c r="DN918" s="86">
        <f>DH918 / (Baseline!B$7/Baseline!B$17)</f>
        <v>4.499099177</v>
      </c>
      <c r="DO918" s="86">
        <f>DI918 / (Baseline!B$11/Baseline!B$17)</f>
        <v>1.180105365</v>
      </c>
      <c r="DP918" s="86">
        <f>DJ918 / (Baseline!B$16/Baseline!B$17)</f>
        <v>1.386927915</v>
      </c>
      <c r="DQ918" s="86">
        <f>DK918 / (Baseline!B$18/Baseline!B$17)</f>
        <v>0.9261950079</v>
      </c>
      <c r="DR918" s="62"/>
      <c r="DS918" s="86">
        <f>DH918 / Baseline!H$117</f>
        <v>1.686248834</v>
      </c>
      <c r="DT918" s="86">
        <f>DI918 / Baseline!H$118</f>
        <v>1.100402101</v>
      </c>
      <c r="DU918" s="86">
        <f>DJ918 / Baseline!H$119</f>
        <v>1.07292353</v>
      </c>
      <c r="DV918" s="86">
        <f>DK918 / Baseline!H$120</f>
        <v>0.9672774982</v>
      </c>
      <c r="DW918" s="87"/>
      <c r="DX918" s="86">
        <f>(AU918*Baseline!B$34)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0.0302733727</v>
      </c>
      <c r="DY918" s="86">
        <f>(AZ918*Baseline!B$34) + (Baseline!D$90*(1-Baseline!D$91)*Baseline!B$35) + (Baseline!D$90*Baseline!D$91*((1-Baseline!D$92)*Baseline!B$40 + Baseline!D$92*Baseline!B$41))</f>
        <v>0.0111582832</v>
      </c>
      <c r="DZ918" s="86">
        <f>(BE918*Baseline!B$34) + (Baseline!F$90*(1-Baseline!F$91)*Baseline!B$35) + (Baseline!F$90*Baseline!F$91*((1-Baseline!F$92)*Baseline!B$40 + Baseline!F$92*Baseline!B$41))</f>
        <v>0.01402314156</v>
      </c>
      <c r="EA918" s="86">
        <f>(BJ918*Baseline!B$34) + (Baseline!H$90*(1-Baseline!H$91)*Baseline!B$35) + (Baseline!H$90*Baseline!H$91*((1-Baseline!H$92)*Baseline!B$40 + Baseline!H$92*Baseline!B$41))</f>
        <v>0.009314960869</v>
      </c>
      <c r="EB918" s="86">
        <f>( DX918*Baseline!B$7 + DY918*Baseline!B$11 + DZ918*Baseline!B$16 + EA918*Baseline!B$18 ) / Baseline!B$17</f>
        <v>0.009892339863</v>
      </c>
    </row>
    <row r="919">
      <c r="A919" s="73" t="s">
        <v>1095</v>
      </c>
      <c r="B919" s="85">
        <f>MIN( MAX( NORMINV( MCrands!B919, (B$5+B$4)/2, (B$5-B$4)/3.29 ), 0 ), 1 )</f>
        <v>0.4933148387</v>
      </c>
      <c r="C919" s="85">
        <f>MAX( NORMINV( MCrands!C919, (C$5+C$4)/2, (C$5-C$4)/3.29 ), 0 )</f>
        <v>3.047910902</v>
      </c>
      <c r="D919" s="83"/>
      <c r="E919" s="84">
        <f>Baseline!B$33 * (C919 * Baseline!B$68*Baseline!B$68/Baseline!B$75 + Baseline!B$46 * Baseline!B$54*Baseline!B$54/Baseline!B$76 + Baseline!B$47 * Baseline!B$55*Baseline!B$55/Baseline!B$77 + Baseline!B$56*Baseline!B$56/Baseline!B$78)</f>
        <v>0.00002162877342</v>
      </c>
      <c r="F919" s="84">
        <f>Baseline!B$33 * (C919 * Baseline!B$68*Baseline!B$59/Baseline!B$75 + Baseline!B$46 * Baseline!B$54*Baseline!B$69/Baseline!B$76 + Baseline!B$47 * Baseline!B$55*Baseline!B$57/Baseline!B$77 + Baseline!B$56*Baseline!B$58/Baseline!B$78)</f>
        <v>0.000000239654508</v>
      </c>
      <c r="G919" s="85">
        <f>Baseline!B$33 * (C919 * Baseline!B$68*Baseline!B$60/Baseline!B$75 + Baseline!B$46 * Baseline!B$54*Baseline!B$61/Baseline!B$76 + Baseline!B$47 * Baseline!B$55*Baseline!B$70/Baseline!B$77 + Baseline!B$56*Baseline!B$62/Baseline!B$78)</f>
        <v>0.0000002018706203</v>
      </c>
      <c r="H919" s="84">
        <f>Baseline!B$33 * (C919 * Baseline!B$68*Baseline!B$63/Baseline!B$75 + Baseline!B$46 * Baseline!B$54*Baseline!B$64/Baseline!B$76 + Baseline!B$47 * Baseline!B$55*Baseline!B$65/Baseline!B$77 + Baseline!B$56*Baseline!B$71/Baseline!B$78)</f>
        <v>0.000000003834158393</v>
      </c>
      <c r="I919" s="84">
        <f>Baseline!B$33 * (C919 * Baseline!B$59*Baseline!B$68/Baseline!B$75 + Baseline!B$46 * Baseline!B$69*Baseline!B$54/Baseline!B$76 + Baseline!B$47 * Baseline!B$57*Baseline!B$55/Baseline!B$77 + Baseline!B$58*Baseline!B$56/Baseline!B$78)</f>
        <v>0.000000239654508</v>
      </c>
      <c r="J919" s="85">
        <f>Baseline!B$33 * (C919 * Baseline!B$59*Baseline!B$59/Baseline!B$75 + Baseline!B$46 * Baseline!B$69*Baseline!B$69/Baseline!B$76 + Baseline!B$47 * Baseline!B$57*Baseline!B$57/Baseline!B$77 + Baseline!B$58*Baseline!B$58/Baseline!B$78)</f>
        <v>0.000002116574528</v>
      </c>
      <c r="K919" s="84">
        <f>Baseline!B$33 * (C919 * Baseline!B$59*Baseline!B$60/Baseline!B$75 + Baseline!B$46 * Baseline!B$69*Baseline!B$61/Baseline!B$76 + Baseline!B$47 * Baseline!B$57*Baseline!B$70/Baseline!B$77 + Baseline!B$58*Baseline!B$62/Baseline!B$78)</f>
        <v>0.00000001649001983</v>
      </c>
      <c r="L919" s="85">
        <f>Baseline!B$33 * (C919 * Baseline!B$59*Baseline!B$63/Baseline!B$75 + Baseline!B$46 * Baseline!B$69*Baseline!B$64/Baseline!B$76 + Baseline!B$47 * Baseline!B$57*Baseline!B$65/Baseline!B$77 + Baseline!B$58*Baseline!B$71/Baseline!B$78)</f>
        <v>0.00000001707281376</v>
      </c>
      <c r="M919" s="84">
        <f>Baseline!B$33 * (C919 * Baseline!B$60*Baseline!B$68/Baseline!B$75 + Baseline!B$46 * Baseline!B$61*Baseline!B$54/Baseline!B$76 + Baseline!B$47 * Baseline!B$70*Baseline!B$55/Baseline!B$77 + Baseline!B$62*Baseline!B$56/Baseline!B$78)</f>
        <v>0.0000002018706203</v>
      </c>
      <c r="N919" s="85">
        <f>Baseline!B$33 * (C919 * Baseline!B$60*Baseline!B$59/Baseline!B$75 + Baseline!B$46 * Baseline!B$61*Baseline!B$69/Baseline!B$76 + Baseline!B$47 * Baseline!B$70*Baseline!B$57/Baseline!B$77 + Baseline!B$62*Baseline!B$58/Baseline!B$78)</f>
        <v>0.00000001649001983</v>
      </c>
      <c r="O919" s="85">
        <f>Baseline!B$33 * (C919 * Baseline!B$60*Baseline!B$60/Baseline!B$75 + Baseline!B$46 * Baseline!B$61*Baseline!B$61/Baseline!B$76 + Baseline!B$47 * Baseline!B$70*Baseline!B$70/Baseline!B$77 + Baseline!B$62*Baseline!B$62/Baseline!B$78)</f>
        <v>0.000001589268101</v>
      </c>
      <c r="P919" s="84">
        <f>Baseline!B$33 * (C919 * Baseline!B$60*Baseline!B$63/Baseline!B$75 + Baseline!B$46 * Baseline!B$61*Baseline!B$64/Baseline!B$76 + Baseline!B$47 * Baseline!B$70*Baseline!B$65/Baseline!B$77 + Baseline!B$62*Baseline!B$71/Baseline!B$78)</f>
        <v>0.000000001956449604</v>
      </c>
      <c r="Q919" s="84">
        <f>Baseline!B$33 * (C919 * Baseline!B$63*Baseline!B$68/Baseline!B$75 + Baseline!B$46 * Baseline!B$64*Baseline!B$54/Baseline!B$76 + Baseline!B$47 * Baseline!B$65*Baseline!B$55/Baseline!B$77 + Baseline!B$71*Baseline!B$56/Baseline!B$78)</f>
        <v>0.000000003834158393</v>
      </c>
      <c r="R919" s="84">
        <f>Baseline!B$33 * (C919 * Baseline!B$63*Baseline!B$59/Baseline!B$75 + Baseline!B$46 * Baseline!B$64*Baseline!B$69/Baseline!B$76 + Baseline!B$47 * Baseline!B$65*Baseline!B$57/Baseline!B$77 + Baseline!B$71*Baseline!B$58/Baseline!B$78)</f>
        <v>0.00000001707281376</v>
      </c>
      <c r="S919" s="84">
        <f>Baseline!B$33 * (C919 * Baseline!B$63*Baseline!B$60/Baseline!B$75 + Baseline!B$46 * Baseline!B$64*Baseline!B$61/Baseline!B$76 + Baseline!B$47 * Baseline!B$65*Baseline!B$70/Baseline!B$77 + Baseline!B$71*Baseline!B$62/Baseline!B$78)</f>
        <v>0.000000001956449604</v>
      </c>
      <c r="T919" s="84">
        <f>Baseline!B$33 * (C919 * Baseline!B$63*Baseline!B$63/Baseline!B$75 + Baseline!B$46 * Baseline!B$64*Baseline!B$64/Baseline!B$76 + Baseline!B$47 * Baseline!B$65*Baseline!B$65/Baseline!B$77 + Baseline!B$71*Baseline!B$71/Baseline!B$78)</f>
        <v>0.000000098567223</v>
      </c>
      <c r="U919" s="83"/>
      <c r="V919" s="84">
        <f>E919 * ( Baseline!B$89 * Baseline!B$7 )</f>
        <v>0.2244850393</v>
      </c>
      <c r="W919" s="84">
        <f>F919 * ( Baseline!D$89 * Baseline!B$11 )</f>
        <v>0.004420809814</v>
      </c>
      <c r="X919" s="84">
        <f>G919 * ( Baseline!F$89 * Baseline!B$16 )</f>
        <v>0.00701192955</v>
      </c>
      <c r="Y919" s="84">
        <f>H919 * ( Baseline!H$89 * Baseline!B$18 )</f>
        <v>0.001348371775</v>
      </c>
      <c r="Z919" s="86">
        <f t="shared" si="1"/>
        <v>0.2372661505</v>
      </c>
      <c r="AA919" s="84">
        <f>I919 * ( Baseline!B$89 * Baseline!B$7 )</f>
        <v>0.002487374139</v>
      </c>
      <c r="AB919" s="85">
        <f>J919 * ( Baseline!D$89 * Baseline!B$11 )</f>
        <v>0.03904359455</v>
      </c>
      <c r="AC919" s="85">
        <f>K919 * ( Baseline!F$89 * Baseline!B$16 )</f>
        <v>0.0005727770448</v>
      </c>
      <c r="AD919" s="85">
        <f>L919 * ( Baseline!F$89 * Baseline!B$16 )</f>
        <v>0.0005930202577</v>
      </c>
      <c r="AE919" s="86">
        <f t="shared" si="2"/>
        <v>0.04269676599</v>
      </c>
      <c r="AF919" s="86">
        <f>M919 * ( Baseline!B$89 * Baseline!B$7 )</f>
        <v>0.002095215168</v>
      </c>
      <c r="AG919" s="86">
        <f>N919 * ( Baseline!D$89 * Baseline!B$11 )</f>
        <v>0.0003041847287</v>
      </c>
      <c r="AH919" s="86">
        <f>O919 * ( Baseline!F$89 * Baseline!B$16 )</f>
        <v>0.05520286184</v>
      </c>
      <c r="AI919" s="86">
        <f>P919 * ( Baseline!H$89 * Baseline!B$18 )</f>
        <v>0.0006880314149</v>
      </c>
      <c r="AJ919" s="86">
        <f t="shared" si="3"/>
        <v>0.05829029315</v>
      </c>
      <c r="AK919" s="86">
        <f>Q919 * ( Baseline!B$89 * Baseline!B$7 )</f>
        <v>0.00003979472996</v>
      </c>
      <c r="AL919" s="86">
        <f>R919 * ( Baseline!D$89 * Baseline!B$11 )</f>
        <v>0.0003149352926</v>
      </c>
      <c r="AM919" s="86">
        <f>S919 * ( Baseline!F$89 * Baseline!B$16 )</f>
        <v>0.00006795682684</v>
      </c>
      <c r="AN919" s="86">
        <f>T919 * ( Baseline!H$89 * Baseline!B$18 )</f>
        <v>0.03466347703</v>
      </c>
      <c r="AO919" s="86">
        <f t="shared" si="4"/>
        <v>0.03508616388</v>
      </c>
      <c r="AP919" s="62"/>
      <c r="AQ919" s="86">
        <f>V919 * ( (1-Baseline!B$90-Baseline!B$89) + (1-B919)*Baseline!B$90 )</f>
        <v>0.1211208566</v>
      </c>
      <c r="AR919" s="86">
        <f>W919 * ( (1-Baseline!B$90-Baseline!B$89) + (1-B919)*Baseline!B$90 )</f>
        <v>0.002385247022</v>
      </c>
      <c r="AS919" s="86">
        <f>X919 * ( (1-Baseline!B$90-Baseline!B$89) + (1-B919)*Baseline!B$90 )</f>
        <v>0.003783285141</v>
      </c>
      <c r="AT919" s="86">
        <f>Y919 * ( (1-Baseline!B$90-Baseline!B$89) + (1-B919)*Baseline!B$90 )</f>
        <v>0.0007275137126</v>
      </c>
      <c r="AU919" s="86">
        <f t="shared" si="5"/>
        <v>0.1280169025</v>
      </c>
      <c r="AV919" s="86">
        <f>AA919 * ( (1-Baseline!D$90-Baseline!D$89) + (1-B919)*Baseline!D$90 )</f>
        <v>0.001916256501</v>
      </c>
      <c r="AW919" s="86">
        <f>AB919 * ( (1-Baseline!D$90-Baseline!D$89) + (1-B919)*Baseline!D$90 )</f>
        <v>0.03007892569</v>
      </c>
      <c r="AX919" s="86">
        <f>AC919 * ( (1-Baseline!D$90-Baseline!D$89) + (1-B919)*Baseline!D$90 )</f>
        <v>0.0004412636276</v>
      </c>
      <c r="AY919" s="86">
        <f>AD919 * ( (1-Baseline!D$90-Baseline!D$89) + (1-B919)*Baseline!D$90 )</f>
        <v>0.0004568588643</v>
      </c>
      <c r="AZ919" s="86">
        <f t="shared" si="6"/>
        <v>0.03289330468</v>
      </c>
      <c r="BA919" s="86">
        <f>AF919 * ( (1-Baseline!F$90-Baseline!F$89) + (1-Baseline!B$36)*Baseline!F$90 )</f>
        <v>0.001507783882</v>
      </c>
      <c r="BB919" s="86">
        <f>AG919 * ( (1-Baseline!F$90-Baseline!F$89) + (1-Baseline!B$36)*Baseline!F$90 )</f>
        <v>0.0002189010647</v>
      </c>
      <c r="BC919" s="86">
        <f>AH919 * ( (1-Baseline!F$90-Baseline!F$89) + (1-Baseline!B$36)*Baseline!F$90 )</f>
        <v>0.03972574587</v>
      </c>
      <c r="BD919" s="86">
        <f>AI919 * ( (1-Baseline!F$90-Baseline!F$89) + (1-Baseline!B$36)*Baseline!F$90 )</f>
        <v>0.0004951294231</v>
      </c>
      <c r="BE919" s="86">
        <f t="shared" si="7"/>
        <v>0.04194756024</v>
      </c>
      <c r="BF919" s="86">
        <f>AK919 * ( (1-Baseline!H$90-Baseline!H$89) + (1-Baseline!B$36)*Baseline!H$90 )</f>
        <v>0.00003153016044</v>
      </c>
      <c r="BG919" s="86">
        <f>AL919 * ( (1-Baseline!H$90-Baseline!H$89) + (1-Baseline!B$36)*Baseline!H$90 )</f>
        <v>0.000249529531</v>
      </c>
      <c r="BH919" s="86">
        <f>AM919 * ( (1-Baseline!H$90-Baseline!H$89) + (1-Baseline!B$36)*Baseline!H$90 )</f>
        <v>0.00005384355304</v>
      </c>
      <c r="BI919" s="86">
        <f>AN919 * ( (1-Baseline!H$90-Baseline!H$89) + (1-Baseline!B$36)*Baseline!H$90 )</f>
        <v>0.02746456612</v>
      </c>
      <c r="BJ919" s="86">
        <f t="shared" si="8"/>
        <v>0.02779946937</v>
      </c>
      <c r="BK919" s="62"/>
      <c r="BL919" s="86">
        <f t="shared" si="19"/>
        <v>0.9461317549</v>
      </c>
      <c r="BM919" s="86">
        <f t="shared" si="20"/>
        <v>0.01863228195</v>
      </c>
      <c r="BN919" s="86">
        <f t="shared" si="21"/>
        <v>0.02955301266</v>
      </c>
      <c r="BO919" s="86">
        <f t="shared" si="22"/>
        <v>0.005682950441</v>
      </c>
      <c r="BP919" s="86">
        <f t="shared" si="9"/>
        <v>1</v>
      </c>
      <c r="BQ919" s="86">
        <f t="shared" si="23"/>
        <v>0.05825673399</v>
      </c>
      <c r="BR919" s="86">
        <f t="shared" si="24"/>
        <v>0.9144391535</v>
      </c>
      <c r="BS919" s="86">
        <f t="shared" si="25"/>
        <v>0.01341499834</v>
      </c>
      <c r="BT919" s="86">
        <f t="shared" si="26"/>
        <v>0.01388911417</v>
      </c>
      <c r="BU919" s="86">
        <f t="shared" si="10"/>
        <v>1</v>
      </c>
      <c r="BV919" s="86">
        <f t="shared" si="27"/>
        <v>0.0359444953</v>
      </c>
      <c r="BW919" s="86">
        <f t="shared" si="28"/>
        <v>0.005218445683</v>
      </c>
      <c r="BX919" s="86">
        <f t="shared" si="29"/>
        <v>0.9470335257</v>
      </c>
      <c r="BY919" s="86">
        <f t="shared" si="30"/>
        <v>0.01180353328</v>
      </c>
      <c r="BZ919" s="86">
        <f t="shared" si="11"/>
        <v>1</v>
      </c>
      <c r="CA919" s="86">
        <f t="shared" si="31"/>
        <v>0.001134200082</v>
      </c>
      <c r="CB919" s="86">
        <f t="shared" si="32"/>
        <v>0.008976053742</v>
      </c>
      <c r="CC919" s="86">
        <f t="shared" si="33"/>
        <v>0.001936855425</v>
      </c>
      <c r="CD919" s="86">
        <f t="shared" si="34"/>
        <v>0.9879528908</v>
      </c>
      <c r="CE919" s="86">
        <f t="shared" si="12"/>
        <v>1</v>
      </c>
      <c r="CF919" s="62"/>
      <c r="CG919" s="86">
        <f t="shared" si="35"/>
        <v>0.9461317549</v>
      </c>
      <c r="CH919" s="86">
        <f t="shared" si="36"/>
        <v>0.01863228195</v>
      </c>
      <c r="CI919" s="86">
        <f t="shared" si="37"/>
        <v>0.02955301266</v>
      </c>
      <c r="CJ919" s="86">
        <f t="shared" si="38"/>
        <v>0.005682950441</v>
      </c>
      <c r="CK919" s="86">
        <f t="shared" si="13"/>
        <v>1</v>
      </c>
      <c r="CL919" s="86">
        <f t="shared" si="39"/>
        <v>0.05825673399</v>
      </c>
      <c r="CM919" s="86">
        <f t="shared" si="40"/>
        <v>0.9144391535</v>
      </c>
      <c r="CN919" s="86">
        <f t="shared" si="41"/>
        <v>0.01341499834</v>
      </c>
      <c r="CO919" s="86">
        <f t="shared" si="42"/>
        <v>0.01388911417</v>
      </c>
      <c r="CP919" s="86">
        <f t="shared" si="14"/>
        <v>1</v>
      </c>
      <c r="CQ919" s="86">
        <f t="shared" si="43"/>
        <v>0.0359444953</v>
      </c>
      <c r="CR919" s="86">
        <f t="shared" si="44"/>
        <v>0.005218445683</v>
      </c>
      <c r="CS919" s="86">
        <f t="shared" si="45"/>
        <v>0.9470335257</v>
      </c>
      <c r="CT919" s="86">
        <f t="shared" si="46"/>
        <v>0.01180353328</v>
      </c>
      <c r="CU919" s="86">
        <f t="shared" si="15"/>
        <v>1</v>
      </c>
      <c r="CV919" s="86">
        <f t="shared" si="47"/>
        <v>0.001134200082</v>
      </c>
      <c r="CW919" s="86">
        <f t="shared" si="48"/>
        <v>0.008976053742</v>
      </c>
      <c r="CX919" s="86">
        <f t="shared" si="49"/>
        <v>0.001936855425</v>
      </c>
      <c r="CY919" s="86">
        <f t="shared" si="50"/>
        <v>0.9879528908</v>
      </c>
      <c r="CZ919" s="86">
        <f t="shared" si="16"/>
        <v>1</v>
      </c>
      <c r="DA919" s="62"/>
      <c r="DB919" s="86">
        <f>(AQ919*Baseline!B$7 + AV919*Baseline!B$11 + BA919*Baseline!B$16 + BF919*Baseline!B$18)</f>
        <v>69348.28527</v>
      </c>
      <c r="DC919" s="86">
        <f>(AR919*Baseline!B$7 + AW919*Baseline!B$11 + BB919*Baseline!B$16 + BG919*Baseline!B$18)</f>
        <v>77822.24621</v>
      </c>
      <c r="DD919" s="86">
        <f>(AS919*Baseline!B$7 + AX919*Baseline!B$11 + BC919*Baseline!B$16 + BH919*Baseline!B$18)</f>
        <v>138335.5438</v>
      </c>
      <c r="DE919" s="86">
        <f>(AT919*Baseline!B$7 + AY919*Baseline!B$11 + BD919*Baseline!B$16 + BI919*Baseline!B$18)</f>
        <v>1260616.274</v>
      </c>
      <c r="DF919" s="86">
        <f t="shared" si="17"/>
        <v>1546122.349</v>
      </c>
      <c r="DG919" s="62"/>
      <c r="DH919" s="86">
        <f t="shared" si="51"/>
        <v>0.0448530385</v>
      </c>
      <c r="DI919" s="86">
        <f t="shared" si="52"/>
        <v>0.05033382141</v>
      </c>
      <c r="DJ919" s="86">
        <f t="shared" si="53"/>
        <v>0.08947257235</v>
      </c>
      <c r="DK919" s="86">
        <f t="shared" si="54"/>
        <v>0.8153405677</v>
      </c>
      <c r="DL919" s="86">
        <f t="shared" si="18"/>
        <v>1</v>
      </c>
      <c r="DM919" s="62"/>
      <c r="DN919" s="86">
        <f>DH919 / (Baseline!B$7/Baseline!B$17)</f>
        <v>4.787766847</v>
      </c>
      <c r="DO919" s="86">
        <f>DI919 / (Baseline!B$11/Baseline!B$17)</f>
        <v>1.21508254</v>
      </c>
      <c r="DP919" s="86">
        <f>DJ919 / (Baseline!B$16/Baseline!B$17)</f>
        <v>1.382621635</v>
      </c>
      <c r="DQ919" s="86">
        <f>DK919 / (Baseline!B$18/Baseline!B$17)</f>
        <v>0.9218144919</v>
      </c>
      <c r="DR919" s="62"/>
      <c r="DS919" s="86">
        <f>DH919 / Baseline!H$117</f>
        <v>1.794440609</v>
      </c>
      <c r="DT919" s="86">
        <f>DI919 / Baseline!H$118</f>
        <v>1.133016949</v>
      </c>
      <c r="DU919" s="86">
        <f>DJ919 / Baseline!H$119</f>
        <v>1.069592204</v>
      </c>
      <c r="DV919" s="86">
        <f>DK919 / Baseline!H$120</f>
        <v>0.9627026791</v>
      </c>
      <c r="DW919" s="87"/>
      <c r="DX919" s="86">
        <f>(AU919*Baseline!B$34)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0.03173206663</v>
      </c>
      <c r="DY919" s="86">
        <f>(AZ919*Baseline!B$34) + (Baseline!D$90*(1-Baseline!D$91)*Baseline!B$35) + (Baseline!D$90*Baseline!D$91*((1-Baseline!D$92)*Baseline!B$40 + Baseline!D$92*Baseline!B$41))</f>
        <v>0.0113475637</v>
      </c>
      <c r="DZ919" s="86">
        <f>(BE919*Baseline!B$34) + (Baseline!F$90*(1-Baseline!F$91)*Baseline!B$35) + (Baseline!F$90*Baseline!F$91*((1-Baseline!F$92)*Baseline!B$40 + Baseline!F$92*Baseline!B$41))</f>
        <v>0.01402277404</v>
      </c>
      <c r="EA919" s="86">
        <f>(BJ919*Baseline!B$34) + (Baseline!H$90*(1-Baseline!H$91)*Baseline!B$35) + (Baseline!H$90*Baseline!H$91*((1-Baseline!H$92)*Baseline!B$40 + Baseline!H$92*Baseline!B$41))</f>
        <v>0.009314920405</v>
      </c>
      <c r="EB919" s="86">
        <f>( DX919*Baseline!B$7 + DY919*Baseline!B$11 + DZ919*Baseline!B$16 + EA919*Baseline!B$18 ) / Baseline!B$17</f>
        <v>0.009913786505</v>
      </c>
    </row>
    <row r="920">
      <c r="A920" s="73" t="s">
        <v>1096</v>
      </c>
      <c r="B920" s="85">
        <f>MIN( MAX( NORMINV( MCrands!B920, (B$5+B$4)/2, (B$5-B$4)/3.29 ), 0 ), 1 )</f>
        <v>0.6716579535</v>
      </c>
      <c r="C920" s="85">
        <f>MAX( NORMINV( MCrands!C920, (C$5+C$4)/2, (C$5-C$4)/3.29 ), 0 )</f>
        <v>3.03456955</v>
      </c>
      <c r="D920" s="83"/>
      <c r="E920" s="84">
        <f>Baseline!B$33 * (C920 * Baseline!B$68*Baseline!B$68/Baseline!B$75 + Baseline!B$46 * Baseline!B$54*Baseline!B$54/Baseline!B$76 + Baseline!B$47 * Baseline!B$55*Baseline!B$55/Baseline!B$77 + Baseline!B$56*Baseline!B$56/Baseline!B$78)</f>
        <v>0.00002153431633</v>
      </c>
      <c r="F920" s="84">
        <f>Baseline!B$33 * (C920 * Baseline!B$68*Baseline!B$59/Baseline!B$75 + Baseline!B$46 * Baseline!B$54*Baseline!B$69/Baseline!B$76 + Baseline!B$47 * Baseline!B$55*Baseline!B$57/Baseline!B$77 + Baseline!B$56*Baseline!B$58/Baseline!B$78)</f>
        <v>0.0000002396395937</v>
      </c>
      <c r="G920" s="85">
        <f>Baseline!B$33 * (C920 * Baseline!B$68*Baseline!B$60/Baseline!B$75 + Baseline!B$46 * Baseline!B$54*Baseline!B$61/Baseline!B$76 + Baseline!B$47 * Baseline!B$55*Baseline!B$70/Baseline!B$77 + Baseline!B$56*Baseline!B$62/Baseline!B$78)</f>
        <v>0.000000201833956</v>
      </c>
      <c r="H920" s="84">
        <f>Baseline!B$33 * (C920 * Baseline!B$68*Baseline!B$63/Baseline!B$75 + Baseline!B$46 * Baseline!B$54*Baseline!B$64/Baseline!B$76 + Baseline!B$47 * Baseline!B$55*Baseline!B$65/Baseline!B$77 + Baseline!B$56*Baseline!B$71/Baseline!B$78)</f>
        <v>0.000000003830491966</v>
      </c>
      <c r="I920" s="84">
        <f>Baseline!B$33 * (C920 * Baseline!B$59*Baseline!B$68/Baseline!B$75 + Baseline!B$46 * Baseline!B$69*Baseline!B$54/Baseline!B$76 + Baseline!B$47 * Baseline!B$57*Baseline!B$55/Baseline!B$77 + Baseline!B$58*Baseline!B$56/Baseline!B$78)</f>
        <v>0.0000002396395937</v>
      </c>
      <c r="J920" s="85">
        <f>Baseline!B$33 * (C920 * Baseline!B$59*Baseline!B$59/Baseline!B$75 + Baseline!B$46 * Baseline!B$69*Baseline!B$69/Baseline!B$76 + Baseline!B$47 * Baseline!B$57*Baseline!B$57/Baseline!B$77 + Baseline!B$58*Baseline!B$58/Baseline!B$78)</f>
        <v>0.000002116574525</v>
      </c>
      <c r="K920" s="84">
        <f>Baseline!B$33 * (C920 * Baseline!B$59*Baseline!B$60/Baseline!B$75 + Baseline!B$46 * Baseline!B$69*Baseline!B$61/Baseline!B$76 + Baseline!B$47 * Baseline!B$57*Baseline!B$70/Baseline!B$77 + Baseline!B$58*Baseline!B$62/Baseline!B$78)</f>
        <v>0.00000001649001404</v>
      </c>
      <c r="L920" s="85">
        <f>Baseline!B$33 * (C920 * Baseline!B$59*Baseline!B$63/Baseline!B$75 + Baseline!B$46 * Baseline!B$69*Baseline!B$64/Baseline!B$76 + Baseline!B$47 * Baseline!B$57*Baseline!B$65/Baseline!B$77 + Baseline!B$58*Baseline!B$71/Baseline!B$78)</f>
        <v>0.00000001707281318</v>
      </c>
      <c r="M920" s="84">
        <f>Baseline!B$33 * (C920 * Baseline!B$60*Baseline!B$68/Baseline!B$75 + Baseline!B$46 * Baseline!B$61*Baseline!B$54/Baseline!B$76 + Baseline!B$47 * Baseline!B$70*Baseline!B$55/Baseline!B$77 + Baseline!B$62*Baseline!B$56/Baseline!B$78)</f>
        <v>0.000000201833956</v>
      </c>
      <c r="N920" s="85">
        <f>Baseline!B$33 * (C920 * Baseline!B$60*Baseline!B$59/Baseline!B$75 + Baseline!B$46 * Baseline!B$61*Baseline!B$69/Baseline!B$76 + Baseline!B$47 * Baseline!B$70*Baseline!B$57/Baseline!B$77 + Baseline!B$62*Baseline!B$58/Baseline!B$78)</f>
        <v>0.00000001649001404</v>
      </c>
      <c r="O920" s="85">
        <f>Baseline!B$33 * (C920 * Baseline!B$60*Baseline!B$60/Baseline!B$75 + Baseline!B$46 * Baseline!B$61*Baseline!B$61/Baseline!B$76 + Baseline!B$47 * Baseline!B$70*Baseline!B$70/Baseline!B$77 + Baseline!B$62*Baseline!B$62/Baseline!B$78)</f>
        <v>0.000001589268087</v>
      </c>
      <c r="P920" s="84">
        <f>Baseline!B$33 * (C920 * Baseline!B$60*Baseline!B$63/Baseline!B$75 + Baseline!B$46 * Baseline!B$61*Baseline!B$64/Baseline!B$76 + Baseline!B$47 * Baseline!B$70*Baseline!B$65/Baseline!B$77 + Baseline!B$62*Baseline!B$71/Baseline!B$78)</f>
        <v>0.00000000195644818</v>
      </c>
      <c r="Q920" s="84">
        <f>Baseline!B$33 * (C920 * Baseline!B$63*Baseline!B$68/Baseline!B$75 + Baseline!B$46 * Baseline!B$64*Baseline!B$54/Baseline!B$76 + Baseline!B$47 * Baseline!B$65*Baseline!B$55/Baseline!B$77 + Baseline!B$71*Baseline!B$56/Baseline!B$78)</f>
        <v>0.000000003830491966</v>
      </c>
      <c r="R920" s="84">
        <f>Baseline!B$33 * (C920 * Baseline!B$63*Baseline!B$59/Baseline!B$75 + Baseline!B$46 * Baseline!B$64*Baseline!B$69/Baseline!B$76 + Baseline!B$47 * Baseline!B$65*Baseline!B$57/Baseline!B$77 + Baseline!B$71*Baseline!B$58/Baseline!B$78)</f>
        <v>0.00000001707281318</v>
      </c>
      <c r="S920" s="84">
        <f>Baseline!B$33 * (C920 * Baseline!B$63*Baseline!B$60/Baseline!B$75 + Baseline!B$46 * Baseline!B$64*Baseline!B$61/Baseline!B$76 + Baseline!B$47 * Baseline!B$65*Baseline!B$70/Baseline!B$77 + Baseline!B$71*Baseline!B$62/Baseline!B$78)</f>
        <v>0.00000000195644818</v>
      </c>
      <c r="T920" s="84">
        <f>Baseline!B$33 * (C920 * Baseline!B$63*Baseline!B$63/Baseline!B$75 + Baseline!B$46 * Baseline!B$64*Baseline!B$64/Baseline!B$76 + Baseline!B$47 * Baseline!B$65*Baseline!B$65/Baseline!B$77 + Baseline!B$71*Baseline!B$71/Baseline!B$78)</f>
        <v>0.00000009856722285</v>
      </c>
      <c r="U920" s="83"/>
      <c r="V920" s="84">
        <f>E920 * ( Baseline!B$89 * Baseline!B$7 )</f>
        <v>0.2235046692</v>
      </c>
      <c r="W920" s="84">
        <f>F920 * ( Baseline!D$89 * Baseline!B$11 )</f>
        <v>0.004420534696</v>
      </c>
      <c r="X920" s="84">
        <f>G920 * ( Baseline!F$89 * Baseline!B$16 )</f>
        <v>0.007010656025</v>
      </c>
      <c r="Y920" s="84">
        <f>H920 * ( Baseline!H$89 * Baseline!B$18 )</f>
        <v>0.00134708239</v>
      </c>
      <c r="Z920" s="86">
        <f t="shared" si="1"/>
        <v>0.2362829423</v>
      </c>
      <c r="AA920" s="84">
        <f>I920 * ( Baseline!B$89 * Baseline!B$7 )</f>
        <v>0.002487219343</v>
      </c>
      <c r="AB920" s="85">
        <f>J920 * ( Baseline!D$89 * Baseline!B$11 )</f>
        <v>0.03904359451</v>
      </c>
      <c r="AC920" s="85">
        <f>K920 * ( Baseline!F$89 * Baseline!B$16 )</f>
        <v>0.0005727768437</v>
      </c>
      <c r="AD920" s="85">
        <f>L920 * ( Baseline!F$89 * Baseline!B$16 )</f>
        <v>0.0005930202376</v>
      </c>
      <c r="AE920" s="86">
        <f t="shared" si="2"/>
        <v>0.04269661093</v>
      </c>
      <c r="AF920" s="86">
        <f>M920 * ( Baseline!B$89 * Baseline!B$7 )</f>
        <v>0.00209483463</v>
      </c>
      <c r="AG920" s="86">
        <f>N920 * ( Baseline!D$89 * Baseline!B$11 )</f>
        <v>0.0003041846219</v>
      </c>
      <c r="AH920" s="86">
        <f>O920 * ( Baseline!F$89 * Baseline!B$16 )</f>
        <v>0.05520286135</v>
      </c>
      <c r="AI920" s="86">
        <f>P920 * ( Baseline!H$89 * Baseline!B$18 )</f>
        <v>0.0006880309144</v>
      </c>
      <c r="AJ920" s="86">
        <f t="shared" si="3"/>
        <v>0.05828991151</v>
      </c>
      <c r="AK920" s="86">
        <f>Q920 * ( Baseline!B$89 * Baseline!B$7 )</f>
        <v>0.00003975667612</v>
      </c>
      <c r="AL920" s="86">
        <f>R920 * ( Baseline!D$89 * Baseline!B$11 )</f>
        <v>0.0003149352819</v>
      </c>
      <c r="AM920" s="86">
        <f>S920 * ( Baseline!F$89 * Baseline!B$16 )</f>
        <v>0.00006795677741</v>
      </c>
      <c r="AN920" s="86">
        <f>T920 * ( Baseline!H$89 * Baseline!B$18 )</f>
        <v>0.03466347698</v>
      </c>
      <c r="AO920" s="86">
        <f t="shared" si="4"/>
        <v>0.03508612572</v>
      </c>
      <c r="AP920" s="62"/>
      <c r="AQ920" s="86">
        <f>V920 * ( (1-Baseline!B$90-Baseline!B$89) + (1-B920)*Baseline!B$90 )</f>
        <v>0.08511603631</v>
      </c>
      <c r="AR920" s="86">
        <f>W920 * ( (1-Baseline!B$90-Baseline!B$89) + (1-B920)*Baseline!B$90 )</f>
        <v>0.001683447568</v>
      </c>
      <c r="AS920" s="86">
        <f>X920 * ( (1-Baseline!B$90-Baseline!B$89) + (1-B920)*Baseline!B$90 )</f>
        <v>0.002669829024</v>
      </c>
      <c r="AT920" s="86">
        <f>Y920 * ( (1-Baseline!B$90-Baseline!B$89) + (1-B920)*Baseline!B$90 )</f>
        <v>0.0005130018716</v>
      </c>
      <c r="AU920" s="86">
        <f t="shared" si="5"/>
        <v>0.08998231478</v>
      </c>
      <c r="AV920" s="86">
        <f>AA920 * ( (1-Baseline!D$90-Baseline!D$89) + (1-B920)*Baseline!D$90 )</f>
        <v>0.001717414104</v>
      </c>
      <c r="AW920" s="86">
        <f>AB920 * ( (1-Baseline!D$90-Baseline!D$89) + (1-B920)*Baseline!D$90 )</f>
        <v>0.02695943165</v>
      </c>
      <c r="AX920" s="86">
        <f>AC920 * ( (1-Baseline!D$90-Baseline!D$89) + (1-B920)*Baseline!D$90 )</f>
        <v>0.0003954999115</v>
      </c>
      <c r="AY920" s="86">
        <f>AD920 * ( (1-Baseline!D$90-Baseline!D$89) + (1-B920)*Baseline!D$90 )</f>
        <v>0.0004094778866</v>
      </c>
      <c r="AZ920" s="86">
        <f t="shared" si="6"/>
        <v>0.02948182355</v>
      </c>
      <c r="BA920" s="86">
        <f>AF920 * ( (1-Baseline!F$90-Baseline!F$89) + (1-Baseline!B$36)*Baseline!F$90 )</f>
        <v>0.001507510034</v>
      </c>
      <c r="BB920" s="86">
        <f>AG920 * ( (1-Baseline!F$90-Baseline!F$89) + (1-Baseline!B$36)*Baseline!F$90 )</f>
        <v>0.0002189009878</v>
      </c>
      <c r="BC920" s="86">
        <f>AH920 * ( (1-Baseline!F$90-Baseline!F$89) + (1-Baseline!B$36)*Baseline!F$90 )</f>
        <v>0.03972574552</v>
      </c>
      <c r="BD920" s="86">
        <f>AI920 * ( (1-Baseline!F$90-Baseline!F$89) + (1-Baseline!B$36)*Baseline!F$90 )</f>
        <v>0.000495129063</v>
      </c>
      <c r="BE920" s="86">
        <f t="shared" si="7"/>
        <v>0.0419472856</v>
      </c>
      <c r="BF920" s="86">
        <f>AK920 * ( (1-Baseline!H$90-Baseline!H$89) + (1-Baseline!B$36)*Baseline!H$90 )</f>
        <v>0.00003150000962</v>
      </c>
      <c r="BG920" s="86">
        <f>AL920 * ( (1-Baseline!H$90-Baseline!H$89) + (1-Baseline!B$36)*Baseline!H$90 )</f>
        <v>0.0002495295226</v>
      </c>
      <c r="BH920" s="86">
        <f>AM920 * ( (1-Baseline!H$90-Baseline!H$89) + (1-Baseline!B$36)*Baseline!H$90 )</f>
        <v>0.00005384351388</v>
      </c>
      <c r="BI920" s="86">
        <f>AN920 * ( (1-Baseline!H$90-Baseline!H$89) + (1-Baseline!B$36)*Baseline!H$90 )</f>
        <v>0.02746456608</v>
      </c>
      <c r="BJ920" s="86">
        <f t="shared" si="8"/>
        <v>0.02779943913</v>
      </c>
      <c r="BK920" s="62"/>
      <c r="BL920" s="86">
        <f t="shared" si="19"/>
        <v>0.9459196124</v>
      </c>
      <c r="BM920" s="86">
        <f t="shared" si="20"/>
        <v>0.01870864927</v>
      </c>
      <c r="BN920" s="86">
        <f t="shared" si="21"/>
        <v>0.02967059728</v>
      </c>
      <c r="BO920" s="86">
        <f t="shared" si="22"/>
        <v>0.005701141083</v>
      </c>
      <c r="BP920" s="86">
        <f t="shared" si="9"/>
        <v>1</v>
      </c>
      <c r="BQ920" s="86">
        <f t="shared" si="23"/>
        <v>0.05825332009</v>
      </c>
      <c r="BR920" s="86">
        <f t="shared" si="24"/>
        <v>0.9144424734</v>
      </c>
      <c r="BS920" s="86">
        <f t="shared" si="25"/>
        <v>0.01341504235</v>
      </c>
      <c r="BT920" s="86">
        <f t="shared" si="26"/>
        <v>0.01388916414</v>
      </c>
      <c r="BU920" s="86">
        <f t="shared" si="10"/>
        <v>1</v>
      </c>
      <c r="BV920" s="86">
        <f t="shared" si="27"/>
        <v>0.03593820226</v>
      </c>
      <c r="BW920" s="86">
        <f t="shared" si="28"/>
        <v>0.005218478018</v>
      </c>
      <c r="BX920" s="86">
        <f t="shared" si="29"/>
        <v>0.9470397178</v>
      </c>
      <c r="BY920" s="86">
        <f t="shared" si="30"/>
        <v>0.01180360197</v>
      </c>
      <c r="BZ920" s="86">
        <f t="shared" si="11"/>
        <v>1</v>
      </c>
      <c r="CA920" s="86">
        <f t="shared" si="31"/>
        <v>0.001133116732</v>
      </c>
      <c r="CB920" s="86">
        <f t="shared" si="32"/>
        <v>0.008976063201</v>
      </c>
      <c r="CC920" s="86">
        <f t="shared" si="33"/>
        <v>0.001936856122</v>
      </c>
      <c r="CD920" s="86">
        <f t="shared" si="34"/>
        <v>0.9879539639</v>
      </c>
      <c r="CE920" s="86">
        <f t="shared" si="12"/>
        <v>1</v>
      </c>
      <c r="CF920" s="62"/>
      <c r="CG920" s="86">
        <f t="shared" si="35"/>
        <v>0.9459196124</v>
      </c>
      <c r="CH920" s="86">
        <f t="shared" si="36"/>
        <v>0.01870864927</v>
      </c>
      <c r="CI920" s="86">
        <f t="shared" si="37"/>
        <v>0.02967059728</v>
      </c>
      <c r="CJ920" s="86">
        <f t="shared" si="38"/>
        <v>0.005701141083</v>
      </c>
      <c r="CK920" s="86">
        <f t="shared" si="13"/>
        <v>1</v>
      </c>
      <c r="CL920" s="86">
        <f t="shared" si="39"/>
        <v>0.05825332009</v>
      </c>
      <c r="CM920" s="86">
        <f t="shared" si="40"/>
        <v>0.9144424734</v>
      </c>
      <c r="CN920" s="86">
        <f t="shared" si="41"/>
        <v>0.01341504235</v>
      </c>
      <c r="CO920" s="86">
        <f t="shared" si="42"/>
        <v>0.01388916414</v>
      </c>
      <c r="CP920" s="86">
        <f t="shared" si="14"/>
        <v>1</v>
      </c>
      <c r="CQ920" s="86">
        <f t="shared" si="43"/>
        <v>0.03593820226</v>
      </c>
      <c r="CR920" s="86">
        <f t="shared" si="44"/>
        <v>0.005218478018</v>
      </c>
      <c r="CS920" s="86">
        <f t="shared" si="45"/>
        <v>0.9470397178</v>
      </c>
      <c r="CT920" s="86">
        <f t="shared" si="46"/>
        <v>0.01180360197</v>
      </c>
      <c r="CU920" s="86">
        <f t="shared" si="15"/>
        <v>1</v>
      </c>
      <c r="CV920" s="86">
        <f t="shared" si="47"/>
        <v>0.001133116732</v>
      </c>
      <c r="CW920" s="86">
        <f t="shared" si="48"/>
        <v>0.008976063201</v>
      </c>
      <c r="CX920" s="86">
        <f t="shared" si="49"/>
        <v>0.001936856122</v>
      </c>
      <c r="CY920" s="86">
        <f t="shared" si="50"/>
        <v>0.9879539639</v>
      </c>
      <c r="CZ920" s="86">
        <f t="shared" si="16"/>
        <v>1</v>
      </c>
      <c r="DA920" s="62"/>
      <c r="DB920" s="86">
        <f>(AQ920*Baseline!B$7 + AV920*Baseline!B$11 + BA920*Baseline!B$16 + BF920*Baseline!B$18)</f>
        <v>51457.22109</v>
      </c>
      <c r="DC920" s="86">
        <f>(AR920*Baseline!B$7 + AW920*Baseline!B$11 + BB920*Baseline!B$16 + BG920*Baseline!B$18)</f>
        <v>70791.94941</v>
      </c>
      <c r="DD920" s="86">
        <f>(AS920*Baseline!B$7 + AX920*Baseline!B$11 + BC920*Baseline!B$16 + BH920*Baseline!B$18)</f>
        <v>137697.3718</v>
      </c>
      <c r="DE920" s="86">
        <f>(AT920*Baseline!B$7 + AY920*Baseline!B$11 + BD920*Baseline!B$16 + BI920*Baseline!B$18)</f>
        <v>1260410.622</v>
      </c>
      <c r="DF920" s="86">
        <f t="shared" si="17"/>
        <v>1520357.164</v>
      </c>
      <c r="DG920" s="62"/>
      <c r="DH920" s="86">
        <f t="shared" si="51"/>
        <v>0.03384548204</v>
      </c>
      <c r="DI920" s="86">
        <f t="shared" si="52"/>
        <v>0.04656270979</v>
      </c>
      <c r="DJ920" s="86">
        <f t="shared" si="53"/>
        <v>0.09056909459</v>
      </c>
      <c r="DK920" s="86">
        <f t="shared" si="54"/>
        <v>0.8290227136</v>
      </c>
      <c r="DL920" s="86">
        <f t="shared" si="18"/>
        <v>1</v>
      </c>
      <c r="DM920" s="62"/>
      <c r="DN920" s="86">
        <f>DH920 / (Baseline!B$7/Baseline!B$17)</f>
        <v>3.612782595</v>
      </c>
      <c r="DO920" s="86">
        <f>DI920 / (Baseline!B$11/Baseline!B$17)</f>
        <v>1.124046101</v>
      </c>
      <c r="DP920" s="86">
        <f>DJ920 / (Baseline!B$16/Baseline!B$17)</f>
        <v>1.399566217</v>
      </c>
      <c r="DQ920" s="86">
        <f>DK920 / (Baseline!B$18/Baseline!B$17)</f>
        <v>0.9372833656</v>
      </c>
      <c r="DR920" s="62"/>
      <c r="DS920" s="86">
        <f>DH920 / Baseline!H$117</f>
        <v>1.354060046</v>
      </c>
      <c r="DT920" s="86">
        <f>DI920 / Baseline!H$118</f>
        <v>1.04812903</v>
      </c>
      <c r="DU920" s="86">
        <f>DJ920 / Baseline!H$119</f>
        <v>1.082700485</v>
      </c>
      <c r="DV920" s="86">
        <f>DK920 / Baseline!H$120</f>
        <v>0.9788576933</v>
      </c>
      <c r="DW920" s="87"/>
      <c r="DX920" s="86">
        <f>(AU920*Baseline!B$34)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0.02602687847</v>
      </c>
      <c r="DY920" s="86">
        <f>(AZ920*Baseline!B$34) + (Baseline!D$90*(1-Baseline!D$91)*Baseline!B$35) + (Baseline!D$90*Baseline!D$91*((1-Baseline!D$92)*Baseline!B$40 + Baseline!D$92*Baseline!B$41))</f>
        <v>0.01083584153</v>
      </c>
      <c r="DZ920" s="86">
        <f>(BE920*Baseline!B$34) + (Baseline!F$90*(1-Baseline!F$91)*Baseline!B$35) + (Baseline!F$90*Baseline!F$91*((1-Baseline!F$92)*Baseline!B$40 + Baseline!F$92*Baseline!B$41))</f>
        <v>0.01402273284</v>
      </c>
      <c r="EA920" s="86">
        <f>(BJ920*Baseline!B$34) + (Baseline!H$90*(1-Baseline!H$91)*Baseline!B$35) + (Baseline!H$90*Baseline!H$91*((1-Baseline!H$92)*Baseline!B$40 + Baseline!H$92*Baseline!B$41))</f>
        <v>0.009314915869</v>
      </c>
      <c r="EB920" s="86">
        <f>( DX920*Baseline!B$7 + DY920*Baseline!B$11 + DZ920*Baseline!B$16 + EA920*Baseline!B$18 ) / Baseline!B$17</f>
        <v>0.009839134468</v>
      </c>
    </row>
    <row r="921">
      <c r="A921" s="73" t="s">
        <v>1097</v>
      </c>
      <c r="B921" s="85">
        <f>MIN( MAX( NORMINV( MCrands!B921, (B$5+B$4)/2, (B$5-B$4)/3.29 ), 0 ), 1 )</f>
        <v>0.4682884289</v>
      </c>
      <c r="C921" s="85">
        <f>MAX( NORMINV( MCrands!C921, (C$5+C$4)/2, (C$5-C$4)/3.29 ), 0 )</f>
        <v>2.72645187</v>
      </c>
      <c r="D921" s="83"/>
      <c r="E921" s="84">
        <f>Baseline!B$33 * (C921 * Baseline!B$68*Baseline!B$68/Baseline!B$75 + Baseline!B$46 * Baseline!B$54*Baseline!B$54/Baseline!B$76 + Baseline!B$47 * Baseline!B$55*Baseline!B$55/Baseline!B$77 + Baseline!B$56*Baseline!B$56/Baseline!B$78)</f>
        <v>0.00001935283576</v>
      </c>
      <c r="F921" s="84">
        <f>Baseline!B$33 * (C921 * Baseline!B$68*Baseline!B$59/Baseline!B$75 + Baseline!B$46 * Baseline!B$54*Baseline!B$69/Baseline!B$76 + Baseline!B$47 * Baseline!B$55*Baseline!B$57/Baseline!B$77 + Baseline!B$56*Baseline!B$58/Baseline!B$78)</f>
        <v>0.0000002392951494</v>
      </c>
      <c r="G921" s="85">
        <f>Baseline!B$33 * (C921 * Baseline!B$68*Baseline!B$60/Baseline!B$75 + Baseline!B$46 * Baseline!B$54*Baseline!B$61/Baseline!B$76 + Baseline!B$47 * Baseline!B$55*Baseline!B$70/Baseline!B$77 + Baseline!B$56*Baseline!B$62/Baseline!B$78)</f>
        <v>0.0000002009871971</v>
      </c>
      <c r="H921" s="84">
        <f>Baseline!B$33 * (C921 * Baseline!B$68*Baseline!B$63/Baseline!B$75 + Baseline!B$46 * Baseline!B$54*Baseline!B$64/Baseline!B$76 + Baseline!B$47 * Baseline!B$55*Baseline!B$65/Baseline!B$77 + Baseline!B$56*Baseline!B$71/Baseline!B$78)</f>
        <v>0.000000003745816076</v>
      </c>
      <c r="I921" s="84">
        <f>Baseline!B$33 * (C921 * Baseline!B$59*Baseline!B$68/Baseline!B$75 + Baseline!B$46 * Baseline!B$69*Baseline!B$54/Baseline!B$76 + Baseline!B$47 * Baseline!B$57*Baseline!B$55/Baseline!B$77 + Baseline!B$58*Baseline!B$56/Baseline!B$78)</f>
        <v>0.0000002392951494</v>
      </c>
      <c r="J921" s="85">
        <f>Baseline!B$33 * (C921 * Baseline!B$59*Baseline!B$59/Baseline!B$75 + Baseline!B$46 * Baseline!B$69*Baseline!B$69/Baseline!B$76 + Baseline!B$47 * Baseline!B$57*Baseline!B$57/Baseline!B$77 + Baseline!B$58*Baseline!B$58/Baseline!B$78)</f>
        <v>0.000002116574471</v>
      </c>
      <c r="K921" s="84">
        <f>Baseline!B$33 * (C921 * Baseline!B$59*Baseline!B$60/Baseline!B$75 + Baseline!B$46 * Baseline!B$69*Baseline!B$61/Baseline!B$76 + Baseline!B$47 * Baseline!B$57*Baseline!B$70/Baseline!B$77 + Baseline!B$58*Baseline!B$62/Baseline!B$78)</f>
        <v>0.00000001648988034</v>
      </c>
      <c r="L921" s="85">
        <f>Baseline!B$33 * (C921 * Baseline!B$59*Baseline!B$63/Baseline!B$75 + Baseline!B$46 * Baseline!B$69*Baseline!B$64/Baseline!B$76 + Baseline!B$47 * Baseline!B$57*Baseline!B$65/Baseline!B$77 + Baseline!B$58*Baseline!B$71/Baseline!B$78)</f>
        <v>0.00000001707279981</v>
      </c>
      <c r="M921" s="84">
        <f>Baseline!B$33 * (C921 * Baseline!B$60*Baseline!B$68/Baseline!B$75 + Baseline!B$46 * Baseline!B$61*Baseline!B$54/Baseline!B$76 + Baseline!B$47 * Baseline!B$70*Baseline!B$55/Baseline!B$77 + Baseline!B$62*Baseline!B$56/Baseline!B$78)</f>
        <v>0.0000002009871971</v>
      </c>
      <c r="N921" s="85">
        <f>Baseline!B$33 * (C921 * Baseline!B$60*Baseline!B$59/Baseline!B$75 + Baseline!B$46 * Baseline!B$61*Baseline!B$69/Baseline!B$76 + Baseline!B$47 * Baseline!B$70*Baseline!B$57/Baseline!B$77 + Baseline!B$62*Baseline!B$58/Baseline!B$78)</f>
        <v>0.00000001648988034</v>
      </c>
      <c r="O921" s="85">
        <f>Baseline!B$33 * (C921 * Baseline!B$60*Baseline!B$60/Baseline!B$75 + Baseline!B$46 * Baseline!B$61*Baseline!B$61/Baseline!B$76 + Baseline!B$47 * Baseline!B$70*Baseline!B$70/Baseline!B$77 + Baseline!B$62*Baseline!B$62/Baseline!B$78)</f>
        <v>0.000001589267758</v>
      </c>
      <c r="P921" s="84">
        <f>Baseline!B$33 * (C921 * Baseline!B$60*Baseline!B$63/Baseline!B$75 + Baseline!B$46 * Baseline!B$61*Baseline!B$64/Baseline!B$76 + Baseline!B$47 * Baseline!B$70*Baseline!B$65/Baseline!B$77 + Baseline!B$62*Baseline!B$71/Baseline!B$78)</f>
        <v>0.000000001956415313</v>
      </c>
      <c r="Q921" s="84">
        <f>Baseline!B$33 * (C921 * Baseline!B$63*Baseline!B$68/Baseline!B$75 + Baseline!B$46 * Baseline!B$64*Baseline!B$54/Baseline!B$76 + Baseline!B$47 * Baseline!B$65*Baseline!B$55/Baseline!B$77 + Baseline!B$71*Baseline!B$56/Baseline!B$78)</f>
        <v>0.000000003745816076</v>
      </c>
      <c r="R921" s="84">
        <f>Baseline!B$33 * (C921 * Baseline!B$63*Baseline!B$59/Baseline!B$75 + Baseline!B$46 * Baseline!B$64*Baseline!B$69/Baseline!B$76 + Baseline!B$47 * Baseline!B$65*Baseline!B$57/Baseline!B$77 + Baseline!B$71*Baseline!B$58/Baseline!B$78)</f>
        <v>0.00000001707279981</v>
      </c>
      <c r="S921" s="84">
        <f>Baseline!B$33 * (C921 * Baseline!B$63*Baseline!B$60/Baseline!B$75 + Baseline!B$46 * Baseline!B$64*Baseline!B$61/Baseline!B$76 + Baseline!B$47 * Baseline!B$65*Baseline!B$70/Baseline!B$77 + Baseline!B$71*Baseline!B$62/Baseline!B$78)</f>
        <v>0.000000001956415313</v>
      </c>
      <c r="T921" s="84">
        <f>Baseline!B$33 * (C921 * Baseline!B$63*Baseline!B$63/Baseline!B$75 + Baseline!B$46 * Baseline!B$64*Baseline!B$64/Baseline!B$76 + Baseline!B$47 * Baseline!B$65*Baseline!B$65/Baseline!B$77 + Baseline!B$71*Baseline!B$71/Baseline!B$78)</f>
        <v>0.00000009856721957</v>
      </c>
      <c r="U921" s="83"/>
      <c r="V921" s="84">
        <f>E921 * ( Baseline!B$89 * Baseline!B$7 )</f>
        <v>0.2008630823</v>
      </c>
      <c r="W921" s="84">
        <f>F921 * ( Baseline!D$89 * Baseline!B$11 )</f>
        <v>0.004414180871</v>
      </c>
      <c r="X921" s="84">
        <f>G921 * ( Baseline!F$89 * Baseline!B$16 )</f>
        <v>0.006981244049</v>
      </c>
      <c r="Y921" s="84">
        <f>H921 * ( Baseline!H$89 * Baseline!B$18 )</f>
        <v>0.001317304126</v>
      </c>
      <c r="Z921" s="86">
        <f t="shared" si="1"/>
        <v>0.2135758114</v>
      </c>
      <c r="AA921" s="84">
        <f>I921 * ( Baseline!B$89 * Baseline!B$7 )</f>
        <v>0.002483644356</v>
      </c>
      <c r="AB921" s="85">
        <f>J921 * ( Baseline!D$89 * Baseline!B$11 )</f>
        <v>0.0390435935</v>
      </c>
      <c r="AC921" s="85">
        <f>K921 * ( Baseline!F$89 * Baseline!B$16 )</f>
        <v>0.0005727721997</v>
      </c>
      <c r="AD921" s="85">
        <f>L921 * ( Baseline!F$89 * Baseline!B$16 )</f>
        <v>0.0005930197732</v>
      </c>
      <c r="AE921" s="86">
        <f t="shared" si="2"/>
        <v>0.04269302983</v>
      </c>
      <c r="AF921" s="86">
        <f>M921 * ( Baseline!B$89 * Baseline!B$7 )</f>
        <v>0.002086046119</v>
      </c>
      <c r="AG921" s="86">
        <f>N921 * ( Baseline!D$89 * Baseline!B$11 )</f>
        <v>0.0003041821556</v>
      </c>
      <c r="AH921" s="86">
        <f>O921 * ( Baseline!F$89 * Baseline!B$16 )</f>
        <v>0.05520284993</v>
      </c>
      <c r="AI921" s="86">
        <f>P921 * ( Baseline!H$89 * Baseline!B$18 )</f>
        <v>0.0006880193557</v>
      </c>
      <c r="AJ921" s="86">
        <f t="shared" si="3"/>
        <v>0.05828109756</v>
      </c>
      <c r="AK921" s="86">
        <f>Q921 * ( Baseline!B$89 * Baseline!B$7 )</f>
        <v>0.00003887782505</v>
      </c>
      <c r="AL921" s="86">
        <f>R921 * ( Baseline!D$89 * Baseline!B$11 )</f>
        <v>0.0003149350353</v>
      </c>
      <c r="AM921" s="86">
        <f>S921 * ( Baseline!F$89 * Baseline!B$16 )</f>
        <v>0.00006795563576</v>
      </c>
      <c r="AN921" s="86">
        <f>T921 * ( Baseline!H$89 * Baseline!B$18 )</f>
        <v>0.03466347583</v>
      </c>
      <c r="AO921" s="86">
        <f t="shared" si="4"/>
        <v>0.03508524432</v>
      </c>
      <c r="AP921" s="62"/>
      <c r="AQ921" s="86">
        <f>V921 * ( (1-Baseline!B$90-Baseline!B$89) + (1-B921)*Baseline!B$90 )</f>
        <v>0.1128495594</v>
      </c>
      <c r="AR921" s="86">
        <f>W921 * ( (1-Baseline!B$90-Baseline!B$89) + (1-B921)*Baseline!B$90 )</f>
        <v>0.002479989656</v>
      </c>
      <c r="AS921" s="86">
        <f>X921 * ( (1-Baseline!B$90-Baseline!B$89) + (1-B921)*Baseline!B$90 )</f>
        <v>0.003922225558</v>
      </c>
      <c r="AT921" s="86">
        <f>Y921 * ( (1-Baseline!B$90-Baseline!B$89) + (1-B921)*Baseline!B$90 )</f>
        <v>0.0007400921487</v>
      </c>
      <c r="AU921" s="86">
        <f t="shared" si="5"/>
        <v>0.1199918668</v>
      </c>
      <c r="AV921" s="86">
        <f>AA921 * ( (1-Baseline!D$90-Baseline!D$89) + (1-B921)*Baseline!D$90 )</f>
        <v>0.001941229303</v>
      </c>
      <c r="AW921" s="86">
        <f>AB921 * ( (1-Baseline!D$90-Baseline!D$89) + (1-B921)*Baseline!D$90 )</f>
        <v>0.03051667508</v>
      </c>
      <c r="AX921" s="86">
        <f>AC921 * ( (1-Baseline!D$90-Baseline!D$89) + (1-B921)*Baseline!D$90 )</f>
        <v>0.0004476817205</v>
      </c>
      <c r="AY921" s="86">
        <f>AD921 * ( (1-Baseline!D$90-Baseline!D$89) + (1-B921)*Baseline!D$90 )</f>
        <v>0.0004635073289</v>
      </c>
      <c r="AZ921" s="86">
        <f t="shared" si="6"/>
        <v>0.03336909343</v>
      </c>
      <c r="BA921" s="86">
        <f>AF921 * ( (1-Baseline!F$90-Baseline!F$89) + (1-Baseline!B$36)*Baseline!F$90 )</f>
        <v>0.001501185541</v>
      </c>
      <c r="BB921" s="86">
        <f>AG921 * ( (1-Baseline!F$90-Baseline!F$89) + (1-Baseline!B$36)*Baseline!F$90 )</f>
        <v>0.000218899213</v>
      </c>
      <c r="BC921" s="86">
        <f>AH921 * ( (1-Baseline!F$90-Baseline!F$89) + (1-Baseline!B$36)*Baseline!F$90 )</f>
        <v>0.0397257373</v>
      </c>
      <c r="BD921" s="86">
        <f>AI921 * ( (1-Baseline!F$90-Baseline!F$89) + (1-Baseline!B$36)*Baseline!F$90 )</f>
        <v>0.000495120745</v>
      </c>
      <c r="BE921" s="86">
        <f t="shared" si="7"/>
        <v>0.0419409428</v>
      </c>
      <c r="BF921" s="86">
        <f>AK921 * ( (1-Baseline!H$90-Baseline!H$89) + (1-Baseline!B$36)*Baseline!H$90 )</f>
        <v>0.00003080367834</v>
      </c>
      <c r="BG921" s="86">
        <f>AL921 * ( (1-Baseline!H$90-Baseline!H$89) + (1-Baseline!B$36)*Baseline!H$90 )</f>
        <v>0.0002495293272</v>
      </c>
      <c r="BH921" s="86">
        <f>AM921 * ( (1-Baseline!H$90-Baseline!H$89) + (1-Baseline!B$36)*Baseline!H$90 )</f>
        <v>0.00005384260932</v>
      </c>
      <c r="BI921" s="86">
        <f>AN921 * ( (1-Baseline!H$90-Baseline!H$89) + (1-Baseline!B$36)*Baseline!H$90 )</f>
        <v>0.02746456517</v>
      </c>
      <c r="BJ921" s="86">
        <f t="shared" si="8"/>
        <v>0.02779874078</v>
      </c>
      <c r="BK921" s="62"/>
      <c r="BL921" s="86">
        <f t="shared" si="19"/>
        <v>0.9404767377</v>
      </c>
      <c r="BM921" s="86">
        <f t="shared" si="20"/>
        <v>0.02066798128</v>
      </c>
      <c r="BN921" s="86">
        <f t="shared" si="21"/>
        <v>0.03268742843</v>
      </c>
      <c r="BO921" s="86">
        <f t="shared" si="22"/>
        <v>0.00616785261</v>
      </c>
      <c r="BP921" s="86">
        <f t="shared" si="9"/>
        <v>1</v>
      </c>
      <c r="BQ921" s="86">
        <f t="shared" si="23"/>
        <v>0.05817446936</v>
      </c>
      <c r="BR921" s="86">
        <f t="shared" si="24"/>
        <v>0.9145191535</v>
      </c>
      <c r="BS921" s="86">
        <f t="shared" si="25"/>
        <v>0.01341605883</v>
      </c>
      <c r="BT921" s="86">
        <f t="shared" si="26"/>
        <v>0.01389031829</v>
      </c>
      <c r="BU921" s="86">
        <f t="shared" si="10"/>
        <v>1</v>
      </c>
      <c r="BV921" s="86">
        <f t="shared" si="27"/>
        <v>0.03579284204</v>
      </c>
      <c r="BW921" s="86">
        <f t="shared" si="28"/>
        <v>0.0052192249</v>
      </c>
      <c r="BX921" s="86">
        <f t="shared" si="29"/>
        <v>0.9471827443</v>
      </c>
      <c r="BY921" s="86">
        <f t="shared" si="30"/>
        <v>0.01180518872</v>
      </c>
      <c r="BZ921" s="86">
        <f t="shared" si="11"/>
        <v>1</v>
      </c>
      <c r="CA921" s="86">
        <f t="shared" si="31"/>
        <v>0.001108096176</v>
      </c>
      <c r="CB921" s="86">
        <f t="shared" si="32"/>
        <v>0.008976281664</v>
      </c>
      <c r="CC921" s="86">
        <f t="shared" si="33"/>
        <v>0.00193687224</v>
      </c>
      <c r="CD921" s="86">
        <f t="shared" si="34"/>
        <v>0.9879787499</v>
      </c>
      <c r="CE921" s="86">
        <f t="shared" si="12"/>
        <v>1</v>
      </c>
      <c r="CF921" s="62"/>
      <c r="CG921" s="86">
        <f t="shared" si="35"/>
        <v>0.9404767377</v>
      </c>
      <c r="CH921" s="86">
        <f t="shared" si="36"/>
        <v>0.02066798128</v>
      </c>
      <c r="CI921" s="86">
        <f t="shared" si="37"/>
        <v>0.03268742843</v>
      </c>
      <c r="CJ921" s="86">
        <f t="shared" si="38"/>
        <v>0.00616785261</v>
      </c>
      <c r="CK921" s="86">
        <f t="shared" si="13"/>
        <v>1</v>
      </c>
      <c r="CL921" s="86">
        <f t="shared" si="39"/>
        <v>0.05817446936</v>
      </c>
      <c r="CM921" s="86">
        <f t="shared" si="40"/>
        <v>0.9145191535</v>
      </c>
      <c r="CN921" s="86">
        <f t="shared" si="41"/>
        <v>0.01341605883</v>
      </c>
      <c r="CO921" s="86">
        <f t="shared" si="42"/>
        <v>0.01389031829</v>
      </c>
      <c r="CP921" s="86">
        <f t="shared" si="14"/>
        <v>1</v>
      </c>
      <c r="CQ921" s="86">
        <f t="shared" si="43"/>
        <v>0.03579284204</v>
      </c>
      <c r="CR921" s="86">
        <f t="shared" si="44"/>
        <v>0.0052192249</v>
      </c>
      <c r="CS921" s="86">
        <f t="shared" si="45"/>
        <v>0.9471827443</v>
      </c>
      <c r="CT921" s="86">
        <f t="shared" si="46"/>
        <v>0.01180518872</v>
      </c>
      <c r="CU921" s="86">
        <f t="shared" si="15"/>
        <v>1</v>
      </c>
      <c r="CV921" s="86">
        <f t="shared" si="47"/>
        <v>0.001108096176</v>
      </c>
      <c r="CW921" s="86">
        <f t="shared" si="48"/>
        <v>0.008976281664</v>
      </c>
      <c r="CX921" s="86">
        <f t="shared" si="49"/>
        <v>0.00193687224</v>
      </c>
      <c r="CY921" s="86">
        <f t="shared" si="50"/>
        <v>0.9879787499</v>
      </c>
      <c r="CZ921" s="86">
        <f t="shared" si="16"/>
        <v>1</v>
      </c>
      <c r="DA921" s="62"/>
      <c r="DB921" s="86">
        <f>(AQ921*Baseline!B$7 + AV921*Baseline!B$11 + BA921*Baseline!B$16 + BF921*Baseline!B$18)</f>
        <v>65334.88974</v>
      </c>
      <c r="DC921" s="86">
        <f>(AR921*Baseline!B$7 + AW921*Baseline!B$11 + BB921*Baseline!B$16 + BG921*Baseline!B$18)</f>
        <v>78806.95805</v>
      </c>
      <c r="DD921" s="86">
        <f>(AS921*Baseline!B$7 + AX921*Baseline!B$11 + BC921*Baseline!B$16 + BH921*Baseline!B$18)</f>
        <v>138416.6219</v>
      </c>
      <c r="DE921" s="86">
        <f>(AT921*Baseline!B$7 + AY921*Baseline!B$11 + BD921*Baseline!B$16 + BI921*Baseline!B$18)</f>
        <v>1260636.56</v>
      </c>
      <c r="DF921" s="86">
        <f t="shared" si="17"/>
        <v>1543195.029</v>
      </c>
      <c r="DG921" s="62"/>
      <c r="DH921" s="86">
        <f t="shared" si="51"/>
        <v>0.04233741587</v>
      </c>
      <c r="DI921" s="86">
        <f t="shared" si="52"/>
        <v>0.05106740013</v>
      </c>
      <c r="DJ921" s="86">
        <f t="shared" si="53"/>
        <v>0.08969483393</v>
      </c>
      <c r="DK921" s="86">
        <f t="shared" si="54"/>
        <v>0.8169003501</v>
      </c>
      <c r="DL921" s="86">
        <f t="shared" si="18"/>
        <v>1</v>
      </c>
      <c r="DM921" s="62"/>
      <c r="DN921" s="86">
        <f>DH921 / (Baseline!B$7/Baseline!B$17)</f>
        <v>4.519240678</v>
      </c>
      <c r="DO921" s="86">
        <f>DI921 / (Baseline!B$11/Baseline!B$17)</f>
        <v>1.232791481</v>
      </c>
      <c r="DP921" s="86">
        <f>DJ921 / (Baseline!B$16/Baseline!B$17)</f>
        <v>1.386056248</v>
      </c>
      <c r="DQ921" s="86">
        <f>DK921 / (Baseline!B$18/Baseline!B$17)</f>
        <v>0.9235779635</v>
      </c>
      <c r="DR921" s="62"/>
      <c r="DS921" s="86">
        <f>DH921 / Baseline!H$117</f>
        <v>1.693797808</v>
      </c>
      <c r="DT921" s="86">
        <f>DI921 / Baseline!H$118</f>
        <v>1.149529844</v>
      </c>
      <c r="DU921" s="86">
        <f>DJ921 / Baseline!H$119</f>
        <v>1.072249211</v>
      </c>
      <c r="DV921" s="86">
        <f>DK921 / Baseline!H$120</f>
        <v>0.9645443716</v>
      </c>
      <c r="DW921" s="87"/>
      <c r="DX921" s="86">
        <f>(AU921*Baseline!B$34)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0.03052831127</v>
      </c>
      <c r="DY921" s="86">
        <f>(AZ921*Baseline!B$34) + (Baseline!D$90*(1-Baseline!D$91)*Baseline!B$35) + (Baseline!D$90*Baseline!D$91*((1-Baseline!D$92)*Baseline!B$40 + Baseline!D$92*Baseline!B$41))</f>
        <v>0.01141893201</v>
      </c>
      <c r="DZ921" s="86">
        <f>(BE921*Baseline!B$34) + (Baseline!F$90*(1-Baseline!F$91)*Baseline!B$35) + (Baseline!F$90*Baseline!F$91*((1-Baseline!F$92)*Baseline!B$40 + Baseline!F$92*Baseline!B$41))</f>
        <v>0.01402178142</v>
      </c>
      <c r="EA921" s="86">
        <f>(BJ921*Baseline!B$34) + (Baseline!H$90*(1-Baseline!H$91)*Baseline!B$35) + (Baseline!H$90*Baseline!H$91*((1-Baseline!H$92)*Baseline!B$40 + Baseline!H$92*Baseline!B$41))</f>
        <v>0.009314811117</v>
      </c>
      <c r="EB921" s="86">
        <f>( DX921*Baseline!B$7 + DY921*Baseline!B$11 + DZ921*Baseline!B$16 + EA921*Baseline!B$18 ) / Baseline!B$17</f>
        <v>0.00990530489</v>
      </c>
    </row>
    <row r="922">
      <c r="A922" s="73" t="s">
        <v>1098</v>
      </c>
      <c r="B922" s="85">
        <f>MIN( MAX( NORMINV( MCrands!B922, (B$5+B$4)/2, (B$5-B$4)/3.29 ), 0 ), 1 )</f>
        <v>0.3261028628</v>
      </c>
      <c r="C922" s="85">
        <f>MAX( NORMINV( MCrands!C922, (C$5+C$4)/2, (C$5-C$4)/3.29 ), 0 )</f>
        <v>2.618627789</v>
      </c>
      <c r="D922" s="83"/>
      <c r="E922" s="84">
        <f>Baseline!B$33 * (C922 * Baseline!B$68*Baseline!B$68/Baseline!B$75 + Baseline!B$46 * Baseline!B$54*Baseline!B$54/Baseline!B$76 + Baseline!B$47 * Baseline!B$55*Baseline!B$55/Baseline!B$77 + Baseline!B$56*Baseline!B$56/Baseline!B$78)</f>
        <v>0.00001858943868</v>
      </c>
      <c r="F922" s="84">
        <f>Baseline!B$33 * (C922 * Baseline!B$68*Baseline!B$59/Baseline!B$75 + Baseline!B$46 * Baseline!B$54*Baseline!B$69/Baseline!B$76 + Baseline!B$47 * Baseline!B$55*Baseline!B$57/Baseline!B$77 + Baseline!B$56*Baseline!B$58/Baseline!B$78)</f>
        <v>0.000000239174613</v>
      </c>
      <c r="G922" s="85">
        <f>Baseline!B$33 * (C922 * Baseline!B$68*Baseline!B$60/Baseline!B$75 + Baseline!B$46 * Baseline!B$54*Baseline!B$61/Baseline!B$76 + Baseline!B$47 * Baseline!B$55*Baseline!B$70/Baseline!B$77 + Baseline!B$56*Baseline!B$62/Baseline!B$78)</f>
        <v>0.0000002006908785</v>
      </c>
      <c r="H922" s="84">
        <f>Baseline!B$33 * (C922 * Baseline!B$68*Baseline!B$63/Baseline!B$75 + Baseline!B$46 * Baseline!B$54*Baseline!B$64/Baseline!B$76 + Baseline!B$47 * Baseline!B$55*Baseline!B$65/Baseline!B$77 + Baseline!B$56*Baseline!B$71/Baseline!B$78)</f>
        <v>0.000000003716184215</v>
      </c>
      <c r="I922" s="84">
        <f>Baseline!B$33 * (C922 * Baseline!B$59*Baseline!B$68/Baseline!B$75 + Baseline!B$46 * Baseline!B$69*Baseline!B$54/Baseline!B$76 + Baseline!B$47 * Baseline!B$57*Baseline!B$55/Baseline!B$77 + Baseline!B$58*Baseline!B$56/Baseline!B$78)</f>
        <v>0.000000239174613</v>
      </c>
      <c r="J922" s="85">
        <f>Baseline!B$33 * (C922 * Baseline!B$59*Baseline!B$59/Baseline!B$75 + Baseline!B$46 * Baseline!B$69*Baseline!B$69/Baseline!B$76 + Baseline!B$47 * Baseline!B$57*Baseline!B$57/Baseline!B$77 + Baseline!B$58*Baseline!B$58/Baseline!B$78)</f>
        <v>0.000002116574452</v>
      </c>
      <c r="K922" s="84">
        <f>Baseline!B$33 * (C922 * Baseline!B$59*Baseline!B$60/Baseline!B$75 + Baseline!B$46 * Baseline!B$69*Baseline!B$61/Baseline!B$76 + Baseline!B$47 * Baseline!B$57*Baseline!B$70/Baseline!B$77 + Baseline!B$58*Baseline!B$62/Baseline!B$78)</f>
        <v>0.00000001648983356</v>
      </c>
      <c r="L922" s="85">
        <f>Baseline!B$33 * (C922 * Baseline!B$59*Baseline!B$63/Baseline!B$75 + Baseline!B$46 * Baseline!B$69*Baseline!B$64/Baseline!B$76 + Baseline!B$47 * Baseline!B$57*Baseline!B$65/Baseline!B$77 + Baseline!B$58*Baseline!B$71/Baseline!B$78)</f>
        <v>0.00000001707279513</v>
      </c>
      <c r="M922" s="84">
        <f>Baseline!B$33 * (C922 * Baseline!B$60*Baseline!B$68/Baseline!B$75 + Baseline!B$46 * Baseline!B$61*Baseline!B$54/Baseline!B$76 + Baseline!B$47 * Baseline!B$70*Baseline!B$55/Baseline!B$77 + Baseline!B$62*Baseline!B$56/Baseline!B$78)</f>
        <v>0.0000002006908785</v>
      </c>
      <c r="N922" s="85">
        <f>Baseline!B$33 * (C922 * Baseline!B$60*Baseline!B$59/Baseline!B$75 + Baseline!B$46 * Baseline!B$61*Baseline!B$69/Baseline!B$76 + Baseline!B$47 * Baseline!B$70*Baseline!B$57/Baseline!B$77 + Baseline!B$62*Baseline!B$58/Baseline!B$78)</f>
        <v>0.00000001648983356</v>
      </c>
      <c r="O922" s="85">
        <f>Baseline!B$33 * (C922 * Baseline!B$60*Baseline!B$60/Baseline!B$75 + Baseline!B$46 * Baseline!B$61*Baseline!B$61/Baseline!B$76 + Baseline!B$47 * Baseline!B$70*Baseline!B$70/Baseline!B$77 + Baseline!B$62*Baseline!B$62/Baseline!B$78)</f>
        <v>0.000001589267643</v>
      </c>
      <c r="P922" s="84">
        <f>Baseline!B$33 * (C922 * Baseline!B$60*Baseline!B$63/Baseline!B$75 + Baseline!B$46 * Baseline!B$61*Baseline!B$64/Baseline!B$76 + Baseline!B$47 * Baseline!B$70*Baseline!B$65/Baseline!B$77 + Baseline!B$62*Baseline!B$71/Baseline!B$78)</f>
        <v>0.000000001956403811</v>
      </c>
      <c r="Q922" s="84">
        <f>Baseline!B$33 * (C922 * Baseline!B$63*Baseline!B$68/Baseline!B$75 + Baseline!B$46 * Baseline!B$64*Baseline!B$54/Baseline!B$76 + Baseline!B$47 * Baseline!B$65*Baseline!B$55/Baseline!B$77 + Baseline!B$71*Baseline!B$56/Baseline!B$78)</f>
        <v>0.000000003716184215</v>
      </c>
      <c r="R922" s="84">
        <f>Baseline!B$33 * (C922 * Baseline!B$63*Baseline!B$59/Baseline!B$75 + Baseline!B$46 * Baseline!B$64*Baseline!B$69/Baseline!B$76 + Baseline!B$47 * Baseline!B$65*Baseline!B$57/Baseline!B$77 + Baseline!B$71*Baseline!B$58/Baseline!B$78)</f>
        <v>0.00000001707279513</v>
      </c>
      <c r="S922" s="84">
        <f>Baseline!B$33 * (C922 * Baseline!B$63*Baseline!B$60/Baseline!B$75 + Baseline!B$46 * Baseline!B$64*Baseline!B$61/Baseline!B$76 + Baseline!B$47 * Baseline!B$65*Baseline!B$70/Baseline!B$77 + Baseline!B$71*Baseline!B$62/Baseline!B$78)</f>
        <v>0.000000001956403811</v>
      </c>
      <c r="T922" s="84">
        <f>Baseline!B$33 * (C922 * Baseline!B$63*Baseline!B$63/Baseline!B$75 + Baseline!B$46 * Baseline!B$64*Baseline!B$64/Baseline!B$76 + Baseline!B$47 * Baseline!B$65*Baseline!B$65/Baseline!B$77 + Baseline!B$71*Baseline!B$71/Baseline!B$78)</f>
        <v>0.00000009856721842</v>
      </c>
      <c r="U922" s="83"/>
      <c r="V922" s="84">
        <f>E922 * ( Baseline!B$89 * Baseline!B$7 )</f>
        <v>0.1929397841</v>
      </c>
      <c r="W922" s="84">
        <f>F922 * ( Baseline!D$89 * Baseline!B$11 )</f>
        <v>0.004411957385</v>
      </c>
      <c r="X922" s="84">
        <f>G922 * ( Baseline!F$89 * Baseline!B$16 )</f>
        <v>0.006970951491</v>
      </c>
      <c r="Y922" s="84">
        <f>H922 * ( Baseline!H$89 * Baseline!B$18 )</f>
        <v>0.001306883387</v>
      </c>
      <c r="Z922" s="86">
        <f t="shared" si="1"/>
        <v>0.2056295763</v>
      </c>
      <c r="AA922" s="84">
        <f>I922 * ( Baseline!B$89 * Baseline!B$7 )</f>
        <v>0.002482393309</v>
      </c>
      <c r="AB922" s="85">
        <f>J922 * ( Baseline!D$89 * Baseline!B$11 )</f>
        <v>0.03904359315</v>
      </c>
      <c r="AC922" s="85">
        <f>K922 * ( Baseline!F$89 * Baseline!B$16 )</f>
        <v>0.0005727705746</v>
      </c>
      <c r="AD922" s="85">
        <f>L922 * ( Baseline!F$89 * Baseline!B$16 )</f>
        <v>0.0005930196107</v>
      </c>
      <c r="AE922" s="86">
        <f t="shared" si="2"/>
        <v>0.04269177665</v>
      </c>
      <c r="AF922" s="86">
        <f>M922 * ( Baseline!B$89 * Baseline!B$7 )</f>
        <v>0.002082970628</v>
      </c>
      <c r="AG922" s="86">
        <f>N922 * ( Baseline!D$89 * Baseline!B$11 )</f>
        <v>0.0003041812925</v>
      </c>
      <c r="AH922" s="86">
        <f>O922 * ( Baseline!F$89 * Baseline!B$16 )</f>
        <v>0.05520284594</v>
      </c>
      <c r="AI922" s="86">
        <f>P922 * ( Baseline!H$89 * Baseline!B$18 )</f>
        <v>0.0006880153108</v>
      </c>
      <c r="AJ922" s="86">
        <f t="shared" si="3"/>
        <v>0.05827801317</v>
      </c>
      <c r="AK922" s="86">
        <f>Q922 * ( Baseline!B$89 * Baseline!B$7 )</f>
        <v>0.00003857027597</v>
      </c>
      <c r="AL922" s="86">
        <f>R922 * ( Baseline!D$89 * Baseline!B$11 )</f>
        <v>0.000314934949</v>
      </c>
      <c r="AM922" s="86">
        <f>S922 * ( Baseline!F$89 * Baseline!B$16 )</f>
        <v>0.00006795523624</v>
      </c>
      <c r="AN922" s="86">
        <f>T922 * ( Baseline!H$89 * Baseline!B$18 )</f>
        <v>0.03466347542</v>
      </c>
      <c r="AO922" s="86">
        <f t="shared" si="4"/>
        <v>0.03508493588</v>
      </c>
      <c r="AP922" s="62"/>
      <c r="AQ922" s="86">
        <f>V922 * ( (1-Baseline!B$90-Baseline!B$89) + (1-B922)*Baseline!B$90 )</f>
        <v>0.1328136605</v>
      </c>
      <c r="AR922" s="86">
        <f>W922 * ( (1-Baseline!B$90-Baseline!B$89) + (1-B922)*Baseline!B$90 )</f>
        <v>0.003037052276</v>
      </c>
      <c r="AS922" s="86">
        <f>X922 * ( (1-Baseline!B$90-Baseline!B$89) + (1-B922)*Baseline!B$90 )</f>
        <v>0.004798583087</v>
      </c>
      <c r="AT922" s="86">
        <f>Y922 * ( (1-Baseline!B$90-Baseline!B$89) + (1-B922)*Baseline!B$90 )</f>
        <v>0.0008996172939</v>
      </c>
      <c r="AU922" s="86">
        <f t="shared" si="5"/>
        <v>0.1415489131</v>
      </c>
      <c r="AV922" s="86">
        <f>AA922 * ( (1-Baseline!D$90-Baseline!D$89) + (1-B922)*Baseline!D$90 )</f>
        <v>0.002098377782</v>
      </c>
      <c r="AW922" s="86">
        <f>AB922 * ( (1-Baseline!D$90-Baseline!D$89) + (1-B922)*Baseline!D$90 )</f>
        <v>0.03300371786</v>
      </c>
      <c r="AX922" s="86">
        <f>AC922 * ( (1-Baseline!D$90-Baseline!D$89) + (1-B922)*Baseline!D$90 )</f>
        <v>0.0004841654396</v>
      </c>
      <c r="AY922" s="86">
        <f>AD922 * ( (1-Baseline!D$90-Baseline!D$89) + (1-B922)*Baseline!D$90 )</f>
        <v>0.0005012820373</v>
      </c>
      <c r="AZ922" s="86">
        <f t="shared" si="6"/>
        <v>0.03608754312</v>
      </c>
      <c r="BA922" s="86">
        <f>AF922 * ( (1-Baseline!F$90-Baseline!F$89) + (1-Baseline!B$36)*Baseline!F$90 )</f>
        <v>0.001498972319</v>
      </c>
      <c r="BB922" s="86">
        <f>AG922 * ( (1-Baseline!F$90-Baseline!F$89) + (1-Baseline!B$36)*Baseline!F$90 )</f>
        <v>0.0002188985919</v>
      </c>
      <c r="BC922" s="86">
        <f>AH922 * ( (1-Baseline!F$90-Baseline!F$89) + (1-Baseline!B$36)*Baseline!F$90 )</f>
        <v>0.03972573443</v>
      </c>
      <c r="BD922" s="86">
        <f>AI922 * ( (1-Baseline!F$90-Baseline!F$89) + (1-Baseline!B$36)*Baseline!F$90 )</f>
        <v>0.0004951178342</v>
      </c>
      <c r="BE922" s="86">
        <f t="shared" si="7"/>
        <v>0.04193872317</v>
      </c>
      <c r="BF922" s="86">
        <f>AK922 * ( (1-Baseline!H$90-Baseline!H$89) + (1-Baseline!B$36)*Baseline!H$90 )</f>
        <v>0.00003056000106</v>
      </c>
      <c r="BG922" s="86">
        <f>AL922 * ( (1-Baseline!H$90-Baseline!H$89) + (1-Baseline!B$36)*Baseline!H$90 )</f>
        <v>0.0002495292588</v>
      </c>
      <c r="BH922" s="86">
        <f>AM922 * ( (1-Baseline!H$90-Baseline!H$89) + (1-Baseline!B$36)*Baseline!H$90 )</f>
        <v>0.00005384229278</v>
      </c>
      <c r="BI922" s="86">
        <f>AN922 * ( (1-Baseline!H$90-Baseline!H$89) + (1-Baseline!B$36)*Baseline!H$90 )</f>
        <v>0.02746456485</v>
      </c>
      <c r="BJ922" s="86">
        <f t="shared" si="8"/>
        <v>0.0277984964</v>
      </c>
      <c r="BK922" s="62"/>
      <c r="BL922" s="86">
        <f t="shared" si="19"/>
        <v>0.938288098</v>
      </c>
      <c r="BM922" s="86">
        <f t="shared" si="20"/>
        <v>0.0214558502</v>
      </c>
      <c r="BN922" s="86">
        <f t="shared" si="21"/>
        <v>0.03390052937</v>
      </c>
      <c r="BO922" s="86">
        <f t="shared" si="22"/>
        <v>0.00635552244</v>
      </c>
      <c r="BP922" s="86">
        <f t="shared" si="9"/>
        <v>1</v>
      </c>
      <c r="BQ922" s="86">
        <f t="shared" si="23"/>
        <v>0.05814687286</v>
      </c>
      <c r="BR922" s="86">
        <f t="shared" si="24"/>
        <v>0.9145459903</v>
      </c>
      <c r="BS922" s="86">
        <f t="shared" si="25"/>
        <v>0.01341641458</v>
      </c>
      <c r="BT922" s="86">
        <f t="shared" si="26"/>
        <v>0.01389072223</v>
      </c>
      <c r="BU922" s="86">
        <f t="shared" si="10"/>
        <v>1</v>
      </c>
      <c r="BV922" s="86">
        <f t="shared" si="27"/>
        <v>0.03574196365</v>
      </c>
      <c r="BW922" s="86">
        <f t="shared" si="28"/>
        <v>0.005219486321</v>
      </c>
      <c r="BX922" s="86">
        <f t="shared" si="29"/>
        <v>0.9472328059</v>
      </c>
      <c r="BY922" s="86">
        <f t="shared" si="30"/>
        <v>0.01180574411</v>
      </c>
      <c r="BZ922" s="86">
        <f t="shared" si="11"/>
        <v>1</v>
      </c>
      <c r="CA922" s="86">
        <f t="shared" si="31"/>
        <v>0.001099340073</v>
      </c>
      <c r="CB922" s="86">
        <f t="shared" si="32"/>
        <v>0.008976358117</v>
      </c>
      <c r="CC922" s="86">
        <f t="shared" si="33"/>
        <v>0.00193687788</v>
      </c>
      <c r="CD922" s="86">
        <f t="shared" si="34"/>
        <v>0.9879874239</v>
      </c>
      <c r="CE922" s="86">
        <f t="shared" si="12"/>
        <v>1</v>
      </c>
      <c r="CF922" s="62"/>
      <c r="CG922" s="86">
        <f t="shared" si="35"/>
        <v>0.938288098</v>
      </c>
      <c r="CH922" s="86">
        <f t="shared" si="36"/>
        <v>0.0214558502</v>
      </c>
      <c r="CI922" s="86">
        <f t="shared" si="37"/>
        <v>0.03390052937</v>
      </c>
      <c r="CJ922" s="86">
        <f t="shared" si="38"/>
        <v>0.00635552244</v>
      </c>
      <c r="CK922" s="86">
        <f t="shared" si="13"/>
        <v>1</v>
      </c>
      <c r="CL922" s="86">
        <f t="shared" si="39"/>
        <v>0.05814687286</v>
      </c>
      <c r="CM922" s="86">
        <f t="shared" si="40"/>
        <v>0.9145459903</v>
      </c>
      <c r="CN922" s="86">
        <f t="shared" si="41"/>
        <v>0.01341641458</v>
      </c>
      <c r="CO922" s="86">
        <f t="shared" si="42"/>
        <v>0.01389072223</v>
      </c>
      <c r="CP922" s="86">
        <f t="shared" si="14"/>
        <v>1</v>
      </c>
      <c r="CQ922" s="86">
        <f t="shared" si="43"/>
        <v>0.03574196365</v>
      </c>
      <c r="CR922" s="86">
        <f t="shared" si="44"/>
        <v>0.005219486321</v>
      </c>
      <c r="CS922" s="86">
        <f t="shared" si="45"/>
        <v>0.9472328059</v>
      </c>
      <c r="CT922" s="86">
        <f t="shared" si="46"/>
        <v>0.01180574411</v>
      </c>
      <c r="CU922" s="86">
        <f t="shared" si="15"/>
        <v>1</v>
      </c>
      <c r="CV922" s="86">
        <f t="shared" si="47"/>
        <v>0.001099340073</v>
      </c>
      <c r="CW922" s="86">
        <f t="shared" si="48"/>
        <v>0.008976358117</v>
      </c>
      <c r="CX922" s="86">
        <f t="shared" si="49"/>
        <v>0.00193687788</v>
      </c>
      <c r="CY922" s="86">
        <f t="shared" si="50"/>
        <v>0.9879874239</v>
      </c>
      <c r="CZ922" s="86">
        <f t="shared" si="16"/>
        <v>1</v>
      </c>
      <c r="DA922" s="62"/>
      <c r="DB922" s="86">
        <f>(AQ922*Baseline!B$7 + AV922*Baseline!B$11 + BA922*Baseline!B$16 + BF922*Baseline!B$18)</f>
        <v>75335.91926</v>
      </c>
      <c r="DC922" s="86">
        <f>(AR922*Baseline!B$7 + AW922*Baseline!B$11 + BB922*Baseline!B$16 + BG922*Baseline!B$18)</f>
        <v>84410.72575</v>
      </c>
      <c r="DD922" s="86">
        <f>(AS922*Baseline!B$7 + AX922*Baseline!B$11 + BC922*Baseline!B$16 + BH922*Baseline!B$18)</f>
        <v>138919.8725</v>
      </c>
      <c r="DE922" s="86">
        <f>(AT922*Baseline!B$7 + AY922*Baseline!B$11 + BD922*Baseline!B$16 + BI922*Baseline!B$18)</f>
        <v>1260794.915</v>
      </c>
      <c r="DF922" s="86">
        <f t="shared" si="17"/>
        <v>1559461.432</v>
      </c>
      <c r="DG922" s="62"/>
      <c r="DH922" s="86">
        <f t="shared" si="51"/>
        <v>0.0483089339</v>
      </c>
      <c r="DI922" s="86">
        <f t="shared" si="52"/>
        <v>0.05412812654</v>
      </c>
      <c r="DJ922" s="86">
        <f t="shared" si="53"/>
        <v>0.08908195456</v>
      </c>
      <c r="DK922" s="86">
        <f t="shared" si="54"/>
        <v>0.808480985</v>
      </c>
      <c r="DL922" s="86">
        <f t="shared" si="18"/>
        <v>1</v>
      </c>
      <c r="DM922" s="62"/>
      <c r="DN922" s="86">
        <f>DH922 / (Baseline!B$7/Baseline!B$17)</f>
        <v>5.156660951</v>
      </c>
      <c r="DO922" s="86">
        <f>DI922 / (Baseline!B$11/Baseline!B$17)</f>
        <v>1.306678882</v>
      </c>
      <c r="DP922" s="86">
        <f>DJ922 / (Baseline!B$16/Baseline!B$17)</f>
        <v>1.37658541</v>
      </c>
      <c r="DQ922" s="86">
        <f>DK922 / (Baseline!B$18/Baseline!B$17)</f>
        <v>0.914059128</v>
      </c>
      <c r="DR922" s="62"/>
      <c r="DS922" s="86">
        <f>DH922 / Baseline!H$117</f>
        <v>1.932701009</v>
      </c>
      <c r="DT922" s="86">
        <f>DI922 / Baseline!H$118</f>
        <v>1.218426956</v>
      </c>
      <c r="DU922" s="86">
        <f>DJ922 / Baseline!H$119</f>
        <v>1.064922597</v>
      </c>
      <c r="DV922" s="86">
        <f>DK922 / Baseline!H$120</f>
        <v>0.9546033167</v>
      </c>
      <c r="DW922" s="87"/>
      <c r="DX922" s="86">
        <f>(AU922*Baseline!B$34)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0.03376186822</v>
      </c>
      <c r="DY922" s="86">
        <f>(AZ922*Baseline!B$34) + (Baseline!D$90*(1-Baseline!D$91)*Baseline!B$35) + (Baseline!D$90*Baseline!D$91*((1-Baseline!D$92)*Baseline!B$40 + Baseline!D$92*Baseline!B$41))</f>
        <v>0.01182669947</v>
      </c>
      <c r="DZ922" s="86">
        <f>(BE922*Baseline!B$34) + (Baseline!F$90*(1-Baseline!F$91)*Baseline!B$35) + (Baseline!F$90*Baseline!F$91*((1-Baseline!F$92)*Baseline!B$40 + Baseline!F$92*Baseline!B$41))</f>
        <v>0.01402144848</v>
      </c>
      <c r="EA922" s="86">
        <f>(BJ922*Baseline!B$34) + (Baseline!H$90*(1-Baseline!H$91)*Baseline!B$35) + (Baseline!H$90*Baseline!H$91*((1-Baseline!H$92)*Baseline!B$40 + Baseline!H$92*Baseline!B$41))</f>
        <v>0.00931477446</v>
      </c>
      <c r="EB922" s="86">
        <f>( DX922*Baseline!B$7 + DY922*Baseline!B$11 + DZ922*Baseline!B$16 + EA922*Baseline!B$18 ) / Baseline!B$17</f>
        <v>0.00995243516</v>
      </c>
    </row>
    <row r="923">
      <c r="A923" s="73" t="s">
        <v>1099</v>
      </c>
      <c r="B923" s="85">
        <f>MIN( MAX( NORMINV( MCrands!B923, (B$5+B$4)/2, (B$5-B$4)/3.29 ), 0 ), 1 )</f>
        <v>0.3567964705</v>
      </c>
      <c r="C923" s="85">
        <f>MAX( NORMINV( MCrands!C923, (C$5+C$4)/2, (C$5-C$4)/3.29 ), 0 )</f>
        <v>2.658816247</v>
      </c>
      <c r="D923" s="83"/>
      <c r="E923" s="84">
        <f>Baseline!B$33 * (C923 * Baseline!B$68*Baseline!B$68/Baseline!B$75 + Baseline!B$46 * Baseline!B$54*Baseline!B$54/Baseline!B$76 + Baseline!B$47 * Baseline!B$55*Baseline!B$55/Baseline!B$77 + Baseline!B$56*Baseline!B$56/Baseline!B$78)</f>
        <v>0.00001887397393</v>
      </c>
      <c r="F923" s="84">
        <f>Baseline!B$33 * (C923 * Baseline!B$68*Baseline!B$59/Baseline!B$75 + Baseline!B$46 * Baseline!B$54*Baseline!B$69/Baseline!B$76 + Baseline!B$47 * Baseline!B$55*Baseline!B$57/Baseline!B$77 + Baseline!B$56*Baseline!B$58/Baseline!B$78)</f>
        <v>0.0000002392195397</v>
      </c>
      <c r="G923" s="85">
        <f>Baseline!B$33 * (C923 * Baseline!B$68*Baseline!B$60/Baseline!B$75 + Baseline!B$46 * Baseline!B$54*Baseline!B$61/Baseline!B$76 + Baseline!B$47 * Baseline!B$55*Baseline!B$70/Baseline!B$77 + Baseline!B$56*Baseline!B$62/Baseline!B$78)</f>
        <v>0.0000002008013231</v>
      </c>
      <c r="H923" s="84">
        <f>Baseline!B$33 * (C923 * Baseline!B$68*Baseline!B$63/Baseline!B$75 + Baseline!B$46 * Baseline!B$54*Baseline!B$64/Baseline!B$76 + Baseline!B$47 * Baseline!B$55*Baseline!B$65/Baseline!B$77 + Baseline!B$56*Baseline!B$71/Baseline!B$78)</f>
        <v>0.000000003727228676</v>
      </c>
      <c r="I923" s="84">
        <f>Baseline!B$33 * (C923 * Baseline!B$59*Baseline!B$68/Baseline!B$75 + Baseline!B$46 * Baseline!B$69*Baseline!B$54/Baseline!B$76 + Baseline!B$47 * Baseline!B$57*Baseline!B$55/Baseline!B$77 + Baseline!B$58*Baseline!B$56/Baseline!B$78)</f>
        <v>0.0000002392195397</v>
      </c>
      <c r="J923" s="85">
        <f>Baseline!B$33 * (C923 * Baseline!B$59*Baseline!B$59/Baseline!B$75 + Baseline!B$46 * Baseline!B$69*Baseline!B$69/Baseline!B$76 + Baseline!B$47 * Baseline!B$57*Baseline!B$57/Baseline!B$77 + Baseline!B$58*Baseline!B$58/Baseline!B$78)</f>
        <v>0.000002116574459</v>
      </c>
      <c r="K923" s="84">
        <f>Baseline!B$33 * (C923 * Baseline!B$59*Baseline!B$60/Baseline!B$75 + Baseline!B$46 * Baseline!B$69*Baseline!B$61/Baseline!B$76 + Baseline!B$47 * Baseline!B$57*Baseline!B$70/Baseline!B$77 + Baseline!B$58*Baseline!B$62/Baseline!B$78)</f>
        <v>0.00000001648985099</v>
      </c>
      <c r="L923" s="85">
        <f>Baseline!B$33 * (C923 * Baseline!B$59*Baseline!B$63/Baseline!B$75 + Baseline!B$46 * Baseline!B$69*Baseline!B$64/Baseline!B$76 + Baseline!B$47 * Baseline!B$57*Baseline!B$65/Baseline!B$77 + Baseline!B$58*Baseline!B$71/Baseline!B$78)</f>
        <v>0.00000001707279687</v>
      </c>
      <c r="M923" s="84">
        <f>Baseline!B$33 * (C923 * Baseline!B$60*Baseline!B$68/Baseline!B$75 + Baseline!B$46 * Baseline!B$61*Baseline!B$54/Baseline!B$76 + Baseline!B$47 * Baseline!B$70*Baseline!B$55/Baseline!B$77 + Baseline!B$62*Baseline!B$56/Baseline!B$78)</f>
        <v>0.0000002008013231</v>
      </c>
      <c r="N923" s="85">
        <f>Baseline!B$33 * (C923 * Baseline!B$60*Baseline!B$59/Baseline!B$75 + Baseline!B$46 * Baseline!B$61*Baseline!B$69/Baseline!B$76 + Baseline!B$47 * Baseline!B$70*Baseline!B$57/Baseline!B$77 + Baseline!B$62*Baseline!B$58/Baseline!B$78)</f>
        <v>0.00000001648985099</v>
      </c>
      <c r="O923" s="85">
        <f>Baseline!B$33 * (C923 * Baseline!B$60*Baseline!B$60/Baseline!B$75 + Baseline!B$46 * Baseline!B$61*Baseline!B$61/Baseline!B$76 + Baseline!B$47 * Baseline!B$70*Baseline!B$70/Baseline!B$77 + Baseline!B$62*Baseline!B$62/Baseline!B$78)</f>
        <v>0.000001589267686</v>
      </c>
      <c r="P923" s="84">
        <f>Baseline!B$33 * (C923 * Baseline!B$60*Baseline!B$63/Baseline!B$75 + Baseline!B$46 * Baseline!B$61*Baseline!B$64/Baseline!B$76 + Baseline!B$47 * Baseline!B$70*Baseline!B$65/Baseline!B$77 + Baseline!B$62*Baseline!B$71/Baseline!B$78)</f>
        <v>0.000000001956408098</v>
      </c>
      <c r="Q923" s="84">
        <f>Baseline!B$33 * (C923 * Baseline!B$63*Baseline!B$68/Baseline!B$75 + Baseline!B$46 * Baseline!B$64*Baseline!B$54/Baseline!B$76 + Baseline!B$47 * Baseline!B$65*Baseline!B$55/Baseline!B$77 + Baseline!B$71*Baseline!B$56/Baseline!B$78)</f>
        <v>0.000000003727228676</v>
      </c>
      <c r="R923" s="84">
        <f>Baseline!B$33 * (C923 * Baseline!B$63*Baseline!B$59/Baseline!B$75 + Baseline!B$46 * Baseline!B$64*Baseline!B$69/Baseline!B$76 + Baseline!B$47 * Baseline!B$65*Baseline!B$57/Baseline!B$77 + Baseline!B$71*Baseline!B$58/Baseline!B$78)</f>
        <v>0.00000001707279687</v>
      </c>
      <c r="S923" s="84">
        <f>Baseline!B$33 * (C923 * Baseline!B$63*Baseline!B$60/Baseline!B$75 + Baseline!B$46 * Baseline!B$64*Baseline!B$61/Baseline!B$76 + Baseline!B$47 * Baseline!B$65*Baseline!B$70/Baseline!B$77 + Baseline!B$71*Baseline!B$62/Baseline!B$78)</f>
        <v>0.000000001956408098</v>
      </c>
      <c r="T923" s="84">
        <f>Baseline!B$33 * (C923 * Baseline!B$63*Baseline!B$63/Baseline!B$75 + Baseline!B$46 * Baseline!B$64*Baseline!B$64/Baseline!B$76 + Baseline!B$47 * Baseline!B$65*Baseline!B$65/Baseline!B$77 + Baseline!B$71*Baseline!B$71/Baseline!B$78)</f>
        <v>0.00000009856721885</v>
      </c>
      <c r="U923" s="83"/>
      <c r="V923" s="84">
        <f>E923 * ( Baseline!B$89 * Baseline!B$7 )</f>
        <v>0.1958929754</v>
      </c>
      <c r="W923" s="84">
        <f>F923 * ( Baseline!D$89 * Baseline!B$11 )</f>
        <v>0.004412786128</v>
      </c>
      <c r="X923" s="84">
        <f>G923 * ( Baseline!F$89 * Baseline!B$16 )</f>
        <v>0.006974787759</v>
      </c>
      <c r="Y923" s="84">
        <f>H923 * ( Baseline!H$89 * Baseline!B$18 )</f>
        <v>0.00131076743</v>
      </c>
      <c r="Z923" s="86">
        <f t="shared" si="1"/>
        <v>0.2085913167</v>
      </c>
      <c r="AA923" s="84">
        <f>I923 * ( Baseline!B$89 * Baseline!B$7 )</f>
        <v>0.002482859602</v>
      </c>
      <c r="AB923" s="85">
        <f>J923 * ( Baseline!D$89 * Baseline!B$11 )</f>
        <v>0.03904359328</v>
      </c>
      <c r="AC923" s="85">
        <f>K923 * ( Baseline!F$89 * Baseline!B$16 )</f>
        <v>0.0005727711803</v>
      </c>
      <c r="AD923" s="85">
        <f>L923 * ( Baseline!F$89 * Baseline!B$16 )</f>
        <v>0.0005930196713</v>
      </c>
      <c r="AE923" s="86">
        <f t="shared" si="2"/>
        <v>0.04269224374</v>
      </c>
      <c r="AF923" s="86">
        <f>M923 * ( Baseline!B$89 * Baseline!B$7 )</f>
        <v>0.002084116933</v>
      </c>
      <c r="AG923" s="86">
        <f>N923 * ( Baseline!D$89 * Baseline!B$11 )</f>
        <v>0.0003041816142</v>
      </c>
      <c r="AH923" s="86">
        <f>O923 * ( Baseline!F$89 * Baseline!B$16 )</f>
        <v>0.05520284743</v>
      </c>
      <c r="AI923" s="86">
        <f>P923 * ( Baseline!H$89 * Baseline!B$18 )</f>
        <v>0.0006880168184</v>
      </c>
      <c r="AJ923" s="86">
        <f t="shared" si="3"/>
        <v>0.05827916279</v>
      </c>
      <c r="AK923" s="86">
        <f>Q923 * ( Baseline!B$89 * Baseline!B$7 )</f>
        <v>0.00003868490643</v>
      </c>
      <c r="AL923" s="86">
        <f>R923 * ( Baseline!D$89 * Baseline!B$11 )</f>
        <v>0.0003149349812</v>
      </c>
      <c r="AM923" s="86">
        <f>S923 * ( Baseline!F$89 * Baseline!B$16 )</f>
        <v>0.00006795538515</v>
      </c>
      <c r="AN923" s="86">
        <f>T923 * ( Baseline!H$89 * Baseline!B$18 )</f>
        <v>0.03466347557</v>
      </c>
      <c r="AO923" s="86">
        <f t="shared" si="4"/>
        <v>0.03508505085</v>
      </c>
      <c r="AP923" s="62"/>
      <c r="AQ923" s="86">
        <f>V923 * ( (1-Baseline!B$90-Baseline!B$89) + (1-B923)*Baseline!B$90 )</f>
        <v>0.129495275</v>
      </c>
      <c r="AR923" s="86">
        <f>W923 * ( (1-Baseline!B$90-Baseline!B$89) + (1-B923)*Baseline!B$90 )</f>
        <v>0.002917077306</v>
      </c>
      <c r="AS923" s="86">
        <f>X923 * ( (1-Baseline!B$90-Baseline!B$89) + (1-B923)*Baseline!B$90 )</f>
        <v>0.004610691408</v>
      </c>
      <c r="AT923" s="86">
        <f>Y923 * ( (1-Baseline!B$90-Baseline!B$89) + (1-B923)*Baseline!B$90 )</f>
        <v>0.0008664843057</v>
      </c>
      <c r="AU923" s="86">
        <f t="shared" si="5"/>
        <v>0.137889528</v>
      </c>
      <c r="AV923" s="86">
        <f>AA923 * ( (1-Baseline!D$90-Baseline!D$89) + (1-B923)*Baseline!D$90 )</f>
        <v>0.002064630794</v>
      </c>
      <c r="AW923" s="86">
        <f>AB923 * ( (1-Baseline!D$90-Baseline!D$89) + (1-B923)*Baseline!D$90 )</f>
        <v>0.03246683982</v>
      </c>
      <c r="AX923" s="86">
        <f>AC923 * ( (1-Baseline!D$90-Baseline!D$89) + (1-B923)*Baseline!D$90 )</f>
        <v>0.0004762899262</v>
      </c>
      <c r="AY923" s="86">
        <f>AD923 * ( (1-Baseline!D$90-Baseline!D$89) + (1-B923)*Baseline!D$90 )</f>
        <v>0.0004931276314</v>
      </c>
      <c r="AZ923" s="86">
        <f t="shared" si="6"/>
        <v>0.03550088817</v>
      </c>
      <c r="BA923" s="86">
        <f>AF923 * ( (1-Baseline!F$90-Baseline!F$89) + (1-Baseline!B$36)*Baseline!F$90 )</f>
        <v>0.001499797237</v>
      </c>
      <c r="BB923" s="86">
        <f>AG923 * ( (1-Baseline!F$90-Baseline!F$89) + (1-Baseline!B$36)*Baseline!F$90 )</f>
        <v>0.0002188988234</v>
      </c>
      <c r="BC923" s="86">
        <f>AH923 * ( (1-Baseline!F$90-Baseline!F$89) + (1-Baseline!B$36)*Baseline!F$90 )</f>
        <v>0.0397257355</v>
      </c>
      <c r="BD923" s="86">
        <f>AI923 * ( (1-Baseline!F$90-Baseline!F$89) + (1-Baseline!B$36)*Baseline!F$90 )</f>
        <v>0.0004951189191</v>
      </c>
      <c r="BE923" s="86">
        <f t="shared" si="7"/>
        <v>0.04193955048</v>
      </c>
      <c r="BF923" s="86">
        <f>AK923 * ( (1-Baseline!H$90-Baseline!H$89) + (1-Baseline!B$36)*Baseline!H$90 )</f>
        <v>0.00003065082506</v>
      </c>
      <c r="BG923" s="86">
        <f>AL923 * ( (1-Baseline!H$90-Baseline!H$89) + (1-Baseline!B$36)*Baseline!H$90 )</f>
        <v>0.0002495292843</v>
      </c>
      <c r="BH923" s="86">
        <f>AM923 * ( (1-Baseline!H$90-Baseline!H$89) + (1-Baseline!B$36)*Baseline!H$90 )</f>
        <v>0.00005384241076</v>
      </c>
      <c r="BI923" s="86">
        <f>AN923 * ( (1-Baseline!H$90-Baseline!H$89) + (1-Baseline!B$36)*Baseline!H$90 )</f>
        <v>0.02746456497</v>
      </c>
      <c r="BJ923" s="86">
        <f t="shared" si="8"/>
        <v>0.02779858749</v>
      </c>
      <c r="BK923" s="62"/>
      <c r="BL923" s="86">
        <f t="shared" si="19"/>
        <v>0.9391233465</v>
      </c>
      <c r="BM923" s="86">
        <f t="shared" si="20"/>
        <v>0.02115517653</v>
      </c>
      <c r="BN923" s="86">
        <f t="shared" si="21"/>
        <v>0.03343757481</v>
      </c>
      <c r="BO923" s="86">
        <f t="shared" si="22"/>
        <v>0.006283902182</v>
      </c>
      <c r="BP923" s="86">
        <f t="shared" si="9"/>
        <v>1</v>
      </c>
      <c r="BQ923" s="86">
        <f t="shared" si="23"/>
        <v>0.05815715889</v>
      </c>
      <c r="BR923" s="86">
        <f t="shared" si="24"/>
        <v>0.9145359875</v>
      </c>
      <c r="BS923" s="86">
        <f t="shared" si="25"/>
        <v>0.01341628198</v>
      </c>
      <c r="BT923" s="86">
        <f t="shared" si="26"/>
        <v>0.01389057167</v>
      </c>
      <c r="BU923" s="86">
        <f t="shared" si="10"/>
        <v>1</v>
      </c>
      <c r="BV923" s="86">
        <f t="shared" si="27"/>
        <v>0.0357609278</v>
      </c>
      <c r="BW923" s="86">
        <f t="shared" si="28"/>
        <v>0.00521938888</v>
      </c>
      <c r="BX923" s="86">
        <f t="shared" si="29"/>
        <v>0.9472141462</v>
      </c>
      <c r="BY923" s="86">
        <f t="shared" si="30"/>
        <v>0.0118055371</v>
      </c>
      <c r="BZ923" s="86">
        <f t="shared" si="11"/>
        <v>1</v>
      </c>
      <c r="CA923" s="86">
        <f t="shared" si="31"/>
        <v>0.001102603687</v>
      </c>
      <c r="CB923" s="86">
        <f t="shared" si="32"/>
        <v>0.008976329621</v>
      </c>
      <c r="CC923" s="86">
        <f t="shared" si="33"/>
        <v>0.001936875778</v>
      </c>
      <c r="CD923" s="86">
        <f t="shared" si="34"/>
        <v>0.9879841909</v>
      </c>
      <c r="CE923" s="86">
        <f t="shared" si="12"/>
        <v>1</v>
      </c>
      <c r="CF923" s="62"/>
      <c r="CG923" s="86">
        <f t="shared" si="35"/>
        <v>0.9391233465</v>
      </c>
      <c r="CH923" s="86">
        <f t="shared" si="36"/>
        <v>0.02115517653</v>
      </c>
      <c r="CI923" s="86">
        <f t="shared" si="37"/>
        <v>0.03343757481</v>
      </c>
      <c r="CJ923" s="86">
        <f t="shared" si="38"/>
        <v>0.006283902182</v>
      </c>
      <c r="CK923" s="86">
        <f t="shared" si="13"/>
        <v>1</v>
      </c>
      <c r="CL923" s="86">
        <f t="shared" si="39"/>
        <v>0.05815715889</v>
      </c>
      <c r="CM923" s="86">
        <f t="shared" si="40"/>
        <v>0.9145359875</v>
      </c>
      <c r="CN923" s="86">
        <f t="shared" si="41"/>
        <v>0.01341628198</v>
      </c>
      <c r="CO923" s="86">
        <f t="shared" si="42"/>
        <v>0.01389057167</v>
      </c>
      <c r="CP923" s="86">
        <f t="shared" si="14"/>
        <v>1</v>
      </c>
      <c r="CQ923" s="86">
        <f t="shared" si="43"/>
        <v>0.0357609278</v>
      </c>
      <c r="CR923" s="86">
        <f t="shared" si="44"/>
        <v>0.00521938888</v>
      </c>
      <c r="CS923" s="86">
        <f t="shared" si="45"/>
        <v>0.9472141462</v>
      </c>
      <c r="CT923" s="86">
        <f t="shared" si="46"/>
        <v>0.0118055371</v>
      </c>
      <c r="CU923" s="86">
        <f t="shared" si="15"/>
        <v>1</v>
      </c>
      <c r="CV923" s="86">
        <f t="shared" si="47"/>
        <v>0.001102603687</v>
      </c>
      <c r="CW923" s="86">
        <f t="shared" si="48"/>
        <v>0.008976329621</v>
      </c>
      <c r="CX923" s="86">
        <f t="shared" si="49"/>
        <v>0.001936875778</v>
      </c>
      <c r="CY923" s="86">
        <f t="shared" si="50"/>
        <v>0.9879841909</v>
      </c>
      <c r="CZ923" s="86">
        <f t="shared" si="16"/>
        <v>1</v>
      </c>
      <c r="DA923" s="62"/>
      <c r="DB923" s="86">
        <f>(AQ923*Baseline!B$7 + AV923*Baseline!B$11 + BA923*Baseline!B$16 + BF923*Baseline!B$18)</f>
        <v>73661.05258</v>
      </c>
      <c r="DC923" s="86">
        <f>(AR923*Baseline!B$7 + AW923*Baseline!B$11 + BB923*Baseline!B$16 + BG923*Baseline!B$18)</f>
        <v>83201.17588</v>
      </c>
      <c r="DD923" s="86">
        <f>(AS923*Baseline!B$7 + AX923*Baseline!B$11 + BC923*Baseline!B$16 + BH923*Baseline!B$18)</f>
        <v>138811.8645</v>
      </c>
      <c r="DE923" s="86">
        <f>(AT923*Baseline!B$7 + AY923*Baseline!B$11 + BD923*Baseline!B$16 + BI923*Baseline!B$18)</f>
        <v>1260761.367</v>
      </c>
      <c r="DF923" s="86">
        <f t="shared" si="17"/>
        <v>1556435.46</v>
      </c>
      <c r="DG923" s="62"/>
      <c r="DH923" s="86">
        <f t="shared" si="51"/>
        <v>0.04732676328</v>
      </c>
      <c r="DI923" s="86">
        <f t="shared" si="52"/>
        <v>0.05345623254</v>
      </c>
      <c r="DJ923" s="86">
        <f t="shared" si="53"/>
        <v>0.08918575045</v>
      </c>
      <c r="DK923" s="86">
        <f t="shared" si="54"/>
        <v>0.8100312537</v>
      </c>
      <c r="DL923" s="86">
        <f t="shared" si="18"/>
        <v>1</v>
      </c>
      <c r="DM923" s="62"/>
      <c r="DN923" s="86">
        <f>DH923 / (Baseline!B$7/Baseline!B$17)</f>
        <v>5.051820697</v>
      </c>
      <c r="DO923" s="86">
        <f>DI923 / (Baseline!B$11/Baseline!B$17)</f>
        <v>1.290459039</v>
      </c>
      <c r="DP923" s="86">
        <f>DJ923 / (Baseline!B$16/Baseline!B$17)</f>
        <v>1.37818937</v>
      </c>
      <c r="DQ923" s="86">
        <f>DK923 / (Baseline!B$18/Baseline!B$17)</f>
        <v>0.9158118436</v>
      </c>
      <c r="DR923" s="62"/>
      <c r="DS923" s="86">
        <f>DH923 / Baseline!H$117</f>
        <v>1.893407197</v>
      </c>
      <c r="DT923" s="86">
        <f>DI923 / Baseline!H$118</f>
        <v>1.203302587</v>
      </c>
      <c r="DU923" s="86">
        <f>DJ923 / Baseline!H$119</f>
        <v>1.066163416</v>
      </c>
      <c r="DV923" s="86">
        <f>DK923 / Baseline!H$120</f>
        <v>0.9564337762</v>
      </c>
      <c r="DW923" s="87"/>
      <c r="DX923" s="86">
        <f>(AU923*Baseline!B$34)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0.03321296045</v>
      </c>
      <c r="DY923" s="86">
        <f>(AZ923*Baseline!B$34) + (Baseline!D$90*(1-Baseline!D$91)*Baseline!B$35) + (Baseline!D$90*Baseline!D$91*((1-Baseline!D$92)*Baseline!B$40 + Baseline!D$92*Baseline!B$41))</f>
        <v>0.01173870123</v>
      </c>
      <c r="DZ923" s="86">
        <f>(BE923*Baseline!B$34) + (Baseline!F$90*(1-Baseline!F$91)*Baseline!B$35) + (Baseline!F$90*Baseline!F$91*((1-Baseline!F$92)*Baseline!B$40 + Baseline!F$92*Baseline!B$41))</f>
        <v>0.01402157257</v>
      </c>
      <c r="EA923" s="86">
        <f>(BJ923*Baseline!B$34) + (Baseline!H$90*(1-Baseline!H$91)*Baseline!B$35) + (Baseline!H$90*Baseline!H$91*((1-Baseline!H$92)*Baseline!B$40 + Baseline!H$92*Baseline!B$41))</f>
        <v>0.009314788123</v>
      </c>
      <c r="EB923" s="86">
        <f>( DX923*Baseline!B$7 + DY923*Baseline!B$11 + DZ923*Baseline!B$16 + EA923*Baseline!B$18 ) / Baseline!B$17</f>
        <v>0.009943667708</v>
      </c>
    </row>
    <row r="924">
      <c r="A924" s="73" t="s">
        <v>1100</v>
      </c>
      <c r="B924" s="85">
        <f>MIN( MAX( NORMINV( MCrands!B924, (B$5+B$4)/2, (B$5-B$4)/3.29 ), 0 ), 1 )</f>
        <v>0.6452621724</v>
      </c>
      <c r="C924" s="85">
        <f>MAX( NORMINV( MCrands!C924, (C$5+C$4)/2, (C$5-C$4)/3.29 ), 0 )</f>
        <v>2.47275961</v>
      </c>
      <c r="D924" s="83"/>
      <c r="E924" s="84">
        <f>Baseline!B$33 * (C924 * Baseline!B$68*Baseline!B$68/Baseline!B$75 + Baseline!B$46 * Baseline!B$54*Baseline!B$54/Baseline!B$76 + Baseline!B$47 * Baseline!B$55*Baseline!B$55/Baseline!B$77 + Baseline!B$56*Baseline!B$56/Baseline!B$78)</f>
        <v>0.00001755668847</v>
      </c>
      <c r="F924" s="84">
        <f>Baseline!B$33 * (C924 * Baseline!B$68*Baseline!B$59/Baseline!B$75 + Baseline!B$46 * Baseline!B$54*Baseline!B$69/Baseline!B$76 + Baseline!B$47 * Baseline!B$55*Baseline!B$57/Baseline!B$77 + Baseline!B$56*Baseline!B$58/Baseline!B$78)</f>
        <v>0.0000002390115472</v>
      </c>
      <c r="G924" s="85">
        <f>Baseline!B$33 * (C924 * Baseline!B$68*Baseline!B$60/Baseline!B$75 + Baseline!B$46 * Baseline!B$54*Baseline!B$61/Baseline!B$76 + Baseline!B$47 * Baseline!B$55*Baseline!B$70/Baseline!B$77 + Baseline!B$56*Baseline!B$62/Baseline!B$78)</f>
        <v>0.0000002002900084</v>
      </c>
      <c r="H924" s="84">
        <f>Baseline!B$33 * (C924 * Baseline!B$68*Baseline!B$63/Baseline!B$75 + Baseline!B$46 * Baseline!B$54*Baseline!B$64/Baseline!B$76 + Baseline!B$47 * Baseline!B$55*Baseline!B$65/Baseline!B$77 + Baseline!B$56*Baseline!B$71/Baseline!B$78)</f>
        <v>0.000000003676097201</v>
      </c>
      <c r="I924" s="84">
        <f>Baseline!B$33 * (C924 * Baseline!B$59*Baseline!B$68/Baseline!B$75 + Baseline!B$46 * Baseline!B$69*Baseline!B$54/Baseline!B$76 + Baseline!B$47 * Baseline!B$57*Baseline!B$55/Baseline!B$77 + Baseline!B$58*Baseline!B$56/Baseline!B$78)</f>
        <v>0.0000002390115472</v>
      </c>
      <c r="J924" s="85">
        <f>Baseline!B$33 * (C924 * Baseline!B$59*Baseline!B$59/Baseline!B$75 + Baseline!B$46 * Baseline!B$69*Baseline!B$69/Baseline!B$76 + Baseline!B$47 * Baseline!B$57*Baseline!B$57/Baseline!B$77 + Baseline!B$58*Baseline!B$58/Baseline!B$78)</f>
        <v>0.000002116574426</v>
      </c>
      <c r="K924" s="84">
        <f>Baseline!B$33 * (C924 * Baseline!B$59*Baseline!B$60/Baseline!B$75 + Baseline!B$46 * Baseline!B$69*Baseline!B$61/Baseline!B$76 + Baseline!B$47 * Baseline!B$57*Baseline!B$70/Baseline!B$77 + Baseline!B$58*Baseline!B$62/Baseline!B$78)</f>
        <v>0.00000001648977026</v>
      </c>
      <c r="L924" s="85">
        <f>Baseline!B$33 * (C924 * Baseline!B$59*Baseline!B$63/Baseline!B$75 + Baseline!B$46 * Baseline!B$69*Baseline!B$64/Baseline!B$76 + Baseline!B$47 * Baseline!B$57*Baseline!B$65/Baseline!B$77 + Baseline!B$58*Baseline!B$71/Baseline!B$78)</f>
        <v>0.0000000170727888</v>
      </c>
      <c r="M924" s="84">
        <f>Baseline!B$33 * (C924 * Baseline!B$60*Baseline!B$68/Baseline!B$75 + Baseline!B$46 * Baseline!B$61*Baseline!B$54/Baseline!B$76 + Baseline!B$47 * Baseline!B$70*Baseline!B$55/Baseline!B$77 + Baseline!B$62*Baseline!B$56/Baseline!B$78)</f>
        <v>0.0000002002900084</v>
      </c>
      <c r="N924" s="85">
        <f>Baseline!B$33 * (C924 * Baseline!B$60*Baseline!B$59/Baseline!B$75 + Baseline!B$46 * Baseline!B$61*Baseline!B$69/Baseline!B$76 + Baseline!B$47 * Baseline!B$70*Baseline!B$57/Baseline!B$77 + Baseline!B$62*Baseline!B$58/Baseline!B$78)</f>
        <v>0.00000001648977026</v>
      </c>
      <c r="O924" s="85">
        <f>Baseline!B$33 * (C924 * Baseline!B$60*Baseline!B$60/Baseline!B$75 + Baseline!B$46 * Baseline!B$61*Baseline!B$61/Baseline!B$76 + Baseline!B$47 * Baseline!B$70*Baseline!B$70/Baseline!B$77 + Baseline!B$62*Baseline!B$62/Baseline!B$78)</f>
        <v>0.000001589267488</v>
      </c>
      <c r="P924" s="84">
        <f>Baseline!B$33 * (C924 * Baseline!B$60*Baseline!B$63/Baseline!B$75 + Baseline!B$46 * Baseline!B$61*Baseline!B$64/Baseline!B$76 + Baseline!B$47 * Baseline!B$70*Baseline!B$65/Baseline!B$77 + Baseline!B$62*Baseline!B$71/Baseline!B$78)</f>
        <v>0.000000001956388251</v>
      </c>
      <c r="Q924" s="84">
        <f>Baseline!B$33 * (C924 * Baseline!B$63*Baseline!B$68/Baseline!B$75 + Baseline!B$46 * Baseline!B$64*Baseline!B$54/Baseline!B$76 + Baseline!B$47 * Baseline!B$65*Baseline!B$55/Baseline!B$77 + Baseline!B$71*Baseline!B$56/Baseline!B$78)</f>
        <v>0.000000003676097201</v>
      </c>
      <c r="R924" s="84">
        <f>Baseline!B$33 * (C924 * Baseline!B$63*Baseline!B$59/Baseline!B$75 + Baseline!B$46 * Baseline!B$64*Baseline!B$69/Baseline!B$76 + Baseline!B$47 * Baseline!B$65*Baseline!B$57/Baseline!B$77 + Baseline!B$71*Baseline!B$58/Baseline!B$78)</f>
        <v>0.0000000170727888</v>
      </c>
      <c r="S924" s="84">
        <f>Baseline!B$33 * (C924 * Baseline!B$63*Baseline!B$60/Baseline!B$75 + Baseline!B$46 * Baseline!B$64*Baseline!B$61/Baseline!B$76 + Baseline!B$47 * Baseline!B$65*Baseline!B$70/Baseline!B$77 + Baseline!B$71*Baseline!B$62/Baseline!B$78)</f>
        <v>0.000000001956388251</v>
      </c>
      <c r="T924" s="84">
        <f>Baseline!B$33 * (C924 * Baseline!B$63*Baseline!B$63/Baseline!B$75 + Baseline!B$46 * Baseline!B$64*Baseline!B$64/Baseline!B$76 + Baseline!B$47 * Baseline!B$65*Baseline!B$65/Baseline!B$77 + Baseline!B$71*Baseline!B$71/Baseline!B$78)</f>
        <v>0.00000009856721686</v>
      </c>
      <c r="U924" s="83"/>
      <c r="V924" s="84">
        <f>E924 * ( Baseline!B$89 * Baseline!B$7 )</f>
        <v>0.1822208696</v>
      </c>
      <c r="W924" s="84">
        <f>F924 * ( Baseline!D$89 * Baseline!B$11 )</f>
        <v>0.004408949376</v>
      </c>
      <c r="X924" s="84">
        <f>G924 * ( Baseline!F$89 * Baseline!B$16 )</f>
        <v>0.006957027358</v>
      </c>
      <c r="Y924" s="84">
        <f>H924 * ( Baseline!H$89 * Baseline!B$18 )</f>
        <v>0.001292785847</v>
      </c>
      <c r="Z924" s="86">
        <f t="shared" si="1"/>
        <v>0.1948796322</v>
      </c>
      <c r="AA924" s="84">
        <f>I924 * ( Baseline!B$89 * Baseline!B$7 )</f>
        <v>0.002480700849</v>
      </c>
      <c r="AB924" s="85">
        <f>J924 * ( Baseline!D$89 * Baseline!B$11 )</f>
        <v>0.03904359268</v>
      </c>
      <c r="AC924" s="85">
        <f>K924 * ( Baseline!F$89 * Baseline!B$16 )</f>
        <v>0.000572768376</v>
      </c>
      <c r="AD924" s="85">
        <f>L924 * ( Baseline!F$89 * Baseline!B$16 )</f>
        <v>0.0005930193909</v>
      </c>
      <c r="AE924" s="86">
        <f t="shared" si="2"/>
        <v>0.04269008129</v>
      </c>
      <c r="AF924" s="86">
        <f>M924 * ( Baseline!B$89 * Baseline!B$7 )</f>
        <v>0.002078809997</v>
      </c>
      <c r="AG924" s="86">
        <f>N924 * ( Baseline!D$89 * Baseline!B$11 )</f>
        <v>0.000304180125</v>
      </c>
      <c r="AH924" s="86">
        <f>O924 * ( Baseline!F$89 * Baseline!B$16 )</f>
        <v>0.05520284053</v>
      </c>
      <c r="AI924" s="86">
        <f>P924 * ( Baseline!H$89 * Baseline!B$18 )</f>
        <v>0.0006880098387</v>
      </c>
      <c r="AJ924" s="86">
        <f t="shared" si="3"/>
        <v>0.05827384049</v>
      </c>
      <c r="AK924" s="86">
        <f>Q924 * ( Baseline!B$89 * Baseline!B$7 )</f>
        <v>0.00003815421285</v>
      </c>
      <c r="AL924" s="86">
        <f>R924 * ( Baseline!D$89 * Baseline!B$11 )</f>
        <v>0.0003149348322</v>
      </c>
      <c r="AM924" s="86">
        <f>S924 * ( Baseline!F$89 * Baseline!B$16 )</f>
        <v>0.00006795469577</v>
      </c>
      <c r="AN924" s="86">
        <f>T924 * ( Baseline!H$89 * Baseline!B$18 )</f>
        <v>0.03466347487</v>
      </c>
      <c r="AO924" s="86">
        <f t="shared" si="4"/>
        <v>0.03508451862</v>
      </c>
      <c r="AP924" s="62"/>
      <c r="AQ924" s="86">
        <f>V924 * ( (1-Baseline!B$90-Baseline!B$89) + (1-B924)*Baseline!B$90 )</f>
        <v>0.07367493459</v>
      </c>
      <c r="AR924" s="86">
        <f>W924 * ( (1-Baseline!B$90-Baseline!B$89) + (1-B924)*Baseline!B$90 )</f>
        <v>0.001782611715</v>
      </c>
      <c r="AS924" s="86">
        <f>X924 * ( (1-Baseline!B$90-Baseline!B$89) + (1-B924)*Baseline!B$90 )</f>
        <v>0.002812842111</v>
      </c>
      <c r="AT924" s="86">
        <f>Y924 * ( (1-Baseline!B$90-Baseline!B$89) + (1-B924)*Baseline!B$90 )</f>
        <v>0.0005226948643</v>
      </c>
      <c r="AU924" s="86">
        <f t="shared" si="5"/>
        <v>0.07879308328</v>
      </c>
      <c r="AV924" s="86">
        <f>AA924 * ( (1-Baseline!D$90-Baseline!D$89) + (1-B924)*Baseline!D$90 )</f>
        <v>0.001742248169</v>
      </c>
      <c r="AW924" s="86">
        <f>AB924 * ( (1-Baseline!D$90-Baseline!D$89) + (1-B924)*Baseline!D$90 )</f>
        <v>0.02742113297</v>
      </c>
      <c r="AX924" s="86">
        <f>AC924 * ( (1-Baseline!D$90-Baseline!D$89) + (1-B924)*Baseline!D$90 )</f>
        <v>0.0004022672281</v>
      </c>
      <c r="AY924" s="86">
        <f>AD924 * ( (1-Baseline!D$90-Baseline!D$89) + (1-B924)*Baseline!D$90 )</f>
        <v>0.00041648994</v>
      </c>
      <c r="AZ924" s="86">
        <f t="shared" si="6"/>
        <v>0.02998213831</v>
      </c>
      <c r="BA924" s="86">
        <f>AF924 * ( (1-Baseline!F$90-Baseline!F$89) + (1-Baseline!B$36)*Baseline!F$90 )</f>
        <v>0.001495978196</v>
      </c>
      <c r="BB924" s="86">
        <f>AG924 * ( (1-Baseline!F$90-Baseline!F$89) + (1-Baseline!B$36)*Baseline!F$90 )</f>
        <v>0.0002188977517</v>
      </c>
      <c r="BC924" s="86">
        <f>AH924 * ( (1-Baseline!F$90-Baseline!F$89) + (1-Baseline!B$36)*Baseline!F$90 )</f>
        <v>0.03972573054</v>
      </c>
      <c r="BD924" s="86">
        <f>AI924 * ( (1-Baseline!F$90-Baseline!F$89) + (1-Baseline!B$36)*Baseline!F$90 )</f>
        <v>0.0004951138963</v>
      </c>
      <c r="BE924" s="86">
        <f t="shared" si="7"/>
        <v>0.04193572038</v>
      </c>
      <c r="BF924" s="86">
        <f>AK924 * ( (1-Baseline!H$90-Baseline!H$89) + (1-Baseline!B$36)*Baseline!H$90 )</f>
        <v>0.00003023034592</v>
      </c>
      <c r="BG924" s="86">
        <f>AL924 * ( (1-Baseline!H$90-Baseline!H$89) + (1-Baseline!B$36)*Baseline!H$90 )</f>
        <v>0.0002495291663</v>
      </c>
      <c r="BH924" s="86">
        <f>AM924 * ( (1-Baseline!H$90-Baseline!H$89) + (1-Baseline!B$36)*Baseline!H$90 )</f>
        <v>0.00005384186455</v>
      </c>
      <c r="BI924" s="86">
        <f>AN924 * ( (1-Baseline!H$90-Baseline!H$89) + (1-Baseline!B$36)*Baseline!H$90 )</f>
        <v>0.02746456441</v>
      </c>
      <c r="BJ924" s="86">
        <f t="shared" si="8"/>
        <v>0.02779816579</v>
      </c>
      <c r="BK924" s="62"/>
      <c r="BL924" s="86">
        <f t="shared" si="19"/>
        <v>0.9350431729</v>
      </c>
      <c r="BM924" s="86">
        <f t="shared" si="20"/>
        <v>0.02262396191</v>
      </c>
      <c r="BN924" s="86">
        <f t="shared" si="21"/>
        <v>0.03569909938</v>
      </c>
      <c r="BO924" s="86">
        <f t="shared" si="22"/>
        <v>0.00663376584</v>
      </c>
      <c r="BP924" s="86">
        <f t="shared" si="9"/>
        <v>1</v>
      </c>
      <c r="BQ924" s="86">
        <f t="shared" si="23"/>
        <v>0.05810953677</v>
      </c>
      <c r="BR924" s="86">
        <f t="shared" si="24"/>
        <v>0.9145822986</v>
      </c>
      <c r="BS924" s="86">
        <f t="shared" si="25"/>
        <v>0.01341689589</v>
      </c>
      <c r="BT924" s="86">
        <f t="shared" si="26"/>
        <v>0.01389126872</v>
      </c>
      <c r="BU924" s="86">
        <f t="shared" si="10"/>
        <v>1</v>
      </c>
      <c r="BV924" s="86">
        <f t="shared" si="27"/>
        <v>0.03567312501</v>
      </c>
      <c r="BW924" s="86">
        <f t="shared" si="28"/>
        <v>0.005219840024</v>
      </c>
      <c r="BX924" s="86">
        <f t="shared" si="29"/>
        <v>0.9473005394</v>
      </c>
      <c r="BY924" s="86">
        <f t="shared" si="30"/>
        <v>0.01180649556</v>
      </c>
      <c r="BZ924" s="86">
        <f t="shared" si="11"/>
        <v>1</v>
      </c>
      <c r="CA924" s="86">
        <f t="shared" si="31"/>
        <v>0.001087494267</v>
      </c>
      <c r="CB924" s="86">
        <f t="shared" si="32"/>
        <v>0.008976461547</v>
      </c>
      <c r="CC924" s="86">
        <f t="shared" si="33"/>
        <v>0.001936885511</v>
      </c>
      <c r="CD924" s="86">
        <f t="shared" si="34"/>
        <v>0.9879991587</v>
      </c>
      <c r="CE924" s="86">
        <f t="shared" si="12"/>
        <v>1</v>
      </c>
      <c r="CF924" s="62"/>
      <c r="CG924" s="86">
        <f t="shared" si="35"/>
        <v>0.9350431729</v>
      </c>
      <c r="CH924" s="86">
        <f t="shared" si="36"/>
        <v>0.02262396191</v>
      </c>
      <c r="CI924" s="86">
        <f t="shared" si="37"/>
        <v>0.03569909938</v>
      </c>
      <c r="CJ924" s="86">
        <f t="shared" si="38"/>
        <v>0.00663376584</v>
      </c>
      <c r="CK924" s="86">
        <f t="shared" si="13"/>
        <v>1</v>
      </c>
      <c r="CL924" s="86">
        <f t="shared" si="39"/>
        <v>0.05810953677</v>
      </c>
      <c r="CM924" s="86">
        <f t="shared" si="40"/>
        <v>0.9145822986</v>
      </c>
      <c r="CN924" s="86">
        <f t="shared" si="41"/>
        <v>0.01341689589</v>
      </c>
      <c r="CO924" s="86">
        <f t="shared" si="42"/>
        <v>0.01389126872</v>
      </c>
      <c r="CP924" s="86">
        <f t="shared" si="14"/>
        <v>1</v>
      </c>
      <c r="CQ924" s="86">
        <f t="shared" si="43"/>
        <v>0.03567312501</v>
      </c>
      <c r="CR924" s="86">
        <f t="shared" si="44"/>
        <v>0.005219840024</v>
      </c>
      <c r="CS924" s="86">
        <f t="shared" si="45"/>
        <v>0.9473005394</v>
      </c>
      <c r="CT924" s="86">
        <f t="shared" si="46"/>
        <v>0.01180649556</v>
      </c>
      <c r="CU924" s="86">
        <f t="shared" si="15"/>
        <v>1</v>
      </c>
      <c r="CV924" s="86">
        <f t="shared" si="47"/>
        <v>0.001087494267</v>
      </c>
      <c r="CW924" s="86">
        <f t="shared" si="48"/>
        <v>0.008976461547</v>
      </c>
      <c r="CX924" s="86">
        <f t="shared" si="49"/>
        <v>0.001936885511</v>
      </c>
      <c r="CY924" s="86">
        <f t="shared" si="50"/>
        <v>0.9879991587</v>
      </c>
      <c r="CZ924" s="86">
        <f t="shared" si="16"/>
        <v>1</v>
      </c>
      <c r="DA924" s="62"/>
      <c r="DB924" s="86">
        <f>(AQ924*Baseline!B$7 + AV924*Baseline!B$11 + BA924*Baseline!B$16 + BF924*Baseline!B$18)</f>
        <v>45864.77195</v>
      </c>
      <c r="DC924" s="86">
        <f>(AR924*Baseline!B$7 + AW924*Baseline!B$11 + BB924*Baseline!B$16 + BG924*Baseline!B$18)</f>
        <v>71830.16028</v>
      </c>
      <c r="DD924" s="86">
        <f>(AS924*Baseline!B$7 + AX924*Baseline!B$11 + BC924*Baseline!B$16 + BH924*Baseline!B$18)</f>
        <v>137781.1203</v>
      </c>
      <c r="DE924" s="86">
        <f>(AT924*Baseline!B$7 + AY924*Baseline!B$11 + BD924*Baseline!B$16 + BI924*Baseline!B$18)</f>
        <v>1260430.233</v>
      </c>
      <c r="DF924" s="86">
        <f t="shared" si="17"/>
        <v>1515906.286</v>
      </c>
      <c r="DG924" s="62"/>
      <c r="DH924" s="86">
        <f t="shared" si="51"/>
        <v>0.03025567766</v>
      </c>
      <c r="DI924" s="86">
        <f t="shared" si="52"/>
        <v>0.04738430136</v>
      </c>
      <c r="DJ924" s="86">
        <f t="shared" si="53"/>
        <v>0.09089026254</v>
      </c>
      <c r="DK924" s="86">
        <f t="shared" si="54"/>
        <v>0.8314697584</v>
      </c>
      <c r="DL924" s="86">
        <f t="shared" si="18"/>
        <v>1</v>
      </c>
      <c r="DM924" s="62"/>
      <c r="DN924" s="86">
        <f>DH924 / (Baseline!B$7/Baseline!B$17)</f>
        <v>3.229594589</v>
      </c>
      <c r="DO924" s="86">
        <f>DI924 / (Baseline!B$11/Baseline!B$17)</f>
        <v>1.143879714</v>
      </c>
      <c r="DP924" s="86">
        <f>DJ924 / (Baseline!B$16/Baseline!B$17)</f>
        <v>1.404529233</v>
      </c>
      <c r="DQ924" s="86">
        <f>DK924 / (Baseline!B$18/Baseline!B$17)</f>
        <v>0.9400499659</v>
      </c>
      <c r="DR924" s="62"/>
      <c r="DS924" s="86">
        <f>DH924 / Baseline!H$117</f>
        <v>1.210442335</v>
      </c>
      <c r="DT924" s="86">
        <f>DI924 / Baseline!H$118</f>
        <v>1.066623099</v>
      </c>
      <c r="DU924" s="86">
        <f>DJ924 / Baseline!H$119</f>
        <v>1.08653986</v>
      </c>
      <c r="DV924" s="86">
        <f>DK924 / Baseline!H$120</f>
        <v>0.9817470094</v>
      </c>
      <c r="DW924" s="87"/>
      <c r="DX924" s="86">
        <f>(AU924*Baseline!B$34)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0.02434849374</v>
      </c>
      <c r="DY924" s="86">
        <f>(AZ924*Baseline!B$34) + (Baseline!D$90*(1-Baseline!D$91)*Baseline!B$35) + (Baseline!D$90*Baseline!D$91*((1-Baseline!D$92)*Baseline!B$40 + Baseline!D$92*Baseline!B$41))</f>
        <v>0.01091088875</v>
      </c>
      <c r="DZ924" s="86">
        <f>(BE924*Baseline!B$34) + (Baseline!F$90*(1-Baseline!F$91)*Baseline!B$35) + (Baseline!F$90*Baseline!F$91*((1-Baseline!F$92)*Baseline!B$40 + Baseline!F$92*Baseline!B$41))</f>
        <v>0.01402099806</v>
      </c>
      <c r="EA924" s="86">
        <f>(BJ924*Baseline!B$34) + (Baseline!H$90*(1-Baseline!H$91)*Baseline!B$35) + (Baseline!H$90*Baseline!H$91*((1-Baseline!H$92)*Baseline!B$40 + Baseline!H$92*Baseline!B$41))</f>
        <v>0.009314724868</v>
      </c>
      <c r="EB924" s="86">
        <f>( DX924*Baseline!B$7 + DY924*Baseline!B$11 + DZ924*Baseline!B$16 + EA924*Baseline!B$18 ) / Baseline!B$17</f>
        <v>0.009826238495</v>
      </c>
    </row>
    <row r="925">
      <c r="A925" s="73" t="s">
        <v>1101</v>
      </c>
      <c r="B925" s="85">
        <f>MIN( MAX( NORMINV( MCrands!B925, (B$5+B$4)/2, (B$5-B$4)/3.29 ), 0 ), 1 )</f>
        <v>0.4286843885</v>
      </c>
      <c r="C925" s="85">
        <f>MAX( NORMINV( MCrands!C925, (C$5+C$4)/2, (C$5-C$4)/3.29 ), 0 )</f>
        <v>2.559573524</v>
      </c>
      <c r="D925" s="83"/>
      <c r="E925" s="84">
        <f>Baseline!B$33 * (C925 * Baseline!B$68*Baseline!B$68/Baseline!B$75 + Baseline!B$46 * Baseline!B$54*Baseline!B$54/Baseline!B$76 + Baseline!B$47 * Baseline!B$55*Baseline!B$55/Baseline!B$77 + Baseline!B$56*Baseline!B$56/Baseline!B$78)</f>
        <v>0.00001817133307</v>
      </c>
      <c r="F925" s="84">
        <f>Baseline!B$33 * (C925 * Baseline!B$68*Baseline!B$59/Baseline!B$75 + Baseline!B$46 * Baseline!B$54*Baseline!B$69/Baseline!B$76 + Baseline!B$47 * Baseline!B$55*Baseline!B$57/Baseline!B$77 + Baseline!B$56*Baseline!B$58/Baseline!B$78)</f>
        <v>0.0000002391085964</v>
      </c>
      <c r="G925" s="85">
        <f>Baseline!B$33 * (C925 * Baseline!B$68*Baseline!B$60/Baseline!B$75 + Baseline!B$46 * Baseline!B$54*Baseline!B$61/Baseline!B$76 + Baseline!B$47 * Baseline!B$55*Baseline!B$70/Baseline!B$77 + Baseline!B$56*Baseline!B$62/Baseline!B$78)</f>
        <v>0.0000002005285875</v>
      </c>
      <c r="H925" s="84">
        <f>Baseline!B$33 * (C925 * Baseline!B$68*Baseline!B$63/Baseline!B$75 + Baseline!B$46 * Baseline!B$54*Baseline!B$64/Baseline!B$76 + Baseline!B$47 * Baseline!B$55*Baseline!B$65/Baseline!B$77 + Baseline!B$56*Baseline!B$71/Baseline!B$78)</f>
        <v>0.000000003699955116</v>
      </c>
      <c r="I925" s="84">
        <f>Baseline!B$33 * (C925 * Baseline!B$59*Baseline!B$68/Baseline!B$75 + Baseline!B$46 * Baseline!B$69*Baseline!B$54/Baseline!B$76 + Baseline!B$47 * Baseline!B$57*Baseline!B$55/Baseline!B$77 + Baseline!B$58*Baseline!B$56/Baseline!B$78)</f>
        <v>0.0000002391085964</v>
      </c>
      <c r="J925" s="85">
        <f>Baseline!B$33 * (C925 * Baseline!B$59*Baseline!B$59/Baseline!B$75 + Baseline!B$46 * Baseline!B$69*Baseline!B$69/Baseline!B$76 + Baseline!B$47 * Baseline!B$57*Baseline!B$57/Baseline!B$77 + Baseline!B$58*Baseline!B$58/Baseline!B$78)</f>
        <v>0.000002116574441</v>
      </c>
      <c r="K925" s="84">
        <f>Baseline!B$33 * (C925 * Baseline!B$59*Baseline!B$60/Baseline!B$75 + Baseline!B$46 * Baseline!B$69*Baseline!B$61/Baseline!B$76 + Baseline!B$47 * Baseline!B$57*Baseline!B$70/Baseline!B$77 + Baseline!B$58*Baseline!B$62/Baseline!B$78)</f>
        <v>0.00000001648980793</v>
      </c>
      <c r="L925" s="85">
        <f>Baseline!B$33 * (C925 * Baseline!B$59*Baseline!B$63/Baseline!B$75 + Baseline!B$46 * Baseline!B$69*Baseline!B$64/Baseline!B$76 + Baseline!B$47 * Baseline!B$57*Baseline!B$65/Baseline!B$77 + Baseline!B$58*Baseline!B$71/Baseline!B$78)</f>
        <v>0.00000001707279257</v>
      </c>
      <c r="M925" s="84">
        <f>Baseline!B$33 * (C925 * Baseline!B$60*Baseline!B$68/Baseline!B$75 + Baseline!B$46 * Baseline!B$61*Baseline!B$54/Baseline!B$76 + Baseline!B$47 * Baseline!B$70*Baseline!B$55/Baseline!B$77 + Baseline!B$62*Baseline!B$56/Baseline!B$78)</f>
        <v>0.0000002005285875</v>
      </c>
      <c r="N925" s="85">
        <f>Baseline!B$33 * (C925 * Baseline!B$60*Baseline!B$59/Baseline!B$75 + Baseline!B$46 * Baseline!B$61*Baseline!B$69/Baseline!B$76 + Baseline!B$47 * Baseline!B$70*Baseline!B$57/Baseline!B$77 + Baseline!B$62*Baseline!B$58/Baseline!B$78)</f>
        <v>0.00000001648980793</v>
      </c>
      <c r="O925" s="85">
        <f>Baseline!B$33 * (C925 * Baseline!B$60*Baseline!B$60/Baseline!B$75 + Baseline!B$46 * Baseline!B$61*Baseline!B$61/Baseline!B$76 + Baseline!B$47 * Baseline!B$70*Baseline!B$70/Baseline!B$77 + Baseline!B$62*Baseline!B$62/Baseline!B$78)</f>
        <v>0.00000158926758</v>
      </c>
      <c r="P925" s="84">
        <f>Baseline!B$33 * (C925 * Baseline!B$60*Baseline!B$63/Baseline!B$75 + Baseline!B$46 * Baseline!B$61*Baseline!B$64/Baseline!B$76 + Baseline!B$47 * Baseline!B$70*Baseline!B$65/Baseline!B$77 + Baseline!B$62*Baseline!B$71/Baseline!B$78)</f>
        <v>0.000000001956397512</v>
      </c>
      <c r="Q925" s="84">
        <f>Baseline!B$33 * (C925 * Baseline!B$63*Baseline!B$68/Baseline!B$75 + Baseline!B$46 * Baseline!B$64*Baseline!B$54/Baseline!B$76 + Baseline!B$47 * Baseline!B$65*Baseline!B$55/Baseline!B$77 + Baseline!B$71*Baseline!B$56/Baseline!B$78)</f>
        <v>0.000000003699955116</v>
      </c>
      <c r="R925" s="84">
        <f>Baseline!B$33 * (C925 * Baseline!B$63*Baseline!B$59/Baseline!B$75 + Baseline!B$46 * Baseline!B$64*Baseline!B$69/Baseline!B$76 + Baseline!B$47 * Baseline!B$65*Baseline!B$57/Baseline!B$77 + Baseline!B$71*Baseline!B$58/Baseline!B$78)</f>
        <v>0.00000001707279257</v>
      </c>
      <c r="S925" s="84">
        <f>Baseline!B$33 * (C925 * Baseline!B$63*Baseline!B$60/Baseline!B$75 + Baseline!B$46 * Baseline!B$64*Baseline!B$61/Baseline!B$76 + Baseline!B$47 * Baseline!B$65*Baseline!B$70/Baseline!B$77 + Baseline!B$71*Baseline!B$62/Baseline!B$78)</f>
        <v>0.000000001956397512</v>
      </c>
      <c r="T925" s="84">
        <f>Baseline!B$33 * (C925 * Baseline!B$63*Baseline!B$63/Baseline!B$75 + Baseline!B$46 * Baseline!B$64*Baseline!B$64/Baseline!B$76 + Baseline!B$47 * Baseline!B$65*Baseline!B$65/Baseline!B$77 + Baseline!B$71*Baseline!B$71/Baseline!B$78)</f>
        <v>0.00000009856721779</v>
      </c>
      <c r="U925" s="83"/>
      <c r="V925" s="84">
        <f>E925 * ( Baseline!B$89 * Baseline!B$7 )</f>
        <v>0.1886002659</v>
      </c>
      <c r="W925" s="84">
        <f>F925 * ( Baseline!D$89 * Baseline!B$11 )</f>
        <v>0.004410739602</v>
      </c>
      <c r="X925" s="84">
        <f>G925 * ( Baseline!F$89 * Baseline!B$16 )</f>
        <v>0.00696531435</v>
      </c>
      <c r="Y925" s="84">
        <f>H925 * ( Baseline!H$89 * Baseline!B$18 )</f>
        <v>0.001301176043</v>
      </c>
      <c r="Z925" s="86">
        <f t="shared" si="1"/>
        <v>0.2012774959</v>
      </c>
      <c r="AA925" s="84">
        <f>I925 * ( Baseline!B$89 * Baseline!B$7 )</f>
        <v>0.002481708122</v>
      </c>
      <c r="AB925" s="85">
        <f>J925 * ( Baseline!D$89 * Baseline!B$11 )</f>
        <v>0.03904359296</v>
      </c>
      <c r="AC925" s="85">
        <f>K925 * ( Baseline!F$89 * Baseline!B$16 )</f>
        <v>0.0005727696845</v>
      </c>
      <c r="AD925" s="85">
        <f>L925 * ( Baseline!F$89 * Baseline!B$16 )</f>
        <v>0.0005930195217</v>
      </c>
      <c r="AE925" s="86">
        <f t="shared" si="2"/>
        <v>0.04269109029</v>
      </c>
      <c r="AF925" s="86">
        <f>M925 * ( Baseline!B$89 * Baseline!B$7 )</f>
        <v>0.00208128621</v>
      </c>
      <c r="AG925" s="86">
        <f>N925 * ( Baseline!D$89 * Baseline!B$11 )</f>
        <v>0.0003041808199</v>
      </c>
      <c r="AH925" s="86">
        <f>O925 * ( Baseline!F$89 * Baseline!B$16 )</f>
        <v>0.05520284375</v>
      </c>
      <c r="AI925" s="86">
        <f>P925 * ( Baseline!H$89 * Baseline!B$18 )</f>
        <v>0.0006880130955</v>
      </c>
      <c r="AJ925" s="86">
        <f t="shared" si="3"/>
        <v>0.05827632387</v>
      </c>
      <c r="AK925" s="86">
        <f>Q925 * ( Baseline!B$89 * Baseline!B$7 )</f>
        <v>0.00003840183415</v>
      </c>
      <c r="AL925" s="86">
        <f>R925 * ( Baseline!D$89 * Baseline!B$11 )</f>
        <v>0.0003149349017</v>
      </c>
      <c r="AM925" s="86">
        <f>S925 * ( Baseline!F$89 * Baseline!B$16 )</f>
        <v>0.00006795501743</v>
      </c>
      <c r="AN925" s="86">
        <f>T925 * ( Baseline!H$89 * Baseline!B$18 )</f>
        <v>0.0346634752</v>
      </c>
      <c r="AO925" s="86">
        <f t="shared" si="4"/>
        <v>0.03508476695</v>
      </c>
      <c r="AP925" s="62"/>
      <c r="AQ925" s="86">
        <f>V925 * ( (1-Baseline!B$90-Baseline!B$89) + (1-B925)*Baseline!B$90 )</f>
        <v>0.1126077294</v>
      </c>
      <c r="AR925" s="86">
        <f>W925 * ( (1-Baseline!B$90-Baseline!B$89) + (1-B925)*Baseline!B$90 )</f>
        <v>0.002633524239</v>
      </c>
      <c r="AS925" s="86">
        <f>X925 * ( (1-Baseline!B$90-Baseline!B$89) + (1-B925)*Baseline!B$90 )</f>
        <v>0.004158786468</v>
      </c>
      <c r="AT925" s="86">
        <f>Y925 * ( (1-Baseline!B$90-Baseline!B$89) + (1-B925)*Baseline!B$90 )</f>
        <v>0.0007768943435</v>
      </c>
      <c r="AU925" s="86">
        <f t="shared" si="5"/>
        <v>0.1201769345</v>
      </c>
      <c r="AV925" s="86">
        <f>AA925 * ( (1-Baseline!D$90-Baseline!D$89) + (1-B925)*Baseline!D$90 )</f>
        <v>0.001983747912</v>
      </c>
      <c r="AW925" s="86">
        <f>AB925 * ( (1-Baseline!D$90-Baseline!D$89) + (1-B925)*Baseline!D$90 )</f>
        <v>0.0312094099</v>
      </c>
      <c r="AX925" s="86">
        <f>AC925 * ( (1-Baseline!D$90-Baseline!D$89) + (1-B925)*Baseline!D$90 )</f>
        <v>0.0004578421838</v>
      </c>
      <c r="AY925" s="86">
        <f>AD925 * ( (1-Baseline!D$90-Baseline!D$89) + (1-B925)*Baseline!D$90 )</f>
        <v>0.0004740288465</v>
      </c>
      <c r="AZ925" s="86">
        <f t="shared" si="6"/>
        <v>0.03412502884</v>
      </c>
      <c r="BA925" s="86">
        <f>AF925 * ( (1-Baseline!F$90-Baseline!F$89) + (1-Baseline!B$36)*Baseline!F$90 )</f>
        <v>0.001497760158</v>
      </c>
      <c r="BB925" s="86">
        <f>AG925 * ( (1-Baseline!F$90-Baseline!F$89) + (1-Baseline!B$36)*Baseline!F$90 )</f>
        <v>0.0002188982518</v>
      </c>
      <c r="BC925" s="86">
        <f>AH925 * ( (1-Baseline!F$90-Baseline!F$89) + (1-Baseline!B$36)*Baseline!F$90 )</f>
        <v>0.03972573285</v>
      </c>
      <c r="BD925" s="86">
        <f>AI925 * ( (1-Baseline!F$90-Baseline!F$89) + (1-Baseline!B$36)*Baseline!F$90 )</f>
        <v>0.0004951162399</v>
      </c>
      <c r="BE925" s="86">
        <f t="shared" si="7"/>
        <v>0.0419375075</v>
      </c>
      <c r="BF925" s="86">
        <f>AK925 * ( (1-Baseline!H$90-Baseline!H$89) + (1-Baseline!B$36)*Baseline!H$90 )</f>
        <v>0.00003042654123</v>
      </c>
      <c r="BG925" s="86">
        <f>AL925 * ( (1-Baseline!H$90-Baseline!H$89) + (1-Baseline!B$36)*Baseline!H$90 )</f>
        <v>0.0002495292213</v>
      </c>
      <c r="BH925" s="86">
        <f>AM925 * ( (1-Baseline!H$90-Baseline!H$89) + (1-Baseline!B$36)*Baseline!H$90 )</f>
        <v>0.00005384211941</v>
      </c>
      <c r="BI925" s="86">
        <f>AN925 * ( (1-Baseline!H$90-Baseline!H$89) + (1-Baseline!B$36)*Baseline!H$90 )</f>
        <v>0.02746456467</v>
      </c>
      <c r="BJ925" s="86">
        <f t="shared" si="8"/>
        <v>0.02779836255</v>
      </c>
      <c r="BK925" s="62"/>
      <c r="BL925" s="86">
        <f t="shared" si="19"/>
        <v>0.937016158</v>
      </c>
      <c r="BM925" s="86">
        <f t="shared" si="20"/>
        <v>0.02191372454</v>
      </c>
      <c r="BN925" s="86">
        <f t="shared" si="21"/>
        <v>0.03460552964</v>
      </c>
      <c r="BO925" s="86">
        <f t="shared" si="22"/>
        <v>0.006464587792</v>
      </c>
      <c r="BP925" s="86">
        <f t="shared" si="9"/>
        <v>1</v>
      </c>
      <c r="BQ925" s="86">
        <f t="shared" si="23"/>
        <v>0.05813175782</v>
      </c>
      <c r="BR925" s="86">
        <f t="shared" si="24"/>
        <v>0.9145606893</v>
      </c>
      <c r="BS925" s="86">
        <f t="shared" si="25"/>
        <v>0.01341660943</v>
      </c>
      <c r="BT925" s="86">
        <f t="shared" si="26"/>
        <v>0.01389094347</v>
      </c>
      <c r="BU925" s="86">
        <f t="shared" si="10"/>
        <v>1</v>
      </c>
      <c r="BV925" s="86">
        <f t="shared" si="27"/>
        <v>0.03571409574</v>
      </c>
      <c r="BW925" s="86">
        <f t="shared" si="28"/>
        <v>0.00521962951</v>
      </c>
      <c r="BX925" s="86">
        <f t="shared" si="29"/>
        <v>0.9472602264</v>
      </c>
      <c r="BY925" s="86">
        <f t="shared" si="30"/>
        <v>0.01180604832</v>
      </c>
      <c r="BZ925" s="86">
        <f t="shared" si="11"/>
        <v>1</v>
      </c>
      <c r="CA925" s="86">
        <f t="shared" si="31"/>
        <v>0.00109454437</v>
      </c>
      <c r="CB925" s="86">
        <f t="shared" si="32"/>
        <v>0.00897639999</v>
      </c>
      <c r="CC925" s="86">
        <f t="shared" si="33"/>
        <v>0.00193688097</v>
      </c>
      <c r="CD925" s="86">
        <f t="shared" si="34"/>
        <v>0.9879921747</v>
      </c>
      <c r="CE925" s="86">
        <f t="shared" si="12"/>
        <v>1</v>
      </c>
      <c r="CF925" s="62"/>
      <c r="CG925" s="86">
        <f t="shared" si="35"/>
        <v>0.937016158</v>
      </c>
      <c r="CH925" s="86">
        <f t="shared" si="36"/>
        <v>0.02191372454</v>
      </c>
      <c r="CI925" s="86">
        <f t="shared" si="37"/>
        <v>0.03460552964</v>
      </c>
      <c r="CJ925" s="86">
        <f t="shared" si="38"/>
        <v>0.006464587792</v>
      </c>
      <c r="CK925" s="86">
        <f t="shared" si="13"/>
        <v>1</v>
      </c>
      <c r="CL925" s="86">
        <f t="shared" si="39"/>
        <v>0.05813175782</v>
      </c>
      <c r="CM925" s="86">
        <f t="shared" si="40"/>
        <v>0.9145606893</v>
      </c>
      <c r="CN925" s="86">
        <f t="shared" si="41"/>
        <v>0.01341660943</v>
      </c>
      <c r="CO925" s="86">
        <f t="shared" si="42"/>
        <v>0.01389094347</v>
      </c>
      <c r="CP925" s="86">
        <f t="shared" si="14"/>
        <v>1</v>
      </c>
      <c r="CQ925" s="86">
        <f t="shared" si="43"/>
        <v>0.03571409574</v>
      </c>
      <c r="CR925" s="86">
        <f t="shared" si="44"/>
        <v>0.00521962951</v>
      </c>
      <c r="CS925" s="86">
        <f t="shared" si="45"/>
        <v>0.9472602264</v>
      </c>
      <c r="CT925" s="86">
        <f t="shared" si="46"/>
        <v>0.01180604832</v>
      </c>
      <c r="CU925" s="86">
        <f t="shared" si="15"/>
        <v>1</v>
      </c>
      <c r="CV925" s="86">
        <f t="shared" si="47"/>
        <v>0.00109454437</v>
      </c>
      <c r="CW925" s="86">
        <f t="shared" si="48"/>
        <v>0.00897639999</v>
      </c>
      <c r="CX925" s="86">
        <f t="shared" si="49"/>
        <v>0.00193688097</v>
      </c>
      <c r="CY925" s="86">
        <f t="shared" si="50"/>
        <v>0.9879921747</v>
      </c>
      <c r="CZ925" s="86">
        <f t="shared" si="16"/>
        <v>1</v>
      </c>
      <c r="DA925" s="62"/>
      <c r="DB925" s="86">
        <f>(AQ925*Baseline!B$7 + AV925*Baseline!B$11 + BA925*Baseline!B$16 + BF925*Baseline!B$18)</f>
        <v>65280.04055</v>
      </c>
      <c r="DC925" s="86">
        <f>(AR925*Baseline!B$7 + AW925*Baseline!B$11 + BB925*Baseline!B$16 + BG925*Baseline!B$18)</f>
        <v>80367.02149</v>
      </c>
      <c r="DD925" s="86">
        <f>(AS925*Baseline!B$7 + AX925*Baseline!B$11 + BC925*Baseline!B$16 + BH925*Baseline!B$18)</f>
        <v>138553.1062</v>
      </c>
      <c r="DE925" s="86">
        <f>(AT925*Baseline!B$7 + AY925*Baseline!B$11 + BD925*Baseline!B$16 + BI925*Baseline!B$18)</f>
        <v>1260676.935</v>
      </c>
      <c r="DF925" s="86">
        <f t="shared" si="17"/>
        <v>1544877.103</v>
      </c>
      <c r="DG925" s="62"/>
      <c r="DH925" s="86">
        <f t="shared" si="51"/>
        <v>0.04225581466</v>
      </c>
      <c r="DI925" s="86">
        <f t="shared" si="52"/>
        <v>0.05202162769</v>
      </c>
      <c r="DJ925" s="86">
        <f t="shared" si="53"/>
        <v>0.08968551994</v>
      </c>
      <c r="DK925" s="86">
        <f t="shared" si="54"/>
        <v>0.8160370377</v>
      </c>
      <c r="DL925" s="86">
        <f t="shared" si="18"/>
        <v>1</v>
      </c>
      <c r="DM925" s="62"/>
      <c r="DN925" s="86">
        <f>DH925 / (Baseline!B$7/Baseline!B$17)</f>
        <v>4.510530285</v>
      </c>
      <c r="DO925" s="86">
        <f>DI925 / (Baseline!B$11/Baseline!B$17)</f>
        <v>1.255826991</v>
      </c>
      <c r="DP925" s="86">
        <f>DJ925 / (Baseline!B$16/Baseline!B$17)</f>
        <v>1.385912319</v>
      </c>
      <c r="DQ925" s="86">
        <f>DK925 / (Baseline!B$18/Baseline!B$17)</f>
        <v>0.9226019127</v>
      </c>
      <c r="DR925" s="62"/>
      <c r="DS925" s="86">
        <f>DH925 / Baseline!H$117</f>
        <v>1.690533179</v>
      </c>
      <c r="DT925" s="86">
        <f>DI925 / Baseline!H$118</f>
        <v>1.171009557</v>
      </c>
      <c r="DU925" s="86">
        <f>DJ925 / Baseline!H$119</f>
        <v>1.072137868</v>
      </c>
      <c r="DV925" s="86">
        <f>DK925 / Baseline!H$120</f>
        <v>0.9635250269</v>
      </c>
      <c r="DW925" s="87"/>
      <c r="DX925" s="86">
        <f>(AU925*Baseline!B$34)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0.03055607142</v>
      </c>
      <c r="DY925" s="86">
        <f>(AZ925*Baseline!B$34) + (Baseline!D$90*(1-Baseline!D$91)*Baseline!B$35) + (Baseline!D$90*Baseline!D$91*((1-Baseline!D$92)*Baseline!B$40 + Baseline!D$92*Baseline!B$41))</f>
        <v>0.01153232233</v>
      </c>
      <c r="DZ925" s="86">
        <f>(BE925*Baseline!B$34) + (Baseline!F$90*(1-Baseline!F$91)*Baseline!B$35) + (Baseline!F$90*Baseline!F$91*((1-Baseline!F$92)*Baseline!B$40 + Baseline!F$92*Baseline!B$41))</f>
        <v>0.01402126613</v>
      </c>
      <c r="EA925" s="86">
        <f>(BJ925*Baseline!B$34) + (Baseline!H$90*(1-Baseline!H$91)*Baseline!B$35) + (Baseline!H$90*Baseline!H$91*((1-Baseline!H$92)*Baseline!B$40 + Baseline!H$92*Baseline!B$41))</f>
        <v>0.009314754383</v>
      </c>
      <c r="EB925" s="86">
        <f>( DX925*Baseline!B$7 + DY925*Baseline!B$11 + DZ925*Baseline!B$16 + EA925*Baseline!B$18 ) / Baseline!B$17</f>
        <v>0.00991017853</v>
      </c>
    </row>
    <row r="926">
      <c r="A926" s="73" t="s">
        <v>1102</v>
      </c>
      <c r="B926" s="85">
        <f>MIN( MAX( NORMINV( MCrands!B926, (B$5+B$4)/2, (B$5-B$4)/3.29 ), 0 ), 1 )</f>
        <v>0.5669944074</v>
      </c>
      <c r="C926" s="85">
        <f>MAX( NORMINV( MCrands!C926, (C$5+C$4)/2, (C$5-C$4)/3.29 ), 0 )</f>
        <v>2.468341635</v>
      </c>
      <c r="D926" s="83"/>
      <c r="E926" s="84">
        <f>Baseline!B$33 * (C926 * Baseline!B$68*Baseline!B$68/Baseline!B$75 + Baseline!B$46 * Baseline!B$54*Baseline!B$54/Baseline!B$76 + Baseline!B$47 * Baseline!B$55*Baseline!B$55/Baseline!B$77 + Baseline!B$56*Baseline!B$56/Baseline!B$78)</f>
        <v>0.0000175254091</v>
      </c>
      <c r="F926" s="84">
        <f>Baseline!B$33 * (C926 * Baseline!B$68*Baseline!B$59/Baseline!B$75 + Baseline!B$46 * Baseline!B$54*Baseline!B$69/Baseline!B$76 + Baseline!B$47 * Baseline!B$55*Baseline!B$57/Baseline!B$77 + Baseline!B$56*Baseline!B$58/Baseline!B$78)</f>
        <v>0.0000002390066084</v>
      </c>
      <c r="G926" s="85">
        <f>Baseline!B$33 * (C926 * Baseline!B$68*Baseline!B$60/Baseline!B$75 + Baseline!B$46 * Baseline!B$54*Baseline!B$61/Baseline!B$76 + Baseline!B$47 * Baseline!B$55*Baseline!B$70/Baseline!B$77 + Baseline!B$56*Baseline!B$62/Baseline!B$78)</f>
        <v>0.000000200277867</v>
      </c>
      <c r="H926" s="84">
        <f>Baseline!B$33 * (C926 * Baseline!B$68*Baseline!B$63/Baseline!B$75 + Baseline!B$46 * Baseline!B$54*Baseline!B$64/Baseline!B$76 + Baseline!B$47 * Baseline!B$55*Baseline!B$65/Baseline!B$77 + Baseline!B$56*Baseline!B$71/Baseline!B$78)</f>
        <v>0.000000003674883067</v>
      </c>
      <c r="I926" s="84">
        <f>Baseline!B$33 * (C926 * Baseline!B$59*Baseline!B$68/Baseline!B$75 + Baseline!B$46 * Baseline!B$69*Baseline!B$54/Baseline!B$76 + Baseline!B$47 * Baseline!B$57*Baseline!B$55/Baseline!B$77 + Baseline!B$58*Baseline!B$56/Baseline!B$78)</f>
        <v>0.0000002390066084</v>
      </c>
      <c r="J926" s="85">
        <f>Baseline!B$33 * (C926 * Baseline!B$59*Baseline!B$59/Baseline!B$75 + Baseline!B$46 * Baseline!B$69*Baseline!B$69/Baseline!B$76 + Baseline!B$47 * Baseline!B$57*Baseline!B$57/Baseline!B$77 + Baseline!B$58*Baseline!B$58/Baseline!B$78)</f>
        <v>0.000002116574425</v>
      </c>
      <c r="K926" s="84">
        <f>Baseline!B$33 * (C926 * Baseline!B$59*Baseline!B$60/Baseline!B$75 + Baseline!B$46 * Baseline!B$69*Baseline!B$61/Baseline!B$76 + Baseline!B$47 * Baseline!B$57*Baseline!B$70/Baseline!B$77 + Baseline!B$58*Baseline!B$62/Baseline!B$78)</f>
        <v>0.00000001648976834</v>
      </c>
      <c r="L926" s="85">
        <f>Baseline!B$33 * (C926 * Baseline!B$59*Baseline!B$63/Baseline!B$75 + Baseline!B$46 * Baseline!B$69*Baseline!B$64/Baseline!B$76 + Baseline!B$47 * Baseline!B$57*Baseline!B$65/Baseline!B$77 + Baseline!B$58*Baseline!B$71/Baseline!B$78)</f>
        <v>0.00000001707278861</v>
      </c>
      <c r="M926" s="84">
        <f>Baseline!B$33 * (C926 * Baseline!B$60*Baseline!B$68/Baseline!B$75 + Baseline!B$46 * Baseline!B$61*Baseline!B$54/Baseline!B$76 + Baseline!B$47 * Baseline!B$70*Baseline!B$55/Baseline!B$77 + Baseline!B$62*Baseline!B$56/Baseline!B$78)</f>
        <v>0.000000200277867</v>
      </c>
      <c r="N926" s="85">
        <f>Baseline!B$33 * (C926 * Baseline!B$60*Baseline!B$59/Baseline!B$75 + Baseline!B$46 * Baseline!B$61*Baseline!B$69/Baseline!B$76 + Baseline!B$47 * Baseline!B$70*Baseline!B$57/Baseline!B$77 + Baseline!B$62*Baseline!B$58/Baseline!B$78)</f>
        <v>0.00000001648976834</v>
      </c>
      <c r="O926" s="85">
        <f>Baseline!B$33 * (C926 * Baseline!B$60*Baseline!B$60/Baseline!B$75 + Baseline!B$46 * Baseline!B$61*Baseline!B$61/Baseline!B$76 + Baseline!B$47 * Baseline!B$70*Baseline!B$70/Baseline!B$77 + Baseline!B$62*Baseline!B$62/Baseline!B$78)</f>
        <v>0.000001589267483</v>
      </c>
      <c r="P926" s="84">
        <f>Baseline!B$33 * (C926 * Baseline!B$60*Baseline!B$63/Baseline!B$75 + Baseline!B$46 * Baseline!B$61*Baseline!B$64/Baseline!B$76 + Baseline!B$47 * Baseline!B$70*Baseline!B$65/Baseline!B$77 + Baseline!B$62*Baseline!B$71/Baseline!B$78)</f>
        <v>0.00000000195638778</v>
      </c>
      <c r="Q926" s="84">
        <f>Baseline!B$33 * (C926 * Baseline!B$63*Baseline!B$68/Baseline!B$75 + Baseline!B$46 * Baseline!B$64*Baseline!B$54/Baseline!B$76 + Baseline!B$47 * Baseline!B$65*Baseline!B$55/Baseline!B$77 + Baseline!B$71*Baseline!B$56/Baseline!B$78)</f>
        <v>0.000000003674883067</v>
      </c>
      <c r="R926" s="84">
        <f>Baseline!B$33 * (C926 * Baseline!B$63*Baseline!B$59/Baseline!B$75 + Baseline!B$46 * Baseline!B$64*Baseline!B$69/Baseline!B$76 + Baseline!B$47 * Baseline!B$65*Baseline!B$57/Baseline!B$77 + Baseline!B$71*Baseline!B$58/Baseline!B$78)</f>
        <v>0.00000001707278861</v>
      </c>
      <c r="S926" s="84">
        <f>Baseline!B$33 * (C926 * Baseline!B$63*Baseline!B$60/Baseline!B$75 + Baseline!B$46 * Baseline!B$64*Baseline!B$61/Baseline!B$76 + Baseline!B$47 * Baseline!B$65*Baseline!B$70/Baseline!B$77 + Baseline!B$71*Baseline!B$62/Baseline!B$78)</f>
        <v>0.00000000195638778</v>
      </c>
      <c r="T926" s="84">
        <f>Baseline!B$33 * (C926 * Baseline!B$63*Baseline!B$63/Baseline!B$75 + Baseline!B$46 * Baseline!B$64*Baseline!B$64/Baseline!B$76 + Baseline!B$47 * Baseline!B$65*Baseline!B$65/Baseline!B$77 + Baseline!B$71*Baseline!B$71/Baseline!B$78)</f>
        <v>0.00000009856721681</v>
      </c>
      <c r="U926" s="83"/>
      <c r="V926" s="84">
        <f>E926 * ( Baseline!B$89 * Baseline!B$7 )</f>
        <v>0.1818962211</v>
      </c>
      <c r="W926" s="84">
        <f>F926 * ( Baseline!D$89 * Baseline!B$11 )</f>
        <v>0.004408858271</v>
      </c>
      <c r="X926" s="84">
        <f>G926 * ( Baseline!F$89 * Baseline!B$16 )</f>
        <v>0.006956605632</v>
      </c>
      <c r="Y926" s="84">
        <f>H926 * ( Baseline!H$89 * Baseline!B$18 )</f>
        <v>0.001292358869</v>
      </c>
      <c r="Z926" s="86">
        <f t="shared" si="1"/>
        <v>0.1945540438</v>
      </c>
      <c r="AA926" s="84">
        <f>I926 * ( Baseline!B$89 * Baseline!B$7 )</f>
        <v>0.002480649588</v>
      </c>
      <c r="AB926" s="85">
        <f>J926 * ( Baseline!D$89 * Baseline!B$11 )</f>
        <v>0.03904359266</v>
      </c>
      <c r="AC926" s="85">
        <f>K926 * ( Baseline!F$89 * Baseline!B$16 )</f>
        <v>0.0005727683095</v>
      </c>
      <c r="AD926" s="85">
        <f>L926 * ( Baseline!F$89 * Baseline!B$16 )</f>
        <v>0.0005930193842</v>
      </c>
      <c r="AE926" s="86">
        <f t="shared" si="2"/>
        <v>0.04269002994</v>
      </c>
      <c r="AF926" s="86">
        <f>M926 * ( Baseline!B$89 * Baseline!B$7 )</f>
        <v>0.002078683982</v>
      </c>
      <c r="AG926" s="86">
        <f>N926 * ( Baseline!D$89 * Baseline!B$11 )</f>
        <v>0.0003041800896</v>
      </c>
      <c r="AH926" s="86">
        <f>O926 * ( Baseline!F$89 * Baseline!B$16 )</f>
        <v>0.05520284037</v>
      </c>
      <c r="AI926" s="86">
        <f>P926 * ( Baseline!H$89 * Baseline!B$18 )</f>
        <v>0.000688009673</v>
      </c>
      <c r="AJ926" s="86">
        <f t="shared" si="3"/>
        <v>0.05827371411</v>
      </c>
      <c r="AK926" s="86">
        <f>Q926 * ( Baseline!B$89 * Baseline!B$7 )</f>
        <v>0.00003814161136</v>
      </c>
      <c r="AL926" s="86">
        <f>R926 * ( Baseline!D$89 * Baseline!B$11 )</f>
        <v>0.0003149348287</v>
      </c>
      <c r="AM926" s="86">
        <f>S926 * ( Baseline!F$89 * Baseline!B$16 )</f>
        <v>0.0000679546794</v>
      </c>
      <c r="AN926" s="86">
        <f>T926 * ( Baseline!H$89 * Baseline!B$18 )</f>
        <v>0.03466347486</v>
      </c>
      <c r="AO926" s="86">
        <f t="shared" si="4"/>
        <v>0.03508450598</v>
      </c>
      <c r="AP926" s="62"/>
      <c r="AQ926" s="86">
        <f>V926 * ( (1-Baseline!B$90-Baseline!B$89) + (1-B926)*Baseline!B$90 )</f>
        <v>0.08621425727</v>
      </c>
      <c r="AR926" s="86">
        <f>W926 * ( (1-Baseline!B$90-Baseline!B$89) + (1-B926)*Baseline!B$90 )</f>
        <v>0.0020896885</v>
      </c>
      <c r="AS926" s="86">
        <f>X926 * ( (1-Baseline!B$90-Baseline!B$89) + (1-B926)*Baseline!B$90 )</f>
        <v>0.003297256998</v>
      </c>
      <c r="AT926" s="86">
        <f>Y926 * ( (1-Baseline!B$90-Baseline!B$89) + (1-B926)*Baseline!B$90 )</f>
        <v>0.0006125457656</v>
      </c>
      <c r="AU926" s="86">
        <f t="shared" si="5"/>
        <v>0.09221374854</v>
      </c>
      <c r="AV926" s="86">
        <f>AA926 * ( (1-Baseline!D$90-Baseline!D$89) + (1-B926)*Baseline!D$90 )</f>
        <v>0.001829193562</v>
      </c>
      <c r="AW926" s="86">
        <f>AB926 * ( (1-Baseline!D$90-Baseline!D$89) + (1-B926)*Baseline!D$90 )</f>
        <v>0.02879015589</v>
      </c>
      <c r="AX926" s="86">
        <f>AC926 * ( (1-Baseline!D$90-Baseline!D$89) + (1-B926)*Baseline!D$90 )</f>
        <v>0.0004223507057</v>
      </c>
      <c r="AY926" s="86">
        <f>AD926 * ( (1-Baseline!D$90-Baseline!D$89) + (1-B926)*Baseline!D$90 )</f>
        <v>0.0004372835426</v>
      </c>
      <c r="AZ926" s="86">
        <f t="shared" si="6"/>
        <v>0.0314789837</v>
      </c>
      <c r="BA926" s="86">
        <f>AF926 * ( (1-Baseline!F$90-Baseline!F$89) + (1-Baseline!B$36)*Baseline!F$90 )</f>
        <v>0.001495887511</v>
      </c>
      <c r="BB926" s="86">
        <f>AG926 * ( (1-Baseline!F$90-Baseline!F$89) + (1-Baseline!B$36)*Baseline!F$90 )</f>
        <v>0.0002188977262</v>
      </c>
      <c r="BC926" s="86">
        <f>AH926 * ( (1-Baseline!F$90-Baseline!F$89) + (1-Baseline!B$36)*Baseline!F$90 )</f>
        <v>0.03972573042</v>
      </c>
      <c r="BD926" s="86">
        <f>AI926 * ( (1-Baseline!F$90-Baseline!F$89) + (1-Baseline!B$36)*Baseline!F$90 )</f>
        <v>0.000495113777</v>
      </c>
      <c r="BE926" s="86">
        <f t="shared" si="7"/>
        <v>0.04193562943</v>
      </c>
      <c r="BF926" s="86">
        <f>AK926 * ( (1-Baseline!H$90-Baseline!H$89) + (1-Baseline!B$36)*Baseline!H$90 )</f>
        <v>0.00003022036151</v>
      </c>
      <c r="BG926" s="86">
        <f>AL926 * ( (1-Baseline!H$90-Baseline!H$89) + (1-Baseline!B$36)*Baseline!H$90 )</f>
        <v>0.0002495291635</v>
      </c>
      <c r="BH926" s="86">
        <f>AM926 * ( (1-Baseline!H$90-Baseline!H$89) + (1-Baseline!B$36)*Baseline!H$90 )</f>
        <v>0.00005384185158</v>
      </c>
      <c r="BI926" s="86">
        <f>AN926 * ( (1-Baseline!H$90-Baseline!H$89) + (1-Baseline!B$36)*Baseline!H$90 )</f>
        <v>0.0274645644</v>
      </c>
      <c r="BJ926" s="86">
        <f t="shared" si="8"/>
        <v>0.02779815578</v>
      </c>
      <c r="BK926" s="62"/>
      <c r="BL926" s="86">
        <f t="shared" si="19"/>
        <v>0.9349392975</v>
      </c>
      <c r="BM926" s="86">
        <f t="shared" si="20"/>
        <v>0.02266135509</v>
      </c>
      <c r="BN926" s="86">
        <f t="shared" si="21"/>
        <v>0.03575667457</v>
      </c>
      <c r="BO926" s="86">
        <f t="shared" si="22"/>
        <v>0.00664267287</v>
      </c>
      <c r="BP926" s="86">
        <f t="shared" si="9"/>
        <v>1</v>
      </c>
      <c r="BQ926" s="86">
        <f t="shared" si="23"/>
        <v>0.05810840591</v>
      </c>
      <c r="BR926" s="86">
        <f t="shared" si="24"/>
        <v>0.9145833984</v>
      </c>
      <c r="BS926" s="86">
        <f t="shared" si="25"/>
        <v>0.01341691046</v>
      </c>
      <c r="BT926" s="86">
        <f t="shared" si="26"/>
        <v>0.01389128527</v>
      </c>
      <c r="BU926" s="86">
        <f t="shared" si="10"/>
        <v>1</v>
      </c>
      <c r="BV926" s="86">
        <f t="shared" si="27"/>
        <v>0.03567103991</v>
      </c>
      <c r="BW926" s="86">
        <f t="shared" si="28"/>
        <v>0.005219850738</v>
      </c>
      <c r="BX926" s="86">
        <f t="shared" si="29"/>
        <v>0.947302591</v>
      </c>
      <c r="BY926" s="86">
        <f t="shared" si="30"/>
        <v>0.01180651832</v>
      </c>
      <c r="BZ926" s="86">
        <f t="shared" si="11"/>
        <v>1</v>
      </c>
      <c r="CA926" s="86">
        <f t="shared" si="31"/>
        <v>0.001087135483</v>
      </c>
      <c r="CB926" s="86">
        <f t="shared" si="32"/>
        <v>0.008976464679</v>
      </c>
      <c r="CC926" s="86">
        <f t="shared" si="33"/>
        <v>0.001936885742</v>
      </c>
      <c r="CD926" s="86">
        <f t="shared" si="34"/>
        <v>0.9879995141</v>
      </c>
      <c r="CE926" s="86">
        <f t="shared" si="12"/>
        <v>1</v>
      </c>
      <c r="CF926" s="62"/>
      <c r="CG926" s="86">
        <f t="shared" si="35"/>
        <v>0.9349392975</v>
      </c>
      <c r="CH926" s="86">
        <f t="shared" si="36"/>
        <v>0.02266135509</v>
      </c>
      <c r="CI926" s="86">
        <f t="shared" si="37"/>
        <v>0.03575667457</v>
      </c>
      <c r="CJ926" s="86">
        <f t="shared" si="38"/>
        <v>0.00664267287</v>
      </c>
      <c r="CK926" s="86">
        <f t="shared" si="13"/>
        <v>1</v>
      </c>
      <c r="CL926" s="86">
        <f t="shared" si="39"/>
        <v>0.05810840591</v>
      </c>
      <c r="CM926" s="86">
        <f t="shared" si="40"/>
        <v>0.9145833984</v>
      </c>
      <c r="CN926" s="86">
        <f t="shared" si="41"/>
        <v>0.01341691046</v>
      </c>
      <c r="CO926" s="86">
        <f t="shared" si="42"/>
        <v>0.01389128527</v>
      </c>
      <c r="CP926" s="86">
        <f t="shared" si="14"/>
        <v>1</v>
      </c>
      <c r="CQ926" s="86">
        <f t="shared" si="43"/>
        <v>0.03567103991</v>
      </c>
      <c r="CR926" s="86">
        <f t="shared" si="44"/>
        <v>0.005219850738</v>
      </c>
      <c r="CS926" s="86">
        <f t="shared" si="45"/>
        <v>0.947302591</v>
      </c>
      <c r="CT926" s="86">
        <f t="shared" si="46"/>
        <v>0.01180651832</v>
      </c>
      <c r="CU926" s="86">
        <f t="shared" si="15"/>
        <v>1</v>
      </c>
      <c r="CV926" s="86">
        <f t="shared" si="47"/>
        <v>0.001087135483</v>
      </c>
      <c r="CW926" s="86">
        <f t="shared" si="48"/>
        <v>0.008976464679</v>
      </c>
      <c r="CX926" s="86">
        <f t="shared" si="49"/>
        <v>0.001936885742</v>
      </c>
      <c r="CY926" s="86">
        <f t="shared" si="50"/>
        <v>0.9879995141</v>
      </c>
      <c r="CZ926" s="86">
        <f t="shared" si="16"/>
        <v>1</v>
      </c>
      <c r="DA926" s="62"/>
      <c r="DB926" s="86">
        <f>(AQ926*Baseline!B$7 + AV926*Baseline!B$11 + BA926*Baseline!B$16 + BF926*Baseline!B$18)</f>
        <v>52132.04154</v>
      </c>
      <c r="DC926" s="86">
        <f>(AR926*Baseline!B$7 + AW926*Baseline!B$11 + BB926*Baseline!B$16 + BG926*Baseline!B$18)</f>
        <v>74915.03587</v>
      </c>
      <c r="DD926" s="86">
        <f>(AS926*Baseline!B$7 + AX926*Baseline!B$11 + BC926*Baseline!B$16 + BH926*Baseline!B$18)</f>
        <v>138059.1307</v>
      </c>
      <c r="DE926" s="86">
        <f>(AT926*Baseline!B$7 + AY926*Baseline!B$11 + BD926*Baseline!B$16 + BI926*Baseline!B$18)</f>
        <v>1260518.403</v>
      </c>
      <c r="DF926" s="86">
        <f t="shared" si="17"/>
        <v>1525624.611</v>
      </c>
      <c r="DG926" s="62"/>
      <c r="DH926" s="86">
        <f t="shared" si="51"/>
        <v>0.0341709495</v>
      </c>
      <c r="DI926" s="86">
        <f t="shared" si="52"/>
        <v>0.04910450141</v>
      </c>
      <c r="DJ926" s="86">
        <f t="shared" si="53"/>
        <v>0.09049351305</v>
      </c>
      <c r="DK926" s="86">
        <f t="shared" si="54"/>
        <v>0.826231036</v>
      </c>
      <c r="DL926" s="86">
        <f t="shared" si="18"/>
        <v>1</v>
      </c>
      <c r="DM926" s="62"/>
      <c r="DN926" s="86">
        <f>DH926 / (Baseline!B$7/Baseline!B$17)</f>
        <v>3.647524106</v>
      </c>
      <c r="DO926" s="86">
        <f>DI926 / (Baseline!B$11/Baseline!B$17)</f>
        <v>1.185406167</v>
      </c>
      <c r="DP926" s="86">
        <f>DJ926 / (Baseline!B$16/Baseline!B$17)</f>
        <v>1.398398254</v>
      </c>
      <c r="DQ926" s="86">
        <f>DK926 / (Baseline!B$18/Baseline!B$17)</f>
        <v>0.9341271277</v>
      </c>
      <c r="DR926" s="62"/>
      <c r="DS926" s="86">
        <f>DH926 / Baseline!H$117</f>
        <v>1.36708106</v>
      </c>
      <c r="DT926" s="86">
        <f>DI926 / Baseline!H$118</f>
        <v>1.105344892</v>
      </c>
      <c r="DU926" s="86">
        <f>DJ926 / Baseline!H$119</f>
        <v>1.081796952</v>
      </c>
      <c r="DV926" s="86">
        <f>DK926 / Baseline!H$120</f>
        <v>0.9755614566</v>
      </c>
      <c r="DW926" s="87"/>
      <c r="DX926" s="86">
        <f>(AU926*Baseline!B$34)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0.02636159353</v>
      </c>
      <c r="DY926" s="86">
        <f>(AZ926*Baseline!B$34) + (Baseline!D$90*(1-Baseline!D$91)*Baseline!B$35) + (Baseline!D$90*Baseline!D$91*((1-Baseline!D$92)*Baseline!B$40 + Baseline!D$92*Baseline!B$41))</f>
        <v>0.01113541555</v>
      </c>
      <c r="DZ926" s="86">
        <f>(BE926*Baseline!B$34) + (Baseline!F$90*(1-Baseline!F$91)*Baseline!B$35) + (Baseline!F$90*Baseline!F$91*((1-Baseline!F$92)*Baseline!B$40 + Baseline!F$92*Baseline!B$41))</f>
        <v>0.01402098442</v>
      </c>
      <c r="EA926" s="86">
        <f>(BJ926*Baseline!B$34) + (Baseline!H$90*(1-Baseline!H$91)*Baseline!B$35) + (Baseline!H$90*Baseline!H$91*((1-Baseline!H$92)*Baseline!B$40 + Baseline!H$92*Baseline!B$41))</f>
        <v>0.009314723366</v>
      </c>
      <c r="EB926" s="86">
        <f>( DX926*Baseline!B$7 + DY926*Baseline!B$11 + DZ926*Baseline!B$16 + EA926*Baseline!B$18 ) / Baseline!B$17</f>
        <v>0.009854396367</v>
      </c>
    </row>
    <row r="927">
      <c r="A927" s="73" t="s">
        <v>1103</v>
      </c>
      <c r="B927" s="85">
        <f>MIN( MAX( NORMINV( MCrands!B927, (B$5+B$4)/2, (B$5-B$4)/3.29 ), 0 ), 1 )</f>
        <v>0.66565012</v>
      </c>
      <c r="C927" s="85">
        <f>MAX( NORMINV( MCrands!C927, (C$5+C$4)/2, (C$5-C$4)/3.29 ), 0 )</f>
        <v>2.500944471</v>
      </c>
      <c r="D927" s="83"/>
      <c r="E927" s="84">
        <f>Baseline!B$33 * (C927 * Baseline!B$68*Baseline!B$68/Baseline!B$75 + Baseline!B$46 * Baseline!B$54*Baseline!B$54/Baseline!B$76 + Baseline!B$47 * Baseline!B$55*Baseline!B$55/Baseline!B$77 + Baseline!B$56*Baseline!B$56/Baseline!B$78)</f>
        <v>0.00001775623796</v>
      </c>
      <c r="F927" s="84">
        <f>Baseline!B$33 * (C927 * Baseline!B$68*Baseline!B$59/Baseline!B$75 + Baseline!B$46 * Baseline!B$54*Baseline!B$69/Baseline!B$76 + Baseline!B$47 * Baseline!B$55*Baseline!B$57/Baseline!B$77 + Baseline!B$56*Baseline!B$58/Baseline!B$78)</f>
        <v>0.000000239043055</v>
      </c>
      <c r="G927" s="85">
        <f>Baseline!B$33 * (C927 * Baseline!B$68*Baseline!B$60/Baseline!B$75 + Baseline!B$46 * Baseline!B$54*Baseline!B$61/Baseline!B$76 + Baseline!B$47 * Baseline!B$55*Baseline!B$70/Baseline!B$77 + Baseline!B$56*Baseline!B$62/Baseline!B$78)</f>
        <v>0.0000002003674651</v>
      </c>
      <c r="H927" s="84">
        <f>Baseline!B$33 * (C927 * Baseline!B$68*Baseline!B$63/Baseline!B$75 + Baseline!B$46 * Baseline!B$54*Baseline!B$64/Baseline!B$76 + Baseline!B$47 * Baseline!B$55*Baseline!B$65/Baseline!B$77 + Baseline!B$56*Baseline!B$71/Baseline!B$78)</f>
        <v>0.000000003683842872</v>
      </c>
      <c r="I927" s="84">
        <f>Baseline!B$33 * (C927 * Baseline!B$59*Baseline!B$68/Baseline!B$75 + Baseline!B$46 * Baseline!B$69*Baseline!B$54/Baseline!B$76 + Baseline!B$47 * Baseline!B$57*Baseline!B$55/Baseline!B$77 + Baseline!B$58*Baseline!B$56/Baseline!B$78)</f>
        <v>0.000000239043055</v>
      </c>
      <c r="J927" s="85">
        <f>Baseline!B$33 * (C927 * Baseline!B$59*Baseline!B$59/Baseline!B$75 + Baseline!B$46 * Baseline!B$69*Baseline!B$69/Baseline!B$76 + Baseline!B$47 * Baseline!B$57*Baseline!B$57/Baseline!B$77 + Baseline!B$58*Baseline!B$58/Baseline!B$78)</f>
        <v>0.000002116574431</v>
      </c>
      <c r="K927" s="84">
        <f>Baseline!B$33 * (C927 * Baseline!B$59*Baseline!B$60/Baseline!B$75 + Baseline!B$46 * Baseline!B$69*Baseline!B$61/Baseline!B$76 + Baseline!B$47 * Baseline!B$57*Baseline!B$70/Baseline!B$77 + Baseline!B$58*Baseline!B$62/Baseline!B$78)</f>
        <v>0.00000001648978249</v>
      </c>
      <c r="L927" s="85">
        <f>Baseline!B$33 * (C927 * Baseline!B$59*Baseline!B$63/Baseline!B$75 + Baseline!B$46 * Baseline!B$69*Baseline!B$64/Baseline!B$76 + Baseline!B$47 * Baseline!B$57*Baseline!B$65/Baseline!B$77 + Baseline!B$58*Baseline!B$71/Baseline!B$78)</f>
        <v>0.00000001707279002</v>
      </c>
      <c r="M927" s="84">
        <f>Baseline!B$33 * (C927 * Baseline!B$60*Baseline!B$68/Baseline!B$75 + Baseline!B$46 * Baseline!B$61*Baseline!B$54/Baseline!B$76 + Baseline!B$47 * Baseline!B$70*Baseline!B$55/Baseline!B$77 + Baseline!B$62*Baseline!B$56/Baseline!B$78)</f>
        <v>0.0000002003674651</v>
      </c>
      <c r="N927" s="85">
        <f>Baseline!B$33 * (C927 * Baseline!B$60*Baseline!B$59/Baseline!B$75 + Baseline!B$46 * Baseline!B$61*Baseline!B$69/Baseline!B$76 + Baseline!B$47 * Baseline!B$70*Baseline!B$57/Baseline!B$77 + Baseline!B$62*Baseline!B$58/Baseline!B$78)</f>
        <v>0.00000001648978249</v>
      </c>
      <c r="O927" s="85">
        <f>Baseline!B$33 * (C927 * Baseline!B$60*Baseline!B$60/Baseline!B$75 + Baseline!B$46 * Baseline!B$61*Baseline!B$61/Baseline!B$76 + Baseline!B$47 * Baseline!B$70*Baseline!B$70/Baseline!B$77 + Baseline!B$62*Baseline!B$62/Baseline!B$78)</f>
        <v>0.000001589267518</v>
      </c>
      <c r="P927" s="84">
        <f>Baseline!B$33 * (C927 * Baseline!B$60*Baseline!B$63/Baseline!B$75 + Baseline!B$46 * Baseline!B$61*Baseline!B$64/Baseline!B$76 + Baseline!B$47 * Baseline!B$70*Baseline!B$65/Baseline!B$77 + Baseline!B$62*Baseline!B$71/Baseline!B$78)</f>
        <v>0.000000001956391257</v>
      </c>
      <c r="Q927" s="84">
        <f>Baseline!B$33 * (C927 * Baseline!B$63*Baseline!B$68/Baseline!B$75 + Baseline!B$46 * Baseline!B$64*Baseline!B$54/Baseline!B$76 + Baseline!B$47 * Baseline!B$65*Baseline!B$55/Baseline!B$77 + Baseline!B$71*Baseline!B$56/Baseline!B$78)</f>
        <v>0.000000003683842872</v>
      </c>
      <c r="R927" s="84">
        <f>Baseline!B$33 * (C927 * Baseline!B$63*Baseline!B$59/Baseline!B$75 + Baseline!B$46 * Baseline!B$64*Baseline!B$69/Baseline!B$76 + Baseline!B$47 * Baseline!B$65*Baseline!B$57/Baseline!B$77 + Baseline!B$71*Baseline!B$58/Baseline!B$78)</f>
        <v>0.00000001707279002</v>
      </c>
      <c r="S927" s="84">
        <f>Baseline!B$33 * (C927 * Baseline!B$63*Baseline!B$60/Baseline!B$75 + Baseline!B$46 * Baseline!B$64*Baseline!B$61/Baseline!B$76 + Baseline!B$47 * Baseline!B$65*Baseline!B$70/Baseline!B$77 + Baseline!B$71*Baseline!B$62/Baseline!B$78)</f>
        <v>0.000000001956391257</v>
      </c>
      <c r="T927" s="84">
        <f>Baseline!B$33 * (C927 * Baseline!B$63*Baseline!B$63/Baseline!B$75 + Baseline!B$46 * Baseline!B$64*Baseline!B$64/Baseline!B$76 + Baseline!B$47 * Baseline!B$65*Baseline!B$65/Baseline!B$77 + Baseline!B$71*Baseline!B$71/Baseline!B$78)</f>
        <v>0.00000009856721716</v>
      </c>
      <c r="U927" s="83"/>
      <c r="V927" s="84">
        <f>E927 * ( Baseline!B$89 * Baseline!B$7 )</f>
        <v>0.1842919938</v>
      </c>
      <c r="W927" s="84">
        <f>F927 * ( Baseline!D$89 * Baseline!B$11 )</f>
        <v>0.004409530588</v>
      </c>
      <c r="X927" s="84">
        <f>G927 * ( Baseline!F$89 * Baseline!B$16 )</f>
        <v>0.006959717799</v>
      </c>
      <c r="Y927" s="84">
        <f>H927 * ( Baseline!H$89 * Baseline!B$18 )</f>
        <v>0.001295509794</v>
      </c>
      <c r="Z927" s="86">
        <f t="shared" si="1"/>
        <v>0.196956752</v>
      </c>
      <c r="AA927" s="84">
        <f>I927 * ( Baseline!B$89 * Baseline!B$7 )</f>
        <v>0.002481027868</v>
      </c>
      <c r="AB927" s="85">
        <f>J927 * ( Baseline!D$89 * Baseline!B$11 )</f>
        <v>0.03904359277</v>
      </c>
      <c r="AC927" s="85">
        <f>K927 * ( Baseline!F$89 * Baseline!B$16 )</f>
        <v>0.0005727688008</v>
      </c>
      <c r="AD927" s="85">
        <f>L927 * ( Baseline!F$89 * Baseline!B$16 )</f>
        <v>0.0005930194333</v>
      </c>
      <c r="AE927" s="86">
        <f t="shared" si="2"/>
        <v>0.04269040887</v>
      </c>
      <c r="AF927" s="86">
        <f>M927 * ( Baseline!B$89 * Baseline!B$7 )</f>
        <v>0.00207961392</v>
      </c>
      <c r="AG927" s="86">
        <f>N927 * ( Baseline!D$89 * Baseline!B$11 )</f>
        <v>0.0003041803506</v>
      </c>
      <c r="AH927" s="86">
        <f>O927 * ( Baseline!F$89 * Baseline!B$16 )</f>
        <v>0.05520284158</v>
      </c>
      <c r="AI927" s="86">
        <f>P927 * ( Baseline!H$89 * Baseline!B$18 )</f>
        <v>0.0006880108961</v>
      </c>
      <c r="AJ927" s="86">
        <f t="shared" si="3"/>
        <v>0.05827464674</v>
      </c>
      <c r="AK927" s="86">
        <f>Q927 * ( Baseline!B$89 * Baseline!B$7 )</f>
        <v>0.00003823460517</v>
      </c>
      <c r="AL927" s="86">
        <f>R927 * ( Baseline!D$89 * Baseline!B$11 )</f>
        <v>0.0003149348548</v>
      </c>
      <c r="AM927" s="86">
        <f>S927 * ( Baseline!F$89 * Baseline!B$16 )</f>
        <v>0.0000679548002</v>
      </c>
      <c r="AN927" s="86">
        <f>T927 * ( Baseline!H$89 * Baseline!B$18 )</f>
        <v>0.03466347498</v>
      </c>
      <c r="AO927" s="86">
        <f t="shared" si="4"/>
        <v>0.03508459924</v>
      </c>
      <c r="AP927" s="62"/>
      <c r="AQ927" s="86">
        <f>V927 * ( (1-Baseline!B$90-Baseline!B$89) + (1-B927)*Baseline!B$90 )</f>
        <v>0.07116829601</v>
      </c>
      <c r="AR927" s="86">
        <f>W927 * ( (1-Baseline!B$90-Baseline!B$89) + (1-B927)*Baseline!B$90 )</f>
        <v>0.001702834571</v>
      </c>
      <c r="AS927" s="86">
        <f>X927 * ( (1-Baseline!B$90-Baseline!B$89) + (1-B927)*Baseline!B$90 )</f>
        <v>0.002687643919</v>
      </c>
      <c r="AT927" s="86">
        <f>Y927 * ( (1-Baseline!B$90-Baseline!B$89) + (1-B927)*Baseline!B$90 )</f>
        <v>0.0005002888221</v>
      </c>
      <c r="AU927" s="86">
        <f t="shared" si="5"/>
        <v>0.07605906332</v>
      </c>
      <c r="AV927" s="86">
        <f>AA927 * ( (1-Baseline!D$90-Baseline!D$89) + (1-B927)*Baseline!D$90 )</f>
        <v>0.001719816628</v>
      </c>
      <c r="AW927" s="86">
        <f>AB927 * ( (1-Baseline!D$90-Baseline!D$89) + (1-B927)*Baseline!D$90 )</f>
        <v>0.02706451665</v>
      </c>
      <c r="AX927" s="86">
        <f>AC927 * ( (1-Baseline!D$90-Baseline!D$89) + (1-B927)*Baseline!D$90 )</f>
        <v>0.0003970359705</v>
      </c>
      <c r="AY927" s="86">
        <f>AD927 * ( (1-Baseline!D$90-Baseline!D$89) + (1-B927)*Baseline!D$90 )</f>
        <v>0.0004110734487</v>
      </c>
      <c r="AZ927" s="86">
        <f t="shared" si="6"/>
        <v>0.0295924427</v>
      </c>
      <c r="BA927" s="86">
        <f>AF927 * ( (1-Baseline!F$90-Baseline!F$89) + (1-Baseline!B$36)*Baseline!F$90 )</f>
        <v>0.001496556725</v>
      </c>
      <c r="BB927" s="86">
        <f>AG927 * ( (1-Baseline!F$90-Baseline!F$89) + (1-Baseline!B$36)*Baseline!F$90 )</f>
        <v>0.000218897914</v>
      </c>
      <c r="BC927" s="86">
        <f>AH927 * ( (1-Baseline!F$90-Baseline!F$89) + (1-Baseline!B$36)*Baseline!F$90 )</f>
        <v>0.03972573129</v>
      </c>
      <c r="BD927" s="86">
        <f>AI927 * ( (1-Baseline!F$90-Baseline!F$89) + (1-Baseline!B$36)*Baseline!F$90 )</f>
        <v>0.0004951146572</v>
      </c>
      <c r="BE927" s="86">
        <f t="shared" si="7"/>
        <v>0.04193630058</v>
      </c>
      <c r="BF927" s="86">
        <f>AK927 * ( (1-Baseline!H$90-Baseline!H$89) + (1-Baseline!B$36)*Baseline!H$90 )</f>
        <v>0.00003029404237</v>
      </c>
      <c r="BG927" s="86">
        <f>AL927 * ( (1-Baseline!H$90-Baseline!H$89) + (1-Baseline!B$36)*Baseline!H$90 )</f>
        <v>0.0002495291842</v>
      </c>
      <c r="BH927" s="86">
        <f>AM927 * ( (1-Baseline!H$90-Baseline!H$89) + (1-Baseline!B$36)*Baseline!H$90 )</f>
        <v>0.00005384194729</v>
      </c>
      <c r="BI927" s="86">
        <f>AN927 * ( (1-Baseline!H$90-Baseline!H$89) + (1-Baseline!B$36)*Baseline!H$90 )</f>
        <v>0.0274645645</v>
      </c>
      <c r="BJ927" s="86">
        <f t="shared" si="8"/>
        <v>0.02779822967</v>
      </c>
      <c r="BK927" s="62"/>
      <c r="BL927" s="86">
        <f t="shared" si="19"/>
        <v>0.9356977709</v>
      </c>
      <c r="BM927" s="86">
        <f t="shared" si="20"/>
        <v>0.02238831897</v>
      </c>
      <c r="BN927" s="86">
        <f t="shared" si="21"/>
        <v>0.03533627423</v>
      </c>
      <c r="BO927" s="86">
        <f t="shared" si="22"/>
        <v>0.006577635857</v>
      </c>
      <c r="BP927" s="86">
        <f t="shared" si="9"/>
        <v>1</v>
      </c>
      <c r="BQ927" s="86">
        <f t="shared" si="23"/>
        <v>0.05811675114</v>
      </c>
      <c r="BR927" s="86">
        <f t="shared" si="24"/>
        <v>0.9145752829</v>
      </c>
      <c r="BS927" s="86">
        <f t="shared" si="25"/>
        <v>0.01341680288</v>
      </c>
      <c r="BT927" s="86">
        <f t="shared" si="26"/>
        <v>0.01389116312</v>
      </c>
      <c r="BU927" s="86">
        <f t="shared" si="10"/>
        <v>1</v>
      </c>
      <c r="BV927" s="86">
        <f t="shared" si="27"/>
        <v>0.03568642688</v>
      </c>
      <c r="BW927" s="86">
        <f t="shared" si="28"/>
        <v>0.005219771677</v>
      </c>
      <c r="BX927" s="86">
        <f t="shared" si="29"/>
        <v>0.9472874511</v>
      </c>
      <c r="BY927" s="86">
        <f t="shared" si="30"/>
        <v>0.01180635035</v>
      </c>
      <c r="BZ927" s="86">
        <f t="shared" si="11"/>
        <v>1</v>
      </c>
      <c r="CA927" s="86">
        <f t="shared" si="31"/>
        <v>0.001089783153</v>
      </c>
      <c r="CB927" s="86">
        <f t="shared" si="32"/>
        <v>0.008976441562</v>
      </c>
      <c r="CC927" s="86">
        <f t="shared" si="33"/>
        <v>0.001936884037</v>
      </c>
      <c r="CD927" s="86">
        <f t="shared" si="34"/>
        <v>0.9879968912</v>
      </c>
      <c r="CE927" s="86">
        <f t="shared" si="12"/>
        <v>1</v>
      </c>
      <c r="CF927" s="62"/>
      <c r="CG927" s="86">
        <f t="shared" si="35"/>
        <v>0.9356977709</v>
      </c>
      <c r="CH927" s="86">
        <f t="shared" si="36"/>
        <v>0.02238831897</v>
      </c>
      <c r="CI927" s="86">
        <f t="shared" si="37"/>
        <v>0.03533627423</v>
      </c>
      <c r="CJ927" s="86">
        <f t="shared" si="38"/>
        <v>0.006577635857</v>
      </c>
      <c r="CK927" s="86">
        <f t="shared" si="13"/>
        <v>1</v>
      </c>
      <c r="CL927" s="86">
        <f t="shared" si="39"/>
        <v>0.05811675114</v>
      </c>
      <c r="CM927" s="86">
        <f t="shared" si="40"/>
        <v>0.9145752829</v>
      </c>
      <c r="CN927" s="86">
        <f t="shared" si="41"/>
        <v>0.01341680288</v>
      </c>
      <c r="CO927" s="86">
        <f t="shared" si="42"/>
        <v>0.01389116312</v>
      </c>
      <c r="CP927" s="86">
        <f t="shared" si="14"/>
        <v>1</v>
      </c>
      <c r="CQ927" s="86">
        <f t="shared" si="43"/>
        <v>0.03568642688</v>
      </c>
      <c r="CR927" s="86">
        <f t="shared" si="44"/>
        <v>0.005219771677</v>
      </c>
      <c r="CS927" s="86">
        <f t="shared" si="45"/>
        <v>0.9472874511</v>
      </c>
      <c r="CT927" s="86">
        <f t="shared" si="46"/>
        <v>0.01180635035</v>
      </c>
      <c r="CU927" s="86">
        <f t="shared" si="15"/>
        <v>1</v>
      </c>
      <c r="CV927" s="86">
        <f t="shared" si="47"/>
        <v>0.001089783153</v>
      </c>
      <c r="CW927" s="86">
        <f t="shared" si="48"/>
        <v>0.008976441562</v>
      </c>
      <c r="CX927" s="86">
        <f t="shared" si="49"/>
        <v>0.001936884037</v>
      </c>
      <c r="CY927" s="86">
        <f t="shared" si="50"/>
        <v>0.9879968912</v>
      </c>
      <c r="CZ927" s="86">
        <f t="shared" si="16"/>
        <v>1</v>
      </c>
      <c r="DA927" s="62"/>
      <c r="DB927" s="86">
        <f>(AQ927*Baseline!B$7 + AV927*Baseline!B$11 + BA927*Baseline!B$16 + BF927*Baseline!B$18)</f>
        <v>44605.80149</v>
      </c>
      <c r="DC927" s="86">
        <f>(AR927*Baseline!B$7 + AW927*Baseline!B$11 + BB927*Baseline!B$16 + BG927*Baseline!B$18)</f>
        <v>71026.68677</v>
      </c>
      <c r="DD927" s="86">
        <f>(AS927*Baseline!B$7 + AX927*Baseline!B$11 + BC927*Baseline!B$16 + BH927*Baseline!B$18)</f>
        <v>137709.1868</v>
      </c>
      <c r="DE927" s="86">
        <f>(AT927*Baseline!B$7 + AY927*Baseline!B$11 + BD927*Baseline!B$16 + BI927*Baseline!B$18)</f>
        <v>1260407.757</v>
      </c>
      <c r="DF927" s="86">
        <f t="shared" si="17"/>
        <v>1513749.432</v>
      </c>
      <c r="DG927" s="62"/>
      <c r="DH927" s="86">
        <f t="shared" si="51"/>
        <v>0.02946709709</v>
      </c>
      <c r="DI927" s="86">
        <f t="shared" si="52"/>
        <v>0.04692103282</v>
      </c>
      <c r="DJ927" s="86">
        <f t="shared" si="53"/>
        <v>0.09097224672</v>
      </c>
      <c r="DK927" s="86">
        <f t="shared" si="54"/>
        <v>0.8326396234</v>
      </c>
      <c r="DL927" s="86">
        <f t="shared" si="18"/>
        <v>1</v>
      </c>
      <c r="DM927" s="62"/>
      <c r="DN927" s="86">
        <f>DH927 / (Baseline!B$7/Baseline!B$17)</f>
        <v>3.1454188</v>
      </c>
      <c r="DO927" s="86">
        <f>DI927 / (Baseline!B$11/Baseline!B$17)</f>
        <v>1.13269619</v>
      </c>
      <c r="DP927" s="86">
        <f>DJ927 / (Baseline!B$16/Baseline!B$17)</f>
        <v>1.405796136</v>
      </c>
      <c r="DQ927" s="86">
        <f>DK927 / (Baseline!B$18/Baseline!B$17)</f>
        <v>0.9413726014</v>
      </c>
      <c r="DR927" s="62"/>
      <c r="DS927" s="86">
        <f>DH927 / Baseline!H$117</f>
        <v>1.178893502</v>
      </c>
      <c r="DT927" s="86">
        <f>DI927 / Baseline!H$118</f>
        <v>1.0561949</v>
      </c>
      <c r="DU927" s="86">
        <f>DJ927 / Baseline!H$119</f>
        <v>1.087519933</v>
      </c>
      <c r="DV927" s="86">
        <f>DK927 / Baseline!H$120</f>
        <v>0.9831283121</v>
      </c>
      <c r="DW927" s="87"/>
      <c r="DX927" s="86">
        <f>(AU927*Baseline!B$34)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0.02393839075</v>
      </c>
      <c r="DY927" s="86">
        <f>(AZ927*Baseline!B$34) + (Baseline!D$90*(1-Baseline!D$91)*Baseline!B$35) + (Baseline!D$90*Baseline!D$91*((1-Baseline!D$92)*Baseline!B$40 + Baseline!D$92*Baseline!B$41))</f>
        <v>0.0108524344</v>
      </c>
      <c r="DZ927" s="86">
        <f>(BE927*Baseline!B$34) + (Baseline!F$90*(1-Baseline!F$91)*Baseline!B$35) + (Baseline!F$90*Baseline!F$91*((1-Baseline!F$92)*Baseline!B$40 + Baseline!F$92*Baseline!B$41))</f>
        <v>0.01402108509</v>
      </c>
      <c r="EA927" s="86">
        <f>(BJ927*Baseline!B$34) + (Baseline!H$90*(1-Baseline!H$91)*Baseline!B$35) + (Baseline!H$90*Baseline!H$91*((1-Baseline!H$92)*Baseline!B$40 + Baseline!H$92*Baseline!B$41))</f>
        <v>0.009314734451</v>
      </c>
      <c r="EB927" s="86">
        <f>( DX927*Baseline!B$7 + DY927*Baseline!B$11 + DZ927*Baseline!B$16 + EA927*Baseline!B$18 ) / Baseline!B$17</f>
        <v>0.009819989227</v>
      </c>
    </row>
    <row r="928">
      <c r="A928" s="73" t="s">
        <v>1104</v>
      </c>
      <c r="B928" s="85">
        <f>MIN( MAX( NORMINV( MCrands!B928, (B$5+B$4)/2, (B$5-B$4)/3.29 ), 0 ), 1 )</f>
        <v>0.3707142886</v>
      </c>
      <c r="C928" s="85">
        <f>MAX( NORMINV( MCrands!C928, (C$5+C$4)/2, (C$5-C$4)/3.29 ), 0 )</f>
        <v>2.778490892</v>
      </c>
      <c r="D928" s="83"/>
      <c r="E928" s="84">
        <f>Baseline!B$33 * (C928 * Baseline!B$68*Baseline!B$68/Baseline!B$75 + Baseline!B$46 * Baseline!B$54*Baseline!B$54/Baseline!B$76 + Baseline!B$47 * Baseline!B$55*Baseline!B$55/Baseline!B$77 + Baseline!B$56*Baseline!B$56/Baseline!B$78)</f>
        <v>0.00001972127329</v>
      </c>
      <c r="F928" s="84">
        <f>Baseline!B$33 * (C928 * Baseline!B$68*Baseline!B$59/Baseline!B$75 + Baseline!B$46 * Baseline!B$54*Baseline!B$69/Baseline!B$76 + Baseline!B$47 * Baseline!B$55*Baseline!B$57/Baseline!B$77 + Baseline!B$56*Baseline!B$58/Baseline!B$78)</f>
        <v>0.0000002393533238</v>
      </c>
      <c r="G928" s="85">
        <f>Baseline!B$33 * (C928 * Baseline!B$68*Baseline!B$60/Baseline!B$75 + Baseline!B$46 * Baseline!B$54*Baseline!B$61/Baseline!B$76 + Baseline!B$47 * Baseline!B$55*Baseline!B$70/Baseline!B$77 + Baseline!B$56*Baseline!B$62/Baseline!B$78)</f>
        <v>0.0000002011302091</v>
      </c>
      <c r="H928" s="84">
        <f>Baseline!B$33 * (C928 * Baseline!B$68*Baseline!B$63/Baseline!B$75 + Baseline!B$46 * Baseline!B$54*Baseline!B$64/Baseline!B$76 + Baseline!B$47 * Baseline!B$55*Baseline!B$65/Baseline!B$77 + Baseline!B$56*Baseline!B$71/Baseline!B$78)</f>
        <v>0.000000003760117269</v>
      </c>
      <c r="I928" s="84">
        <f>Baseline!B$33 * (C928 * Baseline!B$59*Baseline!B$68/Baseline!B$75 + Baseline!B$46 * Baseline!B$69*Baseline!B$54/Baseline!B$76 + Baseline!B$47 * Baseline!B$57*Baseline!B$55/Baseline!B$77 + Baseline!B$58*Baseline!B$56/Baseline!B$78)</f>
        <v>0.0000002393533238</v>
      </c>
      <c r="J928" s="85">
        <f>Baseline!B$33 * (C928 * Baseline!B$59*Baseline!B$59/Baseline!B$75 + Baseline!B$46 * Baseline!B$69*Baseline!B$69/Baseline!B$76 + Baseline!B$47 * Baseline!B$57*Baseline!B$57/Baseline!B$77 + Baseline!B$58*Baseline!B$58/Baseline!B$78)</f>
        <v>0.00000211657448</v>
      </c>
      <c r="K928" s="84">
        <f>Baseline!B$33 * (C928 * Baseline!B$59*Baseline!B$60/Baseline!B$75 + Baseline!B$46 * Baseline!B$69*Baseline!B$61/Baseline!B$76 + Baseline!B$47 * Baseline!B$57*Baseline!B$70/Baseline!B$77 + Baseline!B$58*Baseline!B$62/Baseline!B$78)</f>
        <v>0.00000001648990292</v>
      </c>
      <c r="L928" s="85">
        <f>Baseline!B$33 * (C928 * Baseline!B$59*Baseline!B$63/Baseline!B$75 + Baseline!B$46 * Baseline!B$69*Baseline!B$64/Baseline!B$76 + Baseline!B$47 * Baseline!B$57*Baseline!B$65/Baseline!B$77 + Baseline!B$58*Baseline!B$71/Baseline!B$78)</f>
        <v>0.00000001707280207</v>
      </c>
      <c r="M928" s="84">
        <f>Baseline!B$33 * (C928 * Baseline!B$60*Baseline!B$68/Baseline!B$75 + Baseline!B$46 * Baseline!B$61*Baseline!B$54/Baseline!B$76 + Baseline!B$47 * Baseline!B$70*Baseline!B$55/Baseline!B$77 + Baseline!B$62*Baseline!B$56/Baseline!B$78)</f>
        <v>0.0000002011302091</v>
      </c>
      <c r="N928" s="85">
        <f>Baseline!B$33 * (C928 * Baseline!B$60*Baseline!B$59/Baseline!B$75 + Baseline!B$46 * Baseline!B$61*Baseline!B$69/Baseline!B$76 + Baseline!B$47 * Baseline!B$70*Baseline!B$57/Baseline!B$77 + Baseline!B$62*Baseline!B$58/Baseline!B$78)</f>
        <v>0.00000001648990292</v>
      </c>
      <c r="O928" s="85">
        <f>Baseline!B$33 * (C928 * Baseline!B$60*Baseline!B$60/Baseline!B$75 + Baseline!B$46 * Baseline!B$61*Baseline!B$61/Baseline!B$76 + Baseline!B$47 * Baseline!B$70*Baseline!B$70/Baseline!B$77 + Baseline!B$62*Baseline!B$62/Baseline!B$78)</f>
        <v>0.000001589267814</v>
      </c>
      <c r="P928" s="84">
        <f>Baseline!B$33 * (C928 * Baseline!B$60*Baseline!B$63/Baseline!B$75 + Baseline!B$46 * Baseline!B$61*Baseline!B$64/Baseline!B$76 + Baseline!B$47 * Baseline!B$70*Baseline!B$65/Baseline!B$77 + Baseline!B$62*Baseline!B$71/Baseline!B$78)</f>
        <v>0.000000001956420864</v>
      </c>
      <c r="Q928" s="84">
        <f>Baseline!B$33 * (C928 * Baseline!B$63*Baseline!B$68/Baseline!B$75 + Baseline!B$46 * Baseline!B$64*Baseline!B$54/Baseline!B$76 + Baseline!B$47 * Baseline!B$65*Baseline!B$55/Baseline!B$77 + Baseline!B$71*Baseline!B$56/Baseline!B$78)</f>
        <v>0.000000003760117269</v>
      </c>
      <c r="R928" s="84">
        <f>Baseline!B$33 * (C928 * Baseline!B$63*Baseline!B$59/Baseline!B$75 + Baseline!B$46 * Baseline!B$64*Baseline!B$69/Baseline!B$76 + Baseline!B$47 * Baseline!B$65*Baseline!B$57/Baseline!B$77 + Baseline!B$71*Baseline!B$58/Baseline!B$78)</f>
        <v>0.00000001707280207</v>
      </c>
      <c r="S928" s="84">
        <f>Baseline!B$33 * (C928 * Baseline!B$63*Baseline!B$60/Baseline!B$75 + Baseline!B$46 * Baseline!B$64*Baseline!B$61/Baseline!B$76 + Baseline!B$47 * Baseline!B$65*Baseline!B$70/Baseline!B$77 + Baseline!B$71*Baseline!B$62/Baseline!B$78)</f>
        <v>0.000000001956420864</v>
      </c>
      <c r="T928" s="84">
        <f>Baseline!B$33 * (C928 * Baseline!B$63*Baseline!B$63/Baseline!B$75 + Baseline!B$46 * Baseline!B$64*Baseline!B$64/Baseline!B$76 + Baseline!B$47 * Baseline!B$65*Baseline!B$65/Baseline!B$77 + Baseline!B$71*Baseline!B$71/Baseline!B$78)</f>
        <v>0.00000009856722012</v>
      </c>
      <c r="U928" s="83"/>
      <c r="V928" s="84">
        <f>E928 * ( Baseline!B$89 * Baseline!B$7 )</f>
        <v>0.2046870955</v>
      </c>
      <c r="W928" s="84">
        <f>F928 * ( Baseline!D$89 * Baseline!B$11 )</f>
        <v>0.00441525399</v>
      </c>
      <c r="X928" s="84">
        <f>G928 * ( Baseline!F$89 * Baseline!B$16 )</f>
        <v>0.006986211536</v>
      </c>
      <c r="Y928" s="84">
        <f>H928 * ( Baseline!H$89 * Baseline!B$18 )</f>
        <v>0.001322333476</v>
      </c>
      <c r="Z928" s="86">
        <f t="shared" si="1"/>
        <v>0.2174108945</v>
      </c>
      <c r="AA928" s="84">
        <f>I928 * ( Baseline!B$89 * Baseline!B$7 )</f>
        <v>0.002484248147</v>
      </c>
      <c r="AB928" s="85">
        <f>J928 * ( Baseline!D$89 * Baseline!B$11 )</f>
        <v>0.03904359367</v>
      </c>
      <c r="AC928" s="85">
        <f>K928 * ( Baseline!F$89 * Baseline!B$16 )</f>
        <v>0.0005727729841</v>
      </c>
      <c r="AD928" s="85">
        <f>L928 * ( Baseline!F$89 * Baseline!B$16 )</f>
        <v>0.0005930198517</v>
      </c>
      <c r="AE928" s="86">
        <f t="shared" si="2"/>
        <v>0.04269363466</v>
      </c>
      <c r="AF928" s="86">
        <f>M928 * ( Baseline!B$89 * Baseline!B$7 )</f>
        <v>0.00208753044</v>
      </c>
      <c r="AG928" s="86">
        <f>N928 * ( Baseline!D$89 * Baseline!B$11 )</f>
        <v>0.0003041825721</v>
      </c>
      <c r="AH928" s="86">
        <f>O928 * ( Baseline!F$89 * Baseline!B$16 )</f>
        <v>0.05520285186</v>
      </c>
      <c r="AI928" s="86">
        <f>P928 * ( Baseline!H$89 * Baseline!B$18 )</f>
        <v>0.0006880213079</v>
      </c>
      <c r="AJ928" s="86">
        <f t="shared" si="3"/>
        <v>0.05828258618</v>
      </c>
      <c r="AK928" s="86">
        <f>Q928 * ( Baseline!B$89 * Baseline!B$7 )</f>
        <v>0.00003902625714</v>
      </c>
      <c r="AL928" s="86">
        <f>R928 * ( Baseline!D$89 * Baseline!B$11 )</f>
        <v>0.000314935077</v>
      </c>
      <c r="AM928" s="86">
        <f>S928 * ( Baseline!F$89 * Baseline!B$16 )</f>
        <v>0.00006795582858</v>
      </c>
      <c r="AN928" s="86">
        <f>T928 * ( Baseline!H$89 * Baseline!B$18 )</f>
        <v>0.03466347602</v>
      </c>
      <c r="AO928" s="86">
        <f t="shared" si="4"/>
        <v>0.03508539318</v>
      </c>
      <c r="AP928" s="62"/>
      <c r="AQ928" s="86">
        <f>V928 * ( (1-Baseline!B$90-Baseline!B$89) + (1-B928)*Baseline!B$90 )</f>
        <v>0.1327732081</v>
      </c>
      <c r="AR928" s="86">
        <f>W928 * ( (1-Baseline!B$90-Baseline!B$89) + (1-B928)*Baseline!B$90 )</f>
        <v>0.002864017564</v>
      </c>
      <c r="AS928" s="86">
        <f>X928 * ( (1-Baseline!B$90-Baseline!B$89) + (1-B928)*Baseline!B$90 )</f>
        <v>0.004531705898</v>
      </c>
      <c r="AT928" s="86">
        <f>Y928 * ( (1-Baseline!B$90-Baseline!B$89) + (1-B928)*Baseline!B$90 )</f>
        <v>0.0008577504963</v>
      </c>
      <c r="AU928" s="86">
        <f t="shared" si="5"/>
        <v>0.141026682</v>
      </c>
      <c r="AV928" s="86">
        <f>AA928 * ( (1-Baseline!D$90-Baseline!D$89) + (1-B928)*Baseline!D$90 )</f>
        <v>0.002050295703</v>
      </c>
      <c r="AW928" s="86">
        <f>AB928 * ( (1-Baseline!D$90-Baseline!D$89) + (1-B928)*Baseline!D$90 )</f>
        <v>0.03222339621</v>
      </c>
      <c r="AX928" s="86">
        <f>AC928 * ( (1-Baseline!D$90-Baseline!D$89) + (1-B928)*Baseline!D$90 )</f>
        <v>0.000472720082</v>
      </c>
      <c r="AY928" s="86">
        <f>AD928 * ( (1-Baseline!D$90-Baseline!D$89) + (1-B928)*Baseline!D$90 )</f>
        <v>0.0004894301944</v>
      </c>
      <c r="AZ928" s="86">
        <f t="shared" si="6"/>
        <v>0.03523584219</v>
      </c>
      <c r="BA928" s="86">
        <f>AF928 * ( (1-Baseline!F$90-Baseline!F$89) + (1-Baseline!B$36)*Baseline!F$90 )</f>
        <v>0.001502253706</v>
      </c>
      <c r="BB928" s="86">
        <f>AG928 * ( (1-Baseline!F$90-Baseline!F$89) + (1-Baseline!B$36)*Baseline!F$90 )</f>
        <v>0.0002188995128</v>
      </c>
      <c r="BC928" s="86">
        <f>AH928 * ( (1-Baseline!F$90-Baseline!F$89) + (1-Baseline!B$36)*Baseline!F$90 )</f>
        <v>0.03972573869</v>
      </c>
      <c r="BD928" s="86">
        <f>AI928 * ( (1-Baseline!F$90-Baseline!F$89) + (1-Baseline!B$36)*Baseline!F$90 )</f>
        <v>0.0004951221498</v>
      </c>
      <c r="BE928" s="86">
        <f t="shared" si="7"/>
        <v>0.04194201406</v>
      </c>
      <c r="BF928" s="86">
        <f>AK928 * ( (1-Baseline!H$90-Baseline!H$89) + (1-Baseline!B$36)*Baseline!H$90 )</f>
        <v>0.00003092128406</v>
      </c>
      <c r="BG928" s="86">
        <f>AL928 * ( (1-Baseline!H$90-Baseline!H$89) + (1-Baseline!B$36)*Baseline!H$90 )</f>
        <v>0.0002495293602</v>
      </c>
      <c r="BH928" s="86">
        <f>AM928 * ( (1-Baseline!H$90-Baseline!H$89) + (1-Baseline!B$36)*Baseline!H$90 )</f>
        <v>0.0000538427621</v>
      </c>
      <c r="BI928" s="86">
        <f>AN928 * ( (1-Baseline!H$90-Baseline!H$89) + (1-Baseline!B$36)*Baseline!H$90 )</f>
        <v>0.02746456532</v>
      </c>
      <c r="BJ928" s="86">
        <f t="shared" si="8"/>
        <v>0.02779885873</v>
      </c>
      <c r="BK928" s="62"/>
      <c r="BL928" s="86">
        <f t="shared" si="19"/>
        <v>0.9414757985</v>
      </c>
      <c r="BM928" s="86">
        <f t="shared" si="20"/>
        <v>0.02030833828</v>
      </c>
      <c r="BN928" s="86">
        <f t="shared" si="21"/>
        <v>0.03213367735</v>
      </c>
      <c r="BO928" s="86">
        <f t="shared" si="22"/>
        <v>0.006082185896</v>
      </c>
      <c r="BP928" s="86">
        <f t="shared" si="9"/>
        <v>1</v>
      </c>
      <c r="BQ928" s="86">
        <f t="shared" si="23"/>
        <v>0.05818778765</v>
      </c>
      <c r="BR928" s="86">
        <f t="shared" si="24"/>
        <v>0.9145062019</v>
      </c>
      <c r="BS928" s="86">
        <f t="shared" si="25"/>
        <v>0.01341588714</v>
      </c>
      <c r="BT928" s="86">
        <f t="shared" si="26"/>
        <v>0.01389012335</v>
      </c>
      <c r="BU928" s="86">
        <f t="shared" si="10"/>
        <v>1</v>
      </c>
      <c r="BV928" s="86">
        <f t="shared" si="27"/>
        <v>0.0358173955</v>
      </c>
      <c r="BW928" s="86">
        <f t="shared" si="28"/>
        <v>0.005219098741</v>
      </c>
      <c r="BX928" s="86">
        <f t="shared" si="29"/>
        <v>0.9471585851</v>
      </c>
      <c r="BY928" s="86">
        <f t="shared" si="30"/>
        <v>0.0118049207</v>
      </c>
      <c r="BZ928" s="86">
        <f t="shared" si="11"/>
        <v>1</v>
      </c>
      <c r="CA928" s="86">
        <f t="shared" si="31"/>
        <v>0.001112322069</v>
      </c>
      <c r="CB928" s="86">
        <f t="shared" si="32"/>
        <v>0.008976244767</v>
      </c>
      <c r="CC928" s="86">
        <f t="shared" si="33"/>
        <v>0.001936869518</v>
      </c>
      <c r="CD928" s="86">
        <f t="shared" si="34"/>
        <v>0.9879745636</v>
      </c>
      <c r="CE928" s="86">
        <f t="shared" si="12"/>
        <v>1</v>
      </c>
      <c r="CF928" s="62"/>
      <c r="CG928" s="86">
        <f t="shared" si="35"/>
        <v>0.9414757985</v>
      </c>
      <c r="CH928" s="86">
        <f t="shared" si="36"/>
        <v>0.02030833828</v>
      </c>
      <c r="CI928" s="86">
        <f t="shared" si="37"/>
        <v>0.03213367735</v>
      </c>
      <c r="CJ928" s="86">
        <f t="shared" si="38"/>
        <v>0.006082185896</v>
      </c>
      <c r="CK928" s="86">
        <f t="shared" si="13"/>
        <v>1</v>
      </c>
      <c r="CL928" s="86">
        <f t="shared" si="39"/>
        <v>0.05818778765</v>
      </c>
      <c r="CM928" s="86">
        <f t="shared" si="40"/>
        <v>0.9145062019</v>
      </c>
      <c r="CN928" s="86">
        <f t="shared" si="41"/>
        <v>0.01341588714</v>
      </c>
      <c r="CO928" s="86">
        <f t="shared" si="42"/>
        <v>0.01389012335</v>
      </c>
      <c r="CP928" s="86">
        <f t="shared" si="14"/>
        <v>1</v>
      </c>
      <c r="CQ928" s="86">
        <f t="shared" si="43"/>
        <v>0.0358173955</v>
      </c>
      <c r="CR928" s="86">
        <f t="shared" si="44"/>
        <v>0.005219098741</v>
      </c>
      <c r="CS928" s="86">
        <f t="shared" si="45"/>
        <v>0.9471585851</v>
      </c>
      <c r="CT928" s="86">
        <f t="shared" si="46"/>
        <v>0.0118049207</v>
      </c>
      <c r="CU928" s="86">
        <f t="shared" si="15"/>
        <v>1</v>
      </c>
      <c r="CV928" s="86">
        <f t="shared" si="47"/>
        <v>0.001112322069</v>
      </c>
      <c r="CW928" s="86">
        <f t="shared" si="48"/>
        <v>0.008976244767</v>
      </c>
      <c r="CX928" s="86">
        <f t="shared" si="49"/>
        <v>0.001936869518</v>
      </c>
      <c r="CY928" s="86">
        <f t="shared" si="50"/>
        <v>0.9879745636</v>
      </c>
      <c r="CZ928" s="86">
        <f t="shared" si="16"/>
        <v>1</v>
      </c>
      <c r="DA928" s="62"/>
      <c r="DB928" s="86">
        <f>(AQ928*Baseline!B$7 + AV928*Baseline!B$11 + BA928*Baseline!B$16 + BF928*Baseline!B$18)</f>
        <v>75240.72193</v>
      </c>
      <c r="DC928" s="86">
        <f>(AR928*Baseline!B$7 + AW928*Baseline!B$11 + BB928*Baseline!B$16 + BG928*Baseline!B$18)</f>
        <v>82653.36973</v>
      </c>
      <c r="DD928" s="86">
        <f>(AS928*Baseline!B$7 + AX928*Baseline!B$11 + BC928*Baseline!B$16 + BH928*Baseline!B$18)</f>
        <v>138765.9276</v>
      </c>
      <c r="DE928" s="86">
        <f>(AT928*Baseline!B$7 + AY928*Baseline!B$11 + BD928*Baseline!B$16 + BI928*Baseline!B$18)</f>
        <v>1260749.229</v>
      </c>
      <c r="DF928" s="86">
        <f t="shared" si="17"/>
        <v>1557409.248</v>
      </c>
      <c r="DG928" s="62"/>
      <c r="DH928" s="86">
        <f t="shared" si="51"/>
        <v>0.04831146471</v>
      </c>
      <c r="DI928" s="86">
        <f t="shared" si="52"/>
        <v>0.05307106647</v>
      </c>
      <c r="DJ928" s="86">
        <f t="shared" si="53"/>
        <v>0.0891004903</v>
      </c>
      <c r="DK928" s="86">
        <f t="shared" si="54"/>
        <v>0.8095169785</v>
      </c>
      <c r="DL928" s="86">
        <f t="shared" si="18"/>
        <v>1</v>
      </c>
      <c r="DM928" s="62"/>
      <c r="DN928" s="86">
        <f>DH928 / (Baseline!B$7/Baseline!B$17)</f>
        <v>5.156931098</v>
      </c>
      <c r="DO928" s="86">
        <f>DI928 / (Baseline!B$11/Baseline!B$17)</f>
        <v>1.281160946</v>
      </c>
      <c r="DP928" s="86">
        <f>DJ928 / (Baseline!B$16/Baseline!B$17)</f>
        <v>1.376871843</v>
      </c>
      <c r="DQ928" s="86">
        <f>DK928 / (Baseline!B$18/Baseline!B$17)</f>
        <v>0.9152304101</v>
      </c>
      <c r="DR928" s="62"/>
      <c r="DS928" s="86">
        <f>DH928 / Baseline!H$117</f>
        <v>1.932802259</v>
      </c>
      <c r="DT928" s="86">
        <f>DI928 / Baseline!H$118</f>
        <v>1.194632478</v>
      </c>
      <c r="DU928" s="86">
        <f>DJ928 / Baseline!H$119</f>
        <v>1.065144181</v>
      </c>
      <c r="DV928" s="86">
        <f>DK928 / Baseline!H$120</f>
        <v>0.9558265525</v>
      </c>
      <c r="DW928" s="87"/>
      <c r="DX928" s="86">
        <f>(AU928*Baseline!B$34)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0.03368353355</v>
      </c>
      <c r="DY928" s="86">
        <f>(AZ928*Baseline!B$34) + (Baseline!D$90*(1-Baseline!D$91)*Baseline!B$35) + (Baseline!D$90*Baseline!D$91*((1-Baseline!D$92)*Baseline!B$40 + Baseline!D$92*Baseline!B$41))</f>
        <v>0.01169894433</v>
      </c>
      <c r="DZ928" s="86">
        <f>(BE928*Baseline!B$34) + (Baseline!F$90*(1-Baseline!F$91)*Baseline!B$35) + (Baseline!F$90*Baseline!F$91*((1-Baseline!F$92)*Baseline!B$40 + Baseline!F$92*Baseline!B$41))</f>
        <v>0.01402194211</v>
      </c>
      <c r="EA928" s="86">
        <f>(BJ928*Baseline!B$34) + (Baseline!H$90*(1-Baseline!H$91)*Baseline!B$35) + (Baseline!H$90*Baseline!H$91*((1-Baseline!H$92)*Baseline!B$40 + Baseline!H$92*Baseline!B$41))</f>
        <v>0.009314828809</v>
      </c>
      <c r="EB928" s="86">
        <f>( DX928*Baseline!B$7 + DY928*Baseline!B$11 + DZ928*Baseline!B$16 + EA928*Baseline!B$18 ) / Baseline!B$17</f>
        <v>0.009946489162</v>
      </c>
    </row>
    <row r="929">
      <c r="A929" s="73" t="s">
        <v>1105</v>
      </c>
      <c r="B929" s="85">
        <f>MIN( MAX( NORMINV( MCrands!B929, (B$5+B$4)/2, (B$5-B$4)/3.29 ), 0 ), 1 )</f>
        <v>0.5422738644</v>
      </c>
      <c r="C929" s="85">
        <f>MAX( NORMINV( MCrands!C929, (C$5+C$4)/2, (C$5-C$4)/3.29 ), 0 )</f>
        <v>2.439227817</v>
      </c>
      <c r="D929" s="83"/>
      <c r="E929" s="84">
        <f>Baseline!B$33 * (C929 * Baseline!B$68*Baseline!B$68/Baseline!B$75 + Baseline!B$46 * Baseline!B$54*Baseline!B$54/Baseline!B$76 + Baseline!B$47 * Baseline!B$55*Baseline!B$55/Baseline!B$77 + Baseline!B$56*Baseline!B$56/Baseline!B$78)</f>
        <v>0.00001731928257</v>
      </c>
      <c r="F929" s="84">
        <f>Baseline!B$33 * (C929 * Baseline!B$68*Baseline!B$59/Baseline!B$75 + Baseline!B$46 * Baseline!B$54*Baseline!B$69/Baseline!B$76 + Baseline!B$47 * Baseline!B$55*Baseline!B$57/Baseline!B$77 + Baseline!B$56*Baseline!B$58/Baseline!B$78)</f>
        <v>0.0000002389740621</v>
      </c>
      <c r="G929" s="85">
        <f>Baseline!B$33 * (C929 * Baseline!B$68*Baseline!B$60/Baseline!B$75 + Baseline!B$46 * Baseline!B$54*Baseline!B$61/Baseline!B$76 + Baseline!B$47 * Baseline!B$55*Baseline!B$70/Baseline!B$77 + Baseline!B$56*Baseline!B$62/Baseline!B$78)</f>
        <v>0.0000002001978574</v>
      </c>
      <c r="H929" s="84">
        <f>Baseline!B$33 * (C929 * Baseline!B$68*Baseline!B$63/Baseline!B$75 + Baseline!B$46 * Baseline!B$54*Baseline!B$64/Baseline!B$76 + Baseline!B$47 * Baseline!B$55*Baseline!B$65/Baseline!B$77 + Baseline!B$56*Baseline!B$71/Baseline!B$78)</f>
        <v>0.000000003666882103</v>
      </c>
      <c r="I929" s="84">
        <f>Baseline!B$33 * (C929 * Baseline!B$59*Baseline!B$68/Baseline!B$75 + Baseline!B$46 * Baseline!B$69*Baseline!B$54/Baseline!B$76 + Baseline!B$47 * Baseline!B$57*Baseline!B$55/Baseline!B$77 + Baseline!B$58*Baseline!B$56/Baseline!B$78)</f>
        <v>0.0000002389740621</v>
      </c>
      <c r="J929" s="85">
        <f>Baseline!B$33 * (C929 * Baseline!B$59*Baseline!B$59/Baseline!B$75 + Baseline!B$46 * Baseline!B$69*Baseline!B$69/Baseline!B$76 + Baseline!B$47 * Baseline!B$57*Baseline!B$57/Baseline!B$77 + Baseline!B$58*Baseline!B$58/Baseline!B$78)</f>
        <v>0.00000211657442</v>
      </c>
      <c r="K929" s="84">
        <f>Baseline!B$33 * (C929 * Baseline!B$59*Baseline!B$60/Baseline!B$75 + Baseline!B$46 * Baseline!B$69*Baseline!B$61/Baseline!B$76 + Baseline!B$47 * Baseline!B$57*Baseline!B$70/Baseline!B$77 + Baseline!B$58*Baseline!B$62/Baseline!B$78)</f>
        <v>0.00000001648975571</v>
      </c>
      <c r="L929" s="85">
        <f>Baseline!B$33 * (C929 * Baseline!B$59*Baseline!B$63/Baseline!B$75 + Baseline!B$46 * Baseline!B$69*Baseline!B$64/Baseline!B$76 + Baseline!B$47 * Baseline!B$57*Baseline!B$65/Baseline!B$77 + Baseline!B$58*Baseline!B$71/Baseline!B$78)</f>
        <v>0.00000001707278735</v>
      </c>
      <c r="M929" s="84">
        <f>Baseline!B$33 * (C929 * Baseline!B$60*Baseline!B$68/Baseline!B$75 + Baseline!B$46 * Baseline!B$61*Baseline!B$54/Baseline!B$76 + Baseline!B$47 * Baseline!B$70*Baseline!B$55/Baseline!B$77 + Baseline!B$62*Baseline!B$56/Baseline!B$78)</f>
        <v>0.0000002001978574</v>
      </c>
      <c r="N929" s="85">
        <f>Baseline!B$33 * (C929 * Baseline!B$60*Baseline!B$59/Baseline!B$75 + Baseline!B$46 * Baseline!B$61*Baseline!B$69/Baseline!B$76 + Baseline!B$47 * Baseline!B$70*Baseline!B$57/Baseline!B$77 + Baseline!B$62*Baseline!B$58/Baseline!B$78)</f>
        <v>0.00000001648975571</v>
      </c>
      <c r="O929" s="85">
        <f>Baseline!B$33 * (C929 * Baseline!B$60*Baseline!B$60/Baseline!B$75 + Baseline!B$46 * Baseline!B$61*Baseline!B$61/Baseline!B$76 + Baseline!B$47 * Baseline!B$70*Baseline!B$70/Baseline!B$77 + Baseline!B$62*Baseline!B$62/Baseline!B$78)</f>
        <v>0.000001589267452</v>
      </c>
      <c r="P929" s="84">
        <f>Baseline!B$33 * (C929 * Baseline!B$60*Baseline!B$63/Baseline!B$75 + Baseline!B$46 * Baseline!B$61*Baseline!B$64/Baseline!B$76 + Baseline!B$47 * Baseline!B$70*Baseline!B$65/Baseline!B$77 + Baseline!B$62*Baseline!B$71/Baseline!B$78)</f>
        <v>0.000000001956384674</v>
      </c>
      <c r="Q929" s="84">
        <f>Baseline!B$33 * (C929 * Baseline!B$63*Baseline!B$68/Baseline!B$75 + Baseline!B$46 * Baseline!B$64*Baseline!B$54/Baseline!B$76 + Baseline!B$47 * Baseline!B$65*Baseline!B$55/Baseline!B$77 + Baseline!B$71*Baseline!B$56/Baseline!B$78)</f>
        <v>0.000000003666882103</v>
      </c>
      <c r="R929" s="84">
        <f>Baseline!B$33 * (C929 * Baseline!B$63*Baseline!B$59/Baseline!B$75 + Baseline!B$46 * Baseline!B$64*Baseline!B$69/Baseline!B$76 + Baseline!B$47 * Baseline!B$65*Baseline!B$57/Baseline!B$77 + Baseline!B$71*Baseline!B$58/Baseline!B$78)</f>
        <v>0.00000001707278735</v>
      </c>
      <c r="S929" s="84">
        <f>Baseline!B$33 * (C929 * Baseline!B$63*Baseline!B$60/Baseline!B$75 + Baseline!B$46 * Baseline!B$64*Baseline!B$61/Baseline!B$76 + Baseline!B$47 * Baseline!B$65*Baseline!B$70/Baseline!B$77 + Baseline!B$71*Baseline!B$62/Baseline!B$78)</f>
        <v>0.000000001956384674</v>
      </c>
      <c r="T929" s="84">
        <f>Baseline!B$33 * (C929 * Baseline!B$63*Baseline!B$63/Baseline!B$75 + Baseline!B$46 * Baseline!B$64*Baseline!B$64/Baseline!B$76 + Baseline!B$47 * Baseline!B$65*Baseline!B$65/Baseline!B$77 + Baseline!B$71*Baseline!B$71/Baseline!B$78)</f>
        <v>0.0000000985672165</v>
      </c>
      <c r="U929" s="83"/>
      <c r="V929" s="84">
        <f>E929 * ( Baseline!B$89 * Baseline!B$7 )</f>
        <v>0.1797568338</v>
      </c>
      <c r="W929" s="84">
        <f>F929 * ( Baseline!D$89 * Baseline!B$11 )</f>
        <v>0.004408257903</v>
      </c>
      <c r="X929" s="84">
        <f>G929 * ( Baseline!F$89 * Baseline!B$16 )</f>
        <v>0.006953826515</v>
      </c>
      <c r="Y929" s="84">
        <f>H929 * ( Baseline!H$89 * Baseline!B$18 )</f>
        <v>0.001289545142</v>
      </c>
      <c r="Z929" s="86">
        <f t="shared" si="1"/>
        <v>0.1924084634</v>
      </c>
      <c r="AA929" s="84">
        <f>I929 * ( Baseline!B$89 * Baseline!B$7 )</f>
        <v>0.00248031179</v>
      </c>
      <c r="AB929" s="85">
        <f>J929 * ( Baseline!D$89 * Baseline!B$11 )</f>
        <v>0.03904359257</v>
      </c>
      <c r="AC929" s="85">
        <f>K929 * ( Baseline!F$89 * Baseline!B$16 )</f>
        <v>0.0005727678706</v>
      </c>
      <c r="AD929" s="85">
        <f>L929 * ( Baseline!F$89 * Baseline!B$16 )</f>
        <v>0.0005930193403</v>
      </c>
      <c r="AE929" s="86">
        <f t="shared" si="2"/>
        <v>0.04268969157</v>
      </c>
      <c r="AF929" s="86">
        <f>M929 * ( Baseline!B$89 * Baseline!B$7 )</f>
        <v>0.002077853562</v>
      </c>
      <c r="AG929" s="86">
        <f>N929 * ( Baseline!D$89 * Baseline!B$11 )</f>
        <v>0.0003041798566</v>
      </c>
      <c r="AH929" s="86">
        <f>O929 * ( Baseline!F$89 * Baseline!B$16 )</f>
        <v>0.05520283929</v>
      </c>
      <c r="AI929" s="86">
        <f>P929 * ( Baseline!H$89 * Baseline!B$18 )</f>
        <v>0.0006880085808</v>
      </c>
      <c r="AJ929" s="86">
        <f t="shared" si="3"/>
        <v>0.05827288129</v>
      </c>
      <c r="AK929" s="86">
        <f>Q929 * ( Baseline!B$89 * Baseline!B$7 )</f>
        <v>0.00003805856935</v>
      </c>
      <c r="AL929" s="86">
        <f>R929 * ( Baseline!D$89 * Baseline!B$11 )</f>
        <v>0.0003149348054</v>
      </c>
      <c r="AM929" s="86">
        <f>S929 * ( Baseline!F$89 * Baseline!B$16 )</f>
        <v>0.00006795457153</v>
      </c>
      <c r="AN929" s="86">
        <f>T929 * ( Baseline!H$89 * Baseline!B$18 )</f>
        <v>0.03466347475</v>
      </c>
      <c r="AO929" s="86">
        <f t="shared" si="4"/>
        <v>0.03508442269</v>
      </c>
      <c r="AP929" s="62"/>
      <c r="AQ929" s="86">
        <f>V929 * ( (1-Baseline!B$90-Baseline!B$89) + (1-B929)*Baseline!B$90 )</f>
        <v>0.08915512228</v>
      </c>
      <c r="AR929" s="86">
        <f>W929 * ( (1-Baseline!B$90-Baseline!B$89) + (1-B929)*Baseline!B$90 )</f>
        <v>0.002186391271</v>
      </c>
      <c r="AS929" s="86">
        <f>X929 * ( (1-Baseline!B$90-Baseline!B$89) + (1-B929)*Baseline!B$90 )</f>
        <v>0.003448932873</v>
      </c>
      <c r="AT929" s="86">
        <f>Y929 * ( (1-Baseline!B$90-Baseline!B$89) + (1-B929)*Baseline!B$90 )</f>
        <v>0.0006395837775</v>
      </c>
      <c r="AU929" s="86">
        <f t="shared" si="5"/>
        <v>0.0954300302</v>
      </c>
      <c r="AV929" s="86">
        <f>AA929 * ( (1-Baseline!D$90-Baseline!D$89) + (1-B929)*Baseline!D$90 )</f>
        <v>0.00185641344</v>
      </c>
      <c r="AW929" s="86">
        <f>AB929 * ( (1-Baseline!D$90-Baseline!D$89) + (1-B929)*Baseline!D$90 )</f>
        <v>0.02922255592</v>
      </c>
      <c r="AX929" s="86">
        <f>AC929 * ( (1-Baseline!D$90-Baseline!D$89) + (1-B929)*Baseline!D$90 )</f>
        <v>0.0004286936736</v>
      </c>
      <c r="AY929" s="86">
        <f>AD929 * ( (1-Baseline!D$90-Baseline!D$89) + (1-B929)*Baseline!D$90 )</f>
        <v>0.0004438510827</v>
      </c>
      <c r="AZ929" s="86">
        <f t="shared" si="6"/>
        <v>0.03195151412</v>
      </c>
      <c r="BA929" s="86">
        <f>AF929 * ( (1-Baseline!F$90-Baseline!F$89) + (1-Baseline!B$36)*Baseline!F$90 )</f>
        <v>0.001495289915</v>
      </c>
      <c r="BB929" s="86">
        <f>AG929 * ( (1-Baseline!F$90-Baseline!F$89) + (1-Baseline!B$36)*Baseline!F$90 )</f>
        <v>0.0002188975585</v>
      </c>
      <c r="BC929" s="86">
        <f>AH929 * ( (1-Baseline!F$90-Baseline!F$89) + (1-Baseline!B$36)*Baseline!F$90 )</f>
        <v>0.03972572964</v>
      </c>
      <c r="BD929" s="86">
        <f>AI929 * ( (1-Baseline!F$90-Baseline!F$89) + (1-Baseline!B$36)*Baseline!F$90 )</f>
        <v>0.0004951129911</v>
      </c>
      <c r="BE929" s="86">
        <f t="shared" si="7"/>
        <v>0.04193503011</v>
      </c>
      <c r="BF929" s="86">
        <f>AK929 * ( (1-Baseline!H$90-Baseline!H$89) + (1-Baseline!B$36)*Baseline!H$90 )</f>
        <v>0.00003015456567</v>
      </c>
      <c r="BG929" s="86">
        <f>AL929 * ( (1-Baseline!H$90-Baseline!H$89) + (1-Baseline!B$36)*Baseline!H$90 )</f>
        <v>0.000249529145</v>
      </c>
      <c r="BH929" s="86">
        <f>AM929 * ( (1-Baseline!H$90-Baseline!H$89) + (1-Baseline!B$36)*Baseline!H$90 )</f>
        <v>0.00005384176611</v>
      </c>
      <c r="BI929" s="86">
        <f>AN929 * ( (1-Baseline!H$90-Baseline!H$89) + (1-Baseline!B$36)*Baseline!H$90 )</f>
        <v>0.02746456431</v>
      </c>
      <c r="BJ929" s="86">
        <f t="shared" si="8"/>
        <v>0.02779808979</v>
      </c>
      <c r="BK929" s="62"/>
      <c r="BL929" s="86">
        <f t="shared" si="19"/>
        <v>0.934245982</v>
      </c>
      <c r="BM929" s="86">
        <f t="shared" si="20"/>
        <v>0.02291093554</v>
      </c>
      <c r="BN929" s="86">
        <f t="shared" si="21"/>
        <v>0.03614095967</v>
      </c>
      <c r="BO929" s="86">
        <f t="shared" si="22"/>
        <v>0.006702122761</v>
      </c>
      <c r="BP929" s="86">
        <f t="shared" si="9"/>
        <v>1</v>
      </c>
      <c r="BQ929" s="86">
        <f t="shared" si="23"/>
        <v>0.05810095363</v>
      </c>
      <c r="BR929" s="86">
        <f t="shared" si="24"/>
        <v>0.9145906455</v>
      </c>
      <c r="BS929" s="86">
        <f t="shared" si="25"/>
        <v>0.01341700653</v>
      </c>
      <c r="BT929" s="86">
        <f t="shared" si="26"/>
        <v>0.01389139435</v>
      </c>
      <c r="BU929" s="86">
        <f t="shared" si="10"/>
        <v>1</v>
      </c>
      <c r="BV929" s="86">
        <f t="shared" si="27"/>
        <v>0.03565729918</v>
      </c>
      <c r="BW929" s="86">
        <f t="shared" si="28"/>
        <v>0.00521992134</v>
      </c>
      <c r="BX929" s="86">
        <f t="shared" si="29"/>
        <v>0.9473161112</v>
      </c>
      <c r="BY929" s="86">
        <f t="shared" si="30"/>
        <v>0.01180666831</v>
      </c>
      <c r="BZ929" s="86">
        <f t="shared" si="11"/>
        <v>1</v>
      </c>
      <c r="CA929" s="86">
        <f t="shared" si="31"/>
        <v>0.001084771144</v>
      </c>
      <c r="CB929" s="86">
        <f t="shared" si="32"/>
        <v>0.008976485323</v>
      </c>
      <c r="CC929" s="86">
        <f t="shared" si="33"/>
        <v>0.001936887265</v>
      </c>
      <c r="CD929" s="86">
        <f t="shared" si="34"/>
        <v>0.9880018563</v>
      </c>
      <c r="CE929" s="86">
        <f t="shared" si="12"/>
        <v>1</v>
      </c>
      <c r="CF929" s="62"/>
      <c r="CG929" s="86">
        <f t="shared" si="35"/>
        <v>0.934245982</v>
      </c>
      <c r="CH929" s="86">
        <f t="shared" si="36"/>
        <v>0.02291093554</v>
      </c>
      <c r="CI929" s="86">
        <f t="shared" si="37"/>
        <v>0.03614095967</v>
      </c>
      <c r="CJ929" s="86">
        <f t="shared" si="38"/>
        <v>0.006702122761</v>
      </c>
      <c r="CK929" s="86">
        <f t="shared" si="13"/>
        <v>1</v>
      </c>
      <c r="CL929" s="86">
        <f t="shared" si="39"/>
        <v>0.05810095363</v>
      </c>
      <c r="CM929" s="86">
        <f t="shared" si="40"/>
        <v>0.9145906455</v>
      </c>
      <c r="CN929" s="86">
        <f t="shared" si="41"/>
        <v>0.01341700653</v>
      </c>
      <c r="CO929" s="86">
        <f t="shared" si="42"/>
        <v>0.01389139435</v>
      </c>
      <c r="CP929" s="86">
        <f t="shared" si="14"/>
        <v>1</v>
      </c>
      <c r="CQ929" s="86">
        <f t="shared" si="43"/>
        <v>0.03565729918</v>
      </c>
      <c r="CR929" s="86">
        <f t="shared" si="44"/>
        <v>0.00521992134</v>
      </c>
      <c r="CS929" s="86">
        <f t="shared" si="45"/>
        <v>0.9473161112</v>
      </c>
      <c r="CT929" s="86">
        <f t="shared" si="46"/>
        <v>0.01180666831</v>
      </c>
      <c r="CU929" s="86">
        <f t="shared" si="15"/>
        <v>1</v>
      </c>
      <c r="CV929" s="86">
        <f t="shared" si="47"/>
        <v>0.001084771144</v>
      </c>
      <c r="CW929" s="86">
        <f t="shared" si="48"/>
        <v>0.008976485323</v>
      </c>
      <c r="CX929" s="86">
        <f t="shared" si="49"/>
        <v>0.001936887265</v>
      </c>
      <c r="CY929" s="86">
        <f t="shared" si="50"/>
        <v>0.9880018563</v>
      </c>
      <c r="CZ929" s="86">
        <f t="shared" si="16"/>
        <v>1</v>
      </c>
      <c r="DA929" s="62"/>
      <c r="DB929" s="86">
        <f>(AQ929*Baseline!B$7 + AV929*Baseline!B$11 + BA929*Baseline!B$16 + BF929*Baseline!B$18)</f>
        <v>53611.72066</v>
      </c>
      <c r="DC929" s="86">
        <f>(AR929*Baseline!B$7 + AW929*Baseline!B$11 + BB929*Baseline!B$16 + BG929*Baseline!B$18)</f>
        <v>75889.24053</v>
      </c>
      <c r="DD929" s="86">
        <f>(AS929*Baseline!B$7 + AX929*Baseline!B$11 + BC929*Baseline!B$16 + BH929*Baseline!B$18)</f>
        <v>138146.2898</v>
      </c>
      <c r="DE929" s="86">
        <f>(AT929*Baseline!B$7 + AY929*Baseline!B$11 + BD929*Baseline!B$16 + BI929*Baseline!B$18)</f>
        <v>1260545.594</v>
      </c>
      <c r="DF929" s="86">
        <f t="shared" si="17"/>
        <v>1528192.845</v>
      </c>
      <c r="DG929" s="62"/>
      <c r="DH929" s="86">
        <f t="shared" si="51"/>
        <v>0.03508177703</v>
      </c>
      <c r="DI929" s="86">
        <f t="shared" si="52"/>
        <v>0.04965946593</v>
      </c>
      <c r="DJ929" s="86">
        <f t="shared" si="53"/>
        <v>0.09039846653</v>
      </c>
      <c r="DK929" s="86">
        <f t="shared" si="54"/>
        <v>0.8248602905</v>
      </c>
      <c r="DL929" s="86">
        <f t="shared" si="18"/>
        <v>1</v>
      </c>
      <c r="DM929" s="62"/>
      <c r="DN929" s="86">
        <f>DH929 / (Baseline!B$7/Baseline!B$17)</f>
        <v>3.744748954</v>
      </c>
      <c r="DO929" s="86">
        <f>DI929 / (Baseline!B$11/Baseline!B$17)</f>
        <v>1.198803276</v>
      </c>
      <c r="DP929" s="86">
        <f>DJ929 / (Baseline!B$16/Baseline!B$17)</f>
        <v>1.396929498</v>
      </c>
      <c r="DQ929" s="86">
        <f>DK929 / (Baseline!B$18/Baseline!B$17)</f>
        <v>0.9325773789</v>
      </c>
      <c r="DR929" s="62"/>
      <c r="DS929" s="86">
        <f>DH929 / Baseline!H$117</f>
        <v>1.40352064</v>
      </c>
      <c r="DT929" s="86">
        <f>DI929 / Baseline!H$118</f>
        <v>1.117837172</v>
      </c>
      <c r="DU929" s="86">
        <f>DJ929 / Baseline!H$119</f>
        <v>1.080660727</v>
      </c>
      <c r="DV929" s="86">
        <f>DK929 / Baseline!H$120</f>
        <v>0.9739429668</v>
      </c>
      <c r="DW929" s="87"/>
      <c r="DX929" s="86">
        <f>(AU929*Baseline!B$34)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0.02684403578</v>
      </c>
      <c r="DY929" s="86">
        <f>(AZ929*Baseline!B$34) + (Baseline!D$90*(1-Baseline!D$91)*Baseline!B$35) + (Baseline!D$90*Baseline!D$91*((1-Baseline!D$92)*Baseline!B$40 + Baseline!D$92*Baseline!B$41))</f>
        <v>0.01120629512</v>
      </c>
      <c r="DZ929" s="86">
        <f>(BE929*Baseline!B$34) + (Baseline!F$90*(1-Baseline!F$91)*Baseline!B$35) + (Baseline!F$90*Baseline!F$91*((1-Baseline!F$92)*Baseline!B$40 + Baseline!F$92*Baseline!B$41))</f>
        <v>0.01402089452</v>
      </c>
      <c r="EA929" s="86">
        <f>(BJ929*Baseline!B$34) + (Baseline!H$90*(1-Baseline!H$91)*Baseline!B$35) + (Baseline!H$90*Baseline!H$91*((1-Baseline!H$92)*Baseline!B$40 + Baseline!H$92*Baseline!B$41))</f>
        <v>0.009314713468</v>
      </c>
      <c r="EB929" s="86">
        <f>( DX929*Baseline!B$7 + DY929*Baseline!B$11 + DZ929*Baseline!B$16 + EA929*Baseline!B$18 ) / Baseline!B$17</f>
        <v>0.009861837567</v>
      </c>
    </row>
    <row r="930">
      <c r="A930" s="73" t="s">
        <v>1106</v>
      </c>
      <c r="B930" s="85">
        <f>MIN( MAX( NORMINV( MCrands!B930, (B$5+B$4)/2, (B$5-B$4)/3.29 ), 0 ), 1 )</f>
        <v>0.5915433358</v>
      </c>
      <c r="C930" s="85">
        <f>MAX( NORMINV( MCrands!C930, (C$5+C$4)/2, (C$5-C$4)/3.29 ), 0 )</f>
        <v>2.761528592</v>
      </c>
      <c r="D930" s="83"/>
      <c r="E930" s="84">
        <f>Baseline!B$33 * (C930 * Baseline!B$68*Baseline!B$68/Baseline!B$75 + Baseline!B$46 * Baseline!B$54*Baseline!B$54/Baseline!B$76 + Baseline!B$47 * Baseline!B$55*Baseline!B$55/Baseline!B$77 + Baseline!B$56*Baseline!B$56/Baseline!B$78)</f>
        <v>0.00001960117979</v>
      </c>
      <c r="F930" s="84">
        <f>Baseline!B$33 * (C930 * Baseline!B$68*Baseline!B$59/Baseline!B$75 + Baseline!B$46 * Baseline!B$54*Baseline!B$69/Baseline!B$76 + Baseline!B$47 * Baseline!B$55*Baseline!B$57/Baseline!B$77 + Baseline!B$56*Baseline!B$58/Baseline!B$78)</f>
        <v>0.0000002393343616</v>
      </c>
      <c r="G930" s="85">
        <f>Baseline!B$33 * (C930 * Baseline!B$68*Baseline!B$60/Baseline!B$75 + Baseline!B$46 * Baseline!B$54*Baseline!B$61/Baseline!B$76 + Baseline!B$47 * Baseline!B$55*Baseline!B$70/Baseline!B$77 + Baseline!B$56*Baseline!B$62/Baseline!B$78)</f>
        <v>0.0000002010835938</v>
      </c>
      <c r="H930" s="84">
        <f>Baseline!B$33 * (C930 * Baseline!B$68*Baseline!B$63/Baseline!B$75 + Baseline!B$46 * Baseline!B$54*Baseline!B$64/Baseline!B$76 + Baseline!B$47 * Baseline!B$55*Baseline!B$65/Baseline!B$77 + Baseline!B$56*Baseline!B$71/Baseline!B$78)</f>
        <v>0.000000003755455745</v>
      </c>
      <c r="I930" s="84">
        <f>Baseline!B$33 * (C930 * Baseline!B$59*Baseline!B$68/Baseline!B$75 + Baseline!B$46 * Baseline!B$69*Baseline!B$54/Baseline!B$76 + Baseline!B$47 * Baseline!B$57*Baseline!B$55/Baseline!B$77 + Baseline!B$58*Baseline!B$56/Baseline!B$78)</f>
        <v>0.0000002393343616</v>
      </c>
      <c r="J930" s="85">
        <f>Baseline!B$33 * (C930 * Baseline!B$59*Baseline!B$59/Baseline!B$75 + Baseline!B$46 * Baseline!B$69*Baseline!B$69/Baseline!B$76 + Baseline!B$47 * Baseline!B$57*Baseline!B$57/Baseline!B$77 + Baseline!B$58*Baseline!B$58/Baseline!B$78)</f>
        <v>0.000002116574477</v>
      </c>
      <c r="K930" s="84">
        <f>Baseline!B$33 * (C930 * Baseline!B$59*Baseline!B$60/Baseline!B$75 + Baseline!B$46 * Baseline!B$69*Baseline!B$61/Baseline!B$76 + Baseline!B$47 * Baseline!B$57*Baseline!B$70/Baseline!B$77 + Baseline!B$58*Baseline!B$62/Baseline!B$78)</f>
        <v>0.00000001648989556</v>
      </c>
      <c r="L930" s="85">
        <f>Baseline!B$33 * (C930 * Baseline!B$59*Baseline!B$63/Baseline!B$75 + Baseline!B$46 * Baseline!B$69*Baseline!B$64/Baseline!B$76 + Baseline!B$47 * Baseline!B$57*Baseline!B$65/Baseline!B$77 + Baseline!B$58*Baseline!B$71/Baseline!B$78)</f>
        <v>0.00000001707280133</v>
      </c>
      <c r="M930" s="84">
        <f>Baseline!B$33 * (C930 * Baseline!B$60*Baseline!B$68/Baseline!B$75 + Baseline!B$46 * Baseline!B$61*Baseline!B$54/Baseline!B$76 + Baseline!B$47 * Baseline!B$70*Baseline!B$55/Baseline!B$77 + Baseline!B$62*Baseline!B$56/Baseline!B$78)</f>
        <v>0.0000002010835938</v>
      </c>
      <c r="N930" s="85">
        <f>Baseline!B$33 * (C930 * Baseline!B$60*Baseline!B$59/Baseline!B$75 + Baseline!B$46 * Baseline!B$61*Baseline!B$69/Baseline!B$76 + Baseline!B$47 * Baseline!B$70*Baseline!B$57/Baseline!B$77 + Baseline!B$62*Baseline!B$58/Baseline!B$78)</f>
        <v>0.00000001648989556</v>
      </c>
      <c r="O930" s="85">
        <f>Baseline!B$33 * (C930 * Baseline!B$60*Baseline!B$60/Baseline!B$75 + Baseline!B$46 * Baseline!B$61*Baseline!B$61/Baseline!B$76 + Baseline!B$47 * Baseline!B$70*Baseline!B$70/Baseline!B$77 + Baseline!B$62*Baseline!B$62/Baseline!B$78)</f>
        <v>0.000001589267796</v>
      </c>
      <c r="P930" s="84">
        <f>Baseline!B$33 * (C930 * Baseline!B$60*Baseline!B$63/Baseline!B$75 + Baseline!B$46 * Baseline!B$61*Baseline!B$64/Baseline!B$76 + Baseline!B$47 * Baseline!B$70*Baseline!B$65/Baseline!B$77 + Baseline!B$62*Baseline!B$71/Baseline!B$78)</f>
        <v>0.000000001956419055</v>
      </c>
      <c r="Q930" s="84">
        <f>Baseline!B$33 * (C930 * Baseline!B$63*Baseline!B$68/Baseline!B$75 + Baseline!B$46 * Baseline!B$64*Baseline!B$54/Baseline!B$76 + Baseline!B$47 * Baseline!B$65*Baseline!B$55/Baseline!B$77 + Baseline!B$71*Baseline!B$56/Baseline!B$78)</f>
        <v>0.000000003755455745</v>
      </c>
      <c r="R930" s="84">
        <f>Baseline!B$33 * (C930 * Baseline!B$63*Baseline!B$59/Baseline!B$75 + Baseline!B$46 * Baseline!B$64*Baseline!B$69/Baseline!B$76 + Baseline!B$47 * Baseline!B$65*Baseline!B$57/Baseline!B$77 + Baseline!B$71*Baseline!B$58/Baseline!B$78)</f>
        <v>0.00000001707280133</v>
      </c>
      <c r="S930" s="84">
        <f>Baseline!B$33 * (C930 * Baseline!B$63*Baseline!B$60/Baseline!B$75 + Baseline!B$46 * Baseline!B$64*Baseline!B$61/Baseline!B$76 + Baseline!B$47 * Baseline!B$65*Baseline!B$70/Baseline!B$77 + Baseline!B$71*Baseline!B$62/Baseline!B$78)</f>
        <v>0.000000001956419055</v>
      </c>
      <c r="T930" s="84">
        <f>Baseline!B$33 * (C930 * Baseline!B$63*Baseline!B$63/Baseline!B$75 + Baseline!B$46 * Baseline!B$64*Baseline!B$64/Baseline!B$76 + Baseline!B$47 * Baseline!B$65*Baseline!B$65/Baseline!B$77 + Baseline!B$71*Baseline!B$71/Baseline!B$78)</f>
        <v>0.00000009856721994</v>
      </c>
      <c r="U930" s="83"/>
      <c r="V930" s="84">
        <f>E930 * ( Baseline!B$89 * Baseline!B$7 )</f>
        <v>0.2034406451</v>
      </c>
      <c r="W930" s="84">
        <f>F930 * ( Baseline!D$89 * Baseline!B$11 )</f>
        <v>0.004414904203</v>
      </c>
      <c r="X930" s="84">
        <f>G930 * ( Baseline!F$89 * Baseline!B$16 )</f>
        <v>0.006984592366</v>
      </c>
      <c r="Y930" s="84">
        <f>H930 * ( Baseline!H$89 * Baseline!B$18 )</f>
        <v>0.001320694142</v>
      </c>
      <c r="Z930" s="86">
        <f t="shared" si="1"/>
        <v>0.2161608358</v>
      </c>
      <c r="AA930" s="84">
        <f>I930 * ( Baseline!B$89 * Baseline!B$7 )</f>
        <v>0.002484051339</v>
      </c>
      <c r="AB930" s="85">
        <f>J930 * ( Baseline!D$89 * Baseline!B$11 )</f>
        <v>0.03904359362</v>
      </c>
      <c r="AC930" s="85">
        <f>K930 * ( Baseline!F$89 * Baseline!B$16 )</f>
        <v>0.0005727727284</v>
      </c>
      <c r="AD930" s="85">
        <f>L930 * ( Baseline!F$89 * Baseline!B$16 )</f>
        <v>0.0005930198261</v>
      </c>
      <c r="AE930" s="86">
        <f t="shared" si="2"/>
        <v>0.04269343751</v>
      </c>
      <c r="AF930" s="86">
        <f>M930 * ( Baseline!B$89 * Baseline!B$7 )</f>
        <v>0.00208704662</v>
      </c>
      <c r="AG930" s="86">
        <f>N930 * ( Baseline!D$89 * Baseline!B$11 )</f>
        <v>0.0003041824364</v>
      </c>
      <c r="AH930" s="86">
        <f>O930 * ( Baseline!F$89 * Baseline!B$16 )</f>
        <v>0.05520285123</v>
      </c>
      <c r="AI930" s="86">
        <f>P930 * ( Baseline!H$89 * Baseline!B$18 )</f>
        <v>0.0006880206716</v>
      </c>
      <c r="AJ930" s="86">
        <f t="shared" si="3"/>
        <v>0.05828210096</v>
      </c>
      <c r="AK930" s="86">
        <f>Q930 * ( Baseline!B$89 * Baseline!B$7 )</f>
        <v>0.00003897787518</v>
      </c>
      <c r="AL930" s="86">
        <f>R930 * ( Baseline!D$89 * Baseline!B$11 )</f>
        <v>0.0003149350634</v>
      </c>
      <c r="AM930" s="86">
        <f>S930 * ( Baseline!F$89 * Baseline!B$16 )</f>
        <v>0.00006795576573</v>
      </c>
      <c r="AN930" s="86">
        <f>T930 * ( Baseline!H$89 * Baseline!B$18 )</f>
        <v>0.03466347596</v>
      </c>
      <c r="AO930" s="86">
        <f t="shared" si="4"/>
        <v>0.03508534466</v>
      </c>
      <c r="AP930" s="62"/>
      <c r="AQ930" s="86">
        <f>V930 * ( (1-Baseline!B$90-Baseline!B$89) + (1-B930)*Baseline!B$90 )</f>
        <v>0.0919808928</v>
      </c>
      <c r="AR930" s="86">
        <f>W930 * ( (1-Baseline!B$90-Baseline!B$89) + (1-B930)*Baseline!B$90 )</f>
        <v>0.001996094881</v>
      </c>
      <c r="AS930" s="86">
        <f>X930 * ( (1-Baseline!B$90-Baseline!B$89) + (1-B930)*Baseline!B$90 )</f>
        <v>0.003157918819</v>
      </c>
      <c r="AT930" s="86">
        <f>Y930 * ( (1-Baseline!B$90-Baseline!B$89) + (1-B930)*Baseline!B$90 )</f>
        <v>0.0005971207289</v>
      </c>
      <c r="AU930" s="86">
        <f t="shared" si="5"/>
        <v>0.09773202723</v>
      </c>
      <c r="AV930" s="86">
        <f>AA930 * ( (1-Baseline!D$90-Baseline!D$89) + (1-B930)*Baseline!D$90 )</f>
        <v>0.001804382564</v>
      </c>
      <c r="AW930" s="86">
        <f>AB930 * ( (1-Baseline!D$90-Baseline!D$89) + (1-B930)*Baseline!D$90 )</f>
        <v>0.02836075827</v>
      </c>
      <c r="AX930" s="86">
        <f>AC930 * ( (1-Baseline!D$90-Baseline!D$89) + (1-B930)*Baseline!D$90 )</f>
        <v>0.0004160546556</v>
      </c>
      <c r="AY930" s="86">
        <f>AD930 * ( (1-Baseline!D$90-Baseline!D$89) + (1-B930)*Baseline!D$90 )</f>
        <v>0.0004307618839</v>
      </c>
      <c r="AZ930" s="86">
        <f t="shared" si="6"/>
        <v>0.03101195738</v>
      </c>
      <c r="BA930" s="86">
        <f>AF930 * ( (1-Baseline!F$90-Baseline!F$89) + (1-Baseline!B$36)*Baseline!F$90 )</f>
        <v>0.001501905533</v>
      </c>
      <c r="BB930" s="86">
        <f>AG930 * ( (1-Baseline!F$90-Baseline!F$89) + (1-Baseline!B$36)*Baseline!F$90 )</f>
        <v>0.0002188994151</v>
      </c>
      <c r="BC930" s="86">
        <f>AH930 * ( (1-Baseline!F$90-Baseline!F$89) + (1-Baseline!B$36)*Baseline!F$90 )</f>
        <v>0.03972573824</v>
      </c>
      <c r="BD930" s="86">
        <f>AI930 * ( (1-Baseline!F$90-Baseline!F$89) + (1-Baseline!B$36)*Baseline!F$90 )</f>
        <v>0.0004951216919</v>
      </c>
      <c r="BE930" s="86">
        <f t="shared" si="7"/>
        <v>0.04194166488</v>
      </c>
      <c r="BF930" s="86">
        <f>AK930 * ( (1-Baseline!H$90-Baseline!H$89) + (1-Baseline!B$36)*Baseline!H$90 )</f>
        <v>0.00003088295006</v>
      </c>
      <c r="BG930" s="86">
        <f>AL930 * ( (1-Baseline!H$90-Baseline!H$89) + (1-Baseline!B$36)*Baseline!H$90 )</f>
        <v>0.0002495293494</v>
      </c>
      <c r="BH930" s="86">
        <f>AM930 * ( (1-Baseline!H$90-Baseline!H$89) + (1-Baseline!B$36)*Baseline!H$90 )</f>
        <v>0.0000538427123</v>
      </c>
      <c r="BI930" s="86">
        <f>AN930 * ( (1-Baseline!H$90-Baseline!H$89) + (1-Baseline!B$36)*Baseline!H$90 )</f>
        <v>0.02746456527</v>
      </c>
      <c r="BJ930" s="86">
        <f t="shared" si="8"/>
        <v>0.02779882028</v>
      </c>
      <c r="BK930" s="62"/>
      <c r="BL930" s="86">
        <f t="shared" si="19"/>
        <v>0.9411540455</v>
      </c>
      <c r="BM930" s="86">
        <f t="shared" si="20"/>
        <v>0.02042416327</v>
      </c>
      <c r="BN930" s="86">
        <f t="shared" si="21"/>
        <v>0.03231201592</v>
      </c>
      <c r="BO930" s="86">
        <f t="shared" si="22"/>
        <v>0.00610977533</v>
      </c>
      <c r="BP930" s="86">
        <f t="shared" si="9"/>
        <v>1</v>
      </c>
      <c r="BQ930" s="86">
        <f t="shared" si="23"/>
        <v>0.05818344655</v>
      </c>
      <c r="BR930" s="86">
        <f t="shared" si="24"/>
        <v>0.9145104235</v>
      </c>
      <c r="BS930" s="86">
        <f t="shared" si="25"/>
        <v>0.0134159431</v>
      </c>
      <c r="BT930" s="86">
        <f t="shared" si="26"/>
        <v>0.01389018689</v>
      </c>
      <c r="BU930" s="86">
        <f t="shared" si="10"/>
        <v>1</v>
      </c>
      <c r="BV930" s="86">
        <f t="shared" si="27"/>
        <v>0.03580939235</v>
      </c>
      <c r="BW930" s="86">
        <f t="shared" si="28"/>
        <v>0.005219139862</v>
      </c>
      <c r="BX930" s="86">
        <f t="shared" si="29"/>
        <v>0.9471664597</v>
      </c>
      <c r="BY930" s="86">
        <f t="shared" si="30"/>
        <v>0.01180500806</v>
      </c>
      <c r="BZ930" s="86">
        <f t="shared" si="11"/>
        <v>1</v>
      </c>
      <c r="CA930" s="86">
        <f t="shared" si="31"/>
        <v>0.001110944628</v>
      </c>
      <c r="CB930" s="86">
        <f t="shared" si="32"/>
        <v>0.008976256794</v>
      </c>
      <c r="CC930" s="86">
        <f t="shared" si="33"/>
        <v>0.001936870405</v>
      </c>
      <c r="CD930" s="86">
        <f t="shared" si="34"/>
        <v>0.9879759282</v>
      </c>
      <c r="CE930" s="86">
        <f t="shared" si="12"/>
        <v>1</v>
      </c>
      <c r="CF930" s="62"/>
      <c r="CG930" s="86">
        <f t="shared" si="35"/>
        <v>0.9411540455</v>
      </c>
      <c r="CH930" s="86">
        <f t="shared" si="36"/>
        <v>0.02042416327</v>
      </c>
      <c r="CI930" s="86">
        <f t="shared" si="37"/>
        <v>0.03231201592</v>
      </c>
      <c r="CJ930" s="86">
        <f t="shared" si="38"/>
        <v>0.00610977533</v>
      </c>
      <c r="CK930" s="86">
        <f t="shared" si="13"/>
        <v>1</v>
      </c>
      <c r="CL930" s="86">
        <f t="shared" si="39"/>
        <v>0.05818344655</v>
      </c>
      <c r="CM930" s="86">
        <f t="shared" si="40"/>
        <v>0.9145104235</v>
      </c>
      <c r="CN930" s="86">
        <f t="shared" si="41"/>
        <v>0.0134159431</v>
      </c>
      <c r="CO930" s="86">
        <f t="shared" si="42"/>
        <v>0.01389018689</v>
      </c>
      <c r="CP930" s="86">
        <f t="shared" si="14"/>
        <v>1</v>
      </c>
      <c r="CQ930" s="86">
        <f t="shared" si="43"/>
        <v>0.03580939235</v>
      </c>
      <c r="CR930" s="86">
        <f t="shared" si="44"/>
        <v>0.005219139862</v>
      </c>
      <c r="CS930" s="86">
        <f t="shared" si="45"/>
        <v>0.9471664597</v>
      </c>
      <c r="CT930" s="86">
        <f t="shared" si="46"/>
        <v>0.01180500806</v>
      </c>
      <c r="CU930" s="86">
        <f t="shared" si="15"/>
        <v>1</v>
      </c>
      <c r="CV930" s="86">
        <f t="shared" si="47"/>
        <v>0.001110944628</v>
      </c>
      <c r="CW930" s="86">
        <f t="shared" si="48"/>
        <v>0.008976256794</v>
      </c>
      <c r="CX930" s="86">
        <f t="shared" si="49"/>
        <v>0.001936870405</v>
      </c>
      <c r="CY930" s="86">
        <f t="shared" si="50"/>
        <v>0.9879759282</v>
      </c>
      <c r="CZ930" s="86">
        <f t="shared" si="16"/>
        <v>1</v>
      </c>
      <c r="DA930" s="62"/>
      <c r="DB930" s="86">
        <f>(AQ930*Baseline!B$7 + AV930*Baseline!B$11 + BA930*Baseline!B$16 + BF930*Baseline!B$18)</f>
        <v>54926.15324</v>
      </c>
      <c r="DC930" s="86">
        <f>(AR930*Baseline!B$7 + AW930*Baseline!B$11 + BB930*Baseline!B$16 + BG930*Baseline!B$18)</f>
        <v>73948.79077</v>
      </c>
      <c r="DD930" s="86">
        <f>(AS930*Baseline!B$7 + AX930*Baseline!B$11 + BC930*Baseline!B$16 + BH930*Baseline!B$18)</f>
        <v>137978.115</v>
      </c>
      <c r="DE930" s="86">
        <f>(AT930*Baseline!B$7 + AY930*Baseline!B$11 + BD930*Baseline!B$16 + BI930*Baseline!B$18)</f>
        <v>1260497.002</v>
      </c>
      <c r="DF930" s="86">
        <f t="shared" si="17"/>
        <v>1527350.061</v>
      </c>
      <c r="DG930" s="62"/>
      <c r="DH930" s="86">
        <f t="shared" si="51"/>
        <v>0.03596173178</v>
      </c>
      <c r="DI930" s="86">
        <f t="shared" si="52"/>
        <v>0.04841639952</v>
      </c>
      <c r="DJ930" s="86">
        <f t="shared" si="53"/>
        <v>0.0903382391</v>
      </c>
      <c r="DK930" s="86">
        <f t="shared" si="54"/>
        <v>0.8252836296</v>
      </c>
      <c r="DL930" s="86">
        <f t="shared" si="18"/>
        <v>1</v>
      </c>
      <c r="DM930" s="62"/>
      <c r="DN930" s="86">
        <f>DH930 / (Baseline!B$7/Baseline!B$17)</f>
        <v>3.838678336</v>
      </c>
      <c r="DO930" s="86">
        <f>DI930 / (Baseline!B$11/Baseline!B$17)</f>
        <v>1.168795058</v>
      </c>
      <c r="DP930" s="86">
        <f>DJ930 / (Baseline!B$16/Baseline!B$17)</f>
        <v>1.395998802</v>
      </c>
      <c r="DQ930" s="86">
        <f>DK930 / (Baseline!B$18/Baseline!B$17)</f>
        <v>0.9330560011</v>
      </c>
      <c r="DR930" s="62"/>
      <c r="DS930" s="86">
        <f>DH930 / Baseline!H$117</f>
        <v>1.43872509</v>
      </c>
      <c r="DT930" s="86">
        <f>DI930 / Baseline!H$118</f>
        <v>1.089855682</v>
      </c>
      <c r="DU930" s="86">
        <f>DJ930 / Baseline!H$119</f>
        <v>1.079940743</v>
      </c>
      <c r="DV930" s="86">
        <f>DK930 / Baseline!H$120</f>
        <v>0.9744428189</v>
      </c>
      <c r="DW930" s="87"/>
      <c r="DX930" s="86">
        <f>(AU930*Baseline!B$34)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0.02718933533</v>
      </c>
      <c r="DY930" s="86">
        <f>(AZ930*Baseline!B$34) + (Baseline!D$90*(1-Baseline!D$91)*Baseline!B$35) + (Baseline!D$90*Baseline!D$91*((1-Baseline!D$92)*Baseline!B$40 + Baseline!D$92*Baseline!B$41))</f>
        <v>0.01106536161</v>
      </c>
      <c r="DZ930" s="86">
        <f>(BE930*Baseline!B$34) + (Baseline!F$90*(1-Baseline!F$91)*Baseline!B$35) + (Baseline!F$90*Baseline!F$91*((1-Baseline!F$92)*Baseline!B$40 + Baseline!F$92*Baseline!B$41))</f>
        <v>0.01402188973</v>
      </c>
      <c r="EA930" s="86">
        <f>(BJ930*Baseline!B$34) + (Baseline!H$90*(1-Baseline!H$91)*Baseline!B$35) + (Baseline!H$90*Baseline!H$91*((1-Baseline!H$92)*Baseline!B$40 + Baseline!H$92*Baseline!B$41))</f>
        <v>0.009314823042</v>
      </c>
      <c r="EB930" s="86">
        <f>( DX930*Baseline!B$7 + DY930*Baseline!B$11 + DZ930*Baseline!B$16 + EA930*Baseline!B$18 ) / Baseline!B$17</f>
        <v>0.009859395685</v>
      </c>
    </row>
    <row r="931">
      <c r="A931" s="73" t="s">
        <v>1107</v>
      </c>
      <c r="B931" s="85">
        <f>MIN( MAX( NORMINV( MCrands!B931, (B$5+B$4)/2, (B$5-B$4)/3.29 ), 0 ), 1 )</f>
        <v>0.4181069556</v>
      </c>
      <c r="C931" s="85">
        <f>MAX( NORMINV( MCrands!C931, (C$5+C$4)/2, (C$5-C$4)/3.29 ), 0 )</f>
        <v>2.957084093</v>
      </c>
      <c r="D931" s="83"/>
      <c r="E931" s="84">
        <f>Baseline!B$33 * (C931 * Baseline!B$68*Baseline!B$68/Baseline!B$75 + Baseline!B$46 * Baseline!B$54*Baseline!B$54/Baseline!B$76 + Baseline!B$47 * Baseline!B$55*Baseline!B$55/Baseline!B$77 + Baseline!B$56*Baseline!B$56/Baseline!B$78)</f>
        <v>0.00002098571744</v>
      </c>
      <c r="F931" s="84">
        <f>Baseline!B$33 * (C931 * Baseline!B$68*Baseline!B$59/Baseline!B$75 + Baseline!B$46 * Baseline!B$54*Baseline!B$69/Baseline!B$76 + Baseline!B$47 * Baseline!B$55*Baseline!B$57/Baseline!B$77 + Baseline!B$56*Baseline!B$58/Baseline!B$78)</f>
        <v>0.0000002395529728</v>
      </c>
      <c r="G931" s="85">
        <f>Baseline!B$33 * (C931 * Baseline!B$68*Baseline!B$60/Baseline!B$75 + Baseline!B$46 * Baseline!B$54*Baseline!B$61/Baseline!B$76 + Baseline!B$47 * Baseline!B$55*Baseline!B$70/Baseline!B$77 + Baseline!B$56*Baseline!B$62/Baseline!B$78)</f>
        <v>0.000000201621013</v>
      </c>
      <c r="H931" s="84">
        <f>Baseline!B$33 * (C931 * Baseline!B$68*Baseline!B$63/Baseline!B$75 + Baseline!B$46 * Baseline!B$54*Baseline!B$64/Baseline!B$76 + Baseline!B$47 * Baseline!B$55*Baseline!B$65/Baseline!B$77 + Baseline!B$56*Baseline!B$71/Baseline!B$78)</f>
        <v>0.000000003809197667</v>
      </c>
      <c r="I931" s="84">
        <f>Baseline!B$33 * (C931 * Baseline!B$59*Baseline!B$68/Baseline!B$75 + Baseline!B$46 * Baseline!B$69*Baseline!B$54/Baseline!B$76 + Baseline!B$47 * Baseline!B$57*Baseline!B$55/Baseline!B$77 + Baseline!B$58*Baseline!B$56/Baseline!B$78)</f>
        <v>0.0000002395529728</v>
      </c>
      <c r="J931" s="85">
        <f>Baseline!B$33 * (C931 * Baseline!B$59*Baseline!B$59/Baseline!B$75 + Baseline!B$46 * Baseline!B$69*Baseline!B$69/Baseline!B$76 + Baseline!B$47 * Baseline!B$57*Baseline!B$57/Baseline!B$77 + Baseline!B$58*Baseline!B$58/Baseline!B$78)</f>
        <v>0.000002116574511</v>
      </c>
      <c r="K931" s="84">
        <f>Baseline!B$33 * (C931 * Baseline!B$59*Baseline!B$60/Baseline!B$75 + Baseline!B$46 * Baseline!B$69*Baseline!B$61/Baseline!B$76 + Baseline!B$47 * Baseline!B$57*Baseline!B$70/Baseline!B$77 + Baseline!B$58*Baseline!B$62/Baseline!B$78)</f>
        <v>0.00000001648998042</v>
      </c>
      <c r="L931" s="85">
        <f>Baseline!B$33 * (C931 * Baseline!B$59*Baseline!B$63/Baseline!B$75 + Baseline!B$46 * Baseline!B$69*Baseline!B$64/Baseline!B$76 + Baseline!B$47 * Baseline!B$57*Baseline!B$65/Baseline!B$77 + Baseline!B$58*Baseline!B$71/Baseline!B$78)</f>
        <v>0.00000001707280982</v>
      </c>
      <c r="M931" s="84">
        <f>Baseline!B$33 * (C931 * Baseline!B$60*Baseline!B$68/Baseline!B$75 + Baseline!B$46 * Baseline!B$61*Baseline!B$54/Baseline!B$76 + Baseline!B$47 * Baseline!B$70*Baseline!B$55/Baseline!B$77 + Baseline!B$62*Baseline!B$56/Baseline!B$78)</f>
        <v>0.000000201621013</v>
      </c>
      <c r="N931" s="85">
        <f>Baseline!B$33 * (C931 * Baseline!B$60*Baseline!B$59/Baseline!B$75 + Baseline!B$46 * Baseline!B$61*Baseline!B$69/Baseline!B$76 + Baseline!B$47 * Baseline!B$70*Baseline!B$57/Baseline!B$77 + Baseline!B$62*Baseline!B$58/Baseline!B$78)</f>
        <v>0.00000001648998042</v>
      </c>
      <c r="O931" s="85">
        <f>Baseline!B$33 * (C931 * Baseline!B$60*Baseline!B$60/Baseline!B$75 + Baseline!B$46 * Baseline!B$61*Baseline!B$61/Baseline!B$76 + Baseline!B$47 * Baseline!B$70*Baseline!B$70/Baseline!B$77 + Baseline!B$62*Baseline!B$62/Baseline!B$78)</f>
        <v>0.000001589268004</v>
      </c>
      <c r="P931" s="84">
        <f>Baseline!B$33 * (C931 * Baseline!B$60*Baseline!B$63/Baseline!B$75 + Baseline!B$46 * Baseline!B$61*Baseline!B$64/Baseline!B$76 + Baseline!B$47 * Baseline!B$70*Baseline!B$65/Baseline!B$77 + Baseline!B$62*Baseline!B$71/Baseline!B$78)</f>
        <v>0.000000001956439915</v>
      </c>
      <c r="Q931" s="84">
        <f>Baseline!B$33 * (C931 * Baseline!B$63*Baseline!B$68/Baseline!B$75 + Baseline!B$46 * Baseline!B$64*Baseline!B$54/Baseline!B$76 + Baseline!B$47 * Baseline!B$65*Baseline!B$55/Baseline!B$77 + Baseline!B$71*Baseline!B$56/Baseline!B$78)</f>
        <v>0.000000003809197667</v>
      </c>
      <c r="R931" s="84">
        <f>Baseline!B$33 * (C931 * Baseline!B$63*Baseline!B$59/Baseline!B$75 + Baseline!B$46 * Baseline!B$64*Baseline!B$69/Baseline!B$76 + Baseline!B$47 * Baseline!B$65*Baseline!B$57/Baseline!B$77 + Baseline!B$71*Baseline!B$58/Baseline!B$78)</f>
        <v>0.00000001707280982</v>
      </c>
      <c r="S931" s="84">
        <f>Baseline!B$33 * (C931 * Baseline!B$63*Baseline!B$60/Baseline!B$75 + Baseline!B$46 * Baseline!B$64*Baseline!B$61/Baseline!B$76 + Baseline!B$47 * Baseline!B$65*Baseline!B$70/Baseline!B$77 + Baseline!B$71*Baseline!B$62/Baseline!B$78)</f>
        <v>0.000000001956439915</v>
      </c>
      <c r="T931" s="84">
        <f>Baseline!B$33 * (C931 * Baseline!B$63*Baseline!B$63/Baseline!B$75 + Baseline!B$46 * Baseline!B$64*Baseline!B$64/Baseline!B$76 + Baseline!B$47 * Baseline!B$65*Baseline!B$65/Baseline!B$77 + Baseline!B$71*Baseline!B$71/Baseline!B$78)</f>
        <v>0.00000009856722203</v>
      </c>
      <c r="U931" s="83"/>
      <c r="V931" s="84">
        <f>E931 * ( Baseline!B$89 * Baseline!B$7 )</f>
        <v>0.2178107613</v>
      </c>
      <c r="W931" s="84">
        <f>F931 * ( Baseline!D$89 * Baseline!B$11 )</f>
        <v>0.004418936836</v>
      </c>
      <c r="X931" s="84">
        <f>G931 * ( Baseline!F$89 * Baseline!B$16 )</f>
        <v>0.007003259499</v>
      </c>
      <c r="Y931" s="84">
        <f>H931 * ( Baseline!H$89 * Baseline!B$18 )</f>
        <v>0.00133959375</v>
      </c>
      <c r="Z931" s="86">
        <f t="shared" si="1"/>
        <v>0.2305725514</v>
      </c>
      <c r="AA931" s="84">
        <f>I931 * ( Baseline!B$89 * Baseline!B$7 )</f>
        <v>0.002486320305</v>
      </c>
      <c r="AB931" s="85">
        <f>J931 * ( Baseline!D$89 * Baseline!B$11 )</f>
        <v>0.03904359425</v>
      </c>
      <c r="AC931" s="85">
        <f>K931 * ( Baseline!F$89 * Baseline!B$16 )</f>
        <v>0.0005727756759</v>
      </c>
      <c r="AD931" s="85">
        <f>L931 * ( Baseline!F$89 * Baseline!B$16 )</f>
        <v>0.0005930201208</v>
      </c>
      <c r="AE931" s="86">
        <f t="shared" si="2"/>
        <v>0.04269571036</v>
      </c>
      <c r="AF931" s="86">
        <f>M931 * ( Baseline!B$89 * Baseline!B$7 )</f>
        <v>0.002092624494</v>
      </c>
      <c r="AG931" s="86">
        <f>N931 * ( Baseline!D$89 * Baseline!B$11 )</f>
        <v>0.0003041840017</v>
      </c>
      <c r="AH931" s="86">
        <f>O931 * ( Baseline!F$89 * Baseline!B$16 )</f>
        <v>0.05520285848</v>
      </c>
      <c r="AI931" s="86">
        <f>P931 * ( Baseline!H$89 * Baseline!B$18 )</f>
        <v>0.0006880280076</v>
      </c>
      <c r="AJ931" s="86">
        <f t="shared" si="3"/>
        <v>0.05828769498</v>
      </c>
      <c r="AK931" s="86">
        <f>Q931 * ( Baseline!B$89 * Baseline!B$7 )</f>
        <v>0.00003953566259</v>
      </c>
      <c r="AL931" s="86">
        <f>R931 * ( Baseline!D$89 * Baseline!B$11 )</f>
        <v>0.0003149352199</v>
      </c>
      <c r="AM931" s="86">
        <f>S931 * ( Baseline!F$89 * Baseline!B$16 )</f>
        <v>0.00006795649031</v>
      </c>
      <c r="AN931" s="86">
        <f>T931 * ( Baseline!H$89 * Baseline!B$18 )</f>
        <v>0.03466347669</v>
      </c>
      <c r="AO931" s="86">
        <f t="shared" si="4"/>
        <v>0.03508590406</v>
      </c>
      <c r="AP931" s="62"/>
      <c r="AQ931" s="86">
        <f>V931 * ( (1-Baseline!B$90-Baseline!B$89) + (1-B931)*Baseline!B$90 )</f>
        <v>0.1320989181</v>
      </c>
      <c r="AR931" s="86">
        <f>W931 * ( (1-Baseline!B$90-Baseline!B$89) + (1-B931)*Baseline!B$90 )</f>
        <v>0.002680018065</v>
      </c>
      <c r="AS931" s="86">
        <f>X931 * ( (1-Baseline!B$90-Baseline!B$89) + (1-B931)*Baseline!B$90 )</f>
        <v>0.004247370503</v>
      </c>
      <c r="AT931" s="86">
        <f>Y931 * ( (1-Baseline!B$90-Baseline!B$89) + (1-B931)*Baseline!B$90 )</f>
        <v>0.0008124432601</v>
      </c>
      <c r="AU931" s="86">
        <f t="shared" si="5"/>
        <v>0.1398387499</v>
      </c>
      <c r="AV931" s="86">
        <f>AA931 * ( (1-Baseline!D$90-Baseline!D$89) + (1-B931)*Baseline!D$90 )</f>
        <v>0.001999216552</v>
      </c>
      <c r="AW931" s="86">
        <f>AB931 * ( (1-Baseline!D$90-Baseline!D$89) + (1-B931)*Baseline!D$90 )</f>
        <v>0.03139442642</v>
      </c>
      <c r="AX931" s="86">
        <f>AC931 * ( (1-Baseline!D$90-Baseline!D$89) + (1-B931)*Baseline!D$90 )</f>
        <v>0.0004605611793</v>
      </c>
      <c r="AY931" s="86">
        <f>AD931 * ( (1-Baseline!D$90-Baseline!D$89) + (1-B931)*Baseline!D$90 )</f>
        <v>0.0004768394639</v>
      </c>
      <c r="AZ931" s="86">
        <f t="shared" si="6"/>
        <v>0.03433104362</v>
      </c>
      <c r="BA931" s="86">
        <f>AF931 * ( (1-Baseline!F$90-Baseline!F$89) + (1-Baseline!B$36)*Baseline!F$90 )</f>
        <v>0.00150591955</v>
      </c>
      <c r="BB931" s="86">
        <f>AG931 * ( (1-Baseline!F$90-Baseline!F$89) + (1-Baseline!B$36)*Baseline!F$90 )</f>
        <v>0.0002189005415</v>
      </c>
      <c r="BC931" s="86">
        <f>AH931 * ( (1-Baseline!F$90-Baseline!F$89) + (1-Baseline!B$36)*Baseline!F$90 )</f>
        <v>0.03972574345</v>
      </c>
      <c r="BD931" s="86">
        <f>AI931 * ( (1-Baseline!F$90-Baseline!F$89) + (1-Baseline!B$36)*Baseline!F$90 )</f>
        <v>0.0004951269712</v>
      </c>
      <c r="BE931" s="86">
        <f t="shared" si="7"/>
        <v>0.04194569051</v>
      </c>
      <c r="BF931" s="86">
        <f>AK931 * ( (1-Baseline!H$90-Baseline!H$89) + (1-Baseline!B$36)*Baseline!H$90 )</f>
        <v>0.00003132489618</v>
      </c>
      <c r="BG931" s="86">
        <f>AL931 * ( (1-Baseline!H$90-Baseline!H$89) + (1-Baseline!B$36)*Baseline!H$90 )</f>
        <v>0.0002495294734</v>
      </c>
      <c r="BH931" s="86">
        <f>AM931 * ( (1-Baseline!H$90-Baseline!H$89) + (1-Baseline!B$36)*Baseline!H$90 )</f>
        <v>0.0000538432864</v>
      </c>
      <c r="BI931" s="86">
        <f>AN931 * ( (1-Baseline!H$90-Baseline!H$89) + (1-Baseline!B$36)*Baseline!H$90 )</f>
        <v>0.02746456585</v>
      </c>
      <c r="BJ931" s="86">
        <f t="shared" si="8"/>
        <v>0.02779926351</v>
      </c>
      <c r="BK931" s="62"/>
      <c r="BL931" s="86">
        <f t="shared" si="19"/>
        <v>0.9446517376</v>
      </c>
      <c r="BM931" s="86">
        <f t="shared" si="20"/>
        <v>0.01916506024</v>
      </c>
      <c r="BN931" s="86">
        <f t="shared" si="21"/>
        <v>0.03037334435</v>
      </c>
      <c r="BO931" s="86">
        <f t="shared" si="22"/>
        <v>0.005809857859</v>
      </c>
      <c r="BP931" s="86">
        <f t="shared" si="9"/>
        <v>1</v>
      </c>
      <c r="BQ931" s="86">
        <f t="shared" si="23"/>
        <v>0.05823349195</v>
      </c>
      <c r="BR931" s="86">
        <f t="shared" si="24"/>
        <v>0.9144617557</v>
      </c>
      <c r="BS931" s="86">
        <f t="shared" si="25"/>
        <v>0.01341529796</v>
      </c>
      <c r="BT931" s="86">
        <f t="shared" si="26"/>
        <v>0.01388945437</v>
      </c>
      <c r="BU931" s="86">
        <f t="shared" si="10"/>
        <v>1</v>
      </c>
      <c r="BV931" s="86">
        <f t="shared" si="27"/>
        <v>0.0359016512</v>
      </c>
      <c r="BW931" s="86">
        <f t="shared" si="28"/>
        <v>0.005218665823</v>
      </c>
      <c r="BX931" s="86">
        <f t="shared" si="29"/>
        <v>0.947075682</v>
      </c>
      <c r="BY931" s="86">
        <f t="shared" si="30"/>
        <v>0.01180400096</v>
      </c>
      <c r="BZ931" s="86">
        <f t="shared" si="11"/>
        <v>1</v>
      </c>
      <c r="CA931" s="86">
        <f t="shared" si="31"/>
        <v>0.001126824679</v>
      </c>
      <c r="CB931" s="86">
        <f t="shared" si="32"/>
        <v>0.008976118139</v>
      </c>
      <c r="CC931" s="86">
        <f t="shared" si="33"/>
        <v>0.001936860176</v>
      </c>
      <c r="CD931" s="86">
        <f t="shared" si="34"/>
        <v>0.987960197</v>
      </c>
      <c r="CE931" s="86">
        <f t="shared" si="12"/>
        <v>1</v>
      </c>
      <c r="CF931" s="62"/>
      <c r="CG931" s="86">
        <f t="shared" si="35"/>
        <v>0.9446517376</v>
      </c>
      <c r="CH931" s="86">
        <f t="shared" si="36"/>
        <v>0.01916506024</v>
      </c>
      <c r="CI931" s="86">
        <f t="shared" si="37"/>
        <v>0.03037334435</v>
      </c>
      <c r="CJ931" s="86">
        <f t="shared" si="38"/>
        <v>0.005809857859</v>
      </c>
      <c r="CK931" s="86">
        <f t="shared" si="13"/>
        <v>1</v>
      </c>
      <c r="CL931" s="86">
        <f t="shared" si="39"/>
        <v>0.05823349195</v>
      </c>
      <c r="CM931" s="86">
        <f t="shared" si="40"/>
        <v>0.9144617557</v>
      </c>
      <c r="CN931" s="86">
        <f t="shared" si="41"/>
        <v>0.01341529796</v>
      </c>
      <c r="CO931" s="86">
        <f t="shared" si="42"/>
        <v>0.01388945437</v>
      </c>
      <c r="CP931" s="86">
        <f t="shared" si="14"/>
        <v>1</v>
      </c>
      <c r="CQ931" s="86">
        <f t="shared" si="43"/>
        <v>0.0359016512</v>
      </c>
      <c r="CR931" s="86">
        <f t="shared" si="44"/>
        <v>0.005218665823</v>
      </c>
      <c r="CS931" s="86">
        <f t="shared" si="45"/>
        <v>0.947075682</v>
      </c>
      <c r="CT931" s="86">
        <f t="shared" si="46"/>
        <v>0.01180400096</v>
      </c>
      <c r="CU931" s="86">
        <f t="shared" si="15"/>
        <v>1</v>
      </c>
      <c r="CV931" s="86">
        <f t="shared" si="47"/>
        <v>0.001126824679</v>
      </c>
      <c r="CW931" s="86">
        <f t="shared" si="48"/>
        <v>0.008976118139</v>
      </c>
      <c r="CX931" s="86">
        <f t="shared" si="49"/>
        <v>0.001936860176</v>
      </c>
      <c r="CY931" s="86">
        <f t="shared" si="50"/>
        <v>0.987960197</v>
      </c>
      <c r="CZ931" s="86">
        <f t="shared" si="16"/>
        <v>1</v>
      </c>
      <c r="DA931" s="62"/>
      <c r="DB931" s="86">
        <f>(AQ931*Baseline!B$7 + AV931*Baseline!B$11 + BA931*Baseline!B$16 + BF931*Baseline!B$18)</f>
        <v>74834.91229</v>
      </c>
      <c r="DC931" s="86">
        <f>(AR931*Baseline!B$7 + AW931*Baseline!B$11 + BB931*Baseline!B$16 + BG931*Baseline!B$18)</f>
        <v>80786.36813</v>
      </c>
      <c r="DD931" s="86">
        <f>(AS931*Baseline!B$7 + AX931*Baseline!B$11 + BC931*Baseline!B$16 + BH931*Baseline!B$18)</f>
        <v>138601.9895</v>
      </c>
      <c r="DE931" s="86">
        <f>(AT931*Baseline!B$7 + AY931*Baseline!B$11 + BD931*Baseline!B$16 + BI931*Baseline!B$18)</f>
        <v>1260700.294</v>
      </c>
      <c r="DF931" s="86">
        <f t="shared" si="17"/>
        <v>1554923.564</v>
      </c>
      <c r="DG931" s="62"/>
      <c r="DH931" s="86">
        <f t="shared" si="51"/>
        <v>0.04812771125</v>
      </c>
      <c r="DI931" s="86">
        <f t="shared" si="52"/>
        <v>0.05195520218</v>
      </c>
      <c r="DJ931" s="86">
        <f t="shared" si="53"/>
        <v>0.08913749378</v>
      </c>
      <c r="DK931" s="86">
        <f t="shared" si="54"/>
        <v>0.8107795928</v>
      </c>
      <c r="DL931" s="86">
        <f t="shared" si="18"/>
        <v>1</v>
      </c>
      <c r="DM931" s="62"/>
      <c r="DN931" s="86">
        <f>DH931 / (Baseline!B$7/Baseline!B$17)</f>
        <v>5.137316624</v>
      </c>
      <c r="DO931" s="86">
        <f>DI931 / (Baseline!B$11/Baseline!B$17)</f>
        <v>1.254223448</v>
      </c>
      <c r="DP931" s="86">
        <f>DJ931 / (Baseline!B$16/Baseline!B$17)</f>
        <v>1.377443658</v>
      </c>
      <c r="DQ931" s="86">
        <f>DK931 / (Baseline!B$18/Baseline!B$17)</f>
        <v>0.916657907</v>
      </c>
      <c r="DR931" s="62"/>
      <c r="DS931" s="86">
        <f>DH931 / Baseline!H$117</f>
        <v>1.925450813</v>
      </c>
      <c r="DT931" s="86">
        <f>DI931 / Baseline!H$118</f>
        <v>1.169514315</v>
      </c>
      <c r="DU931" s="86">
        <f>DJ931 / Baseline!H$119</f>
        <v>1.065586536</v>
      </c>
      <c r="DV931" s="86">
        <f>DK931 / Baseline!H$120</f>
        <v>0.9573173677</v>
      </c>
      <c r="DW931" s="87"/>
      <c r="DX931" s="86">
        <f>(AU931*Baseline!B$34)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0.03350534373</v>
      </c>
      <c r="DY931" s="86">
        <f>(AZ931*Baseline!B$34) + (Baseline!D$90*(1-Baseline!D$91)*Baseline!B$35) + (Baseline!D$90*Baseline!D$91*((1-Baseline!D$92)*Baseline!B$40 + Baseline!D$92*Baseline!B$41))</f>
        <v>0.01156322454</v>
      </c>
      <c r="DZ931" s="86">
        <f>(BE931*Baseline!B$34) + (Baseline!F$90*(1-Baseline!F$91)*Baseline!B$35) + (Baseline!F$90*Baseline!F$91*((1-Baseline!F$92)*Baseline!B$40 + Baseline!F$92*Baseline!B$41))</f>
        <v>0.01402249358</v>
      </c>
      <c r="EA931" s="86">
        <f>(BJ931*Baseline!B$34) + (Baseline!H$90*(1-Baseline!H$91)*Baseline!B$35) + (Baseline!H$90*Baseline!H$91*((1-Baseline!H$92)*Baseline!B$40 + Baseline!H$92*Baseline!B$41))</f>
        <v>0.009314889526</v>
      </c>
      <c r="EB931" s="86">
        <f>( DX931*Baseline!B$7 + DY931*Baseline!B$11 + DZ931*Baseline!B$16 + EA931*Baseline!B$18 ) / Baseline!B$17</f>
        <v>0.009939287141</v>
      </c>
    </row>
    <row r="932">
      <c r="A932" s="73" t="s">
        <v>1108</v>
      </c>
      <c r="B932" s="85">
        <f>MIN( MAX( NORMINV( MCrands!B932, (B$5+B$4)/2, (B$5-B$4)/3.29 ), 0 ), 1 )</f>
        <v>0.4599808086</v>
      </c>
      <c r="C932" s="85">
        <f>MAX( NORMINV( MCrands!C932, (C$5+C$4)/2, (C$5-C$4)/3.29 ), 0 )</f>
        <v>3.169604188</v>
      </c>
      <c r="D932" s="83"/>
      <c r="E932" s="84">
        <f>Baseline!B$33 * (C932 * Baseline!B$68*Baseline!B$68/Baseline!B$75 + Baseline!B$46 * Baseline!B$54*Baseline!B$54/Baseline!B$76 + Baseline!B$47 * Baseline!B$55*Baseline!B$55/Baseline!B$77 + Baseline!B$56*Baseline!B$56/Baseline!B$78)</f>
        <v>0.00002249036481</v>
      </c>
      <c r="F932" s="84">
        <f>Baseline!B$33 * (C932 * Baseline!B$68*Baseline!B$59/Baseline!B$75 + Baseline!B$46 * Baseline!B$54*Baseline!B$69/Baseline!B$76 + Baseline!B$47 * Baseline!B$55*Baseline!B$57/Baseline!B$77 + Baseline!B$56*Baseline!B$58/Baseline!B$78)</f>
        <v>0.0000002397905487</v>
      </c>
      <c r="G932" s="85">
        <f>Baseline!B$33 * (C932 * Baseline!B$68*Baseline!B$60/Baseline!B$75 + Baseline!B$46 * Baseline!B$54*Baseline!B$61/Baseline!B$76 + Baseline!B$47 * Baseline!B$55*Baseline!B$70/Baseline!B$77 + Baseline!B$56*Baseline!B$62/Baseline!B$78)</f>
        <v>0.0000002022050538</v>
      </c>
      <c r="H932" s="84">
        <f>Baseline!B$33 * (C932 * Baseline!B$68*Baseline!B$63/Baseline!B$75 + Baseline!B$46 * Baseline!B$54*Baseline!B$64/Baseline!B$76 + Baseline!B$47 * Baseline!B$55*Baseline!B$65/Baseline!B$77 + Baseline!B$56*Baseline!B$71/Baseline!B$78)</f>
        <v>0.000000003867601743</v>
      </c>
      <c r="I932" s="84">
        <f>Baseline!B$33 * (C932 * Baseline!B$59*Baseline!B$68/Baseline!B$75 + Baseline!B$46 * Baseline!B$69*Baseline!B$54/Baseline!B$76 + Baseline!B$47 * Baseline!B$57*Baseline!B$55/Baseline!B$77 + Baseline!B$58*Baseline!B$56/Baseline!B$78)</f>
        <v>0.0000002397905487</v>
      </c>
      <c r="J932" s="85">
        <f>Baseline!B$33 * (C932 * Baseline!B$59*Baseline!B$59/Baseline!B$75 + Baseline!B$46 * Baseline!B$69*Baseline!B$69/Baseline!B$76 + Baseline!B$47 * Baseline!B$57*Baseline!B$57/Baseline!B$77 + Baseline!B$58*Baseline!B$58/Baseline!B$78)</f>
        <v>0.000002116574549</v>
      </c>
      <c r="K932" s="84">
        <f>Baseline!B$33 * (C932 * Baseline!B$59*Baseline!B$60/Baseline!B$75 + Baseline!B$46 * Baseline!B$69*Baseline!B$61/Baseline!B$76 + Baseline!B$47 * Baseline!B$57*Baseline!B$70/Baseline!B$77 + Baseline!B$58*Baseline!B$62/Baseline!B$78)</f>
        <v>0.00000001649007264</v>
      </c>
      <c r="L932" s="85">
        <f>Baseline!B$33 * (C932 * Baseline!B$59*Baseline!B$63/Baseline!B$75 + Baseline!B$46 * Baseline!B$69*Baseline!B$64/Baseline!B$76 + Baseline!B$47 * Baseline!B$57*Baseline!B$65/Baseline!B$77 + Baseline!B$58*Baseline!B$71/Baseline!B$78)</f>
        <v>0.00000001707281904</v>
      </c>
      <c r="M932" s="84">
        <f>Baseline!B$33 * (C932 * Baseline!B$60*Baseline!B$68/Baseline!B$75 + Baseline!B$46 * Baseline!B$61*Baseline!B$54/Baseline!B$76 + Baseline!B$47 * Baseline!B$70*Baseline!B$55/Baseline!B$77 + Baseline!B$62*Baseline!B$56/Baseline!B$78)</f>
        <v>0.0000002022050538</v>
      </c>
      <c r="N932" s="85">
        <f>Baseline!B$33 * (C932 * Baseline!B$60*Baseline!B$59/Baseline!B$75 + Baseline!B$46 * Baseline!B$61*Baseline!B$69/Baseline!B$76 + Baseline!B$47 * Baseline!B$70*Baseline!B$57/Baseline!B$77 + Baseline!B$62*Baseline!B$58/Baseline!B$78)</f>
        <v>0.00000001649007264</v>
      </c>
      <c r="O932" s="85">
        <f>Baseline!B$33 * (C932 * Baseline!B$60*Baseline!B$60/Baseline!B$75 + Baseline!B$46 * Baseline!B$61*Baseline!B$61/Baseline!B$76 + Baseline!B$47 * Baseline!B$70*Baseline!B$70/Baseline!B$77 + Baseline!B$62*Baseline!B$62/Baseline!B$78)</f>
        <v>0.000001589268231</v>
      </c>
      <c r="P932" s="84">
        <f>Baseline!B$33 * (C932 * Baseline!B$60*Baseline!B$63/Baseline!B$75 + Baseline!B$46 * Baseline!B$61*Baseline!B$64/Baseline!B$76 + Baseline!B$47 * Baseline!B$70*Baseline!B$65/Baseline!B$77 + Baseline!B$62*Baseline!B$71/Baseline!B$78)</f>
        <v>0.000000001956462585</v>
      </c>
      <c r="Q932" s="84">
        <f>Baseline!B$33 * (C932 * Baseline!B$63*Baseline!B$68/Baseline!B$75 + Baseline!B$46 * Baseline!B$64*Baseline!B$54/Baseline!B$76 + Baseline!B$47 * Baseline!B$65*Baseline!B$55/Baseline!B$77 + Baseline!B$71*Baseline!B$56/Baseline!B$78)</f>
        <v>0.000000003867601743</v>
      </c>
      <c r="R932" s="84">
        <f>Baseline!B$33 * (C932 * Baseline!B$63*Baseline!B$59/Baseline!B$75 + Baseline!B$46 * Baseline!B$64*Baseline!B$69/Baseline!B$76 + Baseline!B$47 * Baseline!B$65*Baseline!B$57/Baseline!B$77 + Baseline!B$71*Baseline!B$58/Baseline!B$78)</f>
        <v>0.00000001707281904</v>
      </c>
      <c r="S932" s="84">
        <f>Baseline!B$33 * (C932 * Baseline!B$63*Baseline!B$60/Baseline!B$75 + Baseline!B$46 * Baseline!B$64*Baseline!B$61/Baseline!B$76 + Baseline!B$47 * Baseline!B$65*Baseline!B$70/Baseline!B$77 + Baseline!B$71*Baseline!B$62/Baseline!B$78)</f>
        <v>0.000000001956462585</v>
      </c>
      <c r="T932" s="84">
        <f>Baseline!B$33 * (C932 * Baseline!B$63*Baseline!B$63/Baseline!B$75 + Baseline!B$46 * Baseline!B$64*Baseline!B$64/Baseline!B$76 + Baseline!B$47 * Baseline!B$65*Baseline!B$65/Baseline!B$77 + Baseline!B$71*Baseline!B$71/Baseline!B$78)</f>
        <v>0.0000000985672243</v>
      </c>
      <c r="U932" s="83"/>
      <c r="V932" s="84">
        <f>E932 * ( Baseline!B$89 * Baseline!B$7 )</f>
        <v>0.2334274963</v>
      </c>
      <c r="W932" s="84">
        <f>F932 * ( Baseline!D$89 * Baseline!B$11 )</f>
        <v>0.004423319302</v>
      </c>
      <c r="X932" s="84">
        <f>G932 * ( Baseline!F$89 * Baseline!B$16 )</f>
        <v>0.00702354602</v>
      </c>
      <c r="Y932" s="84">
        <f>H932 * ( Baseline!H$89 * Baseline!B$18 )</f>
        <v>0.001360132913</v>
      </c>
      <c r="Z932" s="86">
        <f t="shared" si="1"/>
        <v>0.2462344946</v>
      </c>
      <c r="AA932" s="84">
        <f>I932 * ( Baseline!B$89 * Baseline!B$7 )</f>
        <v>0.002488786105</v>
      </c>
      <c r="AB932" s="85">
        <f>J932 * ( Baseline!D$89 * Baseline!B$11 )</f>
        <v>0.03904359495</v>
      </c>
      <c r="AC932" s="85">
        <f>K932 * ( Baseline!F$89 * Baseline!B$16 )</f>
        <v>0.000572778879</v>
      </c>
      <c r="AD932" s="85">
        <f>L932 * ( Baseline!F$89 * Baseline!B$16 )</f>
        <v>0.0005930204412</v>
      </c>
      <c r="AE932" s="86">
        <f t="shared" si="2"/>
        <v>0.04269818037</v>
      </c>
      <c r="AF932" s="86">
        <f>M932 * ( Baseline!B$89 * Baseline!B$7 )</f>
        <v>0.002098686253</v>
      </c>
      <c r="AG932" s="86">
        <f>N932 * ( Baseline!D$89 * Baseline!B$11 )</f>
        <v>0.0003041857028</v>
      </c>
      <c r="AH932" s="86">
        <f>O932 * ( Baseline!F$89 * Baseline!B$16 )</f>
        <v>0.05520286635</v>
      </c>
      <c r="AI932" s="86">
        <f>P932 * ( Baseline!H$89 * Baseline!B$18 )</f>
        <v>0.00068803598</v>
      </c>
      <c r="AJ932" s="86">
        <f t="shared" si="3"/>
        <v>0.05829377429</v>
      </c>
      <c r="AK932" s="86">
        <f>Q932 * ( Baseline!B$89 * Baseline!B$7 )</f>
        <v>0.00004014183849</v>
      </c>
      <c r="AL932" s="86">
        <f>R932 * ( Baseline!D$89 * Baseline!B$11 )</f>
        <v>0.00031493539</v>
      </c>
      <c r="AM932" s="86">
        <f>S932 * ( Baseline!F$89 * Baseline!B$16 )</f>
        <v>0.00006795727774</v>
      </c>
      <c r="AN932" s="86">
        <f>T932 * ( Baseline!H$89 * Baseline!B$18 )</f>
        <v>0.03466347749</v>
      </c>
      <c r="AO932" s="86">
        <f t="shared" si="4"/>
        <v>0.03508651199</v>
      </c>
      <c r="AP932" s="62"/>
      <c r="AQ932" s="86">
        <f>V932 * ( (1-Baseline!B$90-Baseline!B$89) + (1-B932)*Baseline!B$90 )</f>
        <v>0.132870918</v>
      </c>
      <c r="AR932" s="86">
        <f>W932 * ( (1-Baseline!B$90-Baseline!B$89) + (1-B932)*Baseline!B$90 )</f>
        <v>0.002517828899</v>
      </c>
      <c r="AS932" s="86">
        <f>X932 * ( (1-Baseline!B$90-Baseline!B$89) + (1-B932)*Baseline!B$90 )</f>
        <v>0.00399792236</v>
      </c>
      <c r="AT932" s="86">
        <f>Y932 * ( (1-Baseline!B$90-Baseline!B$89) + (1-B932)*Baseline!B$90 )</f>
        <v>0.0007742108859</v>
      </c>
      <c r="AU932" s="86">
        <f t="shared" si="5"/>
        <v>0.1401608801</v>
      </c>
      <c r="AV932" s="86">
        <f>AA932 * ( (1-Baseline!D$90-Baseline!D$89) + (1-B932)*Baseline!D$90 )</f>
        <v>0.00195451092</v>
      </c>
      <c r="AW932" s="86">
        <f>AB932 * ( (1-Baseline!D$90-Baseline!D$89) + (1-B932)*Baseline!D$90 )</f>
        <v>0.0306619892</v>
      </c>
      <c r="AX932" s="86">
        <f>AC932 * ( (1-Baseline!D$90-Baseline!D$89) + (1-B932)*Baseline!D$90 )</f>
        <v>0.0004498187174</v>
      </c>
      <c r="AY932" s="86">
        <f>AD932 * ( (1-Baseline!D$90-Baseline!D$89) + (1-B932)*Baseline!D$90 )</f>
        <v>0.0004657149627</v>
      </c>
      <c r="AZ932" s="86">
        <f t="shared" si="6"/>
        <v>0.0335320338</v>
      </c>
      <c r="BA932" s="86">
        <f>AF932 * ( (1-Baseline!F$90-Baseline!F$89) + (1-Baseline!B$36)*Baseline!F$90 )</f>
        <v>0.001510281786</v>
      </c>
      <c r="BB932" s="86">
        <f>AG932 * ( (1-Baseline!F$90-Baseline!F$89) + (1-Baseline!B$36)*Baseline!F$90 )</f>
        <v>0.0002189017656</v>
      </c>
      <c r="BC932" s="86">
        <f>AH932 * ( (1-Baseline!F$90-Baseline!F$89) + (1-Baseline!B$36)*Baseline!F$90 )</f>
        <v>0.03972574912</v>
      </c>
      <c r="BD932" s="86">
        <f>AI932 * ( (1-Baseline!F$90-Baseline!F$89) + (1-Baseline!B$36)*Baseline!F$90 )</f>
        <v>0.0004951327084</v>
      </c>
      <c r="BE932" s="86">
        <f t="shared" si="7"/>
        <v>0.04195006538</v>
      </c>
      <c r="BF932" s="86">
        <f>AK932 * ( (1-Baseline!H$90-Baseline!H$89) + (1-Baseline!B$36)*Baseline!H$90 )</f>
        <v>0.00003180518147</v>
      </c>
      <c r="BG932" s="86">
        <f>AL932 * ( (1-Baseline!H$90-Baseline!H$89) + (1-Baseline!B$36)*Baseline!H$90 )</f>
        <v>0.0002495296082</v>
      </c>
      <c r="BH932" s="86">
        <f>AM932 * ( (1-Baseline!H$90-Baseline!H$89) + (1-Baseline!B$36)*Baseline!H$90 )</f>
        <v>0.0000538439103</v>
      </c>
      <c r="BI932" s="86">
        <f>AN932 * ( (1-Baseline!H$90-Baseline!H$89) + (1-Baseline!B$36)*Baseline!H$90 )</f>
        <v>0.02746456648</v>
      </c>
      <c r="BJ932" s="86">
        <f t="shared" si="8"/>
        <v>0.02779974518</v>
      </c>
      <c r="BK932" s="62"/>
      <c r="BL932" s="86">
        <f t="shared" si="19"/>
        <v>0.9479886104</v>
      </c>
      <c r="BM932" s="86">
        <f t="shared" si="20"/>
        <v>0.01796384909</v>
      </c>
      <c r="BN932" s="86">
        <f t="shared" si="21"/>
        <v>0.02852381033</v>
      </c>
      <c r="BO932" s="86">
        <f t="shared" si="22"/>
        <v>0.005523730198</v>
      </c>
      <c r="BP932" s="86">
        <f t="shared" si="9"/>
        <v>1</v>
      </c>
      <c r="BQ932" s="86">
        <f t="shared" si="23"/>
        <v>0.05828787278</v>
      </c>
      <c r="BR932" s="86">
        <f t="shared" si="24"/>
        <v>0.9144088719</v>
      </c>
      <c r="BS932" s="86">
        <f t="shared" si="25"/>
        <v>0.01341459692</v>
      </c>
      <c r="BT932" s="86">
        <f t="shared" si="26"/>
        <v>0.01388865839</v>
      </c>
      <c r="BU932" s="86">
        <f t="shared" si="10"/>
        <v>1</v>
      </c>
      <c r="BV932" s="86">
        <f t="shared" si="27"/>
        <v>0.0360018935</v>
      </c>
      <c r="BW932" s="86">
        <f t="shared" si="28"/>
        <v>0.005218150763</v>
      </c>
      <c r="BX932" s="86">
        <f t="shared" si="29"/>
        <v>0.946977049</v>
      </c>
      <c r="BY932" s="86">
        <f t="shared" si="30"/>
        <v>0.01180290672</v>
      </c>
      <c r="BZ932" s="86">
        <f t="shared" si="11"/>
        <v>1</v>
      </c>
      <c r="CA932" s="86">
        <f t="shared" si="31"/>
        <v>0.001144081763</v>
      </c>
      <c r="CB932" s="86">
        <f t="shared" si="32"/>
        <v>0.008975967462</v>
      </c>
      <c r="CC932" s="86">
        <f t="shared" si="33"/>
        <v>0.001936849059</v>
      </c>
      <c r="CD932" s="86">
        <f t="shared" si="34"/>
        <v>0.9879431017</v>
      </c>
      <c r="CE932" s="86">
        <f t="shared" si="12"/>
        <v>1</v>
      </c>
      <c r="CF932" s="62"/>
      <c r="CG932" s="86">
        <f t="shared" si="35"/>
        <v>0.9479886104</v>
      </c>
      <c r="CH932" s="86">
        <f t="shared" si="36"/>
        <v>0.01796384909</v>
      </c>
      <c r="CI932" s="86">
        <f t="shared" si="37"/>
        <v>0.02852381033</v>
      </c>
      <c r="CJ932" s="86">
        <f t="shared" si="38"/>
        <v>0.005523730198</v>
      </c>
      <c r="CK932" s="86">
        <f t="shared" si="13"/>
        <v>1</v>
      </c>
      <c r="CL932" s="86">
        <f t="shared" si="39"/>
        <v>0.05828787278</v>
      </c>
      <c r="CM932" s="86">
        <f t="shared" si="40"/>
        <v>0.9144088719</v>
      </c>
      <c r="CN932" s="86">
        <f t="shared" si="41"/>
        <v>0.01341459692</v>
      </c>
      <c r="CO932" s="86">
        <f t="shared" si="42"/>
        <v>0.01388865839</v>
      </c>
      <c r="CP932" s="86">
        <f t="shared" si="14"/>
        <v>1</v>
      </c>
      <c r="CQ932" s="86">
        <f t="shared" si="43"/>
        <v>0.0360018935</v>
      </c>
      <c r="CR932" s="86">
        <f t="shared" si="44"/>
        <v>0.005218150763</v>
      </c>
      <c r="CS932" s="86">
        <f t="shared" si="45"/>
        <v>0.946977049</v>
      </c>
      <c r="CT932" s="86">
        <f t="shared" si="46"/>
        <v>0.01180290672</v>
      </c>
      <c r="CU932" s="86">
        <f t="shared" si="15"/>
        <v>1</v>
      </c>
      <c r="CV932" s="86">
        <f t="shared" si="47"/>
        <v>0.001144081763</v>
      </c>
      <c r="CW932" s="86">
        <f t="shared" si="48"/>
        <v>0.008975967462</v>
      </c>
      <c r="CX932" s="86">
        <f t="shared" si="49"/>
        <v>0.001936849059</v>
      </c>
      <c r="CY932" s="86">
        <f t="shared" si="50"/>
        <v>0.9879431017</v>
      </c>
      <c r="CZ932" s="86">
        <f t="shared" si="16"/>
        <v>1</v>
      </c>
      <c r="DA932" s="62"/>
      <c r="DB932" s="86">
        <f>(AQ932*Baseline!B$7 + AV932*Baseline!B$11 + BA932*Baseline!B$16 + BF932*Baseline!B$18)</f>
        <v>75150.06557</v>
      </c>
      <c r="DC932" s="86">
        <f>(AR932*Baseline!B$7 + AW932*Baseline!B$11 + BB932*Baseline!B$16 + BG932*Baseline!B$18)</f>
        <v>79136.96549</v>
      </c>
      <c r="DD932" s="86">
        <f>(AS932*Baseline!B$7 + AX932*Baseline!B$11 + BC932*Baseline!B$16 + BH932*Baseline!B$18)</f>
        <v>138458.0169</v>
      </c>
      <c r="DE932" s="86">
        <f>(AT932*Baseline!B$7 + AY932*Baseline!B$11 + BD932*Baseline!B$16 + BI932*Baseline!B$18)</f>
        <v>1260657.942</v>
      </c>
      <c r="DF932" s="86">
        <f t="shared" si="17"/>
        <v>1553402.99</v>
      </c>
      <c r="DG932" s="62"/>
      <c r="DH932" s="86">
        <f t="shared" si="51"/>
        <v>0.04837770111</v>
      </c>
      <c r="DI932" s="86">
        <f t="shared" si="52"/>
        <v>0.05094425979</v>
      </c>
      <c r="DJ932" s="86">
        <f t="shared" si="53"/>
        <v>0.08913206539</v>
      </c>
      <c r="DK932" s="86">
        <f t="shared" si="54"/>
        <v>0.8115459737</v>
      </c>
      <c r="DL932" s="86">
        <f t="shared" si="18"/>
        <v>1</v>
      </c>
      <c r="DM932" s="62"/>
      <c r="DN932" s="86">
        <f>DH932 / (Baseline!B$7/Baseline!B$17)</f>
        <v>5.164001398</v>
      </c>
      <c r="DO932" s="86">
        <f>DI932 / (Baseline!B$11/Baseline!B$17)</f>
        <v>1.229818815</v>
      </c>
      <c r="DP932" s="86">
        <f>DJ932 / (Baseline!B$16/Baseline!B$17)</f>
        <v>1.377359773</v>
      </c>
      <c r="DQ932" s="86">
        <f>DK932 / (Baseline!B$18/Baseline!B$17)</f>
        <v>0.9175243683</v>
      </c>
      <c r="DR932" s="62"/>
      <c r="DS932" s="86">
        <f>DH932 / Baseline!H$117</f>
        <v>1.935452186</v>
      </c>
      <c r="DT932" s="86">
        <f>DI932 / Baseline!H$118</f>
        <v>1.146757949</v>
      </c>
      <c r="DU932" s="86">
        <f>DJ932 / Baseline!H$119</f>
        <v>1.065521643</v>
      </c>
      <c r="DV932" s="86">
        <f>DK932 / Baseline!H$120</f>
        <v>0.9582222619</v>
      </c>
      <c r="DW932" s="87"/>
      <c r="DX932" s="86">
        <f>(AU932*Baseline!B$34)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0.03355366326</v>
      </c>
      <c r="DY932" s="86">
        <f>(AZ932*Baseline!B$34) + (Baseline!D$90*(1-Baseline!D$91)*Baseline!B$35) + (Baseline!D$90*Baseline!D$91*((1-Baseline!D$92)*Baseline!B$40 + Baseline!D$92*Baseline!B$41))</f>
        <v>0.01144337307</v>
      </c>
      <c r="DZ932" s="86">
        <f>(BE932*Baseline!B$34) + (Baseline!F$90*(1-Baseline!F$91)*Baseline!B$35) + (Baseline!F$90*Baseline!F$91*((1-Baseline!F$92)*Baseline!B$40 + Baseline!F$92*Baseline!B$41))</f>
        <v>0.01402314981</v>
      </c>
      <c r="EA932" s="86">
        <f>(BJ932*Baseline!B$34) + (Baseline!H$90*(1-Baseline!H$91)*Baseline!B$35) + (Baseline!H$90*Baseline!H$91*((1-Baseline!H$92)*Baseline!B$40 + Baseline!H$92*Baseline!B$41))</f>
        <v>0.009314961778</v>
      </c>
      <c r="EB932" s="86">
        <f>( DX932*Baseline!B$7 + DY932*Baseline!B$11 + DZ932*Baseline!B$16 + EA932*Baseline!B$18 ) / Baseline!B$17</f>
        <v>0.009934881431</v>
      </c>
    </row>
    <row r="933">
      <c r="A933" s="73" t="s">
        <v>1109</v>
      </c>
      <c r="B933" s="85">
        <f>MIN( MAX( NORMINV( MCrands!B933, (B$5+B$4)/2, (B$5-B$4)/3.29 ), 0 ), 1 )</f>
        <v>0.4556056743</v>
      </c>
      <c r="C933" s="85">
        <f>MAX( NORMINV( MCrands!C933, (C$5+C$4)/2, (C$5-C$4)/3.29 ), 0 )</f>
        <v>2.931540573</v>
      </c>
      <c r="D933" s="83"/>
      <c r="E933" s="84">
        <f>Baseline!B$33 * (C933 * Baseline!B$68*Baseline!B$68/Baseline!B$75 + Baseline!B$46 * Baseline!B$54*Baseline!B$54/Baseline!B$76 + Baseline!B$47 * Baseline!B$55*Baseline!B$55/Baseline!B$77 + Baseline!B$56*Baseline!B$56/Baseline!B$78)</f>
        <v>0.0000208048687</v>
      </c>
      <c r="F933" s="84">
        <f>Baseline!B$33 * (C933 * Baseline!B$68*Baseline!B$59/Baseline!B$75 + Baseline!B$46 * Baseline!B$54*Baseline!B$69/Baseline!B$76 + Baseline!B$47 * Baseline!B$55*Baseline!B$57/Baseline!B$77 + Baseline!B$56*Baseline!B$58/Baseline!B$78)</f>
        <v>0.0000002395244178</v>
      </c>
      <c r="G933" s="85">
        <f>Baseline!B$33 * (C933 * Baseline!B$68*Baseline!B$60/Baseline!B$75 + Baseline!B$46 * Baseline!B$54*Baseline!B$61/Baseline!B$76 + Baseline!B$47 * Baseline!B$55*Baseline!B$70/Baseline!B$77 + Baseline!B$56*Baseline!B$62/Baseline!B$78)</f>
        <v>0.0000002015508152</v>
      </c>
      <c r="H933" s="84">
        <f>Baseline!B$33 * (C933 * Baseline!B$68*Baseline!B$63/Baseline!B$75 + Baseline!B$46 * Baseline!B$54*Baseline!B$64/Baseline!B$76 + Baseline!B$47 * Baseline!B$55*Baseline!B$65/Baseline!B$77 + Baseline!B$56*Baseline!B$71/Baseline!B$78)</f>
        <v>0.000000003802177881</v>
      </c>
      <c r="I933" s="84">
        <f>Baseline!B$33 * (C933 * Baseline!B$59*Baseline!B$68/Baseline!B$75 + Baseline!B$46 * Baseline!B$69*Baseline!B$54/Baseline!B$76 + Baseline!B$47 * Baseline!B$57*Baseline!B$55/Baseline!B$77 + Baseline!B$58*Baseline!B$56/Baseline!B$78)</f>
        <v>0.0000002395244178</v>
      </c>
      <c r="J933" s="85">
        <f>Baseline!B$33 * (C933 * Baseline!B$59*Baseline!B$59/Baseline!B$75 + Baseline!B$46 * Baseline!B$69*Baseline!B$69/Baseline!B$76 + Baseline!B$47 * Baseline!B$57*Baseline!B$57/Baseline!B$77 + Baseline!B$58*Baseline!B$58/Baseline!B$78)</f>
        <v>0.000002116574507</v>
      </c>
      <c r="K933" s="84">
        <f>Baseline!B$33 * (C933 * Baseline!B$59*Baseline!B$60/Baseline!B$75 + Baseline!B$46 * Baseline!B$69*Baseline!B$61/Baseline!B$76 + Baseline!B$47 * Baseline!B$57*Baseline!B$70/Baseline!B$77 + Baseline!B$58*Baseline!B$62/Baseline!B$78)</f>
        <v>0.00000001648996934</v>
      </c>
      <c r="L933" s="85">
        <f>Baseline!B$33 * (C933 * Baseline!B$59*Baseline!B$63/Baseline!B$75 + Baseline!B$46 * Baseline!B$69*Baseline!B$64/Baseline!B$76 + Baseline!B$47 * Baseline!B$57*Baseline!B$65/Baseline!B$77 + Baseline!B$58*Baseline!B$71/Baseline!B$78)</f>
        <v>0.00000001707280871</v>
      </c>
      <c r="M933" s="84">
        <f>Baseline!B$33 * (C933 * Baseline!B$60*Baseline!B$68/Baseline!B$75 + Baseline!B$46 * Baseline!B$61*Baseline!B$54/Baseline!B$76 + Baseline!B$47 * Baseline!B$70*Baseline!B$55/Baseline!B$77 + Baseline!B$62*Baseline!B$56/Baseline!B$78)</f>
        <v>0.0000002015508152</v>
      </c>
      <c r="N933" s="85">
        <f>Baseline!B$33 * (C933 * Baseline!B$60*Baseline!B$59/Baseline!B$75 + Baseline!B$46 * Baseline!B$61*Baseline!B$69/Baseline!B$76 + Baseline!B$47 * Baseline!B$70*Baseline!B$57/Baseline!B$77 + Baseline!B$62*Baseline!B$58/Baseline!B$78)</f>
        <v>0.00000001648996934</v>
      </c>
      <c r="O933" s="85">
        <f>Baseline!B$33 * (C933 * Baseline!B$60*Baseline!B$60/Baseline!B$75 + Baseline!B$46 * Baseline!B$61*Baseline!B$61/Baseline!B$76 + Baseline!B$47 * Baseline!B$70*Baseline!B$70/Baseline!B$77 + Baseline!B$62*Baseline!B$62/Baseline!B$78)</f>
        <v>0.000001589267977</v>
      </c>
      <c r="P933" s="84">
        <f>Baseline!B$33 * (C933 * Baseline!B$60*Baseline!B$63/Baseline!B$75 + Baseline!B$46 * Baseline!B$61*Baseline!B$64/Baseline!B$76 + Baseline!B$47 * Baseline!B$70*Baseline!B$65/Baseline!B$77 + Baseline!B$62*Baseline!B$71/Baseline!B$78)</f>
        <v>0.00000000195643719</v>
      </c>
      <c r="Q933" s="84">
        <f>Baseline!B$33 * (C933 * Baseline!B$63*Baseline!B$68/Baseline!B$75 + Baseline!B$46 * Baseline!B$64*Baseline!B$54/Baseline!B$76 + Baseline!B$47 * Baseline!B$65*Baseline!B$55/Baseline!B$77 + Baseline!B$71*Baseline!B$56/Baseline!B$78)</f>
        <v>0.000000003802177881</v>
      </c>
      <c r="R933" s="84">
        <f>Baseline!B$33 * (C933 * Baseline!B$63*Baseline!B$59/Baseline!B$75 + Baseline!B$46 * Baseline!B$64*Baseline!B$69/Baseline!B$76 + Baseline!B$47 * Baseline!B$65*Baseline!B$57/Baseline!B$77 + Baseline!B$71*Baseline!B$58/Baseline!B$78)</f>
        <v>0.00000001707280871</v>
      </c>
      <c r="S933" s="84">
        <f>Baseline!B$33 * (C933 * Baseline!B$63*Baseline!B$60/Baseline!B$75 + Baseline!B$46 * Baseline!B$64*Baseline!B$61/Baseline!B$76 + Baseline!B$47 * Baseline!B$65*Baseline!B$70/Baseline!B$77 + Baseline!B$71*Baseline!B$62/Baseline!B$78)</f>
        <v>0.00000000195643719</v>
      </c>
      <c r="T933" s="84">
        <f>Baseline!B$33 * (C933 * Baseline!B$63*Baseline!B$63/Baseline!B$75 + Baseline!B$46 * Baseline!B$64*Baseline!B$64/Baseline!B$76 + Baseline!B$47 * Baseline!B$65*Baseline!B$65/Baseline!B$77 + Baseline!B$71*Baseline!B$71/Baseline!B$78)</f>
        <v>0.00000009856722176</v>
      </c>
      <c r="U933" s="83"/>
      <c r="V933" s="84">
        <f>E933 * ( Baseline!B$89 * Baseline!B$7 )</f>
        <v>0.2159337323</v>
      </c>
      <c r="W933" s="84">
        <f>F933 * ( Baseline!D$89 * Baseline!B$11 )</f>
        <v>0.004418410092</v>
      </c>
      <c r="X933" s="84">
        <f>G933 * ( Baseline!F$89 * Baseline!B$16 )</f>
        <v>0.007000821192</v>
      </c>
      <c r="Y933" s="84">
        <f>H933 * ( Baseline!H$89 * Baseline!B$18 )</f>
        <v>0.001337125077</v>
      </c>
      <c r="Z933" s="86">
        <f t="shared" si="1"/>
        <v>0.2286900886</v>
      </c>
      <c r="AA933" s="84">
        <f>I933 * ( Baseline!B$89 * Baseline!B$7 )</f>
        <v>0.002486023932</v>
      </c>
      <c r="AB933" s="85">
        <f>J933 * ( Baseline!D$89 * Baseline!B$11 )</f>
        <v>0.03904359417</v>
      </c>
      <c r="AC933" s="85">
        <f>K933 * ( Baseline!F$89 * Baseline!B$16 )</f>
        <v>0.0005727752909</v>
      </c>
      <c r="AD933" s="85">
        <f>L933 * ( Baseline!F$89 * Baseline!B$16 )</f>
        <v>0.0005930200823</v>
      </c>
      <c r="AE933" s="86">
        <f t="shared" si="2"/>
        <v>0.04269541348</v>
      </c>
      <c r="AF933" s="86">
        <f>M933 * ( Baseline!B$89 * Baseline!B$7 )</f>
        <v>0.002091895911</v>
      </c>
      <c r="AG933" s="86">
        <f>N933 * ( Baseline!D$89 * Baseline!B$11 )</f>
        <v>0.0003041837972</v>
      </c>
      <c r="AH933" s="86">
        <f>O933 * ( Baseline!F$89 * Baseline!B$16 )</f>
        <v>0.05520285753</v>
      </c>
      <c r="AI933" s="86">
        <f>P933 * ( Baseline!H$89 * Baseline!B$18 )</f>
        <v>0.0006880270494</v>
      </c>
      <c r="AJ933" s="86">
        <f t="shared" si="3"/>
        <v>0.05828696429</v>
      </c>
      <c r="AK933" s="86">
        <f>Q933 * ( Baseline!B$89 * Baseline!B$7 )</f>
        <v>0.00003946280423</v>
      </c>
      <c r="AL933" s="86">
        <f>R933 * ( Baseline!D$89 * Baseline!B$11 )</f>
        <v>0.0003149351995</v>
      </c>
      <c r="AM933" s="86">
        <f>S933 * ( Baseline!F$89 * Baseline!B$16 )</f>
        <v>0.00006795639566</v>
      </c>
      <c r="AN933" s="86">
        <f>T933 * ( Baseline!H$89 * Baseline!B$18 )</f>
        <v>0.0346634766</v>
      </c>
      <c r="AO933" s="86">
        <f t="shared" si="4"/>
        <v>0.03508583099</v>
      </c>
      <c r="AP933" s="62"/>
      <c r="AQ933" s="86">
        <f>V933 * ( (1-Baseline!B$90-Baseline!B$89) + (1-B933)*Baseline!B$90 )</f>
        <v>0.1237539864</v>
      </c>
      <c r="AR933" s="86">
        <f>W933 * ( (1-Baseline!B$90-Baseline!B$89) + (1-B933)*Baseline!B$90 )</f>
        <v>0.002532239205</v>
      </c>
      <c r="AS933" s="86">
        <f>X933 * ( (1-Baseline!B$90-Baseline!B$89) + (1-B933)*Baseline!B$90 )</f>
        <v>0.004012247284</v>
      </c>
      <c r="AT933" s="86">
        <f>Y933 * ( (1-Baseline!B$90-Baseline!B$89) + (1-B933)*Baseline!B$90 )</f>
        <v>0.000766321023</v>
      </c>
      <c r="AU933" s="86">
        <f t="shared" si="5"/>
        <v>0.1310647939</v>
      </c>
      <c r="AV933" s="86">
        <f>AA933 * ( (1-Baseline!D$90-Baseline!D$89) + (1-B933)*Baseline!D$90 )</f>
        <v>0.001957214468</v>
      </c>
      <c r="AW933" s="86">
        <f>AB933 * ( (1-Baseline!D$90-Baseline!D$89) + (1-B933)*Baseline!D$90 )</f>
        <v>0.03073851638</v>
      </c>
      <c r="AX933" s="86">
        <f>AC933 * ( (1-Baseline!D$90-Baseline!D$89) + (1-B933)*Baseline!D$90 )</f>
        <v>0.0004509385736</v>
      </c>
      <c r="AY933" s="86">
        <f>AD933 * ( (1-Baseline!D$90-Baseline!D$89) + (1-B933)*Baseline!D$90 )</f>
        <v>0.0004668770359</v>
      </c>
      <c r="AZ933" s="86">
        <f t="shared" si="6"/>
        <v>0.03361354646</v>
      </c>
      <c r="BA933" s="86">
        <f>AF933 * ( (1-Baseline!F$90-Baseline!F$89) + (1-Baseline!B$36)*Baseline!F$90 )</f>
        <v>0.001505395238</v>
      </c>
      <c r="BB933" s="86">
        <f>AG933 * ( (1-Baseline!F$90-Baseline!F$89) + (1-Baseline!B$36)*Baseline!F$90 )</f>
        <v>0.0002189003944</v>
      </c>
      <c r="BC933" s="86">
        <f>AH933 * ( (1-Baseline!F$90-Baseline!F$89) + (1-Baseline!B$36)*Baseline!F$90 )</f>
        <v>0.03972574277</v>
      </c>
      <c r="BD933" s="86">
        <f>AI933 * ( (1-Baseline!F$90-Baseline!F$89) + (1-Baseline!B$36)*Baseline!F$90 )</f>
        <v>0.0004951262816</v>
      </c>
      <c r="BE933" s="86">
        <f t="shared" si="7"/>
        <v>0.04194516468</v>
      </c>
      <c r="BF933" s="86">
        <f>AK933 * ( (1-Baseline!H$90-Baseline!H$89) + (1-Baseline!B$36)*Baseline!H$90 )</f>
        <v>0.00003126716904</v>
      </c>
      <c r="BG933" s="86">
        <f>AL933 * ( (1-Baseline!H$90-Baseline!H$89) + (1-Baseline!B$36)*Baseline!H$90 )</f>
        <v>0.0002495294572</v>
      </c>
      <c r="BH933" s="86">
        <f>AM933 * ( (1-Baseline!H$90-Baseline!H$89) + (1-Baseline!B$36)*Baseline!H$90 )</f>
        <v>0.00005384321141</v>
      </c>
      <c r="BI933" s="86">
        <f>AN933 * ( (1-Baseline!H$90-Baseline!H$89) + (1-Baseline!B$36)*Baseline!H$90 )</f>
        <v>0.02746456578</v>
      </c>
      <c r="BJ933" s="86">
        <f t="shared" si="8"/>
        <v>0.02779920561</v>
      </c>
      <c r="BK933" s="62"/>
      <c r="BL933" s="86">
        <f t="shared" si="19"/>
        <v>0.9442198985</v>
      </c>
      <c r="BM933" s="86">
        <f t="shared" si="20"/>
        <v>0.01932051414</v>
      </c>
      <c r="BN933" s="86">
        <f t="shared" si="21"/>
        <v>0.03061270051</v>
      </c>
      <c r="BO933" s="86">
        <f t="shared" si="22"/>
        <v>0.005846886872</v>
      </c>
      <c r="BP933" s="86">
        <f t="shared" si="9"/>
        <v>1</v>
      </c>
      <c r="BQ933" s="86">
        <f t="shared" si="23"/>
        <v>0.05822695531</v>
      </c>
      <c r="BR933" s="86">
        <f t="shared" si="24"/>
        <v>0.9144681124</v>
      </c>
      <c r="BS933" s="86">
        <f t="shared" si="25"/>
        <v>0.01341538222</v>
      </c>
      <c r="BT933" s="86">
        <f t="shared" si="26"/>
        <v>0.01388955005</v>
      </c>
      <c r="BU933" s="86">
        <f t="shared" si="10"/>
        <v>1</v>
      </c>
      <c r="BV933" s="86">
        <f t="shared" si="27"/>
        <v>0.03588960133</v>
      </c>
      <c r="BW933" s="86">
        <f t="shared" si="28"/>
        <v>0.005218727737</v>
      </c>
      <c r="BX933" s="86">
        <f t="shared" si="29"/>
        <v>0.9470875384</v>
      </c>
      <c r="BY933" s="86">
        <f t="shared" si="30"/>
        <v>0.0118041325</v>
      </c>
      <c r="BZ933" s="86">
        <f t="shared" si="11"/>
        <v>1</v>
      </c>
      <c r="CA933" s="86">
        <f t="shared" si="31"/>
        <v>0.001124750451</v>
      </c>
      <c r="CB933" s="86">
        <f t="shared" si="32"/>
        <v>0.00897613625</v>
      </c>
      <c r="CC933" s="86">
        <f t="shared" si="33"/>
        <v>0.001936861512</v>
      </c>
      <c r="CD933" s="86">
        <f t="shared" si="34"/>
        <v>0.9879622518</v>
      </c>
      <c r="CE933" s="86">
        <f t="shared" si="12"/>
        <v>1</v>
      </c>
      <c r="CF933" s="62"/>
      <c r="CG933" s="86">
        <f t="shared" si="35"/>
        <v>0.9442198985</v>
      </c>
      <c r="CH933" s="86">
        <f t="shared" si="36"/>
        <v>0.01932051414</v>
      </c>
      <c r="CI933" s="86">
        <f t="shared" si="37"/>
        <v>0.03061270051</v>
      </c>
      <c r="CJ933" s="86">
        <f t="shared" si="38"/>
        <v>0.005846886872</v>
      </c>
      <c r="CK933" s="86">
        <f t="shared" si="13"/>
        <v>1</v>
      </c>
      <c r="CL933" s="86">
        <f t="shared" si="39"/>
        <v>0.05822695531</v>
      </c>
      <c r="CM933" s="86">
        <f t="shared" si="40"/>
        <v>0.9144681124</v>
      </c>
      <c r="CN933" s="86">
        <f t="shared" si="41"/>
        <v>0.01341538222</v>
      </c>
      <c r="CO933" s="86">
        <f t="shared" si="42"/>
        <v>0.01388955005</v>
      </c>
      <c r="CP933" s="86">
        <f t="shared" si="14"/>
        <v>1</v>
      </c>
      <c r="CQ933" s="86">
        <f t="shared" si="43"/>
        <v>0.03588960133</v>
      </c>
      <c r="CR933" s="86">
        <f t="shared" si="44"/>
        <v>0.005218727737</v>
      </c>
      <c r="CS933" s="86">
        <f t="shared" si="45"/>
        <v>0.9470875384</v>
      </c>
      <c r="CT933" s="86">
        <f t="shared" si="46"/>
        <v>0.0118041325</v>
      </c>
      <c r="CU933" s="86">
        <f t="shared" si="15"/>
        <v>1</v>
      </c>
      <c r="CV933" s="86">
        <f t="shared" si="47"/>
        <v>0.001124750451</v>
      </c>
      <c r="CW933" s="86">
        <f t="shared" si="48"/>
        <v>0.00897613625</v>
      </c>
      <c r="CX933" s="86">
        <f t="shared" si="49"/>
        <v>0.001936861512</v>
      </c>
      <c r="CY933" s="86">
        <f t="shared" si="50"/>
        <v>0.9879622518</v>
      </c>
      <c r="CZ933" s="86">
        <f t="shared" si="16"/>
        <v>1</v>
      </c>
      <c r="DA933" s="62"/>
      <c r="DB933" s="86">
        <f>(AQ933*Baseline!B$7 + AV933*Baseline!B$11 + BA933*Baseline!B$16 + BF933*Baseline!B$18)</f>
        <v>70693.14479</v>
      </c>
      <c r="DC933" s="86">
        <f>(AR933*Baseline!B$7 + AW933*Baseline!B$11 + BB933*Baseline!B$16 + BG933*Baseline!B$18)</f>
        <v>79308.05966</v>
      </c>
      <c r="DD933" s="86">
        <f>(AS933*Baseline!B$7 + AX933*Baseline!B$11 + BC933*Baseline!B$16 + BH933*Baseline!B$18)</f>
        <v>138467.3128</v>
      </c>
      <c r="DE933" s="86">
        <f>(AT933*Baseline!B$7 + AY933*Baseline!B$11 + BD933*Baseline!B$16 + BI933*Baseline!B$18)</f>
        <v>1260656.554</v>
      </c>
      <c r="DF933" s="86">
        <f t="shared" si="17"/>
        <v>1549125.071</v>
      </c>
      <c r="DG933" s="62"/>
      <c r="DH933" s="86">
        <f t="shared" si="51"/>
        <v>0.04563423968</v>
      </c>
      <c r="DI933" s="86">
        <f t="shared" si="52"/>
        <v>0.05119538838</v>
      </c>
      <c r="DJ933" s="86">
        <f t="shared" si="53"/>
        <v>0.08938420493</v>
      </c>
      <c r="DK933" s="86">
        <f t="shared" si="54"/>
        <v>0.813786167</v>
      </c>
      <c r="DL933" s="86">
        <f t="shared" si="18"/>
        <v>1</v>
      </c>
      <c r="DM933" s="62"/>
      <c r="DN933" s="86">
        <f>DH933 / (Baseline!B$7/Baseline!B$17)</f>
        <v>4.871154935</v>
      </c>
      <c r="DO933" s="86">
        <f>DI933 / (Baseline!B$11/Baseline!B$17)</f>
        <v>1.235881179</v>
      </c>
      <c r="DP933" s="86">
        <f>DJ933 / (Baseline!B$16/Baseline!B$17)</f>
        <v>1.381256091</v>
      </c>
      <c r="DQ933" s="86">
        <f>DK933 / (Baseline!B$18/Baseline!B$17)</f>
        <v>0.9200571046</v>
      </c>
      <c r="DR933" s="62"/>
      <c r="DS933" s="86">
        <f>DH933 / Baseline!H$117</f>
        <v>1.825694213</v>
      </c>
      <c r="DT933" s="86">
        <f>DI933 / Baseline!H$118</f>
        <v>1.152410867</v>
      </c>
      <c r="DU933" s="86">
        <f>DJ933 / Baseline!H$119</f>
        <v>1.068535823</v>
      </c>
      <c r="DV933" s="86">
        <f>DK933 / Baseline!H$120</f>
        <v>0.9608673408</v>
      </c>
      <c r="DW933" s="87"/>
      <c r="DX933" s="86">
        <f>(AU933*Baseline!B$34)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0.03218925034</v>
      </c>
      <c r="DY933" s="86">
        <f>(AZ933*Baseline!B$34) + (Baseline!D$90*(1-Baseline!D$91)*Baseline!B$35) + (Baseline!D$90*Baseline!D$91*((1-Baseline!D$92)*Baseline!B$40 + Baseline!D$92*Baseline!B$41))</f>
        <v>0.01145559997</v>
      </c>
      <c r="DZ933" s="86">
        <f>(BE933*Baseline!B$34) + (Baseline!F$90*(1-Baseline!F$91)*Baseline!B$35) + (Baseline!F$90*Baseline!F$91*((1-Baseline!F$92)*Baseline!B$40 + Baseline!F$92*Baseline!B$41))</f>
        <v>0.0140224147</v>
      </c>
      <c r="EA933" s="86">
        <f>(BJ933*Baseline!B$34) + (Baseline!H$90*(1-Baseline!H$91)*Baseline!B$35) + (Baseline!H$90*Baseline!H$91*((1-Baseline!H$92)*Baseline!B$40 + Baseline!H$92*Baseline!B$41))</f>
        <v>0.009314880842</v>
      </c>
      <c r="EB933" s="86">
        <f>( DX933*Baseline!B$7 + DY933*Baseline!B$11 + DZ933*Baseline!B$16 + EA933*Baseline!B$18 ) / Baseline!B$17</f>
        <v>0.00992248659</v>
      </c>
    </row>
    <row r="934">
      <c r="A934" s="73" t="s">
        <v>1110</v>
      </c>
      <c r="B934" s="85">
        <f>MIN( MAX( NORMINV( MCrands!B934, (B$5+B$4)/2, (B$5-B$4)/3.29 ), 0 ), 1 )</f>
        <v>0.4798217787</v>
      </c>
      <c r="C934" s="85">
        <f>MAX( NORMINV( MCrands!C934, (C$5+C$4)/2, (C$5-C$4)/3.29 ), 0 )</f>
        <v>2.487352276</v>
      </c>
      <c r="D934" s="83"/>
      <c r="E934" s="84">
        <f>Baseline!B$33 * (C934 * Baseline!B$68*Baseline!B$68/Baseline!B$75 + Baseline!B$46 * Baseline!B$54*Baseline!B$54/Baseline!B$76 + Baseline!B$47 * Baseline!B$55*Baseline!B$55/Baseline!B$77 + Baseline!B$56*Baseline!B$56/Baseline!B$78)</f>
        <v>0.00001766000489</v>
      </c>
      <c r="F934" s="84">
        <f>Baseline!B$33 * (C934 * Baseline!B$68*Baseline!B$59/Baseline!B$75 + Baseline!B$46 * Baseline!B$54*Baseline!B$69/Baseline!B$76 + Baseline!B$47 * Baseline!B$55*Baseline!B$57/Baseline!B$77 + Baseline!B$56*Baseline!B$58/Baseline!B$78)</f>
        <v>0.0000002390278603</v>
      </c>
      <c r="G934" s="85">
        <f>Baseline!B$33 * (C934 * Baseline!B$68*Baseline!B$60/Baseline!B$75 + Baseline!B$46 * Baseline!B$54*Baseline!B$61/Baseline!B$76 + Baseline!B$47 * Baseline!B$55*Baseline!B$70/Baseline!B$77 + Baseline!B$56*Baseline!B$62/Baseline!B$78)</f>
        <v>0.0000002003301115</v>
      </c>
      <c r="H934" s="84">
        <f>Baseline!B$33 * (C934 * Baseline!B$68*Baseline!B$63/Baseline!B$75 + Baseline!B$46 * Baseline!B$54*Baseline!B$64/Baseline!B$76 + Baseline!B$47 * Baseline!B$55*Baseline!B$65/Baseline!B$77 + Baseline!B$56*Baseline!B$71/Baseline!B$78)</f>
        <v>0.000000003680107509</v>
      </c>
      <c r="I934" s="84">
        <f>Baseline!B$33 * (C934 * Baseline!B$59*Baseline!B$68/Baseline!B$75 + Baseline!B$46 * Baseline!B$69*Baseline!B$54/Baseline!B$76 + Baseline!B$47 * Baseline!B$57*Baseline!B$55/Baseline!B$77 + Baseline!B$58*Baseline!B$56/Baseline!B$78)</f>
        <v>0.0000002390278603</v>
      </c>
      <c r="J934" s="85">
        <f>Baseline!B$33 * (C934 * Baseline!B$59*Baseline!B$59/Baseline!B$75 + Baseline!B$46 * Baseline!B$69*Baseline!B$69/Baseline!B$76 + Baseline!B$47 * Baseline!B$57*Baseline!B$57/Baseline!B$77 + Baseline!B$58*Baseline!B$58/Baseline!B$78)</f>
        <v>0.000002116574429</v>
      </c>
      <c r="K934" s="84">
        <f>Baseline!B$33 * (C934 * Baseline!B$59*Baseline!B$60/Baseline!B$75 + Baseline!B$46 * Baseline!B$69*Baseline!B$61/Baseline!B$76 + Baseline!B$47 * Baseline!B$57*Baseline!B$70/Baseline!B$77 + Baseline!B$58*Baseline!B$62/Baseline!B$78)</f>
        <v>0.00000001648977659</v>
      </c>
      <c r="L934" s="85">
        <f>Baseline!B$33 * (C934 * Baseline!B$59*Baseline!B$63/Baseline!B$75 + Baseline!B$46 * Baseline!B$69*Baseline!B$64/Baseline!B$76 + Baseline!B$47 * Baseline!B$57*Baseline!B$65/Baseline!B$77 + Baseline!B$58*Baseline!B$71/Baseline!B$78)</f>
        <v>0.00000001707278943</v>
      </c>
      <c r="M934" s="84">
        <f>Baseline!B$33 * (C934 * Baseline!B$60*Baseline!B$68/Baseline!B$75 + Baseline!B$46 * Baseline!B$61*Baseline!B$54/Baseline!B$76 + Baseline!B$47 * Baseline!B$70*Baseline!B$55/Baseline!B$77 + Baseline!B$62*Baseline!B$56/Baseline!B$78)</f>
        <v>0.0000002003301115</v>
      </c>
      <c r="N934" s="85">
        <f>Baseline!B$33 * (C934 * Baseline!B$60*Baseline!B$59/Baseline!B$75 + Baseline!B$46 * Baseline!B$61*Baseline!B$69/Baseline!B$76 + Baseline!B$47 * Baseline!B$70*Baseline!B$57/Baseline!B$77 + Baseline!B$62*Baseline!B$58/Baseline!B$78)</f>
        <v>0.00000001648977659</v>
      </c>
      <c r="O934" s="85">
        <f>Baseline!B$33 * (C934 * Baseline!B$60*Baseline!B$60/Baseline!B$75 + Baseline!B$46 * Baseline!B$61*Baseline!B$61/Baseline!B$76 + Baseline!B$47 * Baseline!B$70*Baseline!B$70/Baseline!B$77 + Baseline!B$62*Baseline!B$62/Baseline!B$78)</f>
        <v>0.000001589267503</v>
      </c>
      <c r="P934" s="84">
        <f>Baseline!B$33 * (C934 * Baseline!B$60*Baseline!B$63/Baseline!B$75 + Baseline!B$46 * Baseline!B$61*Baseline!B$64/Baseline!B$76 + Baseline!B$47 * Baseline!B$70*Baseline!B$65/Baseline!B$77 + Baseline!B$62*Baseline!B$71/Baseline!B$78)</f>
        <v>0.000000001956389808</v>
      </c>
      <c r="Q934" s="84">
        <f>Baseline!B$33 * (C934 * Baseline!B$63*Baseline!B$68/Baseline!B$75 + Baseline!B$46 * Baseline!B$64*Baseline!B$54/Baseline!B$76 + Baseline!B$47 * Baseline!B$65*Baseline!B$55/Baseline!B$77 + Baseline!B$71*Baseline!B$56/Baseline!B$78)</f>
        <v>0.000000003680107509</v>
      </c>
      <c r="R934" s="84">
        <f>Baseline!B$33 * (C934 * Baseline!B$63*Baseline!B$59/Baseline!B$75 + Baseline!B$46 * Baseline!B$64*Baseline!B$69/Baseline!B$76 + Baseline!B$47 * Baseline!B$65*Baseline!B$57/Baseline!B$77 + Baseline!B$71*Baseline!B$58/Baseline!B$78)</f>
        <v>0.00000001707278943</v>
      </c>
      <c r="S934" s="84">
        <f>Baseline!B$33 * (C934 * Baseline!B$63*Baseline!B$60/Baseline!B$75 + Baseline!B$46 * Baseline!B$64*Baseline!B$61/Baseline!B$76 + Baseline!B$47 * Baseline!B$65*Baseline!B$70/Baseline!B$77 + Baseline!B$71*Baseline!B$62/Baseline!B$78)</f>
        <v>0.000000001956389808</v>
      </c>
      <c r="T934" s="84">
        <f>Baseline!B$33 * (C934 * Baseline!B$63*Baseline!B$63/Baseline!B$75 + Baseline!B$46 * Baseline!B$64*Baseline!B$64/Baseline!B$76 + Baseline!B$47 * Baseline!B$65*Baseline!B$65/Baseline!B$77 + Baseline!B$71*Baseline!B$71/Baseline!B$78)</f>
        <v>0.00000009856721702</v>
      </c>
      <c r="U934" s="83"/>
      <c r="V934" s="84">
        <f>E934 * ( Baseline!B$89 * Baseline!B$7 )</f>
        <v>0.1832931908</v>
      </c>
      <c r="W934" s="84">
        <f>F934 * ( Baseline!D$89 * Baseline!B$11 )</f>
        <v>0.004409250298</v>
      </c>
      <c r="X934" s="84">
        <f>G934 * ( Baseline!F$89 * Baseline!B$16 )</f>
        <v>0.00695842033</v>
      </c>
      <c r="Y934" s="84">
        <f>H934 * ( Baseline!H$89 * Baseline!B$18 )</f>
        <v>0.001294196166</v>
      </c>
      <c r="Z934" s="86">
        <f t="shared" si="1"/>
        <v>0.1959550576</v>
      </c>
      <c r="AA934" s="84">
        <f>I934 * ( Baseline!B$89 * Baseline!B$7 )</f>
        <v>0.002480870162</v>
      </c>
      <c r="AB934" s="85">
        <f>J934 * ( Baseline!D$89 * Baseline!B$11 )</f>
        <v>0.03904359272</v>
      </c>
      <c r="AC934" s="85">
        <f>K934 * ( Baseline!F$89 * Baseline!B$16 )</f>
        <v>0.000572768596</v>
      </c>
      <c r="AD934" s="85">
        <f>L934 * ( Baseline!F$89 * Baseline!B$16 )</f>
        <v>0.0005930194129</v>
      </c>
      <c r="AE934" s="86">
        <f t="shared" si="2"/>
        <v>0.0426902509</v>
      </c>
      <c r="AF934" s="86">
        <f>M934 * ( Baseline!B$89 * Baseline!B$7 )</f>
        <v>0.002079226227</v>
      </c>
      <c r="AG934" s="86">
        <f>N934 * ( Baseline!D$89 * Baseline!B$11 )</f>
        <v>0.0003041802418</v>
      </c>
      <c r="AH934" s="86">
        <f>O934 * ( Baseline!F$89 * Baseline!B$16 )</f>
        <v>0.05520284107</v>
      </c>
      <c r="AI934" s="86">
        <f>P934 * ( Baseline!H$89 * Baseline!B$18 )</f>
        <v>0.0006880103862</v>
      </c>
      <c r="AJ934" s="86">
        <f t="shared" si="3"/>
        <v>0.05827425793</v>
      </c>
      <c r="AK934" s="86">
        <f>Q934 * ( Baseline!B$89 * Baseline!B$7 )</f>
        <v>0.00003819583584</v>
      </c>
      <c r="AL934" s="86">
        <f>R934 * ( Baseline!D$89 * Baseline!B$11 )</f>
        <v>0.0003149348439</v>
      </c>
      <c r="AM934" s="86">
        <f>S934 * ( Baseline!F$89 * Baseline!B$16 )</f>
        <v>0.00006795474984</v>
      </c>
      <c r="AN934" s="86">
        <f>T934 * ( Baseline!H$89 * Baseline!B$18 )</f>
        <v>0.03466347493</v>
      </c>
      <c r="AO934" s="86">
        <f t="shared" si="4"/>
        <v>0.03508456036</v>
      </c>
      <c r="AP934" s="62"/>
      <c r="AQ934" s="86">
        <f>V934 * ( (1-Baseline!B$90-Baseline!B$89) + (1-B934)*Baseline!B$90 )</f>
        <v>0.1010969388</v>
      </c>
      <c r="AR934" s="86">
        <f>W934 * ( (1-Baseline!B$90-Baseline!B$89) + (1-B934)*Baseline!B$90 )</f>
        <v>0.002431959996</v>
      </c>
      <c r="AS934" s="86">
        <f>X934 * ( (1-Baseline!B$90-Baseline!B$89) + (1-B934)*Baseline!B$90 )</f>
        <v>0.003837976693</v>
      </c>
      <c r="AT934" s="86">
        <f>Y934 * ( (1-Baseline!B$90-Baseline!B$89) + (1-B934)*Baseline!B$90 )</f>
        <v>0.0007138250475</v>
      </c>
      <c r="AU934" s="86">
        <f t="shared" si="5"/>
        <v>0.1080807005</v>
      </c>
      <c r="AV934" s="86">
        <f>AA934 * ( (1-Baseline!D$90-Baseline!D$89) + (1-B934)*Baseline!D$90 )</f>
        <v>0.00192624247</v>
      </c>
      <c r="AW934" s="86">
        <f>AB934 * ( (1-Baseline!D$90-Baseline!D$89) + (1-B934)*Baseline!D$90 )</f>
        <v>0.03031493854</v>
      </c>
      <c r="AX934" s="86">
        <f>AC934 * ( (1-Baseline!D$90-Baseline!D$89) + (1-B934)*Baseline!D$90 )</f>
        <v>0.0004447194424</v>
      </c>
      <c r="AY934" s="86">
        <f>AD934 * ( (1-Baseline!D$90-Baseline!D$89) + (1-B934)*Baseline!D$90 )</f>
        <v>0.0004604429511</v>
      </c>
      <c r="AZ934" s="86">
        <f t="shared" si="6"/>
        <v>0.0331463434</v>
      </c>
      <c r="BA934" s="86">
        <f>AF934 * ( (1-Baseline!F$90-Baseline!F$89) + (1-Baseline!B$36)*Baseline!F$90 )</f>
        <v>0.001496277728</v>
      </c>
      <c r="BB934" s="86">
        <f>AG934 * ( (1-Baseline!F$90-Baseline!F$89) + (1-Baseline!B$36)*Baseline!F$90 )</f>
        <v>0.0002188978357</v>
      </c>
      <c r="BC934" s="86">
        <f>AH934 * ( (1-Baseline!F$90-Baseline!F$89) + (1-Baseline!B$36)*Baseline!F$90 )</f>
        <v>0.03972573093</v>
      </c>
      <c r="BD934" s="86">
        <f>AI934 * ( (1-Baseline!F$90-Baseline!F$89) + (1-Baseline!B$36)*Baseline!F$90 )</f>
        <v>0.0004951142902</v>
      </c>
      <c r="BE934" s="86">
        <f t="shared" si="7"/>
        <v>0.04193602078</v>
      </c>
      <c r="BF934" s="86">
        <f>AK934 * ( (1-Baseline!H$90-Baseline!H$89) + (1-Baseline!B$36)*Baseline!H$90 )</f>
        <v>0.00003026332465</v>
      </c>
      <c r="BG934" s="86">
        <f>AL934 * ( (1-Baseline!H$90-Baseline!H$89) + (1-Baseline!B$36)*Baseline!H$90 )</f>
        <v>0.0002495291755</v>
      </c>
      <c r="BH934" s="86">
        <f>AM934 * ( (1-Baseline!H$90-Baseline!H$89) + (1-Baseline!B$36)*Baseline!H$90 )</f>
        <v>0.00005384190739</v>
      </c>
      <c r="BI934" s="86">
        <f>AN934 * ( (1-Baseline!H$90-Baseline!H$89) + (1-Baseline!B$36)*Baseline!H$90 )</f>
        <v>0.02746456446</v>
      </c>
      <c r="BJ934" s="86">
        <f t="shared" si="8"/>
        <v>0.02779819886</v>
      </c>
      <c r="BK934" s="62"/>
      <c r="BL934" s="86">
        <f t="shared" si="19"/>
        <v>0.9353838224</v>
      </c>
      <c r="BM934" s="86">
        <f t="shared" si="20"/>
        <v>0.0225013345</v>
      </c>
      <c r="BN934" s="86">
        <f t="shared" si="21"/>
        <v>0.03551028698</v>
      </c>
      <c r="BO934" s="86">
        <f t="shared" si="22"/>
        <v>0.006604556076</v>
      </c>
      <c r="BP934" s="86">
        <f t="shared" si="9"/>
        <v>1</v>
      </c>
      <c r="BQ934" s="86">
        <f t="shared" si="23"/>
        <v>0.05811327201</v>
      </c>
      <c r="BR934" s="86">
        <f t="shared" si="24"/>
        <v>0.9145786662</v>
      </c>
      <c r="BS934" s="86">
        <f t="shared" si="25"/>
        <v>0.01341684773</v>
      </c>
      <c r="BT934" s="86">
        <f t="shared" si="26"/>
        <v>0.01389121405</v>
      </c>
      <c r="BU934" s="86">
        <f t="shared" si="10"/>
        <v>1</v>
      </c>
      <c r="BV934" s="86">
        <f t="shared" si="27"/>
        <v>0.03568001208</v>
      </c>
      <c r="BW934" s="86">
        <f t="shared" si="28"/>
        <v>0.005219804637</v>
      </c>
      <c r="BX934" s="86">
        <f t="shared" si="29"/>
        <v>0.9472937629</v>
      </c>
      <c r="BY934" s="86">
        <f t="shared" si="30"/>
        <v>0.01180642038</v>
      </c>
      <c r="BZ934" s="86">
        <f t="shared" si="11"/>
        <v>1</v>
      </c>
      <c r="CA934" s="86">
        <f t="shared" si="31"/>
        <v>0.001088679335</v>
      </c>
      <c r="CB934" s="86">
        <f t="shared" si="32"/>
        <v>0.008976451199</v>
      </c>
      <c r="CC934" s="86">
        <f t="shared" si="33"/>
        <v>0.001936884748</v>
      </c>
      <c r="CD934" s="86">
        <f t="shared" si="34"/>
        <v>0.9879979847</v>
      </c>
      <c r="CE934" s="86">
        <f t="shared" si="12"/>
        <v>1</v>
      </c>
      <c r="CF934" s="62"/>
      <c r="CG934" s="86">
        <f t="shared" si="35"/>
        <v>0.9353838224</v>
      </c>
      <c r="CH934" s="86">
        <f t="shared" si="36"/>
        <v>0.0225013345</v>
      </c>
      <c r="CI934" s="86">
        <f t="shared" si="37"/>
        <v>0.03551028698</v>
      </c>
      <c r="CJ934" s="86">
        <f t="shared" si="38"/>
        <v>0.006604556076</v>
      </c>
      <c r="CK934" s="86">
        <f t="shared" si="13"/>
        <v>1</v>
      </c>
      <c r="CL934" s="86">
        <f t="shared" si="39"/>
        <v>0.05811327201</v>
      </c>
      <c r="CM934" s="86">
        <f t="shared" si="40"/>
        <v>0.9145786662</v>
      </c>
      <c r="CN934" s="86">
        <f t="shared" si="41"/>
        <v>0.01341684773</v>
      </c>
      <c r="CO934" s="86">
        <f t="shared" si="42"/>
        <v>0.01389121405</v>
      </c>
      <c r="CP934" s="86">
        <f t="shared" si="14"/>
        <v>1</v>
      </c>
      <c r="CQ934" s="86">
        <f t="shared" si="43"/>
        <v>0.03568001208</v>
      </c>
      <c r="CR934" s="86">
        <f t="shared" si="44"/>
        <v>0.005219804637</v>
      </c>
      <c r="CS934" s="86">
        <f t="shared" si="45"/>
        <v>0.9472937629</v>
      </c>
      <c r="CT934" s="86">
        <f t="shared" si="46"/>
        <v>0.01180642038</v>
      </c>
      <c r="CU934" s="86">
        <f t="shared" si="15"/>
        <v>1</v>
      </c>
      <c r="CV934" s="86">
        <f t="shared" si="47"/>
        <v>0.001088679335</v>
      </c>
      <c r="CW934" s="86">
        <f t="shared" si="48"/>
        <v>0.008976451199</v>
      </c>
      <c r="CX934" s="86">
        <f t="shared" si="49"/>
        <v>0.001936884748</v>
      </c>
      <c r="CY934" s="86">
        <f t="shared" si="50"/>
        <v>0.9879979847</v>
      </c>
      <c r="CZ934" s="86">
        <f t="shared" si="16"/>
        <v>1</v>
      </c>
      <c r="DA934" s="62"/>
      <c r="DB934" s="86">
        <f>(AQ934*Baseline!B$7 + AV934*Baseline!B$11 + BA934*Baseline!B$16 + BF934*Baseline!B$18)</f>
        <v>59561.54333</v>
      </c>
      <c r="DC934" s="86">
        <f>(AR934*Baseline!B$7 + AW934*Baseline!B$11 + BB934*Baseline!B$16 + BG934*Baseline!B$18)</f>
        <v>78351.01721</v>
      </c>
      <c r="DD934" s="86">
        <f>(AS934*Baseline!B$7 + AX934*Baseline!B$11 + BC934*Baseline!B$16 + BH934*Baseline!B$18)</f>
        <v>138369.3549</v>
      </c>
      <c r="DE934" s="86">
        <f>(AT934*Baseline!B$7 + AY934*Baseline!B$11 + BD934*Baseline!B$16 + BI934*Baseline!B$18)</f>
        <v>1260617.194</v>
      </c>
      <c r="DF934" s="86">
        <f t="shared" si="17"/>
        <v>1536899.11</v>
      </c>
      <c r="DG934" s="62"/>
      <c r="DH934" s="86">
        <f t="shared" si="51"/>
        <v>0.03875436126</v>
      </c>
      <c r="DI934" s="86">
        <f t="shared" si="52"/>
        <v>0.05097993532</v>
      </c>
      <c r="DJ934" s="86">
        <f t="shared" si="53"/>
        <v>0.09003151478</v>
      </c>
      <c r="DK934" s="86">
        <f t="shared" si="54"/>
        <v>0.8202341886</v>
      </c>
      <c r="DL934" s="86">
        <f t="shared" si="18"/>
        <v>1</v>
      </c>
      <c r="DM934" s="62"/>
      <c r="DN934" s="86">
        <f>DH934 / (Baseline!B$7/Baseline!B$17)</f>
        <v>4.136773165</v>
      </c>
      <c r="DO934" s="86">
        <f>DI934 / (Baseline!B$11/Baseline!B$17)</f>
        <v>1.230680039</v>
      </c>
      <c r="DP934" s="86">
        <f>DJ934 / (Baseline!B$16/Baseline!B$17)</f>
        <v>1.391258985</v>
      </c>
      <c r="DQ934" s="86">
        <f>DK934 / (Baseline!B$18/Baseline!B$17)</f>
        <v>0.9273471623</v>
      </c>
      <c r="DR934" s="62"/>
      <c r="DS934" s="86">
        <f>DH934 / Baseline!H$117</f>
        <v>1.550450135</v>
      </c>
      <c r="DT934" s="86">
        <f>DI934 / Baseline!H$118</f>
        <v>1.147561007</v>
      </c>
      <c r="DU934" s="86">
        <f>DJ934 / Baseline!H$119</f>
        <v>1.076274034</v>
      </c>
      <c r="DV934" s="86">
        <f>DK934 / Baseline!H$120</f>
        <v>0.9684807578</v>
      </c>
      <c r="DW934" s="87"/>
      <c r="DX934" s="86">
        <f>(AU934*Baseline!B$34)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0.02874163633</v>
      </c>
      <c r="DY934" s="86">
        <f>(AZ934*Baseline!B$34) + (Baseline!D$90*(1-Baseline!D$91)*Baseline!B$35) + (Baseline!D$90*Baseline!D$91*((1-Baseline!D$92)*Baseline!B$40 + Baseline!D$92*Baseline!B$41))</f>
        <v>0.01138551951</v>
      </c>
      <c r="DZ934" s="86">
        <f>(BE934*Baseline!B$34) + (Baseline!F$90*(1-Baseline!F$91)*Baseline!B$35) + (Baseline!F$90*Baseline!F$91*((1-Baseline!F$92)*Baseline!B$40 + Baseline!F$92*Baseline!B$41))</f>
        <v>0.01402104312</v>
      </c>
      <c r="EA934" s="86">
        <f>(BJ934*Baseline!B$34) + (Baseline!H$90*(1-Baseline!H$91)*Baseline!B$35) + (Baseline!H$90*Baseline!H$91*((1-Baseline!H$92)*Baseline!B$40 + Baseline!H$92*Baseline!B$41))</f>
        <v>0.00931472983</v>
      </c>
      <c r="EB934" s="86">
        <f>( DX934*Baseline!B$7 + DY934*Baseline!B$11 + DZ934*Baseline!B$16 + EA934*Baseline!B$18 ) / Baseline!B$17</f>
        <v>0.009887063095</v>
      </c>
    </row>
    <row r="935">
      <c r="A935" s="73" t="s">
        <v>1111</v>
      </c>
      <c r="B935" s="85">
        <f>MIN( MAX( NORMINV( MCrands!B935, (B$5+B$4)/2, (B$5-B$4)/3.29 ), 0 ), 1 )</f>
        <v>0.206445945</v>
      </c>
      <c r="C935" s="85">
        <f>MAX( NORMINV( MCrands!C935, (C$5+C$4)/2, (C$5-C$4)/3.29 ), 0 )</f>
        <v>2.903537121</v>
      </c>
      <c r="D935" s="83"/>
      <c r="E935" s="84">
        <f>Baseline!B$33 * (C935 * Baseline!B$68*Baseline!B$68/Baseline!B$75 + Baseline!B$46 * Baseline!B$54*Baseline!B$54/Baseline!B$76 + Baseline!B$47 * Baseline!B$55*Baseline!B$55/Baseline!B$77 + Baseline!B$56*Baseline!B$56/Baseline!B$78)</f>
        <v>0.00002060660359</v>
      </c>
      <c r="F935" s="84">
        <f>Baseline!B$33 * (C935 * Baseline!B$68*Baseline!B$59/Baseline!B$75 + Baseline!B$46 * Baseline!B$54*Baseline!B$69/Baseline!B$76 + Baseline!B$47 * Baseline!B$55*Baseline!B$57/Baseline!B$77 + Baseline!B$56*Baseline!B$58/Baseline!B$78)</f>
        <v>0.0000002394931128</v>
      </c>
      <c r="G935" s="85">
        <f>Baseline!B$33 * (C935 * Baseline!B$68*Baseline!B$60/Baseline!B$75 + Baseline!B$46 * Baseline!B$54*Baseline!B$61/Baseline!B$76 + Baseline!B$47 * Baseline!B$55*Baseline!B$70/Baseline!B$77 + Baseline!B$56*Baseline!B$62/Baseline!B$78)</f>
        <v>0.000000201473857</v>
      </c>
      <c r="H935" s="84">
        <f>Baseline!B$33 * (C935 * Baseline!B$68*Baseline!B$63/Baseline!B$75 + Baseline!B$46 * Baseline!B$54*Baseline!B$64/Baseline!B$76 + Baseline!B$47 * Baseline!B$55*Baseline!B$65/Baseline!B$77 + Baseline!B$56*Baseline!B$71/Baseline!B$78)</f>
        <v>0.000000003794482064</v>
      </c>
      <c r="I935" s="84">
        <f>Baseline!B$33 * (C935 * Baseline!B$59*Baseline!B$68/Baseline!B$75 + Baseline!B$46 * Baseline!B$69*Baseline!B$54/Baseline!B$76 + Baseline!B$47 * Baseline!B$57*Baseline!B$55/Baseline!B$77 + Baseline!B$58*Baseline!B$56/Baseline!B$78)</f>
        <v>0.0000002394931128</v>
      </c>
      <c r="J935" s="85">
        <f>Baseline!B$33 * (C935 * Baseline!B$59*Baseline!B$59/Baseline!B$75 + Baseline!B$46 * Baseline!B$69*Baseline!B$69/Baseline!B$76 + Baseline!B$47 * Baseline!B$57*Baseline!B$57/Baseline!B$77 + Baseline!B$58*Baseline!B$58/Baseline!B$78)</f>
        <v>0.000002116574502</v>
      </c>
      <c r="K935" s="84">
        <f>Baseline!B$33 * (C935 * Baseline!B$59*Baseline!B$60/Baseline!B$75 + Baseline!B$46 * Baseline!B$69*Baseline!B$61/Baseline!B$76 + Baseline!B$47 * Baseline!B$57*Baseline!B$70/Baseline!B$77 + Baseline!B$58*Baseline!B$62/Baseline!B$78)</f>
        <v>0.00000001648995718</v>
      </c>
      <c r="L935" s="85">
        <f>Baseline!B$33 * (C935 * Baseline!B$59*Baseline!B$63/Baseline!B$75 + Baseline!B$46 * Baseline!B$69*Baseline!B$64/Baseline!B$76 + Baseline!B$47 * Baseline!B$57*Baseline!B$65/Baseline!B$77 + Baseline!B$58*Baseline!B$71/Baseline!B$78)</f>
        <v>0.00000001707280749</v>
      </c>
      <c r="M935" s="84">
        <f>Baseline!B$33 * (C935 * Baseline!B$60*Baseline!B$68/Baseline!B$75 + Baseline!B$46 * Baseline!B$61*Baseline!B$54/Baseline!B$76 + Baseline!B$47 * Baseline!B$70*Baseline!B$55/Baseline!B$77 + Baseline!B$62*Baseline!B$56/Baseline!B$78)</f>
        <v>0.000000201473857</v>
      </c>
      <c r="N935" s="85">
        <f>Baseline!B$33 * (C935 * Baseline!B$60*Baseline!B$59/Baseline!B$75 + Baseline!B$46 * Baseline!B$61*Baseline!B$69/Baseline!B$76 + Baseline!B$47 * Baseline!B$70*Baseline!B$57/Baseline!B$77 + Baseline!B$62*Baseline!B$58/Baseline!B$78)</f>
        <v>0.00000001648995718</v>
      </c>
      <c r="O935" s="85">
        <f>Baseline!B$33 * (C935 * Baseline!B$60*Baseline!B$60/Baseline!B$75 + Baseline!B$46 * Baseline!B$61*Baseline!B$61/Baseline!B$76 + Baseline!B$47 * Baseline!B$70*Baseline!B$70/Baseline!B$77 + Baseline!B$62*Baseline!B$62/Baseline!B$78)</f>
        <v>0.000001589267947</v>
      </c>
      <c r="P935" s="84">
        <f>Baseline!B$33 * (C935 * Baseline!B$60*Baseline!B$63/Baseline!B$75 + Baseline!B$46 * Baseline!B$61*Baseline!B$64/Baseline!B$76 + Baseline!B$47 * Baseline!B$70*Baseline!B$65/Baseline!B$77 + Baseline!B$62*Baseline!B$71/Baseline!B$78)</f>
        <v>0.000000001956434203</v>
      </c>
      <c r="Q935" s="84">
        <f>Baseline!B$33 * (C935 * Baseline!B$63*Baseline!B$68/Baseline!B$75 + Baseline!B$46 * Baseline!B$64*Baseline!B$54/Baseline!B$76 + Baseline!B$47 * Baseline!B$65*Baseline!B$55/Baseline!B$77 + Baseline!B$71*Baseline!B$56/Baseline!B$78)</f>
        <v>0.000000003794482064</v>
      </c>
      <c r="R935" s="84">
        <f>Baseline!B$33 * (C935 * Baseline!B$63*Baseline!B$59/Baseline!B$75 + Baseline!B$46 * Baseline!B$64*Baseline!B$69/Baseline!B$76 + Baseline!B$47 * Baseline!B$65*Baseline!B$57/Baseline!B$77 + Baseline!B$71*Baseline!B$58/Baseline!B$78)</f>
        <v>0.00000001707280749</v>
      </c>
      <c r="S935" s="84">
        <f>Baseline!B$33 * (C935 * Baseline!B$63*Baseline!B$60/Baseline!B$75 + Baseline!B$46 * Baseline!B$64*Baseline!B$61/Baseline!B$76 + Baseline!B$47 * Baseline!B$65*Baseline!B$70/Baseline!B$77 + Baseline!B$71*Baseline!B$62/Baseline!B$78)</f>
        <v>0.000000001956434203</v>
      </c>
      <c r="T935" s="84">
        <f>Baseline!B$33 * (C935 * Baseline!B$63*Baseline!B$63/Baseline!B$75 + Baseline!B$46 * Baseline!B$64*Baseline!B$64/Baseline!B$76 + Baseline!B$47 * Baseline!B$65*Baseline!B$65/Baseline!B$77 + Baseline!B$71*Baseline!B$71/Baseline!B$78)</f>
        <v>0.00000009856722146</v>
      </c>
      <c r="U935" s="83"/>
      <c r="V935" s="84">
        <f>E935 * ( Baseline!B$89 * Baseline!B$7 )</f>
        <v>0.2138759387</v>
      </c>
      <c r="W935" s="84">
        <f>F935 * ( Baseline!D$89 * Baseline!B$11 )</f>
        <v>0.004417832621</v>
      </c>
      <c r="X935" s="84">
        <f>G935 * ( Baseline!F$89 * Baseline!B$16 )</f>
        <v>0.006998148068</v>
      </c>
      <c r="Y935" s="84">
        <f>H935 * ( Baseline!H$89 * Baseline!B$18 )</f>
        <v>0.001334418662</v>
      </c>
      <c r="Z935" s="86">
        <f t="shared" si="1"/>
        <v>0.226626338</v>
      </c>
      <c r="AA935" s="84">
        <f>I935 * ( Baseline!B$89 * Baseline!B$7 )</f>
        <v>0.002485699017</v>
      </c>
      <c r="AB935" s="85">
        <f>J935 * ( Baseline!D$89 * Baseline!B$11 )</f>
        <v>0.03904359408</v>
      </c>
      <c r="AC935" s="85">
        <f>K935 * ( Baseline!F$89 * Baseline!B$16 )</f>
        <v>0.0005727748688</v>
      </c>
      <c r="AD935" s="85">
        <f>L935 * ( Baseline!F$89 * Baseline!B$16 )</f>
        <v>0.0005930200401</v>
      </c>
      <c r="AE935" s="86">
        <f t="shared" si="2"/>
        <v>0.04269508801</v>
      </c>
      <c r="AF935" s="86">
        <f>M935 * ( Baseline!B$89 * Baseline!B$7 )</f>
        <v>0.002091097162</v>
      </c>
      <c r="AG935" s="86">
        <f>N935 * ( Baseline!D$89 * Baseline!B$11 )</f>
        <v>0.0003041835731</v>
      </c>
      <c r="AH935" s="86">
        <f>O935 * ( Baseline!F$89 * Baseline!B$16 )</f>
        <v>0.05520285649</v>
      </c>
      <c r="AI935" s="86">
        <f>P935 * ( Baseline!H$89 * Baseline!B$18 )</f>
        <v>0.0006880259989</v>
      </c>
      <c r="AJ935" s="86">
        <f t="shared" si="3"/>
        <v>0.05828616323</v>
      </c>
      <c r="AK935" s="86">
        <f>Q935 * ( Baseline!B$89 * Baseline!B$7 )</f>
        <v>0.00003938292934</v>
      </c>
      <c r="AL935" s="86">
        <f>R935 * ( Baseline!D$89 * Baseline!B$11 )</f>
        <v>0.000314935177</v>
      </c>
      <c r="AM935" s="86">
        <f>S935 * ( Baseline!F$89 * Baseline!B$16 )</f>
        <v>0.0000679562919</v>
      </c>
      <c r="AN935" s="86">
        <f>T935 * ( Baseline!H$89 * Baseline!B$18 )</f>
        <v>0.03466347649</v>
      </c>
      <c r="AO935" s="86">
        <f t="shared" si="4"/>
        <v>0.03508575089</v>
      </c>
      <c r="AP935" s="62"/>
      <c r="AQ935" s="86">
        <f>V935 * ( (1-Baseline!B$90-Baseline!B$89) + (1-B935)*Baseline!B$90 )</f>
        <v>0.1700020935</v>
      </c>
      <c r="AR935" s="86">
        <f>W935 * ( (1-Baseline!B$90-Baseline!B$89) + (1-B935)*Baseline!B$90 )</f>
        <v>0.003511572172</v>
      </c>
      <c r="AS935" s="86">
        <f>X935 * ( (1-Baseline!B$90-Baseline!B$89) + (1-B935)*Baseline!B$90 )</f>
        <v>0.00556256973</v>
      </c>
      <c r="AT935" s="86">
        <f>Y935 * ( (1-Baseline!B$90-Baseline!B$89) + (1-B935)*Baseline!B$90 )</f>
        <v>0.001060680167</v>
      </c>
      <c r="AU935" s="86">
        <f t="shared" si="5"/>
        <v>0.1801369156</v>
      </c>
      <c r="AV935" s="86">
        <f>AA935 * ( (1-Baseline!D$90-Baseline!D$89) + (1-B935)*Baseline!D$90 )</f>
        <v>0.002234421236</v>
      </c>
      <c r="AW935" s="86">
        <f>AB935 * ( (1-Baseline!D$90-Baseline!D$89) + (1-B935)*Baseline!D$90 )</f>
        <v>0.03509670123</v>
      </c>
      <c r="AX935" s="86">
        <f>AC935 * ( (1-Baseline!D$90-Baseline!D$89) + (1-B935)*Baseline!D$90 )</f>
        <v>0.0005148734105</v>
      </c>
      <c r="AY935" s="86">
        <f>AD935 * ( (1-Baseline!D$90-Baseline!D$89) + (1-B935)*Baseline!D$90 )</f>
        <v>0.00053307201</v>
      </c>
      <c r="AZ935" s="86">
        <f t="shared" si="6"/>
        <v>0.03837906789</v>
      </c>
      <c r="BA935" s="86">
        <f>AF935 * ( (1-Baseline!F$90-Baseline!F$89) + (1-Baseline!B$36)*Baseline!F$90 )</f>
        <v>0.001504820433</v>
      </c>
      <c r="BB935" s="86">
        <f>AG935 * ( (1-Baseline!F$90-Baseline!F$89) + (1-Baseline!B$36)*Baseline!F$90 )</f>
        <v>0.0002189002331</v>
      </c>
      <c r="BC935" s="86">
        <f>AH935 * ( (1-Baseline!F$90-Baseline!F$89) + (1-Baseline!B$36)*Baseline!F$90 )</f>
        <v>0.03972574202</v>
      </c>
      <c r="BD935" s="86">
        <f>AI935 * ( (1-Baseline!F$90-Baseline!F$89) + (1-Baseline!B$36)*Baseline!F$90 )</f>
        <v>0.0004951255256</v>
      </c>
      <c r="BE935" s="86">
        <f t="shared" si="7"/>
        <v>0.04194458821</v>
      </c>
      <c r="BF935" s="86">
        <f>AK935 * ( (1-Baseline!H$90-Baseline!H$89) + (1-Baseline!B$36)*Baseline!H$90 )</f>
        <v>0.00003120388258</v>
      </c>
      <c r="BG935" s="86">
        <f>AL935 * ( (1-Baseline!H$90-Baseline!H$89) + (1-Baseline!B$36)*Baseline!H$90 )</f>
        <v>0.0002495294395</v>
      </c>
      <c r="BH935" s="86">
        <f>AM935 * ( (1-Baseline!H$90-Baseline!H$89) + (1-Baseline!B$36)*Baseline!H$90 )</f>
        <v>0.0000538431292</v>
      </c>
      <c r="BI935" s="86">
        <f>AN935 * ( (1-Baseline!H$90-Baseline!H$89) + (1-Baseline!B$36)*Baseline!H$90 )</f>
        <v>0.02746456569</v>
      </c>
      <c r="BJ935" s="86">
        <f t="shared" si="8"/>
        <v>0.02779914214</v>
      </c>
      <c r="BK935" s="62"/>
      <c r="BL935" s="86">
        <f t="shared" si="19"/>
        <v>0.943738228</v>
      </c>
      <c r="BM935" s="86">
        <f t="shared" si="20"/>
        <v>0.0194939064</v>
      </c>
      <c r="BN935" s="86">
        <f t="shared" si="21"/>
        <v>0.03087967678</v>
      </c>
      <c r="BO935" s="86">
        <f t="shared" si="22"/>
        <v>0.005888188787</v>
      </c>
      <c r="BP935" s="86">
        <f t="shared" si="9"/>
        <v>1</v>
      </c>
      <c r="BQ935" s="86">
        <f t="shared" si="23"/>
        <v>0.05821978906</v>
      </c>
      <c r="BR935" s="86">
        <f t="shared" si="24"/>
        <v>0.9144750814</v>
      </c>
      <c r="BS935" s="86">
        <f t="shared" si="25"/>
        <v>0.0134154746</v>
      </c>
      <c r="BT935" s="86">
        <f t="shared" si="26"/>
        <v>0.01388965494</v>
      </c>
      <c r="BU935" s="86">
        <f t="shared" si="10"/>
        <v>1</v>
      </c>
      <c r="BV935" s="86">
        <f t="shared" si="27"/>
        <v>0.03587639066</v>
      </c>
      <c r="BW935" s="86">
        <f t="shared" si="28"/>
        <v>0.005218795615</v>
      </c>
      <c r="BX935" s="86">
        <f t="shared" si="29"/>
        <v>0.947100537</v>
      </c>
      <c r="BY935" s="86">
        <f t="shared" si="30"/>
        <v>0.01180427671</v>
      </c>
      <c r="BZ935" s="86">
        <f t="shared" si="11"/>
        <v>1</v>
      </c>
      <c r="CA935" s="86">
        <f t="shared" si="31"/>
        <v>0.001122476457</v>
      </c>
      <c r="CB935" s="86">
        <f t="shared" si="32"/>
        <v>0.008976156105</v>
      </c>
      <c r="CC935" s="86">
        <f t="shared" si="33"/>
        <v>0.001936862977</v>
      </c>
      <c r="CD935" s="86">
        <f t="shared" si="34"/>
        <v>0.9879645045</v>
      </c>
      <c r="CE935" s="86">
        <f t="shared" si="12"/>
        <v>1</v>
      </c>
      <c r="CF935" s="62"/>
      <c r="CG935" s="86">
        <f t="shared" si="35"/>
        <v>0.943738228</v>
      </c>
      <c r="CH935" s="86">
        <f t="shared" si="36"/>
        <v>0.0194939064</v>
      </c>
      <c r="CI935" s="86">
        <f t="shared" si="37"/>
        <v>0.03087967678</v>
      </c>
      <c r="CJ935" s="86">
        <f t="shared" si="38"/>
        <v>0.005888188787</v>
      </c>
      <c r="CK935" s="86">
        <f t="shared" si="13"/>
        <v>1</v>
      </c>
      <c r="CL935" s="86">
        <f t="shared" si="39"/>
        <v>0.05821978906</v>
      </c>
      <c r="CM935" s="86">
        <f t="shared" si="40"/>
        <v>0.9144750814</v>
      </c>
      <c r="CN935" s="86">
        <f t="shared" si="41"/>
        <v>0.0134154746</v>
      </c>
      <c r="CO935" s="86">
        <f t="shared" si="42"/>
        <v>0.01388965494</v>
      </c>
      <c r="CP935" s="86">
        <f t="shared" si="14"/>
        <v>1</v>
      </c>
      <c r="CQ935" s="86">
        <f t="shared" si="43"/>
        <v>0.03587639066</v>
      </c>
      <c r="CR935" s="86">
        <f t="shared" si="44"/>
        <v>0.005218795615</v>
      </c>
      <c r="CS935" s="86">
        <f t="shared" si="45"/>
        <v>0.947100537</v>
      </c>
      <c r="CT935" s="86">
        <f t="shared" si="46"/>
        <v>0.01180427671</v>
      </c>
      <c r="CU935" s="86">
        <f t="shared" si="15"/>
        <v>1</v>
      </c>
      <c r="CV935" s="86">
        <f t="shared" si="47"/>
        <v>0.001122476457</v>
      </c>
      <c r="CW935" s="86">
        <f t="shared" si="48"/>
        <v>0.008976156105</v>
      </c>
      <c r="CX935" s="86">
        <f t="shared" si="49"/>
        <v>0.001936862977</v>
      </c>
      <c r="CY935" s="86">
        <f t="shared" si="50"/>
        <v>0.9879645045</v>
      </c>
      <c r="CZ935" s="86">
        <f t="shared" si="16"/>
        <v>1</v>
      </c>
      <c r="DA935" s="62"/>
      <c r="DB935" s="86">
        <f>(AQ935*Baseline!B$7 + AV935*Baseline!B$11 + BA935*Baseline!B$16 + BF935*Baseline!B$18)</f>
        <v>93713.13798</v>
      </c>
      <c r="DC935" s="86">
        <f>(AR935*Baseline!B$7 + AW935*Baseline!B$11 + BB935*Baseline!B$16 + BG935*Baseline!B$18)</f>
        <v>89129.39753</v>
      </c>
      <c r="DD935" s="86">
        <f>(AS935*Baseline!B$7 + AX935*Baseline!B$11 + BC935*Baseline!B$16 + BH935*Baseline!B$18)</f>
        <v>139356.3246</v>
      </c>
      <c r="DE935" s="86">
        <f>(AT935*Baseline!B$7 + AY935*Baseline!B$11 + BD935*Baseline!B$16 + BI935*Baseline!B$18)</f>
        <v>1260941.27</v>
      </c>
      <c r="DF935" s="86">
        <f t="shared" si="17"/>
        <v>1583140.13</v>
      </c>
      <c r="DG935" s="62"/>
      <c r="DH935" s="86">
        <f t="shared" si="51"/>
        <v>0.05919446812</v>
      </c>
      <c r="DI935" s="86">
        <f t="shared" si="52"/>
        <v>0.05629912085</v>
      </c>
      <c r="DJ935" s="86">
        <f t="shared" si="53"/>
        <v>0.08802526192</v>
      </c>
      <c r="DK935" s="86">
        <f t="shared" si="54"/>
        <v>0.7964811491</v>
      </c>
      <c r="DL935" s="86">
        <f t="shared" si="18"/>
        <v>1</v>
      </c>
      <c r="DM935" s="62"/>
      <c r="DN935" s="86">
        <f>DH935 / (Baseline!B$7/Baseline!B$17)</f>
        <v>6.318620131</v>
      </c>
      <c r="DO935" s="86">
        <f>DI935 / (Baseline!B$11/Baseline!B$17)</f>
        <v>1.359087724</v>
      </c>
      <c r="DP935" s="86">
        <f>DJ935 / (Baseline!B$16/Baseline!B$17)</f>
        <v>1.360256315</v>
      </c>
      <c r="DQ935" s="86">
        <f>DK935 / (Baseline!B$18/Baseline!B$17)</f>
        <v>0.9004922541</v>
      </c>
      <c r="DR935" s="62"/>
      <c r="DS935" s="86">
        <f>DH935 / Baseline!H$117</f>
        <v>2.368199813</v>
      </c>
      <c r="DT935" s="86">
        <f>DI935 / Baseline!H$118</f>
        <v>1.267296151</v>
      </c>
      <c r="DU935" s="86">
        <f>DJ935 / Baseline!H$119</f>
        <v>1.052290456</v>
      </c>
      <c r="DV935" s="86">
        <f>DK935 / Baseline!H$120</f>
        <v>0.9404346679</v>
      </c>
      <c r="DW935" s="87"/>
      <c r="DX935" s="86">
        <f>(AU935*Baseline!B$34)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0.03955006859</v>
      </c>
      <c r="DY935" s="86">
        <f>(AZ935*Baseline!B$34) + (Baseline!D$90*(1-Baseline!D$91)*Baseline!B$35) + (Baseline!D$90*Baseline!D$91*((1-Baseline!D$92)*Baseline!B$40 + Baseline!D$92*Baseline!B$41))</f>
        <v>0.01217042818</v>
      </c>
      <c r="DZ935" s="86">
        <f>(BE935*Baseline!B$34) + (Baseline!F$90*(1-Baseline!F$91)*Baseline!B$35) + (Baseline!F$90*Baseline!F$91*((1-Baseline!F$92)*Baseline!B$40 + Baseline!F$92*Baseline!B$41))</f>
        <v>0.01402232823</v>
      </c>
      <c r="EA935" s="86">
        <f>(BJ935*Baseline!B$34) + (Baseline!H$90*(1-Baseline!H$91)*Baseline!B$35) + (Baseline!H$90*Baseline!H$91*((1-Baseline!H$92)*Baseline!B$40 + Baseline!H$92*Baseline!B$41))</f>
        <v>0.009314871322</v>
      </c>
      <c r="EB935" s="86">
        <f>( DX935*Baseline!B$7 + DY935*Baseline!B$11 + DZ935*Baseline!B$16 + EA935*Baseline!B$18 ) / Baseline!B$17</f>
        <v>0.01002104181</v>
      </c>
    </row>
    <row r="936">
      <c r="A936" s="73" t="s">
        <v>1112</v>
      </c>
      <c r="B936" s="85">
        <f>MIN( MAX( NORMINV( MCrands!B936, (B$5+B$4)/2, (B$5-B$4)/3.29 ), 0 ), 1 )</f>
        <v>0.5402309099</v>
      </c>
      <c r="C936" s="85">
        <f>MAX( NORMINV( MCrands!C936, (C$5+C$4)/2, (C$5-C$4)/3.29 ), 0 )</f>
        <v>2.255867698</v>
      </c>
      <c r="D936" s="83"/>
      <c r="E936" s="84">
        <f>Baseline!B$33 * (C936 * Baseline!B$68*Baseline!B$68/Baseline!B$75 + Baseline!B$46 * Baseline!B$54*Baseline!B$54/Baseline!B$76 + Baseline!B$47 * Baseline!B$55*Baseline!B$55/Baseline!B$77 + Baseline!B$56*Baseline!B$56/Baseline!B$78)</f>
        <v>0.00001602108853</v>
      </c>
      <c r="F936" s="84">
        <f>Baseline!B$33 * (C936 * Baseline!B$68*Baseline!B$59/Baseline!B$75 + Baseline!B$46 * Baseline!B$54*Baseline!B$69/Baseline!B$76 + Baseline!B$47 * Baseline!B$55*Baseline!B$57/Baseline!B$77 + Baseline!B$56*Baseline!B$58/Baseline!B$78)</f>
        <v>0.0000002387690841</v>
      </c>
      <c r="G936" s="85">
        <f>Baseline!B$33 * (C936 * Baseline!B$68*Baseline!B$60/Baseline!B$75 + Baseline!B$46 * Baseline!B$54*Baseline!B$61/Baseline!B$76 + Baseline!B$47 * Baseline!B$55*Baseline!B$70/Baseline!B$77 + Baseline!B$56*Baseline!B$62/Baseline!B$78)</f>
        <v>0.0000001996939531</v>
      </c>
      <c r="H936" s="84">
        <f>Baseline!B$33 * (C936 * Baseline!B$68*Baseline!B$63/Baseline!B$75 + Baseline!B$46 * Baseline!B$54*Baseline!B$64/Baseline!B$76 + Baseline!B$47 * Baseline!B$55*Baseline!B$65/Baseline!B$77 + Baseline!B$56*Baseline!B$71/Baseline!B$78)</f>
        <v>0.000000003616491677</v>
      </c>
      <c r="I936" s="84">
        <f>Baseline!B$33 * (C936 * Baseline!B$59*Baseline!B$68/Baseline!B$75 + Baseline!B$46 * Baseline!B$69*Baseline!B$54/Baseline!B$76 + Baseline!B$47 * Baseline!B$57*Baseline!B$55/Baseline!B$77 + Baseline!B$58*Baseline!B$56/Baseline!B$78)</f>
        <v>0.0000002387690841</v>
      </c>
      <c r="J936" s="85">
        <f>Baseline!B$33 * (C936 * Baseline!B$59*Baseline!B$59/Baseline!B$75 + Baseline!B$46 * Baseline!B$69*Baseline!B$69/Baseline!B$76 + Baseline!B$47 * Baseline!B$57*Baseline!B$57/Baseline!B$77 + Baseline!B$58*Baseline!B$58/Baseline!B$78)</f>
        <v>0.000002116574388</v>
      </c>
      <c r="K936" s="84">
        <f>Baseline!B$33 * (C936 * Baseline!B$59*Baseline!B$60/Baseline!B$75 + Baseline!B$46 * Baseline!B$69*Baseline!B$61/Baseline!B$76 + Baseline!B$47 * Baseline!B$57*Baseline!B$70/Baseline!B$77 + Baseline!B$58*Baseline!B$62/Baseline!B$78)</f>
        <v>0.00000001648967615</v>
      </c>
      <c r="L936" s="85">
        <f>Baseline!B$33 * (C936 * Baseline!B$59*Baseline!B$63/Baseline!B$75 + Baseline!B$46 * Baseline!B$69*Baseline!B$64/Baseline!B$76 + Baseline!B$47 * Baseline!B$57*Baseline!B$65/Baseline!B$77 + Baseline!B$58*Baseline!B$71/Baseline!B$78)</f>
        <v>0.00000001707277939</v>
      </c>
      <c r="M936" s="84">
        <f>Baseline!B$33 * (C936 * Baseline!B$60*Baseline!B$68/Baseline!B$75 + Baseline!B$46 * Baseline!B$61*Baseline!B$54/Baseline!B$76 + Baseline!B$47 * Baseline!B$70*Baseline!B$55/Baseline!B$77 + Baseline!B$62*Baseline!B$56/Baseline!B$78)</f>
        <v>0.0000001996939531</v>
      </c>
      <c r="N936" s="85">
        <f>Baseline!B$33 * (C936 * Baseline!B$60*Baseline!B$59/Baseline!B$75 + Baseline!B$46 * Baseline!B$61*Baseline!B$69/Baseline!B$76 + Baseline!B$47 * Baseline!B$70*Baseline!B$57/Baseline!B$77 + Baseline!B$62*Baseline!B$58/Baseline!B$78)</f>
        <v>0.00000001648967615</v>
      </c>
      <c r="O936" s="85">
        <f>Baseline!B$33 * (C936 * Baseline!B$60*Baseline!B$60/Baseline!B$75 + Baseline!B$46 * Baseline!B$61*Baseline!B$61/Baseline!B$76 + Baseline!B$47 * Baseline!B$70*Baseline!B$70/Baseline!B$77 + Baseline!B$62*Baseline!B$62/Baseline!B$78)</f>
        <v>0.000001589267256</v>
      </c>
      <c r="P936" s="84">
        <f>Baseline!B$33 * (C936 * Baseline!B$60*Baseline!B$63/Baseline!B$75 + Baseline!B$46 * Baseline!B$61*Baseline!B$64/Baseline!B$76 + Baseline!B$47 * Baseline!B$70*Baseline!B$65/Baseline!B$77 + Baseline!B$62*Baseline!B$71/Baseline!B$78)</f>
        <v>0.000000001956365115</v>
      </c>
      <c r="Q936" s="84">
        <f>Baseline!B$33 * (C936 * Baseline!B$63*Baseline!B$68/Baseline!B$75 + Baseline!B$46 * Baseline!B$64*Baseline!B$54/Baseline!B$76 + Baseline!B$47 * Baseline!B$65*Baseline!B$55/Baseline!B$77 + Baseline!B$71*Baseline!B$56/Baseline!B$78)</f>
        <v>0.000000003616491677</v>
      </c>
      <c r="R936" s="84">
        <f>Baseline!B$33 * (C936 * Baseline!B$63*Baseline!B$59/Baseline!B$75 + Baseline!B$46 * Baseline!B$64*Baseline!B$69/Baseline!B$76 + Baseline!B$47 * Baseline!B$65*Baseline!B$57/Baseline!B$77 + Baseline!B$71*Baseline!B$58/Baseline!B$78)</f>
        <v>0.00000001707277939</v>
      </c>
      <c r="S936" s="84">
        <f>Baseline!B$33 * (C936 * Baseline!B$63*Baseline!B$60/Baseline!B$75 + Baseline!B$46 * Baseline!B$64*Baseline!B$61/Baseline!B$76 + Baseline!B$47 * Baseline!B$65*Baseline!B$70/Baseline!B$77 + Baseline!B$71*Baseline!B$62/Baseline!B$78)</f>
        <v>0.000000001956365115</v>
      </c>
      <c r="T936" s="84">
        <f>Baseline!B$33 * (C936 * Baseline!B$63*Baseline!B$63/Baseline!B$75 + Baseline!B$46 * Baseline!B$64*Baseline!B$64/Baseline!B$76 + Baseline!B$47 * Baseline!B$65*Baseline!B$65/Baseline!B$77 + Baseline!B$71*Baseline!B$71/Baseline!B$78)</f>
        <v>0.00000009856721455</v>
      </c>
      <c r="U936" s="83"/>
      <c r="V936" s="84">
        <f>E936 * ( Baseline!B$89 * Baseline!B$7 )</f>
        <v>0.1662828778</v>
      </c>
      <c r="W936" s="84">
        <f>F936 * ( Baseline!D$89 * Baseline!B$11 )</f>
        <v>0.004404476756</v>
      </c>
      <c r="X936" s="84">
        <f>G936 * ( Baseline!F$89 * Baseline!B$16 )</f>
        <v>0.006936323517</v>
      </c>
      <c r="Y936" s="84">
        <f>H936 * ( Baseline!H$89 * Baseline!B$18 )</f>
        <v>0.001271824166</v>
      </c>
      <c r="Z936" s="86">
        <f t="shared" si="1"/>
        <v>0.1788955022</v>
      </c>
      <c r="AA936" s="84">
        <f>I936 * ( Baseline!B$89 * Baseline!B$7 )</f>
        <v>0.002478184324</v>
      </c>
      <c r="AB936" s="85">
        <f>J936 * ( Baseline!D$89 * Baseline!B$11 )</f>
        <v>0.03904359197</v>
      </c>
      <c r="AC936" s="85">
        <f>K936 * ( Baseline!F$89 * Baseline!B$16 )</f>
        <v>0.000572765107</v>
      </c>
      <c r="AD936" s="85">
        <f>L936 * ( Baseline!F$89 * Baseline!B$16 )</f>
        <v>0.000593019064</v>
      </c>
      <c r="AE936" s="86">
        <f t="shared" si="2"/>
        <v>0.04268756046</v>
      </c>
      <c r="AF936" s="86">
        <f>M936 * ( Baseline!B$89 * Baseline!B$7 )</f>
        <v>0.00207262354</v>
      </c>
      <c r="AG936" s="86">
        <f>N936 * ( Baseline!D$89 * Baseline!B$11 )</f>
        <v>0.0003041783889</v>
      </c>
      <c r="AH936" s="86">
        <f>O936 * ( Baseline!F$89 * Baseline!B$16 )</f>
        <v>0.05520283249</v>
      </c>
      <c r="AI936" s="86">
        <f>P936 * ( Baseline!H$89 * Baseline!B$18 )</f>
        <v>0.0006880017023</v>
      </c>
      <c r="AJ936" s="86">
        <f t="shared" si="3"/>
        <v>0.05826763613</v>
      </c>
      <c r="AK936" s="86">
        <f>Q936 * ( Baseline!B$89 * Baseline!B$7 )</f>
        <v>0.00003753556711</v>
      </c>
      <c r="AL936" s="86">
        <f>R936 * ( Baseline!D$89 * Baseline!B$11 )</f>
        <v>0.0003149346586</v>
      </c>
      <c r="AM936" s="86">
        <f>S936 * ( Baseline!F$89 * Baseline!B$16 )</f>
        <v>0.00006795389213</v>
      </c>
      <c r="AN936" s="86">
        <f>T936 * ( Baseline!H$89 * Baseline!B$18 )</f>
        <v>0.03466347406</v>
      </c>
      <c r="AO936" s="86">
        <f t="shared" si="4"/>
        <v>0.03508389818</v>
      </c>
      <c r="AP936" s="62"/>
      <c r="AQ936" s="86">
        <f>V936 * ( (1-Baseline!B$90-Baseline!B$89) + (1-B936)*Baseline!B$90 )</f>
        <v>0.08277470039</v>
      </c>
      <c r="AR936" s="86">
        <f>W936 * ( (1-Baseline!B$90-Baseline!B$89) + (1-B936)*Baseline!B$90 )</f>
        <v>0.002192524262</v>
      </c>
      <c r="AS936" s="86">
        <f>X936 * ( (1-Baseline!B$90-Baseline!B$89) + (1-B936)*Baseline!B$90 )</f>
        <v>0.003452863629</v>
      </c>
      <c r="AT936" s="86">
        <f>Y936 * ( (1-Baseline!B$90-Baseline!B$89) + (1-B936)*Baseline!B$90 )</f>
        <v>0.0006331070623</v>
      </c>
      <c r="AU936" s="86">
        <f t="shared" si="5"/>
        <v>0.08905319534</v>
      </c>
      <c r="AV936" s="86">
        <f>AA936 * ( (1-Baseline!D$90-Baseline!D$89) + (1-B936)*Baseline!D$90 )</f>
        <v>0.001857089259</v>
      </c>
      <c r="AW936" s="86">
        <f>AB936 * ( (1-Baseline!D$90-Baseline!D$89) + (1-B936)*Baseline!D$90 )</f>
        <v>0.02925828987</v>
      </c>
      <c r="AX936" s="86">
        <f>AC936 * ( (1-Baseline!D$90-Baseline!D$89) + (1-B936)*Baseline!D$90 )</f>
        <v>0.0004292158248</v>
      </c>
      <c r="AY936" s="86">
        <f>AD936 * ( (1-Baseline!D$90-Baseline!D$89) + (1-B936)*Baseline!D$90 )</f>
        <v>0.0004443936328</v>
      </c>
      <c r="AZ936" s="86">
        <f t="shared" si="6"/>
        <v>0.03198898859</v>
      </c>
      <c r="BA936" s="86">
        <f>AF936 * ( (1-Baseline!F$90-Baseline!F$89) + (1-Baseline!B$36)*Baseline!F$90 )</f>
        <v>0.001491526223</v>
      </c>
      <c r="BB936" s="86">
        <f>AG936 * ( (1-Baseline!F$90-Baseline!F$89) + (1-Baseline!B$36)*Baseline!F$90 )</f>
        <v>0.0002188965023</v>
      </c>
      <c r="BC936" s="86">
        <f>AH936 * ( (1-Baseline!F$90-Baseline!F$89) + (1-Baseline!B$36)*Baseline!F$90 )</f>
        <v>0.03972572475</v>
      </c>
      <c r="BD936" s="86">
        <f>AI936 * ( (1-Baseline!F$90-Baseline!F$89) + (1-Baseline!B$36)*Baseline!F$90 )</f>
        <v>0.000495108041</v>
      </c>
      <c r="BE936" s="86">
        <f t="shared" si="7"/>
        <v>0.04193125552</v>
      </c>
      <c r="BF936" s="86">
        <f>AK936 * ( (1-Baseline!H$90-Baseline!H$89) + (1-Baseline!B$36)*Baseline!H$90 )</f>
        <v>0.00002974018053</v>
      </c>
      <c r="BG936" s="86">
        <f>AL936 * ( (1-Baseline!H$90-Baseline!H$89) + (1-Baseline!B$36)*Baseline!H$90 )</f>
        <v>0.0002495290287</v>
      </c>
      <c r="BH936" s="86">
        <f>AM936 * ( (1-Baseline!H$90-Baseline!H$89) + (1-Baseline!B$36)*Baseline!H$90 )</f>
        <v>0.00005384122781</v>
      </c>
      <c r="BI936" s="86">
        <f>AN936 * ( (1-Baseline!H$90-Baseline!H$89) + (1-Baseline!B$36)*Baseline!H$90 )</f>
        <v>0.02746456377</v>
      </c>
      <c r="BJ936" s="86">
        <f t="shared" si="8"/>
        <v>0.0277976742</v>
      </c>
      <c r="BK936" s="62"/>
      <c r="BL936" s="86">
        <f t="shared" si="19"/>
        <v>0.9294972524</v>
      </c>
      <c r="BM936" s="86">
        <f t="shared" si="20"/>
        <v>0.02462038844</v>
      </c>
      <c r="BN936" s="86">
        <f t="shared" si="21"/>
        <v>0.03877304588</v>
      </c>
      <c r="BO936" s="86">
        <f t="shared" si="22"/>
        <v>0.007109313258</v>
      </c>
      <c r="BP936" s="86">
        <f t="shared" si="9"/>
        <v>1</v>
      </c>
      <c r="BQ936" s="86">
        <f t="shared" si="23"/>
        <v>0.05805401613</v>
      </c>
      <c r="BR936" s="86">
        <f t="shared" si="24"/>
        <v>0.9146362909</v>
      </c>
      <c r="BS936" s="86">
        <f t="shared" si="25"/>
        <v>0.01341761161</v>
      </c>
      <c r="BT936" s="86">
        <f t="shared" si="26"/>
        <v>0.01389208138</v>
      </c>
      <c r="BU936" s="86">
        <f t="shared" si="10"/>
        <v>1</v>
      </c>
      <c r="BV936" s="86">
        <f t="shared" si="27"/>
        <v>0.03557075038</v>
      </c>
      <c r="BW936" s="86">
        <f t="shared" si="28"/>
        <v>0.00522036604</v>
      </c>
      <c r="BX936" s="86">
        <f t="shared" si="29"/>
        <v>0.9474012705</v>
      </c>
      <c r="BY936" s="86">
        <f t="shared" si="30"/>
        <v>0.01180761308</v>
      </c>
      <c r="BZ936" s="86">
        <f t="shared" si="11"/>
        <v>1</v>
      </c>
      <c r="CA936" s="86">
        <f t="shared" si="31"/>
        <v>0.001069880175</v>
      </c>
      <c r="CB936" s="86">
        <f t="shared" si="32"/>
        <v>0.008976615341</v>
      </c>
      <c r="CC936" s="86">
        <f t="shared" si="33"/>
        <v>0.001936896858</v>
      </c>
      <c r="CD936" s="86">
        <f t="shared" si="34"/>
        <v>0.9880166076</v>
      </c>
      <c r="CE936" s="86">
        <f t="shared" si="12"/>
        <v>1</v>
      </c>
      <c r="CF936" s="62"/>
      <c r="CG936" s="86">
        <f t="shared" si="35"/>
        <v>0.9294972524</v>
      </c>
      <c r="CH936" s="86">
        <f t="shared" si="36"/>
        <v>0.02462038844</v>
      </c>
      <c r="CI936" s="86">
        <f t="shared" si="37"/>
        <v>0.03877304588</v>
      </c>
      <c r="CJ936" s="86">
        <f t="shared" si="38"/>
        <v>0.007109313258</v>
      </c>
      <c r="CK936" s="86">
        <f t="shared" si="13"/>
        <v>1</v>
      </c>
      <c r="CL936" s="86">
        <f t="shared" si="39"/>
        <v>0.05805401613</v>
      </c>
      <c r="CM936" s="86">
        <f t="shared" si="40"/>
        <v>0.9146362909</v>
      </c>
      <c r="CN936" s="86">
        <f t="shared" si="41"/>
        <v>0.01341761161</v>
      </c>
      <c r="CO936" s="86">
        <f t="shared" si="42"/>
        <v>0.01389208138</v>
      </c>
      <c r="CP936" s="86">
        <f t="shared" si="14"/>
        <v>1</v>
      </c>
      <c r="CQ936" s="86">
        <f t="shared" si="43"/>
        <v>0.03557075038</v>
      </c>
      <c r="CR936" s="86">
        <f t="shared" si="44"/>
        <v>0.00522036604</v>
      </c>
      <c r="CS936" s="86">
        <f t="shared" si="45"/>
        <v>0.9474012705</v>
      </c>
      <c r="CT936" s="86">
        <f t="shared" si="46"/>
        <v>0.01180761308</v>
      </c>
      <c r="CU936" s="86">
        <f t="shared" si="15"/>
        <v>1</v>
      </c>
      <c r="CV936" s="86">
        <f t="shared" si="47"/>
        <v>0.001069880175</v>
      </c>
      <c r="CW936" s="86">
        <f t="shared" si="48"/>
        <v>0.008976615341</v>
      </c>
      <c r="CX936" s="86">
        <f t="shared" si="49"/>
        <v>0.001936896858</v>
      </c>
      <c r="CY936" s="86">
        <f t="shared" si="50"/>
        <v>0.9880166076</v>
      </c>
      <c r="CZ936" s="86">
        <f t="shared" si="16"/>
        <v>1</v>
      </c>
      <c r="DA936" s="62"/>
      <c r="DB936" s="86">
        <f>(AQ936*Baseline!B$7 + AV936*Baseline!B$11 + BA936*Baseline!B$16 + BF936*Baseline!B$18)</f>
        <v>50487.08126</v>
      </c>
      <c r="DC936" s="86">
        <f>(AR936*Baseline!B$7 + AW936*Baseline!B$11 + BB936*Baseline!B$16 + BG936*Baseline!B$18)</f>
        <v>75968.83956</v>
      </c>
      <c r="DD936" s="86">
        <f>(AS936*Baseline!B$7 + AX936*Baseline!B$11 + BC936*Baseline!B$16 + BH936*Baseline!B$18)</f>
        <v>138149.2749</v>
      </c>
      <c r="DE936" s="86">
        <f>(AT936*Baseline!B$7 + AY936*Baseline!B$11 + BD936*Baseline!B$16 + BI936*Baseline!B$18)</f>
        <v>1260543.575</v>
      </c>
      <c r="DF936" s="86">
        <f t="shared" si="17"/>
        <v>1525148.771</v>
      </c>
      <c r="DG936" s="62"/>
      <c r="DH936" s="86">
        <f t="shared" si="51"/>
        <v>0.03310305344</v>
      </c>
      <c r="DI936" s="86">
        <f t="shared" si="52"/>
        <v>0.04981077323</v>
      </c>
      <c r="DJ936" s="86">
        <f t="shared" si="53"/>
        <v>0.0905808519</v>
      </c>
      <c r="DK936" s="86">
        <f t="shared" si="54"/>
        <v>0.8265053214</v>
      </c>
      <c r="DL936" s="86">
        <f t="shared" si="18"/>
        <v>1</v>
      </c>
      <c r="DM936" s="62"/>
      <c r="DN936" s="86">
        <f>DH936 / (Baseline!B$7/Baseline!B$17)</f>
        <v>3.533533225</v>
      </c>
      <c r="DO936" s="86">
        <f>DI936 / (Baseline!B$11/Baseline!B$17)</f>
        <v>1.202455906</v>
      </c>
      <c r="DP936" s="86">
        <f>DJ936 / (Baseline!B$16/Baseline!B$17)</f>
        <v>1.399747903</v>
      </c>
      <c r="DQ936" s="86">
        <f>DK936 / (Baseline!B$18/Baseline!B$17)</f>
        <v>0.9344372316</v>
      </c>
      <c r="DR936" s="62"/>
      <c r="DS936" s="86">
        <f>DH936 / Baseline!H$117</f>
        <v>1.324357621</v>
      </c>
      <c r="DT936" s="86">
        <f>DI936 / Baseline!H$118</f>
        <v>1.121243107</v>
      </c>
      <c r="DU936" s="86">
        <f>DJ936 / Baseline!H$119</f>
        <v>1.082841037</v>
      </c>
      <c r="DV936" s="86">
        <f>DK936 / Baseline!H$120</f>
        <v>0.9758853155</v>
      </c>
      <c r="DW936" s="87"/>
      <c r="DX936" s="86">
        <f>(AU936*Baseline!B$34)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0.02588751055</v>
      </c>
      <c r="DY936" s="86">
        <f>(AZ936*Baseline!B$34) + (Baseline!D$90*(1-Baseline!D$91)*Baseline!B$35) + (Baseline!D$90*Baseline!D$91*((1-Baseline!D$92)*Baseline!B$40 + Baseline!D$92*Baseline!B$41))</f>
        <v>0.01121191629</v>
      </c>
      <c r="DZ936" s="86">
        <f>(BE936*Baseline!B$34) + (Baseline!F$90*(1-Baseline!F$91)*Baseline!B$35) + (Baseline!F$90*Baseline!F$91*((1-Baseline!F$92)*Baseline!B$40 + Baseline!F$92*Baseline!B$41))</f>
        <v>0.01402032833</v>
      </c>
      <c r="EA936" s="86">
        <f>(BJ936*Baseline!B$34) + (Baseline!H$90*(1-Baseline!H$91)*Baseline!B$35) + (Baseline!H$90*Baseline!H$91*((1-Baseline!H$92)*Baseline!B$40 + Baseline!H$92*Baseline!B$41))</f>
        <v>0.009314651131</v>
      </c>
      <c r="EB936" s="86">
        <f>( DX936*Baseline!B$7 + DY936*Baseline!B$11 + DZ936*Baseline!B$16 + EA936*Baseline!B$18 ) / Baseline!B$17</f>
        <v>0.009853017667</v>
      </c>
    </row>
    <row r="937">
      <c r="A937" s="73" t="s">
        <v>1113</v>
      </c>
      <c r="B937" s="85">
        <f>MIN( MAX( NORMINV( MCrands!B937, (B$5+B$4)/2, (B$5-B$4)/3.29 ), 0 ), 1 )</f>
        <v>0.4648907056</v>
      </c>
      <c r="C937" s="85">
        <f>MAX( NORMINV( MCrands!C937, (C$5+C$4)/2, (C$5-C$4)/3.29 ), 0 )</f>
        <v>2.487353185</v>
      </c>
      <c r="D937" s="83"/>
      <c r="E937" s="84">
        <f>Baseline!B$33 * (C937 * Baseline!B$68*Baseline!B$68/Baseline!B$75 + Baseline!B$46 * Baseline!B$54*Baseline!B$54/Baseline!B$76 + Baseline!B$47 * Baseline!B$55*Baseline!B$55/Baseline!B$77 + Baseline!B$56*Baseline!B$56/Baseline!B$78)</f>
        <v>0.00001766001133</v>
      </c>
      <c r="F937" s="84">
        <f>Baseline!B$33 * (C937 * Baseline!B$68*Baseline!B$59/Baseline!B$75 + Baseline!B$46 * Baseline!B$54*Baseline!B$69/Baseline!B$76 + Baseline!B$47 * Baseline!B$55*Baseline!B$57/Baseline!B$77 + Baseline!B$56*Baseline!B$58/Baseline!B$78)</f>
        <v>0.0000002390278614</v>
      </c>
      <c r="G937" s="85">
        <f>Baseline!B$33 * (C937 * Baseline!B$68*Baseline!B$60/Baseline!B$75 + Baseline!B$46 * Baseline!B$54*Baseline!B$61/Baseline!B$76 + Baseline!B$47 * Baseline!B$55*Baseline!B$70/Baseline!B$77 + Baseline!B$56*Baseline!B$62/Baseline!B$78)</f>
        <v>0.000000200330114</v>
      </c>
      <c r="H937" s="84">
        <f>Baseline!B$33 * (C937 * Baseline!B$68*Baseline!B$63/Baseline!B$75 + Baseline!B$46 * Baseline!B$54*Baseline!B$64/Baseline!B$76 + Baseline!B$47 * Baseline!B$55*Baseline!B$65/Baseline!B$77 + Baseline!B$56*Baseline!B$71/Baseline!B$78)</f>
        <v>0.000000003680107759</v>
      </c>
      <c r="I937" s="84">
        <f>Baseline!B$33 * (C937 * Baseline!B$59*Baseline!B$68/Baseline!B$75 + Baseline!B$46 * Baseline!B$69*Baseline!B$54/Baseline!B$76 + Baseline!B$47 * Baseline!B$57*Baseline!B$55/Baseline!B$77 + Baseline!B$58*Baseline!B$56/Baseline!B$78)</f>
        <v>0.0000002390278614</v>
      </c>
      <c r="J937" s="85">
        <f>Baseline!B$33 * (C937 * Baseline!B$59*Baseline!B$59/Baseline!B$75 + Baseline!B$46 * Baseline!B$69*Baseline!B$69/Baseline!B$76 + Baseline!B$47 * Baseline!B$57*Baseline!B$57/Baseline!B$77 + Baseline!B$58*Baseline!B$58/Baseline!B$78)</f>
        <v>0.000002116574429</v>
      </c>
      <c r="K937" s="84">
        <f>Baseline!B$33 * (C937 * Baseline!B$59*Baseline!B$60/Baseline!B$75 + Baseline!B$46 * Baseline!B$69*Baseline!B$61/Baseline!B$76 + Baseline!B$47 * Baseline!B$57*Baseline!B$70/Baseline!B$77 + Baseline!B$58*Baseline!B$62/Baseline!B$78)</f>
        <v>0.00000001648977659</v>
      </c>
      <c r="L937" s="85">
        <f>Baseline!B$33 * (C937 * Baseline!B$59*Baseline!B$63/Baseline!B$75 + Baseline!B$46 * Baseline!B$69*Baseline!B$64/Baseline!B$76 + Baseline!B$47 * Baseline!B$57*Baseline!B$65/Baseline!B$77 + Baseline!B$58*Baseline!B$71/Baseline!B$78)</f>
        <v>0.00000001707278943</v>
      </c>
      <c r="M937" s="84">
        <f>Baseline!B$33 * (C937 * Baseline!B$60*Baseline!B$68/Baseline!B$75 + Baseline!B$46 * Baseline!B$61*Baseline!B$54/Baseline!B$76 + Baseline!B$47 * Baseline!B$70*Baseline!B$55/Baseline!B$77 + Baseline!B$62*Baseline!B$56/Baseline!B$78)</f>
        <v>0.000000200330114</v>
      </c>
      <c r="N937" s="85">
        <f>Baseline!B$33 * (C937 * Baseline!B$60*Baseline!B$59/Baseline!B$75 + Baseline!B$46 * Baseline!B$61*Baseline!B$69/Baseline!B$76 + Baseline!B$47 * Baseline!B$70*Baseline!B$57/Baseline!B$77 + Baseline!B$62*Baseline!B$58/Baseline!B$78)</f>
        <v>0.00000001648977659</v>
      </c>
      <c r="O937" s="85">
        <f>Baseline!B$33 * (C937 * Baseline!B$60*Baseline!B$60/Baseline!B$75 + Baseline!B$46 * Baseline!B$61*Baseline!B$61/Baseline!B$76 + Baseline!B$47 * Baseline!B$70*Baseline!B$70/Baseline!B$77 + Baseline!B$62*Baseline!B$62/Baseline!B$78)</f>
        <v>0.000001589267503</v>
      </c>
      <c r="P937" s="84">
        <f>Baseline!B$33 * (C937 * Baseline!B$60*Baseline!B$63/Baseline!B$75 + Baseline!B$46 * Baseline!B$61*Baseline!B$64/Baseline!B$76 + Baseline!B$47 * Baseline!B$70*Baseline!B$65/Baseline!B$77 + Baseline!B$62*Baseline!B$71/Baseline!B$78)</f>
        <v>0.000000001956389808</v>
      </c>
      <c r="Q937" s="84">
        <f>Baseline!B$33 * (C937 * Baseline!B$63*Baseline!B$68/Baseline!B$75 + Baseline!B$46 * Baseline!B$64*Baseline!B$54/Baseline!B$76 + Baseline!B$47 * Baseline!B$65*Baseline!B$55/Baseline!B$77 + Baseline!B$71*Baseline!B$56/Baseline!B$78)</f>
        <v>0.000000003680107759</v>
      </c>
      <c r="R937" s="84">
        <f>Baseline!B$33 * (C937 * Baseline!B$63*Baseline!B$59/Baseline!B$75 + Baseline!B$46 * Baseline!B$64*Baseline!B$69/Baseline!B$76 + Baseline!B$47 * Baseline!B$65*Baseline!B$57/Baseline!B$77 + Baseline!B$71*Baseline!B$58/Baseline!B$78)</f>
        <v>0.00000001707278943</v>
      </c>
      <c r="S937" s="84">
        <f>Baseline!B$33 * (C937 * Baseline!B$63*Baseline!B$60/Baseline!B$75 + Baseline!B$46 * Baseline!B$64*Baseline!B$61/Baseline!B$76 + Baseline!B$47 * Baseline!B$65*Baseline!B$70/Baseline!B$77 + Baseline!B$71*Baseline!B$62/Baseline!B$78)</f>
        <v>0.000000001956389808</v>
      </c>
      <c r="T937" s="84">
        <f>Baseline!B$33 * (C937 * Baseline!B$63*Baseline!B$63/Baseline!B$75 + Baseline!B$46 * Baseline!B$64*Baseline!B$64/Baseline!B$76 + Baseline!B$47 * Baseline!B$65*Baseline!B$65/Baseline!B$77 + Baseline!B$71*Baseline!B$71/Baseline!B$78)</f>
        <v>0.00000009856721702</v>
      </c>
      <c r="U937" s="83"/>
      <c r="V937" s="84">
        <f>E937 * ( Baseline!B$89 * Baseline!B$7 )</f>
        <v>0.1832932576</v>
      </c>
      <c r="W937" s="84">
        <f>F937 * ( Baseline!D$89 * Baseline!B$11 )</f>
        <v>0.004409250316</v>
      </c>
      <c r="X937" s="84">
        <f>G937 * ( Baseline!F$89 * Baseline!B$16 )</f>
        <v>0.006958420417</v>
      </c>
      <c r="Y937" s="84">
        <f>H937 * ( Baseline!H$89 * Baseline!B$18 )</f>
        <v>0.001294196254</v>
      </c>
      <c r="Z937" s="86">
        <f t="shared" si="1"/>
        <v>0.1959551246</v>
      </c>
      <c r="AA937" s="84">
        <f>I937 * ( Baseline!B$89 * Baseline!B$7 )</f>
        <v>0.002480870173</v>
      </c>
      <c r="AB937" s="85">
        <f>J937 * ( Baseline!D$89 * Baseline!B$11 )</f>
        <v>0.03904359272</v>
      </c>
      <c r="AC937" s="85">
        <f>K937 * ( Baseline!F$89 * Baseline!B$16 )</f>
        <v>0.000572768596</v>
      </c>
      <c r="AD937" s="85">
        <f>L937 * ( Baseline!F$89 * Baseline!B$16 )</f>
        <v>0.0005930194129</v>
      </c>
      <c r="AE937" s="86">
        <f t="shared" si="2"/>
        <v>0.04269025091</v>
      </c>
      <c r="AF937" s="86">
        <f>M937 * ( Baseline!B$89 * Baseline!B$7 )</f>
        <v>0.002079226253</v>
      </c>
      <c r="AG937" s="86">
        <f>N937 * ( Baseline!D$89 * Baseline!B$11 )</f>
        <v>0.0003041802418</v>
      </c>
      <c r="AH937" s="86">
        <f>O937 * ( Baseline!F$89 * Baseline!B$16 )</f>
        <v>0.05520284107</v>
      </c>
      <c r="AI937" s="86">
        <f>P937 * ( Baseline!H$89 * Baseline!B$18 )</f>
        <v>0.0006880103862</v>
      </c>
      <c r="AJ937" s="86">
        <f t="shared" si="3"/>
        <v>0.05827425795</v>
      </c>
      <c r="AK937" s="86">
        <f>Q937 * ( Baseline!B$89 * Baseline!B$7 )</f>
        <v>0.00003819583843</v>
      </c>
      <c r="AL937" s="86">
        <f>R937 * ( Baseline!D$89 * Baseline!B$11 )</f>
        <v>0.0003149348439</v>
      </c>
      <c r="AM937" s="86">
        <f>S937 * ( Baseline!F$89 * Baseline!B$16 )</f>
        <v>0.00006795474984</v>
      </c>
      <c r="AN937" s="86">
        <f>T937 * ( Baseline!H$89 * Baseline!B$18 )</f>
        <v>0.03466347493</v>
      </c>
      <c r="AO937" s="86">
        <f t="shared" si="4"/>
        <v>0.03508456036</v>
      </c>
      <c r="AP937" s="62"/>
      <c r="AQ937" s="86">
        <f>V937 * ( (1-Baseline!B$90-Baseline!B$89) + (1-B937)*Baseline!B$90 )</f>
        <v>0.1035326966</v>
      </c>
      <c r="AR937" s="86">
        <f>W937 * ( (1-Baseline!B$90-Baseline!B$89) + (1-B937)*Baseline!B$90 )</f>
        <v>0.002490553013</v>
      </c>
      <c r="AS937" s="86">
        <f>X937 * ( (1-Baseline!B$90-Baseline!B$89) + (1-B937)*Baseline!B$90 )</f>
        <v>0.00393044479</v>
      </c>
      <c r="AT937" s="86">
        <f>Y937 * ( (1-Baseline!B$90-Baseline!B$89) + (1-B937)*Baseline!B$90 )</f>
        <v>0.0007310232237</v>
      </c>
      <c r="AU937" s="86">
        <f t="shared" si="5"/>
        <v>0.1106847176</v>
      </c>
      <c r="AV937" s="86">
        <f>AA937 * ( (1-Baseline!D$90-Baseline!D$89) + (1-B937)*Baseline!D$90 )</f>
        <v>0.001942837319</v>
      </c>
      <c r="AW937" s="86">
        <f>AB937 * ( (1-Baseline!D$90-Baseline!D$89) + (1-B937)*Baseline!D$90 )</f>
        <v>0.03057610585</v>
      </c>
      <c r="AX937" s="86">
        <f>AC937 * ( (1-Baseline!D$90-Baseline!D$89) + (1-B937)*Baseline!D$90 )</f>
        <v>0.0004485507607</v>
      </c>
      <c r="AY937" s="86">
        <f>AD937 * ( (1-Baseline!D$90-Baseline!D$89) + (1-B937)*Baseline!D$90 )</f>
        <v>0.0004644097295</v>
      </c>
      <c r="AZ937" s="86">
        <f t="shared" si="6"/>
        <v>0.03343190366</v>
      </c>
      <c r="BA937" s="86">
        <f>AF937 * ( (1-Baseline!F$90-Baseline!F$89) + (1-Baseline!B$36)*Baseline!F$90 )</f>
        <v>0.001496277747</v>
      </c>
      <c r="BB937" s="86">
        <f>AG937 * ( (1-Baseline!F$90-Baseline!F$89) + (1-Baseline!B$36)*Baseline!F$90 )</f>
        <v>0.0002188978357</v>
      </c>
      <c r="BC937" s="86">
        <f>AH937 * ( (1-Baseline!F$90-Baseline!F$89) + (1-Baseline!B$36)*Baseline!F$90 )</f>
        <v>0.03972573093</v>
      </c>
      <c r="BD937" s="86">
        <f>AI937 * ( (1-Baseline!F$90-Baseline!F$89) + (1-Baseline!B$36)*Baseline!F$90 )</f>
        <v>0.0004951142902</v>
      </c>
      <c r="BE937" s="86">
        <f t="shared" si="7"/>
        <v>0.0419360208</v>
      </c>
      <c r="BF937" s="86">
        <f>AK937 * ( (1-Baseline!H$90-Baseline!H$89) + (1-Baseline!B$36)*Baseline!H$90 )</f>
        <v>0.00003026332671</v>
      </c>
      <c r="BG937" s="86">
        <f>AL937 * ( (1-Baseline!H$90-Baseline!H$89) + (1-Baseline!B$36)*Baseline!H$90 )</f>
        <v>0.0002495291755</v>
      </c>
      <c r="BH937" s="86">
        <f>AM937 * ( (1-Baseline!H$90-Baseline!H$89) + (1-Baseline!B$36)*Baseline!H$90 )</f>
        <v>0.00005384190739</v>
      </c>
      <c r="BI937" s="86">
        <f>AN937 * ( (1-Baseline!H$90-Baseline!H$89) + (1-Baseline!B$36)*Baseline!H$90 )</f>
        <v>0.02746456446</v>
      </c>
      <c r="BJ937" s="86">
        <f t="shared" si="8"/>
        <v>0.02779819887</v>
      </c>
      <c r="BK937" s="62"/>
      <c r="BL937" s="86">
        <f t="shared" si="19"/>
        <v>0.9353838436</v>
      </c>
      <c r="BM937" s="86">
        <f t="shared" si="20"/>
        <v>0.0225013269</v>
      </c>
      <c r="BN937" s="86">
        <f t="shared" si="21"/>
        <v>0.03551027527</v>
      </c>
      <c r="BO937" s="86">
        <f t="shared" si="22"/>
        <v>0.006604554266</v>
      </c>
      <c r="BP937" s="86">
        <f t="shared" si="9"/>
        <v>1</v>
      </c>
      <c r="BQ937" s="86">
        <f t="shared" si="23"/>
        <v>0.05811327224</v>
      </c>
      <c r="BR937" s="86">
        <f t="shared" si="24"/>
        <v>0.914578666</v>
      </c>
      <c r="BS937" s="86">
        <f t="shared" si="25"/>
        <v>0.01341684773</v>
      </c>
      <c r="BT937" s="86">
        <f t="shared" si="26"/>
        <v>0.01389121404</v>
      </c>
      <c r="BU937" s="86">
        <f t="shared" si="10"/>
        <v>1</v>
      </c>
      <c r="BV937" s="86">
        <f t="shared" si="27"/>
        <v>0.03568001251</v>
      </c>
      <c r="BW937" s="86">
        <f t="shared" si="28"/>
        <v>0.005219804635</v>
      </c>
      <c r="BX937" s="86">
        <f t="shared" si="29"/>
        <v>0.9472937625</v>
      </c>
      <c r="BY937" s="86">
        <f t="shared" si="30"/>
        <v>0.01180642037</v>
      </c>
      <c r="BZ937" s="86">
        <f t="shared" si="11"/>
        <v>1</v>
      </c>
      <c r="CA937" s="86">
        <f t="shared" si="31"/>
        <v>0.001088679409</v>
      </c>
      <c r="CB937" s="86">
        <f t="shared" si="32"/>
        <v>0.008976451199</v>
      </c>
      <c r="CC937" s="86">
        <f t="shared" si="33"/>
        <v>0.001936884748</v>
      </c>
      <c r="CD937" s="86">
        <f t="shared" si="34"/>
        <v>0.9879979846</v>
      </c>
      <c r="CE937" s="86">
        <f t="shared" si="12"/>
        <v>1</v>
      </c>
      <c r="CF937" s="62"/>
      <c r="CG937" s="86">
        <f t="shared" si="35"/>
        <v>0.9353838436</v>
      </c>
      <c r="CH937" s="86">
        <f t="shared" si="36"/>
        <v>0.0225013269</v>
      </c>
      <c r="CI937" s="86">
        <f t="shared" si="37"/>
        <v>0.03551027527</v>
      </c>
      <c r="CJ937" s="86">
        <f t="shared" si="38"/>
        <v>0.006604554266</v>
      </c>
      <c r="CK937" s="86">
        <f t="shared" si="13"/>
        <v>1</v>
      </c>
      <c r="CL937" s="86">
        <f t="shared" si="39"/>
        <v>0.05811327224</v>
      </c>
      <c r="CM937" s="86">
        <f t="shared" si="40"/>
        <v>0.914578666</v>
      </c>
      <c r="CN937" s="86">
        <f t="shared" si="41"/>
        <v>0.01341684773</v>
      </c>
      <c r="CO937" s="86">
        <f t="shared" si="42"/>
        <v>0.01389121404</v>
      </c>
      <c r="CP937" s="86">
        <f t="shared" si="14"/>
        <v>1</v>
      </c>
      <c r="CQ937" s="86">
        <f t="shared" si="43"/>
        <v>0.03568001251</v>
      </c>
      <c r="CR937" s="86">
        <f t="shared" si="44"/>
        <v>0.005219804635</v>
      </c>
      <c r="CS937" s="86">
        <f t="shared" si="45"/>
        <v>0.9472937625</v>
      </c>
      <c r="CT937" s="86">
        <f t="shared" si="46"/>
        <v>0.01180642037</v>
      </c>
      <c r="CU937" s="86">
        <f t="shared" si="15"/>
        <v>1</v>
      </c>
      <c r="CV937" s="86">
        <f t="shared" si="47"/>
        <v>0.001088679409</v>
      </c>
      <c r="CW937" s="86">
        <f t="shared" si="48"/>
        <v>0.008976451199</v>
      </c>
      <c r="CX937" s="86">
        <f t="shared" si="49"/>
        <v>0.001936884748</v>
      </c>
      <c r="CY937" s="86">
        <f t="shared" si="50"/>
        <v>0.9879979846</v>
      </c>
      <c r="CZ937" s="86">
        <f t="shared" si="16"/>
        <v>1</v>
      </c>
      <c r="DA937" s="62"/>
      <c r="DB937" s="86">
        <f>(AQ937*Baseline!B$7 + AV937*Baseline!B$11 + BA937*Baseline!B$16 + BF937*Baseline!B$18)</f>
        <v>60778.47454</v>
      </c>
      <c r="DC937" s="86">
        <f>(AR937*Baseline!B$7 + AW937*Baseline!B$11 + BB937*Baseline!B$16 + BG937*Baseline!B$18)</f>
        <v>78939.52221</v>
      </c>
      <c r="DD937" s="86">
        <f>(AS937*Baseline!B$7 + AX937*Baseline!B$11 + BC937*Baseline!B$16 + BH937*Baseline!B$18)</f>
        <v>138422.4184</v>
      </c>
      <c r="DE937" s="86">
        <f>(AT937*Baseline!B$7 + AY937*Baseline!B$11 + BD937*Baseline!B$16 + BI937*Baseline!B$18)</f>
        <v>1260634.042</v>
      </c>
      <c r="DF937" s="86">
        <f t="shared" si="17"/>
        <v>1538774.458</v>
      </c>
      <c r="DG937" s="62"/>
      <c r="DH937" s="86">
        <f t="shared" si="51"/>
        <v>0.03949797466</v>
      </c>
      <c r="DI937" s="86">
        <f t="shared" si="52"/>
        <v>0.0513002551</v>
      </c>
      <c r="DJ937" s="86">
        <f t="shared" si="53"/>
        <v>0.08995627509</v>
      </c>
      <c r="DK937" s="86">
        <f t="shared" si="54"/>
        <v>0.8192454951</v>
      </c>
      <c r="DL937" s="86">
        <f t="shared" si="18"/>
        <v>1</v>
      </c>
      <c r="DM937" s="62"/>
      <c r="DN937" s="86">
        <f>DH937 / (Baseline!B$7/Baseline!B$17)</f>
        <v>4.216149005</v>
      </c>
      <c r="DO937" s="86">
        <f>DI937 / (Baseline!B$11/Baseline!B$17)</f>
        <v>1.238412712</v>
      </c>
      <c r="DP937" s="86">
        <f>DJ937 / (Baseline!B$16/Baseline!B$17)</f>
        <v>1.390096304</v>
      </c>
      <c r="DQ937" s="86">
        <f>DK937 / (Baseline!B$18/Baseline!B$17)</f>
        <v>0.926229357</v>
      </c>
      <c r="DR937" s="62"/>
      <c r="DS937" s="86">
        <f>DH937 / Baseline!H$117</f>
        <v>1.580199961</v>
      </c>
      <c r="DT937" s="86">
        <f>DI937 / Baseline!H$118</f>
        <v>1.154771422</v>
      </c>
      <c r="DU937" s="86">
        <f>DJ937 / Baseline!H$119</f>
        <v>1.075374587</v>
      </c>
      <c r="DV937" s="86">
        <f>DK937 / Baseline!H$120</f>
        <v>0.9673133709</v>
      </c>
      <c r="DW937" s="87"/>
      <c r="DX937" s="86">
        <f>(AU937*Baseline!B$34)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0.02913223889</v>
      </c>
      <c r="DY937" s="86">
        <f>(AZ937*Baseline!B$34) + (Baseline!D$90*(1-Baseline!D$91)*Baseline!B$35) + (Baseline!D$90*Baseline!D$91*((1-Baseline!D$92)*Baseline!B$40 + Baseline!D$92*Baseline!B$41))</f>
        <v>0.01142835355</v>
      </c>
      <c r="DZ937" s="86">
        <f>(BE937*Baseline!B$34) + (Baseline!F$90*(1-Baseline!F$91)*Baseline!B$35) + (Baseline!F$90*Baseline!F$91*((1-Baseline!F$92)*Baseline!B$40 + Baseline!F$92*Baseline!B$41))</f>
        <v>0.01402104312</v>
      </c>
      <c r="EA937" s="86">
        <f>(BJ937*Baseline!B$34) + (Baseline!H$90*(1-Baseline!H$91)*Baseline!B$35) + (Baseline!H$90*Baseline!H$91*((1-Baseline!H$92)*Baseline!B$40 + Baseline!H$92*Baseline!B$41))</f>
        <v>0.00931472983</v>
      </c>
      <c r="EB937" s="86">
        <f>( DX937*Baseline!B$7 + DY937*Baseline!B$11 + DZ937*Baseline!B$16 + EA937*Baseline!B$18 ) / Baseline!B$17</f>
        <v>0.009892496727</v>
      </c>
    </row>
    <row r="938">
      <c r="A938" s="73" t="s">
        <v>1114</v>
      </c>
      <c r="B938" s="85">
        <f>MIN( MAX( NORMINV( MCrands!B938, (B$5+B$4)/2, (B$5-B$4)/3.29 ), 0 ), 1 )</f>
        <v>0.3776324758</v>
      </c>
      <c r="C938" s="85">
        <f>MAX( NORMINV( MCrands!C938, (C$5+C$4)/2, (C$5-C$4)/3.29 ), 0 )</f>
        <v>2.801121143</v>
      </c>
      <c r="D938" s="83"/>
      <c r="E938" s="84">
        <f>Baseline!B$33 * (C938 * Baseline!B$68*Baseline!B$68/Baseline!B$75 + Baseline!B$46 * Baseline!B$54*Baseline!B$54/Baseline!B$76 + Baseline!B$47 * Baseline!B$55*Baseline!B$55/Baseline!B$77 + Baseline!B$56*Baseline!B$56/Baseline!B$78)</f>
        <v>0.000019881496</v>
      </c>
      <c r="F938" s="84">
        <f>Baseline!B$33 * (C938 * Baseline!B$68*Baseline!B$59/Baseline!B$75 + Baseline!B$46 * Baseline!B$54*Baseline!B$69/Baseline!B$76 + Baseline!B$47 * Baseline!B$55*Baseline!B$57/Baseline!B$77 + Baseline!B$56*Baseline!B$58/Baseline!B$78)</f>
        <v>0.0000002393786221</v>
      </c>
      <c r="G938" s="85">
        <f>Baseline!B$33 * (C938 * Baseline!B$68*Baseline!B$60/Baseline!B$75 + Baseline!B$46 * Baseline!B$54*Baseline!B$61/Baseline!B$76 + Baseline!B$47 * Baseline!B$55*Baseline!B$70/Baseline!B$77 + Baseline!B$56*Baseline!B$62/Baseline!B$78)</f>
        <v>0.0000002011924008</v>
      </c>
      <c r="H938" s="84">
        <f>Baseline!B$33 * (C938 * Baseline!B$68*Baseline!B$63/Baseline!B$75 + Baseline!B$46 * Baseline!B$54*Baseline!B$64/Baseline!B$76 + Baseline!B$47 * Baseline!B$55*Baseline!B$65/Baseline!B$77 + Baseline!B$56*Baseline!B$71/Baseline!B$78)</f>
        <v>0.00000000376633644</v>
      </c>
      <c r="I938" s="84">
        <f>Baseline!B$33 * (C938 * Baseline!B$59*Baseline!B$68/Baseline!B$75 + Baseline!B$46 * Baseline!B$69*Baseline!B$54/Baseline!B$76 + Baseline!B$47 * Baseline!B$57*Baseline!B$55/Baseline!B$77 + Baseline!B$58*Baseline!B$56/Baseline!B$78)</f>
        <v>0.0000002393786221</v>
      </c>
      <c r="J938" s="85">
        <f>Baseline!B$33 * (C938 * Baseline!B$59*Baseline!B$59/Baseline!B$75 + Baseline!B$46 * Baseline!B$69*Baseline!B$69/Baseline!B$76 + Baseline!B$47 * Baseline!B$57*Baseline!B$57/Baseline!B$77 + Baseline!B$58*Baseline!B$58/Baseline!B$78)</f>
        <v>0.000002116574484</v>
      </c>
      <c r="K938" s="84">
        <f>Baseline!B$33 * (C938 * Baseline!B$59*Baseline!B$60/Baseline!B$75 + Baseline!B$46 * Baseline!B$69*Baseline!B$61/Baseline!B$76 + Baseline!B$47 * Baseline!B$57*Baseline!B$70/Baseline!B$77 + Baseline!B$58*Baseline!B$62/Baseline!B$78)</f>
        <v>0.00000001648991274</v>
      </c>
      <c r="L938" s="85">
        <f>Baseline!B$33 * (C938 * Baseline!B$59*Baseline!B$63/Baseline!B$75 + Baseline!B$46 * Baseline!B$69*Baseline!B$64/Baseline!B$76 + Baseline!B$47 * Baseline!B$57*Baseline!B$65/Baseline!B$77 + Baseline!B$58*Baseline!B$71/Baseline!B$78)</f>
        <v>0.00000001707280305</v>
      </c>
      <c r="M938" s="84">
        <f>Baseline!B$33 * (C938 * Baseline!B$60*Baseline!B$68/Baseline!B$75 + Baseline!B$46 * Baseline!B$61*Baseline!B$54/Baseline!B$76 + Baseline!B$47 * Baseline!B$70*Baseline!B$55/Baseline!B$77 + Baseline!B$62*Baseline!B$56/Baseline!B$78)</f>
        <v>0.0000002011924008</v>
      </c>
      <c r="N938" s="85">
        <f>Baseline!B$33 * (C938 * Baseline!B$60*Baseline!B$59/Baseline!B$75 + Baseline!B$46 * Baseline!B$61*Baseline!B$69/Baseline!B$76 + Baseline!B$47 * Baseline!B$70*Baseline!B$57/Baseline!B$77 + Baseline!B$62*Baseline!B$58/Baseline!B$78)</f>
        <v>0.00000001648991274</v>
      </c>
      <c r="O938" s="85">
        <f>Baseline!B$33 * (C938 * Baseline!B$60*Baseline!B$60/Baseline!B$75 + Baseline!B$46 * Baseline!B$61*Baseline!B$61/Baseline!B$76 + Baseline!B$47 * Baseline!B$70*Baseline!B$70/Baseline!B$77 + Baseline!B$62*Baseline!B$62/Baseline!B$78)</f>
        <v>0.000001589267838</v>
      </c>
      <c r="P938" s="84">
        <f>Baseline!B$33 * (C938 * Baseline!B$60*Baseline!B$63/Baseline!B$75 + Baseline!B$46 * Baseline!B$61*Baseline!B$64/Baseline!B$76 + Baseline!B$47 * Baseline!B$70*Baseline!B$65/Baseline!B$77 + Baseline!B$62*Baseline!B$71/Baseline!B$78)</f>
        <v>0.000000001956423278</v>
      </c>
      <c r="Q938" s="84">
        <f>Baseline!B$33 * (C938 * Baseline!B$63*Baseline!B$68/Baseline!B$75 + Baseline!B$46 * Baseline!B$64*Baseline!B$54/Baseline!B$76 + Baseline!B$47 * Baseline!B$65*Baseline!B$55/Baseline!B$77 + Baseline!B$71*Baseline!B$56/Baseline!B$78)</f>
        <v>0.00000000376633644</v>
      </c>
      <c r="R938" s="84">
        <f>Baseline!B$33 * (C938 * Baseline!B$63*Baseline!B$59/Baseline!B$75 + Baseline!B$46 * Baseline!B$64*Baseline!B$69/Baseline!B$76 + Baseline!B$47 * Baseline!B$65*Baseline!B$57/Baseline!B$77 + Baseline!B$71*Baseline!B$58/Baseline!B$78)</f>
        <v>0.00000001707280305</v>
      </c>
      <c r="S938" s="84">
        <f>Baseline!B$33 * (C938 * Baseline!B$63*Baseline!B$60/Baseline!B$75 + Baseline!B$46 * Baseline!B$64*Baseline!B$61/Baseline!B$76 + Baseline!B$47 * Baseline!B$65*Baseline!B$70/Baseline!B$77 + Baseline!B$71*Baseline!B$62/Baseline!B$78)</f>
        <v>0.000000001956423278</v>
      </c>
      <c r="T938" s="84">
        <f>Baseline!B$33 * (C938 * Baseline!B$63*Baseline!B$63/Baseline!B$75 + Baseline!B$46 * Baseline!B$64*Baseline!B$64/Baseline!B$76 + Baseline!B$47 * Baseline!B$65*Baseline!B$65/Baseline!B$77 + Baseline!B$71*Baseline!B$71/Baseline!B$78)</f>
        <v>0.00000009856722036</v>
      </c>
      <c r="U938" s="83"/>
      <c r="V938" s="84">
        <f>E938 * ( Baseline!B$89 * Baseline!B$7 )</f>
        <v>0.206350047</v>
      </c>
      <c r="W938" s="84">
        <f>F938 * ( Baseline!D$89 * Baseline!B$11 )</f>
        <v>0.004415720658</v>
      </c>
      <c r="X938" s="84">
        <f>G938 * ( Baseline!F$89 * Baseline!B$16 )</f>
        <v>0.006988371751</v>
      </c>
      <c r="Y938" s="84">
        <f>H938 * ( Baseline!H$89 * Baseline!B$18 )</f>
        <v>0.001324520593</v>
      </c>
      <c r="Z938" s="86">
        <f t="shared" si="1"/>
        <v>0.21907866</v>
      </c>
      <c r="AA938" s="84">
        <f>I938 * ( Baseline!B$89 * Baseline!B$7 )</f>
        <v>0.002484510719</v>
      </c>
      <c r="AB938" s="85">
        <f>J938 * ( Baseline!D$89 * Baseline!B$11 )</f>
        <v>0.03904359375</v>
      </c>
      <c r="AC938" s="85">
        <f>K938 * ( Baseline!F$89 * Baseline!B$16 )</f>
        <v>0.0005727733252</v>
      </c>
      <c r="AD938" s="85">
        <f>L938 * ( Baseline!F$89 * Baseline!B$16 )</f>
        <v>0.0005930198858</v>
      </c>
      <c r="AE938" s="86">
        <f t="shared" si="2"/>
        <v>0.04269389768</v>
      </c>
      <c r="AF938" s="86">
        <f>M938 * ( Baseline!B$89 * Baseline!B$7 )</f>
        <v>0.002088175928</v>
      </c>
      <c r="AG938" s="86">
        <f>N938 * ( Baseline!D$89 * Baseline!B$11 )</f>
        <v>0.0003041827533</v>
      </c>
      <c r="AH938" s="86">
        <f>O938 * ( Baseline!F$89 * Baseline!B$16 )</f>
        <v>0.0552028527</v>
      </c>
      <c r="AI938" s="86">
        <f>P938 * ( Baseline!H$89 * Baseline!B$18 )</f>
        <v>0.0006880221568</v>
      </c>
      <c r="AJ938" s="86">
        <f t="shared" si="3"/>
        <v>0.05828323354</v>
      </c>
      <c r="AK938" s="86">
        <f>Q938 * ( Baseline!B$89 * Baseline!B$7 )</f>
        <v>0.00003909080592</v>
      </c>
      <c r="AL938" s="86">
        <f>R938 * ( Baseline!D$89 * Baseline!B$11 )</f>
        <v>0.0003149350951</v>
      </c>
      <c r="AM938" s="86">
        <f>S938 * ( Baseline!F$89 * Baseline!B$16 )</f>
        <v>0.00006795591243</v>
      </c>
      <c r="AN938" s="86">
        <f>T938 * ( Baseline!H$89 * Baseline!B$18 )</f>
        <v>0.03466347611</v>
      </c>
      <c r="AO938" s="86">
        <f t="shared" si="4"/>
        <v>0.03508545792</v>
      </c>
      <c r="AP938" s="62"/>
      <c r="AQ938" s="86">
        <f>V938 * ( (1-Baseline!B$90-Baseline!B$89) + (1-B938)*Baseline!B$90 )</f>
        <v>0.1325813696</v>
      </c>
      <c r="AR938" s="86">
        <f>W938 * ( (1-Baseline!B$90-Baseline!B$89) + (1-B938)*Baseline!B$90 )</f>
        <v>0.002837131859</v>
      </c>
      <c r="AS938" s="86">
        <f>X938 * ( (1-Baseline!B$90-Baseline!B$89) + (1-B938)*Baseline!B$90 )</f>
        <v>0.004490078443</v>
      </c>
      <c r="AT938" s="86">
        <f>Y938 * ( (1-Baseline!B$90-Baseline!B$89) + (1-B938)*Baseline!B$90 )</f>
        <v>0.0008510138808</v>
      </c>
      <c r="AU938" s="86">
        <f t="shared" si="5"/>
        <v>0.1407595938</v>
      </c>
      <c r="AV938" s="86">
        <f>AA938 * ( (1-Baseline!D$90-Baseline!D$89) + (1-B938)*Baseline!D$90 )</f>
        <v>0.002042812045</v>
      </c>
      <c r="AW938" s="86">
        <f>AB938 * ( (1-Baseline!D$90-Baseline!D$89) + (1-B938)*Baseline!D$90 )</f>
        <v>0.03210238659</v>
      </c>
      <c r="AX938" s="86">
        <f>AC938 * ( (1-Baseline!D$90-Baseline!D$89) + (1-B938)*Baseline!D$90 )</f>
        <v>0.0004709451398</v>
      </c>
      <c r="AY938" s="86">
        <f>AD938 * ( (1-Baseline!D$90-Baseline!D$89) + (1-B938)*Baseline!D$90 )</f>
        <v>0.0004875922476</v>
      </c>
      <c r="AZ938" s="86">
        <f t="shared" si="6"/>
        <v>0.03510373602</v>
      </c>
      <c r="BA938" s="86">
        <f>AF938 * ( (1-Baseline!F$90-Baseline!F$89) + (1-Baseline!B$36)*Baseline!F$90 )</f>
        <v>0.001502718219</v>
      </c>
      <c r="BB938" s="86">
        <f>AG938 * ( (1-Baseline!F$90-Baseline!F$89) + (1-Baseline!B$36)*Baseline!F$90 )</f>
        <v>0.0002188996431</v>
      </c>
      <c r="BC938" s="86">
        <f>AH938 * ( (1-Baseline!F$90-Baseline!F$89) + (1-Baseline!B$36)*Baseline!F$90 )</f>
        <v>0.03972573929</v>
      </c>
      <c r="BD938" s="86">
        <f>AI938 * ( (1-Baseline!F$90-Baseline!F$89) + (1-Baseline!B$36)*Baseline!F$90 )</f>
        <v>0.0004951227608</v>
      </c>
      <c r="BE938" s="86">
        <f t="shared" si="7"/>
        <v>0.04194247992</v>
      </c>
      <c r="BF938" s="86">
        <f>AK938 * ( (1-Baseline!H$90-Baseline!H$89) + (1-Baseline!B$36)*Baseline!H$90 )</f>
        <v>0.00003097242734</v>
      </c>
      <c r="BG938" s="86">
        <f>AL938 * ( (1-Baseline!H$90-Baseline!H$89) + (1-Baseline!B$36)*Baseline!H$90 )</f>
        <v>0.0002495293745</v>
      </c>
      <c r="BH938" s="86">
        <f>AM938 * ( (1-Baseline!H$90-Baseline!H$89) + (1-Baseline!B$36)*Baseline!H$90 )</f>
        <v>0.00005384282853</v>
      </c>
      <c r="BI938" s="86">
        <f>AN938 * ( (1-Baseline!H$90-Baseline!H$89) + (1-Baseline!B$36)*Baseline!H$90 )</f>
        <v>0.02746456539</v>
      </c>
      <c r="BJ938" s="86">
        <f t="shared" si="8"/>
        <v>0.02779891002</v>
      </c>
      <c r="BK938" s="62"/>
      <c r="BL938" s="86">
        <f t="shared" si="19"/>
        <v>0.9418993479</v>
      </c>
      <c r="BM938" s="86">
        <f t="shared" si="20"/>
        <v>0.02015586848</v>
      </c>
      <c r="BN938" s="86">
        <f t="shared" si="21"/>
        <v>0.0318989159</v>
      </c>
      <c r="BO938" s="86">
        <f t="shared" si="22"/>
        <v>0.006045867696</v>
      </c>
      <c r="BP938" s="86">
        <f t="shared" si="9"/>
        <v>1</v>
      </c>
      <c r="BQ938" s="86">
        <f t="shared" si="23"/>
        <v>0.05819357927</v>
      </c>
      <c r="BR938" s="86">
        <f t="shared" si="24"/>
        <v>0.9145005697</v>
      </c>
      <c r="BS938" s="86">
        <f t="shared" si="25"/>
        <v>0.01341581248</v>
      </c>
      <c r="BT938" s="86">
        <f t="shared" si="26"/>
        <v>0.01389003858</v>
      </c>
      <c r="BU938" s="86">
        <f t="shared" si="10"/>
        <v>1</v>
      </c>
      <c r="BV938" s="86">
        <f t="shared" si="27"/>
        <v>0.03582807269</v>
      </c>
      <c r="BW938" s="86">
        <f t="shared" si="28"/>
        <v>0.00521904388</v>
      </c>
      <c r="BX938" s="86">
        <f t="shared" si="29"/>
        <v>0.9471480793</v>
      </c>
      <c r="BY938" s="86">
        <f t="shared" si="30"/>
        <v>0.01180480415</v>
      </c>
      <c r="BZ938" s="86">
        <f t="shared" si="11"/>
        <v>1</v>
      </c>
      <c r="CA938" s="86">
        <f t="shared" si="31"/>
        <v>0.001114159775</v>
      </c>
      <c r="CB938" s="86">
        <f t="shared" si="32"/>
        <v>0.008976228721</v>
      </c>
      <c r="CC938" s="86">
        <f t="shared" si="33"/>
        <v>0.001936868334</v>
      </c>
      <c r="CD938" s="86">
        <f t="shared" si="34"/>
        <v>0.9879727432</v>
      </c>
      <c r="CE938" s="86">
        <f t="shared" si="12"/>
        <v>1</v>
      </c>
      <c r="CF938" s="62"/>
      <c r="CG938" s="86">
        <f t="shared" si="35"/>
        <v>0.9418993479</v>
      </c>
      <c r="CH938" s="86">
        <f t="shared" si="36"/>
        <v>0.02015586848</v>
      </c>
      <c r="CI938" s="86">
        <f t="shared" si="37"/>
        <v>0.0318989159</v>
      </c>
      <c r="CJ938" s="86">
        <f t="shared" si="38"/>
        <v>0.006045867696</v>
      </c>
      <c r="CK938" s="86">
        <f t="shared" si="13"/>
        <v>1</v>
      </c>
      <c r="CL938" s="86">
        <f t="shared" si="39"/>
        <v>0.05819357927</v>
      </c>
      <c r="CM938" s="86">
        <f t="shared" si="40"/>
        <v>0.9145005697</v>
      </c>
      <c r="CN938" s="86">
        <f t="shared" si="41"/>
        <v>0.01341581248</v>
      </c>
      <c r="CO938" s="86">
        <f t="shared" si="42"/>
        <v>0.01389003858</v>
      </c>
      <c r="CP938" s="86">
        <f t="shared" si="14"/>
        <v>1</v>
      </c>
      <c r="CQ938" s="86">
        <f t="shared" si="43"/>
        <v>0.03582807269</v>
      </c>
      <c r="CR938" s="86">
        <f t="shared" si="44"/>
        <v>0.00521904388</v>
      </c>
      <c r="CS938" s="86">
        <f t="shared" si="45"/>
        <v>0.9471480793</v>
      </c>
      <c r="CT938" s="86">
        <f t="shared" si="46"/>
        <v>0.01180480415</v>
      </c>
      <c r="CU938" s="86">
        <f t="shared" si="15"/>
        <v>1</v>
      </c>
      <c r="CV938" s="86">
        <f t="shared" si="47"/>
        <v>0.001114159775</v>
      </c>
      <c r="CW938" s="86">
        <f t="shared" si="48"/>
        <v>0.008976228721</v>
      </c>
      <c r="CX938" s="86">
        <f t="shared" si="49"/>
        <v>0.001936868334</v>
      </c>
      <c r="CY938" s="86">
        <f t="shared" si="50"/>
        <v>0.9879727432</v>
      </c>
      <c r="CZ938" s="86">
        <f t="shared" si="16"/>
        <v>1</v>
      </c>
      <c r="DA938" s="62"/>
      <c r="DB938" s="86">
        <f>(AQ938*Baseline!B$7 + AV938*Baseline!B$11 + BA938*Baseline!B$16 + BF938*Baseline!B$18)</f>
        <v>75135.52926</v>
      </c>
      <c r="DC938" s="86">
        <f>(AR938*Baseline!B$7 + AW938*Baseline!B$11 + BB938*Baseline!B$16 + BG938*Baseline!B$18)</f>
        <v>82380.8196</v>
      </c>
      <c r="DD938" s="86">
        <f>(AS938*Baseline!B$7 + AX938*Baseline!B$11 + BC938*Baseline!B$16 + BH938*Baseline!B$18)</f>
        <v>138741.9369</v>
      </c>
      <c r="DE938" s="86">
        <f>(AT938*Baseline!B$7 + AY938*Baseline!B$11 + BD938*Baseline!B$16 + BI938*Baseline!B$18)</f>
        <v>1260742.025</v>
      </c>
      <c r="DF938" s="86">
        <f t="shared" si="17"/>
        <v>1557000.311</v>
      </c>
      <c r="DG938" s="62"/>
      <c r="DH938" s="86">
        <f t="shared" si="51"/>
        <v>0.04825659233</v>
      </c>
      <c r="DI938" s="86">
        <f t="shared" si="52"/>
        <v>0.05290995706</v>
      </c>
      <c r="DJ938" s="86">
        <f t="shared" si="53"/>
        <v>0.08910848375</v>
      </c>
      <c r="DK938" s="86">
        <f t="shared" si="54"/>
        <v>0.8097249669</v>
      </c>
      <c r="DL938" s="86">
        <f t="shared" si="18"/>
        <v>1</v>
      </c>
      <c r="DM938" s="62"/>
      <c r="DN938" s="86">
        <f>DH938 / (Baseline!B$7/Baseline!B$17)</f>
        <v>5.151073832</v>
      </c>
      <c r="DO938" s="86">
        <f>DI938 / (Baseline!B$11/Baseline!B$17)</f>
        <v>1.277271688</v>
      </c>
      <c r="DP938" s="86">
        <f>DJ938 / (Baseline!B$16/Baseline!B$17)</f>
        <v>1.376995366</v>
      </c>
      <c r="DQ938" s="86">
        <f>DK938 / (Baseline!B$18/Baseline!B$17)</f>
        <v>0.9154655593</v>
      </c>
      <c r="DR938" s="62"/>
      <c r="DS938" s="86">
        <f>DH938 / Baseline!H$117</f>
        <v>1.930606973</v>
      </c>
      <c r="DT938" s="86">
        <f>DI938 / Baseline!H$118</f>
        <v>1.191005897</v>
      </c>
      <c r="DU938" s="86">
        <f>DJ938 / Baseline!H$119</f>
        <v>1.065239738</v>
      </c>
      <c r="DV938" s="86">
        <f>DK938 / Baseline!H$120</f>
        <v>0.956072132</v>
      </c>
      <c r="DW938" s="87"/>
      <c r="DX938" s="86">
        <f>(AU938*Baseline!B$34)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0.03364347031</v>
      </c>
      <c r="DY938" s="86">
        <f>(AZ938*Baseline!B$34) + (Baseline!D$90*(1-Baseline!D$91)*Baseline!B$35) + (Baseline!D$90*Baseline!D$91*((1-Baseline!D$92)*Baseline!B$40 + Baseline!D$92*Baseline!B$41))</f>
        <v>0.0116791284</v>
      </c>
      <c r="DZ938" s="86">
        <f>(BE938*Baseline!B$34) + (Baseline!F$90*(1-Baseline!F$91)*Baseline!B$35) + (Baseline!F$90*Baseline!F$91*((1-Baseline!F$92)*Baseline!B$40 + Baseline!F$92*Baseline!B$41))</f>
        <v>0.01402201199</v>
      </c>
      <c r="EA938" s="86">
        <f>(BJ938*Baseline!B$34) + (Baseline!H$90*(1-Baseline!H$91)*Baseline!B$35) + (Baseline!H$90*Baseline!H$91*((1-Baseline!H$92)*Baseline!B$40 + Baseline!H$92*Baseline!B$41))</f>
        <v>0.009314836503</v>
      </c>
      <c r="EB938" s="86">
        <f>( DX938*Baseline!B$7 + DY938*Baseline!B$11 + DZ938*Baseline!B$16 + EA938*Baseline!B$18 ) / Baseline!B$17</f>
        <v>0.009945304307</v>
      </c>
    </row>
    <row r="939">
      <c r="A939" s="73" t="s">
        <v>1115</v>
      </c>
      <c r="B939" s="85">
        <f>MIN( MAX( NORMINV( MCrands!B939, (B$5+B$4)/2, (B$5-B$4)/3.29 ), 0 ), 1 )</f>
        <v>0.6262853954</v>
      </c>
      <c r="C939" s="85">
        <f>MAX( NORMINV( MCrands!C939, (C$5+C$4)/2, (C$5-C$4)/3.29 ), 0 )</f>
        <v>2.532818743</v>
      </c>
      <c r="D939" s="83"/>
      <c r="E939" s="84">
        <f>Baseline!B$33 * (C939 * Baseline!B$68*Baseline!B$68/Baseline!B$75 + Baseline!B$46 * Baseline!B$54*Baseline!B$54/Baseline!B$76 + Baseline!B$47 * Baseline!B$55*Baseline!B$55/Baseline!B$77 + Baseline!B$56*Baseline!B$56/Baseline!B$78)</f>
        <v>0.00001798190857</v>
      </c>
      <c r="F939" s="84">
        <f>Baseline!B$33 * (C939 * Baseline!B$68*Baseline!B$59/Baseline!B$75 + Baseline!B$46 * Baseline!B$54*Baseline!B$69/Baseline!B$76 + Baseline!B$47 * Baseline!B$55*Baseline!B$57/Baseline!B$77 + Baseline!B$56*Baseline!B$58/Baseline!B$78)</f>
        <v>0.0000002390786872</v>
      </c>
      <c r="G939" s="85">
        <f>Baseline!B$33 * (C939 * Baseline!B$68*Baseline!B$60/Baseline!B$75 + Baseline!B$46 * Baseline!B$54*Baseline!B$61/Baseline!B$76 + Baseline!B$47 * Baseline!B$55*Baseline!B$70/Baseline!B$77 + Baseline!B$56*Baseline!B$62/Baseline!B$78)</f>
        <v>0.0000002004550609</v>
      </c>
      <c r="H939" s="84">
        <f>Baseline!B$33 * (C939 * Baseline!B$68*Baseline!B$63/Baseline!B$75 + Baseline!B$46 * Baseline!B$54*Baseline!B$64/Baseline!B$76 + Baseline!B$47 * Baseline!B$55*Baseline!B$65/Baseline!B$77 + Baseline!B$56*Baseline!B$71/Baseline!B$78)</f>
        <v>0.000000003692602455</v>
      </c>
      <c r="I939" s="84">
        <f>Baseline!B$33 * (C939 * Baseline!B$59*Baseline!B$68/Baseline!B$75 + Baseline!B$46 * Baseline!B$69*Baseline!B$54/Baseline!B$76 + Baseline!B$47 * Baseline!B$57*Baseline!B$55/Baseline!B$77 + Baseline!B$58*Baseline!B$56/Baseline!B$78)</f>
        <v>0.0000002390786872</v>
      </c>
      <c r="J939" s="85">
        <f>Baseline!B$33 * (C939 * Baseline!B$59*Baseline!B$59/Baseline!B$75 + Baseline!B$46 * Baseline!B$69*Baseline!B$69/Baseline!B$76 + Baseline!B$47 * Baseline!B$57*Baseline!B$57/Baseline!B$77 + Baseline!B$58*Baseline!B$58/Baseline!B$78)</f>
        <v>0.000002116574437</v>
      </c>
      <c r="K939" s="84">
        <f>Baseline!B$33 * (C939 * Baseline!B$59*Baseline!B$60/Baseline!B$75 + Baseline!B$46 * Baseline!B$69*Baseline!B$61/Baseline!B$76 + Baseline!B$47 * Baseline!B$57*Baseline!B$70/Baseline!B$77 + Baseline!B$58*Baseline!B$62/Baseline!B$78)</f>
        <v>0.00000001648979632</v>
      </c>
      <c r="L939" s="85">
        <f>Baseline!B$33 * (C939 * Baseline!B$59*Baseline!B$63/Baseline!B$75 + Baseline!B$46 * Baseline!B$69*Baseline!B$64/Baseline!B$76 + Baseline!B$47 * Baseline!B$57*Baseline!B$65/Baseline!B$77 + Baseline!B$58*Baseline!B$71/Baseline!B$78)</f>
        <v>0.00000001707279141</v>
      </c>
      <c r="M939" s="84">
        <f>Baseline!B$33 * (C939 * Baseline!B$60*Baseline!B$68/Baseline!B$75 + Baseline!B$46 * Baseline!B$61*Baseline!B$54/Baseline!B$76 + Baseline!B$47 * Baseline!B$70*Baseline!B$55/Baseline!B$77 + Baseline!B$62*Baseline!B$56/Baseline!B$78)</f>
        <v>0.0000002004550609</v>
      </c>
      <c r="N939" s="85">
        <f>Baseline!B$33 * (C939 * Baseline!B$60*Baseline!B$59/Baseline!B$75 + Baseline!B$46 * Baseline!B$61*Baseline!B$69/Baseline!B$76 + Baseline!B$47 * Baseline!B$70*Baseline!B$57/Baseline!B$77 + Baseline!B$62*Baseline!B$58/Baseline!B$78)</f>
        <v>0.00000001648979632</v>
      </c>
      <c r="O939" s="85">
        <f>Baseline!B$33 * (C939 * Baseline!B$60*Baseline!B$60/Baseline!B$75 + Baseline!B$46 * Baseline!B$61*Baseline!B$61/Baseline!B$76 + Baseline!B$47 * Baseline!B$70*Baseline!B$70/Baseline!B$77 + Baseline!B$62*Baseline!B$62/Baseline!B$78)</f>
        <v>0.000001589267552</v>
      </c>
      <c r="P939" s="84">
        <f>Baseline!B$33 * (C939 * Baseline!B$60*Baseline!B$63/Baseline!B$75 + Baseline!B$46 * Baseline!B$61*Baseline!B$64/Baseline!B$76 + Baseline!B$47 * Baseline!B$70*Baseline!B$65/Baseline!B$77 + Baseline!B$62*Baseline!B$71/Baseline!B$78)</f>
        <v>0.000000001956394658</v>
      </c>
      <c r="Q939" s="84">
        <f>Baseline!B$33 * (C939 * Baseline!B$63*Baseline!B$68/Baseline!B$75 + Baseline!B$46 * Baseline!B$64*Baseline!B$54/Baseline!B$76 + Baseline!B$47 * Baseline!B$65*Baseline!B$55/Baseline!B$77 + Baseline!B$71*Baseline!B$56/Baseline!B$78)</f>
        <v>0.000000003692602455</v>
      </c>
      <c r="R939" s="84">
        <f>Baseline!B$33 * (C939 * Baseline!B$63*Baseline!B$59/Baseline!B$75 + Baseline!B$46 * Baseline!B$64*Baseline!B$69/Baseline!B$76 + Baseline!B$47 * Baseline!B$65*Baseline!B$57/Baseline!B$77 + Baseline!B$71*Baseline!B$58/Baseline!B$78)</f>
        <v>0.00000001707279141</v>
      </c>
      <c r="S939" s="84">
        <f>Baseline!B$33 * (C939 * Baseline!B$63*Baseline!B$60/Baseline!B$75 + Baseline!B$46 * Baseline!B$64*Baseline!B$61/Baseline!B$76 + Baseline!B$47 * Baseline!B$65*Baseline!B$70/Baseline!B$77 + Baseline!B$71*Baseline!B$62/Baseline!B$78)</f>
        <v>0.000000001956394658</v>
      </c>
      <c r="T939" s="84">
        <f>Baseline!B$33 * (C939 * Baseline!B$63*Baseline!B$63/Baseline!B$75 + Baseline!B$46 * Baseline!B$64*Baseline!B$64/Baseline!B$76 + Baseline!B$47 * Baseline!B$65*Baseline!B$65/Baseline!B$77 + Baseline!B$71*Baseline!B$71/Baseline!B$78)</f>
        <v>0.0000000985672175</v>
      </c>
      <c r="U939" s="83"/>
      <c r="V939" s="84">
        <f>E939 * ( Baseline!B$89 * Baseline!B$7 )</f>
        <v>0.1866342291</v>
      </c>
      <c r="W939" s="84">
        <f>F939 * ( Baseline!D$89 * Baseline!B$11 )</f>
        <v>0.004410187881</v>
      </c>
      <c r="X939" s="84">
        <f>G939 * ( Baseline!F$89 * Baseline!B$16 )</f>
        <v>0.00696276042</v>
      </c>
      <c r="Y939" s="84">
        <f>H939 * ( Baseline!H$89 * Baseline!B$18 )</f>
        <v>0.001298590307</v>
      </c>
      <c r="Z939" s="86">
        <f t="shared" si="1"/>
        <v>0.1993057677</v>
      </c>
      <c r="AA939" s="84">
        <f>I939 * ( Baseline!B$89 * Baseline!B$7 )</f>
        <v>0.002481397695</v>
      </c>
      <c r="AB939" s="85">
        <f>J939 * ( Baseline!D$89 * Baseline!B$11 )</f>
        <v>0.03904359287</v>
      </c>
      <c r="AC939" s="85">
        <f>K939 * ( Baseline!F$89 * Baseline!B$16 )</f>
        <v>0.0005727692813</v>
      </c>
      <c r="AD939" s="85">
        <f>L939 * ( Baseline!F$89 * Baseline!B$16 )</f>
        <v>0.0005930194814</v>
      </c>
      <c r="AE939" s="86">
        <f t="shared" si="2"/>
        <v>0.04269077933</v>
      </c>
      <c r="AF939" s="86">
        <f>M939 * ( Baseline!B$89 * Baseline!B$7 )</f>
        <v>0.002080523077</v>
      </c>
      <c r="AG939" s="86">
        <f>N939 * ( Baseline!D$89 * Baseline!B$11 )</f>
        <v>0.0003041806057</v>
      </c>
      <c r="AH939" s="86">
        <f>O939 * ( Baseline!F$89 * Baseline!B$16 )</f>
        <v>0.05520284276</v>
      </c>
      <c r="AI939" s="86">
        <f>P939 * ( Baseline!H$89 * Baseline!B$18 )</f>
        <v>0.0006880120918</v>
      </c>
      <c r="AJ939" s="86">
        <f t="shared" si="3"/>
        <v>0.05827555853</v>
      </c>
      <c r="AK939" s="86">
        <f>Q939 * ( Baseline!B$89 * Baseline!B$7 )</f>
        <v>0.00003832552088</v>
      </c>
      <c r="AL939" s="86">
        <f>R939 * ( Baseline!D$89 * Baseline!B$11 )</f>
        <v>0.0003149348803</v>
      </c>
      <c r="AM939" s="86">
        <f>S939 * ( Baseline!F$89 * Baseline!B$16 )</f>
        <v>0.0000679549183</v>
      </c>
      <c r="AN939" s="86">
        <f>T939 * ( Baseline!H$89 * Baseline!B$18 )</f>
        <v>0.0346634751</v>
      </c>
      <c r="AO939" s="86">
        <f t="shared" si="4"/>
        <v>0.03508469042</v>
      </c>
      <c r="AP939" s="62"/>
      <c r="AQ939" s="86">
        <f>V939 * ( (1-Baseline!B$90-Baseline!B$89) + (1-B939)*Baseline!B$90 )</f>
        <v>0.07861145673</v>
      </c>
      <c r="AR939" s="86">
        <f>W939 * ( (1-Baseline!B$90-Baseline!B$89) + (1-B939)*Baseline!B$90 )</f>
        <v>0.001857597588</v>
      </c>
      <c r="AS939" s="86">
        <f>X939 * ( (1-Baseline!B$90-Baseline!B$89) + (1-B939)*Baseline!B$90 )</f>
        <v>0.002932756452</v>
      </c>
      <c r="AT939" s="86">
        <f>Y939 * ( (1-Baseline!B$90-Baseline!B$89) + (1-B939)*Baseline!B$90 )</f>
        <v>0.0005469740264</v>
      </c>
      <c r="AU939" s="86">
        <f t="shared" si="5"/>
        <v>0.0839487848</v>
      </c>
      <c r="AV939" s="86">
        <f>AA939 * ( (1-Baseline!D$90-Baseline!D$89) + (1-B939)*Baseline!D$90 )</f>
        <v>0.001763833419</v>
      </c>
      <c r="AW939" s="86">
        <f>AB939 * ( (1-Baseline!D$90-Baseline!D$89) + (1-B939)*Baseline!D$90 )</f>
        <v>0.02775306597</v>
      </c>
      <c r="AX939" s="86">
        <f>AC939 * ( (1-Baseline!D$90-Baseline!D$89) + (1-B939)*Baseline!D$90 )</f>
        <v>0.000407137317</v>
      </c>
      <c r="AY939" s="86">
        <f>AD939 * ( (1-Baseline!D$90-Baseline!D$89) + (1-B939)*Baseline!D$90 )</f>
        <v>0.0004215316157</v>
      </c>
      <c r="AZ939" s="86">
        <f t="shared" si="6"/>
        <v>0.03034556832</v>
      </c>
      <c r="BA939" s="86">
        <f>AF939 * ( (1-Baseline!F$90-Baseline!F$89) + (1-Baseline!B$36)*Baseline!F$90 )</f>
        <v>0.001497210983</v>
      </c>
      <c r="BB939" s="86">
        <f>AG939 * ( (1-Baseline!F$90-Baseline!F$89) + (1-Baseline!B$36)*Baseline!F$90 )</f>
        <v>0.0002188980976</v>
      </c>
      <c r="BC939" s="86">
        <f>AH939 * ( (1-Baseline!F$90-Baseline!F$89) + (1-Baseline!B$36)*Baseline!F$90 )</f>
        <v>0.03972573214</v>
      </c>
      <c r="BD939" s="86">
        <f>AI939 * ( (1-Baseline!F$90-Baseline!F$89) + (1-Baseline!B$36)*Baseline!F$90 )</f>
        <v>0.0004951155176</v>
      </c>
      <c r="BE939" s="86">
        <f t="shared" si="7"/>
        <v>0.04193695674</v>
      </c>
      <c r="BF939" s="86">
        <f>AK939 * ( (1-Baseline!H$90-Baseline!H$89) + (1-Baseline!B$36)*Baseline!H$90 )</f>
        <v>0.0000303660767</v>
      </c>
      <c r="BG939" s="86">
        <f>AL939 * ( (1-Baseline!H$90-Baseline!H$89) + (1-Baseline!B$36)*Baseline!H$90 )</f>
        <v>0.0002495292044</v>
      </c>
      <c r="BH939" s="86">
        <f>AM939 * ( (1-Baseline!H$90-Baseline!H$89) + (1-Baseline!B$36)*Baseline!H$90 )</f>
        <v>0.00005384204087</v>
      </c>
      <c r="BI939" s="86">
        <f>AN939 * ( (1-Baseline!H$90-Baseline!H$89) + (1-Baseline!B$36)*Baseline!H$90 )</f>
        <v>0.02746456459</v>
      </c>
      <c r="BJ939" s="86">
        <f t="shared" si="8"/>
        <v>0.02779830191</v>
      </c>
      <c r="BK939" s="62"/>
      <c r="BL939" s="86">
        <f t="shared" si="19"/>
        <v>0.9364216161</v>
      </c>
      <c r="BM939" s="86">
        <f t="shared" si="20"/>
        <v>0.0221277484</v>
      </c>
      <c r="BN939" s="86">
        <f t="shared" si="21"/>
        <v>0.03493506737</v>
      </c>
      <c r="BO939" s="86">
        <f t="shared" si="22"/>
        <v>0.006515568125</v>
      </c>
      <c r="BP939" s="86">
        <f t="shared" si="9"/>
        <v>1</v>
      </c>
      <c r="BQ939" s="86">
        <f t="shared" si="23"/>
        <v>0.05812490973</v>
      </c>
      <c r="BR939" s="86">
        <f t="shared" si="24"/>
        <v>0.9145673489</v>
      </c>
      <c r="BS939" s="86">
        <f t="shared" si="25"/>
        <v>0.01341669771</v>
      </c>
      <c r="BT939" s="86">
        <f t="shared" si="26"/>
        <v>0.0138910437</v>
      </c>
      <c r="BU939" s="86">
        <f t="shared" si="10"/>
        <v>1</v>
      </c>
      <c r="BV939" s="86">
        <f t="shared" si="27"/>
        <v>0.03570146953</v>
      </c>
      <c r="BW939" s="86">
        <f t="shared" si="28"/>
        <v>0.005219694386</v>
      </c>
      <c r="BX939" s="86">
        <f t="shared" si="29"/>
        <v>0.9472726499</v>
      </c>
      <c r="BY939" s="86">
        <f t="shared" si="30"/>
        <v>0.01180618615</v>
      </c>
      <c r="BZ939" s="86">
        <f t="shared" si="11"/>
        <v>1</v>
      </c>
      <c r="CA939" s="86">
        <f t="shared" si="31"/>
        <v>0.001092371642</v>
      </c>
      <c r="CB939" s="86">
        <f t="shared" si="32"/>
        <v>0.008976418961</v>
      </c>
      <c r="CC939" s="86">
        <f t="shared" si="33"/>
        <v>0.001936882369</v>
      </c>
      <c r="CD939" s="86">
        <f t="shared" si="34"/>
        <v>0.987994327</v>
      </c>
      <c r="CE939" s="86">
        <f t="shared" si="12"/>
        <v>1</v>
      </c>
      <c r="CF939" s="62"/>
      <c r="CG939" s="86">
        <f t="shared" si="35"/>
        <v>0.9364216161</v>
      </c>
      <c r="CH939" s="86">
        <f t="shared" si="36"/>
        <v>0.0221277484</v>
      </c>
      <c r="CI939" s="86">
        <f t="shared" si="37"/>
        <v>0.03493506737</v>
      </c>
      <c r="CJ939" s="86">
        <f t="shared" si="38"/>
        <v>0.006515568125</v>
      </c>
      <c r="CK939" s="86">
        <f t="shared" si="13"/>
        <v>1</v>
      </c>
      <c r="CL939" s="86">
        <f t="shared" si="39"/>
        <v>0.05812490973</v>
      </c>
      <c r="CM939" s="86">
        <f t="shared" si="40"/>
        <v>0.9145673489</v>
      </c>
      <c r="CN939" s="86">
        <f t="shared" si="41"/>
        <v>0.01341669771</v>
      </c>
      <c r="CO939" s="86">
        <f t="shared" si="42"/>
        <v>0.0138910437</v>
      </c>
      <c r="CP939" s="86">
        <f t="shared" si="14"/>
        <v>1</v>
      </c>
      <c r="CQ939" s="86">
        <f t="shared" si="43"/>
        <v>0.03570146953</v>
      </c>
      <c r="CR939" s="86">
        <f t="shared" si="44"/>
        <v>0.005219694386</v>
      </c>
      <c r="CS939" s="86">
        <f t="shared" si="45"/>
        <v>0.9472726499</v>
      </c>
      <c r="CT939" s="86">
        <f t="shared" si="46"/>
        <v>0.01180618615</v>
      </c>
      <c r="CU939" s="86">
        <f t="shared" si="15"/>
        <v>1</v>
      </c>
      <c r="CV939" s="86">
        <f t="shared" si="47"/>
        <v>0.001092371642</v>
      </c>
      <c r="CW939" s="86">
        <f t="shared" si="48"/>
        <v>0.008976418961</v>
      </c>
      <c r="CX939" s="86">
        <f t="shared" si="49"/>
        <v>0.001936882369</v>
      </c>
      <c r="CY939" s="86">
        <f t="shared" si="50"/>
        <v>0.987994327</v>
      </c>
      <c r="CZ939" s="86">
        <f t="shared" si="16"/>
        <v>1</v>
      </c>
      <c r="DA939" s="62"/>
      <c r="DB939" s="86">
        <f>(AQ939*Baseline!B$7 + AV939*Baseline!B$11 + BA939*Baseline!B$16 + BF939*Baseline!B$18)</f>
        <v>48315.62122</v>
      </c>
      <c r="DC939" s="86">
        <f>(AR939*Baseline!B$7 + AW939*Baseline!B$11 + BB939*Baseline!B$16 + BG939*Baseline!B$18)</f>
        <v>72578.37957</v>
      </c>
      <c r="DD939" s="86">
        <f>(AS939*Baseline!B$7 + AX939*Baseline!B$11 + BC939*Baseline!B$16 + BH939*Baseline!B$18)</f>
        <v>137849.7364</v>
      </c>
      <c r="DE939" s="86">
        <f>(AT939*Baseline!B$7 + AY939*Baseline!B$11 + BD939*Baseline!B$16 + BI939*Baseline!B$18)</f>
        <v>1260452.834</v>
      </c>
      <c r="DF939" s="86">
        <f t="shared" si="17"/>
        <v>1519196.572</v>
      </c>
      <c r="DG939" s="62"/>
      <c r="DH939" s="86">
        <f t="shared" si="51"/>
        <v>0.03180340328</v>
      </c>
      <c r="DI939" s="86">
        <f t="shared" si="52"/>
        <v>0.04777418599</v>
      </c>
      <c r="DJ939" s="86">
        <f t="shared" si="53"/>
        <v>0.09073857785</v>
      </c>
      <c r="DK939" s="86">
        <f t="shared" si="54"/>
        <v>0.8296838329</v>
      </c>
      <c r="DL939" s="86">
        <f t="shared" si="18"/>
        <v>1</v>
      </c>
      <c r="DM939" s="62"/>
      <c r="DN939" s="86">
        <f>DH939 / (Baseline!B$7/Baseline!B$17)</f>
        <v>3.394804119</v>
      </c>
      <c r="DO939" s="86">
        <f>DI939 / (Baseline!B$11/Baseline!B$17)</f>
        <v>1.153291716</v>
      </c>
      <c r="DP939" s="86">
        <f>DJ939 / (Baseline!B$16/Baseline!B$17)</f>
        <v>1.402185246</v>
      </c>
      <c r="DQ939" s="86">
        <f>DK939 / (Baseline!B$18/Baseline!B$17)</f>
        <v>0.9380308194</v>
      </c>
      <c r="DR939" s="62"/>
      <c r="DS939" s="86">
        <f>DH939 / Baseline!H$117</f>
        <v>1.272362369</v>
      </c>
      <c r="DT939" s="86">
        <f>DI939 / Baseline!H$118</f>
        <v>1.075399422</v>
      </c>
      <c r="DU939" s="86">
        <f>DJ939 / Baseline!H$119</f>
        <v>1.084726558</v>
      </c>
      <c r="DV939" s="86">
        <f>DK939 / Baseline!H$120</f>
        <v>0.9796383012</v>
      </c>
      <c r="DW939" s="87"/>
      <c r="DX939" s="86">
        <f>(AU939*Baseline!B$34)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0.02512184897</v>
      </c>
      <c r="DY939" s="86">
        <f>(AZ939*Baseline!B$34) + (Baseline!D$90*(1-Baseline!D$91)*Baseline!B$35) + (Baseline!D$90*Baseline!D$91*((1-Baseline!D$92)*Baseline!B$40 + Baseline!D$92*Baseline!B$41))</f>
        <v>0.01096540325</v>
      </c>
      <c r="DZ939" s="86">
        <f>(BE939*Baseline!B$34) + (Baseline!F$90*(1-Baseline!F$91)*Baseline!B$35) + (Baseline!F$90*Baseline!F$91*((1-Baseline!F$92)*Baseline!B$40 + Baseline!F$92*Baseline!B$41))</f>
        <v>0.01402118351</v>
      </c>
      <c r="EA939" s="86">
        <f>(BJ939*Baseline!B$34) + (Baseline!H$90*(1-Baseline!H$91)*Baseline!B$35) + (Baseline!H$90*Baseline!H$91*((1-Baseline!H$92)*Baseline!B$40 + Baseline!H$92*Baseline!B$41))</f>
        <v>0.009314745287</v>
      </c>
      <c r="EB939" s="86">
        <f>( DX939*Baseline!B$7 + DY939*Baseline!B$11 + DZ939*Baseline!B$16 + EA939*Baseline!B$18 ) / Baseline!B$17</f>
        <v>0.009835771768</v>
      </c>
    </row>
    <row r="940">
      <c r="A940" s="73" t="s">
        <v>1116</v>
      </c>
      <c r="B940" s="85">
        <f>MIN( MAX( NORMINV( MCrands!B940, (B$5+B$4)/2, (B$5-B$4)/3.29 ), 0 ), 1 )</f>
        <v>0.4991986663</v>
      </c>
      <c r="C940" s="85">
        <f>MAX( NORMINV( MCrands!C940, (C$5+C$4)/2, (C$5-C$4)/3.29 ), 0 )</f>
        <v>2.405975454</v>
      </c>
      <c r="D940" s="83"/>
      <c r="E940" s="84">
        <f>Baseline!B$33 * (C940 * Baseline!B$68*Baseline!B$68/Baseline!B$75 + Baseline!B$46 * Baseline!B$54*Baseline!B$54/Baseline!B$76 + Baseline!B$47 * Baseline!B$55*Baseline!B$55/Baseline!B$77 + Baseline!B$56*Baseline!B$56/Baseline!B$78)</f>
        <v>0.00001708385504</v>
      </c>
      <c r="F940" s="84">
        <f>Baseline!B$33 * (C940 * Baseline!B$68*Baseline!B$59/Baseline!B$75 + Baseline!B$46 * Baseline!B$54*Baseline!B$69/Baseline!B$76 + Baseline!B$47 * Baseline!B$55*Baseline!B$57/Baseline!B$77 + Baseline!B$56*Baseline!B$58/Baseline!B$78)</f>
        <v>0.0000002389368893</v>
      </c>
      <c r="G940" s="85">
        <f>Baseline!B$33 * (C940 * Baseline!B$68*Baseline!B$60/Baseline!B$75 + Baseline!B$46 * Baseline!B$54*Baseline!B$61/Baseline!B$76 + Baseline!B$47 * Baseline!B$55*Baseline!B$70/Baseline!B$77 + Baseline!B$56*Baseline!B$62/Baseline!B$78)</f>
        <v>0.0000002001064744</v>
      </c>
      <c r="H940" s="84">
        <f>Baseline!B$33 * (C940 * Baseline!B$68*Baseline!B$63/Baseline!B$75 + Baseline!B$46 * Baseline!B$54*Baseline!B$64/Baseline!B$76 + Baseline!B$47 * Baseline!B$55*Baseline!B$65/Baseline!B$77 + Baseline!B$56*Baseline!B$71/Baseline!B$78)</f>
        <v>0.000000003657743798</v>
      </c>
      <c r="I940" s="84">
        <f>Baseline!B$33 * (C940 * Baseline!B$59*Baseline!B$68/Baseline!B$75 + Baseline!B$46 * Baseline!B$69*Baseline!B$54/Baseline!B$76 + Baseline!B$47 * Baseline!B$57*Baseline!B$55/Baseline!B$77 + Baseline!B$58*Baseline!B$56/Baseline!B$78)</f>
        <v>0.0000002389368893</v>
      </c>
      <c r="J940" s="85">
        <f>Baseline!B$33 * (C940 * Baseline!B$59*Baseline!B$59/Baseline!B$75 + Baseline!B$46 * Baseline!B$69*Baseline!B$69/Baseline!B$76 + Baseline!B$47 * Baseline!B$57*Baseline!B$57/Baseline!B$77 + Baseline!B$58*Baseline!B$58/Baseline!B$78)</f>
        <v>0.000002116574414</v>
      </c>
      <c r="K940" s="84">
        <f>Baseline!B$33 * (C940 * Baseline!B$59*Baseline!B$60/Baseline!B$75 + Baseline!B$46 * Baseline!B$69*Baseline!B$61/Baseline!B$76 + Baseline!B$47 * Baseline!B$57*Baseline!B$70/Baseline!B$77 + Baseline!B$58*Baseline!B$62/Baseline!B$78)</f>
        <v>0.00000001648974128</v>
      </c>
      <c r="L940" s="85">
        <f>Baseline!B$33 * (C940 * Baseline!B$59*Baseline!B$63/Baseline!B$75 + Baseline!B$46 * Baseline!B$69*Baseline!B$64/Baseline!B$76 + Baseline!B$47 * Baseline!B$57*Baseline!B$65/Baseline!B$77 + Baseline!B$58*Baseline!B$71/Baseline!B$78)</f>
        <v>0.0000000170727859</v>
      </c>
      <c r="M940" s="84">
        <f>Baseline!B$33 * (C940 * Baseline!B$60*Baseline!B$68/Baseline!B$75 + Baseline!B$46 * Baseline!B$61*Baseline!B$54/Baseline!B$76 + Baseline!B$47 * Baseline!B$70*Baseline!B$55/Baseline!B$77 + Baseline!B$62*Baseline!B$56/Baseline!B$78)</f>
        <v>0.0000002001064744</v>
      </c>
      <c r="N940" s="85">
        <f>Baseline!B$33 * (C940 * Baseline!B$60*Baseline!B$59/Baseline!B$75 + Baseline!B$46 * Baseline!B$61*Baseline!B$69/Baseline!B$76 + Baseline!B$47 * Baseline!B$70*Baseline!B$57/Baseline!B$77 + Baseline!B$62*Baseline!B$58/Baseline!B$78)</f>
        <v>0.00000001648974128</v>
      </c>
      <c r="O940" s="85">
        <f>Baseline!B$33 * (C940 * Baseline!B$60*Baseline!B$60/Baseline!B$75 + Baseline!B$46 * Baseline!B$61*Baseline!B$61/Baseline!B$76 + Baseline!B$47 * Baseline!B$70*Baseline!B$70/Baseline!B$77 + Baseline!B$62*Baseline!B$62/Baseline!B$78)</f>
        <v>0.000001589267417</v>
      </c>
      <c r="P940" s="84">
        <f>Baseline!B$33 * (C940 * Baseline!B$60*Baseline!B$63/Baseline!B$75 + Baseline!B$46 * Baseline!B$61*Baseline!B$64/Baseline!B$76 + Baseline!B$47 * Baseline!B$70*Baseline!B$65/Baseline!B$77 + Baseline!B$62*Baseline!B$71/Baseline!B$78)</f>
        <v>0.000000001956381127</v>
      </c>
      <c r="Q940" s="84">
        <f>Baseline!B$33 * (C940 * Baseline!B$63*Baseline!B$68/Baseline!B$75 + Baseline!B$46 * Baseline!B$64*Baseline!B$54/Baseline!B$76 + Baseline!B$47 * Baseline!B$65*Baseline!B$55/Baseline!B$77 + Baseline!B$71*Baseline!B$56/Baseline!B$78)</f>
        <v>0.000000003657743798</v>
      </c>
      <c r="R940" s="84">
        <f>Baseline!B$33 * (C940 * Baseline!B$63*Baseline!B$59/Baseline!B$75 + Baseline!B$46 * Baseline!B$64*Baseline!B$69/Baseline!B$76 + Baseline!B$47 * Baseline!B$65*Baseline!B$57/Baseline!B$77 + Baseline!B$71*Baseline!B$58/Baseline!B$78)</f>
        <v>0.0000000170727859</v>
      </c>
      <c r="S940" s="84">
        <f>Baseline!B$33 * (C940 * Baseline!B$63*Baseline!B$60/Baseline!B$75 + Baseline!B$46 * Baseline!B$64*Baseline!B$61/Baseline!B$76 + Baseline!B$47 * Baseline!B$65*Baseline!B$70/Baseline!B$77 + Baseline!B$71*Baseline!B$62/Baseline!B$78)</f>
        <v>0.000000001956381127</v>
      </c>
      <c r="T940" s="84">
        <f>Baseline!B$33 * (C940 * Baseline!B$63*Baseline!B$63/Baseline!B$75 + Baseline!B$46 * Baseline!B$64*Baseline!B$64/Baseline!B$76 + Baseline!B$47 * Baseline!B$65*Baseline!B$65/Baseline!B$77 + Baseline!B$71*Baseline!B$71/Baseline!B$78)</f>
        <v>0.00000009856721615</v>
      </c>
      <c r="U940" s="83"/>
      <c r="V940" s="84">
        <f>E940 * ( Baseline!B$89 * Baseline!B$7 )</f>
        <v>0.1773133315</v>
      </c>
      <c r="W940" s="84">
        <f>F940 * ( Baseline!D$89 * Baseline!B$11 )</f>
        <v>0.004407572192</v>
      </c>
      <c r="X940" s="84">
        <f>G940 * ( Baseline!F$89 * Baseline!B$16 )</f>
        <v>0.006950652346</v>
      </c>
      <c r="Y940" s="84">
        <f>H940 * ( Baseline!H$89 * Baseline!B$18 )</f>
        <v>0.001286331442</v>
      </c>
      <c r="Z940" s="86">
        <f t="shared" si="1"/>
        <v>0.1899578875</v>
      </c>
      <c r="AA940" s="84">
        <f>I940 * ( Baseline!B$89 * Baseline!B$7 )</f>
        <v>0.002479925974</v>
      </c>
      <c r="AB940" s="85">
        <f>J940 * ( Baseline!D$89 * Baseline!B$11 )</f>
        <v>0.03904359246</v>
      </c>
      <c r="AC940" s="85">
        <f>K940 * ( Baseline!F$89 * Baseline!B$16 )</f>
        <v>0.0005727673695</v>
      </c>
      <c r="AD940" s="85">
        <f>L940 * ( Baseline!F$89 * Baseline!B$16 )</f>
        <v>0.0005930192902</v>
      </c>
      <c r="AE940" s="86">
        <f t="shared" si="2"/>
        <v>0.04268930509</v>
      </c>
      <c r="AF940" s="86">
        <f>M940 * ( Baseline!B$89 * Baseline!B$7 )</f>
        <v>0.002076905097</v>
      </c>
      <c r="AG940" s="86">
        <f>N940 * ( Baseline!D$89 * Baseline!B$11 )</f>
        <v>0.0003041795904</v>
      </c>
      <c r="AH940" s="86">
        <f>O940 * ( Baseline!F$89 * Baseline!B$16 )</f>
        <v>0.05520283806</v>
      </c>
      <c r="AI940" s="86">
        <f>P940 * ( Baseline!H$89 * Baseline!B$18 )</f>
        <v>0.0006880073334</v>
      </c>
      <c r="AJ940" s="86">
        <f t="shared" si="3"/>
        <v>0.05827193008</v>
      </c>
      <c r="AK940" s="86">
        <f>Q940 * ( Baseline!B$89 * Baseline!B$7 )</f>
        <v>0.00003796372288</v>
      </c>
      <c r="AL940" s="86">
        <f>R940 * ( Baseline!D$89 * Baseline!B$11 )</f>
        <v>0.0003149347788</v>
      </c>
      <c r="AM940" s="86">
        <f>S940 * ( Baseline!F$89 * Baseline!B$16 )</f>
        <v>0.00006795444832</v>
      </c>
      <c r="AN940" s="86">
        <f>T940 * ( Baseline!H$89 * Baseline!B$18 )</f>
        <v>0.03466347462</v>
      </c>
      <c r="AO940" s="86">
        <f t="shared" si="4"/>
        <v>0.03508432757</v>
      </c>
      <c r="AP940" s="62"/>
      <c r="AQ940" s="86">
        <f>V940 * ( (1-Baseline!B$90-Baseline!B$89) + (1-B940)*Baseline!B$90 )</f>
        <v>0.09474085124</v>
      </c>
      <c r="AR940" s="86">
        <f>W940 * ( (1-Baseline!B$90-Baseline!B$89) + (1-B940)*Baseline!B$90 )</f>
        <v>0.002355023945</v>
      </c>
      <c r="AS940" s="86">
        <f>X940 * ( (1-Baseline!B$90-Baseline!B$89) + (1-B940)*Baseline!B$90 )</f>
        <v>0.003713825207</v>
      </c>
      <c r="AT940" s="86">
        <f>Y940 * ( (1-Baseline!B$90-Baseline!B$89) + (1-B940)*Baseline!B$90 )</f>
        <v>0.0006873038525</v>
      </c>
      <c r="AU940" s="86">
        <f t="shared" si="5"/>
        <v>0.1014970042</v>
      </c>
      <c r="AV940" s="86">
        <f>AA940 * ( (1-Baseline!D$90-Baseline!D$89) + (1-B940)*Baseline!D$90 )</f>
        <v>0.001903981512</v>
      </c>
      <c r="AW940" s="86">
        <f>AB940 * ( (1-Baseline!D$90-Baseline!D$89) + (1-B940)*Baseline!D$90 )</f>
        <v>0.02997600694</v>
      </c>
      <c r="AX940" s="86">
        <f>AC940 * ( (1-Baseline!D$90-Baseline!D$89) + (1-B940)*Baseline!D$90 )</f>
        <v>0.000439746385</v>
      </c>
      <c r="AY940" s="86">
        <f>AD940 * ( (1-Baseline!D$90-Baseline!D$89) + (1-B940)*Baseline!D$90 )</f>
        <v>0.0004552949469</v>
      </c>
      <c r="AZ940" s="86">
        <f t="shared" si="6"/>
        <v>0.03277502978</v>
      </c>
      <c r="BA940" s="86">
        <f>AF940 * ( (1-Baseline!F$90-Baseline!F$89) + (1-Baseline!B$36)*Baseline!F$90 )</f>
        <v>0.001494607369</v>
      </c>
      <c r="BB940" s="86">
        <f>AG940 * ( (1-Baseline!F$90-Baseline!F$89) + (1-Baseline!B$36)*Baseline!F$90 )</f>
        <v>0.000218897367</v>
      </c>
      <c r="BC940" s="86">
        <f>AH940 * ( (1-Baseline!F$90-Baseline!F$89) + (1-Baseline!B$36)*Baseline!F$90 )</f>
        <v>0.03972572876</v>
      </c>
      <c r="BD940" s="86">
        <f>AI940 * ( (1-Baseline!F$90-Baseline!F$89) + (1-Baseline!B$36)*Baseline!F$90 )</f>
        <v>0.0004951120934</v>
      </c>
      <c r="BE940" s="86">
        <f t="shared" si="7"/>
        <v>0.04193434559</v>
      </c>
      <c r="BF940" s="86">
        <f>AK940 * ( (1-Baseline!H$90-Baseline!H$89) + (1-Baseline!B$36)*Baseline!H$90 )</f>
        <v>0.00003007941691</v>
      </c>
      <c r="BG940" s="86">
        <f>AL940 * ( (1-Baseline!H$90-Baseline!H$89) + (1-Baseline!B$36)*Baseline!H$90 )</f>
        <v>0.0002495291239</v>
      </c>
      <c r="BH940" s="86">
        <f>AM940 * ( (1-Baseline!H$90-Baseline!H$89) + (1-Baseline!B$36)*Baseline!H$90 )</f>
        <v>0.00005384166849</v>
      </c>
      <c r="BI940" s="86">
        <f>AN940 * ( (1-Baseline!H$90-Baseline!H$89) + (1-Baseline!B$36)*Baseline!H$90 )</f>
        <v>0.02746456421</v>
      </c>
      <c r="BJ940" s="86">
        <f t="shared" si="8"/>
        <v>0.02779801442</v>
      </c>
      <c r="BK940" s="62"/>
      <c r="BL940" s="86">
        <f t="shared" si="19"/>
        <v>0.9334349516</v>
      </c>
      <c r="BM940" s="86">
        <f t="shared" si="20"/>
        <v>0.02320289118</v>
      </c>
      <c r="BN940" s="86">
        <f t="shared" si="21"/>
        <v>0.03659049087</v>
      </c>
      <c r="BO940" s="86">
        <f t="shared" si="22"/>
        <v>0.006771666392</v>
      </c>
      <c r="BP940" s="86">
        <f t="shared" si="9"/>
        <v>1</v>
      </c>
      <c r="BQ940" s="86">
        <f t="shared" si="23"/>
        <v>0.05809244186</v>
      </c>
      <c r="BR940" s="86">
        <f t="shared" si="24"/>
        <v>0.9145989229</v>
      </c>
      <c r="BS940" s="86">
        <f t="shared" si="25"/>
        <v>0.01341711626</v>
      </c>
      <c r="BT940" s="86">
        <f t="shared" si="26"/>
        <v>0.01389151894</v>
      </c>
      <c r="BU940" s="86">
        <f t="shared" si="10"/>
        <v>1</v>
      </c>
      <c r="BV940" s="86">
        <f t="shared" si="27"/>
        <v>0.03564160471</v>
      </c>
      <c r="BW940" s="86">
        <f t="shared" si="28"/>
        <v>0.00522000198</v>
      </c>
      <c r="BX940" s="86">
        <f t="shared" si="29"/>
        <v>0.9473315537</v>
      </c>
      <c r="BY940" s="86">
        <f t="shared" si="30"/>
        <v>0.01180683963</v>
      </c>
      <c r="BZ940" s="86">
        <f t="shared" si="11"/>
        <v>1</v>
      </c>
      <c r="CA940" s="86">
        <f t="shared" si="31"/>
        <v>0.001082070699</v>
      </c>
      <c r="CB940" s="86">
        <f t="shared" si="32"/>
        <v>0.008976508902</v>
      </c>
      <c r="CC940" s="86">
        <f t="shared" si="33"/>
        <v>0.001936889005</v>
      </c>
      <c r="CD940" s="86">
        <f t="shared" si="34"/>
        <v>0.9880045314</v>
      </c>
      <c r="CE940" s="86">
        <f t="shared" si="12"/>
        <v>1</v>
      </c>
      <c r="CF940" s="62"/>
      <c r="CG940" s="86">
        <f t="shared" si="35"/>
        <v>0.9334349516</v>
      </c>
      <c r="CH940" s="86">
        <f t="shared" si="36"/>
        <v>0.02320289118</v>
      </c>
      <c r="CI940" s="86">
        <f t="shared" si="37"/>
        <v>0.03659049087</v>
      </c>
      <c r="CJ940" s="86">
        <f t="shared" si="38"/>
        <v>0.006771666392</v>
      </c>
      <c r="CK940" s="86">
        <f t="shared" si="13"/>
        <v>1</v>
      </c>
      <c r="CL940" s="86">
        <f t="shared" si="39"/>
        <v>0.05809244186</v>
      </c>
      <c r="CM940" s="86">
        <f t="shared" si="40"/>
        <v>0.9145989229</v>
      </c>
      <c r="CN940" s="86">
        <f t="shared" si="41"/>
        <v>0.01341711626</v>
      </c>
      <c r="CO940" s="86">
        <f t="shared" si="42"/>
        <v>0.01389151894</v>
      </c>
      <c r="CP940" s="86">
        <f t="shared" si="14"/>
        <v>1</v>
      </c>
      <c r="CQ940" s="86">
        <f t="shared" si="43"/>
        <v>0.03564160471</v>
      </c>
      <c r="CR940" s="86">
        <f t="shared" si="44"/>
        <v>0.00522000198</v>
      </c>
      <c r="CS940" s="86">
        <f t="shared" si="45"/>
        <v>0.9473315537</v>
      </c>
      <c r="CT940" s="86">
        <f t="shared" si="46"/>
        <v>0.01180683963</v>
      </c>
      <c r="CU940" s="86">
        <f t="shared" si="15"/>
        <v>1</v>
      </c>
      <c r="CV940" s="86">
        <f t="shared" si="47"/>
        <v>0.001082070699</v>
      </c>
      <c r="CW940" s="86">
        <f t="shared" si="48"/>
        <v>0.008976508902</v>
      </c>
      <c r="CX940" s="86">
        <f t="shared" si="49"/>
        <v>0.001936889005</v>
      </c>
      <c r="CY940" s="86">
        <f t="shared" si="50"/>
        <v>0.9880045314</v>
      </c>
      <c r="CZ940" s="86">
        <f t="shared" si="16"/>
        <v>1</v>
      </c>
      <c r="DA940" s="62"/>
      <c r="DB940" s="86">
        <f>(AQ940*Baseline!B$7 + AV940*Baseline!B$11 + BA940*Baseline!B$16 + BF940*Baseline!B$18)</f>
        <v>56417.08373</v>
      </c>
      <c r="DC940" s="86">
        <f>(AR940*Baseline!B$7 + AW940*Baseline!B$11 + BB940*Baseline!B$16 + BG940*Baseline!B$18)</f>
        <v>77586.84216</v>
      </c>
      <c r="DD940" s="86">
        <f>(AS940*Baseline!B$7 + AX940*Baseline!B$11 + BC940*Baseline!B$16 + BH940*Baseline!B$18)</f>
        <v>138298.4583</v>
      </c>
      <c r="DE940" s="86">
        <f>(AT940*Baseline!B$7 + AY940*Baseline!B$11 + BD940*Baseline!B$16 + BI940*Baseline!B$18)</f>
        <v>1260593.273</v>
      </c>
      <c r="DF940" s="86">
        <f t="shared" si="17"/>
        <v>1532895.657</v>
      </c>
      <c r="DG940" s="62"/>
      <c r="DH940" s="86">
        <f t="shared" si="51"/>
        <v>0.0368042557</v>
      </c>
      <c r="DI940" s="86">
        <f t="shared" si="52"/>
        <v>0.05061456192</v>
      </c>
      <c r="DJ940" s="86">
        <f t="shared" si="53"/>
        <v>0.09022039929</v>
      </c>
      <c r="DK940" s="86">
        <f t="shared" si="54"/>
        <v>0.8223607831</v>
      </c>
      <c r="DL940" s="86">
        <f t="shared" si="18"/>
        <v>1</v>
      </c>
      <c r="DM940" s="62"/>
      <c r="DN940" s="86">
        <f>DH940 / (Baseline!B$7/Baseline!B$17)</f>
        <v>3.928612223</v>
      </c>
      <c r="DO940" s="86">
        <f>DI940 / (Baseline!B$11/Baseline!B$17)</f>
        <v>1.22185975</v>
      </c>
      <c r="DP940" s="86">
        <f>DJ940 / (Baseline!B$16/Baseline!B$17)</f>
        <v>1.394177821</v>
      </c>
      <c r="DQ940" s="86">
        <f>DK940 / (Baseline!B$18/Baseline!B$17)</f>
        <v>0.9297514651</v>
      </c>
      <c r="DR940" s="62"/>
      <c r="DS940" s="86">
        <f>DH940 / Baseline!H$117</f>
        <v>1.47243204</v>
      </c>
      <c r="DT940" s="86">
        <f>DI940 / Baseline!H$118</f>
        <v>1.139336433</v>
      </c>
      <c r="DU940" s="86">
        <f>DJ940 / Baseline!H$119</f>
        <v>1.078532037</v>
      </c>
      <c r="DV940" s="86">
        <f>DK940 / Baseline!H$120</f>
        <v>0.9709917063</v>
      </c>
      <c r="DW940" s="87"/>
      <c r="DX940" s="86">
        <f>(AU940*Baseline!B$34)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0.02775408189</v>
      </c>
      <c r="DY940" s="86">
        <f>(AZ940*Baseline!B$34) + (Baseline!D$90*(1-Baseline!D$91)*Baseline!B$35) + (Baseline!D$90*Baseline!D$91*((1-Baseline!D$92)*Baseline!B$40 + Baseline!D$92*Baseline!B$41))</f>
        <v>0.01132982247</v>
      </c>
      <c r="DZ940" s="86">
        <f>(BE940*Baseline!B$34) + (Baseline!F$90*(1-Baseline!F$91)*Baseline!B$35) + (Baseline!F$90*Baseline!F$91*((1-Baseline!F$92)*Baseline!B$40 + Baseline!F$92*Baseline!B$41))</f>
        <v>0.01402079184</v>
      </c>
      <c r="EA940" s="86">
        <f>(BJ940*Baseline!B$34) + (Baseline!H$90*(1-Baseline!H$91)*Baseline!B$35) + (Baseline!H$90*Baseline!H$91*((1-Baseline!H$92)*Baseline!B$40 + Baseline!H$92*Baseline!B$41))</f>
        <v>0.009314702164</v>
      </c>
      <c r="EB940" s="86">
        <f>( DX940*Baseline!B$7 + DY940*Baseline!B$11 + DZ940*Baseline!B$16 + EA940*Baseline!B$18 ) / Baseline!B$17</f>
        <v>0.009875463493</v>
      </c>
    </row>
    <row r="941">
      <c r="A941" s="73" t="s">
        <v>1117</v>
      </c>
      <c r="B941" s="85">
        <f>MIN( MAX( NORMINV( MCrands!B941, (B$5+B$4)/2, (B$5-B$4)/3.29 ), 0 ), 1 )</f>
        <v>0.4626322265</v>
      </c>
      <c r="C941" s="85">
        <f>MAX( NORMINV( MCrands!C941, (C$5+C$4)/2, (C$5-C$4)/3.29 ), 0 )</f>
        <v>3.093949184</v>
      </c>
      <c r="D941" s="83"/>
      <c r="E941" s="84">
        <f>Baseline!B$33 * (C941 * Baseline!B$68*Baseline!B$68/Baseline!B$75 + Baseline!B$46 * Baseline!B$54*Baseline!B$54/Baseline!B$76 + Baseline!B$47 * Baseline!B$55*Baseline!B$55/Baseline!B$77 + Baseline!B$56*Baseline!B$56/Baseline!B$78)</f>
        <v>0.00002195472557</v>
      </c>
      <c r="F941" s="84">
        <f>Baseline!B$33 * (C941 * Baseline!B$68*Baseline!B$59/Baseline!B$75 + Baseline!B$46 * Baseline!B$54*Baseline!B$69/Baseline!B$76 + Baseline!B$47 * Baseline!B$55*Baseline!B$57/Baseline!B$77 + Baseline!B$56*Baseline!B$58/Baseline!B$78)</f>
        <v>0.0000002397059741</v>
      </c>
      <c r="G941" s="85">
        <f>Baseline!B$33 * (C941 * Baseline!B$68*Baseline!B$60/Baseline!B$75 + Baseline!B$46 * Baseline!B$54*Baseline!B$61/Baseline!B$76 + Baseline!B$47 * Baseline!B$55*Baseline!B$70/Baseline!B$77 + Baseline!B$56*Baseline!B$62/Baseline!B$78)</f>
        <v>0.0000002019971412</v>
      </c>
      <c r="H941" s="84">
        <f>Baseline!B$33 * (C941 * Baseline!B$68*Baseline!B$63/Baseline!B$75 + Baseline!B$46 * Baseline!B$54*Baseline!B$64/Baseline!B$76 + Baseline!B$47 * Baseline!B$55*Baseline!B$65/Baseline!B$77 + Baseline!B$56*Baseline!B$71/Baseline!B$78)</f>
        <v>0.000000003846810483</v>
      </c>
      <c r="I941" s="84">
        <f>Baseline!B$33 * (C941 * Baseline!B$59*Baseline!B$68/Baseline!B$75 + Baseline!B$46 * Baseline!B$69*Baseline!B$54/Baseline!B$76 + Baseline!B$47 * Baseline!B$57*Baseline!B$55/Baseline!B$77 + Baseline!B$58*Baseline!B$56/Baseline!B$78)</f>
        <v>0.0000002397059741</v>
      </c>
      <c r="J941" s="85">
        <f>Baseline!B$33 * (C941 * Baseline!B$59*Baseline!B$59/Baseline!B$75 + Baseline!B$46 * Baseline!B$69*Baseline!B$69/Baseline!B$76 + Baseline!B$47 * Baseline!B$57*Baseline!B$57/Baseline!B$77 + Baseline!B$58*Baseline!B$58/Baseline!B$78)</f>
        <v>0.000002116574536</v>
      </c>
      <c r="K941" s="84">
        <f>Baseline!B$33 * (C941 * Baseline!B$59*Baseline!B$60/Baseline!B$75 + Baseline!B$46 * Baseline!B$69*Baseline!B$61/Baseline!B$76 + Baseline!B$47 * Baseline!B$57*Baseline!B$70/Baseline!B$77 + Baseline!B$58*Baseline!B$62/Baseline!B$78)</f>
        <v>0.00000001649003981</v>
      </c>
      <c r="L941" s="85">
        <f>Baseline!B$33 * (C941 * Baseline!B$59*Baseline!B$63/Baseline!B$75 + Baseline!B$46 * Baseline!B$69*Baseline!B$64/Baseline!B$76 + Baseline!B$47 * Baseline!B$57*Baseline!B$65/Baseline!B$77 + Baseline!B$58*Baseline!B$71/Baseline!B$78)</f>
        <v>0.00000001707281575</v>
      </c>
      <c r="M941" s="84">
        <f>Baseline!B$33 * (C941 * Baseline!B$60*Baseline!B$68/Baseline!B$75 + Baseline!B$46 * Baseline!B$61*Baseline!B$54/Baseline!B$76 + Baseline!B$47 * Baseline!B$70*Baseline!B$55/Baseline!B$77 + Baseline!B$62*Baseline!B$56/Baseline!B$78)</f>
        <v>0.0000002019971412</v>
      </c>
      <c r="N941" s="85">
        <f>Baseline!B$33 * (C941 * Baseline!B$60*Baseline!B$59/Baseline!B$75 + Baseline!B$46 * Baseline!B$61*Baseline!B$69/Baseline!B$76 + Baseline!B$47 * Baseline!B$70*Baseline!B$57/Baseline!B$77 + Baseline!B$62*Baseline!B$58/Baseline!B$78)</f>
        <v>0.00000001649003981</v>
      </c>
      <c r="O941" s="85">
        <f>Baseline!B$33 * (C941 * Baseline!B$60*Baseline!B$60/Baseline!B$75 + Baseline!B$46 * Baseline!B$61*Baseline!B$61/Baseline!B$76 + Baseline!B$47 * Baseline!B$70*Baseline!B$70/Baseline!B$77 + Baseline!B$62*Baseline!B$62/Baseline!B$78)</f>
        <v>0.00000158926815</v>
      </c>
      <c r="P941" s="84">
        <f>Baseline!B$33 * (C941 * Baseline!B$60*Baseline!B$63/Baseline!B$75 + Baseline!B$46 * Baseline!B$61*Baseline!B$64/Baseline!B$76 + Baseline!B$47 * Baseline!B$70*Baseline!B$65/Baseline!B$77 + Baseline!B$62*Baseline!B$71/Baseline!B$78)</f>
        <v>0.000000001956454515</v>
      </c>
      <c r="Q941" s="84">
        <f>Baseline!B$33 * (C941 * Baseline!B$63*Baseline!B$68/Baseline!B$75 + Baseline!B$46 * Baseline!B$64*Baseline!B$54/Baseline!B$76 + Baseline!B$47 * Baseline!B$65*Baseline!B$55/Baseline!B$77 + Baseline!B$71*Baseline!B$56/Baseline!B$78)</f>
        <v>0.000000003846810483</v>
      </c>
      <c r="R941" s="84">
        <f>Baseline!B$33 * (C941 * Baseline!B$63*Baseline!B$59/Baseline!B$75 + Baseline!B$46 * Baseline!B$64*Baseline!B$69/Baseline!B$76 + Baseline!B$47 * Baseline!B$65*Baseline!B$57/Baseline!B$77 + Baseline!B$71*Baseline!B$58/Baseline!B$78)</f>
        <v>0.00000001707281575</v>
      </c>
      <c r="S941" s="84">
        <f>Baseline!B$33 * (C941 * Baseline!B$63*Baseline!B$60/Baseline!B$75 + Baseline!B$46 * Baseline!B$64*Baseline!B$61/Baseline!B$76 + Baseline!B$47 * Baseline!B$65*Baseline!B$70/Baseline!B$77 + Baseline!B$71*Baseline!B$62/Baseline!B$78)</f>
        <v>0.000000001956454515</v>
      </c>
      <c r="T941" s="84">
        <f>Baseline!B$33 * (C941 * Baseline!B$63*Baseline!B$63/Baseline!B$75 + Baseline!B$46 * Baseline!B$64*Baseline!B$64/Baseline!B$76 + Baseline!B$47 * Baseline!B$65*Baseline!B$65/Baseline!B$77 + Baseline!B$71*Baseline!B$71/Baseline!B$78)</f>
        <v>0.00000009856722349</v>
      </c>
      <c r="U941" s="83"/>
      <c r="V941" s="84">
        <f>E941 * ( Baseline!B$89 * Baseline!B$7 )</f>
        <v>0.2278680967</v>
      </c>
      <c r="W941" s="84">
        <f>F941 * ( Baseline!D$89 * Baseline!B$11 )</f>
        <v>0.004421759188</v>
      </c>
      <c r="X941" s="84">
        <f>G941 * ( Baseline!F$89 * Baseline!B$16 )</f>
        <v>0.007016324224</v>
      </c>
      <c r="Y941" s="84">
        <f>H941 * ( Baseline!H$89 * Baseline!B$18 )</f>
        <v>0.001352821179</v>
      </c>
      <c r="Z941" s="86">
        <f t="shared" si="1"/>
        <v>0.2406590012</v>
      </c>
      <c r="AA941" s="84">
        <f>I941 * ( Baseline!B$89 * Baseline!B$7 )</f>
        <v>0.002487908306</v>
      </c>
      <c r="AB941" s="85">
        <f>J941 * ( Baseline!D$89 * Baseline!B$11 )</f>
        <v>0.0390435947</v>
      </c>
      <c r="AC941" s="85">
        <f>K941 * ( Baseline!F$89 * Baseline!B$16 )</f>
        <v>0.0005727777387</v>
      </c>
      <c r="AD941" s="85">
        <f>L941 * ( Baseline!F$89 * Baseline!B$16 )</f>
        <v>0.0005930203271</v>
      </c>
      <c r="AE941" s="86">
        <f t="shared" si="2"/>
        <v>0.04269730107</v>
      </c>
      <c r="AF941" s="86">
        <f>M941 * ( Baseline!B$89 * Baseline!B$7 )</f>
        <v>0.002096528328</v>
      </c>
      <c r="AG941" s="86">
        <f>N941 * ( Baseline!D$89 * Baseline!B$11 )</f>
        <v>0.0003041850972</v>
      </c>
      <c r="AH941" s="86">
        <f>O941 * ( Baseline!F$89 * Baseline!B$16 )</f>
        <v>0.05520286355</v>
      </c>
      <c r="AI941" s="86">
        <f>P941 * ( Baseline!H$89 * Baseline!B$18 )</f>
        <v>0.0006880331419</v>
      </c>
      <c r="AJ941" s="86">
        <f t="shared" si="3"/>
        <v>0.05829161012</v>
      </c>
      <c r="AK941" s="86">
        <f>Q941 * ( Baseline!B$89 * Baseline!B$7 )</f>
        <v>0.000039926046</v>
      </c>
      <c r="AL941" s="86">
        <f>R941 * ( Baseline!D$89 * Baseline!B$11 )</f>
        <v>0.0003149353295</v>
      </c>
      <c r="AM941" s="86">
        <f>S941 * ( Baseline!F$89 * Baseline!B$16 )</f>
        <v>0.00006795699742</v>
      </c>
      <c r="AN941" s="86">
        <f>T941 * ( Baseline!H$89 * Baseline!B$18 )</f>
        <v>0.0346634772</v>
      </c>
      <c r="AO941" s="86">
        <f t="shared" si="4"/>
        <v>0.03508629558</v>
      </c>
      <c r="AP941" s="62"/>
      <c r="AQ941" s="86">
        <f>V941 * ( (1-Baseline!B$90-Baseline!B$89) + (1-B941)*Baseline!B$90 )</f>
        <v>0.1291686982</v>
      </c>
      <c r="AR941" s="86">
        <f>W941 * ( (1-Baseline!B$90-Baseline!B$89) + (1-B941)*Baseline!B$90 )</f>
        <v>0.002506506556</v>
      </c>
      <c r="AS941" s="86">
        <f>X941 * ( (1-Baseline!B$90-Baseline!B$89) + (1-B941)*Baseline!B$90 )</f>
        <v>0.003977254735</v>
      </c>
      <c r="AT941" s="86">
        <f>Y941 * ( (1-Baseline!B$90-Baseline!B$89) + (1-B941)*Baseline!B$90 )</f>
        <v>0.0007668565857</v>
      </c>
      <c r="AU941" s="86">
        <f t="shared" si="5"/>
        <v>0.1364193161</v>
      </c>
      <c r="AV941" s="86">
        <f>AA941 * ( (1-Baseline!D$90-Baseline!D$89) + (1-B941)*Baseline!D$90 )</f>
        <v>0.001950866335</v>
      </c>
      <c r="AW941" s="86">
        <f>AB941 * ( (1-Baseline!D$90-Baseline!D$89) + (1-B941)*Baseline!D$90 )</f>
        <v>0.03061561165</v>
      </c>
      <c r="AX941" s="86">
        <f>AC941 * ( (1-Baseline!D$90-Baseline!D$89) + (1-B941)*Baseline!D$90 )</f>
        <v>0.0004491374563</v>
      </c>
      <c r="AY941" s="86">
        <f>AD941 * ( (1-Baseline!D$90-Baseline!D$89) + (1-B941)*Baseline!D$90 )</f>
        <v>0.0004650104627</v>
      </c>
      <c r="AZ941" s="86">
        <f t="shared" si="6"/>
        <v>0.0334806259</v>
      </c>
      <c r="BA941" s="86">
        <f>AF941 * ( (1-Baseline!F$90-Baseline!F$89) + (1-Baseline!B$36)*Baseline!F$90 )</f>
        <v>0.001508728874</v>
      </c>
      <c r="BB941" s="86">
        <f>AG941 * ( (1-Baseline!F$90-Baseline!F$89) + (1-Baseline!B$36)*Baseline!F$90 )</f>
        <v>0.0002189013299</v>
      </c>
      <c r="BC941" s="86">
        <f>AH941 * ( (1-Baseline!F$90-Baseline!F$89) + (1-Baseline!B$36)*Baseline!F$90 )</f>
        <v>0.0397257471</v>
      </c>
      <c r="BD941" s="86">
        <f>AI941 * ( (1-Baseline!F$90-Baseline!F$89) + (1-Baseline!B$36)*Baseline!F$90 )</f>
        <v>0.000495130666</v>
      </c>
      <c r="BE941" s="86">
        <f t="shared" si="7"/>
        <v>0.04194850797</v>
      </c>
      <c r="BF941" s="86">
        <f>AK941 * ( (1-Baseline!H$90-Baseline!H$89) + (1-Baseline!B$36)*Baseline!H$90 )</f>
        <v>0.00003163420477</v>
      </c>
      <c r="BG941" s="86">
        <f>AL941 * ( (1-Baseline!H$90-Baseline!H$89) + (1-Baseline!B$36)*Baseline!H$90 )</f>
        <v>0.0002495295602</v>
      </c>
      <c r="BH941" s="86">
        <f>AM941 * ( (1-Baseline!H$90-Baseline!H$89) + (1-Baseline!B$36)*Baseline!H$90 )</f>
        <v>0.0000538436882</v>
      </c>
      <c r="BI941" s="86">
        <f>AN941 * ( (1-Baseline!H$90-Baseline!H$89) + (1-Baseline!B$36)*Baseline!H$90 )</f>
        <v>0.02746456626</v>
      </c>
      <c r="BJ941" s="86">
        <f t="shared" si="8"/>
        <v>0.02779957371</v>
      </c>
      <c r="BK941" s="62"/>
      <c r="BL941" s="86">
        <f t="shared" si="19"/>
        <v>0.9468505041</v>
      </c>
      <c r="BM941" s="86">
        <f t="shared" si="20"/>
        <v>0.01837354583</v>
      </c>
      <c r="BN941" s="86">
        <f t="shared" si="21"/>
        <v>0.02915463036</v>
      </c>
      <c r="BO941" s="86">
        <f t="shared" si="22"/>
        <v>0.005621319676</v>
      </c>
      <c r="BP941" s="86">
        <f t="shared" si="9"/>
        <v>1</v>
      </c>
      <c r="BQ941" s="86">
        <f t="shared" si="23"/>
        <v>0.05826851448</v>
      </c>
      <c r="BR941" s="86">
        <f t="shared" si="24"/>
        <v>0.9144276973</v>
      </c>
      <c r="BS941" s="86">
        <f t="shared" si="25"/>
        <v>0.01341484647</v>
      </c>
      <c r="BT941" s="86">
        <f t="shared" si="26"/>
        <v>0.01388894174</v>
      </c>
      <c r="BU941" s="86">
        <f t="shared" si="10"/>
        <v>1</v>
      </c>
      <c r="BV941" s="86">
        <f t="shared" si="27"/>
        <v>0.03596621065</v>
      </c>
      <c r="BW941" s="86">
        <f t="shared" si="28"/>
        <v>0.005218334107</v>
      </c>
      <c r="BX941" s="86">
        <f t="shared" si="29"/>
        <v>0.947012159</v>
      </c>
      <c r="BY941" s="86">
        <f t="shared" si="30"/>
        <v>0.01180329623</v>
      </c>
      <c r="BZ941" s="86">
        <f t="shared" si="11"/>
        <v>1</v>
      </c>
      <c r="CA941" s="86">
        <f t="shared" si="31"/>
        <v>0.001137938484</v>
      </c>
      <c r="CB941" s="86">
        <f t="shared" si="32"/>
        <v>0.008976021101</v>
      </c>
      <c r="CC941" s="86">
        <f t="shared" si="33"/>
        <v>0.001936853016</v>
      </c>
      <c r="CD941" s="86">
        <f t="shared" si="34"/>
        <v>0.9879491874</v>
      </c>
      <c r="CE941" s="86">
        <f t="shared" si="12"/>
        <v>1</v>
      </c>
      <c r="CF941" s="62"/>
      <c r="CG941" s="86">
        <f t="shared" si="35"/>
        <v>0.9468505041</v>
      </c>
      <c r="CH941" s="86">
        <f t="shared" si="36"/>
        <v>0.01837354583</v>
      </c>
      <c r="CI941" s="86">
        <f t="shared" si="37"/>
        <v>0.02915463036</v>
      </c>
      <c r="CJ941" s="86">
        <f t="shared" si="38"/>
        <v>0.005621319676</v>
      </c>
      <c r="CK941" s="86">
        <f t="shared" si="13"/>
        <v>1</v>
      </c>
      <c r="CL941" s="86">
        <f t="shared" si="39"/>
        <v>0.05826851448</v>
      </c>
      <c r="CM941" s="86">
        <f t="shared" si="40"/>
        <v>0.9144276973</v>
      </c>
      <c r="CN941" s="86">
        <f t="shared" si="41"/>
        <v>0.01341484647</v>
      </c>
      <c r="CO941" s="86">
        <f t="shared" si="42"/>
        <v>0.01388894174</v>
      </c>
      <c r="CP941" s="86">
        <f t="shared" si="14"/>
        <v>1</v>
      </c>
      <c r="CQ941" s="86">
        <f t="shared" si="43"/>
        <v>0.03596621065</v>
      </c>
      <c r="CR941" s="86">
        <f t="shared" si="44"/>
        <v>0.005218334107</v>
      </c>
      <c r="CS941" s="86">
        <f t="shared" si="45"/>
        <v>0.947012159</v>
      </c>
      <c r="CT941" s="86">
        <f t="shared" si="46"/>
        <v>0.01180329623</v>
      </c>
      <c r="CU941" s="86">
        <f t="shared" si="15"/>
        <v>1</v>
      </c>
      <c r="CV941" s="86">
        <f t="shared" si="47"/>
        <v>0.001137938484</v>
      </c>
      <c r="CW941" s="86">
        <f t="shared" si="48"/>
        <v>0.008976021101</v>
      </c>
      <c r="CX941" s="86">
        <f t="shared" si="49"/>
        <v>0.001936853016</v>
      </c>
      <c r="CY941" s="86">
        <f t="shared" si="50"/>
        <v>0.9879491874</v>
      </c>
      <c r="CZ941" s="86">
        <f t="shared" si="16"/>
        <v>1</v>
      </c>
      <c r="DA941" s="62"/>
      <c r="DB941" s="86">
        <f>(AQ941*Baseline!B$7 + AV941*Baseline!B$11 + BA941*Baseline!B$16 + BF941*Baseline!B$18)</f>
        <v>73333.64127</v>
      </c>
      <c r="DC941" s="86">
        <f>(AR941*Baseline!B$7 + AW941*Baseline!B$11 + BB941*Baseline!B$16 + BG941*Baseline!B$18)</f>
        <v>79032.01133</v>
      </c>
      <c r="DD941" s="86">
        <f>(AS941*Baseline!B$7 + AX941*Baseline!B$11 + BC941*Baseline!B$16 + BH941*Baseline!B$18)</f>
        <v>138446.5152</v>
      </c>
      <c r="DE941" s="86">
        <f>(AT941*Baseline!B$7 + AY941*Baseline!B$11 + BD941*Baseline!B$16 + BI941*Baseline!B$18)</f>
        <v>1260652.847</v>
      </c>
      <c r="DF941" s="86">
        <f t="shared" si="17"/>
        <v>1551465.015</v>
      </c>
      <c r="DG941" s="62"/>
      <c r="DH941" s="86">
        <f t="shared" si="51"/>
        <v>0.0472673509</v>
      </c>
      <c r="DI941" s="86">
        <f t="shared" si="52"/>
        <v>0.05094024716</v>
      </c>
      <c r="DJ941" s="86">
        <f t="shared" si="53"/>
        <v>0.08923598909</v>
      </c>
      <c r="DK941" s="86">
        <f t="shared" si="54"/>
        <v>0.8125564129</v>
      </c>
      <c r="DL941" s="86">
        <f t="shared" si="18"/>
        <v>1</v>
      </c>
      <c r="DM941" s="62"/>
      <c r="DN941" s="86">
        <f>DH941 / (Baseline!B$7/Baseline!B$17)</f>
        <v>5.045478816</v>
      </c>
      <c r="DO941" s="86">
        <f>DI941 / (Baseline!B$11/Baseline!B$17)</f>
        <v>1.229721948</v>
      </c>
      <c r="DP941" s="86">
        <f>DJ941 / (Baseline!B$16/Baseline!B$17)</f>
        <v>1.378965709</v>
      </c>
      <c r="DQ941" s="86">
        <f>DK941 / (Baseline!B$18/Baseline!B$17)</f>
        <v>0.918666759</v>
      </c>
      <c r="DR941" s="62"/>
      <c r="DS941" s="86">
        <f>DH941 / Baseline!H$117</f>
        <v>1.891030279</v>
      </c>
      <c r="DT941" s="86">
        <f>DI941 / Baseline!H$118</f>
        <v>1.146667624</v>
      </c>
      <c r="DU941" s="86">
        <f>DJ941 / Baseline!H$119</f>
        <v>1.06676399</v>
      </c>
      <c r="DV941" s="86">
        <f>DK941 / Baseline!H$120</f>
        <v>0.9594153247</v>
      </c>
      <c r="DW941" s="87"/>
      <c r="DX941" s="86">
        <f>(AU941*Baseline!B$34)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0.03299242866</v>
      </c>
      <c r="DY941" s="86">
        <f>(AZ941*Baseline!B$34) + (Baseline!D$90*(1-Baseline!D$91)*Baseline!B$35) + (Baseline!D$90*Baseline!D$91*((1-Baseline!D$92)*Baseline!B$40 + Baseline!D$92*Baseline!B$41))</f>
        <v>0.01143566189</v>
      </c>
      <c r="DZ941" s="86">
        <f>(BE941*Baseline!B$34) + (Baseline!F$90*(1-Baseline!F$91)*Baseline!B$35) + (Baseline!F$90*Baseline!F$91*((1-Baseline!F$92)*Baseline!B$40 + Baseline!F$92*Baseline!B$41))</f>
        <v>0.0140229162</v>
      </c>
      <c r="EA941" s="86">
        <f>(BJ941*Baseline!B$34) + (Baseline!H$90*(1-Baseline!H$91)*Baseline!B$35) + (Baseline!H$90*Baseline!H$91*((1-Baseline!H$92)*Baseline!B$40 + Baseline!H$92*Baseline!B$41))</f>
        <v>0.009314936057</v>
      </c>
      <c r="EB941" s="86">
        <f>( DX941*Baseline!B$7 + DY941*Baseline!B$11 + DZ941*Baseline!B$16 + EA941*Baseline!B$18 ) / Baseline!B$17</f>
        <v>0.009929266343</v>
      </c>
    </row>
    <row r="942">
      <c r="A942" s="73" t="s">
        <v>1118</v>
      </c>
      <c r="B942" s="85">
        <f>MIN( MAX( NORMINV( MCrands!B942, (B$5+B$4)/2, (B$5-B$4)/3.29 ), 0 ), 1 )</f>
        <v>0.439764724</v>
      </c>
      <c r="C942" s="85">
        <f>MAX( NORMINV( MCrands!C942, (C$5+C$4)/2, (C$5-C$4)/3.29 ), 0 )</f>
        <v>3.145806805</v>
      </c>
      <c r="D942" s="83"/>
      <c r="E942" s="84">
        <f>Baseline!B$33 * (C942 * Baseline!B$68*Baseline!B$68/Baseline!B$75 + Baseline!B$46 * Baseline!B$54*Baseline!B$54/Baseline!B$76 + Baseline!B$47 * Baseline!B$55*Baseline!B$55/Baseline!B$77 + Baseline!B$56*Baseline!B$56/Baseline!B$78)</f>
        <v>0.00002232187877</v>
      </c>
      <c r="F942" s="84">
        <f>Baseline!B$33 * (C942 * Baseline!B$68*Baseline!B$59/Baseline!B$75 + Baseline!B$46 * Baseline!B$54*Baseline!B$69/Baseline!B$76 + Baseline!B$47 * Baseline!B$55*Baseline!B$57/Baseline!B$77 + Baseline!B$56*Baseline!B$58/Baseline!B$78)</f>
        <v>0.0000002397639457</v>
      </c>
      <c r="G942" s="85">
        <f>Baseline!B$33 * (C942 * Baseline!B$68*Baseline!B$60/Baseline!B$75 + Baseline!B$46 * Baseline!B$54*Baseline!B$61/Baseline!B$76 + Baseline!B$47 * Baseline!B$55*Baseline!B$70/Baseline!B$77 + Baseline!B$56*Baseline!B$62/Baseline!B$78)</f>
        <v>0.0000002021396546</v>
      </c>
      <c r="H942" s="84">
        <f>Baseline!B$33 * (C942 * Baseline!B$68*Baseline!B$63/Baseline!B$75 + Baseline!B$46 * Baseline!B$54*Baseline!B$64/Baseline!B$76 + Baseline!B$47 * Baseline!B$55*Baseline!B$65/Baseline!B$77 + Baseline!B$56*Baseline!B$71/Baseline!B$78)</f>
        <v>0.000000003861061824</v>
      </c>
      <c r="I942" s="84">
        <f>Baseline!B$33 * (C942 * Baseline!B$59*Baseline!B$68/Baseline!B$75 + Baseline!B$46 * Baseline!B$69*Baseline!B$54/Baseline!B$76 + Baseline!B$47 * Baseline!B$57*Baseline!B$55/Baseline!B$77 + Baseline!B$58*Baseline!B$56/Baseline!B$78)</f>
        <v>0.0000002397639457</v>
      </c>
      <c r="J942" s="85">
        <f>Baseline!B$33 * (C942 * Baseline!B$59*Baseline!B$59/Baseline!B$75 + Baseline!B$46 * Baseline!B$69*Baseline!B$69/Baseline!B$76 + Baseline!B$47 * Baseline!B$57*Baseline!B$57/Baseline!B$77 + Baseline!B$58*Baseline!B$58/Baseline!B$78)</f>
        <v>0.000002116574545</v>
      </c>
      <c r="K942" s="84">
        <f>Baseline!B$33 * (C942 * Baseline!B$59*Baseline!B$60/Baseline!B$75 + Baseline!B$46 * Baseline!B$69*Baseline!B$61/Baseline!B$76 + Baseline!B$47 * Baseline!B$57*Baseline!B$70/Baseline!B$77 + Baseline!B$58*Baseline!B$62/Baseline!B$78)</f>
        <v>0.00000001649006231</v>
      </c>
      <c r="L942" s="85">
        <f>Baseline!B$33 * (C942 * Baseline!B$59*Baseline!B$63/Baseline!B$75 + Baseline!B$46 * Baseline!B$69*Baseline!B$64/Baseline!B$76 + Baseline!B$47 * Baseline!B$57*Baseline!B$65/Baseline!B$77 + Baseline!B$58*Baseline!B$71/Baseline!B$78)</f>
        <v>0.00000001707281801</v>
      </c>
      <c r="M942" s="84">
        <f>Baseline!B$33 * (C942 * Baseline!B$60*Baseline!B$68/Baseline!B$75 + Baseline!B$46 * Baseline!B$61*Baseline!B$54/Baseline!B$76 + Baseline!B$47 * Baseline!B$70*Baseline!B$55/Baseline!B$77 + Baseline!B$62*Baseline!B$56/Baseline!B$78)</f>
        <v>0.0000002021396546</v>
      </c>
      <c r="N942" s="85">
        <f>Baseline!B$33 * (C942 * Baseline!B$60*Baseline!B$59/Baseline!B$75 + Baseline!B$46 * Baseline!B$61*Baseline!B$69/Baseline!B$76 + Baseline!B$47 * Baseline!B$70*Baseline!B$57/Baseline!B$77 + Baseline!B$62*Baseline!B$58/Baseline!B$78)</f>
        <v>0.00000001649006231</v>
      </c>
      <c r="O942" s="85">
        <f>Baseline!B$33 * (C942 * Baseline!B$60*Baseline!B$60/Baseline!B$75 + Baseline!B$46 * Baseline!B$61*Baseline!B$61/Baseline!B$76 + Baseline!B$47 * Baseline!B$70*Baseline!B$70/Baseline!B$77 + Baseline!B$62*Baseline!B$62/Baseline!B$78)</f>
        <v>0.000001589268206</v>
      </c>
      <c r="P942" s="84">
        <f>Baseline!B$33 * (C942 * Baseline!B$60*Baseline!B$63/Baseline!B$75 + Baseline!B$46 * Baseline!B$61*Baseline!B$64/Baseline!B$76 + Baseline!B$47 * Baseline!B$70*Baseline!B$65/Baseline!B$77 + Baseline!B$62*Baseline!B$71/Baseline!B$78)</f>
        <v>0.000000001956460046</v>
      </c>
      <c r="Q942" s="84">
        <f>Baseline!B$33 * (C942 * Baseline!B$63*Baseline!B$68/Baseline!B$75 + Baseline!B$46 * Baseline!B$64*Baseline!B$54/Baseline!B$76 + Baseline!B$47 * Baseline!B$65*Baseline!B$55/Baseline!B$77 + Baseline!B$71*Baseline!B$56/Baseline!B$78)</f>
        <v>0.000000003861061824</v>
      </c>
      <c r="R942" s="84">
        <f>Baseline!B$33 * (C942 * Baseline!B$63*Baseline!B$59/Baseline!B$75 + Baseline!B$46 * Baseline!B$64*Baseline!B$69/Baseline!B$76 + Baseline!B$47 * Baseline!B$65*Baseline!B$57/Baseline!B$77 + Baseline!B$71*Baseline!B$58/Baseline!B$78)</f>
        <v>0.00000001707281801</v>
      </c>
      <c r="S942" s="84">
        <f>Baseline!B$33 * (C942 * Baseline!B$63*Baseline!B$60/Baseline!B$75 + Baseline!B$46 * Baseline!B$64*Baseline!B$61/Baseline!B$76 + Baseline!B$47 * Baseline!B$65*Baseline!B$70/Baseline!B$77 + Baseline!B$71*Baseline!B$62/Baseline!B$78)</f>
        <v>0.000000001956460046</v>
      </c>
      <c r="T942" s="84">
        <f>Baseline!B$33 * (C942 * Baseline!B$63*Baseline!B$63/Baseline!B$75 + Baseline!B$46 * Baseline!B$64*Baseline!B$64/Baseline!B$76 + Baseline!B$47 * Baseline!B$65*Baseline!B$65/Baseline!B$77 + Baseline!B$71*Baseline!B$71/Baseline!B$78)</f>
        <v>0.00000009856722404</v>
      </c>
      <c r="U942" s="83"/>
      <c r="V942" s="84">
        <f>E942 * ( Baseline!B$89 * Baseline!B$7 )</f>
        <v>0.2316787797</v>
      </c>
      <c r="W942" s="84">
        <f>F942 * ( Baseline!D$89 * Baseline!B$11 )</f>
        <v>0.004422828566</v>
      </c>
      <c r="X942" s="84">
        <f>G942 * ( Baseline!F$89 * Baseline!B$16 )</f>
        <v>0.007021274395</v>
      </c>
      <c r="Y942" s="84">
        <f>H942 * ( Baseline!H$89 * Baseline!B$18 )</f>
        <v>0.001357832998</v>
      </c>
      <c r="Z942" s="86">
        <f t="shared" si="1"/>
        <v>0.2444807157</v>
      </c>
      <c r="AA942" s="84">
        <f>I942 * ( Baseline!B$89 * Baseline!B$7 )</f>
        <v>0.002488509992</v>
      </c>
      <c r="AB942" s="85">
        <f>J942 * ( Baseline!D$89 * Baseline!B$11 )</f>
        <v>0.03904359487</v>
      </c>
      <c r="AC942" s="85">
        <f>K942 * ( Baseline!F$89 * Baseline!B$16 )</f>
        <v>0.0005727785203</v>
      </c>
      <c r="AD942" s="85">
        <f>L942 * ( Baseline!F$89 * Baseline!B$16 )</f>
        <v>0.0005930204053</v>
      </c>
      <c r="AE942" s="86">
        <f t="shared" si="2"/>
        <v>0.04269790379</v>
      </c>
      <c r="AF942" s="86">
        <f>M942 * ( Baseline!B$89 * Baseline!B$7 )</f>
        <v>0.002098007475</v>
      </c>
      <c r="AG942" s="86">
        <f>N942 * ( Baseline!D$89 * Baseline!B$11 )</f>
        <v>0.0003041855123</v>
      </c>
      <c r="AH942" s="86">
        <f>O942 * ( Baseline!F$89 * Baseline!B$16 )</f>
        <v>0.05520286547</v>
      </c>
      <c r="AI942" s="86">
        <f>P942 * ( Baseline!H$89 * Baseline!B$18 )</f>
        <v>0.0006880350873</v>
      </c>
      <c r="AJ942" s="86">
        <f t="shared" si="3"/>
        <v>0.05829309354</v>
      </c>
      <c r="AK942" s="86">
        <f>Q942 * ( Baseline!B$89 * Baseline!B$7 )</f>
        <v>0.00004007396067</v>
      </c>
      <c r="AL942" s="86">
        <f>R942 * ( Baseline!D$89 * Baseline!B$11 )</f>
        <v>0.000314935371</v>
      </c>
      <c r="AM942" s="86">
        <f>S942 * ( Baseline!F$89 * Baseline!B$16 )</f>
        <v>0.00006795718957</v>
      </c>
      <c r="AN942" s="86">
        <f>T942 * ( Baseline!H$89 * Baseline!B$18 )</f>
        <v>0.0346634774</v>
      </c>
      <c r="AO942" s="86">
        <f t="shared" si="4"/>
        <v>0.03508644392</v>
      </c>
      <c r="AP942" s="62"/>
      <c r="AQ942" s="86">
        <f>V942 * ( (1-Baseline!B$90-Baseline!B$89) + (1-B942)*Baseline!B$90 )</f>
        <v>0.1360439562</v>
      </c>
      <c r="AR942" s="86">
        <f>W942 * ( (1-Baseline!B$90-Baseline!B$89) + (1-B942)*Baseline!B$90 )</f>
        <v>0.00259712649</v>
      </c>
      <c r="AS942" s="86">
        <f>X942 * ( (1-Baseline!B$90-Baseline!B$89) + (1-B942)*Baseline!B$90 )</f>
        <v>0.004122958294</v>
      </c>
      <c r="AT942" s="86">
        <f>Y942 * ( (1-Baseline!B$90-Baseline!B$89) + (1-B942)*Baseline!B$90 )</f>
        <v>0.0007973322939</v>
      </c>
      <c r="AU942" s="86">
        <f t="shared" si="5"/>
        <v>0.1435613733</v>
      </c>
      <c r="AV942" s="86">
        <f>AA942 * ( (1-Baseline!D$90-Baseline!D$89) + (1-B942)*Baseline!D$90 )</f>
        <v>0.001976832033</v>
      </c>
      <c r="AW942" s="86">
        <f>AB942 * ( (1-Baseline!D$90-Baseline!D$89) + (1-B942)*Baseline!D$90 )</f>
        <v>0.0310155994</v>
      </c>
      <c r="AX942" s="86">
        <f>AC942 * ( (1-Baseline!D$90-Baseline!D$89) + (1-B942)*Baseline!D$90 )</f>
        <v>0.0004550059796</v>
      </c>
      <c r="AY942" s="86">
        <f>AD942 * ( (1-Baseline!D$90-Baseline!D$89) + (1-B942)*Baseline!D$90 )</f>
        <v>0.0004710858052</v>
      </c>
      <c r="AZ942" s="86">
        <f t="shared" si="6"/>
        <v>0.03391852322</v>
      </c>
      <c r="BA942" s="86">
        <f>AF942 * ( (1-Baseline!F$90-Baseline!F$89) + (1-Baseline!B$36)*Baseline!F$90 )</f>
        <v>0.001509793315</v>
      </c>
      <c r="BB942" s="86">
        <f>AG942 * ( (1-Baseline!F$90-Baseline!F$89) + (1-Baseline!B$36)*Baseline!F$90 )</f>
        <v>0.0002189016286</v>
      </c>
      <c r="BC942" s="86">
        <f>AH942 * ( (1-Baseline!F$90-Baseline!F$89) + (1-Baseline!B$36)*Baseline!F$90 )</f>
        <v>0.03972574848</v>
      </c>
      <c r="BD942" s="86">
        <f>AI942 * ( (1-Baseline!F$90-Baseline!F$89) + (1-Baseline!B$36)*Baseline!F$90 )</f>
        <v>0.000495132066</v>
      </c>
      <c r="BE942" s="86">
        <f t="shared" si="7"/>
        <v>0.04194957549</v>
      </c>
      <c r="BF942" s="86">
        <f>AK942 * ( (1-Baseline!H$90-Baseline!H$89) + (1-Baseline!B$36)*Baseline!H$90 )</f>
        <v>0.00003175140052</v>
      </c>
      <c r="BG942" s="86">
        <f>AL942 * ( (1-Baseline!H$90-Baseline!H$89) + (1-Baseline!B$36)*Baseline!H$90 )</f>
        <v>0.0002495295931</v>
      </c>
      <c r="BH942" s="86">
        <f>AM942 * ( (1-Baseline!H$90-Baseline!H$89) + (1-Baseline!B$36)*Baseline!H$90 )</f>
        <v>0.00005384384044</v>
      </c>
      <c r="BI942" s="86">
        <f>AN942 * ( (1-Baseline!H$90-Baseline!H$89) + (1-Baseline!B$36)*Baseline!H$90 )</f>
        <v>0.02746456641</v>
      </c>
      <c r="BJ942" s="86">
        <f t="shared" si="8"/>
        <v>0.02779969125</v>
      </c>
      <c r="BK942" s="62"/>
      <c r="BL942" s="86">
        <f t="shared" si="19"/>
        <v>0.9476362137</v>
      </c>
      <c r="BM942" s="86">
        <f t="shared" si="20"/>
        <v>0.01809070525</v>
      </c>
      <c r="BN942" s="86">
        <f t="shared" si="21"/>
        <v>0.02871913384</v>
      </c>
      <c r="BO942" s="86">
        <f t="shared" si="22"/>
        <v>0.005553947246</v>
      </c>
      <c r="BP942" s="86">
        <f t="shared" si="9"/>
        <v>1</v>
      </c>
      <c r="BQ942" s="86">
        <f t="shared" si="23"/>
        <v>0.05828178369</v>
      </c>
      <c r="BR942" s="86">
        <f t="shared" si="24"/>
        <v>0.9144147934</v>
      </c>
      <c r="BS942" s="86">
        <f t="shared" si="25"/>
        <v>0.01341467542</v>
      </c>
      <c r="BT942" s="86">
        <f t="shared" si="26"/>
        <v>0.01388874752</v>
      </c>
      <c r="BU942" s="86">
        <f t="shared" si="10"/>
        <v>1</v>
      </c>
      <c r="BV942" s="86">
        <f t="shared" si="27"/>
        <v>0.03599066969</v>
      </c>
      <c r="BW942" s="86">
        <f t="shared" si="28"/>
        <v>0.005218208432</v>
      </c>
      <c r="BX942" s="86">
        <f t="shared" si="29"/>
        <v>0.9469880926</v>
      </c>
      <c r="BY942" s="86">
        <f t="shared" si="30"/>
        <v>0.01180302924</v>
      </c>
      <c r="BZ942" s="86">
        <f t="shared" si="11"/>
        <v>1</v>
      </c>
      <c r="CA942" s="86">
        <f t="shared" si="31"/>
        <v>0.001142149394</v>
      </c>
      <c r="CB942" s="86">
        <f t="shared" si="32"/>
        <v>0.008975984334</v>
      </c>
      <c r="CC942" s="86">
        <f t="shared" si="33"/>
        <v>0.001936850304</v>
      </c>
      <c r="CD942" s="86">
        <f t="shared" si="34"/>
        <v>0.987945016</v>
      </c>
      <c r="CE942" s="86">
        <f t="shared" si="12"/>
        <v>1</v>
      </c>
      <c r="CF942" s="62"/>
      <c r="CG942" s="86">
        <f t="shared" si="35"/>
        <v>0.9476362137</v>
      </c>
      <c r="CH942" s="86">
        <f t="shared" si="36"/>
        <v>0.01809070525</v>
      </c>
      <c r="CI942" s="86">
        <f t="shared" si="37"/>
        <v>0.02871913384</v>
      </c>
      <c r="CJ942" s="86">
        <f t="shared" si="38"/>
        <v>0.005553947246</v>
      </c>
      <c r="CK942" s="86">
        <f t="shared" si="13"/>
        <v>1</v>
      </c>
      <c r="CL942" s="86">
        <f t="shared" si="39"/>
        <v>0.05828178369</v>
      </c>
      <c r="CM942" s="86">
        <f t="shared" si="40"/>
        <v>0.9144147934</v>
      </c>
      <c r="CN942" s="86">
        <f t="shared" si="41"/>
        <v>0.01341467542</v>
      </c>
      <c r="CO942" s="86">
        <f t="shared" si="42"/>
        <v>0.01388874752</v>
      </c>
      <c r="CP942" s="86">
        <f t="shared" si="14"/>
        <v>1</v>
      </c>
      <c r="CQ942" s="86">
        <f t="shared" si="43"/>
        <v>0.03599066969</v>
      </c>
      <c r="CR942" s="86">
        <f t="shared" si="44"/>
        <v>0.005218208432</v>
      </c>
      <c r="CS942" s="86">
        <f t="shared" si="45"/>
        <v>0.9469880926</v>
      </c>
      <c r="CT942" s="86">
        <f t="shared" si="46"/>
        <v>0.01180302924</v>
      </c>
      <c r="CU942" s="86">
        <f t="shared" si="15"/>
        <v>1</v>
      </c>
      <c r="CV942" s="86">
        <f t="shared" si="47"/>
        <v>0.001142149394</v>
      </c>
      <c r="CW942" s="86">
        <f t="shared" si="48"/>
        <v>0.008975984334</v>
      </c>
      <c r="CX942" s="86">
        <f t="shared" si="49"/>
        <v>0.001936850304</v>
      </c>
      <c r="CY942" s="86">
        <f t="shared" si="50"/>
        <v>0.987945016</v>
      </c>
      <c r="CZ942" s="86">
        <f t="shared" si="16"/>
        <v>1</v>
      </c>
      <c r="DA942" s="62"/>
      <c r="DB942" s="86">
        <f>(AQ942*Baseline!B$7 + AV942*Baseline!B$11 + BA942*Baseline!B$16 + BF942*Baseline!B$18)</f>
        <v>76732.75882</v>
      </c>
      <c r="DC942" s="86">
        <f>(AR942*Baseline!B$7 + AW942*Baseline!B$11 + BB942*Baseline!B$16 + BG942*Baseline!B$18)</f>
        <v>79933.75984</v>
      </c>
      <c r="DD942" s="86">
        <f>(AS942*Baseline!B$7 + AX942*Baseline!B$11 + BC942*Baseline!B$16 + BH942*Baseline!B$18)</f>
        <v>138529.7784</v>
      </c>
      <c r="DE942" s="86">
        <f>(AT942*Baseline!B$7 + AY942*Baseline!B$11 + BD942*Baseline!B$16 + BI942*Baseline!B$18)</f>
        <v>1260680.669</v>
      </c>
      <c r="DF942" s="86">
        <f t="shared" si="17"/>
        <v>1555876.966</v>
      </c>
      <c r="DG942" s="62"/>
      <c r="DH942" s="86">
        <f t="shared" si="51"/>
        <v>0.04931801197</v>
      </c>
      <c r="DI942" s="86">
        <f t="shared" si="52"/>
        <v>0.05137537324</v>
      </c>
      <c r="DJ942" s="86">
        <f t="shared" si="53"/>
        <v>0.08903646073</v>
      </c>
      <c r="DK942" s="86">
        <f t="shared" si="54"/>
        <v>0.8102701541</v>
      </c>
      <c r="DL942" s="86">
        <f t="shared" si="18"/>
        <v>1</v>
      </c>
      <c r="DM942" s="62"/>
      <c r="DN942" s="86">
        <f>DH942 / (Baseline!B$7/Baseline!B$17)</f>
        <v>5.264373398</v>
      </c>
      <c r="DO942" s="86">
        <f>DI942 / (Baseline!B$11/Baseline!B$17)</f>
        <v>1.2402261</v>
      </c>
      <c r="DP942" s="86">
        <f>DJ942 / (Baseline!B$16/Baseline!B$17)</f>
        <v>1.375882393</v>
      </c>
      <c r="DQ942" s="86">
        <f>DK942 / (Baseline!B$18/Baseline!B$17)</f>
        <v>0.9160819416</v>
      </c>
      <c r="DR942" s="62"/>
      <c r="DS942" s="86">
        <f>DH942 / Baseline!H$117</f>
        <v>1.973071309</v>
      </c>
      <c r="DT942" s="86">
        <f>DI942 / Baseline!H$118</f>
        <v>1.156462335</v>
      </c>
      <c r="DU942" s="86">
        <f>DJ942 / Baseline!H$119</f>
        <v>1.064378745</v>
      </c>
      <c r="DV942" s="86">
        <f>DK942 / Baseline!H$120</f>
        <v>0.9567158546</v>
      </c>
      <c r="DW942" s="87"/>
      <c r="DX942" s="86">
        <f>(AU942*Baseline!B$34)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0.03406373725</v>
      </c>
      <c r="DY942" s="86">
        <f>(AZ942*Baseline!B$34) + (Baseline!D$90*(1-Baseline!D$91)*Baseline!B$35) + (Baseline!D$90*Baseline!D$91*((1-Baseline!D$92)*Baseline!B$40 + Baseline!D$92*Baseline!B$41))</f>
        <v>0.01150134648</v>
      </c>
      <c r="DZ942" s="86">
        <f>(BE942*Baseline!B$34) + (Baseline!F$90*(1-Baseline!F$91)*Baseline!B$35) + (Baseline!F$90*Baseline!F$91*((1-Baseline!F$92)*Baseline!B$40 + Baseline!F$92*Baseline!B$41))</f>
        <v>0.01402307632</v>
      </c>
      <c r="EA942" s="86">
        <f>(BJ942*Baseline!B$34) + (Baseline!H$90*(1-Baseline!H$91)*Baseline!B$35) + (Baseline!H$90*Baseline!H$91*((1-Baseline!H$92)*Baseline!B$40 + Baseline!H$92*Baseline!B$41))</f>
        <v>0.009314953687</v>
      </c>
      <c r="EB942" s="86">
        <f>( DX942*Baseline!B$7 + DY942*Baseline!B$11 + DZ942*Baseline!B$16 + EA942*Baseline!B$18 ) / Baseline!B$17</f>
        <v>0.009942049527</v>
      </c>
    </row>
    <row r="943">
      <c r="A943" s="73" t="s">
        <v>1119</v>
      </c>
      <c r="B943" s="85">
        <f>MIN( MAX( NORMINV( MCrands!B943, (B$5+B$4)/2, (B$5-B$4)/3.29 ), 0 ), 1 )</f>
        <v>0.5425657302</v>
      </c>
      <c r="C943" s="85">
        <f>MAX( NORMINV( MCrands!C943, (C$5+C$4)/2, (C$5-C$4)/3.29 ), 0 )</f>
        <v>2.759036224</v>
      </c>
      <c r="D943" s="83"/>
      <c r="E943" s="84">
        <f>Baseline!B$33 * (C943 * Baseline!B$68*Baseline!B$68/Baseline!B$75 + Baseline!B$46 * Baseline!B$54*Baseline!B$54/Baseline!B$76 + Baseline!B$47 * Baseline!B$55*Baseline!B$55/Baseline!B$77 + Baseline!B$56*Baseline!B$56/Baseline!B$78)</f>
        <v>0.00001958353377</v>
      </c>
      <c r="F943" s="84">
        <f>Baseline!B$33 * (C943 * Baseline!B$68*Baseline!B$59/Baseline!B$75 + Baseline!B$46 * Baseline!B$54*Baseline!B$69/Baseline!B$76 + Baseline!B$47 * Baseline!B$55*Baseline!B$57/Baseline!B$77 + Baseline!B$56*Baseline!B$58/Baseline!B$78)</f>
        <v>0.0000002393315754</v>
      </c>
      <c r="G943" s="85">
        <f>Baseline!B$33 * (C943 * Baseline!B$68*Baseline!B$60/Baseline!B$75 + Baseline!B$46 * Baseline!B$54*Baseline!B$61/Baseline!B$76 + Baseline!B$47 * Baseline!B$55*Baseline!B$70/Baseline!B$77 + Baseline!B$56*Baseline!B$62/Baseline!B$78)</f>
        <v>0.0000002010767444</v>
      </c>
      <c r="H943" s="84">
        <f>Baseline!B$33 * (C943 * Baseline!B$68*Baseline!B$63/Baseline!B$75 + Baseline!B$46 * Baseline!B$54*Baseline!B$64/Baseline!B$76 + Baseline!B$47 * Baseline!B$55*Baseline!B$65/Baseline!B$77 + Baseline!B$56*Baseline!B$71/Baseline!B$78)</f>
        <v>0.000000003754770801</v>
      </c>
      <c r="I943" s="84">
        <f>Baseline!B$33 * (C943 * Baseline!B$59*Baseline!B$68/Baseline!B$75 + Baseline!B$46 * Baseline!B$69*Baseline!B$54/Baseline!B$76 + Baseline!B$47 * Baseline!B$57*Baseline!B$55/Baseline!B$77 + Baseline!B$58*Baseline!B$56/Baseline!B$78)</f>
        <v>0.0000002393315754</v>
      </c>
      <c r="J943" s="85">
        <f>Baseline!B$33 * (C943 * Baseline!B$59*Baseline!B$59/Baseline!B$75 + Baseline!B$46 * Baseline!B$69*Baseline!B$69/Baseline!B$76 + Baseline!B$47 * Baseline!B$57*Baseline!B$57/Baseline!B$77 + Baseline!B$58*Baseline!B$58/Baseline!B$78)</f>
        <v>0.000002116574477</v>
      </c>
      <c r="K943" s="84">
        <f>Baseline!B$33 * (C943 * Baseline!B$59*Baseline!B$60/Baseline!B$75 + Baseline!B$46 * Baseline!B$69*Baseline!B$61/Baseline!B$76 + Baseline!B$47 * Baseline!B$57*Baseline!B$70/Baseline!B$77 + Baseline!B$58*Baseline!B$62/Baseline!B$78)</f>
        <v>0.00000001648989448</v>
      </c>
      <c r="L943" s="85">
        <f>Baseline!B$33 * (C943 * Baseline!B$59*Baseline!B$63/Baseline!B$75 + Baseline!B$46 * Baseline!B$69*Baseline!B$64/Baseline!B$76 + Baseline!B$47 * Baseline!B$57*Baseline!B$65/Baseline!B$77 + Baseline!B$58*Baseline!B$71/Baseline!B$78)</f>
        <v>0.00000001707280122</v>
      </c>
      <c r="M943" s="84">
        <f>Baseline!B$33 * (C943 * Baseline!B$60*Baseline!B$68/Baseline!B$75 + Baseline!B$46 * Baseline!B$61*Baseline!B$54/Baseline!B$76 + Baseline!B$47 * Baseline!B$70*Baseline!B$55/Baseline!B$77 + Baseline!B$62*Baseline!B$56/Baseline!B$78)</f>
        <v>0.0000002010767444</v>
      </c>
      <c r="N943" s="85">
        <f>Baseline!B$33 * (C943 * Baseline!B$60*Baseline!B$59/Baseline!B$75 + Baseline!B$46 * Baseline!B$61*Baseline!B$69/Baseline!B$76 + Baseline!B$47 * Baseline!B$70*Baseline!B$57/Baseline!B$77 + Baseline!B$62*Baseline!B$58/Baseline!B$78)</f>
        <v>0.00000001648989448</v>
      </c>
      <c r="O943" s="85">
        <f>Baseline!B$33 * (C943 * Baseline!B$60*Baseline!B$60/Baseline!B$75 + Baseline!B$46 * Baseline!B$61*Baseline!B$61/Baseline!B$76 + Baseline!B$47 * Baseline!B$70*Baseline!B$70/Baseline!B$77 + Baseline!B$62*Baseline!B$62/Baseline!B$78)</f>
        <v>0.000001589267793</v>
      </c>
      <c r="P943" s="84">
        <f>Baseline!B$33 * (C943 * Baseline!B$60*Baseline!B$63/Baseline!B$75 + Baseline!B$46 * Baseline!B$61*Baseline!B$64/Baseline!B$76 + Baseline!B$47 * Baseline!B$70*Baseline!B$65/Baseline!B$77 + Baseline!B$62*Baseline!B$71/Baseline!B$78)</f>
        <v>0.000000001956418789</v>
      </c>
      <c r="Q943" s="84">
        <f>Baseline!B$33 * (C943 * Baseline!B$63*Baseline!B$68/Baseline!B$75 + Baseline!B$46 * Baseline!B$64*Baseline!B$54/Baseline!B$76 + Baseline!B$47 * Baseline!B$65*Baseline!B$55/Baseline!B$77 + Baseline!B$71*Baseline!B$56/Baseline!B$78)</f>
        <v>0.000000003754770801</v>
      </c>
      <c r="R943" s="84">
        <f>Baseline!B$33 * (C943 * Baseline!B$63*Baseline!B$59/Baseline!B$75 + Baseline!B$46 * Baseline!B$64*Baseline!B$69/Baseline!B$76 + Baseline!B$47 * Baseline!B$65*Baseline!B$57/Baseline!B$77 + Baseline!B$71*Baseline!B$58/Baseline!B$78)</f>
        <v>0.00000001707280122</v>
      </c>
      <c r="S943" s="84">
        <f>Baseline!B$33 * (C943 * Baseline!B$63*Baseline!B$60/Baseline!B$75 + Baseline!B$46 * Baseline!B$64*Baseline!B$61/Baseline!B$76 + Baseline!B$47 * Baseline!B$65*Baseline!B$70/Baseline!B$77 + Baseline!B$71*Baseline!B$62/Baseline!B$78)</f>
        <v>0.000000001956418789</v>
      </c>
      <c r="T943" s="84">
        <f>Baseline!B$33 * (C943 * Baseline!B$63*Baseline!B$63/Baseline!B$75 + Baseline!B$46 * Baseline!B$64*Baseline!B$64/Baseline!B$76 + Baseline!B$47 * Baseline!B$65*Baseline!B$65/Baseline!B$77 + Baseline!B$71*Baseline!B$71/Baseline!B$78)</f>
        <v>0.00000009856721992</v>
      </c>
      <c r="U943" s="83"/>
      <c r="V943" s="84">
        <f>E943 * ( Baseline!B$89 * Baseline!B$7 )</f>
        <v>0.203257497</v>
      </c>
      <c r="W943" s="84">
        <f>F943 * ( Baseline!D$89 * Baseline!B$11 )</f>
        <v>0.004414852807</v>
      </c>
      <c r="X943" s="84">
        <f>G943 * ( Baseline!F$89 * Baseline!B$16 )</f>
        <v>0.006984354452</v>
      </c>
      <c r="Y943" s="84">
        <f>H943 * ( Baseline!H$89 * Baseline!B$18 )</f>
        <v>0.001320453265</v>
      </c>
      <c r="Z943" s="86">
        <f t="shared" si="1"/>
        <v>0.2159771575</v>
      </c>
      <c r="AA943" s="84">
        <f>I943 * ( Baseline!B$89 * Baseline!B$7 )</f>
        <v>0.002484022421</v>
      </c>
      <c r="AB943" s="85">
        <f>J943 * ( Baseline!D$89 * Baseline!B$11 )</f>
        <v>0.03904359361</v>
      </c>
      <c r="AC943" s="85">
        <f>K943 * ( Baseline!F$89 * Baseline!B$16 )</f>
        <v>0.0005727726908</v>
      </c>
      <c r="AD943" s="85">
        <f>L943 * ( Baseline!F$89 * Baseline!B$16 )</f>
        <v>0.0005930198223</v>
      </c>
      <c r="AE943" s="86">
        <f t="shared" si="2"/>
        <v>0.04269340854</v>
      </c>
      <c r="AF943" s="86">
        <f>M943 * ( Baseline!B$89 * Baseline!B$7 )</f>
        <v>0.00208697553</v>
      </c>
      <c r="AG943" s="86">
        <f>N943 * ( Baseline!D$89 * Baseline!B$11 )</f>
        <v>0.0003041824164</v>
      </c>
      <c r="AH943" s="86">
        <f>O943 * ( Baseline!F$89 * Baseline!B$16 )</f>
        <v>0.05520285114</v>
      </c>
      <c r="AI943" s="86">
        <f>P943 * ( Baseline!H$89 * Baseline!B$18 )</f>
        <v>0.0006880205781</v>
      </c>
      <c r="AJ943" s="86">
        <f t="shared" si="3"/>
        <v>0.05828202966</v>
      </c>
      <c r="AK943" s="86">
        <f>Q943 * ( Baseline!B$89 * Baseline!B$7 )</f>
        <v>0.00003897076615</v>
      </c>
      <c r="AL943" s="86">
        <f>R943 * ( Baseline!D$89 * Baseline!B$11 )</f>
        <v>0.0003149350614</v>
      </c>
      <c r="AM943" s="86">
        <f>S943 * ( Baseline!F$89 * Baseline!B$16 )</f>
        <v>0.00006795575649</v>
      </c>
      <c r="AN943" s="86">
        <f>T943 * ( Baseline!H$89 * Baseline!B$18 )</f>
        <v>0.03466347595</v>
      </c>
      <c r="AO943" s="86">
        <f t="shared" si="4"/>
        <v>0.03508533753</v>
      </c>
      <c r="AP943" s="62"/>
      <c r="AQ943" s="86">
        <f>V943 * ( (1-Baseline!B$90-Baseline!B$89) + (1-B943)*Baseline!B$90 )</f>
        <v>0.100758095</v>
      </c>
      <c r="AR943" s="86">
        <f>W943 * ( (1-Baseline!B$90-Baseline!B$89) + (1-B943)*Baseline!B$90 )</f>
        <v>0.002188515382</v>
      </c>
      <c r="AS943" s="86">
        <f>X943 * ( (1-Baseline!B$90-Baseline!B$89) + (1-B943)*Baseline!B$90 )</f>
        <v>0.003462259745</v>
      </c>
      <c r="AT943" s="86">
        <f>Y943 * ( (1-Baseline!B$90-Baseline!B$89) + (1-B943)*Baseline!B$90 )</f>
        <v>0.0006545704711</v>
      </c>
      <c r="AU943" s="86">
        <f t="shared" si="5"/>
        <v>0.1070634406</v>
      </c>
      <c r="AV943" s="86">
        <f>AA943 * ( (1-Baseline!D$90-Baseline!D$89) + (1-B943)*Baseline!D$90 )</f>
        <v>0.001858865898</v>
      </c>
      <c r="AW943" s="86">
        <f>AB943 * ( (1-Baseline!D$90-Baseline!D$89) + (1-B943)*Baseline!D$90 )</f>
        <v>0.02921745152</v>
      </c>
      <c r="AX943" s="86">
        <f>AC943 * ( (1-Baseline!D$90-Baseline!D$89) + (1-B943)*Baseline!D$90 )</f>
        <v>0.000428622388</v>
      </c>
      <c r="AY943" s="86">
        <f>AD943 * ( (1-Baseline!D$90-Baseline!D$89) + (1-B943)*Baseline!D$90 )</f>
        <v>0.0004437739027</v>
      </c>
      <c r="AZ943" s="86">
        <f t="shared" si="6"/>
        <v>0.03194871371</v>
      </c>
      <c r="BA943" s="86">
        <f>AF943 * ( (1-Baseline!F$90-Baseline!F$89) + (1-Baseline!B$36)*Baseline!F$90 )</f>
        <v>0.001501854375</v>
      </c>
      <c r="BB943" s="86">
        <f>AG943 * ( (1-Baseline!F$90-Baseline!F$89) + (1-Baseline!B$36)*Baseline!F$90 )</f>
        <v>0.0002188994007</v>
      </c>
      <c r="BC943" s="86">
        <f>AH943 * ( (1-Baseline!F$90-Baseline!F$89) + (1-Baseline!B$36)*Baseline!F$90 )</f>
        <v>0.03972573817</v>
      </c>
      <c r="BD943" s="86">
        <f>AI943 * ( (1-Baseline!F$90-Baseline!F$89) + (1-Baseline!B$36)*Baseline!F$90 )</f>
        <v>0.0004951216246</v>
      </c>
      <c r="BE943" s="86">
        <f t="shared" si="7"/>
        <v>0.04194161357</v>
      </c>
      <c r="BF943" s="86">
        <f>AK943 * ( (1-Baseline!H$90-Baseline!H$89) + (1-Baseline!B$36)*Baseline!H$90 )</f>
        <v>0.00003087731743</v>
      </c>
      <c r="BG943" s="86">
        <f>AL943 * ( (1-Baseline!H$90-Baseline!H$89) + (1-Baseline!B$36)*Baseline!H$90 )</f>
        <v>0.0002495293478</v>
      </c>
      <c r="BH943" s="86">
        <f>AM943 * ( (1-Baseline!H$90-Baseline!H$89) + (1-Baseline!B$36)*Baseline!H$90 )</f>
        <v>0.00005384270498</v>
      </c>
      <c r="BI943" s="86">
        <f>AN943 * ( (1-Baseline!H$90-Baseline!H$89) + (1-Baseline!B$36)*Baseline!H$90 )</f>
        <v>0.02746456526</v>
      </c>
      <c r="BJ943" s="86">
        <f t="shared" si="8"/>
        <v>0.02779881463</v>
      </c>
      <c r="BK943" s="62"/>
      <c r="BL943" s="86">
        <f t="shared" si="19"/>
        <v>0.9411064546</v>
      </c>
      <c r="BM943" s="86">
        <f t="shared" si="20"/>
        <v>0.02044129508</v>
      </c>
      <c r="BN943" s="86">
        <f t="shared" si="21"/>
        <v>0.03233839417</v>
      </c>
      <c r="BO943" s="86">
        <f t="shared" si="22"/>
        <v>0.006113856114</v>
      </c>
      <c r="BP943" s="86">
        <f t="shared" si="9"/>
        <v>1</v>
      </c>
      <c r="BQ943" s="86">
        <f t="shared" si="23"/>
        <v>0.05818280868</v>
      </c>
      <c r="BR943" s="86">
        <f t="shared" si="24"/>
        <v>0.9145110438</v>
      </c>
      <c r="BS943" s="86">
        <f t="shared" si="25"/>
        <v>0.01341595132</v>
      </c>
      <c r="BT943" s="86">
        <f t="shared" si="26"/>
        <v>0.01389019623</v>
      </c>
      <c r="BU943" s="86">
        <f t="shared" si="10"/>
        <v>1</v>
      </c>
      <c r="BV943" s="86">
        <f t="shared" si="27"/>
        <v>0.03580821639</v>
      </c>
      <c r="BW943" s="86">
        <f t="shared" si="28"/>
        <v>0.005219145905</v>
      </c>
      <c r="BX943" s="86">
        <f t="shared" si="29"/>
        <v>0.9471676168</v>
      </c>
      <c r="BY943" s="86">
        <f t="shared" si="30"/>
        <v>0.0118050209</v>
      </c>
      <c r="BZ943" s="86">
        <f t="shared" si="11"/>
        <v>1</v>
      </c>
      <c r="CA943" s="86">
        <f t="shared" si="31"/>
        <v>0.001110742233</v>
      </c>
      <c r="CB943" s="86">
        <f t="shared" si="32"/>
        <v>0.008976258561</v>
      </c>
      <c r="CC943" s="86">
        <f t="shared" si="33"/>
        <v>0.001936870535</v>
      </c>
      <c r="CD943" s="86">
        <f t="shared" si="34"/>
        <v>0.9879761287</v>
      </c>
      <c r="CE943" s="86">
        <f t="shared" si="12"/>
        <v>1</v>
      </c>
      <c r="CF943" s="62"/>
      <c r="CG943" s="86">
        <f t="shared" si="35"/>
        <v>0.9411064546</v>
      </c>
      <c r="CH943" s="86">
        <f t="shared" si="36"/>
        <v>0.02044129508</v>
      </c>
      <c r="CI943" s="86">
        <f t="shared" si="37"/>
        <v>0.03233839417</v>
      </c>
      <c r="CJ943" s="86">
        <f t="shared" si="38"/>
        <v>0.006113856114</v>
      </c>
      <c r="CK943" s="86">
        <f t="shared" si="13"/>
        <v>1</v>
      </c>
      <c r="CL943" s="86">
        <f t="shared" si="39"/>
        <v>0.05818280868</v>
      </c>
      <c r="CM943" s="86">
        <f t="shared" si="40"/>
        <v>0.9145110438</v>
      </c>
      <c r="CN943" s="86">
        <f t="shared" si="41"/>
        <v>0.01341595132</v>
      </c>
      <c r="CO943" s="86">
        <f t="shared" si="42"/>
        <v>0.01389019623</v>
      </c>
      <c r="CP943" s="86">
        <f t="shared" si="14"/>
        <v>1</v>
      </c>
      <c r="CQ943" s="86">
        <f t="shared" si="43"/>
        <v>0.03580821639</v>
      </c>
      <c r="CR943" s="86">
        <f t="shared" si="44"/>
        <v>0.005219145905</v>
      </c>
      <c r="CS943" s="86">
        <f t="shared" si="45"/>
        <v>0.9471676168</v>
      </c>
      <c r="CT943" s="86">
        <f t="shared" si="46"/>
        <v>0.0118050209</v>
      </c>
      <c r="CU943" s="86">
        <f t="shared" si="15"/>
        <v>1</v>
      </c>
      <c r="CV943" s="86">
        <f t="shared" si="47"/>
        <v>0.001110742233</v>
      </c>
      <c r="CW943" s="86">
        <f t="shared" si="48"/>
        <v>0.008976258561</v>
      </c>
      <c r="CX943" s="86">
        <f t="shared" si="49"/>
        <v>0.001936870535</v>
      </c>
      <c r="CY943" s="86">
        <f t="shared" si="50"/>
        <v>0.9879761287</v>
      </c>
      <c r="CZ943" s="86">
        <f t="shared" si="16"/>
        <v>1</v>
      </c>
      <c r="DA943" s="62"/>
      <c r="DB943" s="86">
        <f>(AQ943*Baseline!B$7 + AV943*Baseline!B$11 + BA943*Baseline!B$16 + BF943*Baseline!B$18)</f>
        <v>59299.50946</v>
      </c>
      <c r="DC943" s="86">
        <f>(AR943*Baseline!B$7 + AW943*Baseline!B$11 + BB943*Baseline!B$16 + BG943*Baseline!B$18)</f>
        <v>75879.33953</v>
      </c>
      <c r="DD943" s="86">
        <f>(AS943*Baseline!B$7 + AX943*Baseline!B$11 + BC943*Baseline!B$16 + BH943*Baseline!B$18)</f>
        <v>138152.672</v>
      </c>
      <c r="DE943" s="86">
        <f>(AT943*Baseline!B$7 + AY943*Baseline!B$11 + BD943*Baseline!B$16 + BI943*Baseline!B$18)</f>
        <v>1260552.77</v>
      </c>
      <c r="DF943" s="86">
        <f t="shared" si="17"/>
        <v>1533884.291</v>
      </c>
      <c r="DG943" s="62"/>
      <c r="DH943" s="86">
        <f t="shared" si="51"/>
        <v>0.03865970192</v>
      </c>
      <c r="DI943" s="86">
        <f t="shared" si="52"/>
        <v>0.04946875066</v>
      </c>
      <c r="DJ943" s="86">
        <f t="shared" si="53"/>
        <v>0.09006720574</v>
      </c>
      <c r="DK943" s="86">
        <f t="shared" si="54"/>
        <v>0.8218043417</v>
      </c>
      <c r="DL943" s="86">
        <f t="shared" si="18"/>
        <v>1</v>
      </c>
      <c r="DM943" s="62"/>
      <c r="DN943" s="86">
        <f>DH943 / (Baseline!B$7/Baseline!B$17)</f>
        <v>4.126668903</v>
      </c>
      <c r="DO943" s="86">
        <f>DI943 / (Baseline!B$11/Baseline!B$17)</f>
        <v>1.194199318</v>
      </c>
      <c r="DP943" s="86">
        <f>DJ943 / (Baseline!B$16/Baseline!B$17)</f>
        <v>1.391810518</v>
      </c>
      <c r="DQ943" s="86">
        <f>DK943 / (Baseline!B$18/Baseline!B$17)</f>
        <v>0.9291223589</v>
      </c>
      <c r="DR943" s="62"/>
      <c r="DS943" s="86">
        <f>DH943 / Baseline!H$117</f>
        <v>1.546663088</v>
      </c>
      <c r="DT943" s="86">
        <f>DI943 / Baseline!H$118</f>
        <v>1.113544162</v>
      </c>
      <c r="DU943" s="86">
        <f>DJ943 / Baseline!H$119</f>
        <v>1.076700698</v>
      </c>
      <c r="DV943" s="86">
        <f>DK943 / Baseline!H$120</f>
        <v>0.9703346954</v>
      </c>
      <c r="DW943" s="87"/>
      <c r="DX943" s="86">
        <f>(AU943*Baseline!B$34)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0.02858904735</v>
      </c>
      <c r="DY943" s="86">
        <f>(AZ943*Baseline!B$34) + (Baseline!D$90*(1-Baseline!D$91)*Baseline!B$35) + (Baseline!D$90*Baseline!D$91*((1-Baseline!D$92)*Baseline!B$40 + Baseline!D$92*Baseline!B$41))</f>
        <v>0.01120587506</v>
      </c>
      <c r="DZ943" s="86">
        <f>(BE943*Baseline!B$34) + (Baseline!F$90*(1-Baseline!F$91)*Baseline!B$35) + (Baseline!F$90*Baseline!F$91*((1-Baseline!F$92)*Baseline!B$40 + Baseline!F$92*Baseline!B$41))</f>
        <v>0.01402188204</v>
      </c>
      <c r="EA943" s="86">
        <f>(BJ943*Baseline!B$34) + (Baseline!H$90*(1-Baseline!H$91)*Baseline!B$35) + (Baseline!H$90*Baseline!H$91*((1-Baseline!H$92)*Baseline!B$40 + Baseline!H$92*Baseline!B$41))</f>
        <v>0.009314822195</v>
      </c>
      <c r="EB943" s="86">
        <f>( DX943*Baseline!B$7 + DY943*Baseline!B$11 + DZ943*Baseline!B$16 + EA943*Baseline!B$18 ) / Baseline!B$17</f>
        <v>0.009878327959</v>
      </c>
    </row>
    <row r="944">
      <c r="A944" s="73" t="s">
        <v>1120</v>
      </c>
      <c r="B944" s="85">
        <f>MIN( MAX( NORMINV( MCrands!B944, (B$5+B$4)/2, (B$5-B$4)/3.29 ), 0 ), 1 )</f>
        <v>0.4914032385</v>
      </c>
      <c r="C944" s="85">
        <f>MAX( NORMINV( MCrands!C944, (C$5+C$4)/2, (C$5-C$4)/3.29 ), 0 )</f>
        <v>2.551487584</v>
      </c>
      <c r="D944" s="83"/>
      <c r="E944" s="84">
        <f>Baseline!B$33 * (C944 * Baseline!B$68*Baseline!B$68/Baseline!B$75 + Baseline!B$46 * Baseline!B$54*Baseline!B$54/Baseline!B$76 + Baseline!B$47 * Baseline!B$55*Baseline!B$55/Baseline!B$77 + Baseline!B$56*Baseline!B$56/Baseline!B$78)</f>
        <v>0.00001811408441</v>
      </c>
      <c r="F944" s="84">
        <f>Baseline!B$33 * (C944 * Baseline!B$68*Baseline!B$59/Baseline!B$75 + Baseline!B$46 * Baseline!B$54*Baseline!B$69/Baseline!B$76 + Baseline!B$47 * Baseline!B$55*Baseline!B$57/Baseline!B$77 + Baseline!B$56*Baseline!B$58/Baseline!B$78)</f>
        <v>0.0000002390995571</v>
      </c>
      <c r="G944" s="85">
        <f>Baseline!B$33 * (C944 * Baseline!B$68*Baseline!B$60/Baseline!B$75 + Baseline!B$46 * Baseline!B$54*Baseline!B$61/Baseline!B$76 + Baseline!B$47 * Baseline!B$55*Baseline!B$70/Baseline!B$77 + Baseline!B$56*Baseline!B$62/Baseline!B$78)</f>
        <v>0.000000200506366</v>
      </c>
      <c r="H944" s="84">
        <f>Baseline!B$33 * (C944 * Baseline!B$68*Baseline!B$63/Baseline!B$75 + Baseline!B$46 * Baseline!B$54*Baseline!B$64/Baseline!B$76 + Baseline!B$47 * Baseline!B$55*Baseline!B$65/Baseline!B$77 + Baseline!B$56*Baseline!B$71/Baseline!B$78)</f>
        <v>0.000000003697732964</v>
      </c>
      <c r="I944" s="84">
        <f>Baseline!B$33 * (C944 * Baseline!B$59*Baseline!B$68/Baseline!B$75 + Baseline!B$46 * Baseline!B$69*Baseline!B$54/Baseline!B$76 + Baseline!B$47 * Baseline!B$57*Baseline!B$55/Baseline!B$77 + Baseline!B$58*Baseline!B$56/Baseline!B$78)</f>
        <v>0.0000002390995571</v>
      </c>
      <c r="J944" s="85">
        <f>Baseline!B$33 * (C944 * Baseline!B$59*Baseline!B$59/Baseline!B$75 + Baseline!B$46 * Baseline!B$69*Baseline!B$69/Baseline!B$76 + Baseline!B$47 * Baseline!B$57*Baseline!B$57/Baseline!B$77 + Baseline!B$58*Baseline!B$58/Baseline!B$78)</f>
        <v>0.00000211657444</v>
      </c>
      <c r="K944" s="84">
        <f>Baseline!B$33 * (C944 * Baseline!B$59*Baseline!B$60/Baseline!B$75 + Baseline!B$46 * Baseline!B$69*Baseline!B$61/Baseline!B$76 + Baseline!B$47 * Baseline!B$57*Baseline!B$70/Baseline!B$77 + Baseline!B$58*Baseline!B$62/Baseline!B$78)</f>
        <v>0.00000001648980442</v>
      </c>
      <c r="L944" s="85">
        <f>Baseline!B$33 * (C944 * Baseline!B$59*Baseline!B$63/Baseline!B$75 + Baseline!B$46 * Baseline!B$69*Baseline!B$64/Baseline!B$76 + Baseline!B$47 * Baseline!B$57*Baseline!B$65/Baseline!B$77 + Baseline!B$58*Baseline!B$71/Baseline!B$78)</f>
        <v>0.00000001707279222</v>
      </c>
      <c r="M944" s="84">
        <f>Baseline!B$33 * (C944 * Baseline!B$60*Baseline!B$68/Baseline!B$75 + Baseline!B$46 * Baseline!B$61*Baseline!B$54/Baseline!B$76 + Baseline!B$47 * Baseline!B$70*Baseline!B$55/Baseline!B$77 + Baseline!B$62*Baseline!B$56/Baseline!B$78)</f>
        <v>0.000000200506366</v>
      </c>
      <c r="N944" s="85">
        <f>Baseline!B$33 * (C944 * Baseline!B$60*Baseline!B$59/Baseline!B$75 + Baseline!B$46 * Baseline!B$61*Baseline!B$69/Baseline!B$76 + Baseline!B$47 * Baseline!B$70*Baseline!B$57/Baseline!B$77 + Baseline!B$62*Baseline!B$58/Baseline!B$78)</f>
        <v>0.00000001648980442</v>
      </c>
      <c r="O944" s="85">
        <f>Baseline!B$33 * (C944 * Baseline!B$60*Baseline!B$60/Baseline!B$75 + Baseline!B$46 * Baseline!B$61*Baseline!B$61/Baseline!B$76 + Baseline!B$47 * Baseline!B$70*Baseline!B$70/Baseline!B$77 + Baseline!B$62*Baseline!B$62/Baseline!B$78)</f>
        <v>0.000001589267572</v>
      </c>
      <c r="P944" s="84">
        <f>Baseline!B$33 * (C944 * Baseline!B$60*Baseline!B$63/Baseline!B$75 + Baseline!B$46 * Baseline!B$61*Baseline!B$64/Baseline!B$76 + Baseline!B$47 * Baseline!B$70*Baseline!B$65/Baseline!B$77 + Baseline!B$62*Baseline!B$71/Baseline!B$78)</f>
        <v>0.000000001956396649</v>
      </c>
      <c r="Q944" s="84">
        <f>Baseline!B$33 * (C944 * Baseline!B$63*Baseline!B$68/Baseline!B$75 + Baseline!B$46 * Baseline!B$64*Baseline!B$54/Baseline!B$76 + Baseline!B$47 * Baseline!B$65*Baseline!B$55/Baseline!B$77 + Baseline!B$71*Baseline!B$56/Baseline!B$78)</f>
        <v>0.000000003697732964</v>
      </c>
      <c r="R944" s="84">
        <f>Baseline!B$33 * (C944 * Baseline!B$63*Baseline!B$59/Baseline!B$75 + Baseline!B$46 * Baseline!B$64*Baseline!B$69/Baseline!B$76 + Baseline!B$47 * Baseline!B$65*Baseline!B$57/Baseline!B$77 + Baseline!B$71*Baseline!B$58/Baseline!B$78)</f>
        <v>0.00000001707279222</v>
      </c>
      <c r="S944" s="84">
        <f>Baseline!B$33 * (C944 * Baseline!B$63*Baseline!B$60/Baseline!B$75 + Baseline!B$46 * Baseline!B$64*Baseline!B$61/Baseline!B$76 + Baseline!B$47 * Baseline!B$65*Baseline!B$70/Baseline!B$77 + Baseline!B$71*Baseline!B$62/Baseline!B$78)</f>
        <v>0.000000001956396649</v>
      </c>
      <c r="T944" s="84">
        <f>Baseline!B$33 * (C944 * Baseline!B$63*Baseline!B$63/Baseline!B$75 + Baseline!B$46 * Baseline!B$64*Baseline!B$64/Baseline!B$76 + Baseline!B$47 * Baseline!B$65*Baseline!B$65/Baseline!B$77 + Baseline!B$71*Baseline!B$71/Baseline!B$78)</f>
        <v>0.0000000985672177</v>
      </c>
      <c r="U944" s="83"/>
      <c r="V944" s="84">
        <f>E944 * ( Baseline!B$89 * Baseline!B$7 )</f>
        <v>0.1880060821</v>
      </c>
      <c r="W944" s="84">
        <f>F944 * ( Baseline!D$89 * Baseline!B$11 )</f>
        <v>0.004410572859</v>
      </c>
      <c r="X944" s="84">
        <f>G944 * ( Baseline!F$89 * Baseline!B$16 )</f>
        <v>0.006964542491</v>
      </c>
      <c r="Y944" s="84">
        <f>H944 * ( Baseline!H$89 * Baseline!B$18 )</f>
        <v>0.001300394571</v>
      </c>
      <c r="Z944" s="86">
        <f t="shared" si="1"/>
        <v>0.200681592</v>
      </c>
      <c r="AA944" s="84">
        <f>I944 * ( Baseline!B$89 * Baseline!B$7 )</f>
        <v>0.002481614303</v>
      </c>
      <c r="AB944" s="85">
        <f>J944 * ( Baseline!D$89 * Baseline!B$11 )</f>
        <v>0.03904359293</v>
      </c>
      <c r="AC944" s="85">
        <f>K944 * ( Baseline!F$89 * Baseline!B$16 )</f>
        <v>0.0005727695626</v>
      </c>
      <c r="AD944" s="85">
        <f>L944 * ( Baseline!F$89 * Baseline!B$16 )</f>
        <v>0.0005930195095</v>
      </c>
      <c r="AE944" s="86">
        <f t="shared" si="2"/>
        <v>0.04269099631</v>
      </c>
      <c r="AF944" s="86">
        <f>M944 * ( Baseline!B$89 * Baseline!B$7 )</f>
        <v>0.002081055573</v>
      </c>
      <c r="AG944" s="86">
        <f>N944 * ( Baseline!D$89 * Baseline!B$11 )</f>
        <v>0.0003041807551</v>
      </c>
      <c r="AH944" s="86">
        <f>O944 * ( Baseline!F$89 * Baseline!B$16 )</f>
        <v>0.05520284345</v>
      </c>
      <c r="AI944" s="86">
        <f>P944 * ( Baseline!H$89 * Baseline!B$18 )</f>
        <v>0.0006880127921</v>
      </c>
      <c r="AJ944" s="86">
        <f t="shared" si="3"/>
        <v>0.05827609257</v>
      </c>
      <c r="AK944" s="86">
        <f>Q944 * ( Baseline!B$89 * Baseline!B$7 )</f>
        <v>0.00003837877044</v>
      </c>
      <c r="AL944" s="86">
        <f>R944 * ( Baseline!D$89 * Baseline!B$11 )</f>
        <v>0.0003149348953</v>
      </c>
      <c r="AM944" s="86">
        <f>S944 * ( Baseline!F$89 * Baseline!B$16 )</f>
        <v>0.00006795498747</v>
      </c>
      <c r="AN944" s="86">
        <f>T944 * ( Baseline!H$89 * Baseline!B$18 )</f>
        <v>0.03466347517</v>
      </c>
      <c r="AO944" s="86">
        <f t="shared" si="4"/>
        <v>0.03508474382</v>
      </c>
      <c r="AP944" s="62"/>
      <c r="AQ944" s="86">
        <f>V944 * ( (1-Baseline!B$90-Baseline!B$89) + (1-B944)*Baseline!B$90 )</f>
        <v>0.1017585021</v>
      </c>
      <c r="AR944" s="86">
        <f>W944 * ( (1-Baseline!B$90-Baseline!B$89) + (1-B944)*Baseline!B$90 )</f>
        <v>0.00238722749</v>
      </c>
      <c r="AS944" s="86">
        <f>X944 * ( (1-Baseline!B$90-Baseline!B$89) + (1-B944)*Baseline!B$90 )</f>
        <v>0.003769566408</v>
      </c>
      <c r="AT944" s="86">
        <f>Y944 * ( (1-Baseline!B$90-Baseline!B$89) + (1-B944)*Baseline!B$90 )</f>
        <v>0.0007038400151</v>
      </c>
      <c r="AU944" s="86">
        <f t="shared" si="5"/>
        <v>0.108619136</v>
      </c>
      <c r="AV944" s="86">
        <f>AA944 * ( (1-Baseline!D$90-Baseline!D$89) + (1-B944)*Baseline!D$90 )</f>
        <v>0.001913944409</v>
      </c>
      <c r="AW944" s="86">
        <f>AB944 * ( (1-Baseline!D$90-Baseline!D$89) + (1-B944)*Baseline!D$90 )</f>
        <v>0.03011236126</v>
      </c>
      <c r="AX944" s="86">
        <f>AC944 * ( (1-Baseline!D$90-Baseline!D$89) + (1-B944)*Baseline!D$90 )</f>
        <v>0.0004417483815</v>
      </c>
      <c r="AY944" s="86">
        <f>AD944 * ( (1-Baseline!D$90-Baseline!D$89) + (1-B944)*Baseline!D$90 )</f>
        <v>0.000457366148</v>
      </c>
      <c r="AZ944" s="86">
        <f t="shared" si="6"/>
        <v>0.03292542019</v>
      </c>
      <c r="BA944" s="86">
        <f>AF944 * ( (1-Baseline!F$90-Baseline!F$89) + (1-Baseline!B$36)*Baseline!F$90 )</f>
        <v>0.001497594184</v>
      </c>
      <c r="BB944" s="86">
        <f>AG944 * ( (1-Baseline!F$90-Baseline!F$89) + (1-Baseline!B$36)*Baseline!F$90 )</f>
        <v>0.0002188982052</v>
      </c>
      <c r="BC944" s="86">
        <f>AH944 * ( (1-Baseline!F$90-Baseline!F$89) + (1-Baseline!B$36)*Baseline!F$90 )</f>
        <v>0.03972573264</v>
      </c>
      <c r="BD944" s="86">
        <f>AI944 * ( (1-Baseline!F$90-Baseline!F$89) + (1-Baseline!B$36)*Baseline!F$90 )</f>
        <v>0.0004951160216</v>
      </c>
      <c r="BE944" s="86">
        <f t="shared" si="7"/>
        <v>0.04193734105</v>
      </c>
      <c r="BF944" s="86">
        <f>AK944 * ( (1-Baseline!H$90-Baseline!H$89) + (1-Baseline!B$36)*Baseline!H$90 )</f>
        <v>0.00003040826739</v>
      </c>
      <c r="BG944" s="86">
        <f>AL944 * ( (1-Baseline!H$90-Baseline!H$89) + (1-Baseline!B$36)*Baseline!H$90 )</f>
        <v>0.0002495292162</v>
      </c>
      <c r="BH944" s="86">
        <f>AM944 * ( (1-Baseline!H$90-Baseline!H$89) + (1-Baseline!B$36)*Baseline!H$90 )</f>
        <v>0.00005384209568</v>
      </c>
      <c r="BI944" s="86">
        <f>AN944 * ( (1-Baseline!H$90-Baseline!H$89) + (1-Baseline!B$36)*Baseline!H$90 )</f>
        <v>0.02746456465</v>
      </c>
      <c r="BJ944" s="86">
        <f t="shared" si="8"/>
        <v>0.02779834423</v>
      </c>
      <c r="BK944" s="62"/>
      <c r="BL944" s="86">
        <f t="shared" si="19"/>
        <v>0.936837705</v>
      </c>
      <c r="BM944" s="86">
        <f t="shared" si="20"/>
        <v>0.02197796427</v>
      </c>
      <c r="BN944" s="86">
        <f t="shared" si="21"/>
        <v>0.0347044411</v>
      </c>
      <c r="BO944" s="86">
        <f t="shared" si="22"/>
        <v>0.006479889649</v>
      </c>
      <c r="BP944" s="86">
        <f t="shared" si="9"/>
        <v>1</v>
      </c>
      <c r="BQ944" s="86">
        <f t="shared" si="23"/>
        <v>0.05812968817</v>
      </c>
      <c r="BR944" s="86">
        <f t="shared" si="24"/>
        <v>0.914562702</v>
      </c>
      <c r="BS944" s="86">
        <f t="shared" si="25"/>
        <v>0.01341663611</v>
      </c>
      <c r="BT944" s="86">
        <f t="shared" si="26"/>
        <v>0.01389097376</v>
      </c>
      <c r="BU944" s="86">
        <f t="shared" si="10"/>
        <v>1</v>
      </c>
      <c r="BV944" s="86">
        <f t="shared" si="27"/>
        <v>0.03571027983</v>
      </c>
      <c r="BW944" s="86">
        <f t="shared" si="28"/>
        <v>0.005219649117</v>
      </c>
      <c r="BX944" s="86">
        <f t="shared" si="29"/>
        <v>0.9472639811</v>
      </c>
      <c r="BY944" s="86">
        <f t="shared" si="30"/>
        <v>0.01180608997</v>
      </c>
      <c r="BZ944" s="86">
        <f t="shared" si="11"/>
        <v>1</v>
      </c>
      <c r="CA944" s="86">
        <f t="shared" si="31"/>
        <v>0.00109388772</v>
      </c>
      <c r="CB944" s="86">
        <f t="shared" si="32"/>
        <v>0.008976405723</v>
      </c>
      <c r="CC944" s="86">
        <f t="shared" si="33"/>
        <v>0.001936881393</v>
      </c>
      <c r="CD944" s="86">
        <f t="shared" si="34"/>
        <v>0.9879928252</v>
      </c>
      <c r="CE944" s="86">
        <f t="shared" si="12"/>
        <v>1</v>
      </c>
      <c r="CF944" s="62"/>
      <c r="CG944" s="86">
        <f t="shared" si="35"/>
        <v>0.936837705</v>
      </c>
      <c r="CH944" s="86">
        <f t="shared" si="36"/>
        <v>0.02197796427</v>
      </c>
      <c r="CI944" s="86">
        <f t="shared" si="37"/>
        <v>0.0347044411</v>
      </c>
      <c r="CJ944" s="86">
        <f t="shared" si="38"/>
        <v>0.006479889649</v>
      </c>
      <c r="CK944" s="86">
        <f t="shared" si="13"/>
        <v>1</v>
      </c>
      <c r="CL944" s="86">
        <f t="shared" si="39"/>
        <v>0.05812968817</v>
      </c>
      <c r="CM944" s="86">
        <f t="shared" si="40"/>
        <v>0.914562702</v>
      </c>
      <c r="CN944" s="86">
        <f t="shared" si="41"/>
        <v>0.01341663611</v>
      </c>
      <c r="CO944" s="86">
        <f t="shared" si="42"/>
        <v>0.01389097376</v>
      </c>
      <c r="CP944" s="86">
        <f t="shared" si="14"/>
        <v>1</v>
      </c>
      <c r="CQ944" s="86">
        <f t="shared" si="43"/>
        <v>0.03571027983</v>
      </c>
      <c r="CR944" s="86">
        <f t="shared" si="44"/>
        <v>0.005219649117</v>
      </c>
      <c r="CS944" s="86">
        <f t="shared" si="45"/>
        <v>0.9472639811</v>
      </c>
      <c r="CT944" s="86">
        <f t="shared" si="46"/>
        <v>0.01180608997</v>
      </c>
      <c r="CU944" s="86">
        <f t="shared" si="15"/>
        <v>1</v>
      </c>
      <c r="CV944" s="86">
        <f t="shared" si="47"/>
        <v>0.00109388772</v>
      </c>
      <c r="CW944" s="86">
        <f t="shared" si="48"/>
        <v>0.008976405723</v>
      </c>
      <c r="CX944" s="86">
        <f t="shared" si="49"/>
        <v>0.001936881393</v>
      </c>
      <c r="CY944" s="86">
        <f t="shared" si="50"/>
        <v>0.9879928252</v>
      </c>
      <c r="CZ944" s="86">
        <f t="shared" si="16"/>
        <v>1</v>
      </c>
      <c r="DA944" s="62"/>
      <c r="DB944" s="86">
        <f>(AQ944*Baseline!B$7 + AV944*Baseline!B$11 + BA944*Baseline!B$16 + BF944*Baseline!B$18)</f>
        <v>59867.07509</v>
      </c>
      <c r="DC944" s="86">
        <f>(AR944*Baseline!B$7 + AW944*Baseline!B$11 + BB944*Baseline!B$16 + BG944*Baseline!B$18)</f>
        <v>77894.88712</v>
      </c>
      <c r="DD944" s="86">
        <f>(AS944*Baseline!B$7 + AX944*Baseline!B$11 + BC944*Baseline!B$16 + BH944*Baseline!B$18)</f>
        <v>138329.8187</v>
      </c>
      <c r="DE944" s="86">
        <f>(AT944*Baseline!B$7 + AY944*Baseline!B$11 + BD944*Baseline!B$16 + BI944*Baseline!B$18)</f>
        <v>1260605.768</v>
      </c>
      <c r="DF944" s="86">
        <f t="shared" si="17"/>
        <v>1536697.549</v>
      </c>
      <c r="DG944" s="62"/>
      <c r="DH944" s="86">
        <f t="shared" si="51"/>
        <v>0.0389582681</v>
      </c>
      <c r="DI944" s="86">
        <f t="shared" si="52"/>
        <v>0.05068979721</v>
      </c>
      <c r="DJ944" s="86">
        <f t="shared" si="53"/>
        <v>0.09001759572</v>
      </c>
      <c r="DK944" s="86">
        <f t="shared" si="54"/>
        <v>0.820334339</v>
      </c>
      <c r="DL944" s="86">
        <f t="shared" si="18"/>
        <v>1</v>
      </c>
      <c r="DM944" s="62"/>
      <c r="DN944" s="86">
        <f>DH944 / (Baseline!B$7/Baseline!B$17)</f>
        <v>4.158538879</v>
      </c>
      <c r="DO944" s="86">
        <f>DI944 / (Baseline!B$11/Baseline!B$17)</f>
        <v>1.223675966</v>
      </c>
      <c r="DP944" s="86">
        <f>DJ944 / (Baseline!B$16/Baseline!B$17)</f>
        <v>1.391043893</v>
      </c>
      <c r="DQ944" s="86">
        <f>DK944 / (Baseline!B$18/Baseline!B$17)</f>
        <v>0.9274603911</v>
      </c>
      <c r="DR944" s="62"/>
      <c r="DS944" s="86">
        <f>DH944 / Baseline!H$117</f>
        <v>1.558607859</v>
      </c>
      <c r="DT944" s="86">
        <f>DI944 / Baseline!H$118</f>
        <v>1.141029983</v>
      </c>
      <c r="DU944" s="86">
        <f>DJ944 / Baseline!H$119</f>
        <v>1.076107639</v>
      </c>
      <c r="DV944" s="86">
        <f>DK944 / Baseline!H$120</f>
        <v>0.9685990089</v>
      </c>
      <c r="DW944" s="87"/>
      <c r="DX944" s="86">
        <f>(AU944*Baseline!B$34)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0.02882240165</v>
      </c>
      <c r="DY944" s="86">
        <f>(AZ944*Baseline!B$34) + (Baseline!D$90*(1-Baseline!D$91)*Baseline!B$35) + (Baseline!D$90*Baseline!D$91*((1-Baseline!D$92)*Baseline!B$40 + Baseline!D$92*Baseline!B$41))</f>
        <v>0.01135238103</v>
      </c>
      <c r="DZ944" s="86">
        <f>(BE944*Baseline!B$34) + (Baseline!F$90*(1-Baseline!F$91)*Baseline!B$35) + (Baseline!F$90*Baseline!F$91*((1-Baseline!F$92)*Baseline!B$40 + Baseline!F$92*Baseline!B$41))</f>
        <v>0.01402124116</v>
      </c>
      <c r="EA944" s="86">
        <f>(BJ944*Baseline!B$34) + (Baseline!H$90*(1-Baseline!H$91)*Baseline!B$35) + (Baseline!H$90*Baseline!H$91*((1-Baseline!H$92)*Baseline!B$40 + Baseline!H$92*Baseline!B$41))</f>
        <v>0.009314751634</v>
      </c>
      <c r="EB944" s="86">
        <f>( DX944*Baseline!B$7 + DY944*Baseline!B$11 + DZ944*Baseline!B$16 + EA944*Baseline!B$18 ) / Baseline!B$17</f>
        <v>0.009886479092</v>
      </c>
    </row>
    <row r="945">
      <c r="A945" s="73" t="s">
        <v>1121</v>
      </c>
      <c r="B945" s="85">
        <f>MIN( MAX( NORMINV( MCrands!B945, (B$5+B$4)/2, (B$5-B$4)/3.29 ), 0 ), 1 )</f>
        <v>0.4714831775</v>
      </c>
      <c r="C945" s="85">
        <f>MAX( NORMINV( MCrands!C945, (C$5+C$4)/2, (C$5-C$4)/3.29 ), 0 )</f>
        <v>2.006077003</v>
      </c>
      <c r="D945" s="83"/>
      <c r="E945" s="84">
        <f>Baseline!B$33 * (C945 * Baseline!B$68*Baseline!B$68/Baseline!B$75 + Baseline!B$46 * Baseline!B$54*Baseline!B$54/Baseline!B$76 + Baseline!B$47 * Baseline!B$55*Baseline!B$55/Baseline!B$77 + Baseline!B$56*Baseline!B$56/Baseline!B$78)</f>
        <v>0.00001425256441</v>
      </c>
      <c r="F945" s="84">
        <f>Baseline!B$33 * (C945 * Baseline!B$68*Baseline!B$59/Baseline!B$75 + Baseline!B$46 * Baseline!B$54*Baseline!B$69/Baseline!B$76 + Baseline!B$47 * Baseline!B$55*Baseline!B$57/Baseline!B$77 + Baseline!B$56*Baseline!B$58/Baseline!B$78)</f>
        <v>0.0000002384898434</v>
      </c>
      <c r="G945" s="85">
        <f>Baseline!B$33 * (C945 * Baseline!B$68*Baseline!B$60/Baseline!B$75 + Baseline!B$46 * Baseline!B$54*Baseline!B$61/Baseline!B$76 + Baseline!B$47 * Baseline!B$55*Baseline!B$70/Baseline!B$77 + Baseline!B$56*Baseline!B$62/Baseline!B$78)</f>
        <v>0.0000001990074865</v>
      </c>
      <c r="H945" s="84">
        <f>Baseline!B$33 * (C945 * Baseline!B$68*Baseline!B$63/Baseline!B$75 + Baseline!B$46 * Baseline!B$54*Baseline!B$64/Baseline!B$76 + Baseline!B$47 * Baseline!B$55*Baseline!B$65/Baseline!B$77 + Baseline!B$56*Baseline!B$71/Baseline!B$78)</f>
        <v>0.000000003547845017</v>
      </c>
      <c r="I945" s="84">
        <f>Baseline!B$33 * (C945 * Baseline!B$59*Baseline!B$68/Baseline!B$75 + Baseline!B$46 * Baseline!B$69*Baseline!B$54/Baseline!B$76 + Baseline!B$47 * Baseline!B$57*Baseline!B$55/Baseline!B$77 + Baseline!B$58*Baseline!B$56/Baseline!B$78)</f>
        <v>0.0000002384898434</v>
      </c>
      <c r="J945" s="85">
        <f>Baseline!B$33 * (C945 * Baseline!B$59*Baseline!B$59/Baseline!B$75 + Baseline!B$46 * Baseline!B$69*Baseline!B$69/Baseline!B$76 + Baseline!B$47 * Baseline!B$57*Baseline!B$57/Baseline!B$77 + Baseline!B$58*Baseline!B$58/Baseline!B$78)</f>
        <v>0.000002116574344</v>
      </c>
      <c r="K945" s="84">
        <f>Baseline!B$33 * (C945 * Baseline!B$59*Baseline!B$60/Baseline!B$75 + Baseline!B$46 * Baseline!B$69*Baseline!B$61/Baseline!B$76 + Baseline!B$47 * Baseline!B$57*Baseline!B$70/Baseline!B$77 + Baseline!B$58*Baseline!B$62/Baseline!B$78)</f>
        <v>0.00000001648956776</v>
      </c>
      <c r="L945" s="85">
        <f>Baseline!B$33 * (C945 * Baseline!B$59*Baseline!B$63/Baseline!B$75 + Baseline!B$46 * Baseline!B$69*Baseline!B$64/Baseline!B$76 + Baseline!B$47 * Baseline!B$57*Baseline!B$65/Baseline!B$77 + Baseline!B$58*Baseline!B$71/Baseline!B$78)</f>
        <v>0.00000001707276855</v>
      </c>
      <c r="M945" s="84">
        <f>Baseline!B$33 * (C945 * Baseline!B$60*Baseline!B$68/Baseline!B$75 + Baseline!B$46 * Baseline!B$61*Baseline!B$54/Baseline!B$76 + Baseline!B$47 * Baseline!B$70*Baseline!B$55/Baseline!B$77 + Baseline!B$62*Baseline!B$56/Baseline!B$78)</f>
        <v>0.0000001990074865</v>
      </c>
      <c r="N945" s="85">
        <f>Baseline!B$33 * (C945 * Baseline!B$60*Baseline!B$59/Baseline!B$75 + Baseline!B$46 * Baseline!B$61*Baseline!B$69/Baseline!B$76 + Baseline!B$47 * Baseline!B$70*Baseline!B$57/Baseline!B$77 + Baseline!B$62*Baseline!B$58/Baseline!B$78)</f>
        <v>0.00000001648956776</v>
      </c>
      <c r="O945" s="85">
        <f>Baseline!B$33 * (C945 * Baseline!B$60*Baseline!B$60/Baseline!B$75 + Baseline!B$46 * Baseline!B$61*Baseline!B$61/Baseline!B$76 + Baseline!B$47 * Baseline!B$70*Baseline!B$70/Baseline!B$77 + Baseline!B$62*Baseline!B$62/Baseline!B$78)</f>
        <v>0.00000158926699</v>
      </c>
      <c r="P945" s="84">
        <f>Baseline!B$33 * (C945 * Baseline!B$60*Baseline!B$63/Baseline!B$75 + Baseline!B$46 * Baseline!B$61*Baseline!B$64/Baseline!B$76 + Baseline!B$47 * Baseline!B$70*Baseline!B$65/Baseline!B$77 + Baseline!B$62*Baseline!B$71/Baseline!B$78)</f>
        <v>0.000000001956338469</v>
      </c>
      <c r="Q945" s="84">
        <f>Baseline!B$33 * (C945 * Baseline!B$63*Baseline!B$68/Baseline!B$75 + Baseline!B$46 * Baseline!B$64*Baseline!B$54/Baseline!B$76 + Baseline!B$47 * Baseline!B$65*Baseline!B$55/Baseline!B$77 + Baseline!B$71*Baseline!B$56/Baseline!B$78)</f>
        <v>0.000000003547845017</v>
      </c>
      <c r="R945" s="84">
        <f>Baseline!B$33 * (C945 * Baseline!B$63*Baseline!B$59/Baseline!B$75 + Baseline!B$46 * Baseline!B$64*Baseline!B$69/Baseline!B$76 + Baseline!B$47 * Baseline!B$65*Baseline!B$57/Baseline!B$77 + Baseline!B$71*Baseline!B$58/Baseline!B$78)</f>
        <v>0.00000001707276855</v>
      </c>
      <c r="S945" s="84">
        <f>Baseline!B$33 * (C945 * Baseline!B$63*Baseline!B$60/Baseline!B$75 + Baseline!B$46 * Baseline!B$64*Baseline!B$61/Baseline!B$76 + Baseline!B$47 * Baseline!B$65*Baseline!B$70/Baseline!B$77 + Baseline!B$71*Baseline!B$62/Baseline!B$78)</f>
        <v>0.000000001956338469</v>
      </c>
      <c r="T945" s="84">
        <f>Baseline!B$33 * (C945 * Baseline!B$63*Baseline!B$63/Baseline!B$75 + Baseline!B$46 * Baseline!B$64*Baseline!B$64/Baseline!B$76 + Baseline!B$47 * Baseline!B$65*Baseline!B$65/Baseline!B$77 + Baseline!B$71*Baseline!B$71/Baseline!B$78)</f>
        <v>0.00000009856721188</v>
      </c>
      <c r="U945" s="83"/>
      <c r="V945" s="84">
        <f>E945 * ( Baseline!B$89 * Baseline!B$7 )</f>
        <v>0.1479273661</v>
      </c>
      <c r="W945" s="84">
        <f>F945 * ( Baseline!D$89 * Baseline!B$11 )</f>
        <v>0.004399325717</v>
      </c>
      <c r="X945" s="84">
        <f>G945 * ( Baseline!F$89 * Baseline!B$16 )</f>
        <v>0.006912479257</v>
      </c>
      <c r="Y945" s="84">
        <f>H945 * ( Baseline!H$89 * Baseline!B$18 )</f>
        <v>0.001247682957</v>
      </c>
      <c r="Z945" s="86">
        <f t="shared" si="1"/>
        <v>0.160486854</v>
      </c>
      <c r="AA945" s="84">
        <f>I945 * ( Baseline!B$89 * Baseline!B$7 )</f>
        <v>0.002475286085</v>
      </c>
      <c r="AB945" s="85">
        <f>J945 * ( Baseline!D$89 * Baseline!B$11 )</f>
        <v>0.03904359116</v>
      </c>
      <c r="AC945" s="85">
        <f>K945 * ( Baseline!F$89 * Baseline!B$16 )</f>
        <v>0.0005727613421</v>
      </c>
      <c r="AD945" s="85">
        <f>L945 * ( Baseline!F$89 * Baseline!B$16 )</f>
        <v>0.0005930186875</v>
      </c>
      <c r="AE945" s="86">
        <f t="shared" si="2"/>
        <v>0.04268465727</v>
      </c>
      <c r="AF945" s="86">
        <f>M945 * ( Baseline!B$89 * Baseline!B$7 )</f>
        <v>0.002065498703</v>
      </c>
      <c r="AG945" s="86">
        <f>N945 * ( Baseline!D$89 * Baseline!B$11 )</f>
        <v>0.0003041763895</v>
      </c>
      <c r="AH945" s="86">
        <f>O945 * ( Baseline!F$89 * Baseline!B$16 )</f>
        <v>0.05520282324</v>
      </c>
      <c r="AI945" s="86">
        <f>P945 * ( Baseline!H$89 * Baseline!B$18 )</f>
        <v>0.0006879923317</v>
      </c>
      <c r="AJ945" s="86">
        <f t="shared" si="3"/>
        <v>0.05826049066</v>
      </c>
      <c r="AK945" s="86">
        <f>Q945 * ( Baseline!B$89 * Baseline!B$7 )</f>
        <v>0.00003682308343</v>
      </c>
      <c r="AL945" s="86">
        <f>R945 * ( Baseline!D$89 * Baseline!B$11 )</f>
        <v>0.0003149344587</v>
      </c>
      <c r="AM945" s="86">
        <f>S945 * ( Baseline!F$89 * Baseline!B$16 )</f>
        <v>0.0000679529666</v>
      </c>
      <c r="AN945" s="86">
        <f>T945 * ( Baseline!H$89 * Baseline!B$18 )</f>
        <v>0.03466347312</v>
      </c>
      <c r="AO945" s="86">
        <f t="shared" si="4"/>
        <v>0.03508318363</v>
      </c>
      <c r="AP945" s="62"/>
      <c r="AQ945" s="86">
        <f>V945 * ( (1-Baseline!B$90-Baseline!B$89) + (1-B945)*Baseline!B$90 )</f>
        <v>0.08268843494</v>
      </c>
      <c r="AR945" s="86">
        <f>W945 * ( (1-Baseline!B$90-Baseline!B$89) + (1-B945)*Baseline!B$90 )</f>
        <v>0.002459134966</v>
      </c>
      <c r="AS945" s="86">
        <f>X945 * ( (1-Baseline!B$90-Baseline!B$89) + (1-B945)*Baseline!B$90 )</f>
        <v>0.003863937462</v>
      </c>
      <c r="AT945" s="86">
        <f>Y945 * ( (1-Baseline!B$90-Baseline!B$89) + (1-B945)*Baseline!B$90 )</f>
        <v>0.0006974297844</v>
      </c>
      <c r="AU945" s="86">
        <f t="shared" si="5"/>
        <v>0.08970893715</v>
      </c>
      <c r="AV945" s="86">
        <f>AA945 * ( (1-Baseline!D$90-Baseline!D$89) + (1-B945)*Baseline!D$90 )</f>
        <v>0.001931153689</v>
      </c>
      <c r="AW945" s="86">
        <f>AB945 * ( (1-Baseline!D$90-Baseline!D$89) + (1-B945)*Baseline!D$90 )</f>
        <v>0.03046079221</v>
      </c>
      <c r="AX945" s="86">
        <f>AC945 * ( (1-Baseline!D$90-Baseline!D$89) + (1-B945)*Baseline!D$90 )</f>
        <v>0.0004468534709</v>
      </c>
      <c r="AY945" s="86">
        <f>AD945 * ( (1-Baseline!D$90-Baseline!D$89) + (1-B945)*Baseline!D$90 )</f>
        <v>0.0004626577238</v>
      </c>
      <c r="AZ945" s="86">
        <f t="shared" si="6"/>
        <v>0.03330145709</v>
      </c>
      <c r="BA945" s="86">
        <f>AF945 * ( (1-Baseline!F$90-Baseline!F$89) + (1-Baseline!B$36)*Baseline!F$90 )</f>
        <v>0.001486398962</v>
      </c>
      <c r="BB945" s="86">
        <f>AG945 * ( (1-Baseline!F$90-Baseline!F$89) + (1-Baseline!B$36)*Baseline!F$90 )</f>
        <v>0.0002188950635</v>
      </c>
      <c r="BC945" s="86">
        <f>AH945 * ( (1-Baseline!F$90-Baseline!F$89) + (1-Baseline!B$36)*Baseline!F$90 )</f>
        <v>0.03972571809</v>
      </c>
      <c r="BD945" s="86">
        <f>AI945 * ( (1-Baseline!F$90-Baseline!F$89) + (1-Baseline!B$36)*Baseline!F$90 )</f>
        <v>0.0004951012977</v>
      </c>
      <c r="BE945" s="86">
        <f t="shared" si="7"/>
        <v>0.04192611342</v>
      </c>
      <c r="BF945" s="86">
        <f>AK945 * ( (1-Baseline!H$90-Baseline!H$89) + (1-Baseline!B$36)*Baseline!H$90 )</f>
        <v>0.00002917566546</v>
      </c>
      <c r="BG945" s="86">
        <f>AL945 * ( (1-Baseline!H$90-Baseline!H$89) + (1-Baseline!B$36)*Baseline!H$90 )</f>
        <v>0.0002495288703</v>
      </c>
      <c r="BH945" s="86">
        <f>AM945 * ( (1-Baseline!H$90-Baseline!H$89) + (1-Baseline!B$36)*Baseline!H$90 )</f>
        <v>0.0000538404945</v>
      </c>
      <c r="BI945" s="86">
        <f>AN945 * ( (1-Baseline!H$90-Baseline!H$89) + (1-Baseline!B$36)*Baseline!H$90 )</f>
        <v>0.02746456303</v>
      </c>
      <c r="BJ945" s="86">
        <f t="shared" si="8"/>
        <v>0.02779710806</v>
      </c>
      <c r="BK945" s="62"/>
      <c r="BL945" s="86">
        <f t="shared" si="19"/>
        <v>0.9217413288</v>
      </c>
      <c r="BM945" s="86">
        <f t="shared" si="20"/>
        <v>0.02741237433</v>
      </c>
      <c r="BN945" s="86">
        <f t="shared" si="21"/>
        <v>0.04307193446</v>
      </c>
      <c r="BO945" s="86">
        <f t="shared" si="22"/>
        <v>0.007774362361</v>
      </c>
      <c r="BP945" s="86">
        <f t="shared" si="9"/>
        <v>1</v>
      </c>
      <c r="BQ945" s="86">
        <f t="shared" si="23"/>
        <v>0.05799006583</v>
      </c>
      <c r="BR945" s="86">
        <f t="shared" si="24"/>
        <v>0.9146984807</v>
      </c>
      <c r="BS945" s="86">
        <f t="shared" si="25"/>
        <v>0.01341843601</v>
      </c>
      <c r="BT945" s="86">
        <f t="shared" si="26"/>
        <v>0.01389301743</v>
      </c>
      <c r="BU945" s="86">
        <f t="shared" si="10"/>
        <v>1</v>
      </c>
      <c r="BV945" s="86">
        <f t="shared" si="27"/>
        <v>0.03545282024</v>
      </c>
      <c r="BW945" s="86">
        <f t="shared" si="28"/>
        <v>0.005220971983</v>
      </c>
      <c r="BX945" s="86">
        <f t="shared" si="29"/>
        <v>0.9475173074</v>
      </c>
      <c r="BY945" s="86">
        <f t="shared" si="30"/>
        <v>0.0118089004</v>
      </c>
      <c r="BZ945" s="86">
        <f t="shared" si="11"/>
        <v>1</v>
      </c>
      <c r="CA945" s="86">
        <f t="shared" si="31"/>
        <v>0.001049593555</v>
      </c>
      <c r="CB945" s="86">
        <f t="shared" si="32"/>
        <v>0.008976792471</v>
      </c>
      <c r="CC945" s="86">
        <f t="shared" si="33"/>
        <v>0.001936909926</v>
      </c>
      <c r="CD945" s="86">
        <f t="shared" si="34"/>
        <v>0.988036704</v>
      </c>
      <c r="CE945" s="86">
        <f t="shared" si="12"/>
        <v>1</v>
      </c>
      <c r="CF945" s="62"/>
      <c r="CG945" s="86">
        <f t="shared" si="35"/>
        <v>0.9217413288</v>
      </c>
      <c r="CH945" s="86">
        <f t="shared" si="36"/>
        <v>0.02741237433</v>
      </c>
      <c r="CI945" s="86">
        <f t="shared" si="37"/>
        <v>0.04307193446</v>
      </c>
      <c r="CJ945" s="86">
        <f t="shared" si="38"/>
        <v>0.007774362361</v>
      </c>
      <c r="CK945" s="86">
        <f t="shared" si="13"/>
        <v>1</v>
      </c>
      <c r="CL945" s="86">
        <f t="shared" si="39"/>
        <v>0.05799006583</v>
      </c>
      <c r="CM945" s="86">
        <f t="shared" si="40"/>
        <v>0.9146984807</v>
      </c>
      <c r="CN945" s="86">
        <f t="shared" si="41"/>
        <v>0.01341843601</v>
      </c>
      <c r="CO945" s="86">
        <f t="shared" si="42"/>
        <v>0.01389301743</v>
      </c>
      <c r="CP945" s="86">
        <f t="shared" si="14"/>
        <v>1</v>
      </c>
      <c r="CQ945" s="86">
        <f t="shared" si="43"/>
        <v>0.03545282024</v>
      </c>
      <c r="CR945" s="86">
        <f t="shared" si="44"/>
        <v>0.005220971983</v>
      </c>
      <c r="CS945" s="86">
        <f t="shared" si="45"/>
        <v>0.9475173074</v>
      </c>
      <c r="CT945" s="86">
        <f t="shared" si="46"/>
        <v>0.0118089004</v>
      </c>
      <c r="CU945" s="86">
        <f t="shared" si="15"/>
        <v>1</v>
      </c>
      <c r="CV945" s="86">
        <f t="shared" si="47"/>
        <v>0.001049593555</v>
      </c>
      <c r="CW945" s="86">
        <f t="shared" si="48"/>
        <v>0.008976792471</v>
      </c>
      <c r="CX945" s="86">
        <f t="shared" si="49"/>
        <v>0.001936909926</v>
      </c>
      <c r="CY945" s="86">
        <f t="shared" si="50"/>
        <v>0.988036704</v>
      </c>
      <c r="CZ945" s="86">
        <f t="shared" si="16"/>
        <v>1</v>
      </c>
      <c r="DA945" s="62"/>
      <c r="DB945" s="86">
        <f>(AQ945*Baseline!B$7 + AV945*Baseline!B$11 + BA945*Baseline!B$16 + BF945*Baseline!B$18)</f>
        <v>50561.05078</v>
      </c>
      <c r="DC945" s="86">
        <f>(AR945*Baseline!B$7 + AW945*Baseline!B$11 + BB945*Baseline!B$16 + BG945*Baseline!B$18)</f>
        <v>78676.96487</v>
      </c>
      <c r="DD945" s="86">
        <f>(AS945*Baseline!B$7 + AX945*Baseline!B$11 + BC945*Baseline!B$16 + BH945*Baseline!B$18)</f>
        <v>138386.4147</v>
      </c>
      <c r="DE945" s="86">
        <f>(AT945*Baseline!B$7 + AY945*Baseline!B$11 + BD945*Baseline!B$16 + BI945*Baseline!B$18)</f>
        <v>1260613.883</v>
      </c>
      <c r="DF945" s="86">
        <f t="shared" si="17"/>
        <v>1528238.314</v>
      </c>
      <c r="DG945" s="62"/>
      <c r="DH945" s="86">
        <f t="shared" si="51"/>
        <v>0.03308453291</v>
      </c>
      <c r="DI945" s="86">
        <f t="shared" si="52"/>
        <v>0.05148213087</v>
      </c>
      <c r="DJ945" s="86">
        <f t="shared" si="53"/>
        <v>0.09055290232</v>
      </c>
      <c r="DK945" s="86">
        <f t="shared" si="54"/>
        <v>0.8248804339</v>
      </c>
      <c r="DL945" s="86">
        <f t="shared" si="18"/>
        <v>1</v>
      </c>
      <c r="DM945" s="62"/>
      <c r="DN945" s="86">
        <f>DH945 / (Baseline!B$7/Baseline!B$17)</f>
        <v>3.53155628</v>
      </c>
      <c r="DO945" s="86">
        <f>DI945 / (Baseline!B$11/Baseline!B$17)</f>
        <v>1.24280328</v>
      </c>
      <c r="DP945" s="86">
        <f>DJ945 / (Baseline!B$16/Baseline!B$17)</f>
        <v>1.399315998</v>
      </c>
      <c r="DQ945" s="86">
        <f>DK945 / (Baseline!B$18/Baseline!B$17)</f>
        <v>0.9326001528</v>
      </c>
      <c r="DR945" s="62"/>
      <c r="DS945" s="86">
        <f>DH945 / Baseline!H$117</f>
        <v>1.323616668</v>
      </c>
      <c r="DT945" s="86">
        <f>DI945 / Baseline!H$118</f>
        <v>1.158865455</v>
      </c>
      <c r="DU945" s="86">
        <f>DJ945 / Baseline!H$119</f>
        <v>1.082506916</v>
      </c>
      <c r="DV945" s="86">
        <f>DK945 / Baseline!H$120</f>
        <v>0.9739667509</v>
      </c>
      <c r="DW945" s="87"/>
      <c r="DX945" s="86">
        <f>(AU945*Baseline!B$34)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0.02598587182</v>
      </c>
      <c r="DY945" s="86">
        <f>(AZ945*Baseline!B$34) + (Baseline!D$90*(1-Baseline!D$91)*Baseline!B$35) + (Baseline!D$90*Baseline!D$91*((1-Baseline!D$92)*Baseline!B$40 + Baseline!D$92*Baseline!B$41))</f>
        <v>0.01140878656</v>
      </c>
      <c r="DZ945" s="86">
        <f>(BE945*Baseline!B$34) + (Baseline!F$90*(1-Baseline!F$91)*Baseline!B$35) + (Baseline!F$90*Baseline!F$91*((1-Baseline!F$92)*Baseline!B$40 + Baseline!F$92*Baseline!B$41))</f>
        <v>0.01401955701</v>
      </c>
      <c r="EA945" s="86">
        <f>(BJ945*Baseline!B$34) + (Baseline!H$90*(1-Baseline!H$91)*Baseline!B$35) + (Baseline!H$90*Baseline!H$91*((1-Baseline!H$92)*Baseline!B$40 + Baseline!H$92*Baseline!B$41))</f>
        <v>0.009314566208</v>
      </c>
      <c r="EB945" s="86">
        <f>( DX945*Baseline!B$7 + DY945*Baseline!B$11 + DZ945*Baseline!B$16 + EA945*Baseline!B$18 ) / Baseline!B$17</f>
        <v>0.009861969308</v>
      </c>
    </row>
    <row r="946">
      <c r="A946" s="73" t="s">
        <v>1122</v>
      </c>
      <c r="B946" s="85">
        <f>MIN( MAX( NORMINV( MCrands!B946, (B$5+B$4)/2, (B$5-B$4)/3.29 ), 0 ), 1 )</f>
        <v>0.4614536648</v>
      </c>
      <c r="C946" s="85">
        <f>MAX( NORMINV( MCrands!C946, (C$5+C$4)/2, (C$5-C$4)/3.29 ), 0 )</f>
        <v>2.777159138</v>
      </c>
      <c r="D946" s="83"/>
      <c r="E946" s="84">
        <f>Baseline!B$33 * (C946 * Baseline!B$68*Baseline!B$68/Baseline!B$75 + Baseline!B$46 * Baseline!B$54*Baseline!B$54/Baseline!B$76 + Baseline!B$47 * Baseline!B$55*Baseline!B$55/Baseline!B$77 + Baseline!B$56*Baseline!B$56/Baseline!B$78)</f>
        <v>0.00001971184444</v>
      </c>
      <c r="F946" s="84">
        <f>Baseline!B$33 * (C946 * Baseline!B$68*Baseline!B$59/Baseline!B$75 + Baseline!B$46 * Baseline!B$54*Baseline!B$69/Baseline!B$76 + Baseline!B$47 * Baseline!B$55*Baseline!B$57/Baseline!B$77 + Baseline!B$56*Baseline!B$58/Baseline!B$78)</f>
        <v>0.000000239351835</v>
      </c>
      <c r="G946" s="85">
        <f>Baseline!B$33 * (C946 * Baseline!B$68*Baseline!B$60/Baseline!B$75 + Baseline!B$46 * Baseline!B$54*Baseline!B$61/Baseline!B$76 + Baseline!B$47 * Baseline!B$55*Baseline!B$70/Baseline!B$77 + Baseline!B$56*Baseline!B$62/Baseline!B$78)</f>
        <v>0.0000002011265492</v>
      </c>
      <c r="H946" s="84">
        <f>Baseline!B$33 * (C946 * Baseline!B$68*Baseline!B$63/Baseline!B$75 + Baseline!B$46 * Baseline!B$54*Baseline!B$64/Baseline!B$76 + Baseline!B$47 * Baseline!B$55*Baseline!B$65/Baseline!B$77 + Baseline!B$56*Baseline!B$71/Baseline!B$78)</f>
        <v>0.000000003759751281</v>
      </c>
      <c r="I946" s="84">
        <f>Baseline!B$33 * (C946 * Baseline!B$59*Baseline!B$68/Baseline!B$75 + Baseline!B$46 * Baseline!B$69*Baseline!B$54/Baseline!B$76 + Baseline!B$47 * Baseline!B$57*Baseline!B$55/Baseline!B$77 + Baseline!B$58*Baseline!B$56/Baseline!B$78)</f>
        <v>0.000000239351835</v>
      </c>
      <c r="J946" s="85">
        <f>Baseline!B$33 * (C946 * Baseline!B$59*Baseline!B$59/Baseline!B$75 + Baseline!B$46 * Baseline!B$69*Baseline!B$69/Baseline!B$76 + Baseline!B$47 * Baseline!B$57*Baseline!B$57/Baseline!B$77 + Baseline!B$58*Baseline!B$58/Baseline!B$78)</f>
        <v>0.00000211657448</v>
      </c>
      <c r="K946" s="84">
        <f>Baseline!B$33 * (C946 * Baseline!B$59*Baseline!B$60/Baseline!B$75 + Baseline!B$46 * Baseline!B$69*Baseline!B$61/Baseline!B$76 + Baseline!B$47 * Baseline!B$57*Baseline!B$70/Baseline!B$77 + Baseline!B$58*Baseline!B$62/Baseline!B$78)</f>
        <v>0.00000001648990235</v>
      </c>
      <c r="L946" s="85">
        <f>Baseline!B$33 * (C946 * Baseline!B$59*Baseline!B$63/Baseline!B$75 + Baseline!B$46 * Baseline!B$69*Baseline!B$64/Baseline!B$76 + Baseline!B$47 * Baseline!B$57*Baseline!B$65/Baseline!B$77 + Baseline!B$58*Baseline!B$71/Baseline!B$78)</f>
        <v>0.00000001707280201</v>
      </c>
      <c r="M946" s="84">
        <f>Baseline!B$33 * (C946 * Baseline!B$60*Baseline!B$68/Baseline!B$75 + Baseline!B$46 * Baseline!B$61*Baseline!B$54/Baseline!B$76 + Baseline!B$47 * Baseline!B$70*Baseline!B$55/Baseline!B$77 + Baseline!B$62*Baseline!B$56/Baseline!B$78)</f>
        <v>0.0000002011265492</v>
      </c>
      <c r="N946" s="85">
        <f>Baseline!B$33 * (C946 * Baseline!B$60*Baseline!B$59/Baseline!B$75 + Baseline!B$46 * Baseline!B$61*Baseline!B$69/Baseline!B$76 + Baseline!B$47 * Baseline!B$70*Baseline!B$57/Baseline!B$77 + Baseline!B$62*Baseline!B$58/Baseline!B$78)</f>
        <v>0.00000001648990235</v>
      </c>
      <c r="O946" s="85">
        <f>Baseline!B$33 * (C946 * Baseline!B$60*Baseline!B$60/Baseline!B$75 + Baseline!B$46 * Baseline!B$61*Baseline!B$61/Baseline!B$76 + Baseline!B$47 * Baseline!B$70*Baseline!B$70/Baseline!B$77 + Baseline!B$62*Baseline!B$62/Baseline!B$78)</f>
        <v>0.000001589267813</v>
      </c>
      <c r="P946" s="84">
        <f>Baseline!B$33 * (C946 * Baseline!B$60*Baseline!B$63/Baseline!B$75 + Baseline!B$46 * Baseline!B$61*Baseline!B$64/Baseline!B$76 + Baseline!B$47 * Baseline!B$70*Baseline!B$65/Baseline!B$77 + Baseline!B$62*Baseline!B$71/Baseline!B$78)</f>
        <v>0.000000001956420722</v>
      </c>
      <c r="Q946" s="84">
        <f>Baseline!B$33 * (C946 * Baseline!B$63*Baseline!B$68/Baseline!B$75 + Baseline!B$46 * Baseline!B$64*Baseline!B$54/Baseline!B$76 + Baseline!B$47 * Baseline!B$65*Baseline!B$55/Baseline!B$77 + Baseline!B$71*Baseline!B$56/Baseline!B$78)</f>
        <v>0.000000003759751281</v>
      </c>
      <c r="R946" s="84">
        <f>Baseline!B$33 * (C946 * Baseline!B$63*Baseline!B$59/Baseline!B$75 + Baseline!B$46 * Baseline!B$64*Baseline!B$69/Baseline!B$76 + Baseline!B$47 * Baseline!B$65*Baseline!B$57/Baseline!B$77 + Baseline!B$71*Baseline!B$58/Baseline!B$78)</f>
        <v>0.00000001707280201</v>
      </c>
      <c r="S946" s="84">
        <f>Baseline!B$33 * (C946 * Baseline!B$63*Baseline!B$60/Baseline!B$75 + Baseline!B$46 * Baseline!B$64*Baseline!B$61/Baseline!B$76 + Baseline!B$47 * Baseline!B$65*Baseline!B$70/Baseline!B$77 + Baseline!B$71*Baseline!B$62/Baseline!B$78)</f>
        <v>0.000000001956420722</v>
      </c>
      <c r="T946" s="84">
        <f>Baseline!B$33 * (C946 * Baseline!B$63*Baseline!B$63/Baseline!B$75 + Baseline!B$46 * Baseline!B$64*Baseline!B$64/Baseline!B$76 + Baseline!B$47 * Baseline!B$65*Baseline!B$65/Baseline!B$77 + Baseline!B$71*Baseline!B$71/Baseline!B$78)</f>
        <v>0.00000009856722011</v>
      </c>
      <c r="U946" s="83"/>
      <c r="V946" s="84">
        <f>E946 * ( Baseline!B$89 * Baseline!B$7 )</f>
        <v>0.2045892334</v>
      </c>
      <c r="W946" s="84">
        <f>F946 * ( Baseline!D$89 * Baseline!B$11 )</f>
        <v>0.004415226527</v>
      </c>
      <c r="X946" s="84">
        <f>G946 * ( Baseline!F$89 * Baseline!B$16 )</f>
        <v>0.006986084411</v>
      </c>
      <c r="Y946" s="84">
        <f>H946 * ( Baseline!H$89 * Baseline!B$18 )</f>
        <v>0.001322204768</v>
      </c>
      <c r="Z946" s="86">
        <f t="shared" si="1"/>
        <v>0.2173127491</v>
      </c>
      <c r="AA946" s="84">
        <f>I946 * ( Baseline!B$89 * Baseline!B$7 )</f>
        <v>0.002484232696</v>
      </c>
      <c r="AB946" s="85">
        <f>J946 * ( Baseline!D$89 * Baseline!B$11 )</f>
        <v>0.03904359367</v>
      </c>
      <c r="AC946" s="85">
        <f>K946 * ( Baseline!F$89 * Baseline!B$16 )</f>
        <v>0.000572772964</v>
      </c>
      <c r="AD946" s="85">
        <f>L946 * ( Baseline!F$89 * Baseline!B$16 )</f>
        <v>0.0005930198497</v>
      </c>
      <c r="AE946" s="86">
        <f t="shared" si="2"/>
        <v>0.04269361918</v>
      </c>
      <c r="AF946" s="86">
        <f>M946 * ( Baseline!B$89 * Baseline!B$7 )</f>
        <v>0.002087492454</v>
      </c>
      <c r="AG946" s="86">
        <f>N946 * ( Baseline!D$89 * Baseline!B$11 )</f>
        <v>0.0003041825615</v>
      </c>
      <c r="AH946" s="86">
        <f>O946 * ( Baseline!F$89 * Baseline!B$16 )</f>
        <v>0.05520285181</v>
      </c>
      <c r="AI946" s="86">
        <f>P946 * ( Baseline!H$89 * Baseline!B$18 )</f>
        <v>0.0006880212579</v>
      </c>
      <c r="AJ946" s="86">
        <f t="shared" si="3"/>
        <v>0.05828254808</v>
      </c>
      <c r="AK946" s="86">
        <f>Q946 * ( Baseline!B$89 * Baseline!B$7 )</f>
        <v>0.00003902245855</v>
      </c>
      <c r="AL946" s="86">
        <f>R946 * ( Baseline!D$89 * Baseline!B$11 )</f>
        <v>0.0003149350759</v>
      </c>
      <c r="AM946" s="86">
        <f>S946 * ( Baseline!F$89 * Baseline!B$16 )</f>
        <v>0.00006795582364</v>
      </c>
      <c r="AN946" s="86">
        <f>T946 * ( Baseline!H$89 * Baseline!B$18 )</f>
        <v>0.03466347602</v>
      </c>
      <c r="AO946" s="86">
        <f t="shared" si="4"/>
        <v>0.03508538937</v>
      </c>
      <c r="AP946" s="62"/>
      <c r="AQ946" s="86">
        <f>V946 * ( (1-Baseline!B$90-Baseline!B$89) + (1-B946)*Baseline!B$90 )</f>
        <v>0.1161875019</v>
      </c>
      <c r="AR946" s="86">
        <f>W946 * ( (1-Baseline!B$90-Baseline!B$89) + (1-B946)*Baseline!B$90 )</f>
        <v>0.002507434688</v>
      </c>
      <c r="AS946" s="86">
        <f>X946 * ( (1-Baseline!B$90-Baseline!B$89) + (1-B946)*Baseline!B$90 )</f>
        <v>0.003967440918</v>
      </c>
      <c r="AT946" s="86">
        <f>Y946 * ( (1-Baseline!B$90-Baseline!B$89) + (1-B946)*Baseline!B$90 )</f>
        <v>0.0007508883358</v>
      </c>
      <c r="AU946" s="86">
        <f t="shared" si="5"/>
        <v>0.1234132659</v>
      </c>
      <c r="AV946" s="86">
        <f>AA946 * ( (1-Baseline!D$90-Baseline!D$89) + (1-B946)*Baseline!D$90 )</f>
        <v>0.001949295809</v>
      </c>
      <c r="AW946" s="86">
        <f>AB946 * ( (1-Baseline!D$90-Baseline!D$89) + (1-B946)*Baseline!D$90 )</f>
        <v>0.03063622569</v>
      </c>
      <c r="AX946" s="86">
        <f>AC946 * ( (1-Baseline!D$90-Baseline!D$89) + (1-B946)*Baseline!D$90 )</f>
        <v>0.0004494361339</v>
      </c>
      <c r="AY946" s="86">
        <f>AD946 * ( (1-Baseline!D$90-Baseline!D$89) + (1-B946)*Baseline!D$90 )</f>
        <v>0.0004653232002</v>
      </c>
      <c r="AZ946" s="86">
        <f t="shared" si="6"/>
        <v>0.03350028083</v>
      </c>
      <c r="BA946" s="86">
        <f>AF946 * ( (1-Baseline!F$90-Baseline!F$89) + (1-Baseline!B$36)*Baseline!F$90 )</f>
        <v>0.00150222637</v>
      </c>
      <c r="BB946" s="86">
        <f>AG946 * ( (1-Baseline!F$90-Baseline!F$89) + (1-Baseline!B$36)*Baseline!F$90 )</f>
        <v>0.0002188995051</v>
      </c>
      <c r="BC946" s="86">
        <f>AH946 * ( (1-Baseline!F$90-Baseline!F$89) + (1-Baseline!B$36)*Baseline!F$90 )</f>
        <v>0.03972573865</v>
      </c>
      <c r="BD946" s="86">
        <f>AI946 * ( (1-Baseline!F$90-Baseline!F$89) + (1-Baseline!B$36)*Baseline!F$90 )</f>
        <v>0.0004951221139</v>
      </c>
      <c r="BE946" s="86">
        <f t="shared" si="7"/>
        <v>0.04194198664</v>
      </c>
      <c r="BF946" s="86">
        <f>AK946 * ( (1-Baseline!H$90-Baseline!H$89) + (1-Baseline!B$36)*Baseline!H$90 )</f>
        <v>0.00003091827435</v>
      </c>
      <c r="BG946" s="86">
        <f>AL946 * ( (1-Baseline!H$90-Baseline!H$89) + (1-Baseline!B$36)*Baseline!H$90 )</f>
        <v>0.0002495293593</v>
      </c>
      <c r="BH946" s="86">
        <f>AM946 * ( (1-Baseline!H$90-Baseline!H$89) + (1-Baseline!B$36)*Baseline!H$90 )</f>
        <v>0.00005384275819</v>
      </c>
      <c r="BI946" s="86">
        <f>AN946 * ( (1-Baseline!H$90-Baseline!H$89) + (1-Baseline!B$36)*Baseline!H$90 )</f>
        <v>0.02746456532</v>
      </c>
      <c r="BJ946" s="86">
        <f t="shared" si="8"/>
        <v>0.02779885571</v>
      </c>
      <c r="BK946" s="62"/>
      <c r="BL946" s="86">
        <f t="shared" si="19"/>
        <v>0.9414506707</v>
      </c>
      <c r="BM946" s="86">
        <f t="shared" si="20"/>
        <v>0.02031738379</v>
      </c>
      <c r="BN946" s="86">
        <f t="shared" si="21"/>
        <v>0.03214760496</v>
      </c>
      <c r="BO946" s="86">
        <f t="shared" si="22"/>
        <v>0.006084340532</v>
      </c>
      <c r="BP946" s="86">
        <f t="shared" si="9"/>
        <v>1</v>
      </c>
      <c r="BQ946" s="86">
        <f t="shared" si="23"/>
        <v>0.05818744682</v>
      </c>
      <c r="BR946" s="86">
        <f t="shared" si="24"/>
        <v>0.9145065333</v>
      </c>
      <c r="BS946" s="86">
        <f t="shared" si="25"/>
        <v>0.01341589153</v>
      </c>
      <c r="BT946" s="86">
        <f t="shared" si="26"/>
        <v>0.01389012834</v>
      </c>
      <c r="BU946" s="86">
        <f t="shared" si="10"/>
        <v>1</v>
      </c>
      <c r="BV946" s="86">
        <f t="shared" si="27"/>
        <v>0.03581676716</v>
      </c>
      <c r="BW946" s="86">
        <f t="shared" si="28"/>
        <v>0.005219101969</v>
      </c>
      <c r="BX946" s="86">
        <f t="shared" si="29"/>
        <v>0.9471592033</v>
      </c>
      <c r="BY946" s="86">
        <f t="shared" si="30"/>
        <v>0.01180492756</v>
      </c>
      <c r="BZ946" s="86">
        <f t="shared" si="11"/>
        <v>1</v>
      </c>
      <c r="CA946" s="86">
        <f t="shared" si="31"/>
        <v>0.001112213923</v>
      </c>
      <c r="CB946" s="86">
        <f t="shared" si="32"/>
        <v>0.008976245711</v>
      </c>
      <c r="CC946" s="86">
        <f t="shared" si="33"/>
        <v>0.001936869587</v>
      </c>
      <c r="CD946" s="86">
        <f t="shared" si="34"/>
        <v>0.9879746708</v>
      </c>
      <c r="CE946" s="86">
        <f t="shared" si="12"/>
        <v>1</v>
      </c>
      <c r="CF946" s="62"/>
      <c r="CG946" s="86">
        <f t="shared" si="35"/>
        <v>0.9414506707</v>
      </c>
      <c r="CH946" s="86">
        <f t="shared" si="36"/>
        <v>0.02031738379</v>
      </c>
      <c r="CI946" s="86">
        <f t="shared" si="37"/>
        <v>0.03214760496</v>
      </c>
      <c r="CJ946" s="86">
        <f t="shared" si="38"/>
        <v>0.006084340532</v>
      </c>
      <c r="CK946" s="86">
        <f t="shared" si="13"/>
        <v>1</v>
      </c>
      <c r="CL946" s="86">
        <f t="shared" si="39"/>
        <v>0.05818744682</v>
      </c>
      <c r="CM946" s="86">
        <f t="shared" si="40"/>
        <v>0.9145065333</v>
      </c>
      <c r="CN946" s="86">
        <f t="shared" si="41"/>
        <v>0.01341589153</v>
      </c>
      <c r="CO946" s="86">
        <f t="shared" si="42"/>
        <v>0.01389012834</v>
      </c>
      <c r="CP946" s="86">
        <f t="shared" si="14"/>
        <v>1</v>
      </c>
      <c r="CQ946" s="86">
        <f t="shared" si="43"/>
        <v>0.03581676716</v>
      </c>
      <c r="CR946" s="86">
        <f t="shared" si="44"/>
        <v>0.005219101969</v>
      </c>
      <c r="CS946" s="86">
        <f t="shared" si="45"/>
        <v>0.9471592033</v>
      </c>
      <c r="CT946" s="86">
        <f t="shared" si="46"/>
        <v>0.01180492756</v>
      </c>
      <c r="CU946" s="86">
        <f t="shared" si="15"/>
        <v>1</v>
      </c>
      <c r="CV946" s="86">
        <f t="shared" si="47"/>
        <v>0.001112213923</v>
      </c>
      <c r="CW946" s="86">
        <f t="shared" si="48"/>
        <v>0.008976245711</v>
      </c>
      <c r="CX946" s="86">
        <f t="shared" si="49"/>
        <v>0.001936869587</v>
      </c>
      <c r="CY946" s="86">
        <f t="shared" si="50"/>
        <v>0.9879746708</v>
      </c>
      <c r="CZ946" s="86">
        <f t="shared" si="16"/>
        <v>1</v>
      </c>
      <c r="DA946" s="62"/>
      <c r="DB946" s="86">
        <f>(AQ946*Baseline!B$7 + AV946*Baseline!B$11 + BA946*Baseline!B$16 + BF946*Baseline!B$18)</f>
        <v>66979.82534</v>
      </c>
      <c r="DC946" s="86">
        <f>(AR946*Baseline!B$7 + AW946*Baseline!B$11 + BB946*Baseline!B$16 + BG946*Baseline!B$18)</f>
        <v>79076.65408</v>
      </c>
      <c r="DD946" s="86">
        <f>(AS946*Baseline!B$7 + AX946*Baseline!B$11 + BC946*Baseline!B$16 + BH946*Baseline!B$18)</f>
        <v>138442.3251</v>
      </c>
      <c r="DE946" s="86">
        <f>(AT946*Baseline!B$7 + AY946*Baseline!B$11 + BD946*Baseline!B$16 + BI946*Baseline!B$18)</f>
        <v>1260645.702</v>
      </c>
      <c r="DF946" s="86">
        <f t="shared" si="17"/>
        <v>1545144.506</v>
      </c>
      <c r="DG946" s="62"/>
      <c r="DH946" s="86">
        <f t="shared" si="51"/>
        <v>0.0433485833</v>
      </c>
      <c r="DI946" s="86">
        <f t="shared" si="52"/>
        <v>0.05117751366</v>
      </c>
      <c r="DJ946" s="86">
        <f t="shared" si="53"/>
        <v>0.08959830266</v>
      </c>
      <c r="DK946" s="86">
        <f t="shared" si="54"/>
        <v>0.8158756004</v>
      </c>
      <c r="DL946" s="86">
        <f t="shared" si="18"/>
        <v>1</v>
      </c>
      <c r="DM946" s="62"/>
      <c r="DN946" s="86">
        <f>DH946 / (Baseline!B$7/Baseline!B$17)</f>
        <v>4.62717615</v>
      </c>
      <c r="DO946" s="86">
        <f>DI946 / (Baseline!B$11/Baseline!B$17)</f>
        <v>1.235449675</v>
      </c>
      <c r="DP946" s="86">
        <f>DJ946 / (Baseline!B$16/Baseline!B$17)</f>
        <v>1.384564548</v>
      </c>
      <c r="DQ946" s="86">
        <f>DK946 / (Baseline!B$18/Baseline!B$17)</f>
        <v>0.9224193935</v>
      </c>
      <c r="DR946" s="62"/>
      <c r="DS946" s="86">
        <f>DH946 / Baseline!H$117</f>
        <v>1.734251698</v>
      </c>
      <c r="DT946" s="86">
        <f>DI946 / Baseline!H$118</f>
        <v>1.152008506</v>
      </c>
      <c r="DU946" s="86">
        <f>DJ946 / Baseline!H$119</f>
        <v>1.071095236</v>
      </c>
      <c r="DV946" s="86">
        <f>DK946 / Baseline!H$120</f>
        <v>0.9633344118</v>
      </c>
      <c r="DW946" s="87"/>
      <c r="DX946" s="86">
        <f>(AU946*Baseline!B$34)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0.03104152113</v>
      </c>
      <c r="DY946" s="86">
        <f>(AZ946*Baseline!B$34) + (Baseline!D$90*(1-Baseline!D$91)*Baseline!B$35) + (Baseline!D$90*Baseline!D$91*((1-Baseline!D$92)*Baseline!B$40 + Baseline!D$92*Baseline!B$41))</f>
        <v>0.01143861012</v>
      </c>
      <c r="DZ946" s="86">
        <f>(BE946*Baseline!B$34) + (Baseline!F$90*(1-Baseline!F$91)*Baseline!B$35) + (Baseline!F$90*Baseline!F$91*((1-Baseline!F$92)*Baseline!B$40 + Baseline!F$92*Baseline!B$41))</f>
        <v>0.014021938</v>
      </c>
      <c r="EA946" s="86">
        <f>(BJ946*Baseline!B$34) + (Baseline!H$90*(1-Baseline!H$91)*Baseline!B$35) + (Baseline!H$90*Baseline!H$91*((1-Baseline!H$92)*Baseline!B$40 + Baseline!H$92*Baseline!B$41))</f>
        <v>0.009314828356</v>
      </c>
      <c r="EB946" s="86">
        <f>( DX946*Baseline!B$7 + DY946*Baseline!B$11 + DZ946*Baseline!B$16 + EA946*Baseline!B$18 ) / Baseline!B$17</f>
        <v>0.009910953303</v>
      </c>
    </row>
    <row r="947">
      <c r="A947" s="73" t="s">
        <v>1123</v>
      </c>
      <c r="B947" s="85">
        <f>MIN( MAX( NORMINV( MCrands!B947, (B$5+B$4)/2, (B$5-B$4)/3.29 ), 0 ), 1 )</f>
        <v>0.3530433397</v>
      </c>
      <c r="C947" s="85">
        <f>MAX( NORMINV( MCrands!C947, (C$5+C$4)/2, (C$5-C$4)/3.29 ), 0 )</f>
        <v>2.858683821</v>
      </c>
      <c r="D947" s="83"/>
      <c r="E947" s="84">
        <f>Baseline!B$33 * (C947 * Baseline!B$68*Baseline!B$68/Baseline!B$75 + Baseline!B$46 * Baseline!B$54*Baseline!B$54/Baseline!B$76 + Baseline!B$47 * Baseline!B$55*Baseline!B$55/Baseline!B$77 + Baseline!B$56*Baseline!B$56/Baseline!B$78)</f>
        <v>0.00002028904115</v>
      </c>
      <c r="F947" s="84">
        <f>Baseline!B$33 * (C947 * Baseline!B$68*Baseline!B$59/Baseline!B$75 + Baseline!B$46 * Baseline!B$54*Baseline!B$69/Baseline!B$76 + Baseline!B$47 * Baseline!B$55*Baseline!B$57/Baseline!B$77 + Baseline!B$56*Baseline!B$58/Baseline!B$78)</f>
        <v>0.0000002394429713</v>
      </c>
      <c r="G947" s="85">
        <f>Baseline!B$33 * (C947 * Baseline!B$68*Baseline!B$60/Baseline!B$75 + Baseline!B$46 * Baseline!B$54*Baseline!B$61/Baseline!B$76 + Baseline!B$47 * Baseline!B$55*Baseline!B$70/Baseline!B$77 + Baseline!B$56*Baseline!B$62/Baseline!B$78)</f>
        <v>0.0000002013505926</v>
      </c>
      <c r="H947" s="84">
        <f>Baseline!B$33 * (C947 * Baseline!B$68*Baseline!B$63/Baseline!B$75 + Baseline!B$46 * Baseline!B$54*Baseline!B$64/Baseline!B$76 + Baseline!B$47 * Baseline!B$55*Baseline!B$65/Baseline!B$77 + Baseline!B$56*Baseline!B$71/Baseline!B$78)</f>
        <v>0.000000003782155627</v>
      </c>
      <c r="I947" s="84">
        <f>Baseline!B$33 * (C947 * Baseline!B$59*Baseline!B$68/Baseline!B$75 + Baseline!B$46 * Baseline!B$69*Baseline!B$54/Baseline!B$76 + Baseline!B$47 * Baseline!B$57*Baseline!B$55/Baseline!B$77 + Baseline!B$58*Baseline!B$56/Baseline!B$78)</f>
        <v>0.0000002394429713</v>
      </c>
      <c r="J947" s="85">
        <f>Baseline!B$33 * (C947 * Baseline!B$59*Baseline!B$59/Baseline!B$75 + Baseline!B$46 * Baseline!B$69*Baseline!B$69/Baseline!B$76 + Baseline!B$47 * Baseline!B$57*Baseline!B$57/Baseline!B$77 + Baseline!B$58*Baseline!B$58/Baseline!B$78)</f>
        <v>0.000002116574494</v>
      </c>
      <c r="K947" s="84">
        <f>Baseline!B$33 * (C947 * Baseline!B$59*Baseline!B$60/Baseline!B$75 + Baseline!B$46 * Baseline!B$69*Baseline!B$61/Baseline!B$76 + Baseline!B$47 * Baseline!B$57*Baseline!B$70/Baseline!B$77 + Baseline!B$58*Baseline!B$62/Baseline!B$78)</f>
        <v>0.00000001648993772</v>
      </c>
      <c r="L947" s="85">
        <f>Baseline!B$33 * (C947 * Baseline!B$59*Baseline!B$63/Baseline!B$75 + Baseline!B$46 * Baseline!B$69*Baseline!B$64/Baseline!B$76 + Baseline!B$47 * Baseline!B$57*Baseline!B$65/Baseline!B$77 + Baseline!B$58*Baseline!B$71/Baseline!B$78)</f>
        <v>0.00000001707280555</v>
      </c>
      <c r="M947" s="84">
        <f>Baseline!B$33 * (C947 * Baseline!B$60*Baseline!B$68/Baseline!B$75 + Baseline!B$46 * Baseline!B$61*Baseline!B$54/Baseline!B$76 + Baseline!B$47 * Baseline!B$70*Baseline!B$55/Baseline!B$77 + Baseline!B$62*Baseline!B$56/Baseline!B$78)</f>
        <v>0.0000002013505926</v>
      </c>
      <c r="N947" s="85">
        <f>Baseline!B$33 * (C947 * Baseline!B$60*Baseline!B$59/Baseline!B$75 + Baseline!B$46 * Baseline!B$61*Baseline!B$69/Baseline!B$76 + Baseline!B$47 * Baseline!B$70*Baseline!B$57/Baseline!B$77 + Baseline!B$62*Baseline!B$58/Baseline!B$78)</f>
        <v>0.00000001648993772</v>
      </c>
      <c r="O947" s="85">
        <f>Baseline!B$33 * (C947 * Baseline!B$60*Baseline!B$60/Baseline!B$75 + Baseline!B$46 * Baseline!B$61*Baseline!B$61/Baseline!B$76 + Baseline!B$47 * Baseline!B$70*Baseline!B$70/Baseline!B$77 + Baseline!B$62*Baseline!B$62/Baseline!B$78)</f>
        <v>0.0000015892679</v>
      </c>
      <c r="P947" s="84">
        <f>Baseline!B$33 * (C947 * Baseline!B$60*Baseline!B$63/Baseline!B$75 + Baseline!B$46 * Baseline!B$61*Baseline!B$64/Baseline!B$76 + Baseline!B$47 * Baseline!B$70*Baseline!B$65/Baseline!B$77 + Baseline!B$62*Baseline!B$71/Baseline!B$78)</f>
        <v>0.000000001956429418</v>
      </c>
      <c r="Q947" s="84">
        <f>Baseline!B$33 * (C947 * Baseline!B$63*Baseline!B$68/Baseline!B$75 + Baseline!B$46 * Baseline!B$64*Baseline!B$54/Baseline!B$76 + Baseline!B$47 * Baseline!B$65*Baseline!B$55/Baseline!B$77 + Baseline!B$71*Baseline!B$56/Baseline!B$78)</f>
        <v>0.000000003782155627</v>
      </c>
      <c r="R947" s="84">
        <f>Baseline!B$33 * (C947 * Baseline!B$63*Baseline!B$59/Baseline!B$75 + Baseline!B$46 * Baseline!B$64*Baseline!B$69/Baseline!B$76 + Baseline!B$47 * Baseline!B$65*Baseline!B$57/Baseline!B$77 + Baseline!B$71*Baseline!B$58/Baseline!B$78)</f>
        <v>0.00000001707280555</v>
      </c>
      <c r="S947" s="84">
        <f>Baseline!B$33 * (C947 * Baseline!B$63*Baseline!B$60/Baseline!B$75 + Baseline!B$46 * Baseline!B$64*Baseline!B$61/Baseline!B$76 + Baseline!B$47 * Baseline!B$65*Baseline!B$70/Baseline!B$77 + Baseline!B$71*Baseline!B$62/Baseline!B$78)</f>
        <v>0.000000001956429418</v>
      </c>
      <c r="T947" s="84">
        <f>Baseline!B$33 * (C947 * Baseline!B$63*Baseline!B$63/Baseline!B$75 + Baseline!B$46 * Baseline!B$64*Baseline!B$64/Baseline!B$76 + Baseline!B$47 * Baseline!B$65*Baseline!B$65/Baseline!B$77 + Baseline!B$71*Baseline!B$71/Baseline!B$78)</f>
        <v>0.00000009856722098</v>
      </c>
      <c r="U947" s="83"/>
      <c r="V947" s="84">
        <f>E947 * ( Baseline!B$89 * Baseline!B$7 )</f>
        <v>0.2105799581</v>
      </c>
      <c r="W947" s="84">
        <f>F947 * ( Baseline!D$89 * Baseline!B$11 )</f>
        <v>0.004416907682</v>
      </c>
      <c r="X947" s="84">
        <f>G947 * ( Baseline!F$89 * Baseline!B$16 )</f>
        <v>0.006993866509</v>
      </c>
      <c r="Y947" s="84">
        <f>H947 * ( Baseline!H$89 * Baseline!B$18 )</f>
        <v>0.001330083782</v>
      </c>
      <c r="Z947" s="86">
        <f t="shared" si="1"/>
        <v>0.2233208161</v>
      </c>
      <c r="AA947" s="84">
        <f>I947 * ( Baseline!B$89 * Baseline!B$7 )</f>
        <v>0.002485178599</v>
      </c>
      <c r="AB947" s="85">
        <f>J947 * ( Baseline!D$89 * Baseline!B$11 )</f>
        <v>0.03904359393</v>
      </c>
      <c r="AC947" s="85">
        <f>K947 * ( Baseline!F$89 * Baseline!B$16 )</f>
        <v>0.0005727741927</v>
      </c>
      <c r="AD947" s="85">
        <f>L947 * ( Baseline!F$89 * Baseline!B$16 )</f>
        <v>0.0005930199725</v>
      </c>
      <c r="AE947" s="86">
        <f t="shared" si="2"/>
        <v>0.0426945667</v>
      </c>
      <c r="AF947" s="86">
        <f>M947 * ( Baseline!B$89 * Baseline!B$7 )</f>
        <v>0.002089817801</v>
      </c>
      <c r="AG947" s="86">
        <f>N947 * ( Baseline!D$89 * Baseline!B$11 )</f>
        <v>0.000304183214</v>
      </c>
      <c r="AH947" s="86">
        <f>O947 * ( Baseline!F$89 * Baseline!B$16 )</f>
        <v>0.05520285483</v>
      </c>
      <c r="AI947" s="86">
        <f>P947 * ( Baseline!H$89 * Baseline!B$18 )</f>
        <v>0.0006880243162</v>
      </c>
      <c r="AJ947" s="86">
        <f t="shared" si="3"/>
        <v>0.05828488016</v>
      </c>
      <c r="AK947" s="86">
        <f>Q947 * ( Baseline!B$89 * Baseline!B$7 )</f>
        <v>0.00003925499325</v>
      </c>
      <c r="AL947" s="86">
        <f>R947 * ( Baseline!D$89 * Baseline!B$11 )</f>
        <v>0.0003149351411</v>
      </c>
      <c r="AM947" s="86">
        <f>S947 * ( Baseline!F$89 * Baseline!B$16 )</f>
        <v>0.00006795612571</v>
      </c>
      <c r="AN947" s="86">
        <f>T947 * ( Baseline!H$89 * Baseline!B$18 )</f>
        <v>0.03466347632</v>
      </c>
      <c r="AO947" s="86">
        <f t="shared" si="4"/>
        <v>0.03508562258</v>
      </c>
      <c r="AP947" s="62"/>
      <c r="AQ947" s="86">
        <f>V947 * ( (1-Baseline!B$90-Baseline!B$89) + (1-B947)*Baseline!B$90 )</f>
        <v>0.139907519</v>
      </c>
      <c r="AR947" s="86">
        <f>W947 * ( (1-Baseline!B$90-Baseline!B$89) + (1-B947)*Baseline!B$90 )</f>
        <v>0.002934555601</v>
      </c>
      <c r="AS947" s="86">
        <f>X947 * ( (1-Baseline!B$90-Baseline!B$89) + (1-B947)*Baseline!B$90 )</f>
        <v>0.004646664955</v>
      </c>
      <c r="AT947" s="86">
        <f>Y947 * ( (1-Baseline!B$90-Baseline!B$89) + (1-B947)*Baseline!B$90 )</f>
        <v>0.0008836962626</v>
      </c>
      <c r="AU947" s="86">
        <f t="shared" si="5"/>
        <v>0.1483724358</v>
      </c>
      <c r="AV947" s="86">
        <f>AA947 * ( (1-Baseline!D$90-Baseline!D$89) + (1-B947)*Baseline!D$90 )</f>
        <v>0.00207073775</v>
      </c>
      <c r="AW947" s="86">
        <f>AB947 * ( (1-Baseline!D$90-Baseline!D$89) + (1-B947)*Baseline!D$90 )</f>
        <v>0.03253248836</v>
      </c>
      <c r="AX947" s="86">
        <f>AC947 * ( (1-Baseline!D$90-Baseline!D$89) + (1-B947)*Baseline!D$90 )</f>
        <v>0.0004772554952</v>
      </c>
      <c r="AY947" s="86">
        <f>AD947 * ( (1-Baseline!D$90-Baseline!D$89) + (1-B947)*Baseline!D$90 )</f>
        <v>0.0004941249872</v>
      </c>
      <c r="AZ947" s="86">
        <f t="shared" si="6"/>
        <v>0.03557460659</v>
      </c>
      <c r="BA947" s="86">
        <f>AF947 * ( (1-Baseline!F$90-Baseline!F$89) + (1-Baseline!B$36)*Baseline!F$90 )</f>
        <v>0.001503899764</v>
      </c>
      <c r="BB947" s="86">
        <f>AG947 * ( (1-Baseline!F$90-Baseline!F$89) + (1-Baseline!B$36)*Baseline!F$90 )</f>
        <v>0.0002188999747</v>
      </c>
      <c r="BC947" s="86">
        <f>AH947 * ( (1-Baseline!F$90-Baseline!F$89) + (1-Baseline!B$36)*Baseline!F$90 )</f>
        <v>0.03972574083</v>
      </c>
      <c r="BD947" s="86">
        <f>AI947 * ( (1-Baseline!F$90-Baseline!F$89) + (1-Baseline!B$36)*Baseline!F$90 )</f>
        <v>0.0004951243147</v>
      </c>
      <c r="BE947" s="86">
        <f t="shared" si="7"/>
        <v>0.04194366488</v>
      </c>
      <c r="BF947" s="86">
        <f>AK947 * ( (1-Baseline!H$90-Baseline!H$89) + (1-Baseline!B$36)*Baseline!H$90 )</f>
        <v>0.00003110251625</v>
      </c>
      <c r="BG947" s="86">
        <f>AL947 * ( (1-Baseline!H$90-Baseline!H$89) + (1-Baseline!B$36)*Baseline!H$90 )</f>
        <v>0.000249529411</v>
      </c>
      <c r="BH947" s="86">
        <f>AM947 * ( (1-Baseline!H$90-Baseline!H$89) + (1-Baseline!B$36)*Baseline!H$90 )</f>
        <v>0.00005384299752</v>
      </c>
      <c r="BI947" s="86">
        <f>AN947 * ( (1-Baseline!H$90-Baseline!H$89) + (1-Baseline!B$36)*Baseline!H$90 )</f>
        <v>0.02746456556</v>
      </c>
      <c r="BJ947" s="86">
        <f t="shared" si="8"/>
        <v>0.02779904048</v>
      </c>
      <c r="BK947" s="62"/>
      <c r="BL947" s="86">
        <f t="shared" si="19"/>
        <v>0.9429481846</v>
      </c>
      <c r="BM947" s="86">
        <f t="shared" si="20"/>
        <v>0.0197783071</v>
      </c>
      <c r="BN947" s="86">
        <f t="shared" si="21"/>
        <v>0.03131757546</v>
      </c>
      <c r="BO947" s="86">
        <f t="shared" si="22"/>
        <v>0.005955932837</v>
      </c>
      <c r="BP947" s="86">
        <f t="shared" si="9"/>
        <v>1</v>
      </c>
      <c r="BQ947" s="86">
        <f t="shared" si="23"/>
        <v>0.0582083106</v>
      </c>
      <c r="BR947" s="86">
        <f t="shared" si="24"/>
        <v>0.9144862439</v>
      </c>
      <c r="BS947" s="86">
        <f t="shared" si="25"/>
        <v>0.01341562257</v>
      </c>
      <c r="BT947" s="86">
        <f t="shared" si="26"/>
        <v>0.01388982295</v>
      </c>
      <c r="BU947" s="86">
        <f t="shared" si="10"/>
        <v>1</v>
      </c>
      <c r="BV947" s="86">
        <f t="shared" si="27"/>
        <v>0.0358552303</v>
      </c>
      <c r="BW947" s="86">
        <f t="shared" si="28"/>
        <v>0.00521890434</v>
      </c>
      <c r="BX947" s="86">
        <f t="shared" si="29"/>
        <v>0.9471213577</v>
      </c>
      <c r="BY947" s="86">
        <f t="shared" si="30"/>
        <v>0.01180450769</v>
      </c>
      <c r="BZ947" s="86">
        <f t="shared" si="11"/>
        <v>1</v>
      </c>
      <c r="CA947" s="86">
        <f t="shared" si="31"/>
        <v>0.001118834165</v>
      </c>
      <c r="CB947" s="86">
        <f t="shared" si="32"/>
        <v>0.008976187907</v>
      </c>
      <c r="CC947" s="86">
        <f t="shared" si="33"/>
        <v>0.001936865323</v>
      </c>
      <c r="CD947" s="86">
        <f t="shared" si="34"/>
        <v>0.9879681126</v>
      </c>
      <c r="CE947" s="86">
        <f t="shared" si="12"/>
        <v>1</v>
      </c>
      <c r="CF947" s="62"/>
      <c r="CG947" s="86">
        <f t="shared" si="35"/>
        <v>0.9429481846</v>
      </c>
      <c r="CH947" s="86">
        <f t="shared" si="36"/>
        <v>0.0197783071</v>
      </c>
      <c r="CI947" s="86">
        <f t="shared" si="37"/>
        <v>0.03131757546</v>
      </c>
      <c r="CJ947" s="86">
        <f t="shared" si="38"/>
        <v>0.005955932837</v>
      </c>
      <c r="CK947" s="86">
        <f t="shared" si="13"/>
        <v>1</v>
      </c>
      <c r="CL947" s="86">
        <f t="shared" si="39"/>
        <v>0.0582083106</v>
      </c>
      <c r="CM947" s="86">
        <f t="shared" si="40"/>
        <v>0.9144862439</v>
      </c>
      <c r="CN947" s="86">
        <f t="shared" si="41"/>
        <v>0.01341562257</v>
      </c>
      <c r="CO947" s="86">
        <f t="shared" si="42"/>
        <v>0.01388982295</v>
      </c>
      <c r="CP947" s="86">
        <f t="shared" si="14"/>
        <v>1</v>
      </c>
      <c r="CQ947" s="86">
        <f t="shared" si="43"/>
        <v>0.0358552303</v>
      </c>
      <c r="CR947" s="86">
        <f t="shared" si="44"/>
        <v>0.00521890434</v>
      </c>
      <c r="CS947" s="86">
        <f t="shared" si="45"/>
        <v>0.9471213577</v>
      </c>
      <c r="CT947" s="86">
        <f t="shared" si="46"/>
        <v>0.01180450769</v>
      </c>
      <c r="CU947" s="86">
        <f t="shared" si="15"/>
        <v>1</v>
      </c>
      <c r="CV947" s="86">
        <f t="shared" si="47"/>
        <v>0.001118834165</v>
      </c>
      <c r="CW947" s="86">
        <f t="shared" si="48"/>
        <v>0.008976187907</v>
      </c>
      <c r="CX947" s="86">
        <f t="shared" si="49"/>
        <v>0.001936865323</v>
      </c>
      <c r="CY947" s="86">
        <f t="shared" si="50"/>
        <v>0.9879681126</v>
      </c>
      <c r="CZ947" s="86">
        <f t="shared" si="16"/>
        <v>1</v>
      </c>
      <c r="DA947" s="62"/>
      <c r="DB947" s="86">
        <f>(AQ947*Baseline!B$7 + AV947*Baseline!B$11 + BA947*Baseline!B$16 + BF947*Baseline!B$18)</f>
        <v>78758.51519</v>
      </c>
      <c r="DC947" s="86">
        <f>(AR947*Baseline!B$7 + AW947*Baseline!B$11 + BB947*Baseline!B$16 + BG947*Baseline!B$18)</f>
        <v>83350.44936</v>
      </c>
      <c r="DD947" s="86">
        <f>(AS947*Baseline!B$7 + AX947*Baseline!B$11 + BC947*Baseline!B$16 + BH947*Baseline!B$18)</f>
        <v>138831.4271</v>
      </c>
      <c r="DE947" s="86">
        <f>(AT947*Baseline!B$7 + AY947*Baseline!B$11 + BD947*Baseline!B$16 + BI947*Baseline!B$18)</f>
        <v>1260771.899</v>
      </c>
      <c r="DF947" s="86">
        <f t="shared" si="17"/>
        <v>1561712.291</v>
      </c>
      <c r="DG947" s="62"/>
      <c r="DH947" s="86">
        <f t="shared" si="51"/>
        <v>0.05043087364</v>
      </c>
      <c r="DI947" s="86">
        <f t="shared" si="52"/>
        <v>0.05337119382</v>
      </c>
      <c r="DJ947" s="86">
        <f t="shared" si="53"/>
        <v>0.08889692933</v>
      </c>
      <c r="DK947" s="86">
        <f t="shared" si="54"/>
        <v>0.8073010032</v>
      </c>
      <c r="DL947" s="86">
        <f t="shared" si="18"/>
        <v>1</v>
      </c>
      <c r="DM947" s="62"/>
      <c r="DN947" s="86">
        <f>DH947 / (Baseline!B$7/Baseline!B$17)</f>
        <v>5.383164061</v>
      </c>
      <c r="DO947" s="86">
        <f>DI947 / (Baseline!B$11/Baseline!B$17)</f>
        <v>1.288406164</v>
      </c>
      <c r="DP947" s="86">
        <f>DJ947 / (Baseline!B$16/Baseline!B$17)</f>
        <v>1.373726211</v>
      </c>
      <c r="DQ947" s="86">
        <f>DK947 / (Baseline!B$18/Baseline!B$17)</f>
        <v>0.9127250544</v>
      </c>
      <c r="DR947" s="62"/>
      <c r="DS947" s="86">
        <f>DH947 / Baseline!H$117</f>
        <v>2.017593693</v>
      </c>
      <c r="DT947" s="86">
        <f>DI947 / Baseline!H$118</f>
        <v>1.201388361</v>
      </c>
      <c r="DU947" s="86">
        <f>DJ947 / Baseline!H$119</f>
        <v>1.062710729</v>
      </c>
      <c r="DV947" s="86">
        <f>DK947 / Baseline!H$120</f>
        <v>0.9532100687</v>
      </c>
      <c r="DW947" s="87"/>
      <c r="DX947" s="86">
        <f>(AU947*Baseline!B$34)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0.03478539662</v>
      </c>
      <c r="DY947" s="86">
        <f>(AZ947*Baseline!B$34) + (Baseline!D$90*(1-Baseline!D$91)*Baseline!B$35) + (Baseline!D$90*Baseline!D$91*((1-Baseline!D$92)*Baseline!B$40 + Baseline!D$92*Baseline!B$41))</f>
        <v>0.01174975899</v>
      </c>
      <c r="DZ947" s="86">
        <f>(BE947*Baseline!B$34) + (Baseline!F$90*(1-Baseline!F$91)*Baseline!B$35) + (Baseline!F$90*Baseline!F$91*((1-Baseline!F$92)*Baseline!B$40 + Baseline!F$92*Baseline!B$41))</f>
        <v>0.01402218973</v>
      </c>
      <c r="EA947" s="86">
        <f>(BJ947*Baseline!B$34) + (Baseline!H$90*(1-Baseline!H$91)*Baseline!B$35) + (Baseline!H$90*Baseline!H$91*((1-Baseline!H$92)*Baseline!B$40 + Baseline!H$92*Baseline!B$41))</f>
        <v>0.009314856073</v>
      </c>
      <c r="EB947" s="86">
        <f>( DX947*Baseline!B$7 + DY947*Baseline!B$11 + DZ947*Baseline!B$16 + EA947*Baseline!B$18 ) / Baseline!B$17</f>
        <v>0.009958956795</v>
      </c>
    </row>
    <row r="948">
      <c r="A948" s="73" t="s">
        <v>1124</v>
      </c>
      <c r="B948" s="85">
        <f>MIN( MAX( NORMINV( MCrands!B948, (B$5+B$4)/2, (B$5-B$4)/3.29 ), 0 ), 1 )</f>
        <v>0.5473378075</v>
      </c>
      <c r="C948" s="85">
        <f>MAX( NORMINV( MCrands!C948, (C$5+C$4)/2, (C$5-C$4)/3.29 ), 0 )</f>
        <v>2.723837227</v>
      </c>
      <c r="D948" s="83"/>
      <c r="E948" s="84">
        <f>Baseline!B$33 * (C948 * Baseline!B$68*Baseline!B$68/Baseline!B$75 + Baseline!B$46 * Baseline!B$54*Baseline!B$54/Baseline!B$76 + Baseline!B$47 * Baseline!B$55*Baseline!B$55/Baseline!B$77 + Baseline!B$56*Baseline!B$56/Baseline!B$78)</f>
        <v>0.00001933432403</v>
      </c>
      <c r="F948" s="84">
        <f>Baseline!B$33 * (C948 * Baseline!B$68*Baseline!B$59/Baseline!B$75 + Baseline!B$46 * Baseline!B$54*Baseline!B$69/Baseline!B$76 + Baseline!B$47 * Baseline!B$55*Baseline!B$57/Baseline!B$77 + Baseline!B$56*Baseline!B$58/Baseline!B$78)</f>
        <v>0.0000002392922265</v>
      </c>
      <c r="G948" s="85">
        <f>Baseline!B$33 * (C948 * Baseline!B$68*Baseline!B$60/Baseline!B$75 + Baseline!B$46 * Baseline!B$54*Baseline!B$61/Baseline!B$76 + Baseline!B$47 * Baseline!B$55*Baseline!B$70/Baseline!B$77 + Baseline!B$56*Baseline!B$62/Baseline!B$78)</f>
        <v>0.0000002009800117</v>
      </c>
      <c r="H948" s="84">
        <f>Baseline!B$33 * (C948 * Baseline!B$68*Baseline!B$63/Baseline!B$75 + Baseline!B$46 * Baseline!B$54*Baseline!B$64/Baseline!B$76 + Baseline!B$47 * Baseline!B$55*Baseline!B$65/Baseline!B$77 + Baseline!B$56*Baseline!B$71/Baseline!B$78)</f>
        <v>0.000000003745097528</v>
      </c>
      <c r="I948" s="84">
        <f>Baseline!B$33 * (C948 * Baseline!B$59*Baseline!B$68/Baseline!B$75 + Baseline!B$46 * Baseline!B$69*Baseline!B$54/Baseline!B$76 + Baseline!B$47 * Baseline!B$57*Baseline!B$55/Baseline!B$77 + Baseline!B$58*Baseline!B$56/Baseline!B$78)</f>
        <v>0.0000002392922265</v>
      </c>
      <c r="J948" s="85">
        <f>Baseline!B$33 * (C948 * Baseline!B$59*Baseline!B$59/Baseline!B$75 + Baseline!B$46 * Baseline!B$69*Baseline!B$69/Baseline!B$76 + Baseline!B$47 * Baseline!B$57*Baseline!B$57/Baseline!B$77 + Baseline!B$58*Baseline!B$58/Baseline!B$78)</f>
        <v>0.00000211657447</v>
      </c>
      <c r="K948" s="84">
        <f>Baseline!B$33 * (C948 * Baseline!B$59*Baseline!B$60/Baseline!B$75 + Baseline!B$46 * Baseline!B$69*Baseline!B$61/Baseline!B$76 + Baseline!B$47 * Baseline!B$57*Baseline!B$70/Baseline!B$77 + Baseline!B$58*Baseline!B$62/Baseline!B$78)</f>
        <v>0.00000001648987921</v>
      </c>
      <c r="L948" s="85">
        <f>Baseline!B$33 * (C948 * Baseline!B$59*Baseline!B$63/Baseline!B$75 + Baseline!B$46 * Baseline!B$69*Baseline!B$64/Baseline!B$76 + Baseline!B$47 * Baseline!B$57*Baseline!B$65/Baseline!B$77 + Baseline!B$58*Baseline!B$71/Baseline!B$78)</f>
        <v>0.00000001707279969</v>
      </c>
      <c r="M948" s="84">
        <f>Baseline!B$33 * (C948 * Baseline!B$60*Baseline!B$68/Baseline!B$75 + Baseline!B$46 * Baseline!B$61*Baseline!B$54/Baseline!B$76 + Baseline!B$47 * Baseline!B$70*Baseline!B$55/Baseline!B$77 + Baseline!B$62*Baseline!B$56/Baseline!B$78)</f>
        <v>0.0000002009800117</v>
      </c>
      <c r="N948" s="85">
        <f>Baseline!B$33 * (C948 * Baseline!B$60*Baseline!B$59/Baseline!B$75 + Baseline!B$46 * Baseline!B$61*Baseline!B$69/Baseline!B$76 + Baseline!B$47 * Baseline!B$70*Baseline!B$57/Baseline!B$77 + Baseline!B$62*Baseline!B$58/Baseline!B$78)</f>
        <v>0.00000001648987921</v>
      </c>
      <c r="O948" s="85">
        <f>Baseline!B$33 * (C948 * Baseline!B$60*Baseline!B$60/Baseline!B$75 + Baseline!B$46 * Baseline!B$61*Baseline!B$61/Baseline!B$76 + Baseline!B$47 * Baseline!B$70*Baseline!B$70/Baseline!B$77 + Baseline!B$62*Baseline!B$62/Baseline!B$78)</f>
        <v>0.000001589267756</v>
      </c>
      <c r="P948" s="84">
        <f>Baseline!B$33 * (C948 * Baseline!B$60*Baseline!B$63/Baseline!B$75 + Baseline!B$46 * Baseline!B$61*Baseline!B$64/Baseline!B$76 + Baseline!B$47 * Baseline!B$70*Baseline!B$65/Baseline!B$77 + Baseline!B$62*Baseline!B$71/Baseline!B$78)</f>
        <v>0.000000001956415034</v>
      </c>
      <c r="Q948" s="84">
        <f>Baseline!B$33 * (C948 * Baseline!B$63*Baseline!B$68/Baseline!B$75 + Baseline!B$46 * Baseline!B$64*Baseline!B$54/Baseline!B$76 + Baseline!B$47 * Baseline!B$65*Baseline!B$55/Baseline!B$77 + Baseline!B$71*Baseline!B$56/Baseline!B$78)</f>
        <v>0.000000003745097528</v>
      </c>
      <c r="R948" s="84">
        <f>Baseline!B$33 * (C948 * Baseline!B$63*Baseline!B$59/Baseline!B$75 + Baseline!B$46 * Baseline!B$64*Baseline!B$69/Baseline!B$76 + Baseline!B$47 * Baseline!B$65*Baseline!B$57/Baseline!B$77 + Baseline!B$71*Baseline!B$58/Baseline!B$78)</f>
        <v>0.00000001707279969</v>
      </c>
      <c r="S948" s="84">
        <f>Baseline!B$33 * (C948 * Baseline!B$63*Baseline!B$60/Baseline!B$75 + Baseline!B$46 * Baseline!B$64*Baseline!B$61/Baseline!B$76 + Baseline!B$47 * Baseline!B$65*Baseline!B$70/Baseline!B$77 + Baseline!B$71*Baseline!B$62/Baseline!B$78)</f>
        <v>0.000000001956415034</v>
      </c>
      <c r="T948" s="84">
        <f>Baseline!B$33 * (C948 * Baseline!B$63*Baseline!B$63/Baseline!B$75 + Baseline!B$46 * Baseline!B$64*Baseline!B$64/Baseline!B$76 + Baseline!B$47 * Baseline!B$65*Baseline!B$65/Baseline!B$77 + Baseline!B$71*Baseline!B$71/Baseline!B$78)</f>
        <v>0.00000009856721954</v>
      </c>
      <c r="U948" s="83"/>
      <c r="V948" s="84">
        <f>E948 * ( Baseline!B$89 * Baseline!B$7 )</f>
        <v>0.2006709491</v>
      </c>
      <c r="W948" s="84">
        <f>F948 * ( Baseline!D$89 * Baseline!B$11 )</f>
        <v>0.004414126954</v>
      </c>
      <c r="X948" s="84">
        <f>G948 * ( Baseline!F$89 * Baseline!B$16 )</f>
        <v>0.006980994463</v>
      </c>
      <c r="Y948" s="84">
        <f>H948 * ( Baseline!H$89 * Baseline!B$18 )</f>
        <v>0.001317051432</v>
      </c>
      <c r="Z948" s="86">
        <f t="shared" si="1"/>
        <v>0.2133831219</v>
      </c>
      <c r="AA948" s="84">
        <f>I948 * ( Baseline!B$89 * Baseline!B$7 )</f>
        <v>0.002483614019</v>
      </c>
      <c r="AB948" s="85">
        <f>J948 * ( Baseline!D$89 * Baseline!B$11 )</f>
        <v>0.03904359349</v>
      </c>
      <c r="AC948" s="85">
        <f>K948 * ( Baseline!F$89 * Baseline!B$16 )</f>
        <v>0.0005727721603</v>
      </c>
      <c r="AD948" s="85">
        <f>L948 * ( Baseline!F$89 * Baseline!B$16 )</f>
        <v>0.0005930197693</v>
      </c>
      <c r="AE948" s="86">
        <f t="shared" si="2"/>
        <v>0.04269299944</v>
      </c>
      <c r="AF948" s="86">
        <f>M948 * ( Baseline!B$89 * Baseline!B$7 )</f>
        <v>0.002085971541</v>
      </c>
      <c r="AG948" s="86">
        <f>N948 * ( Baseline!D$89 * Baseline!B$11 )</f>
        <v>0.0003041821347</v>
      </c>
      <c r="AH948" s="86">
        <f>O948 * ( Baseline!F$89 * Baseline!B$16 )</f>
        <v>0.05520284983</v>
      </c>
      <c r="AI948" s="86">
        <f>P948 * ( Baseline!H$89 * Baseline!B$18 )</f>
        <v>0.0006880192576</v>
      </c>
      <c r="AJ948" s="86">
        <f t="shared" si="3"/>
        <v>0.05828102277</v>
      </c>
      <c r="AK948" s="86">
        <f>Q948 * ( Baseline!B$89 * Baseline!B$7 )</f>
        <v>0.00003887036725</v>
      </c>
      <c r="AL948" s="86">
        <f>R948 * ( Baseline!D$89 * Baseline!B$11 )</f>
        <v>0.0003149350332</v>
      </c>
      <c r="AM948" s="86">
        <f>S948 * ( Baseline!F$89 * Baseline!B$16 )</f>
        <v>0.00006795562607</v>
      </c>
      <c r="AN948" s="86">
        <f>T948 * ( Baseline!H$89 * Baseline!B$18 )</f>
        <v>0.03466347582</v>
      </c>
      <c r="AO948" s="86">
        <f t="shared" si="4"/>
        <v>0.03508523684</v>
      </c>
      <c r="AP948" s="62"/>
      <c r="AQ948" s="86">
        <f>V948 * ( (1-Baseline!B$90-Baseline!B$89) + (1-B948)*Baseline!B$90 )</f>
        <v>0.09862362118</v>
      </c>
      <c r="AR948" s="86">
        <f>W948 * ( (1-Baseline!B$90-Baseline!B$89) + (1-B948)*Baseline!B$90 )</f>
        <v>0.002169408111</v>
      </c>
      <c r="AS948" s="86">
        <f>X948 * ( (1-Baseline!B$90-Baseline!B$89) + (1-B948)*Baseline!B$90 )</f>
        <v>0.003430944821</v>
      </c>
      <c r="AT948" s="86">
        <f>Y948 * ( (1-Baseline!B$90-Baseline!B$89) + (1-B948)*Baseline!B$90 )</f>
        <v>0.0006472904128</v>
      </c>
      <c r="AU948" s="86">
        <f t="shared" si="5"/>
        <v>0.1048712645</v>
      </c>
      <c r="AV948" s="86">
        <f>AA948 * ( (1-Baseline!D$90-Baseline!D$89) + (1-B948)*Baseline!D$90 )</f>
        <v>0.001853250583</v>
      </c>
      <c r="AW948" s="86">
        <f>AB948 * ( (1-Baseline!D$90-Baseline!D$89) + (1-B948)*Baseline!D$90 )</f>
        <v>0.0291339805</v>
      </c>
      <c r="AX948" s="86">
        <f>AC948 * ( (1-Baseline!D$90-Baseline!D$89) + (1-B948)*Baseline!D$90 )</f>
        <v>0.0004273974667</v>
      </c>
      <c r="AY948" s="86">
        <f>AD948 * ( (1-Baseline!D$90-Baseline!D$89) + (1-B948)*Baseline!D$90 )</f>
        <v>0.0004425060516</v>
      </c>
      <c r="AZ948" s="86">
        <f t="shared" si="6"/>
        <v>0.0318571346</v>
      </c>
      <c r="BA948" s="86">
        <f>AF948 * ( (1-Baseline!F$90-Baseline!F$89) + (1-Baseline!B$36)*Baseline!F$90 )</f>
        <v>0.001501131872</v>
      </c>
      <c r="BB948" s="86">
        <f>AG948 * ( (1-Baseline!F$90-Baseline!F$89) + (1-Baseline!B$36)*Baseline!F$90 )</f>
        <v>0.0002188991979</v>
      </c>
      <c r="BC948" s="86">
        <f>AH948 * ( (1-Baseline!F$90-Baseline!F$89) + (1-Baseline!B$36)*Baseline!F$90 )</f>
        <v>0.03972573723</v>
      </c>
      <c r="BD948" s="86">
        <f>AI948 * ( (1-Baseline!F$90-Baseline!F$89) + (1-Baseline!B$36)*Baseline!F$90 )</f>
        <v>0.0004951206744</v>
      </c>
      <c r="BE948" s="86">
        <f t="shared" si="7"/>
        <v>0.04194088898</v>
      </c>
      <c r="BF948" s="86">
        <f>AK948 * ( (1-Baseline!H$90-Baseline!H$89) + (1-Baseline!B$36)*Baseline!H$90 )</f>
        <v>0.00003079776938</v>
      </c>
      <c r="BG948" s="86">
        <f>AL948 * ( (1-Baseline!H$90-Baseline!H$89) + (1-Baseline!B$36)*Baseline!H$90 )</f>
        <v>0.0002495293255</v>
      </c>
      <c r="BH948" s="86">
        <f>AM948 * ( (1-Baseline!H$90-Baseline!H$89) + (1-Baseline!B$36)*Baseline!H$90 )</f>
        <v>0.00005384260165</v>
      </c>
      <c r="BI948" s="86">
        <f>AN948 * ( (1-Baseline!H$90-Baseline!H$89) + (1-Baseline!B$36)*Baseline!H$90 )</f>
        <v>0.02746456516</v>
      </c>
      <c r="BJ948" s="86">
        <f t="shared" si="8"/>
        <v>0.02779873486</v>
      </c>
      <c r="BK948" s="62"/>
      <c r="BL948" s="86">
        <f t="shared" si="19"/>
        <v>0.9404255935</v>
      </c>
      <c r="BM948" s="86">
        <f t="shared" si="20"/>
        <v>0.02068639222</v>
      </c>
      <c r="BN948" s="86">
        <f t="shared" si="21"/>
        <v>0.03271577621</v>
      </c>
      <c r="BO948" s="86">
        <f t="shared" si="22"/>
        <v>0.006172238083</v>
      </c>
      <c r="BP948" s="86">
        <f t="shared" si="9"/>
        <v>1</v>
      </c>
      <c r="BQ948" s="86">
        <f t="shared" si="23"/>
        <v>0.05817380019</v>
      </c>
      <c r="BR948" s="86">
        <f t="shared" si="24"/>
        <v>0.9145198043</v>
      </c>
      <c r="BS948" s="86">
        <f t="shared" si="25"/>
        <v>0.01341606745</v>
      </c>
      <c r="BT948" s="86">
        <f t="shared" si="26"/>
        <v>0.01389032809</v>
      </c>
      <c r="BU948" s="86">
        <f t="shared" si="10"/>
        <v>1</v>
      </c>
      <c r="BV948" s="86">
        <f t="shared" si="27"/>
        <v>0.03579160835</v>
      </c>
      <c r="BW948" s="86">
        <f t="shared" si="28"/>
        <v>0.005219231239</v>
      </c>
      <c r="BX948" s="86">
        <f t="shared" si="29"/>
        <v>0.9471839582</v>
      </c>
      <c r="BY948" s="86">
        <f t="shared" si="30"/>
        <v>0.01180520219</v>
      </c>
      <c r="BZ948" s="86">
        <f t="shared" si="11"/>
        <v>1</v>
      </c>
      <c r="CA948" s="86">
        <f t="shared" si="31"/>
        <v>0.001107883849</v>
      </c>
      <c r="CB948" s="86">
        <f t="shared" si="32"/>
        <v>0.008976283518</v>
      </c>
      <c r="CC948" s="86">
        <f t="shared" si="33"/>
        <v>0.001936872377</v>
      </c>
      <c r="CD948" s="86">
        <f t="shared" si="34"/>
        <v>0.9879789603</v>
      </c>
      <c r="CE948" s="86">
        <f t="shared" si="12"/>
        <v>1</v>
      </c>
      <c r="CF948" s="62"/>
      <c r="CG948" s="86">
        <f t="shared" si="35"/>
        <v>0.9404255935</v>
      </c>
      <c r="CH948" s="86">
        <f t="shared" si="36"/>
        <v>0.02068639222</v>
      </c>
      <c r="CI948" s="86">
        <f t="shared" si="37"/>
        <v>0.03271577621</v>
      </c>
      <c r="CJ948" s="86">
        <f t="shared" si="38"/>
        <v>0.006172238083</v>
      </c>
      <c r="CK948" s="86">
        <f t="shared" si="13"/>
        <v>1</v>
      </c>
      <c r="CL948" s="86">
        <f t="shared" si="39"/>
        <v>0.05817380019</v>
      </c>
      <c r="CM948" s="86">
        <f t="shared" si="40"/>
        <v>0.9145198043</v>
      </c>
      <c r="CN948" s="86">
        <f t="shared" si="41"/>
        <v>0.01341606745</v>
      </c>
      <c r="CO948" s="86">
        <f t="shared" si="42"/>
        <v>0.01389032809</v>
      </c>
      <c r="CP948" s="86">
        <f t="shared" si="14"/>
        <v>1</v>
      </c>
      <c r="CQ948" s="86">
        <f t="shared" si="43"/>
        <v>0.03579160835</v>
      </c>
      <c r="CR948" s="86">
        <f t="shared" si="44"/>
        <v>0.005219231239</v>
      </c>
      <c r="CS948" s="86">
        <f t="shared" si="45"/>
        <v>0.9471839582</v>
      </c>
      <c r="CT948" s="86">
        <f t="shared" si="46"/>
        <v>0.01180520219</v>
      </c>
      <c r="CU948" s="86">
        <f t="shared" si="15"/>
        <v>1</v>
      </c>
      <c r="CV948" s="86">
        <f t="shared" si="47"/>
        <v>0.001107883849</v>
      </c>
      <c r="CW948" s="86">
        <f t="shared" si="48"/>
        <v>0.008976283518</v>
      </c>
      <c r="CX948" s="86">
        <f t="shared" si="49"/>
        <v>0.001936872377</v>
      </c>
      <c r="CY948" s="86">
        <f t="shared" si="50"/>
        <v>0.9879789603</v>
      </c>
      <c r="CZ948" s="86">
        <f t="shared" si="16"/>
        <v>1</v>
      </c>
      <c r="DA948" s="62"/>
      <c r="DB948" s="86">
        <f>(AQ948*Baseline!B$7 + AV948*Baseline!B$11 + BA948*Baseline!B$16 + BF948*Baseline!B$18)</f>
        <v>58246.1842</v>
      </c>
      <c r="DC948" s="86">
        <f>(AR948*Baseline!B$7 + AW948*Baseline!B$11 + BB948*Baseline!B$16 + BG948*Baseline!B$18)</f>
        <v>75691.06269</v>
      </c>
      <c r="DD948" s="86">
        <f>(AS948*Baseline!B$7 + AX948*Baseline!B$11 + BC948*Baseline!B$16 + BH948*Baseline!B$18)</f>
        <v>138134.8495</v>
      </c>
      <c r="DE948" s="86">
        <f>(AT948*Baseline!B$7 + AY948*Baseline!B$11 + BD948*Baseline!B$16 + BI948*Baseline!B$18)</f>
        <v>1260546.512</v>
      </c>
      <c r="DF948" s="86">
        <f t="shared" si="17"/>
        <v>1532618.608</v>
      </c>
      <c r="DG948" s="62"/>
      <c r="DH948" s="86">
        <f t="shared" si="51"/>
        <v>0.03800435665</v>
      </c>
      <c r="DI948" s="86">
        <f t="shared" si="52"/>
        <v>0.04938675694</v>
      </c>
      <c r="DJ948" s="86">
        <f t="shared" si="53"/>
        <v>0.09012995713</v>
      </c>
      <c r="DK948" s="86">
        <f t="shared" si="54"/>
        <v>0.8224789293</v>
      </c>
      <c r="DL948" s="86">
        <f t="shared" si="18"/>
        <v>1</v>
      </c>
      <c r="DM948" s="62"/>
      <c r="DN948" s="86">
        <f>DH948 / (Baseline!B$7/Baseline!B$17)</f>
        <v>4.056715106</v>
      </c>
      <c r="DO948" s="86">
        <f>DI948 / (Baseline!B$11/Baseline!B$17)</f>
        <v>1.19221995</v>
      </c>
      <c r="DP948" s="86">
        <f>DJ948 / (Baseline!B$16/Baseline!B$17)</f>
        <v>1.392780216</v>
      </c>
      <c r="DQ948" s="86">
        <f>DK948 / (Baseline!B$18/Baseline!B$17)</f>
        <v>0.9298850398</v>
      </c>
      <c r="DR948" s="62"/>
      <c r="DS948" s="86">
        <f>DH948 / Baseline!H$117</f>
        <v>1.520444615</v>
      </c>
      <c r="DT948" s="86">
        <f>DI948 / Baseline!H$118</f>
        <v>1.111698478</v>
      </c>
      <c r="DU948" s="86">
        <f>DJ948 / Baseline!H$119</f>
        <v>1.077450854</v>
      </c>
      <c r="DV948" s="86">
        <f>DK948 / Baseline!H$120</f>
        <v>0.9711312058</v>
      </c>
      <c r="DW948" s="87"/>
      <c r="DX948" s="86">
        <f>(AU948*Baseline!B$34)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0.02826022093</v>
      </c>
      <c r="DY948" s="86">
        <f>(AZ948*Baseline!B$34) + (Baseline!D$90*(1-Baseline!D$91)*Baseline!B$35) + (Baseline!D$90*Baseline!D$91*((1-Baseline!D$92)*Baseline!B$40 + Baseline!D$92*Baseline!B$41))</f>
        <v>0.01119213819</v>
      </c>
      <c r="DZ948" s="86">
        <f>(BE948*Baseline!B$34) + (Baseline!F$90*(1-Baseline!F$91)*Baseline!B$35) + (Baseline!F$90*Baseline!F$91*((1-Baseline!F$92)*Baseline!B$40 + Baseline!F$92*Baseline!B$41))</f>
        <v>0.01402177335</v>
      </c>
      <c r="EA948" s="86">
        <f>(BJ948*Baseline!B$34) + (Baseline!H$90*(1-Baseline!H$91)*Baseline!B$35) + (Baseline!H$90*Baseline!H$91*((1-Baseline!H$92)*Baseline!B$40 + Baseline!H$92*Baseline!B$41))</f>
        <v>0.009314810228</v>
      </c>
      <c r="EB948" s="86">
        <f>( DX948*Baseline!B$7 + DY948*Baseline!B$11 + DZ948*Baseline!B$16 + EA948*Baseline!B$18 ) / Baseline!B$17</f>
        <v>0.009874660772</v>
      </c>
    </row>
    <row r="949">
      <c r="A949" s="73" t="s">
        <v>1125</v>
      </c>
      <c r="B949" s="85">
        <f>MIN( MAX( NORMINV( MCrands!B949, (B$5+B$4)/2, (B$5-B$4)/3.29 ), 0 ), 1 )</f>
        <v>0.4995489277</v>
      </c>
      <c r="C949" s="85">
        <f>MAX( NORMINV( MCrands!C949, (C$5+C$4)/2, (C$5-C$4)/3.29 ), 0 )</f>
        <v>2.925101562</v>
      </c>
      <c r="D949" s="83"/>
      <c r="E949" s="84">
        <f>Baseline!B$33 * (C949 * Baseline!B$68*Baseline!B$68/Baseline!B$75 + Baseline!B$46 * Baseline!B$54*Baseline!B$54/Baseline!B$76 + Baseline!B$47 * Baseline!B$55*Baseline!B$55/Baseline!B$77 + Baseline!B$56*Baseline!B$56/Baseline!B$78)</f>
        <v>0.00002075928035</v>
      </c>
      <c r="F949" s="84">
        <f>Baseline!B$33 * (C949 * Baseline!B$68*Baseline!B$59/Baseline!B$75 + Baseline!B$46 * Baseline!B$54*Baseline!B$69/Baseline!B$76 + Baseline!B$47 * Baseline!B$55*Baseline!B$57/Baseline!B$77 + Baseline!B$56*Baseline!B$58/Baseline!B$78)</f>
        <v>0.0000002395172196</v>
      </c>
      <c r="G949" s="85">
        <f>Baseline!B$33 * (C949 * Baseline!B$68*Baseline!B$60/Baseline!B$75 + Baseline!B$46 * Baseline!B$54*Baseline!B$61/Baseline!B$76 + Baseline!B$47 * Baseline!B$55*Baseline!B$70/Baseline!B$77 + Baseline!B$56*Baseline!B$62/Baseline!B$78)</f>
        <v>0.0000002015331197</v>
      </c>
      <c r="H949" s="84">
        <f>Baseline!B$33 * (C949 * Baseline!B$68*Baseline!B$63/Baseline!B$75 + Baseline!B$46 * Baseline!B$54*Baseline!B$64/Baseline!B$76 + Baseline!B$47 * Baseline!B$55*Baseline!B$65/Baseline!B$77 + Baseline!B$56*Baseline!B$71/Baseline!B$78)</f>
        <v>0.000000003800408333</v>
      </c>
      <c r="I949" s="84">
        <f>Baseline!B$33 * (C949 * Baseline!B$59*Baseline!B$68/Baseline!B$75 + Baseline!B$46 * Baseline!B$69*Baseline!B$54/Baseline!B$76 + Baseline!B$47 * Baseline!B$57*Baseline!B$55/Baseline!B$77 + Baseline!B$58*Baseline!B$56/Baseline!B$78)</f>
        <v>0.0000002395172196</v>
      </c>
      <c r="J949" s="85">
        <f>Baseline!B$33 * (C949 * Baseline!B$59*Baseline!B$59/Baseline!B$75 + Baseline!B$46 * Baseline!B$69*Baseline!B$69/Baseline!B$76 + Baseline!B$47 * Baseline!B$57*Baseline!B$57/Baseline!B$77 + Baseline!B$58*Baseline!B$58/Baseline!B$78)</f>
        <v>0.000002116574506</v>
      </c>
      <c r="K949" s="84">
        <f>Baseline!B$33 * (C949 * Baseline!B$59*Baseline!B$60/Baseline!B$75 + Baseline!B$46 * Baseline!B$69*Baseline!B$61/Baseline!B$76 + Baseline!B$47 * Baseline!B$57*Baseline!B$70/Baseline!B$77 + Baseline!B$58*Baseline!B$62/Baseline!B$78)</f>
        <v>0.00000001648996654</v>
      </c>
      <c r="L949" s="85">
        <f>Baseline!B$33 * (C949 * Baseline!B$59*Baseline!B$63/Baseline!B$75 + Baseline!B$46 * Baseline!B$69*Baseline!B$64/Baseline!B$76 + Baseline!B$47 * Baseline!B$57*Baseline!B$65/Baseline!B$77 + Baseline!B$58*Baseline!B$71/Baseline!B$78)</f>
        <v>0.00000001707280843</v>
      </c>
      <c r="M949" s="84">
        <f>Baseline!B$33 * (C949 * Baseline!B$60*Baseline!B$68/Baseline!B$75 + Baseline!B$46 * Baseline!B$61*Baseline!B$54/Baseline!B$76 + Baseline!B$47 * Baseline!B$70*Baseline!B$55/Baseline!B$77 + Baseline!B$62*Baseline!B$56/Baseline!B$78)</f>
        <v>0.0000002015331197</v>
      </c>
      <c r="N949" s="85">
        <f>Baseline!B$33 * (C949 * Baseline!B$60*Baseline!B$59/Baseline!B$75 + Baseline!B$46 * Baseline!B$61*Baseline!B$69/Baseline!B$76 + Baseline!B$47 * Baseline!B$70*Baseline!B$57/Baseline!B$77 + Baseline!B$62*Baseline!B$58/Baseline!B$78)</f>
        <v>0.00000001648996654</v>
      </c>
      <c r="O949" s="85">
        <f>Baseline!B$33 * (C949 * Baseline!B$60*Baseline!B$60/Baseline!B$75 + Baseline!B$46 * Baseline!B$61*Baseline!B$61/Baseline!B$76 + Baseline!B$47 * Baseline!B$70*Baseline!B$70/Baseline!B$77 + Baseline!B$62*Baseline!B$62/Baseline!B$78)</f>
        <v>0.00000158926797</v>
      </c>
      <c r="P949" s="84">
        <f>Baseline!B$33 * (C949 * Baseline!B$60*Baseline!B$63/Baseline!B$75 + Baseline!B$46 * Baseline!B$61*Baseline!B$64/Baseline!B$76 + Baseline!B$47 * Baseline!B$70*Baseline!B$65/Baseline!B$77 + Baseline!B$62*Baseline!B$71/Baseline!B$78)</f>
        <v>0.000000001956436503</v>
      </c>
      <c r="Q949" s="84">
        <f>Baseline!B$33 * (C949 * Baseline!B$63*Baseline!B$68/Baseline!B$75 + Baseline!B$46 * Baseline!B$64*Baseline!B$54/Baseline!B$76 + Baseline!B$47 * Baseline!B$65*Baseline!B$55/Baseline!B$77 + Baseline!B$71*Baseline!B$56/Baseline!B$78)</f>
        <v>0.000000003800408333</v>
      </c>
      <c r="R949" s="84">
        <f>Baseline!B$33 * (C949 * Baseline!B$63*Baseline!B$59/Baseline!B$75 + Baseline!B$46 * Baseline!B$64*Baseline!B$69/Baseline!B$76 + Baseline!B$47 * Baseline!B$65*Baseline!B$57/Baseline!B$77 + Baseline!B$71*Baseline!B$58/Baseline!B$78)</f>
        <v>0.00000001707280843</v>
      </c>
      <c r="S949" s="84">
        <f>Baseline!B$33 * (C949 * Baseline!B$63*Baseline!B$60/Baseline!B$75 + Baseline!B$46 * Baseline!B$64*Baseline!B$61/Baseline!B$76 + Baseline!B$47 * Baseline!B$65*Baseline!B$70/Baseline!B$77 + Baseline!B$71*Baseline!B$62/Baseline!B$78)</f>
        <v>0.000000001956436503</v>
      </c>
      <c r="T949" s="84">
        <f>Baseline!B$33 * (C949 * Baseline!B$63*Baseline!B$63/Baseline!B$75 + Baseline!B$46 * Baseline!B$64*Baseline!B$64/Baseline!B$76 + Baseline!B$47 * Baseline!B$65*Baseline!B$65/Baseline!B$77 + Baseline!B$71*Baseline!B$71/Baseline!B$78)</f>
        <v>0.00000009856722169</v>
      </c>
      <c r="U949" s="83"/>
      <c r="V949" s="84">
        <f>E949 * ( Baseline!B$89 * Baseline!B$7 )</f>
        <v>0.2154605707</v>
      </c>
      <c r="W949" s="84">
        <f>F949 * ( Baseline!D$89 * Baseline!B$11 )</f>
        <v>0.00441827731</v>
      </c>
      <c r="X949" s="84">
        <f>G949 * ( Baseline!F$89 * Baseline!B$16 )</f>
        <v>0.007000206544</v>
      </c>
      <c r="Y949" s="84">
        <f>H949 * ( Baseline!H$89 * Baseline!B$18 )</f>
        <v>0.001336502774</v>
      </c>
      <c r="Z949" s="86">
        <f t="shared" si="1"/>
        <v>0.2282155573</v>
      </c>
      <c r="AA949" s="84">
        <f>I949 * ( Baseline!B$89 * Baseline!B$7 )</f>
        <v>0.002485949222</v>
      </c>
      <c r="AB949" s="85">
        <f>J949 * ( Baseline!D$89 * Baseline!B$11 )</f>
        <v>0.03904359415</v>
      </c>
      <c r="AC949" s="85">
        <f>K949 * ( Baseline!F$89 * Baseline!B$16 )</f>
        <v>0.0005727751938</v>
      </c>
      <c r="AD949" s="85">
        <f>L949 * ( Baseline!F$89 * Baseline!B$16 )</f>
        <v>0.0005930200726</v>
      </c>
      <c r="AE949" s="86">
        <f t="shared" si="2"/>
        <v>0.04269533864</v>
      </c>
      <c r="AF949" s="86">
        <f>M949 * ( Baseline!B$89 * Baseline!B$7 )</f>
        <v>0.002091712249</v>
      </c>
      <c r="AG949" s="86">
        <f>N949 * ( Baseline!D$89 * Baseline!B$11 )</f>
        <v>0.0003041837457</v>
      </c>
      <c r="AH949" s="86">
        <f>O949 * ( Baseline!F$89 * Baseline!B$16 )</f>
        <v>0.05520285729</v>
      </c>
      <c r="AI949" s="86">
        <f>P949 * ( Baseline!H$89 * Baseline!B$18 )</f>
        <v>0.0006880268078</v>
      </c>
      <c r="AJ949" s="86">
        <f t="shared" si="3"/>
        <v>0.05828678009</v>
      </c>
      <c r="AK949" s="86">
        <f>Q949 * ( Baseline!B$89 * Baseline!B$7 )</f>
        <v>0.00003944443809</v>
      </c>
      <c r="AL949" s="86">
        <f>R949 * ( Baseline!D$89 * Baseline!B$11 )</f>
        <v>0.0003149351943</v>
      </c>
      <c r="AM949" s="86">
        <f>S949 * ( Baseline!F$89 * Baseline!B$16 )</f>
        <v>0.0000679563718</v>
      </c>
      <c r="AN949" s="86">
        <f>T949 * ( Baseline!H$89 * Baseline!B$18 )</f>
        <v>0.03466347657</v>
      </c>
      <c r="AO949" s="86">
        <f t="shared" si="4"/>
        <v>0.03508581258</v>
      </c>
      <c r="AP949" s="62"/>
      <c r="AQ949" s="86">
        <f>V949 * ( (1-Baseline!B$90-Baseline!B$89) + (1-B949)*Baseline!B$90 )</f>
        <v>0.1150562581</v>
      </c>
      <c r="AR949" s="86">
        <f>W949 * ( (1-Baseline!B$90-Baseline!B$89) + (1-B949)*Baseline!B$90 )</f>
        <v>0.00235936651</v>
      </c>
      <c r="AS949" s="86">
        <f>X949 * ( (1-Baseline!B$90-Baseline!B$89) + (1-B949)*Baseline!B$90 )</f>
        <v>0.003738120475</v>
      </c>
      <c r="AT949" s="86">
        <f>Y949 * ( (1-Baseline!B$90-Baseline!B$89) + (1-B949)*Baseline!B$90 )</f>
        <v>0.0007136944251</v>
      </c>
      <c r="AU949" s="86">
        <f t="shared" si="5"/>
        <v>0.1218674395</v>
      </c>
      <c r="AV949" s="86">
        <f>AA949 * ( (1-Baseline!D$90-Baseline!D$89) + (1-B949)*Baseline!D$90 )</f>
        <v>0.001908215817</v>
      </c>
      <c r="AW949" s="86">
        <f>AB949 * ( (1-Baseline!D$90-Baseline!D$89) + (1-B949)*Baseline!D$90 )</f>
        <v>0.02996988163</v>
      </c>
      <c r="AX949" s="86">
        <f>AC949 * ( (1-Baseline!D$90-Baseline!D$89) + (1-B949)*Baseline!D$90 )</f>
        <v>0.0004396625139</v>
      </c>
      <c r="AY949" s="86">
        <f>AD949 * ( (1-Baseline!D$90-Baseline!D$89) + (1-B949)*Baseline!D$90 )</f>
        <v>0.0004552024926</v>
      </c>
      <c r="AZ949" s="86">
        <f t="shared" si="6"/>
        <v>0.03277296245</v>
      </c>
      <c r="BA949" s="86">
        <f>AF949 * ( (1-Baseline!F$90-Baseline!F$89) + (1-Baseline!B$36)*Baseline!F$90 )</f>
        <v>0.001505263069</v>
      </c>
      <c r="BB949" s="86">
        <f>AG949 * ( (1-Baseline!F$90-Baseline!F$89) + (1-Baseline!B$36)*Baseline!F$90 )</f>
        <v>0.0002189003573</v>
      </c>
      <c r="BC949" s="86">
        <f>AH949 * ( (1-Baseline!F$90-Baseline!F$89) + (1-Baseline!B$36)*Baseline!F$90 )</f>
        <v>0.0397257426</v>
      </c>
      <c r="BD949" s="86">
        <f>AI949 * ( (1-Baseline!F$90-Baseline!F$89) + (1-Baseline!B$36)*Baseline!F$90 )</f>
        <v>0.0004951261078</v>
      </c>
      <c r="BE949" s="86">
        <f t="shared" si="7"/>
        <v>0.04194503213</v>
      </c>
      <c r="BF949" s="86">
        <f>AK949 * ( (1-Baseline!H$90-Baseline!H$89) + (1-Baseline!B$36)*Baseline!H$90 )</f>
        <v>0.00003125261718</v>
      </c>
      <c r="BG949" s="86">
        <f>AL949 * ( (1-Baseline!H$90-Baseline!H$89) + (1-Baseline!B$36)*Baseline!H$90 )</f>
        <v>0.0002495294532</v>
      </c>
      <c r="BH949" s="86">
        <f>AM949 * ( (1-Baseline!H$90-Baseline!H$89) + (1-Baseline!B$36)*Baseline!H$90 )</f>
        <v>0.00005384319251</v>
      </c>
      <c r="BI949" s="86">
        <f>AN949 * ( (1-Baseline!H$90-Baseline!H$89) + (1-Baseline!B$36)*Baseline!H$90 )</f>
        <v>0.02746456576</v>
      </c>
      <c r="BJ949" s="86">
        <f t="shared" si="8"/>
        <v>0.02779919102</v>
      </c>
      <c r="BK949" s="62"/>
      <c r="BL949" s="86">
        <f t="shared" si="19"/>
        <v>0.9441099162</v>
      </c>
      <c r="BM949" s="86">
        <f t="shared" si="20"/>
        <v>0.01936010569</v>
      </c>
      <c r="BN949" s="86">
        <f t="shared" si="21"/>
        <v>0.03067366058</v>
      </c>
      <c r="BO949" s="86">
        <f t="shared" si="22"/>
        <v>0.005856317551</v>
      </c>
      <c r="BP949" s="86">
        <f t="shared" si="9"/>
        <v>1</v>
      </c>
      <c r="BQ949" s="86">
        <f t="shared" si="23"/>
        <v>0.05822530753</v>
      </c>
      <c r="BR949" s="86">
        <f t="shared" si="24"/>
        <v>0.9144697148</v>
      </c>
      <c r="BS949" s="86">
        <f t="shared" si="25"/>
        <v>0.01341540346</v>
      </c>
      <c r="BT949" s="86">
        <f t="shared" si="26"/>
        <v>0.01388957417</v>
      </c>
      <c r="BU949" s="86">
        <f t="shared" si="10"/>
        <v>1</v>
      </c>
      <c r="BV949" s="86">
        <f t="shared" si="27"/>
        <v>0.03588656375</v>
      </c>
      <c r="BW949" s="86">
        <f t="shared" si="28"/>
        <v>0.005218743344</v>
      </c>
      <c r="BX949" s="86">
        <f t="shared" si="29"/>
        <v>0.9470905273</v>
      </c>
      <c r="BY949" s="86">
        <f t="shared" si="30"/>
        <v>0.01180416566</v>
      </c>
      <c r="BZ949" s="86">
        <f t="shared" si="11"/>
        <v>1</v>
      </c>
      <c r="CA949" s="86">
        <f t="shared" si="31"/>
        <v>0.001124227578</v>
      </c>
      <c r="CB949" s="86">
        <f t="shared" si="32"/>
        <v>0.008976140816</v>
      </c>
      <c r="CC949" s="86">
        <f t="shared" si="33"/>
        <v>0.001936861849</v>
      </c>
      <c r="CD949" s="86">
        <f t="shared" si="34"/>
        <v>0.9879627698</v>
      </c>
      <c r="CE949" s="86">
        <f t="shared" si="12"/>
        <v>1</v>
      </c>
      <c r="CF949" s="62"/>
      <c r="CG949" s="86">
        <f t="shared" si="35"/>
        <v>0.9441099162</v>
      </c>
      <c r="CH949" s="86">
        <f t="shared" si="36"/>
        <v>0.01936010569</v>
      </c>
      <c r="CI949" s="86">
        <f t="shared" si="37"/>
        <v>0.03067366058</v>
      </c>
      <c r="CJ949" s="86">
        <f t="shared" si="38"/>
        <v>0.005856317551</v>
      </c>
      <c r="CK949" s="86">
        <f t="shared" si="13"/>
        <v>1</v>
      </c>
      <c r="CL949" s="86">
        <f t="shared" si="39"/>
        <v>0.05822530753</v>
      </c>
      <c r="CM949" s="86">
        <f t="shared" si="40"/>
        <v>0.9144697148</v>
      </c>
      <c r="CN949" s="86">
        <f t="shared" si="41"/>
        <v>0.01341540346</v>
      </c>
      <c r="CO949" s="86">
        <f t="shared" si="42"/>
        <v>0.01388957417</v>
      </c>
      <c r="CP949" s="86">
        <f t="shared" si="14"/>
        <v>1</v>
      </c>
      <c r="CQ949" s="86">
        <f t="shared" si="43"/>
        <v>0.03588656375</v>
      </c>
      <c r="CR949" s="86">
        <f t="shared" si="44"/>
        <v>0.005218743344</v>
      </c>
      <c r="CS949" s="86">
        <f t="shared" si="45"/>
        <v>0.9470905273</v>
      </c>
      <c r="CT949" s="86">
        <f t="shared" si="46"/>
        <v>0.01180416566</v>
      </c>
      <c r="CU949" s="86">
        <f t="shared" si="15"/>
        <v>1</v>
      </c>
      <c r="CV949" s="86">
        <f t="shared" si="47"/>
        <v>0.001124227578</v>
      </c>
      <c r="CW949" s="86">
        <f t="shared" si="48"/>
        <v>0.008976140816</v>
      </c>
      <c r="CX949" s="86">
        <f t="shared" si="49"/>
        <v>0.001936861849</v>
      </c>
      <c r="CY949" s="86">
        <f t="shared" si="50"/>
        <v>0.9879627698</v>
      </c>
      <c r="CZ949" s="86">
        <f t="shared" si="16"/>
        <v>1</v>
      </c>
      <c r="DA949" s="62"/>
      <c r="DB949" s="86">
        <f>(AQ949*Baseline!B$7 + AV949*Baseline!B$11 + BA949*Baseline!B$16 + BF949*Baseline!B$18)</f>
        <v>66368.55718</v>
      </c>
      <c r="DC949" s="86">
        <f>(AR949*Baseline!B$7 + AW949*Baseline!B$11 + BB949*Baseline!B$16 + BG949*Baseline!B$18)</f>
        <v>77575.83734</v>
      </c>
      <c r="DD949" s="86">
        <f>(AS949*Baseline!B$7 + AX949*Baseline!B$11 + BC949*Baseline!B$16 + BH949*Baseline!B$18)</f>
        <v>138310.1778</v>
      </c>
      <c r="DE949" s="86">
        <f>(AT949*Baseline!B$7 + AY949*Baseline!B$11 + BD949*Baseline!B$16 + BI949*Baseline!B$18)</f>
        <v>1260605.992</v>
      </c>
      <c r="DF949" s="86">
        <f t="shared" si="17"/>
        <v>1542860.564</v>
      </c>
      <c r="DG949" s="62"/>
      <c r="DH949" s="86">
        <f t="shared" si="51"/>
        <v>0.04301656205</v>
      </c>
      <c r="DI949" s="86">
        <f t="shared" si="52"/>
        <v>0.05028052382</v>
      </c>
      <c r="DJ949" s="86">
        <f t="shared" si="53"/>
        <v>0.0896452868</v>
      </c>
      <c r="DK949" s="86">
        <f t="shared" si="54"/>
        <v>0.8170576273</v>
      </c>
      <c r="DL949" s="86">
        <f t="shared" si="18"/>
        <v>1</v>
      </c>
      <c r="DM949" s="62"/>
      <c r="DN949" s="86">
        <f>DH949 / (Baseline!B$7/Baseline!B$17)</f>
        <v>4.591735065</v>
      </c>
      <c r="DO949" s="86">
        <f>DI949 / (Baseline!B$11/Baseline!B$17)</f>
        <v>1.213795911</v>
      </c>
      <c r="DP949" s="86">
        <f>DJ949 / (Baseline!B$16/Baseline!B$17)</f>
        <v>1.385290595</v>
      </c>
      <c r="DQ949" s="86">
        <f>DK949 / (Baseline!B$18/Baseline!B$17)</f>
        <v>0.9237557793</v>
      </c>
      <c r="DR949" s="62"/>
      <c r="DS949" s="86">
        <f>DH949 / Baseline!H$117</f>
        <v>1.720968486</v>
      </c>
      <c r="DT949" s="86">
        <f>DI949 / Baseline!H$118</f>
        <v>1.131817218</v>
      </c>
      <c r="DU949" s="86">
        <f>DJ949 / Baseline!H$119</f>
        <v>1.071656904</v>
      </c>
      <c r="DV949" s="86">
        <f>DK949 / Baseline!H$120</f>
        <v>0.9647300747</v>
      </c>
      <c r="DW949" s="87"/>
      <c r="DX949" s="86">
        <f>(AU949*Baseline!B$34)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0.03080964718</v>
      </c>
      <c r="DY949" s="86">
        <f>(AZ949*Baseline!B$34) + (Baseline!D$90*(1-Baseline!D$91)*Baseline!B$35) + (Baseline!D$90*Baseline!D$91*((1-Baseline!D$92)*Baseline!B$40 + Baseline!D$92*Baseline!B$41))</f>
        <v>0.01132951237</v>
      </c>
      <c r="DZ949" s="86">
        <f>(BE949*Baseline!B$34) + (Baseline!F$90*(1-Baseline!F$91)*Baseline!B$35) + (Baseline!F$90*Baseline!F$91*((1-Baseline!F$92)*Baseline!B$40 + Baseline!F$92*Baseline!B$41))</f>
        <v>0.01402239482</v>
      </c>
      <c r="EA949" s="86">
        <f>(BJ949*Baseline!B$34) + (Baseline!H$90*(1-Baseline!H$91)*Baseline!B$35) + (Baseline!H$90*Baseline!H$91*((1-Baseline!H$92)*Baseline!B$40 + Baseline!H$92*Baseline!B$41))</f>
        <v>0.009314878653</v>
      </c>
      <c r="EB949" s="86">
        <f>( DX949*Baseline!B$7 + DY949*Baseline!B$11 + DZ949*Baseline!B$16 + EA949*Baseline!B$18 ) / Baseline!B$17</f>
        <v>0.00990433581</v>
      </c>
    </row>
    <row r="950">
      <c r="A950" s="73" t="s">
        <v>1126</v>
      </c>
      <c r="B950" s="85">
        <f>MIN( MAX( NORMINV( MCrands!B950, (B$5+B$4)/2, (B$5-B$4)/3.29 ), 0 ), 1 )</f>
        <v>0.4710520596</v>
      </c>
      <c r="C950" s="85">
        <f>MAX( NORMINV( MCrands!C950, (C$5+C$4)/2, (C$5-C$4)/3.29 ), 0 )</f>
        <v>3.0306109</v>
      </c>
      <c r="D950" s="83"/>
      <c r="E950" s="84">
        <f>Baseline!B$33 * (C950 * Baseline!B$68*Baseline!B$68/Baseline!B$75 + Baseline!B$46 * Baseline!B$54*Baseline!B$54/Baseline!B$76 + Baseline!B$47 * Baseline!B$55*Baseline!B$55/Baseline!B$77 + Baseline!B$56*Baseline!B$56/Baseline!B$78)</f>
        <v>0.000021506289</v>
      </c>
      <c r="F950" s="84">
        <f>Baseline!B$33 * (C950 * Baseline!B$68*Baseline!B$59/Baseline!B$75 + Baseline!B$46 * Baseline!B$54*Baseline!B$69/Baseline!B$76 + Baseline!B$47 * Baseline!B$55*Baseline!B$57/Baseline!B$77 + Baseline!B$56*Baseline!B$58/Baseline!B$78)</f>
        <v>0.0000002396351684</v>
      </c>
      <c r="G950" s="85">
        <f>Baseline!B$33 * (C950 * Baseline!B$68*Baseline!B$60/Baseline!B$75 + Baseline!B$46 * Baseline!B$54*Baseline!B$61/Baseline!B$76 + Baseline!B$47 * Baseline!B$55*Baseline!B$70/Baseline!B$77 + Baseline!B$56*Baseline!B$62/Baseline!B$78)</f>
        <v>0.000000201823077</v>
      </c>
      <c r="H950" s="84">
        <f>Baseline!B$33 * (C950 * Baseline!B$68*Baseline!B$63/Baseline!B$75 + Baseline!B$46 * Baseline!B$54*Baseline!B$64/Baseline!B$76 + Baseline!B$47 * Baseline!B$55*Baseline!B$65/Baseline!B$77 + Baseline!B$56*Baseline!B$71/Baseline!B$78)</f>
        <v>0.000000003829404063</v>
      </c>
      <c r="I950" s="84">
        <f>Baseline!B$33 * (C950 * Baseline!B$59*Baseline!B$68/Baseline!B$75 + Baseline!B$46 * Baseline!B$69*Baseline!B$54/Baseline!B$76 + Baseline!B$47 * Baseline!B$57*Baseline!B$55/Baseline!B$77 + Baseline!B$58*Baseline!B$56/Baseline!B$78)</f>
        <v>0.0000002396351684</v>
      </c>
      <c r="J950" s="85">
        <f>Baseline!B$33 * (C950 * Baseline!B$59*Baseline!B$59/Baseline!B$75 + Baseline!B$46 * Baseline!B$69*Baseline!B$69/Baseline!B$76 + Baseline!B$47 * Baseline!B$57*Baseline!B$57/Baseline!B$77 + Baseline!B$58*Baseline!B$58/Baseline!B$78)</f>
        <v>0.000002116574524</v>
      </c>
      <c r="K950" s="84">
        <f>Baseline!B$33 * (C950 * Baseline!B$59*Baseline!B$60/Baseline!B$75 + Baseline!B$46 * Baseline!B$69*Baseline!B$61/Baseline!B$76 + Baseline!B$47 * Baseline!B$57*Baseline!B$70/Baseline!B$77 + Baseline!B$58*Baseline!B$62/Baseline!B$78)</f>
        <v>0.00000001649001232</v>
      </c>
      <c r="L950" s="85">
        <f>Baseline!B$33 * (C950 * Baseline!B$59*Baseline!B$63/Baseline!B$75 + Baseline!B$46 * Baseline!B$69*Baseline!B$64/Baseline!B$76 + Baseline!B$47 * Baseline!B$57*Baseline!B$65/Baseline!B$77 + Baseline!B$58*Baseline!B$71/Baseline!B$78)</f>
        <v>0.00000001707281301</v>
      </c>
      <c r="M950" s="84">
        <f>Baseline!B$33 * (C950 * Baseline!B$60*Baseline!B$68/Baseline!B$75 + Baseline!B$46 * Baseline!B$61*Baseline!B$54/Baseline!B$76 + Baseline!B$47 * Baseline!B$70*Baseline!B$55/Baseline!B$77 + Baseline!B$62*Baseline!B$56/Baseline!B$78)</f>
        <v>0.000000201823077</v>
      </c>
      <c r="N950" s="85">
        <f>Baseline!B$33 * (C950 * Baseline!B$60*Baseline!B$59/Baseline!B$75 + Baseline!B$46 * Baseline!B$61*Baseline!B$69/Baseline!B$76 + Baseline!B$47 * Baseline!B$70*Baseline!B$57/Baseline!B$77 + Baseline!B$62*Baseline!B$58/Baseline!B$78)</f>
        <v>0.00000001649001232</v>
      </c>
      <c r="O950" s="85">
        <f>Baseline!B$33 * (C950 * Baseline!B$60*Baseline!B$60/Baseline!B$75 + Baseline!B$46 * Baseline!B$61*Baseline!B$61/Baseline!B$76 + Baseline!B$47 * Baseline!B$70*Baseline!B$70/Baseline!B$77 + Baseline!B$62*Baseline!B$62/Baseline!B$78)</f>
        <v>0.000001589268083</v>
      </c>
      <c r="P950" s="84">
        <f>Baseline!B$33 * (C950 * Baseline!B$60*Baseline!B$63/Baseline!B$75 + Baseline!B$46 * Baseline!B$61*Baseline!B$64/Baseline!B$76 + Baseline!B$47 * Baseline!B$70*Baseline!B$65/Baseline!B$77 + Baseline!B$62*Baseline!B$71/Baseline!B$78)</f>
        <v>0.000000001956447758</v>
      </c>
      <c r="Q950" s="84">
        <f>Baseline!B$33 * (C950 * Baseline!B$63*Baseline!B$68/Baseline!B$75 + Baseline!B$46 * Baseline!B$64*Baseline!B$54/Baseline!B$76 + Baseline!B$47 * Baseline!B$65*Baseline!B$55/Baseline!B$77 + Baseline!B$71*Baseline!B$56/Baseline!B$78)</f>
        <v>0.000000003829404063</v>
      </c>
      <c r="R950" s="84">
        <f>Baseline!B$33 * (C950 * Baseline!B$63*Baseline!B$59/Baseline!B$75 + Baseline!B$46 * Baseline!B$64*Baseline!B$69/Baseline!B$76 + Baseline!B$47 * Baseline!B$65*Baseline!B$57/Baseline!B$77 + Baseline!B$71*Baseline!B$58/Baseline!B$78)</f>
        <v>0.00000001707281301</v>
      </c>
      <c r="S950" s="84">
        <f>Baseline!B$33 * (C950 * Baseline!B$63*Baseline!B$60/Baseline!B$75 + Baseline!B$46 * Baseline!B$64*Baseline!B$61/Baseline!B$76 + Baseline!B$47 * Baseline!B$65*Baseline!B$70/Baseline!B$77 + Baseline!B$71*Baseline!B$62/Baseline!B$78)</f>
        <v>0.000000001956447758</v>
      </c>
      <c r="T950" s="84">
        <f>Baseline!B$33 * (C950 * Baseline!B$63*Baseline!B$63/Baseline!B$75 + Baseline!B$46 * Baseline!B$64*Baseline!B$64/Baseline!B$76 + Baseline!B$47 * Baseline!B$65*Baseline!B$65/Baseline!B$77 + Baseline!B$71*Baseline!B$71/Baseline!B$78)</f>
        <v>0.00000009856722281</v>
      </c>
      <c r="U950" s="83"/>
      <c r="V950" s="84">
        <f>E950 * ( Baseline!B$89 * Baseline!B$7 )</f>
        <v>0.2232137735</v>
      </c>
      <c r="W950" s="84">
        <f>F950 * ( Baseline!D$89 * Baseline!B$11 )</f>
        <v>0.004420453063</v>
      </c>
      <c r="X950" s="84">
        <f>G950 * ( Baseline!F$89 * Baseline!B$16 )</f>
        <v>0.007010278144</v>
      </c>
      <c r="Y950" s="84">
        <f>H950 * ( Baseline!H$89 * Baseline!B$18 )</f>
        <v>0.001346699803</v>
      </c>
      <c r="Z950" s="86">
        <f t="shared" si="1"/>
        <v>0.2359912045</v>
      </c>
      <c r="AA950" s="84">
        <f>I950 * ( Baseline!B$89 * Baseline!B$7 )</f>
        <v>0.002487173412</v>
      </c>
      <c r="AB950" s="85">
        <f>J950 * ( Baseline!D$89 * Baseline!B$11 )</f>
        <v>0.03904359449</v>
      </c>
      <c r="AC950" s="85">
        <f>K950 * ( Baseline!F$89 * Baseline!B$16 )</f>
        <v>0.0005727767841</v>
      </c>
      <c r="AD950" s="85">
        <f>L950 * ( Baseline!F$89 * Baseline!B$16 )</f>
        <v>0.0005930202317</v>
      </c>
      <c r="AE950" s="86">
        <f t="shared" si="2"/>
        <v>0.04269656492</v>
      </c>
      <c r="AF950" s="86">
        <f>M950 * ( Baseline!B$89 * Baseline!B$7 )</f>
        <v>0.002094721716</v>
      </c>
      <c r="AG950" s="86">
        <f>N950 * ( Baseline!D$89 * Baseline!B$11 )</f>
        <v>0.0003041845902</v>
      </c>
      <c r="AH950" s="86">
        <f>O950 * ( Baseline!F$89 * Baseline!B$16 )</f>
        <v>0.0552028612</v>
      </c>
      <c r="AI950" s="86">
        <f>P950 * ( Baseline!H$89 * Baseline!B$18 )</f>
        <v>0.0006880307659</v>
      </c>
      <c r="AJ950" s="86">
        <f t="shared" si="3"/>
        <v>0.05828979827</v>
      </c>
      <c r="AK950" s="86">
        <f>Q950 * ( Baseline!B$89 * Baseline!B$7 )</f>
        <v>0.00003974538477</v>
      </c>
      <c r="AL950" s="86">
        <f>R950 * ( Baseline!D$89 * Baseline!B$11 )</f>
        <v>0.0003149352788</v>
      </c>
      <c r="AM950" s="86">
        <f>S950 * ( Baseline!F$89 * Baseline!B$16 )</f>
        <v>0.00006795676274</v>
      </c>
      <c r="AN950" s="86">
        <f>T950 * ( Baseline!H$89 * Baseline!B$18 )</f>
        <v>0.03466347697</v>
      </c>
      <c r="AO950" s="86">
        <f t="shared" si="4"/>
        <v>0.03508611439</v>
      </c>
      <c r="AP950" s="62"/>
      <c r="AQ950" s="86">
        <f>V950 * ( (1-Baseline!B$90-Baseline!B$89) + (1-B950)*Baseline!B$90 )</f>
        <v>0.1248576749</v>
      </c>
      <c r="AR950" s="86">
        <f>W950 * ( (1-Baseline!B$90-Baseline!B$89) + (1-B950)*Baseline!B$90 )</f>
        <v>0.002472640835</v>
      </c>
      <c r="AS950" s="86">
        <f>X950 * ( (1-Baseline!B$90-Baseline!B$89) + (1-B950)*Baseline!B$90 )</f>
        <v>0.003921294889</v>
      </c>
      <c r="AT950" s="86">
        <f>Y950 * ( (1-Baseline!B$90-Baseline!B$89) + (1-B950)*Baseline!B$90 )</f>
        <v>0.0007532949402</v>
      </c>
      <c r="AU950" s="86">
        <f t="shared" si="5"/>
        <v>0.1320049055</v>
      </c>
      <c r="AV950" s="86">
        <f>AA950 * ( (1-Baseline!D$90-Baseline!D$89) + (1-B950)*Baseline!D$90 )</f>
        <v>0.001940908247</v>
      </c>
      <c r="AW950" s="86">
        <f>AB950 * ( (1-Baseline!D$90-Baseline!D$89) + (1-B950)*Baseline!D$90 )</f>
        <v>0.03046833572</v>
      </c>
      <c r="AX950" s="86">
        <f>AC950 * ( (1-Baseline!D$90-Baseline!D$89) + (1-B950)*Baseline!D$90 )</f>
        <v>0.0004469761449</v>
      </c>
      <c r="AY950" s="86">
        <f>AD950 * ( (1-Baseline!D$90-Baseline!D$89) + (1-B950)*Baseline!D$90 )</f>
        <v>0.000462773465</v>
      </c>
      <c r="AZ950" s="86">
        <f t="shared" si="6"/>
        <v>0.03331899358</v>
      </c>
      <c r="BA950" s="86">
        <f>AF950 * ( (1-Baseline!F$90-Baseline!F$89) + (1-Baseline!B$36)*Baseline!F$90 )</f>
        <v>0.001507428778</v>
      </c>
      <c r="BB950" s="86">
        <f>AG950 * ( (1-Baseline!F$90-Baseline!F$89) + (1-Baseline!B$36)*Baseline!F$90 )</f>
        <v>0.000218900965</v>
      </c>
      <c r="BC950" s="86">
        <f>AH950 * ( (1-Baseline!F$90-Baseline!F$89) + (1-Baseline!B$36)*Baseline!F$90 )</f>
        <v>0.03972574541</v>
      </c>
      <c r="BD950" s="86">
        <f>AI950 * ( (1-Baseline!F$90-Baseline!F$89) + (1-Baseline!B$36)*Baseline!F$90 )</f>
        <v>0.0004951289561</v>
      </c>
      <c r="BE950" s="86">
        <f t="shared" si="7"/>
        <v>0.04194720411</v>
      </c>
      <c r="BF950" s="86">
        <f>AK950 * ( (1-Baseline!H$90-Baseline!H$89) + (1-Baseline!B$36)*Baseline!H$90 )</f>
        <v>0.00003149106326</v>
      </c>
      <c r="BG950" s="86">
        <f>AL950 * ( (1-Baseline!H$90-Baseline!H$89) + (1-Baseline!B$36)*Baseline!H$90 )</f>
        <v>0.0002495295201</v>
      </c>
      <c r="BH950" s="86">
        <f>AM950 * ( (1-Baseline!H$90-Baseline!H$89) + (1-Baseline!B$36)*Baseline!H$90 )</f>
        <v>0.00005384350225</v>
      </c>
      <c r="BI950" s="86">
        <f>AN950 * ( (1-Baseline!H$90-Baseline!H$89) + (1-Baseline!B$36)*Baseline!H$90 )</f>
        <v>0.02746456607</v>
      </c>
      <c r="BJ950" s="86">
        <f t="shared" si="8"/>
        <v>0.02779943016</v>
      </c>
      <c r="BK950" s="62"/>
      <c r="BL950" s="86">
        <f t="shared" si="19"/>
        <v>0.9458563253</v>
      </c>
      <c r="BM950" s="86">
        <f t="shared" si="20"/>
        <v>0.01873143142</v>
      </c>
      <c r="BN950" s="86">
        <f t="shared" si="21"/>
        <v>0.02970567551</v>
      </c>
      <c r="BO950" s="86">
        <f t="shared" si="22"/>
        <v>0.005706567775</v>
      </c>
      <c r="BP950" s="86">
        <f t="shared" si="9"/>
        <v>1</v>
      </c>
      <c r="BQ950" s="86">
        <f t="shared" si="23"/>
        <v>0.05825230711</v>
      </c>
      <c r="BR950" s="86">
        <f t="shared" si="24"/>
        <v>0.9144434585</v>
      </c>
      <c r="BS950" s="86">
        <f t="shared" si="25"/>
        <v>0.01341505541</v>
      </c>
      <c r="BT950" s="86">
        <f t="shared" si="26"/>
        <v>0.01388917897</v>
      </c>
      <c r="BU950" s="86">
        <f t="shared" si="10"/>
        <v>1</v>
      </c>
      <c r="BV950" s="86">
        <f t="shared" si="27"/>
        <v>0.03593633497</v>
      </c>
      <c r="BW950" s="86">
        <f t="shared" si="28"/>
        <v>0.005218487612</v>
      </c>
      <c r="BX950" s="86">
        <f t="shared" si="29"/>
        <v>0.9470415551</v>
      </c>
      <c r="BY950" s="86">
        <f t="shared" si="30"/>
        <v>0.01180362235</v>
      </c>
      <c r="BZ950" s="86">
        <f t="shared" si="11"/>
        <v>1</v>
      </c>
      <c r="CA950" s="86">
        <f t="shared" si="31"/>
        <v>0.00113279528</v>
      </c>
      <c r="CB950" s="86">
        <f t="shared" si="32"/>
        <v>0.008976066008</v>
      </c>
      <c r="CC950" s="86">
        <f t="shared" si="33"/>
        <v>0.001936856329</v>
      </c>
      <c r="CD950" s="86">
        <f t="shared" si="34"/>
        <v>0.9879542824</v>
      </c>
      <c r="CE950" s="86">
        <f t="shared" si="12"/>
        <v>1</v>
      </c>
      <c r="CF950" s="62"/>
      <c r="CG950" s="86">
        <f t="shared" si="35"/>
        <v>0.9458563253</v>
      </c>
      <c r="CH950" s="86">
        <f t="shared" si="36"/>
        <v>0.01873143142</v>
      </c>
      <c r="CI950" s="86">
        <f t="shared" si="37"/>
        <v>0.02970567551</v>
      </c>
      <c r="CJ950" s="86">
        <f t="shared" si="38"/>
        <v>0.005706567775</v>
      </c>
      <c r="CK950" s="86">
        <f t="shared" si="13"/>
        <v>1</v>
      </c>
      <c r="CL950" s="86">
        <f t="shared" si="39"/>
        <v>0.05825230711</v>
      </c>
      <c r="CM950" s="86">
        <f t="shared" si="40"/>
        <v>0.9144434585</v>
      </c>
      <c r="CN950" s="86">
        <f t="shared" si="41"/>
        <v>0.01341505541</v>
      </c>
      <c r="CO950" s="86">
        <f t="shared" si="42"/>
        <v>0.01388917897</v>
      </c>
      <c r="CP950" s="86">
        <f t="shared" si="14"/>
        <v>1</v>
      </c>
      <c r="CQ950" s="86">
        <f t="shared" si="43"/>
        <v>0.03593633497</v>
      </c>
      <c r="CR950" s="86">
        <f t="shared" si="44"/>
        <v>0.005218487612</v>
      </c>
      <c r="CS950" s="86">
        <f t="shared" si="45"/>
        <v>0.9470415551</v>
      </c>
      <c r="CT950" s="86">
        <f t="shared" si="46"/>
        <v>0.01180362235</v>
      </c>
      <c r="CU950" s="86">
        <f t="shared" si="15"/>
        <v>1</v>
      </c>
      <c r="CV950" s="86">
        <f t="shared" si="47"/>
        <v>0.00113279528</v>
      </c>
      <c r="CW950" s="86">
        <f t="shared" si="48"/>
        <v>0.008976066008</v>
      </c>
      <c r="CX950" s="86">
        <f t="shared" si="49"/>
        <v>0.001936856329</v>
      </c>
      <c r="CY950" s="86">
        <f t="shared" si="50"/>
        <v>0.9879542824</v>
      </c>
      <c r="CZ950" s="86">
        <f t="shared" si="16"/>
        <v>1</v>
      </c>
      <c r="DA950" s="62"/>
      <c r="DB950" s="86">
        <f>(AQ950*Baseline!B$7 + AV950*Baseline!B$11 + BA950*Baseline!B$16 + BF950*Baseline!B$18)</f>
        <v>71210.52916</v>
      </c>
      <c r="DC950" s="86">
        <f>(AR950*Baseline!B$7 + AW950*Baseline!B$11 + BB950*Baseline!B$16 + BG950*Baseline!B$18)</f>
        <v>78699.74222</v>
      </c>
      <c r="DD950" s="86">
        <f>(AS950*Baseline!B$7 + AX950*Baseline!B$11 + BC950*Baseline!B$16 + BH950*Baseline!B$18)</f>
        <v>138414.7254</v>
      </c>
      <c r="DE950" s="86">
        <f>(AT950*Baseline!B$7 + AY950*Baseline!B$11 + BD950*Baseline!B$16 + BI950*Baseline!B$18)</f>
        <v>1260641.458</v>
      </c>
      <c r="DF950" s="86">
        <f t="shared" si="17"/>
        <v>1548966.455</v>
      </c>
      <c r="DG950" s="62"/>
      <c r="DH950" s="86">
        <f t="shared" si="51"/>
        <v>0.04597293177</v>
      </c>
      <c r="DI950" s="86">
        <f t="shared" si="52"/>
        <v>0.05080790611</v>
      </c>
      <c r="DJ950" s="86">
        <f t="shared" si="53"/>
        <v>0.08935940799</v>
      </c>
      <c r="DK950" s="86">
        <f t="shared" si="54"/>
        <v>0.8138597541</v>
      </c>
      <c r="DL950" s="86">
        <f t="shared" si="18"/>
        <v>1</v>
      </c>
      <c r="DM950" s="62"/>
      <c r="DN950" s="86">
        <f>DH950 / (Baseline!B$7/Baseline!B$17)</f>
        <v>4.907308088</v>
      </c>
      <c r="DO950" s="86">
        <f>DI950 / (Baseline!B$11/Baseline!B$17)</f>
        <v>1.226527171</v>
      </c>
      <c r="DP950" s="86">
        <f>DJ950 / (Baseline!B$16/Baseline!B$17)</f>
        <v>1.380872904</v>
      </c>
      <c r="DQ950" s="86">
        <f>DK950 / (Baseline!B$18/Baseline!B$17)</f>
        <v>0.9201403013</v>
      </c>
      <c r="DR950" s="62"/>
      <c r="DS950" s="86">
        <f>DH950 / Baseline!H$117</f>
        <v>1.839244306</v>
      </c>
      <c r="DT950" s="86">
        <f>DI950 / Baseline!H$118</f>
        <v>1.143688621</v>
      </c>
      <c r="DU950" s="86">
        <f>DJ950 / Baseline!H$119</f>
        <v>1.068239391</v>
      </c>
      <c r="DV950" s="86">
        <f>DK950 / Baseline!H$120</f>
        <v>0.9609542278</v>
      </c>
      <c r="DW950" s="87"/>
      <c r="DX950" s="86">
        <f>(AU950*Baseline!B$34)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0.03233026708</v>
      </c>
      <c r="DY950" s="86">
        <f>(AZ950*Baseline!B$34) + (Baseline!D$90*(1-Baseline!D$91)*Baseline!B$35) + (Baseline!D$90*Baseline!D$91*((1-Baseline!D$92)*Baseline!B$40 + Baseline!D$92*Baseline!B$41))</f>
        <v>0.01141141704</v>
      </c>
      <c r="DZ950" s="86">
        <f>(BE950*Baseline!B$34) + (Baseline!F$90*(1-Baseline!F$91)*Baseline!B$35) + (Baseline!F$90*Baseline!F$91*((1-Baseline!F$92)*Baseline!B$40 + Baseline!F$92*Baseline!B$41))</f>
        <v>0.01402272062</v>
      </c>
      <c r="EA950" s="86">
        <f>(BJ950*Baseline!B$34) + (Baseline!H$90*(1-Baseline!H$91)*Baseline!B$35) + (Baseline!H$90*Baseline!H$91*((1-Baseline!H$92)*Baseline!B$40 + Baseline!H$92*Baseline!B$41))</f>
        <v>0.009314914523</v>
      </c>
      <c r="EB950" s="86">
        <f>( DX950*Baseline!B$7 + DY950*Baseline!B$11 + DZ950*Baseline!B$16 + EA950*Baseline!B$18 ) / Baseline!B$17</f>
        <v>0.009922027016</v>
      </c>
    </row>
    <row r="951">
      <c r="A951" s="73" t="s">
        <v>1127</v>
      </c>
      <c r="B951" s="85">
        <f>MIN( MAX( NORMINV( MCrands!B951, (B$5+B$4)/2, (B$5-B$4)/3.29 ), 0 ), 1 )</f>
        <v>0.4428500242</v>
      </c>
      <c r="C951" s="85">
        <f>MAX( NORMINV( MCrands!C951, (C$5+C$4)/2, (C$5-C$4)/3.29 ), 0 )</f>
        <v>2.742847525</v>
      </c>
      <c r="D951" s="83"/>
      <c r="E951" s="84">
        <f>Baseline!B$33 * (C951 * Baseline!B$68*Baseline!B$68/Baseline!B$75 + Baseline!B$46 * Baseline!B$54*Baseline!B$54/Baseline!B$76 + Baseline!B$47 * Baseline!B$55*Baseline!B$55/Baseline!B$77 + Baseline!B$56*Baseline!B$56/Baseline!B$78)</f>
        <v>0.00001946891739</v>
      </c>
      <c r="F951" s="84">
        <f>Baseline!B$33 * (C951 * Baseline!B$68*Baseline!B$59/Baseline!B$75 + Baseline!B$46 * Baseline!B$54*Baseline!B$69/Baseline!B$76 + Baseline!B$47 * Baseline!B$55*Baseline!B$57/Baseline!B$77 + Baseline!B$56*Baseline!B$58/Baseline!B$78)</f>
        <v>0.0000002393134781</v>
      </c>
      <c r="G951" s="85">
        <f>Baseline!B$33 * (C951 * Baseline!B$68*Baseline!B$60/Baseline!B$75 + Baseline!B$46 * Baseline!B$54*Baseline!B$61/Baseline!B$76 + Baseline!B$47 * Baseline!B$55*Baseline!B$70/Baseline!B$77 + Baseline!B$56*Baseline!B$62/Baseline!B$78)</f>
        <v>0.0000002010322551</v>
      </c>
      <c r="H951" s="84">
        <f>Baseline!B$33 * (C951 * Baseline!B$68*Baseline!B$63/Baseline!B$75 + Baseline!B$46 * Baseline!B$54*Baseline!B$64/Baseline!B$76 + Baseline!B$47 * Baseline!B$55*Baseline!B$65/Baseline!B$77 + Baseline!B$56*Baseline!B$71/Baseline!B$78)</f>
        <v>0.000000003750321876</v>
      </c>
      <c r="I951" s="84">
        <f>Baseline!B$33 * (C951 * Baseline!B$59*Baseline!B$68/Baseline!B$75 + Baseline!B$46 * Baseline!B$69*Baseline!B$54/Baseline!B$76 + Baseline!B$47 * Baseline!B$57*Baseline!B$55/Baseline!B$77 + Baseline!B$58*Baseline!B$56/Baseline!B$78)</f>
        <v>0.0000002393134781</v>
      </c>
      <c r="J951" s="85">
        <f>Baseline!B$33 * (C951 * Baseline!B$59*Baseline!B$59/Baseline!B$75 + Baseline!B$46 * Baseline!B$69*Baseline!B$69/Baseline!B$76 + Baseline!B$47 * Baseline!B$57*Baseline!B$57/Baseline!B$77 + Baseline!B$58*Baseline!B$58/Baseline!B$78)</f>
        <v>0.000002116574474</v>
      </c>
      <c r="K951" s="84">
        <f>Baseline!B$33 * (C951 * Baseline!B$59*Baseline!B$60/Baseline!B$75 + Baseline!B$46 * Baseline!B$69*Baseline!B$61/Baseline!B$76 + Baseline!B$47 * Baseline!B$57*Baseline!B$70/Baseline!B$77 + Baseline!B$58*Baseline!B$62/Baseline!B$78)</f>
        <v>0.00000001648988746</v>
      </c>
      <c r="L951" s="85">
        <f>Baseline!B$33 * (C951 * Baseline!B$59*Baseline!B$63/Baseline!B$75 + Baseline!B$46 * Baseline!B$69*Baseline!B$64/Baseline!B$76 + Baseline!B$47 * Baseline!B$57*Baseline!B$65/Baseline!B$77 + Baseline!B$58*Baseline!B$71/Baseline!B$78)</f>
        <v>0.00000001707280052</v>
      </c>
      <c r="M951" s="84">
        <f>Baseline!B$33 * (C951 * Baseline!B$60*Baseline!B$68/Baseline!B$75 + Baseline!B$46 * Baseline!B$61*Baseline!B$54/Baseline!B$76 + Baseline!B$47 * Baseline!B$70*Baseline!B$55/Baseline!B$77 + Baseline!B$62*Baseline!B$56/Baseline!B$78)</f>
        <v>0.0000002010322551</v>
      </c>
      <c r="N951" s="85">
        <f>Baseline!B$33 * (C951 * Baseline!B$60*Baseline!B$59/Baseline!B$75 + Baseline!B$46 * Baseline!B$61*Baseline!B$69/Baseline!B$76 + Baseline!B$47 * Baseline!B$70*Baseline!B$57/Baseline!B$77 + Baseline!B$62*Baseline!B$58/Baseline!B$78)</f>
        <v>0.00000001648988746</v>
      </c>
      <c r="O951" s="85">
        <f>Baseline!B$33 * (C951 * Baseline!B$60*Baseline!B$60/Baseline!B$75 + Baseline!B$46 * Baseline!B$61*Baseline!B$61/Baseline!B$76 + Baseline!B$47 * Baseline!B$70*Baseline!B$70/Baseline!B$77 + Baseline!B$62*Baseline!B$62/Baseline!B$78)</f>
        <v>0.000001589267776</v>
      </c>
      <c r="P951" s="84">
        <f>Baseline!B$33 * (C951 * Baseline!B$60*Baseline!B$63/Baseline!B$75 + Baseline!B$46 * Baseline!B$61*Baseline!B$64/Baseline!B$76 + Baseline!B$47 * Baseline!B$70*Baseline!B$65/Baseline!B$77 + Baseline!B$62*Baseline!B$71/Baseline!B$78)</f>
        <v>0.000000001956417062</v>
      </c>
      <c r="Q951" s="84">
        <f>Baseline!B$33 * (C951 * Baseline!B$63*Baseline!B$68/Baseline!B$75 + Baseline!B$46 * Baseline!B$64*Baseline!B$54/Baseline!B$76 + Baseline!B$47 * Baseline!B$65*Baseline!B$55/Baseline!B$77 + Baseline!B$71*Baseline!B$56/Baseline!B$78)</f>
        <v>0.000000003750321876</v>
      </c>
      <c r="R951" s="84">
        <f>Baseline!B$33 * (C951 * Baseline!B$63*Baseline!B$59/Baseline!B$75 + Baseline!B$46 * Baseline!B$64*Baseline!B$69/Baseline!B$76 + Baseline!B$47 * Baseline!B$65*Baseline!B$57/Baseline!B$77 + Baseline!B$71*Baseline!B$58/Baseline!B$78)</f>
        <v>0.00000001707280052</v>
      </c>
      <c r="S951" s="84">
        <f>Baseline!B$33 * (C951 * Baseline!B$63*Baseline!B$60/Baseline!B$75 + Baseline!B$46 * Baseline!B$64*Baseline!B$61/Baseline!B$76 + Baseline!B$47 * Baseline!B$65*Baseline!B$70/Baseline!B$77 + Baseline!B$71*Baseline!B$62/Baseline!B$78)</f>
        <v>0.000000001956417062</v>
      </c>
      <c r="T951" s="84">
        <f>Baseline!B$33 * (C951 * Baseline!B$63*Baseline!B$63/Baseline!B$75 + Baseline!B$46 * Baseline!B$64*Baseline!B$64/Baseline!B$76 + Baseline!B$47 * Baseline!B$65*Baseline!B$65/Baseline!B$77 + Baseline!B$71*Baseline!B$71/Baseline!B$78)</f>
        <v>0.00000009856721974</v>
      </c>
      <c r="U951" s="83"/>
      <c r="V951" s="84">
        <f>E951 * ( Baseline!B$89 * Baseline!B$7 )</f>
        <v>0.2020678936</v>
      </c>
      <c r="W951" s="84">
        <f>F951 * ( Baseline!D$89 * Baseline!B$11 )</f>
        <v>0.004414518973</v>
      </c>
      <c r="X951" s="84">
        <f>G951 * ( Baseline!F$89 * Baseline!B$16 )</f>
        <v>0.006982809128</v>
      </c>
      <c r="Y951" s="84">
        <f>H951 * ( Baseline!H$89 * Baseline!B$18 )</f>
        <v>0.001318888696</v>
      </c>
      <c r="Z951" s="86">
        <f t="shared" si="1"/>
        <v>0.2147841104</v>
      </c>
      <c r="AA951" s="84">
        <f>I951 * ( Baseline!B$89 * Baseline!B$7 )</f>
        <v>0.002483834589</v>
      </c>
      <c r="AB951" s="85">
        <f>J951 * ( Baseline!D$89 * Baseline!B$11 )</f>
        <v>0.03904359356</v>
      </c>
      <c r="AC951" s="85">
        <f>K951 * ( Baseline!F$89 * Baseline!B$16 )</f>
        <v>0.0005727724468</v>
      </c>
      <c r="AD951" s="85">
        <f>L951 * ( Baseline!F$89 * Baseline!B$16 )</f>
        <v>0.0005930197979</v>
      </c>
      <c r="AE951" s="86">
        <f t="shared" si="2"/>
        <v>0.04269322039</v>
      </c>
      <c r="AF951" s="86">
        <f>M951 * ( Baseline!B$89 * Baseline!B$7 )</f>
        <v>0.002086513776</v>
      </c>
      <c r="AG951" s="86">
        <f>N951 * ( Baseline!D$89 * Baseline!B$11 )</f>
        <v>0.0003041822868</v>
      </c>
      <c r="AH951" s="86">
        <f>O951 * ( Baseline!F$89 * Baseline!B$16 )</f>
        <v>0.05520285054</v>
      </c>
      <c r="AI951" s="86">
        <f>P951 * ( Baseline!H$89 * Baseline!B$18 )</f>
        <v>0.0006880199708</v>
      </c>
      <c r="AJ951" s="86">
        <f t="shared" si="3"/>
        <v>0.05828156657</v>
      </c>
      <c r="AK951" s="86">
        <f>Q951 * ( Baseline!B$89 * Baseline!B$7 )</f>
        <v>0.00003892459075</v>
      </c>
      <c r="AL951" s="86">
        <f>R951 * ( Baseline!D$89 * Baseline!B$11 )</f>
        <v>0.0003149350484</v>
      </c>
      <c r="AM951" s="86">
        <f>S951 * ( Baseline!F$89 * Baseline!B$16 )</f>
        <v>0.00006795569651</v>
      </c>
      <c r="AN951" s="86">
        <f>T951 * ( Baseline!H$89 * Baseline!B$18 )</f>
        <v>0.03466347589</v>
      </c>
      <c r="AO951" s="86">
        <f t="shared" si="4"/>
        <v>0.03508529122</v>
      </c>
      <c r="AP951" s="62"/>
      <c r="AQ951" s="86">
        <f>V951 * ( (1-Baseline!B$90-Baseline!B$89) + (1-B951)*Baseline!B$90 )</f>
        <v>0.118101304</v>
      </c>
      <c r="AR951" s="86">
        <f>W951 * ( (1-Baseline!B$90-Baseline!B$89) + (1-B951)*Baseline!B$90 )</f>
        <v>0.002580125115</v>
      </c>
      <c r="AS951" s="86">
        <f>X951 * ( (1-Baseline!B$90-Baseline!B$89) + (1-B951)*Baseline!B$90 )</f>
        <v>0.004081196913</v>
      </c>
      <c r="AT951" s="86">
        <f>Y951 * ( (1-Baseline!B$90-Baseline!B$89) + (1-B951)*Baseline!B$90 )</f>
        <v>0.000770842275</v>
      </c>
      <c r="AU951" s="86">
        <f t="shared" si="5"/>
        <v>0.1255334683</v>
      </c>
      <c r="AV951" s="86">
        <f>AA951 * ( (1-Baseline!D$90-Baseline!D$89) + (1-B951)*Baseline!D$90 )</f>
        <v>0.001969684777</v>
      </c>
      <c r="AW951" s="86">
        <f>AB951 * ( (1-Baseline!D$90-Baseline!D$89) + (1-B951)*Baseline!D$90 )</f>
        <v>0.03096163174</v>
      </c>
      <c r="AX951" s="86">
        <f>AC951 * ( (1-Baseline!D$90-Baseline!D$89) + (1-B951)*Baseline!D$90 )</f>
        <v>0.0004542094606</v>
      </c>
      <c r="AY951" s="86">
        <f>AD951 * ( (1-Baseline!D$90-Baseline!D$89) + (1-B951)*Baseline!D$90 )</f>
        <v>0.0004702656422</v>
      </c>
      <c r="AZ951" s="86">
        <f t="shared" si="6"/>
        <v>0.03385579162</v>
      </c>
      <c r="BA951" s="86">
        <f>AF951 * ( (1-Baseline!F$90-Baseline!F$89) + (1-Baseline!B$36)*Baseline!F$90 )</f>
        <v>0.001501522082</v>
      </c>
      <c r="BB951" s="86">
        <f>AG951 * ( (1-Baseline!F$90-Baseline!F$89) + (1-Baseline!B$36)*Baseline!F$90 )</f>
        <v>0.0002188993074</v>
      </c>
      <c r="BC951" s="86">
        <f>AH951 * ( (1-Baseline!F$90-Baseline!F$89) + (1-Baseline!B$36)*Baseline!F$90 )</f>
        <v>0.03972573774</v>
      </c>
      <c r="BD951" s="86">
        <f>AI951 * ( (1-Baseline!F$90-Baseline!F$89) + (1-Baseline!B$36)*Baseline!F$90 )</f>
        <v>0.0004951211876</v>
      </c>
      <c r="BE951" s="86">
        <f t="shared" si="7"/>
        <v>0.04194128032</v>
      </c>
      <c r="BF951" s="86">
        <f>AK951 * ( (1-Baseline!H$90-Baseline!H$89) + (1-Baseline!B$36)*Baseline!H$90 )</f>
        <v>0.00003084073174</v>
      </c>
      <c r="BG951" s="86">
        <f>AL951 * ( (1-Baseline!H$90-Baseline!H$89) + (1-Baseline!B$36)*Baseline!H$90 )</f>
        <v>0.0002495293376</v>
      </c>
      <c r="BH951" s="86">
        <f>AM951 * ( (1-Baseline!H$90-Baseline!H$89) + (1-Baseline!B$36)*Baseline!H$90 )</f>
        <v>0.00005384265746</v>
      </c>
      <c r="BI951" s="86">
        <f>AN951 * ( (1-Baseline!H$90-Baseline!H$89) + (1-Baseline!B$36)*Baseline!H$90 )</f>
        <v>0.02746456522</v>
      </c>
      <c r="BJ951" s="86">
        <f t="shared" si="8"/>
        <v>0.02779877794</v>
      </c>
      <c r="BK951" s="62"/>
      <c r="BL951" s="86">
        <f t="shared" si="19"/>
        <v>0.940795356</v>
      </c>
      <c r="BM951" s="86">
        <f t="shared" si="20"/>
        <v>0.02055328471</v>
      </c>
      <c r="BN951" s="86">
        <f t="shared" si="21"/>
        <v>0.03251082734</v>
      </c>
      <c r="BO951" s="86">
        <f t="shared" si="22"/>
        <v>0.006140531967</v>
      </c>
      <c r="BP951" s="86">
        <f t="shared" si="9"/>
        <v>1</v>
      </c>
      <c r="BQ951" s="86">
        <f t="shared" si="23"/>
        <v>0.05817866553</v>
      </c>
      <c r="BR951" s="86">
        <f t="shared" si="24"/>
        <v>0.9145150729</v>
      </c>
      <c r="BS951" s="86">
        <f t="shared" si="25"/>
        <v>0.01341600473</v>
      </c>
      <c r="BT951" s="86">
        <f t="shared" si="26"/>
        <v>0.01389025687</v>
      </c>
      <c r="BU951" s="86">
        <f t="shared" si="10"/>
        <v>1</v>
      </c>
      <c r="BV951" s="86">
        <f t="shared" si="27"/>
        <v>0.0358005781</v>
      </c>
      <c r="BW951" s="86">
        <f t="shared" si="28"/>
        <v>0.005219185151</v>
      </c>
      <c r="BX951" s="86">
        <f t="shared" si="29"/>
        <v>0.9471751325</v>
      </c>
      <c r="BY951" s="86">
        <f t="shared" si="30"/>
        <v>0.01180510428</v>
      </c>
      <c r="BZ951" s="86">
        <f t="shared" si="11"/>
        <v>1</v>
      </c>
      <c r="CA951" s="86">
        <f t="shared" si="31"/>
        <v>0.001109427609</v>
      </c>
      <c r="CB951" s="86">
        <f t="shared" si="32"/>
        <v>0.008976270039</v>
      </c>
      <c r="CC951" s="86">
        <f t="shared" si="33"/>
        <v>0.001936871382</v>
      </c>
      <c r="CD951" s="86">
        <f t="shared" si="34"/>
        <v>0.987977431</v>
      </c>
      <c r="CE951" s="86">
        <f t="shared" si="12"/>
        <v>1</v>
      </c>
      <c r="CF951" s="62"/>
      <c r="CG951" s="86">
        <f t="shared" si="35"/>
        <v>0.940795356</v>
      </c>
      <c r="CH951" s="86">
        <f t="shared" si="36"/>
        <v>0.02055328471</v>
      </c>
      <c r="CI951" s="86">
        <f t="shared" si="37"/>
        <v>0.03251082734</v>
      </c>
      <c r="CJ951" s="86">
        <f t="shared" si="38"/>
        <v>0.006140531967</v>
      </c>
      <c r="CK951" s="86">
        <f t="shared" si="13"/>
        <v>1</v>
      </c>
      <c r="CL951" s="86">
        <f t="shared" si="39"/>
        <v>0.05817866553</v>
      </c>
      <c r="CM951" s="86">
        <f t="shared" si="40"/>
        <v>0.9145150729</v>
      </c>
      <c r="CN951" s="86">
        <f t="shared" si="41"/>
        <v>0.01341600473</v>
      </c>
      <c r="CO951" s="86">
        <f t="shared" si="42"/>
        <v>0.01389025687</v>
      </c>
      <c r="CP951" s="86">
        <f t="shared" si="14"/>
        <v>1</v>
      </c>
      <c r="CQ951" s="86">
        <f t="shared" si="43"/>
        <v>0.0358005781</v>
      </c>
      <c r="CR951" s="86">
        <f t="shared" si="44"/>
        <v>0.005219185151</v>
      </c>
      <c r="CS951" s="86">
        <f t="shared" si="45"/>
        <v>0.9471751325</v>
      </c>
      <c r="CT951" s="86">
        <f t="shared" si="46"/>
        <v>0.01180510428</v>
      </c>
      <c r="CU951" s="86">
        <f t="shared" si="15"/>
        <v>1</v>
      </c>
      <c r="CV951" s="86">
        <f t="shared" si="47"/>
        <v>0.001109427609</v>
      </c>
      <c r="CW951" s="86">
        <f t="shared" si="48"/>
        <v>0.008976270039</v>
      </c>
      <c r="CX951" s="86">
        <f t="shared" si="49"/>
        <v>0.001936871382</v>
      </c>
      <c r="CY951" s="86">
        <f t="shared" si="50"/>
        <v>0.987977431</v>
      </c>
      <c r="CZ951" s="86">
        <f t="shared" si="16"/>
        <v>1</v>
      </c>
      <c r="DA951" s="62"/>
      <c r="DB951" s="86">
        <f>(AQ951*Baseline!B$7 + AV951*Baseline!B$11 + BA951*Baseline!B$16 + BF951*Baseline!B$18)</f>
        <v>67945.83434</v>
      </c>
      <c r="DC951" s="86">
        <f>(AR951*Baseline!B$7 + AW951*Baseline!B$11 + BB951*Baseline!B$16 + BG951*Baseline!B$18)</f>
        <v>79809.75812</v>
      </c>
      <c r="DD951" s="86">
        <f>(AS951*Baseline!B$7 + AX951*Baseline!B$11 + BC951*Baseline!B$16 + BH951*Baseline!B$18)</f>
        <v>138507.7258</v>
      </c>
      <c r="DE951" s="86">
        <f>(AT951*Baseline!B$7 + AY951*Baseline!B$11 + BD951*Baseline!B$16 + BI951*Baseline!B$18)</f>
        <v>1260665.971</v>
      </c>
      <c r="DF951" s="86">
        <f t="shared" si="17"/>
        <v>1546929.289</v>
      </c>
      <c r="DG951" s="62"/>
      <c r="DH951" s="86">
        <f t="shared" si="51"/>
        <v>0.04392303825</v>
      </c>
      <c r="DI951" s="86">
        <f t="shared" si="52"/>
        <v>0.05159237638</v>
      </c>
      <c r="DJ951" s="86">
        <f t="shared" si="53"/>
        <v>0.08953720556</v>
      </c>
      <c r="DK951" s="86">
        <f t="shared" si="54"/>
        <v>0.8149473798</v>
      </c>
      <c r="DL951" s="86">
        <f t="shared" si="18"/>
        <v>1</v>
      </c>
      <c r="DM951" s="62"/>
      <c r="DN951" s="86">
        <f>DH951 / (Baseline!B$7/Baseline!B$17)</f>
        <v>4.688495437</v>
      </c>
      <c r="DO951" s="86">
        <f>DI951 / (Baseline!B$11/Baseline!B$17)</f>
        <v>1.245464659</v>
      </c>
      <c r="DP951" s="86">
        <f>DJ951 / (Baseline!B$16/Baseline!B$17)</f>
        <v>1.383620413</v>
      </c>
      <c r="DQ951" s="86">
        <f>DK951 / (Baseline!B$18/Baseline!B$17)</f>
        <v>0.9213699582</v>
      </c>
      <c r="DR951" s="62"/>
      <c r="DS951" s="86">
        <f>DH951 / Baseline!H$117</f>
        <v>1.757233983</v>
      </c>
      <c r="DT951" s="86">
        <f>DI951 / Baseline!H$118</f>
        <v>1.161347087</v>
      </c>
      <c r="DU951" s="86">
        <f>DJ951 / Baseline!H$119</f>
        <v>1.070364856</v>
      </c>
      <c r="DV951" s="86">
        <f>DK951 / Baseline!H$120</f>
        <v>0.9622384276</v>
      </c>
      <c r="DW951" s="87"/>
      <c r="DX951" s="86">
        <f>(AU951*Baseline!B$34)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0.03135955149</v>
      </c>
      <c r="DY951" s="86">
        <f>(AZ951*Baseline!B$34) + (Baseline!D$90*(1-Baseline!D$91)*Baseline!B$35) + (Baseline!D$90*Baseline!D$91*((1-Baseline!D$92)*Baseline!B$40 + Baseline!D$92*Baseline!B$41))</f>
        <v>0.01149193674</v>
      </c>
      <c r="DZ951" s="86">
        <f>(BE951*Baseline!B$34) + (Baseline!F$90*(1-Baseline!F$91)*Baseline!B$35) + (Baseline!F$90*Baseline!F$91*((1-Baseline!F$92)*Baseline!B$40 + Baseline!F$92*Baseline!B$41))</f>
        <v>0.01402183205</v>
      </c>
      <c r="EA951" s="86">
        <f>(BJ951*Baseline!B$34) + (Baseline!H$90*(1-Baseline!H$91)*Baseline!B$35) + (Baseline!H$90*Baseline!H$91*((1-Baseline!H$92)*Baseline!B$40 + Baseline!H$92*Baseline!B$41))</f>
        <v>0.009314816691</v>
      </c>
      <c r="EB951" s="86">
        <f>( DX951*Baseline!B$7 + DY951*Baseline!B$11 + DZ951*Baseline!B$16 + EA951*Baseline!B$18 ) / Baseline!B$17</f>
        <v>0.009916124532</v>
      </c>
    </row>
    <row r="952">
      <c r="A952" s="73" t="s">
        <v>1128</v>
      </c>
      <c r="B952" s="85">
        <f>MIN( MAX( NORMINV( MCrands!B952, (B$5+B$4)/2, (B$5-B$4)/3.29 ), 0 ), 1 )</f>
        <v>0.6792939016</v>
      </c>
      <c r="C952" s="85">
        <f>MAX( NORMINV( MCrands!C952, (C$5+C$4)/2, (C$5-C$4)/3.29 ), 0 )</f>
        <v>2.94167917</v>
      </c>
      <c r="D952" s="83"/>
      <c r="E952" s="84">
        <f>Baseline!B$33 * (C952 * Baseline!B$68*Baseline!B$68/Baseline!B$75 + Baseline!B$46 * Baseline!B$54*Baseline!B$54/Baseline!B$76 + Baseline!B$47 * Baseline!B$55*Baseline!B$55/Baseline!B$77 + Baseline!B$56*Baseline!B$56/Baseline!B$78)</f>
        <v>0.00002087665022</v>
      </c>
      <c r="F952" s="84">
        <f>Baseline!B$33 * (C952 * Baseline!B$68*Baseline!B$59/Baseline!B$75 + Baseline!B$46 * Baseline!B$54*Baseline!B$69/Baseline!B$76 + Baseline!B$47 * Baseline!B$55*Baseline!B$57/Baseline!B$77 + Baseline!B$56*Baseline!B$58/Baseline!B$78)</f>
        <v>0.0000002395357517</v>
      </c>
      <c r="G952" s="85">
        <f>Baseline!B$33 * (C952 * Baseline!B$68*Baseline!B$60/Baseline!B$75 + Baseline!B$46 * Baseline!B$54*Baseline!B$61/Baseline!B$76 + Baseline!B$47 * Baseline!B$55*Baseline!B$70/Baseline!B$77 + Baseline!B$56*Baseline!B$62/Baseline!B$78)</f>
        <v>0.0000002015786777</v>
      </c>
      <c r="H952" s="84">
        <f>Baseline!B$33 * (C952 * Baseline!B$68*Baseline!B$63/Baseline!B$75 + Baseline!B$46 * Baseline!B$54*Baseline!B$64/Baseline!B$76 + Baseline!B$47 * Baseline!B$55*Baseline!B$65/Baseline!B$77 + Baseline!B$56*Baseline!B$71/Baseline!B$78)</f>
        <v>0.000000003804964137</v>
      </c>
      <c r="I952" s="84">
        <f>Baseline!B$33 * (C952 * Baseline!B$59*Baseline!B$68/Baseline!B$75 + Baseline!B$46 * Baseline!B$69*Baseline!B$54/Baseline!B$76 + Baseline!B$47 * Baseline!B$57*Baseline!B$55/Baseline!B$77 + Baseline!B$58*Baseline!B$56/Baseline!B$78)</f>
        <v>0.0000002395357517</v>
      </c>
      <c r="J952" s="85">
        <f>Baseline!B$33 * (C952 * Baseline!B$59*Baseline!B$59/Baseline!B$75 + Baseline!B$46 * Baseline!B$69*Baseline!B$69/Baseline!B$76 + Baseline!B$47 * Baseline!B$57*Baseline!B$57/Baseline!B$77 + Baseline!B$58*Baseline!B$58/Baseline!B$78)</f>
        <v>0.000002116574509</v>
      </c>
      <c r="K952" s="84">
        <f>Baseline!B$33 * (C952 * Baseline!B$59*Baseline!B$60/Baseline!B$75 + Baseline!B$46 * Baseline!B$69*Baseline!B$61/Baseline!B$76 + Baseline!B$47 * Baseline!B$57*Baseline!B$70/Baseline!B$77 + Baseline!B$58*Baseline!B$62/Baseline!B$78)</f>
        <v>0.00000001648997373</v>
      </c>
      <c r="L952" s="85">
        <f>Baseline!B$33 * (C952 * Baseline!B$59*Baseline!B$63/Baseline!B$75 + Baseline!B$46 * Baseline!B$69*Baseline!B$64/Baseline!B$76 + Baseline!B$47 * Baseline!B$57*Baseline!B$65/Baseline!B$77 + Baseline!B$58*Baseline!B$71/Baseline!B$78)</f>
        <v>0.00000001707280915</v>
      </c>
      <c r="M952" s="84">
        <f>Baseline!B$33 * (C952 * Baseline!B$60*Baseline!B$68/Baseline!B$75 + Baseline!B$46 * Baseline!B$61*Baseline!B$54/Baseline!B$76 + Baseline!B$47 * Baseline!B$70*Baseline!B$55/Baseline!B$77 + Baseline!B$62*Baseline!B$56/Baseline!B$78)</f>
        <v>0.0000002015786777</v>
      </c>
      <c r="N952" s="85">
        <f>Baseline!B$33 * (C952 * Baseline!B$60*Baseline!B$59/Baseline!B$75 + Baseline!B$46 * Baseline!B$61*Baseline!B$69/Baseline!B$76 + Baseline!B$47 * Baseline!B$70*Baseline!B$57/Baseline!B$77 + Baseline!B$62*Baseline!B$58/Baseline!B$78)</f>
        <v>0.00000001648997373</v>
      </c>
      <c r="O952" s="85">
        <f>Baseline!B$33 * (C952 * Baseline!B$60*Baseline!B$60/Baseline!B$75 + Baseline!B$46 * Baseline!B$61*Baseline!B$61/Baseline!B$76 + Baseline!B$47 * Baseline!B$70*Baseline!B$70/Baseline!B$77 + Baseline!B$62*Baseline!B$62/Baseline!B$78)</f>
        <v>0.000001589267988</v>
      </c>
      <c r="P952" s="84">
        <f>Baseline!B$33 * (C952 * Baseline!B$60*Baseline!B$63/Baseline!B$75 + Baseline!B$46 * Baseline!B$61*Baseline!B$64/Baseline!B$76 + Baseline!B$47 * Baseline!B$70*Baseline!B$65/Baseline!B$77 + Baseline!B$62*Baseline!B$71/Baseline!B$78)</f>
        <v>0.000000001956438272</v>
      </c>
      <c r="Q952" s="84">
        <f>Baseline!B$33 * (C952 * Baseline!B$63*Baseline!B$68/Baseline!B$75 + Baseline!B$46 * Baseline!B$64*Baseline!B$54/Baseline!B$76 + Baseline!B$47 * Baseline!B$65*Baseline!B$55/Baseline!B$77 + Baseline!B$71*Baseline!B$56/Baseline!B$78)</f>
        <v>0.000000003804964137</v>
      </c>
      <c r="R952" s="84">
        <f>Baseline!B$33 * (C952 * Baseline!B$63*Baseline!B$59/Baseline!B$75 + Baseline!B$46 * Baseline!B$64*Baseline!B$69/Baseline!B$76 + Baseline!B$47 * Baseline!B$65*Baseline!B$57/Baseline!B$77 + Baseline!B$71*Baseline!B$58/Baseline!B$78)</f>
        <v>0.00000001707280915</v>
      </c>
      <c r="S952" s="84">
        <f>Baseline!B$33 * (C952 * Baseline!B$63*Baseline!B$60/Baseline!B$75 + Baseline!B$46 * Baseline!B$64*Baseline!B$61/Baseline!B$76 + Baseline!B$47 * Baseline!B$65*Baseline!B$70/Baseline!B$77 + Baseline!B$71*Baseline!B$62/Baseline!B$78)</f>
        <v>0.000000001956438272</v>
      </c>
      <c r="T952" s="84">
        <f>Baseline!B$33 * (C952 * Baseline!B$63*Baseline!B$63/Baseline!B$75 + Baseline!B$46 * Baseline!B$64*Baseline!B$64/Baseline!B$76 + Baseline!B$47 * Baseline!B$65*Baseline!B$65/Baseline!B$77 + Baseline!B$71*Baseline!B$71/Baseline!B$78)</f>
        <v>0.00000009856722186</v>
      </c>
      <c r="U952" s="83"/>
      <c r="V952" s="84">
        <f>E952 * ( Baseline!B$89 * Baseline!B$7 )</f>
        <v>0.2166787526</v>
      </c>
      <c r="W952" s="84">
        <f>F952 * ( Baseline!D$89 * Baseline!B$11 )</f>
        <v>0.004418619164</v>
      </c>
      <c r="X952" s="84">
        <f>G952 * ( Baseline!F$89 * Baseline!B$16 )</f>
        <v>0.007001788992</v>
      </c>
      <c r="Y952" s="84">
        <f>H952 * ( Baseline!H$89 * Baseline!B$18 )</f>
        <v>0.001338104929</v>
      </c>
      <c r="Z952" s="86">
        <f t="shared" si="1"/>
        <v>0.2294372657</v>
      </c>
      <c r="AA952" s="84">
        <f>I952 * ( Baseline!B$89 * Baseline!B$7 )</f>
        <v>0.002486141567</v>
      </c>
      <c r="AB952" s="85">
        <f>J952 * ( Baseline!D$89 * Baseline!B$11 )</f>
        <v>0.0390435942</v>
      </c>
      <c r="AC952" s="85">
        <f>K952 * ( Baseline!F$89 * Baseline!B$16 )</f>
        <v>0.0005727754437</v>
      </c>
      <c r="AD952" s="85">
        <f>L952 * ( Baseline!F$89 * Baseline!B$16 )</f>
        <v>0.0005930200976</v>
      </c>
      <c r="AE952" s="86">
        <f t="shared" si="2"/>
        <v>0.04269553131</v>
      </c>
      <c r="AF952" s="86">
        <f>M952 * ( Baseline!B$89 * Baseline!B$7 )</f>
        <v>0.002092185096</v>
      </c>
      <c r="AG952" s="86">
        <f>N952 * ( Baseline!D$89 * Baseline!B$11 )</f>
        <v>0.0003041838784</v>
      </c>
      <c r="AH952" s="86">
        <f>O952 * ( Baseline!F$89 * Baseline!B$16 )</f>
        <v>0.05520285791</v>
      </c>
      <c r="AI952" s="86">
        <f>P952 * ( Baseline!H$89 * Baseline!B$18 )</f>
        <v>0.0006880274297</v>
      </c>
      <c r="AJ952" s="86">
        <f t="shared" si="3"/>
        <v>0.05828725431</v>
      </c>
      <c r="AK952" s="86">
        <f>Q952 * ( Baseline!B$89 * Baseline!B$7 )</f>
        <v>0.00003949172278</v>
      </c>
      <c r="AL952" s="86">
        <f>R952 * ( Baseline!D$89 * Baseline!B$11 )</f>
        <v>0.0003149352076</v>
      </c>
      <c r="AM952" s="86">
        <f>S952 * ( Baseline!F$89 * Baseline!B$16 )</f>
        <v>0.00006795643323</v>
      </c>
      <c r="AN952" s="86">
        <f>T952 * ( Baseline!H$89 * Baseline!B$18 )</f>
        <v>0.03466347663</v>
      </c>
      <c r="AO952" s="86">
        <f t="shared" si="4"/>
        <v>0.03508586</v>
      </c>
      <c r="AP952" s="62"/>
      <c r="AQ952" s="86">
        <f>V952 * ( (1-Baseline!B$90-Baseline!B$89) + (1-B952)*Baseline!B$90 )</f>
        <v>0.08104401312</v>
      </c>
      <c r="AR952" s="86">
        <f>W952 * ( (1-Baseline!B$90-Baseline!B$89) + (1-B952)*Baseline!B$90 )</f>
        <v>0.001652689178</v>
      </c>
      <c r="AS952" s="86">
        <f>X952 * ( (1-Baseline!B$90-Baseline!B$89) + (1-B952)*Baseline!B$90 )</f>
        <v>0.002618868127</v>
      </c>
      <c r="AT952" s="86">
        <f>Y952 * ( (1-Baseline!B$90-Baseline!B$89) + (1-B952)*Baseline!B$90 )</f>
        <v>0.0005004892827</v>
      </c>
      <c r="AU952" s="86">
        <f t="shared" si="5"/>
        <v>0.08581605971</v>
      </c>
      <c r="AV952" s="86">
        <f>AA952 * ( (1-Baseline!D$90-Baseline!D$89) + (1-B952)*Baseline!D$90 )</f>
        <v>0.001708165051</v>
      </c>
      <c r="AW952" s="86">
        <f>AB952 * ( (1-Baseline!D$90-Baseline!D$89) + (1-B952)*Baseline!D$90 )</f>
        <v>0.02682586703</v>
      </c>
      <c r="AX952" s="86">
        <f>AC952 * ( (1-Baseline!D$90-Baseline!D$89) + (1-B952)*Baseline!D$90 )</f>
        <v>0.0003935395345</v>
      </c>
      <c r="AY952" s="86">
        <f>AD952 * ( (1-Baseline!D$90-Baseline!D$89) + (1-B952)*Baseline!D$90 )</f>
        <v>0.0004074491247</v>
      </c>
      <c r="AZ952" s="86">
        <f t="shared" si="6"/>
        <v>0.02933502074</v>
      </c>
      <c r="BA952" s="86">
        <f>AF952 * ( (1-Baseline!F$90-Baseline!F$89) + (1-Baseline!B$36)*Baseline!F$90 )</f>
        <v>0.001505603345</v>
      </c>
      <c r="BB952" s="86">
        <f>AG952 * ( (1-Baseline!F$90-Baseline!F$89) + (1-Baseline!B$36)*Baseline!F$90 )</f>
        <v>0.0002189004528</v>
      </c>
      <c r="BC952" s="86">
        <f>AH952 * ( (1-Baseline!F$90-Baseline!F$89) + (1-Baseline!B$36)*Baseline!F$90 )</f>
        <v>0.03972574304</v>
      </c>
      <c r="BD952" s="86">
        <f>AI952 * ( (1-Baseline!F$90-Baseline!F$89) + (1-Baseline!B$36)*Baseline!F$90 )</f>
        <v>0.0004951265553</v>
      </c>
      <c r="BE952" s="86">
        <f t="shared" si="7"/>
        <v>0.04194537339</v>
      </c>
      <c r="BF952" s="86">
        <f>AK952 * ( (1-Baseline!H$90-Baseline!H$89) + (1-Baseline!B$36)*Baseline!H$90 )</f>
        <v>0.00003129008179</v>
      </c>
      <c r="BG952" s="86">
        <f>AL952 * ( (1-Baseline!H$90-Baseline!H$89) + (1-Baseline!B$36)*Baseline!H$90 )</f>
        <v>0.0002495294637</v>
      </c>
      <c r="BH952" s="86">
        <f>AM952 * ( (1-Baseline!H$90-Baseline!H$89) + (1-Baseline!B$36)*Baseline!H$90 )</f>
        <v>0.00005384324117</v>
      </c>
      <c r="BI952" s="86">
        <f>AN952 * ( (1-Baseline!H$90-Baseline!H$89) + (1-Baseline!B$36)*Baseline!H$90 )</f>
        <v>0.02746456581</v>
      </c>
      <c r="BJ952" s="86">
        <f t="shared" si="8"/>
        <v>0.02779922859</v>
      </c>
      <c r="BK952" s="62"/>
      <c r="BL952" s="86">
        <f t="shared" si="19"/>
        <v>0.9443921499</v>
      </c>
      <c r="BM952" s="86">
        <f t="shared" si="20"/>
        <v>0.0192585069</v>
      </c>
      <c r="BN952" s="86">
        <f t="shared" si="21"/>
        <v>0.03051722645</v>
      </c>
      <c r="BO952" s="86">
        <f t="shared" si="22"/>
        <v>0.00583211679</v>
      </c>
      <c r="BP952" s="86">
        <f t="shared" si="9"/>
        <v>1</v>
      </c>
      <c r="BQ952" s="86">
        <f t="shared" si="23"/>
        <v>0.05822954981</v>
      </c>
      <c r="BR952" s="86">
        <f t="shared" si="24"/>
        <v>0.9144655893</v>
      </c>
      <c r="BS952" s="86">
        <f t="shared" si="25"/>
        <v>0.01341534877</v>
      </c>
      <c r="BT952" s="86">
        <f t="shared" si="26"/>
        <v>0.01388951207</v>
      </c>
      <c r="BU952" s="86">
        <f t="shared" si="10"/>
        <v>1</v>
      </c>
      <c r="BV952" s="86">
        <f t="shared" si="27"/>
        <v>0.03589438413</v>
      </c>
      <c r="BW952" s="86">
        <f t="shared" si="28"/>
        <v>0.005218703162</v>
      </c>
      <c r="BX952" s="86">
        <f t="shared" si="29"/>
        <v>0.9470828324</v>
      </c>
      <c r="BY952" s="86">
        <f t="shared" si="30"/>
        <v>0.01180408029</v>
      </c>
      <c r="BZ952" s="86">
        <f t="shared" si="11"/>
        <v>1</v>
      </c>
      <c r="CA952" s="86">
        <f t="shared" si="31"/>
        <v>0.001125573743</v>
      </c>
      <c r="CB952" s="86">
        <f t="shared" si="32"/>
        <v>0.008976129062</v>
      </c>
      <c r="CC952" s="86">
        <f t="shared" si="33"/>
        <v>0.001936860981</v>
      </c>
      <c r="CD952" s="86">
        <f t="shared" si="34"/>
        <v>0.9879614362</v>
      </c>
      <c r="CE952" s="86">
        <f t="shared" si="12"/>
        <v>1</v>
      </c>
      <c r="CF952" s="62"/>
      <c r="CG952" s="86">
        <f t="shared" si="35"/>
        <v>0.9443921499</v>
      </c>
      <c r="CH952" s="86">
        <f t="shared" si="36"/>
        <v>0.0192585069</v>
      </c>
      <c r="CI952" s="86">
        <f t="shared" si="37"/>
        <v>0.03051722645</v>
      </c>
      <c r="CJ952" s="86">
        <f t="shared" si="38"/>
        <v>0.00583211679</v>
      </c>
      <c r="CK952" s="86">
        <f t="shared" si="13"/>
        <v>1</v>
      </c>
      <c r="CL952" s="86">
        <f t="shared" si="39"/>
        <v>0.05822954981</v>
      </c>
      <c r="CM952" s="86">
        <f t="shared" si="40"/>
        <v>0.9144655893</v>
      </c>
      <c r="CN952" s="86">
        <f t="shared" si="41"/>
        <v>0.01341534877</v>
      </c>
      <c r="CO952" s="86">
        <f t="shared" si="42"/>
        <v>0.01388951207</v>
      </c>
      <c r="CP952" s="86">
        <f t="shared" si="14"/>
        <v>1</v>
      </c>
      <c r="CQ952" s="86">
        <f t="shared" si="43"/>
        <v>0.03589438413</v>
      </c>
      <c r="CR952" s="86">
        <f t="shared" si="44"/>
        <v>0.005218703162</v>
      </c>
      <c r="CS952" s="86">
        <f t="shared" si="45"/>
        <v>0.9470828324</v>
      </c>
      <c r="CT952" s="86">
        <f t="shared" si="46"/>
        <v>0.01180408029</v>
      </c>
      <c r="CU952" s="86">
        <f t="shared" si="15"/>
        <v>1</v>
      </c>
      <c r="CV952" s="86">
        <f t="shared" si="47"/>
        <v>0.001125573743</v>
      </c>
      <c r="CW952" s="86">
        <f t="shared" si="48"/>
        <v>0.008976129062</v>
      </c>
      <c r="CX952" s="86">
        <f t="shared" si="49"/>
        <v>0.001936860981</v>
      </c>
      <c r="CY952" s="86">
        <f t="shared" si="50"/>
        <v>0.9879614362</v>
      </c>
      <c r="CZ952" s="86">
        <f t="shared" si="16"/>
        <v>1</v>
      </c>
      <c r="DA952" s="62"/>
      <c r="DB952" s="86">
        <f>(AQ952*Baseline!B$7 + AV952*Baseline!B$11 + BA952*Baseline!B$16 + BF952*Baseline!B$18)</f>
        <v>49446.45421</v>
      </c>
      <c r="DC952" s="86">
        <f>(AR952*Baseline!B$7 + AW952*Baseline!B$11 + BB952*Baseline!B$16 + BG952*Baseline!B$18)</f>
        <v>70490.59055</v>
      </c>
      <c r="DD952" s="86">
        <f>(AS952*Baseline!B$7 + AX952*Baseline!B$11 + BC952*Baseline!B$16 + BH952*Baseline!B$18)</f>
        <v>137668.4309</v>
      </c>
      <c r="DE952" s="86">
        <f>(AT952*Baseline!B$7 + AY952*Baseline!B$11 + BD952*Baseline!B$16 + BI952*Baseline!B$18)</f>
        <v>1260400.181</v>
      </c>
      <c r="DF952" s="86">
        <f t="shared" si="17"/>
        <v>1518005.657</v>
      </c>
      <c r="DG952" s="62"/>
      <c r="DH952" s="86">
        <f t="shared" si="51"/>
        <v>0.03257330036</v>
      </c>
      <c r="DI952" s="86">
        <f t="shared" si="52"/>
        <v>0.04643631612</v>
      </c>
      <c r="DJ952" s="86">
        <f t="shared" si="53"/>
        <v>0.09069032794</v>
      </c>
      <c r="DK952" s="86">
        <f t="shared" si="54"/>
        <v>0.8303000556</v>
      </c>
      <c r="DL952" s="86">
        <f t="shared" si="18"/>
        <v>1</v>
      </c>
      <c r="DM952" s="62"/>
      <c r="DN952" s="86">
        <f>DH952 / (Baseline!B$7/Baseline!B$17)</f>
        <v>3.476985568</v>
      </c>
      <c r="DO952" s="86">
        <f>DI952 / (Baseline!B$11/Baseline!B$17)</f>
        <v>1.120994897</v>
      </c>
      <c r="DP952" s="86">
        <f>DJ952 / (Baseline!B$16/Baseline!B$17)</f>
        <v>1.401439639</v>
      </c>
      <c r="DQ952" s="86">
        <f>DK952 / (Baseline!B$18/Baseline!B$17)</f>
        <v>0.9387275135</v>
      </c>
      <c r="DR952" s="62"/>
      <c r="DS952" s="86">
        <f>DH952 / Baseline!H$117</f>
        <v>1.303163729</v>
      </c>
      <c r="DT952" s="86">
        <f>DI952 / Baseline!H$118</f>
        <v>1.045283901</v>
      </c>
      <c r="DU952" s="86">
        <f>DJ952 / Baseline!H$119</f>
        <v>1.084149759</v>
      </c>
      <c r="DV952" s="86">
        <f>DK952 / Baseline!H$120</f>
        <v>0.9803658981</v>
      </c>
      <c r="DW952" s="87"/>
      <c r="DX952" s="86">
        <f>(AU952*Baseline!B$34)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0.02540194021</v>
      </c>
      <c r="DY952" s="86">
        <f>(AZ952*Baseline!B$34) + (Baseline!D$90*(1-Baseline!D$91)*Baseline!B$35) + (Baseline!D$90*Baseline!D$91*((1-Baseline!D$92)*Baseline!B$40 + Baseline!D$92*Baseline!B$41))</f>
        <v>0.01081382111</v>
      </c>
      <c r="DZ952" s="86">
        <f>(BE952*Baseline!B$34) + (Baseline!F$90*(1-Baseline!F$91)*Baseline!B$35) + (Baseline!F$90*Baseline!F$91*((1-Baseline!F$92)*Baseline!B$40 + Baseline!F$92*Baseline!B$41))</f>
        <v>0.01402244601</v>
      </c>
      <c r="EA952" s="86">
        <f>(BJ952*Baseline!B$34) + (Baseline!H$90*(1-Baseline!H$91)*Baseline!B$35) + (Baseline!H$90*Baseline!H$91*((1-Baseline!H$92)*Baseline!B$40 + Baseline!H$92*Baseline!B$41))</f>
        <v>0.009314884289</v>
      </c>
      <c r="EB952" s="86">
        <f>( DX952*Baseline!B$7 + DY952*Baseline!B$11 + DZ952*Baseline!B$16 + EA952*Baseline!B$18 ) / Baseline!B$17</f>
        <v>0.009832321212</v>
      </c>
    </row>
    <row r="953">
      <c r="A953" s="73" t="s">
        <v>1129</v>
      </c>
      <c r="B953" s="85">
        <f>MIN( MAX( NORMINV( MCrands!B953, (B$5+B$4)/2, (B$5-B$4)/3.29 ), 0 ), 1 )</f>
        <v>0.3241005845</v>
      </c>
      <c r="C953" s="85">
        <f>MAX( NORMINV( MCrands!C953, (C$5+C$4)/2, (C$5-C$4)/3.29 ), 0 )</f>
        <v>3.281049256</v>
      </c>
      <c r="D953" s="83"/>
      <c r="E953" s="84">
        <f>Baseline!B$33 * (C953 * Baseline!B$68*Baseline!B$68/Baseline!B$75 + Baseline!B$46 * Baseline!B$54*Baseline!B$54/Baseline!B$76 + Baseline!B$47 * Baseline!B$55*Baseline!B$55/Baseline!B$77 + Baseline!B$56*Baseline!B$56/Baseline!B$78)</f>
        <v>0.00002327939857</v>
      </c>
      <c r="F953" s="84">
        <f>Baseline!B$33 * (C953 * Baseline!B$68*Baseline!B$59/Baseline!B$75 + Baseline!B$46 * Baseline!B$54*Baseline!B$69/Baseline!B$76 + Baseline!B$47 * Baseline!B$55*Baseline!B$57/Baseline!B$77 + Baseline!B$56*Baseline!B$58/Baseline!B$78)</f>
        <v>0.000000239915133</v>
      </c>
      <c r="G953" s="85">
        <f>Baseline!B$33 * (C953 * Baseline!B$68*Baseline!B$60/Baseline!B$75 + Baseline!B$46 * Baseline!B$54*Baseline!B$61/Baseline!B$76 + Baseline!B$47 * Baseline!B$55*Baseline!B$70/Baseline!B$77 + Baseline!B$56*Baseline!B$62/Baseline!B$78)</f>
        <v>0.0000002025113235</v>
      </c>
      <c r="H953" s="84">
        <f>Baseline!B$33 * (C953 * Baseline!B$68*Baseline!B$63/Baseline!B$75 + Baseline!B$46 * Baseline!B$54*Baseline!B$64/Baseline!B$76 + Baseline!B$47 * Baseline!B$55*Baseline!B$65/Baseline!B$77 + Baseline!B$56*Baseline!B$71/Baseline!B$78)</f>
        <v>0.000000003898228711</v>
      </c>
      <c r="I953" s="84">
        <f>Baseline!B$33 * (C953 * Baseline!B$59*Baseline!B$68/Baseline!B$75 + Baseline!B$46 * Baseline!B$69*Baseline!B$54/Baseline!B$76 + Baseline!B$47 * Baseline!B$57*Baseline!B$55/Baseline!B$77 + Baseline!B$58*Baseline!B$56/Baseline!B$78)</f>
        <v>0.000000239915133</v>
      </c>
      <c r="J953" s="85">
        <f>Baseline!B$33 * (C953 * Baseline!B$59*Baseline!B$59/Baseline!B$75 + Baseline!B$46 * Baseline!B$69*Baseline!B$69/Baseline!B$76 + Baseline!B$47 * Baseline!B$57*Baseline!B$57/Baseline!B$77 + Baseline!B$58*Baseline!B$58/Baseline!B$78)</f>
        <v>0.000002116574569</v>
      </c>
      <c r="K953" s="84">
        <f>Baseline!B$33 * (C953 * Baseline!B$59*Baseline!B$60/Baseline!B$75 + Baseline!B$46 * Baseline!B$69*Baseline!B$61/Baseline!B$76 + Baseline!B$47 * Baseline!B$57*Baseline!B$70/Baseline!B$77 + Baseline!B$58*Baseline!B$62/Baseline!B$78)</f>
        <v>0.00000001649012099</v>
      </c>
      <c r="L953" s="85">
        <f>Baseline!B$33 * (C953 * Baseline!B$59*Baseline!B$63/Baseline!B$75 + Baseline!B$46 * Baseline!B$69*Baseline!B$64/Baseline!B$76 + Baseline!B$47 * Baseline!B$57*Baseline!B$65/Baseline!B$77 + Baseline!B$58*Baseline!B$71/Baseline!B$78)</f>
        <v>0.00000001707282387</v>
      </c>
      <c r="M953" s="84">
        <f>Baseline!B$33 * (C953 * Baseline!B$60*Baseline!B$68/Baseline!B$75 + Baseline!B$46 * Baseline!B$61*Baseline!B$54/Baseline!B$76 + Baseline!B$47 * Baseline!B$70*Baseline!B$55/Baseline!B$77 + Baseline!B$62*Baseline!B$56/Baseline!B$78)</f>
        <v>0.0000002025113235</v>
      </c>
      <c r="N953" s="85">
        <f>Baseline!B$33 * (C953 * Baseline!B$60*Baseline!B$59/Baseline!B$75 + Baseline!B$46 * Baseline!B$61*Baseline!B$69/Baseline!B$76 + Baseline!B$47 * Baseline!B$70*Baseline!B$57/Baseline!B$77 + Baseline!B$62*Baseline!B$58/Baseline!B$78)</f>
        <v>0.00000001649012099</v>
      </c>
      <c r="O953" s="85">
        <f>Baseline!B$33 * (C953 * Baseline!B$60*Baseline!B$60/Baseline!B$75 + Baseline!B$46 * Baseline!B$61*Baseline!B$61/Baseline!B$76 + Baseline!B$47 * Baseline!B$70*Baseline!B$70/Baseline!B$77 + Baseline!B$62*Baseline!B$62/Baseline!B$78)</f>
        <v>0.00000158926835</v>
      </c>
      <c r="P953" s="84">
        <f>Baseline!B$33 * (C953 * Baseline!B$60*Baseline!B$63/Baseline!B$75 + Baseline!B$46 * Baseline!B$61*Baseline!B$64/Baseline!B$76 + Baseline!B$47 * Baseline!B$70*Baseline!B$65/Baseline!B$77 + Baseline!B$62*Baseline!B$71/Baseline!B$78)</f>
        <v>0.000000001956474473</v>
      </c>
      <c r="Q953" s="84">
        <f>Baseline!B$33 * (C953 * Baseline!B$63*Baseline!B$68/Baseline!B$75 + Baseline!B$46 * Baseline!B$64*Baseline!B$54/Baseline!B$76 + Baseline!B$47 * Baseline!B$65*Baseline!B$55/Baseline!B$77 + Baseline!B$71*Baseline!B$56/Baseline!B$78)</f>
        <v>0.000000003898228711</v>
      </c>
      <c r="R953" s="84">
        <f>Baseline!B$33 * (C953 * Baseline!B$63*Baseline!B$59/Baseline!B$75 + Baseline!B$46 * Baseline!B$64*Baseline!B$69/Baseline!B$76 + Baseline!B$47 * Baseline!B$65*Baseline!B$57/Baseline!B$77 + Baseline!B$71*Baseline!B$58/Baseline!B$78)</f>
        <v>0.00000001707282387</v>
      </c>
      <c r="S953" s="84">
        <f>Baseline!B$33 * (C953 * Baseline!B$63*Baseline!B$60/Baseline!B$75 + Baseline!B$46 * Baseline!B$64*Baseline!B$61/Baseline!B$76 + Baseline!B$47 * Baseline!B$65*Baseline!B$70/Baseline!B$77 + Baseline!B$71*Baseline!B$62/Baseline!B$78)</f>
        <v>0.000000001956474473</v>
      </c>
      <c r="T953" s="84">
        <f>Baseline!B$33 * (C953 * Baseline!B$63*Baseline!B$63/Baseline!B$75 + Baseline!B$46 * Baseline!B$64*Baseline!B$64/Baseline!B$76 + Baseline!B$47 * Baseline!B$65*Baseline!B$65/Baseline!B$77 + Baseline!B$71*Baseline!B$71/Baseline!B$78)</f>
        <v>0.00000009856722548</v>
      </c>
      <c r="U953" s="83"/>
      <c r="V953" s="84">
        <f>E953 * ( Baseline!B$89 * Baseline!B$7 )</f>
        <v>0.2416168778</v>
      </c>
      <c r="W953" s="84">
        <f>F953 * ( Baseline!D$89 * Baseline!B$11 )</f>
        <v>0.004425617458</v>
      </c>
      <c r="X953" s="84">
        <f>G953 * ( Baseline!F$89 * Baseline!B$16 )</f>
        <v>0.007034184227</v>
      </c>
      <c r="Y953" s="84">
        <f>H953 * ( Baseline!H$89 * Baseline!B$18 )</f>
        <v>0.001370903606</v>
      </c>
      <c r="Z953" s="86">
        <f t="shared" si="1"/>
        <v>0.254447583</v>
      </c>
      <c r="AA953" s="84">
        <f>I953 * ( Baseline!B$89 * Baseline!B$7 )</f>
        <v>0.002490079166</v>
      </c>
      <c r="AB953" s="85">
        <f>J953 * ( Baseline!D$89 * Baseline!B$11 )</f>
        <v>0.03904359531</v>
      </c>
      <c r="AC953" s="85">
        <f>K953 * ( Baseline!F$89 * Baseline!B$16 )</f>
        <v>0.0005727805587</v>
      </c>
      <c r="AD953" s="85">
        <f>L953 * ( Baseline!F$89 * Baseline!B$16 )</f>
        <v>0.0005930206091</v>
      </c>
      <c r="AE953" s="86">
        <f t="shared" si="2"/>
        <v>0.04269947564</v>
      </c>
      <c r="AF953" s="86">
        <f>M953 * ( Baseline!B$89 * Baseline!B$7 )</f>
        <v>0.002101865026</v>
      </c>
      <c r="AG953" s="86">
        <f>N953 * ( Baseline!D$89 * Baseline!B$11 )</f>
        <v>0.0003041865948</v>
      </c>
      <c r="AH953" s="86">
        <f>O953 * ( Baseline!F$89 * Baseline!B$16 )</f>
        <v>0.05520287048</v>
      </c>
      <c r="AI953" s="86">
        <f>P953 * ( Baseline!H$89 * Baseline!B$18 )</f>
        <v>0.0006880401608</v>
      </c>
      <c r="AJ953" s="86">
        <f t="shared" si="3"/>
        <v>0.05829696226</v>
      </c>
      <c r="AK953" s="86">
        <f>Q953 * ( Baseline!B$89 * Baseline!B$7 )</f>
        <v>0.00004045971579</v>
      </c>
      <c r="AL953" s="86">
        <f>R953 * ( Baseline!D$89 * Baseline!B$11 )</f>
        <v>0.0003149354792</v>
      </c>
      <c r="AM953" s="86">
        <f>S953 * ( Baseline!F$89 * Baseline!B$16 )</f>
        <v>0.00006795769067</v>
      </c>
      <c r="AN953" s="86">
        <f>T953 * ( Baseline!H$89 * Baseline!B$18 )</f>
        <v>0.03466347791</v>
      </c>
      <c r="AO953" s="86">
        <f t="shared" si="4"/>
        <v>0.03508683079</v>
      </c>
      <c r="AP953" s="62"/>
      <c r="AQ953" s="86">
        <f>V953 * ( (1-Baseline!B$90-Baseline!B$89) + (1-B953)*Baseline!B$90 )</f>
        <v>0.1667520041</v>
      </c>
      <c r="AR953" s="86">
        <f>W953 * ( (1-Baseline!B$90-Baseline!B$89) + (1-B953)*Baseline!B$90 )</f>
        <v>0.003054342012</v>
      </c>
      <c r="AS953" s="86">
        <f>X953 * ( (1-Baseline!B$90-Baseline!B$89) + (1-B953)*Baseline!B$90 )</f>
        <v>0.004854645619</v>
      </c>
      <c r="AT953" s="86">
        <f>Y953 * ( (1-Baseline!B$90-Baseline!B$89) + (1-B953)*Baseline!B$90 )</f>
        <v>0.0009461297811</v>
      </c>
      <c r="AU953" s="86">
        <f t="shared" si="5"/>
        <v>0.1756071215</v>
      </c>
      <c r="AV953" s="86">
        <f>AA953 * ( (1-Baseline!D$90-Baseline!D$89) + (1-B953)*Baseline!D$90 )</f>
        <v>0.002107108322</v>
      </c>
      <c r="AW953" s="86">
        <f>AB953 * ( (1-Baseline!D$90-Baseline!D$89) + (1-B953)*Baseline!D$90 )</f>
        <v>0.0330387426</v>
      </c>
      <c r="AX953" s="86">
        <f>AC953 * ( (1-Baseline!D$90-Baseline!D$89) + (1-B953)*Baseline!D$90 )</f>
        <v>0.0004846876752</v>
      </c>
      <c r="AY953" s="86">
        <f>AD953 * ( (1-Baseline!D$90-Baseline!D$89) + (1-B953)*Baseline!D$90 )</f>
        <v>0.000501814833</v>
      </c>
      <c r="AZ953" s="86">
        <f t="shared" si="6"/>
        <v>0.03613235343</v>
      </c>
      <c r="BA953" s="86">
        <f>AF953 * ( (1-Baseline!F$90-Baseline!F$89) + (1-Baseline!B$36)*Baseline!F$90 )</f>
        <v>0.001512569333</v>
      </c>
      <c r="BB953" s="86">
        <f>AG953 * ( (1-Baseline!F$90-Baseline!F$89) + (1-Baseline!B$36)*Baseline!F$90 )</f>
        <v>0.0002189024076</v>
      </c>
      <c r="BC953" s="86">
        <f>AH953 * ( (1-Baseline!F$90-Baseline!F$89) + (1-Baseline!B$36)*Baseline!F$90 )</f>
        <v>0.03972575209</v>
      </c>
      <c r="BD953" s="86">
        <f>AI953 * ( (1-Baseline!F$90-Baseline!F$89) + (1-Baseline!B$36)*Baseline!F$90 )</f>
        <v>0.000495135717</v>
      </c>
      <c r="BE953" s="86">
        <f t="shared" si="7"/>
        <v>0.04195235955</v>
      </c>
      <c r="BF953" s="86">
        <f>AK953 * ( (1-Baseline!H$90-Baseline!H$89) + (1-Baseline!B$36)*Baseline!H$90 )</f>
        <v>0.00003205704202</v>
      </c>
      <c r="BG953" s="86">
        <f>AL953 * ( (1-Baseline!H$90-Baseline!H$89) + (1-Baseline!B$36)*Baseline!H$90 )</f>
        <v>0.0002495296789</v>
      </c>
      <c r="BH953" s="86">
        <f>AM953 * ( (1-Baseline!H$90-Baseline!H$89) + (1-Baseline!B$36)*Baseline!H$90 )</f>
        <v>0.00005384423747</v>
      </c>
      <c r="BI953" s="86">
        <f>AN953 * ( (1-Baseline!H$90-Baseline!H$89) + (1-Baseline!B$36)*Baseline!H$90 )</f>
        <v>0.02746456681</v>
      </c>
      <c r="BJ953" s="86">
        <f t="shared" si="8"/>
        <v>0.02779999777</v>
      </c>
      <c r="BK953" s="62"/>
      <c r="BL953" s="86">
        <f t="shared" si="19"/>
        <v>0.9495742693</v>
      </c>
      <c r="BM953" s="86">
        <f t="shared" si="20"/>
        <v>0.01739304184</v>
      </c>
      <c r="BN953" s="86">
        <f t="shared" si="21"/>
        <v>0.02764492452</v>
      </c>
      <c r="BO953" s="86">
        <f t="shared" si="22"/>
        <v>0.005387764305</v>
      </c>
      <c r="BP953" s="86">
        <f t="shared" si="9"/>
        <v>1</v>
      </c>
      <c r="BQ953" s="86">
        <f t="shared" si="23"/>
        <v>0.05831638746</v>
      </c>
      <c r="BR953" s="86">
        <f t="shared" si="24"/>
        <v>0.9143811422</v>
      </c>
      <c r="BS953" s="86">
        <f t="shared" si="25"/>
        <v>0.01341422933</v>
      </c>
      <c r="BT953" s="86">
        <f t="shared" si="26"/>
        <v>0.01388824102</v>
      </c>
      <c r="BU953" s="86">
        <f t="shared" si="10"/>
        <v>1</v>
      </c>
      <c r="BV953" s="86">
        <f t="shared" si="27"/>
        <v>0.03605445198</v>
      </c>
      <c r="BW953" s="86">
        <f t="shared" si="28"/>
        <v>0.005217880709</v>
      </c>
      <c r="BX953" s="86">
        <f t="shared" si="29"/>
        <v>0.9469253343</v>
      </c>
      <c r="BY953" s="86">
        <f t="shared" si="30"/>
        <v>0.01180233299</v>
      </c>
      <c r="BZ953" s="86">
        <f t="shared" si="11"/>
        <v>1</v>
      </c>
      <c r="CA953" s="86">
        <f t="shared" si="31"/>
        <v>0.0011531311</v>
      </c>
      <c r="CB953" s="86">
        <f t="shared" si="32"/>
        <v>0.008975888449</v>
      </c>
      <c r="CC953" s="86">
        <f t="shared" si="33"/>
        <v>0.00193684323</v>
      </c>
      <c r="CD953" s="86">
        <f t="shared" si="34"/>
        <v>0.9879341372</v>
      </c>
      <c r="CE953" s="86">
        <f t="shared" si="12"/>
        <v>1</v>
      </c>
      <c r="CF953" s="62"/>
      <c r="CG953" s="86">
        <f t="shared" si="35"/>
        <v>0.9495742693</v>
      </c>
      <c r="CH953" s="86">
        <f t="shared" si="36"/>
        <v>0.01739304184</v>
      </c>
      <c r="CI953" s="86">
        <f t="shared" si="37"/>
        <v>0.02764492452</v>
      </c>
      <c r="CJ953" s="86">
        <f t="shared" si="38"/>
        <v>0.005387764305</v>
      </c>
      <c r="CK953" s="86">
        <f t="shared" si="13"/>
        <v>1</v>
      </c>
      <c r="CL953" s="86">
        <f t="shared" si="39"/>
        <v>0.05831638746</v>
      </c>
      <c r="CM953" s="86">
        <f t="shared" si="40"/>
        <v>0.9143811422</v>
      </c>
      <c r="CN953" s="86">
        <f t="shared" si="41"/>
        <v>0.01341422933</v>
      </c>
      <c r="CO953" s="86">
        <f t="shared" si="42"/>
        <v>0.01388824102</v>
      </c>
      <c r="CP953" s="86">
        <f t="shared" si="14"/>
        <v>1</v>
      </c>
      <c r="CQ953" s="86">
        <f t="shared" si="43"/>
        <v>0.03605445198</v>
      </c>
      <c r="CR953" s="86">
        <f t="shared" si="44"/>
        <v>0.005217880709</v>
      </c>
      <c r="CS953" s="86">
        <f t="shared" si="45"/>
        <v>0.9469253343</v>
      </c>
      <c r="CT953" s="86">
        <f t="shared" si="46"/>
        <v>0.01180233299</v>
      </c>
      <c r="CU953" s="86">
        <f t="shared" si="15"/>
        <v>1</v>
      </c>
      <c r="CV953" s="86">
        <f t="shared" si="47"/>
        <v>0.0011531311</v>
      </c>
      <c r="CW953" s="86">
        <f t="shared" si="48"/>
        <v>0.008975888449</v>
      </c>
      <c r="CX953" s="86">
        <f t="shared" si="49"/>
        <v>0.00193684323</v>
      </c>
      <c r="CY953" s="86">
        <f t="shared" si="50"/>
        <v>0.9879341372</v>
      </c>
      <c r="CZ953" s="86">
        <f t="shared" si="16"/>
        <v>1</v>
      </c>
      <c r="DA953" s="62"/>
      <c r="DB953" s="86">
        <f>(AQ953*Baseline!B$7 + AV953*Baseline!B$11 + BA953*Baseline!B$16 + BF953*Baseline!B$18)</f>
        <v>91928.84234</v>
      </c>
      <c r="DC953" s="86">
        <f>(AR953*Baseline!B$7 + AW953*Baseline!B$11 + BB953*Baseline!B$16 + BG953*Baseline!B$18)</f>
        <v>84494.25573</v>
      </c>
      <c r="DD953" s="86">
        <f>(AS953*Baseline!B$7 + AX953*Baseline!B$11 + BC953*Baseline!B$16 + BH953*Baseline!B$18)</f>
        <v>138948.331</v>
      </c>
      <c r="DE953" s="86">
        <f>(AT953*Baseline!B$7 + AY953*Baseline!B$11 + BD953*Baseline!B$16 + BI953*Baseline!B$18)</f>
        <v>1260818.766</v>
      </c>
      <c r="DF953" s="86">
        <f t="shared" si="17"/>
        <v>1576190.195</v>
      </c>
      <c r="DG953" s="62"/>
      <c r="DH953" s="86">
        <f t="shared" si="51"/>
        <v>0.05832344511</v>
      </c>
      <c r="DI953" s="86">
        <f t="shared" si="52"/>
        <v>0.05360663706</v>
      </c>
      <c r="DJ953" s="86">
        <f t="shared" si="53"/>
        <v>0.08815454594</v>
      </c>
      <c r="DK953" s="86">
        <f t="shared" si="54"/>
        <v>0.7999153719</v>
      </c>
      <c r="DL953" s="86">
        <f t="shared" si="18"/>
        <v>1</v>
      </c>
      <c r="DM953" s="62"/>
      <c r="DN953" s="86">
        <f>DH953 / (Baseline!B$7/Baseline!B$17)</f>
        <v>6.225644154</v>
      </c>
      <c r="DO953" s="86">
        <f>DI953 / (Baseline!B$11/Baseline!B$17)</f>
        <v>1.294089876</v>
      </c>
      <c r="DP953" s="86">
        <f>DJ953 / (Baseline!B$16/Baseline!B$17)</f>
        <v>1.362254144</v>
      </c>
      <c r="DQ953" s="86">
        <f>DK953 / (Baseline!B$18/Baseline!B$17)</f>
        <v>0.9043749462</v>
      </c>
      <c r="DR953" s="62"/>
      <c r="DS953" s="86">
        <f>DH953 / Baseline!H$117</f>
        <v>2.333352697</v>
      </c>
      <c r="DT953" s="86">
        <f>DI953 / Baseline!H$118</f>
        <v>1.2066882</v>
      </c>
      <c r="DU953" s="86">
        <f>DJ953 / Baseline!H$119</f>
        <v>1.05383597</v>
      </c>
      <c r="DV953" s="86">
        <f>DK953 / Baseline!H$120</f>
        <v>0.9444895814</v>
      </c>
      <c r="DW953" s="87"/>
      <c r="DX953" s="86">
        <f>(AU953*Baseline!B$34)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0.03887059948</v>
      </c>
      <c r="DY953" s="86">
        <f>(AZ953*Baseline!B$34) + (Baseline!D$90*(1-Baseline!D$91)*Baseline!B$35) + (Baseline!D$90*Baseline!D$91*((1-Baseline!D$92)*Baseline!B$40 + Baseline!D$92*Baseline!B$41))</f>
        <v>0.01183342101</v>
      </c>
      <c r="DZ953" s="86">
        <f>(BE953*Baseline!B$34) + (Baseline!F$90*(1-Baseline!F$91)*Baseline!B$35) + (Baseline!F$90*Baseline!F$91*((1-Baseline!F$92)*Baseline!B$40 + Baseline!F$92*Baseline!B$41))</f>
        <v>0.01402349393</v>
      </c>
      <c r="EA953" s="86">
        <f>(BJ953*Baseline!B$34) + (Baseline!H$90*(1-Baseline!H$91)*Baseline!B$35) + (Baseline!H$90*Baseline!H$91*((1-Baseline!H$92)*Baseline!B$40 + Baseline!H$92*Baseline!B$41))</f>
        <v>0.009314999666</v>
      </c>
      <c r="EB953" s="86">
        <f>( DX953*Baseline!B$7 + DY953*Baseline!B$11 + DZ953*Baseline!B$16 + EA953*Baseline!B$18 ) / Baseline!B$17</f>
        <v>0.01000090507</v>
      </c>
    </row>
    <row r="954">
      <c r="A954" s="73" t="s">
        <v>1130</v>
      </c>
      <c r="B954" s="85">
        <f>MIN( MAX( NORMINV( MCrands!B954, (B$5+B$4)/2, (B$5-B$4)/3.29 ), 0 ), 1 )</f>
        <v>0.5242484973</v>
      </c>
      <c r="C954" s="85">
        <f>MAX( NORMINV( MCrands!C954, (C$5+C$4)/2, (C$5-C$4)/3.29 ), 0 )</f>
        <v>3.26514502</v>
      </c>
      <c r="D954" s="83"/>
      <c r="E954" s="84">
        <f>Baseline!B$33 * (C954 * Baseline!B$68*Baseline!B$68/Baseline!B$75 + Baseline!B$46 * Baseline!B$54*Baseline!B$54/Baseline!B$76 + Baseline!B$47 * Baseline!B$55*Baseline!B$55/Baseline!B$77 + Baseline!B$56*Baseline!B$56/Baseline!B$78)</f>
        <v>0.00002316679619</v>
      </c>
      <c r="F954" s="84">
        <f>Baseline!B$33 * (C954 * Baseline!B$68*Baseline!B$59/Baseline!B$75 + Baseline!B$46 * Baseline!B$54*Baseline!B$69/Baseline!B$76 + Baseline!B$47 * Baseline!B$55*Baseline!B$57/Baseline!B$77 + Baseline!B$56*Baseline!B$58/Baseline!B$78)</f>
        <v>0.0000002398973537</v>
      </c>
      <c r="G954" s="85">
        <f>Baseline!B$33 * (C954 * Baseline!B$68*Baseline!B$60/Baseline!B$75 + Baseline!B$46 * Baseline!B$54*Baseline!B$61/Baseline!B$76 + Baseline!B$47 * Baseline!B$55*Baseline!B$70/Baseline!B$77 + Baseline!B$56*Baseline!B$62/Baseline!B$78)</f>
        <v>0.000000202467616</v>
      </c>
      <c r="H954" s="84">
        <f>Baseline!B$33 * (C954 * Baseline!B$68*Baseline!B$63/Baseline!B$75 + Baseline!B$46 * Baseline!B$54*Baseline!B$64/Baseline!B$76 + Baseline!B$47 * Baseline!B$55*Baseline!B$65/Baseline!B$77 + Baseline!B$56*Baseline!B$71/Baseline!B$78)</f>
        <v>0.000000003893857961</v>
      </c>
      <c r="I954" s="84">
        <f>Baseline!B$33 * (C954 * Baseline!B$59*Baseline!B$68/Baseline!B$75 + Baseline!B$46 * Baseline!B$69*Baseline!B$54/Baseline!B$76 + Baseline!B$47 * Baseline!B$57*Baseline!B$55/Baseline!B$77 + Baseline!B$58*Baseline!B$56/Baseline!B$78)</f>
        <v>0.0000002398973537</v>
      </c>
      <c r="J954" s="85">
        <f>Baseline!B$33 * (C954 * Baseline!B$59*Baseline!B$59/Baseline!B$75 + Baseline!B$46 * Baseline!B$69*Baseline!B$69/Baseline!B$76 + Baseline!B$47 * Baseline!B$57*Baseline!B$57/Baseline!B$77 + Baseline!B$58*Baseline!B$58/Baseline!B$78)</f>
        <v>0.000002116574566</v>
      </c>
      <c r="K954" s="84">
        <f>Baseline!B$33 * (C954 * Baseline!B$59*Baseline!B$60/Baseline!B$75 + Baseline!B$46 * Baseline!B$69*Baseline!B$61/Baseline!B$76 + Baseline!B$47 * Baseline!B$57*Baseline!B$70/Baseline!B$77 + Baseline!B$58*Baseline!B$62/Baseline!B$78)</f>
        <v>0.00000001649011409</v>
      </c>
      <c r="L954" s="85">
        <f>Baseline!B$33 * (C954 * Baseline!B$59*Baseline!B$63/Baseline!B$75 + Baseline!B$46 * Baseline!B$69*Baseline!B$64/Baseline!B$76 + Baseline!B$47 * Baseline!B$57*Baseline!B$65/Baseline!B$77 + Baseline!B$58*Baseline!B$71/Baseline!B$78)</f>
        <v>0.00000001707282318</v>
      </c>
      <c r="M954" s="84">
        <f>Baseline!B$33 * (C954 * Baseline!B$60*Baseline!B$68/Baseline!B$75 + Baseline!B$46 * Baseline!B$61*Baseline!B$54/Baseline!B$76 + Baseline!B$47 * Baseline!B$70*Baseline!B$55/Baseline!B$77 + Baseline!B$62*Baseline!B$56/Baseline!B$78)</f>
        <v>0.000000202467616</v>
      </c>
      <c r="N954" s="85">
        <f>Baseline!B$33 * (C954 * Baseline!B$60*Baseline!B$59/Baseline!B$75 + Baseline!B$46 * Baseline!B$61*Baseline!B$69/Baseline!B$76 + Baseline!B$47 * Baseline!B$70*Baseline!B$57/Baseline!B$77 + Baseline!B$62*Baseline!B$58/Baseline!B$78)</f>
        <v>0.00000001649011409</v>
      </c>
      <c r="O954" s="85">
        <f>Baseline!B$33 * (C954 * Baseline!B$60*Baseline!B$60/Baseline!B$75 + Baseline!B$46 * Baseline!B$61*Baseline!B$61/Baseline!B$76 + Baseline!B$47 * Baseline!B$70*Baseline!B$70/Baseline!B$77 + Baseline!B$62*Baseline!B$62/Baseline!B$78)</f>
        <v>0.000001589268333</v>
      </c>
      <c r="P954" s="84">
        <f>Baseline!B$33 * (C954 * Baseline!B$60*Baseline!B$63/Baseline!B$75 + Baseline!B$46 * Baseline!B$61*Baseline!B$64/Baseline!B$76 + Baseline!B$47 * Baseline!B$70*Baseline!B$65/Baseline!B$77 + Baseline!B$62*Baseline!B$71/Baseline!B$78)</f>
        <v>0.000000001956472776</v>
      </c>
      <c r="Q954" s="84">
        <f>Baseline!B$33 * (C954 * Baseline!B$63*Baseline!B$68/Baseline!B$75 + Baseline!B$46 * Baseline!B$64*Baseline!B$54/Baseline!B$76 + Baseline!B$47 * Baseline!B$65*Baseline!B$55/Baseline!B$77 + Baseline!B$71*Baseline!B$56/Baseline!B$78)</f>
        <v>0.000000003893857961</v>
      </c>
      <c r="R954" s="84">
        <f>Baseline!B$33 * (C954 * Baseline!B$63*Baseline!B$59/Baseline!B$75 + Baseline!B$46 * Baseline!B$64*Baseline!B$69/Baseline!B$76 + Baseline!B$47 * Baseline!B$65*Baseline!B$57/Baseline!B$77 + Baseline!B$71*Baseline!B$58/Baseline!B$78)</f>
        <v>0.00000001707282318</v>
      </c>
      <c r="S954" s="84">
        <f>Baseline!B$33 * (C954 * Baseline!B$63*Baseline!B$60/Baseline!B$75 + Baseline!B$46 * Baseline!B$64*Baseline!B$61/Baseline!B$76 + Baseline!B$47 * Baseline!B$65*Baseline!B$70/Baseline!B$77 + Baseline!B$71*Baseline!B$62/Baseline!B$78)</f>
        <v>0.000000001956472776</v>
      </c>
      <c r="T954" s="84">
        <f>Baseline!B$33 * (C954 * Baseline!B$63*Baseline!B$63/Baseline!B$75 + Baseline!B$46 * Baseline!B$64*Baseline!B$64/Baseline!B$76 + Baseline!B$47 * Baseline!B$65*Baseline!B$65/Baseline!B$77 + Baseline!B$71*Baseline!B$71/Baseline!B$78)</f>
        <v>0.00000009856722531</v>
      </c>
      <c r="U954" s="83"/>
      <c r="V954" s="84">
        <f>E954 * ( Baseline!B$89 * Baseline!B$7 )</f>
        <v>0.2404481777</v>
      </c>
      <c r="W954" s="84">
        <f>F954 * ( Baseline!D$89 * Baseline!B$11 )</f>
        <v>0.00442528949</v>
      </c>
      <c r="X954" s="84">
        <f>G954 * ( Baseline!F$89 * Baseline!B$16 )</f>
        <v>0.007032666057</v>
      </c>
      <c r="Y954" s="84">
        <f>H954 * ( Baseline!H$89 * Baseline!B$18 )</f>
        <v>0.001369366529</v>
      </c>
      <c r="Z954" s="86">
        <f t="shared" si="1"/>
        <v>0.2532754998</v>
      </c>
      <c r="AA954" s="84">
        <f>I954 * ( Baseline!B$89 * Baseline!B$7 )</f>
        <v>0.002489894634</v>
      </c>
      <c r="AB954" s="85">
        <f>J954 * ( Baseline!D$89 * Baseline!B$11 )</f>
        <v>0.03904359526</v>
      </c>
      <c r="AC954" s="85">
        <f>K954 * ( Baseline!F$89 * Baseline!B$16 )</f>
        <v>0.000572780319</v>
      </c>
      <c r="AD954" s="85">
        <f>L954 * ( Baseline!F$89 * Baseline!B$16 )</f>
        <v>0.0005930205852</v>
      </c>
      <c r="AE954" s="86">
        <f t="shared" si="2"/>
        <v>0.04269929079</v>
      </c>
      <c r="AF954" s="86">
        <f>M954 * ( Baseline!B$89 * Baseline!B$7 )</f>
        <v>0.002101411386</v>
      </c>
      <c r="AG954" s="86">
        <f>N954 * ( Baseline!D$89 * Baseline!B$11 )</f>
        <v>0.0003041864675</v>
      </c>
      <c r="AH954" s="86">
        <f>O954 * ( Baseline!F$89 * Baseline!B$16 )</f>
        <v>0.05520286989</v>
      </c>
      <c r="AI954" s="86">
        <f>P954 * ( Baseline!H$89 * Baseline!B$18 )</f>
        <v>0.0006880395641</v>
      </c>
      <c r="AJ954" s="86">
        <f t="shared" si="3"/>
        <v>0.05829650731</v>
      </c>
      <c r="AK954" s="86">
        <f>Q954 * ( Baseline!B$89 * Baseline!B$7 )</f>
        <v>0.00004041435178</v>
      </c>
      <c r="AL954" s="86">
        <f>R954 * ( Baseline!D$89 * Baseline!B$11 )</f>
        <v>0.0003149354665</v>
      </c>
      <c r="AM954" s="86">
        <f>S954 * ( Baseline!F$89 * Baseline!B$16 )</f>
        <v>0.00006795763174</v>
      </c>
      <c r="AN954" s="86">
        <f>T954 * ( Baseline!H$89 * Baseline!B$18 )</f>
        <v>0.03466347785</v>
      </c>
      <c r="AO954" s="86">
        <f t="shared" si="4"/>
        <v>0.0350867853</v>
      </c>
      <c r="AP954" s="62"/>
      <c r="AQ954" s="86">
        <f>V954 * ( (1-Baseline!B$90-Baseline!B$89) + (1-B954)*Baseline!B$90 )</f>
        <v>0.1231139964</v>
      </c>
      <c r="AR954" s="86">
        <f>W954 * ( (1-Baseline!B$90-Baseline!B$89) + (1-B954)*Baseline!B$90 )</f>
        <v>0.00226583158</v>
      </c>
      <c r="AS954" s="86">
        <f>X954 * ( (1-Baseline!B$90-Baseline!B$89) + (1-B954)*Baseline!B$90 )</f>
        <v>0.003600857499</v>
      </c>
      <c r="AT954" s="86">
        <f>Y954 * ( (1-Baseline!B$90-Baseline!B$89) + (1-B954)*Baseline!B$90 )</f>
        <v>0.0007011414581</v>
      </c>
      <c r="AU954" s="86">
        <f t="shared" si="5"/>
        <v>0.1296818269</v>
      </c>
      <c r="AV954" s="86">
        <f>AA954 * ( (1-Baseline!D$90-Baseline!D$89) + (1-B954)*Baseline!D$90 )</f>
        <v>0.001883692619</v>
      </c>
      <c r="AW954" s="86">
        <f>AB954 * ( (1-Baseline!D$90-Baseline!D$89) + (1-B954)*Baseline!D$90 )</f>
        <v>0.0295378492</v>
      </c>
      <c r="AX954" s="86">
        <f>AC954 * ( (1-Baseline!D$90-Baseline!D$89) + (1-B954)*Baseline!D$90 )</f>
        <v>0.0004333284006</v>
      </c>
      <c r="AY954" s="86">
        <f>AD954 * ( (1-Baseline!D$90-Baseline!D$89) + (1-B954)*Baseline!D$90 )</f>
        <v>0.0004486408718</v>
      </c>
      <c r="AZ954" s="86">
        <f t="shared" si="6"/>
        <v>0.03230351109</v>
      </c>
      <c r="BA954" s="86">
        <f>AF954 * ( (1-Baseline!F$90-Baseline!F$89) + (1-Baseline!B$36)*Baseline!F$90 )</f>
        <v>0.001512242879</v>
      </c>
      <c r="BB954" s="86">
        <f>AG954 * ( (1-Baseline!F$90-Baseline!F$89) + (1-Baseline!B$36)*Baseline!F$90 )</f>
        <v>0.000218902316</v>
      </c>
      <c r="BC954" s="86">
        <f>AH954 * ( (1-Baseline!F$90-Baseline!F$89) + (1-Baseline!B$36)*Baseline!F$90 )</f>
        <v>0.03972575167</v>
      </c>
      <c r="BD954" s="86">
        <f>AI954 * ( (1-Baseline!F$90-Baseline!F$89) + (1-Baseline!B$36)*Baseline!F$90 )</f>
        <v>0.0004951352876</v>
      </c>
      <c r="BE954" s="86">
        <f t="shared" si="7"/>
        <v>0.04195203215</v>
      </c>
      <c r="BF954" s="86">
        <f>AK954 * ( (1-Baseline!H$90-Baseline!H$89) + (1-Baseline!B$36)*Baseline!H$90 )</f>
        <v>0.0000320210992</v>
      </c>
      <c r="BG954" s="86">
        <f>AL954 * ( (1-Baseline!H$90-Baseline!H$89) + (1-Baseline!B$36)*Baseline!H$90 )</f>
        <v>0.0002495296688</v>
      </c>
      <c r="BH954" s="86">
        <f>AM954 * ( (1-Baseline!H$90-Baseline!H$89) + (1-Baseline!B$36)*Baseline!H$90 )</f>
        <v>0.00005384419078</v>
      </c>
      <c r="BI954" s="86">
        <f>AN954 * ( (1-Baseline!H$90-Baseline!H$89) + (1-Baseline!B$36)*Baseline!H$90 )</f>
        <v>0.02746456677</v>
      </c>
      <c r="BJ954" s="86">
        <f t="shared" si="8"/>
        <v>0.02779996173</v>
      </c>
      <c r="BK954" s="62"/>
      <c r="BL954" s="86">
        <f t="shared" si="19"/>
        <v>0.949354272</v>
      </c>
      <c r="BM954" s="86">
        <f t="shared" si="20"/>
        <v>0.01747223673</v>
      </c>
      <c r="BN954" s="86">
        <f t="shared" si="21"/>
        <v>0.02776686282</v>
      </c>
      <c r="BO954" s="86">
        <f t="shared" si="22"/>
        <v>0.005406628473</v>
      </c>
      <c r="BP954" s="86">
        <f t="shared" si="9"/>
        <v>1</v>
      </c>
      <c r="BQ954" s="86">
        <f t="shared" si="23"/>
        <v>0.05831231826</v>
      </c>
      <c r="BR954" s="86">
        <f t="shared" si="24"/>
        <v>0.9143850994</v>
      </c>
      <c r="BS954" s="86">
        <f t="shared" si="25"/>
        <v>0.01341428179</v>
      </c>
      <c r="BT954" s="86">
        <f t="shared" si="26"/>
        <v>0.01388830058</v>
      </c>
      <c r="BU954" s="86">
        <f t="shared" si="10"/>
        <v>1</v>
      </c>
      <c r="BV954" s="86">
        <f t="shared" si="27"/>
        <v>0.03604695175</v>
      </c>
      <c r="BW954" s="86">
        <f t="shared" si="28"/>
        <v>0.005217919247</v>
      </c>
      <c r="BX954" s="86">
        <f t="shared" si="29"/>
        <v>0.9469327141</v>
      </c>
      <c r="BY954" s="86">
        <f t="shared" si="30"/>
        <v>0.01180241486</v>
      </c>
      <c r="BZ954" s="86">
        <f t="shared" si="11"/>
        <v>1</v>
      </c>
      <c r="CA954" s="86">
        <f t="shared" si="31"/>
        <v>0.001151839687</v>
      </c>
      <c r="CB954" s="86">
        <f t="shared" si="32"/>
        <v>0.008975899725</v>
      </c>
      <c r="CC954" s="86">
        <f t="shared" si="33"/>
        <v>0.001936844062</v>
      </c>
      <c r="CD954" s="86">
        <f t="shared" si="34"/>
        <v>0.9879354165</v>
      </c>
      <c r="CE954" s="86">
        <f t="shared" si="12"/>
        <v>1</v>
      </c>
      <c r="CF954" s="62"/>
      <c r="CG954" s="86">
        <f t="shared" si="35"/>
        <v>0.949354272</v>
      </c>
      <c r="CH954" s="86">
        <f t="shared" si="36"/>
        <v>0.01747223673</v>
      </c>
      <c r="CI954" s="86">
        <f t="shared" si="37"/>
        <v>0.02776686282</v>
      </c>
      <c r="CJ954" s="86">
        <f t="shared" si="38"/>
        <v>0.005406628473</v>
      </c>
      <c r="CK954" s="86">
        <f t="shared" si="13"/>
        <v>1</v>
      </c>
      <c r="CL954" s="86">
        <f t="shared" si="39"/>
        <v>0.05831231826</v>
      </c>
      <c r="CM954" s="86">
        <f t="shared" si="40"/>
        <v>0.9143850994</v>
      </c>
      <c r="CN954" s="86">
        <f t="shared" si="41"/>
        <v>0.01341428179</v>
      </c>
      <c r="CO954" s="86">
        <f t="shared" si="42"/>
        <v>0.01388830058</v>
      </c>
      <c r="CP954" s="86">
        <f t="shared" si="14"/>
        <v>1</v>
      </c>
      <c r="CQ954" s="86">
        <f t="shared" si="43"/>
        <v>0.03604695175</v>
      </c>
      <c r="CR954" s="86">
        <f t="shared" si="44"/>
        <v>0.005217919247</v>
      </c>
      <c r="CS954" s="86">
        <f t="shared" si="45"/>
        <v>0.9469327141</v>
      </c>
      <c r="CT954" s="86">
        <f t="shared" si="46"/>
        <v>0.01180241486</v>
      </c>
      <c r="CU954" s="86">
        <f t="shared" si="15"/>
        <v>1</v>
      </c>
      <c r="CV954" s="86">
        <f t="shared" si="47"/>
        <v>0.001151839687</v>
      </c>
      <c r="CW954" s="86">
        <f t="shared" si="48"/>
        <v>0.008975899725</v>
      </c>
      <c r="CX954" s="86">
        <f t="shared" si="49"/>
        <v>0.001936844062</v>
      </c>
      <c r="CY954" s="86">
        <f t="shared" si="50"/>
        <v>0.9879354165</v>
      </c>
      <c r="CZ954" s="86">
        <f t="shared" si="16"/>
        <v>1</v>
      </c>
      <c r="DA954" s="62"/>
      <c r="DB954" s="86">
        <f>(AQ954*Baseline!B$7 + AV954*Baseline!B$11 + BA954*Baseline!B$16 + BF954*Baseline!B$18)</f>
        <v>70282.54203</v>
      </c>
      <c r="DC954" s="86">
        <f>(AR954*Baseline!B$7 + AW954*Baseline!B$11 + BB954*Baseline!B$16 + BG954*Baseline!B$18)</f>
        <v>76603.97246</v>
      </c>
      <c r="DD954" s="86">
        <f>(AS954*Baseline!B$7 + AX954*Baseline!B$11 + BC954*Baseline!B$16 + BH954*Baseline!B$18)</f>
        <v>138230.0974</v>
      </c>
      <c r="DE954" s="86">
        <f>(AT954*Baseline!B$7 + AY954*Baseline!B$11 + BD954*Baseline!B$16 + BI954*Baseline!B$18)</f>
        <v>1260585.909</v>
      </c>
      <c r="DF954" s="86">
        <f t="shared" si="17"/>
        <v>1545702.521</v>
      </c>
      <c r="DG954" s="62"/>
      <c r="DH954" s="86">
        <f t="shared" si="51"/>
        <v>0.04546964315</v>
      </c>
      <c r="DI954" s="86">
        <f t="shared" si="52"/>
        <v>0.04955932428</v>
      </c>
      <c r="DJ954" s="86">
        <f t="shared" si="53"/>
        <v>0.08942865499</v>
      </c>
      <c r="DK954" s="86">
        <f t="shared" si="54"/>
        <v>0.8155423776</v>
      </c>
      <c r="DL954" s="86">
        <f t="shared" si="18"/>
        <v>1</v>
      </c>
      <c r="DM954" s="62"/>
      <c r="DN954" s="86">
        <f>DH954 / (Baseline!B$7/Baseline!B$17)</f>
        <v>4.853585338</v>
      </c>
      <c r="DO954" s="86">
        <f>DI954 / (Baseline!B$11/Baseline!B$17)</f>
        <v>1.196385808</v>
      </c>
      <c r="DP954" s="86">
        <f>DJ954 / (Baseline!B$16/Baseline!B$17)</f>
        <v>1.381942979</v>
      </c>
      <c r="DQ954" s="86">
        <f>DK954 / (Baseline!B$18/Baseline!B$17)</f>
        <v>0.9220426557</v>
      </c>
      <c r="DR954" s="62"/>
      <c r="DS954" s="86">
        <f>DH954 / Baseline!H$117</f>
        <v>1.819109181</v>
      </c>
      <c r="DT954" s="86">
        <f>DI954 / Baseline!H$118</f>
        <v>1.115582978</v>
      </c>
      <c r="DU954" s="86">
        <f>DJ954 / Baseline!H$119</f>
        <v>1.069067198</v>
      </c>
      <c r="DV954" s="86">
        <f>DK954 / Baseline!H$120</f>
        <v>0.9629409634</v>
      </c>
      <c r="DW954" s="87"/>
      <c r="DX954" s="86">
        <f>(AU954*Baseline!B$34)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0.03198180529</v>
      </c>
      <c r="DY954" s="86">
        <f>(AZ954*Baseline!B$34) + (Baseline!D$90*(1-Baseline!D$91)*Baseline!B$35) + (Baseline!D$90*Baseline!D$91*((1-Baseline!D$92)*Baseline!B$40 + Baseline!D$92*Baseline!B$41))</f>
        <v>0.01125909466</v>
      </c>
      <c r="DZ954" s="86">
        <f>(BE954*Baseline!B$34) + (Baseline!F$90*(1-Baseline!F$91)*Baseline!B$35) + (Baseline!F$90*Baseline!F$91*((1-Baseline!F$92)*Baseline!B$40 + Baseline!F$92*Baseline!B$41))</f>
        <v>0.01402344482</v>
      </c>
      <c r="EA954" s="86">
        <f>(BJ954*Baseline!B$34) + (Baseline!H$90*(1-Baseline!H$91)*Baseline!B$35) + (Baseline!H$90*Baseline!H$91*((1-Baseline!H$92)*Baseline!B$40 + Baseline!H$92*Baseline!B$41))</f>
        <v>0.009314994259</v>
      </c>
      <c r="EB954" s="86">
        <f>( DX954*Baseline!B$7 + DY954*Baseline!B$11 + DZ954*Baseline!B$16 + EA954*Baseline!B$18 ) / Baseline!B$17</f>
        <v>0.009912570094</v>
      </c>
    </row>
    <row r="955">
      <c r="A955" s="73" t="s">
        <v>1131</v>
      </c>
      <c r="B955" s="85">
        <f>MIN( MAX( NORMINV( MCrands!B955, (B$5+B$4)/2, (B$5-B$4)/3.29 ), 0 ), 1 )</f>
        <v>0.4621050639</v>
      </c>
      <c r="C955" s="85">
        <f>MAX( NORMINV( MCrands!C955, (C$5+C$4)/2, (C$5-C$4)/3.29 ), 0 )</f>
        <v>3.131301849</v>
      </c>
      <c r="D955" s="83"/>
      <c r="E955" s="84">
        <f>Baseline!B$33 * (C955 * Baseline!B$68*Baseline!B$68/Baseline!B$75 + Baseline!B$46 * Baseline!B$54*Baseline!B$54/Baseline!B$76 + Baseline!B$47 * Baseline!B$55*Baseline!B$55/Baseline!B$77 + Baseline!B$56*Baseline!B$56/Baseline!B$78)</f>
        <v>0.00002221918333</v>
      </c>
      <c r="F955" s="84">
        <f>Baseline!B$33 * (C955 * Baseline!B$68*Baseline!B$59/Baseline!B$75 + Baseline!B$46 * Baseline!B$54*Baseline!B$69/Baseline!B$76 + Baseline!B$47 * Baseline!B$55*Baseline!B$57/Baseline!B$77 + Baseline!B$56*Baseline!B$58/Baseline!B$78)</f>
        <v>0.0000002397477306</v>
      </c>
      <c r="G955" s="85">
        <f>Baseline!B$33 * (C955 * Baseline!B$68*Baseline!B$60/Baseline!B$75 + Baseline!B$46 * Baseline!B$54*Baseline!B$61/Baseline!B$76 + Baseline!B$47 * Baseline!B$55*Baseline!B$70/Baseline!B$77 + Baseline!B$56*Baseline!B$62/Baseline!B$78)</f>
        <v>0.0000002020997926</v>
      </c>
      <c r="H955" s="84">
        <f>Baseline!B$33 * (C955 * Baseline!B$68*Baseline!B$63/Baseline!B$75 + Baseline!B$46 * Baseline!B$54*Baseline!B$64/Baseline!B$76 + Baseline!B$47 * Baseline!B$55*Baseline!B$65/Baseline!B$77 + Baseline!B$56*Baseline!B$71/Baseline!B$78)</f>
        <v>0.00000000385707562</v>
      </c>
      <c r="I955" s="84">
        <f>Baseline!B$33 * (C955 * Baseline!B$59*Baseline!B$68/Baseline!B$75 + Baseline!B$46 * Baseline!B$69*Baseline!B$54/Baseline!B$76 + Baseline!B$47 * Baseline!B$57*Baseline!B$55/Baseline!B$77 + Baseline!B$58*Baseline!B$56/Baseline!B$78)</f>
        <v>0.0000002397477306</v>
      </c>
      <c r="J955" s="85">
        <f>Baseline!B$33 * (C955 * Baseline!B$59*Baseline!B$59/Baseline!B$75 + Baseline!B$46 * Baseline!B$69*Baseline!B$69/Baseline!B$76 + Baseline!B$47 * Baseline!B$57*Baseline!B$57/Baseline!B$77 + Baseline!B$58*Baseline!B$58/Baseline!B$78)</f>
        <v>0.000002116574542</v>
      </c>
      <c r="K955" s="84">
        <f>Baseline!B$33 * (C955 * Baseline!B$59*Baseline!B$60/Baseline!B$75 + Baseline!B$46 * Baseline!B$69*Baseline!B$61/Baseline!B$76 + Baseline!B$47 * Baseline!B$57*Baseline!B$70/Baseline!B$77 + Baseline!B$58*Baseline!B$62/Baseline!B$78)</f>
        <v>0.00000001649005602</v>
      </c>
      <c r="L955" s="85">
        <f>Baseline!B$33 * (C955 * Baseline!B$59*Baseline!B$63/Baseline!B$75 + Baseline!B$46 * Baseline!B$69*Baseline!B$64/Baseline!B$76 + Baseline!B$47 * Baseline!B$57*Baseline!B$65/Baseline!B$77 + Baseline!B$58*Baseline!B$71/Baseline!B$78)</f>
        <v>0.00000001707281738</v>
      </c>
      <c r="M955" s="84">
        <f>Baseline!B$33 * (C955 * Baseline!B$60*Baseline!B$68/Baseline!B$75 + Baseline!B$46 * Baseline!B$61*Baseline!B$54/Baseline!B$76 + Baseline!B$47 * Baseline!B$70*Baseline!B$55/Baseline!B$77 + Baseline!B$62*Baseline!B$56/Baseline!B$78)</f>
        <v>0.0000002020997926</v>
      </c>
      <c r="N955" s="85">
        <f>Baseline!B$33 * (C955 * Baseline!B$60*Baseline!B$59/Baseline!B$75 + Baseline!B$46 * Baseline!B$61*Baseline!B$69/Baseline!B$76 + Baseline!B$47 * Baseline!B$70*Baseline!B$57/Baseline!B$77 + Baseline!B$62*Baseline!B$58/Baseline!B$78)</f>
        <v>0.00000001649005602</v>
      </c>
      <c r="O955" s="85">
        <f>Baseline!B$33 * (C955 * Baseline!B$60*Baseline!B$60/Baseline!B$75 + Baseline!B$46 * Baseline!B$61*Baseline!B$61/Baseline!B$76 + Baseline!B$47 * Baseline!B$70*Baseline!B$70/Baseline!B$77 + Baseline!B$62*Baseline!B$62/Baseline!B$78)</f>
        <v>0.00000158926819</v>
      </c>
      <c r="P955" s="84">
        <f>Baseline!B$33 * (C955 * Baseline!B$60*Baseline!B$63/Baseline!B$75 + Baseline!B$46 * Baseline!B$61*Baseline!B$64/Baseline!B$76 + Baseline!B$47 * Baseline!B$70*Baseline!B$65/Baseline!B$77 + Baseline!B$62*Baseline!B$71/Baseline!B$78)</f>
        <v>0.000000001956458499</v>
      </c>
      <c r="Q955" s="84">
        <f>Baseline!B$33 * (C955 * Baseline!B$63*Baseline!B$68/Baseline!B$75 + Baseline!B$46 * Baseline!B$64*Baseline!B$54/Baseline!B$76 + Baseline!B$47 * Baseline!B$65*Baseline!B$55/Baseline!B$77 + Baseline!B$71*Baseline!B$56/Baseline!B$78)</f>
        <v>0.00000000385707562</v>
      </c>
      <c r="R955" s="84">
        <f>Baseline!B$33 * (C955 * Baseline!B$63*Baseline!B$59/Baseline!B$75 + Baseline!B$46 * Baseline!B$64*Baseline!B$69/Baseline!B$76 + Baseline!B$47 * Baseline!B$65*Baseline!B$57/Baseline!B$77 + Baseline!B$71*Baseline!B$58/Baseline!B$78)</f>
        <v>0.00000001707281738</v>
      </c>
      <c r="S955" s="84">
        <f>Baseline!B$33 * (C955 * Baseline!B$63*Baseline!B$60/Baseline!B$75 + Baseline!B$46 * Baseline!B$64*Baseline!B$61/Baseline!B$76 + Baseline!B$47 * Baseline!B$65*Baseline!B$70/Baseline!B$77 + Baseline!B$71*Baseline!B$62/Baseline!B$78)</f>
        <v>0.000000001956458499</v>
      </c>
      <c r="T955" s="84">
        <f>Baseline!B$33 * (C955 * Baseline!B$63*Baseline!B$63/Baseline!B$75 + Baseline!B$46 * Baseline!B$64*Baseline!B$64/Baseline!B$76 + Baseline!B$47 * Baseline!B$65*Baseline!B$65/Baseline!B$77 + Baseline!B$71*Baseline!B$71/Baseline!B$78)</f>
        <v>0.00000009856722389</v>
      </c>
      <c r="U955" s="83"/>
      <c r="V955" s="84">
        <f>E955 * ( Baseline!B$89 * Baseline!B$7 )</f>
        <v>0.2306129038</v>
      </c>
      <c r="W955" s="84">
        <f>F955 * ( Baseline!D$89 * Baseline!B$11 )</f>
        <v>0.004422529454</v>
      </c>
      <c r="X955" s="84">
        <f>G955 * ( Baseline!F$89 * Baseline!B$16 )</f>
        <v>0.007019889796</v>
      </c>
      <c r="Y955" s="84">
        <f>H955 * ( Baseline!H$89 * Baseline!B$18 )</f>
        <v>0.001356431155</v>
      </c>
      <c r="Z955" s="86">
        <f t="shared" si="1"/>
        <v>0.2434117542</v>
      </c>
      <c r="AA955" s="84">
        <f>I955 * ( Baseline!B$89 * Baseline!B$7 )</f>
        <v>0.002488341696</v>
      </c>
      <c r="AB955" s="85">
        <f>J955 * ( Baseline!D$89 * Baseline!B$11 )</f>
        <v>0.03904359482</v>
      </c>
      <c r="AC955" s="85">
        <f>K955 * ( Baseline!F$89 * Baseline!B$16 )</f>
        <v>0.0005727783017</v>
      </c>
      <c r="AD955" s="85">
        <f>L955 * ( Baseline!F$89 * Baseline!B$16 )</f>
        <v>0.0005930203834</v>
      </c>
      <c r="AE955" s="86">
        <f t="shared" si="2"/>
        <v>0.0426977352</v>
      </c>
      <c r="AF955" s="86">
        <f>M955 * ( Baseline!B$89 * Baseline!B$7 )</f>
        <v>0.002097593747</v>
      </c>
      <c r="AG955" s="86">
        <f>N955 * ( Baseline!D$89 * Baseline!B$11 )</f>
        <v>0.0003041853962</v>
      </c>
      <c r="AH955" s="86">
        <f>O955 * ( Baseline!F$89 * Baseline!B$16 )</f>
        <v>0.05520286493</v>
      </c>
      <c r="AI955" s="86">
        <f>P955 * ( Baseline!H$89 * Baseline!B$18 )</f>
        <v>0.0006880345432</v>
      </c>
      <c r="AJ955" s="86">
        <f t="shared" si="3"/>
        <v>0.05829267862</v>
      </c>
      <c r="AK955" s="86">
        <f>Q955 * ( Baseline!B$89 * Baseline!B$7 )</f>
        <v>0.00004003258786</v>
      </c>
      <c r="AL955" s="86">
        <f>R955 * ( Baseline!D$89 * Baseline!B$11 )</f>
        <v>0.0003149353594</v>
      </c>
      <c r="AM955" s="86">
        <f>S955 * ( Baseline!F$89 * Baseline!B$16 )</f>
        <v>0.00006795713582</v>
      </c>
      <c r="AN955" s="86">
        <f>T955 * ( Baseline!H$89 * Baseline!B$18 )</f>
        <v>0.03466347734</v>
      </c>
      <c r="AO955" s="86">
        <f t="shared" si="4"/>
        <v>0.03508640243</v>
      </c>
      <c r="AP955" s="62"/>
      <c r="AQ955" s="86">
        <f>V955 * ( (1-Baseline!B$90-Baseline!B$89) + (1-B955)*Baseline!B$90 )</f>
        <v>0.13083281</v>
      </c>
      <c r="AR955" s="86">
        <f>W955 * ( (1-Baseline!B$90-Baseline!B$89) + (1-B955)*Baseline!B$90 )</f>
        <v>0.002509018126</v>
      </c>
      <c r="AS955" s="86">
        <f>X955 * ( (1-Baseline!B$90-Baseline!B$89) + (1-B955)*Baseline!B$90 )</f>
        <v>0.00398256946</v>
      </c>
      <c r="AT955" s="86">
        <f>Y955 * ( (1-Baseline!B$90-Baseline!B$89) + (1-B955)*Baseline!B$90 )</f>
        <v>0.0007695393304</v>
      </c>
      <c r="AU955" s="86">
        <f t="shared" si="5"/>
        <v>0.1380939369</v>
      </c>
      <c r="AV955" s="86">
        <f>AA955 * ( (1-Baseline!D$90-Baseline!D$89) + (1-B955)*Baseline!D$90 )</f>
        <v>0.001951793842</v>
      </c>
      <c r="AW955" s="86">
        <f>AB955 * ( (1-Baseline!D$90-Baseline!D$89) + (1-B955)*Baseline!D$90 )</f>
        <v>0.03062483263</v>
      </c>
      <c r="AX955" s="86">
        <f>AC955 * ( (1-Baseline!D$90-Baseline!D$89) + (1-B955)*Baseline!D$90 )</f>
        <v>0.0004492731702</v>
      </c>
      <c r="AY955" s="86">
        <f>AD955 * ( (1-Baseline!D$90-Baseline!D$89) + (1-B955)*Baseline!D$90 )</f>
        <v>0.0004651505598</v>
      </c>
      <c r="AZ955" s="86">
        <f t="shared" si="6"/>
        <v>0.0334910502</v>
      </c>
      <c r="BA955" s="86">
        <f>AF955 * ( (1-Baseline!F$90-Baseline!F$89) + (1-Baseline!B$36)*Baseline!F$90 )</f>
        <v>0.001509495583</v>
      </c>
      <c r="BB955" s="86">
        <f>AG955 * ( (1-Baseline!F$90-Baseline!F$89) + (1-Baseline!B$36)*Baseline!F$90 )</f>
        <v>0.000218901545</v>
      </c>
      <c r="BC955" s="86">
        <f>AH955 * ( (1-Baseline!F$90-Baseline!F$89) + (1-Baseline!B$36)*Baseline!F$90 )</f>
        <v>0.0397257481</v>
      </c>
      <c r="BD955" s="86">
        <f>AI955 * ( (1-Baseline!F$90-Baseline!F$89) + (1-Baseline!B$36)*Baseline!F$90 )</f>
        <v>0.0004951316744</v>
      </c>
      <c r="BE955" s="86">
        <f t="shared" si="7"/>
        <v>0.0419492769</v>
      </c>
      <c r="BF955" s="86">
        <f>AK955 * ( (1-Baseline!H$90-Baseline!H$89) + (1-Baseline!B$36)*Baseline!H$90 )</f>
        <v>0.00003171862001</v>
      </c>
      <c r="BG955" s="86">
        <f>AL955 * ( (1-Baseline!H$90-Baseline!H$89) + (1-Baseline!B$36)*Baseline!H$90 )</f>
        <v>0.0002495295839</v>
      </c>
      <c r="BH955" s="86">
        <f>AM955 * ( (1-Baseline!H$90-Baseline!H$89) + (1-Baseline!B$36)*Baseline!H$90 )</f>
        <v>0.00005384379786</v>
      </c>
      <c r="BI955" s="86">
        <f>AN955 * ( (1-Baseline!H$90-Baseline!H$89) + (1-Baseline!B$36)*Baseline!H$90 )</f>
        <v>0.02746456637</v>
      </c>
      <c r="BJ955" s="86">
        <f t="shared" si="8"/>
        <v>0.02779965837</v>
      </c>
      <c r="BK955" s="62"/>
      <c r="BL955" s="86">
        <f t="shared" si="19"/>
        <v>0.9474189303</v>
      </c>
      <c r="BM955" s="86">
        <f t="shared" si="20"/>
        <v>0.01816892314</v>
      </c>
      <c r="BN955" s="86">
        <f t="shared" si="21"/>
        <v>0.02883956783</v>
      </c>
      <c r="BO955" s="86">
        <f t="shared" si="22"/>
        <v>0.005572578693</v>
      </c>
      <c r="BP955" s="86">
        <f t="shared" si="9"/>
        <v>1</v>
      </c>
      <c r="BQ955" s="86">
        <f t="shared" si="23"/>
        <v>0.05827807223</v>
      </c>
      <c r="BR955" s="86">
        <f t="shared" si="24"/>
        <v>0.9144184027</v>
      </c>
      <c r="BS955" s="86">
        <f t="shared" si="25"/>
        <v>0.01341472326</v>
      </c>
      <c r="BT955" s="86">
        <f t="shared" si="26"/>
        <v>0.01388880184</v>
      </c>
      <c r="BU955" s="86">
        <f t="shared" si="10"/>
        <v>1</v>
      </c>
      <c r="BV955" s="86">
        <f t="shared" si="27"/>
        <v>0.03598382845</v>
      </c>
      <c r="BW955" s="86">
        <f t="shared" si="28"/>
        <v>0.005218243584</v>
      </c>
      <c r="BX955" s="86">
        <f t="shared" si="29"/>
        <v>0.9469948241</v>
      </c>
      <c r="BY955" s="86">
        <f t="shared" si="30"/>
        <v>0.01180310391</v>
      </c>
      <c r="BZ955" s="86">
        <f t="shared" si="11"/>
        <v>1</v>
      </c>
      <c r="CA955" s="86">
        <f t="shared" si="31"/>
        <v>0.001140971576</v>
      </c>
      <c r="CB955" s="86">
        <f t="shared" si="32"/>
        <v>0.008975994618</v>
      </c>
      <c r="CC955" s="86">
        <f t="shared" si="33"/>
        <v>0.001936851063</v>
      </c>
      <c r="CD955" s="86">
        <f t="shared" si="34"/>
        <v>0.9879461827</v>
      </c>
      <c r="CE955" s="86">
        <f t="shared" si="12"/>
        <v>1</v>
      </c>
      <c r="CF955" s="62"/>
      <c r="CG955" s="86">
        <f t="shared" si="35"/>
        <v>0.9474189303</v>
      </c>
      <c r="CH955" s="86">
        <f t="shared" si="36"/>
        <v>0.01816892314</v>
      </c>
      <c r="CI955" s="86">
        <f t="shared" si="37"/>
        <v>0.02883956783</v>
      </c>
      <c r="CJ955" s="86">
        <f t="shared" si="38"/>
        <v>0.005572578693</v>
      </c>
      <c r="CK955" s="86">
        <f t="shared" si="13"/>
        <v>1</v>
      </c>
      <c r="CL955" s="86">
        <f t="shared" si="39"/>
        <v>0.05827807223</v>
      </c>
      <c r="CM955" s="86">
        <f t="shared" si="40"/>
        <v>0.9144184027</v>
      </c>
      <c r="CN955" s="86">
        <f t="shared" si="41"/>
        <v>0.01341472326</v>
      </c>
      <c r="CO955" s="86">
        <f t="shared" si="42"/>
        <v>0.01388880184</v>
      </c>
      <c r="CP955" s="86">
        <f t="shared" si="14"/>
        <v>1</v>
      </c>
      <c r="CQ955" s="86">
        <f t="shared" si="43"/>
        <v>0.03598382845</v>
      </c>
      <c r="CR955" s="86">
        <f t="shared" si="44"/>
        <v>0.005218243584</v>
      </c>
      <c r="CS955" s="86">
        <f t="shared" si="45"/>
        <v>0.9469948241</v>
      </c>
      <c r="CT955" s="86">
        <f t="shared" si="46"/>
        <v>0.01180310391</v>
      </c>
      <c r="CU955" s="86">
        <f t="shared" si="15"/>
        <v>1</v>
      </c>
      <c r="CV955" s="86">
        <f t="shared" si="47"/>
        <v>0.001140971576</v>
      </c>
      <c r="CW955" s="86">
        <f t="shared" si="48"/>
        <v>0.008975994618</v>
      </c>
      <c r="CX955" s="86">
        <f t="shared" si="49"/>
        <v>0.001936851063</v>
      </c>
      <c r="CY955" s="86">
        <f t="shared" si="50"/>
        <v>0.9879461827</v>
      </c>
      <c r="CZ955" s="86">
        <f t="shared" si="16"/>
        <v>1</v>
      </c>
      <c r="DA955" s="62"/>
      <c r="DB955" s="86">
        <f>(AQ955*Baseline!B$7 + AV955*Baseline!B$11 + BA955*Baseline!B$16 + BF955*Baseline!B$18)</f>
        <v>74149.15864</v>
      </c>
      <c r="DC955" s="86">
        <f>(AR955*Baseline!B$7 + AW955*Baseline!B$11 + BB955*Baseline!B$16 + BG955*Baseline!B$18)</f>
        <v>79053.00613</v>
      </c>
      <c r="DD955" s="86">
        <f>(AS955*Baseline!B$7 + AX955*Baseline!B$11 + BC955*Baseline!B$16 + BH955*Baseline!B$18)</f>
        <v>138449.3922</v>
      </c>
      <c r="DE955" s="86">
        <f>(AT955*Baseline!B$7 + AY955*Baseline!B$11 + BD955*Baseline!B$16 + BI955*Baseline!B$18)</f>
        <v>1260654.457</v>
      </c>
      <c r="DF955" s="86">
        <f t="shared" si="17"/>
        <v>1552306.014</v>
      </c>
      <c r="DG955" s="62"/>
      <c r="DH955" s="86">
        <f t="shared" si="51"/>
        <v>0.0477671013</v>
      </c>
      <c r="DI955" s="86">
        <f t="shared" si="52"/>
        <v>0.05092617396</v>
      </c>
      <c r="DJ955" s="86">
        <f t="shared" si="53"/>
        <v>0.08918949674</v>
      </c>
      <c r="DK955" s="86">
        <f t="shared" si="54"/>
        <v>0.812117228</v>
      </c>
      <c r="DL955" s="86">
        <f t="shared" si="18"/>
        <v>1</v>
      </c>
      <c r="DM955" s="62"/>
      <c r="DN955" s="86">
        <f>DH955 / (Baseline!B$7/Baseline!B$17)</f>
        <v>5.098823884</v>
      </c>
      <c r="DO955" s="86">
        <f>DI955 / (Baseline!B$11/Baseline!B$17)</f>
        <v>1.229382214</v>
      </c>
      <c r="DP955" s="86">
        <f>DJ955 / (Baseline!B$16/Baseline!B$17)</f>
        <v>1.378247261</v>
      </c>
      <c r="DQ955" s="86">
        <f>DK955 / (Baseline!B$18/Baseline!B$17)</f>
        <v>0.9181702217</v>
      </c>
      <c r="DR955" s="62"/>
      <c r="DS955" s="86">
        <f>DH955 / Baseline!H$117</f>
        <v>1.91102385</v>
      </c>
      <c r="DT955" s="86">
        <f>DI955 / Baseline!H$118</f>
        <v>1.146350836</v>
      </c>
      <c r="DU955" s="86">
        <f>DJ955 / Baseline!H$119</f>
        <v>1.066208201</v>
      </c>
      <c r="DV955" s="86">
        <f>DK955 / Baseline!H$120</f>
        <v>0.958896763</v>
      </c>
      <c r="DW955" s="87"/>
      <c r="DX955" s="86">
        <f>(AU955*Baseline!B$34)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0.03324362179</v>
      </c>
      <c r="DY955" s="86">
        <f>(AZ955*Baseline!B$34) + (Baseline!D$90*(1-Baseline!D$91)*Baseline!B$35) + (Baseline!D$90*Baseline!D$91*((1-Baseline!D$92)*Baseline!B$40 + Baseline!D$92*Baseline!B$41))</f>
        <v>0.01143722553</v>
      </c>
      <c r="DZ955" s="86">
        <f>(BE955*Baseline!B$34) + (Baseline!F$90*(1-Baseline!F$91)*Baseline!B$35) + (Baseline!F$90*Baseline!F$91*((1-Baseline!F$92)*Baseline!B$40 + Baseline!F$92*Baseline!B$41))</f>
        <v>0.01402303153</v>
      </c>
      <c r="EA955" s="86">
        <f>(BJ955*Baseline!B$34) + (Baseline!H$90*(1-Baseline!H$91)*Baseline!B$35) + (Baseline!H$90*Baseline!H$91*((1-Baseline!H$92)*Baseline!B$40 + Baseline!H$92*Baseline!B$41))</f>
        <v>0.009314948756</v>
      </c>
      <c r="EB955" s="86">
        <f>( DX955*Baseline!B$7 + DY955*Baseline!B$11 + DZ955*Baseline!B$16 + EA955*Baseline!B$18 ) / Baseline!B$17</f>
        <v>0.009931703054</v>
      </c>
    </row>
    <row r="956">
      <c r="A956" s="73" t="s">
        <v>1132</v>
      </c>
      <c r="B956" s="85">
        <f>MIN( MAX( NORMINV( MCrands!B956, (B$5+B$4)/2, (B$5-B$4)/3.29 ), 0 ), 1 )</f>
        <v>0.393518085</v>
      </c>
      <c r="C956" s="85">
        <f>MAX( NORMINV( MCrands!C956, (C$5+C$4)/2, (C$5-C$4)/3.29 ), 0 )</f>
        <v>2.64456038</v>
      </c>
      <c r="D956" s="83"/>
      <c r="E956" s="84">
        <f>Baseline!B$33 * (C956 * Baseline!B$68*Baseline!B$68/Baseline!B$75 + Baseline!B$46 * Baseline!B$54*Baseline!B$54/Baseline!B$76 + Baseline!B$47 * Baseline!B$55*Baseline!B$55/Baseline!B$77 + Baseline!B$56*Baseline!B$56/Baseline!B$78)</f>
        <v>0.00001877304205</v>
      </c>
      <c r="F956" s="84">
        <f>Baseline!B$33 * (C956 * Baseline!B$68*Baseline!B$59/Baseline!B$75 + Baseline!B$46 * Baseline!B$54*Baseline!B$69/Baseline!B$76 + Baseline!B$47 * Baseline!B$55*Baseline!B$57/Baseline!B$77 + Baseline!B$56*Baseline!B$58/Baseline!B$78)</f>
        <v>0.0000002392036031</v>
      </c>
      <c r="G956" s="85">
        <f>Baseline!B$33 * (C956 * Baseline!B$68*Baseline!B$60/Baseline!B$75 + Baseline!B$46 * Baseline!B$54*Baseline!B$61/Baseline!B$76 + Baseline!B$47 * Baseline!B$55*Baseline!B$70/Baseline!B$77 + Baseline!B$56*Baseline!B$62/Baseline!B$78)</f>
        <v>0.0000002007621456</v>
      </c>
      <c r="H956" s="84">
        <f>Baseline!B$33 * (C956 * Baseline!B$68*Baseline!B$63/Baseline!B$75 + Baseline!B$46 * Baseline!B$54*Baseline!B$64/Baseline!B$76 + Baseline!B$47 * Baseline!B$55*Baseline!B$65/Baseline!B$77 + Baseline!B$56*Baseline!B$71/Baseline!B$78)</f>
        <v>0.000000003723310925</v>
      </c>
      <c r="I956" s="84">
        <f>Baseline!B$33 * (C956 * Baseline!B$59*Baseline!B$68/Baseline!B$75 + Baseline!B$46 * Baseline!B$69*Baseline!B$54/Baseline!B$76 + Baseline!B$47 * Baseline!B$57*Baseline!B$55/Baseline!B$77 + Baseline!B$58*Baseline!B$56/Baseline!B$78)</f>
        <v>0.0000002392036031</v>
      </c>
      <c r="J956" s="85">
        <f>Baseline!B$33 * (C956 * Baseline!B$59*Baseline!B$59/Baseline!B$75 + Baseline!B$46 * Baseline!B$69*Baseline!B$69/Baseline!B$76 + Baseline!B$47 * Baseline!B$57*Baseline!B$57/Baseline!B$77 + Baseline!B$58*Baseline!B$58/Baseline!B$78)</f>
        <v>0.000002116574456</v>
      </c>
      <c r="K956" s="84">
        <f>Baseline!B$33 * (C956 * Baseline!B$59*Baseline!B$60/Baseline!B$75 + Baseline!B$46 * Baseline!B$69*Baseline!B$61/Baseline!B$76 + Baseline!B$47 * Baseline!B$57*Baseline!B$70/Baseline!B$77 + Baseline!B$58*Baseline!B$62/Baseline!B$78)</f>
        <v>0.00000001648984481</v>
      </c>
      <c r="L956" s="85">
        <f>Baseline!B$33 * (C956 * Baseline!B$59*Baseline!B$63/Baseline!B$75 + Baseline!B$46 * Baseline!B$69*Baseline!B$64/Baseline!B$76 + Baseline!B$47 * Baseline!B$57*Baseline!B$65/Baseline!B$77 + Baseline!B$58*Baseline!B$71/Baseline!B$78)</f>
        <v>0.00000001707279625</v>
      </c>
      <c r="M956" s="84">
        <f>Baseline!B$33 * (C956 * Baseline!B$60*Baseline!B$68/Baseline!B$75 + Baseline!B$46 * Baseline!B$61*Baseline!B$54/Baseline!B$76 + Baseline!B$47 * Baseline!B$70*Baseline!B$55/Baseline!B$77 + Baseline!B$62*Baseline!B$56/Baseline!B$78)</f>
        <v>0.0000002007621456</v>
      </c>
      <c r="N956" s="85">
        <f>Baseline!B$33 * (C956 * Baseline!B$60*Baseline!B$59/Baseline!B$75 + Baseline!B$46 * Baseline!B$61*Baseline!B$69/Baseline!B$76 + Baseline!B$47 * Baseline!B$70*Baseline!B$57/Baseline!B$77 + Baseline!B$62*Baseline!B$58/Baseline!B$78)</f>
        <v>0.00000001648984481</v>
      </c>
      <c r="O956" s="85">
        <f>Baseline!B$33 * (C956 * Baseline!B$60*Baseline!B$60/Baseline!B$75 + Baseline!B$46 * Baseline!B$61*Baseline!B$61/Baseline!B$76 + Baseline!B$47 * Baseline!B$70*Baseline!B$70/Baseline!B$77 + Baseline!B$62*Baseline!B$62/Baseline!B$78)</f>
        <v>0.000001589267671</v>
      </c>
      <c r="P956" s="84">
        <f>Baseline!B$33 * (C956 * Baseline!B$60*Baseline!B$63/Baseline!B$75 + Baseline!B$46 * Baseline!B$61*Baseline!B$64/Baseline!B$76 + Baseline!B$47 * Baseline!B$70*Baseline!B$65/Baseline!B$77 + Baseline!B$62*Baseline!B$71/Baseline!B$78)</f>
        <v>0.000000001956406577</v>
      </c>
      <c r="Q956" s="84">
        <f>Baseline!B$33 * (C956 * Baseline!B$63*Baseline!B$68/Baseline!B$75 + Baseline!B$46 * Baseline!B$64*Baseline!B$54/Baseline!B$76 + Baseline!B$47 * Baseline!B$65*Baseline!B$55/Baseline!B$77 + Baseline!B$71*Baseline!B$56/Baseline!B$78)</f>
        <v>0.000000003723310925</v>
      </c>
      <c r="R956" s="84">
        <f>Baseline!B$33 * (C956 * Baseline!B$63*Baseline!B$59/Baseline!B$75 + Baseline!B$46 * Baseline!B$64*Baseline!B$69/Baseline!B$76 + Baseline!B$47 * Baseline!B$65*Baseline!B$57/Baseline!B$77 + Baseline!B$71*Baseline!B$58/Baseline!B$78)</f>
        <v>0.00000001707279625</v>
      </c>
      <c r="S956" s="84">
        <f>Baseline!B$33 * (C956 * Baseline!B$63*Baseline!B$60/Baseline!B$75 + Baseline!B$46 * Baseline!B$64*Baseline!B$61/Baseline!B$76 + Baseline!B$47 * Baseline!B$65*Baseline!B$70/Baseline!B$77 + Baseline!B$71*Baseline!B$62/Baseline!B$78)</f>
        <v>0.000000001956406577</v>
      </c>
      <c r="T956" s="84">
        <f>Baseline!B$33 * (C956 * Baseline!B$63*Baseline!B$63/Baseline!B$75 + Baseline!B$46 * Baseline!B$64*Baseline!B$64/Baseline!B$76 + Baseline!B$47 * Baseline!B$65*Baseline!B$65/Baseline!B$77 + Baseline!B$71*Baseline!B$71/Baseline!B$78)</f>
        <v>0.00000009856721869</v>
      </c>
      <c r="U956" s="83"/>
      <c r="V956" s="84">
        <f>E956 * ( Baseline!B$89 * Baseline!B$7 )</f>
        <v>0.1948454034</v>
      </c>
      <c r="W956" s="84">
        <f>F956 * ( Baseline!D$89 * Baseline!B$11 )</f>
        <v>0.004412492152</v>
      </c>
      <c r="X956" s="84">
        <f>G956 * ( Baseline!F$89 * Baseline!B$16 )</f>
        <v>0.006973426937</v>
      </c>
      <c r="Y956" s="84">
        <f>H956 * ( Baseline!H$89 * Baseline!B$18 )</f>
        <v>0.001309389661</v>
      </c>
      <c r="Z956" s="86">
        <f t="shared" si="1"/>
        <v>0.2075407122</v>
      </c>
      <c r="AA956" s="84">
        <f>I956 * ( Baseline!B$89 * Baseline!B$7 )</f>
        <v>0.002482694196</v>
      </c>
      <c r="AB956" s="85">
        <f>J956 * ( Baseline!D$89 * Baseline!B$11 )</f>
        <v>0.03904359324</v>
      </c>
      <c r="AC956" s="85">
        <f>K956 * ( Baseline!F$89 * Baseline!B$16 )</f>
        <v>0.0005727709654</v>
      </c>
      <c r="AD956" s="85">
        <f>L956 * ( Baseline!F$89 * Baseline!B$16 )</f>
        <v>0.0005930196498</v>
      </c>
      <c r="AE956" s="86">
        <f t="shared" si="2"/>
        <v>0.04269207805</v>
      </c>
      <c r="AF956" s="86">
        <f>M956 * ( Baseline!B$89 * Baseline!B$7 )</f>
        <v>0.002083710309</v>
      </c>
      <c r="AG956" s="86">
        <f>N956 * ( Baseline!D$89 * Baseline!B$11 )</f>
        <v>0.0003041815001</v>
      </c>
      <c r="AH956" s="86">
        <f>O956 * ( Baseline!F$89 * Baseline!B$16 )</f>
        <v>0.0552028469</v>
      </c>
      <c r="AI956" s="86">
        <f>P956 * ( Baseline!H$89 * Baseline!B$18 )</f>
        <v>0.0006880162837</v>
      </c>
      <c r="AJ956" s="86">
        <f t="shared" si="3"/>
        <v>0.05827875499</v>
      </c>
      <c r="AK956" s="86">
        <f>Q956 * ( Baseline!B$89 * Baseline!B$7 )</f>
        <v>0.00003864424409</v>
      </c>
      <c r="AL956" s="86">
        <f>R956 * ( Baseline!D$89 * Baseline!B$11 )</f>
        <v>0.0003149349698</v>
      </c>
      <c r="AM956" s="86">
        <f>S956 * ( Baseline!F$89 * Baseline!B$16 )</f>
        <v>0.00006795533233</v>
      </c>
      <c r="AN956" s="86">
        <f>T956 * ( Baseline!H$89 * Baseline!B$18 )</f>
        <v>0.03466347552</v>
      </c>
      <c r="AO956" s="86">
        <f t="shared" si="4"/>
        <v>0.03508501007</v>
      </c>
      <c r="AP956" s="62"/>
      <c r="AQ956" s="86">
        <f>V956 * ( (1-Baseline!B$90-Baseline!B$89) + (1-B956)*Baseline!B$90 )</f>
        <v>0.1224347927</v>
      </c>
      <c r="AR956" s="86">
        <f>W956 * ( (1-Baseline!B$90-Baseline!B$89) + (1-B956)*Baseline!B$90 )</f>
        <v>0.002772672859</v>
      </c>
      <c r="AS956" s="86">
        <f>X956 * ( (1-Baseline!B$90-Baseline!B$89) + (1-B956)*Baseline!B$90 )</f>
        <v>0.004381884644</v>
      </c>
      <c r="AT956" s="86">
        <f>Y956 * ( (1-Baseline!B$90-Baseline!B$89) + (1-B956)*Baseline!B$90 )</f>
        <v>0.0008227797468</v>
      </c>
      <c r="AU956" s="86">
        <f t="shared" si="5"/>
        <v>0.1304121299</v>
      </c>
      <c r="AV956" s="86">
        <f>AA956 * ( (1-Baseline!D$90-Baseline!D$89) + (1-B956)*Baseline!D$90 )</f>
        <v>0.002023649744</v>
      </c>
      <c r="AW956" s="86">
        <f>AB956 * ( (1-Baseline!D$90-Baseline!D$89) + (1-B956)*Baseline!D$90 )</f>
        <v>0.03182452257</v>
      </c>
      <c r="AX956" s="86">
        <f>AC956 * ( (1-Baseline!D$90-Baseline!D$89) + (1-B956)*Baseline!D$90 )</f>
        <v>0.0004668669301</v>
      </c>
      <c r="AY956" s="86">
        <f>AD956 * ( (1-Baseline!D$90-Baseline!D$89) + (1-B956)*Baseline!D$90 )</f>
        <v>0.0004833716793</v>
      </c>
      <c r="AZ956" s="86">
        <f t="shared" si="6"/>
        <v>0.03479841092</v>
      </c>
      <c r="BA956" s="86">
        <f>AF956 * ( (1-Baseline!F$90-Baseline!F$89) + (1-Baseline!B$36)*Baseline!F$90 )</f>
        <v>0.001499504617</v>
      </c>
      <c r="BB956" s="86">
        <f>AG956 * ( (1-Baseline!F$90-Baseline!F$89) + (1-Baseline!B$36)*Baseline!F$90 )</f>
        <v>0.0002188987413</v>
      </c>
      <c r="BC956" s="86">
        <f>AH956 * ( (1-Baseline!F$90-Baseline!F$89) + (1-Baseline!B$36)*Baseline!F$90 )</f>
        <v>0.03972573512</v>
      </c>
      <c r="BD956" s="86">
        <f>AI956 * ( (1-Baseline!F$90-Baseline!F$89) + (1-Baseline!B$36)*Baseline!F$90 )</f>
        <v>0.0004951185342</v>
      </c>
      <c r="BE956" s="86">
        <f t="shared" si="7"/>
        <v>0.04193925701</v>
      </c>
      <c r="BF956" s="86">
        <f>AK956 * ( (1-Baseline!H$90-Baseline!H$89) + (1-Baseline!B$36)*Baseline!H$90 )</f>
        <v>0.00003061860748</v>
      </c>
      <c r="BG956" s="86">
        <f>AL956 * ( (1-Baseline!H$90-Baseline!H$89) + (1-Baseline!B$36)*Baseline!H$90 )</f>
        <v>0.0002495292752</v>
      </c>
      <c r="BH956" s="86">
        <f>AM956 * ( (1-Baseline!H$90-Baseline!H$89) + (1-Baseline!B$36)*Baseline!H$90 )</f>
        <v>0.00005384236891</v>
      </c>
      <c r="BI956" s="86">
        <f>AN956 * ( (1-Baseline!H$90-Baseline!H$89) + (1-Baseline!B$36)*Baseline!H$90 )</f>
        <v>0.02746456492</v>
      </c>
      <c r="BJ956" s="86">
        <f t="shared" si="8"/>
        <v>0.02779855517</v>
      </c>
      <c r="BK956" s="62"/>
      <c r="BL956" s="86">
        <f t="shared" si="19"/>
        <v>0.9388297909</v>
      </c>
      <c r="BM956" s="86">
        <f t="shared" si="20"/>
        <v>0.02126085097</v>
      </c>
      <c r="BN956" s="86">
        <f t="shared" si="21"/>
        <v>0.03360028432</v>
      </c>
      <c r="BO956" s="86">
        <f t="shared" si="22"/>
        <v>0.00630907376</v>
      </c>
      <c r="BP956" s="86">
        <f t="shared" si="9"/>
        <v>1</v>
      </c>
      <c r="BQ956" s="86">
        <f t="shared" si="23"/>
        <v>0.0581535102</v>
      </c>
      <c r="BR956" s="86">
        <f t="shared" si="24"/>
        <v>0.9145395357</v>
      </c>
      <c r="BS956" s="86">
        <f t="shared" si="25"/>
        <v>0.01341632902</v>
      </c>
      <c r="BT956" s="86">
        <f t="shared" si="26"/>
        <v>0.01389062507</v>
      </c>
      <c r="BU956" s="86">
        <f t="shared" si="10"/>
        <v>1</v>
      </c>
      <c r="BV956" s="86">
        <f t="shared" si="27"/>
        <v>0.03575420082</v>
      </c>
      <c r="BW956" s="86">
        <f t="shared" si="28"/>
        <v>0.005219423445</v>
      </c>
      <c r="BX956" s="86">
        <f t="shared" si="29"/>
        <v>0.9472207652</v>
      </c>
      <c r="BY956" s="86">
        <f t="shared" si="30"/>
        <v>0.01180561053</v>
      </c>
      <c r="BZ956" s="86">
        <f t="shared" si="11"/>
        <v>1</v>
      </c>
      <c r="CA956" s="86">
        <f t="shared" si="31"/>
        <v>0.001101446003</v>
      </c>
      <c r="CB956" s="86">
        <f t="shared" si="32"/>
        <v>0.008976339729</v>
      </c>
      <c r="CC956" s="86">
        <f t="shared" si="33"/>
        <v>0.001936876524</v>
      </c>
      <c r="CD956" s="86">
        <f t="shared" si="34"/>
        <v>0.9879853377</v>
      </c>
      <c r="CE956" s="86">
        <f t="shared" si="12"/>
        <v>1</v>
      </c>
      <c r="CF956" s="62"/>
      <c r="CG956" s="86">
        <f t="shared" si="35"/>
        <v>0.9388297909</v>
      </c>
      <c r="CH956" s="86">
        <f t="shared" si="36"/>
        <v>0.02126085097</v>
      </c>
      <c r="CI956" s="86">
        <f t="shared" si="37"/>
        <v>0.03360028432</v>
      </c>
      <c r="CJ956" s="86">
        <f t="shared" si="38"/>
        <v>0.00630907376</v>
      </c>
      <c r="CK956" s="86">
        <f t="shared" si="13"/>
        <v>1</v>
      </c>
      <c r="CL956" s="86">
        <f t="shared" si="39"/>
        <v>0.0581535102</v>
      </c>
      <c r="CM956" s="86">
        <f t="shared" si="40"/>
        <v>0.9145395357</v>
      </c>
      <c r="CN956" s="86">
        <f t="shared" si="41"/>
        <v>0.01341632902</v>
      </c>
      <c r="CO956" s="86">
        <f t="shared" si="42"/>
        <v>0.01389062507</v>
      </c>
      <c r="CP956" s="86">
        <f t="shared" si="14"/>
        <v>1</v>
      </c>
      <c r="CQ956" s="86">
        <f t="shared" si="43"/>
        <v>0.03575420082</v>
      </c>
      <c r="CR956" s="86">
        <f t="shared" si="44"/>
        <v>0.005219423445</v>
      </c>
      <c r="CS956" s="86">
        <f t="shared" si="45"/>
        <v>0.9472207652</v>
      </c>
      <c r="CT956" s="86">
        <f t="shared" si="46"/>
        <v>0.01180561053</v>
      </c>
      <c r="CU956" s="86">
        <f t="shared" si="15"/>
        <v>1</v>
      </c>
      <c r="CV956" s="86">
        <f t="shared" si="47"/>
        <v>0.001101446003</v>
      </c>
      <c r="CW956" s="86">
        <f t="shared" si="48"/>
        <v>0.008976339729</v>
      </c>
      <c r="CX956" s="86">
        <f t="shared" si="49"/>
        <v>0.001936876524</v>
      </c>
      <c r="CY956" s="86">
        <f t="shared" si="50"/>
        <v>0.9879853377</v>
      </c>
      <c r="CZ956" s="86">
        <f t="shared" si="16"/>
        <v>1</v>
      </c>
      <c r="DA956" s="62"/>
      <c r="DB956" s="86">
        <f>(AQ956*Baseline!B$7 + AV956*Baseline!B$11 + BA956*Baseline!B$16 + BF956*Baseline!B$18)</f>
        <v>70146.37699</v>
      </c>
      <c r="DC956" s="86">
        <f>(AR956*Baseline!B$7 + AW956*Baseline!B$11 + BB956*Baseline!B$16 + BG956*Baseline!B$18)</f>
        <v>81753.65501</v>
      </c>
      <c r="DD956" s="86">
        <f>(AS956*Baseline!B$7 + AX956*Baseline!B$11 + BC956*Baseline!B$16 + BH956*Baseline!B$18)</f>
        <v>138680.6819</v>
      </c>
      <c r="DE956" s="86">
        <f>(AT956*Baseline!B$7 + AY956*Baseline!B$11 + BD956*Baseline!B$16 + BI956*Baseline!B$18)</f>
        <v>1260719.245</v>
      </c>
      <c r="DF956" s="86">
        <f t="shared" si="17"/>
        <v>1551299.959</v>
      </c>
      <c r="DG956" s="62"/>
      <c r="DH956" s="86">
        <f t="shared" si="51"/>
        <v>0.04521780368</v>
      </c>
      <c r="DI956" s="86">
        <f t="shared" si="52"/>
        <v>0.05270009487</v>
      </c>
      <c r="DJ956" s="86">
        <f t="shared" si="53"/>
        <v>0.08939643242</v>
      </c>
      <c r="DK956" s="86">
        <f t="shared" si="54"/>
        <v>0.812685669</v>
      </c>
      <c r="DL956" s="86">
        <f t="shared" si="18"/>
        <v>1</v>
      </c>
      <c r="DM956" s="62"/>
      <c r="DN956" s="86">
        <f>DH956 / (Baseline!B$7/Baseline!B$17)</f>
        <v>4.826703131</v>
      </c>
      <c r="DO956" s="86">
        <f>DI956 / (Baseline!B$11/Baseline!B$17)</f>
        <v>1.272205514</v>
      </c>
      <c r="DP956" s="86">
        <f>DJ956 / (Baseline!B$16/Baseline!B$17)</f>
        <v>1.381445043</v>
      </c>
      <c r="DQ956" s="86">
        <f>DK956 / (Baseline!B$18/Baseline!B$17)</f>
        <v>0.9188128945</v>
      </c>
      <c r="DR956" s="62"/>
      <c r="DS956" s="86">
        <f>DH956 / Baseline!H$117</f>
        <v>1.80903381</v>
      </c>
      <c r="DT956" s="86">
        <f>DI956 / Baseline!H$118</f>
        <v>1.186281888</v>
      </c>
      <c r="DU956" s="86">
        <f>DJ956 / Baseline!H$119</f>
        <v>1.068681996</v>
      </c>
      <c r="DV956" s="86">
        <f>DK956 / Baseline!H$120</f>
        <v>0.9595679422</v>
      </c>
      <c r="DW956" s="87"/>
      <c r="DX956" s="86">
        <f>(AU956*Baseline!B$34)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0.03209135074</v>
      </c>
      <c r="DY956" s="86">
        <f>(AZ956*Baseline!B$34) + (Baseline!D$90*(1-Baseline!D$91)*Baseline!B$35) + (Baseline!D$90*Baseline!D$91*((1-Baseline!D$92)*Baseline!B$40 + Baseline!D$92*Baseline!B$41))</f>
        <v>0.01163332964</v>
      </c>
      <c r="DZ956" s="86">
        <f>(BE956*Baseline!B$34) + (Baseline!F$90*(1-Baseline!F$91)*Baseline!B$35) + (Baseline!F$90*Baseline!F$91*((1-Baseline!F$92)*Baseline!B$40 + Baseline!F$92*Baseline!B$41))</f>
        <v>0.01402152855</v>
      </c>
      <c r="EA956" s="86">
        <f>(BJ956*Baseline!B$34) + (Baseline!H$90*(1-Baseline!H$91)*Baseline!B$35) + (Baseline!H$90*Baseline!H$91*((1-Baseline!H$92)*Baseline!B$40 + Baseline!H$92*Baseline!B$41))</f>
        <v>0.009314783276</v>
      </c>
      <c r="EB956" s="86">
        <f>( DX956*Baseline!B$7 + DY956*Baseline!B$11 + DZ956*Baseline!B$16 + EA956*Baseline!B$18 ) / Baseline!B$17</f>
        <v>0.009928788109</v>
      </c>
    </row>
    <row r="957">
      <c r="A957" s="73" t="s">
        <v>1133</v>
      </c>
      <c r="B957" s="85">
        <f>MIN( MAX( NORMINV( MCrands!B957, (B$5+B$4)/2, (B$5-B$4)/3.29 ), 0 ), 1 )</f>
        <v>0.5235376886</v>
      </c>
      <c r="C957" s="85">
        <f>MAX( NORMINV( MCrands!C957, (C$5+C$4)/2, (C$5-C$4)/3.29 ), 0 )</f>
        <v>2.654783559</v>
      </c>
      <c r="D957" s="83"/>
      <c r="E957" s="84">
        <f>Baseline!B$33 * (C957 * Baseline!B$68*Baseline!B$68/Baseline!B$75 + Baseline!B$46 * Baseline!B$54*Baseline!B$54/Baseline!B$76 + Baseline!B$47 * Baseline!B$55*Baseline!B$55/Baseline!B$77 + Baseline!B$56*Baseline!B$56/Baseline!B$78)</f>
        <v>0.0000188454224</v>
      </c>
      <c r="F957" s="84">
        <f>Baseline!B$33 * (C957 * Baseline!B$68*Baseline!B$59/Baseline!B$75 + Baseline!B$46 * Baseline!B$54*Baseline!B$69/Baseline!B$76 + Baseline!B$47 * Baseline!B$55*Baseline!B$57/Baseline!B$77 + Baseline!B$56*Baseline!B$58/Baseline!B$78)</f>
        <v>0.0000002392150315</v>
      </c>
      <c r="G957" s="85">
        <f>Baseline!B$33 * (C957 * Baseline!B$68*Baseline!B$60/Baseline!B$75 + Baseline!B$46 * Baseline!B$54*Baseline!B$61/Baseline!B$76 + Baseline!B$47 * Baseline!B$55*Baseline!B$70/Baseline!B$77 + Baseline!B$56*Baseline!B$62/Baseline!B$78)</f>
        <v>0.0000002007902406</v>
      </c>
      <c r="H957" s="84">
        <f>Baseline!B$33 * (C957 * Baseline!B$68*Baseline!B$63/Baseline!B$75 + Baseline!B$46 * Baseline!B$54*Baseline!B$64/Baseline!B$76 + Baseline!B$47 * Baseline!B$55*Baseline!B$65/Baseline!B$77 + Baseline!B$56*Baseline!B$71/Baseline!B$78)</f>
        <v>0.000000003726120425</v>
      </c>
      <c r="I957" s="84">
        <f>Baseline!B$33 * (C957 * Baseline!B$59*Baseline!B$68/Baseline!B$75 + Baseline!B$46 * Baseline!B$69*Baseline!B$54/Baseline!B$76 + Baseline!B$47 * Baseline!B$57*Baseline!B$55/Baseline!B$77 + Baseline!B$58*Baseline!B$56/Baseline!B$78)</f>
        <v>0.0000002392150315</v>
      </c>
      <c r="J957" s="85">
        <f>Baseline!B$33 * (C957 * Baseline!B$59*Baseline!B$59/Baseline!B$75 + Baseline!B$46 * Baseline!B$69*Baseline!B$69/Baseline!B$76 + Baseline!B$47 * Baseline!B$57*Baseline!B$57/Baseline!B$77 + Baseline!B$58*Baseline!B$58/Baseline!B$78)</f>
        <v>0.000002116574458</v>
      </c>
      <c r="K957" s="84">
        <f>Baseline!B$33 * (C957 * Baseline!B$59*Baseline!B$60/Baseline!B$75 + Baseline!B$46 * Baseline!B$69*Baseline!B$61/Baseline!B$76 + Baseline!B$47 * Baseline!B$57*Baseline!B$70/Baseline!B$77 + Baseline!B$58*Baseline!B$62/Baseline!B$78)</f>
        <v>0.00000001648984924</v>
      </c>
      <c r="L957" s="85">
        <f>Baseline!B$33 * (C957 * Baseline!B$59*Baseline!B$63/Baseline!B$75 + Baseline!B$46 * Baseline!B$69*Baseline!B$64/Baseline!B$76 + Baseline!B$47 * Baseline!B$57*Baseline!B$65/Baseline!B$77 + Baseline!B$58*Baseline!B$71/Baseline!B$78)</f>
        <v>0.0000000170727967</v>
      </c>
      <c r="M957" s="84">
        <f>Baseline!B$33 * (C957 * Baseline!B$60*Baseline!B$68/Baseline!B$75 + Baseline!B$46 * Baseline!B$61*Baseline!B$54/Baseline!B$76 + Baseline!B$47 * Baseline!B$70*Baseline!B$55/Baseline!B$77 + Baseline!B$62*Baseline!B$56/Baseline!B$78)</f>
        <v>0.0000002007902406</v>
      </c>
      <c r="N957" s="85">
        <f>Baseline!B$33 * (C957 * Baseline!B$60*Baseline!B$59/Baseline!B$75 + Baseline!B$46 * Baseline!B$61*Baseline!B$69/Baseline!B$76 + Baseline!B$47 * Baseline!B$70*Baseline!B$57/Baseline!B$77 + Baseline!B$62*Baseline!B$58/Baseline!B$78)</f>
        <v>0.00000001648984924</v>
      </c>
      <c r="O957" s="85">
        <f>Baseline!B$33 * (C957 * Baseline!B$60*Baseline!B$60/Baseline!B$75 + Baseline!B$46 * Baseline!B$61*Baseline!B$61/Baseline!B$76 + Baseline!B$47 * Baseline!B$70*Baseline!B$70/Baseline!B$77 + Baseline!B$62*Baseline!B$62/Baseline!B$78)</f>
        <v>0.000001589267682</v>
      </c>
      <c r="P957" s="84">
        <f>Baseline!B$33 * (C957 * Baseline!B$60*Baseline!B$63/Baseline!B$75 + Baseline!B$46 * Baseline!B$61*Baseline!B$64/Baseline!B$76 + Baseline!B$47 * Baseline!B$70*Baseline!B$65/Baseline!B$77 + Baseline!B$62*Baseline!B$71/Baseline!B$78)</f>
        <v>0.000000001956407668</v>
      </c>
      <c r="Q957" s="84">
        <f>Baseline!B$33 * (C957 * Baseline!B$63*Baseline!B$68/Baseline!B$75 + Baseline!B$46 * Baseline!B$64*Baseline!B$54/Baseline!B$76 + Baseline!B$47 * Baseline!B$65*Baseline!B$55/Baseline!B$77 + Baseline!B$71*Baseline!B$56/Baseline!B$78)</f>
        <v>0.000000003726120425</v>
      </c>
      <c r="R957" s="84">
        <f>Baseline!B$33 * (C957 * Baseline!B$63*Baseline!B$59/Baseline!B$75 + Baseline!B$46 * Baseline!B$64*Baseline!B$69/Baseline!B$76 + Baseline!B$47 * Baseline!B$65*Baseline!B$57/Baseline!B$77 + Baseline!B$71*Baseline!B$58/Baseline!B$78)</f>
        <v>0.0000000170727967</v>
      </c>
      <c r="S957" s="84">
        <f>Baseline!B$33 * (C957 * Baseline!B$63*Baseline!B$60/Baseline!B$75 + Baseline!B$46 * Baseline!B$64*Baseline!B$61/Baseline!B$76 + Baseline!B$47 * Baseline!B$65*Baseline!B$70/Baseline!B$77 + Baseline!B$71*Baseline!B$62/Baseline!B$78)</f>
        <v>0.000000001956407668</v>
      </c>
      <c r="T957" s="84">
        <f>Baseline!B$33 * (C957 * Baseline!B$63*Baseline!B$63/Baseline!B$75 + Baseline!B$46 * Baseline!B$64*Baseline!B$64/Baseline!B$76 + Baseline!B$47 * Baseline!B$65*Baseline!B$65/Baseline!B$77 + Baseline!B$71*Baseline!B$71/Baseline!B$78)</f>
        <v>0.0000000985672188</v>
      </c>
      <c r="U957" s="83"/>
      <c r="V957" s="84">
        <f>E957 * ( Baseline!B$89 * Baseline!B$7 )</f>
        <v>0.1955966391</v>
      </c>
      <c r="W957" s="84">
        <f>F957 * ( Baseline!D$89 * Baseline!B$11 )</f>
        <v>0.004412702969</v>
      </c>
      <c r="X957" s="84">
        <f>G957 * ( Baseline!F$89 * Baseline!B$16 )</f>
        <v>0.00697440281</v>
      </c>
      <c r="Y957" s="84">
        <f>H957 * ( Baseline!H$89 * Baseline!B$18 )</f>
        <v>0.001310377688</v>
      </c>
      <c r="Z957" s="86">
        <f t="shared" si="1"/>
        <v>0.2082941225</v>
      </c>
      <c r="AA957" s="84">
        <f>I957 * ( Baseline!B$89 * Baseline!B$7 )</f>
        <v>0.002482812812</v>
      </c>
      <c r="AB957" s="85">
        <f>J957 * ( Baseline!D$89 * Baseline!B$11 )</f>
        <v>0.03904359327</v>
      </c>
      <c r="AC957" s="85">
        <f>K957 * ( Baseline!F$89 * Baseline!B$16 )</f>
        <v>0.0005727711195</v>
      </c>
      <c r="AD957" s="85">
        <f>L957 * ( Baseline!F$89 * Baseline!B$16 )</f>
        <v>0.0005930196652</v>
      </c>
      <c r="AE957" s="86">
        <f t="shared" si="2"/>
        <v>0.04269219687</v>
      </c>
      <c r="AF957" s="86">
        <f>M957 * ( Baseline!B$89 * Baseline!B$7 )</f>
        <v>0.002084001907</v>
      </c>
      <c r="AG957" s="86">
        <f>N957 * ( Baseline!D$89 * Baseline!B$11 )</f>
        <v>0.0003041815819</v>
      </c>
      <c r="AH957" s="86">
        <f>O957 * ( Baseline!F$89 * Baseline!B$16 )</f>
        <v>0.05520284728</v>
      </c>
      <c r="AI957" s="86">
        <f>P957 * ( Baseline!H$89 * Baseline!B$18 )</f>
        <v>0.0006880166672</v>
      </c>
      <c r="AJ957" s="86">
        <f t="shared" si="3"/>
        <v>0.05827904743</v>
      </c>
      <c r="AK957" s="86">
        <f>Q957 * ( Baseline!B$89 * Baseline!B$7 )</f>
        <v>0.0000386734039</v>
      </c>
      <c r="AL957" s="86">
        <f>R957 * ( Baseline!D$89 * Baseline!B$11 )</f>
        <v>0.0003149349779</v>
      </c>
      <c r="AM957" s="86">
        <f>S957 * ( Baseline!F$89 * Baseline!B$16 )</f>
        <v>0.00006795537021</v>
      </c>
      <c r="AN957" s="86">
        <f>T957 * ( Baseline!H$89 * Baseline!B$18 )</f>
        <v>0.03466347556</v>
      </c>
      <c r="AO957" s="86">
        <f t="shared" si="4"/>
        <v>0.03508503931</v>
      </c>
      <c r="AP957" s="62"/>
      <c r="AQ957" s="86">
        <f>V957 * ( (1-Baseline!B$90-Baseline!B$89) + (1-B957)*Baseline!B$90 )</f>
        <v>0.100272902</v>
      </c>
      <c r="AR957" s="86">
        <f>W957 * ( (1-Baseline!B$90-Baseline!B$89) + (1-B957)*Baseline!B$90 )</f>
        <v>0.002262178607</v>
      </c>
      <c r="AS957" s="86">
        <f>X957 * ( (1-Baseline!B$90-Baseline!B$89) + (1-B957)*Baseline!B$90 )</f>
        <v>0.003575437764</v>
      </c>
      <c r="AT957" s="86">
        <f>Y957 * ( (1-Baseline!B$90-Baseline!B$89) + (1-B957)*Baseline!B$90 )</f>
        <v>0.0006717670312</v>
      </c>
      <c r="AU957" s="86">
        <f t="shared" si="5"/>
        <v>0.1067822854</v>
      </c>
      <c r="AV957" s="86">
        <f>AA957 * ( (1-Baseline!D$90-Baseline!D$89) + (1-B957)*Baseline!D$90 )</f>
        <v>0.001879125605</v>
      </c>
      <c r="AW957" s="86">
        <f>AB957 * ( (1-Baseline!D$90-Baseline!D$89) + (1-B957)*Baseline!D$90 )</f>
        <v>0.02955028082</v>
      </c>
      <c r="AX957" s="86">
        <f>AC957 * ( (1-Baseline!D$90-Baseline!D$89) + (1-B957)*Baseline!D$90 )</f>
        <v>0.0004335038354</v>
      </c>
      <c r="AY957" s="86">
        <f>AD957 * ( (1-Baseline!D$90-Baseline!D$89) + (1-B957)*Baseline!D$90 )</f>
        <v>0.0004488290184</v>
      </c>
      <c r="AZ957" s="86">
        <f t="shared" si="6"/>
        <v>0.03231173928</v>
      </c>
      <c r="BA957" s="86">
        <f>AF957 * ( (1-Baseline!F$90-Baseline!F$89) + (1-Baseline!B$36)*Baseline!F$90 )</f>
        <v>0.001499714461</v>
      </c>
      <c r="BB957" s="86">
        <f>AG957 * ( (1-Baseline!F$90-Baseline!F$89) + (1-Baseline!B$36)*Baseline!F$90 )</f>
        <v>0.0002188988002</v>
      </c>
      <c r="BC957" s="86">
        <f>AH957 * ( (1-Baseline!F$90-Baseline!F$89) + (1-Baseline!B$36)*Baseline!F$90 )</f>
        <v>0.03972573539</v>
      </c>
      <c r="BD957" s="86">
        <f>AI957 * ( (1-Baseline!F$90-Baseline!F$89) + (1-Baseline!B$36)*Baseline!F$90 )</f>
        <v>0.0004951188102</v>
      </c>
      <c r="BE957" s="86">
        <f t="shared" si="7"/>
        <v>0.04193946746</v>
      </c>
      <c r="BF957" s="86">
        <f>AK957 * ( (1-Baseline!H$90-Baseline!H$89) + (1-Baseline!B$36)*Baseline!H$90 )</f>
        <v>0.00003064171138</v>
      </c>
      <c r="BG957" s="86">
        <f>AL957 * ( (1-Baseline!H$90-Baseline!H$89) + (1-Baseline!B$36)*Baseline!H$90 )</f>
        <v>0.0002495292817</v>
      </c>
      <c r="BH957" s="86">
        <f>AM957 * ( (1-Baseline!H$90-Baseline!H$89) + (1-Baseline!B$36)*Baseline!H$90 )</f>
        <v>0.00005384239893</v>
      </c>
      <c r="BI957" s="86">
        <f>AN957 * ( (1-Baseline!H$90-Baseline!H$89) + (1-Baseline!B$36)*Baseline!H$90 )</f>
        <v>0.02746456495</v>
      </c>
      <c r="BJ957" s="86">
        <f t="shared" si="8"/>
        <v>0.02779857835</v>
      </c>
      <c r="BK957" s="62"/>
      <c r="BL957" s="86">
        <f t="shared" si="19"/>
        <v>0.9390406061</v>
      </c>
      <c r="BM957" s="86">
        <f t="shared" si="20"/>
        <v>0.02118496151</v>
      </c>
      <c r="BN957" s="86">
        <f t="shared" si="21"/>
        <v>0.03348343547</v>
      </c>
      <c r="BO957" s="86">
        <f t="shared" si="22"/>
        <v>0.006290996943</v>
      </c>
      <c r="BP957" s="86">
        <f t="shared" si="9"/>
        <v>1</v>
      </c>
      <c r="BQ957" s="86">
        <f t="shared" si="23"/>
        <v>0.05815612675</v>
      </c>
      <c r="BR957" s="86">
        <f t="shared" si="24"/>
        <v>0.9145369912</v>
      </c>
      <c r="BS957" s="86">
        <f t="shared" si="25"/>
        <v>0.01341629529</v>
      </c>
      <c r="BT957" s="86">
        <f t="shared" si="26"/>
        <v>0.01389058678</v>
      </c>
      <c r="BU957" s="86">
        <f t="shared" si="10"/>
        <v>1</v>
      </c>
      <c r="BV957" s="86">
        <f t="shared" si="27"/>
        <v>0.03575902489</v>
      </c>
      <c r="BW957" s="86">
        <f t="shared" si="28"/>
        <v>0.005219398658</v>
      </c>
      <c r="BX957" s="86">
        <f t="shared" si="29"/>
        <v>0.9472160186</v>
      </c>
      <c r="BY957" s="86">
        <f t="shared" si="30"/>
        <v>0.01180555787</v>
      </c>
      <c r="BZ957" s="86">
        <f t="shared" si="11"/>
        <v>1</v>
      </c>
      <c r="CA957" s="86">
        <f t="shared" si="31"/>
        <v>0.001102276203</v>
      </c>
      <c r="CB957" s="86">
        <f t="shared" si="32"/>
        <v>0.008976332481</v>
      </c>
      <c r="CC957" s="86">
        <f t="shared" si="33"/>
        <v>0.001936875989</v>
      </c>
      <c r="CD957" s="86">
        <f t="shared" si="34"/>
        <v>0.9879845153</v>
      </c>
      <c r="CE957" s="86">
        <f t="shared" si="12"/>
        <v>1</v>
      </c>
      <c r="CF957" s="62"/>
      <c r="CG957" s="86">
        <f t="shared" si="35"/>
        <v>0.9390406061</v>
      </c>
      <c r="CH957" s="86">
        <f t="shared" si="36"/>
        <v>0.02118496151</v>
      </c>
      <c r="CI957" s="86">
        <f t="shared" si="37"/>
        <v>0.03348343547</v>
      </c>
      <c r="CJ957" s="86">
        <f t="shared" si="38"/>
        <v>0.006290996943</v>
      </c>
      <c r="CK957" s="86">
        <f t="shared" si="13"/>
        <v>1</v>
      </c>
      <c r="CL957" s="86">
        <f t="shared" si="39"/>
        <v>0.05815612675</v>
      </c>
      <c r="CM957" s="86">
        <f t="shared" si="40"/>
        <v>0.9145369912</v>
      </c>
      <c r="CN957" s="86">
        <f t="shared" si="41"/>
        <v>0.01341629529</v>
      </c>
      <c r="CO957" s="86">
        <f t="shared" si="42"/>
        <v>0.01389058678</v>
      </c>
      <c r="CP957" s="86">
        <f t="shared" si="14"/>
        <v>1</v>
      </c>
      <c r="CQ957" s="86">
        <f t="shared" si="43"/>
        <v>0.03575902489</v>
      </c>
      <c r="CR957" s="86">
        <f t="shared" si="44"/>
        <v>0.005219398658</v>
      </c>
      <c r="CS957" s="86">
        <f t="shared" si="45"/>
        <v>0.9472160186</v>
      </c>
      <c r="CT957" s="86">
        <f t="shared" si="46"/>
        <v>0.01180555787</v>
      </c>
      <c r="CU957" s="86">
        <f t="shared" si="15"/>
        <v>1</v>
      </c>
      <c r="CV957" s="86">
        <f t="shared" si="47"/>
        <v>0.001102276203</v>
      </c>
      <c r="CW957" s="86">
        <f t="shared" si="48"/>
        <v>0.008976332481</v>
      </c>
      <c r="CX957" s="86">
        <f t="shared" si="49"/>
        <v>0.001936875989</v>
      </c>
      <c r="CY957" s="86">
        <f t="shared" si="50"/>
        <v>0.9879845153</v>
      </c>
      <c r="CZ957" s="86">
        <f t="shared" si="16"/>
        <v>1</v>
      </c>
      <c r="DA957" s="62"/>
      <c r="DB957" s="86">
        <f>(AQ957*Baseline!B$7 + AV957*Baseline!B$11 + BA957*Baseline!B$16 + BF957*Baseline!B$18)</f>
        <v>59089.68117</v>
      </c>
      <c r="DC957" s="86">
        <f>(AR957*Baseline!B$7 + AW957*Baseline!B$11 + BB957*Baseline!B$16 + BG957*Baseline!B$18)</f>
        <v>76628.83156</v>
      </c>
      <c r="DD957" s="86">
        <f>(AS957*Baseline!B$7 + AX957*Baseline!B$11 + BC957*Baseline!B$16 + BH957*Baseline!B$18)</f>
        <v>138218.0085</v>
      </c>
      <c r="DE957" s="86">
        <f>(AT957*Baseline!B$7 + AY957*Baseline!B$11 + BD957*Baseline!B$16 + BI957*Baseline!B$18)</f>
        <v>1260571.927</v>
      </c>
      <c r="DF957" s="86">
        <f t="shared" si="17"/>
        <v>1534508.449</v>
      </c>
      <c r="DG957" s="62"/>
      <c r="DH957" s="86">
        <f t="shared" si="51"/>
        <v>0.03850723743</v>
      </c>
      <c r="DI957" s="86">
        <f t="shared" si="52"/>
        <v>0.04993705419</v>
      </c>
      <c r="DJ957" s="86">
        <f t="shared" si="53"/>
        <v>0.09007314925</v>
      </c>
      <c r="DK957" s="86">
        <f t="shared" si="54"/>
        <v>0.8214825591</v>
      </c>
      <c r="DL957" s="86">
        <f t="shared" si="18"/>
        <v>1</v>
      </c>
      <c r="DM957" s="62"/>
      <c r="DN957" s="86">
        <f>DH957 / (Baseline!B$7/Baseline!B$17)</f>
        <v>4.110394321</v>
      </c>
      <c r="DO957" s="86">
        <f>DI957 / (Baseline!B$11/Baseline!B$17)</f>
        <v>1.205504389</v>
      </c>
      <c r="DP957" s="86">
        <f>DJ957 / (Baseline!B$16/Baseline!B$17)</f>
        <v>1.391902363</v>
      </c>
      <c r="DQ957" s="86">
        <f>DK957 / (Baseline!B$18/Baseline!B$17)</f>
        <v>0.9287585553</v>
      </c>
      <c r="DR957" s="62"/>
      <c r="DS957" s="86">
        <f>DH957 / Baseline!H$117</f>
        <v>1.540563424</v>
      </c>
      <c r="DT957" s="86">
        <f>DI957 / Baseline!H$118</f>
        <v>1.124085698</v>
      </c>
      <c r="DU957" s="86">
        <f>DJ957 / Baseline!H$119</f>
        <v>1.076771749</v>
      </c>
      <c r="DV957" s="86">
        <f>DK957 / Baseline!H$120</f>
        <v>0.9699547548</v>
      </c>
      <c r="DW957" s="87"/>
      <c r="DX957" s="86">
        <f>(AU957*Baseline!B$34)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0.02854687406</v>
      </c>
      <c r="DY957" s="86">
        <f>(AZ957*Baseline!B$34) + (Baseline!D$90*(1-Baseline!D$91)*Baseline!B$35) + (Baseline!D$90*Baseline!D$91*((1-Baseline!D$92)*Baseline!B$40 + Baseline!D$92*Baseline!B$41))</f>
        <v>0.01126032889</v>
      </c>
      <c r="DZ957" s="86">
        <f>(BE957*Baseline!B$34) + (Baseline!F$90*(1-Baseline!F$91)*Baseline!B$35) + (Baseline!F$90*Baseline!F$91*((1-Baseline!F$92)*Baseline!B$40 + Baseline!F$92*Baseline!B$41))</f>
        <v>0.01402156012</v>
      </c>
      <c r="EA957" s="86">
        <f>(BJ957*Baseline!B$34) + (Baseline!H$90*(1-Baseline!H$91)*Baseline!B$35) + (Baseline!H$90*Baseline!H$91*((1-Baseline!H$92)*Baseline!B$40 + Baseline!H$92*Baseline!B$41))</f>
        <v>0.009314786752</v>
      </c>
      <c r="EB957" s="86">
        <f>( DX957*Baseline!B$7 + DY957*Baseline!B$11 + DZ957*Baseline!B$16 + EA957*Baseline!B$18 ) / Baseline!B$17</f>
        <v>0.009880136394</v>
      </c>
    </row>
    <row r="958">
      <c r="A958" s="73" t="s">
        <v>1134</v>
      </c>
      <c r="B958" s="85">
        <f>MIN( MAX( NORMINV( MCrands!B958, (B$5+B$4)/2, (B$5-B$4)/3.29 ), 0 ), 1 )</f>
        <v>0.7256327894</v>
      </c>
      <c r="C958" s="85">
        <f>MAX( NORMINV( MCrands!C958, (C$5+C$4)/2, (C$5-C$4)/3.29 ), 0 )</f>
        <v>2.701530966</v>
      </c>
      <c r="D958" s="83"/>
      <c r="E958" s="84">
        <f>Baseline!B$33 * (C958 * Baseline!B$68*Baseline!B$68/Baseline!B$75 + Baseline!B$46 * Baseline!B$54*Baseline!B$54/Baseline!B$76 + Baseline!B$47 * Baseline!B$55*Baseline!B$55/Baseline!B$77 + Baseline!B$56*Baseline!B$56/Baseline!B$78)</f>
        <v>0.00001917639516</v>
      </c>
      <c r="F958" s="84">
        <f>Baseline!B$33 * (C958 * Baseline!B$68*Baseline!B$59/Baseline!B$75 + Baseline!B$46 * Baseline!B$54*Baseline!B$69/Baseline!B$76 + Baseline!B$47 * Baseline!B$55*Baseline!B$57/Baseline!B$77 + Baseline!B$56*Baseline!B$58/Baseline!B$78)</f>
        <v>0.0000002392672904</v>
      </c>
      <c r="G958" s="85">
        <f>Baseline!B$33 * (C958 * Baseline!B$68*Baseline!B$60/Baseline!B$75 + Baseline!B$46 * Baseline!B$54*Baseline!B$61/Baseline!B$76 + Baseline!B$47 * Baseline!B$55*Baseline!B$70/Baseline!B$77 + Baseline!B$56*Baseline!B$62/Baseline!B$78)</f>
        <v>0.0000002009187103</v>
      </c>
      <c r="H958" s="84">
        <f>Baseline!B$33 * (C958 * Baseline!B$68*Baseline!B$63/Baseline!B$75 + Baseline!B$46 * Baseline!B$54*Baseline!B$64/Baseline!B$76 + Baseline!B$47 * Baseline!B$55*Baseline!B$65/Baseline!B$77 + Baseline!B$56*Baseline!B$71/Baseline!B$78)</f>
        <v>0.000000003738967395</v>
      </c>
      <c r="I958" s="84">
        <f>Baseline!B$33 * (C958 * Baseline!B$59*Baseline!B$68/Baseline!B$75 + Baseline!B$46 * Baseline!B$69*Baseline!B$54/Baseline!B$76 + Baseline!B$47 * Baseline!B$57*Baseline!B$55/Baseline!B$77 + Baseline!B$58*Baseline!B$56/Baseline!B$78)</f>
        <v>0.0000002392672904</v>
      </c>
      <c r="J958" s="85">
        <f>Baseline!B$33 * (C958 * Baseline!B$59*Baseline!B$59/Baseline!B$75 + Baseline!B$46 * Baseline!B$69*Baseline!B$69/Baseline!B$76 + Baseline!B$47 * Baseline!B$57*Baseline!B$57/Baseline!B$77 + Baseline!B$58*Baseline!B$58/Baseline!B$78)</f>
        <v>0.000002116574466</v>
      </c>
      <c r="K958" s="84">
        <f>Baseline!B$33 * (C958 * Baseline!B$59*Baseline!B$60/Baseline!B$75 + Baseline!B$46 * Baseline!B$69*Baseline!B$61/Baseline!B$76 + Baseline!B$47 * Baseline!B$57*Baseline!B$70/Baseline!B$77 + Baseline!B$58*Baseline!B$62/Baseline!B$78)</f>
        <v>0.00000001648986953</v>
      </c>
      <c r="L958" s="85">
        <f>Baseline!B$33 * (C958 * Baseline!B$59*Baseline!B$63/Baseline!B$75 + Baseline!B$46 * Baseline!B$69*Baseline!B$64/Baseline!B$76 + Baseline!B$47 * Baseline!B$57*Baseline!B$65/Baseline!B$77 + Baseline!B$58*Baseline!B$71/Baseline!B$78)</f>
        <v>0.00000001707279873</v>
      </c>
      <c r="M958" s="84">
        <f>Baseline!B$33 * (C958 * Baseline!B$60*Baseline!B$68/Baseline!B$75 + Baseline!B$46 * Baseline!B$61*Baseline!B$54/Baseline!B$76 + Baseline!B$47 * Baseline!B$70*Baseline!B$55/Baseline!B$77 + Baseline!B$62*Baseline!B$56/Baseline!B$78)</f>
        <v>0.0000002009187103</v>
      </c>
      <c r="N958" s="85">
        <f>Baseline!B$33 * (C958 * Baseline!B$60*Baseline!B$59/Baseline!B$75 + Baseline!B$46 * Baseline!B$61*Baseline!B$69/Baseline!B$76 + Baseline!B$47 * Baseline!B$70*Baseline!B$57/Baseline!B$77 + Baseline!B$62*Baseline!B$58/Baseline!B$78)</f>
        <v>0.00000001648986953</v>
      </c>
      <c r="O958" s="85">
        <f>Baseline!B$33 * (C958 * Baseline!B$60*Baseline!B$60/Baseline!B$75 + Baseline!B$46 * Baseline!B$61*Baseline!B$61/Baseline!B$76 + Baseline!B$47 * Baseline!B$70*Baseline!B$70/Baseline!B$77 + Baseline!B$62*Baseline!B$62/Baseline!B$78)</f>
        <v>0.000001589267732</v>
      </c>
      <c r="P958" s="84">
        <f>Baseline!B$33 * (C958 * Baseline!B$60*Baseline!B$63/Baseline!B$75 + Baseline!B$46 * Baseline!B$61*Baseline!B$64/Baseline!B$76 + Baseline!B$47 * Baseline!B$70*Baseline!B$65/Baseline!B$77 + Baseline!B$62*Baseline!B$71/Baseline!B$78)</f>
        <v>0.000000001956412654</v>
      </c>
      <c r="Q958" s="84">
        <f>Baseline!B$33 * (C958 * Baseline!B$63*Baseline!B$68/Baseline!B$75 + Baseline!B$46 * Baseline!B$64*Baseline!B$54/Baseline!B$76 + Baseline!B$47 * Baseline!B$65*Baseline!B$55/Baseline!B$77 + Baseline!B$71*Baseline!B$56/Baseline!B$78)</f>
        <v>0.000000003738967395</v>
      </c>
      <c r="R958" s="84">
        <f>Baseline!B$33 * (C958 * Baseline!B$63*Baseline!B$59/Baseline!B$75 + Baseline!B$46 * Baseline!B$64*Baseline!B$69/Baseline!B$76 + Baseline!B$47 * Baseline!B$65*Baseline!B$57/Baseline!B$77 + Baseline!B$71*Baseline!B$58/Baseline!B$78)</f>
        <v>0.00000001707279873</v>
      </c>
      <c r="S958" s="84">
        <f>Baseline!B$33 * (C958 * Baseline!B$63*Baseline!B$60/Baseline!B$75 + Baseline!B$46 * Baseline!B$64*Baseline!B$61/Baseline!B$76 + Baseline!B$47 * Baseline!B$65*Baseline!B$70/Baseline!B$77 + Baseline!B$71*Baseline!B$62/Baseline!B$78)</f>
        <v>0.000000001956412654</v>
      </c>
      <c r="T958" s="84">
        <f>Baseline!B$33 * (C958 * Baseline!B$63*Baseline!B$63/Baseline!B$75 + Baseline!B$46 * Baseline!B$64*Baseline!B$64/Baseline!B$76 + Baseline!B$47 * Baseline!B$65*Baseline!B$65/Baseline!B$77 + Baseline!B$71*Baseline!B$71/Baseline!B$78)</f>
        <v>0.0000000985672193</v>
      </c>
      <c r="U958" s="83"/>
      <c r="V958" s="84">
        <f>E958 * ( Baseline!B$89 * Baseline!B$7 )</f>
        <v>0.1990318054</v>
      </c>
      <c r="W958" s="84">
        <f>F958 * ( Baseline!D$89 * Baseline!B$11 )</f>
        <v>0.004413666967</v>
      </c>
      <c r="X958" s="84">
        <f>G958 * ( Baseline!F$89 * Baseline!B$16 )</f>
        <v>0.006978865176</v>
      </c>
      <c r="Y958" s="84">
        <f>H958 * ( Baseline!H$89 * Baseline!B$18 )</f>
        <v>0.001314895626</v>
      </c>
      <c r="Z958" s="86">
        <f t="shared" si="1"/>
        <v>0.2117392332</v>
      </c>
      <c r="AA958" s="84">
        <f>I958 * ( Baseline!B$89 * Baseline!B$7 )</f>
        <v>0.002483355207</v>
      </c>
      <c r="AB958" s="85">
        <f>J958 * ( Baseline!D$89 * Baseline!B$11 )</f>
        <v>0.03904359342</v>
      </c>
      <c r="AC958" s="85">
        <f>K958 * ( Baseline!F$89 * Baseline!B$16 )</f>
        <v>0.0005727718241</v>
      </c>
      <c r="AD958" s="85">
        <f>L958 * ( Baseline!F$89 * Baseline!B$16 )</f>
        <v>0.0005930197357</v>
      </c>
      <c r="AE958" s="86">
        <f t="shared" si="2"/>
        <v>0.04269274019</v>
      </c>
      <c r="AF958" s="86">
        <f>M958 * ( Baseline!B$89 * Baseline!B$7 )</f>
        <v>0.002085335294</v>
      </c>
      <c r="AG958" s="86">
        <f>N958 * ( Baseline!D$89 * Baseline!B$11 )</f>
        <v>0.0003041819561</v>
      </c>
      <c r="AH958" s="86">
        <f>O958 * ( Baseline!F$89 * Baseline!B$16 )</f>
        <v>0.05520284901</v>
      </c>
      <c r="AI958" s="86">
        <f>P958 * ( Baseline!H$89 * Baseline!B$18 )</f>
        <v>0.0006880184208</v>
      </c>
      <c r="AJ958" s="86">
        <f t="shared" si="3"/>
        <v>0.05828038468</v>
      </c>
      <c r="AK958" s="86">
        <f>Q958 * ( Baseline!B$89 * Baseline!B$7 )</f>
        <v>0.00003880674259</v>
      </c>
      <c r="AL958" s="86">
        <f>R958 * ( Baseline!D$89 * Baseline!B$11 )</f>
        <v>0.0003149350154</v>
      </c>
      <c r="AM958" s="86">
        <f>S958 * ( Baseline!F$89 * Baseline!B$16 )</f>
        <v>0.00006795554342</v>
      </c>
      <c r="AN958" s="86">
        <f>T958 * ( Baseline!H$89 * Baseline!B$18 )</f>
        <v>0.03466347573</v>
      </c>
      <c r="AO958" s="86">
        <f t="shared" si="4"/>
        <v>0.03508517303</v>
      </c>
      <c r="AP958" s="62"/>
      <c r="AQ958" s="86">
        <f>V958 * ( (1-Baseline!B$90-Baseline!B$89) + (1-B958)*Baseline!B$90 )</f>
        <v>0.0662351611</v>
      </c>
      <c r="AR958" s="86">
        <f>W958 * ( (1-Baseline!B$90-Baseline!B$89) + (1-B958)*Baseline!B$90 )</f>
        <v>0.001468810183</v>
      </c>
      <c r="AS958" s="86">
        <f>X958 * ( (1-Baseline!B$90-Baseline!B$89) + (1-B958)*Baseline!B$90 )</f>
        <v>0.002322474331</v>
      </c>
      <c r="AT958" s="86">
        <f>Y958 * ( (1-Baseline!B$90-Baseline!B$89) + (1-B958)*Baseline!B$90 )</f>
        <v>0.0004375799308</v>
      </c>
      <c r="AU958" s="86">
        <f t="shared" si="5"/>
        <v>0.07046402554</v>
      </c>
      <c r="AV958" s="86">
        <f>AA958 * ( (1-Baseline!D$90-Baseline!D$89) + (1-B958)*Baseline!D$90 )</f>
        <v>0.001654696602</v>
      </c>
      <c r="AW958" s="86">
        <f>AB958 * ( (1-Baseline!D$90-Baseline!D$89) + (1-B958)*Baseline!D$90 )</f>
        <v>0.02601532845</v>
      </c>
      <c r="AX958" s="86">
        <f>AC958 * ( (1-Baseline!D$90-Baseline!D$89) + (1-B958)*Baseline!D$90 )</f>
        <v>0.0003816464066</v>
      </c>
      <c r="AY958" s="86">
        <f>AD958 * ( (1-Baseline!D$90-Baseline!D$89) + (1-B958)*Baseline!D$90 )</f>
        <v>0.000395137892</v>
      </c>
      <c r="AZ958" s="86">
        <f t="shared" si="6"/>
        <v>0.02844680935</v>
      </c>
      <c r="BA958" s="86">
        <f>AF958 * ( (1-Baseline!F$90-Baseline!F$89) + (1-Baseline!B$36)*Baseline!F$90 )</f>
        <v>0.001500674009</v>
      </c>
      <c r="BB958" s="86">
        <f>AG958 * ( (1-Baseline!F$90-Baseline!F$89) + (1-Baseline!B$36)*Baseline!F$90 )</f>
        <v>0.0002188990695</v>
      </c>
      <c r="BC958" s="86">
        <f>AH958 * ( (1-Baseline!F$90-Baseline!F$89) + (1-Baseline!B$36)*Baseline!F$90 )</f>
        <v>0.03972573664</v>
      </c>
      <c r="BD958" s="86">
        <f>AI958 * ( (1-Baseline!F$90-Baseline!F$89) + (1-Baseline!B$36)*Baseline!F$90 )</f>
        <v>0.0004951200722</v>
      </c>
      <c r="BE958" s="86">
        <f t="shared" si="7"/>
        <v>0.04194042979</v>
      </c>
      <c r="BF958" s="86">
        <f>AK958 * ( (1-Baseline!H$90-Baseline!H$89) + (1-Baseline!B$36)*Baseline!H$90 )</f>
        <v>0.00003074735829</v>
      </c>
      <c r="BG958" s="86">
        <f>AL958 * ( (1-Baseline!H$90-Baseline!H$89) + (1-Baseline!B$36)*Baseline!H$90 )</f>
        <v>0.0002495293114</v>
      </c>
      <c r="BH958" s="86">
        <f>AM958 * ( (1-Baseline!H$90-Baseline!H$89) + (1-Baseline!B$36)*Baseline!H$90 )</f>
        <v>0.00005384253616</v>
      </c>
      <c r="BI958" s="86">
        <f>AN958 * ( (1-Baseline!H$90-Baseline!H$89) + (1-Baseline!B$36)*Baseline!H$90 )</f>
        <v>0.02746456509</v>
      </c>
      <c r="BJ958" s="86">
        <f t="shared" si="8"/>
        <v>0.0277986843</v>
      </c>
      <c r="BK958" s="62"/>
      <c r="BL958" s="86">
        <f t="shared" si="19"/>
        <v>0.9399854832</v>
      </c>
      <c r="BM958" s="86">
        <f t="shared" si="20"/>
        <v>0.02084482361</v>
      </c>
      <c r="BN958" s="86">
        <f t="shared" si="21"/>
        <v>0.03295971687</v>
      </c>
      <c r="BO958" s="86">
        <f t="shared" si="22"/>
        <v>0.006209976331</v>
      </c>
      <c r="BP958" s="86">
        <f t="shared" si="9"/>
        <v>1</v>
      </c>
      <c r="BQ958" s="86">
        <f t="shared" si="23"/>
        <v>0.05816809125</v>
      </c>
      <c r="BR958" s="86">
        <f t="shared" si="24"/>
        <v>0.9145253561</v>
      </c>
      <c r="BS958" s="86">
        <f t="shared" si="25"/>
        <v>0.01341614105</v>
      </c>
      <c r="BT958" s="86">
        <f t="shared" si="26"/>
        <v>0.01389041165</v>
      </c>
      <c r="BU958" s="86">
        <f t="shared" si="10"/>
        <v>1</v>
      </c>
      <c r="BV958" s="86">
        <f t="shared" si="27"/>
        <v>0.03578108322</v>
      </c>
      <c r="BW958" s="86">
        <f t="shared" si="28"/>
        <v>0.005219285319</v>
      </c>
      <c r="BX958" s="86">
        <f t="shared" si="29"/>
        <v>0.9471943144</v>
      </c>
      <c r="BY958" s="86">
        <f t="shared" si="30"/>
        <v>0.01180531708</v>
      </c>
      <c r="BZ958" s="86">
        <f t="shared" si="11"/>
        <v>1</v>
      </c>
      <c r="CA958" s="86">
        <f t="shared" si="31"/>
        <v>0.00110607243</v>
      </c>
      <c r="CB958" s="86">
        <f t="shared" si="32"/>
        <v>0.008976299334</v>
      </c>
      <c r="CC958" s="86">
        <f t="shared" si="33"/>
        <v>0.001936873544</v>
      </c>
      <c r="CD958" s="86">
        <f t="shared" si="34"/>
        <v>0.9879807547</v>
      </c>
      <c r="CE958" s="86">
        <f t="shared" si="12"/>
        <v>1</v>
      </c>
      <c r="CF958" s="62"/>
      <c r="CG958" s="86">
        <f t="shared" si="35"/>
        <v>0.9399854832</v>
      </c>
      <c r="CH958" s="86">
        <f t="shared" si="36"/>
        <v>0.02084482361</v>
      </c>
      <c r="CI958" s="86">
        <f t="shared" si="37"/>
        <v>0.03295971687</v>
      </c>
      <c r="CJ958" s="86">
        <f t="shared" si="38"/>
        <v>0.006209976331</v>
      </c>
      <c r="CK958" s="86">
        <f t="shared" si="13"/>
        <v>1</v>
      </c>
      <c r="CL958" s="86">
        <f t="shared" si="39"/>
        <v>0.05816809125</v>
      </c>
      <c r="CM958" s="86">
        <f t="shared" si="40"/>
        <v>0.9145253561</v>
      </c>
      <c r="CN958" s="86">
        <f t="shared" si="41"/>
        <v>0.01341614105</v>
      </c>
      <c r="CO958" s="86">
        <f t="shared" si="42"/>
        <v>0.01389041165</v>
      </c>
      <c r="CP958" s="86">
        <f t="shared" si="14"/>
        <v>1</v>
      </c>
      <c r="CQ958" s="86">
        <f t="shared" si="43"/>
        <v>0.03578108322</v>
      </c>
      <c r="CR958" s="86">
        <f t="shared" si="44"/>
        <v>0.005219285319</v>
      </c>
      <c r="CS958" s="86">
        <f t="shared" si="45"/>
        <v>0.9471943144</v>
      </c>
      <c r="CT958" s="86">
        <f t="shared" si="46"/>
        <v>0.01180531708</v>
      </c>
      <c r="CU958" s="86">
        <f t="shared" si="15"/>
        <v>1</v>
      </c>
      <c r="CV958" s="86">
        <f t="shared" si="47"/>
        <v>0.00110607243</v>
      </c>
      <c r="CW958" s="86">
        <f t="shared" si="48"/>
        <v>0.008976299334</v>
      </c>
      <c r="CX958" s="86">
        <f t="shared" si="49"/>
        <v>0.001936873544</v>
      </c>
      <c r="CY958" s="86">
        <f t="shared" si="50"/>
        <v>0.9879807547</v>
      </c>
      <c r="CZ958" s="86">
        <f t="shared" si="16"/>
        <v>1</v>
      </c>
      <c r="DA958" s="62"/>
      <c r="DB958" s="86">
        <f>(AQ958*Baseline!B$7 + AV958*Baseline!B$11 + BA958*Baseline!B$16 + BF958*Baseline!B$18)</f>
        <v>42108.12903</v>
      </c>
      <c r="DC958" s="86">
        <f>(AR958*Baseline!B$7 + AW958*Baseline!B$11 + BB958*Baseline!B$16 + BG958*Baseline!B$18)</f>
        <v>68663.15389</v>
      </c>
      <c r="DD958" s="86">
        <f>(AS958*Baseline!B$7 + AX958*Baseline!B$11 + BC958*Baseline!B$16 + BH958*Baseline!B$18)</f>
        <v>137499.1207</v>
      </c>
      <c r="DE958" s="86">
        <f>(AT958*Baseline!B$7 + AY958*Baseline!B$11 + BD958*Baseline!B$16 + BI958*Baseline!B$18)</f>
        <v>1260343.214</v>
      </c>
      <c r="DF958" s="86">
        <f t="shared" si="17"/>
        <v>1508613.617</v>
      </c>
      <c r="DG958" s="62"/>
      <c r="DH958" s="86">
        <f t="shared" si="51"/>
        <v>0.02791180495</v>
      </c>
      <c r="DI958" s="86">
        <f t="shared" si="52"/>
        <v>0.04551407537</v>
      </c>
      <c r="DJ958" s="86">
        <f t="shared" si="53"/>
        <v>0.09114270154</v>
      </c>
      <c r="DK958" s="86">
        <f t="shared" si="54"/>
        <v>0.8354314181</v>
      </c>
      <c r="DL958" s="86">
        <f t="shared" si="18"/>
        <v>1</v>
      </c>
      <c r="DM958" s="62"/>
      <c r="DN958" s="86">
        <f>DH958 / (Baseline!B$7/Baseline!B$17)</f>
        <v>2.979401593</v>
      </c>
      <c r="DO958" s="86">
        <f>DI958 / (Baseline!B$11/Baseline!B$17)</f>
        <v>1.098731564</v>
      </c>
      <c r="DP958" s="86">
        <f>DJ958 / (Baseline!B$16/Baseline!B$17)</f>
        <v>1.408430178</v>
      </c>
      <c r="DQ958" s="86">
        <f>DK958 / (Baseline!B$18/Baseline!B$17)</f>
        <v>0.9445289719</v>
      </c>
      <c r="DR958" s="62"/>
      <c r="DS958" s="86">
        <f>DH958 / Baseline!H$117</f>
        <v>1.116670753</v>
      </c>
      <c r="DT958" s="86">
        <f>DI958 / Baseline!H$118</f>
        <v>1.024524214</v>
      </c>
      <c r="DU958" s="86">
        <f>DJ958 / Baseline!H$119</f>
        <v>1.089557621</v>
      </c>
      <c r="DV958" s="86">
        <f>DK958 / Baseline!H$120</f>
        <v>0.9864246871</v>
      </c>
      <c r="DW958" s="87"/>
      <c r="DX958" s="86">
        <f>(AU958*Baseline!B$34)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0.02309913508</v>
      </c>
      <c r="DY958" s="86">
        <f>(AZ958*Baseline!B$34) + (Baseline!D$90*(1-Baseline!D$91)*Baseline!B$35) + (Baseline!D$90*Baseline!D$91*((1-Baseline!D$92)*Baseline!B$40 + Baseline!D$92*Baseline!B$41))</f>
        <v>0.0106805894</v>
      </c>
      <c r="DZ958" s="86">
        <f>(BE958*Baseline!B$34) + (Baseline!F$90*(1-Baseline!F$91)*Baseline!B$35) + (Baseline!F$90*Baseline!F$91*((1-Baseline!F$92)*Baseline!B$40 + Baseline!F$92*Baseline!B$41))</f>
        <v>0.01402170447</v>
      </c>
      <c r="EA958" s="86">
        <f>(BJ958*Baseline!B$34) + (Baseline!H$90*(1-Baseline!H$91)*Baseline!B$35) + (Baseline!H$90*Baseline!H$91*((1-Baseline!H$92)*Baseline!B$40 + Baseline!H$92*Baseline!B$41))</f>
        <v>0.009314802645</v>
      </c>
      <c r="EB958" s="86">
        <f>( DX958*Baseline!B$7 + DY958*Baseline!B$11 + DZ958*Baseline!B$16 + EA958*Baseline!B$18 ) / Baseline!B$17</f>
        <v>0.00980510872</v>
      </c>
    </row>
    <row r="959">
      <c r="A959" s="73" t="s">
        <v>1135</v>
      </c>
      <c r="B959" s="85">
        <f>MIN( MAX( NORMINV( MCrands!B959, (B$5+B$4)/2, (B$5-B$4)/3.29 ), 0 ), 1 )</f>
        <v>0.5311952248</v>
      </c>
      <c r="C959" s="85">
        <f>MAX( NORMINV( MCrands!C959, (C$5+C$4)/2, (C$5-C$4)/3.29 ), 0 )</f>
        <v>2.032291816</v>
      </c>
      <c r="D959" s="83"/>
      <c r="E959" s="84">
        <f>Baseline!B$33 * (C959 * Baseline!B$68*Baseline!B$68/Baseline!B$75 + Baseline!B$46 * Baseline!B$54*Baseline!B$54/Baseline!B$76 + Baseline!B$47 * Baseline!B$55*Baseline!B$55/Baseline!B$77 + Baseline!B$56*Baseline!B$56/Baseline!B$78)</f>
        <v>0.00001443816592</v>
      </c>
      <c r="F959" s="84">
        <f>Baseline!B$33 * (C959 * Baseline!B$68*Baseline!B$59/Baseline!B$75 + Baseline!B$46 * Baseline!B$54*Baseline!B$69/Baseline!B$76 + Baseline!B$47 * Baseline!B$55*Baseline!B$57/Baseline!B$77 + Baseline!B$56*Baseline!B$58/Baseline!B$78)</f>
        <v>0.0000002385191489</v>
      </c>
      <c r="G959" s="85">
        <f>Baseline!B$33 * (C959 * Baseline!B$68*Baseline!B$60/Baseline!B$75 + Baseline!B$46 * Baseline!B$54*Baseline!B$61/Baseline!B$76 + Baseline!B$47 * Baseline!B$55*Baseline!B$70/Baseline!B$77 + Baseline!B$56*Baseline!B$62/Baseline!B$78)</f>
        <v>0.0000001990795292</v>
      </c>
      <c r="H959" s="84">
        <f>Baseline!B$33 * (C959 * Baseline!B$68*Baseline!B$63/Baseline!B$75 + Baseline!B$46 * Baseline!B$54*Baseline!B$64/Baseline!B$76 + Baseline!B$47 * Baseline!B$55*Baseline!B$65/Baseline!B$77 + Baseline!B$56*Baseline!B$71/Baseline!B$78)</f>
        <v>0.000000003555049286</v>
      </c>
      <c r="I959" s="84">
        <f>Baseline!B$33 * (C959 * Baseline!B$59*Baseline!B$68/Baseline!B$75 + Baseline!B$46 * Baseline!B$69*Baseline!B$54/Baseline!B$76 + Baseline!B$47 * Baseline!B$57*Baseline!B$55/Baseline!B$77 + Baseline!B$58*Baseline!B$56/Baseline!B$78)</f>
        <v>0.0000002385191489</v>
      </c>
      <c r="J959" s="85">
        <f>Baseline!B$33 * (C959 * Baseline!B$59*Baseline!B$59/Baseline!B$75 + Baseline!B$46 * Baseline!B$69*Baseline!B$69/Baseline!B$76 + Baseline!B$47 * Baseline!B$57*Baseline!B$57/Baseline!B$77 + Baseline!B$58*Baseline!B$58/Baseline!B$78)</f>
        <v>0.000002116574348</v>
      </c>
      <c r="K959" s="84">
        <f>Baseline!B$33 * (C959 * Baseline!B$59*Baseline!B$60/Baseline!B$75 + Baseline!B$46 * Baseline!B$69*Baseline!B$61/Baseline!B$76 + Baseline!B$47 * Baseline!B$57*Baseline!B$70/Baseline!B$77 + Baseline!B$58*Baseline!B$62/Baseline!B$78)</f>
        <v>0.00000001648957913</v>
      </c>
      <c r="L959" s="85">
        <f>Baseline!B$33 * (C959 * Baseline!B$59*Baseline!B$63/Baseline!B$75 + Baseline!B$46 * Baseline!B$69*Baseline!B$64/Baseline!B$76 + Baseline!B$47 * Baseline!B$57*Baseline!B$65/Baseline!B$77 + Baseline!B$58*Baseline!B$71/Baseline!B$78)</f>
        <v>0.00000001707276969</v>
      </c>
      <c r="M959" s="84">
        <f>Baseline!B$33 * (C959 * Baseline!B$60*Baseline!B$68/Baseline!B$75 + Baseline!B$46 * Baseline!B$61*Baseline!B$54/Baseline!B$76 + Baseline!B$47 * Baseline!B$70*Baseline!B$55/Baseline!B$77 + Baseline!B$62*Baseline!B$56/Baseline!B$78)</f>
        <v>0.0000001990795292</v>
      </c>
      <c r="N959" s="85">
        <f>Baseline!B$33 * (C959 * Baseline!B$60*Baseline!B$59/Baseline!B$75 + Baseline!B$46 * Baseline!B$61*Baseline!B$69/Baseline!B$76 + Baseline!B$47 * Baseline!B$70*Baseline!B$57/Baseline!B$77 + Baseline!B$62*Baseline!B$58/Baseline!B$78)</f>
        <v>0.00000001648957913</v>
      </c>
      <c r="O959" s="85">
        <f>Baseline!B$33 * (C959 * Baseline!B$60*Baseline!B$60/Baseline!B$75 + Baseline!B$46 * Baseline!B$61*Baseline!B$61/Baseline!B$76 + Baseline!B$47 * Baseline!B$70*Baseline!B$70/Baseline!B$77 + Baseline!B$62*Baseline!B$62/Baseline!B$78)</f>
        <v>0.000001589267018</v>
      </c>
      <c r="P959" s="84">
        <f>Baseline!B$33 * (C959 * Baseline!B$60*Baseline!B$63/Baseline!B$75 + Baseline!B$46 * Baseline!B$61*Baseline!B$64/Baseline!B$76 + Baseline!B$47 * Baseline!B$70*Baseline!B$65/Baseline!B$77 + Baseline!B$62*Baseline!B$71/Baseline!B$78)</f>
        <v>0.000000001956341265</v>
      </c>
      <c r="Q959" s="84">
        <f>Baseline!B$33 * (C959 * Baseline!B$63*Baseline!B$68/Baseline!B$75 + Baseline!B$46 * Baseline!B$64*Baseline!B$54/Baseline!B$76 + Baseline!B$47 * Baseline!B$65*Baseline!B$55/Baseline!B$77 + Baseline!B$71*Baseline!B$56/Baseline!B$78)</f>
        <v>0.000000003555049286</v>
      </c>
      <c r="R959" s="84">
        <f>Baseline!B$33 * (C959 * Baseline!B$63*Baseline!B$59/Baseline!B$75 + Baseline!B$46 * Baseline!B$64*Baseline!B$69/Baseline!B$76 + Baseline!B$47 * Baseline!B$65*Baseline!B$57/Baseline!B$77 + Baseline!B$71*Baseline!B$58/Baseline!B$78)</f>
        <v>0.00000001707276969</v>
      </c>
      <c r="S959" s="84">
        <f>Baseline!B$33 * (C959 * Baseline!B$63*Baseline!B$60/Baseline!B$75 + Baseline!B$46 * Baseline!B$64*Baseline!B$61/Baseline!B$76 + Baseline!B$47 * Baseline!B$65*Baseline!B$70/Baseline!B$77 + Baseline!B$71*Baseline!B$62/Baseline!B$78)</f>
        <v>0.000000001956341265</v>
      </c>
      <c r="T959" s="84">
        <f>Baseline!B$33 * (C959 * Baseline!B$63*Baseline!B$63/Baseline!B$75 + Baseline!B$46 * Baseline!B$64*Baseline!B$64/Baseline!B$76 + Baseline!B$47 * Baseline!B$65*Baseline!B$65/Baseline!B$77 + Baseline!B$71*Baseline!B$71/Baseline!B$78)</f>
        <v>0.00000009856721216</v>
      </c>
      <c r="U959" s="83"/>
      <c r="V959" s="84">
        <f>E959 * ( Baseline!B$89 * Baseline!B$7 )</f>
        <v>0.1498537241</v>
      </c>
      <c r="W959" s="84">
        <f>F959 * ( Baseline!D$89 * Baseline!B$11 )</f>
        <v>0.004399866304</v>
      </c>
      <c r="X959" s="84">
        <f>G959 * ( Baseline!F$89 * Baseline!B$16 )</f>
        <v>0.006914981644</v>
      </c>
      <c r="Y959" s="84">
        <f>H959 * ( Baseline!H$89 * Baseline!B$18 )</f>
        <v>0.001250216507</v>
      </c>
      <c r="Z959" s="86">
        <f t="shared" si="1"/>
        <v>0.1624187885</v>
      </c>
      <c r="AA959" s="84">
        <f>I959 * ( Baseline!B$89 * Baseline!B$7 )</f>
        <v>0.002475590247</v>
      </c>
      <c r="AB959" s="85">
        <f>J959 * ( Baseline!D$89 * Baseline!B$11 )</f>
        <v>0.03904359124</v>
      </c>
      <c r="AC959" s="85">
        <f>K959 * ( Baseline!F$89 * Baseline!B$16 )</f>
        <v>0.0005727617372</v>
      </c>
      <c r="AD959" s="85">
        <f>L959 * ( Baseline!F$89 * Baseline!B$16 )</f>
        <v>0.000593018727</v>
      </c>
      <c r="AE959" s="86">
        <f t="shared" si="2"/>
        <v>0.04268496195</v>
      </c>
      <c r="AF959" s="86">
        <f>M959 * ( Baseline!B$89 * Baseline!B$7 )</f>
        <v>0.002066246434</v>
      </c>
      <c r="AG959" s="86">
        <f>N959 * ( Baseline!D$89 * Baseline!B$11 )</f>
        <v>0.0003041765993</v>
      </c>
      <c r="AH959" s="86">
        <f>O959 * ( Baseline!F$89 * Baseline!B$16 )</f>
        <v>0.05520282421</v>
      </c>
      <c r="AI959" s="86">
        <f>P959 * ( Baseline!H$89 * Baseline!B$18 )</f>
        <v>0.0006879933151</v>
      </c>
      <c r="AJ959" s="86">
        <f t="shared" si="3"/>
        <v>0.05826124056</v>
      </c>
      <c r="AK959" s="86">
        <f>Q959 * ( Baseline!B$89 * Baseline!B$7 )</f>
        <v>0.00003689785654</v>
      </c>
      <c r="AL959" s="86">
        <f>R959 * ( Baseline!D$89 * Baseline!B$11 )</f>
        <v>0.0003149344797</v>
      </c>
      <c r="AM959" s="86">
        <f>S959 * ( Baseline!F$89 * Baseline!B$16 )</f>
        <v>0.00006795306373</v>
      </c>
      <c r="AN959" s="86">
        <f>T959 * ( Baseline!H$89 * Baseline!B$18 )</f>
        <v>0.03466347322</v>
      </c>
      <c r="AO959" s="86">
        <f t="shared" si="4"/>
        <v>0.03508325862</v>
      </c>
      <c r="AP959" s="62"/>
      <c r="AQ959" s="86">
        <f>V959 * ( (1-Baseline!B$90-Baseline!B$89) + (1-B959)*Baseline!B$90 )</f>
        <v>0.07580144583</v>
      </c>
      <c r="AR959" s="86">
        <f>W959 * ( (1-Baseline!B$90-Baseline!B$89) + (1-B959)*Baseline!B$90 )</f>
        <v>0.002225611871</v>
      </c>
      <c r="AS959" s="86">
        <f>X959 * ( (1-Baseline!B$90-Baseline!B$89) + (1-B959)*Baseline!B$90 )</f>
        <v>0.003497848383</v>
      </c>
      <c r="AT959" s="86">
        <f>Y959 * ( (1-Baseline!B$90-Baseline!B$89) + (1-B959)*Baseline!B$90 )</f>
        <v>0.0006324048297</v>
      </c>
      <c r="AU959" s="86">
        <f t="shared" si="5"/>
        <v>0.08215731091</v>
      </c>
      <c r="AV959" s="86">
        <f>AA959 * ( (1-Baseline!D$90-Baseline!D$89) + (1-B959)*Baseline!D$90 )</f>
        <v>0.00186516648</v>
      </c>
      <c r="AW959" s="86">
        <f>AB959 * ( (1-Baseline!D$90-Baseline!D$89) + (1-B959)*Baseline!D$90 )</f>
        <v>0.02941633727</v>
      </c>
      <c r="AX959" s="86">
        <f>AC959 * ( (1-Baseline!D$90-Baseline!D$89) + (1-B959)*Baseline!D$90 )</f>
        <v>0.0004315318316</v>
      </c>
      <c r="AY959" s="86">
        <f>AD959 * ( (1-Baseline!D$90-Baseline!D$89) + (1-B959)*Baseline!D$90 )</f>
        <v>0.0004467939123</v>
      </c>
      <c r="AZ959" s="86">
        <f t="shared" si="6"/>
        <v>0.0321598295</v>
      </c>
      <c r="BA959" s="86">
        <f>AF959 * ( (1-Baseline!F$90-Baseline!F$89) + (1-Baseline!B$36)*Baseline!F$90 )</f>
        <v>0.001486937054</v>
      </c>
      <c r="BB959" s="86">
        <f>AG959 * ( (1-Baseline!F$90-Baseline!F$89) + (1-Baseline!B$36)*Baseline!F$90 )</f>
        <v>0.0002188952145</v>
      </c>
      <c r="BC959" s="86">
        <f>AH959 * ( (1-Baseline!F$90-Baseline!F$89) + (1-Baseline!B$36)*Baseline!F$90 )</f>
        <v>0.03972571879</v>
      </c>
      <c r="BD959" s="86">
        <f>AI959 * ( (1-Baseline!F$90-Baseline!F$89) + (1-Baseline!B$36)*Baseline!F$90 )</f>
        <v>0.0004951020053</v>
      </c>
      <c r="BE959" s="86">
        <f t="shared" si="7"/>
        <v>0.04192665307</v>
      </c>
      <c r="BF959" s="86">
        <f>AK959 * ( (1-Baseline!H$90-Baseline!H$89) + (1-Baseline!B$36)*Baseline!H$90 )</f>
        <v>0.00002923490969</v>
      </c>
      <c r="BG959" s="86">
        <f>AL959 * ( (1-Baseline!H$90-Baseline!H$89) + (1-Baseline!B$36)*Baseline!H$90 )</f>
        <v>0.0002495288869</v>
      </c>
      <c r="BH959" s="86">
        <f>AM959 * ( (1-Baseline!H$90-Baseline!H$89) + (1-Baseline!B$36)*Baseline!H$90 )</f>
        <v>0.00005384057146</v>
      </c>
      <c r="BI959" s="86">
        <f>AN959 * ( (1-Baseline!H$90-Baseline!H$89) + (1-Baseline!B$36)*Baseline!H$90 )</f>
        <v>0.0274645631</v>
      </c>
      <c r="BJ959" s="86">
        <f t="shared" si="8"/>
        <v>0.02779716747</v>
      </c>
      <c r="BK959" s="62"/>
      <c r="BL959" s="86">
        <f t="shared" si="19"/>
        <v>0.9226378637</v>
      </c>
      <c r="BM959" s="86">
        <f t="shared" si="20"/>
        <v>0.02708963873</v>
      </c>
      <c r="BN959" s="86">
        <f t="shared" si="21"/>
        <v>0.0425750106</v>
      </c>
      <c r="BO959" s="86">
        <f t="shared" si="22"/>
        <v>0.007697486963</v>
      </c>
      <c r="BP959" s="86">
        <f t="shared" si="9"/>
        <v>1</v>
      </c>
      <c r="BQ959" s="86">
        <f t="shared" si="23"/>
        <v>0.05799677763</v>
      </c>
      <c r="BR959" s="86">
        <f t="shared" si="24"/>
        <v>0.9146919537</v>
      </c>
      <c r="BS959" s="86">
        <f t="shared" si="25"/>
        <v>0.01341834948</v>
      </c>
      <c r="BT959" s="86">
        <f t="shared" si="26"/>
        <v>0.01389291919</v>
      </c>
      <c r="BU959" s="86">
        <f t="shared" si="10"/>
        <v>1</v>
      </c>
      <c r="BV959" s="86">
        <f t="shared" si="27"/>
        <v>0.03546519803</v>
      </c>
      <c r="BW959" s="86">
        <f t="shared" si="28"/>
        <v>0.005220908384</v>
      </c>
      <c r="BX959" s="86">
        <f t="shared" si="29"/>
        <v>0.9475051283</v>
      </c>
      <c r="BY959" s="86">
        <f t="shared" si="30"/>
        <v>0.01180876529</v>
      </c>
      <c r="BZ959" s="86">
        <f t="shared" si="11"/>
        <v>1</v>
      </c>
      <c r="CA959" s="86">
        <f t="shared" si="31"/>
        <v>0.001051722616</v>
      </c>
      <c r="CB959" s="86">
        <f t="shared" si="32"/>
        <v>0.008976773881</v>
      </c>
      <c r="CC959" s="86">
        <f t="shared" si="33"/>
        <v>0.001936908554</v>
      </c>
      <c r="CD959" s="86">
        <f t="shared" si="34"/>
        <v>0.9880345949</v>
      </c>
      <c r="CE959" s="86">
        <f t="shared" si="12"/>
        <v>1</v>
      </c>
      <c r="CF959" s="62"/>
      <c r="CG959" s="86">
        <f t="shared" si="35"/>
        <v>0.9226378637</v>
      </c>
      <c r="CH959" s="86">
        <f t="shared" si="36"/>
        <v>0.02708963873</v>
      </c>
      <c r="CI959" s="86">
        <f t="shared" si="37"/>
        <v>0.0425750106</v>
      </c>
      <c r="CJ959" s="86">
        <f t="shared" si="38"/>
        <v>0.007697486963</v>
      </c>
      <c r="CK959" s="86">
        <f t="shared" si="13"/>
        <v>1</v>
      </c>
      <c r="CL959" s="86">
        <f t="shared" si="39"/>
        <v>0.05799677763</v>
      </c>
      <c r="CM959" s="86">
        <f t="shared" si="40"/>
        <v>0.9146919537</v>
      </c>
      <c r="CN959" s="86">
        <f t="shared" si="41"/>
        <v>0.01341834948</v>
      </c>
      <c r="CO959" s="86">
        <f t="shared" si="42"/>
        <v>0.01389291919</v>
      </c>
      <c r="CP959" s="86">
        <f t="shared" si="14"/>
        <v>1</v>
      </c>
      <c r="CQ959" s="86">
        <f t="shared" si="43"/>
        <v>0.03546519803</v>
      </c>
      <c r="CR959" s="86">
        <f t="shared" si="44"/>
        <v>0.005220908384</v>
      </c>
      <c r="CS959" s="86">
        <f t="shared" si="45"/>
        <v>0.9475051283</v>
      </c>
      <c r="CT959" s="86">
        <f t="shared" si="46"/>
        <v>0.01180876529</v>
      </c>
      <c r="CU959" s="86">
        <f t="shared" si="15"/>
        <v>1</v>
      </c>
      <c r="CV959" s="86">
        <f t="shared" si="47"/>
        <v>0.001051722616</v>
      </c>
      <c r="CW959" s="86">
        <f t="shared" si="48"/>
        <v>0.008976773881</v>
      </c>
      <c r="CX959" s="86">
        <f t="shared" si="49"/>
        <v>0.001936908554</v>
      </c>
      <c r="CY959" s="86">
        <f t="shared" si="50"/>
        <v>0.9880345949</v>
      </c>
      <c r="CZ959" s="86">
        <f t="shared" si="16"/>
        <v>1</v>
      </c>
      <c r="DA959" s="62"/>
      <c r="DB959" s="86">
        <f>(AQ959*Baseline!B$7 + AV959*Baseline!B$11 + BA959*Baseline!B$16 + BF959*Baseline!B$18)</f>
        <v>47083.86348</v>
      </c>
      <c r="DC959" s="86">
        <f>(AR959*Baseline!B$7 + AW959*Baseline!B$11 + BB959*Baseline!B$16 + BG959*Baseline!B$18)</f>
        <v>76323.81743</v>
      </c>
      <c r="DD959" s="86">
        <f>(AS959*Baseline!B$7 + AX959*Baseline!B$11 + BC959*Baseline!B$16 + BH959*Baseline!B$18)</f>
        <v>138176.0093</v>
      </c>
      <c r="DE959" s="86">
        <f>(AT959*Baseline!B$7 + AY959*Baseline!B$11 + BD959*Baseline!B$16 + BI959*Baseline!B$18)</f>
        <v>1260548.331</v>
      </c>
      <c r="DF959" s="86">
        <f t="shared" si="17"/>
        <v>1522132.022</v>
      </c>
      <c r="DG959" s="62"/>
      <c r="DH959" s="86">
        <f t="shared" si="51"/>
        <v>0.03093283816</v>
      </c>
      <c r="DI959" s="86">
        <f t="shared" si="52"/>
        <v>0.05014270533</v>
      </c>
      <c r="DJ959" s="86">
        <f t="shared" si="53"/>
        <v>0.09077794</v>
      </c>
      <c r="DK959" s="86">
        <f t="shared" si="54"/>
        <v>0.8281465165</v>
      </c>
      <c r="DL959" s="86">
        <f t="shared" si="18"/>
        <v>1</v>
      </c>
      <c r="DM959" s="62"/>
      <c r="DN959" s="86">
        <f>DH959 / (Baseline!B$7/Baseline!B$17)</f>
        <v>3.301877018</v>
      </c>
      <c r="DO959" s="86">
        <f>DI959 / (Baseline!B$11/Baseline!B$17)</f>
        <v>1.210468906</v>
      </c>
      <c r="DP959" s="86">
        <f>DJ959 / (Baseline!B$16/Baseline!B$17)</f>
        <v>1.40279351</v>
      </c>
      <c r="DQ959" s="86">
        <f>DK959 / (Baseline!B$18/Baseline!B$17)</f>
        <v>0.9362927475</v>
      </c>
      <c r="DR959" s="62"/>
      <c r="DS959" s="86">
        <f>DH959 / Baseline!H$117</f>
        <v>1.237533571</v>
      </c>
      <c r="DT959" s="86">
        <f>DI959 / Baseline!H$118</f>
        <v>1.128714916</v>
      </c>
      <c r="DU959" s="86">
        <f>DJ959 / Baseline!H$119</f>
        <v>1.08519711</v>
      </c>
      <c r="DV959" s="86">
        <f>DK959 / Baseline!H$120</f>
        <v>0.9778231351</v>
      </c>
      <c r="DW959" s="87"/>
      <c r="DX959" s="86">
        <f>(AU959*Baseline!B$34)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0.02485312789</v>
      </c>
      <c r="DY959" s="86">
        <f>(AZ959*Baseline!B$34) + (Baseline!D$90*(1-Baseline!D$91)*Baseline!B$35) + (Baseline!D$90*Baseline!D$91*((1-Baseline!D$92)*Baseline!B$40 + Baseline!D$92*Baseline!B$41))</f>
        <v>0.01123754242</v>
      </c>
      <c r="DZ959" s="86">
        <f>(BE959*Baseline!B$34) + (Baseline!F$90*(1-Baseline!F$91)*Baseline!B$35) + (Baseline!F$90*Baseline!F$91*((1-Baseline!F$92)*Baseline!B$40 + Baseline!F$92*Baseline!B$41))</f>
        <v>0.01401963796</v>
      </c>
      <c r="EA959" s="86">
        <f>(BJ959*Baseline!B$34) + (Baseline!H$90*(1-Baseline!H$91)*Baseline!B$35) + (Baseline!H$90*Baseline!H$91*((1-Baseline!H$92)*Baseline!B$40 + Baseline!H$92*Baseline!B$41))</f>
        <v>0.009314575121</v>
      </c>
      <c r="EB959" s="86">
        <f>( DX959*Baseline!B$7 + DY959*Baseline!B$11 + DZ959*Baseline!B$16 + EA959*Baseline!B$18 ) / Baseline!B$17</f>
        <v>0.009844276939</v>
      </c>
    </row>
    <row r="960">
      <c r="A960" s="73" t="s">
        <v>1136</v>
      </c>
      <c r="B960" s="85">
        <f>MIN( MAX( NORMINV( MCrands!B960, (B$5+B$4)/2, (B$5-B$4)/3.29 ), 0 ), 1 )</f>
        <v>0.4150574118</v>
      </c>
      <c r="C960" s="85">
        <f>MAX( NORMINV( MCrands!C960, (C$5+C$4)/2, (C$5-C$4)/3.29 ), 0 )</f>
        <v>2.886268106</v>
      </c>
      <c r="D960" s="83"/>
      <c r="E960" s="84">
        <f>Baseline!B$33 * (C960 * Baseline!B$68*Baseline!B$68/Baseline!B$75 + Baseline!B$46 * Baseline!B$54*Baseline!B$54/Baseline!B$76 + Baseline!B$47 * Baseline!B$55*Baseline!B$55/Baseline!B$77 + Baseline!B$56*Baseline!B$56/Baseline!B$78)</f>
        <v>0.00002048433855</v>
      </c>
      <c r="F960" s="84">
        <f>Baseline!B$33 * (C960 * Baseline!B$68*Baseline!B$59/Baseline!B$75 + Baseline!B$46 * Baseline!B$54*Baseline!B$69/Baseline!B$76 + Baseline!B$47 * Baseline!B$55*Baseline!B$57/Baseline!B$77 + Baseline!B$56*Baseline!B$58/Baseline!B$78)</f>
        <v>0.0000002394738078</v>
      </c>
      <c r="G960" s="85">
        <f>Baseline!B$33 * (C960 * Baseline!B$68*Baseline!B$60/Baseline!B$75 + Baseline!B$46 * Baseline!B$54*Baseline!B$61/Baseline!B$76 + Baseline!B$47 * Baseline!B$55*Baseline!B$70/Baseline!B$77 + Baseline!B$56*Baseline!B$62/Baseline!B$78)</f>
        <v>0.0000002014263989</v>
      </c>
      <c r="H960" s="84">
        <f>Baseline!B$33 * (C960 * Baseline!B$68*Baseline!B$63/Baseline!B$75 + Baseline!B$46 * Baseline!B$54*Baseline!B$64/Baseline!B$76 + Baseline!B$47 * Baseline!B$55*Baseline!B$65/Baseline!B$77 + Baseline!B$56*Baseline!B$71/Baseline!B$78)</f>
        <v>0.00000000378973625</v>
      </c>
      <c r="I960" s="84">
        <f>Baseline!B$33 * (C960 * Baseline!B$59*Baseline!B$68/Baseline!B$75 + Baseline!B$46 * Baseline!B$69*Baseline!B$54/Baseline!B$76 + Baseline!B$47 * Baseline!B$57*Baseline!B$55/Baseline!B$77 + Baseline!B$58*Baseline!B$56/Baseline!B$78)</f>
        <v>0.0000002394738078</v>
      </c>
      <c r="J960" s="85">
        <f>Baseline!B$33 * (C960 * Baseline!B$59*Baseline!B$59/Baseline!B$75 + Baseline!B$46 * Baseline!B$69*Baseline!B$69/Baseline!B$76 + Baseline!B$47 * Baseline!B$57*Baseline!B$57/Baseline!B$77 + Baseline!B$58*Baseline!B$58/Baseline!B$78)</f>
        <v>0.000002116574499</v>
      </c>
      <c r="K960" s="84">
        <f>Baseline!B$33 * (C960 * Baseline!B$59*Baseline!B$60/Baseline!B$75 + Baseline!B$46 * Baseline!B$69*Baseline!B$61/Baseline!B$76 + Baseline!B$47 * Baseline!B$57*Baseline!B$70/Baseline!B$77 + Baseline!B$58*Baseline!B$62/Baseline!B$78)</f>
        <v>0.00000001648994969</v>
      </c>
      <c r="L960" s="85">
        <f>Baseline!B$33 * (C960 * Baseline!B$59*Baseline!B$63/Baseline!B$75 + Baseline!B$46 * Baseline!B$69*Baseline!B$64/Baseline!B$76 + Baseline!B$47 * Baseline!B$57*Baseline!B$65/Baseline!B$77 + Baseline!B$58*Baseline!B$71/Baseline!B$78)</f>
        <v>0.00000001707280674</v>
      </c>
      <c r="M960" s="84">
        <f>Baseline!B$33 * (C960 * Baseline!B$60*Baseline!B$68/Baseline!B$75 + Baseline!B$46 * Baseline!B$61*Baseline!B$54/Baseline!B$76 + Baseline!B$47 * Baseline!B$70*Baseline!B$55/Baseline!B$77 + Baseline!B$62*Baseline!B$56/Baseline!B$78)</f>
        <v>0.0000002014263989</v>
      </c>
      <c r="N960" s="85">
        <f>Baseline!B$33 * (C960 * Baseline!B$60*Baseline!B$59/Baseline!B$75 + Baseline!B$46 * Baseline!B$61*Baseline!B$69/Baseline!B$76 + Baseline!B$47 * Baseline!B$70*Baseline!B$57/Baseline!B$77 + Baseline!B$62*Baseline!B$58/Baseline!B$78)</f>
        <v>0.00000001648994969</v>
      </c>
      <c r="O960" s="85">
        <f>Baseline!B$33 * (C960 * Baseline!B$60*Baseline!B$60/Baseline!B$75 + Baseline!B$46 * Baseline!B$61*Baseline!B$61/Baseline!B$76 + Baseline!B$47 * Baseline!B$70*Baseline!B$70/Baseline!B$77 + Baseline!B$62*Baseline!B$62/Baseline!B$78)</f>
        <v>0.000001589267929</v>
      </c>
      <c r="P960" s="84">
        <f>Baseline!B$33 * (C960 * Baseline!B$60*Baseline!B$63/Baseline!B$75 + Baseline!B$46 * Baseline!B$61*Baseline!B$64/Baseline!B$76 + Baseline!B$47 * Baseline!B$70*Baseline!B$65/Baseline!B$77 + Baseline!B$62*Baseline!B$71/Baseline!B$78)</f>
        <v>0.000000001956432361</v>
      </c>
      <c r="Q960" s="84">
        <f>Baseline!B$33 * (C960 * Baseline!B$63*Baseline!B$68/Baseline!B$75 + Baseline!B$46 * Baseline!B$64*Baseline!B$54/Baseline!B$76 + Baseline!B$47 * Baseline!B$65*Baseline!B$55/Baseline!B$77 + Baseline!B$71*Baseline!B$56/Baseline!B$78)</f>
        <v>0.00000000378973625</v>
      </c>
      <c r="R960" s="84">
        <f>Baseline!B$33 * (C960 * Baseline!B$63*Baseline!B$59/Baseline!B$75 + Baseline!B$46 * Baseline!B$64*Baseline!B$69/Baseline!B$76 + Baseline!B$47 * Baseline!B$65*Baseline!B$57/Baseline!B$77 + Baseline!B$71*Baseline!B$58/Baseline!B$78)</f>
        <v>0.00000001707280674</v>
      </c>
      <c r="S960" s="84">
        <f>Baseline!B$33 * (C960 * Baseline!B$63*Baseline!B$60/Baseline!B$75 + Baseline!B$46 * Baseline!B$64*Baseline!B$61/Baseline!B$76 + Baseline!B$47 * Baseline!B$65*Baseline!B$70/Baseline!B$77 + Baseline!B$71*Baseline!B$62/Baseline!B$78)</f>
        <v>0.000000001956432361</v>
      </c>
      <c r="T960" s="84">
        <f>Baseline!B$33 * (C960 * Baseline!B$63*Baseline!B$63/Baseline!B$75 + Baseline!B$46 * Baseline!B$64*Baseline!B$64/Baseline!B$76 + Baseline!B$47 * Baseline!B$65*Baseline!B$65/Baseline!B$77 + Baseline!B$71*Baseline!B$71/Baseline!B$78)</f>
        <v>0.00000009856722127</v>
      </c>
      <c r="U960" s="83"/>
      <c r="V960" s="84">
        <f>E960 * ( Baseline!B$89 * Baseline!B$7 )</f>
        <v>0.2126069498</v>
      </c>
      <c r="W960" s="84">
        <f>F960 * ( Baseline!D$89 * Baseline!B$11 )</f>
        <v>0.004417476509</v>
      </c>
      <c r="X960" s="84">
        <f>G960 * ( Baseline!F$89 * Baseline!B$16 )</f>
        <v>0.006996499621</v>
      </c>
      <c r="Y960" s="84">
        <f>H960 * ( Baseline!H$89 * Baseline!B$18 )</f>
        <v>0.001332749686</v>
      </c>
      <c r="Z960" s="86">
        <f t="shared" si="1"/>
        <v>0.2253536756</v>
      </c>
      <c r="AA960" s="84">
        <f>I960 * ( Baseline!B$89 * Baseline!B$7 )</f>
        <v>0.002485498651</v>
      </c>
      <c r="AB960" s="85">
        <f>J960 * ( Baseline!D$89 * Baseline!B$11 )</f>
        <v>0.03904359402</v>
      </c>
      <c r="AC960" s="85">
        <f>K960 * ( Baseline!F$89 * Baseline!B$16 )</f>
        <v>0.0005727746085</v>
      </c>
      <c r="AD960" s="85">
        <f>L960 * ( Baseline!F$89 * Baseline!B$16 )</f>
        <v>0.0005930200141</v>
      </c>
      <c r="AE960" s="86">
        <f t="shared" si="2"/>
        <v>0.0426948873</v>
      </c>
      <c r="AF960" s="86">
        <f>M960 * ( Baseline!B$89 * Baseline!B$7 )</f>
        <v>0.002090604594</v>
      </c>
      <c r="AG960" s="86">
        <f>N960 * ( Baseline!D$89 * Baseline!B$11 )</f>
        <v>0.0003041834348</v>
      </c>
      <c r="AH960" s="86">
        <f>O960 * ( Baseline!F$89 * Baseline!B$16 )</f>
        <v>0.05520285585</v>
      </c>
      <c r="AI960" s="86">
        <f>P960 * ( Baseline!H$89 * Baseline!B$18 )</f>
        <v>0.000688025351</v>
      </c>
      <c r="AJ960" s="86">
        <f t="shared" si="3"/>
        <v>0.05828566923</v>
      </c>
      <c r="AK960" s="86">
        <f>Q960 * ( Baseline!B$89 * Baseline!B$7 )</f>
        <v>0.00003933367254</v>
      </c>
      <c r="AL960" s="86">
        <f>R960 * ( Baseline!D$89 * Baseline!B$11 )</f>
        <v>0.0003149351632</v>
      </c>
      <c r="AM960" s="86">
        <f>S960 * ( Baseline!F$89 * Baseline!B$16 )</f>
        <v>0.00006795622792</v>
      </c>
      <c r="AN960" s="86">
        <f>T960 * ( Baseline!H$89 * Baseline!B$18 )</f>
        <v>0.03466347643</v>
      </c>
      <c r="AO960" s="86">
        <f t="shared" si="4"/>
        <v>0.03508570149</v>
      </c>
      <c r="AP960" s="62"/>
      <c r="AQ960" s="86">
        <f>V960 * ( (1-Baseline!B$90-Baseline!B$89) + (1-B960)*Baseline!B$90 )</f>
        <v>0.1295199207</v>
      </c>
      <c r="AR960" s="86">
        <f>W960 * ( (1-Baseline!B$90-Baseline!B$89) + (1-B960)*Baseline!B$90 )</f>
        <v>0.002691121846</v>
      </c>
      <c r="AS960" s="86">
        <f>X960 * ( (1-Baseline!B$90-Baseline!B$89) + (1-B960)*Baseline!B$90 )</f>
        <v>0.004262259897</v>
      </c>
      <c r="AT960" s="86">
        <f>Y960 * ( (1-Baseline!B$90-Baseline!B$89) + (1-B960)*Baseline!B$90 )</f>
        <v>0.0008119096471</v>
      </c>
      <c r="AU960" s="86">
        <f t="shared" si="5"/>
        <v>0.1372852121</v>
      </c>
      <c r="AV960" s="86">
        <f>AA960 * ( (1-Baseline!D$90-Baseline!D$89) + (1-B960)*Baseline!D$90 )</f>
        <v>0.002001951548</v>
      </c>
      <c r="AW960" s="86">
        <f>AB960 * ( (1-Baseline!D$90-Baseline!D$89) + (1-B960)*Baseline!D$90 )</f>
        <v>0.03144776742</v>
      </c>
      <c r="AX960" s="86">
        <f>AC960 * ( (1-Baseline!D$90-Baseline!D$89) + (1-B960)*Baseline!D$90 )</f>
        <v>0.0004613428432</v>
      </c>
      <c r="AY960" s="86">
        <f>AD960 * ( (1-Baseline!D$90-Baseline!D$89) + (1-B960)*Baseline!D$90 )</f>
        <v>0.0004776495594</v>
      </c>
      <c r="AZ960" s="86">
        <f t="shared" si="6"/>
        <v>0.03438871138</v>
      </c>
      <c r="BA960" s="86">
        <f>AF960 * ( (1-Baseline!F$90-Baseline!F$89) + (1-Baseline!B$36)*Baseline!F$90 )</f>
        <v>0.001504465965</v>
      </c>
      <c r="BB960" s="86">
        <f>AG960 * ( (1-Baseline!F$90-Baseline!F$89) + (1-Baseline!B$36)*Baseline!F$90 )</f>
        <v>0.0002189001336</v>
      </c>
      <c r="BC960" s="86">
        <f>AH960 * ( (1-Baseline!F$90-Baseline!F$89) + (1-Baseline!B$36)*Baseline!F$90 )</f>
        <v>0.03972574156</v>
      </c>
      <c r="BD960" s="86">
        <f>AI960 * ( (1-Baseline!F$90-Baseline!F$89) + (1-Baseline!B$36)*Baseline!F$90 )</f>
        <v>0.0004951250594</v>
      </c>
      <c r="BE960" s="86">
        <f t="shared" si="7"/>
        <v>0.04194423272</v>
      </c>
      <c r="BF960" s="86">
        <f>AK960 * ( (1-Baseline!H$90-Baseline!H$89) + (1-Baseline!B$36)*Baseline!H$90 )</f>
        <v>0.00003116485542</v>
      </c>
      <c r="BG960" s="86">
        <f>AL960 * ( (1-Baseline!H$90-Baseline!H$89) + (1-Baseline!B$36)*Baseline!H$90 )</f>
        <v>0.0002495294285</v>
      </c>
      <c r="BH960" s="86">
        <f>AM960 * ( (1-Baseline!H$90-Baseline!H$89) + (1-Baseline!B$36)*Baseline!H$90 )</f>
        <v>0.0000538430785</v>
      </c>
      <c r="BI960" s="86">
        <f>AN960 * ( (1-Baseline!H$90-Baseline!H$89) + (1-Baseline!B$36)*Baseline!H$90 )</f>
        <v>0.02746456564</v>
      </c>
      <c r="BJ960" s="86">
        <f t="shared" si="8"/>
        <v>0.027799103</v>
      </c>
      <c r="BK960" s="62"/>
      <c r="BL960" s="86">
        <f t="shared" si="19"/>
        <v>0.9434367965</v>
      </c>
      <c r="BM960" s="86">
        <f t="shared" si="20"/>
        <v>0.01960241605</v>
      </c>
      <c r="BN960" s="86">
        <f t="shared" si="21"/>
        <v>0.03104675174</v>
      </c>
      <c r="BO960" s="86">
        <f t="shared" si="22"/>
        <v>0.005914035712</v>
      </c>
      <c r="BP960" s="86">
        <f t="shared" si="9"/>
        <v>1</v>
      </c>
      <c r="BQ960" s="86">
        <f t="shared" si="23"/>
        <v>0.05821536976</v>
      </c>
      <c r="BR960" s="86">
        <f t="shared" si="24"/>
        <v>0.914479379</v>
      </c>
      <c r="BS960" s="86">
        <f t="shared" si="25"/>
        <v>0.01341553157</v>
      </c>
      <c r="BT960" s="86">
        <f t="shared" si="26"/>
        <v>0.01388971963</v>
      </c>
      <c r="BU960" s="86">
        <f t="shared" si="10"/>
        <v>1</v>
      </c>
      <c r="BV960" s="86">
        <f t="shared" si="27"/>
        <v>0.0358682438</v>
      </c>
      <c r="BW960" s="86">
        <f t="shared" si="28"/>
        <v>0.005218837475</v>
      </c>
      <c r="BX960" s="86">
        <f t="shared" si="29"/>
        <v>0.9471085531</v>
      </c>
      <c r="BY960" s="86">
        <f t="shared" si="30"/>
        <v>0.01180436564</v>
      </c>
      <c r="BZ960" s="86">
        <f t="shared" si="11"/>
        <v>1</v>
      </c>
      <c r="CA960" s="86">
        <f t="shared" si="31"/>
        <v>0.001121074138</v>
      </c>
      <c r="CB960" s="86">
        <f t="shared" si="32"/>
        <v>0.008976168349</v>
      </c>
      <c r="CC960" s="86">
        <f t="shared" si="33"/>
        <v>0.00193686388</v>
      </c>
      <c r="CD960" s="86">
        <f t="shared" si="34"/>
        <v>0.9879658936</v>
      </c>
      <c r="CE960" s="86">
        <f t="shared" si="12"/>
        <v>1</v>
      </c>
      <c r="CF960" s="62"/>
      <c r="CG960" s="86">
        <f t="shared" si="35"/>
        <v>0.9434367965</v>
      </c>
      <c r="CH960" s="86">
        <f t="shared" si="36"/>
        <v>0.01960241605</v>
      </c>
      <c r="CI960" s="86">
        <f t="shared" si="37"/>
        <v>0.03104675174</v>
      </c>
      <c r="CJ960" s="86">
        <f t="shared" si="38"/>
        <v>0.005914035712</v>
      </c>
      <c r="CK960" s="86">
        <f t="shared" si="13"/>
        <v>1</v>
      </c>
      <c r="CL960" s="86">
        <f t="shared" si="39"/>
        <v>0.05821536976</v>
      </c>
      <c r="CM960" s="86">
        <f t="shared" si="40"/>
        <v>0.914479379</v>
      </c>
      <c r="CN960" s="86">
        <f t="shared" si="41"/>
        <v>0.01341553157</v>
      </c>
      <c r="CO960" s="86">
        <f t="shared" si="42"/>
        <v>0.01388971963</v>
      </c>
      <c r="CP960" s="86">
        <f t="shared" si="14"/>
        <v>1</v>
      </c>
      <c r="CQ960" s="86">
        <f t="shared" si="43"/>
        <v>0.0358682438</v>
      </c>
      <c r="CR960" s="86">
        <f t="shared" si="44"/>
        <v>0.005218837475</v>
      </c>
      <c r="CS960" s="86">
        <f t="shared" si="45"/>
        <v>0.9471085531</v>
      </c>
      <c r="CT960" s="86">
        <f t="shared" si="46"/>
        <v>0.01180436564</v>
      </c>
      <c r="CU960" s="86">
        <f t="shared" si="15"/>
        <v>1</v>
      </c>
      <c r="CV960" s="86">
        <f t="shared" si="47"/>
        <v>0.001121074138</v>
      </c>
      <c r="CW960" s="86">
        <f t="shared" si="48"/>
        <v>0.008976168349</v>
      </c>
      <c r="CX960" s="86">
        <f t="shared" si="49"/>
        <v>0.00193686388</v>
      </c>
      <c r="CY960" s="86">
        <f t="shared" si="50"/>
        <v>0.9879658936</v>
      </c>
      <c r="CZ960" s="86">
        <f t="shared" si="16"/>
        <v>1</v>
      </c>
      <c r="DA960" s="62"/>
      <c r="DB960" s="86">
        <f>(AQ960*Baseline!B$7 + AV960*Baseline!B$11 + BA960*Baseline!B$16 + BF960*Baseline!B$18)</f>
        <v>73577.76574</v>
      </c>
      <c r="DC960" s="86">
        <f>(AR960*Baseline!B$7 + AW960*Baseline!B$11 + BB960*Baseline!B$16 + BG960*Baseline!B$18)</f>
        <v>80906.1427</v>
      </c>
      <c r="DD960" s="86">
        <f>(AS960*Baseline!B$7 + AX960*Baseline!B$11 + BC960*Baseline!B$16 + BH960*Baseline!B$18)</f>
        <v>138610.8713</v>
      </c>
      <c r="DE960" s="86">
        <f>(AT960*Baseline!B$7 + AY960*Baseline!B$11 + BD960*Baseline!B$16 + BI960*Baseline!B$18)</f>
        <v>1260701.756</v>
      </c>
      <c r="DF960" s="86">
        <f t="shared" si="17"/>
        <v>1553796.536</v>
      </c>
      <c r="DG960" s="62"/>
      <c r="DH960" s="86">
        <f t="shared" si="51"/>
        <v>0.04735353956</v>
      </c>
      <c r="DI960" s="86">
        <f t="shared" si="52"/>
        <v>0.05206997237</v>
      </c>
      <c r="DJ960" s="86">
        <f t="shared" si="53"/>
        <v>0.0892078648</v>
      </c>
      <c r="DK960" s="86">
        <f t="shared" si="54"/>
        <v>0.8113686233</v>
      </c>
      <c r="DL960" s="86">
        <f t="shared" si="18"/>
        <v>1</v>
      </c>
      <c r="DM960" s="62"/>
      <c r="DN960" s="86">
        <f>DH960 / (Baseline!B$7/Baseline!B$17)</f>
        <v>5.054678889</v>
      </c>
      <c r="DO960" s="86">
        <f>DI960 / (Baseline!B$11/Baseline!B$17)</f>
        <v>1.256994055</v>
      </c>
      <c r="DP960" s="86">
        <f>DJ960 / (Baseline!B$16/Baseline!B$17)</f>
        <v>1.378531103</v>
      </c>
      <c r="DQ960" s="86">
        <f>DK960 / (Baseline!B$18/Baseline!B$17)</f>
        <v>0.917323858</v>
      </c>
      <c r="DR960" s="62"/>
      <c r="DS960" s="86">
        <f>DH960 / Baseline!H$117</f>
        <v>1.894478439</v>
      </c>
      <c r="DT960" s="86">
        <f>DI960 / Baseline!H$118</f>
        <v>1.172097798</v>
      </c>
      <c r="DU960" s="86">
        <f>DJ960 / Baseline!H$119</f>
        <v>1.06642778</v>
      </c>
      <c r="DV960" s="86">
        <f>DK960 / Baseline!H$120</f>
        <v>0.9580128577</v>
      </c>
      <c r="DW960" s="87"/>
      <c r="DX960" s="86">
        <f>(AU960*Baseline!B$34)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0.03312231307</v>
      </c>
      <c r="DY960" s="86">
        <f>(AZ960*Baseline!B$34) + (Baseline!D$90*(1-Baseline!D$91)*Baseline!B$35) + (Baseline!D$90*Baseline!D$91*((1-Baseline!D$92)*Baseline!B$40 + Baseline!D$92*Baseline!B$41))</f>
        <v>0.01157187471</v>
      </c>
      <c r="DZ960" s="86">
        <f>(BE960*Baseline!B$34) + (Baseline!F$90*(1-Baseline!F$91)*Baseline!B$35) + (Baseline!F$90*Baseline!F$91*((1-Baseline!F$92)*Baseline!B$40 + Baseline!F$92*Baseline!B$41))</f>
        <v>0.01402227491</v>
      </c>
      <c r="EA960" s="86">
        <f>(BJ960*Baseline!B$34) + (Baseline!H$90*(1-Baseline!H$91)*Baseline!B$35) + (Baseline!H$90*Baseline!H$91*((1-Baseline!H$92)*Baseline!B$40 + Baseline!H$92*Baseline!B$41))</f>
        <v>0.009314865451</v>
      </c>
      <c r="EB960" s="86">
        <f>( DX960*Baseline!B$7 + DY960*Baseline!B$11 + DZ960*Baseline!B$16 + EA960*Baseline!B$18 ) / Baseline!B$17</f>
        <v>0.009936021691</v>
      </c>
    </row>
    <row r="961">
      <c r="A961" s="73" t="s">
        <v>1137</v>
      </c>
      <c r="B961" s="85">
        <f>MIN( MAX( NORMINV( MCrands!B961, (B$5+B$4)/2, (B$5-B$4)/3.29 ), 0 ), 1 )</f>
        <v>0.6238606193</v>
      </c>
      <c r="C961" s="85">
        <f>MAX( NORMINV( MCrands!C961, (C$5+C$4)/2, (C$5-C$4)/3.29 ), 0 )</f>
        <v>2.184355103</v>
      </c>
      <c r="D961" s="83"/>
      <c r="E961" s="84">
        <f>Baseline!B$33 * (C961 * Baseline!B$68*Baseline!B$68/Baseline!B$75 + Baseline!B$46 * Baseline!B$54*Baseline!B$54/Baseline!B$76 + Baseline!B$47 * Baseline!B$55*Baseline!B$55/Baseline!B$77 + Baseline!B$56*Baseline!B$56/Baseline!B$78)</f>
        <v>0.00001551477764</v>
      </c>
      <c r="F961" s="84">
        <f>Baseline!B$33 * (C961 * Baseline!B$68*Baseline!B$59/Baseline!B$75 + Baseline!B$46 * Baseline!B$54*Baseline!B$69/Baseline!B$76 + Baseline!B$47 * Baseline!B$55*Baseline!B$57/Baseline!B$77 + Baseline!B$56*Baseline!B$58/Baseline!B$78)</f>
        <v>0.0000002386891402</v>
      </c>
      <c r="G961" s="85">
        <f>Baseline!B$33 * (C961 * Baseline!B$68*Baseline!B$60/Baseline!B$75 + Baseline!B$46 * Baseline!B$54*Baseline!B$61/Baseline!B$76 + Baseline!B$47 * Baseline!B$55*Baseline!B$70/Baseline!B$77 + Baseline!B$56*Baseline!B$62/Baseline!B$78)</f>
        <v>0.0000001994974246</v>
      </c>
      <c r="H961" s="84">
        <f>Baseline!B$33 * (C961 * Baseline!B$68*Baseline!B$63/Baseline!B$75 + Baseline!B$46 * Baseline!B$54*Baseline!B$64/Baseline!B$76 + Baseline!B$47 * Baseline!B$55*Baseline!B$65/Baseline!B$77 + Baseline!B$56*Baseline!B$71/Baseline!B$78)</f>
        <v>0.00000000359683882</v>
      </c>
      <c r="I961" s="84">
        <f>Baseline!B$33 * (C961 * Baseline!B$59*Baseline!B$68/Baseline!B$75 + Baseline!B$46 * Baseline!B$69*Baseline!B$54/Baseline!B$76 + Baseline!B$47 * Baseline!B$57*Baseline!B$55/Baseline!B$77 + Baseline!B$58*Baseline!B$56/Baseline!B$78)</f>
        <v>0.0000002386891402</v>
      </c>
      <c r="J961" s="85">
        <f>Baseline!B$33 * (C961 * Baseline!B$59*Baseline!B$59/Baseline!B$75 + Baseline!B$46 * Baseline!B$69*Baseline!B$69/Baseline!B$76 + Baseline!B$47 * Baseline!B$57*Baseline!B$57/Baseline!B$77 + Baseline!B$58*Baseline!B$58/Baseline!B$78)</f>
        <v>0.000002116574375</v>
      </c>
      <c r="K961" s="84">
        <f>Baseline!B$33 * (C961 * Baseline!B$59*Baseline!B$60/Baseline!B$75 + Baseline!B$46 * Baseline!B$69*Baseline!B$61/Baseline!B$76 + Baseline!B$47 * Baseline!B$57*Baseline!B$70/Baseline!B$77 + Baseline!B$58*Baseline!B$62/Baseline!B$78)</f>
        <v>0.00000001648964512</v>
      </c>
      <c r="L961" s="85">
        <f>Baseline!B$33 * (C961 * Baseline!B$59*Baseline!B$63/Baseline!B$75 + Baseline!B$46 * Baseline!B$69*Baseline!B$64/Baseline!B$76 + Baseline!B$47 * Baseline!B$57*Baseline!B$65/Baseline!B$77 + Baseline!B$58*Baseline!B$71/Baseline!B$78)</f>
        <v>0.00000001707277629</v>
      </c>
      <c r="M961" s="84">
        <f>Baseline!B$33 * (C961 * Baseline!B$60*Baseline!B$68/Baseline!B$75 + Baseline!B$46 * Baseline!B$61*Baseline!B$54/Baseline!B$76 + Baseline!B$47 * Baseline!B$70*Baseline!B$55/Baseline!B$77 + Baseline!B$62*Baseline!B$56/Baseline!B$78)</f>
        <v>0.0000001994974246</v>
      </c>
      <c r="N961" s="85">
        <f>Baseline!B$33 * (C961 * Baseline!B$60*Baseline!B$59/Baseline!B$75 + Baseline!B$46 * Baseline!B$61*Baseline!B$69/Baseline!B$76 + Baseline!B$47 * Baseline!B$70*Baseline!B$57/Baseline!B$77 + Baseline!B$62*Baseline!B$58/Baseline!B$78)</f>
        <v>0.00000001648964512</v>
      </c>
      <c r="O961" s="85">
        <f>Baseline!B$33 * (C961 * Baseline!B$60*Baseline!B$60/Baseline!B$75 + Baseline!B$46 * Baseline!B$61*Baseline!B$61/Baseline!B$76 + Baseline!B$47 * Baseline!B$70*Baseline!B$70/Baseline!B$77 + Baseline!B$62*Baseline!B$62/Baseline!B$78)</f>
        <v>0.00000158926718</v>
      </c>
      <c r="P961" s="84">
        <f>Baseline!B$33 * (C961 * Baseline!B$60*Baseline!B$63/Baseline!B$75 + Baseline!B$46 * Baseline!B$61*Baseline!B$64/Baseline!B$76 + Baseline!B$47 * Baseline!B$70*Baseline!B$65/Baseline!B$77 + Baseline!B$62*Baseline!B$71/Baseline!B$78)</f>
        <v>0.000000001956357486</v>
      </c>
      <c r="Q961" s="84">
        <f>Baseline!B$33 * (C961 * Baseline!B$63*Baseline!B$68/Baseline!B$75 + Baseline!B$46 * Baseline!B$64*Baseline!B$54/Baseline!B$76 + Baseline!B$47 * Baseline!B$65*Baseline!B$55/Baseline!B$77 + Baseline!B$71*Baseline!B$56/Baseline!B$78)</f>
        <v>0.00000000359683882</v>
      </c>
      <c r="R961" s="84">
        <f>Baseline!B$33 * (C961 * Baseline!B$63*Baseline!B$59/Baseline!B$75 + Baseline!B$46 * Baseline!B$64*Baseline!B$69/Baseline!B$76 + Baseline!B$47 * Baseline!B$65*Baseline!B$57/Baseline!B$77 + Baseline!B$71*Baseline!B$58/Baseline!B$78)</f>
        <v>0.00000001707277629</v>
      </c>
      <c r="S961" s="84">
        <f>Baseline!B$33 * (C961 * Baseline!B$63*Baseline!B$60/Baseline!B$75 + Baseline!B$46 * Baseline!B$64*Baseline!B$61/Baseline!B$76 + Baseline!B$47 * Baseline!B$65*Baseline!B$70/Baseline!B$77 + Baseline!B$71*Baseline!B$62/Baseline!B$78)</f>
        <v>0.000000001956357486</v>
      </c>
      <c r="T961" s="84">
        <f>Baseline!B$33 * (C961 * Baseline!B$63*Baseline!B$63/Baseline!B$75 + Baseline!B$46 * Baseline!B$64*Baseline!B$64/Baseline!B$76 + Baseline!B$47 * Baseline!B$65*Baseline!B$65/Baseline!B$77 + Baseline!B$71*Baseline!B$71/Baseline!B$78)</f>
        <v>0.00000009856721379</v>
      </c>
      <c r="U961" s="83"/>
      <c r="V961" s="84">
        <f>E961 * ( Baseline!B$89 * Baseline!B$7 )</f>
        <v>0.1610278771</v>
      </c>
      <c r="W961" s="84">
        <f>F961 * ( Baseline!D$89 * Baseline!B$11 )</f>
        <v>0.004403002065</v>
      </c>
      <c r="X961" s="84">
        <f>G961 * ( Baseline!F$89 * Baseline!B$16 )</f>
        <v>0.006929497142</v>
      </c>
      <c r="Y961" s="84">
        <f>H961 * ( Baseline!H$89 * Baseline!B$18 )</f>
        <v>0.001264912778</v>
      </c>
      <c r="Z961" s="86">
        <f t="shared" si="1"/>
        <v>0.1736252891</v>
      </c>
      <c r="AA961" s="84">
        <f>I961 * ( Baseline!B$89 * Baseline!B$7 )</f>
        <v>0.002477354587</v>
      </c>
      <c r="AB961" s="85">
        <f>J961 * ( Baseline!D$89 * Baseline!B$11 )</f>
        <v>0.03904359174</v>
      </c>
      <c r="AC961" s="85">
        <f>K961 * ( Baseline!F$89 * Baseline!B$16 )</f>
        <v>0.0005727640292</v>
      </c>
      <c r="AD961" s="85">
        <f>L961 * ( Baseline!F$89 * Baseline!B$16 )</f>
        <v>0.0005930189562</v>
      </c>
      <c r="AE961" s="86">
        <f t="shared" si="2"/>
        <v>0.04268672931</v>
      </c>
      <c r="AF961" s="86">
        <f>M961 * ( Baseline!B$89 * Baseline!B$7 )</f>
        <v>0.00207058377</v>
      </c>
      <c r="AG961" s="86">
        <f>N961 * ( Baseline!D$89 * Baseline!B$11 )</f>
        <v>0.0003041778165</v>
      </c>
      <c r="AH961" s="86">
        <f>O961 * ( Baseline!F$89 * Baseline!B$16 )</f>
        <v>0.05520282985</v>
      </c>
      <c r="AI961" s="86">
        <f>P961 * ( Baseline!H$89 * Baseline!B$18 )</f>
        <v>0.0006879990196</v>
      </c>
      <c r="AJ961" s="86">
        <f t="shared" si="3"/>
        <v>0.05826559045</v>
      </c>
      <c r="AK961" s="86">
        <f>Q961 * ( Baseline!B$89 * Baseline!B$7 )</f>
        <v>0.00003733159011</v>
      </c>
      <c r="AL961" s="86">
        <f>R961 * ( Baseline!D$89 * Baseline!B$11 )</f>
        <v>0.0003149346014</v>
      </c>
      <c r="AM961" s="86">
        <f>S961 * ( Baseline!F$89 * Baseline!B$16 )</f>
        <v>0.00006795362716</v>
      </c>
      <c r="AN961" s="86">
        <f>T961 * ( Baseline!H$89 * Baseline!B$18 )</f>
        <v>0.03466347379</v>
      </c>
      <c r="AO961" s="86">
        <f t="shared" si="4"/>
        <v>0.03508369361</v>
      </c>
      <c r="AP961" s="62"/>
      <c r="AQ961" s="86">
        <f>V961 * ( (1-Baseline!B$90-Baseline!B$89) + (1-B961)*Baseline!B$90 )</f>
        <v>0.06817341402</v>
      </c>
      <c r="AR961" s="86">
        <f>W961 * ( (1-Baseline!B$90-Baseline!B$89) + (1-B961)*Baseline!B$90 )</f>
        <v>0.001864072781</v>
      </c>
      <c r="AS961" s="86">
        <f>X961 * ( (1-Baseline!B$90-Baseline!B$89) + (1-B961)*Baseline!B$90 )</f>
        <v>0.002933699967</v>
      </c>
      <c r="AT961" s="86">
        <f>Y961 * ( (1-Baseline!B$90-Baseline!B$89) + (1-B961)*Baseline!B$90 )</f>
        <v>0.0005355185949</v>
      </c>
      <c r="AU961" s="86">
        <f t="shared" si="5"/>
        <v>0.07350670536</v>
      </c>
      <c r="AV961" s="86">
        <f>AA961 * ( (1-Baseline!D$90-Baseline!D$89) + (1-B961)*Baseline!D$90 )</f>
        <v>0.001763650636</v>
      </c>
      <c r="AW961" s="86">
        <f>AB961 * ( (1-Baseline!D$90-Baseline!D$89) + (1-B961)*Baseline!D$90 )</f>
        <v>0.0277954782</v>
      </c>
      <c r="AX961" s="86">
        <f>AC961 * ( (1-Baseline!D$90-Baseline!D$89) + (1-B961)*Baseline!D$90 )</f>
        <v>0.0004077557771</v>
      </c>
      <c r="AY961" s="86">
        <f>AD961 * ( (1-Baseline!D$90-Baseline!D$89) + (1-B961)*Baseline!D$90 )</f>
        <v>0.0004221754387</v>
      </c>
      <c r="AZ961" s="86">
        <f t="shared" si="6"/>
        <v>0.03038906006</v>
      </c>
      <c r="BA961" s="86">
        <f>AF961 * ( (1-Baseline!F$90-Baseline!F$89) + (1-Baseline!B$36)*Baseline!F$90 )</f>
        <v>0.001490058339</v>
      </c>
      <c r="BB961" s="86">
        <f>AG961 * ( (1-Baseline!F$90-Baseline!F$89) + (1-Baseline!B$36)*Baseline!F$90 )</f>
        <v>0.0002188960904</v>
      </c>
      <c r="BC961" s="86">
        <f>AH961 * ( (1-Baseline!F$90-Baseline!F$89) + (1-Baseline!B$36)*Baseline!F$90 )</f>
        <v>0.03972572285</v>
      </c>
      <c r="BD961" s="86">
        <f>AI961 * ( (1-Baseline!F$90-Baseline!F$89) + (1-Baseline!B$36)*Baseline!F$90 )</f>
        <v>0.0004951061105</v>
      </c>
      <c r="BE961" s="86">
        <f t="shared" si="7"/>
        <v>0.04192978339</v>
      </c>
      <c r="BF961" s="86">
        <f>AK961 * ( (1-Baseline!H$90-Baseline!H$89) + (1-Baseline!B$36)*Baseline!H$90 )</f>
        <v>0.00002957856548</v>
      </c>
      <c r="BG961" s="86">
        <f>AL961 * ( (1-Baseline!H$90-Baseline!H$89) + (1-Baseline!B$36)*Baseline!H$90 )</f>
        <v>0.0002495289834</v>
      </c>
      <c r="BH961" s="86">
        <f>AM961 * ( (1-Baseline!H$90-Baseline!H$89) + (1-Baseline!B$36)*Baseline!H$90 )</f>
        <v>0.00005384101787</v>
      </c>
      <c r="BI961" s="86">
        <f>AN961 * ( (1-Baseline!H$90-Baseline!H$89) + (1-Baseline!B$36)*Baseline!H$90 )</f>
        <v>0.02746456356</v>
      </c>
      <c r="BJ961" s="86">
        <f t="shared" si="8"/>
        <v>0.02779751212</v>
      </c>
      <c r="BK961" s="62"/>
      <c r="BL961" s="86">
        <f t="shared" si="19"/>
        <v>0.9274448322</v>
      </c>
      <c r="BM961" s="86">
        <f t="shared" si="20"/>
        <v>0.02535922093</v>
      </c>
      <c r="BN961" s="86">
        <f t="shared" si="21"/>
        <v>0.03991064423</v>
      </c>
      <c r="BO961" s="86">
        <f t="shared" si="22"/>
        <v>0.007285302644</v>
      </c>
      <c r="BP961" s="86">
        <f t="shared" si="9"/>
        <v>1</v>
      </c>
      <c r="BQ961" s="86">
        <f t="shared" si="23"/>
        <v>0.05803570868</v>
      </c>
      <c r="BR961" s="86">
        <f t="shared" si="24"/>
        <v>0.9146540944</v>
      </c>
      <c r="BS961" s="86">
        <f t="shared" si="25"/>
        <v>0.01341784762</v>
      </c>
      <c r="BT961" s="86">
        <f t="shared" si="26"/>
        <v>0.01389234935</v>
      </c>
      <c r="BU961" s="86">
        <f t="shared" si="10"/>
        <v>1</v>
      </c>
      <c r="BV961" s="86">
        <f t="shared" si="27"/>
        <v>0.03553699111</v>
      </c>
      <c r="BW961" s="86">
        <f t="shared" si="28"/>
        <v>0.0052205395</v>
      </c>
      <c r="BX961" s="86">
        <f t="shared" si="29"/>
        <v>0.9474344878</v>
      </c>
      <c r="BY961" s="86">
        <f t="shared" si="30"/>
        <v>0.01180798159</v>
      </c>
      <c r="BZ961" s="86">
        <f t="shared" si="11"/>
        <v>1</v>
      </c>
      <c r="CA961" s="86">
        <f t="shared" si="31"/>
        <v>0.001064072401</v>
      </c>
      <c r="CB961" s="86">
        <f t="shared" si="32"/>
        <v>0.008976666051</v>
      </c>
      <c r="CC961" s="86">
        <f t="shared" si="33"/>
        <v>0.001936900599</v>
      </c>
      <c r="CD961" s="86">
        <f t="shared" si="34"/>
        <v>0.9880223609</v>
      </c>
      <c r="CE961" s="86">
        <f t="shared" si="12"/>
        <v>1</v>
      </c>
      <c r="CF961" s="62"/>
      <c r="CG961" s="86">
        <f t="shared" si="35"/>
        <v>0.9274448322</v>
      </c>
      <c r="CH961" s="86">
        <f t="shared" si="36"/>
        <v>0.02535922093</v>
      </c>
      <c r="CI961" s="86">
        <f t="shared" si="37"/>
        <v>0.03991064423</v>
      </c>
      <c r="CJ961" s="86">
        <f t="shared" si="38"/>
        <v>0.007285302644</v>
      </c>
      <c r="CK961" s="86">
        <f t="shared" si="13"/>
        <v>1</v>
      </c>
      <c r="CL961" s="86">
        <f t="shared" si="39"/>
        <v>0.05803570868</v>
      </c>
      <c r="CM961" s="86">
        <f t="shared" si="40"/>
        <v>0.9146540944</v>
      </c>
      <c r="CN961" s="86">
        <f t="shared" si="41"/>
        <v>0.01341784762</v>
      </c>
      <c r="CO961" s="86">
        <f t="shared" si="42"/>
        <v>0.01389234935</v>
      </c>
      <c r="CP961" s="86">
        <f t="shared" si="14"/>
        <v>1</v>
      </c>
      <c r="CQ961" s="86">
        <f t="shared" si="43"/>
        <v>0.03553699111</v>
      </c>
      <c r="CR961" s="86">
        <f t="shared" si="44"/>
        <v>0.0052205395</v>
      </c>
      <c r="CS961" s="86">
        <f t="shared" si="45"/>
        <v>0.9474344878</v>
      </c>
      <c r="CT961" s="86">
        <f t="shared" si="46"/>
        <v>0.01180798159</v>
      </c>
      <c r="CU961" s="86">
        <f t="shared" si="15"/>
        <v>1</v>
      </c>
      <c r="CV961" s="86">
        <f t="shared" si="47"/>
        <v>0.001064072401</v>
      </c>
      <c r="CW961" s="86">
        <f t="shared" si="48"/>
        <v>0.008976666051</v>
      </c>
      <c r="CX961" s="86">
        <f t="shared" si="49"/>
        <v>0.001936900599</v>
      </c>
      <c r="CY961" s="86">
        <f t="shared" si="50"/>
        <v>0.9880223609</v>
      </c>
      <c r="CZ961" s="86">
        <f t="shared" si="16"/>
        <v>1</v>
      </c>
      <c r="DA961" s="62"/>
      <c r="DB961" s="86">
        <f>(AQ961*Baseline!B$7 + AV961*Baseline!B$11 + BA961*Baseline!B$16 + BF961*Baseline!B$18)</f>
        <v>43192.75502</v>
      </c>
      <c r="DC961" s="86">
        <f>(AR961*Baseline!B$7 + AW961*Baseline!B$11 + BB961*Baseline!B$16 + BG961*Baseline!B$18)</f>
        <v>72672.45852</v>
      </c>
      <c r="DD961" s="86">
        <f>(AS961*Baseline!B$7 + AX961*Baseline!B$11 + BC961*Baseline!B$16 + BH961*Baseline!B$18)</f>
        <v>137851.4423</v>
      </c>
      <c r="DE961" s="86">
        <f>(AT961*Baseline!B$7 + AY961*Baseline!B$11 + BD961*Baseline!B$16 + BI961*Baseline!B$18)</f>
        <v>1260448.58</v>
      </c>
      <c r="DF961" s="86">
        <f t="shared" si="17"/>
        <v>1514165.236</v>
      </c>
      <c r="DG961" s="62"/>
      <c r="DH961" s="86">
        <f t="shared" si="51"/>
        <v>0.02852578701</v>
      </c>
      <c r="DI961" s="86">
        <f t="shared" si="52"/>
        <v>0.04799506473</v>
      </c>
      <c r="DJ961" s="86">
        <f t="shared" si="53"/>
        <v>0.09104121468</v>
      </c>
      <c r="DK961" s="86">
        <f t="shared" si="54"/>
        <v>0.8324379336</v>
      </c>
      <c r="DL961" s="86">
        <f t="shared" si="18"/>
        <v>1</v>
      </c>
      <c r="DM961" s="62"/>
      <c r="DN961" s="86">
        <f>DH961 / (Baseline!B$7/Baseline!B$17)</f>
        <v>3.04494014</v>
      </c>
      <c r="DO961" s="86">
        <f>DI961 / (Baseline!B$11/Baseline!B$17)</f>
        <v>1.158623834</v>
      </c>
      <c r="DP961" s="86">
        <f>DJ961 / (Baseline!B$16/Baseline!B$17)</f>
        <v>1.406861899</v>
      </c>
      <c r="DQ961" s="86">
        <f>DK961 / (Baseline!B$18/Baseline!B$17)</f>
        <v>0.9411445733</v>
      </c>
      <c r="DR961" s="62"/>
      <c r="DS961" s="86">
        <f>DH961 / Baseline!H$117</f>
        <v>1.141234403</v>
      </c>
      <c r="DT961" s="86">
        <f>DI961 / Baseline!H$118</f>
        <v>1.080371414</v>
      </c>
      <c r="DU961" s="86">
        <f>DJ961 / Baseline!H$119</f>
        <v>1.088344405</v>
      </c>
      <c r="DV961" s="86">
        <f>DK961 / Baseline!H$120</f>
        <v>0.9828901695</v>
      </c>
      <c r="DW961" s="87"/>
      <c r="DX961" s="86">
        <f>(AU961*Baseline!B$34)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0.02355553705</v>
      </c>
      <c r="DY961" s="86">
        <f>(AZ961*Baseline!B$34) + (Baseline!D$90*(1-Baseline!D$91)*Baseline!B$35) + (Baseline!D$90*Baseline!D$91*((1-Baseline!D$92)*Baseline!B$40 + Baseline!D$92*Baseline!B$41))</f>
        <v>0.01097192701</v>
      </c>
      <c r="DZ961" s="86">
        <f>(BE961*Baseline!B$34) + (Baseline!F$90*(1-Baseline!F$91)*Baseline!B$35) + (Baseline!F$90*Baseline!F$91*((1-Baseline!F$92)*Baseline!B$40 + Baseline!F$92*Baseline!B$41))</f>
        <v>0.01402010751</v>
      </c>
      <c r="EA961" s="86">
        <f>(BJ961*Baseline!B$34) + (Baseline!H$90*(1-Baseline!H$91)*Baseline!B$35) + (Baseline!H$90*Baseline!H$91*((1-Baseline!H$92)*Baseline!B$40 + Baseline!H$92*Baseline!B$41))</f>
        <v>0.009314626818</v>
      </c>
      <c r="EB961" s="86">
        <f>( DX961*Baseline!B$7 + DY961*Baseline!B$11 + DZ961*Baseline!B$16 + EA961*Baseline!B$18 ) / Baseline!B$17</f>
        <v>0.009821193979</v>
      </c>
    </row>
    <row r="962">
      <c r="A962" s="73" t="s">
        <v>1138</v>
      </c>
      <c r="B962" s="85">
        <f>MIN( MAX( NORMINV( MCrands!B962, (B$5+B$4)/2, (B$5-B$4)/3.29 ), 0 ), 1 )</f>
        <v>0.6485755727</v>
      </c>
      <c r="C962" s="85">
        <f>MAX( NORMINV( MCrands!C962, (C$5+C$4)/2, (C$5-C$4)/3.29 ), 0 )</f>
        <v>2.605648437</v>
      </c>
      <c r="D962" s="83"/>
      <c r="E962" s="84">
        <f>Baseline!B$33 * (C962 * Baseline!B$68*Baseline!B$68/Baseline!B$75 + Baseline!B$46 * Baseline!B$54*Baseline!B$54/Baseline!B$76 + Baseline!B$47 * Baseline!B$55*Baseline!B$55/Baseline!B$77 + Baseline!B$56*Baseline!B$56/Baseline!B$78)</f>
        <v>0.00001849754456</v>
      </c>
      <c r="F962" s="84">
        <f>Baseline!B$33 * (C962 * Baseline!B$68*Baseline!B$59/Baseline!B$75 + Baseline!B$46 * Baseline!B$54*Baseline!B$69/Baseline!B$76 + Baseline!B$47 * Baseline!B$55*Baseline!B$57/Baseline!B$77 + Baseline!B$56*Baseline!B$58/Baseline!B$78)</f>
        <v>0.0000002391601034</v>
      </c>
      <c r="G962" s="85">
        <f>Baseline!B$33 * (C962 * Baseline!B$68*Baseline!B$60/Baseline!B$75 + Baseline!B$46 * Baseline!B$54*Baseline!B$61/Baseline!B$76 + Baseline!B$47 * Baseline!B$55*Baseline!B$70/Baseline!B$77 + Baseline!B$56*Baseline!B$62/Baseline!B$78)</f>
        <v>0.0000002006552091</v>
      </c>
      <c r="H962" s="84">
        <f>Baseline!B$33 * (C962 * Baseline!B$68*Baseline!B$63/Baseline!B$75 + Baseline!B$46 * Baseline!B$54*Baseline!B$64/Baseline!B$76 + Baseline!B$47 * Baseline!B$55*Baseline!B$65/Baseline!B$77 + Baseline!B$56*Baseline!B$71/Baseline!B$78)</f>
        <v>0.000000003712617273</v>
      </c>
      <c r="I962" s="84">
        <f>Baseline!B$33 * (C962 * Baseline!B$59*Baseline!B$68/Baseline!B$75 + Baseline!B$46 * Baseline!B$69*Baseline!B$54/Baseline!B$76 + Baseline!B$47 * Baseline!B$57*Baseline!B$55/Baseline!B$77 + Baseline!B$58*Baseline!B$56/Baseline!B$78)</f>
        <v>0.0000002391601034</v>
      </c>
      <c r="J962" s="85">
        <f>Baseline!B$33 * (C962 * Baseline!B$59*Baseline!B$59/Baseline!B$75 + Baseline!B$46 * Baseline!B$69*Baseline!B$69/Baseline!B$76 + Baseline!B$47 * Baseline!B$57*Baseline!B$57/Baseline!B$77 + Baseline!B$58*Baseline!B$58/Baseline!B$78)</f>
        <v>0.000002116574449</v>
      </c>
      <c r="K962" s="84">
        <f>Baseline!B$33 * (C962 * Baseline!B$59*Baseline!B$60/Baseline!B$75 + Baseline!B$46 * Baseline!B$69*Baseline!B$61/Baseline!B$76 + Baseline!B$47 * Baseline!B$57*Baseline!B$70/Baseline!B$77 + Baseline!B$58*Baseline!B$62/Baseline!B$78)</f>
        <v>0.00000001648982792</v>
      </c>
      <c r="L962" s="85">
        <f>Baseline!B$33 * (C962 * Baseline!B$59*Baseline!B$63/Baseline!B$75 + Baseline!B$46 * Baseline!B$69*Baseline!B$64/Baseline!B$76 + Baseline!B$47 * Baseline!B$57*Baseline!B$65/Baseline!B$77 + Baseline!B$58*Baseline!B$71/Baseline!B$78)</f>
        <v>0.00000001707279457</v>
      </c>
      <c r="M962" s="84">
        <f>Baseline!B$33 * (C962 * Baseline!B$60*Baseline!B$68/Baseline!B$75 + Baseline!B$46 * Baseline!B$61*Baseline!B$54/Baseline!B$76 + Baseline!B$47 * Baseline!B$70*Baseline!B$55/Baseline!B$77 + Baseline!B$62*Baseline!B$56/Baseline!B$78)</f>
        <v>0.0000002006552091</v>
      </c>
      <c r="N962" s="85">
        <f>Baseline!B$33 * (C962 * Baseline!B$60*Baseline!B$59/Baseline!B$75 + Baseline!B$46 * Baseline!B$61*Baseline!B$69/Baseline!B$76 + Baseline!B$47 * Baseline!B$70*Baseline!B$57/Baseline!B$77 + Baseline!B$62*Baseline!B$58/Baseline!B$78)</f>
        <v>0.00000001648982792</v>
      </c>
      <c r="O962" s="85">
        <f>Baseline!B$33 * (C962 * Baseline!B$60*Baseline!B$60/Baseline!B$75 + Baseline!B$46 * Baseline!B$61*Baseline!B$61/Baseline!B$76 + Baseline!B$47 * Baseline!B$70*Baseline!B$70/Baseline!B$77 + Baseline!B$62*Baseline!B$62/Baseline!B$78)</f>
        <v>0.00000158926763</v>
      </c>
      <c r="P962" s="84">
        <f>Baseline!B$33 * (C962 * Baseline!B$60*Baseline!B$63/Baseline!B$75 + Baseline!B$46 * Baseline!B$61*Baseline!B$64/Baseline!B$76 + Baseline!B$47 * Baseline!B$70*Baseline!B$65/Baseline!B$77 + Baseline!B$62*Baseline!B$71/Baseline!B$78)</f>
        <v>0.000000001956402426</v>
      </c>
      <c r="Q962" s="84">
        <f>Baseline!B$33 * (C962 * Baseline!B$63*Baseline!B$68/Baseline!B$75 + Baseline!B$46 * Baseline!B$64*Baseline!B$54/Baseline!B$76 + Baseline!B$47 * Baseline!B$65*Baseline!B$55/Baseline!B$77 + Baseline!B$71*Baseline!B$56/Baseline!B$78)</f>
        <v>0.000000003712617273</v>
      </c>
      <c r="R962" s="84">
        <f>Baseline!B$33 * (C962 * Baseline!B$63*Baseline!B$59/Baseline!B$75 + Baseline!B$46 * Baseline!B$64*Baseline!B$69/Baseline!B$76 + Baseline!B$47 * Baseline!B$65*Baseline!B$57/Baseline!B$77 + Baseline!B$71*Baseline!B$58/Baseline!B$78)</f>
        <v>0.00000001707279457</v>
      </c>
      <c r="S962" s="84">
        <f>Baseline!B$33 * (C962 * Baseline!B$63*Baseline!B$60/Baseline!B$75 + Baseline!B$46 * Baseline!B$64*Baseline!B$61/Baseline!B$76 + Baseline!B$47 * Baseline!B$65*Baseline!B$70/Baseline!B$77 + Baseline!B$71*Baseline!B$62/Baseline!B$78)</f>
        <v>0.000000001956402426</v>
      </c>
      <c r="T962" s="84">
        <f>Baseline!B$33 * (C962 * Baseline!B$63*Baseline!B$63/Baseline!B$75 + Baseline!B$46 * Baseline!B$64*Baseline!B$64/Baseline!B$76 + Baseline!B$47 * Baseline!B$65*Baseline!B$65/Baseline!B$77 + Baseline!B$71*Baseline!B$71/Baseline!B$78)</f>
        <v>0.00000009856721828</v>
      </c>
      <c r="U962" s="83"/>
      <c r="V962" s="84">
        <f>E962 * ( Baseline!B$89 * Baseline!B$7 )</f>
        <v>0.191986015</v>
      </c>
      <c r="W962" s="84">
        <f>F962 * ( Baseline!D$89 * Baseline!B$11 )</f>
        <v>0.004411689733</v>
      </c>
      <c r="X962" s="84">
        <f>G962 * ( Baseline!F$89 * Baseline!B$16 )</f>
        <v>0.006969712521</v>
      </c>
      <c r="Y962" s="84">
        <f>H962 * ( Baseline!H$89 * Baseline!B$18 )</f>
        <v>0.001305628987</v>
      </c>
      <c r="Z962" s="86">
        <f t="shared" si="1"/>
        <v>0.2046730462</v>
      </c>
      <c r="AA962" s="84">
        <f>I962 * ( Baseline!B$89 * Baseline!B$7 )</f>
        <v>0.002482242714</v>
      </c>
      <c r="AB962" s="85">
        <f>J962 * ( Baseline!D$89 * Baseline!B$11 )</f>
        <v>0.03904359311</v>
      </c>
      <c r="AC962" s="85">
        <f>K962 * ( Baseline!F$89 * Baseline!B$16 )</f>
        <v>0.000572770379</v>
      </c>
      <c r="AD962" s="85">
        <f>L962 * ( Baseline!F$89 * Baseline!B$16 )</f>
        <v>0.0005930195912</v>
      </c>
      <c r="AE962" s="86">
        <f t="shared" si="2"/>
        <v>0.04269162579</v>
      </c>
      <c r="AF962" s="86">
        <f>M962 * ( Baseline!B$89 * Baseline!B$7 )</f>
        <v>0.002082600415</v>
      </c>
      <c r="AG962" s="86">
        <f>N962 * ( Baseline!D$89 * Baseline!B$11 )</f>
        <v>0.0003041811887</v>
      </c>
      <c r="AH962" s="86">
        <f>O962 * ( Baseline!F$89 * Baseline!B$16 )</f>
        <v>0.05520284546</v>
      </c>
      <c r="AI962" s="86">
        <f>P962 * ( Baseline!H$89 * Baseline!B$18 )</f>
        <v>0.0006880148239</v>
      </c>
      <c r="AJ962" s="86">
        <f t="shared" si="3"/>
        <v>0.05827764188</v>
      </c>
      <c r="AK962" s="86">
        <f>Q962 * ( Baseline!B$89 * Baseline!B$7 )</f>
        <v>0.00003853325467</v>
      </c>
      <c r="AL962" s="86">
        <f>R962 * ( Baseline!D$89 * Baseline!B$11 )</f>
        <v>0.0003149349386</v>
      </c>
      <c r="AM962" s="86">
        <f>S962 * ( Baseline!F$89 * Baseline!B$16 )</f>
        <v>0.00006795518815</v>
      </c>
      <c r="AN962" s="86">
        <f>T962 * ( Baseline!H$89 * Baseline!B$18 )</f>
        <v>0.03466347537</v>
      </c>
      <c r="AO962" s="86">
        <f t="shared" si="4"/>
        <v>0.03508489875</v>
      </c>
      <c r="AP962" s="62"/>
      <c r="AQ962" s="86">
        <f>V962 * ( (1-Baseline!B$90-Baseline!B$89) + (1-B962)*Baseline!B$90 )</f>
        <v>0.077056993</v>
      </c>
      <c r="AR962" s="86">
        <f>W962 * ( (1-Baseline!B$90-Baseline!B$89) + (1-B962)*Baseline!B$90 )</f>
        <v>0.001770709939</v>
      </c>
      <c r="AS962" s="86">
        <f>X962 * ( (1-Baseline!B$90-Baseline!B$89) + (1-B962)*Baseline!B$90 )</f>
        <v>0.002797417765</v>
      </c>
      <c r="AT962" s="86">
        <f>Y962 * ( (1-Baseline!B$90-Baseline!B$89) + (1-B962)*Baseline!B$90 )</f>
        <v>0.0005240373564</v>
      </c>
      <c r="AU962" s="86">
        <f t="shared" si="5"/>
        <v>0.08214915806</v>
      </c>
      <c r="AV962" s="86">
        <f>AA962 * ( (1-Baseline!D$90-Baseline!D$89) + (1-B962)*Baseline!D$90 )</f>
        <v>0.001739646403</v>
      </c>
      <c r="AW962" s="86">
        <f>AB962 * ( (1-Baseline!D$90-Baseline!D$89) + (1-B962)*Baseline!D$90 )</f>
        <v>0.02736317684</v>
      </c>
      <c r="AX962" s="86">
        <f>AC962 * ( (1-Baseline!D$90-Baseline!D$89) + (1-B962)*Baseline!D$90 )</f>
        <v>0.0004014184126</v>
      </c>
      <c r="AY962" s="86">
        <f>AD962 * ( (1-Baseline!D$90-Baseline!D$89) + (1-B962)*Baseline!D$90 )</f>
        <v>0.0004156098005</v>
      </c>
      <c r="AZ962" s="86">
        <f t="shared" si="6"/>
        <v>0.02991985145</v>
      </c>
      <c r="BA962" s="86">
        <f>AF962 * ( (1-Baseline!F$90-Baseline!F$89) + (1-Baseline!B$36)*Baseline!F$90 )</f>
        <v>0.001498705902</v>
      </c>
      <c r="BB962" s="86">
        <f>AG962 * ( (1-Baseline!F$90-Baseline!F$89) + (1-Baseline!B$36)*Baseline!F$90 )</f>
        <v>0.0002188985172</v>
      </c>
      <c r="BC962" s="86">
        <f>AH962 * ( (1-Baseline!F$90-Baseline!F$89) + (1-Baseline!B$36)*Baseline!F$90 )</f>
        <v>0.03972573408</v>
      </c>
      <c r="BD962" s="86">
        <f>AI962 * ( (1-Baseline!F$90-Baseline!F$89) + (1-Baseline!B$36)*Baseline!F$90 )</f>
        <v>0.0004951174838</v>
      </c>
      <c r="BE962" s="86">
        <f t="shared" si="7"/>
        <v>0.04193845598</v>
      </c>
      <c r="BF962" s="86">
        <f>AK962 * ( (1-Baseline!H$90-Baseline!H$89) + (1-Baseline!B$36)*Baseline!H$90 )</f>
        <v>0.00003053066834</v>
      </c>
      <c r="BG962" s="86">
        <f>AL962 * ( (1-Baseline!H$90-Baseline!H$89) + (1-Baseline!B$36)*Baseline!H$90 )</f>
        <v>0.0002495292506</v>
      </c>
      <c r="BH962" s="86">
        <f>AM962 * ( (1-Baseline!H$90-Baseline!H$89) + (1-Baseline!B$36)*Baseline!H$90 )</f>
        <v>0.00005384225468</v>
      </c>
      <c r="BI962" s="86">
        <f>AN962 * ( (1-Baseline!H$90-Baseline!H$89) + (1-Baseline!B$36)*Baseline!H$90 )</f>
        <v>0.02746456481</v>
      </c>
      <c r="BJ962" s="86">
        <f t="shared" si="8"/>
        <v>0.02779846698</v>
      </c>
      <c r="BK962" s="62"/>
      <c r="BL962" s="86">
        <f t="shared" si="19"/>
        <v>0.9380131802</v>
      </c>
      <c r="BM962" s="86">
        <f t="shared" si="20"/>
        <v>0.02155481542</v>
      </c>
      <c r="BN962" s="86">
        <f t="shared" si="21"/>
        <v>0.03405290853</v>
      </c>
      <c r="BO962" s="86">
        <f t="shared" si="22"/>
        <v>0.006379095888</v>
      </c>
      <c r="BP962" s="86">
        <f t="shared" si="9"/>
        <v>1</v>
      </c>
      <c r="BQ962" s="86">
        <f t="shared" si="23"/>
        <v>0.05814355082</v>
      </c>
      <c r="BR962" s="86">
        <f t="shared" si="24"/>
        <v>0.9145492209</v>
      </c>
      <c r="BS962" s="86">
        <f t="shared" si="25"/>
        <v>0.0134164574</v>
      </c>
      <c r="BT962" s="86">
        <f t="shared" si="26"/>
        <v>0.01389077085</v>
      </c>
      <c r="BU962" s="86">
        <f t="shared" si="10"/>
        <v>1</v>
      </c>
      <c r="BV962" s="86">
        <f t="shared" si="27"/>
        <v>0.03573583879</v>
      </c>
      <c r="BW962" s="86">
        <f t="shared" si="28"/>
        <v>0.005219517791</v>
      </c>
      <c r="BX962" s="86">
        <f t="shared" si="29"/>
        <v>0.9472388325</v>
      </c>
      <c r="BY962" s="86">
        <f t="shared" si="30"/>
        <v>0.01180581097</v>
      </c>
      <c r="BZ962" s="86">
        <f t="shared" si="11"/>
        <v>1</v>
      </c>
      <c r="CA962" s="86">
        <f t="shared" si="31"/>
        <v>0.001098286044</v>
      </c>
      <c r="CB962" s="86">
        <f t="shared" si="32"/>
        <v>0.00897636732</v>
      </c>
      <c r="CC962" s="86">
        <f t="shared" si="33"/>
        <v>0.001936878559</v>
      </c>
      <c r="CD962" s="86">
        <f t="shared" si="34"/>
        <v>0.9879884681</v>
      </c>
      <c r="CE962" s="86">
        <f t="shared" si="12"/>
        <v>1</v>
      </c>
      <c r="CF962" s="62"/>
      <c r="CG962" s="86">
        <f t="shared" si="35"/>
        <v>0.9380131802</v>
      </c>
      <c r="CH962" s="86">
        <f t="shared" si="36"/>
        <v>0.02155481542</v>
      </c>
      <c r="CI962" s="86">
        <f t="shared" si="37"/>
        <v>0.03405290853</v>
      </c>
      <c r="CJ962" s="86">
        <f t="shared" si="38"/>
        <v>0.006379095888</v>
      </c>
      <c r="CK962" s="86">
        <f t="shared" si="13"/>
        <v>1</v>
      </c>
      <c r="CL962" s="86">
        <f t="shared" si="39"/>
        <v>0.05814355082</v>
      </c>
      <c r="CM962" s="86">
        <f t="shared" si="40"/>
        <v>0.9145492209</v>
      </c>
      <c r="CN962" s="86">
        <f t="shared" si="41"/>
        <v>0.0134164574</v>
      </c>
      <c r="CO962" s="86">
        <f t="shared" si="42"/>
        <v>0.01389077085</v>
      </c>
      <c r="CP962" s="86">
        <f t="shared" si="14"/>
        <v>1</v>
      </c>
      <c r="CQ962" s="86">
        <f t="shared" si="43"/>
        <v>0.03573583879</v>
      </c>
      <c r="CR962" s="86">
        <f t="shared" si="44"/>
        <v>0.005219517791</v>
      </c>
      <c r="CS962" s="86">
        <f t="shared" si="45"/>
        <v>0.9472388325</v>
      </c>
      <c r="CT962" s="86">
        <f t="shared" si="46"/>
        <v>0.01180581097</v>
      </c>
      <c r="CU962" s="86">
        <f t="shared" si="15"/>
        <v>1</v>
      </c>
      <c r="CV962" s="86">
        <f t="shared" si="47"/>
        <v>0.001098286044</v>
      </c>
      <c r="CW962" s="86">
        <f t="shared" si="48"/>
        <v>0.00897636732</v>
      </c>
      <c r="CX962" s="86">
        <f t="shared" si="49"/>
        <v>0.001936878559</v>
      </c>
      <c r="CY962" s="86">
        <f t="shared" si="50"/>
        <v>0.9879884681</v>
      </c>
      <c r="CZ962" s="86">
        <f t="shared" si="16"/>
        <v>1</v>
      </c>
      <c r="DA962" s="62"/>
      <c r="DB962" s="86">
        <f>(AQ962*Baseline!B$7 + AV962*Baseline!B$11 + BA962*Baseline!B$16 + BF962*Baseline!B$18)</f>
        <v>47522.381</v>
      </c>
      <c r="DC962" s="86">
        <f>(AR962*Baseline!B$7 + AW962*Baseline!B$11 + BB962*Baseline!B$16 + BG962*Baseline!B$18)</f>
        <v>71700.10428</v>
      </c>
      <c r="DD962" s="86">
        <f>(AS962*Baseline!B$7 + AX962*Baseline!B$11 + BC962*Baseline!B$16 + BH962*Baseline!B$18)</f>
        <v>137771.8489</v>
      </c>
      <c r="DE962" s="86">
        <f>(AT962*Baseline!B$7 + AY962*Baseline!B$11 + BD962*Baseline!B$16 + BI962*Baseline!B$18)</f>
        <v>1260429.027</v>
      </c>
      <c r="DF962" s="86">
        <f t="shared" si="17"/>
        <v>1517423.361</v>
      </c>
      <c r="DG962" s="62"/>
      <c r="DH962" s="86">
        <f t="shared" si="51"/>
        <v>0.03131781296</v>
      </c>
      <c r="DI962" s="86">
        <f t="shared" si="52"/>
        <v>0.04725121948</v>
      </c>
      <c r="DJ962" s="86">
        <f t="shared" si="53"/>
        <v>0.09079328316</v>
      </c>
      <c r="DK962" s="86">
        <f t="shared" si="54"/>
        <v>0.8306376844</v>
      </c>
      <c r="DL962" s="86">
        <f t="shared" si="18"/>
        <v>1</v>
      </c>
      <c r="DM962" s="62"/>
      <c r="DN962" s="86">
        <f>DH962 / (Baseline!B$7/Baseline!B$17)</f>
        <v>3.342970546</v>
      </c>
      <c r="DO962" s="86">
        <f>DI962 / (Baseline!B$11/Baseline!B$17)</f>
        <v>1.140667054</v>
      </c>
      <c r="DP962" s="86">
        <f>DJ962 / (Baseline!B$16/Baseline!B$17)</f>
        <v>1.403030608</v>
      </c>
      <c r="DQ962" s="86">
        <f>DK962 / (Baseline!B$18/Baseline!B$17)</f>
        <v>0.9391092327</v>
      </c>
      <c r="DR962" s="62"/>
      <c r="DS962" s="86">
        <f>DH962 / Baseline!H$117</f>
        <v>1.252935302</v>
      </c>
      <c r="DT962" s="86">
        <f>DI962 / Baseline!H$118</f>
        <v>1.063627419</v>
      </c>
      <c r="DU962" s="86">
        <f>DJ962 / Baseline!H$119</f>
        <v>1.085380528</v>
      </c>
      <c r="DV962" s="86">
        <f>DK962 / Baseline!H$120</f>
        <v>0.9807645489</v>
      </c>
      <c r="DW962" s="87"/>
      <c r="DX962" s="86">
        <f>(AU962*Baseline!B$34)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0.02485190496</v>
      </c>
      <c r="DY962" s="86">
        <f>(AZ962*Baseline!B$34) + (Baseline!D$90*(1-Baseline!D$91)*Baseline!B$35) + (Baseline!D$90*Baseline!D$91*((1-Baseline!D$92)*Baseline!B$40 + Baseline!D$92*Baseline!B$41))</f>
        <v>0.01090154572</v>
      </c>
      <c r="DZ962" s="86">
        <f>(BE962*Baseline!B$34) + (Baseline!F$90*(1-Baseline!F$91)*Baseline!B$35) + (Baseline!F$90*Baseline!F$91*((1-Baseline!F$92)*Baseline!B$40 + Baseline!F$92*Baseline!B$41))</f>
        <v>0.0140214084</v>
      </c>
      <c r="EA962" s="86">
        <f>(BJ962*Baseline!B$34) + (Baseline!H$90*(1-Baseline!H$91)*Baseline!B$35) + (Baseline!H$90*Baseline!H$91*((1-Baseline!H$92)*Baseline!B$40 + Baseline!H$92*Baseline!B$41))</f>
        <v>0.009314770047</v>
      </c>
      <c r="EB962" s="86">
        <f>( DX962*Baseline!B$7 + DY962*Baseline!B$11 + DZ962*Baseline!B$16 + EA962*Baseline!B$18 ) / Baseline!B$17</f>
        <v>0.009830634069</v>
      </c>
    </row>
    <row r="963">
      <c r="A963" s="73" t="s">
        <v>1139</v>
      </c>
      <c r="B963" s="85">
        <f>MIN( MAX( NORMINV( MCrands!B963, (B$5+B$4)/2, (B$5-B$4)/3.29 ), 0 ), 1 )</f>
        <v>0.3327927958</v>
      </c>
      <c r="C963" s="85">
        <f>MAX( NORMINV( MCrands!C963, (C$5+C$4)/2, (C$5-C$4)/3.29 ), 0 )</f>
        <v>2.702325344</v>
      </c>
      <c r="D963" s="83"/>
      <c r="E963" s="84">
        <f>Baseline!B$33 * (C963 * Baseline!B$68*Baseline!B$68/Baseline!B$75 + Baseline!B$46 * Baseline!B$54*Baseline!B$54/Baseline!B$76 + Baseline!B$47 * Baseline!B$55*Baseline!B$55/Baseline!B$77 + Baseline!B$56*Baseline!B$56/Baseline!B$78)</f>
        <v>0.00001918201938</v>
      </c>
      <c r="F963" s="84">
        <f>Baseline!B$33 * (C963 * Baseline!B$68*Baseline!B$59/Baseline!B$75 + Baseline!B$46 * Baseline!B$54*Baseline!B$69/Baseline!B$76 + Baseline!B$47 * Baseline!B$55*Baseline!B$57/Baseline!B$77 + Baseline!B$56*Baseline!B$58/Baseline!B$78)</f>
        <v>0.0000002392681784</v>
      </c>
      <c r="G963" s="85">
        <f>Baseline!B$33 * (C963 * Baseline!B$68*Baseline!B$60/Baseline!B$75 + Baseline!B$46 * Baseline!B$54*Baseline!B$61/Baseline!B$76 + Baseline!B$47 * Baseline!B$55*Baseline!B$70/Baseline!B$77 + Baseline!B$56*Baseline!B$62/Baseline!B$78)</f>
        <v>0.0000002009208934</v>
      </c>
      <c r="H963" s="84">
        <f>Baseline!B$33 * (C963 * Baseline!B$68*Baseline!B$63/Baseline!B$75 + Baseline!B$46 * Baseline!B$54*Baseline!B$64/Baseline!B$76 + Baseline!B$47 * Baseline!B$55*Baseline!B$65/Baseline!B$77 + Baseline!B$56*Baseline!B$71/Baseline!B$78)</f>
        <v>0.000000003739185703</v>
      </c>
      <c r="I963" s="84">
        <f>Baseline!B$33 * (C963 * Baseline!B$59*Baseline!B$68/Baseline!B$75 + Baseline!B$46 * Baseline!B$69*Baseline!B$54/Baseline!B$76 + Baseline!B$47 * Baseline!B$57*Baseline!B$55/Baseline!B$77 + Baseline!B$58*Baseline!B$56/Baseline!B$78)</f>
        <v>0.0000002392681784</v>
      </c>
      <c r="J963" s="85">
        <f>Baseline!B$33 * (C963 * Baseline!B$59*Baseline!B$59/Baseline!B$75 + Baseline!B$46 * Baseline!B$69*Baseline!B$69/Baseline!B$76 + Baseline!B$47 * Baseline!B$57*Baseline!B$57/Baseline!B$77 + Baseline!B$58*Baseline!B$58/Baseline!B$78)</f>
        <v>0.000002116574467</v>
      </c>
      <c r="K963" s="84">
        <f>Baseline!B$33 * (C963 * Baseline!B$59*Baseline!B$60/Baseline!B$75 + Baseline!B$46 * Baseline!B$69*Baseline!B$61/Baseline!B$76 + Baseline!B$47 * Baseline!B$57*Baseline!B$70/Baseline!B$77 + Baseline!B$58*Baseline!B$62/Baseline!B$78)</f>
        <v>0.00000001648986987</v>
      </c>
      <c r="L963" s="85">
        <f>Baseline!B$33 * (C963 * Baseline!B$59*Baseline!B$63/Baseline!B$75 + Baseline!B$46 * Baseline!B$69*Baseline!B$64/Baseline!B$76 + Baseline!B$47 * Baseline!B$57*Baseline!B$65/Baseline!B$77 + Baseline!B$58*Baseline!B$71/Baseline!B$78)</f>
        <v>0.00000001707279876</v>
      </c>
      <c r="M963" s="84">
        <f>Baseline!B$33 * (C963 * Baseline!B$60*Baseline!B$68/Baseline!B$75 + Baseline!B$46 * Baseline!B$61*Baseline!B$54/Baseline!B$76 + Baseline!B$47 * Baseline!B$70*Baseline!B$55/Baseline!B$77 + Baseline!B$62*Baseline!B$56/Baseline!B$78)</f>
        <v>0.0000002009208934</v>
      </c>
      <c r="N963" s="85">
        <f>Baseline!B$33 * (C963 * Baseline!B$60*Baseline!B$59/Baseline!B$75 + Baseline!B$46 * Baseline!B$61*Baseline!B$69/Baseline!B$76 + Baseline!B$47 * Baseline!B$70*Baseline!B$57/Baseline!B$77 + Baseline!B$62*Baseline!B$58/Baseline!B$78)</f>
        <v>0.00000001648986987</v>
      </c>
      <c r="O963" s="85">
        <f>Baseline!B$33 * (C963 * Baseline!B$60*Baseline!B$60/Baseline!B$75 + Baseline!B$46 * Baseline!B$61*Baseline!B$61/Baseline!B$76 + Baseline!B$47 * Baseline!B$70*Baseline!B$70/Baseline!B$77 + Baseline!B$62*Baseline!B$62/Baseline!B$78)</f>
        <v>0.000001589267733</v>
      </c>
      <c r="P963" s="84">
        <f>Baseline!B$33 * (C963 * Baseline!B$60*Baseline!B$63/Baseline!B$75 + Baseline!B$46 * Baseline!B$61*Baseline!B$64/Baseline!B$76 + Baseline!B$47 * Baseline!B$70*Baseline!B$65/Baseline!B$77 + Baseline!B$62*Baseline!B$71/Baseline!B$78)</f>
        <v>0.000000001956412739</v>
      </c>
      <c r="Q963" s="84">
        <f>Baseline!B$33 * (C963 * Baseline!B$63*Baseline!B$68/Baseline!B$75 + Baseline!B$46 * Baseline!B$64*Baseline!B$54/Baseline!B$76 + Baseline!B$47 * Baseline!B$65*Baseline!B$55/Baseline!B$77 + Baseline!B$71*Baseline!B$56/Baseline!B$78)</f>
        <v>0.000000003739185703</v>
      </c>
      <c r="R963" s="84">
        <f>Baseline!B$33 * (C963 * Baseline!B$63*Baseline!B$59/Baseline!B$75 + Baseline!B$46 * Baseline!B$64*Baseline!B$69/Baseline!B$76 + Baseline!B$47 * Baseline!B$65*Baseline!B$57/Baseline!B$77 + Baseline!B$71*Baseline!B$58/Baseline!B$78)</f>
        <v>0.00000001707279876</v>
      </c>
      <c r="S963" s="84">
        <f>Baseline!B$33 * (C963 * Baseline!B$63*Baseline!B$60/Baseline!B$75 + Baseline!B$46 * Baseline!B$64*Baseline!B$61/Baseline!B$76 + Baseline!B$47 * Baseline!B$65*Baseline!B$70/Baseline!B$77 + Baseline!B$71*Baseline!B$62/Baseline!B$78)</f>
        <v>0.000000001956412739</v>
      </c>
      <c r="T963" s="84">
        <f>Baseline!B$33 * (C963 * Baseline!B$63*Baseline!B$63/Baseline!B$75 + Baseline!B$46 * Baseline!B$64*Baseline!B$64/Baseline!B$76 + Baseline!B$47 * Baseline!B$65*Baseline!B$65/Baseline!B$77 + Baseline!B$71*Baseline!B$71/Baseline!B$78)</f>
        <v>0.00000009856721931</v>
      </c>
      <c r="U963" s="83"/>
      <c r="V963" s="84">
        <f>E963 * ( Baseline!B$89 * Baseline!B$7 )</f>
        <v>0.1990901791</v>
      </c>
      <c r="W963" s="84">
        <f>F963 * ( Baseline!D$89 * Baseline!B$11 )</f>
        <v>0.004413683348</v>
      </c>
      <c r="X963" s="84">
        <f>G963 * ( Baseline!F$89 * Baseline!B$16 )</f>
        <v>0.006978941004</v>
      </c>
      <c r="Y963" s="84">
        <f>H963 * ( Baseline!H$89 * Baseline!B$18 )</f>
        <v>0.0013149724</v>
      </c>
      <c r="Z963" s="86">
        <f t="shared" si="1"/>
        <v>0.2117977759</v>
      </c>
      <c r="AA963" s="84">
        <f>I963 * ( Baseline!B$89 * Baseline!B$7 )</f>
        <v>0.002483364424</v>
      </c>
      <c r="AB963" s="85">
        <f>J963 * ( Baseline!D$89 * Baseline!B$11 )</f>
        <v>0.03904359342</v>
      </c>
      <c r="AC963" s="85">
        <f>K963 * ( Baseline!F$89 * Baseline!B$16 )</f>
        <v>0.0005727718361</v>
      </c>
      <c r="AD963" s="85">
        <f>L963 * ( Baseline!F$89 * Baseline!B$16 )</f>
        <v>0.0005930197369</v>
      </c>
      <c r="AE963" s="86">
        <f t="shared" si="2"/>
        <v>0.04269274942</v>
      </c>
      <c r="AF963" s="86">
        <f>M963 * ( Baseline!B$89 * Baseline!B$7 )</f>
        <v>0.002085357953</v>
      </c>
      <c r="AG963" s="86">
        <f>N963 * ( Baseline!D$89 * Baseline!B$11 )</f>
        <v>0.0003041819625</v>
      </c>
      <c r="AH963" s="86">
        <f>O963 * ( Baseline!F$89 * Baseline!B$16 )</f>
        <v>0.05520284904</v>
      </c>
      <c r="AI963" s="86">
        <f>P963 * ( Baseline!H$89 * Baseline!B$18 )</f>
        <v>0.0006880184506</v>
      </c>
      <c r="AJ963" s="86">
        <f t="shared" si="3"/>
        <v>0.0582804074</v>
      </c>
      <c r="AK963" s="86">
        <f>Q963 * ( Baseline!B$89 * Baseline!B$7 )</f>
        <v>0.00003880900841</v>
      </c>
      <c r="AL963" s="86">
        <f>R963 * ( Baseline!D$89 * Baseline!B$11 )</f>
        <v>0.000314935016</v>
      </c>
      <c r="AM963" s="86">
        <f>S963 * ( Baseline!F$89 * Baseline!B$16 )</f>
        <v>0.00006795554636</v>
      </c>
      <c r="AN963" s="86">
        <f>T963 * ( Baseline!H$89 * Baseline!B$18 )</f>
        <v>0.03466347574</v>
      </c>
      <c r="AO963" s="86">
        <f t="shared" si="4"/>
        <v>0.03508517531</v>
      </c>
      <c r="AP963" s="62"/>
      <c r="AQ963" s="86">
        <f>V963 * ( (1-Baseline!B$90-Baseline!B$89) + (1-B963)*Baseline!B$90 )</f>
        <v>0.1358620075</v>
      </c>
      <c r="AR963" s="86">
        <f>W963 * ( (1-Baseline!B$90-Baseline!B$89) + (1-B963)*Baseline!B$90 )</f>
        <v>0.003011961125</v>
      </c>
      <c r="AS963" s="86">
        <f>X963 * ( (1-Baseline!B$90-Baseline!B$89) + (1-B963)*Baseline!B$90 )</f>
        <v>0.00476252992</v>
      </c>
      <c r="AT963" s="86">
        <f>Y963 * ( (1-Baseline!B$90-Baseline!B$89) + (1-B963)*Baseline!B$90 )</f>
        <v>0.0008973561165</v>
      </c>
      <c r="AU963" s="86">
        <f t="shared" si="5"/>
        <v>0.1445338546</v>
      </c>
      <c r="AV963" s="86">
        <f>AA963 * ( (1-Baseline!D$90-Baseline!D$89) + (1-B963)*Baseline!D$90 )</f>
        <v>0.002091755803</v>
      </c>
      <c r="AW963" s="86">
        <f>AB963 * ( (1-Baseline!D$90-Baseline!D$89) + (1-B963)*Baseline!D$90 )</f>
        <v>0.03288670093</v>
      </c>
      <c r="AX963" s="86">
        <f>AC963 * ( (1-Baseline!D$90-Baseline!D$89) + (1-B963)*Baseline!D$90 )</f>
        <v>0.0004824498572</v>
      </c>
      <c r="AY963" s="86">
        <f>AD963 * ( (1-Baseline!D$90-Baseline!D$89) + (1-B963)*Baseline!D$90 )</f>
        <v>0.0004995048104</v>
      </c>
      <c r="AZ963" s="86">
        <f t="shared" si="6"/>
        <v>0.0359604114</v>
      </c>
      <c r="BA963" s="86">
        <f>AF963 * ( (1-Baseline!F$90-Baseline!F$89) + (1-Baseline!B$36)*Baseline!F$90 )</f>
        <v>0.001500690314</v>
      </c>
      <c r="BB963" s="86">
        <f>AG963 * ( (1-Baseline!F$90-Baseline!F$89) + (1-Baseline!B$36)*Baseline!F$90 )</f>
        <v>0.000218899074</v>
      </c>
      <c r="BC963" s="86">
        <f>AH963 * ( (1-Baseline!F$90-Baseline!F$89) + (1-Baseline!B$36)*Baseline!F$90 )</f>
        <v>0.03972573666</v>
      </c>
      <c r="BD963" s="86">
        <f>AI963 * ( (1-Baseline!F$90-Baseline!F$89) + (1-Baseline!B$36)*Baseline!F$90 )</f>
        <v>0.0004951200937</v>
      </c>
      <c r="BE963" s="86">
        <f t="shared" si="7"/>
        <v>0.04194044614</v>
      </c>
      <c r="BF963" s="86">
        <f>AK963 * ( (1-Baseline!H$90-Baseline!H$89) + (1-Baseline!B$36)*Baseline!H$90 )</f>
        <v>0.00003074915355</v>
      </c>
      <c r="BG963" s="86">
        <f>AL963 * ( (1-Baseline!H$90-Baseline!H$89) + (1-Baseline!B$36)*Baseline!H$90 )</f>
        <v>0.0002495293119</v>
      </c>
      <c r="BH963" s="86">
        <f>AM963 * ( (1-Baseline!H$90-Baseline!H$89) + (1-Baseline!B$36)*Baseline!H$90 )</f>
        <v>0.0000538425385</v>
      </c>
      <c r="BI963" s="86">
        <f>AN963 * ( (1-Baseline!H$90-Baseline!H$89) + (1-Baseline!B$36)*Baseline!H$90 )</f>
        <v>0.02746456509</v>
      </c>
      <c r="BJ963" s="86">
        <f t="shared" si="8"/>
        <v>0.0277986861</v>
      </c>
      <c r="BK963" s="62"/>
      <c r="BL963" s="86">
        <f t="shared" si="19"/>
        <v>0.9400012739</v>
      </c>
      <c r="BM963" s="86">
        <f t="shared" si="20"/>
        <v>0.02083913927</v>
      </c>
      <c r="BN963" s="86">
        <f t="shared" si="21"/>
        <v>0.03295096455</v>
      </c>
      <c r="BO963" s="86">
        <f t="shared" si="22"/>
        <v>0.006208622324</v>
      </c>
      <c r="BP963" s="86">
        <f t="shared" si="9"/>
        <v>1</v>
      </c>
      <c r="BQ963" s="86">
        <f t="shared" si="23"/>
        <v>0.05816829456</v>
      </c>
      <c r="BR963" s="86">
        <f t="shared" si="24"/>
        <v>0.9145251583</v>
      </c>
      <c r="BS963" s="86">
        <f t="shared" si="25"/>
        <v>0.01341613843</v>
      </c>
      <c r="BT963" s="86">
        <f t="shared" si="26"/>
        <v>0.01389040867</v>
      </c>
      <c r="BU963" s="86">
        <f t="shared" si="10"/>
        <v>1</v>
      </c>
      <c r="BV963" s="86">
        <f t="shared" si="27"/>
        <v>0.03578145805</v>
      </c>
      <c r="BW963" s="86">
        <f t="shared" si="28"/>
        <v>0.005219283393</v>
      </c>
      <c r="BX963" s="86">
        <f t="shared" si="29"/>
        <v>0.9471939456</v>
      </c>
      <c r="BY963" s="86">
        <f t="shared" si="30"/>
        <v>0.01180531299</v>
      </c>
      <c r="BZ963" s="86">
        <f t="shared" si="11"/>
        <v>1</v>
      </c>
      <c r="CA963" s="86">
        <f t="shared" si="31"/>
        <v>0.001106136939</v>
      </c>
      <c r="CB963" s="86">
        <f t="shared" si="32"/>
        <v>0.008976298771</v>
      </c>
      <c r="CC963" s="86">
        <f t="shared" si="33"/>
        <v>0.001936873502</v>
      </c>
      <c r="CD963" s="86">
        <f t="shared" si="34"/>
        <v>0.9879806908</v>
      </c>
      <c r="CE963" s="86">
        <f t="shared" si="12"/>
        <v>1</v>
      </c>
      <c r="CF963" s="62"/>
      <c r="CG963" s="86">
        <f t="shared" si="35"/>
        <v>0.9400012739</v>
      </c>
      <c r="CH963" s="86">
        <f t="shared" si="36"/>
        <v>0.02083913927</v>
      </c>
      <c r="CI963" s="86">
        <f t="shared" si="37"/>
        <v>0.03295096455</v>
      </c>
      <c r="CJ963" s="86">
        <f t="shared" si="38"/>
        <v>0.006208622324</v>
      </c>
      <c r="CK963" s="86">
        <f t="shared" si="13"/>
        <v>1</v>
      </c>
      <c r="CL963" s="86">
        <f t="shared" si="39"/>
        <v>0.05816829456</v>
      </c>
      <c r="CM963" s="86">
        <f t="shared" si="40"/>
        <v>0.9145251583</v>
      </c>
      <c r="CN963" s="86">
        <f t="shared" si="41"/>
        <v>0.01341613843</v>
      </c>
      <c r="CO963" s="86">
        <f t="shared" si="42"/>
        <v>0.01389040867</v>
      </c>
      <c r="CP963" s="86">
        <f t="shared" si="14"/>
        <v>1</v>
      </c>
      <c r="CQ963" s="86">
        <f t="shared" si="43"/>
        <v>0.03578145805</v>
      </c>
      <c r="CR963" s="86">
        <f t="shared" si="44"/>
        <v>0.005219283393</v>
      </c>
      <c r="CS963" s="86">
        <f t="shared" si="45"/>
        <v>0.9471939456</v>
      </c>
      <c r="CT963" s="86">
        <f t="shared" si="46"/>
        <v>0.01180531299</v>
      </c>
      <c r="CU963" s="86">
        <f t="shared" si="15"/>
        <v>1</v>
      </c>
      <c r="CV963" s="86">
        <f t="shared" si="47"/>
        <v>0.001106136939</v>
      </c>
      <c r="CW963" s="86">
        <f t="shared" si="48"/>
        <v>0.008976298771</v>
      </c>
      <c r="CX963" s="86">
        <f t="shared" si="49"/>
        <v>0.001936873502</v>
      </c>
      <c r="CY963" s="86">
        <f t="shared" si="50"/>
        <v>0.9879806908</v>
      </c>
      <c r="CZ963" s="86">
        <f t="shared" si="16"/>
        <v>1</v>
      </c>
      <c r="DA963" s="62"/>
      <c r="DB963" s="86">
        <f>(AQ963*Baseline!B$7 + AV963*Baseline!B$11 + BA963*Baseline!B$16 + BF963*Baseline!B$18)</f>
        <v>76814.58342</v>
      </c>
      <c r="DC963" s="86">
        <f>(AR963*Baseline!B$7 + AW963*Baseline!B$11 + BB963*Baseline!B$16 + BG963*Baseline!B$18)</f>
        <v>84147.61146</v>
      </c>
      <c r="DD963" s="86">
        <f>(AS963*Baseline!B$7 + AX963*Baseline!B$11 + BC963*Baseline!B$16 + BH963*Baseline!B$18)</f>
        <v>138898.7263</v>
      </c>
      <c r="DE963" s="86">
        <f>(AT963*Baseline!B$7 + AY963*Baseline!B$11 + BD963*Baseline!B$16 + BI963*Baseline!B$18)</f>
        <v>1260790.026</v>
      </c>
      <c r="DF963" s="86">
        <f t="shared" si="17"/>
        <v>1560650.947</v>
      </c>
      <c r="DG963" s="62"/>
      <c r="DH963" s="86">
        <f t="shared" si="51"/>
        <v>0.04921957954</v>
      </c>
      <c r="DI963" s="86">
        <f t="shared" si="52"/>
        <v>0.0539182779</v>
      </c>
      <c r="DJ963" s="86">
        <f t="shared" si="53"/>
        <v>0.08900050746</v>
      </c>
      <c r="DK963" s="86">
        <f t="shared" si="54"/>
        <v>0.8078616351</v>
      </c>
      <c r="DL963" s="86">
        <f t="shared" si="18"/>
        <v>1</v>
      </c>
      <c r="DM963" s="62"/>
      <c r="DN963" s="86">
        <f>DH963 / (Baseline!B$7/Baseline!B$17)</f>
        <v>5.253866383</v>
      </c>
      <c r="DO963" s="86">
        <f>DI963 / (Baseline!B$11/Baseline!B$17)</f>
        <v>1.301613035</v>
      </c>
      <c r="DP963" s="86">
        <f>DJ963 / (Baseline!B$16/Baseline!B$17)</f>
        <v>1.375326806</v>
      </c>
      <c r="DQ963" s="86">
        <f>DK963 / (Baseline!B$18/Baseline!B$17)</f>
        <v>0.9133588983</v>
      </c>
      <c r="DR963" s="62"/>
      <c r="DS963" s="86">
        <f>DH963 / Baseline!H$117</f>
        <v>1.969133312</v>
      </c>
      <c r="DT963" s="86">
        <f>DI963 / Baseline!H$118</f>
        <v>1.213703252</v>
      </c>
      <c r="DU963" s="86">
        <f>DJ963 / Baseline!H$119</f>
        <v>1.063948945</v>
      </c>
      <c r="DV963" s="86">
        <f>DK963 / Baseline!H$120</f>
        <v>0.9538720275</v>
      </c>
      <c r="DW963" s="87"/>
      <c r="DX963" s="86">
        <f>(AU963*Baseline!B$34)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0.03420960945</v>
      </c>
      <c r="DY963" s="86">
        <f>(AZ963*Baseline!B$34) + (Baseline!D$90*(1-Baseline!D$91)*Baseline!B$35) + (Baseline!D$90*Baseline!D$91*((1-Baseline!D$92)*Baseline!B$40 + Baseline!D$92*Baseline!B$41))</f>
        <v>0.01180762971</v>
      </c>
      <c r="DZ963" s="86">
        <f>(BE963*Baseline!B$34) + (Baseline!F$90*(1-Baseline!F$91)*Baseline!B$35) + (Baseline!F$90*Baseline!F$91*((1-Baseline!F$92)*Baseline!B$40 + Baseline!F$92*Baseline!B$41))</f>
        <v>0.01402170692</v>
      </c>
      <c r="EA963" s="86">
        <f>(BJ963*Baseline!B$34) + (Baseline!H$90*(1-Baseline!H$91)*Baseline!B$35) + (Baseline!H$90*Baseline!H$91*((1-Baseline!H$92)*Baseline!B$40 + Baseline!H$92*Baseline!B$41))</f>
        <v>0.009314802915</v>
      </c>
      <c r="EB963" s="86">
        <f>( DX963*Baseline!B$7 + DY963*Baseline!B$11 + DZ963*Baseline!B$16 + EA963*Baseline!B$18 ) / Baseline!B$17</f>
        <v>0.009955881659</v>
      </c>
    </row>
    <row r="964">
      <c r="A964" s="73" t="s">
        <v>1140</v>
      </c>
      <c r="B964" s="85">
        <f>MIN( MAX( NORMINV( MCrands!B964, (B$5+B$4)/2, (B$5-B$4)/3.29 ), 0 ), 1 )</f>
        <v>0.494464578</v>
      </c>
      <c r="C964" s="85">
        <f>MAX( NORMINV( MCrands!C964, (C$5+C$4)/2, (C$5-C$4)/3.29 ), 0 )</f>
        <v>2.888498708</v>
      </c>
      <c r="D964" s="83"/>
      <c r="E964" s="84">
        <f>Baseline!B$33 * (C964 * Baseline!B$68*Baseline!B$68/Baseline!B$75 + Baseline!B$46 * Baseline!B$54*Baseline!B$54/Baseline!B$76 + Baseline!B$47 * Baseline!B$55*Baseline!B$55/Baseline!B$77 + Baseline!B$56*Baseline!B$56/Baseline!B$78)</f>
        <v>0.00002050013127</v>
      </c>
      <c r="F964" s="84">
        <f>Baseline!B$33 * (C964 * Baseline!B$68*Baseline!B$59/Baseline!B$75 + Baseline!B$46 * Baseline!B$54*Baseline!B$69/Baseline!B$76 + Baseline!B$47 * Baseline!B$55*Baseline!B$57/Baseline!B$77 + Baseline!B$56*Baseline!B$58/Baseline!B$78)</f>
        <v>0.0000002394763013</v>
      </c>
      <c r="G964" s="85">
        <f>Baseline!B$33 * (C964 * Baseline!B$68*Baseline!B$60/Baseline!B$75 + Baseline!B$46 * Baseline!B$54*Baseline!B$61/Baseline!B$76 + Baseline!B$47 * Baseline!B$55*Baseline!B$70/Baseline!B$77 + Baseline!B$56*Baseline!B$62/Baseline!B$78)</f>
        <v>0.0000002014325289</v>
      </c>
      <c r="H964" s="84">
        <f>Baseline!B$33 * (C964 * Baseline!B$68*Baseline!B$63/Baseline!B$75 + Baseline!B$46 * Baseline!B$54*Baseline!B$64/Baseline!B$76 + Baseline!B$47 * Baseline!B$55*Baseline!B$65/Baseline!B$77 + Baseline!B$56*Baseline!B$71/Baseline!B$78)</f>
        <v>0.000000003790349257</v>
      </c>
      <c r="I964" s="84">
        <f>Baseline!B$33 * (C964 * Baseline!B$59*Baseline!B$68/Baseline!B$75 + Baseline!B$46 * Baseline!B$69*Baseline!B$54/Baseline!B$76 + Baseline!B$47 * Baseline!B$57*Baseline!B$55/Baseline!B$77 + Baseline!B$58*Baseline!B$56/Baseline!B$78)</f>
        <v>0.0000002394763013</v>
      </c>
      <c r="J964" s="85">
        <f>Baseline!B$33 * (C964 * Baseline!B$59*Baseline!B$59/Baseline!B$75 + Baseline!B$46 * Baseline!B$69*Baseline!B$69/Baseline!B$76 + Baseline!B$47 * Baseline!B$57*Baseline!B$57/Baseline!B$77 + Baseline!B$58*Baseline!B$58/Baseline!B$78)</f>
        <v>0.000002116574499</v>
      </c>
      <c r="K964" s="84">
        <f>Baseline!B$33 * (C964 * Baseline!B$59*Baseline!B$60/Baseline!B$75 + Baseline!B$46 * Baseline!B$69*Baseline!B$61/Baseline!B$76 + Baseline!B$47 * Baseline!B$57*Baseline!B$70/Baseline!B$77 + Baseline!B$58*Baseline!B$62/Baseline!B$78)</f>
        <v>0.00000001648995066</v>
      </c>
      <c r="L964" s="85">
        <f>Baseline!B$33 * (C964 * Baseline!B$59*Baseline!B$63/Baseline!B$75 + Baseline!B$46 * Baseline!B$69*Baseline!B$64/Baseline!B$76 + Baseline!B$47 * Baseline!B$57*Baseline!B$65/Baseline!B$77 + Baseline!B$58*Baseline!B$71/Baseline!B$78)</f>
        <v>0.00000001707280684</v>
      </c>
      <c r="M964" s="84">
        <f>Baseline!B$33 * (C964 * Baseline!B$60*Baseline!B$68/Baseline!B$75 + Baseline!B$46 * Baseline!B$61*Baseline!B$54/Baseline!B$76 + Baseline!B$47 * Baseline!B$70*Baseline!B$55/Baseline!B$77 + Baseline!B$62*Baseline!B$56/Baseline!B$78)</f>
        <v>0.0000002014325289</v>
      </c>
      <c r="N964" s="85">
        <f>Baseline!B$33 * (C964 * Baseline!B$60*Baseline!B$59/Baseline!B$75 + Baseline!B$46 * Baseline!B$61*Baseline!B$69/Baseline!B$76 + Baseline!B$47 * Baseline!B$70*Baseline!B$57/Baseline!B$77 + Baseline!B$62*Baseline!B$58/Baseline!B$78)</f>
        <v>0.00000001648995066</v>
      </c>
      <c r="O964" s="85">
        <f>Baseline!B$33 * (C964 * Baseline!B$60*Baseline!B$60/Baseline!B$75 + Baseline!B$46 * Baseline!B$61*Baseline!B$61/Baseline!B$76 + Baseline!B$47 * Baseline!B$70*Baseline!B$70/Baseline!B$77 + Baseline!B$62*Baseline!B$62/Baseline!B$78)</f>
        <v>0.000001589267931</v>
      </c>
      <c r="P964" s="84">
        <f>Baseline!B$33 * (C964 * Baseline!B$60*Baseline!B$63/Baseline!B$75 + Baseline!B$46 * Baseline!B$61*Baseline!B$64/Baseline!B$76 + Baseline!B$47 * Baseline!B$70*Baseline!B$65/Baseline!B$77 + Baseline!B$62*Baseline!B$71/Baseline!B$78)</f>
        <v>0.000000001956432599</v>
      </c>
      <c r="Q964" s="84">
        <f>Baseline!B$33 * (C964 * Baseline!B$63*Baseline!B$68/Baseline!B$75 + Baseline!B$46 * Baseline!B$64*Baseline!B$54/Baseline!B$76 + Baseline!B$47 * Baseline!B$65*Baseline!B$55/Baseline!B$77 + Baseline!B$71*Baseline!B$56/Baseline!B$78)</f>
        <v>0.000000003790349257</v>
      </c>
      <c r="R964" s="84">
        <f>Baseline!B$33 * (C964 * Baseline!B$63*Baseline!B$59/Baseline!B$75 + Baseline!B$46 * Baseline!B$64*Baseline!B$69/Baseline!B$76 + Baseline!B$47 * Baseline!B$65*Baseline!B$57/Baseline!B$77 + Baseline!B$71*Baseline!B$58/Baseline!B$78)</f>
        <v>0.00000001707280684</v>
      </c>
      <c r="S964" s="84">
        <f>Baseline!B$33 * (C964 * Baseline!B$63*Baseline!B$60/Baseline!B$75 + Baseline!B$46 * Baseline!B$64*Baseline!B$61/Baseline!B$76 + Baseline!B$47 * Baseline!B$65*Baseline!B$70/Baseline!B$77 + Baseline!B$71*Baseline!B$62/Baseline!B$78)</f>
        <v>0.000000001956432599</v>
      </c>
      <c r="T964" s="84">
        <f>Baseline!B$33 * (C964 * Baseline!B$63*Baseline!B$63/Baseline!B$75 + Baseline!B$46 * Baseline!B$64*Baseline!B$64/Baseline!B$76 + Baseline!B$47 * Baseline!B$65*Baseline!B$65/Baseline!B$77 + Baseline!B$71*Baseline!B$71/Baseline!B$78)</f>
        <v>0.0000000985672213</v>
      </c>
      <c r="U964" s="83"/>
      <c r="V964" s="84">
        <f>E964 * ( Baseline!B$89 * Baseline!B$7 )</f>
        <v>0.2127708624</v>
      </c>
      <c r="W964" s="84">
        <f>F964 * ( Baseline!D$89 * Baseline!B$11 )</f>
        <v>0.004417522507</v>
      </c>
      <c r="X964" s="84">
        <f>G964 * ( Baseline!F$89 * Baseline!B$16 )</f>
        <v>0.006996712547</v>
      </c>
      <c r="Y964" s="84">
        <f>H964 * ( Baseline!H$89 * Baseline!B$18 )</f>
        <v>0.001332965264</v>
      </c>
      <c r="Z964" s="86">
        <f t="shared" si="1"/>
        <v>0.2255180627</v>
      </c>
      <c r="AA964" s="84">
        <f>I964 * ( Baseline!B$89 * Baseline!B$7 )</f>
        <v>0.002485524532</v>
      </c>
      <c r="AB964" s="85">
        <f>J964 * ( Baseline!D$89 * Baseline!B$11 )</f>
        <v>0.03904359403</v>
      </c>
      <c r="AC964" s="85">
        <f>K964 * ( Baseline!F$89 * Baseline!B$16 )</f>
        <v>0.0005727746421</v>
      </c>
      <c r="AD964" s="85">
        <f>L964 * ( Baseline!F$89 * Baseline!B$16 )</f>
        <v>0.0005930200175</v>
      </c>
      <c r="AE964" s="86">
        <f t="shared" si="2"/>
        <v>0.04269491322</v>
      </c>
      <c r="AF964" s="86">
        <f>M964 * ( Baseline!B$89 * Baseline!B$7 )</f>
        <v>0.002090668218</v>
      </c>
      <c r="AG964" s="86">
        <f>N964 * ( Baseline!D$89 * Baseline!B$11 )</f>
        <v>0.0003041834527</v>
      </c>
      <c r="AH964" s="86">
        <f>O964 * ( Baseline!F$89 * Baseline!B$16 )</f>
        <v>0.05520285594</v>
      </c>
      <c r="AI964" s="86">
        <f>P964 * ( Baseline!H$89 * Baseline!B$18 )</f>
        <v>0.0006880254347</v>
      </c>
      <c r="AJ964" s="86">
        <f t="shared" si="3"/>
        <v>0.05828573304</v>
      </c>
      <c r="AK964" s="86">
        <f>Q964 * ( Baseline!B$89 * Baseline!B$7 )</f>
        <v>0.00003934003493</v>
      </c>
      <c r="AL964" s="86">
        <f>R964 * ( Baseline!D$89 * Baseline!B$11 )</f>
        <v>0.000314935165</v>
      </c>
      <c r="AM964" s="86">
        <f>S964 * ( Baseline!F$89 * Baseline!B$16 )</f>
        <v>0.00006795623618</v>
      </c>
      <c r="AN964" s="86">
        <f>T964 * ( Baseline!H$89 * Baseline!B$18 )</f>
        <v>0.03466347643</v>
      </c>
      <c r="AO964" s="86">
        <f t="shared" si="4"/>
        <v>0.03508570787</v>
      </c>
      <c r="AP964" s="62"/>
      <c r="AQ964" s="86">
        <f>V964 * ( (1-Baseline!B$90-Baseline!B$89) + (1-B964)*Baseline!B$90 )</f>
        <v>0.1145827533</v>
      </c>
      <c r="AR964" s="86">
        <f>W964 * ( (1-Baseline!B$90-Baseline!B$89) + (1-B964)*Baseline!B$90 )</f>
        <v>0.002378953048</v>
      </c>
      <c r="AS964" s="86">
        <f>X964 * ( (1-Baseline!B$90-Baseline!B$89) + (1-B964)*Baseline!B$90 )</f>
        <v>0.003767915299</v>
      </c>
      <c r="AT964" s="86">
        <f>Y964 * ( (1-Baseline!B$90-Baseline!B$89) + (1-B964)*Baseline!B$90 )</f>
        <v>0.0007178371523</v>
      </c>
      <c r="AU964" s="86">
        <f t="shared" si="5"/>
        <v>0.1214474588</v>
      </c>
      <c r="AV964" s="86">
        <f>AA964 * ( (1-Baseline!D$90-Baseline!D$89) + (1-B964)*Baseline!D$90 )</f>
        <v>0.001913551324</v>
      </c>
      <c r="AW964" s="86">
        <f>AB964 * ( (1-Baseline!D$90-Baseline!D$89) + (1-B964)*Baseline!D$90 )</f>
        <v>0.03005881459</v>
      </c>
      <c r="AX964" s="86">
        <f>AC964 * ( (1-Baseline!D$90-Baseline!D$89) + (1-B964)*Baseline!D$90 )</f>
        <v>0.00044096675</v>
      </c>
      <c r="AY964" s="86">
        <f>AD964 * ( (1-Baseline!D$90-Baseline!D$89) + (1-B964)*Baseline!D$90 )</f>
        <v>0.0004565532246</v>
      </c>
      <c r="AZ964" s="86">
        <f t="shared" si="6"/>
        <v>0.03286988589</v>
      </c>
      <c r="BA964" s="86">
        <f>AF964 * ( (1-Baseline!F$90-Baseline!F$89) + (1-Baseline!B$36)*Baseline!F$90 )</f>
        <v>0.001504511751</v>
      </c>
      <c r="BB964" s="86">
        <f>AG964 * ( (1-Baseline!F$90-Baseline!F$89) + (1-Baseline!B$36)*Baseline!F$90 )</f>
        <v>0.0002189001464</v>
      </c>
      <c r="BC964" s="86">
        <f>AH964 * ( (1-Baseline!F$90-Baseline!F$89) + (1-Baseline!B$36)*Baseline!F$90 )</f>
        <v>0.03972574162</v>
      </c>
      <c r="BD964" s="86">
        <f>AI964 * ( (1-Baseline!F$90-Baseline!F$89) + (1-Baseline!B$36)*Baseline!F$90 )</f>
        <v>0.0004951251196</v>
      </c>
      <c r="BE964" s="86">
        <f t="shared" si="7"/>
        <v>0.04194427864</v>
      </c>
      <c r="BF964" s="86">
        <f>AK964 * ( (1-Baseline!H$90-Baseline!H$89) + (1-Baseline!B$36)*Baseline!H$90 )</f>
        <v>0.00003116989648</v>
      </c>
      <c r="BG964" s="86">
        <f>AL964 * ( (1-Baseline!H$90-Baseline!H$89) + (1-Baseline!B$36)*Baseline!H$90 )</f>
        <v>0.0002495294299</v>
      </c>
      <c r="BH964" s="86">
        <f>AM964 * ( (1-Baseline!H$90-Baseline!H$89) + (1-Baseline!B$36)*Baseline!H$90 )</f>
        <v>0.00005384308505</v>
      </c>
      <c r="BI964" s="86">
        <f>AN964 * ( (1-Baseline!H$90-Baseline!H$89) + (1-Baseline!B$36)*Baseline!H$90 )</f>
        <v>0.02746456565</v>
      </c>
      <c r="BJ964" s="86">
        <f t="shared" si="8"/>
        <v>0.02779910806</v>
      </c>
      <c r="BK964" s="62"/>
      <c r="BL964" s="86">
        <f t="shared" si="19"/>
        <v>0.9434759231</v>
      </c>
      <c r="BM964" s="86">
        <f t="shared" si="20"/>
        <v>0.01958833121</v>
      </c>
      <c r="BN964" s="86">
        <f t="shared" si="21"/>
        <v>0.03102506497</v>
      </c>
      <c r="BO964" s="86">
        <f t="shared" si="22"/>
        <v>0.005910680713</v>
      </c>
      <c r="BP964" s="86">
        <f t="shared" si="9"/>
        <v>1</v>
      </c>
      <c r="BQ964" s="86">
        <f t="shared" si="23"/>
        <v>0.05821594059</v>
      </c>
      <c r="BR964" s="86">
        <f t="shared" si="24"/>
        <v>0.9144788239</v>
      </c>
      <c r="BS964" s="86">
        <f t="shared" si="25"/>
        <v>0.01341552421</v>
      </c>
      <c r="BT964" s="86">
        <f t="shared" si="26"/>
        <v>0.01388971127</v>
      </c>
      <c r="BU964" s="86">
        <f t="shared" si="10"/>
        <v>1</v>
      </c>
      <c r="BV964" s="86">
        <f t="shared" si="27"/>
        <v>0.03586929612</v>
      </c>
      <c r="BW964" s="86">
        <f t="shared" si="28"/>
        <v>0.005218832068</v>
      </c>
      <c r="BX964" s="86">
        <f t="shared" si="29"/>
        <v>0.9471075177</v>
      </c>
      <c r="BY964" s="86">
        <f t="shared" si="30"/>
        <v>0.01180435415</v>
      </c>
      <c r="BZ964" s="86">
        <f t="shared" si="11"/>
        <v>1</v>
      </c>
      <c r="CA964" s="86">
        <f t="shared" si="31"/>
        <v>0.001121255272</v>
      </c>
      <c r="CB964" s="86">
        <f t="shared" si="32"/>
        <v>0.008976166768</v>
      </c>
      <c r="CC964" s="86">
        <f t="shared" si="33"/>
        <v>0.001936863763</v>
      </c>
      <c r="CD964" s="86">
        <f t="shared" si="34"/>
        <v>0.9879657142</v>
      </c>
      <c r="CE964" s="86">
        <f t="shared" si="12"/>
        <v>1</v>
      </c>
      <c r="CF964" s="62"/>
      <c r="CG964" s="86">
        <f t="shared" si="35"/>
        <v>0.9434759231</v>
      </c>
      <c r="CH964" s="86">
        <f t="shared" si="36"/>
        <v>0.01958833121</v>
      </c>
      <c r="CI964" s="86">
        <f t="shared" si="37"/>
        <v>0.03102506497</v>
      </c>
      <c r="CJ964" s="86">
        <f t="shared" si="38"/>
        <v>0.005910680713</v>
      </c>
      <c r="CK964" s="86">
        <f t="shared" si="13"/>
        <v>1</v>
      </c>
      <c r="CL964" s="86">
        <f t="shared" si="39"/>
        <v>0.05821594059</v>
      </c>
      <c r="CM964" s="86">
        <f t="shared" si="40"/>
        <v>0.9144788239</v>
      </c>
      <c r="CN964" s="86">
        <f t="shared" si="41"/>
        <v>0.01341552421</v>
      </c>
      <c r="CO964" s="86">
        <f t="shared" si="42"/>
        <v>0.01388971127</v>
      </c>
      <c r="CP964" s="86">
        <f t="shared" si="14"/>
        <v>1</v>
      </c>
      <c r="CQ964" s="86">
        <f t="shared" si="43"/>
        <v>0.03586929612</v>
      </c>
      <c r="CR964" s="86">
        <f t="shared" si="44"/>
        <v>0.005218832068</v>
      </c>
      <c r="CS964" s="86">
        <f t="shared" si="45"/>
        <v>0.9471075177</v>
      </c>
      <c r="CT964" s="86">
        <f t="shared" si="46"/>
        <v>0.01180435415</v>
      </c>
      <c r="CU964" s="86">
        <f t="shared" si="15"/>
        <v>1</v>
      </c>
      <c r="CV964" s="86">
        <f t="shared" si="47"/>
        <v>0.001121255272</v>
      </c>
      <c r="CW964" s="86">
        <f t="shared" si="48"/>
        <v>0.008976166768</v>
      </c>
      <c r="CX964" s="86">
        <f t="shared" si="49"/>
        <v>0.001936863763</v>
      </c>
      <c r="CY964" s="86">
        <f t="shared" si="50"/>
        <v>0.9879657142</v>
      </c>
      <c r="CZ964" s="86">
        <f t="shared" si="16"/>
        <v>1</v>
      </c>
      <c r="DA964" s="62"/>
      <c r="DB964" s="86">
        <f>(AQ964*Baseline!B$7 + AV964*Baseline!B$11 + BA964*Baseline!B$16 + BF964*Baseline!B$18)</f>
        <v>66144.04471</v>
      </c>
      <c r="DC964" s="86">
        <f>(AR964*Baseline!B$7 + AW964*Baseline!B$11 + BB964*Baseline!B$16 + BG964*Baseline!B$18)</f>
        <v>77776.05659</v>
      </c>
      <c r="DD964" s="86">
        <f>(AS964*Baseline!B$7 + AX964*Baseline!B$11 + BC964*Baseline!B$16 + BH964*Baseline!B$18)</f>
        <v>138327.4171</v>
      </c>
      <c r="DE964" s="86">
        <f>(AT964*Baseline!B$7 + AY964*Baseline!B$11 + BD964*Baseline!B$16 + BI964*Baseline!B$18)</f>
        <v>1260610.889</v>
      </c>
      <c r="DF964" s="86">
        <f t="shared" si="17"/>
        <v>1542858.408</v>
      </c>
      <c r="DG964" s="62"/>
      <c r="DH964" s="86">
        <f t="shared" si="51"/>
        <v>0.04287110494</v>
      </c>
      <c r="DI964" s="86">
        <f t="shared" si="52"/>
        <v>0.05041036572</v>
      </c>
      <c r="DJ964" s="86">
        <f t="shared" si="53"/>
        <v>0.0896565857</v>
      </c>
      <c r="DK964" s="86">
        <f t="shared" si="54"/>
        <v>0.8170619436</v>
      </c>
      <c r="DL964" s="86">
        <f t="shared" si="18"/>
        <v>1</v>
      </c>
      <c r="DM964" s="62"/>
      <c r="DN964" s="86">
        <f>DH964 / (Baseline!B$7/Baseline!B$17)</f>
        <v>4.576208475</v>
      </c>
      <c r="DO964" s="86">
        <f>DI964 / (Baseline!B$11/Baseline!B$17)</f>
        <v>1.216930356</v>
      </c>
      <c r="DP964" s="86">
        <f>DJ964 / (Baseline!B$16/Baseline!B$17)</f>
        <v>1.385465197</v>
      </c>
      <c r="DQ964" s="86">
        <f>DK964 / (Baseline!B$18/Baseline!B$17)</f>
        <v>0.9237606593</v>
      </c>
      <c r="DR964" s="62"/>
      <c r="DS964" s="86">
        <f>DH964 / Baseline!H$117</f>
        <v>1.715149167</v>
      </c>
      <c r="DT964" s="86">
        <f>DI964 / Baseline!H$118</f>
        <v>1.134739966</v>
      </c>
      <c r="DU964" s="86">
        <f>DJ964 / Baseline!H$119</f>
        <v>1.071791976</v>
      </c>
      <c r="DV964" s="86">
        <f>DK964 / Baseline!H$120</f>
        <v>0.9647351711</v>
      </c>
      <c r="DW964" s="87"/>
      <c r="DX964" s="86">
        <f>(AU964*Baseline!B$34)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0.03074665007</v>
      </c>
      <c r="DY964" s="86">
        <f>(AZ964*Baseline!B$34) + (Baseline!D$90*(1-Baseline!D$91)*Baseline!B$35) + (Baseline!D$90*Baseline!D$91*((1-Baseline!D$92)*Baseline!B$40 + Baseline!D$92*Baseline!B$41))</f>
        <v>0.01134405088</v>
      </c>
      <c r="DZ964" s="86">
        <f>(BE964*Baseline!B$34) + (Baseline!F$90*(1-Baseline!F$91)*Baseline!B$35) + (Baseline!F$90*Baseline!F$91*((1-Baseline!F$92)*Baseline!B$40 + Baseline!F$92*Baseline!B$41))</f>
        <v>0.0140222818</v>
      </c>
      <c r="EA964" s="86">
        <f>(BJ964*Baseline!B$34) + (Baseline!H$90*(1-Baseline!H$91)*Baseline!B$35) + (Baseline!H$90*Baseline!H$91*((1-Baseline!H$92)*Baseline!B$40 + Baseline!H$92*Baseline!B$41))</f>
        <v>0.009314866209</v>
      </c>
      <c r="EB964" s="86">
        <f>( DX964*Baseline!B$7 + DY964*Baseline!B$11 + DZ964*Baseline!B$16 + EA964*Baseline!B$18 ) / Baseline!B$17</f>
        <v>0.009904329562</v>
      </c>
    </row>
    <row r="965">
      <c r="A965" s="73" t="s">
        <v>1141</v>
      </c>
      <c r="B965" s="85">
        <f>MIN( MAX( NORMINV( MCrands!B965, (B$5+B$4)/2, (B$5-B$4)/3.29 ), 0 ), 1 )</f>
        <v>0.2799282464</v>
      </c>
      <c r="C965" s="85">
        <f>MAX( NORMINV( MCrands!C965, (C$5+C$4)/2, (C$5-C$4)/3.29 ), 0 )</f>
        <v>3.038154426</v>
      </c>
      <c r="D965" s="83"/>
      <c r="E965" s="84">
        <f>Baseline!B$33 * (C965 * Baseline!B$68*Baseline!B$68/Baseline!B$75 + Baseline!B$46 * Baseline!B$54*Baseline!B$54/Baseline!B$76 + Baseline!B$47 * Baseline!B$55*Baseline!B$55/Baseline!B$77 + Baseline!B$56*Baseline!B$56/Baseline!B$78)</f>
        <v>0.00002155969734</v>
      </c>
      <c r="F965" s="84">
        <f>Baseline!B$33 * (C965 * Baseline!B$68*Baseline!B$59/Baseline!B$75 + Baseline!B$46 * Baseline!B$54*Baseline!B$69/Baseline!B$76 + Baseline!B$47 * Baseline!B$55*Baseline!B$57/Baseline!B$77 + Baseline!B$56*Baseline!B$58/Baseline!B$78)</f>
        <v>0.0000002396436013</v>
      </c>
      <c r="G965" s="85">
        <f>Baseline!B$33 * (C965 * Baseline!B$68*Baseline!B$60/Baseline!B$75 + Baseline!B$46 * Baseline!B$54*Baseline!B$61/Baseline!B$76 + Baseline!B$47 * Baseline!B$55*Baseline!B$70/Baseline!B$77 + Baseline!B$56*Baseline!B$62/Baseline!B$78)</f>
        <v>0.0000002018438079</v>
      </c>
      <c r="H965" s="84">
        <f>Baseline!B$33 * (C965 * Baseline!B$68*Baseline!B$63/Baseline!B$75 + Baseline!B$46 * Baseline!B$54*Baseline!B$64/Baseline!B$76 + Baseline!B$47 * Baseline!B$55*Baseline!B$65/Baseline!B$77 + Baseline!B$56*Baseline!B$71/Baseline!B$78)</f>
        <v>0.00000000383147715</v>
      </c>
      <c r="I965" s="84">
        <f>Baseline!B$33 * (C965 * Baseline!B$59*Baseline!B$68/Baseline!B$75 + Baseline!B$46 * Baseline!B$69*Baseline!B$54/Baseline!B$76 + Baseline!B$47 * Baseline!B$57*Baseline!B$55/Baseline!B$77 + Baseline!B$58*Baseline!B$56/Baseline!B$78)</f>
        <v>0.0000002396436013</v>
      </c>
      <c r="J965" s="85">
        <f>Baseline!B$33 * (C965 * Baseline!B$59*Baseline!B$59/Baseline!B$75 + Baseline!B$46 * Baseline!B$69*Baseline!B$69/Baseline!B$76 + Baseline!B$47 * Baseline!B$57*Baseline!B$57/Baseline!B$77 + Baseline!B$58*Baseline!B$58/Baseline!B$78)</f>
        <v>0.000002116574526</v>
      </c>
      <c r="K965" s="84">
        <f>Baseline!B$33 * (C965 * Baseline!B$59*Baseline!B$60/Baseline!B$75 + Baseline!B$46 * Baseline!B$69*Baseline!B$61/Baseline!B$76 + Baseline!B$47 * Baseline!B$57*Baseline!B$70/Baseline!B$77 + Baseline!B$58*Baseline!B$62/Baseline!B$78)</f>
        <v>0.0000000164900156</v>
      </c>
      <c r="L965" s="85">
        <f>Baseline!B$33 * (C965 * Baseline!B$59*Baseline!B$63/Baseline!B$75 + Baseline!B$46 * Baseline!B$69*Baseline!B$64/Baseline!B$76 + Baseline!B$47 * Baseline!B$57*Baseline!B$65/Baseline!B$77 + Baseline!B$58*Baseline!B$71/Baseline!B$78)</f>
        <v>0.00000001707281333</v>
      </c>
      <c r="M965" s="84">
        <f>Baseline!B$33 * (C965 * Baseline!B$60*Baseline!B$68/Baseline!B$75 + Baseline!B$46 * Baseline!B$61*Baseline!B$54/Baseline!B$76 + Baseline!B$47 * Baseline!B$70*Baseline!B$55/Baseline!B$77 + Baseline!B$62*Baseline!B$56/Baseline!B$78)</f>
        <v>0.0000002018438079</v>
      </c>
      <c r="N965" s="85">
        <f>Baseline!B$33 * (C965 * Baseline!B$60*Baseline!B$59/Baseline!B$75 + Baseline!B$46 * Baseline!B$61*Baseline!B$69/Baseline!B$76 + Baseline!B$47 * Baseline!B$70*Baseline!B$57/Baseline!B$77 + Baseline!B$62*Baseline!B$58/Baseline!B$78)</f>
        <v>0.0000000164900156</v>
      </c>
      <c r="O965" s="85">
        <f>Baseline!B$33 * (C965 * Baseline!B$60*Baseline!B$60/Baseline!B$75 + Baseline!B$46 * Baseline!B$61*Baseline!B$61/Baseline!B$76 + Baseline!B$47 * Baseline!B$70*Baseline!B$70/Baseline!B$77 + Baseline!B$62*Baseline!B$62/Baseline!B$78)</f>
        <v>0.000001589268091</v>
      </c>
      <c r="P965" s="84">
        <f>Baseline!B$33 * (C965 * Baseline!B$60*Baseline!B$63/Baseline!B$75 + Baseline!B$46 * Baseline!B$61*Baseline!B$64/Baseline!B$76 + Baseline!B$47 * Baseline!B$70*Baseline!B$65/Baseline!B$77 + Baseline!B$62*Baseline!B$71/Baseline!B$78)</f>
        <v>0.000000001956448563</v>
      </c>
      <c r="Q965" s="84">
        <f>Baseline!B$33 * (C965 * Baseline!B$63*Baseline!B$68/Baseline!B$75 + Baseline!B$46 * Baseline!B$64*Baseline!B$54/Baseline!B$76 + Baseline!B$47 * Baseline!B$65*Baseline!B$55/Baseline!B$77 + Baseline!B$71*Baseline!B$56/Baseline!B$78)</f>
        <v>0.00000000383147715</v>
      </c>
      <c r="R965" s="84">
        <f>Baseline!B$33 * (C965 * Baseline!B$63*Baseline!B$59/Baseline!B$75 + Baseline!B$46 * Baseline!B$64*Baseline!B$69/Baseline!B$76 + Baseline!B$47 * Baseline!B$65*Baseline!B$57/Baseline!B$77 + Baseline!B$71*Baseline!B$58/Baseline!B$78)</f>
        <v>0.00000001707281333</v>
      </c>
      <c r="S965" s="84">
        <f>Baseline!B$33 * (C965 * Baseline!B$63*Baseline!B$60/Baseline!B$75 + Baseline!B$46 * Baseline!B$64*Baseline!B$61/Baseline!B$76 + Baseline!B$47 * Baseline!B$65*Baseline!B$70/Baseline!B$77 + Baseline!B$71*Baseline!B$62/Baseline!B$78)</f>
        <v>0.000000001956448563</v>
      </c>
      <c r="T965" s="84">
        <f>Baseline!B$33 * (C965 * Baseline!B$63*Baseline!B$63/Baseline!B$75 + Baseline!B$46 * Baseline!B$64*Baseline!B$64/Baseline!B$76 + Baseline!B$47 * Baseline!B$65*Baseline!B$65/Baseline!B$77 + Baseline!B$71*Baseline!B$71/Baseline!B$78)</f>
        <v>0.00000009856722289</v>
      </c>
      <c r="U965" s="83"/>
      <c r="V965" s="84">
        <f>E965 * ( Baseline!B$89 * Baseline!B$7 )</f>
        <v>0.2237680987</v>
      </c>
      <c r="W965" s="84">
        <f>F965 * ( Baseline!D$89 * Baseline!B$11 )</f>
        <v>0.004420608621</v>
      </c>
      <c r="X965" s="84">
        <f>G965 * ( Baseline!F$89 * Baseline!B$16 )</f>
        <v>0.007010998226</v>
      </c>
      <c r="Y965" s="84">
        <f>H965 * ( Baseline!H$89 * Baseline!B$18 )</f>
        <v>0.001347428853</v>
      </c>
      <c r="Z965" s="86">
        <f t="shared" si="1"/>
        <v>0.2365471344</v>
      </c>
      <c r="AA965" s="84">
        <f>I965 * ( Baseline!B$89 * Baseline!B$7 )</f>
        <v>0.002487260937</v>
      </c>
      <c r="AB965" s="85">
        <f>J965 * ( Baseline!D$89 * Baseline!B$11 )</f>
        <v>0.03904359452</v>
      </c>
      <c r="AC965" s="85">
        <f>K965 * ( Baseline!F$89 * Baseline!B$16 )</f>
        <v>0.0005727768978</v>
      </c>
      <c r="AD965" s="85">
        <f>L965 * ( Baseline!F$89 * Baseline!B$16 )</f>
        <v>0.000593020243</v>
      </c>
      <c r="AE965" s="86">
        <f t="shared" si="2"/>
        <v>0.0426966526</v>
      </c>
      <c r="AF965" s="86">
        <f>M965 * ( Baseline!B$89 * Baseline!B$7 )</f>
        <v>0.002094936882</v>
      </c>
      <c r="AG965" s="86">
        <f>N965 * ( Baseline!D$89 * Baseline!B$11 )</f>
        <v>0.0003041846506</v>
      </c>
      <c r="AH965" s="86">
        <f>O965 * ( Baseline!F$89 * Baseline!B$16 )</f>
        <v>0.05520286148</v>
      </c>
      <c r="AI965" s="86">
        <f>P965 * ( Baseline!H$89 * Baseline!B$18 )</f>
        <v>0.0006880310489</v>
      </c>
      <c r="AJ965" s="86">
        <f t="shared" si="3"/>
        <v>0.05829001406</v>
      </c>
      <c r="AK965" s="86">
        <f>Q965 * ( Baseline!B$89 * Baseline!B$7 )</f>
        <v>0.00003976690134</v>
      </c>
      <c r="AL965" s="86">
        <f>R965 * ( Baseline!D$89 * Baseline!B$11 )</f>
        <v>0.0003149352848</v>
      </c>
      <c r="AM965" s="86">
        <f>S965 * ( Baseline!F$89 * Baseline!B$16 )</f>
        <v>0.00006795679069</v>
      </c>
      <c r="AN965" s="86">
        <f>T965 * ( Baseline!H$89 * Baseline!B$18 )</f>
        <v>0.034663477</v>
      </c>
      <c r="AO965" s="86">
        <f t="shared" si="4"/>
        <v>0.03508613597</v>
      </c>
      <c r="AP965" s="62"/>
      <c r="AQ965" s="86">
        <f>V965 * ( (1-Baseline!B$90-Baseline!B$89) + (1-B965)*Baseline!B$90 )</f>
        <v>0.1632307411</v>
      </c>
      <c r="AR965" s="86">
        <f>W965 * ( (1-Baseline!B$90-Baseline!B$89) + (1-B965)*Baseline!B$90 )</f>
        <v>0.003224674231</v>
      </c>
      <c r="AS965" s="86">
        <f>X965 * ( (1-Baseline!B$90-Baseline!B$89) + (1-B965)*Baseline!B$90 )</f>
        <v>0.005114269833</v>
      </c>
      <c r="AT965" s="86">
        <f>Y965 * ( (1-Baseline!B$90-Baseline!B$89) + (1-B965)*Baseline!B$90 )</f>
        <v>0.0009829006529</v>
      </c>
      <c r="AU965" s="86">
        <f t="shared" si="5"/>
        <v>0.1725525859</v>
      </c>
      <c r="AV965" s="86">
        <f>AA965 * ( (1-Baseline!D$90-Baseline!D$89) + (1-B965)*Baseline!D$90 )</f>
        <v>0.002153944456</v>
      </c>
      <c r="AW965" s="86">
        <f>AB965 * ( (1-Baseline!D$90-Baseline!D$89) + (1-B965)*Baseline!D$90 )</f>
        <v>0.03381138372</v>
      </c>
      <c r="AX965" s="86">
        <f>AC965 * ( (1-Baseline!D$90-Baseline!D$89) + (1-B965)*Baseline!D$90 )</f>
        <v>0.0004960193782</v>
      </c>
      <c r="AY965" s="86">
        <f>AD965 * ( (1-Baseline!D$90-Baseline!D$89) + (1-B965)*Baseline!D$90 )</f>
        <v>0.0005135499238</v>
      </c>
      <c r="AZ965" s="86">
        <f t="shared" si="6"/>
        <v>0.03697489748</v>
      </c>
      <c r="BA965" s="86">
        <f>AF965 * ( (1-Baseline!F$90-Baseline!F$89) + (1-Baseline!B$36)*Baseline!F$90 )</f>
        <v>0.001507583618</v>
      </c>
      <c r="BB965" s="86">
        <f>AG965 * ( (1-Baseline!F$90-Baseline!F$89) + (1-Baseline!B$36)*Baseline!F$90 )</f>
        <v>0.0002189010085</v>
      </c>
      <c r="BC965" s="86">
        <f>AH965 * ( (1-Baseline!F$90-Baseline!F$89) + (1-Baseline!B$36)*Baseline!F$90 )</f>
        <v>0.03972574561</v>
      </c>
      <c r="BD965" s="86">
        <f>AI965 * ( (1-Baseline!F$90-Baseline!F$89) + (1-Baseline!B$36)*Baseline!F$90 )</f>
        <v>0.0004951291598</v>
      </c>
      <c r="BE965" s="86">
        <f t="shared" si="7"/>
        <v>0.0419473594</v>
      </c>
      <c r="BF965" s="86">
        <f>AK965 * ( (1-Baseline!H$90-Baseline!H$89) + (1-Baseline!B$36)*Baseline!H$90 )</f>
        <v>0.00003150811127</v>
      </c>
      <c r="BG965" s="86">
        <f>AL965 * ( (1-Baseline!H$90-Baseline!H$89) + (1-Baseline!B$36)*Baseline!H$90 )</f>
        <v>0.0002495295249</v>
      </c>
      <c r="BH965" s="86">
        <f>AM965 * ( (1-Baseline!H$90-Baseline!H$89) + (1-Baseline!B$36)*Baseline!H$90 )</f>
        <v>0.0000538435244</v>
      </c>
      <c r="BI965" s="86">
        <f>AN965 * ( (1-Baseline!H$90-Baseline!H$89) + (1-Baseline!B$36)*Baseline!H$90 )</f>
        <v>0.02746456609</v>
      </c>
      <c r="BJ965" s="86">
        <f t="shared" si="8"/>
        <v>0.02779944725</v>
      </c>
      <c r="BK965" s="62"/>
      <c r="BL965" s="86">
        <f t="shared" si="19"/>
        <v>0.9459767892</v>
      </c>
      <c r="BM965" s="86">
        <f t="shared" si="20"/>
        <v>0.01868806668</v>
      </c>
      <c r="BN965" s="86">
        <f t="shared" si="21"/>
        <v>0.02963890577</v>
      </c>
      <c r="BO965" s="86">
        <f t="shared" si="22"/>
        <v>0.005696238326</v>
      </c>
      <c r="BP965" s="86">
        <f t="shared" si="9"/>
        <v>1</v>
      </c>
      <c r="BQ965" s="86">
        <f t="shared" si="23"/>
        <v>0.05825423742</v>
      </c>
      <c r="BR965" s="86">
        <f t="shared" si="24"/>
        <v>0.9144415813</v>
      </c>
      <c r="BS965" s="86">
        <f t="shared" si="25"/>
        <v>0.01341503052</v>
      </c>
      <c r="BT965" s="86">
        <f t="shared" si="26"/>
        <v>0.01388915072</v>
      </c>
      <c r="BU965" s="86">
        <f t="shared" si="10"/>
        <v>1</v>
      </c>
      <c r="BV965" s="86">
        <f t="shared" si="27"/>
        <v>0.03593989323</v>
      </c>
      <c r="BW965" s="86">
        <f t="shared" si="28"/>
        <v>0.005218469329</v>
      </c>
      <c r="BX965" s="86">
        <f t="shared" si="29"/>
        <v>0.9470380539</v>
      </c>
      <c r="BY965" s="86">
        <f t="shared" si="30"/>
        <v>0.01180358351</v>
      </c>
      <c r="BZ965" s="86">
        <f t="shared" si="11"/>
        <v>1</v>
      </c>
      <c r="CA965" s="86">
        <f t="shared" si="31"/>
        <v>0.001133407833</v>
      </c>
      <c r="CB965" s="86">
        <f t="shared" si="32"/>
        <v>0.00897606066</v>
      </c>
      <c r="CC965" s="86">
        <f t="shared" si="33"/>
        <v>0.001936855935</v>
      </c>
      <c r="CD965" s="86">
        <f t="shared" si="34"/>
        <v>0.9879536756</v>
      </c>
      <c r="CE965" s="86">
        <f t="shared" si="12"/>
        <v>1</v>
      </c>
      <c r="CF965" s="62"/>
      <c r="CG965" s="86">
        <f t="shared" si="35"/>
        <v>0.9459767892</v>
      </c>
      <c r="CH965" s="86">
        <f t="shared" si="36"/>
        <v>0.01868806668</v>
      </c>
      <c r="CI965" s="86">
        <f t="shared" si="37"/>
        <v>0.02963890577</v>
      </c>
      <c r="CJ965" s="86">
        <f t="shared" si="38"/>
        <v>0.005696238326</v>
      </c>
      <c r="CK965" s="86">
        <f t="shared" si="13"/>
        <v>1</v>
      </c>
      <c r="CL965" s="86">
        <f t="shared" si="39"/>
        <v>0.05825423742</v>
      </c>
      <c r="CM965" s="86">
        <f t="shared" si="40"/>
        <v>0.9144415813</v>
      </c>
      <c r="CN965" s="86">
        <f t="shared" si="41"/>
        <v>0.01341503052</v>
      </c>
      <c r="CO965" s="86">
        <f t="shared" si="42"/>
        <v>0.01388915072</v>
      </c>
      <c r="CP965" s="86">
        <f t="shared" si="14"/>
        <v>1</v>
      </c>
      <c r="CQ965" s="86">
        <f t="shared" si="43"/>
        <v>0.03593989323</v>
      </c>
      <c r="CR965" s="86">
        <f t="shared" si="44"/>
        <v>0.005218469329</v>
      </c>
      <c r="CS965" s="86">
        <f t="shared" si="45"/>
        <v>0.9470380539</v>
      </c>
      <c r="CT965" s="86">
        <f t="shared" si="46"/>
        <v>0.01180358351</v>
      </c>
      <c r="CU965" s="86">
        <f t="shared" si="15"/>
        <v>1</v>
      </c>
      <c r="CV965" s="86">
        <f t="shared" si="47"/>
        <v>0.001133407833</v>
      </c>
      <c r="CW965" s="86">
        <f t="shared" si="48"/>
        <v>0.00897606066</v>
      </c>
      <c r="CX965" s="86">
        <f t="shared" si="49"/>
        <v>0.001936855935</v>
      </c>
      <c r="CY965" s="86">
        <f t="shared" si="50"/>
        <v>0.9879536756</v>
      </c>
      <c r="CZ965" s="86">
        <f t="shared" si="16"/>
        <v>1</v>
      </c>
      <c r="DA965" s="62"/>
      <c r="DB965" s="86">
        <f>(AQ965*Baseline!B$7 + AV965*Baseline!B$11 + BA965*Baseline!B$16 + BF965*Baseline!B$18)</f>
        <v>90279.63334</v>
      </c>
      <c r="DC965" s="86">
        <f>(AR965*Baseline!B$7 + AW965*Baseline!B$11 + BB965*Baseline!B$16 + BG965*Baseline!B$18)</f>
        <v>86233.82573</v>
      </c>
      <c r="DD965" s="86">
        <f>(AS965*Baseline!B$7 + AX965*Baseline!B$11 + BC965*Baseline!B$16 + BH965*Baseline!B$18)</f>
        <v>139098.4958</v>
      </c>
      <c r="DE965" s="86">
        <f>(AT965*Baseline!B$7 + AY965*Baseline!B$11 + BD965*Baseline!B$16 + BI965*Baseline!B$18)</f>
        <v>1260861.712</v>
      </c>
      <c r="DF965" s="86">
        <f t="shared" si="17"/>
        <v>1576473.667</v>
      </c>
      <c r="DG965" s="62"/>
      <c r="DH965" s="86">
        <f t="shared" si="51"/>
        <v>0.05726681978</v>
      </c>
      <c r="DI965" s="86">
        <f t="shared" si="52"/>
        <v>0.05470045429</v>
      </c>
      <c r="DJ965" s="86">
        <f t="shared" si="53"/>
        <v>0.0882339482</v>
      </c>
      <c r="DK965" s="86">
        <f t="shared" si="54"/>
        <v>0.7997987777</v>
      </c>
      <c r="DL965" s="86">
        <f t="shared" si="18"/>
        <v>1</v>
      </c>
      <c r="DM965" s="62"/>
      <c r="DN965" s="86">
        <f>DH965 / (Baseline!B$7/Baseline!B$17)</f>
        <v>6.112856349</v>
      </c>
      <c r="DO965" s="86">
        <f>DI965 / (Baseline!B$11/Baseline!B$17)</f>
        <v>1.320495148</v>
      </c>
      <c r="DP965" s="86">
        <f>DJ965 / (Baseline!B$16/Baseline!B$17)</f>
        <v>1.363481149</v>
      </c>
      <c r="DQ965" s="86">
        <f>DK965 / (Baseline!B$18/Baseline!B$17)</f>
        <v>0.9042431262</v>
      </c>
      <c r="DR965" s="62"/>
      <c r="DS965" s="86">
        <f>DH965 / Baseline!H$117</f>
        <v>2.291080167</v>
      </c>
      <c r="DT965" s="86">
        <f>DI965 / Baseline!H$118</f>
        <v>1.231310083</v>
      </c>
      <c r="DU965" s="86">
        <f>DJ965 / Baseline!H$119</f>
        <v>1.054785178</v>
      </c>
      <c r="DV965" s="86">
        <f>DK965 / Baseline!H$120</f>
        <v>0.9443519144</v>
      </c>
      <c r="DW965" s="87"/>
      <c r="DX965" s="86">
        <f>(AU965*Baseline!B$34)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0.03841241913</v>
      </c>
      <c r="DY965" s="86">
        <f>(AZ965*Baseline!B$34) + (Baseline!D$90*(1-Baseline!D$91)*Baseline!B$35) + (Baseline!D$90*Baseline!D$91*((1-Baseline!D$92)*Baseline!B$40 + Baseline!D$92*Baseline!B$41))</f>
        <v>0.01195980262</v>
      </c>
      <c r="DZ965" s="86">
        <f>(BE965*Baseline!B$34) + (Baseline!F$90*(1-Baseline!F$91)*Baseline!B$35) + (Baseline!F$90*Baseline!F$91*((1-Baseline!F$92)*Baseline!B$40 + Baseline!F$92*Baseline!B$41))</f>
        <v>0.01402274391</v>
      </c>
      <c r="EA965" s="86">
        <f>(BJ965*Baseline!B$34) + (Baseline!H$90*(1-Baseline!H$91)*Baseline!B$35) + (Baseline!H$90*Baseline!H$91*((1-Baseline!H$92)*Baseline!B$40 + Baseline!H$92*Baseline!B$41))</f>
        <v>0.009314917088</v>
      </c>
      <c r="EB965" s="86">
        <f>( DX965*Baseline!B$7 + DY965*Baseline!B$11 + DZ965*Baseline!B$16 + EA965*Baseline!B$18 ) / Baseline!B$17</f>
        <v>0.0100017264</v>
      </c>
    </row>
    <row r="966">
      <c r="A966" s="73" t="s">
        <v>1142</v>
      </c>
      <c r="B966" s="85">
        <f>MIN( MAX( NORMINV( MCrands!B966, (B$5+B$4)/2, (B$5-B$4)/3.29 ), 0 ), 1 )</f>
        <v>0.4808799714</v>
      </c>
      <c r="C966" s="85">
        <f>MAX( NORMINV( MCrands!C966, (C$5+C$4)/2, (C$5-C$4)/3.29 ), 0 )</f>
        <v>2.477727685</v>
      </c>
      <c r="D966" s="83"/>
      <c r="E966" s="84">
        <f>Baseline!B$33 * (C966 * Baseline!B$68*Baseline!B$68/Baseline!B$75 + Baseline!B$46 * Baseline!B$54*Baseline!B$54/Baseline!B$76 + Baseline!B$47 * Baseline!B$55*Baseline!B$55/Baseline!B$77 + Baseline!B$56*Baseline!B$56/Baseline!B$78)</f>
        <v>0.00001759186256</v>
      </c>
      <c r="F966" s="84">
        <f>Baseline!B$33 * (C966 * Baseline!B$68*Baseline!B$59/Baseline!B$75 + Baseline!B$46 * Baseline!B$54*Baseline!B$69/Baseline!B$76 + Baseline!B$47 * Baseline!B$55*Baseline!B$57/Baseline!B$77 + Baseline!B$56*Baseline!B$58/Baseline!B$78)</f>
        <v>0.000000239017101</v>
      </c>
      <c r="G966" s="85">
        <f>Baseline!B$33 * (C966 * Baseline!B$68*Baseline!B$60/Baseline!B$75 + Baseline!B$46 * Baseline!B$54*Baseline!B$61/Baseline!B$76 + Baseline!B$47 * Baseline!B$55*Baseline!B$70/Baseline!B$77 + Baseline!B$56*Baseline!B$62/Baseline!B$78)</f>
        <v>0.0000002003036615</v>
      </c>
      <c r="H966" s="84">
        <f>Baseline!B$33 * (C966 * Baseline!B$68*Baseline!B$63/Baseline!B$75 + Baseline!B$46 * Baseline!B$54*Baseline!B$64/Baseline!B$76 + Baseline!B$47 * Baseline!B$55*Baseline!B$65/Baseline!B$77 + Baseline!B$56*Baseline!B$71/Baseline!B$78)</f>
        <v>0.000000003677462511</v>
      </c>
      <c r="I966" s="84">
        <f>Baseline!B$33 * (C966 * Baseline!B$59*Baseline!B$68/Baseline!B$75 + Baseline!B$46 * Baseline!B$69*Baseline!B$54/Baseline!B$76 + Baseline!B$47 * Baseline!B$57*Baseline!B$55/Baseline!B$77 + Baseline!B$58*Baseline!B$56/Baseline!B$78)</f>
        <v>0.000000239017101</v>
      </c>
      <c r="J966" s="85">
        <f>Baseline!B$33 * (C966 * Baseline!B$59*Baseline!B$59/Baseline!B$75 + Baseline!B$46 * Baseline!B$69*Baseline!B$69/Baseline!B$76 + Baseline!B$47 * Baseline!B$57*Baseline!B$57/Baseline!B$77 + Baseline!B$58*Baseline!B$58/Baseline!B$78)</f>
        <v>0.000002116574427</v>
      </c>
      <c r="K966" s="84">
        <f>Baseline!B$33 * (C966 * Baseline!B$59*Baseline!B$60/Baseline!B$75 + Baseline!B$46 * Baseline!B$69*Baseline!B$61/Baseline!B$76 + Baseline!B$47 * Baseline!B$57*Baseline!B$70/Baseline!B$77 + Baseline!B$58*Baseline!B$62/Baseline!B$78)</f>
        <v>0.00000001648977242</v>
      </c>
      <c r="L966" s="85">
        <f>Baseline!B$33 * (C966 * Baseline!B$59*Baseline!B$63/Baseline!B$75 + Baseline!B$46 * Baseline!B$69*Baseline!B$64/Baseline!B$76 + Baseline!B$47 * Baseline!B$57*Baseline!B$65/Baseline!B$77 + Baseline!B$58*Baseline!B$71/Baseline!B$78)</f>
        <v>0.00000001707278902</v>
      </c>
      <c r="M966" s="84">
        <f>Baseline!B$33 * (C966 * Baseline!B$60*Baseline!B$68/Baseline!B$75 + Baseline!B$46 * Baseline!B$61*Baseline!B$54/Baseline!B$76 + Baseline!B$47 * Baseline!B$70*Baseline!B$55/Baseline!B$77 + Baseline!B$62*Baseline!B$56/Baseline!B$78)</f>
        <v>0.0000002003036615</v>
      </c>
      <c r="N966" s="85">
        <f>Baseline!B$33 * (C966 * Baseline!B$60*Baseline!B$59/Baseline!B$75 + Baseline!B$46 * Baseline!B$61*Baseline!B$69/Baseline!B$76 + Baseline!B$47 * Baseline!B$70*Baseline!B$57/Baseline!B$77 + Baseline!B$62*Baseline!B$58/Baseline!B$78)</f>
        <v>0.00000001648977242</v>
      </c>
      <c r="O966" s="85">
        <f>Baseline!B$33 * (C966 * Baseline!B$60*Baseline!B$60/Baseline!B$75 + Baseline!B$46 * Baseline!B$61*Baseline!B$61/Baseline!B$76 + Baseline!B$47 * Baseline!B$70*Baseline!B$70/Baseline!B$77 + Baseline!B$62*Baseline!B$62/Baseline!B$78)</f>
        <v>0.000001589267493</v>
      </c>
      <c r="P966" s="84">
        <f>Baseline!B$33 * (C966 * Baseline!B$60*Baseline!B$63/Baseline!B$75 + Baseline!B$46 * Baseline!B$61*Baseline!B$64/Baseline!B$76 + Baseline!B$47 * Baseline!B$70*Baseline!B$65/Baseline!B$77 + Baseline!B$62*Baseline!B$71/Baseline!B$78)</f>
        <v>0.000000001956388781</v>
      </c>
      <c r="Q966" s="84">
        <f>Baseline!B$33 * (C966 * Baseline!B$63*Baseline!B$68/Baseline!B$75 + Baseline!B$46 * Baseline!B$64*Baseline!B$54/Baseline!B$76 + Baseline!B$47 * Baseline!B$65*Baseline!B$55/Baseline!B$77 + Baseline!B$71*Baseline!B$56/Baseline!B$78)</f>
        <v>0.000000003677462511</v>
      </c>
      <c r="R966" s="84">
        <f>Baseline!B$33 * (C966 * Baseline!B$63*Baseline!B$59/Baseline!B$75 + Baseline!B$46 * Baseline!B$64*Baseline!B$69/Baseline!B$76 + Baseline!B$47 * Baseline!B$65*Baseline!B$57/Baseline!B$77 + Baseline!B$71*Baseline!B$58/Baseline!B$78)</f>
        <v>0.00000001707278902</v>
      </c>
      <c r="S966" s="84">
        <f>Baseline!B$33 * (C966 * Baseline!B$63*Baseline!B$60/Baseline!B$75 + Baseline!B$46 * Baseline!B$64*Baseline!B$61/Baseline!B$76 + Baseline!B$47 * Baseline!B$65*Baseline!B$70/Baseline!B$77 + Baseline!B$71*Baseline!B$62/Baseline!B$78)</f>
        <v>0.000000001956388781</v>
      </c>
      <c r="T966" s="84">
        <f>Baseline!B$33 * (C966 * Baseline!B$63*Baseline!B$63/Baseline!B$75 + Baseline!B$46 * Baseline!B$64*Baseline!B$64/Baseline!B$76 + Baseline!B$47 * Baseline!B$65*Baseline!B$65/Baseline!B$77 + Baseline!B$71*Baseline!B$71/Baseline!B$78)</f>
        <v>0.00000009856721691</v>
      </c>
      <c r="U966" s="83"/>
      <c r="V966" s="84">
        <f>E966 * ( Baseline!B$89 * Baseline!B$7 )</f>
        <v>0.1825859415</v>
      </c>
      <c r="W966" s="84">
        <f>F966 * ( Baseline!D$89 * Baseline!B$11 )</f>
        <v>0.004409051825</v>
      </c>
      <c r="X966" s="84">
        <f>G966 * ( Baseline!F$89 * Baseline!B$16 )</f>
        <v>0.006957501596</v>
      </c>
      <c r="Y966" s="84">
        <f>H966 * ( Baseline!H$89 * Baseline!B$18 )</f>
        <v>0.00129326599</v>
      </c>
      <c r="Z966" s="86">
        <f t="shared" si="1"/>
        <v>0.1952457609</v>
      </c>
      <c r="AA966" s="84">
        <f>I966 * ( Baseline!B$89 * Baseline!B$7 )</f>
        <v>0.002480758492</v>
      </c>
      <c r="AB966" s="85">
        <f>J966 * ( Baseline!D$89 * Baseline!B$11 )</f>
        <v>0.03904359269</v>
      </c>
      <c r="AC966" s="85">
        <f>K966 * ( Baseline!F$89 * Baseline!B$16 )</f>
        <v>0.0005727684509</v>
      </c>
      <c r="AD966" s="85">
        <f>L966 * ( Baseline!F$89 * Baseline!B$16 )</f>
        <v>0.0005930193984</v>
      </c>
      <c r="AE966" s="86">
        <f t="shared" si="2"/>
        <v>0.04269013903</v>
      </c>
      <c r="AF966" s="86">
        <f>M966 * ( Baseline!B$89 * Baseline!B$7 )</f>
        <v>0.002078951702</v>
      </c>
      <c r="AG966" s="86">
        <f>N966 * ( Baseline!D$89 * Baseline!B$11 )</f>
        <v>0.0003041801647</v>
      </c>
      <c r="AH966" s="86">
        <f>O966 * ( Baseline!F$89 * Baseline!B$16 )</f>
        <v>0.05520284072</v>
      </c>
      <c r="AI966" s="86">
        <f>P966 * ( Baseline!H$89 * Baseline!B$18 )</f>
        <v>0.0006880100251</v>
      </c>
      <c r="AJ966" s="86">
        <f t="shared" si="3"/>
        <v>0.05827398261</v>
      </c>
      <c r="AK966" s="86">
        <f>Q966 * ( Baseline!B$89 * Baseline!B$7 )</f>
        <v>0.0000381683834</v>
      </c>
      <c r="AL966" s="86">
        <f>R966 * ( Baseline!D$89 * Baseline!B$11 )</f>
        <v>0.0003149348362</v>
      </c>
      <c r="AM966" s="86">
        <f>S966 * ( Baseline!F$89 * Baseline!B$16 )</f>
        <v>0.00006795471418</v>
      </c>
      <c r="AN966" s="86">
        <f>T966 * ( Baseline!H$89 * Baseline!B$18 )</f>
        <v>0.03466347489</v>
      </c>
      <c r="AO966" s="86">
        <f t="shared" si="4"/>
        <v>0.03508453283</v>
      </c>
      <c r="AP966" s="62"/>
      <c r="AQ966" s="86">
        <f>V966 * ( (1-Baseline!B$90-Baseline!B$89) + (1-B966)*Baseline!B$90 )</f>
        <v>0.1005348915</v>
      </c>
      <c r="AR966" s="86">
        <f>W966 * ( (1-Baseline!B$90-Baseline!B$89) + (1-B966)*Baseline!B$90 )</f>
        <v>0.002427698119</v>
      </c>
      <c r="AS966" s="86">
        <f>X966 * ( (1-Baseline!B$90-Baseline!B$89) + (1-B966)*Baseline!B$90 )</f>
        <v>0.003830917441</v>
      </c>
      <c r="AT966" s="86">
        <f>Y966 * ( (1-Baseline!B$90-Baseline!B$89) + (1-B966)*Baseline!B$90 )</f>
        <v>0.0007120940141</v>
      </c>
      <c r="AU966" s="86">
        <f t="shared" si="5"/>
        <v>0.1075056011</v>
      </c>
      <c r="AV966" s="86">
        <f>AA966 * ( (1-Baseline!D$90-Baseline!D$89) + (1-B966)*Baseline!D$90 )</f>
        <v>0.001924979711</v>
      </c>
      <c r="AW966" s="86">
        <f>AB966 * ( (1-Baseline!D$90-Baseline!D$89) + (1-B966)*Baseline!D$90 )</f>
        <v>0.03029642911</v>
      </c>
      <c r="AX966" s="86">
        <f>AC966 * ( (1-Baseline!D$90-Baseline!D$89) + (1-B966)*Baseline!D$90 )</f>
        <v>0.0004444477972</v>
      </c>
      <c r="AY966" s="86">
        <f>AD966 * ( (1-Baseline!D$90-Baseline!D$89) + (1-B966)*Baseline!D$90 )</f>
        <v>0.0004601618069</v>
      </c>
      <c r="AZ966" s="86">
        <f t="shared" si="6"/>
        <v>0.03312601842</v>
      </c>
      <c r="BA966" s="86">
        <f>AF966 * ( (1-Baseline!F$90-Baseline!F$89) + (1-Baseline!B$36)*Baseline!F$90 )</f>
        <v>0.001496080172</v>
      </c>
      <c r="BB966" s="86">
        <f>AG966 * ( (1-Baseline!F$90-Baseline!F$89) + (1-Baseline!B$36)*Baseline!F$90 )</f>
        <v>0.0002188977803</v>
      </c>
      <c r="BC966" s="86">
        <f>AH966 * ( (1-Baseline!F$90-Baseline!F$89) + (1-Baseline!B$36)*Baseline!F$90 )</f>
        <v>0.03972573067</v>
      </c>
      <c r="BD966" s="86">
        <f>AI966 * ( (1-Baseline!F$90-Baseline!F$89) + (1-Baseline!B$36)*Baseline!F$90 )</f>
        <v>0.0004951140304</v>
      </c>
      <c r="BE966" s="86">
        <f t="shared" si="7"/>
        <v>0.04193582265</v>
      </c>
      <c r="BF966" s="86">
        <f>AK966 * ( (1-Baseline!H$90-Baseline!H$89) + (1-Baseline!B$36)*Baseline!H$90 )</f>
        <v>0.00003024157353</v>
      </c>
      <c r="BG966" s="86">
        <f>AL966 * ( (1-Baseline!H$90-Baseline!H$89) + (1-Baseline!B$36)*Baseline!H$90 )</f>
        <v>0.0002495291694</v>
      </c>
      <c r="BH966" s="86">
        <f>AM966 * ( (1-Baseline!H$90-Baseline!H$89) + (1-Baseline!B$36)*Baseline!H$90 )</f>
        <v>0.00005384187914</v>
      </c>
      <c r="BI966" s="86">
        <f>AN966 * ( (1-Baseline!H$90-Baseline!H$89) + (1-Baseline!B$36)*Baseline!H$90 )</f>
        <v>0.02746456443</v>
      </c>
      <c r="BJ966" s="86">
        <f t="shared" si="8"/>
        <v>0.02779817705</v>
      </c>
      <c r="BK966" s="62"/>
      <c r="BL966" s="86">
        <f t="shared" si="19"/>
        <v>0.9351595684</v>
      </c>
      <c r="BM966" s="86">
        <f t="shared" si="20"/>
        <v>0.02258206173</v>
      </c>
      <c r="BN966" s="86">
        <f t="shared" si="21"/>
        <v>0.03563458465</v>
      </c>
      <c r="BO966" s="86">
        <f t="shared" si="22"/>
        <v>0.006623785246</v>
      </c>
      <c r="BP966" s="86">
        <f t="shared" si="9"/>
        <v>1</v>
      </c>
      <c r="BQ966" s="86">
        <f t="shared" si="23"/>
        <v>0.05811080844</v>
      </c>
      <c r="BR966" s="86">
        <f t="shared" si="24"/>
        <v>0.914581062</v>
      </c>
      <c r="BS966" s="86">
        <f t="shared" si="25"/>
        <v>0.01341687949</v>
      </c>
      <c r="BT966" s="86">
        <f t="shared" si="26"/>
        <v>0.01389125011</v>
      </c>
      <c r="BU966" s="86">
        <f t="shared" si="10"/>
        <v>1</v>
      </c>
      <c r="BV966" s="86">
        <f t="shared" si="27"/>
        <v>0.03567546973</v>
      </c>
      <c r="BW966" s="86">
        <f t="shared" si="28"/>
        <v>0.005219827977</v>
      </c>
      <c r="BX966" s="86">
        <f t="shared" si="29"/>
        <v>0.9472982323</v>
      </c>
      <c r="BY966" s="86">
        <f t="shared" si="30"/>
        <v>0.01180646996</v>
      </c>
      <c r="BZ966" s="86">
        <f t="shared" si="11"/>
        <v>1</v>
      </c>
      <c r="CA966" s="86">
        <f t="shared" si="31"/>
        <v>0.001087897724</v>
      </c>
      <c r="CB966" s="86">
        <f t="shared" si="32"/>
        <v>0.008976458024</v>
      </c>
      <c r="CC966" s="86">
        <f t="shared" si="33"/>
        <v>0.001936885251</v>
      </c>
      <c r="CD966" s="86">
        <f t="shared" si="34"/>
        <v>0.987998759</v>
      </c>
      <c r="CE966" s="86">
        <f t="shared" si="12"/>
        <v>1</v>
      </c>
      <c r="CF966" s="62"/>
      <c r="CG966" s="86">
        <f t="shared" si="35"/>
        <v>0.9351595684</v>
      </c>
      <c r="CH966" s="86">
        <f t="shared" si="36"/>
        <v>0.02258206173</v>
      </c>
      <c r="CI966" s="86">
        <f t="shared" si="37"/>
        <v>0.03563458465</v>
      </c>
      <c r="CJ966" s="86">
        <f t="shared" si="38"/>
        <v>0.006623785246</v>
      </c>
      <c r="CK966" s="86">
        <f t="shared" si="13"/>
        <v>1</v>
      </c>
      <c r="CL966" s="86">
        <f t="shared" si="39"/>
        <v>0.05811080844</v>
      </c>
      <c r="CM966" s="86">
        <f t="shared" si="40"/>
        <v>0.914581062</v>
      </c>
      <c r="CN966" s="86">
        <f t="shared" si="41"/>
        <v>0.01341687949</v>
      </c>
      <c r="CO966" s="86">
        <f t="shared" si="42"/>
        <v>0.01389125011</v>
      </c>
      <c r="CP966" s="86">
        <f t="shared" si="14"/>
        <v>1</v>
      </c>
      <c r="CQ966" s="86">
        <f t="shared" si="43"/>
        <v>0.03567546973</v>
      </c>
      <c r="CR966" s="86">
        <f t="shared" si="44"/>
        <v>0.005219827977</v>
      </c>
      <c r="CS966" s="86">
        <f t="shared" si="45"/>
        <v>0.9472982323</v>
      </c>
      <c r="CT966" s="86">
        <f t="shared" si="46"/>
        <v>0.01180646996</v>
      </c>
      <c r="CU966" s="86">
        <f t="shared" si="15"/>
        <v>1</v>
      </c>
      <c r="CV966" s="86">
        <f t="shared" si="47"/>
        <v>0.001087897724</v>
      </c>
      <c r="CW966" s="86">
        <f t="shared" si="48"/>
        <v>0.008976458024</v>
      </c>
      <c r="CX966" s="86">
        <f t="shared" si="49"/>
        <v>0.001936885251</v>
      </c>
      <c r="CY966" s="86">
        <f t="shared" si="50"/>
        <v>0.987998759</v>
      </c>
      <c r="CZ966" s="86">
        <f t="shared" si="16"/>
        <v>1</v>
      </c>
      <c r="DA966" s="62"/>
      <c r="DB966" s="86">
        <f>(AQ966*Baseline!B$7 + AV966*Baseline!B$11 + BA966*Baseline!B$16 + BF966*Baseline!B$18)</f>
        <v>59284.58447</v>
      </c>
      <c r="DC966" s="86">
        <f>(AR966*Baseline!B$7 + AW966*Baseline!B$11 + BB966*Baseline!B$16 + BG966*Baseline!B$18)</f>
        <v>78309.25525</v>
      </c>
      <c r="DD966" s="86">
        <f>(AS966*Baseline!B$7 + AX966*Baseline!B$11 + BC966*Baseline!B$16 + BH966*Baseline!B$18)</f>
        <v>138365.3465</v>
      </c>
      <c r="DE966" s="86">
        <f>(AT966*Baseline!B$7 + AY966*Baseline!B$11 + BD966*Baseline!B$16 + BI966*Baseline!B$18)</f>
        <v>1260615.75</v>
      </c>
      <c r="DF966" s="86">
        <f t="shared" si="17"/>
        <v>1536574.936</v>
      </c>
      <c r="DG966" s="62"/>
      <c r="DH966" s="86">
        <f t="shared" si="51"/>
        <v>0.03858229305</v>
      </c>
      <c r="DI966" s="86">
        <f t="shared" si="52"/>
        <v>0.05096351204</v>
      </c>
      <c r="DJ966" s="86">
        <f t="shared" si="53"/>
        <v>0.0900479002</v>
      </c>
      <c r="DK966" s="86">
        <f t="shared" si="54"/>
        <v>0.8204062947</v>
      </c>
      <c r="DL966" s="86">
        <f t="shared" si="18"/>
        <v>1</v>
      </c>
      <c r="DM966" s="62"/>
      <c r="DN966" s="86">
        <f>DH966 / (Baseline!B$7/Baseline!B$17)</f>
        <v>4.118406015</v>
      </c>
      <c r="DO966" s="86">
        <f>DI966 / (Baseline!B$11/Baseline!B$17)</f>
        <v>1.230283573</v>
      </c>
      <c r="DP966" s="86">
        <f>DJ966 / (Baseline!B$16/Baseline!B$17)</f>
        <v>1.391512189</v>
      </c>
      <c r="DQ966" s="86">
        <f>DK966 / (Baseline!B$18/Baseline!B$17)</f>
        <v>0.9275417434</v>
      </c>
      <c r="DR966" s="62"/>
      <c r="DS966" s="86">
        <f>DH966 / Baseline!H$117</f>
        <v>1.543566182</v>
      </c>
      <c r="DT966" s="86">
        <f>DI966 / Baseline!H$118</f>
        <v>1.147191318</v>
      </c>
      <c r="DU966" s="86">
        <f>DJ966 / Baseline!H$119</f>
        <v>1.076469912</v>
      </c>
      <c r="DV966" s="86">
        <f>DK966 / Baseline!H$120</f>
        <v>0.9686839697</v>
      </c>
      <c r="DW966" s="87"/>
      <c r="DX966" s="86">
        <f>(AU966*Baseline!B$34)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0.02865537141</v>
      </c>
      <c r="DY966" s="86">
        <f>(AZ966*Baseline!B$34) + (Baseline!D$90*(1-Baseline!D$91)*Baseline!B$35) + (Baseline!D$90*Baseline!D$91*((1-Baseline!D$92)*Baseline!B$40 + Baseline!D$92*Baseline!B$41))</f>
        <v>0.01138247076</v>
      </c>
      <c r="DZ966" s="86">
        <f>(BE966*Baseline!B$34) + (Baseline!F$90*(1-Baseline!F$91)*Baseline!B$35) + (Baseline!F$90*Baseline!F$91*((1-Baseline!F$92)*Baseline!B$40 + Baseline!F$92*Baseline!B$41))</f>
        <v>0.0140210134</v>
      </c>
      <c r="EA966" s="86">
        <f>(BJ966*Baseline!B$34) + (Baseline!H$90*(1-Baseline!H$91)*Baseline!B$35) + (Baseline!H$90*Baseline!H$91*((1-Baseline!H$92)*Baseline!B$40 + Baseline!H$92*Baseline!B$41))</f>
        <v>0.009314726557</v>
      </c>
      <c r="EB966" s="86">
        <f>( DX966*Baseline!B$7 + DY966*Baseline!B$11 + DZ966*Baseline!B$16 + EA966*Baseline!B$18 ) / Baseline!B$17</f>
        <v>0.009886123834</v>
      </c>
    </row>
    <row r="967">
      <c r="A967" s="73" t="s">
        <v>1143</v>
      </c>
      <c r="B967" s="85">
        <f>MIN( MAX( NORMINV( MCrands!B967, (B$5+B$4)/2, (B$5-B$4)/3.29 ), 0 ), 1 )</f>
        <v>0.4026528716</v>
      </c>
      <c r="C967" s="85">
        <f>MAX( NORMINV( MCrands!C967, (C$5+C$4)/2, (C$5-C$4)/3.29 ), 0 )</f>
        <v>3.064587401</v>
      </c>
      <c r="D967" s="83"/>
      <c r="E967" s="84">
        <f>Baseline!B$33 * (C967 * Baseline!B$68*Baseline!B$68/Baseline!B$75 + Baseline!B$46 * Baseline!B$54*Baseline!B$54/Baseline!B$76 + Baseline!B$47 * Baseline!B$55*Baseline!B$55/Baseline!B$77 + Baseline!B$56*Baseline!B$56/Baseline!B$78)</f>
        <v>0.00002174684344</v>
      </c>
      <c r="F967" s="84">
        <f>Baseline!B$33 * (C967 * Baseline!B$68*Baseline!B$59/Baseline!B$75 + Baseline!B$46 * Baseline!B$54*Baseline!B$69/Baseline!B$76 + Baseline!B$47 * Baseline!B$55*Baseline!B$57/Baseline!B$77 + Baseline!B$56*Baseline!B$58/Baseline!B$78)</f>
        <v>0.0000002396731506</v>
      </c>
      <c r="G967" s="85">
        <f>Baseline!B$33 * (C967 * Baseline!B$68*Baseline!B$60/Baseline!B$75 + Baseline!B$46 * Baseline!B$54*Baseline!B$61/Baseline!B$76 + Baseline!B$47 * Baseline!B$55*Baseline!B$70/Baseline!B$77 + Baseline!B$56*Baseline!B$62/Baseline!B$78)</f>
        <v>0.0000002019164501</v>
      </c>
      <c r="H967" s="84">
        <f>Baseline!B$33 * (C967 * Baseline!B$68*Baseline!B$63/Baseline!B$75 + Baseline!B$46 * Baseline!B$54*Baseline!B$64/Baseline!B$76 + Baseline!B$47 * Baseline!B$55*Baseline!B$65/Baseline!B$77 + Baseline!B$56*Baseline!B$71/Baseline!B$78)</f>
        <v>0.000000003838741374</v>
      </c>
      <c r="I967" s="84">
        <f>Baseline!B$33 * (C967 * Baseline!B$59*Baseline!B$68/Baseline!B$75 + Baseline!B$46 * Baseline!B$69*Baseline!B$54/Baseline!B$76 + Baseline!B$47 * Baseline!B$57*Baseline!B$55/Baseline!B$77 + Baseline!B$58*Baseline!B$56/Baseline!B$78)</f>
        <v>0.0000002396731506</v>
      </c>
      <c r="J967" s="85">
        <f>Baseline!B$33 * (C967 * Baseline!B$59*Baseline!B$59/Baseline!B$75 + Baseline!B$46 * Baseline!B$69*Baseline!B$69/Baseline!B$76 + Baseline!B$47 * Baseline!B$57*Baseline!B$57/Baseline!B$77 + Baseline!B$58*Baseline!B$58/Baseline!B$78)</f>
        <v>0.00000211657453</v>
      </c>
      <c r="K967" s="84">
        <f>Baseline!B$33 * (C967 * Baseline!B$59*Baseline!B$60/Baseline!B$75 + Baseline!B$46 * Baseline!B$69*Baseline!B$61/Baseline!B$76 + Baseline!B$47 * Baseline!B$57*Baseline!B$70/Baseline!B$77 + Baseline!B$58*Baseline!B$62/Baseline!B$78)</f>
        <v>0.00000001649002707</v>
      </c>
      <c r="L967" s="85">
        <f>Baseline!B$33 * (C967 * Baseline!B$59*Baseline!B$63/Baseline!B$75 + Baseline!B$46 * Baseline!B$69*Baseline!B$64/Baseline!B$76 + Baseline!B$47 * Baseline!B$57*Baseline!B$65/Baseline!B$77 + Baseline!B$58*Baseline!B$71/Baseline!B$78)</f>
        <v>0.00000001707281448</v>
      </c>
      <c r="M967" s="84">
        <f>Baseline!B$33 * (C967 * Baseline!B$60*Baseline!B$68/Baseline!B$75 + Baseline!B$46 * Baseline!B$61*Baseline!B$54/Baseline!B$76 + Baseline!B$47 * Baseline!B$70*Baseline!B$55/Baseline!B$77 + Baseline!B$62*Baseline!B$56/Baseline!B$78)</f>
        <v>0.0000002019164501</v>
      </c>
      <c r="N967" s="85">
        <f>Baseline!B$33 * (C967 * Baseline!B$60*Baseline!B$59/Baseline!B$75 + Baseline!B$46 * Baseline!B$61*Baseline!B$69/Baseline!B$76 + Baseline!B$47 * Baseline!B$70*Baseline!B$57/Baseline!B$77 + Baseline!B$62*Baseline!B$58/Baseline!B$78)</f>
        <v>0.00000001649002707</v>
      </c>
      <c r="O967" s="85">
        <f>Baseline!B$33 * (C967 * Baseline!B$60*Baseline!B$60/Baseline!B$75 + Baseline!B$46 * Baseline!B$61*Baseline!B$61/Baseline!B$76 + Baseline!B$47 * Baseline!B$70*Baseline!B$70/Baseline!B$77 + Baseline!B$62*Baseline!B$62/Baseline!B$78)</f>
        <v>0.000001589268119</v>
      </c>
      <c r="P967" s="84">
        <f>Baseline!B$33 * (C967 * Baseline!B$60*Baseline!B$63/Baseline!B$75 + Baseline!B$46 * Baseline!B$61*Baseline!B$64/Baseline!B$76 + Baseline!B$47 * Baseline!B$70*Baseline!B$65/Baseline!B$77 + Baseline!B$62*Baseline!B$71/Baseline!B$78)</f>
        <v>0.000000001956451382</v>
      </c>
      <c r="Q967" s="84">
        <f>Baseline!B$33 * (C967 * Baseline!B$63*Baseline!B$68/Baseline!B$75 + Baseline!B$46 * Baseline!B$64*Baseline!B$54/Baseline!B$76 + Baseline!B$47 * Baseline!B$65*Baseline!B$55/Baseline!B$77 + Baseline!B$71*Baseline!B$56/Baseline!B$78)</f>
        <v>0.000000003838741374</v>
      </c>
      <c r="R967" s="84">
        <f>Baseline!B$33 * (C967 * Baseline!B$63*Baseline!B$59/Baseline!B$75 + Baseline!B$46 * Baseline!B$64*Baseline!B$69/Baseline!B$76 + Baseline!B$47 * Baseline!B$65*Baseline!B$57/Baseline!B$77 + Baseline!B$71*Baseline!B$58/Baseline!B$78)</f>
        <v>0.00000001707281448</v>
      </c>
      <c r="S967" s="84">
        <f>Baseline!B$33 * (C967 * Baseline!B$63*Baseline!B$60/Baseline!B$75 + Baseline!B$46 * Baseline!B$64*Baseline!B$61/Baseline!B$76 + Baseline!B$47 * Baseline!B$65*Baseline!B$70/Baseline!B$77 + Baseline!B$71*Baseline!B$62/Baseline!B$78)</f>
        <v>0.000000001956451382</v>
      </c>
      <c r="T967" s="84">
        <f>Baseline!B$33 * (C967 * Baseline!B$63*Baseline!B$63/Baseline!B$75 + Baseline!B$46 * Baseline!B$64*Baseline!B$64/Baseline!B$76 + Baseline!B$47 * Baseline!B$65*Baseline!B$65/Baseline!B$77 + Baseline!B$71*Baseline!B$71/Baseline!B$78)</f>
        <v>0.00000009856722317</v>
      </c>
      <c r="U967" s="83"/>
      <c r="V967" s="84">
        <f>E967 * ( Baseline!B$89 * Baseline!B$7 )</f>
        <v>0.2257104881</v>
      </c>
      <c r="W967" s="84">
        <f>F967 * ( Baseline!D$89 * Baseline!B$11 )</f>
        <v>0.004421153707</v>
      </c>
      <c r="X967" s="84">
        <f>G967 * ( Baseline!F$89 * Baseline!B$16 )</f>
        <v>0.007013521438</v>
      </c>
      <c r="Y967" s="84">
        <f>H967 * ( Baseline!H$89 * Baseline!B$18 )</f>
        <v>0.001349983487</v>
      </c>
      <c r="Z967" s="86">
        <f t="shared" si="1"/>
        <v>0.2384951467</v>
      </c>
      <c r="AA967" s="84">
        <f>I967 * ( Baseline!B$89 * Baseline!B$7 )</f>
        <v>0.00248756763</v>
      </c>
      <c r="AB967" s="85">
        <f>J967 * ( Baseline!D$89 * Baseline!B$11 )</f>
        <v>0.0390435946</v>
      </c>
      <c r="AC967" s="85">
        <f>K967 * ( Baseline!F$89 * Baseline!B$16 )</f>
        <v>0.0005727772962</v>
      </c>
      <c r="AD967" s="85">
        <f>L967 * ( Baseline!F$89 * Baseline!B$16 )</f>
        <v>0.0005930202829</v>
      </c>
      <c r="AE967" s="86">
        <f t="shared" si="2"/>
        <v>0.04269695981</v>
      </c>
      <c r="AF967" s="86">
        <f>M967 * ( Baseline!B$89 * Baseline!B$7 )</f>
        <v>0.002095690836</v>
      </c>
      <c r="AG967" s="86">
        <f>N967 * ( Baseline!D$89 * Baseline!B$11 )</f>
        <v>0.0003041848622</v>
      </c>
      <c r="AH967" s="86">
        <f>O967 * ( Baseline!F$89 * Baseline!B$16 )</f>
        <v>0.05520286246</v>
      </c>
      <c r="AI967" s="86">
        <f>P967 * ( Baseline!H$89 * Baseline!B$18 )</f>
        <v>0.0006880320405</v>
      </c>
      <c r="AJ967" s="86">
        <f t="shared" si="3"/>
        <v>0.0582907702</v>
      </c>
      <c r="AK967" s="86">
        <f>Q967 * ( Baseline!B$89 * Baseline!B$7 )</f>
        <v>0.00003984229672</v>
      </c>
      <c r="AL967" s="86">
        <f>R967 * ( Baseline!D$89 * Baseline!B$11 )</f>
        <v>0.000314935306</v>
      </c>
      <c r="AM967" s="86">
        <f>S967 * ( Baseline!F$89 * Baseline!B$16 )</f>
        <v>0.00006795688863</v>
      </c>
      <c r="AN967" s="86">
        <f>T967 * ( Baseline!H$89 * Baseline!B$18 )</f>
        <v>0.03466347709</v>
      </c>
      <c r="AO967" s="86">
        <f t="shared" si="4"/>
        <v>0.03508621159</v>
      </c>
      <c r="AP967" s="62"/>
      <c r="AQ967" s="86">
        <f>V967 * ( (1-Baseline!B$90-Baseline!B$89) + (1-B967)*Baseline!B$90 )</f>
        <v>0.1399944348</v>
      </c>
      <c r="AR967" s="86">
        <f>W967 * ( (1-Baseline!B$90-Baseline!B$89) + (1-B967)*Baseline!B$90 )</f>
        <v>0.002742171708</v>
      </c>
      <c r="AS967" s="86">
        <f>X967 * ( (1-Baseline!B$90-Baseline!B$89) + (1-B967)*Baseline!B$90 )</f>
        <v>0.004350059132</v>
      </c>
      <c r="AT967" s="86">
        <f>Y967 * ( (1-Baseline!B$90-Baseline!B$89) + (1-B967)*Baseline!B$90 )</f>
        <v>0.000837312333</v>
      </c>
      <c r="AU967" s="86">
        <f t="shared" si="5"/>
        <v>0.147923978</v>
      </c>
      <c r="AV967" s="86">
        <f>AA967 * ( (1-Baseline!D$90-Baseline!D$89) + (1-B967)*Baseline!D$90 )</f>
        <v>0.002017442009</v>
      </c>
      <c r="AW967" s="86">
        <f>AB967 * ( (1-Baseline!D$90-Baseline!D$89) + (1-B967)*Baseline!D$90 )</f>
        <v>0.03166474228</v>
      </c>
      <c r="AX967" s="86">
        <f>AC967 * ( (1-Baseline!D$90-Baseline!D$89) + (1-B967)*Baseline!D$90 )</f>
        <v>0.0004645280654</v>
      </c>
      <c r="AY967" s="86">
        <f>AD967 * ( (1-Baseline!D$90-Baseline!D$89) + (1-B967)*Baseline!D$90 )</f>
        <v>0.0004809453283</v>
      </c>
      <c r="AZ967" s="86">
        <f t="shared" si="6"/>
        <v>0.03462765769</v>
      </c>
      <c r="BA967" s="86">
        <f>AF967 * ( (1-Baseline!F$90-Baseline!F$89) + (1-Baseline!B$36)*Baseline!F$90 )</f>
        <v>0.001508126187</v>
      </c>
      <c r="BB967" s="86">
        <f>AG967 * ( (1-Baseline!F$90-Baseline!F$89) + (1-Baseline!B$36)*Baseline!F$90 )</f>
        <v>0.0002189011607</v>
      </c>
      <c r="BC967" s="86">
        <f>AH967 * ( (1-Baseline!F$90-Baseline!F$89) + (1-Baseline!B$36)*Baseline!F$90 )</f>
        <v>0.03972574632</v>
      </c>
      <c r="BD967" s="86">
        <f>AI967 * ( (1-Baseline!F$90-Baseline!F$89) + (1-Baseline!B$36)*Baseline!F$90 )</f>
        <v>0.0004951298733</v>
      </c>
      <c r="BE967" s="86">
        <f t="shared" si="7"/>
        <v>0.04194790354</v>
      </c>
      <c r="BF967" s="86">
        <f>AK967 * ( (1-Baseline!H$90-Baseline!H$89) + (1-Baseline!B$36)*Baseline!H$90 )</f>
        <v>0.00003156784854</v>
      </c>
      <c r="BG967" s="86">
        <f>AL967 * ( (1-Baseline!H$90-Baseline!H$89) + (1-Baseline!B$36)*Baseline!H$90 )</f>
        <v>0.0002495295416</v>
      </c>
      <c r="BH967" s="86">
        <f>AM967 * ( (1-Baseline!H$90-Baseline!H$89) + (1-Baseline!B$36)*Baseline!H$90 )</f>
        <v>0.000053843602</v>
      </c>
      <c r="BI967" s="86">
        <f>AN967 * ( (1-Baseline!H$90-Baseline!H$89) + (1-Baseline!B$36)*Baseline!H$90 )</f>
        <v>0.02746456617</v>
      </c>
      <c r="BJ967" s="86">
        <f t="shared" si="8"/>
        <v>0.02779950716</v>
      </c>
      <c r="BK967" s="62"/>
      <c r="BL967" s="86">
        <f t="shared" si="19"/>
        <v>0.9463944705</v>
      </c>
      <c r="BM967" s="86">
        <f t="shared" si="20"/>
        <v>0.01853770933</v>
      </c>
      <c r="BN967" s="86">
        <f t="shared" si="21"/>
        <v>0.0294073969</v>
      </c>
      <c r="BO967" s="86">
        <f t="shared" si="22"/>
        <v>0.005660423309</v>
      </c>
      <c r="BP967" s="86">
        <f t="shared" si="9"/>
        <v>1</v>
      </c>
      <c r="BQ967" s="86">
        <f t="shared" si="23"/>
        <v>0.05826100128</v>
      </c>
      <c r="BR967" s="86">
        <f t="shared" si="24"/>
        <v>0.9144350037</v>
      </c>
      <c r="BS967" s="86">
        <f t="shared" si="25"/>
        <v>0.01341494333</v>
      </c>
      <c r="BT967" s="86">
        <f t="shared" si="26"/>
        <v>0.01388905171</v>
      </c>
      <c r="BU967" s="86">
        <f t="shared" si="10"/>
        <v>1</v>
      </c>
      <c r="BV967" s="86">
        <f t="shared" si="27"/>
        <v>0.03595236139</v>
      </c>
      <c r="BW967" s="86">
        <f t="shared" si="28"/>
        <v>0.005218405266</v>
      </c>
      <c r="BX967" s="86">
        <f t="shared" si="29"/>
        <v>0.9470257859</v>
      </c>
      <c r="BY967" s="86">
        <f t="shared" si="30"/>
        <v>0.01180344741</v>
      </c>
      <c r="BZ967" s="86">
        <f t="shared" si="11"/>
        <v>1</v>
      </c>
      <c r="CA967" s="86">
        <f t="shared" si="31"/>
        <v>0.001135554251</v>
      </c>
      <c r="CB967" s="86">
        <f t="shared" si="32"/>
        <v>0.008976041918</v>
      </c>
      <c r="CC967" s="86">
        <f t="shared" si="33"/>
        <v>0.001936854552</v>
      </c>
      <c r="CD967" s="86">
        <f t="shared" si="34"/>
        <v>0.9879515493</v>
      </c>
      <c r="CE967" s="86">
        <f t="shared" si="12"/>
        <v>1</v>
      </c>
      <c r="CF967" s="62"/>
      <c r="CG967" s="86">
        <f t="shared" si="35"/>
        <v>0.9463944705</v>
      </c>
      <c r="CH967" s="86">
        <f t="shared" si="36"/>
        <v>0.01853770933</v>
      </c>
      <c r="CI967" s="86">
        <f t="shared" si="37"/>
        <v>0.0294073969</v>
      </c>
      <c r="CJ967" s="86">
        <f t="shared" si="38"/>
        <v>0.005660423309</v>
      </c>
      <c r="CK967" s="86">
        <f t="shared" si="13"/>
        <v>1</v>
      </c>
      <c r="CL967" s="86">
        <f t="shared" si="39"/>
        <v>0.05826100128</v>
      </c>
      <c r="CM967" s="86">
        <f t="shared" si="40"/>
        <v>0.9144350037</v>
      </c>
      <c r="CN967" s="86">
        <f t="shared" si="41"/>
        <v>0.01341494333</v>
      </c>
      <c r="CO967" s="86">
        <f t="shared" si="42"/>
        <v>0.01388905171</v>
      </c>
      <c r="CP967" s="86">
        <f t="shared" si="14"/>
        <v>1</v>
      </c>
      <c r="CQ967" s="86">
        <f t="shared" si="43"/>
        <v>0.03595236139</v>
      </c>
      <c r="CR967" s="86">
        <f t="shared" si="44"/>
        <v>0.005218405266</v>
      </c>
      <c r="CS967" s="86">
        <f t="shared" si="45"/>
        <v>0.9470257859</v>
      </c>
      <c r="CT967" s="86">
        <f t="shared" si="46"/>
        <v>0.01180344741</v>
      </c>
      <c r="CU967" s="86">
        <f t="shared" si="15"/>
        <v>1</v>
      </c>
      <c r="CV967" s="86">
        <f t="shared" si="47"/>
        <v>0.001135554251</v>
      </c>
      <c r="CW967" s="86">
        <f t="shared" si="48"/>
        <v>0.008976041918</v>
      </c>
      <c r="CX967" s="86">
        <f t="shared" si="49"/>
        <v>0.001936854552</v>
      </c>
      <c r="CY967" s="86">
        <f t="shared" si="50"/>
        <v>0.9879515493</v>
      </c>
      <c r="CZ967" s="86">
        <f t="shared" si="16"/>
        <v>1</v>
      </c>
      <c r="DA967" s="62"/>
      <c r="DB967" s="86">
        <f>(AQ967*Baseline!B$7 + AV967*Baseline!B$11 + BA967*Baseline!B$16 + BF967*Baseline!B$18)</f>
        <v>78721.84104</v>
      </c>
      <c r="DC967" s="86">
        <f>(AR967*Baseline!B$7 + AW967*Baseline!B$11 + BB967*Baseline!B$16 + BG967*Baseline!B$18)</f>
        <v>81396.22481</v>
      </c>
      <c r="DD967" s="86">
        <f>(AS967*Baseline!B$7 + AX967*Baseline!B$11 + BC967*Baseline!B$16 + BH967*Baseline!B$18)</f>
        <v>138660.3247</v>
      </c>
      <c r="DE967" s="86">
        <f>(AT967*Baseline!B$7 + AY967*Baseline!B$11 + BD967*Baseline!B$16 + BI967*Baseline!B$18)</f>
        <v>1260721.185</v>
      </c>
      <c r="DF967" s="86">
        <f t="shared" si="17"/>
        <v>1559499.576</v>
      </c>
      <c r="DG967" s="62"/>
      <c r="DH967" s="86">
        <f t="shared" si="51"/>
        <v>0.05047891149</v>
      </c>
      <c r="DI967" s="86">
        <f t="shared" si="52"/>
        <v>0.05219381017</v>
      </c>
      <c r="DJ967" s="86">
        <f t="shared" si="53"/>
        <v>0.0889133456</v>
      </c>
      <c r="DK967" s="86">
        <f t="shared" si="54"/>
        <v>0.8084139327</v>
      </c>
      <c r="DL967" s="86">
        <f t="shared" si="18"/>
        <v>1</v>
      </c>
      <c r="DM967" s="62"/>
      <c r="DN967" s="86">
        <f>DH967 / (Baseline!B$7/Baseline!B$17)</f>
        <v>5.388291786</v>
      </c>
      <c r="DO967" s="86">
        <f>DI967 / (Baseline!B$11/Baseline!B$17)</f>
        <v>1.259983559</v>
      </c>
      <c r="DP967" s="86">
        <f>DJ967 / (Baseline!B$16/Baseline!B$17)</f>
        <v>1.373979892</v>
      </c>
      <c r="DQ967" s="86">
        <f>DK967 / (Baseline!B$18/Baseline!B$17)</f>
        <v>0.9139833195</v>
      </c>
      <c r="DR967" s="62"/>
      <c r="DS967" s="86">
        <f>DH967 / Baseline!H$117</f>
        <v>2.019515549</v>
      </c>
      <c r="DT967" s="86">
        <f>DI967 / Baseline!H$118</f>
        <v>1.174885393</v>
      </c>
      <c r="DU967" s="86">
        <f>DJ967 / Baseline!H$119</f>
        <v>1.062906976</v>
      </c>
      <c r="DV967" s="86">
        <f>DK967 / Baseline!H$120</f>
        <v>0.9545241457</v>
      </c>
      <c r="DW967" s="87"/>
      <c r="DX967" s="86">
        <f>(AU967*Baseline!B$34)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0.03471812795</v>
      </c>
      <c r="DY967" s="86">
        <f>(AZ967*Baseline!B$34) + (Baseline!D$90*(1-Baseline!D$91)*Baseline!B$35) + (Baseline!D$90*Baseline!D$91*((1-Baseline!D$92)*Baseline!B$40 + Baseline!D$92*Baseline!B$41))</f>
        <v>0.01160771665</v>
      </c>
      <c r="DZ967" s="86">
        <f>(BE967*Baseline!B$34) + (Baseline!F$90*(1-Baseline!F$91)*Baseline!B$35) + (Baseline!F$90*Baseline!F$91*((1-Baseline!F$92)*Baseline!B$40 + Baseline!F$92*Baseline!B$41))</f>
        <v>0.01402282553</v>
      </c>
      <c r="EA967" s="86">
        <f>(BJ967*Baseline!B$34) + (Baseline!H$90*(1-Baseline!H$91)*Baseline!B$35) + (Baseline!H$90*Baseline!H$91*((1-Baseline!H$92)*Baseline!B$40 + Baseline!H$92*Baseline!B$41))</f>
        <v>0.009314926075</v>
      </c>
      <c r="EB967" s="86">
        <f>( DX967*Baseline!B$7 + DY967*Baseline!B$11 + DZ967*Baseline!B$16 + EA967*Baseline!B$18 ) / Baseline!B$17</f>
        <v>0.009952545675</v>
      </c>
    </row>
    <row r="968">
      <c r="A968" s="73" t="s">
        <v>1144</v>
      </c>
      <c r="B968" s="85">
        <f>MIN( MAX( NORMINV( MCrands!B968, (B$5+B$4)/2, (B$5-B$4)/3.29 ), 0 ), 1 )</f>
        <v>0.5067336513</v>
      </c>
      <c r="C968" s="85">
        <f>MAX( NORMINV( MCrands!C968, (C$5+C$4)/2, (C$5-C$4)/3.29 ), 0 )</f>
        <v>2.502931168</v>
      </c>
      <c r="D968" s="83"/>
      <c r="E968" s="84">
        <f>Baseline!B$33 * (C968 * Baseline!B$68*Baseline!B$68/Baseline!B$75 + Baseline!B$46 * Baseline!B$54*Baseline!B$54/Baseline!B$76 + Baseline!B$47 * Baseline!B$55*Baseline!B$55/Baseline!B$77 + Baseline!B$56*Baseline!B$56/Baseline!B$78)</f>
        <v>0.00001777030382</v>
      </c>
      <c r="F968" s="84">
        <f>Baseline!B$33 * (C968 * Baseline!B$68*Baseline!B$59/Baseline!B$75 + Baseline!B$46 * Baseline!B$54*Baseline!B$69/Baseline!B$76 + Baseline!B$47 * Baseline!B$55*Baseline!B$57/Baseline!B$77 + Baseline!B$56*Baseline!B$58/Baseline!B$78)</f>
        <v>0.000000239045276</v>
      </c>
      <c r="G968" s="85">
        <f>Baseline!B$33 * (C968 * Baseline!B$68*Baseline!B$60/Baseline!B$75 + Baseline!B$46 * Baseline!B$54*Baseline!B$61/Baseline!B$76 + Baseline!B$47 * Baseline!B$55*Baseline!B$70/Baseline!B$77 + Baseline!B$56*Baseline!B$62/Baseline!B$78)</f>
        <v>0.0000002003729249</v>
      </c>
      <c r="H968" s="84">
        <f>Baseline!B$33 * (C968 * Baseline!B$68*Baseline!B$63/Baseline!B$75 + Baseline!B$46 * Baseline!B$54*Baseline!B$64/Baseline!B$76 + Baseline!B$47 * Baseline!B$55*Baseline!B$65/Baseline!B$77 + Baseline!B$56*Baseline!B$71/Baseline!B$78)</f>
        <v>0.000000003684388849</v>
      </c>
      <c r="I968" s="84">
        <f>Baseline!B$33 * (C968 * Baseline!B$59*Baseline!B$68/Baseline!B$75 + Baseline!B$46 * Baseline!B$69*Baseline!B$54/Baseline!B$76 + Baseline!B$47 * Baseline!B$57*Baseline!B$55/Baseline!B$77 + Baseline!B$58*Baseline!B$56/Baseline!B$78)</f>
        <v>0.000000239045276</v>
      </c>
      <c r="J968" s="85">
        <f>Baseline!B$33 * (C968 * Baseline!B$59*Baseline!B$59/Baseline!B$75 + Baseline!B$46 * Baseline!B$69*Baseline!B$69/Baseline!B$76 + Baseline!B$47 * Baseline!B$57*Baseline!B$57/Baseline!B$77 + Baseline!B$58*Baseline!B$58/Baseline!B$78)</f>
        <v>0.000002116574431</v>
      </c>
      <c r="K968" s="84">
        <f>Baseline!B$33 * (C968 * Baseline!B$59*Baseline!B$60/Baseline!B$75 + Baseline!B$46 * Baseline!B$69*Baseline!B$61/Baseline!B$76 + Baseline!B$47 * Baseline!B$57*Baseline!B$70/Baseline!B$77 + Baseline!B$58*Baseline!B$62/Baseline!B$78)</f>
        <v>0.00000001648978335</v>
      </c>
      <c r="L968" s="85">
        <f>Baseline!B$33 * (C968 * Baseline!B$59*Baseline!B$63/Baseline!B$75 + Baseline!B$46 * Baseline!B$69*Baseline!B$64/Baseline!B$76 + Baseline!B$47 * Baseline!B$57*Baseline!B$65/Baseline!B$77 + Baseline!B$58*Baseline!B$71/Baseline!B$78)</f>
        <v>0.00000001707279011</v>
      </c>
      <c r="M968" s="84">
        <f>Baseline!B$33 * (C968 * Baseline!B$60*Baseline!B$68/Baseline!B$75 + Baseline!B$46 * Baseline!B$61*Baseline!B$54/Baseline!B$76 + Baseline!B$47 * Baseline!B$70*Baseline!B$55/Baseline!B$77 + Baseline!B$62*Baseline!B$56/Baseline!B$78)</f>
        <v>0.0000002003729249</v>
      </c>
      <c r="N968" s="85">
        <f>Baseline!B$33 * (C968 * Baseline!B$60*Baseline!B$59/Baseline!B$75 + Baseline!B$46 * Baseline!B$61*Baseline!B$69/Baseline!B$76 + Baseline!B$47 * Baseline!B$70*Baseline!B$57/Baseline!B$77 + Baseline!B$62*Baseline!B$58/Baseline!B$78)</f>
        <v>0.00000001648978335</v>
      </c>
      <c r="O968" s="85">
        <f>Baseline!B$33 * (C968 * Baseline!B$60*Baseline!B$60/Baseline!B$75 + Baseline!B$46 * Baseline!B$61*Baseline!B$61/Baseline!B$76 + Baseline!B$47 * Baseline!B$70*Baseline!B$70/Baseline!B$77 + Baseline!B$62*Baseline!B$62/Baseline!B$78)</f>
        <v>0.00000158926752</v>
      </c>
      <c r="P968" s="84">
        <f>Baseline!B$33 * (C968 * Baseline!B$60*Baseline!B$63/Baseline!B$75 + Baseline!B$46 * Baseline!B$61*Baseline!B$64/Baseline!B$76 + Baseline!B$47 * Baseline!B$70*Baseline!B$65/Baseline!B$77 + Baseline!B$62*Baseline!B$71/Baseline!B$78)</f>
        <v>0.000000001956391469</v>
      </c>
      <c r="Q968" s="84">
        <f>Baseline!B$33 * (C968 * Baseline!B$63*Baseline!B$68/Baseline!B$75 + Baseline!B$46 * Baseline!B$64*Baseline!B$54/Baseline!B$76 + Baseline!B$47 * Baseline!B$65*Baseline!B$55/Baseline!B$77 + Baseline!B$71*Baseline!B$56/Baseline!B$78)</f>
        <v>0.000000003684388849</v>
      </c>
      <c r="R968" s="84">
        <f>Baseline!B$33 * (C968 * Baseline!B$63*Baseline!B$59/Baseline!B$75 + Baseline!B$46 * Baseline!B$64*Baseline!B$69/Baseline!B$76 + Baseline!B$47 * Baseline!B$65*Baseline!B$57/Baseline!B$77 + Baseline!B$71*Baseline!B$58/Baseline!B$78)</f>
        <v>0.00000001707279011</v>
      </c>
      <c r="S968" s="84">
        <f>Baseline!B$33 * (C968 * Baseline!B$63*Baseline!B$60/Baseline!B$75 + Baseline!B$46 * Baseline!B$64*Baseline!B$61/Baseline!B$76 + Baseline!B$47 * Baseline!B$65*Baseline!B$70/Baseline!B$77 + Baseline!B$71*Baseline!B$62/Baseline!B$78)</f>
        <v>0.000000001956391469</v>
      </c>
      <c r="T968" s="84">
        <f>Baseline!B$33 * (C968 * Baseline!B$63*Baseline!B$63/Baseline!B$75 + Baseline!B$46 * Baseline!B$64*Baseline!B$64/Baseline!B$76 + Baseline!B$47 * Baseline!B$65*Baseline!B$65/Baseline!B$77 + Baseline!B$71*Baseline!B$71/Baseline!B$78)</f>
        <v>0.00000009856721718</v>
      </c>
      <c r="U968" s="83"/>
      <c r="V968" s="84">
        <f>E968 * ( Baseline!B$89 * Baseline!B$7 )</f>
        <v>0.1844379834</v>
      </c>
      <c r="W968" s="84">
        <f>F968 * ( Baseline!D$89 * Baseline!B$11 )</f>
        <v>0.004409571556</v>
      </c>
      <c r="X968" s="84">
        <f>G968 * ( Baseline!F$89 * Baseline!B$16 )</f>
        <v>0.006959907443</v>
      </c>
      <c r="Y968" s="84">
        <f>H968 * ( Baseline!H$89 * Baseline!B$18 )</f>
        <v>0.0012957018</v>
      </c>
      <c r="Z968" s="86">
        <f t="shared" si="1"/>
        <v>0.1971031642</v>
      </c>
      <c r="AA968" s="84">
        <f>I968 * ( Baseline!B$89 * Baseline!B$7 )</f>
        <v>0.002481050919</v>
      </c>
      <c r="AB968" s="85">
        <f>J968 * ( Baseline!D$89 * Baseline!B$11 )</f>
        <v>0.03904359277</v>
      </c>
      <c r="AC968" s="85">
        <f>K968 * ( Baseline!F$89 * Baseline!B$16 )</f>
        <v>0.0005727688308</v>
      </c>
      <c r="AD968" s="85">
        <f>L968 * ( Baseline!F$89 * Baseline!B$16 )</f>
        <v>0.0005930194363</v>
      </c>
      <c r="AE968" s="86">
        <f t="shared" si="2"/>
        <v>0.04269043196</v>
      </c>
      <c r="AF968" s="86">
        <f>M968 * ( Baseline!B$89 * Baseline!B$7 )</f>
        <v>0.002079670587</v>
      </c>
      <c r="AG968" s="86">
        <f>N968 * ( Baseline!D$89 * Baseline!B$11 )</f>
        <v>0.0003041803665</v>
      </c>
      <c r="AH968" s="86">
        <f>O968 * ( Baseline!F$89 * Baseline!B$16 )</f>
        <v>0.05520284165</v>
      </c>
      <c r="AI968" s="86">
        <f>P968 * ( Baseline!H$89 * Baseline!B$18 )</f>
        <v>0.0006880109706</v>
      </c>
      <c r="AJ968" s="86">
        <f t="shared" si="3"/>
        <v>0.05827470357</v>
      </c>
      <c r="AK968" s="86">
        <f>Q968 * ( Baseline!B$89 * Baseline!B$7 )</f>
        <v>0.00003824027187</v>
      </c>
      <c r="AL968" s="86">
        <f>R968 * ( Baseline!D$89 * Baseline!B$11 )</f>
        <v>0.0003149348564</v>
      </c>
      <c r="AM968" s="86">
        <f>S968 * ( Baseline!F$89 * Baseline!B$16 )</f>
        <v>0.00006795480756</v>
      </c>
      <c r="AN968" s="86">
        <f>T968 * ( Baseline!H$89 * Baseline!B$18 )</f>
        <v>0.03466347499</v>
      </c>
      <c r="AO968" s="86">
        <f t="shared" si="4"/>
        <v>0.03508460492</v>
      </c>
      <c r="AP968" s="62"/>
      <c r="AQ968" s="86">
        <f>V968 * ( (1-Baseline!B$90-Baseline!B$89) + (1-B968)*Baseline!B$90 )</f>
        <v>0.09731078039</v>
      </c>
      <c r="AR968" s="86">
        <f>W968 * ( (1-Baseline!B$90-Baseline!B$89) + (1-B968)*Baseline!B$90 )</f>
        <v>0.002326521042</v>
      </c>
      <c r="AS968" s="86">
        <f>X968 * ( (1-Baseline!B$90-Baseline!B$89) + (1-B968)*Baseline!B$90 )</f>
        <v>0.003672096237</v>
      </c>
      <c r="AT968" s="86">
        <f>Y968 * ( (1-Baseline!B$90-Baseline!B$89) + (1-B968)*Baseline!B$90 )</f>
        <v>0.0006836214048</v>
      </c>
      <c r="AU968" s="86">
        <f t="shared" si="5"/>
        <v>0.1039930191</v>
      </c>
      <c r="AV968" s="86">
        <f>AA968 * ( (1-Baseline!D$90-Baseline!D$89) + (1-B968)*Baseline!D$90 )</f>
        <v>0.00189646998</v>
      </c>
      <c r="AW968" s="86">
        <f>AB968 * ( (1-Baseline!D$90-Baseline!D$89) + (1-B968)*Baseline!D$90 )</f>
        <v>0.02984420877</v>
      </c>
      <c r="AX968" s="86">
        <f>AC968 * ( (1-Baseline!D$90-Baseline!D$89) + (1-B968)*Baseline!D$90 )</f>
        <v>0.0004378140265</v>
      </c>
      <c r="AY968" s="86">
        <f>AD968 * ( (1-Baseline!D$90-Baseline!D$89) + (1-B968)*Baseline!D$90 )</f>
        <v>0.0004532932192</v>
      </c>
      <c r="AZ968" s="86">
        <f t="shared" si="6"/>
        <v>0.03263178599</v>
      </c>
      <c r="BA968" s="86">
        <f>AF968 * ( (1-Baseline!F$90-Baseline!F$89) + (1-Baseline!B$36)*Baseline!F$90 )</f>
        <v>0.001496597504</v>
      </c>
      <c r="BB968" s="86">
        <f>AG968 * ( (1-Baseline!F$90-Baseline!F$89) + (1-Baseline!B$36)*Baseline!F$90 )</f>
        <v>0.0002188979255</v>
      </c>
      <c r="BC968" s="86">
        <f>AH968 * ( (1-Baseline!F$90-Baseline!F$89) + (1-Baseline!B$36)*Baseline!F$90 )</f>
        <v>0.03972573134</v>
      </c>
      <c r="BD968" s="86">
        <f>AI968 * ( (1-Baseline!F$90-Baseline!F$89) + (1-Baseline!B$36)*Baseline!F$90 )</f>
        <v>0.0004951147108</v>
      </c>
      <c r="BE968" s="86">
        <f t="shared" si="7"/>
        <v>0.04193634148</v>
      </c>
      <c r="BF968" s="86">
        <f>AK968 * ( (1-Baseline!H$90-Baseline!H$89) + (1-Baseline!B$36)*Baseline!H$90 )</f>
        <v>0.00003029853221</v>
      </c>
      <c r="BG968" s="86">
        <f>AL968 * ( (1-Baseline!H$90-Baseline!H$89) + (1-Baseline!B$36)*Baseline!H$90 )</f>
        <v>0.0002495291854</v>
      </c>
      <c r="BH968" s="86">
        <f>AM968 * ( (1-Baseline!H$90-Baseline!H$89) + (1-Baseline!B$36)*Baseline!H$90 )</f>
        <v>0.00005384195313</v>
      </c>
      <c r="BI968" s="86">
        <f>AN968 * ( (1-Baseline!H$90-Baseline!H$89) + (1-Baseline!B$36)*Baseline!H$90 )</f>
        <v>0.0274645645</v>
      </c>
      <c r="BJ968" s="86">
        <f t="shared" si="8"/>
        <v>0.02779823417</v>
      </c>
      <c r="BK968" s="62"/>
      <c r="BL968" s="86">
        <f t="shared" si="19"/>
        <v>0.9357433918</v>
      </c>
      <c r="BM968" s="86">
        <f t="shared" si="20"/>
        <v>0.02237189633</v>
      </c>
      <c r="BN968" s="86">
        <f t="shared" si="21"/>
        <v>0.03531098789</v>
      </c>
      <c r="BO968" s="86">
        <f t="shared" si="22"/>
        <v>0.006573723995</v>
      </c>
      <c r="BP968" s="86">
        <f t="shared" si="9"/>
        <v>1</v>
      </c>
      <c r="BQ968" s="86">
        <f t="shared" si="23"/>
        <v>0.05811725966</v>
      </c>
      <c r="BR968" s="86">
        <f t="shared" si="24"/>
        <v>0.9145747883</v>
      </c>
      <c r="BS968" s="86">
        <f t="shared" si="25"/>
        <v>0.01341679633</v>
      </c>
      <c r="BT968" s="86">
        <f t="shared" si="26"/>
        <v>0.01389115568</v>
      </c>
      <c r="BU968" s="86">
        <f t="shared" si="10"/>
        <v>1</v>
      </c>
      <c r="BV968" s="86">
        <f t="shared" si="27"/>
        <v>0.03568736449</v>
      </c>
      <c r="BW968" s="86">
        <f t="shared" si="28"/>
        <v>0.00521976686</v>
      </c>
      <c r="BX968" s="86">
        <f t="shared" si="29"/>
        <v>0.9472865285</v>
      </c>
      <c r="BY968" s="86">
        <f t="shared" si="30"/>
        <v>0.01180634012</v>
      </c>
      <c r="BZ968" s="86">
        <f t="shared" si="11"/>
        <v>1</v>
      </c>
      <c r="CA968" s="86">
        <f t="shared" si="31"/>
        <v>0.001089944491</v>
      </c>
      <c r="CB968" s="86">
        <f t="shared" si="32"/>
        <v>0.008976440153</v>
      </c>
      <c r="CC968" s="86">
        <f t="shared" si="33"/>
        <v>0.001936883933</v>
      </c>
      <c r="CD968" s="86">
        <f t="shared" si="34"/>
        <v>0.9879967314</v>
      </c>
      <c r="CE968" s="86">
        <f t="shared" si="12"/>
        <v>1</v>
      </c>
      <c r="CF968" s="62"/>
      <c r="CG968" s="86">
        <f t="shared" si="35"/>
        <v>0.9357433918</v>
      </c>
      <c r="CH968" s="86">
        <f t="shared" si="36"/>
        <v>0.02237189633</v>
      </c>
      <c r="CI968" s="86">
        <f t="shared" si="37"/>
        <v>0.03531098789</v>
      </c>
      <c r="CJ968" s="86">
        <f t="shared" si="38"/>
        <v>0.006573723995</v>
      </c>
      <c r="CK968" s="86">
        <f t="shared" si="13"/>
        <v>1</v>
      </c>
      <c r="CL968" s="86">
        <f t="shared" si="39"/>
        <v>0.05811725966</v>
      </c>
      <c r="CM968" s="86">
        <f t="shared" si="40"/>
        <v>0.9145747883</v>
      </c>
      <c r="CN968" s="86">
        <f t="shared" si="41"/>
        <v>0.01341679633</v>
      </c>
      <c r="CO968" s="86">
        <f t="shared" si="42"/>
        <v>0.01389115568</v>
      </c>
      <c r="CP968" s="86">
        <f t="shared" si="14"/>
        <v>1</v>
      </c>
      <c r="CQ968" s="86">
        <f t="shared" si="43"/>
        <v>0.03568736449</v>
      </c>
      <c r="CR968" s="86">
        <f t="shared" si="44"/>
        <v>0.00521976686</v>
      </c>
      <c r="CS968" s="86">
        <f t="shared" si="45"/>
        <v>0.9472865285</v>
      </c>
      <c r="CT968" s="86">
        <f t="shared" si="46"/>
        <v>0.01180634012</v>
      </c>
      <c r="CU968" s="86">
        <f t="shared" si="15"/>
        <v>1</v>
      </c>
      <c r="CV968" s="86">
        <f t="shared" si="47"/>
        <v>0.001089944491</v>
      </c>
      <c r="CW968" s="86">
        <f t="shared" si="48"/>
        <v>0.008976440153</v>
      </c>
      <c r="CX968" s="86">
        <f t="shared" si="49"/>
        <v>0.001936883933</v>
      </c>
      <c r="CY968" s="86">
        <f t="shared" si="50"/>
        <v>0.9879967314</v>
      </c>
      <c r="CZ968" s="86">
        <f t="shared" si="16"/>
        <v>1</v>
      </c>
      <c r="DA968" s="62"/>
      <c r="DB968" s="86">
        <f>(AQ968*Baseline!B$7 + AV968*Baseline!B$11 + BA968*Baseline!B$16 + BF968*Baseline!B$18)</f>
        <v>57664.09128</v>
      </c>
      <c r="DC968" s="86">
        <f>(AR968*Baseline!B$7 + AW968*Baseline!B$11 + BB968*Baseline!B$16 + BG968*Baseline!B$18)</f>
        <v>77290.37465</v>
      </c>
      <c r="DD968" s="86">
        <f>(AS968*Baseline!B$7 + AX968*Baseline!B$11 + BC968*Baseline!B$16 + BH968*Baseline!B$18)</f>
        <v>138274.0973</v>
      </c>
      <c r="DE968" s="86">
        <f>(AT968*Baseline!B$7 + AY968*Baseline!B$11 + BD968*Baseline!B$16 + BI968*Baseline!B$18)</f>
        <v>1260587.216</v>
      </c>
      <c r="DF968" s="86">
        <f t="shared" si="17"/>
        <v>1533815.779</v>
      </c>
      <c r="DG968" s="62"/>
      <c r="DH968" s="86">
        <f t="shared" si="51"/>
        <v>0.03759518715</v>
      </c>
      <c r="DI968" s="86">
        <f t="shared" si="52"/>
        <v>0.05039091114</v>
      </c>
      <c r="DJ968" s="86">
        <f t="shared" si="53"/>
        <v>0.09015039433</v>
      </c>
      <c r="DK968" s="86">
        <f t="shared" si="54"/>
        <v>0.8218635074</v>
      </c>
      <c r="DL968" s="86">
        <f t="shared" si="18"/>
        <v>1</v>
      </c>
      <c r="DM968" s="62"/>
      <c r="DN968" s="86">
        <f>DH968 / (Baseline!B$7/Baseline!B$17)</f>
        <v>4.013038952</v>
      </c>
      <c r="DO968" s="86">
        <f>DI968 / (Baseline!B$11/Baseline!B$17)</f>
        <v>1.216460713</v>
      </c>
      <c r="DP968" s="86">
        <f>DJ968 / (Baseline!B$16/Baseline!B$17)</f>
        <v>1.393096033</v>
      </c>
      <c r="DQ968" s="86">
        <f>DK968 / (Baseline!B$18/Baseline!B$17)</f>
        <v>0.929189251</v>
      </c>
      <c r="DR968" s="62"/>
      <c r="DS968" s="86">
        <f>DH968 / Baseline!H$117</f>
        <v>1.504074925</v>
      </c>
      <c r="DT968" s="86">
        <f>DI968 / Baseline!H$118</f>
        <v>1.134302042</v>
      </c>
      <c r="DU968" s="86">
        <f>DJ968 / Baseline!H$119</f>
        <v>1.077695169</v>
      </c>
      <c r="DV968" s="86">
        <f>DK968 / Baseline!H$120</f>
        <v>0.9704045545</v>
      </c>
      <c r="DW968" s="87"/>
      <c r="DX968" s="86">
        <f>(AU968*Baseline!B$34)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0.02812848411</v>
      </c>
      <c r="DY968" s="86">
        <f>(AZ968*Baseline!B$34) + (Baseline!D$90*(1-Baseline!D$91)*Baseline!B$35) + (Baseline!D$90*Baseline!D$91*((1-Baseline!D$92)*Baseline!B$40 + Baseline!D$92*Baseline!B$41))</f>
        <v>0.0113083359</v>
      </c>
      <c r="DZ968" s="86">
        <f>(BE968*Baseline!B$34) + (Baseline!F$90*(1-Baseline!F$91)*Baseline!B$35) + (Baseline!F$90*Baseline!F$91*((1-Baseline!F$92)*Baseline!B$40 + Baseline!F$92*Baseline!B$41))</f>
        <v>0.01402109122</v>
      </c>
      <c r="EA968" s="86">
        <f>(BJ968*Baseline!B$34) + (Baseline!H$90*(1-Baseline!H$91)*Baseline!B$35) + (Baseline!H$90*Baseline!H$91*((1-Baseline!H$92)*Baseline!B$40 + Baseline!H$92*Baseline!B$41))</f>
        <v>0.009314735126</v>
      </c>
      <c r="EB968" s="86">
        <f>( DX968*Baseline!B$7 + DY968*Baseline!B$11 + DZ968*Baseline!B$16 + EA968*Baseline!B$18 ) / Baseline!B$17</f>
        <v>0.009878129455</v>
      </c>
    </row>
    <row r="969">
      <c r="A969" s="73" t="s">
        <v>1145</v>
      </c>
      <c r="B969" s="85">
        <f>MIN( MAX( NORMINV( MCrands!B969, (B$5+B$4)/2, (B$5-B$4)/3.29 ), 0 ), 1 )</f>
        <v>0.3621752481</v>
      </c>
      <c r="C969" s="85">
        <f>MAX( NORMINV( MCrands!C969, (C$5+C$4)/2, (C$5-C$4)/3.29 ), 0 )</f>
        <v>2.754110772</v>
      </c>
      <c r="D969" s="83"/>
      <c r="E969" s="84">
        <f>Baseline!B$33 * (C969 * Baseline!B$68*Baseline!B$68/Baseline!B$75 + Baseline!B$46 * Baseline!B$54*Baseline!B$54/Baseline!B$76 + Baseline!B$47 * Baseline!B$55*Baseline!B$55/Baseline!B$77 + Baseline!B$56*Baseline!B$56/Baseline!B$78)</f>
        <v>0.00001954866145</v>
      </c>
      <c r="F969" s="84">
        <f>Baseline!B$33 * (C969 * Baseline!B$68*Baseline!B$59/Baseline!B$75 + Baseline!B$46 * Baseline!B$54*Baseline!B$69/Baseline!B$76 + Baseline!B$47 * Baseline!B$55*Baseline!B$57/Baseline!B$77 + Baseline!B$56*Baseline!B$58/Baseline!B$78)</f>
        <v>0.0000002393260693</v>
      </c>
      <c r="G969" s="85">
        <f>Baseline!B$33 * (C969 * Baseline!B$68*Baseline!B$60/Baseline!B$75 + Baseline!B$46 * Baseline!B$54*Baseline!B$61/Baseline!B$76 + Baseline!B$47 * Baseline!B$55*Baseline!B$70/Baseline!B$77 + Baseline!B$56*Baseline!B$62/Baseline!B$78)</f>
        <v>0.0000002010632084</v>
      </c>
      <c r="H969" s="84">
        <f>Baseline!B$33 * (C969 * Baseline!B$68*Baseline!B$63/Baseline!B$75 + Baseline!B$46 * Baseline!B$54*Baseline!B$64/Baseline!B$76 + Baseline!B$47 * Baseline!B$55*Baseline!B$65/Baseline!B$77 + Baseline!B$56*Baseline!B$71/Baseline!B$78)</f>
        <v>0.000000003753417205</v>
      </c>
      <c r="I969" s="84">
        <f>Baseline!B$33 * (C969 * Baseline!B$59*Baseline!B$68/Baseline!B$75 + Baseline!B$46 * Baseline!B$69*Baseline!B$54/Baseline!B$76 + Baseline!B$47 * Baseline!B$57*Baseline!B$55/Baseline!B$77 + Baseline!B$58*Baseline!B$56/Baseline!B$78)</f>
        <v>0.0000002393260693</v>
      </c>
      <c r="J969" s="85">
        <f>Baseline!B$33 * (C969 * Baseline!B$59*Baseline!B$59/Baseline!B$75 + Baseline!B$46 * Baseline!B$69*Baseline!B$69/Baseline!B$76 + Baseline!B$47 * Baseline!B$57*Baseline!B$57/Baseline!B$77 + Baseline!B$58*Baseline!B$58/Baseline!B$78)</f>
        <v>0.000002116574476</v>
      </c>
      <c r="K969" s="84">
        <f>Baseline!B$33 * (C969 * Baseline!B$59*Baseline!B$60/Baseline!B$75 + Baseline!B$46 * Baseline!B$69*Baseline!B$61/Baseline!B$76 + Baseline!B$47 * Baseline!B$57*Baseline!B$70/Baseline!B$77 + Baseline!B$58*Baseline!B$62/Baseline!B$78)</f>
        <v>0.00000001648989234</v>
      </c>
      <c r="L969" s="85">
        <f>Baseline!B$33 * (C969 * Baseline!B$59*Baseline!B$63/Baseline!B$75 + Baseline!B$46 * Baseline!B$69*Baseline!B$64/Baseline!B$76 + Baseline!B$47 * Baseline!B$57*Baseline!B$65/Baseline!B$77 + Baseline!B$58*Baseline!B$71/Baseline!B$78)</f>
        <v>0.00000001707280101</v>
      </c>
      <c r="M969" s="84">
        <f>Baseline!B$33 * (C969 * Baseline!B$60*Baseline!B$68/Baseline!B$75 + Baseline!B$46 * Baseline!B$61*Baseline!B$54/Baseline!B$76 + Baseline!B$47 * Baseline!B$70*Baseline!B$55/Baseline!B$77 + Baseline!B$62*Baseline!B$56/Baseline!B$78)</f>
        <v>0.0000002010632084</v>
      </c>
      <c r="N969" s="85">
        <f>Baseline!B$33 * (C969 * Baseline!B$60*Baseline!B$59/Baseline!B$75 + Baseline!B$46 * Baseline!B$61*Baseline!B$69/Baseline!B$76 + Baseline!B$47 * Baseline!B$70*Baseline!B$57/Baseline!B$77 + Baseline!B$62*Baseline!B$58/Baseline!B$78)</f>
        <v>0.00000001648989234</v>
      </c>
      <c r="O969" s="85">
        <f>Baseline!B$33 * (C969 * Baseline!B$60*Baseline!B$60/Baseline!B$75 + Baseline!B$46 * Baseline!B$61*Baseline!B$61/Baseline!B$76 + Baseline!B$47 * Baseline!B$70*Baseline!B$70/Baseline!B$77 + Baseline!B$62*Baseline!B$62/Baseline!B$78)</f>
        <v>0.000001589267788</v>
      </c>
      <c r="P969" s="84">
        <f>Baseline!B$33 * (C969 * Baseline!B$60*Baseline!B$63/Baseline!B$75 + Baseline!B$46 * Baseline!B$61*Baseline!B$64/Baseline!B$76 + Baseline!B$47 * Baseline!B$70*Baseline!B$65/Baseline!B$77 + Baseline!B$62*Baseline!B$71/Baseline!B$78)</f>
        <v>0.000000001956418263</v>
      </c>
      <c r="Q969" s="84">
        <f>Baseline!B$33 * (C969 * Baseline!B$63*Baseline!B$68/Baseline!B$75 + Baseline!B$46 * Baseline!B$64*Baseline!B$54/Baseline!B$76 + Baseline!B$47 * Baseline!B$65*Baseline!B$55/Baseline!B$77 + Baseline!B$71*Baseline!B$56/Baseline!B$78)</f>
        <v>0.000000003753417205</v>
      </c>
      <c r="R969" s="84">
        <f>Baseline!B$33 * (C969 * Baseline!B$63*Baseline!B$59/Baseline!B$75 + Baseline!B$46 * Baseline!B$64*Baseline!B$69/Baseline!B$76 + Baseline!B$47 * Baseline!B$65*Baseline!B$57/Baseline!B$77 + Baseline!B$71*Baseline!B$58/Baseline!B$78)</f>
        <v>0.00000001707280101</v>
      </c>
      <c r="S969" s="84">
        <f>Baseline!B$33 * (C969 * Baseline!B$63*Baseline!B$60/Baseline!B$75 + Baseline!B$46 * Baseline!B$64*Baseline!B$61/Baseline!B$76 + Baseline!B$47 * Baseline!B$65*Baseline!B$70/Baseline!B$77 + Baseline!B$71*Baseline!B$62/Baseline!B$78)</f>
        <v>0.000000001956418263</v>
      </c>
      <c r="T969" s="84">
        <f>Baseline!B$33 * (C969 * Baseline!B$63*Baseline!B$63/Baseline!B$75 + Baseline!B$46 * Baseline!B$64*Baseline!B$64/Baseline!B$76 + Baseline!B$47 * Baseline!B$65*Baseline!B$65/Baseline!B$77 + Baseline!B$71*Baseline!B$71/Baseline!B$78)</f>
        <v>0.00000009856721986</v>
      </c>
      <c r="U969" s="83"/>
      <c r="V969" s="84">
        <f>E969 * ( Baseline!B$89 * Baseline!B$7 )</f>
        <v>0.2028955572</v>
      </c>
      <c r="W969" s="84">
        <f>F969 * ( Baseline!D$89 * Baseline!B$11 )</f>
        <v>0.004414751237</v>
      </c>
      <c r="X969" s="84">
        <f>G969 * ( Baseline!F$89 * Baseline!B$16 )</f>
        <v>0.006983884284</v>
      </c>
      <c r="Y969" s="84">
        <f>H969 * ( Baseline!H$89 * Baseline!B$18 )</f>
        <v>0.001319977241</v>
      </c>
      <c r="Z969" s="86">
        <f t="shared" si="1"/>
        <v>0.2156141699</v>
      </c>
      <c r="AA969" s="84">
        <f>I969 * ( Baseline!B$89 * Baseline!B$7 )</f>
        <v>0.002483965273</v>
      </c>
      <c r="AB969" s="85">
        <f>J969 * ( Baseline!D$89 * Baseline!B$11 )</f>
        <v>0.03904359359</v>
      </c>
      <c r="AC969" s="85">
        <f>K969 * ( Baseline!F$89 * Baseline!B$16 )</f>
        <v>0.0005727726166</v>
      </c>
      <c r="AD969" s="85">
        <f>L969 * ( Baseline!F$89 * Baseline!B$16 )</f>
        <v>0.0005930198149</v>
      </c>
      <c r="AE969" s="86">
        <f t="shared" si="2"/>
        <v>0.0426933513</v>
      </c>
      <c r="AF969" s="86">
        <f>M969 * ( Baseline!B$89 * Baseline!B$7 )</f>
        <v>0.00208683504</v>
      </c>
      <c r="AG969" s="86">
        <f>N969 * ( Baseline!D$89 * Baseline!B$11 )</f>
        <v>0.000304182377</v>
      </c>
      <c r="AH969" s="86">
        <f>O969 * ( Baseline!F$89 * Baseline!B$16 )</f>
        <v>0.05520285096</v>
      </c>
      <c r="AI969" s="86">
        <f>P969 * ( Baseline!H$89 * Baseline!B$18 )</f>
        <v>0.0006880203933</v>
      </c>
      <c r="AJ969" s="86">
        <f t="shared" si="3"/>
        <v>0.05828188877</v>
      </c>
      <c r="AK969" s="86">
        <f>Q969 * ( Baseline!B$89 * Baseline!B$7 )</f>
        <v>0.00003895671717</v>
      </c>
      <c r="AL969" s="86">
        <f>R969 * ( Baseline!D$89 * Baseline!B$11 )</f>
        <v>0.0003149350574</v>
      </c>
      <c r="AM969" s="86">
        <f>S969 * ( Baseline!F$89 * Baseline!B$16 )</f>
        <v>0.00006795573824</v>
      </c>
      <c r="AN969" s="86">
        <f>T969 * ( Baseline!H$89 * Baseline!B$18 )</f>
        <v>0.03466347593</v>
      </c>
      <c r="AO969" s="86">
        <f t="shared" si="4"/>
        <v>0.03508532344</v>
      </c>
      <c r="AP969" s="62"/>
      <c r="AQ969" s="86">
        <f>V969 * ( (1-Baseline!B$90-Baseline!B$89) + (1-B969)*Baseline!B$90 )</f>
        <v>0.1331530559</v>
      </c>
      <c r="AR969" s="86">
        <f>W969 * ( (1-Baseline!B$90-Baseline!B$89) + (1-B969)*Baseline!B$90 )</f>
        <v>0.002897242435</v>
      </c>
      <c r="AS969" s="86">
        <f>X969 * ( (1-Baseline!B$90-Baseline!B$89) + (1-B969)*Baseline!B$90 )</f>
        <v>0.004583272039</v>
      </c>
      <c r="AT969" s="86">
        <f>Y969 * ( (1-Baseline!B$90-Baseline!B$89) + (1-B969)*Baseline!B$90 )</f>
        <v>0.0008662535826</v>
      </c>
      <c r="AU969" s="86">
        <f t="shared" si="5"/>
        <v>0.1414998239</v>
      </c>
      <c r="AV969" s="86">
        <f>AA969 * ( (1-Baseline!D$90-Baseline!D$89) + (1-B969)*Baseline!D$90 )</f>
        <v>0.002059564626</v>
      </c>
      <c r="AW969" s="86">
        <f>AB969 * ( (1-Baseline!D$90-Baseline!D$89) + (1-B969)*Baseline!D$90 )</f>
        <v>0.03237275703</v>
      </c>
      <c r="AX969" s="86">
        <f>AC969 * ( (1-Baseline!D$90-Baseline!D$89) + (1-B969)*Baseline!D$90 )</f>
        <v>0.0004749109148</v>
      </c>
      <c r="AY969" s="86">
        <f>AD969 * ( (1-Baseline!D$90-Baseline!D$89) + (1-B969)*Baseline!D$90 )</f>
        <v>0.0004916987555</v>
      </c>
      <c r="AZ969" s="86">
        <f t="shared" si="6"/>
        <v>0.03539893132</v>
      </c>
      <c r="BA969" s="86">
        <f>AF969 * ( (1-Baseline!F$90-Baseline!F$89) + (1-Baseline!B$36)*Baseline!F$90 )</f>
        <v>0.001501753274</v>
      </c>
      <c r="BB969" s="86">
        <f>AG969 * ( (1-Baseline!F$90-Baseline!F$89) + (1-Baseline!B$36)*Baseline!F$90 )</f>
        <v>0.0002188993723</v>
      </c>
      <c r="BC969" s="86">
        <f>AH969 * ( (1-Baseline!F$90-Baseline!F$89) + (1-Baseline!B$36)*Baseline!F$90 )</f>
        <v>0.03972573804</v>
      </c>
      <c r="BD969" s="86">
        <f>AI969 * ( (1-Baseline!F$90-Baseline!F$89) + (1-Baseline!B$36)*Baseline!F$90 )</f>
        <v>0.0004951214917</v>
      </c>
      <c r="BE969" s="86">
        <f t="shared" si="7"/>
        <v>0.04194151218</v>
      </c>
      <c r="BF969" s="86">
        <f>AK969 * ( (1-Baseline!H$90-Baseline!H$89) + (1-Baseline!B$36)*Baseline!H$90 )</f>
        <v>0.00003086618614</v>
      </c>
      <c r="BG969" s="86">
        <f>AL969 * ( (1-Baseline!H$90-Baseline!H$89) + (1-Baseline!B$36)*Baseline!H$90 )</f>
        <v>0.0002495293447</v>
      </c>
      <c r="BH969" s="86">
        <f>AM969 * ( (1-Baseline!H$90-Baseline!H$89) + (1-Baseline!B$36)*Baseline!H$90 )</f>
        <v>0.00005384269052</v>
      </c>
      <c r="BI969" s="86">
        <f>AN969 * ( (1-Baseline!H$90-Baseline!H$89) + (1-Baseline!B$36)*Baseline!H$90 )</f>
        <v>0.02746456525</v>
      </c>
      <c r="BJ969" s="86">
        <f t="shared" si="8"/>
        <v>0.02779880347</v>
      </c>
      <c r="BK969" s="62"/>
      <c r="BL969" s="86">
        <f t="shared" si="19"/>
        <v>0.9410121665</v>
      </c>
      <c r="BM969" s="86">
        <f t="shared" si="20"/>
        <v>0.02047523703</v>
      </c>
      <c r="BN969" s="86">
        <f t="shared" si="21"/>
        <v>0.03239065543</v>
      </c>
      <c r="BO969" s="86">
        <f t="shared" si="22"/>
        <v>0.006121941064</v>
      </c>
      <c r="BP969" s="86">
        <f t="shared" si="9"/>
        <v>1</v>
      </c>
      <c r="BQ969" s="86">
        <f t="shared" si="23"/>
        <v>0.05818154812</v>
      </c>
      <c r="BR969" s="86">
        <f t="shared" si="24"/>
        <v>0.9145122696</v>
      </c>
      <c r="BS969" s="86">
        <f t="shared" si="25"/>
        <v>0.01341596757</v>
      </c>
      <c r="BT969" s="86">
        <f t="shared" si="26"/>
        <v>0.01389021468</v>
      </c>
      <c r="BU969" s="86">
        <f t="shared" si="10"/>
        <v>1</v>
      </c>
      <c r="BV969" s="86">
        <f t="shared" si="27"/>
        <v>0.03580589244</v>
      </c>
      <c r="BW969" s="86">
        <f t="shared" si="28"/>
        <v>0.005219157845</v>
      </c>
      <c r="BX969" s="86">
        <f t="shared" si="29"/>
        <v>0.9471699035</v>
      </c>
      <c r="BY969" s="86">
        <f t="shared" si="30"/>
        <v>0.01180504627</v>
      </c>
      <c r="BZ969" s="86">
        <f t="shared" si="11"/>
        <v>1</v>
      </c>
      <c r="CA969" s="86">
        <f t="shared" si="31"/>
        <v>0.001110342255</v>
      </c>
      <c r="CB969" s="86">
        <f t="shared" si="32"/>
        <v>0.008976262053</v>
      </c>
      <c r="CC969" s="86">
        <f t="shared" si="33"/>
        <v>0.001936870793</v>
      </c>
      <c r="CD969" s="86">
        <f t="shared" si="34"/>
        <v>0.9879765249</v>
      </c>
      <c r="CE969" s="86">
        <f t="shared" si="12"/>
        <v>1</v>
      </c>
      <c r="CF969" s="62"/>
      <c r="CG969" s="86">
        <f t="shared" si="35"/>
        <v>0.9410121665</v>
      </c>
      <c r="CH969" s="86">
        <f t="shared" si="36"/>
        <v>0.02047523703</v>
      </c>
      <c r="CI969" s="86">
        <f t="shared" si="37"/>
        <v>0.03239065543</v>
      </c>
      <c r="CJ969" s="86">
        <f t="shared" si="38"/>
        <v>0.006121941064</v>
      </c>
      <c r="CK969" s="86">
        <f t="shared" si="13"/>
        <v>1</v>
      </c>
      <c r="CL969" s="86">
        <f t="shared" si="39"/>
        <v>0.05818154812</v>
      </c>
      <c r="CM969" s="86">
        <f t="shared" si="40"/>
        <v>0.9145122696</v>
      </c>
      <c r="CN969" s="86">
        <f t="shared" si="41"/>
        <v>0.01341596757</v>
      </c>
      <c r="CO969" s="86">
        <f t="shared" si="42"/>
        <v>0.01389021468</v>
      </c>
      <c r="CP969" s="86">
        <f t="shared" si="14"/>
        <v>1</v>
      </c>
      <c r="CQ969" s="86">
        <f t="shared" si="43"/>
        <v>0.03580589244</v>
      </c>
      <c r="CR969" s="86">
        <f t="shared" si="44"/>
        <v>0.005219157845</v>
      </c>
      <c r="CS969" s="86">
        <f t="shared" si="45"/>
        <v>0.9471699035</v>
      </c>
      <c r="CT969" s="86">
        <f t="shared" si="46"/>
        <v>0.01180504627</v>
      </c>
      <c r="CU969" s="86">
        <f t="shared" si="15"/>
        <v>1</v>
      </c>
      <c r="CV969" s="86">
        <f t="shared" si="47"/>
        <v>0.001110342255</v>
      </c>
      <c r="CW969" s="86">
        <f t="shared" si="48"/>
        <v>0.008976262053</v>
      </c>
      <c r="CX969" s="86">
        <f t="shared" si="49"/>
        <v>0.001936870793</v>
      </c>
      <c r="CY969" s="86">
        <f t="shared" si="50"/>
        <v>0.9879765249</v>
      </c>
      <c r="CZ969" s="86">
        <f t="shared" si="16"/>
        <v>1</v>
      </c>
      <c r="DA969" s="62"/>
      <c r="DB969" s="86">
        <f>(AQ969*Baseline!B$7 + AV969*Baseline!B$11 + BA969*Baseline!B$16 + BF969*Baseline!B$18)</f>
        <v>75440.6263</v>
      </c>
      <c r="DC969" s="86">
        <f>(AR969*Baseline!B$7 + AW969*Baseline!B$11 + BB969*Baseline!B$16 + BG969*Baseline!B$18)</f>
        <v>82989.79495</v>
      </c>
      <c r="DD969" s="86">
        <f>(AS969*Baseline!B$7 + AX969*Baseline!B$11 + BC969*Baseline!B$16 + BH969*Baseline!B$18)</f>
        <v>138795.6301</v>
      </c>
      <c r="DE969" s="86">
        <f>(AT969*Baseline!B$7 + AY969*Baseline!B$11 + BD969*Baseline!B$16 + BI969*Baseline!B$18)</f>
        <v>1260758.212</v>
      </c>
      <c r="DF969" s="86">
        <f t="shared" si="17"/>
        <v>1557984.264</v>
      </c>
      <c r="DG969" s="62"/>
      <c r="DH969" s="86">
        <f t="shared" si="51"/>
        <v>0.0484219437</v>
      </c>
      <c r="DI969" s="86">
        <f t="shared" si="52"/>
        <v>0.05326741539</v>
      </c>
      <c r="DJ969" s="86">
        <f t="shared" si="53"/>
        <v>0.08908667008</v>
      </c>
      <c r="DK969" s="86">
        <f t="shared" si="54"/>
        <v>0.8092239708</v>
      </c>
      <c r="DL969" s="86">
        <f t="shared" si="18"/>
        <v>1</v>
      </c>
      <c r="DM969" s="62"/>
      <c r="DN969" s="86">
        <f>DH969 / (Baseline!B$7/Baseline!B$17)</f>
        <v>5.168724003</v>
      </c>
      <c r="DO969" s="86">
        <f>DI969 / (Baseline!B$11/Baseline!B$17)</f>
        <v>1.285900903</v>
      </c>
      <c r="DP969" s="86">
        <f>DJ969 / (Baseline!B$16/Baseline!B$17)</f>
        <v>1.376658279</v>
      </c>
      <c r="DQ969" s="86">
        <f>DK969 / (Baseline!B$18/Baseline!B$17)</f>
        <v>0.9148991391</v>
      </c>
      <c r="DR969" s="62"/>
      <c r="DS969" s="86">
        <f>DH969 / Baseline!H$117</f>
        <v>1.937222204</v>
      </c>
      <c r="DT969" s="86">
        <f>DI969 / Baseline!H$118</f>
        <v>1.199052303</v>
      </c>
      <c r="DU969" s="86">
        <f>DJ969 / Baseline!H$119</f>
        <v>1.064978969</v>
      </c>
      <c r="DV969" s="86">
        <f>DK969 / Baseline!H$120</f>
        <v>0.9554805875</v>
      </c>
      <c r="DW969" s="87"/>
      <c r="DX969" s="86">
        <f>(AU969*Baseline!B$34)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0.03375450484</v>
      </c>
      <c r="DY969" s="86">
        <f>(AZ969*Baseline!B$34) + (Baseline!D$90*(1-Baseline!D$91)*Baseline!B$35) + (Baseline!D$90*Baseline!D$91*((1-Baseline!D$92)*Baseline!B$40 + Baseline!D$92*Baseline!B$41))</f>
        <v>0.0117234077</v>
      </c>
      <c r="DZ969" s="86">
        <f>(BE969*Baseline!B$34) + (Baseline!F$90*(1-Baseline!F$91)*Baseline!B$35) + (Baseline!F$90*Baseline!F$91*((1-Baseline!F$92)*Baseline!B$40 + Baseline!F$92*Baseline!B$41))</f>
        <v>0.01402186683</v>
      </c>
      <c r="EA969" s="86">
        <f>(BJ969*Baseline!B$34) + (Baseline!H$90*(1-Baseline!H$91)*Baseline!B$35) + (Baseline!H$90*Baseline!H$91*((1-Baseline!H$92)*Baseline!B$40 + Baseline!H$92*Baseline!B$41))</f>
        <v>0.009314820521</v>
      </c>
      <c r="EB969" s="86">
        <f>( DX969*Baseline!B$7 + DY969*Baseline!B$11 + DZ969*Baseline!B$16 + EA969*Baseline!B$18 ) / Baseline!B$17</f>
        <v>0.009948155212</v>
      </c>
    </row>
    <row r="970">
      <c r="A970" s="73" t="s">
        <v>1146</v>
      </c>
      <c r="B970" s="85">
        <f>MIN( MAX( NORMINV( MCrands!B970, (B$5+B$4)/2, (B$5-B$4)/3.29 ), 0 ), 1 )</f>
        <v>0.3301805668</v>
      </c>
      <c r="C970" s="85">
        <f>MAX( NORMINV( MCrands!C970, (C$5+C$4)/2, (C$5-C$4)/3.29 ), 0 )</f>
        <v>2.959964969</v>
      </c>
      <c r="D970" s="83"/>
      <c r="E970" s="84">
        <f>Baseline!B$33 * (C970 * Baseline!B$68*Baseline!B$68/Baseline!B$75 + Baseline!B$46 * Baseline!B$54*Baseline!B$54/Baseline!B$76 + Baseline!B$47 * Baseline!B$55*Baseline!B$55/Baseline!B$77 + Baseline!B$56*Baseline!B$56/Baseline!B$78)</f>
        <v>0.00002100611411</v>
      </c>
      <c r="F970" s="84">
        <f>Baseline!B$33 * (C970 * Baseline!B$68*Baseline!B$59/Baseline!B$75 + Baseline!B$46 * Baseline!B$54*Baseline!B$69/Baseline!B$76 + Baseline!B$47 * Baseline!B$55*Baseline!B$57/Baseline!B$77 + Baseline!B$56*Baseline!B$58/Baseline!B$78)</f>
        <v>0.0000002395561934</v>
      </c>
      <c r="G970" s="85">
        <f>Baseline!B$33 * (C970 * Baseline!B$68*Baseline!B$60/Baseline!B$75 + Baseline!B$46 * Baseline!B$54*Baseline!B$61/Baseline!B$76 + Baseline!B$47 * Baseline!B$55*Baseline!B$70/Baseline!B$77 + Baseline!B$56*Baseline!B$62/Baseline!B$78)</f>
        <v>0.0000002016289302</v>
      </c>
      <c r="H970" s="84">
        <f>Baseline!B$33 * (C970 * Baseline!B$68*Baseline!B$63/Baseline!B$75 + Baseline!B$46 * Baseline!B$54*Baseline!B$64/Baseline!B$76 + Baseline!B$47 * Baseline!B$55*Baseline!B$65/Baseline!B$77 + Baseline!B$56*Baseline!B$71/Baseline!B$78)</f>
        <v>0.00000000380998938</v>
      </c>
      <c r="I970" s="84">
        <f>Baseline!B$33 * (C970 * Baseline!B$59*Baseline!B$68/Baseline!B$75 + Baseline!B$46 * Baseline!B$69*Baseline!B$54/Baseline!B$76 + Baseline!B$47 * Baseline!B$57*Baseline!B$55/Baseline!B$77 + Baseline!B$58*Baseline!B$56/Baseline!B$78)</f>
        <v>0.0000002395561934</v>
      </c>
      <c r="J970" s="85">
        <f>Baseline!B$33 * (C970 * Baseline!B$59*Baseline!B$59/Baseline!B$75 + Baseline!B$46 * Baseline!B$69*Baseline!B$69/Baseline!B$76 + Baseline!B$47 * Baseline!B$57*Baseline!B$57/Baseline!B$77 + Baseline!B$58*Baseline!B$58/Baseline!B$78)</f>
        <v>0.000002116574512</v>
      </c>
      <c r="K970" s="84">
        <f>Baseline!B$33 * (C970 * Baseline!B$59*Baseline!B$60/Baseline!B$75 + Baseline!B$46 * Baseline!B$69*Baseline!B$61/Baseline!B$76 + Baseline!B$47 * Baseline!B$57*Baseline!B$70/Baseline!B$77 + Baseline!B$58*Baseline!B$62/Baseline!B$78)</f>
        <v>0.00000001648998167</v>
      </c>
      <c r="L970" s="85">
        <f>Baseline!B$33 * (C970 * Baseline!B$59*Baseline!B$63/Baseline!B$75 + Baseline!B$46 * Baseline!B$69*Baseline!B$64/Baseline!B$76 + Baseline!B$47 * Baseline!B$57*Baseline!B$65/Baseline!B$77 + Baseline!B$58*Baseline!B$71/Baseline!B$78)</f>
        <v>0.00000001707280994</v>
      </c>
      <c r="M970" s="84">
        <f>Baseline!B$33 * (C970 * Baseline!B$60*Baseline!B$68/Baseline!B$75 + Baseline!B$46 * Baseline!B$61*Baseline!B$54/Baseline!B$76 + Baseline!B$47 * Baseline!B$70*Baseline!B$55/Baseline!B$77 + Baseline!B$62*Baseline!B$56/Baseline!B$78)</f>
        <v>0.0000002016289302</v>
      </c>
      <c r="N970" s="85">
        <f>Baseline!B$33 * (C970 * Baseline!B$60*Baseline!B$59/Baseline!B$75 + Baseline!B$46 * Baseline!B$61*Baseline!B$69/Baseline!B$76 + Baseline!B$47 * Baseline!B$70*Baseline!B$57/Baseline!B$77 + Baseline!B$62*Baseline!B$58/Baseline!B$78)</f>
        <v>0.00000001648998167</v>
      </c>
      <c r="O970" s="85">
        <f>Baseline!B$33 * (C970 * Baseline!B$60*Baseline!B$60/Baseline!B$75 + Baseline!B$46 * Baseline!B$61*Baseline!B$61/Baseline!B$76 + Baseline!B$47 * Baseline!B$70*Baseline!B$70/Baseline!B$77 + Baseline!B$62*Baseline!B$62/Baseline!B$78)</f>
        <v>0.000001589268008</v>
      </c>
      <c r="P970" s="84">
        <f>Baseline!B$33 * (C970 * Baseline!B$60*Baseline!B$63/Baseline!B$75 + Baseline!B$46 * Baseline!B$61*Baseline!B$64/Baseline!B$76 + Baseline!B$47 * Baseline!B$70*Baseline!B$65/Baseline!B$77 + Baseline!B$62*Baseline!B$71/Baseline!B$78)</f>
        <v>0.000000001956440222</v>
      </c>
      <c r="Q970" s="84">
        <f>Baseline!B$33 * (C970 * Baseline!B$63*Baseline!B$68/Baseline!B$75 + Baseline!B$46 * Baseline!B$64*Baseline!B$54/Baseline!B$76 + Baseline!B$47 * Baseline!B$65*Baseline!B$55/Baseline!B$77 + Baseline!B$71*Baseline!B$56/Baseline!B$78)</f>
        <v>0.00000000380998938</v>
      </c>
      <c r="R970" s="84">
        <f>Baseline!B$33 * (C970 * Baseline!B$63*Baseline!B$59/Baseline!B$75 + Baseline!B$46 * Baseline!B$64*Baseline!B$69/Baseline!B$76 + Baseline!B$47 * Baseline!B$65*Baseline!B$57/Baseline!B$77 + Baseline!B$71*Baseline!B$58/Baseline!B$78)</f>
        <v>0.00000001707280994</v>
      </c>
      <c r="S970" s="84">
        <f>Baseline!B$33 * (C970 * Baseline!B$63*Baseline!B$60/Baseline!B$75 + Baseline!B$46 * Baseline!B$64*Baseline!B$61/Baseline!B$76 + Baseline!B$47 * Baseline!B$65*Baseline!B$70/Baseline!B$77 + Baseline!B$71*Baseline!B$62/Baseline!B$78)</f>
        <v>0.000000001956440222</v>
      </c>
      <c r="T970" s="84">
        <f>Baseline!B$33 * (C970 * Baseline!B$63*Baseline!B$63/Baseline!B$75 + Baseline!B$46 * Baseline!B$64*Baseline!B$64/Baseline!B$76 + Baseline!B$47 * Baseline!B$65*Baseline!B$65/Baseline!B$77 + Baseline!B$71*Baseline!B$71/Baseline!B$78)</f>
        <v>0.00000009856722206</v>
      </c>
      <c r="U970" s="83"/>
      <c r="V970" s="84">
        <f>E970 * ( Baseline!B$89 * Baseline!B$7 )</f>
        <v>0.2180224583</v>
      </c>
      <c r="W970" s="84">
        <f>F970 * ( Baseline!D$89 * Baseline!B$11 )</f>
        <v>0.004418996243</v>
      </c>
      <c r="X970" s="84">
        <f>G970 * ( Baseline!F$89 * Baseline!B$16 )</f>
        <v>0.007003534499</v>
      </c>
      <c r="Y970" s="84">
        <f>H970 * ( Baseline!H$89 * Baseline!B$18 )</f>
        <v>0.001339872174</v>
      </c>
      <c r="Z970" s="86">
        <f t="shared" si="1"/>
        <v>0.2307848612</v>
      </c>
      <c r="AA970" s="84">
        <f>I970 * ( Baseline!B$89 * Baseline!B$7 )</f>
        <v>0.002486353731</v>
      </c>
      <c r="AB970" s="85">
        <f>J970 * ( Baseline!D$89 * Baseline!B$11 )</f>
        <v>0.03904359426</v>
      </c>
      <c r="AC970" s="85">
        <f>K970 * ( Baseline!F$89 * Baseline!B$16 )</f>
        <v>0.0005727757193</v>
      </c>
      <c r="AD970" s="85">
        <f>L970 * ( Baseline!F$89 * Baseline!B$16 )</f>
        <v>0.0005930201252</v>
      </c>
      <c r="AE970" s="86">
        <f t="shared" si="2"/>
        <v>0.04269574384</v>
      </c>
      <c r="AF970" s="86">
        <f>M970 * ( Baseline!B$89 * Baseline!B$7 )</f>
        <v>0.002092706666</v>
      </c>
      <c r="AG970" s="86">
        <f>N970 * ( Baseline!D$89 * Baseline!B$11 )</f>
        <v>0.0003041840247</v>
      </c>
      <c r="AH970" s="86">
        <f>O970 * ( Baseline!F$89 * Baseline!B$16 )</f>
        <v>0.05520285858</v>
      </c>
      <c r="AI970" s="86">
        <f>P970 * ( Baseline!H$89 * Baseline!B$18 )</f>
        <v>0.0006880281157</v>
      </c>
      <c r="AJ970" s="86">
        <f t="shared" si="3"/>
        <v>0.05828777739</v>
      </c>
      <c r="AK970" s="86">
        <f>Q970 * ( Baseline!B$89 * Baseline!B$7 )</f>
        <v>0.00003954387978</v>
      </c>
      <c r="AL970" s="86">
        <f>R970 * ( Baseline!D$89 * Baseline!B$11 )</f>
        <v>0.0003149352222</v>
      </c>
      <c r="AM970" s="86">
        <f>S970 * ( Baseline!F$89 * Baseline!B$16 )</f>
        <v>0.00006795650098</v>
      </c>
      <c r="AN970" s="86">
        <f>T970 * ( Baseline!H$89 * Baseline!B$18 )</f>
        <v>0.0346634767</v>
      </c>
      <c r="AO970" s="86">
        <f t="shared" si="4"/>
        <v>0.03508591231</v>
      </c>
      <c r="AP970" s="62"/>
      <c r="AQ970" s="86">
        <f>V970 * ( (1-Baseline!B$90-Baseline!B$89) + (1-B970)*Baseline!B$90 )</f>
        <v>0.1492885445</v>
      </c>
      <c r="AR970" s="86">
        <f>W970 * ( (1-Baseline!B$90-Baseline!B$89) + (1-B970)*Baseline!B$90 )</f>
        <v>0.003025860375</v>
      </c>
      <c r="AS970" s="86">
        <f>X970 * ( (1-Baseline!B$90-Baseline!B$89) + (1-B970)*Baseline!B$90 )</f>
        <v>0.004795595279</v>
      </c>
      <c r="AT970" s="86">
        <f>Y970 * ( (1-Baseline!B$90-Baseline!B$89) + (1-B970)*Baseline!B$90 )</f>
        <v>0.0009174631286</v>
      </c>
      <c r="AU970" s="86">
        <f t="shared" si="5"/>
        <v>0.1580274633</v>
      </c>
      <c r="AV970" s="86">
        <f>AA970 * ( (1-Baseline!D$90-Baseline!D$89) + (1-B970)*Baseline!D$90 )</f>
        <v>0.002097183444</v>
      </c>
      <c r="AW970" s="86">
        <f>AB970 * ( (1-Baseline!D$90-Baseline!D$89) + (1-B970)*Baseline!D$90 )</f>
        <v>0.03293239352</v>
      </c>
      <c r="AX970" s="86">
        <f>AC970 * ( (1-Baseline!D$90-Baseline!D$89) + (1-B970)*Baseline!D$90 )</f>
        <v>0.0004831234352</v>
      </c>
      <c r="AY970" s="86">
        <f>AD970 * ( (1-Baseline!D$90-Baseline!D$89) + (1-B970)*Baseline!D$90 )</f>
        <v>0.0005001991363</v>
      </c>
      <c r="AZ970" s="86">
        <f t="shared" si="6"/>
        <v>0.03601289953</v>
      </c>
      <c r="BA970" s="86">
        <f>AF970 * ( (1-Baseline!F$90-Baseline!F$89) + (1-Baseline!B$36)*Baseline!F$90 )</f>
        <v>0.001505978684</v>
      </c>
      <c r="BB970" s="86">
        <f>AG970 * ( (1-Baseline!F$90-Baseline!F$89) + (1-Baseline!B$36)*Baseline!F$90 )</f>
        <v>0.0002189005581</v>
      </c>
      <c r="BC970" s="86">
        <f>AH970 * ( (1-Baseline!F$90-Baseline!F$89) + (1-Baseline!B$36)*Baseline!F$90 )</f>
        <v>0.03972574353</v>
      </c>
      <c r="BD970" s="86">
        <f>AI970 * ( (1-Baseline!F$90-Baseline!F$89) + (1-Baseline!B$36)*Baseline!F$90 )</f>
        <v>0.0004951270489</v>
      </c>
      <c r="BE970" s="86">
        <f t="shared" si="7"/>
        <v>0.04194574982</v>
      </c>
      <c r="BF970" s="86">
        <f>AK970 * ( (1-Baseline!H$90-Baseline!H$89) + (1-Baseline!B$36)*Baseline!H$90 )</f>
        <v>0.00003133140682</v>
      </c>
      <c r="BG970" s="86">
        <f>AL970 * ( (1-Baseline!H$90-Baseline!H$89) + (1-Baseline!B$36)*Baseline!H$90 )</f>
        <v>0.0002495294753</v>
      </c>
      <c r="BH970" s="86">
        <f>AM970 * ( (1-Baseline!H$90-Baseline!H$89) + (1-Baseline!B$36)*Baseline!H$90 )</f>
        <v>0.00005384329486</v>
      </c>
      <c r="BI970" s="86">
        <f>AN970 * ( (1-Baseline!H$90-Baseline!H$89) + (1-Baseline!B$36)*Baseline!H$90 )</f>
        <v>0.02746456586</v>
      </c>
      <c r="BJ970" s="86">
        <f t="shared" si="8"/>
        <v>0.02779927004</v>
      </c>
      <c r="BK970" s="62"/>
      <c r="BL970" s="86">
        <f t="shared" si="19"/>
        <v>0.9446999996</v>
      </c>
      <c r="BM970" s="86">
        <f t="shared" si="20"/>
        <v>0.01914768681</v>
      </c>
      <c r="BN970" s="86">
        <f t="shared" si="21"/>
        <v>0.03034659406</v>
      </c>
      <c r="BO970" s="86">
        <f t="shared" si="22"/>
        <v>0.005805719521</v>
      </c>
      <c r="BP970" s="86">
        <f t="shared" si="9"/>
        <v>1</v>
      </c>
      <c r="BQ970" s="86">
        <f t="shared" si="23"/>
        <v>0.05823422917</v>
      </c>
      <c r="BR970" s="86">
        <f t="shared" si="24"/>
        <v>0.9144610388</v>
      </c>
      <c r="BS970" s="86">
        <f t="shared" si="25"/>
        <v>0.01341528845</v>
      </c>
      <c r="BT970" s="86">
        <f t="shared" si="26"/>
        <v>0.01388944358</v>
      </c>
      <c r="BU970" s="86">
        <f t="shared" si="10"/>
        <v>1</v>
      </c>
      <c r="BV970" s="86">
        <f t="shared" si="27"/>
        <v>0.0359030102</v>
      </c>
      <c r="BW970" s="86">
        <f t="shared" si="28"/>
        <v>0.00521865884</v>
      </c>
      <c r="BX970" s="86">
        <f t="shared" si="29"/>
        <v>0.9470743448</v>
      </c>
      <c r="BY970" s="86">
        <f t="shared" si="30"/>
        <v>0.01180398613</v>
      </c>
      <c r="BZ970" s="86">
        <f t="shared" si="11"/>
        <v>1</v>
      </c>
      <c r="CA970" s="86">
        <f t="shared" si="31"/>
        <v>0.001127058616</v>
      </c>
      <c r="CB970" s="86">
        <f t="shared" si="32"/>
        <v>0.008976116097</v>
      </c>
      <c r="CC970" s="86">
        <f t="shared" si="33"/>
        <v>0.001936860025</v>
      </c>
      <c r="CD970" s="86">
        <f t="shared" si="34"/>
        <v>0.9879599653</v>
      </c>
      <c r="CE970" s="86">
        <f t="shared" si="12"/>
        <v>1</v>
      </c>
      <c r="CF970" s="62"/>
      <c r="CG970" s="86">
        <f t="shared" si="35"/>
        <v>0.9446999996</v>
      </c>
      <c r="CH970" s="86">
        <f t="shared" si="36"/>
        <v>0.01914768681</v>
      </c>
      <c r="CI970" s="86">
        <f t="shared" si="37"/>
        <v>0.03034659406</v>
      </c>
      <c r="CJ970" s="86">
        <f t="shared" si="38"/>
        <v>0.005805719521</v>
      </c>
      <c r="CK970" s="86">
        <f t="shared" si="13"/>
        <v>1</v>
      </c>
      <c r="CL970" s="86">
        <f t="shared" si="39"/>
        <v>0.05823422917</v>
      </c>
      <c r="CM970" s="86">
        <f t="shared" si="40"/>
        <v>0.9144610388</v>
      </c>
      <c r="CN970" s="86">
        <f t="shared" si="41"/>
        <v>0.01341528845</v>
      </c>
      <c r="CO970" s="86">
        <f t="shared" si="42"/>
        <v>0.01388944358</v>
      </c>
      <c r="CP970" s="86">
        <f t="shared" si="14"/>
        <v>1</v>
      </c>
      <c r="CQ970" s="86">
        <f t="shared" si="43"/>
        <v>0.0359030102</v>
      </c>
      <c r="CR970" s="86">
        <f t="shared" si="44"/>
        <v>0.00521865884</v>
      </c>
      <c r="CS970" s="86">
        <f t="shared" si="45"/>
        <v>0.9470743448</v>
      </c>
      <c r="CT970" s="86">
        <f t="shared" si="46"/>
        <v>0.01180398613</v>
      </c>
      <c r="CU970" s="86">
        <f t="shared" si="15"/>
        <v>1</v>
      </c>
      <c r="CV970" s="86">
        <f t="shared" si="47"/>
        <v>0.001127058616</v>
      </c>
      <c r="CW970" s="86">
        <f t="shared" si="48"/>
        <v>0.008976116097</v>
      </c>
      <c r="CX970" s="86">
        <f t="shared" si="49"/>
        <v>0.001936860025</v>
      </c>
      <c r="CY970" s="86">
        <f t="shared" si="50"/>
        <v>0.9879599653</v>
      </c>
      <c r="CZ970" s="86">
        <f t="shared" si="16"/>
        <v>1</v>
      </c>
      <c r="DA970" s="62"/>
      <c r="DB970" s="86">
        <f>(AQ970*Baseline!B$7 + AV970*Baseline!B$11 + BA970*Baseline!B$16 + BF970*Baseline!B$18)</f>
        <v>83382.47265</v>
      </c>
      <c r="DC970" s="86">
        <f>(AR970*Baseline!B$7 + AW970*Baseline!B$11 + BB970*Baseline!B$16 + BG970*Baseline!B$18)</f>
        <v>84252.35528</v>
      </c>
      <c r="DD970" s="86">
        <f>(AS970*Baseline!B$7 + AX970*Baseline!B$11 + BC970*Baseline!B$16 + BH970*Baseline!B$18)</f>
        <v>138916.2651</v>
      </c>
      <c r="DE970" s="86">
        <f>(AT970*Baseline!B$7 + AY970*Baseline!B$11 + BD970*Baseline!B$16 + BI970*Baseline!B$18)</f>
        <v>1260801.325</v>
      </c>
      <c r="DF970" s="86">
        <f t="shared" si="17"/>
        <v>1567352.418</v>
      </c>
      <c r="DG970" s="62"/>
      <c r="DH970" s="86">
        <f t="shared" si="51"/>
        <v>0.0531995687</v>
      </c>
      <c r="DI970" s="86">
        <f t="shared" si="52"/>
        <v>0.05375457</v>
      </c>
      <c r="DJ970" s="86">
        <f t="shared" si="53"/>
        <v>0.08863116138</v>
      </c>
      <c r="DK970" s="86">
        <f t="shared" si="54"/>
        <v>0.8044146999</v>
      </c>
      <c r="DL970" s="86">
        <f t="shared" si="18"/>
        <v>1</v>
      </c>
      <c r="DM970" s="62"/>
      <c r="DN970" s="86">
        <f>DH970 / (Baseline!B$7/Baseline!B$17)</f>
        <v>5.678704048</v>
      </c>
      <c r="DO970" s="86">
        <f>DI970 / (Baseline!B$11/Baseline!B$17)</f>
        <v>1.297661048</v>
      </c>
      <c r="DP970" s="86">
        <f>DJ970 / (Baseline!B$16/Baseline!B$17)</f>
        <v>1.369619293</v>
      </c>
      <c r="DQ970" s="86">
        <f>DK970 / (Baseline!B$18/Baseline!B$17)</f>
        <v>0.9094618337</v>
      </c>
      <c r="DR970" s="62"/>
      <c r="DS970" s="86">
        <f>DH970 / Baseline!H$117</f>
        <v>2.128361191</v>
      </c>
      <c r="DT970" s="86">
        <f>DI970 / Baseline!H$118</f>
        <v>1.210018179</v>
      </c>
      <c r="DU970" s="86">
        <f>DJ970 / Baseline!H$119</f>
        <v>1.059533629</v>
      </c>
      <c r="DV970" s="86">
        <f>DK970 / Baseline!H$120</f>
        <v>0.949802104</v>
      </c>
      <c r="DW970" s="87"/>
      <c r="DX970" s="86">
        <f>(AU970*Baseline!B$34)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0.03623365075</v>
      </c>
      <c r="DY970" s="86">
        <f>(AZ970*Baseline!B$34) + (Baseline!D$90*(1-Baseline!D$91)*Baseline!B$35) + (Baseline!D$90*Baseline!D$91*((1-Baseline!D$92)*Baseline!B$40 + Baseline!D$92*Baseline!B$41))</f>
        <v>0.01181550293</v>
      </c>
      <c r="DZ970" s="86">
        <f>(BE970*Baseline!B$34) + (Baseline!F$90*(1-Baseline!F$91)*Baseline!B$35) + (Baseline!F$90*Baseline!F$91*((1-Baseline!F$92)*Baseline!B$40 + Baseline!F$92*Baseline!B$41))</f>
        <v>0.01402250247</v>
      </c>
      <c r="EA970" s="86">
        <f>(BJ970*Baseline!B$34) + (Baseline!H$90*(1-Baseline!H$91)*Baseline!B$35) + (Baseline!H$90*Baseline!H$91*((1-Baseline!H$92)*Baseline!B$40 + Baseline!H$92*Baseline!B$41))</f>
        <v>0.009314890506</v>
      </c>
      <c r="EB970" s="86">
        <f>( DX970*Baseline!B$7 + DY970*Baseline!B$11 + DZ970*Baseline!B$16 + EA970*Baseline!B$18 ) / Baseline!B$17</f>
        <v>0.009975298499</v>
      </c>
    </row>
    <row r="971">
      <c r="A971" s="73" t="s">
        <v>1147</v>
      </c>
      <c r="B971" s="85">
        <f>MIN( MAX( NORMINV( MCrands!B971, (B$5+B$4)/2, (B$5-B$4)/3.29 ), 0 ), 1 )</f>
        <v>0.5836181301</v>
      </c>
      <c r="C971" s="85">
        <f>MAX( NORMINV( MCrands!C971, (C$5+C$4)/2, (C$5-C$4)/3.29 ), 0 )</f>
        <v>3.064270636</v>
      </c>
      <c r="D971" s="83"/>
      <c r="E971" s="84">
        <f>Baseline!B$33 * (C971 * Baseline!B$68*Baseline!B$68/Baseline!B$75 + Baseline!B$46 * Baseline!B$54*Baseline!B$54/Baseline!B$76 + Baseline!B$47 * Baseline!B$55*Baseline!B$55/Baseline!B$77 + Baseline!B$56*Baseline!B$56/Baseline!B$78)</f>
        <v>0.00002174460073</v>
      </c>
      <c r="F971" s="84">
        <f>Baseline!B$33 * (C971 * Baseline!B$68*Baseline!B$59/Baseline!B$75 + Baseline!B$46 * Baseline!B$54*Baseline!B$69/Baseline!B$76 + Baseline!B$47 * Baseline!B$55*Baseline!B$57/Baseline!B$77 + Baseline!B$56*Baseline!B$58/Baseline!B$78)</f>
        <v>0.0000002396727965</v>
      </c>
      <c r="G971" s="85">
        <f>Baseline!B$33 * (C971 * Baseline!B$68*Baseline!B$60/Baseline!B$75 + Baseline!B$46 * Baseline!B$54*Baseline!B$61/Baseline!B$76 + Baseline!B$47 * Baseline!B$55*Baseline!B$70/Baseline!B$77 + Baseline!B$56*Baseline!B$62/Baseline!B$78)</f>
        <v>0.0000002019155796</v>
      </c>
      <c r="H971" s="84">
        <f>Baseline!B$33 * (C971 * Baseline!B$68*Baseline!B$63/Baseline!B$75 + Baseline!B$46 * Baseline!B$54*Baseline!B$64/Baseline!B$76 + Baseline!B$47 * Baseline!B$55*Baseline!B$65/Baseline!B$77 + Baseline!B$56*Baseline!B$71/Baseline!B$78)</f>
        <v>0.000000003838654321</v>
      </c>
      <c r="I971" s="84">
        <f>Baseline!B$33 * (C971 * Baseline!B$59*Baseline!B$68/Baseline!B$75 + Baseline!B$46 * Baseline!B$69*Baseline!B$54/Baseline!B$76 + Baseline!B$47 * Baseline!B$57*Baseline!B$55/Baseline!B$77 + Baseline!B$58*Baseline!B$56/Baseline!B$78)</f>
        <v>0.0000002396727965</v>
      </c>
      <c r="J971" s="85">
        <f>Baseline!B$33 * (C971 * Baseline!B$59*Baseline!B$59/Baseline!B$75 + Baseline!B$46 * Baseline!B$69*Baseline!B$69/Baseline!B$76 + Baseline!B$47 * Baseline!B$57*Baseline!B$57/Baseline!B$77 + Baseline!B$58*Baseline!B$58/Baseline!B$78)</f>
        <v>0.00000211657453</v>
      </c>
      <c r="K971" s="84">
        <f>Baseline!B$33 * (C971 * Baseline!B$59*Baseline!B$60/Baseline!B$75 + Baseline!B$46 * Baseline!B$69*Baseline!B$61/Baseline!B$76 + Baseline!B$47 * Baseline!B$57*Baseline!B$70/Baseline!B$77 + Baseline!B$58*Baseline!B$62/Baseline!B$78)</f>
        <v>0.00000001649002693</v>
      </c>
      <c r="L971" s="85">
        <f>Baseline!B$33 * (C971 * Baseline!B$59*Baseline!B$63/Baseline!B$75 + Baseline!B$46 * Baseline!B$69*Baseline!B$64/Baseline!B$76 + Baseline!B$47 * Baseline!B$57*Baseline!B$65/Baseline!B$77 + Baseline!B$58*Baseline!B$71/Baseline!B$78)</f>
        <v>0.00000001707281447</v>
      </c>
      <c r="M971" s="84">
        <f>Baseline!B$33 * (C971 * Baseline!B$60*Baseline!B$68/Baseline!B$75 + Baseline!B$46 * Baseline!B$61*Baseline!B$54/Baseline!B$76 + Baseline!B$47 * Baseline!B$70*Baseline!B$55/Baseline!B$77 + Baseline!B$62*Baseline!B$56/Baseline!B$78)</f>
        <v>0.0000002019155796</v>
      </c>
      <c r="N971" s="85">
        <f>Baseline!B$33 * (C971 * Baseline!B$60*Baseline!B$59/Baseline!B$75 + Baseline!B$46 * Baseline!B$61*Baseline!B$69/Baseline!B$76 + Baseline!B$47 * Baseline!B$70*Baseline!B$57/Baseline!B$77 + Baseline!B$62*Baseline!B$58/Baseline!B$78)</f>
        <v>0.00000001649002693</v>
      </c>
      <c r="O971" s="85">
        <f>Baseline!B$33 * (C971 * Baseline!B$60*Baseline!B$60/Baseline!B$75 + Baseline!B$46 * Baseline!B$61*Baseline!B$61/Baseline!B$76 + Baseline!B$47 * Baseline!B$70*Baseline!B$70/Baseline!B$77 + Baseline!B$62*Baseline!B$62/Baseline!B$78)</f>
        <v>0.000001589268119</v>
      </c>
      <c r="P971" s="84">
        <f>Baseline!B$33 * (C971 * Baseline!B$60*Baseline!B$63/Baseline!B$75 + Baseline!B$46 * Baseline!B$61*Baseline!B$64/Baseline!B$76 + Baseline!B$47 * Baseline!B$70*Baseline!B$65/Baseline!B$77 + Baseline!B$62*Baseline!B$71/Baseline!B$78)</f>
        <v>0.000000001956451349</v>
      </c>
      <c r="Q971" s="84">
        <f>Baseline!B$33 * (C971 * Baseline!B$63*Baseline!B$68/Baseline!B$75 + Baseline!B$46 * Baseline!B$64*Baseline!B$54/Baseline!B$76 + Baseline!B$47 * Baseline!B$65*Baseline!B$55/Baseline!B$77 + Baseline!B$71*Baseline!B$56/Baseline!B$78)</f>
        <v>0.000000003838654321</v>
      </c>
      <c r="R971" s="84">
        <f>Baseline!B$33 * (C971 * Baseline!B$63*Baseline!B$59/Baseline!B$75 + Baseline!B$46 * Baseline!B$64*Baseline!B$69/Baseline!B$76 + Baseline!B$47 * Baseline!B$65*Baseline!B$57/Baseline!B$77 + Baseline!B$71*Baseline!B$58/Baseline!B$78)</f>
        <v>0.00000001707281447</v>
      </c>
      <c r="S971" s="84">
        <f>Baseline!B$33 * (C971 * Baseline!B$63*Baseline!B$60/Baseline!B$75 + Baseline!B$46 * Baseline!B$64*Baseline!B$61/Baseline!B$76 + Baseline!B$47 * Baseline!B$65*Baseline!B$70/Baseline!B$77 + Baseline!B$71*Baseline!B$62/Baseline!B$78)</f>
        <v>0.000000001956451349</v>
      </c>
      <c r="T971" s="84">
        <f>Baseline!B$33 * (C971 * Baseline!B$63*Baseline!B$63/Baseline!B$75 + Baseline!B$46 * Baseline!B$64*Baseline!B$64/Baseline!B$76 + Baseline!B$47 * Baseline!B$65*Baseline!B$65/Baseline!B$77 + Baseline!B$71*Baseline!B$71/Baseline!B$78)</f>
        <v>0.00000009856722317</v>
      </c>
      <c r="U971" s="83"/>
      <c r="V971" s="84">
        <f>E971 * ( Baseline!B$89 * Baseline!B$7 )</f>
        <v>0.225687211</v>
      </c>
      <c r="W971" s="84">
        <f>F971 * ( Baseline!D$89 * Baseline!B$11 )</f>
        <v>0.004421147175</v>
      </c>
      <c r="X971" s="84">
        <f>G971 * ( Baseline!F$89 * Baseline!B$16 )</f>
        <v>0.0070134912</v>
      </c>
      <c r="Y971" s="84">
        <f>H971 * ( Baseline!H$89 * Baseline!B$18 )</f>
        <v>0.001349952873</v>
      </c>
      <c r="Z971" s="86">
        <f t="shared" si="1"/>
        <v>0.2384718022</v>
      </c>
      <c r="AA971" s="84">
        <f>I971 * ( Baseline!B$89 * Baseline!B$7 )</f>
        <v>0.002487563955</v>
      </c>
      <c r="AB971" s="85">
        <f>J971 * ( Baseline!D$89 * Baseline!B$11 )</f>
        <v>0.0390435946</v>
      </c>
      <c r="AC971" s="85">
        <f>K971 * ( Baseline!F$89 * Baseline!B$16 )</f>
        <v>0.0005727772914</v>
      </c>
      <c r="AD971" s="85">
        <f>L971 * ( Baseline!F$89 * Baseline!B$16 )</f>
        <v>0.0005930202824</v>
      </c>
      <c r="AE971" s="86">
        <f t="shared" si="2"/>
        <v>0.04269695613</v>
      </c>
      <c r="AF971" s="86">
        <f>M971 * ( Baseline!B$89 * Baseline!B$7 )</f>
        <v>0.002095681801</v>
      </c>
      <c r="AG971" s="86">
        <f>N971 * ( Baseline!D$89 * Baseline!B$11 )</f>
        <v>0.0003041848596</v>
      </c>
      <c r="AH971" s="86">
        <f>O971 * ( Baseline!F$89 * Baseline!B$16 )</f>
        <v>0.05520286245</v>
      </c>
      <c r="AI971" s="86">
        <f>P971 * ( Baseline!H$89 * Baseline!B$18 )</f>
        <v>0.0006880320286</v>
      </c>
      <c r="AJ971" s="86">
        <f t="shared" si="3"/>
        <v>0.05829076114</v>
      </c>
      <c r="AK971" s="86">
        <f>Q971 * ( Baseline!B$89 * Baseline!B$7 )</f>
        <v>0.0000398413932</v>
      </c>
      <c r="AL971" s="86">
        <f>R971 * ( Baseline!D$89 * Baseline!B$11 )</f>
        <v>0.0003149353057</v>
      </c>
      <c r="AM971" s="86">
        <f>S971 * ( Baseline!F$89 * Baseline!B$16 )</f>
        <v>0.00006795688746</v>
      </c>
      <c r="AN971" s="86">
        <f>T971 * ( Baseline!H$89 * Baseline!B$18 )</f>
        <v>0.03466347709</v>
      </c>
      <c r="AO971" s="86">
        <f t="shared" si="4"/>
        <v>0.03508621068</v>
      </c>
      <c r="AP971" s="62"/>
      <c r="AQ971" s="86">
        <f>V971 * ( (1-Baseline!B$90-Baseline!B$89) + (1-B971)*Baseline!B$90 )</f>
        <v>0.1036310229</v>
      </c>
      <c r="AR971" s="86">
        <f>W971 * ( (1-Baseline!B$90-Baseline!B$89) + (1-B971)*Baseline!B$90 )</f>
        <v>0.002030101759</v>
      </c>
      <c r="AS971" s="86">
        <f>X971 * ( (1-Baseline!B$90-Baseline!B$89) + (1-B971)*Baseline!B$90 )</f>
        <v>0.003220453937</v>
      </c>
      <c r="AT971" s="86">
        <f>Y971 * ( (1-Baseline!B$90-Baseline!B$89) + (1-B971)*Baseline!B$90 )</f>
        <v>0.0006198711771</v>
      </c>
      <c r="AU971" s="86">
        <f t="shared" si="5"/>
        <v>0.1095014498</v>
      </c>
      <c r="AV971" s="86">
        <f>AA971 * ( (1-Baseline!D$90-Baseline!D$89) + (1-B971)*Baseline!D$90 )</f>
        <v>0.001815766159</v>
      </c>
      <c r="AW971" s="86">
        <f>AB971 * ( (1-Baseline!D$90-Baseline!D$89) + (1-B971)*Baseline!D$90 )</f>
        <v>0.02849938297</v>
      </c>
      <c r="AX971" s="86">
        <f>AC971 * ( (1-Baseline!D$90-Baseline!D$89) + (1-B971)*Baseline!D$90 )</f>
        <v>0.0004180916114</v>
      </c>
      <c r="AY971" s="86">
        <f>AD971 * ( (1-Baseline!D$90-Baseline!D$89) + (1-B971)*Baseline!D$90 )</f>
        <v>0.0004328677292</v>
      </c>
      <c r="AZ971" s="86">
        <f t="shared" si="6"/>
        <v>0.03116610847</v>
      </c>
      <c r="BA971" s="86">
        <f>AF971 * ( (1-Baseline!F$90-Baseline!F$89) + (1-Baseline!B$36)*Baseline!F$90 )</f>
        <v>0.001508119685</v>
      </c>
      <c r="BB971" s="86">
        <f>AG971 * ( (1-Baseline!F$90-Baseline!F$89) + (1-Baseline!B$36)*Baseline!F$90 )</f>
        <v>0.0002189011589</v>
      </c>
      <c r="BC971" s="86">
        <f>AH971 * ( (1-Baseline!F$90-Baseline!F$89) + (1-Baseline!B$36)*Baseline!F$90 )</f>
        <v>0.03972574631</v>
      </c>
      <c r="BD971" s="86">
        <f>AI971 * ( (1-Baseline!F$90-Baseline!F$89) + (1-Baseline!B$36)*Baseline!F$90 )</f>
        <v>0.0004951298648</v>
      </c>
      <c r="BE971" s="86">
        <f t="shared" si="7"/>
        <v>0.04194789702</v>
      </c>
      <c r="BF971" s="86">
        <f>AK971 * ( (1-Baseline!H$90-Baseline!H$89) + (1-Baseline!B$36)*Baseline!H$90 )</f>
        <v>0.00003156713266</v>
      </c>
      <c r="BG971" s="86">
        <f>AL971 * ( (1-Baseline!H$90-Baseline!H$89) + (1-Baseline!B$36)*Baseline!H$90 )</f>
        <v>0.0002495295414</v>
      </c>
      <c r="BH971" s="86">
        <f>AM971 * ( (1-Baseline!H$90-Baseline!H$89) + (1-Baseline!B$36)*Baseline!H$90 )</f>
        <v>0.00005384360107</v>
      </c>
      <c r="BI971" s="86">
        <f>AN971 * ( (1-Baseline!H$90-Baseline!H$89) + (1-Baseline!B$36)*Baseline!H$90 )</f>
        <v>0.02746456617</v>
      </c>
      <c r="BJ971" s="86">
        <f t="shared" si="8"/>
        <v>0.02779950645</v>
      </c>
      <c r="BK971" s="62"/>
      <c r="BL971" s="86">
        <f t="shared" si="19"/>
        <v>0.9463895055</v>
      </c>
      <c r="BM971" s="86">
        <f t="shared" si="20"/>
        <v>0.01853949663</v>
      </c>
      <c r="BN971" s="86">
        <f t="shared" si="21"/>
        <v>0.02941014885</v>
      </c>
      <c r="BO971" s="86">
        <f t="shared" si="22"/>
        <v>0.005660849043</v>
      </c>
      <c r="BP971" s="86">
        <f t="shared" si="9"/>
        <v>1</v>
      </c>
      <c r="BQ971" s="86">
        <f t="shared" si="23"/>
        <v>0.05826092023</v>
      </c>
      <c r="BR971" s="86">
        <f t="shared" si="24"/>
        <v>0.9144350825</v>
      </c>
      <c r="BS971" s="86">
        <f t="shared" si="25"/>
        <v>0.01341494437</v>
      </c>
      <c r="BT971" s="86">
        <f t="shared" si="26"/>
        <v>0.0138890529</v>
      </c>
      <c r="BU971" s="86">
        <f t="shared" si="10"/>
        <v>1</v>
      </c>
      <c r="BV971" s="86">
        <f t="shared" si="27"/>
        <v>0.03595221197</v>
      </c>
      <c r="BW971" s="86">
        <f t="shared" si="28"/>
        <v>0.005218406034</v>
      </c>
      <c r="BX971" s="86">
        <f t="shared" si="29"/>
        <v>0.947025933</v>
      </c>
      <c r="BY971" s="86">
        <f t="shared" si="30"/>
        <v>0.01180344904</v>
      </c>
      <c r="BZ971" s="86">
        <f t="shared" si="11"/>
        <v>1</v>
      </c>
      <c r="CA971" s="86">
        <f t="shared" si="31"/>
        <v>0.001135528529</v>
      </c>
      <c r="CB971" s="86">
        <f t="shared" si="32"/>
        <v>0.008976042143</v>
      </c>
      <c r="CC971" s="86">
        <f t="shared" si="33"/>
        <v>0.001936854569</v>
      </c>
      <c r="CD971" s="86">
        <f t="shared" si="34"/>
        <v>0.9879515748</v>
      </c>
      <c r="CE971" s="86">
        <f t="shared" si="12"/>
        <v>1</v>
      </c>
      <c r="CF971" s="62"/>
      <c r="CG971" s="86">
        <f t="shared" si="35"/>
        <v>0.9463895055</v>
      </c>
      <c r="CH971" s="86">
        <f t="shared" si="36"/>
        <v>0.01853949663</v>
      </c>
      <c r="CI971" s="86">
        <f t="shared" si="37"/>
        <v>0.02941014885</v>
      </c>
      <c r="CJ971" s="86">
        <f t="shared" si="38"/>
        <v>0.005660849043</v>
      </c>
      <c r="CK971" s="86">
        <f t="shared" si="13"/>
        <v>1</v>
      </c>
      <c r="CL971" s="86">
        <f t="shared" si="39"/>
        <v>0.05826092023</v>
      </c>
      <c r="CM971" s="86">
        <f t="shared" si="40"/>
        <v>0.9144350825</v>
      </c>
      <c r="CN971" s="86">
        <f t="shared" si="41"/>
        <v>0.01341494437</v>
      </c>
      <c r="CO971" s="86">
        <f t="shared" si="42"/>
        <v>0.0138890529</v>
      </c>
      <c r="CP971" s="86">
        <f t="shared" si="14"/>
        <v>1</v>
      </c>
      <c r="CQ971" s="86">
        <f t="shared" si="43"/>
        <v>0.03595221197</v>
      </c>
      <c r="CR971" s="86">
        <f t="shared" si="44"/>
        <v>0.005218406034</v>
      </c>
      <c r="CS971" s="86">
        <f t="shared" si="45"/>
        <v>0.947025933</v>
      </c>
      <c r="CT971" s="86">
        <f t="shared" si="46"/>
        <v>0.01180344904</v>
      </c>
      <c r="CU971" s="86">
        <f t="shared" si="15"/>
        <v>1</v>
      </c>
      <c r="CV971" s="86">
        <f t="shared" si="47"/>
        <v>0.001135528529</v>
      </c>
      <c r="CW971" s="86">
        <f t="shared" si="48"/>
        <v>0.008976042143</v>
      </c>
      <c r="CX971" s="86">
        <f t="shared" si="49"/>
        <v>0.001936854569</v>
      </c>
      <c r="CY971" s="86">
        <f t="shared" si="50"/>
        <v>0.9879515748</v>
      </c>
      <c r="CZ971" s="86">
        <f t="shared" si="16"/>
        <v>1</v>
      </c>
      <c r="DA971" s="62"/>
      <c r="DB971" s="86">
        <f>(AQ971*Baseline!B$7 + AV971*Baseline!B$11 + BA971*Baseline!B$16 + BF971*Baseline!B$18)</f>
        <v>60653.02694</v>
      </c>
      <c r="DC971" s="86">
        <f>(AR971*Baseline!B$7 + AW971*Baseline!B$11 + BB971*Baseline!B$16 + BG971*Baseline!B$18)</f>
        <v>74262.58688</v>
      </c>
      <c r="DD971" s="86">
        <f>(AS971*Baseline!B$7 + AX971*Baseline!B$11 + BC971*Baseline!B$16 + BH971*Baseline!B$18)</f>
        <v>138012.8807</v>
      </c>
      <c r="DE971" s="86">
        <f>(AT971*Baseline!B$7 + AY971*Baseline!B$11 + BD971*Baseline!B$16 + BI971*Baseline!B$18)</f>
        <v>1260512.621</v>
      </c>
      <c r="DF971" s="86">
        <f t="shared" si="17"/>
        <v>1533441.115</v>
      </c>
      <c r="DG971" s="62"/>
      <c r="DH971" s="86">
        <f t="shared" si="51"/>
        <v>0.03955354159</v>
      </c>
      <c r="DI971" s="86">
        <f t="shared" si="52"/>
        <v>0.0484287177</v>
      </c>
      <c r="DJ971" s="86">
        <f t="shared" si="53"/>
        <v>0.09000207394</v>
      </c>
      <c r="DK971" s="86">
        <f t="shared" si="54"/>
        <v>0.8220156668</v>
      </c>
      <c r="DL971" s="86">
        <f t="shared" si="18"/>
        <v>1</v>
      </c>
      <c r="DM971" s="62"/>
      <c r="DN971" s="86">
        <f>DH971 / (Baseline!B$7/Baseline!B$17)</f>
        <v>4.222080409</v>
      </c>
      <c r="DO971" s="86">
        <f>DI971 / (Baseline!B$11/Baseline!B$17)</f>
        <v>1.169092424</v>
      </c>
      <c r="DP971" s="86">
        <f>DJ971 / (Baseline!B$16/Baseline!B$17)</f>
        <v>1.390804035</v>
      </c>
      <c r="DQ971" s="86">
        <f>DK971 / (Baseline!B$18/Baseline!B$17)</f>
        <v>0.9293612806</v>
      </c>
      <c r="DR971" s="62"/>
      <c r="DS971" s="86">
        <f>DH971 / Baseline!H$117</f>
        <v>1.582423033</v>
      </c>
      <c r="DT971" s="86">
        <f>DI971 / Baseline!H$118</f>
        <v>1.090132965</v>
      </c>
      <c r="DU971" s="86">
        <f>DJ971 / Baseline!H$119</f>
        <v>1.075922086</v>
      </c>
      <c r="DV971" s="86">
        <f>DK971 / Baseline!H$120</f>
        <v>0.9705842147</v>
      </c>
      <c r="DW971" s="87"/>
      <c r="DX971" s="86">
        <f>(AU971*Baseline!B$34)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0.02895474872</v>
      </c>
      <c r="DY971" s="86">
        <f>(AZ971*Baseline!B$34) + (Baseline!D$90*(1-Baseline!D$91)*Baseline!B$35) + (Baseline!D$90*Baseline!D$91*((1-Baseline!D$92)*Baseline!B$40 + Baseline!D$92*Baseline!B$41))</f>
        <v>0.01108848427</v>
      </c>
      <c r="DZ971" s="86">
        <f>(BE971*Baseline!B$34) + (Baseline!F$90*(1-Baseline!F$91)*Baseline!B$35) + (Baseline!F$90*Baseline!F$91*((1-Baseline!F$92)*Baseline!B$40 + Baseline!F$92*Baseline!B$41))</f>
        <v>0.01402282455</v>
      </c>
      <c r="EA971" s="86">
        <f>(BJ971*Baseline!B$34) + (Baseline!H$90*(1-Baseline!H$91)*Baseline!B$35) + (Baseline!H$90*Baseline!H$91*((1-Baseline!H$92)*Baseline!B$40 + Baseline!H$92*Baseline!B$41))</f>
        <v>0.009314925967</v>
      </c>
      <c r="EB971" s="86">
        <f>( DX971*Baseline!B$7 + DY971*Baseline!B$11 + DZ971*Baseline!B$16 + EA971*Baseline!B$18 ) / Baseline!B$17</f>
        <v>0.009877043903</v>
      </c>
    </row>
    <row r="972">
      <c r="A972" s="73" t="s">
        <v>1148</v>
      </c>
      <c r="B972" s="85">
        <f>MIN( MAX( NORMINV( MCrands!B972, (B$5+B$4)/2, (B$5-B$4)/3.29 ), 0 ), 1 )</f>
        <v>0.4277219737</v>
      </c>
      <c r="C972" s="85">
        <f>MAX( NORMINV( MCrands!C972, (C$5+C$4)/2, (C$5-C$4)/3.29 ), 0 )</f>
        <v>2.942902277</v>
      </c>
      <c r="D972" s="83"/>
      <c r="E972" s="84">
        <f>Baseline!B$33 * (C972 * Baseline!B$68*Baseline!B$68/Baseline!B$75 + Baseline!B$46 * Baseline!B$54*Baseline!B$54/Baseline!B$76 + Baseline!B$47 * Baseline!B$55*Baseline!B$55/Baseline!B$77 + Baseline!B$56*Baseline!B$56/Baseline!B$78)</f>
        <v>0.00002088530984</v>
      </c>
      <c r="F972" s="84">
        <f>Baseline!B$33 * (C972 * Baseline!B$68*Baseline!B$59/Baseline!B$75 + Baseline!B$46 * Baseline!B$54*Baseline!B$69/Baseline!B$76 + Baseline!B$47 * Baseline!B$55*Baseline!B$57/Baseline!B$77 + Baseline!B$56*Baseline!B$58/Baseline!B$78)</f>
        <v>0.000000239537119</v>
      </c>
      <c r="G972" s="85">
        <f>Baseline!B$33 * (C972 * Baseline!B$68*Baseline!B$60/Baseline!B$75 + Baseline!B$46 * Baseline!B$54*Baseline!B$61/Baseline!B$76 + Baseline!B$47 * Baseline!B$55*Baseline!B$70/Baseline!B$77 + Baseline!B$56*Baseline!B$62/Baseline!B$78)</f>
        <v>0.000000201582039</v>
      </c>
      <c r="H972" s="84">
        <f>Baseline!B$33 * (C972 * Baseline!B$68*Baseline!B$63/Baseline!B$75 + Baseline!B$46 * Baseline!B$54*Baseline!B$64/Baseline!B$76 + Baseline!B$47 * Baseline!B$55*Baseline!B$65/Baseline!B$77 + Baseline!B$56*Baseline!B$71/Baseline!B$78)</f>
        <v>0.000000003805300267</v>
      </c>
      <c r="I972" s="84">
        <f>Baseline!B$33 * (C972 * Baseline!B$59*Baseline!B$68/Baseline!B$75 + Baseline!B$46 * Baseline!B$69*Baseline!B$54/Baseline!B$76 + Baseline!B$47 * Baseline!B$57*Baseline!B$55/Baseline!B$77 + Baseline!B$58*Baseline!B$56/Baseline!B$78)</f>
        <v>0.000000239537119</v>
      </c>
      <c r="J972" s="85">
        <f>Baseline!B$33 * (C972 * Baseline!B$59*Baseline!B$59/Baseline!B$75 + Baseline!B$46 * Baseline!B$69*Baseline!B$69/Baseline!B$76 + Baseline!B$47 * Baseline!B$57*Baseline!B$57/Baseline!B$77 + Baseline!B$58*Baseline!B$58/Baseline!B$78)</f>
        <v>0.000002116574509</v>
      </c>
      <c r="K972" s="84">
        <f>Baseline!B$33 * (C972 * Baseline!B$59*Baseline!B$60/Baseline!B$75 + Baseline!B$46 * Baseline!B$69*Baseline!B$61/Baseline!B$76 + Baseline!B$47 * Baseline!B$57*Baseline!B$70/Baseline!B$77 + Baseline!B$58*Baseline!B$62/Baseline!B$78)</f>
        <v>0.00000001648997427</v>
      </c>
      <c r="L972" s="85">
        <f>Baseline!B$33 * (C972 * Baseline!B$59*Baseline!B$63/Baseline!B$75 + Baseline!B$46 * Baseline!B$69*Baseline!B$64/Baseline!B$76 + Baseline!B$47 * Baseline!B$57*Baseline!B$65/Baseline!B$77 + Baseline!B$58*Baseline!B$71/Baseline!B$78)</f>
        <v>0.0000000170728092</v>
      </c>
      <c r="M972" s="84">
        <f>Baseline!B$33 * (C972 * Baseline!B$60*Baseline!B$68/Baseline!B$75 + Baseline!B$46 * Baseline!B$61*Baseline!B$54/Baseline!B$76 + Baseline!B$47 * Baseline!B$70*Baseline!B$55/Baseline!B$77 + Baseline!B$62*Baseline!B$56/Baseline!B$78)</f>
        <v>0.000000201582039</v>
      </c>
      <c r="N972" s="85">
        <f>Baseline!B$33 * (C972 * Baseline!B$60*Baseline!B$59/Baseline!B$75 + Baseline!B$46 * Baseline!B$61*Baseline!B$69/Baseline!B$76 + Baseline!B$47 * Baseline!B$70*Baseline!B$57/Baseline!B$77 + Baseline!B$62*Baseline!B$58/Baseline!B$78)</f>
        <v>0.00000001648997427</v>
      </c>
      <c r="O972" s="85">
        <f>Baseline!B$33 * (C972 * Baseline!B$60*Baseline!B$60/Baseline!B$75 + Baseline!B$46 * Baseline!B$61*Baseline!B$61/Baseline!B$76 + Baseline!B$47 * Baseline!B$70*Baseline!B$70/Baseline!B$77 + Baseline!B$62*Baseline!B$62/Baseline!B$78)</f>
        <v>0.000001589267989</v>
      </c>
      <c r="P972" s="84">
        <f>Baseline!B$33 * (C972 * Baseline!B$60*Baseline!B$63/Baseline!B$75 + Baseline!B$46 * Baseline!B$61*Baseline!B$64/Baseline!B$76 + Baseline!B$47 * Baseline!B$70*Baseline!B$65/Baseline!B$77 + Baseline!B$62*Baseline!B$71/Baseline!B$78)</f>
        <v>0.000000001956438402</v>
      </c>
      <c r="Q972" s="84">
        <f>Baseline!B$33 * (C972 * Baseline!B$63*Baseline!B$68/Baseline!B$75 + Baseline!B$46 * Baseline!B$64*Baseline!B$54/Baseline!B$76 + Baseline!B$47 * Baseline!B$65*Baseline!B$55/Baseline!B$77 + Baseline!B$71*Baseline!B$56/Baseline!B$78)</f>
        <v>0.000000003805300267</v>
      </c>
      <c r="R972" s="84">
        <f>Baseline!B$33 * (C972 * Baseline!B$63*Baseline!B$59/Baseline!B$75 + Baseline!B$46 * Baseline!B$64*Baseline!B$69/Baseline!B$76 + Baseline!B$47 * Baseline!B$65*Baseline!B$57/Baseline!B$77 + Baseline!B$71*Baseline!B$58/Baseline!B$78)</f>
        <v>0.0000000170728092</v>
      </c>
      <c r="S972" s="84">
        <f>Baseline!B$33 * (C972 * Baseline!B$63*Baseline!B$60/Baseline!B$75 + Baseline!B$46 * Baseline!B$64*Baseline!B$61/Baseline!B$76 + Baseline!B$47 * Baseline!B$65*Baseline!B$70/Baseline!B$77 + Baseline!B$71*Baseline!B$62/Baseline!B$78)</f>
        <v>0.000000001956438402</v>
      </c>
      <c r="T972" s="84">
        <f>Baseline!B$33 * (C972 * Baseline!B$63*Baseline!B$63/Baseline!B$75 + Baseline!B$46 * Baseline!B$64*Baseline!B$64/Baseline!B$76 + Baseline!B$47 * Baseline!B$65*Baseline!B$65/Baseline!B$77 + Baseline!B$71*Baseline!B$71/Baseline!B$78)</f>
        <v>0.00000009856722188</v>
      </c>
      <c r="U972" s="83"/>
      <c r="V972" s="84">
        <f>E972 * ( Baseline!B$89 * Baseline!B$7 )</f>
        <v>0.2167686308</v>
      </c>
      <c r="W972" s="84">
        <f>F972 * ( Baseline!D$89 * Baseline!B$11 )</f>
        <v>0.004418644386</v>
      </c>
      <c r="X972" s="84">
        <f>G972 * ( Baseline!F$89 * Baseline!B$16 )</f>
        <v>0.007001905746</v>
      </c>
      <c r="Y972" s="84">
        <f>H972 * ( Baseline!H$89 * Baseline!B$18 )</f>
        <v>0.001338223137</v>
      </c>
      <c r="Z972" s="86">
        <f t="shared" si="1"/>
        <v>0.2295274041</v>
      </c>
      <c r="AA972" s="84">
        <f>I972 * ( Baseline!B$89 * Baseline!B$7 )</f>
        <v>0.002486155758</v>
      </c>
      <c r="AB972" s="85">
        <f>J972 * ( Baseline!D$89 * Baseline!B$11 )</f>
        <v>0.03904359421</v>
      </c>
      <c r="AC972" s="85">
        <f>K972 * ( Baseline!F$89 * Baseline!B$16 )</f>
        <v>0.0005727754621</v>
      </c>
      <c r="AD972" s="85">
        <f>L972 * ( Baseline!F$89 * Baseline!B$16 )</f>
        <v>0.0005930200995</v>
      </c>
      <c r="AE972" s="86">
        <f t="shared" si="2"/>
        <v>0.04269554553</v>
      </c>
      <c r="AF972" s="86">
        <f>M972 * ( Baseline!B$89 * Baseline!B$7 )</f>
        <v>0.002092219983</v>
      </c>
      <c r="AG972" s="86">
        <f>N972 * ( Baseline!D$89 * Baseline!B$11 )</f>
        <v>0.0003041838882</v>
      </c>
      <c r="AH972" s="86">
        <f>O972 * ( Baseline!F$89 * Baseline!B$16 )</f>
        <v>0.05520285795</v>
      </c>
      <c r="AI972" s="86">
        <f>P972 * ( Baseline!H$89 * Baseline!B$18 )</f>
        <v>0.0006880274756</v>
      </c>
      <c r="AJ972" s="86">
        <f t="shared" si="3"/>
        <v>0.0582872893</v>
      </c>
      <c r="AK972" s="86">
        <f>Q972 * ( Baseline!B$89 * Baseline!B$7 )</f>
        <v>0.00003949521147</v>
      </c>
      <c r="AL972" s="86">
        <f>R972 * ( Baseline!D$89 * Baseline!B$11 )</f>
        <v>0.0003149352086</v>
      </c>
      <c r="AM972" s="86">
        <f>S972 * ( Baseline!F$89 * Baseline!B$16 )</f>
        <v>0.00006795643776</v>
      </c>
      <c r="AN972" s="86">
        <f>T972 * ( Baseline!H$89 * Baseline!B$18 )</f>
        <v>0.03466347664</v>
      </c>
      <c r="AO972" s="86">
        <f t="shared" si="4"/>
        <v>0.0350858635</v>
      </c>
      <c r="AP972" s="62"/>
      <c r="AQ972" s="86">
        <f>V972 * ( (1-Baseline!B$90-Baseline!B$89) + (1-B972)*Baseline!B$90 )</f>
        <v>0.1296119132</v>
      </c>
      <c r="AR972" s="86">
        <f>W972 * ( (1-Baseline!B$90-Baseline!B$89) + (1-B972)*Baseline!B$90 )</f>
        <v>0.002642028741</v>
      </c>
      <c r="AS972" s="86">
        <f>X972 * ( (1-Baseline!B$90-Baseline!B$89) + (1-B972)*Baseline!B$90 )</f>
        <v>0.004186631602</v>
      </c>
      <c r="AT972" s="86">
        <f>Y972 * ( (1-Baseline!B$90-Baseline!B$89) + (1-B972)*Baseline!B$90 )</f>
        <v>0.0008001603393</v>
      </c>
      <c r="AU972" s="86">
        <f t="shared" si="5"/>
        <v>0.1372407339</v>
      </c>
      <c r="AV972" s="86">
        <f>AA972 * ( (1-Baseline!D$90-Baseline!D$89) + (1-B972)*Baseline!D$90 )</f>
        <v>0.001988375056</v>
      </c>
      <c r="AW972" s="86">
        <f>AB972 * ( (1-Baseline!D$90-Baseline!D$89) + (1-B972)*Baseline!D$90 )</f>
        <v>0.03122624501</v>
      </c>
      <c r="AX972" s="86">
        <f>AC972 * ( (1-Baseline!D$90-Baseline!D$89) + (1-B972)*Baseline!D$90 )</f>
        <v>0.000458093761</v>
      </c>
      <c r="AY972" s="86">
        <f>AD972 * ( (1-Baseline!D$90-Baseline!D$89) + (1-B972)*Baseline!D$90 )</f>
        <v>0.0004742849959</v>
      </c>
      <c r="AZ972" s="86">
        <f t="shared" si="6"/>
        <v>0.03414699882</v>
      </c>
      <c r="BA972" s="86">
        <f>AF972 * ( (1-Baseline!F$90-Baseline!F$89) + (1-Baseline!B$36)*Baseline!F$90 )</f>
        <v>0.001505628451</v>
      </c>
      <c r="BB972" s="86">
        <f>AG972 * ( (1-Baseline!F$90-Baseline!F$89) + (1-Baseline!B$36)*Baseline!F$90 )</f>
        <v>0.0002189004598</v>
      </c>
      <c r="BC972" s="86">
        <f>AH972 * ( (1-Baseline!F$90-Baseline!F$89) + (1-Baseline!B$36)*Baseline!F$90 )</f>
        <v>0.03972574307</v>
      </c>
      <c r="BD972" s="86">
        <f>AI972 * ( (1-Baseline!F$90-Baseline!F$89) + (1-Baseline!B$36)*Baseline!F$90 )</f>
        <v>0.0004951265883</v>
      </c>
      <c r="BE972" s="86">
        <f t="shared" si="7"/>
        <v>0.04194539857</v>
      </c>
      <c r="BF972" s="86">
        <f>AK972 * ( (1-Baseline!H$90-Baseline!H$89) + (1-Baseline!B$36)*Baseline!H$90 )</f>
        <v>0.00003129284595</v>
      </c>
      <c r="BG972" s="86">
        <f>AL972 * ( (1-Baseline!H$90-Baseline!H$89) + (1-Baseline!B$36)*Baseline!H$90 )</f>
        <v>0.0002495294644</v>
      </c>
      <c r="BH972" s="86">
        <f>AM972 * ( (1-Baseline!H$90-Baseline!H$89) + (1-Baseline!B$36)*Baseline!H$90 )</f>
        <v>0.00005384324476</v>
      </c>
      <c r="BI972" s="86">
        <f>AN972 * ( (1-Baseline!H$90-Baseline!H$89) + (1-Baseline!B$36)*Baseline!H$90 )</f>
        <v>0.02746456581</v>
      </c>
      <c r="BJ972" s="86">
        <f t="shared" si="8"/>
        <v>0.02779923137</v>
      </c>
      <c r="BK972" s="62"/>
      <c r="BL972" s="86">
        <f t="shared" si="19"/>
        <v>0.9444128542</v>
      </c>
      <c r="BM972" s="86">
        <f t="shared" si="20"/>
        <v>0.01925105372</v>
      </c>
      <c r="BN972" s="86">
        <f t="shared" si="21"/>
        <v>0.0305057506</v>
      </c>
      <c r="BO972" s="86">
        <f t="shared" si="22"/>
        <v>0.005830341448</v>
      </c>
      <c r="BP972" s="86">
        <f t="shared" si="9"/>
        <v>1</v>
      </c>
      <c r="BQ972" s="86">
        <f t="shared" si="23"/>
        <v>0.0582298628</v>
      </c>
      <c r="BR972" s="86">
        <f t="shared" si="24"/>
        <v>0.914465285</v>
      </c>
      <c r="BS972" s="86">
        <f t="shared" si="25"/>
        <v>0.01341534474</v>
      </c>
      <c r="BT972" s="86">
        <f t="shared" si="26"/>
        <v>0.01388950749</v>
      </c>
      <c r="BU972" s="86">
        <f t="shared" si="10"/>
        <v>1</v>
      </c>
      <c r="BV972" s="86">
        <f t="shared" si="27"/>
        <v>0.03589496112</v>
      </c>
      <c r="BW972" s="86">
        <f t="shared" si="28"/>
        <v>0.005218700197</v>
      </c>
      <c r="BX972" s="86">
        <f t="shared" si="29"/>
        <v>0.9470822647</v>
      </c>
      <c r="BY972" s="86">
        <f t="shared" si="30"/>
        <v>0.01180407399</v>
      </c>
      <c r="BZ972" s="86">
        <f t="shared" si="11"/>
        <v>1</v>
      </c>
      <c r="CA972" s="86">
        <f t="shared" si="31"/>
        <v>0.001125673064</v>
      </c>
      <c r="CB972" s="86">
        <f t="shared" si="32"/>
        <v>0.008976128195</v>
      </c>
      <c r="CC972" s="86">
        <f t="shared" si="33"/>
        <v>0.001936860917</v>
      </c>
      <c r="CD972" s="86">
        <f t="shared" si="34"/>
        <v>0.9879613378</v>
      </c>
      <c r="CE972" s="86">
        <f t="shared" si="12"/>
        <v>1</v>
      </c>
      <c r="CF972" s="62"/>
      <c r="CG972" s="86">
        <f t="shared" si="35"/>
        <v>0.9444128542</v>
      </c>
      <c r="CH972" s="86">
        <f t="shared" si="36"/>
        <v>0.01925105372</v>
      </c>
      <c r="CI972" s="86">
        <f t="shared" si="37"/>
        <v>0.0305057506</v>
      </c>
      <c r="CJ972" s="86">
        <f t="shared" si="38"/>
        <v>0.005830341448</v>
      </c>
      <c r="CK972" s="86">
        <f t="shared" si="13"/>
        <v>1</v>
      </c>
      <c r="CL972" s="86">
        <f t="shared" si="39"/>
        <v>0.0582298628</v>
      </c>
      <c r="CM972" s="86">
        <f t="shared" si="40"/>
        <v>0.914465285</v>
      </c>
      <c r="CN972" s="86">
        <f t="shared" si="41"/>
        <v>0.01341534474</v>
      </c>
      <c r="CO972" s="86">
        <f t="shared" si="42"/>
        <v>0.01388950749</v>
      </c>
      <c r="CP972" s="86">
        <f t="shared" si="14"/>
        <v>1</v>
      </c>
      <c r="CQ972" s="86">
        <f t="shared" si="43"/>
        <v>0.03589496112</v>
      </c>
      <c r="CR972" s="86">
        <f t="shared" si="44"/>
        <v>0.005218700197</v>
      </c>
      <c r="CS972" s="86">
        <f t="shared" si="45"/>
        <v>0.9470822647</v>
      </c>
      <c r="CT972" s="86">
        <f t="shared" si="46"/>
        <v>0.01180407399</v>
      </c>
      <c r="CU972" s="86">
        <f t="shared" si="15"/>
        <v>1</v>
      </c>
      <c r="CV972" s="86">
        <f t="shared" si="47"/>
        <v>0.001125673064</v>
      </c>
      <c r="CW972" s="86">
        <f t="shared" si="48"/>
        <v>0.008976128195</v>
      </c>
      <c r="CX972" s="86">
        <f t="shared" si="49"/>
        <v>0.001936860917</v>
      </c>
      <c r="CY972" s="86">
        <f t="shared" si="50"/>
        <v>0.9879613378</v>
      </c>
      <c r="CZ972" s="86">
        <f t="shared" si="16"/>
        <v>1</v>
      </c>
      <c r="DA972" s="62"/>
      <c r="DB972" s="86">
        <f>(AQ972*Baseline!B$7 + AV972*Baseline!B$11 + BA972*Baseline!B$16 + BF972*Baseline!B$18)</f>
        <v>73603.02194</v>
      </c>
      <c r="DC972" s="86">
        <f>(AR972*Baseline!B$7 + AW972*Baseline!B$11 + BB972*Baseline!B$16 + BG972*Baseline!B$18)</f>
        <v>80407.2685</v>
      </c>
      <c r="DD972" s="86">
        <f>(AS972*Baseline!B$7 + AX972*Baseline!B$11 + BC972*Baseline!B$16 + BH972*Baseline!B$18)</f>
        <v>138567.2364</v>
      </c>
      <c r="DE972" s="86">
        <f>(AT972*Baseline!B$7 + AY972*Baseline!B$11 + BD972*Baseline!B$16 + BI972*Baseline!B$18)</f>
        <v>1260688.855</v>
      </c>
      <c r="DF972" s="86">
        <f t="shared" si="17"/>
        <v>1553266.382</v>
      </c>
      <c r="DG972" s="62"/>
      <c r="DH972" s="86">
        <f t="shared" si="51"/>
        <v>0.04738596212</v>
      </c>
      <c r="DI972" s="86">
        <f t="shared" si="52"/>
        <v>0.05176656717</v>
      </c>
      <c r="DJ972" s="86">
        <f t="shared" si="53"/>
        <v>0.0892102205</v>
      </c>
      <c r="DK972" s="86">
        <f t="shared" si="54"/>
        <v>0.8116372502</v>
      </c>
      <c r="DL972" s="86">
        <f t="shared" si="18"/>
        <v>1</v>
      </c>
      <c r="DM972" s="62"/>
      <c r="DN972" s="86">
        <f>DH972 / (Baseline!B$7/Baseline!B$17)</f>
        <v>5.058139783</v>
      </c>
      <c r="DO972" s="86">
        <f>DI972 / (Baseline!B$11/Baseline!B$17)</f>
        <v>1.249669708</v>
      </c>
      <c r="DP972" s="86">
        <f>DJ972 / (Baseline!B$16/Baseline!B$17)</f>
        <v>1.378567506</v>
      </c>
      <c r="DQ972" s="86">
        <f>DK972 / (Baseline!B$18/Baseline!B$17)</f>
        <v>0.9176275645</v>
      </c>
      <c r="DR972" s="62"/>
      <c r="DS972" s="86">
        <f>DH972 / Baseline!H$117</f>
        <v>1.895775571</v>
      </c>
      <c r="DT972" s="86">
        <f>DI972 / Baseline!H$118</f>
        <v>1.165268131</v>
      </c>
      <c r="DU972" s="86">
        <f>DJ972 / Baseline!H$119</f>
        <v>1.066455941</v>
      </c>
      <c r="DV972" s="86">
        <f>DK972 / Baseline!H$120</f>
        <v>0.9583300355</v>
      </c>
      <c r="DW972" s="87"/>
      <c r="DX972" s="86">
        <f>(AU972*Baseline!B$34)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0.03311564134</v>
      </c>
      <c r="DY972" s="86">
        <f>(AZ972*Baseline!B$34) + (Baseline!D$90*(1-Baseline!D$91)*Baseline!B$35) + (Baseline!D$90*Baseline!D$91*((1-Baseline!D$92)*Baseline!B$40 + Baseline!D$92*Baseline!B$41))</f>
        <v>0.01153561782</v>
      </c>
      <c r="DZ972" s="86">
        <f>(BE972*Baseline!B$34) + (Baseline!F$90*(1-Baseline!F$91)*Baseline!B$35) + (Baseline!F$90*Baseline!F$91*((1-Baseline!F$92)*Baseline!B$40 + Baseline!F$92*Baseline!B$41))</f>
        <v>0.01402244979</v>
      </c>
      <c r="EA972" s="86">
        <f>(BJ972*Baseline!B$34) + (Baseline!H$90*(1-Baseline!H$91)*Baseline!B$35) + (Baseline!H$90*Baseline!H$91*((1-Baseline!H$92)*Baseline!B$40 + Baseline!H$92*Baseline!B$41))</f>
        <v>0.009314884705</v>
      </c>
      <c r="EB972" s="86">
        <f>( DX972*Baseline!B$7 + DY972*Baseline!B$11 + DZ972*Baseline!B$16 + EA972*Baseline!B$18 ) / Baseline!B$17</f>
        <v>0.009934485623</v>
      </c>
    </row>
    <row r="973">
      <c r="A973" s="73" t="s">
        <v>1149</v>
      </c>
      <c r="B973" s="85">
        <f>MIN( MAX( NORMINV( MCrands!B973, (B$5+B$4)/2, (B$5-B$4)/3.29 ), 0 ), 1 )</f>
        <v>0.4536108252</v>
      </c>
      <c r="C973" s="85">
        <f>MAX( NORMINV( MCrands!C973, (C$5+C$4)/2, (C$5-C$4)/3.29 ), 0 )</f>
        <v>2.296192335</v>
      </c>
      <c r="D973" s="83"/>
      <c r="E973" s="84">
        <f>Baseline!B$33 * (C973 * Baseline!B$68*Baseline!B$68/Baseline!B$75 + Baseline!B$46 * Baseline!B$54*Baseline!B$54/Baseline!B$76 + Baseline!B$47 * Baseline!B$55*Baseline!B$55/Baseline!B$77 + Baseline!B$56*Baseline!B$56/Baseline!B$78)</f>
        <v>0.00001630658793</v>
      </c>
      <c r="F973" s="84">
        <f>Baseline!B$33 * (C973 * Baseline!B$68*Baseline!B$59/Baseline!B$75 + Baseline!B$46 * Baseline!B$54*Baseline!B$69/Baseline!B$76 + Baseline!B$47 * Baseline!B$55*Baseline!B$57/Baseline!B$77 + Baseline!B$56*Baseline!B$58/Baseline!B$78)</f>
        <v>0.0000002388141629</v>
      </c>
      <c r="G973" s="85">
        <f>Baseline!B$33 * (C973 * Baseline!B$68*Baseline!B$60/Baseline!B$75 + Baseline!B$46 * Baseline!B$54*Baseline!B$61/Baseline!B$76 + Baseline!B$47 * Baseline!B$55*Baseline!B$70/Baseline!B$77 + Baseline!B$56*Baseline!B$62/Baseline!B$78)</f>
        <v>0.000000199804772</v>
      </c>
      <c r="H973" s="84">
        <f>Baseline!B$33 * (C973 * Baseline!B$68*Baseline!B$63/Baseline!B$75 + Baseline!B$46 * Baseline!B$54*Baseline!B$64/Baseline!B$76 + Baseline!B$47 * Baseline!B$55*Baseline!B$65/Baseline!B$77 + Baseline!B$56*Baseline!B$71/Baseline!B$78)</f>
        <v>0.000000003627573561</v>
      </c>
      <c r="I973" s="84">
        <f>Baseline!B$33 * (C973 * Baseline!B$59*Baseline!B$68/Baseline!B$75 + Baseline!B$46 * Baseline!B$69*Baseline!B$54/Baseline!B$76 + Baseline!B$47 * Baseline!B$57*Baseline!B$55/Baseline!B$77 + Baseline!B$58*Baseline!B$56/Baseline!B$78)</f>
        <v>0.0000002388141629</v>
      </c>
      <c r="J973" s="85">
        <f>Baseline!B$33 * (C973 * Baseline!B$59*Baseline!B$59/Baseline!B$75 + Baseline!B$46 * Baseline!B$69*Baseline!B$69/Baseline!B$76 + Baseline!B$47 * Baseline!B$57*Baseline!B$57/Baseline!B$77 + Baseline!B$58*Baseline!B$58/Baseline!B$78)</f>
        <v>0.000002116574395</v>
      </c>
      <c r="K973" s="84">
        <f>Baseline!B$33 * (C973 * Baseline!B$59*Baseline!B$60/Baseline!B$75 + Baseline!B$46 * Baseline!B$69*Baseline!B$61/Baseline!B$76 + Baseline!B$47 * Baseline!B$57*Baseline!B$70/Baseline!B$77 + Baseline!B$58*Baseline!B$62/Baseline!B$78)</f>
        <v>0.00000001648969364</v>
      </c>
      <c r="L973" s="85">
        <f>Baseline!B$33 * (C973 * Baseline!B$59*Baseline!B$63/Baseline!B$75 + Baseline!B$46 * Baseline!B$69*Baseline!B$64/Baseline!B$76 + Baseline!B$47 * Baseline!B$57*Baseline!B$65/Baseline!B$77 + Baseline!B$58*Baseline!B$71/Baseline!B$78)</f>
        <v>0.00000001707278114</v>
      </c>
      <c r="M973" s="84">
        <f>Baseline!B$33 * (C973 * Baseline!B$60*Baseline!B$68/Baseline!B$75 + Baseline!B$46 * Baseline!B$61*Baseline!B$54/Baseline!B$76 + Baseline!B$47 * Baseline!B$70*Baseline!B$55/Baseline!B$77 + Baseline!B$62*Baseline!B$56/Baseline!B$78)</f>
        <v>0.000000199804772</v>
      </c>
      <c r="N973" s="85">
        <f>Baseline!B$33 * (C973 * Baseline!B$60*Baseline!B$59/Baseline!B$75 + Baseline!B$46 * Baseline!B$61*Baseline!B$69/Baseline!B$76 + Baseline!B$47 * Baseline!B$70*Baseline!B$57/Baseline!B$77 + Baseline!B$62*Baseline!B$58/Baseline!B$78)</f>
        <v>0.00000001648969364</v>
      </c>
      <c r="O973" s="85">
        <f>Baseline!B$33 * (C973 * Baseline!B$60*Baseline!B$60/Baseline!B$75 + Baseline!B$46 * Baseline!B$61*Baseline!B$61/Baseline!B$76 + Baseline!B$47 * Baseline!B$70*Baseline!B$70/Baseline!B$77 + Baseline!B$62*Baseline!B$62/Baseline!B$78)</f>
        <v>0.000001589267299</v>
      </c>
      <c r="P973" s="84">
        <f>Baseline!B$33 * (C973 * Baseline!B$60*Baseline!B$63/Baseline!B$75 + Baseline!B$46 * Baseline!B$61*Baseline!B$64/Baseline!B$76 + Baseline!B$47 * Baseline!B$70*Baseline!B$65/Baseline!B$77 + Baseline!B$62*Baseline!B$71/Baseline!B$78)</f>
        <v>0.000000001956369416</v>
      </c>
      <c r="Q973" s="84">
        <f>Baseline!B$33 * (C973 * Baseline!B$63*Baseline!B$68/Baseline!B$75 + Baseline!B$46 * Baseline!B$64*Baseline!B$54/Baseline!B$76 + Baseline!B$47 * Baseline!B$65*Baseline!B$55/Baseline!B$77 + Baseline!B$71*Baseline!B$56/Baseline!B$78)</f>
        <v>0.000000003627573561</v>
      </c>
      <c r="R973" s="84">
        <f>Baseline!B$33 * (C973 * Baseline!B$63*Baseline!B$59/Baseline!B$75 + Baseline!B$46 * Baseline!B$64*Baseline!B$69/Baseline!B$76 + Baseline!B$47 * Baseline!B$65*Baseline!B$57/Baseline!B$77 + Baseline!B$71*Baseline!B$58/Baseline!B$78)</f>
        <v>0.00000001707278114</v>
      </c>
      <c r="S973" s="84">
        <f>Baseline!B$33 * (C973 * Baseline!B$63*Baseline!B$60/Baseline!B$75 + Baseline!B$46 * Baseline!B$64*Baseline!B$61/Baseline!B$76 + Baseline!B$47 * Baseline!B$65*Baseline!B$70/Baseline!B$77 + Baseline!B$71*Baseline!B$62/Baseline!B$78)</f>
        <v>0.000000001956369416</v>
      </c>
      <c r="T973" s="84">
        <f>Baseline!B$33 * (C973 * Baseline!B$63*Baseline!B$63/Baseline!B$75 + Baseline!B$46 * Baseline!B$64*Baseline!B$64/Baseline!B$76 + Baseline!B$47 * Baseline!B$65*Baseline!B$65/Baseline!B$77 + Baseline!B$71*Baseline!B$71/Baseline!B$78)</f>
        <v>0.00000009856721498</v>
      </c>
      <c r="U973" s="83"/>
      <c r="V973" s="84">
        <f>E973 * ( Baseline!B$89 * Baseline!B$7 )</f>
        <v>0.1692460761</v>
      </c>
      <c r="W973" s="84">
        <f>F973 * ( Baseline!D$89 * Baseline!B$11 )</f>
        <v>0.004405308308</v>
      </c>
      <c r="X973" s="84">
        <f>G973 * ( Baseline!F$89 * Baseline!B$16 )</f>
        <v>0.006940172784</v>
      </c>
      <c r="Y973" s="84">
        <f>H973 * ( Baseline!H$89 * Baseline!B$18 )</f>
        <v>0.001275721371</v>
      </c>
      <c r="Z973" s="86">
        <f t="shared" si="1"/>
        <v>0.1818672785</v>
      </c>
      <c r="AA973" s="84">
        <f>I973 * ( Baseline!B$89 * Baseline!B$7 )</f>
        <v>0.002478652197</v>
      </c>
      <c r="AB973" s="85">
        <f>J973 * ( Baseline!D$89 * Baseline!B$11 )</f>
        <v>0.0390435921</v>
      </c>
      <c r="AC973" s="85">
        <f>K973 * ( Baseline!F$89 * Baseline!B$16 )</f>
        <v>0.0005727657148</v>
      </c>
      <c r="AD973" s="85">
        <f>L973 * ( Baseline!F$89 * Baseline!B$16 )</f>
        <v>0.0005930191247</v>
      </c>
      <c r="AE973" s="86">
        <f t="shared" si="2"/>
        <v>0.04268802914</v>
      </c>
      <c r="AF973" s="86">
        <f>M973 * ( Baseline!B$89 * Baseline!B$7 )</f>
        <v>0.002073773728</v>
      </c>
      <c r="AG973" s="86">
        <f>N973 * ( Baseline!D$89 * Baseline!B$11 )</f>
        <v>0.0003041787117</v>
      </c>
      <c r="AH973" s="86">
        <f>O973 * ( Baseline!F$89 * Baseline!B$16 )</f>
        <v>0.05520283399</v>
      </c>
      <c r="AI973" s="86">
        <f>P973 * ( Baseline!H$89 * Baseline!B$18 )</f>
        <v>0.000688003215</v>
      </c>
      <c r="AJ973" s="86">
        <f t="shared" si="3"/>
        <v>0.05826878964</v>
      </c>
      <c r="AK973" s="86">
        <f>Q973 * ( Baseline!B$89 * Baseline!B$7 )</f>
        <v>0.00003765058599</v>
      </c>
      <c r="AL973" s="86">
        <f>R973 * ( Baseline!D$89 * Baseline!B$11 )</f>
        <v>0.0003149346909</v>
      </c>
      <c r="AM973" s="86">
        <f>S973 * ( Baseline!F$89 * Baseline!B$16 )</f>
        <v>0.00006795404154</v>
      </c>
      <c r="AN973" s="86">
        <f>T973 * ( Baseline!H$89 * Baseline!B$18 )</f>
        <v>0.03466347421</v>
      </c>
      <c r="AO973" s="86">
        <f t="shared" si="4"/>
        <v>0.03508401353</v>
      </c>
      <c r="AP973" s="62"/>
      <c r="AQ973" s="86">
        <f>V973 * ( (1-Baseline!B$90-Baseline!B$89) + (1-B973)*Baseline!B$90 )</f>
        <v>0.09729726157</v>
      </c>
      <c r="AR973" s="86">
        <f>W973 * ( (1-Baseline!B$90-Baseline!B$89) + (1-B973)*Baseline!B$90 )</f>
        <v>0.002532551682</v>
      </c>
      <c r="AS973" s="86">
        <f>X973 * ( (1-Baseline!B$90-Baseline!B$89) + (1-B973)*Baseline!B$90 )</f>
        <v>0.003989810708</v>
      </c>
      <c r="AT973" s="86">
        <f>Y973 * ( (1-Baseline!B$90-Baseline!B$89) + (1-B973)*Baseline!B$90 )</f>
        <v>0.0007333948223</v>
      </c>
      <c r="AU973" s="86">
        <f t="shared" si="5"/>
        <v>0.1045530188</v>
      </c>
      <c r="AV973" s="86">
        <f>AA973 * ( (1-Baseline!D$90-Baseline!D$89) + (1-B973)*Baseline!D$90 )</f>
        <v>0.001953625948</v>
      </c>
      <c r="AW973" s="86">
        <f>AB973 * ( (1-Baseline!D$90-Baseline!D$89) + (1-B973)*Baseline!D$90 )</f>
        <v>0.03077340772</v>
      </c>
      <c r="AX973" s="86">
        <f>AC973 * ( (1-Baseline!D$90-Baseline!D$89) + (1-B973)*Baseline!D$90 )</f>
        <v>0.0004514429108</v>
      </c>
      <c r="AY973" s="86">
        <f>AD973 * ( (1-Baseline!D$90-Baseline!D$89) + (1-B973)*Baseline!D$90 )</f>
        <v>0.0004674062587</v>
      </c>
      <c r="AZ973" s="86">
        <f t="shared" si="6"/>
        <v>0.03364588284</v>
      </c>
      <c r="BA973" s="86">
        <f>AF973 * ( (1-Baseline!F$90-Baseline!F$89) + (1-Baseline!B$36)*Baseline!F$90 )</f>
        <v>0.001492353936</v>
      </c>
      <c r="BB973" s="86">
        <f>AG973 * ( (1-Baseline!F$90-Baseline!F$89) + (1-Baseline!B$36)*Baseline!F$90 )</f>
        <v>0.0002188967346</v>
      </c>
      <c r="BC973" s="86">
        <f>AH973 * ( (1-Baseline!F$90-Baseline!F$89) + (1-Baseline!B$36)*Baseline!F$90 )</f>
        <v>0.03972572583</v>
      </c>
      <c r="BD973" s="86">
        <f>AI973 * ( (1-Baseline!F$90-Baseline!F$89) + (1-Baseline!B$36)*Baseline!F$90 )</f>
        <v>0.0004951091296</v>
      </c>
      <c r="BE973" s="86">
        <f t="shared" si="7"/>
        <v>0.04193208563</v>
      </c>
      <c r="BF973" s="86">
        <f>AK973 * ( (1-Baseline!H$90-Baseline!H$89) + (1-Baseline!B$36)*Baseline!H$90 )</f>
        <v>0.00002983131229</v>
      </c>
      <c r="BG973" s="86">
        <f>AL973 * ( (1-Baseline!H$90-Baseline!H$89) + (1-Baseline!B$36)*Baseline!H$90 )</f>
        <v>0.0002495290543</v>
      </c>
      <c r="BH973" s="86">
        <f>AM973 * ( (1-Baseline!H$90-Baseline!H$89) + (1-Baseline!B$36)*Baseline!H$90 )</f>
        <v>0.0000538413462</v>
      </c>
      <c r="BI973" s="86">
        <f>AN973 * ( (1-Baseline!H$90-Baseline!H$89) + (1-Baseline!B$36)*Baseline!H$90 )</f>
        <v>0.02746456389</v>
      </c>
      <c r="BJ973" s="86">
        <f t="shared" si="8"/>
        <v>0.0277977656</v>
      </c>
      <c r="BK973" s="62"/>
      <c r="BL973" s="86">
        <f t="shared" si="19"/>
        <v>0.9306021261</v>
      </c>
      <c r="BM973" s="86">
        <f t="shared" si="20"/>
        <v>0.0242226548</v>
      </c>
      <c r="BN973" s="86">
        <f t="shared" si="21"/>
        <v>0.03816064572</v>
      </c>
      <c r="BO973" s="86">
        <f t="shared" si="22"/>
        <v>0.007014573379</v>
      </c>
      <c r="BP973" s="86">
        <f t="shared" si="9"/>
        <v>1</v>
      </c>
      <c r="BQ973" s="86">
        <f t="shared" si="23"/>
        <v>0.05806433904</v>
      </c>
      <c r="BR973" s="86">
        <f t="shared" si="24"/>
        <v>0.9146262521</v>
      </c>
      <c r="BS973" s="86">
        <f t="shared" si="25"/>
        <v>0.01341747854</v>
      </c>
      <c r="BT973" s="86">
        <f t="shared" si="26"/>
        <v>0.01389193028</v>
      </c>
      <c r="BU973" s="86">
        <f t="shared" si="10"/>
        <v>1</v>
      </c>
      <c r="BV973" s="86">
        <f t="shared" si="27"/>
        <v>0.03558978556</v>
      </c>
      <c r="BW973" s="86">
        <f t="shared" si="28"/>
        <v>0.005220268235</v>
      </c>
      <c r="BX973" s="86">
        <f t="shared" si="29"/>
        <v>0.9473825409</v>
      </c>
      <c r="BY973" s="86">
        <f t="shared" si="30"/>
        <v>0.01180740529</v>
      </c>
      <c r="BZ973" s="86">
        <f t="shared" si="11"/>
        <v>1</v>
      </c>
      <c r="CA973" s="86">
        <f t="shared" si="31"/>
        <v>0.001073155041</v>
      </c>
      <c r="CB973" s="86">
        <f t="shared" si="32"/>
        <v>0.008976586747</v>
      </c>
      <c r="CC973" s="86">
        <f t="shared" si="33"/>
        <v>0.001936894748</v>
      </c>
      <c r="CD973" s="86">
        <f t="shared" si="34"/>
        <v>0.9880133635</v>
      </c>
      <c r="CE973" s="86">
        <f t="shared" si="12"/>
        <v>1</v>
      </c>
      <c r="CF973" s="62"/>
      <c r="CG973" s="86">
        <f t="shared" si="35"/>
        <v>0.9306021261</v>
      </c>
      <c r="CH973" s="86">
        <f t="shared" si="36"/>
        <v>0.0242226548</v>
      </c>
      <c r="CI973" s="86">
        <f t="shared" si="37"/>
        <v>0.03816064572</v>
      </c>
      <c r="CJ973" s="86">
        <f t="shared" si="38"/>
        <v>0.007014573379</v>
      </c>
      <c r="CK973" s="86">
        <f t="shared" si="13"/>
        <v>1</v>
      </c>
      <c r="CL973" s="86">
        <f t="shared" si="39"/>
        <v>0.05806433904</v>
      </c>
      <c r="CM973" s="86">
        <f t="shared" si="40"/>
        <v>0.9146262521</v>
      </c>
      <c r="CN973" s="86">
        <f t="shared" si="41"/>
        <v>0.01341747854</v>
      </c>
      <c r="CO973" s="86">
        <f t="shared" si="42"/>
        <v>0.01389193028</v>
      </c>
      <c r="CP973" s="86">
        <f t="shared" si="14"/>
        <v>1</v>
      </c>
      <c r="CQ973" s="86">
        <f t="shared" si="43"/>
        <v>0.03558978556</v>
      </c>
      <c r="CR973" s="86">
        <f t="shared" si="44"/>
        <v>0.005220268235</v>
      </c>
      <c r="CS973" s="86">
        <f t="shared" si="45"/>
        <v>0.9473825409</v>
      </c>
      <c r="CT973" s="86">
        <f t="shared" si="46"/>
        <v>0.01180740529</v>
      </c>
      <c r="CU973" s="86">
        <f t="shared" si="15"/>
        <v>1</v>
      </c>
      <c r="CV973" s="86">
        <f t="shared" si="47"/>
        <v>0.001073155041</v>
      </c>
      <c r="CW973" s="86">
        <f t="shared" si="48"/>
        <v>0.008976586747</v>
      </c>
      <c r="CX973" s="86">
        <f t="shared" si="49"/>
        <v>0.001936894748</v>
      </c>
      <c r="CY973" s="86">
        <f t="shared" si="50"/>
        <v>0.9880133635</v>
      </c>
      <c r="CZ973" s="86">
        <f t="shared" si="16"/>
        <v>1</v>
      </c>
      <c r="DA973" s="62"/>
      <c r="DB973" s="86">
        <f>(AQ973*Baseline!B$7 + AV973*Baseline!B$11 + BA973*Baseline!B$16 + BF973*Baseline!B$18)</f>
        <v>57744.49757</v>
      </c>
      <c r="DC973" s="86">
        <f>(AR973*Baseline!B$7 + AW973*Baseline!B$11 + BB973*Baseline!B$16 + BG973*Baseline!B$18)</f>
        <v>79383.00684</v>
      </c>
      <c r="DD973" s="86">
        <f>(AS973*Baseline!B$7 + AX973*Baseline!B$11 + BC973*Baseline!B$16 + BH973*Baseline!B$18)</f>
        <v>138457.3705</v>
      </c>
      <c r="DE973" s="86">
        <f>(AT973*Baseline!B$7 + AY973*Baseline!B$11 + BD973*Baseline!B$16 + BI973*Baseline!B$18)</f>
        <v>1260641.576</v>
      </c>
      <c r="DF973" s="86">
        <f t="shared" si="17"/>
        <v>1536226.451</v>
      </c>
      <c r="DG973" s="62"/>
      <c r="DH973" s="86">
        <f t="shared" si="51"/>
        <v>0.03758853231</v>
      </c>
      <c r="DI973" s="86">
        <f t="shared" si="52"/>
        <v>0.05167402685</v>
      </c>
      <c r="DJ973" s="86">
        <f t="shared" si="53"/>
        <v>0.09012822975</v>
      </c>
      <c r="DK973" s="86">
        <f t="shared" si="54"/>
        <v>0.8206092111</v>
      </c>
      <c r="DL973" s="86">
        <f t="shared" si="18"/>
        <v>1</v>
      </c>
      <c r="DM973" s="62"/>
      <c r="DN973" s="86">
        <f>DH973 / (Baseline!B$7/Baseline!B$17)</f>
        <v>4.012328592</v>
      </c>
      <c r="DO973" s="86">
        <f>DI973 / (Baseline!B$11/Baseline!B$17)</f>
        <v>1.247435741</v>
      </c>
      <c r="DP973" s="86">
        <f>DJ973 / (Baseline!B$16/Baseline!B$17)</f>
        <v>1.392753523</v>
      </c>
      <c r="DQ973" s="86">
        <f>DK973 / (Baseline!B$18/Baseline!B$17)</f>
        <v>0.9277711583</v>
      </c>
      <c r="DR973" s="62"/>
      <c r="DS973" s="86">
        <f>DH973 / Baseline!H$117</f>
        <v>1.503808684</v>
      </c>
      <c r="DT973" s="86">
        <f>DI973 / Baseline!H$118</f>
        <v>1.163185044</v>
      </c>
      <c r="DU973" s="86">
        <f>DJ973 / Baseline!H$119</f>
        <v>1.077430204</v>
      </c>
      <c r="DV973" s="86">
        <f>DK973 / Baseline!H$120</f>
        <v>0.9689235606</v>
      </c>
      <c r="DW973" s="87"/>
      <c r="DX973" s="86">
        <f>(AU973*Baseline!B$34)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0.02821248407</v>
      </c>
      <c r="DY973" s="86">
        <f>(AZ973*Baseline!B$34) + (Baseline!D$90*(1-Baseline!D$91)*Baseline!B$35) + (Baseline!D$90*Baseline!D$91*((1-Baseline!D$92)*Baseline!B$40 + Baseline!D$92*Baseline!B$41))</f>
        <v>0.01146045043</v>
      </c>
      <c r="DZ973" s="86">
        <f>(BE973*Baseline!B$34) + (Baseline!F$90*(1-Baseline!F$91)*Baseline!B$35) + (Baseline!F$90*Baseline!F$91*((1-Baseline!F$92)*Baseline!B$40 + Baseline!F$92*Baseline!B$41))</f>
        <v>0.01402045284</v>
      </c>
      <c r="EA973" s="86">
        <f>(BJ973*Baseline!B$34) + (Baseline!H$90*(1-Baseline!H$91)*Baseline!B$35) + (Baseline!H$90*Baseline!H$91*((1-Baseline!H$92)*Baseline!B$40 + Baseline!H$92*Baseline!B$41))</f>
        <v>0.00931466484</v>
      </c>
      <c r="EB973" s="86">
        <f>( DX973*Baseline!B$7 + DY973*Baseline!B$11 + DZ973*Baseline!B$16 + EA973*Baseline!B$18 ) / Baseline!B$17</f>
        <v>0.009885114132</v>
      </c>
    </row>
    <row r="974">
      <c r="A974" s="73" t="s">
        <v>1150</v>
      </c>
      <c r="B974" s="85">
        <f>MIN( MAX( NORMINV( MCrands!B974, (B$5+B$4)/2, (B$5-B$4)/3.29 ), 0 ), 1 )</f>
        <v>0.4752827688</v>
      </c>
      <c r="C974" s="85">
        <f>MAX( NORMINV( MCrands!C974, (C$5+C$4)/2, (C$5-C$4)/3.29 ), 0 )</f>
        <v>3.200212698</v>
      </c>
      <c r="D974" s="83"/>
      <c r="E974" s="84">
        <f>Baseline!B$33 * (C974 * Baseline!B$68*Baseline!B$68/Baseline!B$75 + Baseline!B$46 * Baseline!B$54*Baseline!B$54/Baseline!B$76 + Baseline!B$47 * Baseline!B$55*Baseline!B$55/Baseline!B$77 + Baseline!B$56*Baseline!B$56/Baseline!B$78)</f>
        <v>0.0000227070738</v>
      </c>
      <c r="F974" s="84">
        <f>Baseline!B$33 * (C974 * Baseline!B$68*Baseline!B$59/Baseline!B$75 + Baseline!B$46 * Baseline!B$54*Baseline!B$69/Baseline!B$76 + Baseline!B$47 * Baseline!B$55*Baseline!B$57/Baseline!B$77 + Baseline!B$56*Baseline!B$58/Baseline!B$78)</f>
        <v>0.000000239824766</v>
      </c>
      <c r="G974" s="85">
        <f>Baseline!B$33 * (C974 * Baseline!B$68*Baseline!B$60/Baseline!B$75 + Baseline!B$46 * Baseline!B$54*Baseline!B$61/Baseline!B$76 + Baseline!B$47 * Baseline!B$55*Baseline!B$70/Baseline!B$77 + Baseline!B$56*Baseline!B$62/Baseline!B$78)</f>
        <v>0.0000002022891711</v>
      </c>
      <c r="H974" s="84">
        <f>Baseline!B$33 * (C974 * Baseline!B$68*Baseline!B$63/Baseline!B$75 + Baseline!B$46 * Baseline!B$54*Baseline!B$64/Baseline!B$76 + Baseline!B$47 * Baseline!B$55*Baseline!B$65/Baseline!B$77 + Baseline!B$56*Baseline!B$71/Baseline!B$78)</f>
        <v>0.000000003876013473</v>
      </c>
      <c r="I974" s="84">
        <f>Baseline!B$33 * (C974 * Baseline!B$59*Baseline!B$68/Baseline!B$75 + Baseline!B$46 * Baseline!B$69*Baseline!B$54/Baseline!B$76 + Baseline!B$47 * Baseline!B$57*Baseline!B$55/Baseline!B$77 + Baseline!B$58*Baseline!B$56/Baseline!B$78)</f>
        <v>0.000000239824766</v>
      </c>
      <c r="J974" s="85">
        <f>Baseline!B$33 * (C974 * Baseline!B$59*Baseline!B$59/Baseline!B$75 + Baseline!B$46 * Baseline!B$69*Baseline!B$69/Baseline!B$76 + Baseline!B$47 * Baseline!B$57*Baseline!B$57/Baseline!B$77 + Baseline!B$58*Baseline!B$58/Baseline!B$78)</f>
        <v>0.000002116574554</v>
      </c>
      <c r="K974" s="84">
        <f>Baseline!B$33 * (C974 * Baseline!B$59*Baseline!B$60/Baseline!B$75 + Baseline!B$46 * Baseline!B$69*Baseline!B$61/Baseline!B$76 + Baseline!B$47 * Baseline!B$57*Baseline!B$70/Baseline!B$77 + Baseline!B$58*Baseline!B$62/Baseline!B$78)</f>
        <v>0.00000001649008592</v>
      </c>
      <c r="L974" s="85">
        <f>Baseline!B$33 * (C974 * Baseline!B$59*Baseline!B$63/Baseline!B$75 + Baseline!B$46 * Baseline!B$69*Baseline!B$64/Baseline!B$76 + Baseline!B$47 * Baseline!B$57*Baseline!B$65/Baseline!B$77 + Baseline!B$58*Baseline!B$71/Baseline!B$78)</f>
        <v>0.00000001707282037</v>
      </c>
      <c r="M974" s="84">
        <f>Baseline!B$33 * (C974 * Baseline!B$60*Baseline!B$68/Baseline!B$75 + Baseline!B$46 * Baseline!B$61*Baseline!B$54/Baseline!B$76 + Baseline!B$47 * Baseline!B$70*Baseline!B$55/Baseline!B$77 + Baseline!B$62*Baseline!B$56/Baseline!B$78)</f>
        <v>0.0000002022891711</v>
      </c>
      <c r="N974" s="85">
        <f>Baseline!B$33 * (C974 * Baseline!B$60*Baseline!B$59/Baseline!B$75 + Baseline!B$46 * Baseline!B$61*Baseline!B$69/Baseline!B$76 + Baseline!B$47 * Baseline!B$70*Baseline!B$57/Baseline!B$77 + Baseline!B$62*Baseline!B$58/Baseline!B$78)</f>
        <v>0.00000001649008592</v>
      </c>
      <c r="O974" s="85">
        <f>Baseline!B$33 * (C974 * Baseline!B$60*Baseline!B$60/Baseline!B$75 + Baseline!B$46 * Baseline!B$61*Baseline!B$61/Baseline!B$76 + Baseline!B$47 * Baseline!B$70*Baseline!B$70/Baseline!B$77 + Baseline!B$62*Baseline!B$62/Baseline!B$78)</f>
        <v>0.000001589268264</v>
      </c>
      <c r="P974" s="84">
        <f>Baseline!B$33 * (C974 * Baseline!B$60*Baseline!B$63/Baseline!B$75 + Baseline!B$46 * Baseline!B$61*Baseline!B$64/Baseline!B$76 + Baseline!B$47 * Baseline!B$70*Baseline!B$65/Baseline!B$77 + Baseline!B$62*Baseline!B$71/Baseline!B$78)</f>
        <v>0.00000000195646585</v>
      </c>
      <c r="Q974" s="84">
        <f>Baseline!B$33 * (C974 * Baseline!B$63*Baseline!B$68/Baseline!B$75 + Baseline!B$46 * Baseline!B$64*Baseline!B$54/Baseline!B$76 + Baseline!B$47 * Baseline!B$65*Baseline!B$55/Baseline!B$77 + Baseline!B$71*Baseline!B$56/Baseline!B$78)</f>
        <v>0.000000003876013473</v>
      </c>
      <c r="R974" s="84">
        <f>Baseline!B$33 * (C974 * Baseline!B$63*Baseline!B$59/Baseline!B$75 + Baseline!B$46 * Baseline!B$64*Baseline!B$69/Baseline!B$76 + Baseline!B$47 * Baseline!B$65*Baseline!B$57/Baseline!B$77 + Baseline!B$71*Baseline!B$58/Baseline!B$78)</f>
        <v>0.00000001707282037</v>
      </c>
      <c r="S974" s="84">
        <f>Baseline!B$33 * (C974 * Baseline!B$63*Baseline!B$60/Baseline!B$75 + Baseline!B$46 * Baseline!B$64*Baseline!B$61/Baseline!B$76 + Baseline!B$47 * Baseline!B$65*Baseline!B$70/Baseline!B$77 + Baseline!B$71*Baseline!B$62/Baseline!B$78)</f>
        <v>0.00000000195646585</v>
      </c>
      <c r="T974" s="84">
        <f>Baseline!B$33 * (C974 * Baseline!B$63*Baseline!B$63/Baseline!B$75 + Baseline!B$46 * Baseline!B$64*Baseline!B$64/Baseline!B$76 + Baseline!B$47 * Baseline!B$65*Baseline!B$65/Baseline!B$77 + Baseline!B$71*Baseline!B$71/Baseline!B$78)</f>
        <v>0.00000009856722462</v>
      </c>
      <c r="U974" s="83"/>
      <c r="V974" s="84">
        <f>E974 * ( Baseline!B$89 * Baseline!B$7 )</f>
        <v>0.2356767189</v>
      </c>
      <c r="W974" s="84">
        <f>F974 * ( Baseline!D$89 * Baseline!B$11 )</f>
        <v>0.004423950493</v>
      </c>
      <c r="X974" s="84">
        <f>G974 * ( Baseline!F$89 * Baseline!B$16 )</f>
        <v>0.007026467816</v>
      </c>
      <c r="Y974" s="84">
        <f>H974 * ( Baseline!H$89 * Baseline!B$18 )</f>
        <v>0.001363091096</v>
      </c>
      <c r="Z974" s="86">
        <f t="shared" si="1"/>
        <v>0.2484902284</v>
      </c>
      <c r="AA974" s="84">
        <f>I974 * ( Baseline!B$89 * Baseline!B$7 )</f>
        <v>0.002489141246</v>
      </c>
      <c r="AB974" s="85">
        <f>J974 * ( Baseline!D$89 * Baseline!B$11 )</f>
        <v>0.03904359505</v>
      </c>
      <c r="AC974" s="85">
        <f>K974 * ( Baseline!F$89 * Baseline!B$16 )</f>
        <v>0.0005727793403</v>
      </c>
      <c r="AD974" s="85">
        <f>L974 * ( Baseline!F$89 * Baseline!B$16 )</f>
        <v>0.0005930204873</v>
      </c>
      <c r="AE974" s="86">
        <f t="shared" si="2"/>
        <v>0.04269853612</v>
      </c>
      <c r="AF974" s="86">
        <f>M974 * ( Baseline!B$89 * Baseline!B$7 )</f>
        <v>0.002099559307</v>
      </c>
      <c r="AG974" s="86">
        <f>N974 * ( Baseline!D$89 * Baseline!B$11 )</f>
        <v>0.0003041859478</v>
      </c>
      <c r="AH974" s="86">
        <f>O974 * ( Baseline!F$89 * Baseline!B$16 )</f>
        <v>0.05520286749</v>
      </c>
      <c r="AI974" s="86">
        <f>P974 * ( Baseline!H$89 * Baseline!B$18 )</f>
        <v>0.0006880371283</v>
      </c>
      <c r="AJ974" s="86">
        <f t="shared" si="3"/>
        <v>0.05829464987</v>
      </c>
      <c r="AK974" s="86">
        <f>Q974 * ( Baseline!B$89 * Baseline!B$7 )</f>
        <v>0.00004022914384</v>
      </c>
      <c r="AL974" s="86">
        <f>R974 * ( Baseline!D$89 * Baseline!B$11 )</f>
        <v>0.0003149354145</v>
      </c>
      <c r="AM974" s="86">
        <f>S974 * ( Baseline!F$89 * Baseline!B$16 )</f>
        <v>0.00006795739115</v>
      </c>
      <c r="AN974" s="86">
        <f>T974 * ( Baseline!H$89 * Baseline!B$18 )</f>
        <v>0.0346634776</v>
      </c>
      <c r="AO974" s="86">
        <f t="shared" si="4"/>
        <v>0.03508659955</v>
      </c>
      <c r="AP974" s="62"/>
      <c r="AQ974" s="86">
        <f>V974 * ( (1-Baseline!B$90-Baseline!B$89) + (1-B974)*Baseline!B$90 )</f>
        <v>0.1309415928</v>
      </c>
      <c r="AR974" s="86">
        <f>W974 * ( (1-Baseline!B$90-Baseline!B$89) + (1-B974)*Baseline!B$90 )</f>
        <v>0.002457939531</v>
      </c>
      <c r="AS974" s="86">
        <f>X974 * ( (1-Baseline!B$90-Baseline!B$89) + (1-B974)*Baseline!B$90 )</f>
        <v>0.003903893825</v>
      </c>
      <c r="AT974" s="86">
        <f>Y974 * ( (1-Baseline!B$90-Baseline!B$89) + (1-B974)*Baseline!B$90 )</f>
        <v>0.0007573311443</v>
      </c>
      <c r="AU974" s="86">
        <f t="shared" si="5"/>
        <v>0.1380607573</v>
      </c>
      <c r="AV974" s="86">
        <f>AA974 * ( (1-Baseline!D$90-Baseline!D$89) + (1-B974)*Baseline!D$90 )</f>
        <v>0.001937726066</v>
      </c>
      <c r="AW974" s="86">
        <f>AB974 * ( (1-Baseline!D$90-Baseline!D$89) + (1-B974)*Baseline!D$90 )</f>
        <v>0.03039433457</v>
      </c>
      <c r="AX974" s="86">
        <f>AC974 * ( (1-Baseline!D$90-Baseline!D$89) + (1-B974)*Baseline!D$90 )</f>
        <v>0.000445892518</v>
      </c>
      <c r="AY974" s="86">
        <f>AD974 * ( (1-Baseline!D$90-Baseline!D$89) + (1-B974)*Baseline!D$90 )</f>
        <v>0.0004616496785</v>
      </c>
      <c r="AZ974" s="86">
        <f t="shared" si="6"/>
        <v>0.03323960284</v>
      </c>
      <c r="BA974" s="86">
        <f>AF974 * ( (1-Baseline!F$90-Baseline!F$89) + (1-Baseline!B$36)*Baseline!F$90 )</f>
        <v>0.001510910063</v>
      </c>
      <c r="BB974" s="86">
        <f>AG974 * ( (1-Baseline!F$90-Baseline!F$89) + (1-Baseline!B$36)*Baseline!F$90 )</f>
        <v>0.000218901942</v>
      </c>
      <c r="BC974" s="86">
        <f>AH974 * ( (1-Baseline!F$90-Baseline!F$89) + (1-Baseline!B$36)*Baseline!F$90 )</f>
        <v>0.03972574993</v>
      </c>
      <c r="BD974" s="86">
        <f>AI974 * ( (1-Baseline!F$90-Baseline!F$89) + (1-Baseline!B$36)*Baseline!F$90 )</f>
        <v>0.0004951335347</v>
      </c>
      <c r="BE974" s="86">
        <f t="shared" si="7"/>
        <v>0.04195069547</v>
      </c>
      <c r="BF974" s="86">
        <f>AK974 * ( (1-Baseline!H$90-Baseline!H$89) + (1-Baseline!B$36)*Baseline!H$90 )</f>
        <v>0.00003187435525</v>
      </c>
      <c r="BG974" s="86">
        <f>AL974 * ( (1-Baseline!H$90-Baseline!H$89) + (1-Baseline!B$36)*Baseline!H$90 )</f>
        <v>0.0002495296276</v>
      </c>
      <c r="BH974" s="86">
        <f>AM974 * ( (1-Baseline!H$90-Baseline!H$89) + (1-Baseline!B$36)*Baseline!H$90 )</f>
        <v>0.00005384400016</v>
      </c>
      <c r="BI974" s="86">
        <f>AN974 * ( (1-Baseline!H$90-Baseline!H$89) + (1-Baseline!B$36)*Baseline!H$90 )</f>
        <v>0.02746456657</v>
      </c>
      <c r="BJ974" s="86">
        <f t="shared" si="8"/>
        <v>0.02779981456</v>
      </c>
      <c r="BK974" s="62"/>
      <c r="BL974" s="86">
        <f t="shared" si="19"/>
        <v>0.9484345542</v>
      </c>
      <c r="BM974" s="86">
        <f t="shared" si="20"/>
        <v>0.01780331775</v>
      </c>
      <c r="BN974" s="86">
        <f t="shared" si="21"/>
        <v>0.02827663632</v>
      </c>
      <c r="BO974" s="86">
        <f t="shared" si="22"/>
        <v>0.005485491743</v>
      </c>
      <c r="BP974" s="86">
        <f t="shared" si="9"/>
        <v>1</v>
      </c>
      <c r="BQ974" s="86">
        <f t="shared" si="23"/>
        <v>0.05829570454</v>
      </c>
      <c r="BR974" s="86">
        <f t="shared" si="24"/>
        <v>0.9144012557</v>
      </c>
      <c r="BS974" s="86">
        <f t="shared" si="25"/>
        <v>0.01341449596</v>
      </c>
      <c r="BT974" s="86">
        <f t="shared" si="26"/>
        <v>0.01388854376</v>
      </c>
      <c r="BU974" s="86">
        <f t="shared" si="10"/>
        <v>1</v>
      </c>
      <c r="BV974" s="86">
        <f t="shared" si="27"/>
        <v>0.03601632931</v>
      </c>
      <c r="BW974" s="86">
        <f t="shared" si="28"/>
        <v>0.005218076589</v>
      </c>
      <c r="BX974" s="86">
        <f t="shared" si="29"/>
        <v>0.946962845</v>
      </c>
      <c r="BY974" s="86">
        <f t="shared" si="30"/>
        <v>0.01180274913</v>
      </c>
      <c r="BZ974" s="86">
        <f t="shared" si="11"/>
        <v>1</v>
      </c>
      <c r="CA974" s="86">
        <f t="shared" si="31"/>
        <v>0.00114656719</v>
      </c>
      <c r="CB974" s="86">
        <f t="shared" si="32"/>
        <v>0.008975945761</v>
      </c>
      <c r="CC974" s="86">
        <f t="shared" si="33"/>
        <v>0.001936847458</v>
      </c>
      <c r="CD974" s="86">
        <f t="shared" si="34"/>
        <v>0.9879406396</v>
      </c>
      <c r="CE974" s="86">
        <f t="shared" si="12"/>
        <v>1</v>
      </c>
      <c r="CF974" s="62"/>
      <c r="CG974" s="86">
        <f t="shared" si="35"/>
        <v>0.9484345542</v>
      </c>
      <c r="CH974" s="86">
        <f t="shared" si="36"/>
        <v>0.01780331775</v>
      </c>
      <c r="CI974" s="86">
        <f t="shared" si="37"/>
        <v>0.02827663632</v>
      </c>
      <c r="CJ974" s="86">
        <f t="shared" si="38"/>
        <v>0.005485491743</v>
      </c>
      <c r="CK974" s="86">
        <f t="shared" si="13"/>
        <v>1</v>
      </c>
      <c r="CL974" s="86">
        <f t="shared" si="39"/>
        <v>0.05829570454</v>
      </c>
      <c r="CM974" s="86">
        <f t="shared" si="40"/>
        <v>0.9144012557</v>
      </c>
      <c r="CN974" s="86">
        <f t="shared" si="41"/>
        <v>0.01341449596</v>
      </c>
      <c r="CO974" s="86">
        <f t="shared" si="42"/>
        <v>0.01388854376</v>
      </c>
      <c r="CP974" s="86">
        <f t="shared" si="14"/>
        <v>1</v>
      </c>
      <c r="CQ974" s="86">
        <f t="shared" si="43"/>
        <v>0.03601632931</v>
      </c>
      <c r="CR974" s="86">
        <f t="shared" si="44"/>
        <v>0.005218076589</v>
      </c>
      <c r="CS974" s="86">
        <f t="shared" si="45"/>
        <v>0.946962845</v>
      </c>
      <c r="CT974" s="86">
        <f t="shared" si="46"/>
        <v>0.01180274913</v>
      </c>
      <c r="CU974" s="86">
        <f t="shared" si="15"/>
        <v>1</v>
      </c>
      <c r="CV974" s="86">
        <f t="shared" si="47"/>
        <v>0.00114656719</v>
      </c>
      <c r="CW974" s="86">
        <f t="shared" si="48"/>
        <v>0.008975945761</v>
      </c>
      <c r="CX974" s="86">
        <f t="shared" si="49"/>
        <v>0.001936847458</v>
      </c>
      <c r="CY974" s="86">
        <f t="shared" si="50"/>
        <v>0.9879406396</v>
      </c>
      <c r="CZ974" s="86">
        <f t="shared" si="16"/>
        <v>1</v>
      </c>
      <c r="DA974" s="62"/>
      <c r="DB974" s="86">
        <f>(AQ974*Baseline!B$7 + AV974*Baseline!B$11 + BA974*Baseline!B$16 + BF974*Baseline!B$18)</f>
        <v>74183.61923</v>
      </c>
      <c r="DC974" s="86">
        <f>(AR974*Baseline!B$7 + AW974*Baseline!B$11 + BB974*Baseline!B$16 + BG974*Baseline!B$18)</f>
        <v>78533.92082</v>
      </c>
      <c r="DD974" s="86">
        <f>(AS974*Baseline!B$7 + AX974*Baseline!B$11 + BC974*Baseline!B$16 + BH974*Baseline!B$18)</f>
        <v>138404</v>
      </c>
      <c r="DE974" s="86">
        <f>(AT974*Baseline!B$7 + AY974*Baseline!B$11 + BD974*Baseline!B$16 + BI974*Baseline!B$18)</f>
        <v>1260641.044</v>
      </c>
      <c r="DF974" s="86">
        <f t="shared" si="17"/>
        <v>1551762.584</v>
      </c>
      <c r="DG974" s="62"/>
      <c r="DH974" s="86">
        <f t="shared" si="51"/>
        <v>0.04780603681</v>
      </c>
      <c r="DI974" s="86">
        <f t="shared" si="52"/>
        <v>0.05060949505</v>
      </c>
      <c r="DJ974" s="86">
        <f t="shared" si="53"/>
        <v>0.08919147901</v>
      </c>
      <c r="DK974" s="86">
        <f t="shared" si="54"/>
        <v>0.8123929891</v>
      </c>
      <c r="DL974" s="86">
        <f t="shared" si="18"/>
        <v>1</v>
      </c>
      <c r="DM974" s="62"/>
      <c r="DN974" s="86">
        <f>DH974 / (Baseline!B$7/Baseline!B$17)</f>
        <v>5.102979994</v>
      </c>
      <c r="DO974" s="86">
        <f>DI974 / (Baseline!B$11/Baseline!B$17)</f>
        <v>1.221737433</v>
      </c>
      <c r="DP974" s="86">
        <f>DJ974 / (Baseline!B$16/Baseline!B$17)</f>
        <v>1.378277893</v>
      </c>
      <c r="DQ974" s="86">
        <f>DK974 / (Baseline!B$18/Baseline!B$17)</f>
        <v>0.918481994</v>
      </c>
      <c r="DR974" s="62"/>
      <c r="DS974" s="86">
        <f>DH974 / Baseline!H$117</f>
        <v>1.912581547</v>
      </c>
      <c r="DT974" s="86">
        <f>DI974 / Baseline!H$118</f>
        <v>1.139222377</v>
      </c>
      <c r="DU974" s="86">
        <f>DJ974 / Baseline!H$119</f>
        <v>1.066231898</v>
      </c>
      <c r="DV974" s="86">
        <f>DK974 / Baseline!H$120</f>
        <v>0.9592223643</v>
      </c>
      <c r="DW974" s="87"/>
      <c r="DX974" s="86">
        <f>(AU974*Baseline!B$34)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0.03323864485</v>
      </c>
      <c r="DY974" s="86">
        <f>(AZ974*Baseline!B$34) + (Baseline!D$90*(1-Baseline!D$91)*Baseline!B$35) + (Baseline!D$90*Baseline!D$91*((1-Baseline!D$92)*Baseline!B$40 + Baseline!D$92*Baseline!B$41))</f>
        <v>0.01139950843</v>
      </c>
      <c r="DZ974" s="86">
        <f>(BE974*Baseline!B$34) + (Baseline!F$90*(1-Baseline!F$91)*Baseline!B$35) + (Baseline!F$90*Baseline!F$91*((1-Baseline!F$92)*Baseline!B$40 + Baseline!F$92*Baseline!B$41))</f>
        <v>0.01402324432</v>
      </c>
      <c r="EA974" s="86">
        <f>(BJ974*Baseline!B$34) + (Baseline!H$90*(1-Baseline!H$91)*Baseline!B$35) + (Baseline!H$90*Baseline!H$91*((1-Baseline!H$92)*Baseline!B$40 + Baseline!H$92*Baseline!B$41))</f>
        <v>0.009314972184</v>
      </c>
      <c r="EB974" s="86">
        <f>( DX974*Baseline!B$7 + DY974*Baseline!B$11 + DZ974*Baseline!B$16 + EA974*Baseline!B$18 ) / Baseline!B$17</f>
        <v>0.00993012852</v>
      </c>
    </row>
    <row r="975">
      <c r="A975" s="73" t="s">
        <v>1151</v>
      </c>
      <c r="B975" s="85">
        <f>MIN( MAX( NORMINV( MCrands!B975, (B$5+B$4)/2, (B$5-B$4)/3.29 ), 0 ), 1 )</f>
        <v>0.4953174034</v>
      </c>
      <c r="C975" s="85">
        <f>MAX( NORMINV( MCrands!C975, (C$5+C$4)/2, (C$5-C$4)/3.29 ), 0 )</f>
        <v>2.94934042</v>
      </c>
      <c r="D975" s="83"/>
      <c r="E975" s="84">
        <f>Baseline!B$33 * (C975 * Baseline!B$68*Baseline!B$68/Baseline!B$75 + Baseline!B$46 * Baseline!B$54*Baseline!B$54/Baseline!B$76 + Baseline!B$47 * Baseline!B$55*Baseline!B$55/Baseline!B$77 + Baseline!B$56*Baseline!B$56/Baseline!B$78)</f>
        <v>0.00002093089205</v>
      </c>
      <c r="F975" s="84">
        <f>Baseline!B$33 * (C975 * Baseline!B$68*Baseline!B$59/Baseline!B$75 + Baseline!B$46 * Baseline!B$54*Baseline!B$69/Baseline!B$76 + Baseline!B$47 * Baseline!B$55*Baseline!B$57/Baseline!B$77 + Baseline!B$56*Baseline!B$58/Baseline!B$78)</f>
        <v>0.0000002395443162</v>
      </c>
      <c r="G975" s="85">
        <f>Baseline!B$33 * (C975 * Baseline!B$68*Baseline!B$60/Baseline!B$75 + Baseline!B$46 * Baseline!B$54*Baseline!B$61/Baseline!B$76 + Baseline!B$47 * Baseline!B$55*Baseline!B$70/Baseline!B$77 + Baseline!B$56*Baseline!B$62/Baseline!B$78)</f>
        <v>0.0000002015997321</v>
      </c>
      <c r="H975" s="84">
        <f>Baseline!B$33 * (C975 * Baseline!B$68*Baseline!B$63/Baseline!B$75 + Baseline!B$46 * Baseline!B$54*Baseline!B$64/Baseline!B$76 + Baseline!B$47 * Baseline!B$55*Baseline!B$65/Baseline!B$77 + Baseline!B$56*Baseline!B$71/Baseline!B$78)</f>
        <v>0.000000003807069576</v>
      </c>
      <c r="I975" s="84">
        <f>Baseline!B$33 * (C975 * Baseline!B$59*Baseline!B$68/Baseline!B$75 + Baseline!B$46 * Baseline!B$69*Baseline!B$54/Baseline!B$76 + Baseline!B$47 * Baseline!B$57*Baseline!B$55/Baseline!B$77 + Baseline!B$58*Baseline!B$56/Baseline!B$78)</f>
        <v>0.0000002395443162</v>
      </c>
      <c r="J975" s="85">
        <f>Baseline!B$33 * (C975 * Baseline!B$59*Baseline!B$59/Baseline!B$75 + Baseline!B$46 * Baseline!B$69*Baseline!B$69/Baseline!B$76 + Baseline!B$47 * Baseline!B$57*Baseline!B$57/Baseline!B$77 + Baseline!B$58*Baseline!B$58/Baseline!B$78)</f>
        <v>0.00000211657451</v>
      </c>
      <c r="K975" s="84">
        <f>Baseline!B$33 * (C975 * Baseline!B$59*Baseline!B$60/Baseline!B$75 + Baseline!B$46 * Baseline!B$69*Baseline!B$61/Baseline!B$76 + Baseline!B$47 * Baseline!B$57*Baseline!B$70/Baseline!B$77 + Baseline!B$58*Baseline!B$62/Baseline!B$78)</f>
        <v>0.00000001648997706</v>
      </c>
      <c r="L975" s="85">
        <f>Baseline!B$33 * (C975 * Baseline!B$59*Baseline!B$63/Baseline!B$75 + Baseline!B$46 * Baseline!B$69*Baseline!B$64/Baseline!B$76 + Baseline!B$47 * Baseline!B$57*Baseline!B$65/Baseline!B$77 + Baseline!B$58*Baseline!B$71/Baseline!B$78)</f>
        <v>0.00000001707280948</v>
      </c>
      <c r="M975" s="84">
        <f>Baseline!B$33 * (C975 * Baseline!B$60*Baseline!B$68/Baseline!B$75 + Baseline!B$46 * Baseline!B$61*Baseline!B$54/Baseline!B$76 + Baseline!B$47 * Baseline!B$70*Baseline!B$55/Baseline!B$77 + Baseline!B$62*Baseline!B$56/Baseline!B$78)</f>
        <v>0.0000002015997321</v>
      </c>
      <c r="N975" s="85">
        <f>Baseline!B$33 * (C975 * Baseline!B$60*Baseline!B$59/Baseline!B$75 + Baseline!B$46 * Baseline!B$61*Baseline!B$69/Baseline!B$76 + Baseline!B$47 * Baseline!B$70*Baseline!B$57/Baseline!B$77 + Baseline!B$62*Baseline!B$58/Baseline!B$78)</f>
        <v>0.00000001648997706</v>
      </c>
      <c r="O975" s="85">
        <f>Baseline!B$33 * (C975 * Baseline!B$60*Baseline!B$60/Baseline!B$75 + Baseline!B$46 * Baseline!B$61*Baseline!B$61/Baseline!B$76 + Baseline!B$47 * Baseline!B$70*Baseline!B$70/Baseline!B$77 + Baseline!B$62*Baseline!B$62/Baseline!B$78)</f>
        <v>0.000001589267996</v>
      </c>
      <c r="P975" s="84">
        <f>Baseline!B$33 * (C975 * Baseline!B$60*Baseline!B$63/Baseline!B$75 + Baseline!B$46 * Baseline!B$61*Baseline!B$64/Baseline!B$76 + Baseline!B$47 * Baseline!B$70*Baseline!B$65/Baseline!B$77 + Baseline!B$62*Baseline!B$71/Baseline!B$78)</f>
        <v>0.000000001956439089</v>
      </c>
      <c r="Q975" s="84">
        <f>Baseline!B$33 * (C975 * Baseline!B$63*Baseline!B$68/Baseline!B$75 + Baseline!B$46 * Baseline!B$64*Baseline!B$54/Baseline!B$76 + Baseline!B$47 * Baseline!B$65*Baseline!B$55/Baseline!B$77 + Baseline!B$71*Baseline!B$56/Baseline!B$78)</f>
        <v>0.000000003807069576</v>
      </c>
      <c r="R975" s="84">
        <f>Baseline!B$33 * (C975 * Baseline!B$63*Baseline!B$59/Baseline!B$75 + Baseline!B$46 * Baseline!B$64*Baseline!B$69/Baseline!B$76 + Baseline!B$47 * Baseline!B$65*Baseline!B$57/Baseline!B$77 + Baseline!B$71*Baseline!B$58/Baseline!B$78)</f>
        <v>0.00000001707280948</v>
      </c>
      <c r="S975" s="84">
        <f>Baseline!B$33 * (C975 * Baseline!B$63*Baseline!B$60/Baseline!B$75 + Baseline!B$46 * Baseline!B$64*Baseline!B$61/Baseline!B$76 + Baseline!B$47 * Baseline!B$65*Baseline!B$70/Baseline!B$77 + Baseline!B$71*Baseline!B$62/Baseline!B$78)</f>
        <v>0.000000001956439089</v>
      </c>
      <c r="T975" s="84">
        <f>Baseline!B$33 * (C975 * Baseline!B$63*Baseline!B$63/Baseline!B$75 + Baseline!B$46 * Baseline!B$64*Baseline!B$64/Baseline!B$76 + Baseline!B$47 * Baseline!B$65*Baseline!B$65/Baseline!B$77 + Baseline!B$71*Baseline!B$71/Baseline!B$78)</f>
        <v>0.00000009856722195</v>
      </c>
      <c r="U975" s="83"/>
      <c r="V975" s="84">
        <f>E975 * ( Baseline!B$89 * Baseline!B$7 )</f>
        <v>0.2172417285</v>
      </c>
      <c r="W975" s="84">
        <f>F975 * ( Baseline!D$89 * Baseline!B$11 )</f>
        <v>0.00441877715</v>
      </c>
      <c r="X975" s="84">
        <f>G975 * ( Baseline!F$89 * Baseline!B$16 )</f>
        <v>0.007002520312</v>
      </c>
      <c r="Y975" s="84">
        <f>H975 * ( Baseline!H$89 * Baseline!B$18 )</f>
        <v>0.001338845357</v>
      </c>
      <c r="Z975" s="86">
        <f t="shared" si="1"/>
        <v>0.2300018714</v>
      </c>
      <c r="AA975" s="84">
        <f>I975 * ( Baseline!B$89 * Baseline!B$7 )</f>
        <v>0.002486230458</v>
      </c>
      <c r="AB975" s="85">
        <f>J975 * ( Baseline!D$89 * Baseline!B$11 )</f>
        <v>0.03904359423</v>
      </c>
      <c r="AC975" s="85">
        <f>K975 * ( Baseline!F$89 * Baseline!B$16 )</f>
        <v>0.0005727755591</v>
      </c>
      <c r="AD975" s="85">
        <f>L975 * ( Baseline!F$89 * Baseline!B$16 )</f>
        <v>0.0005930201092</v>
      </c>
      <c r="AE975" s="86">
        <f t="shared" si="2"/>
        <v>0.04269562035</v>
      </c>
      <c r="AF975" s="86">
        <f>M975 * ( Baseline!B$89 * Baseline!B$7 )</f>
        <v>0.00209240362</v>
      </c>
      <c r="AG975" s="86">
        <f>N975 * ( Baseline!D$89 * Baseline!B$11 )</f>
        <v>0.0003041839397</v>
      </c>
      <c r="AH975" s="86">
        <f>O975 * ( Baseline!F$89 * Baseline!B$16 )</f>
        <v>0.05520285819</v>
      </c>
      <c r="AI975" s="86">
        <f>P975 * ( Baseline!H$89 * Baseline!B$18 )</f>
        <v>0.0006880277171</v>
      </c>
      <c r="AJ975" s="86">
        <f t="shared" si="3"/>
        <v>0.05828747347</v>
      </c>
      <c r="AK975" s="86">
        <f>Q975 * ( Baseline!B$89 * Baseline!B$7 )</f>
        <v>0.00003951357513</v>
      </c>
      <c r="AL975" s="86">
        <f>R975 * ( Baseline!D$89 * Baseline!B$11 )</f>
        <v>0.0003149352137</v>
      </c>
      <c r="AM975" s="86">
        <f>S975 * ( Baseline!F$89 * Baseline!B$16 )</f>
        <v>0.00006795646161</v>
      </c>
      <c r="AN975" s="86">
        <f>T975 * ( Baseline!H$89 * Baseline!B$18 )</f>
        <v>0.03466347666</v>
      </c>
      <c r="AO975" s="86">
        <f t="shared" si="4"/>
        <v>0.03508588191</v>
      </c>
      <c r="AP975" s="62"/>
      <c r="AQ975" s="86">
        <f>V975 * ( (1-Baseline!B$90-Baseline!B$89) + (1-B975)*Baseline!B$90 )</f>
        <v>0.1168255436</v>
      </c>
      <c r="AR975" s="86">
        <f>W975 * ( (1-Baseline!B$90-Baseline!B$89) + (1-B975)*Baseline!B$90 )</f>
        <v>0.00237627479</v>
      </c>
      <c r="AS975" s="86">
        <f>X975 * ( (1-Baseline!B$90-Baseline!B$89) + (1-B975)*Baseline!B$90 )</f>
        <v>0.003765727919</v>
      </c>
      <c r="AT975" s="86">
        <f>Y975 * ( (1-Baseline!B$90-Baseline!B$89) + (1-B975)*Baseline!B$90 )</f>
        <v>0.000719987535</v>
      </c>
      <c r="AU975" s="86">
        <f t="shared" si="5"/>
        <v>0.1236875339</v>
      </c>
      <c r="AV975" s="86">
        <f>AA975 * ( (1-Baseline!D$90-Baseline!D$89) + (1-B975)*Baseline!D$90 )</f>
        <v>0.001913144898</v>
      </c>
      <c r="AW975" s="86">
        <f>AB975 * ( (1-Baseline!D$90-Baseline!D$89) + (1-B975)*Baseline!D$90 )</f>
        <v>0.03004389752</v>
      </c>
      <c r="AX975" s="86">
        <f>AC975 * ( (1-Baseline!D$90-Baseline!D$89) + (1-B975)*Baseline!D$90 )</f>
        <v>0.0004407486181</v>
      </c>
      <c r="AY975" s="86">
        <f>AD975 * ( (1-Baseline!D$90-Baseline!D$89) + (1-B975)*Baseline!D$90 )</f>
        <v>0.0004563267225</v>
      </c>
      <c r="AZ975" s="86">
        <f t="shared" si="6"/>
        <v>0.03285411776</v>
      </c>
      <c r="BA975" s="86">
        <f>AF975 * ( (1-Baseline!F$90-Baseline!F$89) + (1-Baseline!B$36)*Baseline!F$90 )</f>
        <v>0.001505760602</v>
      </c>
      <c r="BB975" s="86">
        <f>AG975 * ( (1-Baseline!F$90-Baseline!F$89) + (1-Baseline!B$36)*Baseline!F$90 )</f>
        <v>0.0002189004969</v>
      </c>
      <c r="BC975" s="86">
        <f>AH975 * ( (1-Baseline!F$90-Baseline!F$89) + (1-Baseline!B$36)*Baseline!F$90 )</f>
        <v>0.03972574324</v>
      </c>
      <c r="BD975" s="86">
        <f>AI975 * ( (1-Baseline!F$90-Baseline!F$89) + (1-Baseline!B$36)*Baseline!F$90 )</f>
        <v>0.0004951267621</v>
      </c>
      <c r="BE975" s="86">
        <f t="shared" si="7"/>
        <v>0.04194553111</v>
      </c>
      <c r="BF975" s="86">
        <f>AK975 * ( (1-Baseline!H$90-Baseline!H$89) + (1-Baseline!B$36)*Baseline!H$90 )</f>
        <v>0.00003130739585</v>
      </c>
      <c r="BG975" s="86">
        <f>AL975 * ( (1-Baseline!H$90-Baseline!H$89) + (1-Baseline!B$36)*Baseline!H$90 )</f>
        <v>0.0002495294685</v>
      </c>
      <c r="BH975" s="86">
        <f>AM975 * ( (1-Baseline!H$90-Baseline!H$89) + (1-Baseline!B$36)*Baseline!H$90 )</f>
        <v>0.00005384326367</v>
      </c>
      <c r="BI975" s="86">
        <f>AN975 * ( (1-Baseline!H$90-Baseline!H$89) + (1-Baseline!B$36)*Baseline!H$90 )</f>
        <v>0.02746456583</v>
      </c>
      <c r="BJ975" s="86">
        <f t="shared" si="8"/>
        <v>0.02779924596</v>
      </c>
      <c r="BK975" s="62"/>
      <c r="BL975" s="86">
        <f t="shared" si="19"/>
        <v>0.9445215696</v>
      </c>
      <c r="BM975" s="86">
        <f t="shared" si="20"/>
        <v>0.01921191825</v>
      </c>
      <c r="BN975" s="86">
        <f t="shared" si="21"/>
        <v>0.03044549277</v>
      </c>
      <c r="BO975" s="86">
        <f t="shared" si="22"/>
        <v>0.005821019406</v>
      </c>
      <c r="BP975" s="86">
        <f t="shared" si="9"/>
        <v>1</v>
      </c>
      <c r="BQ975" s="86">
        <f t="shared" si="23"/>
        <v>0.05823151033</v>
      </c>
      <c r="BR975" s="86">
        <f t="shared" si="24"/>
        <v>0.9144636828</v>
      </c>
      <c r="BS975" s="86">
        <f t="shared" si="25"/>
        <v>0.0134153235</v>
      </c>
      <c r="BT975" s="86">
        <f t="shared" si="26"/>
        <v>0.01388948338</v>
      </c>
      <c r="BU975" s="86">
        <f t="shared" si="10"/>
        <v>1</v>
      </c>
      <c r="BV975" s="86">
        <f t="shared" si="27"/>
        <v>0.03589799824</v>
      </c>
      <c r="BW975" s="86">
        <f t="shared" si="28"/>
        <v>0.005218684592</v>
      </c>
      <c r="BX975" s="86">
        <f t="shared" si="29"/>
        <v>0.9470792763</v>
      </c>
      <c r="BY975" s="86">
        <f t="shared" si="30"/>
        <v>0.01180404084</v>
      </c>
      <c r="BZ975" s="86">
        <f t="shared" si="11"/>
        <v>1</v>
      </c>
      <c r="CA975" s="86">
        <f t="shared" si="31"/>
        <v>0.001126195865</v>
      </c>
      <c r="CB975" s="86">
        <f t="shared" si="32"/>
        <v>0.00897612363</v>
      </c>
      <c r="CC975" s="86">
        <f t="shared" si="33"/>
        <v>0.001936860581</v>
      </c>
      <c r="CD975" s="86">
        <f t="shared" si="34"/>
        <v>0.9879608199</v>
      </c>
      <c r="CE975" s="86">
        <f t="shared" si="12"/>
        <v>1</v>
      </c>
      <c r="CF975" s="62"/>
      <c r="CG975" s="86">
        <f t="shared" si="35"/>
        <v>0.9445215696</v>
      </c>
      <c r="CH975" s="86">
        <f t="shared" si="36"/>
        <v>0.01921191825</v>
      </c>
      <c r="CI975" s="86">
        <f t="shared" si="37"/>
        <v>0.03044549277</v>
      </c>
      <c r="CJ975" s="86">
        <f t="shared" si="38"/>
        <v>0.005821019406</v>
      </c>
      <c r="CK975" s="86">
        <f t="shared" si="13"/>
        <v>1</v>
      </c>
      <c r="CL975" s="86">
        <f t="shared" si="39"/>
        <v>0.05823151033</v>
      </c>
      <c r="CM975" s="86">
        <f t="shared" si="40"/>
        <v>0.9144636828</v>
      </c>
      <c r="CN975" s="86">
        <f t="shared" si="41"/>
        <v>0.0134153235</v>
      </c>
      <c r="CO975" s="86">
        <f t="shared" si="42"/>
        <v>0.01388948338</v>
      </c>
      <c r="CP975" s="86">
        <f t="shared" si="14"/>
        <v>1</v>
      </c>
      <c r="CQ975" s="86">
        <f t="shared" si="43"/>
        <v>0.03589799824</v>
      </c>
      <c r="CR975" s="86">
        <f t="shared" si="44"/>
        <v>0.005218684592</v>
      </c>
      <c r="CS975" s="86">
        <f t="shared" si="45"/>
        <v>0.9470792763</v>
      </c>
      <c r="CT975" s="86">
        <f t="shared" si="46"/>
        <v>0.01180404084</v>
      </c>
      <c r="CU975" s="86">
        <f t="shared" si="15"/>
        <v>1</v>
      </c>
      <c r="CV975" s="86">
        <f t="shared" si="47"/>
        <v>0.001126195865</v>
      </c>
      <c r="CW975" s="86">
        <f t="shared" si="48"/>
        <v>0.00897612363</v>
      </c>
      <c r="CX975" s="86">
        <f t="shared" si="49"/>
        <v>0.001936860581</v>
      </c>
      <c r="CY975" s="86">
        <f t="shared" si="50"/>
        <v>0.9879608199</v>
      </c>
      <c r="CZ975" s="86">
        <f t="shared" si="16"/>
        <v>1</v>
      </c>
      <c r="DA975" s="62"/>
      <c r="DB975" s="86">
        <f>(AQ975*Baseline!B$7 + AV975*Baseline!B$11 + BA975*Baseline!B$16 + BF975*Baseline!B$18)</f>
        <v>67241.40652</v>
      </c>
      <c r="DC975" s="86">
        <f>(AR975*Baseline!B$7 + AW975*Baseline!B$11 + BB975*Baseline!B$16 + BG975*Baseline!B$18)</f>
        <v>77742.77011</v>
      </c>
      <c r="DD975" s="86">
        <f>(AS975*Baseline!B$7 + AX975*Baseline!B$11 + BC975*Baseline!B$16 + BH975*Baseline!B$18)</f>
        <v>138325.902</v>
      </c>
      <c r="DE975" s="86">
        <f>(AT975*Baseline!B$7 + AY975*Baseline!B$11 + BD975*Baseline!B$16 + BI975*Baseline!B$18)</f>
        <v>1260611.46</v>
      </c>
      <c r="DF975" s="86">
        <f t="shared" si="17"/>
        <v>1543921.539</v>
      </c>
      <c r="DG975" s="62"/>
      <c r="DH975" s="86">
        <f t="shared" si="51"/>
        <v>0.04355234695</v>
      </c>
      <c r="DI975" s="86">
        <f t="shared" si="52"/>
        <v>0.05035409388</v>
      </c>
      <c r="DJ975" s="86">
        <f t="shared" si="53"/>
        <v>0.08959386763</v>
      </c>
      <c r="DK975" s="86">
        <f t="shared" si="54"/>
        <v>0.8164996916</v>
      </c>
      <c r="DL975" s="86">
        <f t="shared" si="18"/>
        <v>1</v>
      </c>
      <c r="DM975" s="62"/>
      <c r="DN975" s="86">
        <f>DH975 / (Baseline!B$7/Baseline!B$17)</f>
        <v>4.648926579</v>
      </c>
      <c r="DO975" s="86">
        <f>DI975 / (Baseline!B$11/Baseline!B$17)</f>
        <v>1.215571927</v>
      </c>
      <c r="DP975" s="86">
        <f>DJ975 / (Baseline!B$16/Baseline!B$17)</f>
        <v>1.384496014</v>
      </c>
      <c r="DQ975" s="86">
        <f>DK975 / (Baseline!B$18/Baseline!B$17)</f>
        <v>0.9231249837</v>
      </c>
      <c r="DR975" s="62"/>
      <c r="DS975" s="86">
        <f>DH975 / Baseline!H$117</f>
        <v>1.742403694</v>
      </c>
      <c r="DT975" s="86">
        <f>DI975 / Baseline!H$118</f>
        <v>1.133473283</v>
      </c>
      <c r="DU975" s="86">
        <f>DJ975 / Baseline!H$119</f>
        <v>1.071042218</v>
      </c>
      <c r="DV975" s="86">
        <f>DK975 / Baseline!H$120</f>
        <v>0.9640712993</v>
      </c>
      <c r="DW975" s="87"/>
      <c r="DX975" s="86">
        <f>(AU975*Baseline!B$34)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0.03108266133</v>
      </c>
      <c r="DY975" s="86">
        <f>(AZ975*Baseline!B$34) + (Baseline!D$90*(1-Baseline!D$91)*Baseline!B$35) + (Baseline!D$90*Baseline!D$91*((1-Baseline!D$92)*Baseline!B$40 + Baseline!D$92*Baseline!B$41))</f>
        <v>0.01134168566</v>
      </c>
      <c r="DZ975" s="86">
        <f>(BE975*Baseline!B$34) + (Baseline!F$90*(1-Baseline!F$91)*Baseline!B$35) + (Baseline!F$90*Baseline!F$91*((1-Baseline!F$92)*Baseline!B$40 + Baseline!F$92*Baseline!B$41))</f>
        <v>0.01402246967</v>
      </c>
      <c r="EA975" s="86">
        <f>(BJ975*Baseline!B$34) + (Baseline!H$90*(1-Baseline!H$91)*Baseline!B$35) + (Baseline!H$90*Baseline!H$91*((1-Baseline!H$92)*Baseline!B$40 + Baseline!H$92*Baseline!B$41))</f>
        <v>0.009314886894</v>
      </c>
      <c r="EB975" s="86">
        <f>( DX975*Baseline!B$7 + DY975*Baseline!B$11 + DZ975*Baseline!B$16 + EA975*Baseline!B$18 ) / Baseline!B$17</f>
        <v>0.009907409878</v>
      </c>
    </row>
    <row r="976">
      <c r="A976" s="73" t="s">
        <v>1152</v>
      </c>
      <c r="B976" s="85">
        <f>MIN( MAX( NORMINV( MCrands!B976, (B$5+B$4)/2, (B$5-B$4)/3.29 ), 0 ), 1 )</f>
        <v>0.4112170866</v>
      </c>
      <c r="C976" s="85">
        <f>MAX( NORMINV( MCrands!C976, (C$5+C$4)/2, (C$5-C$4)/3.29 ), 0 )</f>
        <v>2.676791285</v>
      </c>
      <c r="D976" s="83"/>
      <c r="E976" s="84">
        <f>Baseline!B$33 * (C976 * Baseline!B$68*Baseline!B$68/Baseline!B$75 + Baseline!B$46 * Baseline!B$54*Baseline!B$54/Baseline!B$76 + Baseline!B$47 * Baseline!B$55*Baseline!B$55/Baseline!B$77 + Baseline!B$56*Baseline!B$56/Baseline!B$78)</f>
        <v>0.00001900123763</v>
      </c>
      <c r="F976" s="84">
        <f>Baseline!B$33 * (C976 * Baseline!B$68*Baseline!B$59/Baseline!B$75 + Baseline!B$46 * Baseline!B$54*Baseline!B$69/Baseline!B$76 + Baseline!B$47 * Baseline!B$55*Baseline!B$57/Baseline!B$77 + Baseline!B$56*Baseline!B$58/Baseline!B$78)</f>
        <v>0.0000002392396339</v>
      </c>
      <c r="G976" s="85">
        <f>Baseline!B$33 * (C976 * Baseline!B$68*Baseline!B$60/Baseline!B$75 + Baseline!B$46 * Baseline!B$54*Baseline!B$61/Baseline!B$76 + Baseline!B$47 * Baseline!B$55*Baseline!B$70/Baseline!B$77 + Baseline!B$56*Baseline!B$62/Baseline!B$78)</f>
        <v>0.0000002008507215</v>
      </c>
      <c r="H976" s="84">
        <f>Baseline!B$33 * (C976 * Baseline!B$68*Baseline!B$63/Baseline!B$75 + Baseline!B$46 * Baseline!B$54*Baseline!B$64/Baseline!B$76 + Baseline!B$47 * Baseline!B$55*Baseline!B$65/Baseline!B$77 + Baseline!B$56*Baseline!B$71/Baseline!B$78)</f>
        <v>0.000000003732168517</v>
      </c>
      <c r="I976" s="84">
        <f>Baseline!B$33 * (C976 * Baseline!B$59*Baseline!B$68/Baseline!B$75 + Baseline!B$46 * Baseline!B$69*Baseline!B$54/Baseline!B$76 + Baseline!B$47 * Baseline!B$57*Baseline!B$55/Baseline!B$77 + Baseline!B$58*Baseline!B$56/Baseline!B$78)</f>
        <v>0.0000002392396339</v>
      </c>
      <c r="J976" s="85">
        <f>Baseline!B$33 * (C976 * Baseline!B$59*Baseline!B$59/Baseline!B$75 + Baseline!B$46 * Baseline!B$69*Baseline!B$69/Baseline!B$76 + Baseline!B$47 * Baseline!B$57*Baseline!B$57/Baseline!B$77 + Baseline!B$58*Baseline!B$58/Baseline!B$78)</f>
        <v>0.000002116574462</v>
      </c>
      <c r="K976" s="84">
        <f>Baseline!B$33 * (C976 * Baseline!B$59*Baseline!B$60/Baseline!B$75 + Baseline!B$46 * Baseline!B$69*Baseline!B$61/Baseline!B$76 + Baseline!B$47 * Baseline!B$57*Baseline!B$70/Baseline!B$77 + Baseline!B$58*Baseline!B$62/Baseline!B$78)</f>
        <v>0.00000001648985879</v>
      </c>
      <c r="L976" s="85">
        <f>Baseline!B$33 * (C976 * Baseline!B$59*Baseline!B$63/Baseline!B$75 + Baseline!B$46 * Baseline!B$69*Baseline!B$64/Baseline!B$76 + Baseline!B$47 * Baseline!B$57*Baseline!B$65/Baseline!B$77 + Baseline!B$58*Baseline!B$71/Baseline!B$78)</f>
        <v>0.00000001707279765</v>
      </c>
      <c r="M976" s="84">
        <f>Baseline!B$33 * (C976 * Baseline!B$60*Baseline!B$68/Baseline!B$75 + Baseline!B$46 * Baseline!B$61*Baseline!B$54/Baseline!B$76 + Baseline!B$47 * Baseline!B$70*Baseline!B$55/Baseline!B$77 + Baseline!B$62*Baseline!B$56/Baseline!B$78)</f>
        <v>0.0000002008507215</v>
      </c>
      <c r="N976" s="85">
        <f>Baseline!B$33 * (C976 * Baseline!B$60*Baseline!B$59/Baseline!B$75 + Baseline!B$46 * Baseline!B$61*Baseline!B$69/Baseline!B$76 + Baseline!B$47 * Baseline!B$70*Baseline!B$57/Baseline!B$77 + Baseline!B$62*Baseline!B$58/Baseline!B$78)</f>
        <v>0.00000001648985879</v>
      </c>
      <c r="O976" s="85">
        <f>Baseline!B$33 * (C976 * Baseline!B$60*Baseline!B$60/Baseline!B$75 + Baseline!B$46 * Baseline!B$61*Baseline!B$61/Baseline!B$76 + Baseline!B$47 * Baseline!B$70*Baseline!B$70/Baseline!B$77 + Baseline!B$62*Baseline!B$62/Baseline!B$78)</f>
        <v>0.000001589267705</v>
      </c>
      <c r="P976" s="84">
        <f>Baseline!B$33 * (C976 * Baseline!B$60*Baseline!B$63/Baseline!B$75 + Baseline!B$46 * Baseline!B$61*Baseline!B$64/Baseline!B$76 + Baseline!B$47 * Baseline!B$70*Baseline!B$65/Baseline!B$77 + Baseline!B$62*Baseline!B$71/Baseline!B$78)</f>
        <v>0.000000001956410015</v>
      </c>
      <c r="Q976" s="84">
        <f>Baseline!B$33 * (C976 * Baseline!B$63*Baseline!B$68/Baseline!B$75 + Baseline!B$46 * Baseline!B$64*Baseline!B$54/Baseline!B$76 + Baseline!B$47 * Baseline!B$65*Baseline!B$55/Baseline!B$77 + Baseline!B$71*Baseline!B$56/Baseline!B$78)</f>
        <v>0.000000003732168517</v>
      </c>
      <c r="R976" s="84">
        <f>Baseline!B$33 * (C976 * Baseline!B$63*Baseline!B$59/Baseline!B$75 + Baseline!B$46 * Baseline!B$64*Baseline!B$69/Baseline!B$76 + Baseline!B$47 * Baseline!B$65*Baseline!B$57/Baseline!B$77 + Baseline!B$71*Baseline!B$58/Baseline!B$78)</f>
        <v>0.00000001707279765</v>
      </c>
      <c r="S976" s="84">
        <f>Baseline!B$33 * (C976 * Baseline!B$63*Baseline!B$60/Baseline!B$75 + Baseline!B$46 * Baseline!B$64*Baseline!B$61/Baseline!B$76 + Baseline!B$47 * Baseline!B$65*Baseline!B$70/Baseline!B$77 + Baseline!B$71*Baseline!B$62/Baseline!B$78)</f>
        <v>0.000000001956410015</v>
      </c>
      <c r="T976" s="84">
        <f>Baseline!B$33 * (C976 * Baseline!B$63*Baseline!B$63/Baseline!B$75 + Baseline!B$46 * Baseline!B$64*Baseline!B$64/Baseline!B$76 + Baseline!B$47 * Baseline!B$65*Baseline!B$65/Baseline!B$77 + Baseline!B$71*Baseline!B$71/Baseline!B$78)</f>
        <v>0.00000009856721904</v>
      </c>
      <c r="U976" s="83"/>
      <c r="V976" s="84">
        <f>E976 * ( Baseline!B$89 * Baseline!B$7 )</f>
        <v>0.1972138453</v>
      </c>
      <c r="W976" s="84">
        <f>F976 * ( Baseline!D$89 * Baseline!B$11 )</f>
        <v>0.004413156799</v>
      </c>
      <c r="X976" s="84">
        <f>G976 * ( Baseline!F$89 * Baseline!B$16 )</f>
        <v>0.006976503601</v>
      </c>
      <c r="Y976" s="84">
        <f>H976 * ( Baseline!H$89 * Baseline!B$18 )</f>
        <v>0.001312504641</v>
      </c>
      <c r="Z976" s="86">
        <f t="shared" si="1"/>
        <v>0.2099160104</v>
      </c>
      <c r="AA976" s="84">
        <f>I976 * ( Baseline!B$89 * Baseline!B$7 )</f>
        <v>0.002483068161</v>
      </c>
      <c r="AB976" s="85">
        <f>J976 * ( Baseline!D$89 * Baseline!B$11 )</f>
        <v>0.03904359334</v>
      </c>
      <c r="AC976" s="85">
        <f>K976 * ( Baseline!F$89 * Baseline!B$16 )</f>
        <v>0.0005727714512</v>
      </c>
      <c r="AD976" s="85">
        <f>L976 * ( Baseline!F$89 * Baseline!B$16 )</f>
        <v>0.0005930196984</v>
      </c>
      <c r="AE976" s="86">
        <f t="shared" si="2"/>
        <v>0.04269245265</v>
      </c>
      <c r="AF976" s="86">
        <f>M976 * ( Baseline!B$89 * Baseline!B$7 )</f>
        <v>0.002084629639</v>
      </c>
      <c r="AG976" s="86">
        <f>N976 * ( Baseline!D$89 * Baseline!B$11 )</f>
        <v>0.0003041817581</v>
      </c>
      <c r="AH976" s="86">
        <f>O976 * ( Baseline!F$89 * Baseline!B$16 )</f>
        <v>0.05520284809</v>
      </c>
      <c r="AI976" s="86">
        <f>P976 * ( Baseline!H$89 * Baseline!B$18 )</f>
        <v>0.0006880174928</v>
      </c>
      <c r="AJ976" s="86">
        <f t="shared" si="3"/>
        <v>0.05827967698</v>
      </c>
      <c r="AK976" s="86">
        <f>Q976 * ( Baseline!B$89 * Baseline!B$7 )</f>
        <v>0.00003873617704</v>
      </c>
      <c r="AL976" s="86">
        <f>R976 * ( Baseline!D$89 * Baseline!B$11 )</f>
        <v>0.0003149349955</v>
      </c>
      <c r="AM976" s="86">
        <f>S976 * ( Baseline!F$89 * Baseline!B$16 )</f>
        <v>0.00006795545175</v>
      </c>
      <c r="AN976" s="86">
        <f>T976 * ( Baseline!H$89 * Baseline!B$18 )</f>
        <v>0.03466347564</v>
      </c>
      <c r="AO976" s="86">
        <f t="shared" si="4"/>
        <v>0.03508510226</v>
      </c>
      <c r="AP976" s="62"/>
      <c r="AQ976" s="86">
        <f>V976 * ( (1-Baseline!B$90-Baseline!B$89) + (1-B976)*Baseline!B$90 )</f>
        <v>0.1208165135</v>
      </c>
      <c r="AR976" s="86">
        <f>W976 * ( (1-Baseline!B$90-Baseline!B$89) + (1-B976)*Baseline!B$90 )</f>
        <v>0.002703573965</v>
      </c>
      <c r="AS976" s="86">
        <f>X976 * ( (1-Baseline!B$90-Baseline!B$89) + (1-B976)*Baseline!B$90 )</f>
        <v>0.004273923262</v>
      </c>
      <c r="AT976" s="86">
        <f>Y976 * ( (1-Baseline!B$90-Baseline!B$89) + (1-B976)*Baseline!B$90 )</f>
        <v>0.000804062384</v>
      </c>
      <c r="AU976" s="86">
        <f t="shared" si="5"/>
        <v>0.1285980731</v>
      </c>
      <c r="AV976" s="86">
        <f>AA976 * ( (1-Baseline!D$90-Baseline!D$89) + (1-B976)*Baseline!D$90 )</f>
        <v>0.002004265937</v>
      </c>
      <c r="AW976" s="86">
        <f>AB976 * ( (1-Baseline!D$90-Baseline!D$89) + (1-B976)*Baseline!D$90 )</f>
        <v>0.03151494004</v>
      </c>
      <c r="AX976" s="86">
        <f>AC976 * ( (1-Baseline!D$90-Baseline!D$89) + (1-B976)*Baseline!D$90 )</f>
        <v>0.0004623257338</v>
      </c>
      <c r="AY976" s="86">
        <f>AD976 * ( (1-Baseline!D$90-Baseline!D$89) + (1-B976)*Baseline!D$90 )</f>
        <v>0.0004786695751</v>
      </c>
      <c r="AZ976" s="86">
        <f t="shared" si="6"/>
        <v>0.03446020128</v>
      </c>
      <c r="BA976" s="86">
        <f>AF976 * ( (1-Baseline!F$90-Baseline!F$89) + (1-Baseline!B$36)*Baseline!F$90 )</f>
        <v>0.001500166196</v>
      </c>
      <c r="BB976" s="86">
        <f>AG976 * ( (1-Baseline!F$90-Baseline!F$89) + (1-Baseline!B$36)*Baseline!F$90 )</f>
        <v>0.0002188989269</v>
      </c>
      <c r="BC976" s="86">
        <f>AH976 * ( (1-Baseline!F$90-Baseline!F$89) + (1-Baseline!B$36)*Baseline!F$90 )</f>
        <v>0.03972573598</v>
      </c>
      <c r="BD976" s="86">
        <f>AI976 * ( (1-Baseline!F$90-Baseline!F$89) + (1-Baseline!B$36)*Baseline!F$90 )</f>
        <v>0.0004951194043</v>
      </c>
      <c r="BE976" s="86">
        <f t="shared" si="7"/>
        <v>0.04193992051</v>
      </c>
      <c r="BF976" s="86">
        <f>AK976 * ( (1-Baseline!H$90-Baseline!H$89) + (1-Baseline!B$36)*Baseline!H$90 )</f>
        <v>0.00003069144779</v>
      </c>
      <c r="BG976" s="86">
        <f>AL976 * ( (1-Baseline!H$90-Baseline!H$89) + (1-Baseline!B$36)*Baseline!H$90 )</f>
        <v>0.0002495292957</v>
      </c>
      <c r="BH976" s="86">
        <f>AM976 * ( (1-Baseline!H$90-Baseline!H$89) + (1-Baseline!B$36)*Baseline!H$90 )</f>
        <v>0.00005384246353</v>
      </c>
      <c r="BI976" s="86">
        <f>AN976 * ( (1-Baseline!H$90-Baseline!H$89) + (1-Baseline!B$36)*Baseline!H$90 )</f>
        <v>0.02746456502</v>
      </c>
      <c r="BJ976" s="86">
        <f t="shared" si="8"/>
        <v>0.02779862823</v>
      </c>
      <c r="BK976" s="62"/>
      <c r="BL976" s="86">
        <f t="shared" si="19"/>
        <v>0.9394892985</v>
      </c>
      <c r="BM976" s="86">
        <f t="shared" si="20"/>
        <v>0.02102344071</v>
      </c>
      <c r="BN976" s="86">
        <f t="shared" si="21"/>
        <v>0.03323473797</v>
      </c>
      <c r="BO976" s="86">
        <f t="shared" si="22"/>
        <v>0.006252522801</v>
      </c>
      <c r="BP976" s="86">
        <f t="shared" si="9"/>
        <v>1</v>
      </c>
      <c r="BQ976" s="86">
        <f t="shared" si="23"/>
        <v>0.05816175943</v>
      </c>
      <c r="BR976" s="86">
        <f t="shared" si="24"/>
        <v>0.9145315136</v>
      </c>
      <c r="BS976" s="86">
        <f t="shared" si="25"/>
        <v>0.01341622267</v>
      </c>
      <c r="BT976" s="86">
        <f t="shared" si="26"/>
        <v>0.01389050433</v>
      </c>
      <c r="BU976" s="86">
        <f t="shared" si="10"/>
        <v>1</v>
      </c>
      <c r="BV976" s="86">
        <f t="shared" si="27"/>
        <v>0.03576940963</v>
      </c>
      <c r="BW976" s="86">
        <f t="shared" si="28"/>
        <v>0.005219345299</v>
      </c>
      <c r="BX976" s="86">
        <f t="shared" si="29"/>
        <v>0.9472058006</v>
      </c>
      <c r="BY976" s="86">
        <f t="shared" si="30"/>
        <v>0.01180544451</v>
      </c>
      <c r="BZ976" s="86">
        <f t="shared" si="11"/>
        <v>1</v>
      </c>
      <c r="CA976" s="86">
        <f t="shared" si="31"/>
        <v>0.001104063393</v>
      </c>
      <c r="CB976" s="86">
        <f t="shared" si="32"/>
        <v>0.008976316876</v>
      </c>
      <c r="CC976" s="86">
        <f t="shared" si="33"/>
        <v>0.001936874838</v>
      </c>
      <c r="CD976" s="86">
        <f t="shared" si="34"/>
        <v>0.9879827449</v>
      </c>
      <c r="CE976" s="86">
        <f t="shared" si="12"/>
        <v>1</v>
      </c>
      <c r="CF976" s="62"/>
      <c r="CG976" s="86">
        <f t="shared" si="35"/>
        <v>0.9394892985</v>
      </c>
      <c r="CH976" s="86">
        <f t="shared" si="36"/>
        <v>0.02102344071</v>
      </c>
      <c r="CI976" s="86">
        <f t="shared" si="37"/>
        <v>0.03323473797</v>
      </c>
      <c r="CJ976" s="86">
        <f t="shared" si="38"/>
        <v>0.006252522801</v>
      </c>
      <c r="CK976" s="86">
        <f t="shared" si="13"/>
        <v>1</v>
      </c>
      <c r="CL976" s="86">
        <f t="shared" si="39"/>
        <v>0.05816175943</v>
      </c>
      <c r="CM976" s="86">
        <f t="shared" si="40"/>
        <v>0.9145315136</v>
      </c>
      <c r="CN976" s="86">
        <f t="shared" si="41"/>
        <v>0.01341622267</v>
      </c>
      <c r="CO976" s="86">
        <f t="shared" si="42"/>
        <v>0.01389050433</v>
      </c>
      <c r="CP976" s="86">
        <f t="shared" si="14"/>
        <v>1</v>
      </c>
      <c r="CQ976" s="86">
        <f t="shared" si="43"/>
        <v>0.03576940963</v>
      </c>
      <c r="CR976" s="86">
        <f t="shared" si="44"/>
        <v>0.005219345299</v>
      </c>
      <c r="CS976" s="86">
        <f t="shared" si="45"/>
        <v>0.9472058006</v>
      </c>
      <c r="CT976" s="86">
        <f t="shared" si="46"/>
        <v>0.01180544451</v>
      </c>
      <c r="CU976" s="86">
        <f t="shared" si="15"/>
        <v>1</v>
      </c>
      <c r="CV976" s="86">
        <f t="shared" si="47"/>
        <v>0.001104063393</v>
      </c>
      <c r="CW976" s="86">
        <f t="shared" si="48"/>
        <v>0.008976316876</v>
      </c>
      <c r="CX976" s="86">
        <f t="shared" si="49"/>
        <v>0.001936874838</v>
      </c>
      <c r="CY976" s="86">
        <f t="shared" si="50"/>
        <v>0.9879827449</v>
      </c>
      <c r="CZ976" s="86">
        <f t="shared" si="16"/>
        <v>1</v>
      </c>
      <c r="DA976" s="62"/>
      <c r="DB976" s="86">
        <f>(AQ976*Baseline!B$7 + AV976*Baseline!B$11 + BA976*Baseline!B$16 + BF976*Baseline!B$18)</f>
        <v>69325.49379</v>
      </c>
      <c r="DC976" s="86">
        <f>(AR976*Baseline!B$7 + AW976*Baseline!B$11 + BB976*Baseline!B$16 + BG976*Baseline!B$18)</f>
        <v>81056.22715</v>
      </c>
      <c r="DD976" s="86">
        <f>(AS976*Baseline!B$7 + AX976*Baseline!B$11 + BC976*Baseline!B$16 + BH976*Baseline!B$18)</f>
        <v>138618.589</v>
      </c>
      <c r="DE976" s="86">
        <f>(AT976*Baseline!B$7 + AY976*Baseline!B$11 + BD976*Baseline!B$16 + BI976*Baseline!B$18)</f>
        <v>1260700.09</v>
      </c>
      <c r="DF976" s="86">
        <f t="shared" si="17"/>
        <v>1549700.4</v>
      </c>
      <c r="DG976" s="62"/>
      <c r="DH976" s="86">
        <f t="shared" si="51"/>
        <v>0.04473477181</v>
      </c>
      <c r="DI976" s="86">
        <f t="shared" si="52"/>
        <v>0.05230445003</v>
      </c>
      <c r="DJ976" s="86">
        <f t="shared" si="53"/>
        <v>0.0894486373</v>
      </c>
      <c r="DK976" s="86">
        <f t="shared" si="54"/>
        <v>0.8135121409</v>
      </c>
      <c r="DL976" s="86">
        <f t="shared" si="18"/>
        <v>1</v>
      </c>
      <c r="DM976" s="62"/>
      <c r="DN976" s="86">
        <f>DH976 / (Baseline!B$7/Baseline!B$17)</f>
        <v>4.775142656</v>
      </c>
      <c r="DO976" s="86">
        <f>DI976 / (Baseline!B$11/Baseline!B$17)</f>
        <v>1.262654458</v>
      </c>
      <c r="DP976" s="86">
        <f>DJ976 / (Baseline!B$16/Baseline!B$17)</f>
        <v>1.382251766</v>
      </c>
      <c r="DQ976" s="86">
        <f>DK976 / (Baseline!B$18/Baseline!B$17)</f>
        <v>0.9197472938</v>
      </c>
      <c r="DR976" s="62"/>
      <c r="DS976" s="86">
        <f>DH976 / Baseline!H$117</f>
        <v>1.7897091</v>
      </c>
      <c r="DT976" s="86">
        <f>DI976 / Baseline!H$118</f>
        <v>1.177375902</v>
      </c>
      <c r="DU976" s="86">
        <f>DJ976 / Baseline!H$119</f>
        <v>1.069306075</v>
      </c>
      <c r="DV976" s="86">
        <f>DK976 / Baseline!H$120</f>
        <v>0.960543788</v>
      </c>
      <c r="DW976" s="87"/>
      <c r="DX976" s="86">
        <f>(AU976*Baseline!B$34)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0.03181924221</v>
      </c>
      <c r="DY976" s="86">
        <f>(AZ976*Baseline!B$34) + (Baseline!D$90*(1-Baseline!D$91)*Baseline!B$35) + (Baseline!D$90*Baseline!D$91*((1-Baseline!D$92)*Baseline!B$40 + Baseline!D$92*Baseline!B$41))</f>
        <v>0.01158259819</v>
      </c>
      <c r="DZ976" s="86">
        <f>(BE976*Baseline!B$34) + (Baseline!F$90*(1-Baseline!F$91)*Baseline!B$35) + (Baseline!F$90*Baseline!F$91*((1-Baseline!F$92)*Baseline!B$40 + Baseline!F$92*Baseline!B$41))</f>
        <v>0.01402162808</v>
      </c>
      <c r="EA976" s="86">
        <f>(BJ976*Baseline!B$34) + (Baseline!H$90*(1-Baseline!H$91)*Baseline!B$35) + (Baseline!H$90*Baseline!H$91*((1-Baseline!H$92)*Baseline!B$40 + Baseline!H$92*Baseline!B$41))</f>
        <v>0.009314794234</v>
      </c>
      <c r="EB976" s="86">
        <f>( DX976*Baseline!B$7 + DY976*Baseline!B$11 + DZ976*Baseline!B$16 + EA976*Baseline!B$18 ) / Baseline!B$17</f>
        <v>0.009924153549</v>
      </c>
    </row>
    <row r="977">
      <c r="A977" s="73" t="s">
        <v>1153</v>
      </c>
      <c r="B977" s="85">
        <f>MIN( MAX( NORMINV( MCrands!B977, (B$5+B$4)/2, (B$5-B$4)/3.29 ), 0 ), 1 )</f>
        <v>0.2722686142</v>
      </c>
      <c r="C977" s="85">
        <f>MAX( NORMINV( MCrands!C977, (C$5+C$4)/2, (C$5-C$4)/3.29 ), 0 )</f>
        <v>2.930405553</v>
      </c>
      <c r="D977" s="83"/>
      <c r="E977" s="84">
        <f>Baseline!B$33 * (C977 * Baseline!B$68*Baseline!B$68/Baseline!B$75 + Baseline!B$46 * Baseline!B$54*Baseline!B$54/Baseline!B$76 + Baseline!B$47 * Baseline!B$55*Baseline!B$55/Baseline!B$77 + Baseline!B$56*Baseline!B$56/Baseline!B$78)</f>
        <v>0.00002079683274</v>
      </c>
      <c r="F977" s="84">
        <f>Baseline!B$33 * (C977 * Baseline!B$68*Baseline!B$59/Baseline!B$75 + Baseline!B$46 * Baseline!B$54*Baseline!B$69/Baseline!B$76 + Baseline!B$47 * Baseline!B$55*Baseline!B$57/Baseline!B$77 + Baseline!B$56*Baseline!B$58/Baseline!B$78)</f>
        <v>0.0000002395231489</v>
      </c>
      <c r="G977" s="85">
        <f>Baseline!B$33 * (C977 * Baseline!B$68*Baseline!B$60/Baseline!B$75 + Baseline!B$46 * Baseline!B$54*Baseline!B$61/Baseline!B$76 + Baseline!B$47 * Baseline!B$55*Baseline!B$70/Baseline!B$77 + Baseline!B$56*Baseline!B$62/Baseline!B$78)</f>
        <v>0.000000201547696</v>
      </c>
      <c r="H977" s="84">
        <f>Baseline!B$33 * (C977 * Baseline!B$68*Baseline!B$63/Baseline!B$75 + Baseline!B$46 * Baseline!B$54*Baseline!B$64/Baseline!B$76 + Baseline!B$47 * Baseline!B$55*Baseline!B$65/Baseline!B$77 + Baseline!B$56*Baseline!B$71/Baseline!B$78)</f>
        <v>0.000000003801865958</v>
      </c>
      <c r="I977" s="84">
        <f>Baseline!B$33 * (C977 * Baseline!B$59*Baseline!B$68/Baseline!B$75 + Baseline!B$46 * Baseline!B$69*Baseline!B$54/Baseline!B$76 + Baseline!B$47 * Baseline!B$57*Baseline!B$55/Baseline!B$77 + Baseline!B$58*Baseline!B$56/Baseline!B$78)</f>
        <v>0.0000002395231489</v>
      </c>
      <c r="J977" s="85">
        <f>Baseline!B$33 * (C977 * Baseline!B$59*Baseline!B$59/Baseline!B$75 + Baseline!B$46 * Baseline!B$69*Baseline!B$69/Baseline!B$76 + Baseline!B$47 * Baseline!B$57*Baseline!B$57/Baseline!B$77 + Baseline!B$58*Baseline!B$58/Baseline!B$78)</f>
        <v>0.000002116574507</v>
      </c>
      <c r="K977" s="84">
        <f>Baseline!B$33 * (C977 * Baseline!B$59*Baseline!B$60/Baseline!B$75 + Baseline!B$46 * Baseline!B$69*Baseline!B$61/Baseline!B$76 + Baseline!B$47 * Baseline!B$57*Baseline!B$70/Baseline!B$77 + Baseline!B$58*Baseline!B$62/Baseline!B$78)</f>
        <v>0.00000001648996884</v>
      </c>
      <c r="L977" s="85">
        <f>Baseline!B$33 * (C977 * Baseline!B$59*Baseline!B$63/Baseline!B$75 + Baseline!B$46 * Baseline!B$69*Baseline!B$64/Baseline!B$76 + Baseline!B$47 * Baseline!B$57*Baseline!B$65/Baseline!B$77 + Baseline!B$58*Baseline!B$71/Baseline!B$78)</f>
        <v>0.00000001707280866</v>
      </c>
      <c r="M977" s="84">
        <f>Baseline!B$33 * (C977 * Baseline!B$60*Baseline!B$68/Baseline!B$75 + Baseline!B$46 * Baseline!B$61*Baseline!B$54/Baseline!B$76 + Baseline!B$47 * Baseline!B$70*Baseline!B$55/Baseline!B$77 + Baseline!B$62*Baseline!B$56/Baseline!B$78)</f>
        <v>0.000000201547696</v>
      </c>
      <c r="N977" s="85">
        <f>Baseline!B$33 * (C977 * Baseline!B$60*Baseline!B$59/Baseline!B$75 + Baseline!B$46 * Baseline!B$61*Baseline!B$69/Baseline!B$76 + Baseline!B$47 * Baseline!B$70*Baseline!B$57/Baseline!B$77 + Baseline!B$62*Baseline!B$58/Baseline!B$78)</f>
        <v>0.00000001648996884</v>
      </c>
      <c r="O977" s="85">
        <f>Baseline!B$33 * (C977 * Baseline!B$60*Baseline!B$60/Baseline!B$75 + Baseline!B$46 * Baseline!B$61*Baseline!B$61/Baseline!B$76 + Baseline!B$47 * Baseline!B$70*Baseline!B$70/Baseline!B$77 + Baseline!B$62*Baseline!B$62/Baseline!B$78)</f>
        <v>0.000001589267976</v>
      </c>
      <c r="P977" s="84">
        <f>Baseline!B$33 * (C977 * Baseline!B$60*Baseline!B$63/Baseline!B$75 + Baseline!B$46 * Baseline!B$61*Baseline!B$64/Baseline!B$76 + Baseline!B$47 * Baseline!B$70*Baseline!B$65/Baseline!B$77 + Baseline!B$62*Baseline!B$71/Baseline!B$78)</f>
        <v>0.000000001956437069</v>
      </c>
      <c r="Q977" s="84">
        <f>Baseline!B$33 * (C977 * Baseline!B$63*Baseline!B$68/Baseline!B$75 + Baseline!B$46 * Baseline!B$64*Baseline!B$54/Baseline!B$76 + Baseline!B$47 * Baseline!B$65*Baseline!B$55/Baseline!B$77 + Baseline!B$71*Baseline!B$56/Baseline!B$78)</f>
        <v>0.000000003801865958</v>
      </c>
      <c r="R977" s="84">
        <f>Baseline!B$33 * (C977 * Baseline!B$63*Baseline!B$59/Baseline!B$75 + Baseline!B$46 * Baseline!B$64*Baseline!B$69/Baseline!B$76 + Baseline!B$47 * Baseline!B$65*Baseline!B$57/Baseline!B$77 + Baseline!B$71*Baseline!B$58/Baseline!B$78)</f>
        <v>0.00000001707280866</v>
      </c>
      <c r="S977" s="84">
        <f>Baseline!B$33 * (C977 * Baseline!B$63*Baseline!B$60/Baseline!B$75 + Baseline!B$46 * Baseline!B$64*Baseline!B$61/Baseline!B$76 + Baseline!B$47 * Baseline!B$65*Baseline!B$70/Baseline!B$77 + Baseline!B$71*Baseline!B$62/Baseline!B$78)</f>
        <v>0.000000001956437069</v>
      </c>
      <c r="T977" s="84">
        <f>Baseline!B$33 * (C977 * Baseline!B$63*Baseline!B$63/Baseline!B$75 + Baseline!B$46 * Baseline!B$64*Baseline!B$64/Baseline!B$76 + Baseline!B$47 * Baseline!B$65*Baseline!B$65/Baseline!B$77 + Baseline!B$71*Baseline!B$71/Baseline!B$78)</f>
        <v>0.00000009856722174</v>
      </c>
      <c r="U977" s="83"/>
      <c r="V977" s="84">
        <f>E977 * ( Baseline!B$89 * Baseline!B$7 )</f>
        <v>0.215850327</v>
      </c>
      <c r="W977" s="84">
        <f>F977 * ( Baseline!D$89 * Baseline!B$11 )</f>
        <v>0.004418386686</v>
      </c>
      <c r="X977" s="84">
        <f>G977 * ( Baseline!F$89 * Baseline!B$16 )</f>
        <v>0.007000712847</v>
      </c>
      <c r="Y977" s="84">
        <f>H977 * ( Baseline!H$89 * Baseline!B$18 )</f>
        <v>0.001337015382</v>
      </c>
      <c r="Z977" s="86">
        <f t="shared" si="1"/>
        <v>0.2286064419</v>
      </c>
      <c r="AA977" s="84">
        <f>I977 * ( Baseline!B$89 * Baseline!B$7 )</f>
        <v>0.002486010763</v>
      </c>
      <c r="AB977" s="85">
        <f>J977 * ( Baseline!D$89 * Baseline!B$11 )</f>
        <v>0.03904359417</v>
      </c>
      <c r="AC977" s="85">
        <f>K977 * ( Baseline!F$89 * Baseline!B$16 )</f>
        <v>0.0005727752737</v>
      </c>
      <c r="AD977" s="85">
        <f>L977 * ( Baseline!F$89 * Baseline!B$16 )</f>
        <v>0.0005930200806</v>
      </c>
      <c r="AE977" s="86">
        <f t="shared" si="2"/>
        <v>0.04269540028</v>
      </c>
      <c r="AF977" s="86">
        <f>M977 * ( Baseline!B$89 * Baseline!B$7 )</f>
        <v>0.002091863536</v>
      </c>
      <c r="AG977" s="86">
        <f>N977 * ( Baseline!D$89 * Baseline!B$11 )</f>
        <v>0.0003041837881</v>
      </c>
      <c r="AH977" s="86">
        <f>O977 * ( Baseline!F$89 * Baseline!B$16 )</f>
        <v>0.05520285749</v>
      </c>
      <c r="AI977" s="86">
        <f>P977 * ( Baseline!H$89 * Baseline!B$18 )</f>
        <v>0.0006880270068</v>
      </c>
      <c r="AJ977" s="86">
        <f t="shared" si="3"/>
        <v>0.05828693182</v>
      </c>
      <c r="AK977" s="86">
        <f>Q977 * ( Baseline!B$89 * Baseline!B$7 )</f>
        <v>0.00003945956678</v>
      </c>
      <c r="AL977" s="86">
        <f>R977 * ( Baseline!D$89 * Baseline!B$11 )</f>
        <v>0.0003149351986</v>
      </c>
      <c r="AM977" s="86">
        <f>S977 * ( Baseline!F$89 * Baseline!B$16 )</f>
        <v>0.00006795639146</v>
      </c>
      <c r="AN977" s="86">
        <f>T977 * ( Baseline!H$89 * Baseline!B$18 )</f>
        <v>0.03466347659</v>
      </c>
      <c r="AO977" s="86">
        <f t="shared" si="4"/>
        <v>0.03508582775</v>
      </c>
      <c r="AP977" s="62"/>
      <c r="AQ977" s="86">
        <f>V977 * ( (1-Baseline!B$90-Baseline!B$89) + (1-B977)*Baseline!B$90 )</f>
        <v>0.1589264802</v>
      </c>
      <c r="AR977" s="86">
        <f>W977 * ( (1-Baseline!B$90-Baseline!B$89) + (1-B977)*Baseline!B$90 )</f>
        <v>0.003253173873</v>
      </c>
      <c r="AS977" s="86">
        <f>X977 * ( (1-Baseline!B$90-Baseline!B$89) + (1-B977)*Baseline!B$90 )</f>
        <v>0.005154491389</v>
      </c>
      <c r="AT977" s="86">
        <f>Y977 * ( (1-Baseline!B$90-Baseline!B$89) + (1-B977)*Baseline!B$90 )</f>
        <v>0.0009844189336</v>
      </c>
      <c r="AU977" s="86">
        <f t="shared" si="5"/>
        <v>0.1683185644</v>
      </c>
      <c r="AV977" s="86">
        <f>AA977 * ( (1-Baseline!D$90-Baseline!D$89) + (1-B977)*Baseline!D$90 )</f>
        <v>0.002161392601</v>
      </c>
      <c r="AW977" s="86">
        <f>AB977 * ( (1-Baseline!D$90-Baseline!D$89) + (1-B977)*Baseline!D$90 )</f>
        <v>0.0339453621</v>
      </c>
      <c r="AX977" s="86">
        <f>AC977 * ( (1-Baseline!D$90-Baseline!D$89) + (1-B977)*Baseline!D$90 )</f>
        <v>0.0004979834589</v>
      </c>
      <c r="AY977" s="86">
        <f>AD977 * ( (1-Baseline!D$90-Baseline!D$89) + (1-B977)*Baseline!D$90 )</f>
        <v>0.0005155847406</v>
      </c>
      <c r="AZ977" s="86">
        <f t="shared" si="6"/>
        <v>0.0371203229</v>
      </c>
      <c r="BA977" s="86">
        <f>AF977 * ( (1-Baseline!F$90-Baseline!F$89) + (1-Baseline!B$36)*Baseline!F$90 )</f>
        <v>0.00150537194</v>
      </c>
      <c r="BB977" s="86">
        <f>AG977 * ( (1-Baseline!F$90-Baseline!F$89) + (1-Baseline!B$36)*Baseline!F$90 )</f>
        <v>0.0002189003878</v>
      </c>
      <c r="BC977" s="86">
        <f>AH977 * ( (1-Baseline!F$90-Baseline!F$89) + (1-Baseline!B$36)*Baseline!F$90 )</f>
        <v>0.03972574274</v>
      </c>
      <c r="BD977" s="86">
        <f>AI977 * ( (1-Baseline!F$90-Baseline!F$89) + (1-Baseline!B$36)*Baseline!F$90 )</f>
        <v>0.000495126251</v>
      </c>
      <c r="BE977" s="86">
        <f t="shared" si="7"/>
        <v>0.04194514132</v>
      </c>
      <c r="BF977" s="86">
        <f>AK977 * ( (1-Baseline!H$90-Baseline!H$89) + (1-Baseline!B$36)*Baseline!H$90 )</f>
        <v>0.00003126460395</v>
      </c>
      <c r="BG977" s="86">
        <f>AL977 * ( (1-Baseline!H$90-Baseline!H$89) + (1-Baseline!B$36)*Baseline!H$90 )</f>
        <v>0.0002495294565</v>
      </c>
      <c r="BH977" s="86">
        <f>AM977 * ( (1-Baseline!H$90-Baseline!H$89) + (1-Baseline!B$36)*Baseline!H$90 )</f>
        <v>0.00005384320808</v>
      </c>
      <c r="BI977" s="86">
        <f>AN977 * ( (1-Baseline!H$90-Baseline!H$89) + (1-Baseline!B$36)*Baseline!H$90 )</f>
        <v>0.02746456577</v>
      </c>
      <c r="BJ977" s="86">
        <f t="shared" si="8"/>
        <v>0.02779920304</v>
      </c>
      <c r="BK977" s="62"/>
      <c r="BL977" s="86">
        <f t="shared" si="19"/>
        <v>0.9442005448</v>
      </c>
      <c r="BM977" s="86">
        <f t="shared" si="20"/>
        <v>0.01932748111</v>
      </c>
      <c r="BN977" s="86">
        <f t="shared" si="21"/>
        <v>0.03062342771</v>
      </c>
      <c r="BO977" s="86">
        <f t="shared" si="22"/>
        <v>0.005848546398</v>
      </c>
      <c r="BP977" s="86">
        <f t="shared" si="9"/>
        <v>1</v>
      </c>
      <c r="BQ977" s="86">
        <f t="shared" si="23"/>
        <v>0.05822666485</v>
      </c>
      <c r="BR977" s="86">
        <f t="shared" si="24"/>
        <v>0.9144683949</v>
      </c>
      <c r="BS977" s="86">
        <f t="shared" si="25"/>
        <v>0.01341538597</v>
      </c>
      <c r="BT977" s="86">
        <f t="shared" si="26"/>
        <v>0.0138895543</v>
      </c>
      <c r="BU977" s="86">
        <f t="shared" si="10"/>
        <v>1</v>
      </c>
      <c r="BV977" s="86">
        <f t="shared" si="27"/>
        <v>0.03588906589</v>
      </c>
      <c r="BW977" s="86">
        <f t="shared" si="28"/>
        <v>0.005218730488</v>
      </c>
      <c r="BX977" s="86">
        <f t="shared" si="29"/>
        <v>0.9470880653</v>
      </c>
      <c r="BY977" s="86">
        <f t="shared" si="30"/>
        <v>0.01180413834</v>
      </c>
      <c r="BZ977" s="86">
        <f t="shared" si="11"/>
        <v>1</v>
      </c>
      <c r="CA977" s="86">
        <f t="shared" si="31"/>
        <v>0.001124658283</v>
      </c>
      <c r="CB977" s="86">
        <f t="shared" si="32"/>
        <v>0.008976137055</v>
      </c>
      <c r="CC977" s="86">
        <f t="shared" si="33"/>
        <v>0.001936861571</v>
      </c>
      <c r="CD977" s="86">
        <f t="shared" si="34"/>
        <v>0.9879623431</v>
      </c>
      <c r="CE977" s="86">
        <f t="shared" si="12"/>
        <v>1</v>
      </c>
      <c r="CF977" s="62"/>
      <c r="CG977" s="86">
        <f t="shared" si="35"/>
        <v>0.9442005448</v>
      </c>
      <c r="CH977" s="86">
        <f t="shared" si="36"/>
        <v>0.01932748111</v>
      </c>
      <c r="CI977" s="86">
        <f t="shared" si="37"/>
        <v>0.03062342771</v>
      </c>
      <c r="CJ977" s="86">
        <f t="shared" si="38"/>
        <v>0.005848546398</v>
      </c>
      <c r="CK977" s="86">
        <f t="shared" si="13"/>
        <v>1</v>
      </c>
      <c r="CL977" s="86">
        <f t="shared" si="39"/>
        <v>0.05822666485</v>
      </c>
      <c r="CM977" s="86">
        <f t="shared" si="40"/>
        <v>0.9144683949</v>
      </c>
      <c r="CN977" s="86">
        <f t="shared" si="41"/>
        <v>0.01341538597</v>
      </c>
      <c r="CO977" s="86">
        <f t="shared" si="42"/>
        <v>0.0138895543</v>
      </c>
      <c r="CP977" s="86">
        <f t="shared" si="14"/>
        <v>1</v>
      </c>
      <c r="CQ977" s="86">
        <f t="shared" si="43"/>
        <v>0.03588906589</v>
      </c>
      <c r="CR977" s="86">
        <f t="shared" si="44"/>
        <v>0.005218730488</v>
      </c>
      <c r="CS977" s="86">
        <f t="shared" si="45"/>
        <v>0.9470880653</v>
      </c>
      <c r="CT977" s="86">
        <f t="shared" si="46"/>
        <v>0.01180413834</v>
      </c>
      <c r="CU977" s="86">
        <f t="shared" si="15"/>
        <v>1</v>
      </c>
      <c r="CV977" s="86">
        <f t="shared" si="47"/>
        <v>0.001124658283</v>
      </c>
      <c r="CW977" s="86">
        <f t="shared" si="48"/>
        <v>0.008976137055</v>
      </c>
      <c r="CX977" s="86">
        <f t="shared" si="49"/>
        <v>0.001936861571</v>
      </c>
      <c r="CY977" s="86">
        <f t="shared" si="50"/>
        <v>0.9879623431</v>
      </c>
      <c r="CZ977" s="86">
        <f t="shared" si="16"/>
        <v>1</v>
      </c>
      <c r="DA977" s="62"/>
      <c r="DB977" s="86">
        <f>(AQ977*Baseline!B$7 + AV977*Baseline!B$11 + BA977*Baseline!B$16 + BF977*Baseline!B$18)</f>
        <v>88189.4798</v>
      </c>
      <c r="DC977" s="86">
        <f>(AR977*Baseline!B$7 + AW977*Baseline!B$11 + BB977*Baseline!B$16 + BG977*Baseline!B$18)</f>
        <v>86534.96673</v>
      </c>
      <c r="DD977" s="86">
        <f>(AS977*Baseline!B$7 + AX977*Baseline!B$11 + BC977*Baseline!B$16 + BH977*Baseline!B$18)</f>
        <v>139122.1912</v>
      </c>
      <c r="DE977" s="86">
        <f>(AT977*Baseline!B$7 + AY977*Baseline!B$11 + BD977*Baseline!B$16 + BI977*Baseline!B$18)</f>
        <v>1260866.787</v>
      </c>
      <c r="DF977" s="86">
        <f t="shared" si="17"/>
        <v>1574713.425</v>
      </c>
      <c r="DG977" s="62"/>
      <c r="DH977" s="86">
        <f t="shared" si="51"/>
        <v>0.05600351048</v>
      </c>
      <c r="DI977" s="86">
        <f t="shared" si="52"/>
        <v>0.05495283481</v>
      </c>
      <c r="DJ977" s="86">
        <f t="shared" si="53"/>
        <v>0.08834762505</v>
      </c>
      <c r="DK977" s="86">
        <f t="shared" si="54"/>
        <v>0.8006960297</v>
      </c>
      <c r="DL977" s="86">
        <f t="shared" si="18"/>
        <v>1</v>
      </c>
      <c r="DM977" s="62"/>
      <c r="DN977" s="86">
        <f>DH977 / (Baseline!B$7/Baseline!B$17)</f>
        <v>5.97800639</v>
      </c>
      <c r="DO977" s="86">
        <f>DI977 / (Baseline!B$11/Baseline!B$17)</f>
        <v>1.326587734</v>
      </c>
      <c r="DP977" s="86">
        <f>DJ977 / (Baseline!B$16/Baseline!B$17)</f>
        <v>1.3652378</v>
      </c>
      <c r="DQ977" s="86">
        <f>DK977 / (Baseline!B$18/Baseline!B$17)</f>
        <v>0.9052575487</v>
      </c>
      <c r="DR977" s="62"/>
      <c r="DS977" s="86">
        <f>DH977 / Baseline!H$117</f>
        <v>2.240538808</v>
      </c>
      <c r="DT977" s="86">
        <f>DI977 / Baseline!H$118</f>
        <v>1.236991182</v>
      </c>
      <c r="DU977" s="86">
        <f>DJ977 / Baseline!H$119</f>
        <v>1.056144118</v>
      </c>
      <c r="DV977" s="86">
        <f>DK977 / Baseline!H$120</f>
        <v>0.9454113329</v>
      </c>
      <c r="DW977" s="87"/>
      <c r="DX977" s="86">
        <f>(AU977*Baseline!B$34)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0.03777731591</v>
      </c>
      <c r="DY977" s="86">
        <f>(AZ977*Baseline!B$34) + (Baseline!D$90*(1-Baseline!D$91)*Baseline!B$35) + (Baseline!D$90*Baseline!D$91*((1-Baseline!D$92)*Baseline!B$40 + Baseline!D$92*Baseline!B$41))</f>
        <v>0.01198161644</v>
      </c>
      <c r="DZ977" s="86">
        <f>(BE977*Baseline!B$34) + (Baseline!F$90*(1-Baseline!F$91)*Baseline!B$35) + (Baseline!F$90*Baseline!F$91*((1-Baseline!F$92)*Baseline!B$40 + Baseline!F$92*Baseline!B$41))</f>
        <v>0.0140224112</v>
      </c>
      <c r="EA977" s="86">
        <f>(BJ977*Baseline!B$34) + (Baseline!H$90*(1-Baseline!H$91)*Baseline!B$35) + (Baseline!H$90*Baseline!H$91*((1-Baseline!H$92)*Baseline!B$40 + Baseline!H$92*Baseline!B$41))</f>
        <v>0.009314880456</v>
      </c>
      <c r="EB977" s="86">
        <f>( DX977*Baseline!B$7 + DY977*Baseline!B$11 + DZ977*Baseline!B$16 + EA977*Baseline!B$18 ) / Baseline!B$17</f>
        <v>0.009996626277</v>
      </c>
    </row>
    <row r="978">
      <c r="A978" s="73" t="s">
        <v>1154</v>
      </c>
      <c r="B978" s="85">
        <f>MIN( MAX( NORMINV( MCrands!B978, (B$5+B$4)/2, (B$5-B$4)/3.29 ), 0 ), 1 )</f>
        <v>0.4915412055</v>
      </c>
      <c r="C978" s="85">
        <f>MAX( NORMINV( MCrands!C978, (C$5+C$4)/2, (C$5-C$4)/3.29 ), 0 )</f>
        <v>2.178394004</v>
      </c>
      <c r="D978" s="83"/>
      <c r="E978" s="84">
        <f>Baseline!B$33 * (C978 * Baseline!B$68*Baseline!B$68/Baseline!B$75 + Baseline!B$46 * Baseline!B$54*Baseline!B$54/Baseline!B$76 + Baseline!B$47 * Baseline!B$55*Baseline!B$55/Baseline!B$77 + Baseline!B$56*Baseline!B$56/Baseline!B$78)</f>
        <v>0.00001547257292</v>
      </c>
      <c r="F978" s="84">
        <f>Baseline!B$33 * (C978 * Baseline!B$68*Baseline!B$59/Baseline!B$75 + Baseline!B$46 * Baseline!B$54*Baseline!B$69/Baseline!B$76 + Baseline!B$47 * Baseline!B$55*Baseline!B$57/Baseline!B$77 + Baseline!B$56*Baseline!B$58/Baseline!B$78)</f>
        <v>0.0000002386824763</v>
      </c>
      <c r="G978" s="85">
        <f>Baseline!B$33 * (C978 * Baseline!B$68*Baseline!B$60/Baseline!B$75 + Baseline!B$46 * Baseline!B$54*Baseline!B$61/Baseline!B$76 + Baseline!B$47 * Baseline!B$55*Baseline!B$70/Baseline!B$77 + Baseline!B$56*Baseline!B$62/Baseline!B$78)</f>
        <v>0.0000001994810425</v>
      </c>
      <c r="H978" s="84">
        <f>Baseline!B$33 * (C978 * Baseline!B$68*Baseline!B$63/Baseline!B$75 + Baseline!B$46 * Baseline!B$54*Baseline!B$64/Baseline!B$76 + Baseline!B$47 * Baseline!B$55*Baseline!B$65/Baseline!B$77 + Baseline!B$56*Baseline!B$71/Baseline!B$78)</f>
        <v>0.00000000359520061</v>
      </c>
      <c r="I978" s="84">
        <f>Baseline!B$33 * (C978 * Baseline!B$59*Baseline!B$68/Baseline!B$75 + Baseline!B$46 * Baseline!B$69*Baseline!B$54/Baseline!B$76 + Baseline!B$47 * Baseline!B$57*Baseline!B$55/Baseline!B$77 + Baseline!B$58*Baseline!B$56/Baseline!B$78)</f>
        <v>0.0000002386824763</v>
      </c>
      <c r="J978" s="85">
        <f>Baseline!B$33 * (C978 * Baseline!B$59*Baseline!B$59/Baseline!B$75 + Baseline!B$46 * Baseline!B$69*Baseline!B$69/Baseline!B$76 + Baseline!B$47 * Baseline!B$57*Baseline!B$57/Baseline!B$77 + Baseline!B$58*Baseline!B$58/Baseline!B$78)</f>
        <v>0.000002116574374</v>
      </c>
      <c r="K978" s="84">
        <f>Baseline!B$33 * (C978 * Baseline!B$59*Baseline!B$60/Baseline!B$75 + Baseline!B$46 * Baseline!B$69*Baseline!B$61/Baseline!B$76 + Baseline!B$47 * Baseline!B$57*Baseline!B$70/Baseline!B$77 + Baseline!B$58*Baseline!B$62/Baseline!B$78)</f>
        <v>0.00000001648964253</v>
      </c>
      <c r="L978" s="85">
        <f>Baseline!B$33 * (C978 * Baseline!B$59*Baseline!B$63/Baseline!B$75 + Baseline!B$46 * Baseline!B$69*Baseline!B$64/Baseline!B$76 + Baseline!B$47 * Baseline!B$57*Baseline!B$65/Baseline!B$77 + Baseline!B$58*Baseline!B$71/Baseline!B$78)</f>
        <v>0.00000001707277603</v>
      </c>
      <c r="M978" s="84">
        <f>Baseline!B$33 * (C978 * Baseline!B$60*Baseline!B$68/Baseline!B$75 + Baseline!B$46 * Baseline!B$61*Baseline!B$54/Baseline!B$76 + Baseline!B$47 * Baseline!B$70*Baseline!B$55/Baseline!B$77 + Baseline!B$62*Baseline!B$56/Baseline!B$78)</f>
        <v>0.0000001994810425</v>
      </c>
      <c r="N978" s="85">
        <f>Baseline!B$33 * (C978 * Baseline!B$60*Baseline!B$59/Baseline!B$75 + Baseline!B$46 * Baseline!B$61*Baseline!B$69/Baseline!B$76 + Baseline!B$47 * Baseline!B$70*Baseline!B$57/Baseline!B$77 + Baseline!B$62*Baseline!B$58/Baseline!B$78)</f>
        <v>0.00000001648964253</v>
      </c>
      <c r="O978" s="85">
        <f>Baseline!B$33 * (C978 * Baseline!B$60*Baseline!B$60/Baseline!B$75 + Baseline!B$46 * Baseline!B$61*Baseline!B$61/Baseline!B$76 + Baseline!B$47 * Baseline!B$70*Baseline!B$70/Baseline!B$77 + Baseline!B$62*Baseline!B$62/Baseline!B$78)</f>
        <v>0.000001589267174</v>
      </c>
      <c r="P978" s="84">
        <f>Baseline!B$33 * (C978 * Baseline!B$60*Baseline!B$63/Baseline!B$75 + Baseline!B$46 * Baseline!B$61*Baseline!B$64/Baseline!B$76 + Baseline!B$47 * Baseline!B$70*Baseline!B$65/Baseline!B$77 + Baseline!B$62*Baseline!B$71/Baseline!B$78)</f>
        <v>0.00000000195635685</v>
      </c>
      <c r="Q978" s="84">
        <f>Baseline!B$33 * (C978 * Baseline!B$63*Baseline!B$68/Baseline!B$75 + Baseline!B$46 * Baseline!B$64*Baseline!B$54/Baseline!B$76 + Baseline!B$47 * Baseline!B$65*Baseline!B$55/Baseline!B$77 + Baseline!B$71*Baseline!B$56/Baseline!B$78)</f>
        <v>0.00000000359520061</v>
      </c>
      <c r="R978" s="84">
        <f>Baseline!B$33 * (C978 * Baseline!B$63*Baseline!B$59/Baseline!B$75 + Baseline!B$46 * Baseline!B$64*Baseline!B$69/Baseline!B$76 + Baseline!B$47 * Baseline!B$65*Baseline!B$57/Baseline!B$77 + Baseline!B$71*Baseline!B$58/Baseline!B$78)</f>
        <v>0.00000001707277603</v>
      </c>
      <c r="S978" s="84">
        <f>Baseline!B$33 * (C978 * Baseline!B$63*Baseline!B$60/Baseline!B$75 + Baseline!B$46 * Baseline!B$64*Baseline!B$61/Baseline!B$76 + Baseline!B$47 * Baseline!B$65*Baseline!B$70/Baseline!B$77 + Baseline!B$71*Baseline!B$62/Baseline!B$78)</f>
        <v>0.00000000195635685</v>
      </c>
      <c r="T978" s="84">
        <f>Baseline!B$33 * (C978 * Baseline!B$63*Baseline!B$63/Baseline!B$75 + Baseline!B$46 * Baseline!B$64*Baseline!B$64/Baseline!B$76 + Baseline!B$47 * Baseline!B$65*Baseline!B$65/Baseline!B$77 + Baseline!B$71*Baseline!B$71/Baseline!B$78)</f>
        <v>0.00000009856721372</v>
      </c>
      <c r="U978" s="83"/>
      <c r="V978" s="84">
        <f>E978 * ( Baseline!B$89 * Baseline!B$7 )</f>
        <v>0.1605898343</v>
      </c>
      <c r="W978" s="84">
        <f>F978 * ( Baseline!D$89 * Baseline!B$11 )</f>
        <v>0.004402879139</v>
      </c>
      <c r="X978" s="84">
        <f>G978 * ( Baseline!F$89 * Baseline!B$16 )</f>
        <v>0.006928928114</v>
      </c>
      <c r="Y978" s="84">
        <f>H978 * ( Baseline!H$89 * Baseline!B$18 )</f>
        <v>0.001264336663</v>
      </c>
      <c r="Z978" s="86">
        <f t="shared" si="1"/>
        <v>0.1731859782</v>
      </c>
      <c r="AA978" s="84">
        <f>I978 * ( Baseline!B$89 * Baseline!B$7 )</f>
        <v>0.002477285422</v>
      </c>
      <c r="AB978" s="85">
        <f>J978 * ( Baseline!D$89 * Baseline!B$11 )</f>
        <v>0.03904359172</v>
      </c>
      <c r="AC978" s="85">
        <f>K978 * ( Baseline!F$89 * Baseline!B$16 )</f>
        <v>0.0005727639393</v>
      </c>
      <c r="AD978" s="85">
        <f>L978 * ( Baseline!F$89 * Baseline!B$16 )</f>
        <v>0.0005930189472</v>
      </c>
      <c r="AE978" s="86">
        <f t="shared" si="2"/>
        <v>0.04268666003</v>
      </c>
      <c r="AF978" s="86">
        <f>M978 * ( Baseline!B$89 * Baseline!B$7 )</f>
        <v>0.00207041374</v>
      </c>
      <c r="AG978" s="86">
        <f>N978 * ( Baseline!D$89 * Baseline!B$11 )</f>
        <v>0.0003041777688</v>
      </c>
      <c r="AH978" s="86">
        <f>O978 * ( Baseline!F$89 * Baseline!B$16 )</f>
        <v>0.05520282962</v>
      </c>
      <c r="AI978" s="86">
        <f>P978 * ( Baseline!H$89 * Baseline!B$18 )</f>
        <v>0.000687998796</v>
      </c>
      <c r="AJ978" s="86">
        <f t="shared" si="3"/>
        <v>0.05826541993</v>
      </c>
      <c r="AK978" s="86">
        <f>Q978 * ( Baseline!B$89 * Baseline!B$7 )</f>
        <v>0.00003731458713</v>
      </c>
      <c r="AL978" s="86">
        <f>R978 * ( Baseline!D$89 * Baseline!B$11 )</f>
        <v>0.0003149345966</v>
      </c>
      <c r="AM978" s="86">
        <f>S978 * ( Baseline!F$89 * Baseline!B$16 )</f>
        <v>0.00006795360507</v>
      </c>
      <c r="AN978" s="86">
        <f>T978 * ( Baseline!H$89 * Baseline!B$18 )</f>
        <v>0.03466347377</v>
      </c>
      <c r="AO978" s="86">
        <f t="shared" si="4"/>
        <v>0.03508367656</v>
      </c>
      <c r="AP978" s="62"/>
      <c r="AQ978" s="86">
        <f>V978 * ( (1-Baseline!B$90-Baseline!B$89) + (1-B978)*Baseline!B$90 )</f>
        <v>0.08689970839</v>
      </c>
      <c r="AR978" s="86">
        <f>W978 * ( (1-Baseline!B$90-Baseline!B$89) + (1-B978)*Baseline!B$90 )</f>
        <v>0.002382522623</v>
      </c>
      <c r="AS978" s="86">
        <f>X978 * ( (1-Baseline!B$90-Baseline!B$89) + (1-B978)*Baseline!B$90 )</f>
        <v>0.003749439279</v>
      </c>
      <c r="AT978" s="86">
        <f>Y978 * ( (1-Baseline!B$90-Baseline!B$89) + (1-B978)*Baseline!B$90 )</f>
        <v>0.0006841683832</v>
      </c>
      <c r="AU978" s="86">
        <f t="shared" si="5"/>
        <v>0.09371583867</v>
      </c>
      <c r="AV978" s="86">
        <f>AA978 * ( (1-Baseline!D$90-Baseline!D$89) + (1-B978)*Baseline!D$90 )</f>
        <v>0.001910452641</v>
      </c>
      <c r="AW978" s="86">
        <f>AB978 * ( (1-Baseline!D$90-Baseline!D$89) + (1-B978)*Baseline!D$90 )</f>
        <v>0.03010994706</v>
      </c>
      <c r="AX978" s="86">
        <f>AC978 * ( (1-Baseline!D$90-Baseline!D$89) + (1-B978)*Baseline!D$90 )</f>
        <v>0.0004417086424</v>
      </c>
      <c r="AY978" s="86">
        <f>AD978 * ( (1-Baseline!D$90-Baseline!D$89) + (1-B978)*Baseline!D$90 )</f>
        <v>0.0004573290602</v>
      </c>
      <c r="AZ978" s="86">
        <f t="shared" si="6"/>
        <v>0.03291943741</v>
      </c>
      <c r="BA978" s="86">
        <f>AF978 * ( (1-Baseline!F$90-Baseline!F$89) + (1-Baseline!B$36)*Baseline!F$90 )</f>
        <v>0.00148993598</v>
      </c>
      <c r="BB978" s="86">
        <f>AG978 * ( (1-Baseline!F$90-Baseline!F$89) + (1-Baseline!B$36)*Baseline!F$90 )</f>
        <v>0.0002188960561</v>
      </c>
      <c r="BC978" s="86">
        <f>AH978 * ( (1-Baseline!F$90-Baseline!F$89) + (1-Baseline!B$36)*Baseline!F$90 )</f>
        <v>0.03972572269</v>
      </c>
      <c r="BD978" s="86">
        <f>AI978 * ( (1-Baseline!F$90-Baseline!F$89) + (1-Baseline!B$36)*Baseline!F$90 )</f>
        <v>0.0004951059495</v>
      </c>
      <c r="BE978" s="86">
        <f t="shared" si="7"/>
        <v>0.04192966067</v>
      </c>
      <c r="BF978" s="86">
        <f>AK978 * ( (1-Baseline!H$90-Baseline!H$89) + (1-Baseline!B$36)*Baseline!H$90 )</f>
        <v>0.00002956509368</v>
      </c>
      <c r="BG978" s="86">
        <f>AL978 * ( (1-Baseline!H$90-Baseline!H$89) + (1-Baseline!B$36)*Baseline!H$90 )</f>
        <v>0.0002495289796</v>
      </c>
      <c r="BH978" s="86">
        <f>AM978 * ( (1-Baseline!H$90-Baseline!H$89) + (1-Baseline!B$36)*Baseline!H$90 )</f>
        <v>0.00005384100037</v>
      </c>
      <c r="BI978" s="86">
        <f>AN978 * ( (1-Baseline!H$90-Baseline!H$89) + (1-Baseline!B$36)*Baseline!H$90 )</f>
        <v>0.02746456354</v>
      </c>
      <c r="BJ978" s="86">
        <f t="shared" si="8"/>
        <v>0.02779749861</v>
      </c>
      <c r="BK978" s="62"/>
      <c r="BL978" s="86">
        <f t="shared" si="19"/>
        <v>0.9272681077</v>
      </c>
      <c r="BM978" s="86">
        <f t="shared" si="20"/>
        <v>0.02542283841</v>
      </c>
      <c r="BN978" s="86">
        <f t="shared" si="21"/>
        <v>0.04000859761</v>
      </c>
      <c r="BO978" s="86">
        <f t="shared" si="22"/>
        <v>0.007300456282</v>
      </c>
      <c r="BP978" s="86">
        <f t="shared" si="9"/>
        <v>1</v>
      </c>
      <c r="BQ978" s="86">
        <f t="shared" si="23"/>
        <v>0.05803418259</v>
      </c>
      <c r="BR978" s="86">
        <f t="shared" si="24"/>
        <v>0.9146555784</v>
      </c>
      <c r="BS978" s="86">
        <f t="shared" si="25"/>
        <v>0.01341786729</v>
      </c>
      <c r="BT978" s="86">
        <f t="shared" si="26"/>
        <v>0.01389237169</v>
      </c>
      <c r="BU978" s="86">
        <f t="shared" si="10"/>
        <v>1</v>
      </c>
      <c r="BV978" s="86">
        <f t="shared" si="27"/>
        <v>0.03553417692</v>
      </c>
      <c r="BW978" s="86">
        <f t="shared" si="28"/>
        <v>0.00522055396</v>
      </c>
      <c r="BX978" s="86">
        <f t="shared" si="29"/>
        <v>0.9474372568</v>
      </c>
      <c r="BY978" s="86">
        <f t="shared" si="30"/>
        <v>0.01180801231</v>
      </c>
      <c r="BZ978" s="86">
        <f t="shared" si="11"/>
        <v>1</v>
      </c>
      <c r="CA978" s="86">
        <f t="shared" si="31"/>
        <v>0.001063588278</v>
      </c>
      <c r="CB978" s="86">
        <f t="shared" si="32"/>
        <v>0.008976670278</v>
      </c>
      <c r="CC978" s="86">
        <f t="shared" si="33"/>
        <v>0.001936900911</v>
      </c>
      <c r="CD978" s="86">
        <f t="shared" si="34"/>
        <v>0.9880228405</v>
      </c>
      <c r="CE978" s="86">
        <f t="shared" si="12"/>
        <v>1</v>
      </c>
      <c r="CF978" s="62"/>
      <c r="CG978" s="86">
        <f t="shared" si="35"/>
        <v>0.9272681077</v>
      </c>
      <c r="CH978" s="86">
        <f t="shared" si="36"/>
        <v>0.02542283841</v>
      </c>
      <c r="CI978" s="86">
        <f t="shared" si="37"/>
        <v>0.04000859761</v>
      </c>
      <c r="CJ978" s="86">
        <f t="shared" si="38"/>
        <v>0.007300456282</v>
      </c>
      <c r="CK978" s="86">
        <f t="shared" si="13"/>
        <v>1</v>
      </c>
      <c r="CL978" s="86">
        <f t="shared" si="39"/>
        <v>0.05803418259</v>
      </c>
      <c r="CM978" s="86">
        <f t="shared" si="40"/>
        <v>0.9146555784</v>
      </c>
      <c r="CN978" s="86">
        <f t="shared" si="41"/>
        <v>0.01341786729</v>
      </c>
      <c r="CO978" s="86">
        <f t="shared" si="42"/>
        <v>0.01389237169</v>
      </c>
      <c r="CP978" s="86">
        <f t="shared" si="14"/>
        <v>1</v>
      </c>
      <c r="CQ978" s="86">
        <f t="shared" si="43"/>
        <v>0.03553417692</v>
      </c>
      <c r="CR978" s="86">
        <f t="shared" si="44"/>
        <v>0.00522055396</v>
      </c>
      <c r="CS978" s="86">
        <f t="shared" si="45"/>
        <v>0.9474372568</v>
      </c>
      <c r="CT978" s="86">
        <f t="shared" si="46"/>
        <v>0.01180801231</v>
      </c>
      <c r="CU978" s="86">
        <f t="shared" si="15"/>
        <v>1</v>
      </c>
      <c r="CV978" s="86">
        <f t="shared" si="47"/>
        <v>0.001063588278</v>
      </c>
      <c r="CW978" s="86">
        <f t="shared" si="48"/>
        <v>0.008976670278</v>
      </c>
      <c r="CX978" s="86">
        <f t="shared" si="49"/>
        <v>0.001936900911</v>
      </c>
      <c r="CY978" s="86">
        <f t="shared" si="50"/>
        <v>0.9880228405</v>
      </c>
      <c r="CZ978" s="86">
        <f t="shared" si="16"/>
        <v>1</v>
      </c>
      <c r="DA978" s="62"/>
      <c r="DB978" s="86">
        <f>(AQ978*Baseline!B$7 + AV978*Baseline!B$11 + BA978*Baseline!B$16 + BF978*Baseline!B$18)</f>
        <v>52588.80581</v>
      </c>
      <c r="DC978" s="86">
        <f>(AR978*Baseline!B$7 + AW978*Baseline!B$11 + BB978*Baseline!B$16 + BG978*Baseline!B$18)</f>
        <v>77887.40986</v>
      </c>
      <c r="DD978" s="86">
        <f>(AS978*Baseline!B$7 + AX978*Baseline!B$11 + BC978*Baseline!B$16 + BH978*Baseline!B$18)</f>
        <v>138319.8883</v>
      </c>
      <c r="DE978" s="86">
        <f>(AT978*Baseline!B$7 + AY978*Baseline!B$11 + BD978*Baseline!B$16 + BI978*Baseline!B$18)</f>
        <v>1260596.063</v>
      </c>
      <c r="DF978" s="86">
        <f t="shared" si="17"/>
        <v>1529392.167</v>
      </c>
      <c r="DG978" s="62"/>
      <c r="DH978" s="86">
        <f t="shared" si="51"/>
        <v>0.03438542902</v>
      </c>
      <c r="DI978" s="86">
        <f t="shared" si="52"/>
        <v>0.05092703594</v>
      </c>
      <c r="DJ978" s="86">
        <f t="shared" si="53"/>
        <v>0.09044108588</v>
      </c>
      <c r="DK978" s="86">
        <f t="shared" si="54"/>
        <v>0.8242464492</v>
      </c>
      <c r="DL978" s="86">
        <f t="shared" si="18"/>
        <v>1</v>
      </c>
      <c r="DM978" s="62"/>
      <c r="DN978" s="86">
        <f>DH978 / (Baseline!B$7/Baseline!B$17)</f>
        <v>3.670418384</v>
      </c>
      <c r="DO978" s="86">
        <f>DI978 / (Baseline!B$11/Baseline!B$17)</f>
        <v>1.229403023</v>
      </c>
      <c r="DP978" s="86">
        <f>DJ978 / (Baseline!B$16/Baseline!B$17)</f>
        <v>1.397588096</v>
      </c>
      <c r="DQ978" s="86">
        <f>DK978 / (Baseline!B$18/Baseline!B$17)</f>
        <v>0.931883377</v>
      </c>
      <c r="DR978" s="62"/>
      <c r="DS978" s="86">
        <f>DH978 / Baseline!H$117</f>
        <v>1.375661767</v>
      </c>
      <c r="DT978" s="86">
        <f>DI978 / Baseline!H$118</f>
        <v>1.146370239</v>
      </c>
      <c r="DU978" s="86">
        <f>DJ978 / Baseline!H$119</f>
        <v>1.081170216</v>
      </c>
      <c r="DV978" s="86">
        <f>DK978 / Baseline!H$120</f>
        <v>0.9732181817</v>
      </c>
      <c r="DW978" s="87"/>
      <c r="DX978" s="86">
        <f>(AU978*Baseline!B$34)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0.02658690705</v>
      </c>
      <c r="DY978" s="86">
        <f>(AZ978*Baseline!B$34) + (Baseline!D$90*(1-Baseline!D$91)*Baseline!B$35) + (Baseline!D$90*Baseline!D$91*((1-Baseline!D$92)*Baseline!B$40 + Baseline!D$92*Baseline!B$41))</f>
        <v>0.01135148361</v>
      </c>
      <c r="DZ978" s="86">
        <f>(BE978*Baseline!B$34) + (Baseline!F$90*(1-Baseline!F$91)*Baseline!B$35) + (Baseline!F$90*Baseline!F$91*((1-Baseline!F$92)*Baseline!B$40 + Baseline!F$92*Baseline!B$41))</f>
        <v>0.0140200891</v>
      </c>
      <c r="EA978" s="86">
        <f>(BJ978*Baseline!B$34) + (Baseline!H$90*(1-Baseline!H$91)*Baseline!B$35) + (Baseline!H$90*Baseline!H$91*((1-Baseline!H$92)*Baseline!B$40 + Baseline!H$92*Baseline!B$41))</f>
        <v>0.009314624792</v>
      </c>
      <c r="EB978" s="86">
        <f>( DX978*Baseline!B$7 + DY978*Baseline!B$11 + DZ978*Baseline!B$16 + EA978*Baseline!B$18 ) / Baseline!B$17</f>
        <v>0.009865312482</v>
      </c>
    </row>
    <row r="979">
      <c r="A979" s="73" t="s">
        <v>1155</v>
      </c>
      <c r="B979" s="85">
        <f>MIN( MAX( NORMINV( MCrands!B979, (B$5+B$4)/2, (B$5-B$4)/3.29 ), 0 ), 1 )</f>
        <v>0.4944401198</v>
      </c>
      <c r="C979" s="85">
        <f>MAX( NORMINV( MCrands!C979, (C$5+C$4)/2, (C$5-C$4)/3.29 ), 0 )</f>
        <v>2.244465183</v>
      </c>
      <c r="D979" s="83"/>
      <c r="E979" s="84">
        <f>Baseline!B$33 * (C979 * Baseline!B$68*Baseline!B$68/Baseline!B$75 + Baseline!B$46 * Baseline!B$54*Baseline!B$54/Baseline!B$76 + Baseline!B$47 * Baseline!B$55*Baseline!B$55/Baseline!B$77 + Baseline!B$56*Baseline!B$56/Baseline!B$78)</f>
        <v>0.00001594035845</v>
      </c>
      <c r="F979" s="84">
        <f>Baseline!B$33 * (C979 * Baseline!B$68*Baseline!B$59/Baseline!B$75 + Baseline!B$46 * Baseline!B$54*Baseline!B$69/Baseline!B$76 + Baseline!B$47 * Baseline!B$55*Baseline!B$57/Baseline!B$77 + Baseline!B$56*Baseline!B$58/Baseline!B$78)</f>
        <v>0.0000002387563372</v>
      </c>
      <c r="G979" s="85">
        <f>Baseline!B$33 * (C979 * Baseline!B$68*Baseline!B$60/Baseline!B$75 + Baseline!B$46 * Baseline!B$54*Baseline!B$61/Baseline!B$76 + Baseline!B$47 * Baseline!B$55*Baseline!B$70/Baseline!B$77 + Baseline!B$56*Baseline!B$62/Baseline!B$78)</f>
        <v>0.0000001996626171</v>
      </c>
      <c r="H979" s="84">
        <f>Baseline!B$33 * (C979 * Baseline!B$68*Baseline!B$63/Baseline!B$75 + Baseline!B$46 * Baseline!B$54*Baseline!B$64/Baseline!B$76 + Baseline!B$47 * Baseline!B$55*Baseline!B$65/Baseline!B$77 + Baseline!B$56*Baseline!B$71/Baseline!B$78)</f>
        <v>0.000000003613358075</v>
      </c>
      <c r="I979" s="84">
        <f>Baseline!B$33 * (C979 * Baseline!B$59*Baseline!B$68/Baseline!B$75 + Baseline!B$46 * Baseline!B$69*Baseline!B$54/Baseline!B$76 + Baseline!B$47 * Baseline!B$57*Baseline!B$55/Baseline!B$77 + Baseline!B$58*Baseline!B$56/Baseline!B$78)</f>
        <v>0.0000002387563372</v>
      </c>
      <c r="J979" s="85">
        <f>Baseline!B$33 * (C979 * Baseline!B$59*Baseline!B$59/Baseline!B$75 + Baseline!B$46 * Baseline!B$69*Baseline!B$69/Baseline!B$76 + Baseline!B$47 * Baseline!B$57*Baseline!B$57/Baseline!B$77 + Baseline!B$58*Baseline!B$58/Baseline!B$78)</f>
        <v>0.000002116574386</v>
      </c>
      <c r="K979" s="84">
        <f>Baseline!B$33 * (C979 * Baseline!B$59*Baseline!B$60/Baseline!B$75 + Baseline!B$46 * Baseline!B$69*Baseline!B$61/Baseline!B$76 + Baseline!B$47 * Baseline!B$57*Baseline!B$70/Baseline!B$77 + Baseline!B$58*Baseline!B$62/Baseline!B$78)</f>
        <v>0.0000000164896712</v>
      </c>
      <c r="L979" s="85">
        <f>Baseline!B$33 * (C979 * Baseline!B$59*Baseline!B$63/Baseline!B$75 + Baseline!B$46 * Baseline!B$69*Baseline!B$64/Baseline!B$76 + Baseline!B$47 * Baseline!B$57*Baseline!B$65/Baseline!B$77 + Baseline!B$58*Baseline!B$71/Baseline!B$78)</f>
        <v>0.00000001707277889</v>
      </c>
      <c r="M979" s="84">
        <f>Baseline!B$33 * (C979 * Baseline!B$60*Baseline!B$68/Baseline!B$75 + Baseline!B$46 * Baseline!B$61*Baseline!B$54/Baseline!B$76 + Baseline!B$47 * Baseline!B$70*Baseline!B$55/Baseline!B$77 + Baseline!B$62*Baseline!B$56/Baseline!B$78)</f>
        <v>0.0000001996626171</v>
      </c>
      <c r="N979" s="85">
        <f>Baseline!B$33 * (C979 * Baseline!B$60*Baseline!B$59/Baseline!B$75 + Baseline!B$46 * Baseline!B$61*Baseline!B$69/Baseline!B$76 + Baseline!B$47 * Baseline!B$70*Baseline!B$57/Baseline!B$77 + Baseline!B$62*Baseline!B$58/Baseline!B$78)</f>
        <v>0.0000000164896712</v>
      </c>
      <c r="O979" s="85">
        <f>Baseline!B$33 * (C979 * Baseline!B$60*Baseline!B$60/Baseline!B$75 + Baseline!B$46 * Baseline!B$61*Baseline!B$61/Baseline!B$76 + Baseline!B$47 * Baseline!B$70*Baseline!B$70/Baseline!B$77 + Baseline!B$62*Baseline!B$62/Baseline!B$78)</f>
        <v>0.000001589267244</v>
      </c>
      <c r="P979" s="84">
        <f>Baseline!B$33 * (C979 * Baseline!B$60*Baseline!B$63/Baseline!B$75 + Baseline!B$46 * Baseline!B$61*Baseline!B$64/Baseline!B$76 + Baseline!B$47 * Baseline!B$70*Baseline!B$65/Baseline!B$77 + Baseline!B$62*Baseline!B$71/Baseline!B$78)</f>
        <v>0.000000001956363898</v>
      </c>
      <c r="Q979" s="84">
        <f>Baseline!B$33 * (C979 * Baseline!B$63*Baseline!B$68/Baseline!B$75 + Baseline!B$46 * Baseline!B$64*Baseline!B$54/Baseline!B$76 + Baseline!B$47 * Baseline!B$65*Baseline!B$55/Baseline!B$77 + Baseline!B$71*Baseline!B$56/Baseline!B$78)</f>
        <v>0.000000003613358075</v>
      </c>
      <c r="R979" s="84">
        <f>Baseline!B$33 * (C979 * Baseline!B$63*Baseline!B$59/Baseline!B$75 + Baseline!B$46 * Baseline!B$64*Baseline!B$69/Baseline!B$76 + Baseline!B$47 * Baseline!B$65*Baseline!B$57/Baseline!B$77 + Baseline!B$71*Baseline!B$58/Baseline!B$78)</f>
        <v>0.00000001707277889</v>
      </c>
      <c r="S979" s="84">
        <f>Baseline!B$33 * (C979 * Baseline!B$63*Baseline!B$60/Baseline!B$75 + Baseline!B$46 * Baseline!B$64*Baseline!B$61/Baseline!B$76 + Baseline!B$47 * Baseline!B$65*Baseline!B$70/Baseline!B$77 + Baseline!B$71*Baseline!B$62/Baseline!B$78)</f>
        <v>0.000000001956363898</v>
      </c>
      <c r="T979" s="84">
        <f>Baseline!B$33 * (C979 * Baseline!B$63*Baseline!B$63/Baseline!B$75 + Baseline!B$46 * Baseline!B$64*Baseline!B$64/Baseline!B$76 + Baseline!B$47 * Baseline!B$65*Baseline!B$65/Baseline!B$77 + Baseline!B$71*Baseline!B$71/Baseline!B$78)</f>
        <v>0.00000009856721443</v>
      </c>
      <c r="U979" s="83"/>
      <c r="V979" s="84">
        <f>E979 * ( Baseline!B$89 * Baseline!B$7 )</f>
        <v>0.1654449803</v>
      </c>
      <c r="W979" s="84">
        <f>F979 * ( Baseline!D$89 * Baseline!B$11 )</f>
        <v>0.00440424162</v>
      </c>
      <c r="X979" s="84">
        <f>G979 * ( Baseline!F$89 * Baseline!B$16 )</f>
        <v>0.006935235067</v>
      </c>
      <c r="Y979" s="84">
        <f>H979 * ( Baseline!H$89 * Baseline!B$18 )</f>
        <v>0.001270722161</v>
      </c>
      <c r="Z979" s="86">
        <f t="shared" si="1"/>
        <v>0.1780551791</v>
      </c>
      <c r="AA979" s="84">
        <f>I979 * ( Baseline!B$89 * Baseline!B$7 )</f>
        <v>0.002478052024</v>
      </c>
      <c r="AB979" s="85">
        <f>J979 * ( Baseline!D$89 * Baseline!B$11 )</f>
        <v>0.03904359193</v>
      </c>
      <c r="AC979" s="85">
        <f>K979 * ( Baseline!F$89 * Baseline!B$16 )</f>
        <v>0.0005727649352</v>
      </c>
      <c r="AD979" s="85">
        <f>L979 * ( Baseline!F$89 * Baseline!B$16 )</f>
        <v>0.0005930190468</v>
      </c>
      <c r="AE979" s="86">
        <f t="shared" si="2"/>
        <v>0.04268742794</v>
      </c>
      <c r="AF979" s="86">
        <f>M979 * ( Baseline!B$89 * Baseline!B$7 )</f>
        <v>0.002072298303</v>
      </c>
      <c r="AG979" s="86">
        <f>N979 * ( Baseline!D$89 * Baseline!B$11 )</f>
        <v>0.0003041782976</v>
      </c>
      <c r="AH979" s="86">
        <f>O979 * ( Baseline!F$89 * Baseline!B$16 )</f>
        <v>0.05520283207</v>
      </c>
      <c r="AI979" s="86">
        <f>P979 * ( Baseline!H$89 * Baseline!B$18 )</f>
        <v>0.0006880012746</v>
      </c>
      <c r="AJ979" s="86">
        <f t="shared" si="3"/>
        <v>0.05826730995</v>
      </c>
      <c r="AK979" s="86">
        <f>Q979 * ( Baseline!B$89 * Baseline!B$7 )</f>
        <v>0.00003750304346</v>
      </c>
      <c r="AL979" s="86">
        <f>R979 * ( Baseline!D$89 * Baseline!B$11 )</f>
        <v>0.0003149346495</v>
      </c>
      <c r="AM979" s="86">
        <f>S979 * ( Baseline!F$89 * Baseline!B$16 )</f>
        <v>0.00006795384988</v>
      </c>
      <c r="AN979" s="86">
        <f>T979 * ( Baseline!H$89 * Baseline!B$18 )</f>
        <v>0.03466347402</v>
      </c>
      <c r="AO979" s="86">
        <f t="shared" si="4"/>
        <v>0.03508386556</v>
      </c>
      <c r="AP979" s="62"/>
      <c r="AQ979" s="86">
        <f>V979 * ( (1-Baseline!B$90-Baseline!B$89) + (1-B979)*Baseline!B$90 )</f>
        <v>0.08910011178</v>
      </c>
      <c r="AR979" s="86">
        <f>W979 * ( (1-Baseline!B$90-Baseline!B$89) + (1-B979)*Baseline!B$90 )</f>
        <v>0.002371896808</v>
      </c>
      <c r="AS979" s="86">
        <f>X979 * ( (1-Baseline!B$90-Baseline!B$89) + (1-B979)*Baseline!B$90 )</f>
        <v>0.003734959009</v>
      </c>
      <c r="AT979" s="86">
        <f>Y979 * ( (1-Baseline!B$90-Baseline!B$89) + (1-B979)*Baseline!B$90 )</f>
        <v>0.0006843452512</v>
      </c>
      <c r="AU979" s="86">
        <f t="shared" si="5"/>
        <v>0.09589131285</v>
      </c>
      <c r="AV979" s="86">
        <f>AA979 * ( (1-Baseline!D$90-Baseline!D$89) + (1-B979)*Baseline!D$90 )</f>
        <v>0.001907825556</v>
      </c>
      <c r="AW979" s="86">
        <f>AB979 * ( (1-Baseline!D$90-Baseline!D$89) + (1-B979)*Baseline!D$90 )</f>
        <v>0.03005924079</v>
      </c>
      <c r="AX979" s="86">
        <f>AC979 * ( (1-Baseline!D$90-Baseline!D$89) + (1-B979)*Baseline!D$90 )</f>
        <v>0.0004409655528</v>
      </c>
      <c r="AY979" s="86">
        <f>AD979 * ( (1-Baseline!D$90-Baseline!D$89) + (1-B979)*Baseline!D$90 )</f>
        <v>0.0004565589751</v>
      </c>
      <c r="AZ979" s="86">
        <f t="shared" si="6"/>
        <v>0.03286459087</v>
      </c>
      <c r="BA979" s="86">
        <f>AF979 * ( (1-Baseline!F$90-Baseline!F$89) + (1-Baseline!B$36)*Baseline!F$90 )</f>
        <v>0.001491292172</v>
      </c>
      <c r="BB979" s="86">
        <f>AG979 * ( (1-Baseline!F$90-Baseline!F$89) + (1-Baseline!B$36)*Baseline!F$90 )</f>
        <v>0.0002188964367</v>
      </c>
      <c r="BC979" s="86">
        <f>AH979 * ( (1-Baseline!F$90-Baseline!F$89) + (1-Baseline!B$36)*Baseline!F$90 )</f>
        <v>0.03972572445</v>
      </c>
      <c r="BD979" s="86">
        <f>AI979 * ( (1-Baseline!F$90-Baseline!F$89) + (1-Baseline!B$36)*Baseline!F$90 )</f>
        <v>0.0004951077332</v>
      </c>
      <c r="BE979" s="86">
        <f t="shared" si="7"/>
        <v>0.04193102079</v>
      </c>
      <c r="BF979" s="86">
        <f>AK979 * ( (1-Baseline!H$90-Baseline!H$89) + (1-Baseline!B$36)*Baseline!H$90 )</f>
        <v>0.00002971441139</v>
      </c>
      <c r="BG979" s="86">
        <f>AL979 * ( (1-Baseline!H$90-Baseline!H$89) + (1-Baseline!B$36)*Baseline!H$90 )</f>
        <v>0.0002495290215</v>
      </c>
      <c r="BH979" s="86">
        <f>AM979 * ( (1-Baseline!H$90-Baseline!H$89) + (1-Baseline!B$36)*Baseline!H$90 )</f>
        <v>0.00005384119434</v>
      </c>
      <c r="BI979" s="86">
        <f>AN979 * ( (1-Baseline!H$90-Baseline!H$89) + (1-Baseline!B$36)*Baseline!H$90 )</f>
        <v>0.02746456373</v>
      </c>
      <c r="BJ979" s="86">
        <f t="shared" si="8"/>
        <v>0.02779764836</v>
      </c>
      <c r="BK979" s="62"/>
      <c r="BL979" s="86">
        <f t="shared" si="19"/>
        <v>0.9291781407</v>
      </c>
      <c r="BM979" s="86">
        <f t="shared" si="20"/>
        <v>0.02473526264</v>
      </c>
      <c r="BN979" s="86">
        <f t="shared" si="21"/>
        <v>0.03894992047</v>
      </c>
      <c r="BO979" s="86">
        <f t="shared" si="22"/>
        <v>0.007136676211</v>
      </c>
      <c r="BP979" s="86">
        <f t="shared" si="9"/>
        <v>1</v>
      </c>
      <c r="BQ979" s="86">
        <f t="shared" si="23"/>
        <v>0.05805109709</v>
      </c>
      <c r="BR979" s="86">
        <f t="shared" si="24"/>
        <v>0.9146391296</v>
      </c>
      <c r="BS979" s="86">
        <f t="shared" si="25"/>
        <v>0.01341764924</v>
      </c>
      <c r="BT979" s="86">
        <f t="shared" si="26"/>
        <v>0.01389212411</v>
      </c>
      <c r="BU979" s="86">
        <f t="shared" si="10"/>
        <v>1</v>
      </c>
      <c r="BV979" s="86">
        <f t="shared" si="27"/>
        <v>0.0355653677</v>
      </c>
      <c r="BW979" s="86">
        <f t="shared" si="28"/>
        <v>0.005220393697</v>
      </c>
      <c r="BX979" s="86">
        <f t="shared" si="29"/>
        <v>0.9474065668</v>
      </c>
      <c r="BY979" s="86">
        <f t="shared" si="30"/>
        <v>0.01180767183</v>
      </c>
      <c r="BZ979" s="86">
        <f t="shared" si="11"/>
        <v>1</v>
      </c>
      <c r="CA979" s="86">
        <f t="shared" si="31"/>
        <v>0.001068954143</v>
      </c>
      <c r="CB979" s="86">
        <f t="shared" si="32"/>
        <v>0.008976623427</v>
      </c>
      <c r="CC979" s="86">
        <f t="shared" si="33"/>
        <v>0.001936897454</v>
      </c>
      <c r="CD979" s="86">
        <f t="shared" si="34"/>
        <v>0.988017525</v>
      </c>
      <c r="CE979" s="86">
        <f t="shared" si="12"/>
        <v>1</v>
      </c>
      <c r="CF979" s="62"/>
      <c r="CG979" s="86">
        <f t="shared" si="35"/>
        <v>0.9291781407</v>
      </c>
      <c r="CH979" s="86">
        <f t="shared" si="36"/>
        <v>0.02473526264</v>
      </c>
      <c r="CI979" s="86">
        <f t="shared" si="37"/>
        <v>0.03894992047</v>
      </c>
      <c r="CJ979" s="86">
        <f t="shared" si="38"/>
        <v>0.007136676211</v>
      </c>
      <c r="CK979" s="86">
        <f t="shared" si="13"/>
        <v>1</v>
      </c>
      <c r="CL979" s="86">
        <f t="shared" si="39"/>
        <v>0.05805109709</v>
      </c>
      <c r="CM979" s="86">
        <f t="shared" si="40"/>
        <v>0.9146391296</v>
      </c>
      <c r="CN979" s="86">
        <f t="shared" si="41"/>
        <v>0.01341764924</v>
      </c>
      <c r="CO979" s="86">
        <f t="shared" si="42"/>
        <v>0.01389212411</v>
      </c>
      <c r="CP979" s="86">
        <f t="shared" si="14"/>
        <v>1</v>
      </c>
      <c r="CQ979" s="86">
        <f t="shared" si="43"/>
        <v>0.0355653677</v>
      </c>
      <c r="CR979" s="86">
        <f t="shared" si="44"/>
        <v>0.005220393697</v>
      </c>
      <c r="CS979" s="86">
        <f t="shared" si="45"/>
        <v>0.9474065668</v>
      </c>
      <c r="CT979" s="86">
        <f t="shared" si="46"/>
        <v>0.01180767183</v>
      </c>
      <c r="CU979" s="86">
        <f t="shared" si="15"/>
        <v>1</v>
      </c>
      <c r="CV979" s="86">
        <f t="shared" si="47"/>
        <v>0.001068954143</v>
      </c>
      <c r="CW979" s="86">
        <f t="shared" si="48"/>
        <v>0.008976623427</v>
      </c>
      <c r="CX979" s="86">
        <f t="shared" si="49"/>
        <v>0.001936897454</v>
      </c>
      <c r="CY979" s="86">
        <f t="shared" si="50"/>
        <v>0.988017525</v>
      </c>
      <c r="CZ979" s="86">
        <f t="shared" si="16"/>
        <v>1</v>
      </c>
      <c r="DA979" s="62"/>
      <c r="DB979" s="86">
        <f>(AQ979*Baseline!B$7 + AV979*Baseline!B$11 + BA979*Baseline!B$16 + BF979*Baseline!B$18)</f>
        <v>53661.74841</v>
      </c>
      <c r="DC979" s="86">
        <f>(AR979*Baseline!B$7 + AW979*Baseline!B$11 + BB979*Baseline!B$16 + BG979*Baseline!B$18)</f>
        <v>77773.51718</v>
      </c>
      <c r="DD979" s="86">
        <f>(AS979*Baseline!B$7 + AX979*Baseline!B$11 + BC979*Baseline!B$16 + BH979*Baseline!B$18)</f>
        <v>138311.2866</v>
      </c>
      <c r="DE979" s="86">
        <f>(AT979*Baseline!B$7 + AY979*Baseline!B$11 + BD979*Baseline!B$16 + BI979*Baseline!B$18)</f>
        <v>1260594.512</v>
      </c>
      <c r="DF979" s="86">
        <f t="shared" si="17"/>
        <v>1530341.064</v>
      </c>
      <c r="DG979" s="62"/>
      <c r="DH979" s="86">
        <f t="shared" si="51"/>
        <v>0.03506522151</v>
      </c>
      <c r="DI979" s="86">
        <f t="shared" si="52"/>
        <v>0.05082103525</v>
      </c>
      <c r="DJ979" s="86">
        <f t="shared" si="53"/>
        <v>0.09037938653</v>
      </c>
      <c r="DK979" s="86">
        <f t="shared" si="54"/>
        <v>0.8237343567</v>
      </c>
      <c r="DL979" s="86">
        <f t="shared" si="18"/>
        <v>1</v>
      </c>
      <c r="DM979" s="62"/>
      <c r="DN979" s="86">
        <f>DH979 / (Baseline!B$7/Baseline!B$17)</f>
        <v>3.742981761</v>
      </c>
      <c r="DO979" s="86">
        <f>DI979 / (Baseline!B$11/Baseline!B$17)</f>
        <v>1.226844115</v>
      </c>
      <c r="DP979" s="86">
        <f>DJ979 / (Baseline!B$16/Baseline!B$17)</f>
        <v>1.396634654</v>
      </c>
      <c r="DQ979" s="86">
        <f>DK979 / (Baseline!B$18/Baseline!B$17)</f>
        <v>0.9313044113</v>
      </c>
      <c r="DR979" s="62"/>
      <c r="DS979" s="86">
        <f>DH979 / Baseline!H$117</f>
        <v>1.402858302</v>
      </c>
      <c r="DT979" s="86">
        <f>DI979 / Baseline!H$118</f>
        <v>1.143984158</v>
      </c>
      <c r="DU979" s="86">
        <f>DJ979 / Baseline!H$119</f>
        <v>1.080432637</v>
      </c>
      <c r="DV979" s="86">
        <f>DK979 / Baseline!H$120</f>
        <v>0.9726135353</v>
      </c>
      <c r="DW979" s="87"/>
      <c r="DX979" s="86">
        <f>(AU979*Baseline!B$34)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0.02691322818</v>
      </c>
      <c r="DY979" s="86">
        <f>(AZ979*Baseline!B$34) + (Baseline!D$90*(1-Baseline!D$91)*Baseline!B$35) + (Baseline!D$90*Baseline!D$91*((1-Baseline!D$92)*Baseline!B$40 + Baseline!D$92*Baseline!B$41))</f>
        <v>0.01134325663</v>
      </c>
      <c r="DZ979" s="86">
        <f>(BE979*Baseline!B$34) + (Baseline!F$90*(1-Baseline!F$91)*Baseline!B$35) + (Baseline!F$90*Baseline!F$91*((1-Baseline!F$92)*Baseline!B$40 + Baseline!F$92*Baseline!B$41))</f>
        <v>0.01402029312</v>
      </c>
      <c r="EA979" s="86">
        <f>(BJ979*Baseline!B$34) + (Baseline!H$90*(1-Baseline!H$91)*Baseline!B$35) + (Baseline!H$90*Baseline!H$91*((1-Baseline!H$92)*Baseline!B$40 + Baseline!H$92*Baseline!B$41))</f>
        <v>0.009314647254</v>
      </c>
      <c r="EB979" s="86">
        <f>( DX979*Baseline!B$7 + DY979*Baseline!B$11 + DZ979*Baseline!B$16 + EA979*Baseline!B$18 ) / Baseline!B$17</f>
        <v>0.009868061817</v>
      </c>
    </row>
    <row r="980">
      <c r="A980" s="73" t="s">
        <v>1156</v>
      </c>
      <c r="B980" s="85">
        <f>MIN( MAX( NORMINV( MCrands!B980, (B$5+B$4)/2, (B$5-B$4)/3.29 ), 0 ), 1 )</f>
        <v>0.6653427346</v>
      </c>
      <c r="C980" s="85">
        <f>MAX( NORMINV( MCrands!C980, (C$5+C$4)/2, (C$5-C$4)/3.29 ), 0 )</f>
        <v>2.34708919</v>
      </c>
      <c r="D980" s="83"/>
      <c r="E980" s="84">
        <f>Baseline!B$33 * (C980 * Baseline!B$68*Baseline!B$68/Baseline!B$75 + Baseline!B$46 * Baseline!B$54*Baseline!B$54/Baseline!B$76 + Baseline!B$47 * Baseline!B$55*Baseline!B$55/Baseline!B$77 + Baseline!B$56*Baseline!B$56/Baseline!B$78)</f>
        <v>0.00001666693888</v>
      </c>
      <c r="F980" s="84">
        <f>Baseline!B$33 * (C980 * Baseline!B$68*Baseline!B$59/Baseline!B$75 + Baseline!B$46 * Baseline!B$54*Baseline!B$69/Baseline!B$76 + Baseline!B$47 * Baseline!B$55*Baseline!B$57/Baseline!B$77 + Baseline!B$56*Baseline!B$58/Baseline!B$78)</f>
        <v>0.0000002388710604</v>
      </c>
      <c r="G980" s="85">
        <f>Baseline!B$33 * (C980 * Baseline!B$68*Baseline!B$60/Baseline!B$75 + Baseline!B$46 * Baseline!B$54*Baseline!B$61/Baseline!B$76 + Baseline!B$47 * Baseline!B$55*Baseline!B$70/Baseline!B$77 + Baseline!B$56*Baseline!B$62/Baseline!B$78)</f>
        <v>0.0000001999446451</v>
      </c>
      <c r="H980" s="84">
        <f>Baseline!B$33 * (C980 * Baseline!B$68*Baseline!B$63/Baseline!B$75 + Baseline!B$46 * Baseline!B$54*Baseline!B$64/Baseline!B$76 + Baseline!B$47 * Baseline!B$55*Baseline!B$65/Baseline!B$77 + Baseline!B$56*Baseline!B$71/Baseline!B$78)</f>
        <v>0.000000003641560868</v>
      </c>
      <c r="I980" s="84">
        <f>Baseline!B$33 * (C980 * Baseline!B$59*Baseline!B$68/Baseline!B$75 + Baseline!B$46 * Baseline!B$69*Baseline!B$54/Baseline!B$76 + Baseline!B$47 * Baseline!B$57*Baseline!B$55/Baseline!B$77 + Baseline!B$58*Baseline!B$56/Baseline!B$78)</f>
        <v>0.0000002388710604</v>
      </c>
      <c r="J980" s="85">
        <f>Baseline!B$33 * (C980 * Baseline!B$59*Baseline!B$59/Baseline!B$75 + Baseline!B$46 * Baseline!B$69*Baseline!B$69/Baseline!B$76 + Baseline!B$47 * Baseline!B$57*Baseline!B$57/Baseline!B$77 + Baseline!B$58*Baseline!B$58/Baseline!B$78)</f>
        <v>0.000002116574404</v>
      </c>
      <c r="K980" s="84">
        <f>Baseline!B$33 * (C980 * Baseline!B$59*Baseline!B$60/Baseline!B$75 + Baseline!B$46 * Baseline!B$69*Baseline!B$61/Baseline!B$76 + Baseline!B$47 * Baseline!B$57*Baseline!B$70/Baseline!B$77 + Baseline!B$58*Baseline!B$62/Baseline!B$78)</f>
        <v>0.00000001648971573</v>
      </c>
      <c r="L980" s="85">
        <f>Baseline!B$33 * (C980 * Baseline!B$59*Baseline!B$63/Baseline!B$75 + Baseline!B$46 * Baseline!B$69*Baseline!B$64/Baseline!B$76 + Baseline!B$47 * Baseline!B$57*Baseline!B$65/Baseline!B$77 + Baseline!B$58*Baseline!B$71/Baseline!B$78)</f>
        <v>0.00000001707278335</v>
      </c>
      <c r="M980" s="84">
        <f>Baseline!B$33 * (C980 * Baseline!B$60*Baseline!B$68/Baseline!B$75 + Baseline!B$46 * Baseline!B$61*Baseline!B$54/Baseline!B$76 + Baseline!B$47 * Baseline!B$70*Baseline!B$55/Baseline!B$77 + Baseline!B$62*Baseline!B$56/Baseline!B$78)</f>
        <v>0.0000001999446451</v>
      </c>
      <c r="N980" s="85">
        <f>Baseline!B$33 * (C980 * Baseline!B$60*Baseline!B$59/Baseline!B$75 + Baseline!B$46 * Baseline!B$61*Baseline!B$69/Baseline!B$76 + Baseline!B$47 * Baseline!B$70*Baseline!B$57/Baseline!B$77 + Baseline!B$62*Baseline!B$58/Baseline!B$78)</f>
        <v>0.00000001648971573</v>
      </c>
      <c r="O980" s="85">
        <f>Baseline!B$33 * (C980 * Baseline!B$60*Baseline!B$60/Baseline!B$75 + Baseline!B$46 * Baseline!B$61*Baseline!B$61/Baseline!B$76 + Baseline!B$47 * Baseline!B$70*Baseline!B$70/Baseline!B$77 + Baseline!B$62*Baseline!B$62/Baseline!B$78)</f>
        <v>0.000001589267354</v>
      </c>
      <c r="P980" s="84">
        <f>Baseline!B$33 * (C980 * Baseline!B$60*Baseline!B$63/Baseline!B$75 + Baseline!B$46 * Baseline!B$61*Baseline!B$64/Baseline!B$76 + Baseline!B$47 * Baseline!B$70*Baseline!B$65/Baseline!B$77 + Baseline!B$62*Baseline!B$71/Baseline!B$78)</f>
        <v>0.000000001956374845</v>
      </c>
      <c r="Q980" s="84">
        <f>Baseline!B$33 * (C980 * Baseline!B$63*Baseline!B$68/Baseline!B$75 + Baseline!B$46 * Baseline!B$64*Baseline!B$54/Baseline!B$76 + Baseline!B$47 * Baseline!B$65*Baseline!B$55/Baseline!B$77 + Baseline!B$71*Baseline!B$56/Baseline!B$78)</f>
        <v>0.000000003641560868</v>
      </c>
      <c r="R980" s="84">
        <f>Baseline!B$33 * (C980 * Baseline!B$63*Baseline!B$59/Baseline!B$75 + Baseline!B$46 * Baseline!B$64*Baseline!B$69/Baseline!B$76 + Baseline!B$47 * Baseline!B$65*Baseline!B$57/Baseline!B$77 + Baseline!B$71*Baseline!B$58/Baseline!B$78)</f>
        <v>0.00000001707278335</v>
      </c>
      <c r="S980" s="84">
        <f>Baseline!B$33 * (C980 * Baseline!B$63*Baseline!B$60/Baseline!B$75 + Baseline!B$46 * Baseline!B$64*Baseline!B$61/Baseline!B$76 + Baseline!B$47 * Baseline!B$65*Baseline!B$70/Baseline!B$77 + Baseline!B$71*Baseline!B$62/Baseline!B$78)</f>
        <v>0.000000001956374845</v>
      </c>
      <c r="T980" s="84">
        <f>Baseline!B$33 * (C980 * Baseline!B$63*Baseline!B$63/Baseline!B$75 + Baseline!B$46 * Baseline!B$64*Baseline!B$64/Baseline!B$76 + Baseline!B$47 * Baseline!B$65*Baseline!B$65/Baseline!B$77 + Baseline!B$71*Baseline!B$71/Baseline!B$78)</f>
        <v>0.00000009856721552</v>
      </c>
      <c r="U980" s="83"/>
      <c r="V980" s="84">
        <f>E980 * ( Baseline!B$89 * Baseline!B$7 )</f>
        <v>0.1729861587</v>
      </c>
      <c r="W980" s="84">
        <f>F980 * ( Baseline!D$89 * Baseline!B$11 )</f>
        <v>0.004406357873</v>
      </c>
      <c r="X980" s="84">
        <f>G980 * ( Baseline!F$89 * Baseline!B$16 )</f>
        <v>0.006945031243</v>
      </c>
      <c r="Y980" s="84">
        <f>H980 * ( Baseline!H$89 * Baseline!B$18 )</f>
        <v>0.001280640335</v>
      </c>
      <c r="Z980" s="86">
        <f t="shared" si="1"/>
        <v>0.1856181881</v>
      </c>
      <c r="AA980" s="84">
        <f>I980 * ( Baseline!B$89 * Baseline!B$7 )</f>
        <v>0.002479242736</v>
      </c>
      <c r="AB980" s="85">
        <f>J980 * ( Baseline!D$89 * Baseline!B$11 )</f>
        <v>0.03904359227</v>
      </c>
      <c r="AC980" s="85">
        <f>K980 * ( Baseline!F$89 * Baseline!B$16 )</f>
        <v>0.0005727664819</v>
      </c>
      <c r="AD980" s="85">
        <f>L980 * ( Baseline!F$89 * Baseline!B$16 )</f>
        <v>0.0005930192015</v>
      </c>
      <c r="AE980" s="86">
        <f t="shared" si="2"/>
        <v>0.04268862069</v>
      </c>
      <c r="AF980" s="86">
        <f>M980 * ( Baseline!B$89 * Baseline!B$7 )</f>
        <v>0.002075225471</v>
      </c>
      <c r="AG980" s="86">
        <f>N980 * ( Baseline!D$89 * Baseline!B$11 )</f>
        <v>0.000304179119</v>
      </c>
      <c r="AH980" s="86">
        <f>O980 * ( Baseline!F$89 * Baseline!B$16 )</f>
        <v>0.05520283587</v>
      </c>
      <c r="AI980" s="86">
        <f>P980 * ( Baseline!H$89 * Baseline!B$18 )</f>
        <v>0.0006880051244</v>
      </c>
      <c r="AJ980" s="86">
        <f t="shared" si="3"/>
        <v>0.05827024559</v>
      </c>
      <c r="AK980" s="86">
        <f>Q980 * ( Baseline!B$89 * Baseline!B$7 )</f>
        <v>0.00003779576025</v>
      </c>
      <c r="AL980" s="86">
        <f>R980 * ( Baseline!D$89 * Baseline!B$11 )</f>
        <v>0.0003149347316</v>
      </c>
      <c r="AM980" s="86">
        <f>S980 * ( Baseline!F$89 * Baseline!B$16 )</f>
        <v>0.00006795423013</v>
      </c>
      <c r="AN980" s="86">
        <f>T980 * ( Baseline!H$89 * Baseline!B$18 )</f>
        <v>0.0346634744</v>
      </c>
      <c r="AO980" s="86">
        <f t="shared" si="4"/>
        <v>0.03508415913</v>
      </c>
      <c r="AP980" s="62"/>
      <c r="AQ980" s="86">
        <f>V980 * ( (1-Baseline!B$90-Baseline!B$89) + (1-B980)*Baseline!B$90 )</f>
        <v>0.06684963025</v>
      </c>
      <c r="AR980" s="86">
        <f>W980 * ( (1-Baseline!B$90-Baseline!B$89) + (1-B980)*Baseline!B$90 )</f>
        <v>0.00170281482</v>
      </c>
      <c r="AS980" s="86">
        <f>X980 * ( (1-Baseline!B$90-Baseline!B$89) + (1-B980)*Baseline!B$90 )</f>
        <v>0.002683872364</v>
      </c>
      <c r="AT980" s="86">
        <f>Y980 * ( (1-Baseline!B$90-Baseline!B$89) + (1-B980)*Baseline!B$90 )</f>
        <v>0.0004948970112</v>
      </c>
      <c r="AU980" s="86">
        <f t="shared" si="5"/>
        <v>0.07173121445</v>
      </c>
      <c r="AV980" s="86">
        <f>AA980 * ( (1-Baseline!D$90-Baseline!D$89) + (1-B980)*Baseline!D$90 )</f>
        <v>0.00171892061</v>
      </c>
      <c r="AW980" s="86">
        <f>AB980 * ( (1-Baseline!D$90-Baseline!D$89) + (1-B980)*Baseline!D$90 )</f>
        <v>0.02706989294</v>
      </c>
      <c r="AX980" s="86">
        <f>AC980 * ( (1-Baseline!D$90-Baseline!D$89) + (1-B980)*Baseline!D$90 )</f>
        <v>0.000397113238</v>
      </c>
      <c r="AY980" s="86">
        <f>AD980 * ( (1-Baseline!D$90-Baseline!D$89) + (1-B980)*Baseline!D$90 )</f>
        <v>0.0004111549518</v>
      </c>
      <c r="AZ980" s="86">
        <f t="shared" si="6"/>
        <v>0.02959708174</v>
      </c>
      <c r="BA980" s="86">
        <f>AF980 * ( (1-Baseline!F$90-Baseline!F$89) + (1-Baseline!B$36)*Baseline!F$90 )</f>
        <v>0.001493398656</v>
      </c>
      <c r="BB980" s="86">
        <f>AG980 * ( (1-Baseline!F$90-Baseline!F$89) + (1-Baseline!B$36)*Baseline!F$90 )</f>
        <v>0.0002188970278</v>
      </c>
      <c r="BC980" s="86">
        <f>AH980 * ( (1-Baseline!F$90-Baseline!F$89) + (1-Baseline!B$36)*Baseline!F$90 )</f>
        <v>0.03972572719</v>
      </c>
      <c r="BD980" s="86">
        <f>AI980 * ( (1-Baseline!F$90-Baseline!F$89) + (1-Baseline!B$36)*Baseline!F$90 )</f>
        <v>0.0004951105037</v>
      </c>
      <c r="BE980" s="86">
        <f t="shared" si="7"/>
        <v>0.04193313337</v>
      </c>
      <c r="BF980" s="86">
        <f>AK980 * ( (1-Baseline!H$90-Baseline!H$89) + (1-Baseline!B$36)*Baseline!H$90 )</f>
        <v>0.00002994633676</v>
      </c>
      <c r="BG980" s="86">
        <f>AL980 * ( (1-Baseline!H$90-Baseline!H$89) + (1-Baseline!B$36)*Baseline!H$90 )</f>
        <v>0.0002495290866</v>
      </c>
      <c r="BH980" s="86">
        <f>AM980 * ( (1-Baseline!H$90-Baseline!H$89) + (1-Baseline!B$36)*Baseline!H$90 )</f>
        <v>0.00005384149562</v>
      </c>
      <c r="BI980" s="86">
        <f>AN980 * ( (1-Baseline!H$90-Baseline!H$89) + (1-Baseline!B$36)*Baseline!H$90 )</f>
        <v>0.02746456404</v>
      </c>
      <c r="BJ980" s="86">
        <f t="shared" si="8"/>
        <v>0.02779788096</v>
      </c>
      <c r="BK980" s="62"/>
      <c r="BL980" s="86">
        <f t="shared" si="19"/>
        <v>0.9319461655</v>
      </c>
      <c r="BM980" s="86">
        <f t="shared" si="20"/>
        <v>0.02373882601</v>
      </c>
      <c r="BN980" s="86">
        <f t="shared" si="21"/>
        <v>0.03741568276</v>
      </c>
      <c r="BO980" s="86">
        <f t="shared" si="22"/>
        <v>0.006899325698</v>
      </c>
      <c r="BP980" s="86">
        <f t="shared" si="9"/>
        <v>1</v>
      </c>
      <c r="BQ980" s="86">
        <f t="shared" si="23"/>
        <v>0.05807736808</v>
      </c>
      <c r="BR980" s="86">
        <f t="shared" si="24"/>
        <v>0.9146135818</v>
      </c>
      <c r="BS980" s="86">
        <f t="shared" si="25"/>
        <v>0.01341731058</v>
      </c>
      <c r="BT980" s="86">
        <f t="shared" si="26"/>
        <v>0.01389173958</v>
      </c>
      <c r="BU980" s="86">
        <f t="shared" si="10"/>
        <v>1</v>
      </c>
      <c r="BV980" s="86">
        <f t="shared" si="27"/>
        <v>0.03561381027</v>
      </c>
      <c r="BW980" s="86">
        <f t="shared" si="28"/>
        <v>0.005220144792</v>
      </c>
      <c r="BX980" s="86">
        <f t="shared" si="29"/>
        <v>0.9473589019</v>
      </c>
      <c r="BY980" s="86">
        <f t="shared" si="30"/>
        <v>0.01180714304</v>
      </c>
      <c r="BZ980" s="86">
        <f t="shared" si="11"/>
        <v>1</v>
      </c>
      <c r="CA980" s="86">
        <f t="shared" si="31"/>
        <v>0.001077288474</v>
      </c>
      <c r="CB980" s="86">
        <f t="shared" si="32"/>
        <v>0.008976550657</v>
      </c>
      <c r="CC980" s="86">
        <f t="shared" si="33"/>
        <v>0.001936892085</v>
      </c>
      <c r="CD980" s="86">
        <f t="shared" si="34"/>
        <v>0.9880092688</v>
      </c>
      <c r="CE980" s="86">
        <f t="shared" si="12"/>
        <v>1</v>
      </c>
      <c r="CF980" s="62"/>
      <c r="CG980" s="86">
        <f t="shared" si="35"/>
        <v>0.9319461655</v>
      </c>
      <c r="CH980" s="86">
        <f t="shared" si="36"/>
        <v>0.02373882601</v>
      </c>
      <c r="CI980" s="86">
        <f t="shared" si="37"/>
        <v>0.03741568276</v>
      </c>
      <c r="CJ980" s="86">
        <f t="shared" si="38"/>
        <v>0.006899325698</v>
      </c>
      <c r="CK980" s="86">
        <f t="shared" si="13"/>
        <v>1</v>
      </c>
      <c r="CL980" s="86">
        <f t="shared" si="39"/>
        <v>0.05807736808</v>
      </c>
      <c r="CM980" s="86">
        <f t="shared" si="40"/>
        <v>0.9146135818</v>
      </c>
      <c r="CN980" s="86">
        <f t="shared" si="41"/>
        <v>0.01341731058</v>
      </c>
      <c r="CO980" s="86">
        <f t="shared" si="42"/>
        <v>0.01389173958</v>
      </c>
      <c r="CP980" s="86">
        <f t="shared" si="14"/>
        <v>1</v>
      </c>
      <c r="CQ980" s="86">
        <f t="shared" si="43"/>
        <v>0.03561381027</v>
      </c>
      <c r="CR980" s="86">
        <f t="shared" si="44"/>
        <v>0.005220144792</v>
      </c>
      <c r="CS980" s="86">
        <f t="shared" si="45"/>
        <v>0.9473589019</v>
      </c>
      <c r="CT980" s="86">
        <f t="shared" si="46"/>
        <v>0.01180714304</v>
      </c>
      <c r="CU980" s="86">
        <f t="shared" si="15"/>
        <v>1</v>
      </c>
      <c r="CV980" s="86">
        <f t="shared" si="47"/>
        <v>0.001077288474</v>
      </c>
      <c r="CW980" s="86">
        <f t="shared" si="48"/>
        <v>0.008976550657</v>
      </c>
      <c r="CX980" s="86">
        <f t="shared" si="49"/>
        <v>0.001936892085</v>
      </c>
      <c r="CY980" s="86">
        <f t="shared" si="50"/>
        <v>0.9880092688</v>
      </c>
      <c r="CZ980" s="86">
        <f t="shared" si="16"/>
        <v>1</v>
      </c>
      <c r="DA980" s="62"/>
      <c r="DB980" s="86">
        <f>(AQ980*Baseline!B$7 + AV980*Baseline!B$11 + BA980*Baseline!B$16 + BF980*Baseline!B$18)</f>
        <v>42482.82518</v>
      </c>
      <c r="DC980" s="86">
        <f>(AR980*Baseline!B$7 + AW980*Baseline!B$11 + BB980*Baseline!B$16 + BG980*Baseline!B$18)</f>
        <v>71038.1995</v>
      </c>
      <c r="DD980" s="86">
        <f>(AS980*Baseline!B$7 + AX980*Baseline!B$11 + BC980*Baseline!B$16 + BH980*Baseline!B$18)</f>
        <v>137707.4889</v>
      </c>
      <c r="DE980" s="86">
        <f>(AT980*Baseline!B$7 + AY980*Baseline!B$11 + BD980*Baseline!B$16 + BI980*Baseline!B$18)</f>
        <v>1260405.282</v>
      </c>
      <c r="DF980" s="86">
        <f t="shared" si="17"/>
        <v>1511633.795</v>
      </c>
      <c r="DG980" s="62"/>
      <c r="DH980" s="86">
        <f t="shared" si="51"/>
        <v>0.02810391334</v>
      </c>
      <c r="DI980" s="86">
        <f t="shared" si="52"/>
        <v>0.04699431815</v>
      </c>
      <c r="DJ980" s="86">
        <f t="shared" si="53"/>
        <v>0.09109844546</v>
      </c>
      <c r="DK980" s="86">
        <f t="shared" si="54"/>
        <v>0.833803323</v>
      </c>
      <c r="DL980" s="86">
        <f t="shared" si="18"/>
        <v>1</v>
      </c>
      <c r="DM980" s="62"/>
      <c r="DN980" s="86">
        <f>DH980 / (Baseline!B$7/Baseline!B$17)</f>
        <v>2.999907901</v>
      </c>
      <c r="DO980" s="86">
        <f>DI980 / (Baseline!B$11/Baseline!B$17)</f>
        <v>1.134465333</v>
      </c>
      <c r="DP980" s="86">
        <f>DJ980 / (Baseline!B$16/Baseline!B$17)</f>
        <v>1.407746288</v>
      </c>
      <c r="DQ980" s="86">
        <f>DK980 / (Baseline!B$18/Baseline!B$17)</f>
        <v>0.9426882667</v>
      </c>
      <c r="DR980" s="62"/>
      <c r="DS980" s="86">
        <f>DH980 / Baseline!H$117</f>
        <v>1.124356455</v>
      </c>
      <c r="DT980" s="86">
        <f>DI980 / Baseline!H$118</f>
        <v>1.057844556</v>
      </c>
      <c r="DU980" s="86">
        <f>DJ980 / Baseline!H$119</f>
        <v>1.089028565</v>
      </c>
      <c r="DV980" s="86">
        <f>DK980 / Baseline!H$120</f>
        <v>0.9845023352</v>
      </c>
      <c r="DW980" s="87"/>
      <c r="DX980" s="86">
        <f>(AU980*Baseline!B$34)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0.02328921342</v>
      </c>
      <c r="DY980" s="86">
        <f>(AZ980*Baseline!B$34) + (Baseline!D$90*(1-Baseline!D$91)*Baseline!B$35) + (Baseline!D$90*Baseline!D$91*((1-Baseline!D$92)*Baseline!B$40 + Baseline!D$92*Baseline!B$41))</f>
        <v>0.01085313026</v>
      </c>
      <c r="DZ980" s="86">
        <f>(BE980*Baseline!B$34) + (Baseline!F$90*(1-Baseline!F$91)*Baseline!B$35) + (Baseline!F$90*Baseline!F$91*((1-Baseline!F$92)*Baseline!B$40 + Baseline!F$92*Baseline!B$41))</f>
        <v>0.01402061001</v>
      </c>
      <c r="EA980" s="86">
        <f>(BJ980*Baseline!B$34) + (Baseline!H$90*(1-Baseline!H$91)*Baseline!B$35) + (Baseline!H$90*Baseline!H$91*((1-Baseline!H$92)*Baseline!B$40 + Baseline!H$92*Baseline!B$41))</f>
        <v>0.009314682144</v>
      </c>
      <c r="EB980" s="86">
        <f>( DX980*Baseline!B$7 + DY980*Baseline!B$11 + DZ980*Baseline!B$16 + EA980*Baseline!B$18 ) / Baseline!B$17</f>
        <v>0.009813859383</v>
      </c>
    </row>
    <row r="981">
      <c r="A981" s="73" t="s">
        <v>1157</v>
      </c>
      <c r="B981" s="85">
        <f>MIN( MAX( NORMINV( MCrands!B981, (B$5+B$4)/2, (B$5-B$4)/3.29 ), 0 ), 1 )</f>
        <v>0.5642192256</v>
      </c>
      <c r="C981" s="85">
        <f>MAX( NORMINV( MCrands!C981, (C$5+C$4)/2, (C$5-C$4)/3.29 ), 0 )</f>
        <v>2.483685157</v>
      </c>
      <c r="D981" s="83"/>
      <c r="E981" s="84">
        <f>Baseline!B$33 * (C981 * Baseline!B$68*Baseline!B$68/Baseline!B$75 + Baseline!B$46 * Baseline!B$54*Baseline!B$54/Baseline!B$76 + Baseline!B$47 * Baseline!B$55*Baseline!B$55/Baseline!B$77 + Baseline!B$56*Baseline!B$56/Baseline!B$78)</f>
        <v>0.0000176340416</v>
      </c>
      <c r="F981" s="84">
        <f>Baseline!B$33 * (C981 * Baseline!B$68*Baseline!B$59/Baseline!B$75 + Baseline!B$46 * Baseline!B$54*Baseline!B$69/Baseline!B$76 + Baseline!B$47 * Baseline!B$55*Baseline!B$57/Baseline!B$77 + Baseline!B$56*Baseline!B$58/Baseline!B$78)</f>
        <v>0.0000002390237609</v>
      </c>
      <c r="G981" s="85">
        <f>Baseline!B$33 * (C981 * Baseline!B$68*Baseline!B$60/Baseline!B$75 + Baseline!B$46 * Baseline!B$54*Baseline!B$61/Baseline!B$76 + Baseline!B$47 * Baseline!B$55*Baseline!B$70/Baseline!B$77 + Baseline!B$56*Baseline!B$62/Baseline!B$78)</f>
        <v>0.0000002003200336</v>
      </c>
      <c r="H981" s="84">
        <f>Baseline!B$33 * (C981 * Baseline!B$68*Baseline!B$63/Baseline!B$75 + Baseline!B$46 * Baseline!B$54*Baseline!B$64/Baseline!B$76 + Baseline!B$47 * Baseline!B$55*Baseline!B$65/Baseline!B$77 + Baseline!B$56*Baseline!B$71/Baseline!B$78)</f>
        <v>0.000000003679099724</v>
      </c>
      <c r="I981" s="84">
        <f>Baseline!B$33 * (C981 * Baseline!B$59*Baseline!B$68/Baseline!B$75 + Baseline!B$46 * Baseline!B$69*Baseline!B$54/Baseline!B$76 + Baseline!B$47 * Baseline!B$57*Baseline!B$55/Baseline!B$77 + Baseline!B$58*Baseline!B$56/Baseline!B$78)</f>
        <v>0.0000002390237609</v>
      </c>
      <c r="J981" s="85">
        <f>Baseline!B$33 * (C981 * Baseline!B$59*Baseline!B$59/Baseline!B$75 + Baseline!B$46 * Baseline!B$69*Baseline!B$69/Baseline!B$76 + Baseline!B$47 * Baseline!B$57*Baseline!B$57/Baseline!B$77 + Baseline!B$58*Baseline!B$58/Baseline!B$78)</f>
        <v>0.000002116574428</v>
      </c>
      <c r="K981" s="84">
        <f>Baseline!B$33 * (C981 * Baseline!B$59*Baseline!B$60/Baseline!B$75 + Baseline!B$46 * Baseline!B$69*Baseline!B$61/Baseline!B$76 + Baseline!B$47 * Baseline!B$57*Baseline!B$70/Baseline!B$77 + Baseline!B$58*Baseline!B$62/Baseline!B$78)</f>
        <v>0.000000016489775</v>
      </c>
      <c r="L981" s="85">
        <f>Baseline!B$33 * (C981 * Baseline!B$59*Baseline!B$63/Baseline!B$75 + Baseline!B$46 * Baseline!B$69*Baseline!B$64/Baseline!B$76 + Baseline!B$47 * Baseline!B$57*Baseline!B$65/Baseline!B$77 + Baseline!B$58*Baseline!B$71/Baseline!B$78)</f>
        <v>0.00000001707278927</v>
      </c>
      <c r="M981" s="84">
        <f>Baseline!B$33 * (C981 * Baseline!B$60*Baseline!B$68/Baseline!B$75 + Baseline!B$46 * Baseline!B$61*Baseline!B$54/Baseline!B$76 + Baseline!B$47 * Baseline!B$70*Baseline!B$55/Baseline!B$77 + Baseline!B$62*Baseline!B$56/Baseline!B$78)</f>
        <v>0.0000002003200336</v>
      </c>
      <c r="N981" s="85">
        <f>Baseline!B$33 * (C981 * Baseline!B$60*Baseline!B$59/Baseline!B$75 + Baseline!B$46 * Baseline!B$61*Baseline!B$69/Baseline!B$76 + Baseline!B$47 * Baseline!B$70*Baseline!B$57/Baseline!B$77 + Baseline!B$62*Baseline!B$58/Baseline!B$78)</f>
        <v>0.000000016489775</v>
      </c>
      <c r="O981" s="85">
        <f>Baseline!B$33 * (C981 * Baseline!B$60*Baseline!B$60/Baseline!B$75 + Baseline!B$46 * Baseline!B$61*Baseline!B$61/Baseline!B$76 + Baseline!B$47 * Baseline!B$70*Baseline!B$70/Baseline!B$77 + Baseline!B$62*Baseline!B$62/Baseline!B$78)</f>
        <v>0.000001589267499</v>
      </c>
      <c r="P981" s="84">
        <f>Baseline!B$33 * (C981 * Baseline!B$60*Baseline!B$63/Baseline!B$75 + Baseline!B$46 * Baseline!B$61*Baseline!B$64/Baseline!B$76 + Baseline!B$47 * Baseline!B$70*Baseline!B$65/Baseline!B$77 + Baseline!B$62*Baseline!B$71/Baseline!B$78)</f>
        <v>0.000000001956389416</v>
      </c>
      <c r="Q981" s="84">
        <f>Baseline!B$33 * (C981 * Baseline!B$63*Baseline!B$68/Baseline!B$75 + Baseline!B$46 * Baseline!B$64*Baseline!B$54/Baseline!B$76 + Baseline!B$47 * Baseline!B$65*Baseline!B$55/Baseline!B$77 + Baseline!B$71*Baseline!B$56/Baseline!B$78)</f>
        <v>0.000000003679099724</v>
      </c>
      <c r="R981" s="84">
        <f>Baseline!B$33 * (C981 * Baseline!B$63*Baseline!B$59/Baseline!B$75 + Baseline!B$46 * Baseline!B$64*Baseline!B$69/Baseline!B$76 + Baseline!B$47 * Baseline!B$65*Baseline!B$57/Baseline!B$77 + Baseline!B$71*Baseline!B$58/Baseline!B$78)</f>
        <v>0.00000001707278927</v>
      </c>
      <c r="S981" s="84">
        <f>Baseline!B$33 * (C981 * Baseline!B$63*Baseline!B$60/Baseline!B$75 + Baseline!B$46 * Baseline!B$64*Baseline!B$61/Baseline!B$76 + Baseline!B$47 * Baseline!B$65*Baseline!B$70/Baseline!B$77 + Baseline!B$71*Baseline!B$62/Baseline!B$78)</f>
        <v>0.000000001956389416</v>
      </c>
      <c r="T981" s="84">
        <f>Baseline!B$33 * (C981 * Baseline!B$63*Baseline!B$63/Baseline!B$75 + Baseline!B$46 * Baseline!B$64*Baseline!B$64/Baseline!B$76 + Baseline!B$47 * Baseline!B$65*Baseline!B$65/Baseline!B$77 + Baseline!B$71*Baseline!B$71/Baseline!B$78)</f>
        <v>0.00000009856721698</v>
      </c>
      <c r="U981" s="83"/>
      <c r="V981" s="84">
        <f>E981 * ( Baseline!B$89 * Baseline!B$7 )</f>
        <v>0.1830237178</v>
      </c>
      <c r="W981" s="84">
        <f>F981 * ( Baseline!D$89 * Baseline!B$11 )</f>
        <v>0.004409174676</v>
      </c>
      <c r="X981" s="84">
        <f>G981 * ( Baseline!F$89 * Baseline!B$16 )</f>
        <v>0.006958070278</v>
      </c>
      <c r="Y981" s="84">
        <f>H981 * ( Baseline!H$89 * Baseline!B$18 )</f>
        <v>0.001293841755</v>
      </c>
      <c r="Z981" s="86">
        <f t="shared" si="1"/>
        <v>0.1956848045</v>
      </c>
      <c r="AA981" s="84">
        <f>I981 * ( Baseline!B$89 * Baseline!B$7 )</f>
        <v>0.002480827614</v>
      </c>
      <c r="AB981" s="85">
        <f>J981 * ( Baseline!D$89 * Baseline!B$11 )</f>
        <v>0.03904359271</v>
      </c>
      <c r="AC981" s="85">
        <f>K981 * ( Baseline!F$89 * Baseline!B$16 )</f>
        <v>0.0005727685407</v>
      </c>
      <c r="AD981" s="85">
        <f>L981 * ( Baseline!F$89 * Baseline!B$16 )</f>
        <v>0.0005930194073</v>
      </c>
      <c r="AE981" s="86">
        <f t="shared" si="2"/>
        <v>0.04269020827</v>
      </c>
      <c r="AF981" s="86">
        <f>M981 * ( Baseline!B$89 * Baseline!B$7 )</f>
        <v>0.002079121629</v>
      </c>
      <c r="AG981" s="86">
        <f>N981 * ( Baseline!D$89 * Baseline!B$11 )</f>
        <v>0.0003041802124</v>
      </c>
      <c r="AH981" s="86">
        <f>O981 * ( Baseline!F$89 * Baseline!B$16 )</f>
        <v>0.05520284094</v>
      </c>
      <c r="AI981" s="86">
        <f>P981 * ( Baseline!H$89 * Baseline!B$18 )</f>
        <v>0.0006880102486</v>
      </c>
      <c r="AJ981" s="86">
        <f t="shared" si="3"/>
        <v>0.05827415303</v>
      </c>
      <c r="AK981" s="86">
        <f>Q981 * ( Baseline!B$89 * Baseline!B$7 )</f>
        <v>0.00003818537603</v>
      </c>
      <c r="AL981" s="86">
        <f>R981 * ( Baseline!D$89 * Baseline!B$11 )</f>
        <v>0.000314934841</v>
      </c>
      <c r="AM981" s="86">
        <f>S981 * ( Baseline!F$89 * Baseline!B$16 )</f>
        <v>0.00006795473625</v>
      </c>
      <c r="AN981" s="86">
        <f>T981 * ( Baseline!H$89 * Baseline!B$18 )</f>
        <v>0.03466347492</v>
      </c>
      <c r="AO981" s="86">
        <f t="shared" si="4"/>
        <v>0.03508454987</v>
      </c>
      <c r="AP981" s="62"/>
      <c r="AQ981" s="86">
        <f>V981 * ( (1-Baseline!B$90-Baseline!B$89) + (1-B981)*Baseline!B$90 )</f>
        <v>0.08720071495</v>
      </c>
      <c r="AR981" s="86">
        <f>W981 * ( (1-Baseline!B$90-Baseline!B$89) + (1-B981)*Baseline!B$90 )</f>
        <v>0.00210072874</v>
      </c>
      <c r="AS981" s="86">
        <f>X981 * ( (1-Baseline!B$90-Baseline!B$89) + (1-B981)*Baseline!B$90 )</f>
        <v>0.003315137023</v>
      </c>
      <c r="AT981" s="86">
        <f>Y981 * ( (1-Baseline!B$90-Baseline!B$89) + (1-B981)*Baseline!B$90 )</f>
        <v>0.0006164442915</v>
      </c>
      <c r="AU981" s="86">
        <f t="shared" si="5"/>
        <v>0.093233025</v>
      </c>
      <c r="AV981" s="86">
        <f>AA981 * ( (1-Baseline!D$90-Baseline!D$89) + (1-B981)*Baseline!D$90 )</f>
        <v>0.001832409203</v>
      </c>
      <c r="AW981" s="86">
        <f>AB981 * ( (1-Baseline!D$90-Baseline!D$89) + (1-B981)*Baseline!D$90 )</f>
        <v>0.0288386981</v>
      </c>
      <c r="AX981" s="86">
        <f>AC981 * ( (1-Baseline!D$90-Baseline!D$89) + (1-B981)*Baseline!D$90 )</f>
        <v>0.0004230629888</v>
      </c>
      <c r="AY981" s="86">
        <f>AD981 * ( (1-Baseline!D$90-Baseline!D$89) + (1-B981)*Baseline!D$90 )</f>
        <v>0.0004380208497</v>
      </c>
      <c r="AZ981" s="86">
        <f t="shared" si="6"/>
        <v>0.03153219114</v>
      </c>
      <c r="BA981" s="86">
        <f>AF981 * ( (1-Baseline!F$90-Baseline!F$89) + (1-Baseline!B$36)*Baseline!F$90 )</f>
        <v>0.001496202456</v>
      </c>
      <c r="BB981" s="86">
        <f>AG981 * ( (1-Baseline!F$90-Baseline!F$89) + (1-Baseline!B$36)*Baseline!F$90 )</f>
        <v>0.0002188978146</v>
      </c>
      <c r="BC981" s="86">
        <f>AH981 * ( (1-Baseline!F$90-Baseline!F$89) + (1-Baseline!B$36)*Baseline!F$90 )</f>
        <v>0.03972573083</v>
      </c>
      <c r="BD981" s="86">
        <f>AI981 * ( (1-Baseline!F$90-Baseline!F$89) + (1-Baseline!B$36)*Baseline!F$90 )</f>
        <v>0.0004951141912</v>
      </c>
      <c r="BE981" s="86">
        <f t="shared" si="7"/>
        <v>0.04193594529</v>
      </c>
      <c r="BF981" s="86">
        <f>AK981 * ( (1-Baseline!H$90-Baseline!H$89) + (1-Baseline!B$36)*Baseline!H$90 )</f>
        <v>0.00003025503714</v>
      </c>
      <c r="BG981" s="86">
        <f>AL981 * ( (1-Baseline!H$90-Baseline!H$89) + (1-Baseline!B$36)*Baseline!H$90 )</f>
        <v>0.0002495291732</v>
      </c>
      <c r="BH981" s="86">
        <f>AM981 * ( (1-Baseline!H$90-Baseline!H$89) + (1-Baseline!B$36)*Baseline!H$90 )</f>
        <v>0.00005384189663</v>
      </c>
      <c r="BI981" s="86">
        <f>AN981 * ( (1-Baseline!H$90-Baseline!H$89) + (1-Baseline!B$36)*Baseline!H$90 )</f>
        <v>0.02746456444</v>
      </c>
      <c r="BJ981" s="86">
        <f t="shared" si="8"/>
        <v>0.02779819055</v>
      </c>
      <c r="BK981" s="62"/>
      <c r="BL981" s="86">
        <f t="shared" si="19"/>
        <v>0.9352985699</v>
      </c>
      <c r="BM981" s="86">
        <f t="shared" si="20"/>
        <v>0.02253202382</v>
      </c>
      <c r="BN981" s="86">
        <f t="shared" si="21"/>
        <v>0.03555754007</v>
      </c>
      <c r="BO981" s="86">
        <f t="shared" si="22"/>
        <v>0.006611866251</v>
      </c>
      <c r="BP981" s="86">
        <f t="shared" si="9"/>
        <v>1</v>
      </c>
      <c r="BQ981" s="86">
        <f t="shared" si="23"/>
        <v>0.05811233335</v>
      </c>
      <c r="BR981" s="86">
        <f t="shared" si="24"/>
        <v>0.914579579</v>
      </c>
      <c r="BS981" s="86">
        <f t="shared" si="25"/>
        <v>0.01341685983</v>
      </c>
      <c r="BT981" s="86">
        <f t="shared" si="26"/>
        <v>0.01389122779</v>
      </c>
      <c r="BU981" s="86">
        <f t="shared" si="10"/>
        <v>1</v>
      </c>
      <c r="BV981" s="86">
        <f t="shared" si="27"/>
        <v>0.03567828138</v>
      </c>
      <c r="BW981" s="86">
        <f t="shared" si="28"/>
        <v>0.00521981353</v>
      </c>
      <c r="BX981" s="86">
        <f t="shared" si="29"/>
        <v>0.9472954658</v>
      </c>
      <c r="BY981" s="86">
        <f t="shared" si="30"/>
        <v>0.01180643927</v>
      </c>
      <c r="BZ981" s="86">
        <f t="shared" si="11"/>
        <v>1</v>
      </c>
      <c r="CA981" s="86">
        <f t="shared" si="31"/>
        <v>0.001088381529</v>
      </c>
      <c r="CB981" s="86">
        <f t="shared" si="32"/>
        <v>0.0089764538</v>
      </c>
      <c r="CC981" s="86">
        <f t="shared" si="33"/>
        <v>0.00193688494</v>
      </c>
      <c r="CD981" s="86">
        <f t="shared" si="34"/>
        <v>0.9879982797</v>
      </c>
      <c r="CE981" s="86">
        <f t="shared" si="12"/>
        <v>1</v>
      </c>
      <c r="CF981" s="62"/>
      <c r="CG981" s="86">
        <f t="shared" si="35"/>
        <v>0.9352985699</v>
      </c>
      <c r="CH981" s="86">
        <f t="shared" si="36"/>
        <v>0.02253202382</v>
      </c>
      <c r="CI981" s="86">
        <f t="shared" si="37"/>
        <v>0.03555754007</v>
      </c>
      <c r="CJ981" s="86">
        <f t="shared" si="38"/>
        <v>0.006611866251</v>
      </c>
      <c r="CK981" s="86">
        <f t="shared" si="13"/>
        <v>1</v>
      </c>
      <c r="CL981" s="86">
        <f t="shared" si="39"/>
        <v>0.05811233335</v>
      </c>
      <c r="CM981" s="86">
        <f t="shared" si="40"/>
        <v>0.914579579</v>
      </c>
      <c r="CN981" s="86">
        <f t="shared" si="41"/>
        <v>0.01341685983</v>
      </c>
      <c r="CO981" s="86">
        <f t="shared" si="42"/>
        <v>0.01389122779</v>
      </c>
      <c r="CP981" s="86">
        <f t="shared" si="14"/>
        <v>1</v>
      </c>
      <c r="CQ981" s="86">
        <f t="shared" si="43"/>
        <v>0.03567828138</v>
      </c>
      <c r="CR981" s="86">
        <f t="shared" si="44"/>
        <v>0.00521981353</v>
      </c>
      <c r="CS981" s="86">
        <f t="shared" si="45"/>
        <v>0.9472954658</v>
      </c>
      <c r="CT981" s="86">
        <f t="shared" si="46"/>
        <v>0.01180643927</v>
      </c>
      <c r="CU981" s="86">
        <f t="shared" si="15"/>
        <v>1</v>
      </c>
      <c r="CV981" s="86">
        <f t="shared" si="47"/>
        <v>0.001088381529</v>
      </c>
      <c r="CW981" s="86">
        <f t="shared" si="48"/>
        <v>0.0089764538</v>
      </c>
      <c r="CX981" s="86">
        <f t="shared" si="49"/>
        <v>0.00193688494</v>
      </c>
      <c r="CY981" s="86">
        <f t="shared" si="50"/>
        <v>0.9879982797</v>
      </c>
      <c r="CZ981" s="86">
        <f t="shared" si="16"/>
        <v>1</v>
      </c>
      <c r="DA981" s="62"/>
      <c r="DB981" s="86">
        <f>(AQ981*Baseline!B$7 + AV981*Baseline!B$11 + BA981*Baseline!B$16 + BF981*Baseline!B$18)</f>
        <v>52620.01258</v>
      </c>
      <c r="DC981" s="86">
        <f>(AR981*Baseline!B$7 + AW981*Baseline!B$11 + BB981*Baseline!B$16 + BG981*Baseline!B$18)</f>
        <v>75024.49252</v>
      </c>
      <c r="DD981" s="86">
        <f>(AS981*Baseline!B$7 + AX981*Baseline!B$11 + BC981*Baseline!B$16 + BH981*Baseline!B$18)</f>
        <v>138069.3334</v>
      </c>
      <c r="DE981" s="86">
        <f>(AT981*Baseline!B$7 + AY981*Baseline!B$11 + BD981*Baseline!B$16 + BI981*Baseline!B$18)</f>
        <v>1260521.878</v>
      </c>
      <c r="DF981" s="86">
        <f t="shared" si="17"/>
        <v>1526235.717</v>
      </c>
      <c r="DG981" s="62"/>
      <c r="DH981" s="86">
        <f t="shared" si="51"/>
        <v>0.03447698936</v>
      </c>
      <c r="DI981" s="86">
        <f t="shared" si="52"/>
        <v>0.04915655667</v>
      </c>
      <c r="DJ981" s="86">
        <f t="shared" si="53"/>
        <v>0.09046396431</v>
      </c>
      <c r="DK981" s="86">
        <f t="shared" si="54"/>
        <v>0.8259024897</v>
      </c>
      <c r="DL981" s="86">
        <f t="shared" si="18"/>
        <v>1</v>
      </c>
      <c r="DM981" s="62"/>
      <c r="DN981" s="86">
        <f>DH981 / (Baseline!B$7/Baseline!B$17)</f>
        <v>3.680191848</v>
      </c>
      <c r="DO981" s="86">
        <f>DI981 / (Baseline!B$11/Baseline!B$17)</f>
        <v>1.186662806</v>
      </c>
      <c r="DP981" s="86">
        <f>DJ981 / (Baseline!B$16/Baseline!B$17)</f>
        <v>1.397941637</v>
      </c>
      <c r="DQ981" s="86">
        <f>DK981 / (Baseline!B$18/Baseline!B$17)</f>
        <v>0.933755677</v>
      </c>
      <c r="DR981" s="62"/>
      <c r="DS981" s="86">
        <f>DH981 / Baseline!H$117</f>
        <v>1.379324831</v>
      </c>
      <c r="DT981" s="86">
        <f>DI981 / Baseline!H$118</f>
        <v>1.106516659</v>
      </c>
      <c r="DU981" s="86">
        <f>DJ981 / Baseline!H$119</f>
        <v>1.081443714</v>
      </c>
      <c r="DV981" s="86">
        <f>DK981 / Baseline!H$120</f>
        <v>0.9751735298</v>
      </c>
      <c r="DW981" s="87"/>
      <c r="DX981" s="86">
        <f>(AU981*Baseline!B$34)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0.026514485</v>
      </c>
      <c r="DY981" s="86">
        <f>(AZ981*Baseline!B$34) + (Baseline!D$90*(1-Baseline!D$91)*Baseline!B$35) + (Baseline!D$90*Baseline!D$91*((1-Baseline!D$92)*Baseline!B$40 + Baseline!D$92*Baseline!B$41))</f>
        <v>0.01114339667</v>
      </c>
      <c r="DZ981" s="86">
        <f>(BE981*Baseline!B$34) + (Baseline!F$90*(1-Baseline!F$91)*Baseline!B$35) + (Baseline!F$90*Baseline!F$91*((1-Baseline!F$92)*Baseline!B$40 + Baseline!F$92*Baseline!B$41))</f>
        <v>0.01402103179</v>
      </c>
      <c r="EA981" s="86">
        <f>(BJ981*Baseline!B$34) + (Baseline!H$90*(1-Baseline!H$91)*Baseline!B$35) + (Baseline!H$90*Baseline!H$91*((1-Baseline!H$92)*Baseline!B$40 + Baseline!H$92*Baseline!B$41))</f>
        <v>0.009314728583</v>
      </c>
      <c r="EB981" s="86">
        <f>( DX981*Baseline!B$7 + DY981*Baseline!B$11 + DZ981*Baseline!B$16 + EA981*Baseline!B$18 ) / Baseline!B$17</f>
        <v>0.009856166985</v>
      </c>
    </row>
    <row r="982">
      <c r="A982" s="73" t="s">
        <v>1158</v>
      </c>
      <c r="B982" s="85">
        <f>MIN( MAX( NORMINV( MCrands!B982, (B$5+B$4)/2, (B$5-B$4)/3.29 ), 0 ), 1 )</f>
        <v>0.3536905942</v>
      </c>
      <c r="C982" s="85">
        <f>MAX( NORMINV( MCrands!C982, (C$5+C$4)/2, (C$5-C$4)/3.29 ), 0 )</f>
        <v>2.681389684</v>
      </c>
      <c r="D982" s="83"/>
      <c r="E982" s="84">
        <f>Baseline!B$33 * (C982 * Baseline!B$68*Baseline!B$68/Baseline!B$75 + Baseline!B$46 * Baseline!B$54*Baseline!B$54/Baseline!B$76 + Baseline!B$47 * Baseline!B$55*Baseline!B$55/Baseline!B$77 + Baseline!B$56*Baseline!B$56/Baseline!B$78)</f>
        <v>0.0000190337944</v>
      </c>
      <c r="F982" s="84">
        <f>Baseline!B$33 * (C982 * Baseline!B$68*Baseline!B$59/Baseline!B$75 + Baseline!B$46 * Baseline!B$54*Baseline!B$69/Baseline!B$76 + Baseline!B$47 * Baseline!B$55*Baseline!B$57/Baseline!B$77 + Baseline!B$56*Baseline!B$58/Baseline!B$78)</f>
        <v>0.0000002392447745</v>
      </c>
      <c r="G982" s="85">
        <f>Baseline!B$33 * (C982 * Baseline!B$68*Baseline!B$60/Baseline!B$75 + Baseline!B$46 * Baseline!B$54*Baseline!B$61/Baseline!B$76 + Baseline!B$47 * Baseline!B$55*Baseline!B$70/Baseline!B$77 + Baseline!B$56*Baseline!B$62/Baseline!B$78)</f>
        <v>0.0000002008633587</v>
      </c>
      <c r="H982" s="84">
        <f>Baseline!B$33 * (C982 * Baseline!B$68*Baseline!B$63/Baseline!B$75 + Baseline!B$46 * Baseline!B$54*Baseline!B$64/Baseline!B$76 + Baseline!B$47 * Baseline!B$55*Baseline!B$65/Baseline!B$77 + Baseline!B$56*Baseline!B$71/Baseline!B$78)</f>
        <v>0.000000003733432234</v>
      </c>
      <c r="I982" s="84">
        <f>Baseline!B$33 * (C982 * Baseline!B$59*Baseline!B$68/Baseline!B$75 + Baseline!B$46 * Baseline!B$69*Baseline!B$54/Baseline!B$76 + Baseline!B$47 * Baseline!B$57*Baseline!B$55/Baseline!B$77 + Baseline!B$58*Baseline!B$56/Baseline!B$78)</f>
        <v>0.0000002392447745</v>
      </c>
      <c r="J982" s="85">
        <f>Baseline!B$33 * (C982 * Baseline!B$59*Baseline!B$59/Baseline!B$75 + Baseline!B$46 * Baseline!B$69*Baseline!B$69/Baseline!B$76 + Baseline!B$47 * Baseline!B$57*Baseline!B$57/Baseline!B$77 + Baseline!B$58*Baseline!B$58/Baseline!B$78)</f>
        <v>0.000002116574463</v>
      </c>
      <c r="K982" s="84">
        <f>Baseline!B$33 * (C982 * Baseline!B$59*Baseline!B$60/Baseline!B$75 + Baseline!B$46 * Baseline!B$69*Baseline!B$61/Baseline!B$76 + Baseline!B$47 * Baseline!B$57*Baseline!B$70/Baseline!B$77 + Baseline!B$58*Baseline!B$62/Baseline!B$78)</f>
        <v>0.00000001648986079</v>
      </c>
      <c r="L982" s="85">
        <f>Baseline!B$33 * (C982 * Baseline!B$59*Baseline!B$63/Baseline!B$75 + Baseline!B$46 * Baseline!B$69*Baseline!B$64/Baseline!B$76 + Baseline!B$47 * Baseline!B$57*Baseline!B$65/Baseline!B$77 + Baseline!B$58*Baseline!B$71/Baseline!B$78)</f>
        <v>0.00000001707279785</v>
      </c>
      <c r="M982" s="84">
        <f>Baseline!B$33 * (C982 * Baseline!B$60*Baseline!B$68/Baseline!B$75 + Baseline!B$46 * Baseline!B$61*Baseline!B$54/Baseline!B$76 + Baseline!B$47 * Baseline!B$70*Baseline!B$55/Baseline!B$77 + Baseline!B$62*Baseline!B$56/Baseline!B$78)</f>
        <v>0.0000002008633587</v>
      </c>
      <c r="N982" s="85">
        <f>Baseline!B$33 * (C982 * Baseline!B$60*Baseline!B$59/Baseline!B$75 + Baseline!B$46 * Baseline!B$61*Baseline!B$69/Baseline!B$76 + Baseline!B$47 * Baseline!B$70*Baseline!B$57/Baseline!B$77 + Baseline!B$62*Baseline!B$58/Baseline!B$78)</f>
        <v>0.00000001648986079</v>
      </c>
      <c r="O982" s="85">
        <f>Baseline!B$33 * (C982 * Baseline!B$60*Baseline!B$60/Baseline!B$75 + Baseline!B$46 * Baseline!B$61*Baseline!B$61/Baseline!B$76 + Baseline!B$47 * Baseline!B$70*Baseline!B$70/Baseline!B$77 + Baseline!B$62*Baseline!B$62/Baseline!B$78)</f>
        <v>0.00000158926771</v>
      </c>
      <c r="P982" s="84">
        <f>Baseline!B$33 * (C982 * Baseline!B$60*Baseline!B$63/Baseline!B$75 + Baseline!B$46 * Baseline!B$61*Baseline!B$64/Baseline!B$76 + Baseline!B$47 * Baseline!B$70*Baseline!B$65/Baseline!B$77 + Baseline!B$62*Baseline!B$71/Baseline!B$78)</f>
        <v>0.000000001956410506</v>
      </c>
      <c r="Q982" s="84">
        <f>Baseline!B$33 * (C982 * Baseline!B$63*Baseline!B$68/Baseline!B$75 + Baseline!B$46 * Baseline!B$64*Baseline!B$54/Baseline!B$76 + Baseline!B$47 * Baseline!B$65*Baseline!B$55/Baseline!B$77 + Baseline!B$71*Baseline!B$56/Baseline!B$78)</f>
        <v>0.000000003733432234</v>
      </c>
      <c r="R982" s="84">
        <f>Baseline!B$33 * (C982 * Baseline!B$63*Baseline!B$59/Baseline!B$75 + Baseline!B$46 * Baseline!B$64*Baseline!B$69/Baseline!B$76 + Baseline!B$47 * Baseline!B$65*Baseline!B$57/Baseline!B$77 + Baseline!B$71*Baseline!B$58/Baseline!B$78)</f>
        <v>0.00000001707279785</v>
      </c>
      <c r="S982" s="84">
        <f>Baseline!B$33 * (C982 * Baseline!B$63*Baseline!B$60/Baseline!B$75 + Baseline!B$46 * Baseline!B$64*Baseline!B$61/Baseline!B$76 + Baseline!B$47 * Baseline!B$65*Baseline!B$70/Baseline!B$77 + Baseline!B$71*Baseline!B$62/Baseline!B$78)</f>
        <v>0.000000001956410506</v>
      </c>
      <c r="T982" s="84">
        <f>Baseline!B$33 * (C982 * Baseline!B$63*Baseline!B$63/Baseline!B$75 + Baseline!B$46 * Baseline!B$64*Baseline!B$64/Baseline!B$76 + Baseline!B$47 * Baseline!B$65*Baseline!B$65/Baseline!B$77 + Baseline!B$71*Baseline!B$71/Baseline!B$78)</f>
        <v>0.00000009856721909</v>
      </c>
      <c r="U982" s="83"/>
      <c r="V982" s="84">
        <f>E982 * ( Baseline!B$89 * Baseline!B$7 )</f>
        <v>0.1975517521</v>
      </c>
      <c r="W982" s="84">
        <f>F982 * ( Baseline!D$89 * Baseline!B$11 )</f>
        <v>0.004413251625</v>
      </c>
      <c r="X982" s="84">
        <f>G982 * ( Baseline!F$89 * Baseline!B$16 )</f>
        <v>0.00697694255</v>
      </c>
      <c r="Y982" s="84">
        <f>H982 * ( Baseline!H$89 * Baseline!B$18 )</f>
        <v>0.001312949057</v>
      </c>
      <c r="Z982" s="86">
        <f t="shared" si="1"/>
        <v>0.2102548953</v>
      </c>
      <c r="AA982" s="84">
        <f>I982 * ( Baseline!B$89 * Baseline!B$7 )</f>
        <v>0.002483121514</v>
      </c>
      <c r="AB982" s="85">
        <f>J982 * ( Baseline!D$89 * Baseline!B$11 )</f>
        <v>0.03904359336</v>
      </c>
      <c r="AC982" s="85">
        <f>K982 * ( Baseline!F$89 * Baseline!B$16 )</f>
        <v>0.0005727715205</v>
      </c>
      <c r="AD982" s="85">
        <f>L982 * ( Baseline!F$89 * Baseline!B$16 )</f>
        <v>0.0005930197053</v>
      </c>
      <c r="AE982" s="86">
        <f t="shared" si="2"/>
        <v>0.0426925061</v>
      </c>
      <c r="AF982" s="86">
        <f>M982 * ( Baseline!B$89 * Baseline!B$7 )</f>
        <v>0.0020847608</v>
      </c>
      <c r="AG982" s="86">
        <f>N982 * ( Baseline!D$89 * Baseline!B$11 )</f>
        <v>0.0003041817949</v>
      </c>
      <c r="AH982" s="86">
        <f>O982 * ( Baseline!F$89 * Baseline!B$16 )</f>
        <v>0.05520284826</v>
      </c>
      <c r="AI982" s="86">
        <f>P982 * ( Baseline!H$89 * Baseline!B$18 )</f>
        <v>0.0006880176653</v>
      </c>
      <c r="AJ982" s="86">
        <f t="shared" si="3"/>
        <v>0.05827980852</v>
      </c>
      <c r="AK982" s="86">
        <f>Q982 * ( Baseline!B$89 * Baseline!B$7 )</f>
        <v>0.00003874929315</v>
      </c>
      <c r="AL982" s="86">
        <f>R982 * ( Baseline!D$89 * Baseline!B$11 )</f>
        <v>0.0003149349992</v>
      </c>
      <c r="AM982" s="86">
        <f>S982 * ( Baseline!F$89 * Baseline!B$16 )</f>
        <v>0.00006795546879</v>
      </c>
      <c r="AN982" s="86">
        <f>T982 * ( Baseline!H$89 * Baseline!B$18 )</f>
        <v>0.03466347566</v>
      </c>
      <c r="AO982" s="86">
        <f t="shared" si="4"/>
        <v>0.03508511542</v>
      </c>
      <c r="AP982" s="62"/>
      <c r="AQ982" s="86">
        <f>V982 * ( (1-Baseline!B$90-Baseline!B$89) + (1-B982)*Baseline!B$90 )</f>
        <v>0.1311378896</v>
      </c>
      <c r="AR982" s="86">
        <f>W982 * ( (1-Baseline!B$90-Baseline!B$89) + (1-B982)*Baseline!B$90 )</f>
        <v>0.002929584265</v>
      </c>
      <c r="AS982" s="86">
        <f>X982 * ( (1-Baseline!B$90-Baseline!B$89) + (1-B982)*Baseline!B$90 )</f>
        <v>0.004631401709</v>
      </c>
      <c r="AT982" s="86">
        <f>Y982 * ( (1-Baseline!B$90-Baseline!B$89) + (1-B982)*Baseline!B$90 )</f>
        <v>0.0008715557656</v>
      </c>
      <c r="AU982" s="86">
        <f t="shared" si="5"/>
        <v>0.1395704314</v>
      </c>
      <c r="AV982" s="86">
        <f>AA982 * ( (1-Baseline!D$90-Baseline!D$89) + (1-B982)*Baseline!D$90 )</f>
        <v>0.002068303684</v>
      </c>
      <c r="AW982" s="86">
        <f>AB982 * ( (1-Baseline!D$90-Baseline!D$89) + (1-B982)*Baseline!D$90 )</f>
        <v>0.03252116641</v>
      </c>
      <c r="AX982" s="86">
        <f>AC982 * ( (1-Baseline!D$90-Baseline!D$89) + (1-B982)*Baseline!D$90 )</f>
        <v>0.0004770871821</v>
      </c>
      <c r="AY982" s="86">
        <f>AD982 * ( (1-Baseline!D$90-Baseline!D$89) + (1-B982)*Baseline!D$90 )</f>
        <v>0.0004939528066</v>
      </c>
      <c r="AZ982" s="86">
        <f t="shared" si="6"/>
        <v>0.03556051008</v>
      </c>
      <c r="BA982" s="86">
        <f>AF982 * ( (1-Baseline!F$90-Baseline!F$89) + (1-Baseline!B$36)*Baseline!F$90 )</f>
        <v>0.001500260584</v>
      </c>
      <c r="BB982" s="86">
        <f>AG982 * ( (1-Baseline!F$90-Baseline!F$89) + (1-Baseline!B$36)*Baseline!F$90 )</f>
        <v>0.0002188989534</v>
      </c>
      <c r="BC982" s="86">
        <f>AH982 * ( (1-Baseline!F$90-Baseline!F$89) + (1-Baseline!B$36)*Baseline!F$90 )</f>
        <v>0.0397257361</v>
      </c>
      <c r="BD982" s="86">
        <f>AI982 * ( (1-Baseline!F$90-Baseline!F$89) + (1-Baseline!B$36)*Baseline!F$90 )</f>
        <v>0.0004951195285</v>
      </c>
      <c r="BE982" s="86">
        <f t="shared" si="7"/>
        <v>0.04194001517</v>
      </c>
      <c r="BF982" s="86">
        <f>AK982 * ( (1-Baseline!H$90-Baseline!H$89) + (1-Baseline!B$36)*Baseline!H$90 )</f>
        <v>0.00003070183995</v>
      </c>
      <c r="BG982" s="86">
        <f>AL982 * ( (1-Baseline!H$90-Baseline!H$89) + (1-Baseline!B$36)*Baseline!H$90 )</f>
        <v>0.0002495292986</v>
      </c>
      <c r="BH982" s="86">
        <f>AM982 * ( (1-Baseline!H$90-Baseline!H$89) + (1-Baseline!B$36)*Baseline!H$90 )</f>
        <v>0.00005384247703</v>
      </c>
      <c r="BI982" s="86">
        <f>AN982 * ( (1-Baseline!H$90-Baseline!H$89) + (1-Baseline!B$36)*Baseline!H$90 )</f>
        <v>0.02746456503</v>
      </c>
      <c r="BJ982" s="86">
        <f t="shared" si="8"/>
        <v>0.02779863865</v>
      </c>
      <c r="BK982" s="62"/>
      <c r="BL982" s="86">
        <f t="shared" si="19"/>
        <v>0.9395821761</v>
      </c>
      <c r="BM982" s="86">
        <f t="shared" si="20"/>
        <v>0.02099000653</v>
      </c>
      <c r="BN982" s="86">
        <f t="shared" si="21"/>
        <v>0.03318325854</v>
      </c>
      <c r="BO982" s="86">
        <f t="shared" si="22"/>
        <v>0.006244558801</v>
      </c>
      <c r="BP982" s="86">
        <f t="shared" si="9"/>
        <v>1</v>
      </c>
      <c r="BQ982" s="86">
        <f t="shared" si="23"/>
        <v>0.05816293634</v>
      </c>
      <c r="BR982" s="86">
        <f t="shared" si="24"/>
        <v>0.9145303691</v>
      </c>
      <c r="BS982" s="86">
        <f t="shared" si="25"/>
        <v>0.0134162075</v>
      </c>
      <c r="BT982" s="86">
        <f t="shared" si="26"/>
        <v>0.0138904871</v>
      </c>
      <c r="BU982" s="86">
        <f t="shared" si="10"/>
        <v>1</v>
      </c>
      <c r="BV982" s="86">
        <f t="shared" si="27"/>
        <v>0.03577157944</v>
      </c>
      <c r="BW982" s="86">
        <f t="shared" si="28"/>
        <v>0.005219334151</v>
      </c>
      <c r="BX982" s="86">
        <f t="shared" si="29"/>
        <v>0.9472036656</v>
      </c>
      <c r="BY982" s="86">
        <f t="shared" si="30"/>
        <v>0.01180542083</v>
      </c>
      <c r="BZ982" s="86">
        <f t="shared" si="11"/>
        <v>1</v>
      </c>
      <c r="CA982" s="86">
        <f t="shared" si="31"/>
        <v>0.001104436816</v>
      </c>
      <c r="CB982" s="86">
        <f t="shared" si="32"/>
        <v>0.008976313616</v>
      </c>
      <c r="CC982" s="86">
        <f t="shared" si="33"/>
        <v>0.001936874597</v>
      </c>
      <c r="CD982" s="86">
        <f t="shared" si="34"/>
        <v>0.987982375</v>
      </c>
      <c r="CE982" s="86">
        <f t="shared" si="12"/>
        <v>1</v>
      </c>
      <c r="CF982" s="62"/>
      <c r="CG982" s="86">
        <f t="shared" si="35"/>
        <v>0.9395821761</v>
      </c>
      <c r="CH982" s="86">
        <f t="shared" si="36"/>
        <v>0.02099000653</v>
      </c>
      <c r="CI982" s="86">
        <f t="shared" si="37"/>
        <v>0.03318325854</v>
      </c>
      <c r="CJ982" s="86">
        <f t="shared" si="38"/>
        <v>0.006244558801</v>
      </c>
      <c r="CK982" s="86">
        <f t="shared" si="13"/>
        <v>1</v>
      </c>
      <c r="CL982" s="86">
        <f t="shared" si="39"/>
        <v>0.05816293634</v>
      </c>
      <c r="CM982" s="86">
        <f t="shared" si="40"/>
        <v>0.9145303691</v>
      </c>
      <c r="CN982" s="86">
        <f t="shared" si="41"/>
        <v>0.0134162075</v>
      </c>
      <c r="CO982" s="86">
        <f t="shared" si="42"/>
        <v>0.0138904871</v>
      </c>
      <c r="CP982" s="86">
        <f t="shared" si="14"/>
        <v>1</v>
      </c>
      <c r="CQ982" s="86">
        <f t="shared" si="43"/>
        <v>0.03577157944</v>
      </c>
      <c r="CR982" s="86">
        <f t="shared" si="44"/>
        <v>0.005219334151</v>
      </c>
      <c r="CS982" s="86">
        <f t="shared" si="45"/>
        <v>0.9472036656</v>
      </c>
      <c r="CT982" s="86">
        <f t="shared" si="46"/>
        <v>0.01180542083</v>
      </c>
      <c r="CU982" s="86">
        <f t="shared" si="15"/>
        <v>1</v>
      </c>
      <c r="CV982" s="86">
        <f t="shared" si="47"/>
        <v>0.001104436816</v>
      </c>
      <c r="CW982" s="86">
        <f t="shared" si="48"/>
        <v>0.008976313616</v>
      </c>
      <c r="CX982" s="86">
        <f t="shared" si="49"/>
        <v>0.001936874597</v>
      </c>
      <c r="CY982" s="86">
        <f t="shared" si="50"/>
        <v>0.987982375</v>
      </c>
      <c r="CZ982" s="86">
        <f t="shared" si="16"/>
        <v>1</v>
      </c>
      <c r="DA982" s="62"/>
      <c r="DB982" s="86">
        <f>(AQ982*Baseline!B$7 + AV982*Baseline!B$11 + BA982*Baseline!B$16 + BF982*Baseline!B$18)</f>
        <v>74469.48572</v>
      </c>
      <c r="DC982" s="86">
        <f>(AR982*Baseline!B$7 + AW982*Baseline!B$11 + BB982*Baseline!B$16 + BG982*Baseline!B$18)</f>
        <v>83323.74915</v>
      </c>
      <c r="DD982" s="86">
        <f>(AS982*Baseline!B$7 + AX982*Baseline!B$11 + BC982*Baseline!B$16 + BH982*Baseline!B$18)</f>
        <v>138823.6238</v>
      </c>
      <c r="DE982" s="86">
        <f>(AT982*Baseline!B$7 + AY982*Baseline!B$11 + BD982*Baseline!B$16 + BI982*Baseline!B$18)</f>
        <v>1260765.601</v>
      </c>
      <c r="DF982" s="86">
        <f t="shared" si="17"/>
        <v>1557382.46</v>
      </c>
      <c r="DG982" s="62"/>
      <c r="DH982" s="86">
        <f t="shared" si="51"/>
        <v>0.04781708259</v>
      </c>
      <c r="DI982" s="86">
        <f t="shared" si="52"/>
        <v>0.05350243199</v>
      </c>
      <c r="DJ982" s="86">
        <f t="shared" si="53"/>
        <v>0.08913906981</v>
      </c>
      <c r="DK982" s="86">
        <f t="shared" si="54"/>
        <v>0.8095414156</v>
      </c>
      <c r="DL982" s="86">
        <f t="shared" si="18"/>
        <v>1</v>
      </c>
      <c r="DM982" s="62"/>
      <c r="DN982" s="86">
        <f>DH982 / (Baseline!B$7/Baseline!B$17)</f>
        <v>5.104159058</v>
      </c>
      <c r="DO982" s="86">
        <f>DI982 / (Baseline!B$11/Baseline!B$17)</f>
        <v>1.291574316</v>
      </c>
      <c r="DP982" s="86">
        <f>DJ982 / (Baseline!B$16/Baseline!B$17)</f>
        <v>1.377468013</v>
      </c>
      <c r="DQ982" s="86">
        <f>DK982 / (Baseline!B$18/Baseline!B$17)</f>
        <v>0.9152580384</v>
      </c>
      <c r="DR982" s="62"/>
      <c r="DS982" s="86">
        <f>DH982 / Baseline!H$117</f>
        <v>1.913023457</v>
      </c>
      <c r="DT982" s="86">
        <f>DI982 / Baseline!H$118</f>
        <v>1.204342539</v>
      </c>
      <c r="DU982" s="86">
        <f>DJ982 / Baseline!H$119</f>
        <v>1.065605377</v>
      </c>
      <c r="DV982" s="86">
        <f>DK982 / Baseline!H$120</f>
        <v>0.9558554063</v>
      </c>
      <c r="DW982" s="87"/>
      <c r="DX982" s="86">
        <f>(AU982*Baseline!B$34)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0.03346509596</v>
      </c>
      <c r="DY982" s="86">
        <f>(AZ982*Baseline!B$34) + (Baseline!D$90*(1-Baseline!D$91)*Baseline!B$35) + (Baseline!D$90*Baseline!D$91*((1-Baseline!D$92)*Baseline!B$40 + Baseline!D$92*Baseline!B$41))</f>
        <v>0.01174764451</v>
      </c>
      <c r="DZ982" s="86">
        <f>(BE982*Baseline!B$34) + (Baseline!F$90*(1-Baseline!F$91)*Baseline!B$35) + (Baseline!F$90*Baseline!F$91*((1-Baseline!F$92)*Baseline!B$40 + Baseline!F$92*Baseline!B$41))</f>
        <v>0.01402164227</v>
      </c>
      <c r="EA982" s="86">
        <f>(BJ982*Baseline!B$34) + (Baseline!H$90*(1-Baseline!H$91)*Baseline!B$35) + (Baseline!H$90*Baseline!H$91*((1-Baseline!H$92)*Baseline!B$40 + Baseline!H$92*Baseline!B$41))</f>
        <v>0.009314795797</v>
      </c>
      <c r="EB982" s="86">
        <f>( DX982*Baseline!B$7 + DY982*Baseline!B$11 + DZ982*Baseline!B$16 + EA982*Baseline!B$18 ) / Baseline!B$17</f>
        <v>0.009946411546</v>
      </c>
    </row>
    <row r="983">
      <c r="A983" s="73" t="s">
        <v>1159</v>
      </c>
      <c r="B983" s="85">
        <f>MIN( MAX( NORMINV( MCrands!B983, (B$5+B$4)/2, (B$5-B$4)/3.29 ), 0 ), 1 )</f>
        <v>0.5163388575</v>
      </c>
      <c r="C983" s="85">
        <f>MAX( NORMINV( MCrands!C983, (C$5+C$4)/2, (C$5-C$4)/3.29 ), 0 )</f>
        <v>2.523164886</v>
      </c>
      <c r="D983" s="83"/>
      <c r="E983" s="84">
        <f>Baseline!B$33 * (C983 * Baseline!B$68*Baseline!B$68/Baseline!B$75 + Baseline!B$46 * Baseline!B$54*Baseline!B$54/Baseline!B$76 + Baseline!B$47 * Baseline!B$55*Baseline!B$55/Baseline!B$77 + Baseline!B$56*Baseline!B$56/Baseline!B$78)</f>
        <v>0.00001791355904</v>
      </c>
      <c r="F983" s="84">
        <f>Baseline!B$33 * (C983 * Baseline!B$68*Baseline!B$59/Baseline!B$75 + Baseline!B$46 * Baseline!B$54*Baseline!B$69/Baseline!B$76 + Baseline!B$47 * Baseline!B$55*Baseline!B$57/Baseline!B$77 + Baseline!B$56*Baseline!B$58/Baseline!B$78)</f>
        <v>0.0000002390678952</v>
      </c>
      <c r="G983" s="85">
        <f>Baseline!B$33 * (C983 * Baseline!B$68*Baseline!B$60/Baseline!B$75 + Baseline!B$46 * Baseline!B$54*Baseline!B$61/Baseline!B$76 + Baseline!B$47 * Baseline!B$55*Baseline!B$70/Baseline!B$77 + Baseline!B$56*Baseline!B$62/Baseline!B$78)</f>
        <v>0.0000002004285305</v>
      </c>
      <c r="H983" s="84">
        <f>Baseline!B$33 * (C983 * Baseline!B$68*Baseline!B$63/Baseline!B$75 + Baseline!B$46 * Baseline!B$54*Baseline!B$64/Baseline!B$76 + Baseline!B$47 * Baseline!B$55*Baseline!B$65/Baseline!B$77 + Baseline!B$56*Baseline!B$71/Baseline!B$78)</f>
        <v>0.000000003689949414</v>
      </c>
      <c r="I983" s="84">
        <f>Baseline!B$33 * (C983 * Baseline!B$59*Baseline!B$68/Baseline!B$75 + Baseline!B$46 * Baseline!B$69*Baseline!B$54/Baseline!B$76 + Baseline!B$47 * Baseline!B$57*Baseline!B$55/Baseline!B$77 + Baseline!B$58*Baseline!B$56/Baseline!B$78)</f>
        <v>0.0000002390678952</v>
      </c>
      <c r="J983" s="85">
        <f>Baseline!B$33 * (C983 * Baseline!B$59*Baseline!B$59/Baseline!B$75 + Baseline!B$46 * Baseline!B$69*Baseline!B$69/Baseline!B$76 + Baseline!B$47 * Baseline!B$57*Baseline!B$57/Baseline!B$77 + Baseline!B$58*Baseline!B$58/Baseline!B$78)</f>
        <v>0.000002116574435</v>
      </c>
      <c r="K983" s="84">
        <f>Baseline!B$33 * (C983 * Baseline!B$59*Baseline!B$60/Baseline!B$75 + Baseline!B$46 * Baseline!B$69*Baseline!B$61/Baseline!B$76 + Baseline!B$47 * Baseline!B$57*Baseline!B$70/Baseline!B$77 + Baseline!B$58*Baseline!B$62/Baseline!B$78)</f>
        <v>0.00000001648979213</v>
      </c>
      <c r="L983" s="85">
        <f>Baseline!B$33 * (C983 * Baseline!B$59*Baseline!B$63/Baseline!B$75 + Baseline!B$46 * Baseline!B$69*Baseline!B$64/Baseline!B$76 + Baseline!B$47 * Baseline!B$57*Baseline!B$65/Baseline!B$77 + Baseline!B$58*Baseline!B$71/Baseline!B$78)</f>
        <v>0.00000001707279099</v>
      </c>
      <c r="M983" s="84">
        <f>Baseline!B$33 * (C983 * Baseline!B$60*Baseline!B$68/Baseline!B$75 + Baseline!B$46 * Baseline!B$61*Baseline!B$54/Baseline!B$76 + Baseline!B$47 * Baseline!B$70*Baseline!B$55/Baseline!B$77 + Baseline!B$62*Baseline!B$56/Baseline!B$78)</f>
        <v>0.0000002004285305</v>
      </c>
      <c r="N983" s="85">
        <f>Baseline!B$33 * (C983 * Baseline!B$60*Baseline!B$59/Baseline!B$75 + Baseline!B$46 * Baseline!B$61*Baseline!B$69/Baseline!B$76 + Baseline!B$47 * Baseline!B$70*Baseline!B$57/Baseline!B$77 + Baseline!B$62*Baseline!B$58/Baseline!B$78)</f>
        <v>0.00000001648979213</v>
      </c>
      <c r="O983" s="85">
        <f>Baseline!B$33 * (C983 * Baseline!B$60*Baseline!B$60/Baseline!B$75 + Baseline!B$46 * Baseline!B$61*Baseline!B$61/Baseline!B$76 + Baseline!B$47 * Baseline!B$70*Baseline!B$70/Baseline!B$77 + Baseline!B$62*Baseline!B$62/Baseline!B$78)</f>
        <v>0.000001589267542</v>
      </c>
      <c r="P983" s="84">
        <f>Baseline!B$33 * (C983 * Baseline!B$60*Baseline!B$63/Baseline!B$75 + Baseline!B$46 * Baseline!B$61*Baseline!B$64/Baseline!B$76 + Baseline!B$47 * Baseline!B$70*Baseline!B$65/Baseline!B$77 + Baseline!B$62*Baseline!B$71/Baseline!B$78)</f>
        <v>0.000000001956393628</v>
      </c>
      <c r="Q983" s="84">
        <f>Baseline!B$33 * (C983 * Baseline!B$63*Baseline!B$68/Baseline!B$75 + Baseline!B$46 * Baseline!B$64*Baseline!B$54/Baseline!B$76 + Baseline!B$47 * Baseline!B$65*Baseline!B$55/Baseline!B$77 + Baseline!B$71*Baseline!B$56/Baseline!B$78)</f>
        <v>0.000000003689949414</v>
      </c>
      <c r="R983" s="84">
        <f>Baseline!B$33 * (C983 * Baseline!B$63*Baseline!B$59/Baseline!B$75 + Baseline!B$46 * Baseline!B$64*Baseline!B$69/Baseline!B$76 + Baseline!B$47 * Baseline!B$65*Baseline!B$57/Baseline!B$77 + Baseline!B$71*Baseline!B$58/Baseline!B$78)</f>
        <v>0.00000001707279099</v>
      </c>
      <c r="S983" s="84">
        <f>Baseline!B$33 * (C983 * Baseline!B$63*Baseline!B$60/Baseline!B$75 + Baseline!B$46 * Baseline!B$64*Baseline!B$61/Baseline!B$76 + Baseline!B$47 * Baseline!B$65*Baseline!B$70/Baseline!B$77 + Baseline!B$71*Baseline!B$62/Baseline!B$78)</f>
        <v>0.000000001956393628</v>
      </c>
      <c r="T983" s="84">
        <f>Baseline!B$33 * (C983 * Baseline!B$63*Baseline!B$63/Baseline!B$75 + Baseline!B$46 * Baseline!B$64*Baseline!B$64/Baseline!B$76 + Baseline!B$47 * Baseline!B$65*Baseline!B$65/Baseline!B$77 + Baseline!B$71*Baseline!B$71/Baseline!B$78)</f>
        <v>0.0000000985672174</v>
      </c>
      <c r="U983" s="83"/>
      <c r="V983" s="84">
        <f>E983 * ( Baseline!B$89 * Baseline!B$7 )</f>
        <v>0.1859248293</v>
      </c>
      <c r="W983" s="84">
        <f>F983 * ( Baseline!D$89 * Baseline!B$11 )</f>
        <v>0.004409988804</v>
      </c>
      <c r="X983" s="84">
        <f>G983 * ( Baseline!F$89 * Baseline!B$16 )</f>
        <v>0.006961838893</v>
      </c>
      <c r="Y983" s="84">
        <f>H983 * ( Baseline!H$89 * Baseline!B$18 )</f>
        <v>0.001297657303</v>
      </c>
      <c r="Z983" s="86">
        <f t="shared" si="1"/>
        <v>0.1985943143</v>
      </c>
      <c r="AA983" s="84">
        <f>I983 * ( Baseline!B$89 * Baseline!B$7 )</f>
        <v>0.002481285684</v>
      </c>
      <c r="AB983" s="85">
        <f>J983 * ( Baseline!D$89 * Baseline!B$11 )</f>
        <v>0.03904359284</v>
      </c>
      <c r="AC983" s="85">
        <f>K983 * ( Baseline!F$89 * Baseline!B$16 )</f>
        <v>0.0005727691358</v>
      </c>
      <c r="AD983" s="85">
        <f>L983 * ( Baseline!F$89 * Baseline!B$16 )</f>
        <v>0.0005930194668</v>
      </c>
      <c r="AE983" s="86">
        <f t="shared" si="2"/>
        <v>0.04269066713</v>
      </c>
      <c r="AF983" s="86">
        <f>M983 * ( Baseline!B$89 * Baseline!B$7 )</f>
        <v>0.002080247718</v>
      </c>
      <c r="AG983" s="86">
        <f>N983 * ( Baseline!D$89 * Baseline!B$11 )</f>
        <v>0.0003041805284</v>
      </c>
      <c r="AH983" s="86">
        <f>O983 * ( Baseline!F$89 * Baseline!B$16 )</f>
        <v>0.0552028424</v>
      </c>
      <c r="AI983" s="86">
        <f>P983 * ( Baseline!H$89 * Baseline!B$18 )</f>
        <v>0.0006880117296</v>
      </c>
      <c r="AJ983" s="86">
        <f t="shared" si="3"/>
        <v>0.05827528238</v>
      </c>
      <c r="AK983" s="86">
        <f>Q983 * ( Baseline!B$89 * Baseline!B$7 )</f>
        <v>0.00003829798496</v>
      </c>
      <c r="AL983" s="86">
        <f>R983 * ( Baseline!D$89 * Baseline!B$11 )</f>
        <v>0.0003149348726</v>
      </c>
      <c r="AM983" s="86">
        <f>S983 * ( Baseline!F$89 * Baseline!B$16 )</f>
        <v>0.00006795488253</v>
      </c>
      <c r="AN983" s="86">
        <f>T983 * ( Baseline!H$89 * Baseline!B$18 )</f>
        <v>0.03466347506</v>
      </c>
      <c r="AO983" s="86">
        <f t="shared" si="4"/>
        <v>0.0350846628</v>
      </c>
      <c r="AP983" s="62"/>
      <c r="AQ983" s="86">
        <f>V983 * ( (1-Baseline!B$90-Baseline!B$89) + (1-B983)*Baseline!B$90 )</f>
        <v>0.09650584753</v>
      </c>
      <c r="AR983" s="86">
        <f>W983 * ( (1-Baseline!B$90-Baseline!B$89) + (1-B983)*Baseline!B$90 )</f>
        <v>0.002289041807</v>
      </c>
      <c r="AS983" s="86">
        <f>X983 * ( (1-Baseline!B$90-Baseline!B$89) + (1-B983)*Baseline!B$90 )</f>
        <v>0.003613601074</v>
      </c>
      <c r="AT983" s="86">
        <f>Y983 * ( (1-Baseline!B$90-Baseline!B$89) + (1-B983)*Baseline!B$90 )</f>
        <v>0.0006735599452</v>
      </c>
      <c r="AU983" s="86">
        <f t="shared" si="5"/>
        <v>0.1030820504</v>
      </c>
      <c r="AV983" s="86">
        <f>AA983 * ( (1-Baseline!D$90-Baseline!D$89) + (1-B983)*Baseline!D$90 )</f>
        <v>0.001885972129</v>
      </c>
      <c r="AW983" s="86">
        <f>AB983 * ( (1-Baseline!D$90-Baseline!D$89) + (1-B983)*Baseline!D$90 )</f>
        <v>0.02967619907</v>
      </c>
      <c r="AX983" s="86">
        <f>AC983 * ( (1-Baseline!D$90-Baseline!D$89) + (1-B983)*Baseline!D$90 )</f>
        <v>0.0004353495582</v>
      </c>
      <c r="AY983" s="86">
        <f>AD983 * ( (1-Baseline!D$90-Baseline!D$89) + (1-B983)*Baseline!D$90 )</f>
        <v>0.0004507414013</v>
      </c>
      <c r="AZ983" s="86">
        <f t="shared" si="6"/>
        <v>0.03244826216</v>
      </c>
      <c r="BA983" s="86">
        <f>AF983 * ( (1-Baseline!F$90-Baseline!F$89) + (1-Baseline!B$36)*Baseline!F$90 )</f>
        <v>0.001497012826</v>
      </c>
      <c r="BB983" s="86">
        <f>AG983 * ( (1-Baseline!F$90-Baseline!F$89) + (1-Baseline!B$36)*Baseline!F$90 )</f>
        <v>0.000218898042</v>
      </c>
      <c r="BC983" s="86">
        <f>AH983 * ( (1-Baseline!F$90-Baseline!F$89) + (1-Baseline!B$36)*Baseline!F$90 )</f>
        <v>0.03972573188</v>
      </c>
      <c r="BD983" s="86">
        <f>AI983 * ( (1-Baseline!F$90-Baseline!F$89) + (1-Baseline!B$36)*Baseline!F$90 )</f>
        <v>0.000495115257</v>
      </c>
      <c r="BE983" s="86">
        <f t="shared" si="7"/>
        <v>0.04193675801</v>
      </c>
      <c r="BF983" s="86">
        <f>AK983 * ( (1-Baseline!H$90-Baseline!H$89) + (1-Baseline!B$36)*Baseline!H$90 )</f>
        <v>0.00003034425945</v>
      </c>
      <c r="BG983" s="86">
        <f>AL983 * ( (1-Baseline!H$90-Baseline!H$89) + (1-Baseline!B$36)*Baseline!H$90 )</f>
        <v>0.0002495291982</v>
      </c>
      <c r="BH983" s="86">
        <f>AM983 * ( (1-Baseline!H$90-Baseline!H$89) + (1-Baseline!B$36)*Baseline!H$90 )</f>
        <v>0.00005384201253</v>
      </c>
      <c r="BI983" s="86">
        <f>AN983 * ( (1-Baseline!H$90-Baseline!H$89) + (1-Baseline!B$36)*Baseline!H$90 )</f>
        <v>0.02746456456</v>
      </c>
      <c r="BJ983" s="86">
        <f t="shared" si="8"/>
        <v>0.02779828003</v>
      </c>
      <c r="BK983" s="62"/>
      <c r="BL983" s="86">
        <f t="shared" si="19"/>
        <v>0.9362041907</v>
      </c>
      <c r="BM983" s="86">
        <f t="shared" si="20"/>
        <v>0.02220601743</v>
      </c>
      <c r="BN983" s="86">
        <f t="shared" si="21"/>
        <v>0.03505558011</v>
      </c>
      <c r="BO983" s="86">
        <f t="shared" si="22"/>
        <v>0.006534211756</v>
      </c>
      <c r="BP983" s="86">
        <f t="shared" si="9"/>
        <v>1</v>
      </c>
      <c r="BQ983" s="86">
        <f t="shared" si="23"/>
        <v>0.05812243873</v>
      </c>
      <c r="BR983" s="86">
        <f t="shared" si="24"/>
        <v>0.9145697518</v>
      </c>
      <c r="BS983" s="86">
        <f t="shared" si="25"/>
        <v>0.01341672956</v>
      </c>
      <c r="BT983" s="86">
        <f t="shared" si="26"/>
        <v>0.01389107987</v>
      </c>
      <c r="BU983" s="86">
        <f t="shared" si="10"/>
        <v>1</v>
      </c>
      <c r="BV983" s="86">
        <f t="shared" si="27"/>
        <v>0.03569691357</v>
      </c>
      <c r="BW983" s="86">
        <f t="shared" si="28"/>
        <v>0.005219717795</v>
      </c>
      <c r="BX983" s="86">
        <f t="shared" si="29"/>
        <v>0.9472771328</v>
      </c>
      <c r="BY983" s="86">
        <f t="shared" si="30"/>
        <v>0.01180623588</v>
      </c>
      <c r="BZ983" s="86">
        <f t="shared" si="11"/>
        <v>1</v>
      </c>
      <c r="CA983" s="86">
        <f t="shared" si="31"/>
        <v>0.00109158766</v>
      </c>
      <c r="CB983" s="86">
        <f t="shared" si="32"/>
        <v>0.008976425806</v>
      </c>
      <c r="CC983" s="86">
        <f t="shared" si="33"/>
        <v>0.001936882874</v>
      </c>
      <c r="CD983" s="86">
        <f t="shared" si="34"/>
        <v>0.9879951037</v>
      </c>
      <c r="CE983" s="86">
        <f t="shared" si="12"/>
        <v>1</v>
      </c>
      <c r="CF983" s="62"/>
      <c r="CG983" s="86">
        <f t="shared" si="35"/>
        <v>0.9362041907</v>
      </c>
      <c r="CH983" s="86">
        <f t="shared" si="36"/>
        <v>0.02220601743</v>
      </c>
      <c r="CI983" s="86">
        <f t="shared" si="37"/>
        <v>0.03505558011</v>
      </c>
      <c r="CJ983" s="86">
        <f t="shared" si="38"/>
        <v>0.006534211756</v>
      </c>
      <c r="CK983" s="86">
        <f t="shared" si="13"/>
        <v>1</v>
      </c>
      <c r="CL983" s="86">
        <f t="shared" si="39"/>
        <v>0.05812243873</v>
      </c>
      <c r="CM983" s="86">
        <f t="shared" si="40"/>
        <v>0.9145697518</v>
      </c>
      <c r="CN983" s="86">
        <f t="shared" si="41"/>
        <v>0.01341672956</v>
      </c>
      <c r="CO983" s="86">
        <f t="shared" si="42"/>
        <v>0.01389107987</v>
      </c>
      <c r="CP983" s="86">
        <f t="shared" si="14"/>
        <v>1</v>
      </c>
      <c r="CQ983" s="86">
        <f t="shared" si="43"/>
        <v>0.03569691357</v>
      </c>
      <c r="CR983" s="86">
        <f t="shared" si="44"/>
        <v>0.005219717795</v>
      </c>
      <c r="CS983" s="86">
        <f t="shared" si="45"/>
        <v>0.9472771328</v>
      </c>
      <c r="CT983" s="86">
        <f t="shared" si="46"/>
        <v>0.01180623588</v>
      </c>
      <c r="CU983" s="86">
        <f t="shared" si="15"/>
        <v>1</v>
      </c>
      <c r="CV983" s="86">
        <f t="shared" si="47"/>
        <v>0.00109158766</v>
      </c>
      <c r="CW983" s="86">
        <f t="shared" si="48"/>
        <v>0.008976425806</v>
      </c>
      <c r="CX983" s="86">
        <f t="shared" si="49"/>
        <v>0.001936882874</v>
      </c>
      <c r="CY983" s="86">
        <f t="shared" si="50"/>
        <v>0.9879951037</v>
      </c>
      <c r="CZ983" s="86">
        <f t="shared" si="16"/>
        <v>1</v>
      </c>
      <c r="DA983" s="62"/>
      <c r="DB983" s="86">
        <f>(AQ983*Baseline!B$7 + AV983*Baseline!B$11 + BA983*Baseline!B$16 + BF983*Baseline!B$18)</f>
        <v>57254.67092</v>
      </c>
      <c r="DC983" s="86">
        <f>(AR983*Baseline!B$7 + AW983*Baseline!B$11 + BB983*Baseline!B$16 + BG983*Baseline!B$18)</f>
        <v>76911.89233</v>
      </c>
      <c r="DD983" s="86">
        <f>(AS983*Baseline!B$7 + AX983*Baseline!B$11 + BC983*Baseline!B$16 + BH983*Baseline!B$18)</f>
        <v>138240.4465</v>
      </c>
      <c r="DE983" s="86">
        <f>(AT983*Baseline!B$7 + AY983*Baseline!B$11 + BD983*Baseline!B$16 + BI983*Baseline!B$18)</f>
        <v>1260576.868</v>
      </c>
      <c r="DF983" s="86">
        <f t="shared" si="17"/>
        <v>1532983.878</v>
      </c>
      <c r="DG983" s="62"/>
      <c r="DH983" s="86">
        <f t="shared" si="51"/>
        <v>0.03734851471</v>
      </c>
      <c r="DI983" s="86">
        <f t="shared" si="52"/>
        <v>0.05017136411</v>
      </c>
      <c r="DJ983" s="86">
        <f t="shared" si="53"/>
        <v>0.09017736488</v>
      </c>
      <c r="DK983" s="86">
        <f t="shared" si="54"/>
        <v>0.8223027563</v>
      </c>
      <c r="DL983" s="86">
        <f t="shared" si="18"/>
        <v>1</v>
      </c>
      <c r="DM983" s="62"/>
      <c r="DN983" s="86">
        <f>DH983 / (Baseline!B$7/Baseline!B$17)</f>
        <v>3.986708292</v>
      </c>
      <c r="DO983" s="86">
        <f>DI983 / (Baseline!B$11/Baseline!B$17)</f>
        <v>1.211160743</v>
      </c>
      <c r="DP983" s="86">
        <f>DJ983 / (Baseline!B$16/Baseline!B$17)</f>
        <v>1.393512809</v>
      </c>
      <c r="DQ983" s="86">
        <f>DK983 / (Baseline!B$18/Baseline!B$17)</f>
        <v>0.9296858607</v>
      </c>
      <c r="DR983" s="62"/>
      <c r="DS983" s="86">
        <f>DH983 / Baseline!H$117</f>
        <v>1.494206272</v>
      </c>
      <c r="DT983" s="86">
        <f>DI983 / Baseline!H$118</f>
        <v>1.129360027</v>
      </c>
      <c r="DU983" s="86">
        <f>DJ983 / Baseline!H$119</f>
        <v>1.078017586</v>
      </c>
      <c r="DV983" s="86">
        <f>DK983 / Baseline!H$120</f>
        <v>0.9709231919</v>
      </c>
      <c r="DW983" s="87"/>
      <c r="DX983" s="86">
        <f>(AU983*Baseline!B$34)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0.0279918388</v>
      </c>
      <c r="DY983" s="86">
        <f>(AZ983*Baseline!B$34) + (Baseline!D$90*(1-Baseline!D$91)*Baseline!B$35) + (Baseline!D$90*Baseline!D$91*((1-Baseline!D$92)*Baseline!B$40 + Baseline!D$92*Baseline!B$41))</f>
        <v>0.01128080732</v>
      </c>
      <c r="DZ983" s="86">
        <f>(BE983*Baseline!B$34) + (Baseline!F$90*(1-Baseline!F$91)*Baseline!B$35) + (Baseline!F$90*Baseline!F$91*((1-Baseline!F$92)*Baseline!B$40 + Baseline!F$92*Baseline!B$41))</f>
        <v>0.0140211537</v>
      </c>
      <c r="EA983" s="86">
        <f>(BJ983*Baseline!B$34) + (Baseline!H$90*(1-Baseline!H$91)*Baseline!B$35) + (Baseline!H$90*Baseline!H$91*((1-Baseline!H$92)*Baseline!B$40 + Baseline!H$92*Baseline!B$41))</f>
        <v>0.009314742005</v>
      </c>
      <c r="EB983" s="86">
        <f>( DX983*Baseline!B$7 + DY983*Baseline!B$11 + DZ983*Baseline!B$16 + EA983*Baseline!B$18 ) / Baseline!B$17</f>
        <v>0.009875719104</v>
      </c>
    </row>
    <row r="984">
      <c r="A984" s="73" t="s">
        <v>1160</v>
      </c>
      <c r="B984" s="85">
        <f>MIN( MAX( NORMINV( MCrands!B984, (B$5+B$4)/2, (B$5-B$4)/3.29 ), 0 ), 1 )</f>
        <v>0.5811117052</v>
      </c>
      <c r="C984" s="85">
        <f>MAX( NORMINV( MCrands!C984, (C$5+C$4)/2, (C$5-C$4)/3.29 ), 0 )</f>
        <v>3.255281508</v>
      </c>
      <c r="D984" s="83"/>
      <c r="E984" s="84">
        <f>Baseline!B$33 * (C984 * Baseline!B$68*Baseline!B$68/Baseline!B$75 + Baseline!B$46 * Baseline!B$54*Baseline!B$54/Baseline!B$76 + Baseline!B$47 * Baseline!B$55*Baseline!B$55/Baseline!B$77 + Baseline!B$56*Baseline!B$56/Baseline!B$78)</f>
        <v>0.00002309696229</v>
      </c>
      <c r="F984" s="84">
        <f>Baseline!B$33 * (C984 * Baseline!B$68*Baseline!B$59/Baseline!B$75 + Baseline!B$46 * Baseline!B$54*Baseline!B$69/Baseline!B$76 + Baseline!B$47 * Baseline!B$55*Baseline!B$57/Baseline!B$77 + Baseline!B$56*Baseline!B$58/Baseline!B$78)</f>
        <v>0.0000002398863273</v>
      </c>
      <c r="G984" s="85">
        <f>Baseline!B$33 * (C984 * Baseline!B$68*Baseline!B$60/Baseline!B$75 + Baseline!B$46 * Baseline!B$54*Baseline!B$61/Baseline!B$76 + Baseline!B$47 * Baseline!B$55*Baseline!B$70/Baseline!B$77 + Baseline!B$56*Baseline!B$62/Baseline!B$78)</f>
        <v>0.0000002024405094</v>
      </c>
      <c r="H984" s="84">
        <f>Baseline!B$33 * (C984 * Baseline!B$68*Baseline!B$63/Baseline!B$75 + Baseline!B$46 * Baseline!B$54*Baseline!B$64/Baseline!B$76 + Baseline!B$47 * Baseline!B$55*Baseline!B$65/Baseline!B$77 + Baseline!B$56*Baseline!B$71/Baseline!B$78)</f>
        <v>0.000000003891147303</v>
      </c>
      <c r="I984" s="84">
        <f>Baseline!B$33 * (C984 * Baseline!B$59*Baseline!B$68/Baseline!B$75 + Baseline!B$46 * Baseline!B$69*Baseline!B$54/Baseline!B$76 + Baseline!B$47 * Baseline!B$57*Baseline!B$55/Baseline!B$77 + Baseline!B$58*Baseline!B$56/Baseline!B$78)</f>
        <v>0.0000002398863273</v>
      </c>
      <c r="J984" s="85">
        <f>Baseline!B$33 * (C984 * Baseline!B$59*Baseline!B$59/Baseline!B$75 + Baseline!B$46 * Baseline!B$69*Baseline!B$69/Baseline!B$76 + Baseline!B$47 * Baseline!B$57*Baseline!B$57/Baseline!B$77 + Baseline!B$58*Baseline!B$58/Baseline!B$78)</f>
        <v>0.000002116574564</v>
      </c>
      <c r="K984" s="84">
        <f>Baseline!B$33 * (C984 * Baseline!B$59*Baseline!B$60/Baseline!B$75 + Baseline!B$46 * Baseline!B$69*Baseline!B$61/Baseline!B$76 + Baseline!B$47 * Baseline!B$57*Baseline!B$70/Baseline!B$77 + Baseline!B$58*Baseline!B$62/Baseline!B$78)</f>
        <v>0.00000001649010981</v>
      </c>
      <c r="L984" s="85">
        <f>Baseline!B$33 * (C984 * Baseline!B$59*Baseline!B$63/Baseline!B$75 + Baseline!B$46 * Baseline!B$69*Baseline!B$64/Baseline!B$76 + Baseline!B$47 * Baseline!B$57*Baseline!B$65/Baseline!B$77 + Baseline!B$58*Baseline!B$71/Baseline!B$78)</f>
        <v>0.00000001707282276</v>
      </c>
      <c r="M984" s="84">
        <f>Baseline!B$33 * (C984 * Baseline!B$60*Baseline!B$68/Baseline!B$75 + Baseline!B$46 * Baseline!B$61*Baseline!B$54/Baseline!B$76 + Baseline!B$47 * Baseline!B$70*Baseline!B$55/Baseline!B$77 + Baseline!B$62*Baseline!B$56/Baseline!B$78)</f>
        <v>0.0000002024405094</v>
      </c>
      <c r="N984" s="85">
        <f>Baseline!B$33 * (C984 * Baseline!B$60*Baseline!B$59/Baseline!B$75 + Baseline!B$46 * Baseline!B$61*Baseline!B$69/Baseline!B$76 + Baseline!B$47 * Baseline!B$70*Baseline!B$57/Baseline!B$77 + Baseline!B$62*Baseline!B$58/Baseline!B$78)</f>
        <v>0.00000001649010981</v>
      </c>
      <c r="O984" s="85">
        <f>Baseline!B$33 * (C984 * Baseline!B$60*Baseline!B$60/Baseline!B$75 + Baseline!B$46 * Baseline!B$61*Baseline!B$61/Baseline!B$76 + Baseline!B$47 * Baseline!B$70*Baseline!B$70/Baseline!B$77 + Baseline!B$62*Baseline!B$62/Baseline!B$78)</f>
        <v>0.000001589268323</v>
      </c>
      <c r="P984" s="84">
        <f>Baseline!B$33 * (C984 * Baseline!B$60*Baseline!B$63/Baseline!B$75 + Baseline!B$46 * Baseline!B$61*Baseline!B$64/Baseline!B$76 + Baseline!B$47 * Baseline!B$70*Baseline!B$65/Baseline!B$77 + Baseline!B$62*Baseline!B$71/Baseline!B$78)</f>
        <v>0.000000001956471724</v>
      </c>
      <c r="Q984" s="84">
        <f>Baseline!B$33 * (C984 * Baseline!B$63*Baseline!B$68/Baseline!B$75 + Baseline!B$46 * Baseline!B$64*Baseline!B$54/Baseline!B$76 + Baseline!B$47 * Baseline!B$65*Baseline!B$55/Baseline!B$77 + Baseline!B$71*Baseline!B$56/Baseline!B$78)</f>
        <v>0.000000003891147303</v>
      </c>
      <c r="R984" s="84">
        <f>Baseline!B$33 * (C984 * Baseline!B$63*Baseline!B$59/Baseline!B$75 + Baseline!B$46 * Baseline!B$64*Baseline!B$69/Baseline!B$76 + Baseline!B$47 * Baseline!B$65*Baseline!B$57/Baseline!B$77 + Baseline!B$71*Baseline!B$58/Baseline!B$78)</f>
        <v>0.00000001707282276</v>
      </c>
      <c r="S984" s="84">
        <f>Baseline!B$33 * (C984 * Baseline!B$63*Baseline!B$60/Baseline!B$75 + Baseline!B$46 * Baseline!B$64*Baseline!B$61/Baseline!B$76 + Baseline!B$47 * Baseline!B$65*Baseline!B$70/Baseline!B$77 + Baseline!B$71*Baseline!B$62/Baseline!B$78)</f>
        <v>0.000000001956471724</v>
      </c>
      <c r="T984" s="84">
        <f>Baseline!B$33 * (C984 * Baseline!B$63*Baseline!B$63/Baseline!B$75 + Baseline!B$46 * Baseline!B$64*Baseline!B$64/Baseline!B$76 + Baseline!B$47 * Baseline!B$65*Baseline!B$65/Baseline!B$77 + Baseline!B$71*Baseline!B$71/Baseline!B$78)</f>
        <v>0.00000009856722521</v>
      </c>
      <c r="U984" s="83"/>
      <c r="V984" s="84">
        <f>E984 * ( Baseline!B$89 * Baseline!B$7 )</f>
        <v>0.2397233716</v>
      </c>
      <c r="W984" s="84">
        <f>F984 * ( Baseline!D$89 * Baseline!B$11 )</f>
        <v>0.00442508609</v>
      </c>
      <c r="X984" s="84">
        <f>G984 * ( Baseline!F$89 * Baseline!B$16 )</f>
        <v>0.007031724517</v>
      </c>
      <c r="Y984" s="84">
        <f>H984 * ( Baseline!H$89 * Baseline!B$18 )</f>
        <v>0.001368413262</v>
      </c>
      <c r="Z984" s="86">
        <f t="shared" si="1"/>
        <v>0.2525485955</v>
      </c>
      <c r="AA984" s="84">
        <f>I984 * ( Baseline!B$89 * Baseline!B$7 )</f>
        <v>0.002489780191</v>
      </c>
      <c r="AB984" s="85">
        <f>J984 * ( Baseline!D$89 * Baseline!B$11 )</f>
        <v>0.03904359522</v>
      </c>
      <c r="AC984" s="85">
        <f>K984 * ( Baseline!F$89 * Baseline!B$16 )</f>
        <v>0.0005727801703</v>
      </c>
      <c r="AD984" s="85">
        <f>L984 * ( Baseline!F$89 * Baseline!B$16 )</f>
        <v>0.0005930205703</v>
      </c>
      <c r="AE984" s="86">
        <f t="shared" si="2"/>
        <v>0.04269917616</v>
      </c>
      <c r="AF984" s="86">
        <f>M984 * ( Baseline!B$89 * Baseline!B$7 )</f>
        <v>0.002101130047</v>
      </c>
      <c r="AG984" s="86">
        <f>N984 * ( Baseline!D$89 * Baseline!B$11 )</f>
        <v>0.0003041863886</v>
      </c>
      <c r="AH984" s="86">
        <f>O984 * ( Baseline!F$89 * Baseline!B$16 )</f>
        <v>0.05520286953</v>
      </c>
      <c r="AI984" s="86">
        <f>P984 * ( Baseline!H$89 * Baseline!B$18 )</f>
        <v>0.0006880391941</v>
      </c>
      <c r="AJ984" s="86">
        <f t="shared" si="3"/>
        <v>0.05829622516</v>
      </c>
      <c r="AK984" s="86">
        <f>Q984 * ( Baseline!B$89 * Baseline!B$7 )</f>
        <v>0.00004038621786</v>
      </c>
      <c r="AL984" s="86">
        <f>R984 * ( Baseline!D$89 * Baseline!B$11 )</f>
        <v>0.0003149354586</v>
      </c>
      <c r="AM984" s="86">
        <f>S984 * ( Baseline!F$89 * Baseline!B$16 )</f>
        <v>0.0000679575952</v>
      </c>
      <c r="AN984" s="86">
        <f>T984 * ( Baseline!H$89 * Baseline!B$18 )</f>
        <v>0.03466347781</v>
      </c>
      <c r="AO984" s="86">
        <f t="shared" si="4"/>
        <v>0.03508675708</v>
      </c>
      <c r="AP984" s="62"/>
      <c r="AQ984" s="86">
        <f>V984 * ( (1-Baseline!B$90-Baseline!B$89) + (1-B984)*Baseline!B$90 )</f>
        <v>0.1106109005</v>
      </c>
      <c r="AR984" s="86">
        <f>W984 * ( (1-Baseline!B$90-Baseline!B$89) + (1-B984)*Baseline!B$90 )</f>
        <v>0.00204178155</v>
      </c>
      <c r="AS984" s="86">
        <f>X984 * ( (1-Baseline!B$90-Baseline!B$89) + (1-B984)*Baseline!B$90 )</f>
        <v>0.003244512104</v>
      </c>
      <c r="AT984" s="86">
        <f>Y984 * ( (1-Baseline!B$90-Baseline!B$89) + (1-B984)*Baseline!B$90 )</f>
        <v>0.0006314003602</v>
      </c>
      <c r="AU984" s="86">
        <f t="shared" si="5"/>
        <v>0.1165285945</v>
      </c>
      <c r="AV984" s="86">
        <f>AA984 * ( (1-Baseline!D$90-Baseline!D$89) + (1-B984)*Baseline!D$90 )</f>
        <v>0.001820179593</v>
      </c>
      <c r="AW984" s="86">
        <f>AB984 * ( (1-Baseline!D$90-Baseline!D$89) + (1-B984)*Baseline!D$90 )</f>
        <v>0.02854322463</v>
      </c>
      <c r="AX984" s="86">
        <f>AC984 * ( (1-Baseline!D$90-Baseline!D$89) + (1-B984)*Baseline!D$90 )</f>
        <v>0.0004187368753</v>
      </c>
      <c r="AY984" s="86">
        <f>AD984 * ( (1-Baseline!D$90-Baseline!D$89) + (1-B984)*Baseline!D$90 )</f>
        <v>0.0004335338293</v>
      </c>
      <c r="AZ984" s="86">
        <f t="shared" si="6"/>
        <v>0.03121567492</v>
      </c>
      <c r="BA984" s="86">
        <f>AF984 * ( (1-Baseline!F$90-Baseline!F$89) + (1-Baseline!B$36)*Baseline!F$90 )</f>
        <v>0.001512040418</v>
      </c>
      <c r="BB984" s="86">
        <f>AG984 * ( (1-Baseline!F$90-Baseline!F$89) + (1-Baseline!B$36)*Baseline!F$90 )</f>
        <v>0.0002189022592</v>
      </c>
      <c r="BC984" s="86">
        <f>AH984 * ( (1-Baseline!F$90-Baseline!F$89) + (1-Baseline!B$36)*Baseline!F$90 )</f>
        <v>0.0397257514</v>
      </c>
      <c r="BD984" s="86">
        <f>AI984 * ( (1-Baseline!F$90-Baseline!F$89) + (1-Baseline!B$36)*Baseline!F$90 )</f>
        <v>0.0004951350213</v>
      </c>
      <c r="BE984" s="86">
        <f t="shared" si="7"/>
        <v>0.0419518291</v>
      </c>
      <c r="BF984" s="86">
        <f>AK984 * ( (1-Baseline!H$90-Baseline!H$89) + (1-Baseline!B$36)*Baseline!H$90 )</f>
        <v>0.00003199880813</v>
      </c>
      <c r="BG984" s="86">
        <f>AL984 * ( (1-Baseline!H$90-Baseline!H$89) + (1-Baseline!B$36)*Baseline!H$90 )</f>
        <v>0.0002495296626</v>
      </c>
      <c r="BH984" s="86">
        <f>AM984 * ( (1-Baseline!H$90-Baseline!H$89) + (1-Baseline!B$36)*Baseline!H$90 )</f>
        <v>0.00005384416183</v>
      </c>
      <c r="BI984" s="86">
        <f>AN984 * ( (1-Baseline!H$90-Baseline!H$89) + (1-Baseline!B$36)*Baseline!H$90 )</f>
        <v>0.02746456674</v>
      </c>
      <c r="BJ984" s="86">
        <f t="shared" si="8"/>
        <v>0.02779993937</v>
      </c>
      <c r="BK984" s="62"/>
      <c r="BL984" s="86">
        <f t="shared" si="19"/>
        <v>0.9492168078</v>
      </c>
      <c r="BM984" s="86">
        <f t="shared" si="20"/>
        <v>0.01752172124</v>
      </c>
      <c r="BN984" s="86">
        <f t="shared" si="21"/>
        <v>0.02784305532</v>
      </c>
      <c r="BO984" s="86">
        <f t="shared" si="22"/>
        <v>0.00541841565</v>
      </c>
      <c r="BP984" s="86">
        <f t="shared" si="9"/>
        <v>1</v>
      </c>
      <c r="BQ984" s="86">
        <f t="shared" si="23"/>
        <v>0.0583097946</v>
      </c>
      <c r="BR984" s="86">
        <f t="shared" si="24"/>
        <v>0.9143875536</v>
      </c>
      <c r="BS984" s="86">
        <f t="shared" si="25"/>
        <v>0.01341431432</v>
      </c>
      <c r="BT984" s="86">
        <f t="shared" si="26"/>
        <v>0.01388833752</v>
      </c>
      <c r="BU984" s="86">
        <f t="shared" si="10"/>
        <v>1</v>
      </c>
      <c r="BV984" s="86">
        <f t="shared" si="27"/>
        <v>0.03604230019</v>
      </c>
      <c r="BW984" s="86">
        <f t="shared" si="28"/>
        <v>0.005217943147</v>
      </c>
      <c r="BX984" s="86">
        <f t="shared" si="29"/>
        <v>0.946937291</v>
      </c>
      <c r="BY984" s="86">
        <f t="shared" si="30"/>
        <v>0.01180246564</v>
      </c>
      <c r="BZ984" s="86">
        <f t="shared" si="11"/>
        <v>1</v>
      </c>
      <c r="CA984" s="86">
        <f t="shared" si="31"/>
        <v>0.001151038774</v>
      </c>
      <c r="CB984" s="86">
        <f t="shared" si="32"/>
        <v>0.008975906718</v>
      </c>
      <c r="CC984" s="86">
        <f t="shared" si="33"/>
        <v>0.001936844578</v>
      </c>
      <c r="CD984" s="86">
        <f t="shared" si="34"/>
        <v>0.9879362099</v>
      </c>
      <c r="CE984" s="86">
        <f t="shared" si="12"/>
        <v>1</v>
      </c>
      <c r="CF984" s="62"/>
      <c r="CG984" s="86">
        <f t="shared" si="35"/>
        <v>0.9492168078</v>
      </c>
      <c r="CH984" s="86">
        <f t="shared" si="36"/>
        <v>0.01752172124</v>
      </c>
      <c r="CI984" s="86">
        <f t="shared" si="37"/>
        <v>0.02784305532</v>
      </c>
      <c r="CJ984" s="86">
        <f t="shared" si="38"/>
        <v>0.00541841565</v>
      </c>
      <c r="CK984" s="86">
        <f t="shared" si="13"/>
        <v>1</v>
      </c>
      <c r="CL984" s="86">
        <f t="shared" si="39"/>
        <v>0.0583097946</v>
      </c>
      <c r="CM984" s="86">
        <f t="shared" si="40"/>
        <v>0.9143875536</v>
      </c>
      <c r="CN984" s="86">
        <f t="shared" si="41"/>
        <v>0.01341431432</v>
      </c>
      <c r="CO984" s="86">
        <f t="shared" si="42"/>
        <v>0.01388833752</v>
      </c>
      <c r="CP984" s="86">
        <f t="shared" si="14"/>
        <v>1</v>
      </c>
      <c r="CQ984" s="86">
        <f t="shared" si="43"/>
        <v>0.03604230019</v>
      </c>
      <c r="CR984" s="86">
        <f t="shared" si="44"/>
        <v>0.005217943147</v>
      </c>
      <c r="CS984" s="86">
        <f t="shared" si="45"/>
        <v>0.946937291</v>
      </c>
      <c r="CT984" s="86">
        <f t="shared" si="46"/>
        <v>0.01180246564</v>
      </c>
      <c r="CU984" s="86">
        <f t="shared" si="15"/>
        <v>1</v>
      </c>
      <c r="CV984" s="86">
        <f t="shared" si="47"/>
        <v>0.001151038774</v>
      </c>
      <c r="CW984" s="86">
        <f t="shared" si="48"/>
        <v>0.008975906718</v>
      </c>
      <c r="CX984" s="86">
        <f t="shared" si="49"/>
        <v>0.001936844578</v>
      </c>
      <c r="CY984" s="86">
        <f t="shared" si="50"/>
        <v>0.9879362099</v>
      </c>
      <c r="CZ984" s="86">
        <f t="shared" si="16"/>
        <v>1</v>
      </c>
      <c r="DA984" s="62"/>
      <c r="DB984" s="86">
        <f>(AQ984*Baseline!B$7 + AV984*Baseline!B$11 + BA984*Baseline!B$16 + BF984*Baseline!B$18)</f>
        <v>64080.6344</v>
      </c>
      <c r="DC984" s="86">
        <f>(AR984*Baseline!B$7 + AW984*Baseline!B$11 + BB984*Baseline!B$16 + BG984*Baseline!B$18)</f>
        <v>74362.28162</v>
      </c>
      <c r="DD984" s="86">
        <f>(AS984*Baseline!B$7 + AX984*Baseline!B$11 + BC984*Baseline!B$16 + BH984*Baseline!B$18)</f>
        <v>138025.9754</v>
      </c>
      <c r="DE984" s="86">
        <f>(AT984*Baseline!B$7 + AY984*Baseline!B$11 + BD984*Baseline!B$16 + BI984*Baseline!B$18)</f>
        <v>1260519.684</v>
      </c>
      <c r="DF984" s="86">
        <f t="shared" si="17"/>
        <v>1536988.576</v>
      </c>
      <c r="DG984" s="62"/>
      <c r="DH984" s="86">
        <f t="shared" si="51"/>
        <v>0.04169232967</v>
      </c>
      <c r="DI984" s="86">
        <f t="shared" si="52"/>
        <v>0.04838180504</v>
      </c>
      <c r="DJ984" s="86">
        <f t="shared" si="53"/>
        <v>0.08980286359</v>
      </c>
      <c r="DK984" s="86">
        <f t="shared" si="54"/>
        <v>0.8201230017</v>
      </c>
      <c r="DL984" s="86">
        <f t="shared" si="18"/>
        <v>1</v>
      </c>
      <c r="DM984" s="62"/>
      <c r="DN984" s="86">
        <f>DH984 / (Baseline!B$7/Baseline!B$17)</f>
        <v>4.450381969</v>
      </c>
      <c r="DO984" s="86">
        <f>DI984 / (Baseline!B$11/Baseline!B$17)</f>
        <v>1.167959931</v>
      </c>
      <c r="DP984" s="86">
        <f>DJ984 / (Baseline!B$16/Baseline!B$17)</f>
        <v>1.387725633</v>
      </c>
      <c r="DQ984" s="86">
        <f>DK984 / (Baseline!B$18/Baseline!B$17)</f>
        <v>0.9272214556</v>
      </c>
      <c r="DR984" s="62"/>
      <c r="DS984" s="86">
        <f>DH984 / Baseline!H$117</f>
        <v>1.667989771</v>
      </c>
      <c r="DT984" s="86">
        <f>DI984 / Baseline!H$118</f>
        <v>1.089076959</v>
      </c>
      <c r="DU984" s="86">
        <f>DJ984 / Baseline!H$119</f>
        <v>1.073540643</v>
      </c>
      <c r="DV984" s="86">
        <f>DK984 / Baseline!H$120</f>
        <v>0.9683494752</v>
      </c>
      <c r="DW984" s="87"/>
      <c r="DX984" s="86">
        <f>(AU984*Baseline!B$34)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0.03000882043</v>
      </c>
      <c r="DY984" s="86">
        <f>(AZ984*Baseline!B$34) + (Baseline!D$90*(1-Baseline!D$91)*Baseline!B$35) + (Baseline!D$90*Baseline!D$91*((1-Baseline!D$92)*Baseline!B$40 + Baseline!D$92*Baseline!B$41))</f>
        <v>0.01109591924</v>
      </c>
      <c r="DZ984" s="86">
        <f>(BE984*Baseline!B$34) + (Baseline!F$90*(1-Baseline!F$91)*Baseline!B$35) + (Baseline!F$90*Baseline!F$91*((1-Baseline!F$92)*Baseline!B$40 + Baseline!F$92*Baseline!B$41))</f>
        <v>0.01402341437</v>
      </c>
      <c r="EA984" s="86">
        <f>(BJ984*Baseline!B$34) + (Baseline!H$90*(1-Baseline!H$91)*Baseline!B$35) + (Baseline!H$90*Baseline!H$91*((1-Baseline!H$92)*Baseline!B$40 + Baseline!H$92*Baseline!B$41))</f>
        <v>0.009314990906</v>
      </c>
      <c r="EB984" s="86">
        <f>( DX984*Baseline!B$7 + DY984*Baseline!B$11 + DZ984*Baseline!B$16 + EA984*Baseline!B$18 ) / Baseline!B$17</f>
        <v>0.009887322313</v>
      </c>
    </row>
    <row r="985">
      <c r="A985" s="73" t="s">
        <v>1161</v>
      </c>
      <c r="B985" s="85">
        <f>MIN( MAX( NORMINV( MCrands!B985, (B$5+B$4)/2, (B$5-B$4)/3.29 ), 0 ), 1 )</f>
        <v>0.5045415314</v>
      </c>
      <c r="C985" s="85">
        <f>MAX( NORMINV( MCrands!C985, (C$5+C$4)/2, (C$5-C$4)/3.29 ), 0 )</f>
        <v>2.234850953</v>
      </c>
      <c r="D985" s="83"/>
      <c r="E985" s="84">
        <f>Baseline!B$33 * (C985 * Baseline!B$68*Baseline!B$68/Baseline!B$75 + Baseline!B$46 * Baseline!B$54*Baseline!B$54/Baseline!B$76 + Baseline!B$47 * Baseline!B$55*Baseline!B$55/Baseline!B$77 + Baseline!B$56*Baseline!B$56/Baseline!B$78)</f>
        <v>0.00001587228947</v>
      </c>
      <c r="F985" s="84">
        <f>Baseline!B$33 * (C985 * Baseline!B$68*Baseline!B$59/Baseline!B$75 + Baseline!B$46 * Baseline!B$54*Baseline!B$69/Baseline!B$76 + Baseline!B$47 * Baseline!B$55*Baseline!B$57/Baseline!B$77 + Baseline!B$56*Baseline!B$58/Baseline!B$78)</f>
        <v>0.0000002387455895</v>
      </c>
      <c r="G985" s="85">
        <f>Baseline!B$33 * (C985 * Baseline!B$68*Baseline!B$60/Baseline!B$75 + Baseline!B$46 * Baseline!B$54*Baseline!B$61/Baseline!B$76 + Baseline!B$47 * Baseline!B$55*Baseline!B$70/Baseline!B$77 + Baseline!B$56*Baseline!B$62/Baseline!B$78)</f>
        <v>0.0000001996361956</v>
      </c>
      <c r="H985" s="84">
        <f>Baseline!B$33 * (C985 * Baseline!B$68*Baseline!B$63/Baseline!B$75 + Baseline!B$46 * Baseline!B$54*Baseline!B$64/Baseline!B$76 + Baseline!B$47 * Baseline!B$55*Baseline!B$65/Baseline!B$77 + Baseline!B$56*Baseline!B$71/Baseline!B$78)</f>
        <v>0.000000003610715924</v>
      </c>
      <c r="I985" s="84">
        <f>Baseline!B$33 * (C985 * Baseline!B$59*Baseline!B$68/Baseline!B$75 + Baseline!B$46 * Baseline!B$69*Baseline!B$54/Baseline!B$76 + Baseline!B$47 * Baseline!B$57*Baseline!B$55/Baseline!B$77 + Baseline!B$58*Baseline!B$56/Baseline!B$78)</f>
        <v>0.0000002387455895</v>
      </c>
      <c r="J985" s="85">
        <f>Baseline!B$33 * (C985 * Baseline!B$59*Baseline!B$59/Baseline!B$75 + Baseline!B$46 * Baseline!B$69*Baseline!B$69/Baseline!B$76 + Baseline!B$47 * Baseline!B$57*Baseline!B$57/Baseline!B$77 + Baseline!B$58*Baseline!B$58/Baseline!B$78)</f>
        <v>0.000002116574384</v>
      </c>
      <c r="K985" s="84">
        <f>Baseline!B$33 * (C985 * Baseline!B$59*Baseline!B$60/Baseline!B$75 + Baseline!B$46 * Baseline!B$69*Baseline!B$61/Baseline!B$76 + Baseline!B$47 * Baseline!B$57*Baseline!B$70/Baseline!B$77 + Baseline!B$58*Baseline!B$62/Baseline!B$78)</f>
        <v>0.00000001648966703</v>
      </c>
      <c r="L985" s="85">
        <f>Baseline!B$33 * (C985 * Baseline!B$59*Baseline!B$63/Baseline!B$75 + Baseline!B$46 * Baseline!B$69*Baseline!B$64/Baseline!B$76 + Baseline!B$47 * Baseline!B$57*Baseline!B$65/Baseline!B$77 + Baseline!B$58*Baseline!B$71/Baseline!B$78)</f>
        <v>0.00000001707277848</v>
      </c>
      <c r="M985" s="84">
        <f>Baseline!B$33 * (C985 * Baseline!B$60*Baseline!B$68/Baseline!B$75 + Baseline!B$46 * Baseline!B$61*Baseline!B$54/Baseline!B$76 + Baseline!B$47 * Baseline!B$70*Baseline!B$55/Baseline!B$77 + Baseline!B$62*Baseline!B$56/Baseline!B$78)</f>
        <v>0.0000001996361956</v>
      </c>
      <c r="N985" s="85">
        <f>Baseline!B$33 * (C985 * Baseline!B$60*Baseline!B$59/Baseline!B$75 + Baseline!B$46 * Baseline!B$61*Baseline!B$69/Baseline!B$76 + Baseline!B$47 * Baseline!B$70*Baseline!B$57/Baseline!B$77 + Baseline!B$62*Baseline!B$58/Baseline!B$78)</f>
        <v>0.00000001648966703</v>
      </c>
      <c r="O985" s="85">
        <f>Baseline!B$33 * (C985 * Baseline!B$60*Baseline!B$60/Baseline!B$75 + Baseline!B$46 * Baseline!B$61*Baseline!B$61/Baseline!B$76 + Baseline!B$47 * Baseline!B$70*Baseline!B$70/Baseline!B$77 + Baseline!B$62*Baseline!B$62/Baseline!B$78)</f>
        <v>0.000001589267234</v>
      </c>
      <c r="P985" s="84">
        <f>Baseline!B$33 * (C985 * Baseline!B$60*Baseline!B$63/Baseline!B$75 + Baseline!B$46 * Baseline!B$61*Baseline!B$64/Baseline!B$76 + Baseline!B$47 * Baseline!B$70*Baseline!B$65/Baseline!B$77 + Baseline!B$62*Baseline!B$71/Baseline!B$78)</f>
        <v>0.000000001956362873</v>
      </c>
      <c r="Q985" s="84">
        <f>Baseline!B$33 * (C985 * Baseline!B$63*Baseline!B$68/Baseline!B$75 + Baseline!B$46 * Baseline!B$64*Baseline!B$54/Baseline!B$76 + Baseline!B$47 * Baseline!B$65*Baseline!B$55/Baseline!B$77 + Baseline!B$71*Baseline!B$56/Baseline!B$78)</f>
        <v>0.000000003610715924</v>
      </c>
      <c r="R985" s="84">
        <f>Baseline!B$33 * (C985 * Baseline!B$63*Baseline!B$59/Baseline!B$75 + Baseline!B$46 * Baseline!B$64*Baseline!B$69/Baseline!B$76 + Baseline!B$47 * Baseline!B$65*Baseline!B$57/Baseline!B$77 + Baseline!B$71*Baseline!B$58/Baseline!B$78)</f>
        <v>0.00000001707277848</v>
      </c>
      <c r="S985" s="84">
        <f>Baseline!B$33 * (C985 * Baseline!B$63*Baseline!B$60/Baseline!B$75 + Baseline!B$46 * Baseline!B$64*Baseline!B$61/Baseline!B$76 + Baseline!B$47 * Baseline!B$65*Baseline!B$70/Baseline!B$77 + Baseline!B$71*Baseline!B$62/Baseline!B$78)</f>
        <v>0.000000001956362873</v>
      </c>
      <c r="T985" s="84">
        <f>Baseline!B$33 * (C985 * Baseline!B$63*Baseline!B$63/Baseline!B$75 + Baseline!B$46 * Baseline!B$64*Baseline!B$64/Baseline!B$76 + Baseline!B$47 * Baseline!B$65*Baseline!B$65/Baseline!B$77 + Baseline!B$71*Baseline!B$71/Baseline!B$78)</f>
        <v>0.00000009856721432</v>
      </c>
      <c r="U985" s="83"/>
      <c r="V985" s="84">
        <f>E985 * ( Baseline!B$89 * Baseline!B$7 )</f>
        <v>0.1647384924</v>
      </c>
      <c r="W985" s="84">
        <f>F985 * ( Baseline!D$89 * Baseline!B$11 )</f>
        <v>0.004404043361</v>
      </c>
      <c r="X985" s="84">
        <f>G985 * ( Baseline!F$89 * Baseline!B$16 )</f>
        <v>0.006934317322</v>
      </c>
      <c r="Y985" s="84">
        <f>H985 * ( Baseline!H$89 * Baseline!B$18 )</f>
        <v>0.001269792987</v>
      </c>
      <c r="Z985" s="86">
        <f t="shared" si="1"/>
        <v>0.1773466461</v>
      </c>
      <c r="AA985" s="84">
        <f>I985 * ( Baseline!B$89 * Baseline!B$7 )</f>
        <v>0.002477940473</v>
      </c>
      <c r="AB985" s="85">
        <f>J985 * ( Baseline!D$89 * Baseline!B$11 )</f>
        <v>0.0390435919</v>
      </c>
      <c r="AC985" s="85">
        <f>K985 * ( Baseline!F$89 * Baseline!B$16 )</f>
        <v>0.0005727647902</v>
      </c>
      <c r="AD985" s="85">
        <f>L985 * ( Baseline!F$89 * Baseline!B$16 )</f>
        <v>0.0005930190323</v>
      </c>
      <c r="AE985" s="86">
        <f t="shared" si="2"/>
        <v>0.0426873162</v>
      </c>
      <c r="AF985" s="86">
        <f>M985 * ( Baseline!B$89 * Baseline!B$7 )</f>
        <v>0.002072024074</v>
      </c>
      <c r="AG985" s="86">
        <f>N985 * ( Baseline!D$89 * Baseline!B$11 )</f>
        <v>0.0003041782207</v>
      </c>
      <c r="AH985" s="86">
        <f>O985 * ( Baseline!F$89 * Baseline!B$16 )</f>
        <v>0.05520283172</v>
      </c>
      <c r="AI985" s="86">
        <f>P985 * ( Baseline!H$89 * Baseline!B$18 )</f>
        <v>0.0006880009139</v>
      </c>
      <c r="AJ985" s="86">
        <f t="shared" si="3"/>
        <v>0.05826703492</v>
      </c>
      <c r="AK985" s="86">
        <f>Q985 * ( Baseline!B$89 * Baseline!B$7 )</f>
        <v>0.00003747562057</v>
      </c>
      <c r="AL985" s="86">
        <f>R985 * ( Baseline!D$89 * Baseline!B$11 )</f>
        <v>0.0003149346418</v>
      </c>
      <c r="AM985" s="86">
        <f>S985 * ( Baseline!F$89 * Baseline!B$16 )</f>
        <v>0.00006795381426</v>
      </c>
      <c r="AN985" s="86">
        <f>T985 * ( Baseline!H$89 * Baseline!B$18 )</f>
        <v>0.03466347398</v>
      </c>
      <c r="AO985" s="86">
        <f t="shared" si="4"/>
        <v>0.03508383806</v>
      </c>
      <c r="AP985" s="62"/>
      <c r="AQ985" s="86">
        <f>V985 * ( (1-Baseline!B$90-Baseline!B$89) + (1-B985)*Baseline!B$90 )</f>
        <v>0.08723859266</v>
      </c>
      <c r="AR985" s="86">
        <f>W985 * ( (1-Baseline!B$90-Baseline!B$89) + (1-B985)*Baseline!B$90 )</f>
        <v>0.002332196557</v>
      </c>
      <c r="AS985" s="86">
        <f>X985 * ( (1-Baseline!B$90-Baseline!B$89) + (1-B985)*Baseline!B$90 )</f>
        <v>0.003672123469</v>
      </c>
      <c r="AT985" s="86">
        <f>Y985 * ( (1-Baseline!B$90-Baseline!B$89) + (1-B985)*Baseline!B$90 )</f>
        <v>0.0006724290815</v>
      </c>
      <c r="AU985" s="86">
        <f t="shared" si="5"/>
        <v>0.09391534177</v>
      </c>
      <c r="AV985" s="86">
        <f>AA985 * ( (1-Baseline!D$90-Baseline!D$89) + (1-B985)*Baseline!D$90 )</f>
        <v>0.001896525922</v>
      </c>
      <c r="AW985" s="86">
        <f>AB985 * ( (1-Baseline!D$90-Baseline!D$89) + (1-B985)*Baseline!D$90 )</f>
        <v>0.02988255163</v>
      </c>
      <c r="AX985" s="86">
        <f>AC985 * ( (1-Baseline!D$90-Baseline!D$89) + (1-B985)*Baseline!D$90 )</f>
        <v>0.0004383734329</v>
      </c>
      <c r="AY985" s="86">
        <f>AD985 * ( (1-Baseline!D$90-Baseline!D$89) + (1-B985)*Baseline!D$90 )</f>
        <v>0.0004538752964</v>
      </c>
      <c r="AZ985" s="86">
        <f t="shared" si="6"/>
        <v>0.03267132628</v>
      </c>
      <c r="BA985" s="86">
        <f>AF985 * ( (1-Baseline!F$90-Baseline!F$89) + (1-Baseline!B$36)*Baseline!F$90 )</f>
        <v>0.001491094829</v>
      </c>
      <c r="BB985" s="86">
        <f>AG985 * ( (1-Baseline!F$90-Baseline!F$89) + (1-Baseline!B$36)*Baseline!F$90 )</f>
        <v>0.0002188963813</v>
      </c>
      <c r="BC985" s="86">
        <f>AH985 * ( (1-Baseline!F$90-Baseline!F$89) + (1-Baseline!B$36)*Baseline!F$90 )</f>
        <v>0.03972572419</v>
      </c>
      <c r="BD985" s="86">
        <f>AI985 * ( (1-Baseline!F$90-Baseline!F$89) + (1-Baseline!B$36)*Baseline!F$90 )</f>
        <v>0.0004951074737</v>
      </c>
      <c r="BE985" s="86">
        <f t="shared" si="7"/>
        <v>0.04193082288</v>
      </c>
      <c r="BF985" s="86">
        <f>AK985 * ( (1-Baseline!H$90-Baseline!H$89) + (1-Baseline!B$36)*Baseline!H$90 )</f>
        <v>0.00002969268369</v>
      </c>
      <c r="BG985" s="86">
        <f>AL985 * ( (1-Baseline!H$90-Baseline!H$89) + (1-Baseline!B$36)*Baseline!H$90 )</f>
        <v>0.0002495290154</v>
      </c>
      <c r="BH985" s="86">
        <f>AM985 * ( (1-Baseline!H$90-Baseline!H$89) + (1-Baseline!B$36)*Baseline!H$90 )</f>
        <v>0.00005384116611</v>
      </c>
      <c r="BI985" s="86">
        <f>AN985 * ( (1-Baseline!H$90-Baseline!H$89) + (1-Baseline!B$36)*Baseline!H$90 )</f>
        <v>0.02746456371</v>
      </c>
      <c r="BJ985" s="86">
        <f t="shared" si="8"/>
        <v>0.02779762657</v>
      </c>
      <c r="BK985" s="62"/>
      <c r="BL985" s="86">
        <f t="shared" si="19"/>
        <v>0.9289067262</v>
      </c>
      <c r="BM985" s="86">
        <f t="shared" si="20"/>
        <v>0.02483296673</v>
      </c>
      <c r="BN985" s="86">
        <f t="shared" si="21"/>
        <v>0.03910035783</v>
      </c>
      <c r="BO985" s="86">
        <f t="shared" si="22"/>
        <v>0.007159949257</v>
      </c>
      <c r="BP985" s="86">
        <f t="shared" si="9"/>
        <v>1</v>
      </c>
      <c r="BQ985" s="86">
        <f t="shared" si="23"/>
        <v>0.05804863585</v>
      </c>
      <c r="BR985" s="86">
        <f t="shared" si="24"/>
        <v>0.914641523</v>
      </c>
      <c r="BS985" s="86">
        <f t="shared" si="25"/>
        <v>0.01341768097</v>
      </c>
      <c r="BT985" s="86">
        <f t="shared" si="26"/>
        <v>0.01389216013</v>
      </c>
      <c r="BU985" s="86">
        <f t="shared" si="10"/>
        <v>1</v>
      </c>
      <c r="BV985" s="86">
        <f t="shared" si="27"/>
        <v>0.03556082915</v>
      </c>
      <c r="BW985" s="86">
        <f t="shared" si="28"/>
        <v>0.005220417017</v>
      </c>
      <c r="BX985" s="86">
        <f t="shared" si="29"/>
        <v>0.9474110325</v>
      </c>
      <c r="BY985" s="86">
        <f t="shared" si="30"/>
        <v>0.01180772138</v>
      </c>
      <c r="BZ985" s="86">
        <f t="shared" si="11"/>
        <v>1</v>
      </c>
      <c r="CA985" s="86">
        <f t="shared" si="31"/>
        <v>0.001068173343</v>
      </c>
      <c r="CB985" s="86">
        <f t="shared" si="32"/>
        <v>0.008976630244</v>
      </c>
      <c r="CC985" s="86">
        <f t="shared" si="33"/>
        <v>0.001936897957</v>
      </c>
      <c r="CD985" s="86">
        <f t="shared" si="34"/>
        <v>0.9880182985</v>
      </c>
      <c r="CE985" s="86">
        <f t="shared" si="12"/>
        <v>1</v>
      </c>
      <c r="CF985" s="62"/>
      <c r="CG985" s="86">
        <f t="shared" si="35"/>
        <v>0.9289067262</v>
      </c>
      <c r="CH985" s="86">
        <f t="shared" si="36"/>
        <v>0.02483296673</v>
      </c>
      <c r="CI985" s="86">
        <f t="shared" si="37"/>
        <v>0.03910035783</v>
      </c>
      <c r="CJ985" s="86">
        <f t="shared" si="38"/>
        <v>0.007159949257</v>
      </c>
      <c r="CK985" s="86">
        <f t="shared" si="13"/>
        <v>1</v>
      </c>
      <c r="CL985" s="86">
        <f t="shared" si="39"/>
        <v>0.05804863585</v>
      </c>
      <c r="CM985" s="86">
        <f t="shared" si="40"/>
        <v>0.914641523</v>
      </c>
      <c r="CN985" s="86">
        <f t="shared" si="41"/>
        <v>0.01341768097</v>
      </c>
      <c r="CO985" s="86">
        <f t="shared" si="42"/>
        <v>0.01389216013</v>
      </c>
      <c r="CP985" s="86">
        <f t="shared" si="14"/>
        <v>1</v>
      </c>
      <c r="CQ985" s="86">
        <f t="shared" si="43"/>
        <v>0.03556082915</v>
      </c>
      <c r="CR985" s="86">
        <f t="shared" si="44"/>
        <v>0.005220417017</v>
      </c>
      <c r="CS985" s="86">
        <f t="shared" si="45"/>
        <v>0.9474110325</v>
      </c>
      <c r="CT985" s="86">
        <f t="shared" si="46"/>
        <v>0.01180772138</v>
      </c>
      <c r="CU985" s="86">
        <f t="shared" si="15"/>
        <v>1</v>
      </c>
      <c r="CV985" s="86">
        <f t="shared" si="47"/>
        <v>0.001068173343</v>
      </c>
      <c r="CW985" s="86">
        <f t="shared" si="48"/>
        <v>0.008976630244</v>
      </c>
      <c r="CX985" s="86">
        <f t="shared" si="49"/>
        <v>0.001936897957</v>
      </c>
      <c r="CY985" s="86">
        <f t="shared" si="50"/>
        <v>0.9880182985</v>
      </c>
      <c r="CZ985" s="86">
        <f t="shared" si="16"/>
        <v>1</v>
      </c>
      <c r="DA985" s="62"/>
      <c r="DB985" s="86">
        <f>(AQ985*Baseline!B$7 + AV985*Baseline!B$11 + BA985*Baseline!B$16 + BF985*Baseline!B$18)</f>
        <v>52733.02289</v>
      </c>
      <c r="DC985" s="86">
        <f>(AR985*Baseline!B$7 + AW985*Baseline!B$11 + BB985*Baseline!B$16 + BG985*Baseline!B$18)</f>
        <v>77375.34265</v>
      </c>
      <c r="DD985" s="86">
        <f>(AS985*Baseline!B$7 + AX985*Baseline!B$11 + BC985*Baseline!B$16 + BH985*Baseline!B$18)</f>
        <v>138275.2502</v>
      </c>
      <c r="DE985" s="86">
        <f>(AT985*Baseline!B$7 + AY985*Baseline!B$11 + BD985*Baseline!B$16 + BI985*Baseline!B$18)</f>
        <v>1260582.975</v>
      </c>
      <c r="DF985" s="86">
        <f t="shared" si="17"/>
        <v>1528966.591</v>
      </c>
      <c r="DG985" s="62"/>
      <c r="DH985" s="86">
        <f t="shared" si="51"/>
        <v>0.03448932318</v>
      </c>
      <c r="DI985" s="86">
        <f t="shared" si="52"/>
        <v>0.05060630042</v>
      </c>
      <c r="DJ985" s="86">
        <f t="shared" si="53"/>
        <v>0.09043706451</v>
      </c>
      <c r="DK985" s="86">
        <f t="shared" si="54"/>
        <v>0.8244673119</v>
      </c>
      <c r="DL985" s="86">
        <f t="shared" si="18"/>
        <v>1</v>
      </c>
      <c r="DM985" s="62"/>
      <c r="DN985" s="86">
        <f>DH985 / (Baseline!B$7/Baseline!B$17)</f>
        <v>3.681508402</v>
      </c>
      <c r="DO985" s="86">
        <f>DI985 / (Baseline!B$11/Baseline!B$17)</f>
        <v>1.221660314</v>
      </c>
      <c r="DP985" s="86">
        <f>DJ985 / (Baseline!B$16/Baseline!B$17)</f>
        <v>1.397525954</v>
      </c>
      <c r="DQ985" s="86">
        <f>DK985 / (Baseline!B$18/Baseline!B$17)</f>
        <v>0.9321330818</v>
      </c>
      <c r="DR985" s="62"/>
      <c r="DS985" s="86">
        <f>DH985 / Baseline!H$117</f>
        <v>1.379818272</v>
      </c>
      <c r="DT985" s="86">
        <f>DI985 / Baseline!H$118</f>
        <v>1.139150466</v>
      </c>
      <c r="DU985" s="86">
        <f>DJ985 / Baseline!H$119</f>
        <v>1.081122143</v>
      </c>
      <c r="DV985" s="86">
        <f>DK985 / Baseline!H$120</f>
        <v>0.9734789625</v>
      </c>
      <c r="DW985" s="87"/>
      <c r="DX985" s="86">
        <f>(AU985*Baseline!B$34)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0.02661683252</v>
      </c>
      <c r="DY985" s="86">
        <f>(AZ985*Baseline!B$34) + (Baseline!D$90*(1-Baseline!D$91)*Baseline!B$35) + (Baseline!D$90*Baseline!D$91*((1-Baseline!D$92)*Baseline!B$40 + Baseline!D$92*Baseline!B$41))</f>
        <v>0.01131426694</v>
      </c>
      <c r="DZ985" s="86">
        <f>(BE985*Baseline!B$34) + (Baseline!F$90*(1-Baseline!F$91)*Baseline!B$35) + (Baseline!F$90*Baseline!F$91*((1-Baseline!F$92)*Baseline!B$40 + Baseline!F$92*Baseline!B$41))</f>
        <v>0.01402026343</v>
      </c>
      <c r="EA985" s="86">
        <f>(BJ985*Baseline!B$34) + (Baseline!H$90*(1-Baseline!H$91)*Baseline!B$35) + (Baseline!H$90*Baseline!H$91*((1-Baseline!H$92)*Baseline!B$40 + Baseline!H$92*Baseline!B$41))</f>
        <v>0.009314643986</v>
      </c>
      <c r="EB985" s="86">
        <f>( DX985*Baseline!B$7 + DY985*Baseline!B$11 + DZ985*Baseline!B$16 + EA985*Baseline!B$18 ) / Baseline!B$17</f>
        <v>0.009864079419</v>
      </c>
    </row>
    <row r="986">
      <c r="A986" s="73" t="s">
        <v>1162</v>
      </c>
      <c r="B986" s="85">
        <f>MIN( MAX( NORMINV( MCrands!B986, (B$5+B$4)/2, (B$5-B$4)/3.29 ), 0 ), 1 )</f>
        <v>0.5048636556</v>
      </c>
      <c r="C986" s="85">
        <f>MAX( NORMINV( MCrands!C986, (C$5+C$4)/2, (C$5-C$4)/3.29 ), 0 )</f>
        <v>2.28016748</v>
      </c>
      <c r="D986" s="83"/>
      <c r="E986" s="84">
        <f>Baseline!B$33 * (C986 * Baseline!B$68*Baseline!B$68/Baseline!B$75 + Baseline!B$46 * Baseline!B$54*Baseline!B$54/Baseline!B$76 + Baseline!B$47 * Baseline!B$55*Baseline!B$55/Baseline!B$77 + Baseline!B$56*Baseline!B$56/Baseline!B$78)</f>
        <v>0.00001619313157</v>
      </c>
      <c r="F986" s="84">
        <f>Baseline!B$33 * (C986 * Baseline!B$68*Baseline!B$59/Baseline!B$75 + Baseline!B$46 * Baseline!B$54*Baseline!B$69/Baseline!B$76 + Baseline!B$47 * Baseline!B$55*Baseline!B$57/Baseline!B$77 + Baseline!B$56*Baseline!B$58/Baseline!B$78)</f>
        <v>0.0000002387962488</v>
      </c>
      <c r="G986" s="85">
        <f>Baseline!B$33 * (C986 * Baseline!B$68*Baseline!B$60/Baseline!B$75 + Baseline!B$46 * Baseline!B$54*Baseline!B$61/Baseline!B$76 + Baseline!B$47 * Baseline!B$55*Baseline!B$70/Baseline!B$77 + Baseline!B$56*Baseline!B$62/Baseline!B$78)</f>
        <v>0.000000199760733</v>
      </c>
      <c r="H986" s="84">
        <f>Baseline!B$33 * (C986 * Baseline!B$68*Baseline!B$63/Baseline!B$75 + Baseline!B$46 * Baseline!B$54*Baseline!B$64/Baseline!B$76 + Baseline!B$47 * Baseline!B$55*Baseline!B$65/Baseline!B$77 + Baseline!B$56*Baseline!B$71/Baseline!B$78)</f>
        <v>0.000000003623169663</v>
      </c>
      <c r="I986" s="84">
        <f>Baseline!B$33 * (C986 * Baseline!B$59*Baseline!B$68/Baseline!B$75 + Baseline!B$46 * Baseline!B$69*Baseline!B$54/Baseline!B$76 + Baseline!B$47 * Baseline!B$57*Baseline!B$55/Baseline!B$77 + Baseline!B$58*Baseline!B$56/Baseline!B$78)</f>
        <v>0.0000002387962488</v>
      </c>
      <c r="J986" s="85">
        <f>Baseline!B$33 * (C986 * Baseline!B$59*Baseline!B$59/Baseline!B$75 + Baseline!B$46 * Baseline!B$69*Baseline!B$69/Baseline!B$76 + Baseline!B$47 * Baseline!B$57*Baseline!B$57/Baseline!B$77 + Baseline!B$58*Baseline!B$58/Baseline!B$78)</f>
        <v>0.000002116574392</v>
      </c>
      <c r="K986" s="84">
        <f>Baseline!B$33 * (C986 * Baseline!B$59*Baseline!B$60/Baseline!B$75 + Baseline!B$46 * Baseline!B$69*Baseline!B$61/Baseline!B$76 + Baseline!B$47 * Baseline!B$57*Baseline!B$70/Baseline!B$77 + Baseline!B$58*Baseline!B$62/Baseline!B$78)</f>
        <v>0.00000001648968669</v>
      </c>
      <c r="L986" s="85">
        <f>Baseline!B$33 * (C986 * Baseline!B$59*Baseline!B$63/Baseline!B$75 + Baseline!B$46 * Baseline!B$69*Baseline!B$64/Baseline!B$76 + Baseline!B$47 * Baseline!B$57*Baseline!B$65/Baseline!B$77 + Baseline!B$58*Baseline!B$71/Baseline!B$78)</f>
        <v>0.00000001707278044</v>
      </c>
      <c r="M986" s="84">
        <f>Baseline!B$33 * (C986 * Baseline!B$60*Baseline!B$68/Baseline!B$75 + Baseline!B$46 * Baseline!B$61*Baseline!B$54/Baseline!B$76 + Baseline!B$47 * Baseline!B$70*Baseline!B$55/Baseline!B$77 + Baseline!B$62*Baseline!B$56/Baseline!B$78)</f>
        <v>0.000000199760733</v>
      </c>
      <c r="N986" s="85">
        <f>Baseline!B$33 * (C986 * Baseline!B$60*Baseline!B$59/Baseline!B$75 + Baseline!B$46 * Baseline!B$61*Baseline!B$69/Baseline!B$76 + Baseline!B$47 * Baseline!B$70*Baseline!B$57/Baseline!B$77 + Baseline!B$62*Baseline!B$58/Baseline!B$78)</f>
        <v>0.00000001648968669</v>
      </c>
      <c r="O986" s="85">
        <f>Baseline!B$33 * (C986 * Baseline!B$60*Baseline!B$60/Baseline!B$75 + Baseline!B$46 * Baseline!B$61*Baseline!B$61/Baseline!B$76 + Baseline!B$47 * Baseline!B$70*Baseline!B$70/Baseline!B$77 + Baseline!B$62*Baseline!B$62/Baseline!B$78)</f>
        <v>0.000001589267282</v>
      </c>
      <c r="P986" s="84">
        <f>Baseline!B$33 * (C986 * Baseline!B$60*Baseline!B$63/Baseline!B$75 + Baseline!B$46 * Baseline!B$61*Baseline!B$64/Baseline!B$76 + Baseline!B$47 * Baseline!B$70*Baseline!B$65/Baseline!B$77 + Baseline!B$62*Baseline!B$71/Baseline!B$78)</f>
        <v>0.000000001956367707</v>
      </c>
      <c r="Q986" s="84">
        <f>Baseline!B$33 * (C986 * Baseline!B$63*Baseline!B$68/Baseline!B$75 + Baseline!B$46 * Baseline!B$64*Baseline!B$54/Baseline!B$76 + Baseline!B$47 * Baseline!B$65*Baseline!B$55/Baseline!B$77 + Baseline!B$71*Baseline!B$56/Baseline!B$78)</f>
        <v>0.000000003623169663</v>
      </c>
      <c r="R986" s="84">
        <f>Baseline!B$33 * (C986 * Baseline!B$63*Baseline!B$59/Baseline!B$75 + Baseline!B$46 * Baseline!B$64*Baseline!B$69/Baseline!B$76 + Baseline!B$47 * Baseline!B$65*Baseline!B$57/Baseline!B$77 + Baseline!B$71*Baseline!B$58/Baseline!B$78)</f>
        <v>0.00000001707278044</v>
      </c>
      <c r="S986" s="84">
        <f>Baseline!B$33 * (C986 * Baseline!B$63*Baseline!B$60/Baseline!B$75 + Baseline!B$46 * Baseline!B$64*Baseline!B$61/Baseline!B$76 + Baseline!B$47 * Baseline!B$65*Baseline!B$70/Baseline!B$77 + Baseline!B$71*Baseline!B$62/Baseline!B$78)</f>
        <v>0.000000001956367707</v>
      </c>
      <c r="T986" s="84">
        <f>Baseline!B$33 * (C986 * Baseline!B$63*Baseline!B$63/Baseline!B$75 + Baseline!B$46 * Baseline!B$64*Baseline!B$64/Baseline!B$76 + Baseline!B$47 * Baseline!B$65*Baseline!B$65/Baseline!B$77 + Baseline!B$71*Baseline!B$71/Baseline!B$78)</f>
        <v>0.00000009856721481</v>
      </c>
      <c r="U986" s="83"/>
      <c r="V986" s="84">
        <f>E986 * ( Baseline!B$89 * Baseline!B$7 )</f>
        <v>0.1680685125</v>
      </c>
      <c r="W986" s="84">
        <f>F986 * ( Baseline!D$89 * Baseline!B$11 )</f>
        <v>0.004404977852</v>
      </c>
      <c r="X986" s="84">
        <f>G986 * ( Baseline!F$89 * Baseline!B$16 )</f>
        <v>0.0069386431</v>
      </c>
      <c r="Y986" s="84">
        <f>H986 * ( Baseline!H$89 * Baseline!B$18 )</f>
        <v>0.001274172636</v>
      </c>
      <c r="Z986" s="86">
        <f t="shared" si="1"/>
        <v>0.1806863061</v>
      </c>
      <c r="AA986" s="84">
        <f>I986 * ( Baseline!B$89 * Baseline!B$7 )</f>
        <v>0.002478466266</v>
      </c>
      <c r="AB986" s="85">
        <f>J986 * ( Baseline!D$89 * Baseline!B$11 )</f>
        <v>0.03904359205</v>
      </c>
      <c r="AC986" s="85">
        <f>K986 * ( Baseline!F$89 * Baseline!B$16 )</f>
        <v>0.0005727654733</v>
      </c>
      <c r="AD986" s="85">
        <f>L986 * ( Baseline!F$89 * Baseline!B$16 )</f>
        <v>0.0005930191006</v>
      </c>
      <c r="AE986" s="86">
        <f t="shared" si="2"/>
        <v>0.04268784289</v>
      </c>
      <c r="AF986" s="86">
        <f>M986 * ( Baseline!B$89 * Baseline!B$7 )</f>
        <v>0.002073316648</v>
      </c>
      <c r="AG986" s="86">
        <f>N986 * ( Baseline!D$89 * Baseline!B$11 )</f>
        <v>0.0003041785834</v>
      </c>
      <c r="AH986" s="86">
        <f>O986 * ( Baseline!F$89 * Baseline!B$16 )</f>
        <v>0.0552028334</v>
      </c>
      <c r="AI986" s="86">
        <f>P986 * ( Baseline!H$89 * Baseline!B$18 )</f>
        <v>0.0006880026139</v>
      </c>
      <c r="AJ986" s="86">
        <f t="shared" si="3"/>
        <v>0.05826833124</v>
      </c>
      <c r="AK986" s="86">
        <f>Q986 * ( Baseline!B$89 * Baseline!B$7 )</f>
        <v>0.00003760487793</v>
      </c>
      <c r="AL986" s="86">
        <f>R986 * ( Baseline!D$89 * Baseline!B$11 )</f>
        <v>0.0003149346781</v>
      </c>
      <c r="AM986" s="86">
        <f>S986 * ( Baseline!F$89 * Baseline!B$16 )</f>
        <v>0.00006795398217</v>
      </c>
      <c r="AN986" s="86">
        <f>T986 * ( Baseline!H$89 * Baseline!B$18 )</f>
        <v>0.03466347415</v>
      </c>
      <c r="AO986" s="86">
        <f t="shared" si="4"/>
        <v>0.03508396769</v>
      </c>
      <c r="AP986" s="62"/>
      <c r="AQ986" s="86">
        <f>V986 * ( (1-Baseline!B$90-Baseline!B$89) + (1-B986)*Baseline!B$90 )</f>
        <v>0.08895384792</v>
      </c>
      <c r="AR986" s="86">
        <f>W986 * ( (1-Baseline!B$90-Baseline!B$89) + (1-B986)*Baseline!B$90 )</f>
        <v>0.002331428559</v>
      </c>
      <c r="AS986" s="86">
        <f>X986 * ( (1-Baseline!B$90-Baseline!B$89) + (1-B986)*Baseline!B$90 )</f>
        <v>0.003672424976</v>
      </c>
      <c r="AT986" s="86">
        <f>Y986 * ( (1-Baseline!B$90-Baseline!B$89) + (1-B986)*Baseline!B$90 )</f>
        <v>0.000674383067</v>
      </c>
      <c r="AU986" s="86">
        <f t="shared" si="5"/>
        <v>0.09563208452</v>
      </c>
      <c r="AV986" s="86">
        <f>AA986 * ( (1-Baseline!D$90-Baseline!D$89) + (1-B986)*Baseline!D$90 )</f>
        <v>0.001896570673</v>
      </c>
      <c r="AW986" s="86">
        <f>AB986 * ( (1-Baseline!D$90-Baseline!D$89) + (1-B986)*Baseline!D$90 )</f>
        <v>0.02987691729</v>
      </c>
      <c r="AX986" s="86">
        <f>AC986 * ( (1-Baseline!D$90-Baseline!D$89) + (1-B986)*Baseline!D$90 )</f>
        <v>0.0004382912989</v>
      </c>
      <c r="AY986" s="86">
        <f>AD986 * ( (1-Baseline!D$90-Baseline!D$89) + (1-B986)*Baseline!D$90 )</f>
        <v>0.0004537897691</v>
      </c>
      <c r="AZ986" s="86">
        <f t="shared" si="6"/>
        <v>0.03266556904</v>
      </c>
      <c r="BA986" s="86">
        <f>AF986 * ( (1-Baseline!F$90-Baseline!F$89) + (1-Baseline!B$36)*Baseline!F$90 )</f>
        <v>0.001492025006</v>
      </c>
      <c r="BB986" s="86">
        <f>AG986 * ( (1-Baseline!F$90-Baseline!F$89) + (1-Baseline!B$36)*Baseline!F$90 )</f>
        <v>0.0002188966423</v>
      </c>
      <c r="BC986" s="86">
        <f>AH986 * ( (1-Baseline!F$90-Baseline!F$89) + (1-Baseline!B$36)*Baseline!F$90 )</f>
        <v>0.0397257254</v>
      </c>
      <c r="BD986" s="86">
        <f>AI986 * ( (1-Baseline!F$90-Baseline!F$89) + (1-Baseline!B$36)*Baseline!F$90 )</f>
        <v>0.000495108697</v>
      </c>
      <c r="BE986" s="86">
        <f t="shared" si="7"/>
        <v>0.04193175575</v>
      </c>
      <c r="BF986" s="86">
        <f>AK986 * ( (1-Baseline!H$90-Baseline!H$89) + (1-Baseline!B$36)*Baseline!H$90 )</f>
        <v>0.00002979509688</v>
      </c>
      <c r="BG986" s="86">
        <f>AL986 * ( (1-Baseline!H$90-Baseline!H$89) + (1-Baseline!B$36)*Baseline!H$90 )</f>
        <v>0.0002495290441</v>
      </c>
      <c r="BH986" s="86">
        <f>AM986 * ( (1-Baseline!H$90-Baseline!H$89) + (1-Baseline!B$36)*Baseline!H$90 )</f>
        <v>0.00005384129915</v>
      </c>
      <c r="BI986" s="86">
        <f>AN986 * ( (1-Baseline!H$90-Baseline!H$89) + (1-Baseline!B$36)*Baseline!H$90 )</f>
        <v>0.02746456384</v>
      </c>
      <c r="BJ986" s="86">
        <f t="shared" si="8"/>
        <v>0.02779772928</v>
      </c>
      <c r="BK986" s="62"/>
      <c r="BL986" s="86">
        <f t="shared" si="19"/>
        <v>0.9301674053</v>
      </c>
      <c r="BM986" s="86">
        <f t="shared" si="20"/>
        <v>0.02437914609</v>
      </c>
      <c r="BN986" s="86">
        <f t="shared" si="21"/>
        <v>0.03840159916</v>
      </c>
      <c r="BO986" s="86">
        <f t="shared" si="22"/>
        <v>0.007051849495</v>
      </c>
      <c r="BP986" s="86">
        <f t="shared" si="9"/>
        <v>1</v>
      </c>
      <c r="BQ986" s="86">
        <f t="shared" si="23"/>
        <v>0.05806023678</v>
      </c>
      <c r="BR986" s="86">
        <f t="shared" si="24"/>
        <v>0.9146302415</v>
      </c>
      <c r="BS986" s="86">
        <f t="shared" si="25"/>
        <v>0.01341753142</v>
      </c>
      <c r="BT986" s="86">
        <f t="shared" si="26"/>
        <v>0.01389199033</v>
      </c>
      <c r="BU986" s="86">
        <f t="shared" si="10"/>
        <v>1</v>
      </c>
      <c r="BV986" s="86">
        <f t="shared" si="27"/>
        <v>0.03558222114</v>
      </c>
      <c r="BW986" s="86">
        <f t="shared" si="28"/>
        <v>0.005220307102</v>
      </c>
      <c r="BX986" s="86">
        <f t="shared" si="29"/>
        <v>0.9473899839</v>
      </c>
      <c r="BY986" s="86">
        <f t="shared" si="30"/>
        <v>0.01180748786</v>
      </c>
      <c r="BZ986" s="86">
        <f t="shared" si="11"/>
        <v>1</v>
      </c>
      <c r="CA986" s="86">
        <f t="shared" si="31"/>
        <v>0.001071853625</v>
      </c>
      <c r="CB986" s="86">
        <f t="shared" si="32"/>
        <v>0.008976598111</v>
      </c>
      <c r="CC986" s="86">
        <f t="shared" si="33"/>
        <v>0.001936895586</v>
      </c>
      <c r="CD986" s="86">
        <f t="shared" si="34"/>
        <v>0.9880146527</v>
      </c>
      <c r="CE986" s="86">
        <f t="shared" si="12"/>
        <v>1</v>
      </c>
      <c r="CF986" s="62"/>
      <c r="CG986" s="86">
        <f t="shared" si="35"/>
        <v>0.9301674053</v>
      </c>
      <c r="CH986" s="86">
        <f t="shared" si="36"/>
        <v>0.02437914609</v>
      </c>
      <c r="CI986" s="86">
        <f t="shared" si="37"/>
        <v>0.03840159916</v>
      </c>
      <c r="CJ986" s="86">
        <f t="shared" si="38"/>
        <v>0.007051849495</v>
      </c>
      <c r="CK986" s="86">
        <f t="shared" si="13"/>
        <v>1</v>
      </c>
      <c r="CL986" s="86">
        <f t="shared" si="39"/>
        <v>0.05806023678</v>
      </c>
      <c r="CM986" s="86">
        <f t="shared" si="40"/>
        <v>0.9146302415</v>
      </c>
      <c r="CN986" s="86">
        <f t="shared" si="41"/>
        <v>0.01341753142</v>
      </c>
      <c r="CO986" s="86">
        <f t="shared" si="42"/>
        <v>0.01389199033</v>
      </c>
      <c r="CP986" s="86">
        <f t="shared" si="14"/>
        <v>1</v>
      </c>
      <c r="CQ986" s="86">
        <f t="shared" si="43"/>
        <v>0.03558222114</v>
      </c>
      <c r="CR986" s="86">
        <f t="shared" si="44"/>
        <v>0.005220307102</v>
      </c>
      <c r="CS986" s="86">
        <f t="shared" si="45"/>
        <v>0.9473899839</v>
      </c>
      <c r="CT986" s="86">
        <f t="shared" si="46"/>
        <v>0.01180748786</v>
      </c>
      <c r="CU986" s="86">
        <f t="shared" si="15"/>
        <v>1</v>
      </c>
      <c r="CV986" s="86">
        <f t="shared" si="47"/>
        <v>0.001071853625</v>
      </c>
      <c r="CW986" s="86">
        <f t="shared" si="48"/>
        <v>0.008976598111</v>
      </c>
      <c r="CX986" s="86">
        <f t="shared" si="49"/>
        <v>0.001936895586</v>
      </c>
      <c r="CY986" s="86">
        <f t="shared" si="50"/>
        <v>0.9880146527</v>
      </c>
      <c r="CZ986" s="86">
        <f t="shared" si="16"/>
        <v>1</v>
      </c>
      <c r="DA986" s="62"/>
      <c r="DB986" s="86">
        <f>(AQ986*Baseline!B$7 + AV986*Baseline!B$11 + BA986*Baseline!B$16 + BF986*Baseline!B$18)</f>
        <v>53572.82352</v>
      </c>
      <c r="DC986" s="86">
        <f>(AR986*Baseline!B$7 + AW986*Baseline!B$11 + BB986*Baseline!B$16 + BG986*Baseline!B$18)</f>
        <v>77362.88923</v>
      </c>
      <c r="DD986" s="86">
        <f>(AS986*Baseline!B$7 + AX986*Baseline!B$11 + BC986*Baseline!B$16 + BH986*Baseline!B$18)</f>
        <v>138275.2305</v>
      </c>
      <c r="DE986" s="86">
        <f>(AT986*Baseline!B$7 + AY986*Baseline!B$11 + BD986*Baseline!B$16 + BI986*Baseline!B$18)</f>
        <v>1260583.75</v>
      </c>
      <c r="DF986" s="86">
        <f t="shared" si="17"/>
        <v>1529794.693</v>
      </c>
      <c r="DG986" s="62"/>
      <c r="DH986" s="86">
        <f t="shared" si="51"/>
        <v>0.03501961652</v>
      </c>
      <c r="DI986" s="86">
        <f t="shared" si="52"/>
        <v>0.05057076585</v>
      </c>
      <c r="DJ986" s="86">
        <f t="shared" si="53"/>
        <v>0.09038809658</v>
      </c>
      <c r="DK986" s="86">
        <f t="shared" si="54"/>
        <v>0.824021521</v>
      </c>
      <c r="DL986" s="86">
        <f t="shared" si="18"/>
        <v>1</v>
      </c>
      <c r="DM986" s="62"/>
      <c r="DN986" s="86">
        <f>DH986 / (Baseline!B$7/Baseline!B$17)</f>
        <v>3.738113729</v>
      </c>
      <c r="DO986" s="86">
        <f>DI986 / (Baseline!B$11/Baseline!B$17)</f>
        <v>1.220802492</v>
      </c>
      <c r="DP986" s="86">
        <f>DJ986 / (Baseline!B$16/Baseline!B$17)</f>
        <v>1.396769251</v>
      </c>
      <c r="DQ986" s="86">
        <f>DK986 / (Baseline!B$18/Baseline!B$17)</f>
        <v>0.9316290759</v>
      </c>
      <c r="DR986" s="62"/>
      <c r="DS986" s="86">
        <f>DH986 / Baseline!H$117</f>
        <v>1.401033778</v>
      </c>
      <c r="DT986" s="86">
        <f>DI986 / Baseline!H$118</f>
        <v>1.138350581</v>
      </c>
      <c r="DU986" s="86">
        <f>DJ986 / Baseline!H$119</f>
        <v>1.08053676</v>
      </c>
      <c r="DV986" s="86">
        <f>DK986 / Baseline!H$120</f>
        <v>0.9729526008</v>
      </c>
      <c r="DW986" s="87"/>
      <c r="DX986" s="86">
        <f>(AU986*Baseline!B$34)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0.02687434393</v>
      </c>
      <c r="DY986" s="86">
        <f>(AZ986*Baseline!B$34) + (Baseline!D$90*(1-Baseline!D$91)*Baseline!B$35) + (Baseline!D$90*Baseline!D$91*((1-Baseline!D$92)*Baseline!B$40 + Baseline!D$92*Baseline!B$41))</f>
        <v>0.01131340336</v>
      </c>
      <c r="DZ986" s="86">
        <f>(BE986*Baseline!B$34) + (Baseline!F$90*(1-Baseline!F$91)*Baseline!B$35) + (Baseline!F$90*Baseline!F$91*((1-Baseline!F$92)*Baseline!B$40 + Baseline!F$92*Baseline!B$41))</f>
        <v>0.01402040336</v>
      </c>
      <c r="EA986" s="86">
        <f>(BJ986*Baseline!B$34) + (Baseline!H$90*(1-Baseline!H$91)*Baseline!B$35) + (Baseline!H$90*Baseline!H$91*((1-Baseline!H$92)*Baseline!B$40 + Baseline!H$92*Baseline!B$41))</f>
        <v>0.009314659392</v>
      </c>
      <c r="EB986" s="86">
        <f>( DX986*Baseline!B$7 + DY986*Baseline!B$11 + DZ986*Baseline!B$16 + EA986*Baseline!B$18 ) / Baseline!B$17</f>
        <v>0.009866478761</v>
      </c>
    </row>
    <row r="987">
      <c r="A987" s="73" t="s">
        <v>1163</v>
      </c>
      <c r="B987" s="85">
        <f>MIN( MAX( NORMINV( MCrands!B987, (B$5+B$4)/2, (B$5-B$4)/3.29 ), 0 ), 1 )</f>
        <v>0.4855759777</v>
      </c>
      <c r="C987" s="85">
        <f>MAX( NORMINV( MCrands!C987, (C$5+C$4)/2, (C$5-C$4)/3.29 ), 0 )</f>
        <v>3.015147412</v>
      </c>
      <c r="D987" s="83"/>
      <c r="E987" s="84">
        <f>Baseline!B$33 * (C987 * Baseline!B$68*Baseline!B$68/Baseline!B$75 + Baseline!B$46 * Baseline!B$54*Baseline!B$54/Baseline!B$76 + Baseline!B$47 * Baseline!B$55*Baseline!B$55/Baseline!B$77 + Baseline!B$56*Baseline!B$56/Baseline!B$78)</f>
        <v>0.00002139680713</v>
      </c>
      <c r="F987" s="84">
        <f>Baseline!B$33 * (C987 * Baseline!B$68*Baseline!B$59/Baseline!B$75 + Baseline!B$46 * Baseline!B$54*Baseline!B$69/Baseline!B$76 + Baseline!B$47 * Baseline!B$55*Baseline!B$57/Baseline!B$77 + Baseline!B$56*Baseline!B$58/Baseline!B$78)</f>
        <v>0.0000002396178817</v>
      </c>
      <c r="G987" s="85">
        <f>Baseline!B$33 * (C987 * Baseline!B$68*Baseline!B$60/Baseline!B$75 + Baseline!B$46 * Baseline!B$54*Baseline!B$61/Baseline!B$76 + Baseline!B$47 * Baseline!B$55*Baseline!B$70/Baseline!B$77 + Baseline!B$56*Baseline!B$62/Baseline!B$78)</f>
        <v>0.0000002017805808</v>
      </c>
      <c r="H987" s="84">
        <f>Baseline!B$33 * (C987 * Baseline!B$68*Baseline!B$63/Baseline!B$75 + Baseline!B$46 * Baseline!B$54*Baseline!B$64/Baseline!B$76 + Baseline!B$47 * Baseline!B$55*Baseline!B$65/Baseline!B$77 + Baseline!B$56*Baseline!B$71/Baseline!B$78)</f>
        <v>0.000000003825154438</v>
      </c>
      <c r="I987" s="84">
        <f>Baseline!B$33 * (C987 * Baseline!B$59*Baseline!B$68/Baseline!B$75 + Baseline!B$46 * Baseline!B$69*Baseline!B$54/Baseline!B$76 + Baseline!B$47 * Baseline!B$57*Baseline!B$55/Baseline!B$77 + Baseline!B$58*Baseline!B$56/Baseline!B$78)</f>
        <v>0.0000002396178817</v>
      </c>
      <c r="J987" s="85">
        <f>Baseline!B$33 * (C987 * Baseline!B$59*Baseline!B$59/Baseline!B$75 + Baseline!B$46 * Baseline!B$69*Baseline!B$69/Baseline!B$76 + Baseline!B$47 * Baseline!B$57*Baseline!B$57/Baseline!B$77 + Baseline!B$58*Baseline!B$58/Baseline!B$78)</f>
        <v>0.000002116574522</v>
      </c>
      <c r="K987" s="84">
        <f>Baseline!B$33 * (C987 * Baseline!B$59*Baseline!B$60/Baseline!B$75 + Baseline!B$46 * Baseline!B$69*Baseline!B$61/Baseline!B$76 + Baseline!B$47 * Baseline!B$57*Baseline!B$70/Baseline!B$77 + Baseline!B$58*Baseline!B$62/Baseline!B$78)</f>
        <v>0.00000001649000561</v>
      </c>
      <c r="L987" s="85">
        <f>Baseline!B$33 * (C987 * Baseline!B$59*Baseline!B$63/Baseline!B$75 + Baseline!B$46 * Baseline!B$69*Baseline!B$64/Baseline!B$76 + Baseline!B$47 * Baseline!B$57*Baseline!B$65/Baseline!B$77 + Baseline!B$58*Baseline!B$71/Baseline!B$78)</f>
        <v>0.00000001707281234</v>
      </c>
      <c r="M987" s="84">
        <f>Baseline!B$33 * (C987 * Baseline!B$60*Baseline!B$68/Baseline!B$75 + Baseline!B$46 * Baseline!B$61*Baseline!B$54/Baseline!B$76 + Baseline!B$47 * Baseline!B$70*Baseline!B$55/Baseline!B$77 + Baseline!B$62*Baseline!B$56/Baseline!B$78)</f>
        <v>0.0000002017805808</v>
      </c>
      <c r="N987" s="85">
        <f>Baseline!B$33 * (C987 * Baseline!B$60*Baseline!B$59/Baseline!B$75 + Baseline!B$46 * Baseline!B$61*Baseline!B$69/Baseline!B$76 + Baseline!B$47 * Baseline!B$70*Baseline!B$57/Baseline!B$77 + Baseline!B$62*Baseline!B$58/Baseline!B$78)</f>
        <v>0.00000001649000561</v>
      </c>
      <c r="O987" s="85">
        <f>Baseline!B$33 * (C987 * Baseline!B$60*Baseline!B$60/Baseline!B$75 + Baseline!B$46 * Baseline!B$61*Baseline!B$61/Baseline!B$76 + Baseline!B$47 * Baseline!B$70*Baseline!B$70/Baseline!B$77 + Baseline!B$62*Baseline!B$62/Baseline!B$78)</f>
        <v>0.000001589268066</v>
      </c>
      <c r="P987" s="84">
        <f>Baseline!B$33 * (C987 * Baseline!B$60*Baseline!B$63/Baseline!B$75 + Baseline!B$46 * Baseline!B$61*Baseline!B$64/Baseline!B$76 + Baseline!B$47 * Baseline!B$70*Baseline!B$65/Baseline!B$77 + Baseline!B$62*Baseline!B$71/Baseline!B$78)</f>
        <v>0.000000001956446109</v>
      </c>
      <c r="Q987" s="84">
        <f>Baseline!B$33 * (C987 * Baseline!B$63*Baseline!B$68/Baseline!B$75 + Baseline!B$46 * Baseline!B$64*Baseline!B$54/Baseline!B$76 + Baseline!B$47 * Baseline!B$65*Baseline!B$55/Baseline!B$77 + Baseline!B$71*Baseline!B$56/Baseline!B$78)</f>
        <v>0.000000003825154438</v>
      </c>
      <c r="R987" s="84">
        <f>Baseline!B$33 * (C987 * Baseline!B$63*Baseline!B$59/Baseline!B$75 + Baseline!B$46 * Baseline!B$64*Baseline!B$69/Baseline!B$76 + Baseline!B$47 * Baseline!B$65*Baseline!B$57/Baseline!B$77 + Baseline!B$71*Baseline!B$58/Baseline!B$78)</f>
        <v>0.00000001707281234</v>
      </c>
      <c r="S987" s="84">
        <f>Baseline!B$33 * (C987 * Baseline!B$63*Baseline!B$60/Baseline!B$75 + Baseline!B$46 * Baseline!B$64*Baseline!B$61/Baseline!B$76 + Baseline!B$47 * Baseline!B$65*Baseline!B$70/Baseline!B$77 + Baseline!B$71*Baseline!B$62/Baseline!B$78)</f>
        <v>0.000000001956446109</v>
      </c>
      <c r="T987" s="84">
        <f>Baseline!B$33 * (C987 * Baseline!B$63*Baseline!B$63/Baseline!B$75 + Baseline!B$46 * Baseline!B$64*Baseline!B$64/Baseline!B$76 + Baseline!B$47 * Baseline!B$65*Baseline!B$65/Baseline!B$77 + Baseline!B$71*Baseline!B$71/Baseline!B$78)</f>
        <v>0.00000009856722265</v>
      </c>
      <c r="U987" s="83"/>
      <c r="V987" s="84">
        <f>E987 * ( Baseline!B$89 * Baseline!B$7 )</f>
        <v>0.2220774612</v>
      </c>
      <c r="W987" s="84">
        <f>F987 * ( Baseline!D$89 * Baseline!B$11 )</f>
        <v>0.004420134184</v>
      </c>
      <c r="X987" s="84">
        <f>G987 * ( Baseline!F$89 * Baseline!B$16 )</f>
        <v>0.007008802047</v>
      </c>
      <c r="Y987" s="84">
        <f>H987 * ( Baseline!H$89 * Baseline!B$18 )</f>
        <v>0.001345205323</v>
      </c>
      <c r="Z987" s="86">
        <f t="shared" si="1"/>
        <v>0.2348516028</v>
      </c>
      <c r="AA987" s="84">
        <f>I987 * ( Baseline!B$89 * Baseline!B$7 )</f>
        <v>0.002486993995</v>
      </c>
      <c r="AB987" s="85">
        <f>J987 * ( Baseline!D$89 * Baseline!B$11 )</f>
        <v>0.03904359444</v>
      </c>
      <c r="AC987" s="85">
        <f>K987 * ( Baseline!F$89 * Baseline!B$16 )</f>
        <v>0.000572776551</v>
      </c>
      <c r="AD987" s="85">
        <f>L987 * ( Baseline!F$89 * Baseline!B$16 )</f>
        <v>0.0005930202084</v>
      </c>
      <c r="AE987" s="86">
        <f t="shared" si="2"/>
        <v>0.0426963852</v>
      </c>
      <c r="AF987" s="86">
        <f>M987 * ( Baseline!B$89 * Baseline!B$7 )</f>
        <v>0.002094280648</v>
      </c>
      <c r="AG987" s="86">
        <f>N987 * ( Baseline!D$89 * Baseline!B$11 )</f>
        <v>0.0003041844664</v>
      </c>
      <c r="AH987" s="86">
        <f>O987 * ( Baseline!F$89 * Baseline!B$16 )</f>
        <v>0.05520286063</v>
      </c>
      <c r="AI987" s="86">
        <f>P987 * ( Baseline!H$89 * Baseline!B$18 )</f>
        <v>0.0006880301858</v>
      </c>
      <c r="AJ987" s="86">
        <f t="shared" si="3"/>
        <v>0.05828935593</v>
      </c>
      <c r="AK987" s="86">
        <f>Q987 * ( Baseline!B$89 * Baseline!B$7 )</f>
        <v>0.00003970127791</v>
      </c>
      <c r="AL987" s="86">
        <f>R987 * ( Baseline!D$89 * Baseline!B$11 )</f>
        <v>0.0003149352664</v>
      </c>
      <c r="AM987" s="86">
        <f>S987 * ( Baseline!F$89 * Baseline!B$16 )</f>
        <v>0.00006795670544</v>
      </c>
      <c r="AN987" s="86">
        <f>T987 * ( Baseline!H$89 * Baseline!B$18 )</f>
        <v>0.03466347691</v>
      </c>
      <c r="AO987" s="86">
        <f t="shared" si="4"/>
        <v>0.03508607016</v>
      </c>
      <c r="AP987" s="62"/>
      <c r="AQ987" s="86">
        <f>V987 * ( (1-Baseline!B$90-Baseline!B$89) + (1-B987)*Baseline!B$90 )</f>
        <v>0.121351426</v>
      </c>
      <c r="AR987" s="86">
        <f>W987 * ( (1-Baseline!B$90-Baseline!B$89) + (1-B987)*Baseline!B$90 )</f>
        <v>0.002415326542</v>
      </c>
      <c r="AS987" s="86">
        <f>X987 * ( (1-Baseline!B$90-Baseline!B$89) + (1-B987)*Baseline!B$90 )</f>
        <v>0.003829871426</v>
      </c>
      <c r="AT987" s="86">
        <f>Y987 * ( (1-Baseline!B$90-Baseline!B$89) + (1-B987)*Baseline!B$90 )</f>
        <v>0.0007350704718</v>
      </c>
      <c r="AU987" s="86">
        <f t="shared" si="5"/>
        <v>0.1283316945</v>
      </c>
      <c r="AV987" s="86">
        <f>AA987 * ( (1-Baseline!D$90-Baseline!D$89) + (1-B987)*Baseline!D$90 )</f>
        <v>0.001924586073</v>
      </c>
      <c r="AW987" s="86">
        <f>AB987 * ( (1-Baseline!D$90-Baseline!D$89) + (1-B987)*Baseline!D$90 )</f>
        <v>0.03021429013</v>
      </c>
      <c r="AX987" s="86">
        <f>AC987 * ( (1-Baseline!D$90-Baseline!D$89) + (1-B987)*Baseline!D$90 )</f>
        <v>0.0004432490691</v>
      </c>
      <c r="AY987" s="86">
        <f>AD987 * ( (1-Baseline!D$90-Baseline!D$89) + (1-B987)*Baseline!D$90 )</f>
        <v>0.0004589148331</v>
      </c>
      <c r="AZ987" s="86">
        <f t="shared" si="6"/>
        <v>0.0330410401</v>
      </c>
      <c r="BA987" s="86">
        <f>AF987 * ( (1-Baseline!F$90-Baseline!F$89) + (1-Baseline!B$36)*Baseline!F$90 )</f>
        <v>0.001507111371</v>
      </c>
      <c r="BB987" s="86">
        <f>AG987 * ( (1-Baseline!F$90-Baseline!F$89) + (1-Baseline!B$36)*Baseline!F$90 )</f>
        <v>0.0002189008759</v>
      </c>
      <c r="BC987" s="86">
        <f>AH987 * ( (1-Baseline!F$90-Baseline!F$89) + (1-Baseline!B$36)*Baseline!F$90 )</f>
        <v>0.039725745</v>
      </c>
      <c r="BD987" s="86">
        <f>AI987 * ( (1-Baseline!F$90-Baseline!F$89) + (1-Baseline!B$36)*Baseline!F$90 )</f>
        <v>0.0004951285387</v>
      </c>
      <c r="BE987" s="86">
        <f t="shared" si="7"/>
        <v>0.04194688579</v>
      </c>
      <c r="BF987" s="86">
        <f>AK987 * ( (1-Baseline!H$90-Baseline!H$89) + (1-Baseline!B$36)*Baseline!H$90 )</f>
        <v>0.00003145611652</v>
      </c>
      <c r="BG987" s="86">
        <f>AL987 * ( (1-Baseline!H$90-Baseline!H$89) + (1-Baseline!B$36)*Baseline!H$90 )</f>
        <v>0.0002495295103</v>
      </c>
      <c r="BH987" s="86">
        <f>AM987 * ( (1-Baseline!H$90-Baseline!H$89) + (1-Baseline!B$36)*Baseline!H$90 )</f>
        <v>0.00005384345686</v>
      </c>
      <c r="BI987" s="86">
        <f>AN987 * ( (1-Baseline!H$90-Baseline!H$89) + (1-Baseline!B$36)*Baseline!H$90 )</f>
        <v>0.02746456602</v>
      </c>
      <c r="BJ987" s="86">
        <f t="shared" si="8"/>
        <v>0.02779939511</v>
      </c>
      <c r="BK987" s="62"/>
      <c r="BL987" s="86">
        <f t="shared" si="19"/>
        <v>0.9456076033</v>
      </c>
      <c r="BM987" s="86">
        <f t="shared" si="20"/>
        <v>0.01882096665</v>
      </c>
      <c r="BN987" s="86">
        <f t="shared" si="21"/>
        <v>0.02984353508</v>
      </c>
      <c r="BO987" s="86">
        <f t="shared" si="22"/>
        <v>0.005727895006</v>
      </c>
      <c r="BP987" s="86">
        <f t="shared" si="9"/>
        <v>1</v>
      </c>
      <c r="BQ987" s="86">
        <f t="shared" si="23"/>
        <v>0.05824835014</v>
      </c>
      <c r="BR987" s="86">
        <f t="shared" si="24"/>
        <v>0.9144473066</v>
      </c>
      <c r="BS987" s="86">
        <f t="shared" si="25"/>
        <v>0.01341510642</v>
      </c>
      <c r="BT987" s="86">
        <f t="shared" si="26"/>
        <v>0.01388923689</v>
      </c>
      <c r="BU987" s="86">
        <f t="shared" si="10"/>
        <v>1</v>
      </c>
      <c r="BV987" s="86">
        <f t="shared" si="27"/>
        <v>0.03592904081</v>
      </c>
      <c r="BW987" s="86">
        <f t="shared" si="28"/>
        <v>0.005218525091</v>
      </c>
      <c r="BX987" s="86">
        <f t="shared" si="29"/>
        <v>0.9470487321</v>
      </c>
      <c r="BY987" s="86">
        <f t="shared" si="30"/>
        <v>0.01180370198</v>
      </c>
      <c r="BZ987" s="86">
        <f t="shared" si="11"/>
        <v>1</v>
      </c>
      <c r="CA987" s="86">
        <f t="shared" si="31"/>
        <v>0.001131539603</v>
      </c>
      <c r="CB987" s="86">
        <f t="shared" si="32"/>
        <v>0.008976076972</v>
      </c>
      <c r="CC987" s="86">
        <f t="shared" si="33"/>
        <v>0.001936857138</v>
      </c>
      <c r="CD987" s="86">
        <f t="shared" si="34"/>
        <v>0.9879555263</v>
      </c>
      <c r="CE987" s="86">
        <f t="shared" si="12"/>
        <v>1</v>
      </c>
      <c r="CF987" s="62"/>
      <c r="CG987" s="86">
        <f t="shared" si="35"/>
        <v>0.9456076033</v>
      </c>
      <c r="CH987" s="86">
        <f t="shared" si="36"/>
        <v>0.01882096665</v>
      </c>
      <c r="CI987" s="86">
        <f t="shared" si="37"/>
        <v>0.02984353508</v>
      </c>
      <c r="CJ987" s="86">
        <f t="shared" si="38"/>
        <v>0.005727895006</v>
      </c>
      <c r="CK987" s="86">
        <f t="shared" si="13"/>
        <v>1</v>
      </c>
      <c r="CL987" s="86">
        <f t="shared" si="39"/>
        <v>0.05824835014</v>
      </c>
      <c r="CM987" s="86">
        <f t="shared" si="40"/>
        <v>0.9144473066</v>
      </c>
      <c r="CN987" s="86">
        <f t="shared" si="41"/>
        <v>0.01341510642</v>
      </c>
      <c r="CO987" s="86">
        <f t="shared" si="42"/>
        <v>0.01388923689</v>
      </c>
      <c r="CP987" s="86">
        <f t="shared" si="14"/>
        <v>1</v>
      </c>
      <c r="CQ987" s="86">
        <f t="shared" si="43"/>
        <v>0.03592904081</v>
      </c>
      <c r="CR987" s="86">
        <f t="shared" si="44"/>
        <v>0.005218525091</v>
      </c>
      <c r="CS987" s="86">
        <f t="shared" si="45"/>
        <v>0.9470487321</v>
      </c>
      <c r="CT987" s="86">
        <f t="shared" si="46"/>
        <v>0.01180370198</v>
      </c>
      <c r="CU987" s="86">
        <f t="shared" si="15"/>
        <v>1</v>
      </c>
      <c r="CV987" s="86">
        <f t="shared" si="47"/>
        <v>0.001131539603</v>
      </c>
      <c r="CW987" s="86">
        <f t="shared" si="48"/>
        <v>0.008976076972</v>
      </c>
      <c r="CX987" s="86">
        <f t="shared" si="49"/>
        <v>0.001936857138</v>
      </c>
      <c r="CY987" s="86">
        <f t="shared" si="50"/>
        <v>0.9879555263</v>
      </c>
      <c r="CZ987" s="86">
        <f t="shared" si="16"/>
        <v>1</v>
      </c>
      <c r="DA987" s="62"/>
      <c r="DB987" s="86">
        <f>(AQ987*Baseline!B$7 + AV987*Baseline!B$11 + BA987*Baseline!B$16 + BF987*Baseline!B$18)</f>
        <v>69472.33107</v>
      </c>
      <c r="DC987" s="86">
        <f>(AR987*Baseline!B$7 + AW987*Baseline!B$11 + BB987*Baseline!B$16 + BG987*Baseline!B$18)</f>
        <v>78127.12954</v>
      </c>
      <c r="DD987" s="86">
        <f>(AS987*Baseline!B$7 + AX987*Baseline!B$11 + BC987*Baseline!B$16 + BH987*Baseline!B$18)</f>
        <v>138362.3887</v>
      </c>
      <c r="DE987" s="86">
        <f>(AT987*Baseline!B$7 + AY987*Baseline!B$11 + BD987*Baseline!B$16 + BI987*Baseline!B$18)</f>
        <v>1260624.341</v>
      </c>
      <c r="DF987" s="86">
        <f t="shared" si="17"/>
        <v>1546586.19</v>
      </c>
      <c r="DG987" s="62"/>
      <c r="DH987" s="86">
        <f t="shared" si="51"/>
        <v>0.04491979271</v>
      </c>
      <c r="DI987" s="86">
        <f t="shared" si="52"/>
        <v>0.05051585876</v>
      </c>
      <c r="DJ987" s="86">
        <f t="shared" si="53"/>
        <v>0.08946309592</v>
      </c>
      <c r="DK987" s="86">
        <f t="shared" si="54"/>
        <v>0.8151012526</v>
      </c>
      <c r="DL987" s="86">
        <f t="shared" si="18"/>
        <v>1</v>
      </c>
      <c r="DM987" s="62"/>
      <c r="DN987" s="86">
        <f>DH987 / (Baseline!B$7/Baseline!B$17)</f>
        <v>4.79489242</v>
      </c>
      <c r="DO987" s="86">
        <f>DI987 / (Baseline!B$11/Baseline!B$17)</f>
        <v>1.219477009</v>
      </c>
      <c r="DP987" s="86">
        <f>DJ987 / (Baseline!B$16/Baseline!B$17)</f>
        <v>1.382475195</v>
      </c>
      <c r="DQ987" s="86">
        <f>DK987 / (Baseline!B$18/Baseline!B$17)</f>
        <v>0.921543925</v>
      </c>
      <c r="DR987" s="62"/>
      <c r="DS987" s="86">
        <f>DH987 / Baseline!H$117</f>
        <v>1.797111252</v>
      </c>
      <c r="DT987" s="86">
        <f>DI987 / Baseline!H$118</f>
        <v>1.137114619</v>
      </c>
      <c r="DU987" s="86">
        <f>DJ987 / Baseline!H$119</f>
        <v>1.069478919</v>
      </c>
      <c r="DV987" s="86">
        <f>DK987 / Baseline!H$120</f>
        <v>0.9624201109</v>
      </c>
      <c r="DW987" s="87"/>
      <c r="DX987" s="86">
        <f>(AU987*Baseline!B$34)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0.03177928542</v>
      </c>
      <c r="DY987" s="86">
        <f>(AZ987*Baseline!B$34) + (Baseline!D$90*(1-Baseline!D$91)*Baseline!B$35) + (Baseline!D$90*Baseline!D$91*((1-Baseline!D$92)*Baseline!B$40 + Baseline!D$92*Baseline!B$41))</f>
        <v>0.01136972402</v>
      </c>
      <c r="DZ987" s="86">
        <f>(BE987*Baseline!B$34) + (Baseline!F$90*(1-Baseline!F$91)*Baseline!B$35) + (Baseline!F$90*Baseline!F$91*((1-Baseline!F$92)*Baseline!B$40 + Baseline!F$92*Baseline!B$41))</f>
        <v>0.01402267287</v>
      </c>
      <c r="EA987" s="86">
        <f>(BJ987*Baseline!B$34) + (Baseline!H$90*(1-Baseline!H$91)*Baseline!B$35) + (Baseline!H$90*Baseline!H$91*((1-Baseline!H$92)*Baseline!B$40 + Baseline!H$92*Baseline!B$41))</f>
        <v>0.009314909266</v>
      </c>
      <c r="EB987" s="86">
        <f>( DX987*Baseline!B$7 + DY987*Baseline!B$11 + DZ987*Baseline!B$16 + EA987*Baseline!B$18 ) / Baseline!B$17</f>
        <v>0.009915130438</v>
      </c>
    </row>
    <row r="988">
      <c r="A988" s="73" t="s">
        <v>1164</v>
      </c>
      <c r="B988" s="85">
        <f>MIN( MAX( NORMINV( MCrands!B988, (B$5+B$4)/2, (B$5-B$4)/3.29 ), 0 ), 1 )</f>
        <v>0.6308266774</v>
      </c>
      <c r="C988" s="85">
        <f>MAX( NORMINV( MCrands!C988, (C$5+C$4)/2, (C$5-C$4)/3.29 ), 0 )</f>
        <v>3.482212298</v>
      </c>
      <c r="D988" s="83"/>
      <c r="E988" s="84">
        <f>Baseline!B$33 * (C988 * Baseline!B$68*Baseline!B$68/Baseline!B$75 + Baseline!B$46 * Baseline!B$54*Baseline!B$54/Baseline!B$76 + Baseline!B$47 * Baseline!B$55*Baseline!B$55/Baseline!B$77 + Baseline!B$56*Baseline!B$56/Baseline!B$78)</f>
        <v>0.00002470363773</v>
      </c>
      <c r="F988" s="84">
        <f>Baseline!B$33 * (C988 * Baseline!B$68*Baseline!B$59/Baseline!B$75 + Baseline!B$46 * Baseline!B$54*Baseline!B$69/Baseline!B$76 + Baseline!B$47 * Baseline!B$55*Baseline!B$57/Baseline!B$77 + Baseline!B$56*Baseline!B$58/Baseline!B$78)</f>
        <v>0.0000002401400129</v>
      </c>
      <c r="G988" s="85">
        <f>Baseline!B$33 * (C988 * Baseline!B$68*Baseline!B$60/Baseline!B$75 + Baseline!B$46 * Baseline!B$54*Baseline!B$61/Baseline!B$76 + Baseline!B$47 * Baseline!B$55*Baseline!B$70/Baseline!B$77 + Baseline!B$56*Baseline!B$62/Baseline!B$78)</f>
        <v>0.0000002030641532</v>
      </c>
      <c r="H988" s="84">
        <f>Baseline!B$33 * (C988 * Baseline!B$68*Baseline!B$63/Baseline!B$75 + Baseline!B$46 * Baseline!B$54*Baseline!B$64/Baseline!B$76 + Baseline!B$47 * Baseline!B$55*Baseline!B$65/Baseline!B$77 + Baseline!B$56*Baseline!B$71/Baseline!B$78)</f>
        <v>0.000000003953511679</v>
      </c>
      <c r="I988" s="84">
        <f>Baseline!B$33 * (C988 * Baseline!B$59*Baseline!B$68/Baseline!B$75 + Baseline!B$46 * Baseline!B$69*Baseline!B$54/Baseline!B$76 + Baseline!B$47 * Baseline!B$57*Baseline!B$55/Baseline!B$77 + Baseline!B$58*Baseline!B$56/Baseline!B$78)</f>
        <v>0.0000002401400129</v>
      </c>
      <c r="J988" s="85">
        <f>Baseline!B$33 * (C988 * Baseline!B$59*Baseline!B$59/Baseline!B$75 + Baseline!B$46 * Baseline!B$69*Baseline!B$69/Baseline!B$76 + Baseline!B$47 * Baseline!B$57*Baseline!B$57/Baseline!B$77 + Baseline!B$58*Baseline!B$58/Baseline!B$78)</f>
        <v>0.000002116574604</v>
      </c>
      <c r="K988" s="84">
        <f>Baseline!B$33 * (C988 * Baseline!B$59*Baseline!B$60/Baseline!B$75 + Baseline!B$46 * Baseline!B$69*Baseline!B$61/Baseline!B$76 + Baseline!B$47 * Baseline!B$57*Baseline!B$70/Baseline!B$77 + Baseline!B$58*Baseline!B$62/Baseline!B$78)</f>
        <v>0.00000001649020828</v>
      </c>
      <c r="L988" s="85">
        <f>Baseline!B$33 * (C988 * Baseline!B$59*Baseline!B$63/Baseline!B$75 + Baseline!B$46 * Baseline!B$69*Baseline!B$64/Baseline!B$76 + Baseline!B$47 * Baseline!B$57*Baseline!B$65/Baseline!B$77 + Baseline!B$58*Baseline!B$71/Baseline!B$78)</f>
        <v>0.0000000170728326</v>
      </c>
      <c r="M988" s="84">
        <f>Baseline!B$33 * (C988 * Baseline!B$60*Baseline!B$68/Baseline!B$75 + Baseline!B$46 * Baseline!B$61*Baseline!B$54/Baseline!B$76 + Baseline!B$47 * Baseline!B$70*Baseline!B$55/Baseline!B$77 + Baseline!B$62*Baseline!B$56/Baseline!B$78)</f>
        <v>0.0000002030641532</v>
      </c>
      <c r="N988" s="85">
        <f>Baseline!B$33 * (C988 * Baseline!B$60*Baseline!B$59/Baseline!B$75 + Baseline!B$46 * Baseline!B$61*Baseline!B$69/Baseline!B$76 + Baseline!B$47 * Baseline!B$70*Baseline!B$57/Baseline!B$77 + Baseline!B$62*Baseline!B$58/Baseline!B$78)</f>
        <v>0.00000001649020828</v>
      </c>
      <c r="O988" s="85">
        <f>Baseline!B$33 * (C988 * Baseline!B$60*Baseline!B$60/Baseline!B$75 + Baseline!B$46 * Baseline!B$61*Baseline!B$61/Baseline!B$76 + Baseline!B$47 * Baseline!B$70*Baseline!B$70/Baseline!B$77 + Baseline!B$62*Baseline!B$62/Baseline!B$78)</f>
        <v>0.000001589268565</v>
      </c>
      <c r="P988" s="84">
        <f>Baseline!B$33 * (C988 * Baseline!B$60*Baseline!B$63/Baseline!B$75 + Baseline!B$46 * Baseline!B$61*Baseline!B$64/Baseline!B$76 + Baseline!B$47 * Baseline!B$70*Baseline!B$65/Baseline!B$77 + Baseline!B$62*Baseline!B$71/Baseline!B$78)</f>
        <v>0.000000001956495931</v>
      </c>
      <c r="Q988" s="84">
        <f>Baseline!B$33 * (C988 * Baseline!B$63*Baseline!B$68/Baseline!B$75 + Baseline!B$46 * Baseline!B$64*Baseline!B$54/Baseline!B$76 + Baseline!B$47 * Baseline!B$65*Baseline!B$55/Baseline!B$77 + Baseline!B$71*Baseline!B$56/Baseline!B$78)</f>
        <v>0.000000003953511679</v>
      </c>
      <c r="R988" s="84">
        <f>Baseline!B$33 * (C988 * Baseline!B$63*Baseline!B$59/Baseline!B$75 + Baseline!B$46 * Baseline!B$64*Baseline!B$69/Baseline!B$76 + Baseline!B$47 * Baseline!B$65*Baseline!B$57/Baseline!B$77 + Baseline!B$71*Baseline!B$58/Baseline!B$78)</f>
        <v>0.0000000170728326</v>
      </c>
      <c r="S988" s="84">
        <f>Baseline!B$33 * (C988 * Baseline!B$63*Baseline!B$60/Baseline!B$75 + Baseline!B$46 * Baseline!B$64*Baseline!B$61/Baseline!B$76 + Baseline!B$47 * Baseline!B$65*Baseline!B$70/Baseline!B$77 + Baseline!B$71*Baseline!B$62/Baseline!B$78)</f>
        <v>0.000000001956495931</v>
      </c>
      <c r="T988" s="84">
        <f>Baseline!B$33 * (C988 * Baseline!B$63*Baseline!B$63/Baseline!B$75 + Baseline!B$46 * Baseline!B$64*Baseline!B$64/Baseline!B$76 + Baseline!B$47 * Baseline!B$65*Baseline!B$65/Baseline!B$77 + Baseline!B$71*Baseline!B$71/Baseline!B$78)</f>
        <v>0.00000009856722763</v>
      </c>
      <c r="U988" s="83"/>
      <c r="V988" s="84">
        <f>E988 * ( Baseline!B$89 * Baseline!B$7 )</f>
        <v>0.256399056</v>
      </c>
      <c r="W988" s="84">
        <f>F988 * ( Baseline!D$89 * Baseline!B$11 )</f>
        <v>0.004429765726</v>
      </c>
      <c r="X988" s="84">
        <f>G988 * ( Baseline!F$89 * Baseline!B$16 )</f>
        <v>0.007053386639</v>
      </c>
      <c r="Y988" s="84">
        <f>H988 * ( Baseline!H$89 * Baseline!B$18 )</f>
        <v>0.001390345158</v>
      </c>
      <c r="Z988" s="86">
        <f t="shared" si="1"/>
        <v>0.2692725535</v>
      </c>
      <c r="AA988" s="84">
        <f>I988 * ( Baseline!B$89 * Baseline!B$7 )</f>
        <v>0.002492413194</v>
      </c>
      <c r="AB988" s="85">
        <f>J988 * ( Baseline!D$89 * Baseline!B$11 )</f>
        <v>0.03904359596</v>
      </c>
      <c r="AC988" s="85">
        <f>K988 * ( Baseline!F$89 * Baseline!B$16 )</f>
        <v>0.0005727835907</v>
      </c>
      <c r="AD988" s="85">
        <f>L988 * ( Baseline!F$89 * Baseline!B$16 )</f>
        <v>0.0005930209123</v>
      </c>
      <c r="AE988" s="86">
        <f t="shared" si="2"/>
        <v>0.04270181366</v>
      </c>
      <c r="AF988" s="86">
        <f>M988 * ( Baseline!B$89 * Baseline!B$7 )</f>
        <v>0.002107602846</v>
      </c>
      <c r="AG988" s="86">
        <f>N988 * ( Baseline!D$89 * Baseline!B$11 )</f>
        <v>0.000304188205</v>
      </c>
      <c r="AH988" s="86">
        <f>O988 * ( Baseline!F$89 * Baseline!B$16 )</f>
        <v>0.05520287793</v>
      </c>
      <c r="AI988" s="86">
        <f>P988 * ( Baseline!H$89 * Baseline!B$18 )</f>
        <v>0.0006880477072</v>
      </c>
      <c r="AJ988" s="86">
        <f t="shared" si="3"/>
        <v>0.05830271669</v>
      </c>
      <c r="AK988" s="86">
        <f>Q988 * ( Baseline!B$89 * Baseline!B$7 )</f>
        <v>0.00004103349771</v>
      </c>
      <c r="AL988" s="86">
        <f>R988 * ( Baseline!D$89 * Baseline!B$11 )</f>
        <v>0.0003149356402</v>
      </c>
      <c r="AM988" s="86">
        <f>S988 * ( Baseline!F$89 * Baseline!B$16 )</f>
        <v>0.00006795843603</v>
      </c>
      <c r="AN988" s="86">
        <f>T988 * ( Baseline!H$89 * Baseline!B$18 )</f>
        <v>0.03466347866</v>
      </c>
      <c r="AO988" s="86">
        <f t="shared" si="4"/>
        <v>0.03508740624</v>
      </c>
      <c r="AP988" s="62"/>
      <c r="AQ988" s="86">
        <f>V988 * ( (1-Baseline!B$90-Baseline!B$89) + (1-B988)*Baseline!B$90 )</f>
        <v>0.1069605217</v>
      </c>
      <c r="AR988" s="86">
        <f>W988 * ( (1-Baseline!B$90-Baseline!B$89) + (1-B988)*Baseline!B$90 )</f>
        <v>0.001847939928</v>
      </c>
      <c r="AS988" s="86">
        <f>X988 * ( (1-Baseline!B$90-Baseline!B$89) + (1-B988)*Baseline!B$90 )</f>
        <v>0.002942420797</v>
      </c>
      <c r="AT988" s="86">
        <f>Y988 * ( (1-Baseline!B$90-Baseline!B$89) + (1-B988)*Baseline!B$90 )</f>
        <v>0.0005800023051</v>
      </c>
      <c r="AU988" s="86">
        <f t="shared" si="5"/>
        <v>0.1123308848</v>
      </c>
      <c r="AV988" s="86">
        <f>AA988 * ( (1-Baseline!D$90-Baseline!D$89) + (1-B988)*Baseline!D$90 )</f>
        <v>0.001766592684</v>
      </c>
      <c r="AW988" s="86">
        <f>AB988 * ( (1-Baseline!D$90-Baseline!D$89) + (1-B988)*Baseline!D$90 )</f>
        <v>0.02767363419</v>
      </c>
      <c r="AX988" s="86">
        <f>AC988 * ( (1-Baseline!D$90-Baseline!D$89) + (1-B988)*Baseline!D$90 )</f>
        <v>0.0004059821635</v>
      </c>
      <c r="AY988" s="86">
        <f>AD988 * ( (1-Baseline!D$90-Baseline!D$89) + (1-B988)*Baseline!D$90 )</f>
        <v>0.0004203261352</v>
      </c>
      <c r="AZ988" s="86">
        <f t="shared" si="6"/>
        <v>0.03026653517</v>
      </c>
      <c r="BA988" s="86">
        <f>AF988 * ( (1-Baseline!F$90-Baseline!F$89) + (1-Baseline!B$36)*Baseline!F$90 )</f>
        <v>0.001516698451</v>
      </c>
      <c r="BB988" s="86">
        <f>AG988 * ( (1-Baseline!F$90-Baseline!F$89) + (1-Baseline!B$36)*Baseline!F$90 )</f>
        <v>0.0002189035663</v>
      </c>
      <c r="BC988" s="86">
        <f>AH988 * ( (1-Baseline!F$90-Baseline!F$89) + (1-Baseline!B$36)*Baseline!F$90 )</f>
        <v>0.03972575745</v>
      </c>
      <c r="BD988" s="86">
        <f>AI988 * ( (1-Baseline!F$90-Baseline!F$89) + (1-Baseline!B$36)*Baseline!F$90 )</f>
        <v>0.0004951411476</v>
      </c>
      <c r="BE988" s="86">
        <f t="shared" si="7"/>
        <v>0.04195650062</v>
      </c>
      <c r="BF988" s="86">
        <f>AK988 * ( (1-Baseline!H$90-Baseline!H$89) + (1-Baseline!B$36)*Baseline!H$90 )</f>
        <v>0.00003251166091</v>
      </c>
      <c r="BG988" s="86">
        <f>AL988 * ( (1-Baseline!H$90-Baseline!H$89) + (1-Baseline!B$36)*Baseline!H$90 )</f>
        <v>0.0002495298065</v>
      </c>
      <c r="BH988" s="86">
        <f>AM988 * ( (1-Baseline!H$90-Baseline!H$89) + (1-Baseline!B$36)*Baseline!H$90 )</f>
        <v>0.00005384482804</v>
      </c>
      <c r="BI988" s="86">
        <f>AN988 * ( (1-Baseline!H$90-Baseline!H$89) + (1-Baseline!B$36)*Baseline!H$90 )</f>
        <v>0.02746456741</v>
      </c>
      <c r="BJ988" s="86">
        <f t="shared" si="8"/>
        <v>0.02780045371</v>
      </c>
      <c r="BK988" s="62"/>
      <c r="BL988" s="86">
        <f t="shared" si="19"/>
        <v>0.9521915719</v>
      </c>
      <c r="BM988" s="86">
        <f t="shared" si="20"/>
        <v>0.0164508624</v>
      </c>
      <c r="BN988" s="86">
        <f t="shared" si="21"/>
        <v>0.02619422792</v>
      </c>
      <c r="BO988" s="86">
        <f t="shared" si="22"/>
        <v>0.005163337815</v>
      </c>
      <c r="BP988" s="86">
        <f t="shared" si="9"/>
        <v>1</v>
      </c>
      <c r="BQ988" s="86">
        <f t="shared" si="23"/>
        <v>0.05836785326</v>
      </c>
      <c r="BR988" s="86">
        <f t="shared" si="24"/>
        <v>0.9143310931</v>
      </c>
      <c r="BS988" s="86">
        <f t="shared" si="25"/>
        <v>0.01341356588</v>
      </c>
      <c r="BT988" s="86">
        <f t="shared" si="26"/>
        <v>0.01388748771</v>
      </c>
      <c r="BU988" s="86">
        <f t="shared" si="10"/>
        <v>1</v>
      </c>
      <c r="BV988" s="86">
        <f t="shared" si="27"/>
        <v>0.0361493077</v>
      </c>
      <c r="BW988" s="86">
        <f t="shared" si="28"/>
        <v>0.005217393327</v>
      </c>
      <c r="BX988" s="86">
        <f t="shared" si="29"/>
        <v>0.9468320014</v>
      </c>
      <c r="BY988" s="86">
        <f t="shared" si="30"/>
        <v>0.01180129754</v>
      </c>
      <c r="BZ988" s="86">
        <f t="shared" si="11"/>
        <v>1</v>
      </c>
      <c r="CA988" s="86">
        <f t="shared" si="31"/>
        <v>0.001169465119</v>
      </c>
      <c r="CB988" s="86">
        <f t="shared" si="32"/>
        <v>0.008975745831</v>
      </c>
      <c r="CC988" s="86">
        <f t="shared" si="33"/>
        <v>0.001936832708</v>
      </c>
      <c r="CD988" s="86">
        <f t="shared" si="34"/>
        <v>0.9879179563</v>
      </c>
      <c r="CE988" s="86">
        <f t="shared" si="12"/>
        <v>1</v>
      </c>
      <c r="CF988" s="62"/>
      <c r="CG988" s="86">
        <f t="shared" si="35"/>
        <v>0.9521915719</v>
      </c>
      <c r="CH988" s="86">
        <f t="shared" si="36"/>
        <v>0.0164508624</v>
      </c>
      <c r="CI988" s="86">
        <f t="shared" si="37"/>
        <v>0.02619422792</v>
      </c>
      <c r="CJ988" s="86">
        <f t="shared" si="38"/>
        <v>0.005163337815</v>
      </c>
      <c r="CK988" s="86">
        <f t="shared" si="13"/>
        <v>1</v>
      </c>
      <c r="CL988" s="86">
        <f t="shared" si="39"/>
        <v>0.05836785326</v>
      </c>
      <c r="CM988" s="86">
        <f t="shared" si="40"/>
        <v>0.9143310931</v>
      </c>
      <c r="CN988" s="86">
        <f t="shared" si="41"/>
        <v>0.01341356588</v>
      </c>
      <c r="CO988" s="86">
        <f t="shared" si="42"/>
        <v>0.01388748771</v>
      </c>
      <c r="CP988" s="86">
        <f t="shared" si="14"/>
        <v>1</v>
      </c>
      <c r="CQ988" s="86">
        <f t="shared" si="43"/>
        <v>0.0361493077</v>
      </c>
      <c r="CR988" s="86">
        <f t="shared" si="44"/>
        <v>0.005217393327</v>
      </c>
      <c r="CS988" s="86">
        <f t="shared" si="45"/>
        <v>0.9468320014</v>
      </c>
      <c r="CT988" s="86">
        <f t="shared" si="46"/>
        <v>0.01180129754</v>
      </c>
      <c r="CU988" s="86">
        <f t="shared" si="15"/>
        <v>1</v>
      </c>
      <c r="CV988" s="86">
        <f t="shared" si="47"/>
        <v>0.001169465119</v>
      </c>
      <c r="CW988" s="86">
        <f t="shared" si="48"/>
        <v>0.008975745831</v>
      </c>
      <c r="CX988" s="86">
        <f t="shared" si="49"/>
        <v>0.001936832708</v>
      </c>
      <c r="CY988" s="86">
        <f t="shared" si="50"/>
        <v>0.9879179563</v>
      </c>
      <c r="CZ988" s="86">
        <f t="shared" si="16"/>
        <v>1</v>
      </c>
      <c r="DA988" s="62"/>
      <c r="DB988" s="86">
        <f>(AQ988*Baseline!B$7 + AV988*Baseline!B$11 + BA988*Baseline!B$16 + BF988*Baseline!B$18)</f>
        <v>62234.36991</v>
      </c>
      <c r="DC988" s="86">
        <f>(AR988*Baseline!B$7 + AW988*Baseline!B$11 + BB988*Baseline!B$16 + BG988*Baseline!B$18)</f>
        <v>72403.39576</v>
      </c>
      <c r="DD988" s="86">
        <f>(AS988*Baseline!B$7 + AX988*Baseline!B$11 + BC988*Baseline!B$16 + BH988*Baseline!B$18)</f>
        <v>137852.1587</v>
      </c>
      <c r="DE988" s="86">
        <f>(AT988*Baseline!B$7 + AY988*Baseline!B$11 + BD988*Baseline!B$16 + BI988*Baseline!B$18)</f>
        <v>1260466.483</v>
      </c>
      <c r="DF988" s="86">
        <f t="shared" si="17"/>
        <v>1532956.407</v>
      </c>
      <c r="DG988" s="62"/>
      <c r="DH988" s="86">
        <f t="shared" si="51"/>
        <v>0.04059761231</v>
      </c>
      <c r="DI988" s="86">
        <f t="shared" si="52"/>
        <v>0.04723121636</v>
      </c>
      <c r="DJ988" s="86">
        <f t="shared" si="53"/>
        <v>0.08992568743</v>
      </c>
      <c r="DK988" s="86">
        <f t="shared" si="54"/>
        <v>0.8222454839</v>
      </c>
      <c r="DL988" s="86">
        <f t="shared" si="18"/>
        <v>1</v>
      </c>
      <c r="DM988" s="62"/>
      <c r="DN988" s="86">
        <f>DH988 / (Baseline!B$7/Baseline!B$17)</f>
        <v>4.33352809</v>
      </c>
      <c r="DO988" s="86">
        <f>DI988 / (Baseline!B$11/Baseline!B$17)</f>
        <v>1.140184169</v>
      </c>
      <c r="DP988" s="86">
        <f>DJ988 / (Baseline!B$16/Baseline!B$17)</f>
        <v>1.389623632</v>
      </c>
      <c r="DQ988" s="86">
        <f>DK988 / (Baseline!B$18/Baseline!B$17)</f>
        <v>0.9296211092</v>
      </c>
      <c r="DR988" s="62"/>
      <c r="DS988" s="86">
        <f>DH988 / Baseline!H$117</f>
        <v>1.624193289</v>
      </c>
      <c r="DT988" s="86">
        <f>DI988 / Baseline!H$118</f>
        <v>1.063177148</v>
      </c>
      <c r="DU988" s="86">
        <f>DJ988 / Baseline!H$119</f>
        <v>1.07500893</v>
      </c>
      <c r="DV988" s="86">
        <f>DK988 / Baseline!H$120</f>
        <v>0.9708555683</v>
      </c>
      <c r="DW988" s="87"/>
      <c r="DX988" s="86">
        <f>(AU988*Baseline!B$34)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0.02937916396</v>
      </c>
      <c r="DY988" s="86">
        <f>(AZ988*Baseline!B$34) + (Baseline!D$90*(1-Baseline!D$91)*Baseline!B$35) + (Baseline!D$90*Baseline!D$91*((1-Baseline!D$92)*Baseline!B$40 + Baseline!D$92*Baseline!B$41))</f>
        <v>0.01095354828</v>
      </c>
      <c r="DZ988" s="86">
        <f>(BE988*Baseline!B$34) + (Baseline!F$90*(1-Baseline!F$91)*Baseline!B$35) + (Baseline!F$90*Baseline!F$91*((1-Baseline!F$92)*Baseline!B$40 + Baseline!F$92*Baseline!B$41))</f>
        <v>0.01402411509</v>
      </c>
      <c r="EA988" s="86">
        <f>(BJ988*Baseline!B$34) + (Baseline!H$90*(1-Baseline!H$91)*Baseline!B$35) + (Baseline!H$90*Baseline!H$91*((1-Baseline!H$92)*Baseline!B$40 + Baseline!H$92*Baseline!B$41))</f>
        <v>0.009315068056</v>
      </c>
      <c r="EB988" s="86">
        <f>( DX988*Baseline!B$7 + DY988*Baseline!B$11 + DZ988*Baseline!B$16 + EA988*Baseline!B$18 ) / Baseline!B$17</f>
        <v>0.009875639511</v>
      </c>
    </row>
    <row r="989">
      <c r="A989" s="73" t="s">
        <v>1165</v>
      </c>
      <c r="B989" s="85">
        <f>MIN( MAX( NORMINV( MCrands!B989, (B$5+B$4)/2, (B$5-B$4)/3.29 ), 0 ), 1 )</f>
        <v>0.4160059717</v>
      </c>
      <c r="C989" s="85">
        <f>MAX( NORMINV( MCrands!C989, (C$5+C$4)/2, (C$5-C$4)/3.29 ), 0 )</f>
        <v>2.695205172</v>
      </c>
      <c r="D989" s="83"/>
      <c r="E989" s="84">
        <f>Baseline!B$33 * (C989 * Baseline!B$68*Baseline!B$68/Baseline!B$75 + Baseline!B$46 * Baseline!B$54*Baseline!B$54/Baseline!B$76 + Baseline!B$47 * Baseline!B$55*Baseline!B$55/Baseline!B$77 + Baseline!B$56*Baseline!B$56/Baseline!B$78)</f>
        <v>0.00001913160839</v>
      </c>
      <c r="F989" s="84">
        <f>Baseline!B$33 * (C989 * Baseline!B$68*Baseline!B$59/Baseline!B$75 + Baseline!B$46 * Baseline!B$54*Baseline!B$69/Baseline!B$76 + Baseline!B$47 * Baseline!B$55*Baseline!B$57/Baseline!B$77 + Baseline!B$56*Baseline!B$58/Baseline!B$78)</f>
        <v>0.0000002392602188</v>
      </c>
      <c r="G989" s="85">
        <f>Baseline!B$33 * (C989 * Baseline!B$68*Baseline!B$60/Baseline!B$75 + Baseline!B$46 * Baseline!B$54*Baseline!B$61/Baseline!B$76 + Baseline!B$47 * Baseline!B$55*Baseline!B$70/Baseline!B$77 + Baseline!B$56*Baseline!B$62/Baseline!B$78)</f>
        <v>0.000000200901326</v>
      </c>
      <c r="H989" s="84">
        <f>Baseline!B$33 * (C989 * Baseline!B$68*Baseline!B$63/Baseline!B$75 + Baseline!B$46 * Baseline!B$54*Baseline!B$64/Baseline!B$76 + Baseline!B$47 * Baseline!B$55*Baseline!B$65/Baseline!B$77 + Baseline!B$56*Baseline!B$71/Baseline!B$78)</f>
        <v>0.000000003737228961</v>
      </c>
      <c r="I989" s="84">
        <f>Baseline!B$33 * (C989 * Baseline!B$59*Baseline!B$68/Baseline!B$75 + Baseline!B$46 * Baseline!B$69*Baseline!B$54/Baseline!B$76 + Baseline!B$47 * Baseline!B$57*Baseline!B$55/Baseline!B$77 + Baseline!B$58*Baseline!B$56/Baseline!B$78)</f>
        <v>0.0000002392602188</v>
      </c>
      <c r="J989" s="85">
        <f>Baseline!B$33 * (C989 * Baseline!B$59*Baseline!B$59/Baseline!B$75 + Baseline!B$46 * Baseline!B$69*Baseline!B$69/Baseline!B$76 + Baseline!B$47 * Baseline!B$57*Baseline!B$57/Baseline!B$77 + Baseline!B$58*Baseline!B$58/Baseline!B$78)</f>
        <v>0.000002116574465</v>
      </c>
      <c r="K989" s="84">
        <f>Baseline!B$33 * (C989 * Baseline!B$59*Baseline!B$60/Baseline!B$75 + Baseline!B$46 * Baseline!B$69*Baseline!B$61/Baseline!B$76 + Baseline!B$47 * Baseline!B$57*Baseline!B$70/Baseline!B$77 + Baseline!B$58*Baseline!B$62/Baseline!B$78)</f>
        <v>0.00000001648986678</v>
      </c>
      <c r="L989" s="85">
        <f>Baseline!B$33 * (C989 * Baseline!B$59*Baseline!B$63/Baseline!B$75 + Baseline!B$46 * Baseline!B$69*Baseline!B$64/Baseline!B$76 + Baseline!B$47 * Baseline!B$57*Baseline!B$65/Baseline!B$77 + Baseline!B$58*Baseline!B$71/Baseline!B$78)</f>
        <v>0.00000001707279845</v>
      </c>
      <c r="M989" s="84">
        <f>Baseline!B$33 * (C989 * Baseline!B$60*Baseline!B$68/Baseline!B$75 + Baseline!B$46 * Baseline!B$61*Baseline!B$54/Baseline!B$76 + Baseline!B$47 * Baseline!B$70*Baseline!B$55/Baseline!B$77 + Baseline!B$62*Baseline!B$56/Baseline!B$78)</f>
        <v>0.000000200901326</v>
      </c>
      <c r="N989" s="85">
        <f>Baseline!B$33 * (C989 * Baseline!B$60*Baseline!B$59/Baseline!B$75 + Baseline!B$46 * Baseline!B$61*Baseline!B$69/Baseline!B$76 + Baseline!B$47 * Baseline!B$70*Baseline!B$57/Baseline!B$77 + Baseline!B$62*Baseline!B$58/Baseline!B$78)</f>
        <v>0.00000001648986678</v>
      </c>
      <c r="O989" s="85">
        <f>Baseline!B$33 * (C989 * Baseline!B$60*Baseline!B$60/Baseline!B$75 + Baseline!B$46 * Baseline!B$61*Baseline!B$61/Baseline!B$76 + Baseline!B$47 * Baseline!B$70*Baseline!B$70/Baseline!B$77 + Baseline!B$62*Baseline!B$62/Baseline!B$78)</f>
        <v>0.000001589267725</v>
      </c>
      <c r="P989" s="84">
        <f>Baseline!B$33 * (C989 * Baseline!B$60*Baseline!B$63/Baseline!B$75 + Baseline!B$46 * Baseline!B$61*Baseline!B$64/Baseline!B$76 + Baseline!B$47 * Baseline!B$70*Baseline!B$65/Baseline!B$77 + Baseline!B$62*Baseline!B$71/Baseline!B$78)</f>
        <v>0.00000000195641198</v>
      </c>
      <c r="Q989" s="84">
        <f>Baseline!B$33 * (C989 * Baseline!B$63*Baseline!B$68/Baseline!B$75 + Baseline!B$46 * Baseline!B$64*Baseline!B$54/Baseline!B$76 + Baseline!B$47 * Baseline!B$65*Baseline!B$55/Baseline!B$77 + Baseline!B$71*Baseline!B$56/Baseline!B$78)</f>
        <v>0.000000003737228961</v>
      </c>
      <c r="R989" s="84">
        <f>Baseline!B$33 * (C989 * Baseline!B$63*Baseline!B$59/Baseline!B$75 + Baseline!B$46 * Baseline!B$64*Baseline!B$69/Baseline!B$76 + Baseline!B$47 * Baseline!B$65*Baseline!B$57/Baseline!B$77 + Baseline!B$71*Baseline!B$58/Baseline!B$78)</f>
        <v>0.00000001707279845</v>
      </c>
      <c r="S989" s="84">
        <f>Baseline!B$33 * (C989 * Baseline!B$63*Baseline!B$60/Baseline!B$75 + Baseline!B$46 * Baseline!B$64*Baseline!B$61/Baseline!B$76 + Baseline!B$47 * Baseline!B$65*Baseline!B$70/Baseline!B$77 + Baseline!B$71*Baseline!B$62/Baseline!B$78)</f>
        <v>0.00000000195641198</v>
      </c>
      <c r="T989" s="84">
        <f>Baseline!B$33 * (C989 * Baseline!B$63*Baseline!B$63/Baseline!B$75 + Baseline!B$46 * Baseline!B$64*Baseline!B$64/Baseline!B$76 + Baseline!B$47 * Baseline!B$65*Baseline!B$65/Baseline!B$77 + Baseline!B$71*Baseline!B$71/Baseline!B$78)</f>
        <v>0.00000009856721923</v>
      </c>
      <c r="U989" s="83"/>
      <c r="V989" s="84">
        <f>E989 * ( Baseline!B$89 * Baseline!B$7 )</f>
        <v>0.1985669635</v>
      </c>
      <c r="W989" s="84">
        <f>F989 * ( Baseline!D$89 * Baseline!B$11 )</f>
        <v>0.00441353652</v>
      </c>
      <c r="X989" s="84">
        <f>G989 * ( Baseline!F$89 * Baseline!B$16 )</f>
        <v>0.006978261334</v>
      </c>
      <c r="Y989" s="84">
        <f>H989 * ( Baseline!H$89 * Baseline!B$18 )</f>
        <v>0.001314284265</v>
      </c>
      <c r="Z989" s="86">
        <f t="shared" si="1"/>
        <v>0.2112730456</v>
      </c>
      <c r="AA989" s="84">
        <f>I989 * ( Baseline!B$89 * Baseline!B$7 )</f>
        <v>0.002483281811</v>
      </c>
      <c r="AB989" s="85">
        <f>J989 * ( Baseline!D$89 * Baseline!B$11 )</f>
        <v>0.0390435934</v>
      </c>
      <c r="AC989" s="85">
        <f>K989 * ( Baseline!F$89 * Baseline!B$16 )</f>
        <v>0.0005727717288</v>
      </c>
      <c r="AD989" s="85">
        <f>L989 * ( Baseline!F$89 * Baseline!B$16 )</f>
        <v>0.0005930197261</v>
      </c>
      <c r="AE989" s="86">
        <f t="shared" si="2"/>
        <v>0.04269266667</v>
      </c>
      <c r="AF989" s="86">
        <f>M989 * ( Baseline!B$89 * Baseline!B$7 )</f>
        <v>0.002085154862</v>
      </c>
      <c r="AG989" s="86">
        <f>N989 * ( Baseline!D$89 * Baseline!B$11 )</f>
        <v>0.0003041819055</v>
      </c>
      <c r="AH989" s="86">
        <f>O989 * ( Baseline!F$89 * Baseline!B$16 )</f>
        <v>0.05520284877</v>
      </c>
      <c r="AI989" s="86">
        <f>P989 * ( Baseline!H$89 * Baseline!B$18 )</f>
        <v>0.0006880181835</v>
      </c>
      <c r="AJ989" s="86">
        <f t="shared" si="3"/>
        <v>0.05828020372</v>
      </c>
      <c r="AK989" s="86">
        <f>Q989 * ( Baseline!B$89 * Baseline!B$7 )</f>
        <v>0.00003878869938</v>
      </c>
      <c r="AL989" s="86">
        <f>R989 * ( Baseline!D$89 * Baseline!B$11 )</f>
        <v>0.0003149350103</v>
      </c>
      <c r="AM989" s="86">
        <f>S989 * ( Baseline!F$89 * Baseline!B$16 )</f>
        <v>0.00006795551998</v>
      </c>
      <c r="AN989" s="86">
        <f>T989 * ( Baseline!H$89 * Baseline!B$18 )</f>
        <v>0.03466347571</v>
      </c>
      <c r="AO989" s="86">
        <f t="shared" si="4"/>
        <v>0.03508515494</v>
      </c>
      <c r="AP989" s="62"/>
      <c r="AQ989" s="86">
        <f>V989 * ( (1-Baseline!B$90-Baseline!B$89) + (1-B989)*Baseline!B$90 )</f>
        <v>0.1207991426</v>
      </c>
      <c r="AR989" s="86">
        <f>W989 * ( (1-Baseline!B$90-Baseline!B$89) + (1-B989)*Baseline!B$90 )</f>
        <v>0.00268499562</v>
      </c>
      <c r="AS989" s="86">
        <f>X989 * ( (1-Baseline!B$90-Baseline!B$89) + (1-B989)*Baseline!B$90 )</f>
        <v>0.004245257977</v>
      </c>
      <c r="AT989" s="86">
        <f>Y989 * ( (1-Baseline!B$90-Baseline!B$89) + (1-B989)*Baseline!B$90 )</f>
        <v>0.0007995509904</v>
      </c>
      <c r="AU989" s="86">
        <f t="shared" si="5"/>
        <v>0.1285289471</v>
      </c>
      <c r="AV989" s="86">
        <f>AA989 * ( (1-Baseline!D$90-Baseline!D$89) + (1-B989)*Baseline!D$90 )</f>
        <v>0.001999110706</v>
      </c>
      <c r="AW989" s="86">
        <f>AB989 * ( (1-Baseline!D$90-Baseline!D$89) + (1-B989)*Baseline!D$90 )</f>
        <v>0.03143117516</v>
      </c>
      <c r="AX989" s="86">
        <f>AC989 * ( (1-Baseline!D$90-Baseline!D$89) + (1-B989)*Baseline!D$90 )</f>
        <v>0.0004610971216</v>
      </c>
      <c r="AY989" s="86">
        <f>AD989 * ( (1-Baseline!D$90-Baseline!D$89) + (1-B989)*Baseline!D$90 )</f>
        <v>0.0004773973208</v>
      </c>
      <c r="AZ989" s="86">
        <f t="shared" si="6"/>
        <v>0.03436878031</v>
      </c>
      <c r="BA989" s="86">
        <f>AF989 * ( (1-Baseline!F$90-Baseline!F$89) + (1-Baseline!B$36)*Baseline!F$90 )</f>
        <v>0.001500544164</v>
      </c>
      <c r="BB989" s="86">
        <f>AG989 * ( (1-Baseline!F$90-Baseline!F$89) + (1-Baseline!B$36)*Baseline!F$90 )</f>
        <v>0.000218899033</v>
      </c>
      <c r="BC989" s="86">
        <f>AH989 * ( (1-Baseline!F$90-Baseline!F$89) + (1-Baseline!B$36)*Baseline!F$90 )</f>
        <v>0.03972573647</v>
      </c>
      <c r="BD989" s="86">
        <f>AI989 * ( (1-Baseline!F$90-Baseline!F$89) + (1-Baseline!B$36)*Baseline!F$90 )</f>
        <v>0.0004951199015</v>
      </c>
      <c r="BE989" s="86">
        <f t="shared" si="7"/>
        <v>0.04194029957</v>
      </c>
      <c r="BF989" s="86">
        <f>AK989 * ( (1-Baseline!H$90-Baseline!H$89) + (1-Baseline!B$36)*Baseline!H$90 )</f>
        <v>0.0000307330623</v>
      </c>
      <c r="BG989" s="86">
        <f>AL989 * ( (1-Baseline!H$90-Baseline!H$89) + (1-Baseline!B$36)*Baseline!H$90 )</f>
        <v>0.0002495293074</v>
      </c>
      <c r="BH989" s="86">
        <f>AM989 * ( (1-Baseline!H$90-Baseline!H$89) + (1-Baseline!B$36)*Baseline!H$90 )</f>
        <v>0.00005384251759</v>
      </c>
      <c r="BI989" s="86">
        <f>AN989 * ( (1-Baseline!H$90-Baseline!H$89) + (1-Baseline!B$36)*Baseline!H$90 )</f>
        <v>0.02746456507</v>
      </c>
      <c r="BJ989" s="86">
        <f t="shared" si="8"/>
        <v>0.02779866996</v>
      </c>
      <c r="BK989" s="62"/>
      <c r="BL989" s="86">
        <f t="shared" si="19"/>
        <v>0.9398594265</v>
      </c>
      <c r="BM989" s="86">
        <f t="shared" si="20"/>
        <v>0.02089020162</v>
      </c>
      <c r="BN989" s="86">
        <f t="shared" si="21"/>
        <v>0.0330295865</v>
      </c>
      <c r="BO989" s="86">
        <f t="shared" si="22"/>
        <v>0.006220785342</v>
      </c>
      <c r="BP989" s="86">
        <f t="shared" si="9"/>
        <v>1</v>
      </c>
      <c r="BQ989" s="86">
        <f t="shared" si="23"/>
        <v>0.05816647225</v>
      </c>
      <c r="BR989" s="86">
        <f t="shared" si="24"/>
        <v>0.9145269305</v>
      </c>
      <c r="BS989" s="86">
        <f t="shared" si="25"/>
        <v>0.01341616192</v>
      </c>
      <c r="BT989" s="86">
        <f t="shared" si="26"/>
        <v>0.01389043535</v>
      </c>
      <c r="BU989" s="86">
        <f t="shared" si="10"/>
        <v>1</v>
      </c>
      <c r="BV989" s="86">
        <f t="shared" si="27"/>
        <v>0.03577809838</v>
      </c>
      <c r="BW989" s="86">
        <f t="shared" si="28"/>
        <v>0.005219300655</v>
      </c>
      <c r="BX989" s="86">
        <f t="shared" si="29"/>
        <v>0.9471972513</v>
      </c>
      <c r="BY989" s="86">
        <f t="shared" si="30"/>
        <v>0.01180534967</v>
      </c>
      <c r="BZ989" s="86">
        <f t="shared" si="11"/>
        <v>1</v>
      </c>
      <c r="CA989" s="86">
        <f t="shared" si="31"/>
        <v>0.001105558731</v>
      </c>
      <c r="CB989" s="86">
        <f t="shared" si="32"/>
        <v>0.00897630382</v>
      </c>
      <c r="CC989" s="86">
        <f t="shared" si="33"/>
        <v>0.001936873874</v>
      </c>
      <c r="CD989" s="86">
        <f t="shared" si="34"/>
        <v>0.9879812636</v>
      </c>
      <c r="CE989" s="86">
        <f t="shared" si="12"/>
        <v>1</v>
      </c>
      <c r="CF989" s="62"/>
      <c r="CG989" s="86">
        <f t="shared" si="35"/>
        <v>0.9398594265</v>
      </c>
      <c r="CH989" s="86">
        <f t="shared" si="36"/>
        <v>0.02089020162</v>
      </c>
      <c r="CI989" s="86">
        <f t="shared" si="37"/>
        <v>0.0330295865</v>
      </c>
      <c r="CJ989" s="86">
        <f t="shared" si="38"/>
        <v>0.006220785342</v>
      </c>
      <c r="CK989" s="86">
        <f t="shared" si="13"/>
        <v>1</v>
      </c>
      <c r="CL989" s="86">
        <f t="shared" si="39"/>
        <v>0.05816647225</v>
      </c>
      <c r="CM989" s="86">
        <f t="shared" si="40"/>
        <v>0.9145269305</v>
      </c>
      <c r="CN989" s="86">
        <f t="shared" si="41"/>
        <v>0.01341616192</v>
      </c>
      <c r="CO989" s="86">
        <f t="shared" si="42"/>
        <v>0.01389043535</v>
      </c>
      <c r="CP989" s="86">
        <f t="shared" si="14"/>
        <v>1</v>
      </c>
      <c r="CQ989" s="86">
        <f t="shared" si="43"/>
        <v>0.03577809838</v>
      </c>
      <c r="CR989" s="86">
        <f t="shared" si="44"/>
        <v>0.005219300655</v>
      </c>
      <c r="CS989" s="86">
        <f t="shared" si="45"/>
        <v>0.9471972513</v>
      </c>
      <c r="CT989" s="86">
        <f t="shared" si="46"/>
        <v>0.01180534967</v>
      </c>
      <c r="CU989" s="86">
        <f t="shared" si="15"/>
        <v>1</v>
      </c>
      <c r="CV989" s="86">
        <f t="shared" si="47"/>
        <v>0.001105558731</v>
      </c>
      <c r="CW989" s="86">
        <f t="shared" si="48"/>
        <v>0.00897630382</v>
      </c>
      <c r="CX989" s="86">
        <f t="shared" si="49"/>
        <v>0.001936873874</v>
      </c>
      <c r="CY989" s="86">
        <f t="shared" si="50"/>
        <v>0.9879812636</v>
      </c>
      <c r="CZ989" s="86">
        <f t="shared" si="16"/>
        <v>1</v>
      </c>
      <c r="DA989" s="62"/>
      <c r="DB989" s="86">
        <f>(AQ989*Baseline!B$7 + AV989*Baseline!B$11 + BA989*Baseline!B$16 + BF989*Baseline!B$18)</f>
        <v>69309.18505</v>
      </c>
      <c r="DC989" s="86">
        <f>(AR989*Baseline!B$7 + AW989*Baseline!B$11 + BB989*Baseline!B$16 + BG989*Baseline!B$18)</f>
        <v>80867.57924</v>
      </c>
      <c r="DD989" s="86">
        <f>(AS989*Baseline!B$7 + AX989*Baseline!B$11 + BC989*Baseline!B$16 + BH989*Baseline!B$18)</f>
        <v>138602.0557</v>
      </c>
      <c r="DE989" s="86">
        <f>(AT989*Baseline!B$7 + AY989*Baseline!B$11 + BD989*Baseline!B$16 + BI989*Baseline!B$18)</f>
        <v>1260695.178</v>
      </c>
      <c r="DF989" s="86">
        <f t="shared" si="17"/>
        <v>1549473.998</v>
      </c>
      <c r="DG989" s="62"/>
      <c r="DH989" s="86">
        <f t="shared" si="51"/>
        <v>0.04473078292</v>
      </c>
      <c r="DI989" s="86">
        <f t="shared" si="52"/>
        <v>0.05219034288</v>
      </c>
      <c r="DJ989" s="86">
        <f t="shared" si="53"/>
        <v>0.08945103683</v>
      </c>
      <c r="DK989" s="86">
        <f t="shared" si="54"/>
        <v>0.8136278374</v>
      </c>
      <c r="DL989" s="86">
        <f t="shared" si="18"/>
        <v>1</v>
      </c>
      <c r="DM989" s="62"/>
      <c r="DN989" s="86">
        <f>DH989 / (Baseline!B$7/Baseline!B$17)</f>
        <v>4.774716868</v>
      </c>
      <c r="DO989" s="86">
        <f>DI989 / (Baseline!B$11/Baseline!B$17)</f>
        <v>1.259899857</v>
      </c>
      <c r="DP989" s="86">
        <f>DJ989 / (Baseline!B$16/Baseline!B$17)</f>
        <v>1.382288846</v>
      </c>
      <c r="DQ989" s="86">
        <f>DK989 / (Baseline!B$18/Baseline!B$17)</f>
        <v>0.919878099</v>
      </c>
      <c r="DR989" s="62"/>
      <c r="DS989" s="86">
        <f>DH989 / Baseline!H$117</f>
        <v>1.789549516</v>
      </c>
      <c r="DT989" s="86">
        <f>DI989 / Baseline!H$118</f>
        <v>1.174807344</v>
      </c>
      <c r="DU989" s="86">
        <f>DJ989 / Baseline!H$119</f>
        <v>1.06933476</v>
      </c>
      <c r="DV989" s="86">
        <f>DK989 / Baseline!H$120</f>
        <v>0.9606803952</v>
      </c>
      <c r="DW989" s="87"/>
      <c r="DX989" s="86">
        <f>(AU989*Baseline!B$34)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0.03180887332</v>
      </c>
      <c r="DY989" s="86">
        <f>(AZ989*Baseline!B$34) + (Baseline!D$90*(1-Baseline!D$91)*Baseline!B$35) + (Baseline!D$90*Baseline!D$91*((1-Baseline!D$92)*Baseline!B$40 + Baseline!D$92*Baseline!B$41))</f>
        <v>0.01156888505</v>
      </c>
      <c r="DZ989" s="86">
        <f>(BE989*Baseline!B$34) + (Baseline!F$90*(1-Baseline!F$91)*Baseline!B$35) + (Baseline!F$90*Baseline!F$91*((1-Baseline!F$92)*Baseline!B$40 + Baseline!F$92*Baseline!B$41))</f>
        <v>0.01402168494</v>
      </c>
      <c r="EA989" s="86">
        <f>(BJ989*Baseline!B$34) + (Baseline!H$90*(1-Baseline!H$91)*Baseline!B$35) + (Baseline!H$90*Baseline!H$91*((1-Baseline!H$92)*Baseline!B$40 + Baseline!H$92*Baseline!B$41))</f>
        <v>0.009314800494</v>
      </c>
      <c r="EB989" s="86">
        <f>( DX989*Baseline!B$7 + DY989*Baseline!B$11 + DZ989*Baseline!B$16 + EA989*Baseline!B$18 ) / Baseline!B$17</f>
        <v>0.009923497571</v>
      </c>
    </row>
    <row r="990">
      <c r="A990" s="73" t="s">
        <v>1166</v>
      </c>
      <c r="B990" s="85">
        <f>MIN( MAX( NORMINV( MCrands!B990, (B$5+B$4)/2, (B$5-B$4)/3.29 ), 0 ), 1 )</f>
        <v>0.5649772692</v>
      </c>
      <c r="C990" s="85">
        <f>MAX( NORMINV( MCrands!C990, (C$5+C$4)/2, (C$5-C$4)/3.29 ), 0 )</f>
        <v>3.14101143</v>
      </c>
      <c r="D990" s="83"/>
      <c r="E990" s="84">
        <f>Baseline!B$33 * (C990 * Baseline!B$68*Baseline!B$68/Baseline!B$75 + Baseline!B$46 * Baseline!B$54*Baseline!B$54/Baseline!B$76 + Baseline!B$47 * Baseline!B$55*Baseline!B$55/Baseline!B$77 + Baseline!B$56*Baseline!B$56/Baseline!B$78)</f>
        <v>0.0000222879274</v>
      </c>
      <c r="F990" s="84">
        <f>Baseline!B$33 * (C990 * Baseline!B$68*Baseline!B$59/Baseline!B$75 + Baseline!B$46 * Baseline!B$54*Baseline!B$69/Baseline!B$76 + Baseline!B$47 * Baseline!B$55*Baseline!B$57/Baseline!B$77 + Baseline!B$56*Baseline!B$58/Baseline!B$78)</f>
        <v>0.0000002397585849</v>
      </c>
      <c r="G990" s="85">
        <f>Baseline!B$33 * (C990 * Baseline!B$68*Baseline!B$60/Baseline!B$75 + Baseline!B$46 * Baseline!B$54*Baseline!B$61/Baseline!B$76 + Baseline!B$47 * Baseline!B$55*Baseline!B$70/Baseline!B$77 + Baseline!B$56*Baseline!B$62/Baseline!B$78)</f>
        <v>0.0000002021264761</v>
      </c>
      <c r="H990" s="84">
        <f>Baseline!B$33 * (C990 * Baseline!B$68*Baseline!B$63/Baseline!B$75 + Baseline!B$46 * Baseline!B$54*Baseline!B$64/Baseline!B$76 + Baseline!B$47 * Baseline!B$55*Baseline!B$65/Baseline!B$77 + Baseline!B$56*Baseline!B$71/Baseline!B$78)</f>
        <v>0.000000003859743975</v>
      </c>
      <c r="I990" s="84">
        <f>Baseline!B$33 * (C990 * Baseline!B$59*Baseline!B$68/Baseline!B$75 + Baseline!B$46 * Baseline!B$69*Baseline!B$54/Baseline!B$76 + Baseline!B$47 * Baseline!B$57*Baseline!B$55/Baseline!B$77 + Baseline!B$58*Baseline!B$56/Baseline!B$78)</f>
        <v>0.0000002397585849</v>
      </c>
      <c r="J990" s="85">
        <f>Baseline!B$33 * (C990 * Baseline!B$59*Baseline!B$59/Baseline!B$75 + Baseline!B$46 * Baseline!B$69*Baseline!B$69/Baseline!B$76 + Baseline!B$47 * Baseline!B$57*Baseline!B$57/Baseline!B$77 + Baseline!B$58*Baseline!B$58/Baseline!B$78)</f>
        <v>0.000002116574544</v>
      </c>
      <c r="K990" s="84">
        <f>Baseline!B$33 * (C990 * Baseline!B$59*Baseline!B$60/Baseline!B$75 + Baseline!B$46 * Baseline!B$69*Baseline!B$61/Baseline!B$76 + Baseline!B$47 * Baseline!B$57*Baseline!B$70/Baseline!B$77 + Baseline!B$58*Baseline!B$62/Baseline!B$78)</f>
        <v>0.00000001649006023</v>
      </c>
      <c r="L990" s="85">
        <f>Baseline!B$33 * (C990 * Baseline!B$59*Baseline!B$63/Baseline!B$75 + Baseline!B$46 * Baseline!B$69*Baseline!B$64/Baseline!B$76 + Baseline!B$47 * Baseline!B$57*Baseline!B$65/Baseline!B$77 + Baseline!B$58*Baseline!B$71/Baseline!B$78)</f>
        <v>0.0000000170728178</v>
      </c>
      <c r="M990" s="84">
        <f>Baseline!B$33 * (C990 * Baseline!B$60*Baseline!B$68/Baseline!B$75 + Baseline!B$46 * Baseline!B$61*Baseline!B$54/Baseline!B$76 + Baseline!B$47 * Baseline!B$70*Baseline!B$55/Baseline!B$77 + Baseline!B$62*Baseline!B$56/Baseline!B$78)</f>
        <v>0.0000002021264761</v>
      </c>
      <c r="N990" s="85">
        <f>Baseline!B$33 * (C990 * Baseline!B$60*Baseline!B$59/Baseline!B$75 + Baseline!B$46 * Baseline!B$61*Baseline!B$69/Baseline!B$76 + Baseline!B$47 * Baseline!B$70*Baseline!B$57/Baseline!B$77 + Baseline!B$62*Baseline!B$58/Baseline!B$78)</f>
        <v>0.00000001649006023</v>
      </c>
      <c r="O990" s="85">
        <f>Baseline!B$33 * (C990 * Baseline!B$60*Baseline!B$60/Baseline!B$75 + Baseline!B$46 * Baseline!B$61*Baseline!B$61/Baseline!B$76 + Baseline!B$47 * Baseline!B$70*Baseline!B$70/Baseline!B$77 + Baseline!B$62*Baseline!B$62/Baseline!B$78)</f>
        <v>0.000001589268201</v>
      </c>
      <c r="P990" s="84">
        <f>Baseline!B$33 * (C990 * Baseline!B$60*Baseline!B$63/Baseline!B$75 + Baseline!B$46 * Baseline!B$61*Baseline!B$64/Baseline!B$76 + Baseline!B$47 * Baseline!B$70*Baseline!B$65/Baseline!B$77 + Baseline!B$62*Baseline!B$71/Baseline!B$78)</f>
        <v>0.000000001956459535</v>
      </c>
      <c r="Q990" s="84">
        <f>Baseline!B$33 * (C990 * Baseline!B$63*Baseline!B$68/Baseline!B$75 + Baseline!B$46 * Baseline!B$64*Baseline!B$54/Baseline!B$76 + Baseline!B$47 * Baseline!B$65*Baseline!B$55/Baseline!B$77 + Baseline!B$71*Baseline!B$56/Baseline!B$78)</f>
        <v>0.000000003859743975</v>
      </c>
      <c r="R990" s="84">
        <f>Baseline!B$33 * (C990 * Baseline!B$63*Baseline!B$59/Baseline!B$75 + Baseline!B$46 * Baseline!B$64*Baseline!B$69/Baseline!B$76 + Baseline!B$47 * Baseline!B$65*Baseline!B$57/Baseline!B$77 + Baseline!B$71*Baseline!B$58/Baseline!B$78)</f>
        <v>0.0000000170728178</v>
      </c>
      <c r="S990" s="84">
        <f>Baseline!B$33 * (C990 * Baseline!B$63*Baseline!B$60/Baseline!B$75 + Baseline!B$46 * Baseline!B$64*Baseline!B$61/Baseline!B$76 + Baseline!B$47 * Baseline!B$65*Baseline!B$70/Baseline!B$77 + Baseline!B$71*Baseline!B$62/Baseline!B$78)</f>
        <v>0.000000001956459535</v>
      </c>
      <c r="T990" s="84">
        <f>Baseline!B$33 * (C990 * Baseline!B$63*Baseline!B$63/Baseline!B$75 + Baseline!B$46 * Baseline!B$64*Baseline!B$64/Baseline!B$76 + Baseline!B$47 * Baseline!B$65*Baseline!B$65/Baseline!B$77 + Baseline!B$71*Baseline!B$71/Baseline!B$78)</f>
        <v>0.00000009856722399</v>
      </c>
      <c r="U990" s="83"/>
      <c r="V990" s="84">
        <f>E990 * ( Baseline!B$89 * Baseline!B$7 )</f>
        <v>0.2313263985</v>
      </c>
      <c r="W990" s="84">
        <f>F990 * ( Baseline!D$89 * Baseline!B$11 )</f>
        <v>0.004422729679</v>
      </c>
      <c r="X990" s="84">
        <f>G990 * ( Baseline!F$89 * Baseline!B$16 )</f>
        <v>0.007020816643</v>
      </c>
      <c r="Y990" s="84">
        <f>H990 * ( Baseline!H$89 * Baseline!B$18 )</f>
        <v>0.001357369545</v>
      </c>
      <c r="Z990" s="86">
        <f t="shared" si="1"/>
        <v>0.2441273143</v>
      </c>
      <c r="AA990" s="84">
        <f>I990 * ( Baseline!B$89 * Baseline!B$7 )</f>
        <v>0.002488454353</v>
      </c>
      <c r="AB990" s="85">
        <f>J990 * ( Baseline!D$89 * Baseline!B$11 )</f>
        <v>0.03904359485</v>
      </c>
      <c r="AC990" s="85">
        <f>K990 * ( Baseline!F$89 * Baseline!B$16 )</f>
        <v>0.000572778448</v>
      </c>
      <c r="AD990" s="85">
        <f>L990 * ( Baseline!F$89 * Baseline!B$16 )</f>
        <v>0.0005930203981</v>
      </c>
      <c r="AE990" s="86">
        <f t="shared" si="2"/>
        <v>0.04269784805</v>
      </c>
      <c r="AF990" s="86">
        <f>M990 * ( Baseline!B$89 * Baseline!B$7 )</f>
        <v>0.002097870696</v>
      </c>
      <c r="AG990" s="86">
        <f>N990 * ( Baseline!D$89 * Baseline!B$11 )</f>
        <v>0.0003041854739</v>
      </c>
      <c r="AH990" s="86">
        <f>O990 * ( Baseline!F$89 * Baseline!B$16 )</f>
        <v>0.05520286529</v>
      </c>
      <c r="AI990" s="86">
        <f>P990 * ( Baseline!H$89 * Baseline!B$18 )</f>
        <v>0.0006880349074</v>
      </c>
      <c r="AJ990" s="86">
        <f t="shared" si="3"/>
        <v>0.05829295637</v>
      </c>
      <c r="AK990" s="86">
        <f>Q990 * ( Baseline!B$89 * Baseline!B$7 )</f>
        <v>0.00004006028272</v>
      </c>
      <c r="AL990" s="86">
        <f>R990 * ( Baseline!D$89 * Baseline!B$11 )</f>
        <v>0.0003149353671</v>
      </c>
      <c r="AM990" s="86">
        <f>S990 * ( Baseline!F$89 * Baseline!B$16 )</f>
        <v>0.0000679571718</v>
      </c>
      <c r="AN990" s="86">
        <f>T990 * ( Baseline!H$89 * Baseline!B$18 )</f>
        <v>0.03466347738</v>
      </c>
      <c r="AO990" s="86">
        <f t="shared" si="4"/>
        <v>0.0350864302</v>
      </c>
      <c r="AP990" s="62"/>
      <c r="AQ990" s="86">
        <f>V990 * ( (1-Baseline!B$90-Baseline!B$89) + (1-B990)*Baseline!B$90 )</f>
        <v>0.1100582139</v>
      </c>
      <c r="AR990" s="86">
        <f>W990 * ( (1-Baseline!B$90-Baseline!B$89) + (1-B990)*Baseline!B$90 )</f>
        <v>0.002104203118</v>
      </c>
      <c r="AS990" s="86">
        <f>X990 * ( (1-Baseline!B$90-Baseline!B$89) + (1-B990)*Baseline!B$90 )</f>
        <v>0.003340295552</v>
      </c>
      <c r="AT990" s="86">
        <f>Y990 * ( (1-Baseline!B$90-Baseline!B$89) + (1-B990)*Baseline!B$90 )</f>
        <v>0.0006457960211</v>
      </c>
      <c r="AU990" s="86">
        <f t="shared" si="5"/>
        <v>0.1161485086</v>
      </c>
      <c r="AV990" s="86">
        <f>AA990 * ( (1-Baseline!D$90-Baseline!D$89) + (1-B990)*Baseline!D$90 )</f>
        <v>0.001837197439</v>
      </c>
      <c r="AW990" s="86">
        <f>AB990 * ( (1-Baseline!D$90-Baseline!D$89) + (1-B990)*Baseline!D$90 )</f>
        <v>0.02882544033</v>
      </c>
      <c r="AX990" s="86">
        <f>AC990 * ( (1-Baseline!D$90-Baseline!D$89) + (1-B990)*Baseline!D$90 )</f>
        <v>0.000422875789</v>
      </c>
      <c r="AY990" s="86">
        <f>AD990 * ( (1-Baseline!D$90-Baseline!D$89) + (1-B990)*Baseline!D$90 )</f>
        <v>0.0004378201896</v>
      </c>
      <c r="AZ990" s="86">
        <f t="shared" si="6"/>
        <v>0.03152333375</v>
      </c>
      <c r="BA990" s="86">
        <f>AF990 * ( (1-Baseline!F$90-Baseline!F$89) + (1-Baseline!B$36)*Baseline!F$90 )</f>
        <v>0.001509694884</v>
      </c>
      <c r="BB990" s="86">
        <f>AG990 * ( (1-Baseline!F$90-Baseline!F$89) + (1-Baseline!B$36)*Baseline!F$90 )</f>
        <v>0.0002189016009</v>
      </c>
      <c r="BC990" s="86">
        <f>AH990 * ( (1-Baseline!F$90-Baseline!F$89) + (1-Baseline!B$36)*Baseline!F$90 )</f>
        <v>0.03972574836</v>
      </c>
      <c r="BD990" s="86">
        <f>AI990 * ( (1-Baseline!F$90-Baseline!F$89) + (1-Baseline!B$36)*Baseline!F$90 )</f>
        <v>0.0004951319365</v>
      </c>
      <c r="BE990" s="86">
        <f t="shared" si="7"/>
        <v>0.04194947678</v>
      </c>
      <c r="BF990" s="86">
        <f>AK990 * ( (1-Baseline!H$90-Baseline!H$89) + (1-Baseline!B$36)*Baseline!H$90 )</f>
        <v>0.0000317405632</v>
      </c>
      <c r="BG990" s="86">
        <f>AL990 * ( (1-Baseline!H$90-Baseline!H$89) + (1-Baseline!B$36)*Baseline!H$90 )</f>
        <v>0.0002495295901</v>
      </c>
      <c r="BH990" s="86">
        <f>AM990 * ( (1-Baseline!H$90-Baseline!H$89) + (1-Baseline!B$36)*Baseline!H$90 )</f>
        <v>0.00005384382636</v>
      </c>
      <c r="BI990" s="86">
        <f>AN990 * ( (1-Baseline!H$90-Baseline!H$89) + (1-Baseline!B$36)*Baseline!H$90 )</f>
        <v>0.0274645664</v>
      </c>
      <c r="BJ990" s="86">
        <f t="shared" si="8"/>
        <v>0.02779968038</v>
      </c>
      <c r="BK990" s="62"/>
      <c r="BL990" s="86">
        <f t="shared" si="19"/>
        <v>0.9475645898</v>
      </c>
      <c r="BM990" s="86">
        <f t="shared" si="20"/>
        <v>0.01811648848</v>
      </c>
      <c r="BN990" s="86">
        <f t="shared" si="21"/>
        <v>0.02875883291</v>
      </c>
      <c r="BO990" s="86">
        <f t="shared" si="22"/>
        <v>0.005560088795</v>
      </c>
      <c r="BP990" s="86">
        <f t="shared" si="9"/>
        <v>1</v>
      </c>
      <c r="BQ990" s="86">
        <f t="shared" si="23"/>
        <v>0.05828055667</v>
      </c>
      <c r="BR990" s="86">
        <f t="shared" si="24"/>
        <v>0.9144159866</v>
      </c>
      <c r="BS990" s="86">
        <f t="shared" si="25"/>
        <v>0.01341469124</v>
      </c>
      <c r="BT990" s="86">
        <f t="shared" si="26"/>
        <v>0.01388876548</v>
      </c>
      <c r="BU990" s="86">
        <f t="shared" si="10"/>
        <v>1</v>
      </c>
      <c r="BV990" s="86">
        <f t="shared" si="27"/>
        <v>0.03598840797</v>
      </c>
      <c r="BW990" s="86">
        <f t="shared" si="28"/>
        <v>0.005218220053</v>
      </c>
      <c r="BX990" s="86">
        <f t="shared" si="29"/>
        <v>0.9469903181</v>
      </c>
      <c r="BY990" s="86">
        <f t="shared" si="30"/>
        <v>0.01180305392</v>
      </c>
      <c r="BZ990" s="86">
        <f t="shared" si="11"/>
        <v>1</v>
      </c>
      <c r="CA990" s="86">
        <f t="shared" si="31"/>
        <v>0.001141760005</v>
      </c>
      <c r="CB990" s="86">
        <f t="shared" si="32"/>
        <v>0.008975987734</v>
      </c>
      <c r="CC990" s="86">
        <f t="shared" si="33"/>
        <v>0.001936850555</v>
      </c>
      <c r="CD990" s="86">
        <f t="shared" si="34"/>
        <v>0.9879454017</v>
      </c>
      <c r="CE990" s="86">
        <f t="shared" si="12"/>
        <v>1</v>
      </c>
      <c r="CF990" s="62"/>
      <c r="CG990" s="86">
        <f t="shared" si="35"/>
        <v>0.9475645898</v>
      </c>
      <c r="CH990" s="86">
        <f t="shared" si="36"/>
        <v>0.01811648848</v>
      </c>
      <c r="CI990" s="86">
        <f t="shared" si="37"/>
        <v>0.02875883291</v>
      </c>
      <c r="CJ990" s="86">
        <f t="shared" si="38"/>
        <v>0.005560088795</v>
      </c>
      <c r="CK990" s="86">
        <f t="shared" si="13"/>
        <v>1</v>
      </c>
      <c r="CL990" s="86">
        <f t="shared" si="39"/>
        <v>0.05828055667</v>
      </c>
      <c r="CM990" s="86">
        <f t="shared" si="40"/>
        <v>0.9144159866</v>
      </c>
      <c r="CN990" s="86">
        <f t="shared" si="41"/>
        <v>0.01341469124</v>
      </c>
      <c r="CO990" s="86">
        <f t="shared" si="42"/>
        <v>0.01388876548</v>
      </c>
      <c r="CP990" s="86">
        <f t="shared" si="14"/>
        <v>1</v>
      </c>
      <c r="CQ990" s="86">
        <f t="shared" si="43"/>
        <v>0.03598840797</v>
      </c>
      <c r="CR990" s="86">
        <f t="shared" si="44"/>
        <v>0.005218220053</v>
      </c>
      <c r="CS990" s="86">
        <f t="shared" si="45"/>
        <v>0.9469903181</v>
      </c>
      <c r="CT990" s="86">
        <f t="shared" si="46"/>
        <v>0.01180305392</v>
      </c>
      <c r="CU990" s="86">
        <f t="shared" si="15"/>
        <v>1</v>
      </c>
      <c r="CV990" s="86">
        <f t="shared" si="47"/>
        <v>0.001141760005</v>
      </c>
      <c r="CW990" s="86">
        <f t="shared" si="48"/>
        <v>0.008975987734</v>
      </c>
      <c r="CX990" s="86">
        <f t="shared" si="49"/>
        <v>0.001936850555</v>
      </c>
      <c r="CY990" s="86">
        <f t="shared" si="50"/>
        <v>0.9879454017</v>
      </c>
      <c r="CZ990" s="86">
        <f t="shared" si="16"/>
        <v>1</v>
      </c>
      <c r="DA990" s="62"/>
      <c r="DB990" s="86">
        <f>(AQ990*Baseline!B$7 + AV990*Baseline!B$11 + BA990*Baseline!B$16 + BF990*Baseline!B$18)</f>
        <v>63829.39385</v>
      </c>
      <c r="DC990" s="86">
        <f>(AR990*Baseline!B$7 + AW990*Baseline!B$11 + BB990*Baseline!B$16 + BG990*Baseline!B$18)</f>
        <v>74997.77738</v>
      </c>
      <c r="DD990" s="86">
        <f>(AS990*Baseline!B$7 + AX990*Baseline!B$11 + BC990*Baseline!B$16 + BH990*Baseline!B$18)</f>
        <v>138081.2809</v>
      </c>
      <c r="DE990" s="86">
        <f>(AT990*Baseline!B$7 + AY990*Baseline!B$11 + BD990*Baseline!B$16 + BI990*Baseline!B$18)</f>
        <v>1260535.833</v>
      </c>
      <c r="DF990" s="86">
        <f t="shared" si="17"/>
        <v>1537444.285</v>
      </c>
      <c r="DG990" s="62"/>
      <c r="DH990" s="86">
        <f t="shared" si="51"/>
        <v>0.04151655737</v>
      </c>
      <c r="DI990" s="86">
        <f t="shared" si="52"/>
        <v>0.0487808099</v>
      </c>
      <c r="DJ990" s="86">
        <f t="shared" si="53"/>
        <v>0.08981221778</v>
      </c>
      <c r="DK990" s="86">
        <f t="shared" si="54"/>
        <v>0.819890415</v>
      </c>
      <c r="DL990" s="86">
        <f t="shared" si="18"/>
        <v>1</v>
      </c>
      <c r="DM990" s="62"/>
      <c r="DN990" s="86">
        <f>DH990 / (Baseline!B$7/Baseline!B$17)</f>
        <v>4.431619432</v>
      </c>
      <c r="DO990" s="86">
        <f>DI990 / (Baseline!B$11/Baseline!B$17)</f>
        <v>1.177592099</v>
      </c>
      <c r="DP990" s="86">
        <f>DJ990 / (Baseline!B$16/Baseline!B$17)</f>
        <v>1.387870183</v>
      </c>
      <c r="DQ990" s="86">
        <f>DK990 / (Baseline!B$18/Baseline!B$17)</f>
        <v>0.9269584958</v>
      </c>
      <c r="DR990" s="62"/>
      <c r="DS990" s="86">
        <f>DH990 / Baseline!H$117</f>
        <v>1.660957629</v>
      </c>
      <c r="DT990" s="86">
        <f>DI990 / Baseline!H$118</f>
        <v>1.098058579</v>
      </c>
      <c r="DU990" s="86">
        <f>DJ990 / Baseline!H$119</f>
        <v>1.073652466</v>
      </c>
      <c r="DV990" s="86">
        <f>DK990 / Baseline!H$120</f>
        <v>0.9680748515</v>
      </c>
      <c r="DW990" s="87"/>
      <c r="DX990" s="86">
        <f>(AU990*Baseline!B$34)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0.02995180754</v>
      </c>
      <c r="DY990" s="86">
        <f>(AZ990*Baseline!B$34) + (Baseline!D$90*(1-Baseline!D$91)*Baseline!B$35) + (Baseline!D$90*Baseline!D$91*((1-Baseline!D$92)*Baseline!B$40 + Baseline!D$92*Baseline!B$41))</f>
        <v>0.01114206806</v>
      </c>
      <c r="DZ990" s="86">
        <f>(BE990*Baseline!B$34) + (Baseline!F$90*(1-Baseline!F$91)*Baseline!B$35) + (Baseline!F$90*Baseline!F$91*((1-Baseline!F$92)*Baseline!B$40 + Baseline!F$92*Baseline!B$41))</f>
        <v>0.01402306152</v>
      </c>
      <c r="EA990" s="86">
        <f>(BJ990*Baseline!B$34) + (Baseline!H$90*(1-Baseline!H$91)*Baseline!B$35) + (Baseline!H$90*Baseline!H$91*((1-Baseline!H$92)*Baseline!B$40 + Baseline!H$92*Baseline!B$41))</f>
        <v>0.009314952057</v>
      </c>
      <c r="EB990" s="86">
        <f>( DX990*Baseline!B$7 + DY990*Baseline!B$11 + DZ990*Baseline!B$16 + EA990*Baseline!B$18 ) / Baseline!B$17</f>
        <v>0.009888642685</v>
      </c>
    </row>
    <row r="991">
      <c r="A991" s="73" t="s">
        <v>1167</v>
      </c>
      <c r="B991" s="85">
        <f>MIN( MAX( NORMINV( MCrands!B991, (B$5+B$4)/2, (B$5-B$4)/3.29 ), 0 ), 1 )</f>
        <v>0.6081613418</v>
      </c>
      <c r="C991" s="85">
        <f>MAX( NORMINV( MCrands!C991, (C$5+C$4)/2, (C$5-C$4)/3.29 ), 0 )</f>
        <v>2.406688191</v>
      </c>
      <c r="D991" s="83"/>
      <c r="E991" s="84">
        <f>Baseline!B$33 * (C991 * Baseline!B$68*Baseline!B$68/Baseline!B$75 + Baseline!B$46 * Baseline!B$54*Baseline!B$54/Baseline!B$76 + Baseline!B$47 * Baseline!B$55*Baseline!B$55/Baseline!B$77 + Baseline!B$56*Baseline!B$56/Baseline!B$78)</f>
        <v>0.00001708890124</v>
      </c>
      <c r="F991" s="84">
        <f>Baseline!B$33 * (C991 * Baseline!B$68*Baseline!B$59/Baseline!B$75 + Baseline!B$46 * Baseline!B$54*Baseline!B$69/Baseline!B$76 + Baseline!B$47 * Baseline!B$55*Baseline!B$57/Baseline!B$77 + Baseline!B$56*Baseline!B$58/Baseline!B$78)</f>
        <v>0.0000002389376861</v>
      </c>
      <c r="G991" s="85">
        <f>Baseline!B$33 * (C991 * Baseline!B$68*Baseline!B$60/Baseline!B$75 + Baseline!B$46 * Baseline!B$54*Baseline!B$61/Baseline!B$76 + Baseline!B$47 * Baseline!B$55*Baseline!B$70/Baseline!B$77 + Baseline!B$56*Baseline!B$62/Baseline!B$78)</f>
        <v>0.0000002001084331</v>
      </c>
      <c r="H991" s="84">
        <f>Baseline!B$33 * (C991 * Baseline!B$68*Baseline!B$63/Baseline!B$75 + Baseline!B$46 * Baseline!B$54*Baseline!B$64/Baseline!B$76 + Baseline!B$47 * Baseline!B$55*Baseline!B$65/Baseline!B$77 + Baseline!B$56*Baseline!B$71/Baseline!B$78)</f>
        <v>0.00000000365793967</v>
      </c>
      <c r="I991" s="84">
        <f>Baseline!B$33 * (C991 * Baseline!B$59*Baseline!B$68/Baseline!B$75 + Baseline!B$46 * Baseline!B$69*Baseline!B$54/Baseline!B$76 + Baseline!B$47 * Baseline!B$57*Baseline!B$55/Baseline!B$77 + Baseline!B$58*Baseline!B$56/Baseline!B$78)</f>
        <v>0.0000002389376861</v>
      </c>
      <c r="J991" s="85">
        <f>Baseline!B$33 * (C991 * Baseline!B$59*Baseline!B$59/Baseline!B$75 + Baseline!B$46 * Baseline!B$69*Baseline!B$69/Baseline!B$76 + Baseline!B$47 * Baseline!B$57*Baseline!B$57/Baseline!B$77 + Baseline!B$58*Baseline!B$58/Baseline!B$78)</f>
        <v>0.000002116574414</v>
      </c>
      <c r="K991" s="84">
        <f>Baseline!B$33 * (C991 * Baseline!B$59*Baseline!B$60/Baseline!B$75 + Baseline!B$46 * Baseline!B$69*Baseline!B$61/Baseline!B$76 + Baseline!B$47 * Baseline!B$57*Baseline!B$70/Baseline!B$77 + Baseline!B$58*Baseline!B$62/Baseline!B$78)</f>
        <v>0.00000001648974159</v>
      </c>
      <c r="L991" s="85">
        <f>Baseline!B$33 * (C991 * Baseline!B$59*Baseline!B$63/Baseline!B$75 + Baseline!B$46 * Baseline!B$69*Baseline!B$64/Baseline!B$76 + Baseline!B$47 * Baseline!B$57*Baseline!B$65/Baseline!B$77 + Baseline!B$58*Baseline!B$71/Baseline!B$78)</f>
        <v>0.00000001707278593</v>
      </c>
      <c r="M991" s="84">
        <f>Baseline!B$33 * (C991 * Baseline!B$60*Baseline!B$68/Baseline!B$75 + Baseline!B$46 * Baseline!B$61*Baseline!B$54/Baseline!B$76 + Baseline!B$47 * Baseline!B$70*Baseline!B$55/Baseline!B$77 + Baseline!B$62*Baseline!B$56/Baseline!B$78)</f>
        <v>0.0000002001084331</v>
      </c>
      <c r="N991" s="85">
        <f>Baseline!B$33 * (C991 * Baseline!B$60*Baseline!B$59/Baseline!B$75 + Baseline!B$46 * Baseline!B$61*Baseline!B$69/Baseline!B$76 + Baseline!B$47 * Baseline!B$70*Baseline!B$57/Baseline!B$77 + Baseline!B$62*Baseline!B$58/Baseline!B$78)</f>
        <v>0.00000001648974159</v>
      </c>
      <c r="O991" s="85">
        <f>Baseline!B$33 * (C991 * Baseline!B$60*Baseline!B$60/Baseline!B$75 + Baseline!B$46 * Baseline!B$61*Baseline!B$61/Baseline!B$76 + Baseline!B$47 * Baseline!B$70*Baseline!B$70/Baseline!B$77 + Baseline!B$62*Baseline!B$62/Baseline!B$78)</f>
        <v>0.000001589267417</v>
      </c>
      <c r="P991" s="84">
        <f>Baseline!B$33 * (C991 * Baseline!B$60*Baseline!B$63/Baseline!B$75 + Baseline!B$46 * Baseline!B$61*Baseline!B$64/Baseline!B$76 + Baseline!B$47 * Baseline!B$70*Baseline!B$65/Baseline!B$77 + Baseline!B$62*Baseline!B$71/Baseline!B$78)</f>
        <v>0.000000001956381203</v>
      </c>
      <c r="Q991" s="84">
        <f>Baseline!B$33 * (C991 * Baseline!B$63*Baseline!B$68/Baseline!B$75 + Baseline!B$46 * Baseline!B$64*Baseline!B$54/Baseline!B$76 + Baseline!B$47 * Baseline!B$65*Baseline!B$55/Baseline!B$77 + Baseline!B$71*Baseline!B$56/Baseline!B$78)</f>
        <v>0.00000000365793967</v>
      </c>
      <c r="R991" s="84">
        <f>Baseline!B$33 * (C991 * Baseline!B$63*Baseline!B$59/Baseline!B$75 + Baseline!B$46 * Baseline!B$64*Baseline!B$69/Baseline!B$76 + Baseline!B$47 * Baseline!B$65*Baseline!B$57/Baseline!B$77 + Baseline!B$71*Baseline!B$58/Baseline!B$78)</f>
        <v>0.00000001707278593</v>
      </c>
      <c r="S991" s="84">
        <f>Baseline!B$33 * (C991 * Baseline!B$63*Baseline!B$60/Baseline!B$75 + Baseline!B$46 * Baseline!B$64*Baseline!B$61/Baseline!B$76 + Baseline!B$47 * Baseline!B$65*Baseline!B$70/Baseline!B$77 + Baseline!B$71*Baseline!B$62/Baseline!B$78)</f>
        <v>0.000000001956381203</v>
      </c>
      <c r="T991" s="84">
        <f>Baseline!B$33 * (C991 * Baseline!B$63*Baseline!B$63/Baseline!B$75 + Baseline!B$46 * Baseline!B$64*Baseline!B$64/Baseline!B$76 + Baseline!B$47 * Baseline!B$65*Baseline!B$65/Baseline!B$77 + Baseline!B$71*Baseline!B$71/Baseline!B$78)</f>
        <v>0.00000009856721616</v>
      </c>
      <c r="U991" s="83"/>
      <c r="V991" s="84">
        <f>E991 * ( Baseline!B$89 * Baseline!B$7 )</f>
        <v>0.177365706</v>
      </c>
      <c r="W991" s="84">
        <f>F991 * ( Baseline!D$89 * Baseline!B$11 )</f>
        <v>0.004407586889</v>
      </c>
      <c r="X991" s="84">
        <f>G991 * ( Baseline!F$89 * Baseline!B$16 )</f>
        <v>0.006950720382</v>
      </c>
      <c r="Y991" s="84">
        <f>H991 * ( Baseline!H$89 * Baseline!B$18 )</f>
        <v>0.001286400325</v>
      </c>
      <c r="Z991" s="86">
        <f t="shared" si="1"/>
        <v>0.1900104136</v>
      </c>
      <c r="AA991" s="84">
        <f>I991 * ( Baseline!B$89 * Baseline!B$7 )</f>
        <v>0.002479934244</v>
      </c>
      <c r="AB991" s="85">
        <f>J991 * ( Baseline!D$89 * Baseline!B$11 )</f>
        <v>0.03904359246</v>
      </c>
      <c r="AC991" s="85">
        <f>K991 * ( Baseline!F$89 * Baseline!B$16 )</f>
        <v>0.0005727673802</v>
      </c>
      <c r="AD991" s="85">
        <f>L991 * ( Baseline!F$89 * Baseline!B$16 )</f>
        <v>0.0005930192913</v>
      </c>
      <c r="AE991" s="86">
        <f t="shared" si="2"/>
        <v>0.04268931338</v>
      </c>
      <c r="AF991" s="86">
        <f>M991 * ( Baseline!B$89 * Baseline!B$7 )</f>
        <v>0.002076925427</v>
      </c>
      <c r="AG991" s="86">
        <f>N991 * ( Baseline!D$89 * Baseline!B$11 )</f>
        <v>0.0003041795961</v>
      </c>
      <c r="AH991" s="86">
        <f>O991 * ( Baseline!F$89 * Baseline!B$16 )</f>
        <v>0.05520283808</v>
      </c>
      <c r="AI991" s="86">
        <f>P991 * ( Baseline!H$89 * Baseline!B$18 )</f>
        <v>0.0006880073602</v>
      </c>
      <c r="AJ991" s="86">
        <f t="shared" si="3"/>
        <v>0.05827195047</v>
      </c>
      <c r="AK991" s="86">
        <f>Q991 * ( Baseline!B$89 * Baseline!B$7 )</f>
        <v>0.00003796575584</v>
      </c>
      <c r="AL991" s="86">
        <f>R991 * ( Baseline!D$89 * Baseline!B$11 )</f>
        <v>0.0003149347793</v>
      </c>
      <c r="AM991" s="86">
        <f>S991 * ( Baseline!F$89 * Baseline!B$16 )</f>
        <v>0.00006795445096</v>
      </c>
      <c r="AN991" s="86">
        <f>T991 * ( Baseline!H$89 * Baseline!B$18 )</f>
        <v>0.03466347463</v>
      </c>
      <c r="AO991" s="86">
        <f t="shared" si="4"/>
        <v>0.03508432961</v>
      </c>
      <c r="AP991" s="62"/>
      <c r="AQ991" s="86">
        <f>V991 * ( (1-Baseline!B$90-Baseline!B$89) + (1-B991)*Baseline!B$90 )</f>
        <v>0.07756848037</v>
      </c>
      <c r="AR991" s="86">
        <f>W991 * ( (1-Baseline!B$90-Baseline!B$89) + (1-B991)*Baseline!B$90 )</f>
        <v>0.001927598208</v>
      </c>
      <c r="AS991" s="86">
        <f>X991 * ( (1-Baseline!B$90-Baseline!B$89) + (1-B991)*Baseline!B$90 )</f>
        <v>0.00303980307</v>
      </c>
      <c r="AT991" s="86">
        <f>Y991 * ( (1-Baseline!B$90-Baseline!B$89) + (1-B991)*Baseline!B$90 )</f>
        <v>0.0005625896948</v>
      </c>
      <c r="AU991" s="86">
        <f t="shared" si="5"/>
        <v>0.08309847134</v>
      </c>
      <c r="AV991" s="86">
        <f>AA991 * ( (1-Baseline!D$90-Baseline!D$89) + (1-B991)*Baseline!D$90 )</f>
        <v>0.00178292918</v>
      </c>
      <c r="AW991" s="86">
        <f>AB991 * ( (1-Baseline!D$90-Baseline!D$89) + (1-B991)*Baseline!D$90 )</f>
        <v>0.02807008309</v>
      </c>
      <c r="AX991" s="86">
        <f>AC991 * ( (1-Baseline!D$90-Baseline!D$89) + (1-B991)*Baseline!D$90 )</f>
        <v>0.0004117865939</v>
      </c>
      <c r="AY991" s="86">
        <f>AD991 * ( (1-Baseline!D$90-Baseline!D$89) + (1-B991)*Baseline!D$90 )</f>
        <v>0.0004263465458</v>
      </c>
      <c r="AZ991" s="86">
        <f t="shared" si="6"/>
        <v>0.03069114541</v>
      </c>
      <c r="BA991" s="86">
        <f>AF991 * ( (1-Baseline!F$90-Baseline!F$89) + (1-Baseline!B$36)*Baseline!F$90 )</f>
        <v>0.001494621999</v>
      </c>
      <c r="BB991" s="86">
        <f>AG991 * ( (1-Baseline!F$90-Baseline!F$89) + (1-Baseline!B$36)*Baseline!F$90 )</f>
        <v>0.0002188973711</v>
      </c>
      <c r="BC991" s="86">
        <f>AH991 * ( (1-Baseline!F$90-Baseline!F$89) + (1-Baseline!B$36)*Baseline!F$90 )</f>
        <v>0.03972572878</v>
      </c>
      <c r="BD991" s="86">
        <f>AI991 * ( (1-Baseline!F$90-Baseline!F$89) + (1-Baseline!B$36)*Baseline!F$90 )</f>
        <v>0.0004951121126</v>
      </c>
      <c r="BE991" s="86">
        <f t="shared" si="7"/>
        <v>0.04193436026</v>
      </c>
      <c r="BF991" s="86">
        <f>AK991 * ( (1-Baseline!H$90-Baseline!H$89) + (1-Baseline!B$36)*Baseline!H$90 )</f>
        <v>0.00003008102766</v>
      </c>
      <c r="BG991" s="86">
        <f>AL991 * ( (1-Baseline!H$90-Baseline!H$89) + (1-Baseline!B$36)*Baseline!H$90 )</f>
        <v>0.0002495291244</v>
      </c>
      <c r="BH991" s="86">
        <f>AM991 * ( (1-Baseline!H$90-Baseline!H$89) + (1-Baseline!B$36)*Baseline!H$90 )</f>
        <v>0.00005384167058</v>
      </c>
      <c r="BI991" s="86">
        <f>AN991 * ( (1-Baseline!H$90-Baseline!H$89) + (1-Baseline!B$36)*Baseline!H$90 )</f>
        <v>0.02746456422</v>
      </c>
      <c r="BJ991" s="86">
        <f t="shared" si="8"/>
        <v>0.02779801604</v>
      </c>
      <c r="BK991" s="62"/>
      <c r="BL991" s="86">
        <f t="shared" si="19"/>
        <v>0.9334525547</v>
      </c>
      <c r="BM991" s="86">
        <f t="shared" si="20"/>
        <v>0.02319655437</v>
      </c>
      <c r="BN991" s="86">
        <f t="shared" si="21"/>
        <v>0.03658073392</v>
      </c>
      <c r="BO991" s="86">
        <f t="shared" si="22"/>
        <v>0.006770156967</v>
      </c>
      <c r="BP991" s="86">
        <f t="shared" si="9"/>
        <v>1</v>
      </c>
      <c r="BQ991" s="86">
        <f t="shared" si="23"/>
        <v>0.05809262431</v>
      </c>
      <c r="BR991" s="86">
        <f t="shared" si="24"/>
        <v>0.9145987455</v>
      </c>
      <c r="BS991" s="86">
        <f t="shared" si="25"/>
        <v>0.01341711391</v>
      </c>
      <c r="BT991" s="86">
        <f t="shared" si="26"/>
        <v>0.01389151627</v>
      </c>
      <c r="BU991" s="86">
        <f t="shared" si="10"/>
        <v>1</v>
      </c>
      <c r="BV991" s="86">
        <f t="shared" si="27"/>
        <v>0.03564194111</v>
      </c>
      <c r="BW991" s="86">
        <f t="shared" si="28"/>
        <v>0.005220000252</v>
      </c>
      <c r="BX991" s="86">
        <f t="shared" si="29"/>
        <v>0.9473312227</v>
      </c>
      <c r="BY991" s="86">
        <f t="shared" si="30"/>
        <v>0.01180683596</v>
      </c>
      <c r="BZ991" s="86">
        <f t="shared" si="11"/>
        <v>1</v>
      </c>
      <c r="CA991" s="86">
        <f t="shared" si="31"/>
        <v>0.001082128581</v>
      </c>
      <c r="CB991" s="86">
        <f t="shared" si="32"/>
        <v>0.008976508396</v>
      </c>
      <c r="CC991" s="86">
        <f t="shared" si="33"/>
        <v>0.001936888967</v>
      </c>
      <c r="CD991" s="86">
        <f t="shared" si="34"/>
        <v>0.9880044741</v>
      </c>
      <c r="CE991" s="86">
        <f t="shared" si="12"/>
        <v>1</v>
      </c>
      <c r="CF991" s="62"/>
      <c r="CG991" s="86">
        <f t="shared" si="35"/>
        <v>0.9334525547</v>
      </c>
      <c r="CH991" s="86">
        <f t="shared" si="36"/>
        <v>0.02319655437</v>
      </c>
      <c r="CI991" s="86">
        <f t="shared" si="37"/>
        <v>0.03658073392</v>
      </c>
      <c r="CJ991" s="86">
        <f t="shared" si="38"/>
        <v>0.006770156967</v>
      </c>
      <c r="CK991" s="86">
        <f t="shared" si="13"/>
        <v>1</v>
      </c>
      <c r="CL991" s="86">
        <f t="shared" si="39"/>
        <v>0.05809262431</v>
      </c>
      <c r="CM991" s="86">
        <f t="shared" si="40"/>
        <v>0.9145987455</v>
      </c>
      <c r="CN991" s="86">
        <f t="shared" si="41"/>
        <v>0.01341711391</v>
      </c>
      <c r="CO991" s="86">
        <f t="shared" si="42"/>
        <v>0.01389151627</v>
      </c>
      <c r="CP991" s="86">
        <f t="shared" si="14"/>
        <v>1</v>
      </c>
      <c r="CQ991" s="86">
        <f t="shared" si="43"/>
        <v>0.03564194111</v>
      </c>
      <c r="CR991" s="86">
        <f t="shared" si="44"/>
        <v>0.005220000252</v>
      </c>
      <c r="CS991" s="86">
        <f t="shared" si="45"/>
        <v>0.9473312227</v>
      </c>
      <c r="CT991" s="86">
        <f t="shared" si="46"/>
        <v>0.01180683596</v>
      </c>
      <c r="CU991" s="86">
        <f t="shared" si="15"/>
        <v>1</v>
      </c>
      <c r="CV991" s="86">
        <f t="shared" si="47"/>
        <v>0.001082128581</v>
      </c>
      <c r="CW991" s="86">
        <f t="shared" si="48"/>
        <v>0.008976508396</v>
      </c>
      <c r="CX991" s="86">
        <f t="shared" si="49"/>
        <v>0.001936888967</v>
      </c>
      <c r="CY991" s="86">
        <f t="shared" si="50"/>
        <v>0.9880044741</v>
      </c>
      <c r="CZ991" s="86">
        <f t="shared" si="16"/>
        <v>1</v>
      </c>
      <c r="DA991" s="62"/>
      <c r="DB991" s="86">
        <f>(AQ991*Baseline!B$7 + AV991*Baseline!B$11 + BA991*Baseline!B$16 + BF991*Baseline!B$18)</f>
        <v>47829.00336</v>
      </c>
      <c r="DC991" s="86">
        <f>(AR991*Baseline!B$7 + AW991*Baseline!B$11 + BB991*Baseline!B$16 + BG991*Baseline!B$18)</f>
        <v>73292.18411</v>
      </c>
      <c r="DD991" s="86">
        <f>(AS991*Baseline!B$7 + AX991*Baseline!B$11 + BC991*Baseline!B$16 + BH991*Baseline!B$18)</f>
        <v>137911.5964</v>
      </c>
      <c r="DE991" s="86">
        <f>(AT991*Baseline!B$7 + AY991*Baseline!B$11 + BD991*Baseline!B$16 + BI991*Baseline!B$18)</f>
        <v>1260470.705</v>
      </c>
      <c r="DF991" s="86">
        <f t="shared" si="17"/>
        <v>1519503.489</v>
      </c>
      <c r="DG991" s="62"/>
      <c r="DH991" s="86">
        <f t="shared" si="51"/>
        <v>0.03147673151</v>
      </c>
      <c r="DI991" s="86">
        <f t="shared" si="52"/>
        <v>0.048234298</v>
      </c>
      <c r="DJ991" s="86">
        <f t="shared" si="53"/>
        <v>0.09076096065</v>
      </c>
      <c r="DK991" s="86">
        <f t="shared" si="54"/>
        <v>0.8295280098</v>
      </c>
      <c r="DL991" s="86">
        <f t="shared" si="18"/>
        <v>1</v>
      </c>
      <c r="DM991" s="62"/>
      <c r="DN991" s="86">
        <f>DH991 / (Baseline!B$7/Baseline!B$17)</f>
        <v>3.359934056</v>
      </c>
      <c r="DO991" s="86">
        <f>DI991 / (Baseline!B$11/Baseline!B$17)</f>
        <v>1.16439904</v>
      </c>
      <c r="DP991" s="86">
        <f>DJ991 / (Baseline!B$16/Baseline!B$17)</f>
        <v>1.402531128</v>
      </c>
      <c r="DQ991" s="86">
        <f>DK991 / (Baseline!B$18/Baseline!B$17)</f>
        <v>0.9378546476</v>
      </c>
      <c r="DR991" s="62"/>
      <c r="DS991" s="86">
        <f>DH991 / Baseline!H$117</f>
        <v>1.259293175</v>
      </c>
      <c r="DT991" s="86">
        <f>DI991 / Baseline!H$118</f>
        <v>1.085756568</v>
      </c>
      <c r="DU991" s="86">
        <f>DJ991 / Baseline!H$119</f>
        <v>1.084994132</v>
      </c>
      <c r="DV991" s="86">
        <f>DK991 / Baseline!H$120</f>
        <v>0.9794543152</v>
      </c>
      <c r="DW991" s="87"/>
      <c r="DX991" s="86">
        <f>(AU991*Baseline!B$34)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0.02499430195</v>
      </c>
      <c r="DY991" s="86">
        <f>(AZ991*Baseline!B$34) + (Baseline!D$90*(1-Baseline!D$91)*Baseline!B$35) + (Baseline!D$90*Baseline!D$91*((1-Baseline!D$92)*Baseline!B$40 + Baseline!D$92*Baseline!B$41))</f>
        <v>0.01101723981</v>
      </c>
      <c r="DZ991" s="86">
        <f>(BE991*Baseline!B$34) + (Baseline!F$90*(1-Baseline!F$91)*Baseline!B$35) + (Baseline!F$90*Baseline!F$91*((1-Baseline!F$92)*Baseline!B$40 + Baseline!F$92*Baseline!B$41))</f>
        <v>0.01402079404</v>
      </c>
      <c r="EA991" s="86">
        <f>(BJ991*Baseline!B$34) + (Baseline!H$90*(1-Baseline!H$91)*Baseline!B$35) + (Baseline!H$90*Baseline!H$91*((1-Baseline!H$92)*Baseline!B$40 + Baseline!H$92*Baseline!B$41))</f>
        <v>0.009314702406</v>
      </c>
      <c r="EB991" s="86">
        <f>( DX991*Baseline!B$7 + DY991*Baseline!B$11 + DZ991*Baseline!B$16 + EA991*Baseline!B$18 ) / Baseline!B$17</f>
        <v>0.009836661031</v>
      </c>
    </row>
    <row r="992">
      <c r="A992" s="73" t="s">
        <v>1168</v>
      </c>
      <c r="B992" s="85">
        <f>MIN( MAX( NORMINV( MCrands!B992, (B$5+B$4)/2, (B$5-B$4)/3.29 ), 0 ), 1 )</f>
        <v>0.4975222094</v>
      </c>
      <c r="C992" s="85">
        <f>MAX( NORMINV( MCrands!C992, (C$5+C$4)/2, (C$5-C$4)/3.29 ), 0 )</f>
        <v>2.993781372</v>
      </c>
      <c r="D992" s="83"/>
      <c r="E992" s="84">
        <f>Baseline!B$33 * (C992 * Baseline!B$68*Baseline!B$68/Baseline!B$75 + Baseline!B$46 * Baseline!B$54*Baseline!B$54/Baseline!B$76 + Baseline!B$47 * Baseline!B$55*Baseline!B$55/Baseline!B$77 + Baseline!B$56*Baseline!B$56/Baseline!B$78)</f>
        <v>0.00002124553505</v>
      </c>
      <c r="F992" s="84">
        <f>Baseline!B$33 * (C992 * Baseline!B$68*Baseline!B$59/Baseline!B$75 + Baseline!B$46 * Baseline!B$54*Baseline!B$69/Baseline!B$76 + Baseline!B$47 * Baseline!B$55*Baseline!B$57/Baseline!B$77 + Baseline!B$56*Baseline!B$58/Baseline!B$78)</f>
        <v>0.0000002395939967</v>
      </c>
      <c r="G992" s="85">
        <f>Baseline!B$33 * (C992 * Baseline!B$68*Baseline!B$60/Baseline!B$75 + Baseline!B$46 * Baseline!B$54*Baseline!B$61/Baseline!B$76 + Baseline!B$47 * Baseline!B$55*Baseline!B$70/Baseline!B$77 + Baseline!B$56*Baseline!B$62/Baseline!B$78)</f>
        <v>0.0000002017218633</v>
      </c>
      <c r="H992" s="84">
        <f>Baseline!B$33 * (C992 * Baseline!B$68*Baseline!B$63/Baseline!B$75 + Baseline!B$46 * Baseline!B$54*Baseline!B$64/Baseline!B$76 + Baseline!B$47 * Baseline!B$55*Baseline!B$65/Baseline!B$77 + Baseline!B$56*Baseline!B$71/Baseline!B$78)</f>
        <v>0.000000003819282693</v>
      </c>
      <c r="I992" s="84">
        <f>Baseline!B$33 * (C992 * Baseline!B$59*Baseline!B$68/Baseline!B$75 + Baseline!B$46 * Baseline!B$69*Baseline!B$54/Baseline!B$76 + Baseline!B$47 * Baseline!B$57*Baseline!B$55/Baseline!B$77 + Baseline!B$58*Baseline!B$56/Baseline!B$78)</f>
        <v>0.0000002395939967</v>
      </c>
      <c r="J992" s="85">
        <f>Baseline!B$33 * (C992 * Baseline!B$59*Baseline!B$59/Baseline!B$75 + Baseline!B$46 * Baseline!B$69*Baseline!B$69/Baseline!B$76 + Baseline!B$47 * Baseline!B$57*Baseline!B$57/Baseline!B$77 + Baseline!B$58*Baseline!B$58/Baseline!B$78)</f>
        <v>0.000002116574518</v>
      </c>
      <c r="K992" s="84">
        <f>Baseline!B$33 * (C992 * Baseline!B$59*Baseline!B$60/Baseline!B$75 + Baseline!B$46 * Baseline!B$69*Baseline!B$61/Baseline!B$76 + Baseline!B$47 * Baseline!B$57*Baseline!B$70/Baseline!B$77 + Baseline!B$58*Baseline!B$62/Baseline!B$78)</f>
        <v>0.00000001648999634</v>
      </c>
      <c r="L992" s="85">
        <f>Baseline!B$33 * (C992 * Baseline!B$59*Baseline!B$63/Baseline!B$75 + Baseline!B$46 * Baseline!B$69*Baseline!B$64/Baseline!B$76 + Baseline!B$47 * Baseline!B$57*Baseline!B$65/Baseline!B$77 + Baseline!B$58*Baseline!B$71/Baseline!B$78)</f>
        <v>0.00000001707281141</v>
      </c>
      <c r="M992" s="84">
        <f>Baseline!B$33 * (C992 * Baseline!B$60*Baseline!B$68/Baseline!B$75 + Baseline!B$46 * Baseline!B$61*Baseline!B$54/Baseline!B$76 + Baseline!B$47 * Baseline!B$70*Baseline!B$55/Baseline!B$77 + Baseline!B$62*Baseline!B$56/Baseline!B$78)</f>
        <v>0.0000002017218633</v>
      </c>
      <c r="N992" s="85">
        <f>Baseline!B$33 * (C992 * Baseline!B$60*Baseline!B$59/Baseline!B$75 + Baseline!B$46 * Baseline!B$61*Baseline!B$69/Baseline!B$76 + Baseline!B$47 * Baseline!B$70*Baseline!B$57/Baseline!B$77 + Baseline!B$62*Baseline!B$58/Baseline!B$78)</f>
        <v>0.00000001648999634</v>
      </c>
      <c r="O992" s="85">
        <f>Baseline!B$33 * (C992 * Baseline!B$60*Baseline!B$60/Baseline!B$75 + Baseline!B$46 * Baseline!B$61*Baseline!B$61/Baseline!B$76 + Baseline!B$47 * Baseline!B$70*Baseline!B$70/Baseline!B$77 + Baseline!B$62*Baseline!B$62/Baseline!B$78)</f>
        <v>0.000001589268044</v>
      </c>
      <c r="P992" s="84">
        <f>Baseline!B$33 * (C992 * Baseline!B$60*Baseline!B$63/Baseline!B$75 + Baseline!B$46 * Baseline!B$61*Baseline!B$64/Baseline!B$76 + Baseline!B$47 * Baseline!B$70*Baseline!B$65/Baseline!B$77 + Baseline!B$62*Baseline!B$71/Baseline!B$78)</f>
        <v>0.000000001956443829</v>
      </c>
      <c r="Q992" s="84">
        <f>Baseline!B$33 * (C992 * Baseline!B$63*Baseline!B$68/Baseline!B$75 + Baseline!B$46 * Baseline!B$64*Baseline!B$54/Baseline!B$76 + Baseline!B$47 * Baseline!B$65*Baseline!B$55/Baseline!B$77 + Baseline!B$71*Baseline!B$56/Baseline!B$78)</f>
        <v>0.000000003819282693</v>
      </c>
      <c r="R992" s="84">
        <f>Baseline!B$33 * (C992 * Baseline!B$63*Baseline!B$59/Baseline!B$75 + Baseline!B$46 * Baseline!B$64*Baseline!B$69/Baseline!B$76 + Baseline!B$47 * Baseline!B$65*Baseline!B$57/Baseline!B$77 + Baseline!B$71*Baseline!B$58/Baseline!B$78)</f>
        <v>0.00000001707281141</v>
      </c>
      <c r="S992" s="84">
        <f>Baseline!B$33 * (C992 * Baseline!B$63*Baseline!B$60/Baseline!B$75 + Baseline!B$46 * Baseline!B$64*Baseline!B$61/Baseline!B$76 + Baseline!B$47 * Baseline!B$65*Baseline!B$70/Baseline!B$77 + Baseline!B$71*Baseline!B$62/Baseline!B$78)</f>
        <v>0.000000001956443829</v>
      </c>
      <c r="T992" s="84">
        <f>Baseline!B$33 * (C992 * Baseline!B$63*Baseline!B$63/Baseline!B$75 + Baseline!B$46 * Baseline!B$64*Baseline!B$64/Baseline!B$76 + Baseline!B$47 * Baseline!B$65*Baseline!B$65/Baseline!B$77 + Baseline!B$71*Baseline!B$71/Baseline!B$78)</f>
        <v>0.00000009856722242</v>
      </c>
      <c r="U992" s="83"/>
      <c r="V992" s="84">
        <f>E992 * ( Baseline!B$89 * Baseline!B$7 )</f>
        <v>0.2205074083</v>
      </c>
      <c r="W992" s="84">
        <f>F992 * ( Baseline!D$89 * Baseline!B$11 )</f>
        <v>0.004419693586</v>
      </c>
      <c r="X992" s="84">
        <f>G992 * ( Baseline!F$89 * Baseline!B$16 )</f>
        <v>0.00700676251</v>
      </c>
      <c r="Y992" s="84">
        <f>H992 * ( Baseline!H$89 * Baseline!B$18 )</f>
        <v>0.001343140386</v>
      </c>
      <c r="Z992" s="86">
        <f t="shared" si="1"/>
        <v>0.2332770048</v>
      </c>
      <c r="AA992" s="84">
        <f>I992 * ( Baseline!B$89 * Baseline!B$7 )</f>
        <v>0.002486746092</v>
      </c>
      <c r="AB992" s="85">
        <f>J992 * ( Baseline!D$89 * Baseline!B$11 )</f>
        <v>0.03904359437</v>
      </c>
      <c r="AC992" s="85">
        <f>K992 * ( Baseline!F$89 * Baseline!B$16 )</f>
        <v>0.000572776229</v>
      </c>
      <c r="AD992" s="85">
        <f>L992 * ( Baseline!F$89 * Baseline!B$16 )</f>
        <v>0.0005930201762</v>
      </c>
      <c r="AE992" s="86">
        <f t="shared" si="2"/>
        <v>0.04269613687</v>
      </c>
      <c r="AF992" s="86">
        <f>M992 * ( Baseline!B$89 * Baseline!B$7 )</f>
        <v>0.002093671219</v>
      </c>
      <c r="AG992" s="86">
        <f>N992 * ( Baseline!D$89 * Baseline!B$11 )</f>
        <v>0.0003041842954</v>
      </c>
      <c r="AH992" s="86">
        <f>O992 * ( Baseline!F$89 * Baseline!B$16 )</f>
        <v>0.05520285984</v>
      </c>
      <c r="AI992" s="86">
        <f>P992 * ( Baseline!H$89 * Baseline!B$18 )</f>
        <v>0.0006880293843</v>
      </c>
      <c r="AJ992" s="86">
        <f t="shared" si="3"/>
        <v>0.05828874474</v>
      </c>
      <c r="AK992" s="86">
        <f>Q992 * ( Baseline!B$89 * Baseline!B$7 )</f>
        <v>0.00003964033507</v>
      </c>
      <c r="AL992" s="86">
        <f>R992 * ( Baseline!D$89 * Baseline!B$11 )</f>
        <v>0.0003149352493</v>
      </c>
      <c r="AM992" s="86">
        <f>S992 * ( Baseline!F$89 * Baseline!B$16 )</f>
        <v>0.00006795662628</v>
      </c>
      <c r="AN992" s="86">
        <f>T992 * ( Baseline!H$89 * Baseline!B$18 )</f>
        <v>0.03466347683</v>
      </c>
      <c r="AO992" s="86">
        <f t="shared" si="4"/>
        <v>0.03508600904</v>
      </c>
      <c r="AP992" s="62"/>
      <c r="AQ992" s="86">
        <f>V992 * ( (1-Baseline!B$90-Baseline!B$89) + (1-B992)*Baseline!B$90 )</f>
        <v>0.1181490234</v>
      </c>
      <c r="AR992" s="86">
        <f>W992 * ( (1-Baseline!B$90-Baseline!B$89) + (1-B992)*Baseline!B$90 )</f>
        <v>0.002368094954</v>
      </c>
      <c r="AS992" s="86">
        <f>X992 * ( (1-Baseline!B$90-Baseline!B$89) + (1-B992)*Baseline!B$90 )</f>
        <v>0.003754260023</v>
      </c>
      <c r="AT992" s="86">
        <f>Y992 * ( (1-Baseline!B$90-Baseline!B$89) + (1-B992)*Baseline!B$90 )</f>
        <v>0.0007196616481</v>
      </c>
      <c r="AU992" s="86">
        <f t="shared" si="5"/>
        <v>0.12499104</v>
      </c>
      <c r="AV992" s="86">
        <f>AA992 * ( (1-Baseline!D$90-Baseline!D$89) + (1-B992)*Baseline!D$90 )</f>
        <v>0.001911085385</v>
      </c>
      <c r="AW992" s="86">
        <f>AB992 * ( (1-Baseline!D$90-Baseline!D$89) + (1-B992)*Baseline!D$90 )</f>
        <v>0.0300053322</v>
      </c>
      <c r="AX992" s="86">
        <f>AC992 * ( (1-Baseline!D$90-Baseline!D$89) + (1-B992)*Baseline!D$90 )</f>
        <v>0.000440183372</v>
      </c>
      <c r="AY992" s="86">
        <f>AD992 * ( (1-Baseline!D$90-Baseline!D$89) + (1-B992)*Baseline!D$90 )</f>
        <v>0.0004557410165</v>
      </c>
      <c r="AZ992" s="86">
        <f t="shared" si="6"/>
        <v>0.03281234197</v>
      </c>
      <c r="BA992" s="86">
        <f>AF992 * ( (1-Baseline!F$90-Baseline!F$89) + (1-Baseline!B$36)*Baseline!F$90 )</f>
        <v>0.001506672807</v>
      </c>
      <c r="BB992" s="86">
        <f>AG992 * ( (1-Baseline!F$90-Baseline!F$89) + (1-Baseline!B$36)*Baseline!F$90 )</f>
        <v>0.0002189007529</v>
      </c>
      <c r="BC992" s="86">
        <f>AH992 * ( (1-Baseline!F$90-Baseline!F$89) + (1-Baseline!B$36)*Baseline!F$90 )</f>
        <v>0.03972574443</v>
      </c>
      <c r="BD992" s="86">
        <f>AI992 * ( (1-Baseline!F$90-Baseline!F$89) + (1-Baseline!B$36)*Baseline!F$90 )</f>
        <v>0.0004951279619</v>
      </c>
      <c r="BE992" s="86">
        <f t="shared" si="7"/>
        <v>0.04194644595</v>
      </c>
      <c r="BF992" s="86">
        <f>AK992 * ( (1-Baseline!H$90-Baseline!H$89) + (1-Baseline!B$36)*Baseline!H$90 )</f>
        <v>0.00003140783028</v>
      </c>
      <c r="BG992" s="86">
        <f>AL992 * ( (1-Baseline!H$90-Baseline!H$89) + (1-Baseline!B$36)*Baseline!H$90 )</f>
        <v>0.0002495294967</v>
      </c>
      <c r="BH992" s="86">
        <f>AM992 * ( (1-Baseline!H$90-Baseline!H$89) + (1-Baseline!B$36)*Baseline!H$90 )</f>
        <v>0.00005384339413</v>
      </c>
      <c r="BI992" s="86">
        <f>AN992 * ( (1-Baseline!H$90-Baseline!H$89) + (1-Baseline!B$36)*Baseline!H$90 )</f>
        <v>0.02746456596</v>
      </c>
      <c r="BJ992" s="86">
        <f t="shared" si="8"/>
        <v>0.02779934668</v>
      </c>
      <c r="BK992" s="62"/>
      <c r="BL992" s="86">
        <f t="shared" si="19"/>
        <v>0.9452599432</v>
      </c>
      <c r="BM992" s="86">
        <f t="shared" si="20"/>
        <v>0.01894611769</v>
      </c>
      <c r="BN992" s="86">
        <f t="shared" si="21"/>
        <v>0.03003623318</v>
      </c>
      <c r="BO992" s="86">
        <f t="shared" si="22"/>
        <v>0.005757705895</v>
      </c>
      <c r="BP992" s="86">
        <f t="shared" si="9"/>
        <v>1</v>
      </c>
      <c r="BQ992" s="86">
        <f t="shared" si="23"/>
        <v>0.0582428827</v>
      </c>
      <c r="BR992" s="86">
        <f t="shared" si="24"/>
        <v>0.9144526235</v>
      </c>
      <c r="BS992" s="86">
        <f t="shared" si="25"/>
        <v>0.0134151769</v>
      </c>
      <c r="BT992" s="86">
        <f t="shared" si="26"/>
        <v>0.01388931692</v>
      </c>
      <c r="BU992" s="86">
        <f t="shared" si="10"/>
        <v>1</v>
      </c>
      <c r="BV992" s="86">
        <f t="shared" si="27"/>
        <v>0.03591896221</v>
      </c>
      <c r="BW992" s="86">
        <f t="shared" si="28"/>
        <v>0.005218576876</v>
      </c>
      <c r="BX992" s="86">
        <f t="shared" si="29"/>
        <v>0.9470586489</v>
      </c>
      <c r="BY992" s="86">
        <f t="shared" si="30"/>
        <v>0.01180381199</v>
      </c>
      <c r="BZ992" s="86">
        <f t="shared" si="11"/>
        <v>1</v>
      </c>
      <c r="CA992" s="86">
        <f t="shared" si="31"/>
        <v>0.001129804619</v>
      </c>
      <c r="CB992" s="86">
        <f t="shared" si="32"/>
        <v>0.008976092121</v>
      </c>
      <c r="CC992" s="86">
        <f t="shared" si="33"/>
        <v>0.001936858256</v>
      </c>
      <c r="CD992" s="86">
        <f t="shared" si="34"/>
        <v>0.987957245</v>
      </c>
      <c r="CE992" s="86">
        <f t="shared" si="12"/>
        <v>1</v>
      </c>
      <c r="CF992" s="62"/>
      <c r="CG992" s="86">
        <f t="shared" si="35"/>
        <v>0.9452599432</v>
      </c>
      <c r="CH992" s="86">
        <f t="shared" si="36"/>
        <v>0.01894611769</v>
      </c>
      <c r="CI992" s="86">
        <f t="shared" si="37"/>
        <v>0.03003623318</v>
      </c>
      <c r="CJ992" s="86">
        <f t="shared" si="38"/>
        <v>0.005757705895</v>
      </c>
      <c r="CK992" s="86">
        <f t="shared" si="13"/>
        <v>1</v>
      </c>
      <c r="CL992" s="86">
        <f t="shared" si="39"/>
        <v>0.0582428827</v>
      </c>
      <c r="CM992" s="86">
        <f t="shared" si="40"/>
        <v>0.9144526235</v>
      </c>
      <c r="CN992" s="86">
        <f t="shared" si="41"/>
        <v>0.0134151769</v>
      </c>
      <c r="CO992" s="86">
        <f t="shared" si="42"/>
        <v>0.01388931692</v>
      </c>
      <c r="CP992" s="86">
        <f t="shared" si="14"/>
        <v>1</v>
      </c>
      <c r="CQ992" s="86">
        <f t="shared" si="43"/>
        <v>0.03591896221</v>
      </c>
      <c r="CR992" s="86">
        <f t="shared" si="44"/>
        <v>0.005218576876</v>
      </c>
      <c r="CS992" s="86">
        <f t="shared" si="45"/>
        <v>0.9470586489</v>
      </c>
      <c r="CT992" s="86">
        <f t="shared" si="46"/>
        <v>0.01180381199</v>
      </c>
      <c r="CU992" s="86">
        <f t="shared" si="15"/>
        <v>1</v>
      </c>
      <c r="CV992" s="86">
        <f t="shared" si="47"/>
        <v>0.001129804619</v>
      </c>
      <c r="CW992" s="86">
        <f t="shared" si="48"/>
        <v>0.008976092121</v>
      </c>
      <c r="CX992" s="86">
        <f t="shared" si="49"/>
        <v>0.001936858256</v>
      </c>
      <c r="CY992" s="86">
        <f t="shared" si="50"/>
        <v>0.987957245</v>
      </c>
      <c r="CZ992" s="86">
        <f t="shared" si="16"/>
        <v>1</v>
      </c>
      <c r="DA992" s="62"/>
      <c r="DB992" s="86">
        <f>(AQ992*Baseline!B$7 + AV992*Baseline!B$11 + BA992*Baseline!B$16 + BF992*Baseline!B$18)</f>
        <v>67886.53251</v>
      </c>
      <c r="DC992" s="86">
        <f>(AR992*Baseline!B$7 + AW992*Baseline!B$11 + BB992*Baseline!B$16 + BG992*Baseline!B$18)</f>
        <v>77656.09963</v>
      </c>
      <c r="DD992" s="86">
        <f>(AS992*Baseline!B$7 + AX992*Baseline!B$11 + BC992*Baseline!B$16 + BH992*Baseline!B$18)</f>
        <v>138319.1378</v>
      </c>
      <c r="DE992" s="86">
        <f>(AT992*Baseline!B$7 + AY992*Baseline!B$11 + BD992*Baseline!B$16 + BI992*Baseline!B$18)</f>
        <v>1260610.056</v>
      </c>
      <c r="DF992" s="86">
        <f t="shared" si="17"/>
        <v>1544471.826</v>
      </c>
      <c r="DG992" s="62"/>
      <c r="DH992" s="86">
        <f t="shared" si="51"/>
        <v>0.04395452954</v>
      </c>
      <c r="DI992" s="86">
        <f t="shared" si="52"/>
        <v>0.05028003639</v>
      </c>
      <c r="DJ992" s="86">
        <f t="shared" si="53"/>
        <v>0.08955756619</v>
      </c>
      <c r="DK992" s="86">
        <f t="shared" si="54"/>
        <v>0.8162078679</v>
      </c>
      <c r="DL992" s="86">
        <f t="shared" si="18"/>
        <v>1</v>
      </c>
      <c r="DM992" s="62"/>
      <c r="DN992" s="86">
        <f>DH992 / (Baseline!B$7/Baseline!B$17)</f>
        <v>4.691856925</v>
      </c>
      <c r="DO992" s="86">
        <f>DI992 / (Baseline!B$11/Baseline!B$17)</f>
        <v>1.213784144</v>
      </c>
      <c r="DP992" s="86">
        <f>DJ992 / (Baseline!B$16/Baseline!B$17)</f>
        <v>1.383935047</v>
      </c>
      <c r="DQ992" s="86">
        <f>DK992 / (Baseline!B$18/Baseline!B$17)</f>
        <v>0.9227950512</v>
      </c>
      <c r="DR992" s="62"/>
      <c r="DS992" s="86">
        <f>DH992 / Baseline!H$117</f>
        <v>1.758493858</v>
      </c>
      <c r="DT992" s="86">
        <f>DI992 / Baseline!H$118</f>
        <v>1.131806246</v>
      </c>
      <c r="DU992" s="86">
        <f>DJ992 / Baseline!H$119</f>
        <v>1.070608256</v>
      </c>
      <c r="DV992" s="86">
        <f>DK992 / Baseline!H$120</f>
        <v>0.9637267323</v>
      </c>
      <c r="DW992" s="87"/>
      <c r="DX992" s="86">
        <f>(AU992*Baseline!B$34)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0.03127818726</v>
      </c>
      <c r="DY992" s="86">
        <f>(AZ992*Baseline!B$34) + (Baseline!D$90*(1-Baseline!D$91)*Baseline!B$35) + (Baseline!D$90*Baseline!D$91*((1-Baseline!D$92)*Baseline!B$40 + Baseline!D$92*Baseline!B$41))</f>
        <v>0.0113354193</v>
      </c>
      <c r="DZ992" s="86">
        <f>(BE992*Baseline!B$34) + (Baseline!F$90*(1-Baseline!F$91)*Baseline!B$35) + (Baseline!F$90*Baseline!F$91*((1-Baseline!F$92)*Baseline!B$40 + Baseline!F$92*Baseline!B$41))</f>
        <v>0.01402260689</v>
      </c>
      <c r="EA992" s="86">
        <f>(BJ992*Baseline!B$34) + (Baseline!H$90*(1-Baseline!H$91)*Baseline!B$35) + (Baseline!H$90*Baseline!H$91*((1-Baseline!H$92)*Baseline!B$40 + Baseline!H$92*Baseline!B$41))</f>
        <v>0.009314902002</v>
      </c>
      <c r="EB992" s="86">
        <f>( DX992*Baseline!B$7 + DY992*Baseline!B$11 + DZ992*Baseline!B$16 + EA992*Baseline!B$18 ) / Baseline!B$17</f>
        <v>0.009909004281</v>
      </c>
    </row>
    <row r="993">
      <c r="A993" s="73" t="s">
        <v>1169</v>
      </c>
      <c r="B993" s="85">
        <f>MIN( MAX( NORMINV( MCrands!B993, (B$5+B$4)/2, (B$5-B$4)/3.29 ), 0 ), 1 )</f>
        <v>0.4830603218</v>
      </c>
      <c r="C993" s="85">
        <f>MAX( NORMINV( MCrands!C993, (C$5+C$4)/2, (C$5-C$4)/3.29 ), 0 )</f>
        <v>2.430741704</v>
      </c>
      <c r="D993" s="83"/>
      <c r="E993" s="84">
        <f>Baseline!B$33 * (C993 * Baseline!B$68*Baseline!B$68/Baseline!B$75 + Baseline!B$46 * Baseline!B$54*Baseline!B$54/Baseline!B$76 + Baseline!B$47 * Baseline!B$55*Baseline!B$55/Baseline!B$77 + Baseline!B$56*Baseline!B$56/Baseline!B$78)</f>
        <v>0.00001725920069</v>
      </c>
      <c r="F993" s="84">
        <f>Baseline!B$33 * (C993 * Baseline!B$68*Baseline!B$59/Baseline!B$75 + Baseline!B$46 * Baseline!B$54*Baseline!B$69/Baseline!B$76 + Baseline!B$47 * Baseline!B$55*Baseline!B$57/Baseline!B$77 + Baseline!B$56*Baseline!B$58/Baseline!B$78)</f>
        <v>0.0000002389645755</v>
      </c>
      <c r="G993" s="85">
        <f>Baseline!B$33 * (C993 * Baseline!B$68*Baseline!B$60/Baseline!B$75 + Baseline!B$46 * Baseline!B$54*Baseline!B$61/Baseline!B$76 + Baseline!B$47 * Baseline!B$55*Baseline!B$70/Baseline!B$77 + Baseline!B$56*Baseline!B$62/Baseline!B$78)</f>
        <v>0.0000002001745361</v>
      </c>
      <c r="H993" s="84">
        <f>Baseline!B$33 * (C993 * Baseline!B$68*Baseline!B$63/Baseline!B$75 + Baseline!B$46 * Baseline!B$54*Baseline!B$64/Baseline!B$76 + Baseline!B$47 * Baseline!B$55*Baseline!B$65/Baseline!B$77 + Baseline!B$56*Baseline!B$71/Baseline!B$78)</f>
        <v>0.000000003664549978</v>
      </c>
      <c r="I993" s="84">
        <f>Baseline!B$33 * (C993 * Baseline!B$59*Baseline!B$68/Baseline!B$75 + Baseline!B$46 * Baseline!B$69*Baseline!B$54/Baseline!B$76 + Baseline!B$47 * Baseline!B$57*Baseline!B$55/Baseline!B$77 + Baseline!B$58*Baseline!B$56/Baseline!B$78)</f>
        <v>0.0000002389645755</v>
      </c>
      <c r="J993" s="85">
        <f>Baseline!B$33 * (C993 * Baseline!B$59*Baseline!B$59/Baseline!B$75 + Baseline!B$46 * Baseline!B$69*Baseline!B$69/Baseline!B$76 + Baseline!B$47 * Baseline!B$57*Baseline!B$57/Baseline!B$77 + Baseline!B$58*Baseline!B$58/Baseline!B$78)</f>
        <v>0.000002116574419</v>
      </c>
      <c r="K993" s="84">
        <f>Baseline!B$33 * (C993 * Baseline!B$59*Baseline!B$60/Baseline!B$75 + Baseline!B$46 * Baseline!B$69*Baseline!B$61/Baseline!B$76 + Baseline!B$47 * Baseline!B$57*Baseline!B$70/Baseline!B$77 + Baseline!B$58*Baseline!B$62/Baseline!B$78)</f>
        <v>0.00000001648975203</v>
      </c>
      <c r="L993" s="85">
        <f>Baseline!B$33 * (C993 * Baseline!B$59*Baseline!B$63/Baseline!B$75 + Baseline!B$46 * Baseline!B$69*Baseline!B$64/Baseline!B$76 + Baseline!B$47 * Baseline!B$57*Baseline!B$65/Baseline!B$77 + Baseline!B$58*Baseline!B$71/Baseline!B$78)</f>
        <v>0.00000001707278698</v>
      </c>
      <c r="M993" s="84">
        <f>Baseline!B$33 * (C993 * Baseline!B$60*Baseline!B$68/Baseline!B$75 + Baseline!B$46 * Baseline!B$61*Baseline!B$54/Baseline!B$76 + Baseline!B$47 * Baseline!B$70*Baseline!B$55/Baseline!B$77 + Baseline!B$62*Baseline!B$56/Baseline!B$78)</f>
        <v>0.0000002001745361</v>
      </c>
      <c r="N993" s="85">
        <f>Baseline!B$33 * (C993 * Baseline!B$60*Baseline!B$59/Baseline!B$75 + Baseline!B$46 * Baseline!B$61*Baseline!B$69/Baseline!B$76 + Baseline!B$47 * Baseline!B$70*Baseline!B$57/Baseline!B$77 + Baseline!B$62*Baseline!B$58/Baseline!B$78)</f>
        <v>0.00000001648975203</v>
      </c>
      <c r="O993" s="85">
        <f>Baseline!B$33 * (C993 * Baseline!B$60*Baseline!B$60/Baseline!B$75 + Baseline!B$46 * Baseline!B$61*Baseline!B$61/Baseline!B$76 + Baseline!B$47 * Baseline!B$70*Baseline!B$70/Baseline!B$77 + Baseline!B$62*Baseline!B$62/Baseline!B$78)</f>
        <v>0.000001589267443</v>
      </c>
      <c r="P993" s="84">
        <f>Baseline!B$33 * (C993 * Baseline!B$60*Baseline!B$63/Baseline!B$75 + Baseline!B$46 * Baseline!B$61*Baseline!B$64/Baseline!B$76 + Baseline!B$47 * Baseline!B$70*Baseline!B$65/Baseline!B$77 + Baseline!B$62*Baseline!B$71/Baseline!B$78)</f>
        <v>0.000000001956383769</v>
      </c>
      <c r="Q993" s="84">
        <f>Baseline!B$33 * (C993 * Baseline!B$63*Baseline!B$68/Baseline!B$75 + Baseline!B$46 * Baseline!B$64*Baseline!B$54/Baseline!B$76 + Baseline!B$47 * Baseline!B$65*Baseline!B$55/Baseline!B$77 + Baseline!B$71*Baseline!B$56/Baseline!B$78)</f>
        <v>0.000000003664549978</v>
      </c>
      <c r="R993" s="84">
        <f>Baseline!B$33 * (C993 * Baseline!B$63*Baseline!B$59/Baseline!B$75 + Baseline!B$46 * Baseline!B$64*Baseline!B$69/Baseline!B$76 + Baseline!B$47 * Baseline!B$65*Baseline!B$57/Baseline!B$77 + Baseline!B$71*Baseline!B$58/Baseline!B$78)</f>
        <v>0.00000001707278698</v>
      </c>
      <c r="S993" s="84">
        <f>Baseline!B$33 * (C993 * Baseline!B$63*Baseline!B$60/Baseline!B$75 + Baseline!B$46 * Baseline!B$64*Baseline!B$61/Baseline!B$76 + Baseline!B$47 * Baseline!B$65*Baseline!B$70/Baseline!B$77 + Baseline!B$71*Baseline!B$62/Baseline!B$78)</f>
        <v>0.000000001956383769</v>
      </c>
      <c r="T993" s="84">
        <f>Baseline!B$33 * (C993 * Baseline!B$63*Baseline!B$63/Baseline!B$75 + Baseline!B$46 * Baseline!B$64*Baseline!B$64/Baseline!B$76 + Baseline!B$47 * Baseline!B$65*Baseline!B$65/Baseline!B$77 + Baseline!B$71*Baseline!B$71/Baseline!B$78)</f>
        <v>0.00000009856721641</v>
      </c>
      <c r="U993" s="83"/>
      <c r="V993" s="84">
        <f>E993 * ( Baseline!B$89 * Baseline!B$7 )</f>
        <v>0.1791332439</v>
      </c>
      <c r="W993" s="84">
        <f>F993 * ( Baseline!D$89 * Baseline!B$11 )</f>
        <v>0.004408082907</v>
      </c>
      <c r="X993" s="84">
        <f>G993 * ( Baseline!F$89 * Baseline!B$16 )</f>
        <v>0.006953016457</v>
      </c>
      <c r="Y993" s="84">
        <f>H993 * ( Baseline!H$89 * Baseline!B$18 )</f>
        <v>0.001288724995</v>
      </c>
      <c r="Z993" s="86">
        <f t="shared" si="1"/>
        <v>0.1917830683</v>
      </c>
      <c r="AA993" s="84">
        <f>I993 * ( Baseline!B$89 * Baseline!B$7 )</f>
        <v>0.002480213329</v>
      </c>
      <c r="AB993" s="85">
        <f>J993 * ( Baseline!D$89 * Baseline!B$11 )</f>
        <v>0.03904359254</v>
      </c>
      <c r="AC993" s="85">
        <f>K993 * ( Baseline!F$89 * Baseline!B$16 )</f>
        <v>0.0005727677427</v>
      </c>
      <c r="AD993" s="85">
        <f>L993 * ( Baseline!F$89 * Baseline!B$16 )</f>
        <v>0.0005930193275</v>
      </c>
      <c r="AE993" s="86">
        <f t="shared" si="2"/>
        <v>0.04268959294</v>
      </c>
      <c r="AF993" s="86">
        <f>M993 * ( Baseline!B$89 * Baseline!B$7 )</f>
        <v>0.002077611511</v>
      </c>
      <c r="AG993" s="86">
        <f>N993 * ( Baseline!D$89 * Baseline!B$11 )</f>
        <v>0.0003041797886</v>
      </c>
      <c r="AH993" s="86">
        <f>O993 * ( Baseline!F$89 * Baseline!B$16 )</f>
        <v>0.05520283897</v>
      </c>
      <c r="AI993" s="86">
        <f>P993 * ( Baseline!H$89 * Baseline!B$18 )</f>
        <v>0.0006880082625</v>
      </c>
      <c r="AJ993" s="86">
        <f t="shared" si="3"/>
        <v>0.05827263854</v>
      </c>
      <c r="AK993" s="86">
        <f>Q993 * ( Baseline!B$89 * Baseline!B$7 )</f>
        <v>0.00003803436422</v>
      </c>
      <c r="AL993" s="86">
        <f>R993 * ( Baseline!D$89 * Baseline!B$11 )</f>
        <v>0.0003149347986</v>
      </c>
      <c r="AM993" s="86">
        <f>S993 * ( Baseline!F$89 * Baseline!B$16 )</f>
        <v>0.00006795454008</v>
      </c>
      <c r="AN993" s="86">
        <f>T993 * ( Baseline!H$89 * Baseline!B$18 )</f>
        <v>0.03466347472</v>
      </c>
      <c r="AO993" s="86">
        <f t="shared" si="4"/>
        <v>0.03508439842</v>
      </c>
      <c r="AP993" s="62"/>
      <c r="AQ993" s="86">
        <f>V993 * ( (1-Baseline!B$90-Baseline!B$89) + (1-B993)*Baseline!B$90 )</f>
        <v>0.09828616792</v>
      </c>
      <c r="AR993" s="86">
        <f>W993 * ( (1-Baseline!B$90-Baseline!B$89) + (1-B993)*Baseline!B$90 )</f>
        <v>0.00241861068</v>
      </c>
      <c r="AS993" s="86">
        <f>X993 * ( (1-Baseline!B$90-Baseline!B$89) + (1-B993)*Baseline!B$90 )</f>
        <v>0.003814955438</v>
      </c>
      <c r="AT993" s="86">
        <f>Y993 * ( (1-Baseline!B$90-Baseline!B$89) + (1-B993)*Baseline!B$90 )</f>
        <v>0.0007070928796</v>
      </c>
      <c r="AU993" s="86">
        <f t="shared" si="5"/>
        <v>0.1052268269</v>
      </c>
      <c r="AV993" s="86">
        <f>AA993 * ( (1-Baseline!D$90-Baseline!D$89) + (1-B993)*Baseline!D$90 )</f>
        <v>0.001922134019</v>
      </c>
      <c r="AW993" s="86">
        <f>AB993 * ( (1-Baseline!D$90-Baseline!D$89) + (1-B993)*Baseline!D$90 )</f>
        <v>0.03025829133</v>
      </c>
      <c r="AX993" s="86">
        <f>AC993 * ( (1-Baseline!D$90-Baseline!D$89) + (1-B993)*Baseline!D$90 )</f>
        <v>0.0004438877699</v>
      </c>
      <c r="AY993" s="86">
        <f>AD993 * ( (1-Baseline!D$90-Baseline!D$89) + (1-B993)*Baseline!D$90 )</f>
        <v>0.0004595824925</v>
      </c>
      <c r="AZ993" s="86">
        <f t="shared" si="6"/>
        <v>0.03308389561</v>
      </c>
      <c r="BA993" s="86">
        <f>AF993 * ( (1-Baseline!F$90-Baseline!F$89) + (1-Baseline!B$36)*Baseline!F$90 )</f>
        <v>0.001495115727</v>
      </c>
      <c r="BB993" s="86">
        <f>AG993 * ( (1-Baseline!F$90-Baseline!F$89) + (1-Baseline!B$36)*Baseline!F$90 )</f>
        <v>0.0002188975097</v>
      </c>
      <c r="BC993" s="86">
        <f>AH993 * ( (1-Baseline!F$90-Baseline!F$89) + (1-Baseline!B$36)*Baseline!F$90 )</f>
        <v>0.03972572942</v>
      </c>
      <c r="BD993" s="86">
        <f>AI993 * ( (1-Baseline!F$90-Baseline!F$89) + (1-Baseline!B$36)*Baseline!F$90 )</f>
        <v>0.000495112762</v>
      </c>
      <c r="BE993" s="86">
        <f t="shared" si="7"/>
        <v>0.04193485542</v>
      </c>
      <c r="BF993" s="86">
        <f>AK993 * ( (1-Baseline!H$90-Baseline!H$89) + (1-Baseline!B$36)*Baseline!H$90 )</f>
        <v>0.00003013538746</v>
      </c>
      <c r="BG993" s="86">
        <f>AL993 * ( (1-Baseline!H$90-Baseline!H$89) + (1-Baseline!B$36)*Baseline!H$90 )</f>
        <v>0.0002495291396</v>
      </c>
      <c r="BH993" s="86">
        <f>AM993 * ( (1-Baseline!H$90-Baseline!H$89) + (1-Baseline!B$36)*Baseline!H$90 )</f>
        <v>0.0000538417412</v>
      </c>
      <c r="BI993" s="86">
        <f>AN993 * ( (1-Baseline!H$90-Baseline!H$89) + (1-Baseline!B$36)*Baseline!H$90 )</f>
        <v>0.02746456429</v>
      </c>
      <c r="BJ993" s="86">
        <f t="shared" si="8"/>
        <v>0.02779807056</v>
      </c>
      <c r="BK993" s="62"/>
      <c r="BL993" s="86">
        <f t="shared" si="19"/>
        <v>0.9340409741</v>
      </c>
      <c r="BM993" s="86">
        <f t="shared" si="20"/>
        <v>0.02298473451</v>
      </c>
      <c r="BN993" s="86">
        <f t="shared" si="21"/>
        <v>0.03625458973</v>
      </c>
      <c r="BO993" s="86">
        <f t="shared" si="22"/>
        <v>0.006719701623</v>
      </c>
      <c r="BP993" s="86">
        <f t="shared" si="9"/>
        <v>1</v>
      </c>
      <c r="BQ993" s="86">
        <f t="shared" si="23"/>
        <v>0.05809878141</v>
      </c>
      <c r="BR993" s="86">
        <f t="shared" si="24"/>
        <v>0.9145927579</v>
      </c>
      <c r="BS993" s="86">
        <f t="shared" si="25"/>
        <v>0.01341703453</v>
      </c>
      <c r="BT993" s="86">
        <f t="shared" si="26"/>
        <v>0.01389142615</v>
      </c>
      <c r="BU993" s="86">
        <f t="shared" si="10"/>
        <v>1</v>
      </c>
      <c r="BV993" s="86">
        <f t="shared" si="27"/>
        <v>0.03565329394</v>
      </c>
      <c r="BW993" s="86">
        <f t="shared" si="28"/>
        <v>0.005219941919</v>
      </c>
      <c r="BX993" s="86">
        <f t="shared" si="29"/>
        <v>0.9473200521</v>
      </c>
      <c r="BY993" s="86">
        <f t="shared" si="30"/>
        <v>0.01180671203</v>
      </c>
      <c r="BZ993" s="86">
        <f t="shared" si="11"/>
        <v>1</v>
      </c>
      <c r="CA993" s="86">
        <f t="shared" si="31"/>
        <v>0.001084081983</v>
      </c>
      <c r="CB993" s="86">
        <f t="shared" si="32"/>
        <v>0.008976491341</v>
      </c>
      <c r="CC993" s="86">
        <f t="shared" si="33"/>
        <v>0.001936887709</v>
      </c>
      <c r="CD993" s="86">
        <f t="shared" si="34"/>
        <v>0.988002539</v>
      </c>
      <c r="CE993" s="86">
        <f t="shared" si="12"/>
        <v>1</v>
      </c>
      <c r="CF993" s="62"/>
      <c r="CG993" s="86">
        <f t="shared" si="35"/>
        <v>0.9340409741</v>
      </c>
      <c r="CH993" s="86">
        <f t="shared" si="36"/>
        <v>0.02298473451</v>
      </c>
      <c r="CI993" s="86">
        <f t="shared" si="37"/>
        <v>0.03625458973</v>
      </c>
      <c r="CJ993" s="86">
        <f t="shared" si="38"/>
        <v>0.006719701623</v>
      </c>
      <c r="CK993" s="86">
        <f t="shared" si="13"/>
        <v>1</v>
      </c>
      <c r="CL993" s="86">
        <f t="shared" si="39"/>
        <v>0.05809878141</v>
      </c>
      <c r="CM993" s="86">
        <f t="shared" si="40"/>
        <v>0.9145927579</v>
      </c>
      <c r="CN993" s="86">
        <f t="shared" si="41"/>
        <v>0.01341703453</v>
      </c>
      <c r="CO993" s="86">
        <f t="shared" si="42"/>
        <v>0.01389142615</v>
      </c>
      <c r="CP993" s="86">
        <f t="shared" si="14"/>
        <v>1</v>
      </c>
      <c r="CQ993" s="86">
        <f t="shared" si="43"/>
        <v>0.03565329394</v>
      </c>
      <c r="CR993" s="86">
        <f t="shared" si="44"/>
        <v>0.005219941919</v>
      </c>
      <c r="CS993" s="86">
        <f t="shared" si="45"/>
        <v>0.9473200521</v>
      </c>
      <c r="CT993" s="86">
        <f t="shared" si="46"/>
        <v>0.01180671203</v>
      </c>
      <c r="CU993" s="86">
        <f t="shared" si="15"/>
        <v>1</v>
      </c>
      <c r="CV993" s="86">
        <f t="shared" si="47"/>
        <v>0.001084081983</v>
      </c>
      <c r="CW993" s="86">
        <f t="shared" si="48"/>
        <v>0.008976491341</v>
      </c>
      <c r="CX993" s="86">
        <f t="shared" si="49"/>
        <v>0.001936887709</v>
      </c>
      <c r="CY993" s="86">
        <f t="shared" si="50"/>
        <v>0.988002539</v>
      </c>
      <c r="CZ993" s="86">
        <f t="shared" si="16"/>
        <v>1</v>
      </c>
      <c r="DA993" s="62"/>
      <c r="DB993" s="86">
        <f>(AQ993*Baseline!B$7 + AV993*Baseline!B$11 + BA993*Baseline!B$16 + BF993*Baseline!B$18)</f>
        <v>58179.75738</v>
      </c>
      <c r="DC993" s="86">
        <f>(AR993*Baseline!B$7 + AW993*Baseline!B$11 + BB993*Baseline!B$16 + BG993*Baseline!B$18)</f>
        <v>78223.05704</v>
      </c>
      <c r="DD993" s="86">
        <f>(AS993*Baseline!B$7 + AX993*Baseline!B$11 + BC993*Baseline!B$16 + BH993*Baseline!B$18)</f>
        <v>138356.3934</v>
      </c>
      <c r="DE993" s="86">
        <f>(AT993*Baseline!B$7 + AY993*Baseline!B$11 + BD993*Baseline!B$16 + BI993*Baseline!B$18)</f>
        <v>1260612.071</v>
      </c>
      <c r="DF993" s="86">
        <f t="shared" si="17"/>
        <v>1535371.279</v>
      </c>
      <c r="DG993" s="62"/>
      <c r="DH993" s="86">
        <f t="shared" si="51"/>
        <v>0.03789295669</v>
      </c>
      <c r="DI993" s="86">
        <f t="shared" si="52"/>
        <v>0.05094732337</v>
      </c>
      <c r="DJ993" s="86">
        <f t="shared" si="53"/>
        <v>0.09011266218</v>
      </c>
      <c r="DK993" s="86">
        <f t="shared" si="54"/>
        <v>0.8210470578</v>
      </c>
      <c r="DL993" s="86">
        <f t="shared" si="18"/>
        <v>1</v>
      </c>
      <c r="DM993" s="62"/>
      <c r="DN993" s="86">
        <f>DH993 / (Baseline!B$7/Baseline!B$17)</f>
        <v>4.044823893</v>
      </c>
      <c r="DO993" s="86">
        <f>DI993 / (Baseline!B$11/Baseline!B$17)</f>
        <v>1.229892771</v>
      </c>
      <c r="DP993" s="86">
        <f>DJ993 / (Baseline!B$16/Baseline!B$17)</f>
        <v>1.392512957</v>
      </c>
      <c r="DQ993" s="86">
        <f>DK993 / (Baseline!B$18/Baseline!B$17)</f>
        <v>0.9282661826</v>
      </c>
      <c r="DR993" s="62"/>
      <c r="DS993" s="86">
        <f>DH993 / Baseline!H$117</f>
        <v>1.515987825</v>
      </c>
      <c r="DT993" s="86">
        <f>DI993 / Baseline!H$118</f>
        <v>1.14682691</v>
      </c>
      <c r="DU993" s="86">
        <f>DJ993 / Baseline!H$119</f>
        <v>1.077244103</v>
      </c>
      <c r="DV993" s="86">
        <f>DK993 / Baseline!H$120</f>
        <v>0.9694405423</v>
      </c>
      <c r="DW993" s="87"/>
      <c r="DX993" s="86">
        <f>(AU993*Baseline!B$34)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0.02831355529</v>
      </c>
      <c r="DY993" s="86">
        <f>(AZ993*Baseline!B$34) + (Baseline!D$90*(1-Baseline!D$91)*Baseline!B$35) + (Baseline!D$90*Baseline!D$91*((1-Baseline!D$92)*Baseline!B$40 + Baseline!D$92*Baseline!B$41))</f>
        <v>0.01137615234</v>
      </c>
      <c r="DZ993" s="86">
        <f>(BE993*Baseline!B$34) + (Baseline!F$90*(1-Baseline!F$91)*Baseline!B$35) + (Baseline!F$90*Baseline!F$91*((1-Baseline!F$92)*Baseline!B$40 + Baseline!F$92*Baseline!B$41))</f>
        <v>0.01402086831</v>
      </c>
      <c r="EA993" s="86">
        <f>(BJ993*Baseline!B$34) + (Baseline!H$90*(1-Baseline!H$91)*Baseline!B$35) + (Baseline!H$90*Baseline!H$91*((1-Baseline!H$92)*Baseline!B$40 + Baseline!H$92*Baseline!B$41))</f>
        <v>0.009314710583</v>
      </c>
      <c r="EB993" s="86">
        <f>( DX993*Baseline!B$7 + DY993*Baseline!B$11 + DZ993*Baseline!B$16 + EA993*Baseline!B$18 ) / Baseline!B$17</f>
        <v>0.009882636358</v>
      </c>
    </row>
    <row r="994">
      <c r="A994" s="73" t="s">
        <v>1170</v>
      </c>
      <c r="B994" s="85">
        <f>MIN( MAX( NORMINV( MCrands!B994, (B$5+B$4)/2, (B$5-B$4)/3.29 ), 0 ), 1 )</f>
        <v>0.5323668601</v>
      </c>
      <c r="C994" s="85">
        <f>MAX( NORMINV( MCrands!C994, (C$5+C$4)/2, (C$5-C$4)/3.29 ), 0 )</f>
        <v>2.753526496</v>
      </c>
      <c r="D994" s="83"/>
      <c r="E994" s="84">
        <f>Baseline!B$33 * (C994 * Baseline!B$68*Baseline!B$68/Baseline!B$75 + Baseline!B$46 * Baseline!B$54*Baseline!B$54/Baseline!B$76 + Baseline!B$47 * Baseline!B$55*Baseline!B$55/Baseline!B$77 + Baseline!B$56*Baseline!B$56/Baseline!B$78)</f>
        <v>0.00001954452476</v>
      </c>
      <c r="F994" s="84">
        <f>Baseline!B$33 * (C994 * Baseline!B$68*Baseline!B$59/Baseline!B$75 + Baseline!B$46 * Baseline!B$54*Baseline!B$69/Baseline!B$76 + Baseline!B$47 * Baseline!B$55*Baseline!B$57/Baseline!B$77 + Baseline!B$56*Baseline!B$58/Baseline!B$78)</f>
        <v>0.0000002393254161</v>
      </c>
      <c r="G994" s="85">
        <f>Baseline!B$33 * (C994 * Baseline!B$68*Baseline!B$60/Baseline!B$75 + Baseline!B$46 * Baseline!B$54*Baseline!B$61/Baseline!B$76 + Baseline!B$47 * Baseline!B$55*Baseline!B$70/Baseline!B$77 + Baseline!B$56*Baseline!B$62/Baseline!B$78)</f>
        <v>0.0000002010616027</v>
      </c>
      <c r="H994" s="84">
        <f>Baseline!B$33 * (C994 * Baseline!B$68*Baseline!B$63/Baseline!B$75 + Baseline!B$46 * Baseline!B$54*Baseline!B$64/Baseline!B$76 + Baseline!B$47 * Baseline!B$55*Baseline!B$65/Baseline!B$77 + Baseline!B$56*Baseline!B$71/Baseline!B$78)</f>
        <v>0.000000003753256636</v>
      </c>
      <c r="I994" s="84">
        <f>Baseline!B$33 * (C994 * Baseline!B$59*Baseline!B$68/Baseline!B$75 + Baseline!B$46 * Baseline!B$69*Baseline!B$54/Baseline!B$76 + Baseline!B$47 * Baseline!B$57*Baseline!B$55/Baseline!B$77 + Baseline!B$58*Baseline!B$56/Baseline!B$78)</f>
        <v>0.0000002393254161</v>
      </c>
      <c r="J994" s="85">
        <f>Baseline!B$33 * (C994 * Baseline!B$59*Baseline!B$59/Baseline!B$75 + Baseline!B$46 * Baseline!B$69*Baseline!B$69/Baseline!B$76 + Baseline!B$47 * Baseline!B$57*Baseline!B$57/Baseline!B$77 + Baseline!B$58*Baseline!B$58/Baseline!B$78)</f>
        <v>0.000002116574476</v>
      </c>
      <c r="K994" s="84">
        <f>Baseline!B$33 * (C994 * Baseline!B$59*Baseline!B$60/Baseline!B$75 + Baseline!B$46 * Baseline!B$69*Baseline!B$61/Baseline!B$76 + Baseline!B$47 * Baseline!B$57*Baseline!B$70/Baseline!B$77 + Baseline!B$58*Baseline!B$62/Baseline!B$78)</f>
        <v>0.00000001648989209</v>
      </c>
      <c r="L994" s="85">
        <f>Baseline!B$33 * (C994 * Baseline!B$59*Baseline!B$63/Baseline!B$75 + Baseline!B$46 * Baseline!B$69*Baseline!B$64/Baseline!B$76 + Baseline!B$47 * Baseline!B$57*Baseline!B$65/Baseline!B$77 + Baseline!B$58*Baseline!B$71/Baseline!B$78)</f>
        <v>0.00000001707280098</v>
      </c>
      <c r="M994" s="84">
        <f>Baseline!B$33 * (C994 * Baseline!B$60*Baseline!B$68/Baseline!B$75 + Baseline!B$46 * Baseline!B$61*Baseline!B$54/Baseline!B$76 + Baseline!B$47 * Baseline!B$70*Baseline!B$55/Baseline!B$77 + Baseline!B$62*Baseline!B$56/Baseline!B$78)</f>
        <v>0.0000002010616027</v>
      </c>
      <c r="N994" s="85">
        <f>Baseline!B$33 * (C994 * Baseline!B$60*Baseline!B$59/Baseline!B$75 + Baseline!B$46 * Baseline!B$61*Baseline!B$69/Baseline!B$76 + Baseline!B$47 * Baseline!B$70*Baseline!B$57/Baseline!B$77 + Baseline!B$62*Baseline!B$58/Baseline!B$78)</f>
        <v>0.00000001648989209</v>
      </c>
      <c r="O994" s="85">
        <f>Baseline!B$33 * (C994 * Baseline!B$60*Baseline!B$60/Baseline!B$75 + Baseline!B$46 * Baseline!B$61*Baseline!B$61/Baseline!B$76 + Baseline!B$47 * Baseline!B$70*Baseline!B$70/Baseline!B$77 + Baseline!B$62*Baseline!B$62/Baseline!B$78)</f>
        <v>0.000001589267787</v>
      </c>
      <c r="P994" s="84">
        <f>Baseline!B$33 * (C994 * Baseline!B$60*Baseline!B$63/Baseline!B$75 + Baseline!B$46 * Baseline!B$61*Baseline!B$64/Baseline!B$76 + Baseline!B$47 * Baseline!B$70*Baseline!B$65/Baseline!B$77 + Baseline!B$62*Baseline!B$71/Baseline!B$78)</f>
        <v>0.000000001956418201</v>
      </c>
      <c r="Q994" s="84">
        <f>Baseline!B$33 * (C994 * Baseline!B$63*Baseline!B$68/Baseline!B$75 + Baseline!B$46 * Baseline!B$64*Baseline!B$54/Baseline!B$76 + Baseline!B$47 * Baseline!B$65*Baseline!B$55/Baseline!B$77 + Baseline!B$71*Baseline!B$56/Baseline!B$78)</f>
        <v>0.000000003753256636</v>
      </c>
      <c r="R994" s="84">
        <f>Baseline!B$33 * (C994 * Baseline!B$63*Baseline!B$59/Baseline!B$75 + Baseline!B$46 * Baseline!B$64*Baseline!B$69/Baseline!B$76 + Baseline!B$47 * Baseline!B$65*Baseline!B$57/Baseline!B$77 + Baseline!B$71*Baseline!B$58/Baseline!B$78)</f>
        <v>0.00000001707280098</v>
      </c>
      <c r="S994" s="84">
        <f>Baseline!B$33 * (C994 * Baseline!B$63*Baseline!B$60/Baseline!B$75 + Baseline!B$46 * Baseline!B$64*Baseline!B$61/Baseline!B$76 + Baseline!B$47 * Baseline!B$65*Baseline!B$70/Baseline!B$77 + Baseline!B$71*Baseline!B$62/Baseline!B$78)</f>
        <v>0.000000001956418201</v>
      </c>
      <c r="T994" s="84">
        <f>Baseline!B$33 * (C994 * Baseline!B$63*Baseline!B$63/Baseline!B$75 + Baseline!B$46 * Baseline!B$64*Baseline!B$64/Baseline!B$76 + Baseline!B$47 * Baseline!B$65*Baseline!B$65/Baseline!B$77 + Baseline!B$71*Baseline!B$71/Baseline!B$78)</f>
        <v>0.00000009856721986</v>
      </c>
      <c r="U994" s="83"/>
      <c r="V994" s="84">
        <f>E994 * ( Baseline!B$89 * Baseline!B$7 )</f>
        <v>0.2028526225</v>
      </c>
      <c r="W994" s="84">
        <f>F994 * ( Baseline!D$89 * Baseline!B$11 )</f>
        <v>0.004414739188</v>
      </c>
      <c r="X994" s="84">
        <f>G994 * ( Baseline!F$89 * Baseline!B$16 )</f>
        <v>0.006983828511</v>
      </c>
      <c r="Y994" s="84">
        <f>H994 * ( Baseline!H$89 * Baseline!B$18 )</f>
        <v>0.001319920773</v>
      </c>
      <c r="Z994" s="86">
        <f t="shared" si="1"/>
        <v>0.215571111</v>
      </c>
      <c r="AA994" s="84">
        <f>I994 * ( Baseline!B$89 * Baseline!B$7 )</f>
        <v>0.002483958494</v>
      </c>
      <c r="AB994" s="85">
        <f>J994 * ( Baseline!D$89 * Baseline!B$11 )</f>
        <v>0.03904359359</v>
      </c>
      <c r="AC994" s="85">
        <f>K994 * ( Baseline!F$89 * Baseline!B$16 )</f>
        <v>0.0005727726078</v>
      </c>
      <c r="AD994" s="85">
        <f>L994 * ( Baseline!F$89 * Baseline!B$16 )</f>
        <v>0.000593019814</v>
      </c>
      <c r="AE994" s="86">
        <f t="shared" si="2"/>
        <v>0.04269334451</v>
      </c>
      <c r="AF994" s="86">
        <f>M994 * ( Baseline!B$89 * Baseline!B$7 )</f>
        <v>0.002086818375</v>
      </c>
      <c r="AG994" s="86">
        <f>N994 * ( Baseline!D$89 * Baseline!B$11 )</f>
        <v>0.0003041823723</v>
      </c>
      <c r="AH994" s="86">
        <f>O994 * ( Baseline!F$89 * Baseline!B$16 )</f>
        <v>0.05520285093</v>
      </c>
      <c r="AI994" s="86">
        <f>P994 * ( Baseline!H$89 * Baseline!B$18 )</f>
        <v>0.0006880203714</v>
      </c>
      <c r="AJ994" s="86">
        <f t="shared" si="3"/>
        <v>0.05828187205</v>
      </c>
      <c r="AK994" s="86">
        <f>Q994 * ( Baseline!B$89 * Baseline!B$7 )</f>
        <v>0.00003895505062</v>
      </c>
      <c r="AL994" s="86">
        <f>R994 * ( Baseline!D$89 * Baseline!B$11 )</f>
        <v>0.000314935057</v>
      </c>
      <c r="AM994" s="86">
        <f>S994 * ( Baseline!F$89 * Baseline!B$16 )</f>
        <v>0.00006795573608</v>
      </c>
      <c r="AN994" s="86">
        <f>T994 * ( Baseline!H$89 * Baseline!B$18 )</f>
        <v>0.03466347593</v>
      </c>
      <c r="AO994" s="86">
        <f t="shared" si="4"/>
        <v>0.03508532177</v>
      </c>
      <c r="AP994" s="62"/>
      <c r="AQ994" s="86">
        <f>V994 * ( (1-Baseline!B$90-Baseline!B$89) + (1-B994)*Baseline!B$90 )</f>
        <v>0.1023986842</v>
      </c>
      <c r="AR994" s="86">
        <f>W994 * ( (1-Baseline!B$90-Baseline!B$89) + (1-B994)*Baseline!B$90 )</f>
        <v>0.002228531622</v>
      </c>
      <c r="AS994" s="86">
        <f>X994 * ( (1-Baseline!B$90-Baseline!B$89) + (1-B994)*Baseline!B$90 )</f>
        <v>0.003525391199</v>
      </c>
      <c r="AT994" s="86">
        <f>Y994 * ( (1-Baseline!B$90-Baseline!B$89) + (1-B994)*Baseline!B$90 )</f>
        <v>0.0006662874196</v>
      </c>
      <c r="AU994" s="86">
        <f t="shared" si="5"/>
        <v>0.1088188944</v>
      </c>
      <c r="AV994" s="86">
        <f>AA994 * ( (1-Baseline!D$90-Baseline!D$89) + (1-B994)*Baseline!D$90 )</f>
        <v>0.001870167498</v>
      </c>
      <c r="AW994" s="86">
        <f>AB994 * ( (1-Baseline!D$90-Baseline!D$89) + (1-B994)*Baseline!D$90 )</f>
        <v>0.02939584535</v>
      </c>
      <c r="AX994" s="86">
        <f>AC994 * ( (1-Baseline!D$90-Baseline!D$89) + (1-B994)*Baseline!D$90 )</f>
        <v>0.0004312393776</v>
      </c>
      <c r="AY994" s="86">
        <f>AD994 * ( (1-Baseline!D$90-Baseline!D$89) + (1-B994)*Baseline!D$90 )</f>
        <v>0.0004464834596</v>
      </c>
      <c r="AZ994" s="86">
        <f t="shared" si="6"/>
        <v>0.03214373569</v>
      </c>
      <c r="BA994" s="86">
        <f>AF994 * ( (1-Baseline!F$90-Baseline!F$89) + (1-Baseline!B$36)*Baseline!F$90 )</f>
        <v>0.001501741281</v>
      </c>
      <c r="BB994" s="86">
        <f>AG994 * ( (1-Baseline!F$90-Baseline!F$89) + (1-Baseline!B$36)*Baseline!F$90 )</f>
        <v>0.000218899369</v>
      </c>
      <c r="BC994" s="86">
        <f>AH994 * ( (1-Baseline!F$90-Baseline!F$89) + (1-Baseline!B$36)*Baseline!F$90 )</f>
        <v>0.03972573802</v>
      </c>
      <c r="BD994" s="86">
        <f>AI994 * ( (1-Baseline!F$90-Baseline!F$89) + (1-Baseline!B$36)*Baseline!F$90 )</f>
        <v>0.0004951214759</v>
      </c>
      <c r="BE994" s="86">
        <f t="shared" si="7"/>
        <v>0.04194150015</v>
      </c>
      <c r="BF994" s="86">
        <f>AK994 * ( (1-Baseline!H$90-Baseline!H$89) + (1-Baseline!B$36)*Baseline!H$90 )</f>
        <v>0.00003086486571</v>
      </c>
      <c r="BG994" s="86">
        <f>AL994 * ( (1-Baseline!H$90-Baseline!H$89) + (1-Baseline!B$36)*Baseline!H$90 )</f>
        <v>0.0002495293443</v>
      </c>
      <c r="BH994" s="86">
        <f>AM994 * ( (1-Baseline!H$90-Baseline!H$89) + (1-Baseline!B$36)*Baseline!H$90 )</f>
        <v>0.00005384268881</v>
      </c>
      <c r="BI994" s="86">
        <f>AN994 * ( (1-Baseline!H$90-Baseline!H$89) + (1-Baseline!B$36)*Baseline!H$90 )</f>
        <v>0.02746456525</v>
      </c>
      <c r="BJ994" s="86">
        <f t="shared" si="8"/>
        <v>0.02779880215</v>
      </c>
      <c r="BK994" s="62"/>
      <c r="BL994" s="86">
        <f t="shared" si="19"/>
        <v>0.9410009606</v>
      </c>
      <c r="BM994" s="86">
        <f t="shared" si="20"/>
        <v>0.02047927094</v>
      </c>
      <c r="BN994" s="86">
        <f t="shared" si="21"/>
        <v>0.03239686653</v>
      </c>
      <c r="BO994" s="86">
        <f t="shared" si="22"/>
        <v>0.006122901938</v>
      </c>
      <c r="BP994" s="86">
        <f t="shared" si="9"/>
        <v>1</v>
      </c>
      <c r="BQ994" s="86">
        <f t="shared" si="23"/>
        <v>0.05818139859</v>
      </c>
      <c r="BR994" s="86">
        <f t="shared" si="24"/>
        <v>0.914512415</v>
      </c>
      <c r="BS994" s="86">
        <f t="shared" si="25"/>
        <v>0.0134159695</v>
      </c>
      <c r="BT994" s="86">
        <f t="shared" si="26"/>
        <v>0.01389021687</v>
      </c>
      <c r="BU994" s="86">
        <f t="shared" si="10"/>
        <v>1</v>
      </c>
      <c r="BV994" s="86">
        <f t="shared" si="27"/>
        <v>0.03580561676</v>
      </c>
      <c r="BW994" s="86">
        <f t="shared" si="28"/>
        <v>0.005219159262</v>
      </c>
      <c r="BX994" s="86">
        <f t="shared" si="29"/>
        <v>0.9471701747</v>
      </c>
      <c r="BY994" s="86">
        <f t="shared" si="30"/>
        <v>0.01180504927</v>
      </c>
      <c r="BZ994" s="86">
        <f t="shared" si="11"/>
        <v>1</v>
      </c>
      <c r="CA994" s="86">
        <f t="shared" si="31"/>
        <v>0.001110294809</v>
      </c>
      <c r="CB994" s="86">
        <f t="shared" si="32"/>
        <v>0.008976262467</v>
      </c>
      <c r="CC994" s="86">
        <f t="shared" si="33"/>
        <v>0.001936870824</v>
      </c>
      <c r="CD994" s="86">
        <f t="shared" si="34"/>
        <v>0.9879765719</v>
      </c>
      <c r="CE994" s="86">
        <f t="shared" si="12"/>
        <v>1</v>
      </c>
      <c r="CF994" s="62"/>
      <c r="CG994" s="86">
        <f t="shared" si="35"/>
        <v>0.9410009606</v>
      </c>
      <c r="CH994" s="86">
        <f t="shared" si="36"/>
        <v>0.02047927094</v>
      </c>
      <c r="CI994" s="86">
        <f t="shared" si="37"/>
        <v>0.03239686653</v>
      </c>
      <c r="CJ994" s="86">
        <f t="shared" si="38"/>
        <v>0.006122901938</v>
      </c>
      <c r="CK994" s="86">
        <f t="shared" si="13"/>
        <v>1</v>
      </c>
      <c r="CL994" s="86">
        <f t="shared" si="39"/>
        <v>0.05818139859</v>
      </c>
      <c r="CM994" s="86">
        <f t="shared" si="40"/>
        <v>0.914512415</v>
      </c>
      <c r="CN994" s="86">
        <f t="shared" si="41"/>
        <v>0.0134159695</v>
      </c>
      <c r="CO994" s="86">
        <f t="shared" si="42"/>
        <v>0.01389021687</v>
      </c>
      <c r="CP994" s="86">
        <f t="shared" si="14"/>
        <v>1</v>
      </c>
      <c r="CQ994" s="86">
        <f t="shared" si="43"/>
        <v>0.03580561676</v>
      </c>
      <c r="CR994" s="86">
        <f t="shared" si="44"/>
        <v>0.005219159262</v>
      </c>
      <c r="CS994" s="86">
        <f t="shared" si="45"/>
        <v>0.9471701747</v>
      </c>
      <c r="CT994" s="86">
        <f t="shared" si="46"/>
        <v>0.01180504927</v>
      </c>
      <c r="CU994" s="86">
        <f t="shared" si="15"/>
        <v>1</v>
      </c>
      <c r="CV994" s="86">
        <f t="shared" si="47"/>
        <v>0.001110294809</v>
      </c>
      <c r="CW994" s="86">
        <f t="shared" si="48"/>
        <v>0.008976262467</v>
      </c>
      <c r="CX994" s="86">
        <f t="shared" si="49"/>
        <v>0.001936870824</v>
      </c>
      <c r="CY994" s="86">
        <f t="shared" si="50"/>
        <v>0.9879765719</v>
      </c>
      <c r="CZ994" s="86">
        <f t="shared" si="16"/>
        <v>1</v>
      </c>
      <c r="DA994" s="62"/>
      <c r="DB994" s="86">
        <f>(AQ994*Baseline!B$7 + AV994*Baseline!B$11 + BA994*Baseline!B$16 + BF994*Baseline!B$18)</f>
        <v>60118.48303</v>
      </c>
      <c r="DC994" s="86">
        <f>(AR994*Baseline!B$7 + AW994*Baseline!B$11 + BB994*Baseline!B$16 + BG994*Baseline!B$18)</f>
        <v>76281.32234</v>
      </c>
      <c r="DD994" s="86">
        <f>(AS994*Baseline!B$7 + AX994*Baseline!B$11 + BC994*Baseline!B$16 + BH994*Baseline!B$18)</f>
        <v>138188.9018</v>
      </c>
      <c r="DE994" s="86">
        <f>(AT994*Baseline!B$7 + AY994*Baseline!B$11 + BD994*Baseline!B$16 + BI994*Baseline!B$18)</f>
        <v>1260564.262</v>
      </c>
      <c r="DF994" s="86">
        <f t="shared" si="17"/>
        <v>1535152.969</v>
      </c>
      <c r="DG994" s="62"/>
      <c r="DH994" s="86">
        <f t="shared" si="51"/>
        <v>0.03916123294</v>
      </c>
      <c r="DI994" s="86">
        <f t="shared" si="52"/>
        <v>0.04968972074</v>
      </c>
      <c r="DJ994" s="86">
        <f t="shared" si="53"/>
        <v>0.09001637267</v>
      </c>
      <c r="DK994" s="86">
        <f t="shared" si="54"/>
        <v>0.8211326736</v>
      </c>
      <c r="DL994" s="86">
        <f t="shared" si="18"/>
        <v>1</v>
      </c>
      <c r="DM994" s="62"/>
      <c r="DN994" s="86">
        <f>DH994 / (Baseline!B$7/Baseline!B$17)</f>
        <v>4.180204041</v>
      </c>
      <c r="DO994" s="86">
        <f>DI994 / (Baseline!B$11/Baseline!B$17)</f>
        <v>1.199533642</v>
      </c>
      <c r="DP994" s="86">
        <f>DJ994 / (Baseline!B$16/Baseline!B$17)</f>
        <v>1.391024993</v>
      </c>
      <c r="DQ994" s="86">
        <f>DK994 / (Baseline!B$18/Baseline!B$17)</f>
        <v>0.9283629789</v>
      </c>
      <c r="DR994" s="62"/>
      <c r="DS994" s="86">
        <f>DH994 / Baseline!H$117</f>
        <v>1.566727897</v>
      </c>
      <c r="DT994" s="86">
        <f>DI994 / Baseline!H$118</f>
        <v>1.11851821</v>
      </c>
      <c r="DU994" s="86">
        <f>DJ994 / Baseline!H$119</f>
        <v>1.076093019</v>
      </c>
      <c r="DV994" s="86">
        <f>DK994 / Baseline!H$120</f>
        <v>0.9695416321</v>
      </c>
      <c r="DW994" s="87"/>
      <c r="DX994" s="86">
        <f>(AU994*Baseline!B$34)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0.02885236542</v>
      </c>
      <c r="DY994" s="86">
        <f>(AZ994*Baseline!B$34) + (Baseline!D$90*(1-Baseline!D$91)*Baseline!B$35) + (Baseline!D$90*Baseline!D$91*((1-Baseline!D$92)*Baseline!B$40 + Baseline!D$92*Baseline!B$41))</f>
        <v>0.01123512835</v>
      </c>
      <c r="DZ994" s="86">
        <f>(BE994*Baseline!B$34) + (Baseline!F$90*(1-Baseline!F$91)*Baseline!B$35) + (Baseline!F$90*Baseline!F$91*((1-Baseline!F$92)*Baseline!B$40 + Baseline!F$92*Baseline!B$41))</f>
        <v>0.01402186502</v>
      </c>
      <c r="EA994" s="86">
        <f>(BJ994*Baseline!B$34) + (Baseline!H$90*(1-Baseline!H$91)*Baseline!B$35) + (Baseline!H$90*Baseline!H$91*((1-Baseline!H$92)*Baseline!B$40 + Baseline!H$92*Baseline!B$41))</f>
        <v>0.009314820322</v>
      </c>
      <c r="EB994" s="86">
        <f>( DX994*Baseline!B$7 + DY994*Baseline!B$11 + DZ994*Baseline!B$16 + EA994*Baseline!B$18 ) / Baseline!B$17</f>
        <v>0.009882003828</v>
      </c>
    </row>
    <row r="995">
      <c r="A995" s="73" t="s">
        <v>1171</v>
      </c>
      <c r="B995" s="85">
        <f>MIN( MAX( NORMINV( MCrands!B995, (B$5+B$4)/2, (B$5-B$4)/3.29 ), 0 ), 1 )</f>
        <v>0.7456873336</v>
      </c>
      <c r="C995" s="85">
        <f>MAX( NORMINV( MCrands!C995, (C$5+C$4)/2, (C$5-C$4)/3.29 ), 0 )</f>
        <v>3.018980866</v>
      </c>
      <c r="D995" s="83"/>
      <c r="E995" s="84">
        <f>Baseline!B$33 * (C995 * Baseline!B$68*Baseline!B$68/Baseline!B$75 + Baseline!B$46 * Baseline!B$54*Baseline!B$54/Baseline!B$76 + Baseline!B$47 * Baseline!B$55*Baseline!B$55/Baseline!B$77 + Baseline!B$56*Baseline!B$56/Baseline!B$78)</f>
        <v>0.00002142394808</v>
      </c>
      <c r="F995" s="84">
        <f>Baseline!B$33 * (C995 * Baseline!B$68*Baseline!B$59/Baseline!B$75 + Baseline!B$46 * Baseline!B$54*Baseline!B$69/Baseline!B$76 + Baseline!B$47 * Baseline!B$55*Baseline!B$57/Baseline!B$77 + Baseline!B$56*Baseline!B$58/Baseline!B$78)</f>
        <v>0.0000002396221672</v>
      </c>
      <c r="G995" s="85">
        <f>Baseline!B$33 * (C995 * Baseline!B$68*Baseline!B$60/Baseline!B$75 + Baseline!B$46 * Baseline!B$54*Baseline!B$61/Baseline!B$76 + Baseline!B$47 * Baseline!B$55*Baseline!B$70/Baseline!B$77 + Baseline!B$56*Baseline!B$62/Baseline!B$78)</f>
        <v>0.0000002017911157</v>
      </c>
      <c r="H995" s="84">
        <f>Baseline!B$33 * (C995 * Baseline!B$68*Baseline!B$63/Baseline!B$75 + Baseline!B$46 * Baseline!B$54*Baseline!B$64/Baseline!B$76 + Baseline!B$47 * Baseline!B$55*Baseline!B$65/Baseline!B$77 + Baseline!B$56*Baseline!B$71/Baseline!B$78)</f>
        <v>0.000000003826207935</v>
      </c>
      <c r="I995" s="84">
        <f>Baseline!B$33 * (C995 * Baseline!B$59*Baseline!B$68/Baseline!B$75 + Baseline!B$46 * Baseline!B$69*Baseline!B$54/Baseline!B$76 + Baseline!B$47 * Baseline!B$57*Baseline!B$55/Baseline!B$77 + Baseline!B$58*Baseline!B$56/Baseline!B$78)</f>
        <v>0.0000002396221672</v>
      </c>
      <c r="J995" s="85">
        <f>Baseline!B$33 * (C995 * Baseline!B$59*Baseline!B$59/Baseline!B$75 + Baseline!B$46 * Baseline!B$69*Baseline!B$69/Baseline!B$76 + Baseline!B$47 * Baseline!B$57*Baseline!B$57/Baseline!B$77 + Baseline!B$58*Baseline!B$58/Baseline!B$78)</f>
        <v>0.000002116574522</v>
      </c>
      <c r="K995" s="84">
        <f>Baseline!B$33 * (C995 * Baseline!B$59*Baseline!B$60/Baseline!B$75 + Baseline!B$46 * Baseline!B$69*Baseline!B$61/Baseline!B$76 + Baseline!B$47 * Baseline!B$57*Baseline!B$70/Baseline!B$77 + Baseline!B$58*Baseline!B$62/Baseline!B$78)</f>
        <v>0.00000001649000728</v>
      </c>
      <c r="L995" s="85">
        <f>Baseline!B$33 * (C995 * Baseline!B$59*Baseline!B$63/Baseline!B$75 + Baseline!B$46 * Baseline!B$69*Baseline!B$64/Baseline!B$76 + Baseline!B$47 * Baseline!B$57*Baseline!B$65/Baseline!B$77 + Baseline!B$58*Baseline!B$71/Baseline!B$78)</f>
        <v>0.0000000170728125</v>
      </c>
      <c r="M995" s="84">
        <f>Baseline!B$33 * (C995 * Baseline!B$60*Baseline!B$68/Baseline!B$75 + Baseline!B$46 * Baseline!B$61*Baseline!B$54/Baseline!B$76 + Baseline!B$47 * Baseline!B$70*Baseline!B$55/Baseline!B$77 + Baseline!B$62*Baseline!B$56/Baseline!B$78)</f>
        <v>0.0000002017911157</v>
      </c>
      <c r="N995" s="85">
        <f>Baseline!B$33 * (C995 * Baseline!B$60*Baseline!B$59/Baseline!B$75 + Baseline!B$46 * Baseline!B$61*Baseline!B$69/Baseline!B$76 + Baseline!B$47 * Baseline!B$70*Baseline!B$57/Baseline!B$77 + Baseline!B$62*Baseline!B$58/Baseline!B$78)</f>
        <v>0.00000001649000728</v>
      </c>
      <c r="O995" s="85">
        <f>Baseline!B$33 * (C995 * Baseline!B$60*Baseline!B$60/Baseline!B$75 + Baseline!B$46 * Baseline!B$61*Baseline!B$61/Baseline!B$76 + Baseline!B$47 * Baseline!B$70*Baseline!B$70/Baseline!B$77 + Baseline!B$62*Baseline!B$62/Baseline!B$78)</f>
        <v>0.00000158926807</v>
      </c>
      <c r="P995" s="84">
        <f>Baseline!B$33 * (C995 * Baseline!B$60*Baseline!B$63/Baseline!B$75 + Baseline!B$46 * Baseline!B$61*Baseline!B$64/Baseline!B$76 + Baseline!B$47 * Baseline!B$70*Baseline!B$65/Baseline!B$77 + Baseline!B$62*Baseline!B$71/Baseline!B$78)</f>
        <v>0.000000001956446518</v>
      </c>
      <c r="Q995" s="84">
        <f>Baseline!B$33 * (C995 * Baseline!B$63*Baseline!B$68/Baseline!B$75 + Baseline!B$46 * Baseline!B$64*Baseline!B$54/Baseline!B$76 + Baseline!B$47 * Baseline!B$65*Baseline!B$55/Baseline!B$77 + Baseline!B$71*Baseline!B$56/Baseline!B$78)</f>
        <v>0.000000003826207935</v>
      </c>
      <c r="R995" s="84">
        <f>Baseline!B$33 * (C995 * Baseline!B$63*Baseline!B$59/Baseline!B$75 + Baseline!B$46 * Baseline!B$64*Baseline!B$69/Baseline!B$76 + Baseline!B$47 * Baseline!B$65*Baseline!B$57/Baseline!B$77 + Baseline!B$71*Baseline!B$58/Baseline!B$78)</f>
        <v>0.0000000170728125</v>
      </c>
      <c r="S995" s="84">
        <f>Baseline!B$33 * (C995 * Baseline!B$63*Baseline!B$60/Baseline!B$75 + Baseline!B$46 * Baseline!B$64*Baseline!B$61/Baseline!B$76 + Baseline!B$47 * Baseline!B$65*Baseline!B$70/Baseline!B$77 + Baseline!B$71*Baseline!B$62/Baseline!B$78)</f>
        <v>0.000000001956446518</v>
      </c>
      <c r="T995" s="84">
        <f>Baseline!B$33 * (C995 * Baseline!B$63*Baseline!B$63/Baseline!B$75 + Baseline!B$46 * Baseline!B$64*Baseline!B$64/Baseline!B$76 + Baseline!B$47 * Baseline!B$65*Baseline!B$65/Baseline!B$77 + Baseline!B$71*Baseline!B$71/Baseline!B$78)</f>
        <v>0.00000009856722269</v>
      </c>
      <c r="U995" s="83"/>
      <c r="V995" s="84">
        <f>E995 * ( Baseline!B$89 * Baseline!B$7 )</f>
        <v>0.2223591571</v>
      </c>
      <c r="W995" s="84">
        <f>F995 * ( Baseline!D$89 * Baseline!B$11 )</f>
        <v>0.004420213235</v>
      </c>
      <c r="X995" s="84">
        <f>G995 * ( Baseline!F$89 * Baseline!B$16 )</f>
        <v>0.007009167977</v>
      </c>
      <c r="Y995" s="84">
        <f>H995 * ( Baseline!H$89 * Baseline!B$18 )</f>
        <v>0.00134557581</v>
      </c>
      <c r="Z995" s="86">
        <f t="shared" si="1"/>
        <v>0.2351341141</v>
      </c>
      <c r="AA995" s="84">
        <f>I995 * ( Baseline!B$89 * Baseline!B$7 )</f>
        <v>0.002487038473</v>
      </c>
      <c r="AB995" s="85">
        <f>J995 * ( Baseline!D$89 * Baseline!B$11 )</f>
        <v>0.03904359445</v>
      </c>
      <c r="AC995" s="85">
        <f>K995 * ( Baseline!F$89 * Baseline!B$16 )</f>
        <v>0.0005727766088</v>
      </c>
      <c r="AD995" s="85">
        <f>L995 * ( Baseline!F$89 * Baseline!B$16 )</f>
        <v>0.0005930202141</v>
      </c>
      <c r="AE995" s="86">
        <f t="shared" si="2"/>
        <v>0.04269642975</v>
      </c>
      <c r="AF995" s="86">
        <f>M995 * ( Baseline!B$89 * Baseline!B$7 )</f>
        <v>0.00209438999</v>
      </c>
      <c r="AG995" s="86">
        <f>N995 * ( Baseline!D$89 * Baseline!B$11 )</f>
        <v>0.0003041844971</v>
      </c>
      <c r="AH995" s="86">
        <f>O995 * ( Baseline!F$89 * Baseline!B$16 )</f>
        <v>0.05520286077</v>
      </c>
      <c r="AI995" s="86">
        <f>P995 * ( Baseline!H$89 * Baseline!B$18 )</f>
        <v>0.0006880303296</v>
      </c>
      <c r="AJ995" s="86">
        <f t="shared" si="3"/>
        <v>0.05828946559</v>
      </c>
      <c r="AK995" s="86">
        <f>Q995 * ( Baseline!B$89 * Baseline!B$7 )</f>
        <v>0.00003971221216</v>
      </c>
      <c r="AL995" s="86">
        <f>R995 * ( Baseline!D$89 * Baseline!B$11 )</f>
        <v>0.0003149352695</v>
      </c>
      <c r="AM995" s="86">
        <f>S995 * ( Baseline!F$89 * Baseline!B$16 )</f>
        <v>0.00006795671965</v>
      </c>
      <c r="AN995" s="86">
        <f>T995 * ( Baseline!H$89 * Baseline!B$18 )</f>
        <v>0.03466347692</v>
      </c>
      <c r="AO995" s="86">
        <f t="shared" si="4"/>
        <v>0.03508608112</v>
      </c>
      <c r="AP995" s="62"/>
      <c r="AQ995" s="86">
        <f>V995 * ( (1-Baseline!B$90-Baseline!B$89) + (1-B995)*Baseline!B$90 )</f>
        <v>0.07002940893</v>
      </c>
      <c r="AR995" s="86">
        <f>W995 * ( (1-Baseline!B$90-Baseline!B$89) + (1-B995)*Baseline!B$90 )</f>
        <v>0.001392094323</v>
      </c>
      <c r="AS995" s="86">
        <f>X995 * ( (1-Baseline!B$90-Baseline!B$89) + (1-B995)*Baseline!B$90 )</f>
        <v>0.002207455258</v>
      </c>
      <c r="AT995" s="86">
        <f>Y995 * ( (1-Baseline!B$90-Baseline!B$89) + (1-B995)*Baseline!B$90 )</f>
        <v>0.0004237733217</v>
      </c>
      <c r="AU995" s="86">
        <f t="shared" si="5"/>
        <v>0.07405273183</v>
      </c>
      <c r="AV995" s="86">
        <f>AA995 * ( (1-Baseline!D$90-Baseline!D$89) + (1-B995)*Baseline!D$90 )</f>
        <v>0.00163480618</v>
      </c>
      <c r="AW995" s="86">
        <f>AB995 * ( (1-Baseline!D$90-Baseline!D$89) + (1-B995)*Baseline!D$90 )</f>
        <v>0.02566454447</v>
      </c>
      <c r="AX995" s="86">
        <f>AC995 * ( (1-Baseline!D$90-Baseline!D$89) + (1-B995)*Baseline!D$90 )</f>
        <v>0.00037650352</v>
      </c>
      <c r="AY995" s="86">
        <f>AD995 * ( (1-Baseline!D$90-Baseline!D$89) + (1-B995)*Baseline!D$90 )</f>
        <v>0.0003898102588</v>
      </c>
      <c r="AZ995" s="86">
        <f t="shared" si="6"/>
        <v>0.02806566443</v>
      </c>
      <c r="BA995" s="86">
        <f>AF995 * ( (1-Baseline!F$90-Baseline!F$89) + (1-Baseline!B$36)*Baseline!F$90 )</f>
        <v>0.001507190057</v>
      </c>
      <c r="BB995" s="86">
        <f>AG995 * ( (1-Baseline!F$90-Baseline!F$89) + (1-Baseline!B$36)*Baseline!F$90 )</f>
        <v>0.000218900898</v>
      </c>
      <c r="BC995" s="86">
        <f>AH995 * ( (1-Baseline!F$90-Baseline!F$89) + (1-Baseline!B$36)*Baseline!F$90 )</f>
        <v>0.0397257451</v>
      </c>
      <c r="BD995" s="86">
        <f>AI995 * ( (1-Baseline!F$90-Baseline!F$89) + (1-Baseline!B$36)*Baseline!F$90 )</f>
        <v>0.0004951286421</v>
      </c>
      <c r="BE995" s="86">
        <f t="shared" si="7"/>
        <v>0.0419469647</v>
      </c>
      <c r="BF995" s="86">
        <f>AK995 * ( (1-Baseline!H$90-Baseline!H$89) + (1-Baseline!B$36)*Baseline!H$90 )</f>
        <v>0.00003146477994</v>
      </c>
      <c r="BG995" s="86">
        <f>AL995 * ( (1-Baseline!H$90-Baseline!H$89) + (1-Baseline!B$36)*Baseline!H$90 )</f>
        <v>0.0002495295127</v>
      </c>
      <c r="BH995" s="86">
        <f>AM995 * ( (1-Baseline!H$90-Baseline!H$89) + (1-Baseline!B$36)*Baseline!H$90 )</f>
        <v>0.00005384346811</v>
      </c>
      <c r="BI995" s="86">
        <f>AN995 * ( (1-Baseline!H$90-Baseline!H$89) + (1-Baseline!B$36)*Baseline!H$90 )</f>
        <v>0.02746456604</v>
      </c>
      <c r="BJ995" s="86">
        <f t="shared" si="8"/>
        <v>0.0277994038</v>
      </c>
      <c r="BK995" s="62"/>
      <c r="BL995" s="86">
        <f t="shared" si="19"/>
        <v>0.9456694871</v>
      </c>
      <c r="BM995" s="86">
        <f t="shared" si="20"/>
        <v>0.01879868964</v>
      </c>
      <c r="BN995" s="86">
        <f t="shared" si="21"/>
        <v>0.02980923463</v>
      </c>
      <c r="BO995" s="86">
        <f t="shared" si="22"/>
        <v>0.005722588638</v>
      </c>
      <c r="BP995" s="86">
        <f t="shared" si="9"/>
        <v>1</v>
      </c>
      <c r="BQ995" s="86">
        <f t="shared" si="23"/>
        <v>0.05824933109</v>
      </c>
      <c r="BR995" s="86">
        <f t="shared" si="24"/>
        <v>0.9144463526</v>
      </c>
      <c r="BS995" s="86">
        <f t="shared" si="25"/>
        <v>0.01341509377</v>
      </c>
      <c r="BT995" s="86">
        <f t="shared" si="26"/>
        <v>0.01388922253</v>
      </c>
      <c r="BU995" s="86">
        <f t="shared" si="10"/>
        <v>1</v>
      </c>
      <c r="BV995" s="86">
        <f t="shared" si="27"/>
        <v>0.03593084907</v>
      </c>
      <c r="BW995" s="86">
        <f t="shared" si="28"/>
        <v>0.0052185158</v>
      </c>
      <c r="BX995" s="86">
        <f t="shared" si="29"/>
        <v>0.9470469529</v>
      </c>
      <c r="BY995" s="86">
        <f t="shared" si="30"/>
        <v>0.01180368224</v>
      </c>
      <c r="BZ995" s="86">
        <f t="shared" si="11"/>
        <v>1</v>
      </c>
      <c r="CA995" s="86">
        <f t="shared" si="31"/>
        <v>0.00113185089</v>
      </c>
      <c r="CB995" s="86">
        <f t="shared" si="32"/>
        <v>0.008976074254</v>
      </c>
      <c r="CC995" s="86">
        <f t="shared" si="33"/>
        <v>0.001936856938</v>
      </c>
      <c r="CD995" s="86">
        <f t="shared" si="34"/>
        <v>0.9879552179</v>
      </c>
      <c r="CE995" s="86">
        <f t="shared" si="12"/>
        <v>1</v>
      </c>
      <c r="CF995" s="62"/>
      <c r="CG995" s="86">
        <f t="shared" si="35"/>
        <v>0.9456694871</v>
      </c>
      <c r="CH995" s="86">
        <f t="shared" si="36"/>
        <v>0.01879868964</v>
      </c>
      <c r="CI995" s="86">
        <f t="shared" si="37"/>
        <v>0.02980923463</v>
      </c>
      <c r="CJ995" s="86">
        <f t="shared" si="38"/>
        <v>0.005722588638</v>
      </c>
      <c r="CK995" s="86">
        <f t="shared" si="13"/>
        <v>1</v>
      </c>
      <c r="CL995" s="86">
        <f t="shared" si="39"/>
        <v>0.05824933109</v>
      </c>
      <c r="CM995" s="86">
        <f t="shared" si="40"/>
        <v>0.9144463526</v>
      </c>
      <c r="CN995" s="86">
        <f t="shared" si="41"/>
        <v>0.01341509377</v>
      </c>
      <c r="CO995" s="86">
        <f t="shared" si="42"/>
        <v>0.01388922253</v>
      </c>
      <c r="CP995" s="86">
        <f t="shared" si="14"/>
        <v>1</v>
      </c>
      <c r="CQ995" s="86">
        <f t="shared" si="43"/>
        <v>0.03593084907</v>
      </c>
      <c r="CR995" s="86">
        <f t="shared" si="44"/>
        <v>0.0052185158</v>
      </c>
      <c r="CS995" s="86">
        <f t="shared" si="45"/>
        <v>0.9470469529</v>
      </c>
      <c r="CT995" s="86">
        <f t="shared" si="46"/>
        <v>0.01180368224</v>
      </c>
      <c r="CU995" s="86">
        <f t="shared" si="15"/>
        <v>1</v>
      </c>
      <c r="CV995" s="86">
        <f t="shared" si="47"/>
        <v>0.00113185089</v>
      </c>
      <c r="CW995" s="86">
        <f t="shared" si="48"/>
        <v>0.008976074254</v>
      </c>
      <c r="CX995" s="86">
        <f t="shared" si="49"/>
        <v>0.001936856938</v>
      </c>
      <c r="CY995" s="86">
        <f t="shared" si="50"/>
        <v>0.9879552179</v>
      </c>
      <c r="CZ995" s="86">
        <f t="shared" si="16"/>
        <v>1</v>
      </c>
      <c r="DA995" s="62"/>
      <c r="DB995" s="86">
        <f>(AQ995*Baseline!B$7 + AV995*Baseline!B$11 + BA995*Baseline!B$16 + BF995*Baseline!B$18)</f>
        <v>43960.36447</v>
      </c>
      <c r="DC995" s="86">
        <f>(AR995*Baseline!B$7 + AW995*Baseline!B$11 + BB995*Baseline!B$16 + BG995*Baseline!B$18)</f>
        <v>67873.68685</v>
      </c>
      <c r="DD995" s="86">
        <f>(AS995*Baseline!B$7 + AX995*Baseline!B$11 + BC995*Baseline!B$16 + BH995*Baseline!B$18)</f>
        <v>137432.3783</v>
      </c>
      <c r="DE995" s="86">
        <f>(AT995*Baseline!B$7 + AY995*Baseline!B$11 + BD995*Baseline!B$16 + BI995*Baseline!B$18)</f>
        <v>1260325.164</v>
      </c>
      <c r="DF995" s="86">
        <f t="shared" si="17"/>
        <v>1509591.594</v>
      </c>
      <c r="DG995" s="62"/>
      <c r="DH995" s="86">
        <f t="shared" si="51"/>
        <v>0.02912070036</v>
      </c>
      <c r="DI995" s="86">
        <f t="shared" si="52"/>
        <v>0.04496162216</v>
      </c>
      <c r="DJ995" s="86">
        <f t="shared" si="53"/>
        <v>0.09103944327</v>
      </c>
      <c r="DK995" s="86">
        <f t="shared" si="54"/>
        <v>0.8348782342</v>
      </c>
      <c r="DL995" s="86">
        <f t="shared" si="18"/>
        <v>1</v>
      </c>
      <c r="DM995" s="62"/>
      <c r="DN995" s="86">
        <f>DH995 / (Baseline!B$7/Baseline!B$17)</f>
        <v>3.108443227</v>
      </c>
      <c r="DO995" s="86">
        <f>DI995 / (Baseline!B$11/Baseline!B$17)</f>
        <v>1.085395079</v>
      </c>
      <c r="DP995" s="86">
        <f>DJ995 / (Baseline!B$16/Baseline!B$17)</f>
        <v>1.406834526</v>
      </c>
      <c r="DQ995" s="86">
        <f>DK995 / (Baseline!B$18/Baseline!B$17)</f>
        <v>0.9439035486</v>
      </c>
      <c r="DR995" s="62"/>
      <c r="DS995" s="86">
        <f>DH995 / Baseline!H$117</f>
        <v>1.165035169</v>
      </c>
      <c r="DT995" s="86">
        <f>DI995 / Baseline!H$118</f>
        <v>1.012088463</v>
      </c>
      <c r="DU995" s="86">
        <f>DJ995 / Baseline!H$119</f>
        <v>1.088323228</v>
      </c>
      <c r="DV995" s="86">
        <f>DK995 / Baseline!H$120</f>
        <v>0.9857715224</v>
      </c>
      <c r="DW995" s="87"/>
      <c r="DX995" s="86">
        <f>(AU995*Baseline!B$34)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0.02363744102</v>
      </c>
      <c r="DY995" s="86">
        <f>(AZ995*Baseline!B$34) + (Baseline!D$90*(1-Baseline!D$91)*Baseline!B$35) + (Baseline!D$90*Baseline!D$91*((1-Baseline!D$92)*Baseline!B$40 + Baseline!D$92*Baseline!B$41))</f>
        <v>0.01062341766</v>
      </c>
      <c r="DZ995" s="86">
        <f>(BE995*Baseline!B$34) + (Baseline!F$90*(1-Baseline!F$91)*Baseline!B$35) + (Baseline!F$90*Baseline!F$91*((1-Baseline!F$92)*Baseline!B$40 + Baseline!F$92*Baseline!B$41))</f>
        <v>0.0140226847</v>
      </c>
      <c r="EA995" s="86">
        <f>(BJ995*Baseline!B$34) + (Baseline!H$90*(1-Baseline!H$91)*Baseline!B$35) + (Baseline!H$90*Baseline!H$91*((1-Baseline!H$92)*Baseline!B$40 + Baseline!H$92*Baseline!B$41))</f>
        <v>0.00931491057</v>
      </c>
      <c r="EB995" s="86">
        <f>( DX995*Baseline!B$7 + DY995*Baseline!B$11 + DZ995*Baseline!B$16 + EA995*Baseline!B$18 ) / Baseline!B$17</f>
        <v>0.009807942309</v>
      </c>
    </row>
    <row r="996">
      <c r="A996" s="73" t="s">
        <v>1172</v>
      </c>
      <c r="B996" s="85">
        <f>MIN( MAX( NORMINV( MCrands!B996, (B$5+B$4)/2, (B$5-B$4)/3.29 ), 0 ), 1 )</f>
        <v>0.3260875855</v>
      </c>
      <c r="C996" s="85">
        <f>MAX( NORMINV( MCrands!C996, (C$5+C$4)/2, (C$5-C$4)/3.29 ), 0 )</f>
        <v>3.146734957</v>
      </c>
      <c r="D996" s="83"/>
      <c r="E996" s="84">
        <f>Baseline!B$33 * (C996 * Baseline!B$68*Baseline!B$68/Baseline!B$75 + Baseline!B$46 * Baseline!B$54*Baseline!B$54/Baseline!B$76 + Baseline!B$47 * Baseline!B$55*Baseline!B$55/Baseline!B$77 + Baseline!B$56*Baseline!B$56/Baseline!B$78)</f>
        <v>0.00002232845011</v>
      </c>
      <c r="F996" s="84">
        <f>Baseline!B$33 * (C996 * Baseline!B$68*Baseline!B$59/Baseline!B$75 + Baseline!B$46 * Baseline!B$54*Baseline!B$69/Baseline!B$76 + Baseline!B$47 * Baseline!B$55*Baseline!B$57/Baseline!B$77 + Baseline!B$56*Baseline!B$58/Baseline!B$78)</f>
        <v>0.0000002397649833</v>
      </c>
      <c r="G996" s="85">
        <f>Baseline!B$33 * (C996 * Baseline!B$68*Baseline!B$60/Baseline!B$75 + Baseline!B$46 * Baseline!B$54*Baseline!B$61/Baseline!B$76 + Baseline!B$47 * Baseline!B$55*Baseline!B$70/Baseline!B$77 + Baseline!B$56*Baseline!B$62/Baseline!B$78)</f>
        <v>0.0000002021422053</v>
      </c>
      <c r="H996" s="84">
        <f>Baseline!B$33 * (C996 * Baseline!B$68*Baseline!B$63/Baseline!B$75 + Baseline!B$46 * Baseline!B$54*Baseline!B$64/Baseline!B$76 + Baseline!B$47 * Baseline!B$55*Baseline!B$65/Baseline!B$77 + Baseline!B$56*Baseline!B$71/Baseline!B$78)</f>
        <v>0.000000003861316896</v>
      </c>
      <c r="I996" s="84">
        <f>Baseline!B$33 * (C996 * Baseline!B$59*Baseline!B$68/Baseline!B$75 + Baseline!B$46 * Baseline!B$69*Baseline!B$54/Baseline!B$76 + Baseline!B$47 * Baseline!B$57*Baseline!B$55/Baseline!B$77 + Baseline!B$58*Baseline!B$56/Baseline!B$78)</f>
        <v>0.0000002397649833</v>
      </c>
      <c r="J996" s="85">
        <f>Baseline!B$33 * (C996 * Baseline!B$59*Baseline!B$59/Baseline!B$75 + Baseline!B$46 * Baseline!B$69*Baseline!B$69/Baseline!B$76 + Baseline!B$47 * Baseline!B$57*Baseline!B$57/Baseline!B$77 + Baseline!B$58*Baseline!B$58/Baseline!B$78)</f>
        <v>0.000002116574545</v>
      </c>
      <c r="K996" s="84">
        <f>Baseline!B$33 * (C996 * Baseline!B$59*Baseline!B$60/Baseline!B$75 + Baseline!B$46 * Baseline!B$69*Baseline!B$61/Baseline!B$76 + Baseline!B$47 * Baseline!B$57*Baseline!B$70/Baseline!B$77 + Baseline!B$58*Baseline!B$62/Baseline!B$78)</f>
        <v>0.00000001649006271</v>
      </c>
      <c r="L996" s="85">
        <f>Baseline!B$33 * (C996 * Baseline!B$59*Baseline!B$63/Baseline!B$75 + Baseline!B$46 * Baseline!B$69*Baseline!B$64/Baseline!B$76 + Baseline!B$47 * Baseline!B$57*Baseline!B$65/Baseline!B$77 + Baseline!B$58*Baseline!B$71/Baseline!B$78)</f>
        <v>0.00000001707281805</v>
      </c>
      <c r="M996" s="84">
        <f>Baseline!B$33 * (C996 * Baseline!B$60*Baseline!B$68/Baseline!B$75 + Baseline!B$46 * Baseline!B$61*Baseline!B$54/Baseline!B$76 + Baseline!B$47 * Baseline!B$70*Baseline!B$55/Baseline!B$77 + Baseline!B$62*Baseline!B$56/Baseline!B$78)</f>
        <v>0.0000002021422053</v>
      </c>
      <c r="N996" s="85">
        <f>Baseline!B$33 * (C996 * Baseline!B$60*Baseline!B$59/Baseline!B$75 + Baseline!B$46 * Baseline!B$61*Baseline!B$69/Baseline!B$76 + Baseline!B$47 * Baseline!B$70*Baseline!B$57/Baseline!B$77 + Baseline!B$62*Baseline!B$58/Baseline!B$78)</f>
        <v>0.00000001649006271</v>
      </c>
      <c r="O996" s="85">
        <f>Baseline!B$33 * (C996 * Baseline!B$60*Baseline!B$60/Baseline!B$75 + Baseline!B$46 * Baseline!B$61*Baseline!B$61/Baseline!B$76 + Baseline!B$47 * Baseline!B$70*Baseline!B$70/Baseline!B$77 + Baseline!B$62*Baseline!B$62/Baseline!B$78)</f>
        <v>0.000001589268207</v>
      </c>
      <c r="P996" s="84">
        <f>Baseline!B$33 * (C996 * Baseline!B$60*Baseline!B$63/Baseline!B$75 + Baseline!B$46 * Baseline!B$61*Baseline!B$64/Baseline!B$76 + Baseline!B$47 * Baseline!B$70*Baseline!B$65/Baseline!B$77 + Baseline!B$62*Baseline!B$71/Baseline!B$78)</f>
        <v>0.000000001956460145</v>
      </c>
      <c r="Q996" s="84">
        <f>Baseline!B$33 * (C996 * Baseline!B$63*Baseline!B$68/Baseline!B$75 + Baseline!B$46 * Baseline!B$64*Baseline!B$54/Baseline!B$76 + Baseline!B$47 * Baseline!B$65*Baseline!B$55/Baseline!B$77 + Baseline!B$71*Baseline!B$56/Baseline!B$78)</f>
        <v>0.000000003861316896</v>
      </c>
      <c r="R996" s="84">
        <f>Baseline!B$33 * (C996 * Baseline!B$63*Baseline!B$59/Baseline!B$75 + Baseline!B$46 * Baseline!B$64*Baseline!B$69/Baseline!B$76 + Baseline!B$47 * Baseline!B$65*Baseline!B$57/Baseline!B$77 + Baseline!B$71*Baseline!B$58/Baseline!B$78)</f>
        <v>0.00000001707281805</v>
      </c>
      <c r="S996" s="84">
        <f>Baseline!B$33 * (C996 * Baseline!B$63*Baseline!B$60/Baseline!B$75 + Baseline!B$46 * Baseline!B$64*Baseline!B$61/Baseline!B$76 + Baseline!B$47 * Baseline!B$65*Baseline!B$70/Baseline!B$77 + Baseline!B$71*Baseline!B$62/Baseline!B$78)</f>
        <v>0.000000001956460145</v>
      </c>
      <c r="T996" s="84">
        <f>Baseline!B$33 * (C996 * Baseline!B$63*Baseline!B$63/Baseline!B$75 + Baseline!B$46 * Baseline!B$64*Baseline!B$64/Baseline!B$76 + Baseline!B$47 * Baseline!B$65*Baseline!B$65/Baseline!B$77 + Baseline!B$71*Baseline!B$71/Baseline!B$78)</f>
        <v>0.00000009856722405</v>
      </c>
      <c r="U996" s="83"/>
      <c r="V996" s="84">
        <f>E996 * ( Baseline!B$89 * Baseline!B$7 )</f>
        <v>0.2317469837</v>
      </c>
      <c r="W996" s="84">
        <f>F996 * ( Baseline!D$89 * Baseline!B$11 )</f>
        <v>0.004422847706</v>
      </c>
      <c r="X996" s="84">
        <f>G996 * ( Baseline!F$89 * Baseline!B$16 )</f>
        <v>0.007021362993</v>
      </c>
      <c r="Y996" s="84">
        <f>H996 * ( Baseline!H$89 * Baseline!B$18 )</f>
        <v>0.001357922699</v>
      </c>
      <c r="Z996" s="86">
        <f t="shared" si="1"/>
        <v>0.2445491171</v>
      </c>
      <c r="AA996" s="84">
        <f>I996 * ( Baseline!B$89 * Baseline!B$7 )</f>
        <v>0.002488520761</v>
      </c>
      <c r="AB996" s="85">
        <f>J996 * ( Baseline!D$89 * Baseline!B$11 )</f>
        <v>0.03904359487</v>
      </c>
      <c r="AC996" s="85">
        <f>K996 * ( Baseline!F$89 * Baseline!B$16 )</f>
        <v>0.0005727785343</v>
      </c>
      <c r="AD996" s="85">
        <f>L996 * ( Baseline!F$89 * Baseline!B$16 )</f>
        <v>0.0005930204067</v>
      </c>
      <c r="AE996" s="86">
        <f t="shared" si="2"/>
        <v>0.04269791457</v>
      </c>
      <c r="AF996" s="86">
        <f>M996 * ( Baseline!B$89 * Baseline!B$7 )</f>
        <v>0.002098033949</v>
      </c>
      <c r="AG996" s="86">
        <f>N996 * ( Baseline!D$89 * Baseline!B$11 )</f>
        <v>0.0003041855197</v>
      </c>
      <c r="AH996" s="86">
        <f>O996 * ( Baseline!F$89 * Baseline!B$16 )</f>
        <v>0.0552028655</v>
      </c>
      <c r="AI996" s="86">
        <f>P996 * ( Baseline!H$89 * Baseline!B$18 )</f>
        <v>0.0006880351221</v>
      </c>
      <c r="AJ996" s="86">
        <f t="shared" si="3"/>
        <v>0.05829312009</v>
      </c>
      <c r="AK996" s="86">
        <f>Q996 * ( Baseline!B$89 * Baseline!B$7 )</f>
        <v>0.00004007660806</v>
      </c>
      <c r="AL996" s="86">
        <f>R996 * ( Baseline!D$89 * Baseline!B$11 )</f>
        <v>0.0003149353717</v>
      </c>
      <c r="AM996" s="86">
        <f>S996 * ( Baseline!F$89 * Baseline!B$16 )</f>
        <v>0.00006795719301</v>
      </c>
      <c r="AN996" s="86">
        <f>T996 * ( Baseline!H$89 * Baseline!B$18 )</f>
        <v>0.0346634774</v>
      </c>
      <c r="AO996" s="86">
        <f t="shared" si="4"/>
        <v>0.03508644658</v>
      </c>
      <c r="AP996" s="62"/>
      <c r="AQ996" s="86">
        <f>V996 * ( (1-Baseline!B$90-Baseline!B$89) + (1-B996)*Baseline!B$90 )</f>
        <v>0.1595304635</v>
      </c>
      <c r="AR996" s="86">
        <f>W996 * ( (1-Baseline!B$90-Baseline!B$89) + (1-B996)*Baseline!B$90 )</f>
        <v>0.003044608966</v>
      </c>
      <c r="AS996" s="86">
        <f>X996 * ( (1-Baseline!B$90-Baseline!B$89) + (1-B996)*Baseline!B$90 )</f>
        <v>0.004833380244</v>
      </c>
      <c r="AT996" s="86">
        <f>Y996 * ( (1-Baseline!B$90-Baseline!B$89) + (1-B996)*Baseline!B$90 )</f>
        <v>0.0009347696102</v>
      </c>
      <c r="AU996" s="86">
        <f t="shared" si="5"/>
        <v>0.1683432223</v>
      </c>
      <c r="AV996" s="86">
        <f>AA996 * ( (1-Baseline!D$90-Baseline!D$89) + (1-B996)*Baseline!D$90 )</f>
        <v>0.002103574376</v>
      </c>
      <c r="AW996" s="86">
        <f>AB996 * ( (1-Baseline!D$90-Baseline!D$89) + (1-B996)*Baseline!D$90 )</f>
        <v>0.03300398654</v>
      </c>
      <c r="AX996" s="86">
        <f>AC996 * ( (1-Baseline!D$90-Baseline!D$89) + (1-B996)*Baseline!D$90 )</f>
        <v>0.0004841760882</v>
      </c>
      <c r="AY996" s="86">
        <f>AD996 * ( (1-Baseline!D$90-Baseline!D$89) + (1-B996)*Baseline!D$90 )</f>
        <v>0.0005012867689</v>
      </c>
      <c r="AZ996" s="86">
        <f t="shared" si="6"/>
        <v>0.03609302377</v>
      </c>
      <c r="BA996" s="86">
        <f>AF996 * ( (1-Baseline!F$90-Baseline!F$89) + (1-Baseline!B$36)*Baseline!F$90 )</f>
        <v>0.001509812367</v>
      </c>
      <c r="BB996" s="86">
        <f>AG996 * ( (1-Baseline!F$90-Baseline!F$89) + (1-Baseline!B$36)*Baseline!F$90 )</f>
        <v>0.0002189016339</v>
      </c>
      <c r="BC996" s="86">
        <f>AH996 * ( (1-Baseline!F$90-Baseline!F$89) + (1-Baseline!B$36)*Baseline!F$90 )</f>
        <v>0.03972574851</v>
      </c>
      <c r="BD996" s="86">
        <f>AI996 * ( (1-Baseline!F$90-Baseline!F$89) + (1-Baseline!B$36)*Baseline!F$90 )</f>
        <v>0.000495132091</v>
      </c>
      <c r="BE996" s="86">
        <f t="shared" si="7"/>
        <v>0.0419495946</v>
      </c>
      <c r="BF996" s="86">
        <f>AK996 * ( (1-Baseline!H$90-Baseline!H$89) + (1-Baseline!B$36)*Baseline!H$90 )</f>
        <v>0.0000317534981</v>
      </c>
      <c r="BG996" s="86">
        <f>AL996 * ( (1-Baseline!H$90-Baseline!H$89) + (1-Baseline!B$36)*Baseline!H$90 )</f>
        <v>0.0002495295937</v>
      </c>
      <c r="BH996" s="86">
        <f>AM996 * ( (1-Baseline!H$90-Baseline!H$89) + (1-Baseline!B$36)*Baseline!H$90 )</f>
        <v>0.00005384384316</v>
      </c>
      <c r="BI996" s="86">
        <f>AN996 * ( (1-Baseline!H$90-Baseline!H$89) + (1-Baseline!B$36)*Baseline!H$90 )</f>
        <v>0.02746456642</v>
      </c>
      <c r="BJ996" s="86">
        <f t="shared" si="8"/>
        <v>0.02779969335</v>
      </c>
      <c r="BK996" s="62"/>
      <c r="BL996" s="86">
        <f t="shared" si="19"/>
        <v>0.9476500527</v>
      </c>
      <c r="BM996" s="86">
        <f t="shared" si="20"/>
        <v>0.01808572347</v>
      </c>
      <c r="BN996" s="86">
        <f t="shared" si="21"/>
        <v>0.02871146327</v>
      </c>
      <c r="BO996" s="86">
        <f t="shared" si="22"/>
        <v>0.00555276059</v>
      </c>
      <c r="BP996" s="86">
        <f t="shared" si="9"/>
        <v>1</v>
      </c>
      <c r="BQ996" s="86">
        <f t="shared" si="23"/>
        <v>0.05828202118</v>
      </c>
      <c r="BR996" s="86">
        <f t="shared" si="24"/>
        <v>0.9144145624</v>
      </c>
      <c r="BS996" s="86">
        <f t="shared" si="25"/>
        <v>0.01341467236</v>
      </c>
      <c r="BT996" s="86">
        <f t="shared" si="26"/>
        <v>0.01388874404</v>
      </c>
      <c r="BU996" s="86">
        <f t="shared" si="10"/>
        <v>1</v>
      </c>
      <c r="BV996" s="86">
        <f t="shared" si="27"/>
        <v>0.03599110745</v>
      </c>
      <c r="BW996" s="86">
        <f t="shared" si="28"/>
        <v>0.005218206183</v>
      </c>
      <c r="BX996" s="86">
        <f t="shared" si="29"/>
        <v>0.9469876619</v>
      </c>
      <c r="BY996" s="86">
        <f t="shared" si="30"/>
        <v>0.01180302446</v>
      </c>
      <c r="BZ996" s="86">
        <f t="shared" si="11"/>
        <v>1</v>
      </c>
      <c r="CA996" s="86">
        <f t="shared" si="31"/>
        <v>0.001142224761</v>
      </c>
      <c r="CB996" s="86">
        <f t="shared" si="32"/>
        <v>0.008975983676</v>
      </c>
      <c r="CC996" s="86">
        <f t="shared" si="33"/>
        <v>0.001936850255</v>
      </c>
      <c r="CD996" s="86">
        <f t="shared" si="34"/>
        <v>0.9879449413</v>
      </c>
      <c r="CE996" s="86">
        <f t="shared" si="12"/>
        <v>1</v>
      </c>
      <c r="CF996" s="62"/>
      <c r="CG996" s="86">
        <f t="shared" si="35"/>
        <v>0.9476500527</v>
      </c>
      <c r="CH996" s="86">
        <f t="shared" si="36"/>
        <v>0.01808572347</v>
      </c>
      <c r="CI996" s="86">
        <f t="shared" si="37"/>
        <v>0.02871146327</v>
      </c>
      <c r="CJ996" s="86">
        <f t="shared" si="38"/>
        <v>0.00555276059</v>
      </c>
      <c r="CK996" s="86">
        <f t="shared" si="13"/>
        <v>1</v>
      </c>
      <c r="CL996" s="86">
        <f t="shared" si="39"/>
        <v>0.05828202118</v>
      </c>
      <c r="CM996" s="86">
        <f t="shared" si="40"/>
        <v>0.9144145624</v>
      </c>
      <c r="CN996" s="86">
        <f t="shared" si="41"/>
        <v>0.01341467236</v>
      </c>
      <c r="CO996" s="86">
        <f t="shared" si="42"/>
        <v>0.01388874404</v>
      </c>
      <c r="CP996" s="86">
        <f t="shared" si="14"/>
        <v>1</v>
      </c>
      <c r="CQ996" s="86">
        <f t="shared" si="43"/>
        <v>0.03599110745</v>
      </c>
      <c r="CR996" s="86">
        <f t="shared" si="44"/>
        <v>0.005218206183</v>
      </c>
      <c r="CS996" s="86">
        <f t="shared" si="45"/>
        <v>0.9469876619</v>
      </c>
      <c r="CT996" s="86">
        <f t="shared" si="46"/>
        <v>0.01180302446</v>
      </c>
      <c r="CU996" s="86">
        <f t="shared" si="15"/>
        <v>1</v>
      </c>
      <c r="CV996" s="86">
        <f t="shared" si="47"/>
        <v>0.001142224761</v>
      </c>
      <c r="CW996" s="86">
        <f t="shared" si="48"/>
        <v>0.008975983676</v>
      </c>
      <c r="CX996" s="86">
        <f t="shared" si="49"/>
        <v>0.001936850255</v>
      </c>
      <c r="CY996" s="86">
        <f t="shared" si="50"/>
        <v>0.9879449413</v>
      </c>
      <c r="CZ996" s="86">
        <f t="shared" si="16"/>
        <v>1</v>
      </c>
      <c r="DA996" s="62"/>
      <c r="DB996" s="86">
        <f>(AQ996*Baseline!B$7 + AV996*Baseline!B$11 + BA996*Baseline!B$16 + BF996*Baseline!B$18)</f>
        <v>88395.6805</v>
      </c>
      <c r="DC996" s="86">
        <f>(AR996*Baseline!B$7 + AW996*Baseline!B$11 + BB996*Baseline!B$16 + BG996*Baseline!B$18)</f>
        <v>84414.99247</v>
      </c>
      <c r="DD996" s="86">
        <f>(AS996*Baseline!B$7 + AX996*Baseline!B$11 + BC996*Baseline!B$16 + BH996*Baseline!B$18)</f>
        <v>138936.8901</v>
      </c>
      <c r="DE996" s="86">
        <f>(AT996*Baseline!B$7 + AY996*Baseline!B$11 + BD996*Baseline!B$16 + BI996*Baseline!B$18)</f>
        <v>1260812.094</v>
      </c>
      <c r="DF996" s="86">
        <f t="shared" si="17"/>
        <v>1572559.657</v>
      </c>
      <c r="DG996" s="62"/>
      <c r="DH996" s="86">
        <f t="shared" si="51"/>
        <v>0.0562113368</v>
      </c>
      <c r="DI996" s="86">
        <f t="shared" si="52"/>
        <v>0.0536799937</v>
      </c>
      <c r="DJ996" s="86">
        <f t="shared" si="53"/>
        <v>0.08835079134</v>
      </c>
      <c r="DK996" s="86">
        <f t="shared" si="54"/>
        <v>0.8017578782</v>
      </c>
      <c r="DL996" s="86">
        <f t="shared" si="18"/>
        <v>1</v>
      </c>
      <c r="DM996" s="62"/>
      <c r="DN996" s="86">
        <f>DH996 / (Baseline!B$7/Baseline!B$17)</f>
        <v>6.000190483</v>
      </c>
      <c r="DO996" s="86">
        <f>DI996 / (Baseline!B$11/Baseline!B$17)</f>
        <v>1.295860741</v>
      </c>
      <c r="DP996" s="86">
        <f>DJ996 / (Baseline!B$16/Baseline!B$17)</f>
        <v>1.365286728</v>
      </c>
      <c r="DQ996" s="86">
        <f>DK996 / (Baseline!B$18/Baseline!B$17)</f>
        <v>0.9064580622</v>
      </c>
      <c r="DR996" s="62"/>
      <c r="DS996" s="86">
        <f>DH996 / Baseline!H$117</f>
        <v>2.248853339</v>
      </c>
      <c r="DT996" s="86">
        <f>DI996 / Baseline!H$118</f>
        <v>1.208339462</v>
      </c>
      <c r="DU996" s="86">
        <f>DJ996 / Baseline!H$119</f>
        <v>1.056181969</v>
      </c>
      <c r="DV996" s="86">
        <f>DK996 / Baseline!H$120</f>
        <v>0.9466650965</v>
      </c>
      <c r="DW996" s="87"/>
      <c r="DX996" s="86">
        <f>(AU996*Baseline!B$34)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0.03778101459</v>
      </c>
      <c r="DY996" s="86">
        <f>(AZ996*Baseline!B$34) + (Baseline!D$90*(1-Baseline!D$91)*Baseline!B$35) + (Baseline!D$90*Baseline!D$91*((1-Baseline!D$92)*Baseline!B$40 + Baseline!D$92*Baseline!B$41))</f>
        <v>0.01182752157</v>
      </c>
      <c r="DZ996" s="86">
        <f>(BE996*Baseline!B$34) + (Baseline!F$90*(1-Baseline!F$91)*Baseline!B$35) + (Baseline!F$90*Baseline!F$91*((1-Baseline!F$92)*Baseline!B$40 + Baseline!F$92*Baseline!B$41))</f>
        <v>0.01402307919</v>
      </c>
      <c r="EA996" s="86">
        <f>(BJ996*Baseline!B$34) + (Baseline!H$90*(1-Baseline!H$91)*Baseline!B$35) + (Baseline!H$90*Baseline!H$91*((1-Baseline!H$92)*Baseline!B$40 + Baseline!H$92*Baseline!B$41))</f>
        <v>0.009314954003</v>
      </c>
      <c r="EB996" s="86">
        <f>( DX996*Baseline!B$7 + DY996*Baseline!B$11 + DZ996*Baseline!B$16 + EA996*Baseline!B$18 ) / Baseline!B$17</f>
        <v>0.009990385949</v>
      </c>
    </row>
    <row r="997">
      <c r="A997" s="73" t="s">
        <v>1173</v>
      </c>
      <c r="B997" s="85">
        <f>MIN( MAX( NORMINV( MCrands!B997, (B$5+B$4)/2, (B$5-B$4)/3.29 ), 0 ), 1 )</f>
        <v>0.5172874591</v>
      </c>
      <c r="C997" s="85">
        <f>MAX( NORMINV( MCrands!C997, (C$5+C$4)/2, (C$5-C$4)/3.29 ), 0 )</f>
        <v>2.865444236</v>
      </c>
      <c r="D997" s="83"/>
      <c r="E997" s="84">
        <f>Baseline!B$33 * (C997 * Baseline!B$68*Baseline!B$68/Baseline!B$75 + Baseline!B$46 * Baseline!B$54*Baseline!B$54/Baseline!B$76 + Baseline!B$47 * Baseline!B$55*Baseline!B$55/Baseline!B$77 + Baseline!B$56*Baseline!B$56/Baseline!B$78)</f>
        <v>0.00002033690505</v>
      </c>
      <c r="F997" s="84">
        <f>Baseline!B$33 * (C997 * Baseline!B$68*Baseline!B$59/Baseline!B$75 + Baseline!B$46 * Baseline!B$54*Baseline!B$69/Baseline!B$76 + Baseline!B$47 * Baseline!B$55*Baseline!B$57/Baseline!B$77 + Baseline!B$56*Baseline!B$58/Baseline!B$78)</f>
        <v>0.0000002394505288</v>
      </c>
      <c r="G997" s="85">
        <f>Baseline!B$33 * (C997 * Baseline!B$68*Baseline!B$60/Baseline!B$75 + Baseline!B$46 * Baseline!B$54*Baseline!B$61/Baseline!B$76 + Baseline!B$47 * Baseline!B$55*Baseline!B$70/Baseline!B$77 + Baseline!B$56*Baseline!B$62/Baseline!B$78)</f>
        <v>0.0000002013691714</v>
      </c>
      <c r="H997" s="84">
        <f>Baseline!B$33 * (C997 * Baseline!B$68*Baseline!B$63/Baseline!B$75 + Baseline!B$46 * Baseline!B$54*Baseline!B$64/Baseline!B$76 + Baseline!B$47 * Baseline!B$55*Baseline!B$65/Baseline!B$77 + Baseline!B$56*Baseline!B$71/Baseline!B$78)</f>
        <v>0.000000003784013502</v>
      </c>
      <c r="I997" s="84">
        <f>Baseline!B$33 * (C997 * Baseline!B$59*Baseline!B$68/Baseline!B$75 + Baseline!B$46 * Baseline!B$69*Baseline!B$54/Baseline!B$76 + Baseline!B$47 * Baseline!B$57*Baseline!B$55/Baseline!B$77 + Baseline!B$58*Baseline!B$56/Baseline!B$78)</f>
        <v>0.0000002394505288</v>
      </c>
      <c r="J997" s="85">
        <f>Baseline!B$33 * (C997 * Baseline!B$59*Baseline!B$59/Baseline!B$75 + Baseline!B$46 * Baseline!B$69*Baseline!B$69/Baseline!B$76 + Baseline!B$47 * Baseline!B$57*Baseline!B$57/Baseline!B$77 + Baseline!B$58*Baseline!B$58/Baseline!B$78)</f>
        <v>0.000002116574495</v>
      </c>
      <c r="K997" s="84">
        <f>Baseline!B$33 * (C997 * Baseline!B$59*Baseline!B$60/Baseline!B$75 + Baseline!B$46 * Baseline!B$69*Baseline!B$61/Baseline!B$76 + Baseline!B$47 * Baseline!B$57*Baseline!B$70/Baseline!B$77 + Baseline!B$58*Baseline!B$62/Baseline!B$78)</f>
        <v>0.00000001648994065</v>
      </c>
      <c r="L997" s="85">
        <f>Baseline!B$33 * (C997 * Baseline!B$59*Baseline!B$63/Baseline!B$75 + Baseline!B$46 * Baseline!B$69*Baseline!B$64/Baseline!B$76 + Baseline!B$47 * Baseline!B$57*Baseline!B$65/Baseline!B$77 + Baseline!B$58*Baseline!B$71/Baseline!B$78)</f>
        <v>0.00000001707280584</v>
      </c>
      <c r="M997" s="84">
        <f>Baseline!B$33 * (C997 * Baseline!B$60*Baseline!B$68/Baseline!B$75 + Baseline!B$46 * Baseline!B$61*Baseline!B$54/Baseline!B$76 + Baseline!B$47 * Baseline!B$70*Baseline!B$55/Baseline!B$77 + Baseline!B$62*Baseline!B$56/Baseline!B$78)</f>
        <v>0.0000002013691714</v>
      </c>
      <c r="N997" s="85">
        <f>Baseline!B$33 * (C997 * Baseline!B$60*Baseline!B$59/Baseline!B$75 + Baseline!B$46 * Baseline!B$61*Baseline!B$69/Baseline!B$76 + Baseline!B$47 * Baseline!B$70*Baseline!B$57/Baseline!B$77 + Baseline!B$62*Baseline!B$58/Baseline!B$78)</f>
        <v>0.00000001648994065</v>
      </c>
      <c r="O997" s="85">
        <f>Baseline!B$33 * (C997 * Baseline!B$60*Baseline!B$60/Baseline!B$75 + Baseline!B$46 * Baseline!B$61*Baseline!B$61/Baseline!B$76 + Baseline!B$47 * Baseline!B$70*Baseline!B$70/Baseline!B$77 + Baseline!B$62*Baseline!B$62/Baseline!B$78)</f>
        <v>0.000001589267907</v>
      </c>
      <c r="P997" s="84">
        <f>Baseline!B$33 * (C997 * Baseline!B$60*Baseline!B$63/Baseline!B$75 + Baseline!B$46 * Baseline!B$61*Baseline!B$64/Baseline!B$76 + Baseline!B$47 * Baseline!B$70*Baseline!B$65/Baseline!B$77 + Baseline!B$62*Baseline!B$71/Baseline!B$78)</f>
        <v>0.000000001956430139</v>
      </c>
      <c r="Q997" s="84">
        <f>Baseline!B$33 * (C997 * Baseline!B$63*Baseline!B$68/Baseline!B$75 + Baseline!B$46 * Baseline!B$64*Baseline!B$54/Baseline!B$76 + Baseline!B$47 * Baseline!B$65*Baseline!B$55/Baseline!B$77 + Baseline!B$71*Baseline!B$56/Baseline!B$78)</f>
        <v>0.000000003784013502</v>
      </c>
      <c r="R997" s="84">
        <f>Baseline!B$33 * (C997 * Baseline!B$63*Baseline!B$59/Baseline!B$75 + Baseline!B$46 * Baseline!B$64*Baseline!B$69/Baseline!B$76 + Baseline!B$47 * Baseline!B$65*Baseline!B$57/Baseline!B$77 + Baseline!B$71*Baseline!B$58/Baseline!B$78)</f>
        <v>0.00000001707280584</v>
      </c>
      <c r="S997" s="84">
        <f>Baseline!B$33 * (C997 * Baseline!B$63*Baseline!B$60/Baseline!B$75 + Baseline!B$46 * Baseline!B$64*Baseline!B$61/Baseline!B$76 + Baseline!B$47 * Baseline!B$65*Baseline!B$70/Baseline!B$77 + Baseline!B$71*Baseline!B$62/Baseline!B$78)</f>
        <v>0.000000001956430139</v>
      </c>
      <c r="T997" s="84">
        <f>Baseline!B$33 * (C997 * Baseline!B$63*Baseline!B$63/Baseline!B$75 + Baseline!B$46 * Baseline!B$64*Baseline!B$64/Baseline!B$76 + Baseline!B$47 * Baseline!B$65*Baseline!B$65/Baseline!B$77 + Baseline!B$71*Baseline!B$71/Baseline!B$78)</f>
        <v>0.00000009856722105</v>
      </c>
      <c r="U997" s="83"/>
      <c r="V997" s="84">
        <f>E997 * ( Baseline!B$89 * Baseline!B$7 )</f>
        <v>0.2110767375</v>
      </c>
      <c r="W997" s="84">
        <f>F997 * ( Baseline!D$89 * Baseline!B$11 )</f>
        <v>0.004417047091</v>
      </c>
      <c r="X997" s="84">
        <f>G997 * ( Baseline!F$89 * Baseline!B$16 )</f>
        <v>0.006994511837</v>
      </c>
      <c r="Y997" s="84">
        <f>H997 * ( Baseline!H$89 * Baseline!B$18 )</f>
        <v>0.001330737147</v>
      </c>
      <c r="Z997" s="86">
        <f t="shared" si="1"/>
        <v>0.2238190336</v>
      </c>
      <c r="AA997" s="84">
        <f>I997 * ( Baseline!B$89 * Baseline!B$7 )</f>
        <v>0.002485257038</v>
      </c>
      <c r="AB997" s="85">
        <f>J997 * ( Baseline!D$89 * Baseline!B$11 )</f>
        <v>0.03904359396</v>
      </c>
      <c r="AC997" s="85">
        <f>K997 * ( Baseline!F$89 * Baseline!B$16 )</f>
        <v>0.0005727742946</v>
      </c>
      <c r="AD997" s="85">
        <f>L997 * ( Baseline!F$89 * Baseline!B$16 )</f>
        <v>0.0005930199827</v>
      </c>
      <c r="AE997" s="86">
        <f t="shared" si="2"/>
        <v>0.04269464527</v>
      </c>
      <c r="AF997" s="86">
        <f>M997 * ( Baseline!B$89 * Baseline!B$7 )</f>
        <v>0.00209001063</v>
      </c>
      <c r="AG997" s="86">
        <f>N997 * ( Baseline!D$89 * Baseline!B$11 )</f>
        <v>0.0003041832682</v>
      </c>
      <c r="AH997" s="86">
        <f>O997 * ( Baseline!F$89 * Baseline!B$16 )</f>
        <v>0.05520285508</v>
      </c>
      <c r="AI997" s="86">
        <f>P997 * ( Baseline!H$89 * Baseline!B$18 )</f>
        <v>0.0006880245698</v>
      </c>
      <c r="AJ997" s="86">
        <f t="shared" si="3"/>
        <v>0.05828507355</v>
      </c>
      <c r="AK997" s="86">
        <f>Q997 * ( Baseline!B$89 * Baseline!B$7 )</f>
        <v>0.00003927427614</v>
      </c>
      <c r="AL997" s="86">
        <f>R997 * ( Baseline!D$89 * Baseline!B$11 )</f>
        <v>0.0003149351466</v>
      </c>
      <c r="AM997" s="86">
        <f>S997 * ( Baseline!F$89 * Baseline!B$16 )</f>
        <v>0.00006795615076</v>
      </c>
      <c r="AN997" s="86">
        <f>T997 * ( Baseline!H$89 * Baseline!B$18 )</f>
        <v>0.03466347635</v>
      </c>
      <c r="AO997" s="86">
        <f t="shared" si="4"/>
        <v>0.03508564192</v>
      </c>
      <c r="AP997" s="62"/>
      <c r="AQ997" s="86">
        <f>V997 * ( (1-Baseline!B$90-Baseline!B$89) + (1-B997)*Baseline!B$90 )</f>
        <v>0.1093829545</v>
      </c>
      <c r="AR997" s="86">
        <f>W997 * ( (1-Baseline!B$90-Baseline!B$89) + (1-B997)*Baseline!B$90 )</f>
        <v>0.002288976354</v>
      </c>
      <c r="AS997" s="86">
        <f>X997 * ( (1-Baseline!B$90-Baseline!B$89) + (1-B997)*Baseline!B$90 )</f>
        <v>0.003624655086</v>
      </c>
      <c r="AT997" s="86">
        <f>Y997 * ( (1-Baseline!B$90-Baseline!B$89) + (1-B997)*Baseline!B$90 )</f>
        <v>0.0006896068346</v>
      </c>
      <c r="AU997" s="86">
        <f t="shared" si="5"/>
        <v>0.1159861928</v>
      </c>
      <c r="AV997" s="86">
        <f>AA997 * ( (1-Baseline!D$90-Baseline!D$89) + (1-B997)*Baseline!D$90 )</f>
        <v>0.001887934502</v>
      </c>
      <c r="AW997" s="86">
        <f>AB997 * ( (1-Baseline!D$90-Baseline!D$89) + (1-B997)*Baseline!D$90 )</f>
        <v>0.02965960742</v>
      </c>
      <c r="AX997" s="86">
        <f>AC997 * ( (1-Baseline!D$90-Baseline!D$89) + (1-B997)*Baseline!D$90 )</f>
        <v>0.0004351100654</v>
      </c>
      <c r="AY997" s="86">
        <f>AD997 * ( (1-Baseline!D$90-Baseline!D$89) + (1-B997)*Baseline!D$90 )</f>
        <v>0.0004504897756</v>
      </c>
      <c r="AZ997" s="86">
        <f t="shared" si="6"/>
        <v>0.03243314176</v>
      </c>
      <c r="BA997" s="86">
        <f>AF997 * ( (1-Baseline!F$90-Baseline!F$89) + (1-Baseline!B$36)*Baseline!F$90 )</f>
        <v>0.00150403853</v>
      </c>
      <c r="BB997" s="86">
        <f>AG997 * ( (1-Baseline!F$90-Baseline!F$89) + (1-Baseline!B$36)*Baseline!F$90 )</f>
        <v>0.0002189000136</v>
      </c>
      <c r="BC997" s="86">
        <f>AH997 * ( (1-Baseline!F$90-Baseline!F$89) + (1-Baseline!B$36)*Baseline!F$90 )</f>
        <v>0.03972574101</v>
      </c>
      <c r="BD997" s="86">
        <f>AI997 * ( (1-Baseline!F$90-Baseline!F$89) + (1-Baseline!B$36)*Baseline!F$90 )</f>
        <v>0.0004951244972</v>
      </c>
      <c r="BE997" s="86">
        <f t="shared" si="7"/>
        <v>0.04194380405</v>
      </c>
      <c r="BF997" s="86">
        <f>AK997 * ( (1-Baseline!H$90-Baseline!H$89) + (1-Baseline!B$36)*Baseline!H$90 )</f>
        <v>0.00003111779447</v>
      </c>
      <c r="BG997" s="86">
        <f>AL997 * ( (1-Baseline!H$90-Baseline!H$89) + (1-Baseline!B$36)*Baseline!H$90 )</f>
        <v>0.0002495294153</v>
      </c>
      <c r="BH997" s="86">
        <f>AM997 * ( (1-Baseline!H$90-Baseline!H$89) + (1-Baseline!B$36)*Baseline!H$90 )</f>
        <v>0.00005384301737</v>
      </c>
      <c r="BI997" s="86">
        <f>AN997 * ( (1-Baseline!H$90-Baseline!H$89) + (1-Baseline!B$36)*Baseline!H$90 )</f>
        <v>0.02746456558</v>
      </c>
      <c r="BJ997" s="86">
        <f t="shared" si="8"/>
        <v>0.02779905581</v>
      </c>
      <c r="BK997" s="62"/>
      <c r="BL997" s="86">
        <f t="shared" si="19"/>
        <v>0.9430687557</v>
      </c>
      <c r="BM997" s="86">
        <f t="shared" si="20"/>
        <v>0.01973490378</v>
      </c>
      <c r="BN997" s="86">
        <f t="shared" si="21"/>
        <v>0.03125074631</v>
      </c>
      <c r="BO997" s="86">
        <f t="shared" si="22"/>
        <v>0.005945594196</v>
      </c>
      <c r="BP997" s="86">
        <f t="shared" si="9"/>
        <v>1</v>
      </c>
      <c r="BQ997" s="86">
        <f t="shared" si="23"/>
        <v>0.05821004069</v>
      </c>
      <c r="BR997" s="86">
        <f t="shared" si="24"/>
        <v>0.9144845614</v>
      </c>
      <c r="BS997" s="86">
        <f t="shared" si="25"/>
        <v>0.01341560027</v>
      </c>
      <c r="BT997" s="86">
        <f t="shared" si="26"/>
        <v>0.01388979763</v>
      </c>
      <c r="BU997" s="86">
        <f t="shared" si="10"/>
        <v>1</v>
      </c>
      <c r="BV997" s="86">
        <f t="shared" si="27"/>
        <v>0.03585841971</v>
      </c>
      <c r="BW997" s="86">
        <f t="shared" si="28"/>
        <v>0.005218887952</v>
      </c>
      <c r="BX997" s="86">
        <f t="shared" si="29"/>
        <v>0.9471182195</v>
      </c>
      <c r="BY997" s="86">
        <f t="shared" si="30"/>
        <v>0.01180447288</v>
      </c>
      <c r="BZ997" s="86">
        <f t="shared" si="11"/>
        <v>1</v>
      </c>
      <c r="CA997" s="86">
        <f t="shared" si="31"/>
        <v>0.001119383143</v>
      </c>
      <c r="CB997" s="86">
        <f t="shared" si="32"/>
        <v>0.008976183114</v>
      </c>
      <c r="CC997" s="86">
        <f t="shared" si="33"/>
        <v>0.001936864969</v>
      </c>
      <c r="CD997" s="86">
        <f t="shared" si="34"/>
        <v>0.9879675688</v>
      </c>
      <c r="CE997" s="86">
        <f t="shared" si="12"/>
        <v>1</v>
      </c>
      <c r="CF997" s="62"/>
      <c r="CG997" s="86">
        <f t="shared" si="35"/>
        <v>0.9430687557</v>
      </c>
      <c r="CH997" s="86">
        <f t="shared" si="36"/>
        <v>0.01973490378</v>
      </c>
      <c r="CI997" s="86">
        <f t="shared" si="37"/>
        <v>0.03125074631</v>
      </c>
      <c r="CJ997" s="86">
        <f t="shared" si="38"/>
        <v>0.005945594196</v>
      </c>
      <c r="CK997" s="86">
        <f t="shared" si="13"/>
        <v>1</v>
      </c>
      <c r="CL997" s="86">
        <f t="shared" si="39"/>
        <v>0.05821004069</v>
      </c>
      <c r="CM997" s="86">
        <f t="shared" si="40"/>
        <v>0.9144845614</v>
      </c>
      <c r="CN997" s="86">
        <f t="shared" si="41"/>
        <v>0.01341560027</v>
      </c>
      <c r="CO997" s="86">
        <f t="shared" si="42"/>
        <v>0.01388979763</v>
      </c>
      <c r="CP997" s="86">
        <f t="shared" si="14"/>
        <v>1</v>
      </c>
      <c r="CQ997" s="86">
        <f t="shared" si="43"/>
        <v>0.03585841971</v>
      </c>
      <c r="CR997" s="86">
        <f t="shared" si="44"/>
        <v>0.005218887952</v>
      </c>
      <c r="CS997" s="86">
        <f t="shared" si="45"/>
        <v>0.9471182195</v>
      </c>
      <c r="CT997" s="86">
        <f t="shared" si="46"/>
        <v>0.01180447288</v>
      </c>
      <c r="CU997" s="86">
        <f t="shared" si="15"/>
        <v>1</v>
      </c>
      <c r="CV997" s="86">
        <f t="shared" si="47"/>
        <v>0.001119383143</v>
      </c>
      <c r="CW997" s="86">
        <f t="shared" si="48"/>
        <v>0.008976183114</v>
      </c>
      <c r="CX997" s="86">
        <f t="shared" si="49"/>
        <v>0.001936864969</v>
      </c>
      <c r="CY997" s="86">
        <f t="shared" si="50"/>
        <v>0.9879675688</v>
      </c>
      <c r="CZ997" s="86">
        <f t="shared" si="16"/>
        <v>1</v>
      </c>
      <c r="DA997" s="62"/>
      <c r="DB997" s="86">
        <f>(AQ997*Baseline!B$7 + AV997*Baseline!B$11 + BA997*Baseline!B$16 + BF997*Baseline!B$18)</f>
        <v>63563.23447</v>
      </c>
      <c r="DC997" s="86">
        <f>(AR997*Baseline!B$7 + AW997*Baseline!B$11 + BB997*Baseline!B$16 + BG997*Baseline!B$18)</f>
        <v>76876.29544</v>
      </c>
      <c r="DD997" s="86">
        <f>(AS997*Baseline!B$7 + AX997*Baseline!B$11 + BC997*Baseline!B$16 + BH997*Baseline!B$18)</f>
        <v>138245.3707</v>
      </c>
      <c r="DE997" s="86">
        <f>(AT997*Baseline!B$7 + AY997*Baseline!B$11 + BD997*Baseline!B$16 + BI997*Baseline!B$18)</f>
        <v>1260584.189</v>
      </c>
      <c r="DF997" s="86">
        <f t="shared" si="17"/>
        <v>1539269.09</v>
      </c>
      <c r="DG997" s="62"/>
      <c r="DH997" s="86">
        <f t="shared" si="51"/>
        <v>0.04129442662</v>
      </c>
      <c r="DI997" s="86">
        <f t="shared" si="52"/>
        <v>0.04994337634</v>
      </c>
      <c r="DJ997" s="86">
        <f t="shared" si="53"/>
        <v>0.08981234772</v>
      </c>
      <c r="DK997" s="86">
        <f t="shared" si="54"/>
        <v>0.8189498493</v>
      </c>
      <c r="DL997" s="86">
        <f t="shared" si="18"/>
        <v>1</v>
      </c>
      <c r="DM997" s="62"/>
      <c r="DN997" s="86">
        <f>DH997 / (Baseline!B$7/Baseline!B$17)</f>
        <v>4.407908435</v>
      </c>
      <c r="DO997" s="86">
        <f>DI997 / (Baseline!B$11/Baseline!B$17)</f>
        <v>1.205657009</v>
      </c>
      <c r="DP997" s="86">
        <f>DJ997 / (Baseline!B$16/Baseline!B$17)</f>
        <v>1.387872191</v>
      </c>
      <c r="DQ997" s="86">
        <f>DK997 / (Baseline!B$18/Baseline!B$17)</f>
        <v>0.9258951033</v>
      </c>
      <c r="DR997" s="62"/>
      <c r="DS997" s="86">
        <f>DH997 / Baseline!H$117</f>
        <v>1.652070818</v>
      </c>
      <c r="DT997" s="86">
        <f>DI997 / Baseline!H$118</f>
        <v>1.12422801</v>
      </c>
      <c r="DU997" s="86">
        <f>DJ997 / Baseline!H$119</f>
        <v>1.07365402</v>
      </c>
      <c r="DV997" s="86">
        <f>DK997 / Baseline!H$120</f>
        <v>0.966964291</v>
      </c>
      <c r="DW997" s="87"/>
      <c r="DX997" s="86">
        <f>(AU997*Baseline!B$34)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0.02992746017</v>
      </c>
      <c r="DY997" s="86">
        <f>(AZ997*Baseline!B$34) + (Baseline!D$90*(1-Baseline!D$91)*Baseline!B$35) + (Baseline!D$90*Baseline!D$91*((1-Baseline!D$92)*Baseline!B$40 + Baseline!D$92*Baseline!B$41))</f>
        <v>0.01127853926</v>
      </c>
      <c r="DZ997" s="86">
        <f>(BE997*Baseline!B$34) + (Baseline!F$90*(1-Baseline!F$91)*Baseline!B$35) + (Baseline!F$90*Baseline!F$91*((1-Baseline!F$92)*Baseline!B$40 + Baseline!F$92*Baseline!B$41))</f>
        <v>0.01402221061</v>
      </c>
      <c r="EA997" s="86">
        <f>(BJ997*Baseline!B$34) + (Baseline!H$90*(1-Baseline!H$91)*Baseline!B$35) + (Baseline!H$90*Baseline!H$91*((1-Baseline!H$92)*Baseline!B$40 + Baseline!H$92*Baseline!B$41))</f>
        <v>0.009314858371</v>
      </c>
      <c r="EB997" s="86">
        <f>( DX997*Baseline!B$7 + DY997*Baseline!B$11 + DZ997*Baseline!B$16 + EA997*Baseline!B$18 ) / Baseline!B$17</f>
        <v>0.009893929874</v>
      </c>
    </row>
    <row r="998">
      <c r="A998" s="73" t="s">
        <v>1174</v>
      </c>
      <c r="B998" s="85">
        <f>MIN( MAX( NORMINV( MCrands!B998, (B$5+B$4)/2, (B$5-B$4)/3.29 ), 0 ), 1 )</f>
        <v>0.393992088</v>
      </c>
      <c r="C998" s="85">
        <f>MAX( NORMINV( MCrands!C998, (C$5+C$4)/2, (C$5-C$4)/3.29 ), 0 )</f>
        <v>2.654553523</v>
      </c>
      <c r="D998" s="83"/>
      <c r="E998" s="84">
        <f>Baseline!B$33 * (C998 * Baseline!B$68*Baseline!B$68/Baseline!B$75 + Baseline!B$46 * Baseline!B$54*Baseline!B$54/Baseline!B$76 + Baseline!B$47 * Baseline!B$55*Baseline!B$55/Baseline!B$77 + Baseline!B$56*Baseline!B$56/Baseline!B$78)</f>
        <v>0.00001884379374</v>
      </c>
      <c r="F998" s="84">
        <f>Baseline!B$33 * (C998 * Baseline!B$68*Baseline!B$59/Baseline!B$75 + Baseline!B$46 * Baseline!B$54*Baseline!B$69/Baseline!B$76 + Baseline!B$47 * Baseline!B$55*Baseline!B$57/Baseline!B$77 + Baseline!B$56*Baseline!B$58/Baseline!B$78)</f>
        <v>0.0000002392147744</v>
      </c>
      <c r="G998" s="85">
        <f>Baseline!B$33 * (C998 * Baseline!B$68*Baseline!B$60/Baseline!B$75 + Baseline!B$46 * Baseline!B$54*Baseline!B$61/Baseline!B$76 + Baseline!B$47 * Baseline!B$55*Baseline!B$70/Baseline!B$77 + Baseline!B$56*Baseline!B$62/Baseline!B$78)</f>
        <v>0.0000002007896085</v>
      </c>
      <c r="H998" s="84">
        <f>Baseline!B$33 * (C998 * Baseline!B$68*Baseline!B$63/Baseline!B$75 + Baseline!B$46 * Baseline!B$54*Baseline!B$64/Baseline!B$76 + Baseline!B$47 * Baseline!B$55*Baseline!B$65/Baseline!B$77 + Baseline!B$56*Baseline!B$71/Baseline!B$78)</f>
        <v>0.000000003726057208</v>
      </c>
      <c r="I998" s="84">
        <f>Baseline!B$33 * (C998 * Baseline!B$59*Baseline!B$68/Baseline!B$75 + Baseline!B$46 * Baseline!B$69*Baseline!B$54/Baseline!B$76 + Baseline!B$47 * Baseline!B$57*Baseline!B$55/Baseline!B$77 + Baseline!B$58*Baseline!B$56/Baseline!B$78)</f>
        <v>0.0000002392147744</v>
      </c>
      <c r="J998" s="85">
        <f>Baseline!B$33 * (C998 * Baseline!B$59*Baseline!B$59/Baseline!B$75 + Baseline!B$46 * Baseline!B$69*Baseline!B$69/Baseline!B$76 + Baseline!B$47 * Baseline!B$57*Baseline!B$57/Baseline!B$77 + Baseline!B$58*Baseline!B$58/Baseline!B$78)</f>
        <v>0.000002116574458</v>
      </c>
      <c r="K998" s="84">
        <f>Baseline!B$33 * (C998 * Baseline!B$59*Baseline!B$60/Baseline!B$75 + Baseline!B$46 * Baseline!B$69*Baseline!B$61/Baseline!B$76 + Baseline!B$47 * Baseline!B$57*Baseline!B$70/Baseline!B$77 + Baseline!B$58*Baseline!B$62/Baseline!B$78)</f>
        <v>0.00000001648984914</v>
      </c>
      <c r="L998" s="85">
        <f>Baseline!B$33 * (C998 * Baseline!B$59*Baseline!B$63/Baseline!B$75 + Baseline!B$46 * Baseline!B$69*Baseline!B$64/Baseline!B$76 + Baseline!B$47 * Baseline!B$57*Baseline!B$65/Baseline!B$77 + Baseline!B$58*Baseline!B$71/Baseline!B$78)</f>
        <v>0.00000001707279669</v>
      </c>
      <c r="M998" s="84">
        <f>Baseline!B$33 * (C998 * Baseline!B$60*Baseline!B$68/Baseline!B$75 + Baseline!B$46 * Baseline!B$61*Baseline!B$54/Baseline!B$76 + Baseline!B$47 * Baseline!B$70*Baseline!B$55/Baseline!B$77 + Baseline!B$62*Baseline!B$56/Baseline!B$78)</f>
        <v>0.0000002007896085</v>
      </c>
      <c r="N998" s="85">
        <f>Baseline!B$33 * (C998 * Baseline!B$60*Baseline!B$59/Baseline!B$75 + Baseline!B$46 * Baseline!B$61*Baseline!B$69/Baseline!B$76 + Baseline!B$47 * Baseline!B$70*Baseline!B$57/Baseline!B$77 + Baseline!B$62*Baseline!B$58/Baseline!B$78)</f>
        <v>0.00000001648984914</v>
      </c>
      <c r="O998" s="85">
        <f>Baseline!B$33 * (C998 * Baseline!B$60*Baseline!B$60/Baseline!B$75 + Baseline!B$46 * Baseline!B$61*Baseline!B$61/Baseline!B$76 + Baseline!B$47 * Baseline!B$70*Baseline!B$70/Baseline!B$77 + Baseline!B$62*Baseline!B$62/Baseline!B$78)</f>
        <v>0.000001589267682</v>
      </c>
      <c r="P998" s="84">
        <f>Baseline!B$33 * (C998 * Baseline!B$60*Baseline!B$63/Baseline!B$75 + Baseline!B$46 * Baseline!B$61*Baseline!B$64/Baseline!B$76 + Baseline!B$47 * Baseline!B$70*Baseline!B$65/Baseline!B$77 + Baseline!B$62*Baseline!B$71/Baseline!B$78)</f>
        <v>0.000000001956407643</v>
      </c>
      <c r="Q998" s="84">
        <f>Baseline!B$33 * (C998 * Baseline!B$63*Baseline!B$68/Baseline!B$75 + Baseline!B$46 * Baseline!B$64*Baseline!B$54/Baseline!B$76 + Baseline!B$47 * Baseline!B$65*Baseline!B$55/Baseline!B$77 + Baseline!B$71*Baseline!B$56/Baseline!B$78)</f>
        <v>0.000000003726057208</v>
      </c>
      <c r="R998" s="84">
        <f>Baseline!B$33 * (C998 * Baseline!B$63*Baseline!B$59/Baseline!B$75 + Baseline!B$46 * Baseline!B$64*Baseline!B$69/Baseline!B$76 + Baseline!B$47 * Baseline!B$65*Baseline!B$57/Baseline!B$77 + Baseline!B$71*Baseline!B$58/Baseline!B$78)</f>
        <v>0.00000001707279669</v>
      </c>
      <c r="S998" s="84">
        <f>Baseline!B$33 * (C998 * Baseline!B$63*Baseline!B$60/Baseline!B$75 + Baseline!B$46 * Baseline!B$64*Baseline!B$61/Baseline!B$76 + Baseline!B$47 * Baseline!B$65*Baseline!B$70/Baseline!B$77 + Baseline!B$71*Baseline!B$62/Baseline!B$78)</f>
        <v>0.000000001956407643</v>
      </c>
      <c r="T998" s="84">
        <f>Baseline!B$33 * (C998 * Baseline!B$63*Baseline!B$63/Baseline!B$75 + Baseline!B$46 * Baseline!B$64*Baseline!B$64/Baseline!B$76 + Baseline!B$47 * Baseline!B$65*Baseline!B$65/Baseline!B$77 + Baseline!B$71*Baseline!B$71/Baseline!B$78)</f>
        <v>0.0000000985672188</v>
      </c>
      <c r="U998" s="83"/>
      <c r="V998" s="84">
        <f>E998 * ( Baseline!B$89 * Baseline!B$7 )</f>
        <v>0.1955797352</v>
      </c>
      <c r="W998" s="84">
        <f>F998 * ( Baseline!D$89 * Baseline!B$11 )</f>
        <v>0.004412698225</v>
      </c>
      <c r="X998" s="84">
        <f>G998 * ( Baseline!F$89 * Baseline!B$16 )</f>
        <v>0.006974380852</v>
      </c>
      <c r="Y998" s="84">
        <f>H998 * ( Baseline!H$89 * Baseline!B$18 )</f>
        <v>0.001310355456</v>
      </c>
      <c r="Z998" s="86">
        <f t="shared" si="1"/>
        <v>0.2082771698</v>
      </c>
      <c r="AA998" s="84">
        <f>I998 * ( Baseline!B$89 * Baseline!B$7 )</f>
        <v>0.002482810143</v>
      </c>
      <c r="AB998" s="85">
        <f>J998 * ( Baseline!D$89 * Baseline!B$11 )</f>
        <v>0.03904359327</v>
      </c>
      <c r="AC998" s="85">
        <f>K998 * ( Baseline!F$89 * Baseline!B$16 )</f>
        <v>0.0005727711161</v>
      </c>
      <c r="AD998" s="85">
        <f>L998 * ( Baseline!F$89 * Baseline!B$16 )</f>
        <v>0.0005930196649</v>
      </c>
      <c r="AE998" s="86">
        <f t="shared" si="2"/>
        <v>0.04269219419</v>
      </c>
      <c r="AF998" s="86">
        <f>M998 * ( Baseline!B$89 * Baseline!B$7 )</f>
        <v>0.002083995346</v>
      </c>
      <c r="AG998" s="86">
        <f>N998 * ( Baseline!D$89 * Baseline!B$11 )</f>
        <v>0.0003041815801</v>
      </c>
      <c r="AH998" s="86">
        <f>O998 * ( Baseline!F$89 * Baseline!B$16 )</f>
        <v>0.05520284727</v>
      </c>
      <c r="AI998" s="86">
        <f>P998 * ( Baseline!H$89 * Baseline!B$18 )</f>
        <v>0.0006880166585</v>
      </c>
      <c r="AJ998" s="86">
        <f t="shared" si="3"/>
        <v>0.05827904085</v>
      </c>
      <c r="AK998" s="86">
        <f>Q998 * ( Baseline!B$89 * Baseline!B$7 )</f>
        <v>0.00003867274776</v>
      </c>
      <c r="AL998" s="86">
        <f>R998 * ( Baseline!D$89 * Baseline!B$11 )</f>
        <v>0.0003149349777</v>
      </c>
      <c r="AM998" s="86">
        <f>S998 * ( Baseline!F$89 * Baseline!B$16 )</f>
        <v>0.00006795536936</v>
      </c>
      <c r="AN998" s="86">
        <f>T998 * ( Baseline!H$89 * Baseline!B$18 )</f>
        <v>0.03466347556</v>
      </c>
      <c r="AO998" s="86">
        <f t="shared" si="4"/>
        <v>0.03508503865</v>
      </c>
      <c r="AP998" s="62"/>
      <c r="AQ998" s="86">
        <f>V998 * ( (1-Baseline!B$90-Baseline!B$89) + (1-B998)*Baseline!B$90 )</f>
        <v>0.1228137161</v>
      </c>
      <c r="AR998" s="86">
        <f>W998 * ( (1-Baseline!B$90-Baseline!B$89) + (1-B998)*Baseline!B$90 )</f>
        <v>0.002770940796</v>
      </c>
      <c r="AS998" s="86">
        <f>X998 * ( (1-Baseline!B$90-Baseline!B$89) + (1-B998)*Baseline!B$90 )</f>
        <v>0.004379541823</v>
      </c>
      <c r="AT998" s="86">
        <f>Y998 * ( (1-Baseline!B$90-Baseline!B$89) + (1-B998)*Baseline!B$90 )</f>
        <v>0.0008228338322</v>
      </c>
      <c r="AU998" s="86">
        <f t="shared" si="5"/>
        <v>0.1307870326</v>
      </c>
      <c r="AV998" s="86">
        <f>AA998 * ( (1-Baseline!D$90-Baseline!D$89) + (1-B998)*Baseline!D$90 )</f>
        <v>0.00202321702</v>
      </c>
      <c r="AW998" s="86">
        <f>AB998 * ( (1-Baseline!D$90-Baseline!D$89) + (1-B998)*Baseline!D$90 )</f>
        <v>0.03181623155</v>
      </c>
      <c r="AX998" s="86">
        <f>AC998 * ( (1-Baseline!D$90-Baseline!D$89) + (1-B998)*Baseline!D$90 )</f>
        <v>0.000466745423</v>
      </c>
      <c r="AY998" s="86">
        <f>AD998 * ( (1-Baseline!D$90-Baseline!D$89) + (1-B998)*Baseline!D$90 )</f>
        <v>0.0004832457618</v>
      </c>
      <c r="AZ998" s="86">
        <f t="shared" si="6"/>
        <v>0.03478943976</v>
      </c>
      <c r="BA998" s="86">
        <f>AF998 * ( (1-Baseline!F$90-Baseline!F$89) + (1-Baseline!B$36)*Baseline!F$90 )</f>
        <v>0.001499709739</v>
      </c>
      <c r="BB998" s="86">
        <f>AG998 * ( (1-Baseline!F$90-Baseline!F$89) + (1-Baseline!B$36)*Baseline!F$90 )</f>
        <v>0.0002188987989</v>
      </c>
      <c r="BC998" s="86">
        <f>AH998 * ( (1-Baseline!F$90-Baseline!F$89) + (1-Baseline!B$36)*Baseline!F$90 )</f>
        <v>0.03972573538</v>
      </c>
      <c r="BD998" s="86">
        <f>AI998 * ( (1-Baseline!F$90-Baseline!F$89) + (1-Baseline!B$36)*Baseline!F$90 )</f>
        <v>0.000495118804</v>
      </c>
      <c r="BE998" s="86">
        <f t="shared" si="7"/>
        <v>0.04193946273</v>
      </c>
      <c r="BF998" s="86">
        <f>AK998 * ( (1-Baseline!H$90-Baseline!H$89) + (1-Baseline!B$36)*Baseline!H$90 )</f>
        <v>0.00003064119151</v>
      </c>
      <c r="BG998" s="86">
        <f>AL998 * ( (1-Baseline!H$90-Baseline!H$89) + (1-Baseline!B$36)*Baseline!H$90 )</f>
        <v>0.0002495292816</v>
      </c>
      <c r="BH998" s="86">
        <f>AM998 * ( (1-Baseline!H$90-Baseline!H$89) + (1-Baseline!B$36)*Baseline!H$90 )</f>
        <v>0.00005384239825</v>
      </c>
      <c r="BI998" s="86">
        <f>AN998 * ( (1-Baseline!H$90-Baseline!H$89) + (1-Baseline!B$36)*Baseline!H$90 )</f>
        <v>0.02746456495</v>
      </c>
      <c r="BJ998" s="86">
        <f t="shared" si="8"/>
        <v>0.02779857782</v>
      </c>
      <c r="BK998" s="62"/>
      <c r="BL998" s="86">
        <f t="shared" si="19"/>
        <v>0.9390358792</v>
      </c>
      <c r="BM998" s="86">
        <f t="shared" si="20"/>
        <v>0.02118666309</v>
      </c>
      <c r="BN998" s="86">
        <f t="shared" si="21"/>
        <v>0.03348605543</v>
      </c>
      <c r="BO998" s="86">
        <f t="shared" si="22"/>
        <v>0.006291402258</v>
      </c>
      <c r="BP998" s="86">
        <f t="shared" si="9"/>
        <v>1</v>
      </c>
      <c r="BQ998" s="86">
        <f t="shared" si="23"/>
        <v>0.05815606788</v>
      </c>
      <c r="BR998" s="86">
        <f t="shared" si="24"/>
        <v>0.9145370484</v>
      </c>
      <c r="BS998" s="86">
        <f t="shared" si="25"/>
        <v>0.01341629604</v>
      </c>
      <c r="BT998" s="86">
        <f t="shared" si="26"/>
        <v>0.01389058764</v>
      </c>
      <c r="BU998" s="86">
        <f t="shared" si="10"/>
        <v>1</v>
      </c>
      <c r="BV998" s="86">
        <f t="shared" si="27"/>
        <v>0.03575891634</v>
      </c>
      <c r="BW998" s="86">
        <f t="shared" si="28"/>
        <v>0.005219399216</v>
      </c>
      <c r="BX998" s="86">
        <f t="shared" si="29"/>
        <v>0.9472161254</v>
      </c>
      <c r="BY998" s="86">
        <f t="shared" si="30"/>
        <v>0.01180555906</v>
      </c>
      <c r="BZ998" s="86">
        <f t="shared" si="11"/>
        <v>1</v>
      </c>
      <c r="CA998" s="86">
        <f t="shared" si="31"/>
        <v>0.001102257522</v>
      </c>
      <c r="CB998" s="86">
        <f t="shared" si="32"/>
        <v>0.008976332644</v>
      </c>
      <c r="CC998" s="86">
        <f t="shared" si="33"/>
        <v>0.001936876001</v>
      </c>
      <c r="CD998" s="86">
        <f t="shared" si="34"/>
        <v>0.9879845338</v>
      </c>
      <c r="CE998" s="86">
        <f t="shared" si="12"/>
        <v>1</v>
      </c>
      <c r="CF998" s="62"/>
      <c r="CG998" s="86">
        <f t="shared" si="35"/>
        <v>0.9390358792</v>
      </c>
      <c r="CH998" s="86">
        <f t="shared" si="36"/>
        <v>0.02118666309</v>
      </c>
      <c r="CI998" s="86">
        <f t="shared" si="37"/>
        <v>0.03348605543</v>
      </c>
      <c r="CJ998" s="86">
        <f t="shared" si="38"/>
        <v>0.006291402258</v>
      </c>
      <c r="CK998" s="86">
        <f t="shared" si="13"/>
        <v>1</v>
      </c>
      <c r="CL998" s="86">
        <f t="shared" si="39"/>
        <v>0.05815606788</v>
      </c>
      <c r="CM998" s="86">
        <f t="shared" si="40"/>
        <v>0.9145370484</v>
      </c>
      <c r="CN998" s="86">
        <f t="shared" si="41"/>
        <v>0.01341629604</v>
      </c>
      <c r="CO998" s="86">
        <f t="shared" si="42"/>
        <v>0.01389058764</v>
      </c>
      <c r="CP998" s="86">
        <f t="shared" si="14"/>
        <v>1</v>
      </c>
      <c r="CQ998" s="86">
        <f t="shared" si="43"/>
        <v>0.03575891634</v>
      </c>
      <c r="CR998" s="86">
        <f t="shared" si="44"/>
        <v>0.005219399216</v>
      </c>
      <c r="CS998" s="86">
        <f t="shared" si="45"/>
        <v>0.9472161254</v>
      </c>
      <c r="CT998" s="86">
        <f t="shared" si="46"/>
        <v>0.01180555906</v>
      </c>
      <c r="CU998" s="86">
        <f t="shared" si="15"/>
        <v>1</v>
      </c>
      <c r="CV998" s="86">
        <f t="shared" si="47"/>
        <v>0.001102257522</v>
      </c>
      <c r="CW998" s="86">
        <f t="shared" si="48"/>
        <v>0.008976332644</v>
      </c>
      <c r="CX998" s="86">
        <f t="shared" si="49"/>
        <v>0.001936876001</v>
      </c>
      <c r="CY998" s="86">
        <f t="shared" si="50"/>
        <v>0.9879845338</v>
      </c>
      <c r="CZ998" s="86">
        <f t="shared" si="16"/>
        <v>1</v>
      </c>
      <c r="DA998" s="62"/>
      <c r="DB998" s="86">
        <f>(AQ998*Baseline!B$7 + AV998*Baseline!B$11 + BA998*Baseline!B$16 + BF998*Baseline!B$18)</f>
        <v>70330.94822</v>
      </c>
      <c r="DC998" s="86">
        <f>(AR998*Baseline!B$7 + AW998*Baseline!B$11 + BB998*Baseline!B$16 + BG998*Baseline!B$18)</f>
        <v>81735.03492</v>
      </c>
      <c r="DD998" s="86">
        <f>(AS998*Baseline!B$7 + AX998*Baseline!B$11 + BC998*Baseline!B$16 + BH998*Baseline!B$18)</f>
        <v>138679.2873</v>
      </c>
      <c r="DE998" s="86">
        <f>(AT998*Baseline!B$7 + AY998*Baseline!B$11 + BD998*Baseline!B$16 + BI998*Baseline!B$18)</f>
        <v>1260719.003</v>
      </c>
      <c r="DF998" s="86">
        <f t="shared" si="17"/>
        <v>1551464.274</v>
      </c>
      <c r="DG998" s="62"/>
      <c r="DH998" s="86">
        <f t="shared" si="51"/>
        <v>0.0453319805</v>
      </c>
      <c r="DI998" s="86">
        <f t="shared" si="52"/>
        <v>0.0526825118</v>
      </c>
      <c r="DJ998" s="86">
        <f t="shared" si="53"/>
        <v>0.08938606558</v>
      </c>
      <c r="DK998" s="86">
        <f t="shared" si="54"/>
        <v>0.8125994421</v>
      </c>
      <c r="DL998" s="86">
        <f t="shared" si="18"/>
        <v>1</v>
      </c>
      <c r="DM998" s="62"/>
      <c r="DN998" s="86">
        <f>DH998 / (Baseline!B$7/Baseline!B$17)</f>
        <v>4.838890756</v>
      </c>
      <c r="DO998" s="86">
        <f>DI998 / (Baseline!B$11/Baseline!B$17)</f>
        <v>1.27178105</v>
      </c>
      <c r="DP998" s="86">
        <f>DJ998 / (Baseline!B$16/Baseline!B$17)</f>
        <v>1.381284844</v>
      </c>
      <c r="DQ998" s="86">
        <f>DK998 / (Baseline!B$18/Baseline!B$17)</f>
        <v>0.9187154073</v>
      </c>
      <c r="DR998" s="62"/>
      <c r="DS998" s="86">
        <f>DH998 / Baseline!H$117</f>
        <v>1.813601696</v>
      </c>
      <c r="DT998" s="86">
        <f>DI998 / Baseline!H$118</f>
        <v>1.185886093</v>
      </c>
      <c r="DU998" s="86">
        <f>DJ998 / Baseline!H$119</f>
        <v>1.068558066</v>
      </c>
      <c r="DV998" s="86">
        <f>DK998 / Baseline!H$120</f>
        <v>0.959466131</v>
      </c>
      <c r="DW998" s="87"/>
      <c r="DX998" s="86">
        <f>(AU998*Baseline!B$34)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0.03214758614</v>
      </c>
      <c r="DY998" s="86">
        <f>(AZ998*Baseline!B$34) + (Baseline!D$90*(1-Baseline!D$91)*Baseline!B$35) + (Baseline!D$90*Baseline!D$91*((1-Baseline!D$92)*Baseline!B$40 + Baseline!D$92*Baseline!B$41))</f>
        <v>0.01163198396</v>
      </c>
      <c r="DZ998" s="86">
        <f>(BE998*Baseline!B$34) + (Baseline!F$90*(1-Baseline!F$91)*Baseline!B$35) + (Baseline!F$90*Baseline!F$91*((1-Baseline!F$92)*Baseline!B$40 + Baseline!F$92*Baseline!B$41))</f>
        <v>0.01402155941</v>
      </c>
      <c r="EA998" s="86">
        <f>(BJ998*Baseline!B$34) + (Baseline!H$90*(1-Baseline!H$91)*Baseline!B$35) + (Baseline!H$90*Baseline!H$91*((1-Baseline!H$92)*Baseline!B$40 + Baseline!H$92*Baseline!B$41))</f>
        <v>0.009314786674</v>
      </c>
      <c r="EB998" s="86">
        <f>( DX998*Baseline!B$7 + DY998*Baseline!B$11 + DZ998*Baseline!B$16 + EA998*Baseline!B$18 ) / Baseline!B$17</f>
        <v>0.009929264195</v>
      </c>
    </row>
    <row r="999">
      <c r="A999" s="73" t="s">
        <v>1175</v>
      </c>
      <c r="B999" s="85">
        <f>MIN( MAX( NORMINV( MCrands!B999, (B$5+B$4)/2, (B$5-B$4)/3.29 ), 0 ), 1 )</f>
        <v>0.3755396891</v>
      </c>
      <c r="C999" s="85">
        <f>MAX( NORMINV( MCrands!C999, (C$5+C$4)/2, (C$5-C$4)/3.29 ), 0 )</f>
        <v>2.773829261</v>
      </c>
      <c r="D999" s="83"/>
      <c r="E999" s="84">
        <f>Baseline!B$33 * (C999 * Baseline!B$68*Baseline!B$68/Baseline!B$75 + Baseline!B$46 * Baseline!B$54*Baseline!B$54/Baseline!B$76 + Baseline!B$47 * Baseline!B$55*Baseline!B$55/Baseline!B$77 + Baseline!B$56*Baseline!B$56/Baseline!B$78)</f>
        <v>0.00001968826883</v>
      </c>
      <c r="F999" s="84">
        <f>Baseline!B$33 * (C999 * Baseline!B$68*Baseline!B$59/Baseline!B$75 + Baseline!B$46 * Baseline!B$54*Baseline!B$69/Baseline!B$76 + Baseline!B$47 * Baseline!B$55*Baseline!B$57/Baseline!B$77 + Baseline!B$56*Baseline!B$58/Baseline!B$78)</f>
        <v>0.0000002393481125</v>
      </c>
      <c r="G999" s="85">
        <f>Baseline!B$33 * (C999 * Baseline!B$68*Baseline!B$60/Baseline!B$75 + Baseline!B$46 * Baseline!B$54*Baseline!B$61/Baseline!B$76 + Baseline!B$47 * Baseline!B$55*Baseline!B$70/Baseline!B$77 + Baseline!B$56*Baseline!B$62/Baseline!B$78)</f>
        <v>0.0000002011173981</v>
      </c>
      <c r="H999" s="84">
        <f>Baseline!B$33 * (C999 * Baseline!B$68*Baseline!B$63/Baseline!B$75 + Baseline!B$46 * Baseline!B$54*Baseline!B$64/Baseline!B$76 + Baseline!B$47 * Baseline!B$55*Baseline!B$65/Baseline!B$77 + Baseline!B$56*Baseline!B$71/Baseline!B$78)</f>
        <v>0.000000003758836175</v>
      </c>
      <c r="I999" s="84">
        <f>Baseline!B$33 * (C999 * Baseline!B$59*Baseline!B$68/Baseline!B$75 + Baseline!B$46 * Baseline!B$69*Baseline!B$54/Baseline!B$76 + Baseline!B$47 * Baseline!B$57*Baseline!B$55/Baseline!B$77 + Baseline!B$58*Baseline!B$56/Baseline!B$78)</f>
        <v>0.0000002393481125</v>
      </c>
      <c r="J999" s="85">
        <f>Baseline!B$33 * (C999 * Baseline!B$59*Baseline!B$59/Baseline!B$75 + Baseline!B$46 * Baseline!B$69*Baseline!B$69/Baseline!B$76 + Baseline!B$47 * Baseline!B$57*Baseline!B$57/Baseline!B$77 + Baseline!B$58*Baseline!B$58/Baseline!B$78)</f>
        <v>0.000002116574479</v>
      </c>
      <c r="K999" s="84">
        <f>Baseline!B$33 * (C999 * Baseline!B$59*Baseline!B$60/Baseline!B$75 + Baseline!B$46 * Baseline!B$69*Baseline!B$61/Baseline!B$76 + Baseline!B$47 * Baseline!B$57*Baseline!B$70/Baseline!B$77 + Baseline!B$58*Baseline!B$62/Baseline!B$78)</f>
        <v>0.0000000164899009</v>
      </c>
      <c r="L999" s="85">
        <f>Baseline!B$33 * (C999 * Baseline!B$59*Baseline!B$63/Baseline!B$75 + Baseline!B$46 * Baseline!B$69*Baseline!B$64/Baseline!B$76 + Baseline!B$47 * Baseline!B$57*Baseline!B$65/Baseline!B$77 + Baseline!B$58*Baseline!B$71/Baseline!B$78)</f>
        <v>0.00000001707280186</v>
      </c>
      <c r="M999" s="84">
        <f>Baseline!B$33 * (C999 * Baseline!B$60*Baseline!B$68/Baseline!B$75 + Baseline!B$46 * Baseline!B$61*Baseline!B$54/Baseline!B$76 + Baseline!B$47 * Baseline!B$70*Baseline!B$55/Baseline!B$77 + Baseline!B$62*Baseline!B$56/Baseline!B$78)</f>
        <v>0.0000002011173981</v>
      </c>
      <c r="N999" s="85">
        <f>Baseline!B$33 * (C999 * Baseline!B$60*Baseline!B$59/Baseline!B$75 + Baseline!B$46 * Baseline!B$61*Baseline!B$69/Baseline!B$76 + Baseline!B$47 * Baseline!B$70*Baseline!B$57/Baseline!B$77 + Baseline!B$62*Baseline!B$58/Baseline!B$78)</f>
        <v>0.0000000164899009</v>
      </c>
      <c r="O999" s="85">
        <f>Baseline!B$33 * (C999 * Baseline!B$60*Baseline!B$60/Baseline!B$75 + Baseline!B$46 * Baseline!B$61*Baseline!B$61/Baseline!B$76 + Baseline!B$47 * Baseline!B$70*Baseline!B$70/Baseline!B$77 + Baseline!B$62*Baseline!B$62/Baseline!B$78)</f>
        <v>0.000001589267809</v>
      </c>
      <c r="P999" s="84">
        <f>Baseline!B$33 * (C999 * Baseline!B$60*Baseline!B$63/Baseline!B$75 + Baseline!B$46 * Baseline!B$61*Baseline!B$64/Baseline!B$76 + Baseline!B$47 * Baseline!B$70*Baseline!B$65/Baseline!B$77 + Baseline!B$62*Baseline!B$71/Baseline!B$78)</f>
        <v>0.000000001956420367</v>
      </c>
      <c r="Q999" s="84">
        <f>Baseline!B$33 * (C999 * Baseline!B$63*Baseline!B$68/Baseline!B$75 + Baseline!B$46 * Baseline!B$64*Baseline!B$54/Baseline!B$76 + Baseline!B$47 * Baseline!B$65*Baseline!B$55/Baseline!B$77 + Baseline!B$71*Baseline!B$56/Baseline!B$78)</f>
        <v>0.000000003758836175</v>
      </c>
      <c r="R999" s="84">
        <f>Baseline!B$33 * (C999 * Baseline!B$63*Baseline!B$59/Baseline!B$75 + Baseline!B$46 * Baseline!B$64*Baseline!B$69/Baseline!B$76 + Baseline!B$47 * Baseline!B$65*Baseline!B$57/Baseline!B$77 + Baseline!B$71*Baseline!B$58/Baseline!B$78)</f>
        <v>0.00000001707280186</v>
      </c>
      <c r="S999" s="84">
        <f>Baseline!B$33 * (C999 * Baseline!B$63*Baseline!B$60/Baseline!B$75 + Baseline!B$46 * Baseline!B$64*Baseline!B$61/Baseline!B$76 + Baseline!B$47 * Baseline!B$65*Baseline!B$70/Baseline!B$77 + Baseline!B$71*Baseline!B$62/Baseline!B$78)</f>
        <v>0.000000001956420367</v>
      </c>
      <c r="T999" s="84">
        <f>Baseline!B$33 * (C999 * Baseline!B$63*Baseline!B$63/Baseline!B$75 + Baseline!B$46 * Baseline!B$64*Baseline!B$64/Baseline!B$76 + Baseline!B$47 * Baseline!B$65*Baseline!B$65/Baseline!B$77 + Baseline!B$71*Baseline!B$71/Baseline!B$78)</f>
        <v>0.00000009856722007</v>
      </c>
      <c r="U999" s="83"/>
      <c r="V999" s="84">
        <f>E999 * ( Baseline!B$89 * Baseline!B$7 )</f>
        <v>0.2043445422</v>
      </c>
      <c r="W999" s="84">
        <f>F999 * ( Baseline!D$89 * Baseline!B$11 )</f>
        <v>0.00441515786</v>
      </c>
      <c r="X999" s="84">
        <f>G999 * ( Baseline!F$89 * Baseline!B$16 )</f>
        <v>0.006985766551</v>
      </c>
      <c r="Y999" s="84">
        <f>H999 * ( Baseline!H$89 * Baseline!B$18 )</f>
        <v>0.001321882949</v>
      </c>
      <c r="Z999" s="86">
        <f t="shared" si="1"/>
        <v>0.2170673495</v>
      </c>
      <c r="AA999" s="84">
        <f>I999 * ( Baseline!B$89 * Baseline!B$7 )</f>
        <v>0.00248419406</v>
      </c>
      <c r="AB999" s="85">
        <f>J999 * ( Baseline!D$89 * Baseline!B$11 )</f>
        <v>0.03904359366</v>
      </c>
      <c r="AC999" s="85">
        <f>K999 * ( Baseline!F$89 * Baseline!B$16 )</f>
        <v>0.0005727729138</v>
      </c>
      <c r="AD999" s="85">
        <f>L999 * ( Baseline!F$89 * Baseline!B$16 )</f>
        <v>0.0005930198446</v>
      </c>
      <c r="AE999" s="86">
        <f t="shared" si="2"/>
        <v>0.04269358048</v>
      </c>
      <c r="AF999" s="86">
        <f>M999 * ( Baseline!B$89 * Baseline!B$7 )</f>
        <v>0.002087397475</v>
      </c>
      <c r="AG999" s="86">
        <f>N999 * ( Baseline!D$89 * Baseline!B$11 )</f>
        <v>0.0003041825348</v>
      </c>
      <c r="AH999" s="86">
        <f>O999 * ( Baseline!F$89 * Baseline!B$16 )</f>
        <v>0.05520285169</v>
      </c>
      <c r="AI999" s="86">
        <f>P999 * ( Baseline!H$89 * Baseline!B$18 )</f>
        <v>0.000688021133</v>
      </c>
      <c r="AJ999" s="86">
        <f t="shared" si="3"/>
        <v>0.05828245283</v>
      </c>
      <c r="AK999" s="86">
        <f>Q999 * ( Baseline!B$89 * Baseline!B$7 )</f>
        <v>0.00003901296066</v>
      </c>
      <c r="AL999" s="86">
        <f>R999 * ( Baseline!D$89 * Baseline!B$11 )</f>
        <v>0.0003149350732</v>
      </c>
      <c r="AM999" s="86">
        <f>S999 * ( Baseline!F$89 * Baseline!B$16 )</f>
        <v>0.0000679558113</v>
      </c>
      <c r="AN999" s="86">
        <f>T999 * ( Baseline!H$89 * Baseline!B$18 )</f>
        <v>0.034663476</v>
      </c>
      <c r="AO999" s="86">
        <f t="shared" si="4"/>
        <v>0.03508537985</v>
      </c>
      <c r="AP999" s="62"/>
      <c r="AQ999" s="86">
        <f>V999 * ( (1-Baseline!B$90-Baseline!B$89) + (1-B999)*Baseline!B$90 )</f>
        <v>0.1316734266</v>
      </c>
      <c r="AR999" s="86">
        <f>W999 * ( (1-Baseline!B$90-Baseline!B$89) + (1-B999)*Baseline!B$90 )</f>
        <v>0.002844993843</v>
      </c>
      <c r="AS999" s="86">
        <f>X999 * ( (1-Baseline!B$90-Baseline!B$89) + (1-B999)*Baseline!B$90 )</f>
        <v>0.004501416134</v>
      </c>
      <c r="AT999" s="86">
        <f>Y999 * ( (1-Baseline!B$90-Baseline!B$89) + (1-B999)*Baseline!B$90 )</f>
        <v>0.0008517812886</v>
      </c>
      <c r="AU999" s="86">
        <f t="shared" si="5"/>
        <v>0.1398716178</v>
      </c>
      <c r="AV999" s="86">
        <f>AA999 * ( (1-Baseline!D$90-Baseline!D$89) + (1-B999)*Baseline!D$90 )</f>
        <v>0.002044880784</v>
      </c>
      <c r="AW999" s="86">
        <f>AB999 * ( (1-Baseline!D$90-Baseline!D$89) + (1-B999)*Baseline!D$90 )</f>
        <v>0.03213899256</v>
      </c>
      <c r="AX999" s="86">
        <f>AC999 * ( (1-Baseline!D$90-Baseline!D$89) + (1-B999)*Baseline!D$90 )</f>
        <v>0.0004714818153</v>
      </c>
      <c r="AY999" s="86">
        <f>AD999 * ( (1-Baseline!D$90-Baseline!D$89) + (1-B999)*Baseline!D$90 )</f>
        <v>0.0004881482105</v>
      </c>
      <c r="AZ999" s="86">
        <f t="shared" si="6"/>
        <v>0.03514350337</v>
      </c>
      <c r="BA999" s="86">
        <f>AF999 * ( (1-Baseline!F$90-Baseline!F$89) + (1-Baseline!B$36)*Baseline!F$90 )</f>
        <v>0.00150215802</v>
      </c>
      <c r="BB999" s="86">
        <f>AG999 * ( (1-Baseline!F$90-Baseline!F$89) + (1-Baseline!B$36)*Baseline!F$90 )</f>
        <v>0.0002188994859</v>
      </c>
      <c r="BC999" s="86">
        <f>AH999 * ( (1-Baseline!F$90-Baseline!F$89) + (1-Baseline!B$36)*Baseline!F$90 )</f>
        <v>0.03972573856</v>
      </c>
      <c r="BD999" s="86">
        <f>AI999 * ( (1-Baseline!F$90-Baseline!F$89) + (1-Baseline!B$36)*Baseline!F$90 )</f>
        <v>0.000495122024</v>
      </c>
      <c r="BE999" s="86">
        <f t="shared" si="7"/>
        <v>0.04194191809</v>
      </c>
      <c r="BF999" s="86">
        <f>AK999 * ( (1-Baseline!H$90-Baseline!H$89) + (1-Baseline!B$36)*Baseline!H$90 )</f>
        <v>0.00003091074899</v>
      </c>
      <c r="BG999" s="86">
        <f>AL999 * ( (1-Baseline!H$90-Baseline!H$89) + (1-Baseline!B$36)*Baseline!H$90 )</f>
        <v>0.0002495293572</v>
      </c>
      <c r="BH999" s="86">
        <f>AM999 * ( (1-Baseline!H$90-Baseline!H$89) + (1-Baseline!B$36)*Baseline!H$90 )</f>
        <v>0.00005384274841</v>
      </c>
      <c r="BI999" s="86">
        <f>AN999 * ( (1-Baseline!H$90-Baseline!H$89) + (1-Baseline!B$36)*Baseline!H$90 )</f>
        <v>0.02746456531</v>
      </c>
      <c r="BJ999" s="86">
        <f t="shared" si="8"/>
        <v>0.02779884816</v>
      </c>
      <c r="BK999" s="62"/>
      <c r="BL999" s="86">
        <f t="shared" si="19"/>
        <v>0.9413877426</v>
      </c>
      <c r="BM999" s="86">
        <f t="shared" si="20"/>
        <v>0.02034003672</v>
      </c>
      <c r="BN999" s="86">
        <f t="shared" si="21"/>
        <v>0.03218248422</v>
      </c>
      <c r="BO999" s="86">
        <f t="shared" si="22"/>
        <v>0.006089736443</v>
      </c>
      <c r="BP999" s="86">
        <f t="shared" si="9"/>
        <v>1</v>
      </c>
      <c r="BQ999" s="86">
        <f t="shared" si="23"/>
        <v>0.05818659462</v>
      </c>
      <c r="BR999" s="86">
        <f t="shared" si="24"/>
        <v>0.914507362</v>
      </c>
      <c r="BS999" s="86">
        <f t="shared" si="25"/>
        <v>0.01341590252</v>
      </c>
      <c r="BT999" s="86">
        <f t="shared" si="26"/>
        <v>0.01389014081</v>
      </c>
      <c r="BU999" s="86">
        <f t="shared" si="10"/>
        <v>1</v>
      </c>
      <c r="BV999" s="86">
        <f t="shared" si="27"/>
        <v>0.03581519606</v>
      </c>
      <c r="BW999" s="86">
        <f t="shared" si="28"/>
        <v>0.005219110042</v>
      </c>
      <c r="BX999" s="86">
        <f t="shared" si="29"/>
        <v>0.9471607492</v>
      </c>
      <c r="BY999" s="86">
        <f t="shared" si="30"/>
        <v>0.01180494471</v>
      </c>
      <c r="BZ999" s="86">
        <f t="shared" si="11"/>
        <v>1</v>
      </c>
      <c r="CA999" s="86">
        <f t="shared" si="31"/>
        <v>0.001111943517</v>
      </c>
      <c r="CB999" s="86">
        <f t="shared" si="32"/>
        <v>0.008976248072</v>
      </c>
      <c r="CC999" s="86">
        <f t="shared" si="33"/>
        <v>0.001936869762</v>
      </c>
      <c r="CD999" s="86">
        <f t="shared" si="34"/>
        <v>0.9879749386</v>
      </c>
      <c r="CE999" s="86">
        <f t="shared" si="12"/>
        <v>1</v>
      </c>
      <c r="CF999" s="62"/>
      <c r="CG999" s="86">
        <f t="shared" si="35"/>
        <v>0.9413877426</v>
      </c>
      <c r="CH999" s="86">
        <f t="shared" si="36"/>
        <v>0.02034003672</v>
      </c>
      <c r="CI999" s="86">
        <f t="shared" si="37"/>
        <v>0.03218248422</v>
      </c>
      <c r="CJ999" s="86">
        <f t="shared" si="38"/>
        <v>0.006089736443</v>
      </c>
      <c r="CK999" s="86">
        <f t="shared" si="13"/>
        <v>1</v>
      </c>
      <c r="CL999" s="86">
        <f t="shared" si="39"/>
        <v>0.05818659462</v>
      </c>
      <c r="CM999" s="86">
        <f t="shared" si="40"/>
        <v>0.914507362</v>
      </c>
      <c r="CN999" s="86">
        <f t="shared" si="41"/>
        <v>0.01341590252</v>
      </c>
      <c r="CO999" s="86">
        <f t="shared" si="42"/>
        <v>0.01389014081</v>
      </c>
      <c r="CP999" s="86">
        <f t="shared" si="14"/>
        <v>1</v>
      </c>
      <c r="CQ999" s="86">
        <f t="shared" si="43"/>
        <v>0.03581519606</v>
      </c>
      <c r="CR999" s="86">
        <f t="shared" si="44"/>
        <v>0.005219110042</v>
      </c>
      <c r="CS999" s="86">
        <f t="shared" si="45"/>
        <v>0.9471607492</v>
      </c>
      <c r="CT999" s="86">
        <f t="shared" si="46"/>
        <v>0.01180494471</v>
      </c>
      <c r="CU999" s="86">
        <f t="shared" si="15"/>
        <v>1</v>
      </c>
      <c r="CV999" s="86">
        <f t="shared" si="47"/>
        <v>0.001111943517</v>
      </c>
      <c r="CW999" s="86">
        <f t="shared" si="48"/>
        <v>0.008976248072</v>
      </c>
      <c r="CX999" s="86">
        <f t="shared" si="49"/>
        <v>0.001936869762</v>
      </c>
      <c r="CY999" s="86">
        <f t="shared" si="50"/>
        <v>0.9879749386</v>
      </c>
      <c r="CZ999" s="86">
        <f t="shared" si="16"/>
        <v>1</v>
      </c>
      <c r="DA999" s="62"/>
      <c r="DB999" s="86">
        <f>(AQ999*Baseline!B$7 + AV999*Baseline!B$11 + BA999*Baseline!B$16 + BF999*Baseline!B$18)</f>
        <v>74694.91235</v>
      </c>
      <c r="DC999" s="86">
        <f>(AR999*Baseline!B$7 + AW999*Baseline!B$11 + BB999*Baseline!B$16 + BG999*Baseline!B$18)</f>
        <v>82463.13481</v>
      </c>
      <c r="DD999" s="86">
        <f>(AS999*Baseline!B$7 + AX999*Baseline!B$11 + BC999*Baseline!B$16 + BH999*Baseline!B$18)</f>
        <v>138748.5805</v>
      </c>
      <c r="DE999" s="86">
        <f>(AT999*Baseline!B$7 + AY999*Baseline!B$11 + BD999*Baseline!B$16 + BI999*Baseline!B$18)</f>
        <v>1260743.583</v>
      </c>
      <c r="DF999" s="86">
        <f t="shared" si="17"/>
        <v>1556650.211</v>
      </c>
      <c r="DG999" s="62"/>
      <c r="DH999" s="86">
        <f t="shared" si="51"/>
        <v>0.04798439098</v>
      </c>
      <c r="DI999" s="86">
        <f t="shared" si="52"/>
        <v>0.05297473654</v>
      </c>
      <c r="DJ999" s="86">
        <f t="shared" si="53"/>
        <v>0.08913279265</v>
      </c>
      <c r="DK999" s="86">
        <f t="shared" si="54"/>
        <v>0.8099080798</v>
      </c>
      <c r="DL999" s="86">
        <f t="shared" si="18"/>
        <v>1</v>
      </c>
      <c r="DM999" s="62"/>
      <c r="DN999" s="86">
        <f>DH999 / (Baseline!B$7/Baseline!B$17)</f>
        <v>5.122018128</v>
      </c>
      <c r="DO999" s="86">
        <f>DI999 / (Baseline!B$11/Baseline!B$17)</f>
        <v>1.278835495</v>
      </c>
      <c r="DP999" s="86">
        <f>DJ999 / (Baseline!B$16/Baseline!B$17)</f>
        <v>1.377371012</v>
      </c>
      <c r="DQ999" s="86">
        <f>DK999 / (Baseline!B$18/Baseline!B$17)</f>
        <v>0.9156725847</v>
      </c>
      <c r="DR999" s="62"/>
      <c r="DS999" s="86">
        <f>DH999 / Baseline!H$117</f>
        <v>1.919716983</v>
      </c>
      <c r="DT999" s="86">
        <f>DI999 / Baseline!H$118</f>
        <v>1.192464087</v>
      </c>
      <c r="DU999" s="86">
        <f>DJ999 / Baseline!H$119</f>
        <v>1.065530337</v>
      </c>
      <c r="DV999" s="86">
        <f>DK999 / Baseline!H$120</f>
        <v>0.9562883402</v>
      </c>
      <c r="DW999" s="87"/>
      <c r="DX999" s="86">
        <f>(AU999*Baseline!B$34)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0.03351027393</v>
      </c>
      <c r="DY999" s="86">
        <f>(AZ999*Baseline!B$34) + (Baseline!D$90*(1-Baseline!D$91)*Baseline!B$35) + (Baseline!D$90*Baseline!D$91*((1-Baseline!D$92)*Baseline!B$40 + Baseline!D$92*Baseline!B$41))</f>
        <v>0.01168509351</v>
      </c>
      <c r="DZ999" s="86">
        <f>(BE999*Baseline!B$34) + (Baseline!F$90*(1-Baseline!F$91)*Baseline!B$35) + (Baseline!F$90*Baseline!F$91*((1-Baseline!F$92)*Baseline!B$40 + Baseline!F$92*Baseline!B$41))</f>
        <v>0.01402192771</v>
      </c>
      <c r="EA999" s="86">
        <f>(BJ999*Baseline!B$34) + (Baseline!H$90*(1-Baseline!H$91)*Baseline!B$35) + (Baseline!H$90*Baseline!H$91*((1-Baseline!H$92)*Baseline!B$40 + Baseline!H$92*Baseline!B$41))</f>
        <v>0.009314827224</v>
      </c>
      <c r="EB999" s="86">
        <f>( DX999*Baseline!B$7 + DY999*Baseline!B$11 + DZ999*Baseline!B$16 + EA999*Baseline!B$18 ) / Baseline!B$17</f>
        <v>0.009944289928</v>
      </c>
    </row>
    <row r="1000">
      <c r="A1000" s="73" t="s">
        <v>1176</v>
      </c>
      <c r="B1000" s="85">
        <f>MIN( MAX( NORMINV( MCrands!B1000, (B$5+B$4)/2, (B$5-B$4)/3.29 ), 0 ), 1 )</f>
        <v>0.3810708629</v>
      </c>
      <c r="C1000" s="85">
        <f>MAX( NORMINV( MCrands!C1000, (C$5+C$4)/2, (C$5-C$4)/3.29 ), 0 )</f>
        <v>2.056923452</v>
      </c>
      <c r="D1000" s="83"/>
      <c r="E1000" s="84">
        <f>Baseline!B$33 * (C1000 * Baseline!B$68*Baseline!B$68/Baseline!B$75 + Baseline!B$46 * Baseline!B$54*Baseline!B$54/Baseline!B$76 + Baseline!B$47 * Baseline!B$55*Baseline!B$55/Baseline!B$77 + Baseline!B$56*Baseline!B$56/Baseline!B$78)</f>
        <v>0.00001461255849</v>
      </c>
      <c r="F1000" s="84">
        <f>Baseline!B$33 * (C1000 * Baseline!B$68*Baseline!B$59/Baseline!B$75 + Baseline!B$46 * Baseline!B$54*Baseline!B$69/Baseline!B$76 + Baseline!B$47 * Baseline!B$55*Baseline!B$57/Baseline!B$77 + Baseline!B$56*Baseline!B$58/Baseline!B$78)</f>
        <v>0.0000002385466846</v>
      </c>
      <c r="G1000" s="85">
        <f>Baseline!B$33 * (C1000 * Baseline!B$68*Baseline!B$60/Baseline!B$75 + Baseline!B$46 * Baseline!B$54*Baseline!B$61/Baseline!B$76 + Baseline!B$47 * Baseline!B$55*Baseline!B$70/Baseline!B$77 + Baseline!B$56*Baseline!B$62/Baseline!B$78)</f>
        <v>0.0000001991472211</v>
      </c>
      <c r="H1000" s="84">
        <f>Baseline!B$33 * (C1000 * Baseline!B$68*Baseline!B$63/Baseline!B$75 + Baseline!B$46 * Baseline!B$54*Baseline!B$64/Baseline!B$76 + Baseline!B$47 * Baseline!B$55*Baseline!B$65/Baseline!B$77 + Baseline!B$56*Baseline!B$71/Baseline!B$78)</f>
        <v>0.000000003561818471</v>
      </c>
      <c r="I1000" s="84">
        <f>Baseline!B$33 * (C1000 * Baseline!B$59*Baseline!B$68/Baseline!B$75 + Baseline!B$46 * Baseline!B$69*Baseline!B$54/Baseline!B$76 + Baseline!B$47 * Baseline!B$57*Baseline!B$55/Baseline!B$77 + Baseline!B$58*Baseline!B$56/Baseline!B$78)</f>
        <v>0.0000002385466846</v>
      </c>
      <c r="J1000" s="85">
        <f>Baseline!B$33 * (C1000 * Baseline!B$59*Baseline!B$59/Baseline!B$75 + Baseline!B$46 * Baseline!B$69*Baseline!B$69/Baseline!B$76 + Baseline!B$47 * Baseline!B$57*Baseline!B$57/Baseline!B$77 + Baseline!B$58*Baseline!B$58/Baseline!B$78)</f>
        <v>0.000002116574353</v>
      </c>
      <c r="K1000" s="84">
        <f>Baseline!B$33 * (C1000 * Baseline!B$59*Baseline!B$60/Baseline!B$75 + Baseline!B$46 * Baseline!B$69*Baseline!B$61/Baseline!B$76 + Baseline!B$47 * Baseline!B$57*Baseline!B$70/Baseline!B$77 + Baseline!B$58*Baseline!B$62/Baseline!B$78)</f>
        <v>0.00000001648958982</v>
      </c>
      <c r="L1000" s="85">
        <f>Baseline!B$33 * (C1000 * Baseline!B$59*Baseline!B$63/Baseline!B$75 + Baseline!B$46 * Baseline!B$69*Baseline!B$64/Baseline!B$76 + Baseline!B$47 * Baseline!B$57*Baseline!B$65/Baseline!B$77 + Baseline!B$58*Baseline!B$71/Baseline!B$78)</f>
        <v>0.00000001707277076</v>
      </c>
      <c r="M1000" s="84">
        <f>Baseline!B$33 * (C1000 * Baseline!B$60*Baseline!B$68/Baseline!B$75 + Baseline!B$46 * Baseline!B$61*Baseline!B$54/Baseline!B$76 + Baseline!B$47 * Baseline!B$70*Baseline!B$55/Baseline!B$77 + Baseline!B$62*Baseline!B$56/Baseline!B$78)</f>
        <v>0.0000001991472211</v>
      </c>
      <c r="N1000" s="85">
        <f>Baseline!B$33 * (C1000 * Baseline!B$60*Baseline!B$59/Baseline!B$75 + Baseline!B$46 * Baseline!B$61*Baseline!B$69/Baseline!B$76 + Baseline!B$47 * Baseline!B$70*Baseline!B$57/Baseline!B$77 + Baseline!B$62*Baseline!B$58/Baseline!B$78)</f>
        <v>0.00000001648958982</v>
      </c>
      <c r="O1000" s="85">
        <f>Baseline!B$33 * (C1000 * Baseline!B$60*Baseline!B$60/Baseline!B$75 + Baseline!B$46 * Baseline!B$61*Baseline!B$61/Baseline!B$76 + Baseline!B$47 * Baseline!B$70*Baseline!B$70/Baseline!B$77 + Baseline!B$62*Baseline!B$62/Baseline!B$78)</f>
        <v>0.000001589267044</v>
      </c>
      <c r="P1000" s="84">
        <f>Baseline!B$33 * (C1000 * Baseline!B$60*Baseline!B$63/Baseline!B$75 + Baseline!B$46 * Baseline!B$61*Baseline!B$64/Baseline!B$76 + Baseline!B$47 * Baseline!B$70*Baseline!B$65/Baseline!B$77 + Baseline!B$62*Baseline!B$71/Baseline!B$78)</f>
        <v>0.000000001956343893</v>
      </c>
      <c r="Q1000" s="84">
        <f>Baseline!B$33 * (C1000 * Baseline!B$63*Baseline!B$68/Baseline!B$75 + Baseline!B$46 * Baseline!B$64*Baseline!B$54/Baseline!B$76 + Baseline!B$47 * Baseline!B$65*Baseline!B$55/Baseline!B$77 + Baseline!B$71*Baseline!B$56/Baseline!B$78)</f>
        <v>0.000000003561818471</v>
      </c>
      <c r="R1000" s="84">
        <f>Baseline!B$33 * (C1000 * Baseline!B$63*Baseline!B$59/Baseline!B$75 + Baseline!B$46 * Baseline!B$64*Baseline!B$69/Baseline!B$76 + Baseline!B$47 * Baseline!B$65*Baseline!B$57/Baseline!B$77 + Baseline!B$71*Baseline!B$58/Baseline!B$78)</f>
        <v>0.00000001707277076</v>
      </c>
      <c r="S1000" s="84">
        <f>Baseline!B$33 * (C1000 * Baseline!B$63*Baseline!B$60/Baseline!B$75 + Baseline!B$46 * Baseline!B$64*Baseline!B$61/Baseline!B$76 + Baseline!B$47 * Baseline!B$65*Baseline!B$70/Baseline!B$77 + Baseline!B$71*Baseline!B$62/Baseline!B$78)</f>
        <v>0.000000001956343893</v>
      </c>
      <c r="T1000" s="84">
        <f>Baseline!B$33 * (C1000 * Baseline!B$63*Baseline!B$63/Baseline!B$75 + Baseline!B$46 * Baseline!B$64*Baseline!B$64/Baseline!B$76 + Baseline!B$47 * Baseline!B$65*Baseline!B$65/Baseline!B$77 + Baseline!B$71*Baseline!B$71/Baseline!B$78)</f>
        <v>0.00000009856721243</v>
      </c>
      <c r="U1000" s="83"/>
      <c r="V1000" s="84">
        <f>E1000 * ( Baseline!B$89 * Baseline!B$7 )</f>
        <v>0.1516637446</v>
      </c>
      <c r="W1000" s="84">
        <f>F1000 * ( Baseline!D$89 * Baseline!B$11 )</f>
        <v>0.004400374243</v>
      </c>
      <c r="X1000" s="84">
        <f>G1000 * ( Baseline!F$89 * Baseline!B$16 )</f>
        <v>0.006917332905</v>
      </c>
      <c r="Y1000" s="84">
        <f>H1000 * ( Baseline!H$89 * Baseline!B$18 )</f>
        <v>0.00125259705</v>
      </c>
      <c r="Z1000" s="86">
        <f t="shared" si="1"/>
        <v>0.1642340488</v>
      </c>
      <c r="AA1000" s="84">
        <f>I1000 * ( Baseline!B$89 * Baseline!B$7 )</f>
        <v>0.002475876039</v>
      </c>
      <c r="AB1000" s="85">
        <f>J1000 * ( Baseline!D$89 * Baseline!B$11 )</f>
        <v>0.03904359132</v>
      </c>
      <c r="AC1000" s="85">
        <f>K1000 * ( Baseline!F$89 * Baseline!B$16 )</f>
        <v>0.0005727621085</v>
      </c>
      <c r="AD1000" s="85">
        <f>L1000 * ( Baseline!F$89 * Baseline!B$16 )</f>
        <v>0.0005930187641</v>
      </c>
      <c r="AE1000" s="86">
        <f t="shared" si="2"/>
        <v>0.04268524823</v>
      </c>
      <c r="AF1000" s="86">
        <f>M1000 * ( Baseline!B$89 * Baseline!B$7 )</f>
        <v>0.002066949008</v>
      </c>
      <c r="AG1000" s="86">
        <f>N1000 * ( Baseline!D$89 * Baseline!B$11 )</f>
        <v>0.0003041767965</v>
      </c>
      <c r="AH1000" s="86">
        <f>O1000 * ( Baseline!F$89 * Baseline!B$16 )</f>
        <v>0.05520282512</v>
      </c>
      <c r="AI1000" s="86">
        <f>P1000 * ( Baseline!H$89 * Baseline!B$18 )</f>
        <v>0.0006879942392</v>
      </c>
      <c r="AJ1000" s="86">
        <f t="shared" si="3"/>
        <v>0.05826194517</v>
      </c>
      <c r="AK1000" s="86">
        <f>Q1000 * ( Baseline!B$89 * Baseline!B$7 )</f>
        <v>0.00003696811391</v>
      </c>
      <c r="AL1000" s="86">
        <f>R1000 * ( Baseline!D$89 * Baseline!B$11 )</f>
        <v>0.0003149344994</v>
      </c>
      <c r="AM1000" s="86">
        <f>S1000 * ( Baseline!F$89 * Baseline!B$16 )</f>
        <v>0.000067953155</v>
      </c>
      <c r="AN1000" s="86">
        <f>T1000 * ( Baseline!H$89 * Baseline!B$18 )</f>
        <v>0.03466347331</v>
      </c>
      <c r="AO1000" s="86">
        <f t="shared" si="4"/>
        <v>0.03508332908</v>
      </c>
      <c r="AP1000" s="62"/>
      <c r="AQ1000" s="86">
        <f>V1000 * ( (1-Baseline!B$90-Baseline!B$89) + (1-B1000)*Baseline!B$90 )</f>
        <v>0.09698091617</v>
      </c>
      <c r="AR1000" s="86">
        <f>W1000 * ( (1-Baseline!B$90-Baseline!B$89) + (1-B1000)*Baseline!B$90 )</f>
        <v>0.002813805809</v>
      </c>
      <c r="AS1000" s="86">
        <f>X1000 * ( (1-Baseline!B$90-Baseline!B$89) + (1-B1000)*Baseline!B$90 )</f>
        <v>0.004423267303</v>
      </c>
      <c r="AT1000" s="86">
        <f>Y1000 * ( (1-Baseline!B$90-Baseline!B$89) + (1-B1000)*Baseline!B$90 )</f>
        <v>0.0008009693408</v>
      </c>
      <c r="AU1000" s="86">
        <f t="shared" si="5"/>
        <v>0.1050189586</v>
      </c>
      <c r="AV1000" s="86">
        <f>AA1000 * ( (1-Baseline!D$90-Baseline!D$89) + (1-B1000)*Baseline!D$90 )</f>
        <v>0.002031898614</v>
      </c>
      <c r="AW1000" s="86">
        <f>AB1000 * ( (1-Baseline!D$90-Baseline!D$89) + (1-B1000)*Baseline!D$90 )</f>
        <v>0.03204224195</v>
      </c>
      <c r="AX1000" s="86">
        <f>AC1000 * ( (1-Baseline!D$90-Baseline!D$89) + (1-B1000)*Baseline!D$90 )</f>
        <v>0.0004700536359</v>
      </c>
      <c r="AY1000" s="86">
        <f>AD1000 * ( (1-Baseline!D$90-Baseline!D$89) + (1-B1000)*Baseline!D$90 )</f>
        <v>0.0004866778408</v>
      </c>
      <c r="AZ1000" s="86">
        <f t="shared" si="6"/>
        <v>0.03503087204</v>
      </c>
      <c r="BA1000" s="86">
        <f>AF1000 * ( (1-Baseline!F$90-Baseline!F$89) + (1-Baseline!B$36)*Baseline!F$90 )</f>
        <v>0.001487442648</v>
      </c>
      <c r="BB1000" s="86">
        <f>AG1000 * ( (1-Baseline!F$90-Baseline!F$89) + (1-Baseline!B$36)*Baseline!F$90 )</f>
        <v>0.0002188953564</v>
      </c>
      <c r="BC1000" s="86">
        <f>AH1000 * ( (1-Baseline!F$90-Baseline!F$89) + (1-Baseline!B$36)*Baseline!F$90 )</f>
        <v>0.03972571945</v>
      </c>
      <c r="BD1000" s="86">
        <f>AI1000 * ( (1-Baseline!F$90-Baseline!F$89) + (1-Baseline!B$36)*Baseline!F$90 )</f>
        <v>0.0004951026703</v>
      </c>
      <c r="BE1000" s="86">
        <f t="shared" si="7"/>
        <v>0.04192716012</v>
      </c>
      <c r="BF1000" s="86">
        <f>AK1000 * ( (1-Baseline!H$90-Baseline!H$89) + (1-Baseline!B$36)*Baseline!H$90 )</f>
        <v>0.00002929057602</v>
      </c>
      <c r="BG1000" s="86">
        <f>AL1000 * ( (1-Baseline!H$90-Baseline!H$89) + (1-Baseline!B$36)*Baseline!H$90 )</f>
        <v>0.0002495289026</v>
      </c>
      <c r="BH1000" s="86">
        <f>AM1000 * ( (1-Baseline!H$90-Baseline!H$89) + (1-Baseline!B$36)*Baseline!H$90 )</f>
        <v>0.00005384064377</v>
      </c>
      <c r="BI1000" s="86">
        <f>AN1000 * ( (1-Baseline!H$90-Baseline!H$89) + (1-Baseline!B$36)*Baseline!H$90 )</f>
        <v>0.02746456318</v>
      </c>
      <c r="BJ1000" s="86">
        <f t="shared" si="8"/>
        <v>0.0277972233</v>
      </c>
      <c r="BK1000" s="62"/>
      <c r="BL1000" s="86">
        <f t="shared" si="19"/>
        <v>0.9234610345</v>
      </c>
      <c r="BM1000" s="86">
        <f t="shared" si="20"/>
        <v>0.02679331281</v>
      </c>
      <c r="BN1000" s="86">
        <f t="shared" si="21"/>
        <v>0.04211875038</v>
      </c>
      <c r="BO1000" s="86">
        <f t="shared" si="22"/>
        <v>0.007626902335</v>
      </c>
      <c r="BP1000" s="86">
        <f t="shared" si="9"/>
        <v>1</v>
      </c>
      <c r="BQ1000" s="86">
        <f t="shared" si="23"/>
        <v>0.05800308401</v>
      </c>
      <c r="BR1000" s="86">
        <f t="shared" si="24"/>
        <v>0.9146858209</v>
      </c>
      <c r="BS1000" s="86">
        <f t="shared" si="25"/>
        <v>0.01341826819</v>
      </c>
      <c r="BT1000" s="86">
        <f t="shared" si="26"/>
        <v>0.01389282688</v>
      </c>
      <c r="BU1000" s="86">
        <f t="shared" si="10"/>
        <v>1</v>
      </c>
      <c r="BV1000" s="86">
        <f t="shared" si="27"/>
        <v>0.035476828</v>
      </c>
      <c r="BW1000" s="86">
        <f t="shared" si="28"/>
        <v>0.005220848627</v>
      </c>
      <c r="BX1000" s="86">
        <f t="shared" si="29"/>
        <v>0.947493685</v>
      </c>
      <c r="BY1000" s="86">
        <f t="shared" si="30"/>
        <v>0.01180863833</v>
      </c>
      <c r="BZ1000" s="86">
        <f t="shared" si="11"/>
        <v>1</v>
      </c>
      <c r="CA1000" s="86">
        <f t="shared" si="31"/>
        <v>0.00105372309</v>
      </c>
      <c r="CB1000" s="86">
        <f t="shared" si="32"/>
        <v>0.008976756414</v>
      </c>
      <c r="CC1000" s="86">
        <f t="shared" si="33"/>
        <v>0.001936907265</v>
      </c>
      <c r="CD1000" s="86">
        <f t="shared" si="34"/>
        <v>0.9880326132</v>
      </c>
      <c r="CE1000" s="86">
        <f t="shared" si="12"/>
        <v>1</v>
      </c>
      <c r="CF1000" s="62"/>
      <c r="CG1000" s="86">
        <f t="shared" si="35"/>
        <v>0.9234610345</v>
      </c>
      <c r="CH1000" s="86">
        <f t="shared" si="36"/>
        <v>0.02679331281</v>
      </c>
      <c r="CI1000" s="86">
        <f t="shared" si="37"/>
        <v>0.04211875038</v>
      </c>
      <c r="CJ1000" s="86">
        <f t="shared" si="38"/>
        <v>0.007626902335</v>
      </c>
      <c r="CK1000" s="86">
        <f t="shared" si="13"/>
        <v>1</v>
      </c>
      <c r="CL1000" s="86">
        <f t="shared" si="39"/>
        <v>0.05800308401</v>
      </c>
      <c r="CM1000" s="86">
        <f t="shared" si="40"/>
        <v>0.9146858209</v>
      </c>
      <c r="CN1000" s="86">
        <f t="shared" si="41"/>
        <v>0.01341826819</v>
      </c>
      <c r="CO1000" s="86">
        <f t="shared" si="42"/>
        <v>0.01389282688</v>
      </c>
      <c r="CP1000" s="86">
        <f t="shared" si="14"/>
        <v>1</v>
      </c>
      <c r="CQ1000" s="86">
        <f t="shared" si="43"/>
        <v>0.035476828</v>
      </c>
      <c r="CR1000" s="86">
        <f t="shared" si="44"/>
        <v>0.005220848627</v>
      </c>
      <c r="CS1000" s="86">
        <f t="shared" si="45"/>
        <v>0.947493685</v>
      </c>
      <c r="CT1000" s="86">
        <f t="shared" si="46"/>
        <v>0.01180863833</v>
      </c>
      <c r="CU1000" s="86">
        <f t="shared" si="15"/>
        <v>1</v>
      </c>
      <c r="CV1000" s="86">
        <f t="shared" si="47"/>
        <v>0.00105372309</v>
      </c>
      <c r="CW1000" s="86">
        <f t="shared" si="48"/>
        <v>0.008976756414</v>
      </c>
      <c r="CX1000" s="86">
        <f t="shared" si="49"/>
        <v>0.001936907265</v>
      </c>
      <c r="CY1000" s="86">
        <f t="shared" si="50"/>
        <v>0.9880326132</v>
      </c>
      <c r="CZ1000" s="86">
        <f t="shared" si="16"/>
        <v>1</v>
      </c>
      <c r="DA1000" s="62"/>
      <c r="DB1000" s="86">
        <f>(AQ1000*Baseline!B$7 + AV1000*Baseline!B$11 + BA1000*Baseline!B$16 + BF1000*Baseline!B$18)</f>
        <v>57717.7155</v>
      </c>
      <c r="DC1000" s="86">
        <f>(AR1000*Baseline!B$7 + AW1000*Baseline!B$11 + BB1000*Baseline!B$16 + BG1000*Baseline!B$18)</f>
        <v>82240.48706</v>
      </c>
      <c r="DD1000" s="86">
        <f>(AS1000*Baseline!B$7 + AX1000*Baseline!B$11 + BC1000*Baseline!B$16 + BH1000*Baseline!B$18)</f>
        <v>138707.4551</v>
      </c>
      <c r="DE1000" s="86">
        <f>(AT1000*Baseline!B$7 + AY1000*Baseline!B$11 + BD1000*Baseline!B$16 + BI1000*Baseline!B$18)</f>
        <v>1260715.624</v>
      </c>
      <c r="DF1000" s="86">
        <f t="shared" si="17"/>
        <v>1539381.282</v>
      </c>
      <c r="DG1000" s="62"/>
      <c r="DH1000" s="86">
        <f t="shared" si="51"/>
        <v>0.03749409986</v>
      </c>
      <c r="DI1000" s="86">
        <f t="shared" si="52"/>
        <v>0.05342437773</v>
      </c>
      <c r="DJ1000" s="86">
        <f t="shared" si="53"/>
        <v>0.09010597748</v>
      </c>
      <c r="DK1000" s="86">
        <f t="shared" si="54"/>
        <v>0.8189755449</v>
      </c>
      <c r="DL1000" s="86">
        <f t="shared" si="18"/>
        <v>1</v>
      </c>
      <c r="DM1000" s="62"/>
      <c r="DN1000" s="86">
        <f>DH1000 / (Baseline!B$7/Baseline!B$17)</f>
        <v>4.00224855</v>
      </c>
      <c r="DO1000" s="86">
        <f>DI1000 / (Baseline!B$11/Baseline!B$17)</f>
        <v>1.289690049</v>
      </c>
      <c r="DP1000" s="86">
        <f>DJ1000 / (Baseline!B$16/Baseline!B$17)</f>
        <v>1.392409658</v>
      </c>
      <c r="DQ1000" s="86">
        <f>DK1000 / (Baseline!B$18/Baseline!B$17)</f>
        <v>0.9259241545</v>
      </c>
      <c r="DR1000" s="62"/>
      <c r="DS1000" s="86">
        <f>DH1000 / Baseline!H$117</f>
        <v>1.500030714</v>
      </c>
      <c r="DT1000" s="86">
        <f>DI1000 / Baseline!H$118</f>
        <v>1.202585533</v>
      </c>
      <c r="DU1000" s="86">
        <f>DJ1000 / Baseline!H$119</f>
        <v>1.077164192</v>
      </c>
      <c r="DV1000" s="86">
        <f>DK1000 / Baseline!H$120</f>
        <v>0.9669946307</v>
      </c>
      <c r="DW1000" s="87"/>
      <c r="DX1000" s="86">
        <f>(AU1000*Baseline!B$34)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0.02828237504</v>
      </c>
      <c r="DY1000" s="86">
        <f>(AZ1000*Baseline!B$34) + (Baseline!D$90*(1-Baseline!D$91)*Baseline!B$35) + (Baseline!D$90*Baseline!D$91*((1-Baseline!D$92)*Baseline!B$40 + Baseline!D$92*Baseline!B$41))</f>
        <v>0.01166819881</v>
      </c>
      <c r="DZ1000" s="86">
        <f>(BE1000*Baseline!B$34) + (Baseline!F$90*(1-Baseline!F$91)*Baseline!B$35) + (Baseline!F$90*Baseline!F$91*((1-Baseline!F$92)*Baseline!B$40 + Baseline!F$92*Baseline!B$41))</f>
        <v>0.01401971402</v>
      </c>
      <c r="EA1000" s="86">
        <f>(BJ1000*Baseline!B$34) + (Baseline!H$90*(1-Baseline!H$91)*Baseline!B$35) + (Baseline!H$90*Baseline!H$91*((1-Baseline!H$92)*Baseline!B$40 + Baseline!H$92*Baseline!B$41))</f>
        <v>0.009314583495</v>
      </c>
      <c r="EB1000" s="86">
        <f>( DX1000*Baseline!B$7 + DY1000*Baseline!B$11 + DZ1000*Baseline!B$16 + EA1000*Baseline!B$18 ) / Baseline!B$17</f>
        <v>0.009894254939</v>
      </c>
    </row>
    <row r="1001">
      <c r="A1001" s="73" t="s">
        <v>1177</v>
      </c>
      <c r="B1001" s="85">
        <f>MIN( MAX( NORMINV( MCrands!B1001, (B$5+B$4)/2, (B$5-B$4)/3.29 ), 0 ), 1 )</f>
        <v>0.2575092636</v>
      </c>
      <c r="C1001" s="85">
        <f>MAX( NORMINV( MCrands!C1001, (C$5+C$4)/2, (C$5-C$4)/3.29 ), 0 )</f>
        <v>2.75449116</v>
      </c>
      <c r="D1001" s="83"/>
      <c r="E1001" s="84">
        <f>Baseline!B$33 * (C1001 * Baseline!B$68*Baseline!B$68/Baseline!B$75 + Baseline!B$46 * Baseline!B$54*Baseline!B$54/Baseline!B$76 + Baseline!B$47 * Baseline!B$55*Baseline!B$55/Baseline!B$77 + Baseline!B$56*Baseline!B$56/Baseline!B$78)</f>
        <v>0.0000195513546</v>
      </c>
      <c r="F1001" s="84">
        <f>Baseline!B$33 * (C1001 * Baseline!B$68*Baseline!B$59/Baseline!B$75 + Baseline!B$46 * Baseline!B$54*Baseline!B$69/Baseline!B$76 + Baseline!B$47 * Baseline!B$55*Baseline!B$57/Baseline!B$77 + Baseline!B$56*Baseline!B$58/Baseline!B$78)</f>
        <v>0.0000002393264945</v>
      </c>
      <c r="G1001" s="85">
        <f>Baseline!B$33 * (C1001 * Baseline!B$68*Baseline!B$60/Baseline!B$75 + Baseline!B$46 * Baseline!B$54*Baseline!B$61/Baseline!B$76 + Baseline!B$47 * Baseline!B$55*Baseline!B$70/Baseline!B$77 + Baseline!B$56*Baseline!B$62/Baseline!B$78)</f>
        <v>0.0000002010642538</v>
      </c>
      <c r="H1001" s="84">
        <f>Baseline!B$33 * (C1001 * Baseline!B$68*Baseline!B$63/Baseline!B$75 + Baseline!B$46 * Baseline!B$54*Baseline!B$64/Baseline!B$76 + Baseline!B$47 * Baseline!B$55*Baseline!B$65/Baseline!B$77 + Baseline!B$56*Baseline!B$71/Baseline!B$78)</f>
        <v>0.000000003753521741</v>
      </c>
      <c r="I1001" s="84">
        <f>Baseline!B$33 * (C1001 * Baseline!B$59*Baseline!B$68/Baseline!B$75 + Baseline!B$46 * Baseline!B$69*Baseline!B$54/Baseline!B$76 + Baseline!B$47 * Baseline!B$57*Baseline!B$55/Baseline!B$77 + Baseline!B$58*Baseline!B$56/Baseline!B$78)</f>
        <v>0.0000002393264945</v>
      </c>
      <c r="J1001" s="85">
        <f>Baseline!B$33 * (C1001 * Baseline!B$59*Baseline!B$59/Baseline!B$75 + Baseline!B$46 * Baseline!B$69*Baseline!B$69/Baseline!B$76 + Baseline!B$47 * Baseline!B$57*Baseline!B$57/Baseline!B$77 + Baseline!B$58*Baseline!B$58/Baseline!B$78)</f>
        <v>0.000002116574476</v>
      </c>
      <c r="K1001" s="84">
        <f>Baseline!B$33 * (C1001 * Baseline!B$59*Baseline!B$60/Baseline!B$75 + Baseline!B$46 * Baseline!B$69*Baseline!B$61/Baseline!B$76 + Baseline!B$47 * Baseline!B$57*Baseline!B$70/Baseline!B$77 + Baseline!B$58*Baseline!B$62/Baseline!B$78)</f>
        <v>0.00000001648989251</v>
      </c>
      <c r="L1001" s="85">
        <f>Baseline!B$33 * (C1001 * Baseline!B$59*Baseline!B$63/Baseline!B$75 + Baseline!B$46 * Baseline!B$69*Baseline!B$64/Baseline!B$76 + Baseline!B$47 * Baseline!B$57*Baseline!B$65/Baseline!B$77 + Baseline!B$58*Baseline!B$71/Baseline!B$78)</f>
        <v>0.00000001707280103</v>
      </c>
      <c r="M1001" s="84">
        <f>Baseline!B$33 * (C1001 * Baseline!B$60*Baseline!B$68/Baseline!B$75 + Baseline!B$46 * Baseline!B$61*Baseline!B$54/Baseline!B$76 + Baseline!B$47 * Baseline!B$70*Baseline!B$55/Baseline!B$77 + Baseline!B$62*Baseline!B$56/Baseline!B$78)</f>
        <v>0.0000002010642538</v>
      </c>
      <c r="N1001" s="85">
        <f>Baseline!B$33 * (C1001 * Baseline!B$60*Baseline!B$59/Baseline!B$75 + Baseline!B$46 * Baseline!B$61*Baseline!B$69/Baseline!B$76 + Baseline!B$47 * Baseline!B$70*Baseline!B$57/Baseline!B$77 + Baseline!B$62*Baseline!B$58/Baseline!B$78)</f>
        <v>0.00000001648989251</v>
      </c>
      <c r="O1001" s="85">
        <f>Baseline!B$33 * (C1001 * Baseline!B$60*Baseline!B$60/Baseline!B$75 + Baseline!B$46 * Baseline!B$61*Baseline!B$61/Baseline!B$76 + Baseline!B$47 * Baseline!B$70*Baseline!B$70/Baseline!B$77 + Baseline!B$62*Baseline!B$62/Baseline!B$78)</f>
        <v>0.000001589267788</v>
      </c>
      <c r="P1001" s="84">
        <f>Baseline!B$33 * (C1001 * Baseline!B$60*Baseline!B$63/Baseline!B$75 + Baseline!B$46 * Baseline!B$61*Baseline!B$64/Baseline!B$76 + Baseline!B$47 * Baseline!B$70*Baseline!B$65/Baseline!B$77 + Baseline!B$62*Baseline!B$71/Baseline!B$78)</f>
        <v>0.000000001956418304</v>
      </c>
      <c r="Q1001" s="84">
        <f>Baseline!B$33 * (C1001 * Baseline!B$63*Baseline!B$68/Baseline!B$75 + Baseline!B$46 * Baseline!B$64*Baseline!B$54/Baseline!B$76 + Baseline!B$47 * Baseline!B$65*Baseline!B$55/Baseline!B$77 + Baseline!B$71*Baseline!B$56/Baseline!B$78)</f>
        <v>0.000000003753521741</v>
      </c>
      <c r="R1001" s="84">
        <f>Baseline!B$33 * (C1001 * Baseline!B$63*Baseline!B$59/Baseline!B$75 + Baseline!B$46 * Baseline!B$64*Baseline!B$69/Baseline!B$76 + Baseline!B$47 * Baseline!B$65*Baseline!B$57/Baseline!B$77 + Baseline!B$71*Baseline!B$58/Baseline!B$78)</f>
        <v>0.00000001707280103</v>
      </c>
      <c r="S1001" s="84">
        <f>Baseline!B$33 * (C1001 * Baseline!B$63*Baseline!B$60/Baseline!B$75 + Baseline!B$46 * Baseline!B$64*Baseline!B$61/Baseline!B$76 + Baseline!B$47 * Baseline!B$65*Baseline!B$70/Baseline!B$77 + Baseline!B$71*Baseline!B$62/Baseline!B$78)</f>
        <v>0.000000001956418304</v>
      </c>
      <c r="T1001" s="84">
        <f>Baseline!B$33 * (C1001 * Baseline!B$63*Baseline!B$63/Baseline!B$75 + Baseline!B$46 * Baseline!B$64*Baseline!B$64/Baseline!B$76 + Baseline!B$47 * Baseline!B$65*Baseline!B$65/Baseline!B$77 + Baseline!B$71*Baseline!B$71/Baseline!B$78)</f>
        <v>0.00000009856721987</v>
      </c>
      <c r="U1001" s="83"/>
      <c r="V1001" s="84">
        <f>E1001 * ( Baseline!B$89 * Baseline!B$7 )</f>
        <v>0.2029235094</v>
      </c>
      <c r="W1001" s="84">
        <f>F1001 * ( Baseline!D$89 * Baseline!B$11 )</f>
        <v>0.004414759081</v>
      </c>
      <c r="X1001" s="84">
        <f>G1001 * ( Baseline!F$89 * Baseline!B$16 )</f>
        <v>0.006983920594</v>
      </c>
      <c r="Y1001" s="84">
        <f>H1001 * ( Baseline!H$89 * Baseline!B$18 )</f>
        <v>0.001320014004</v>
      </c>
      <c r="Z1001" s="86">
        <f t="shared" si="1"/>
        <v>0.2156422031</v>
      </c>
      <c r="AA1001" s="84">
        <f>I1001 * ( Baseline!B$89 * Baseline!B$7 )</f>
        <v>0.002483969686</v>
      </c>
      <c r="AB1001" s="85">
        <f>J1001 * ( Baseline!D$89 * Baseline!B$11 )</f>
        <v>0.03904359359</v>
      </c>
      <c r="AC1001" s="85">
        <f>K1001 * ( Baseline!F$89 * Baseline!B$16 )</f>
        <v>0.0005727726223</v>
      </c>
      <c r="AD1001" s="85">
        <f>L1001 * ( Baseline!F$89 * Baseline!B$16 )</f>
        <v>0.0005930198155</v>
      </c>
      <c r="AE1001" s="86">
        <f t="shared" si="2"/>
        <v>0.04269335572</v>
      </c>
      <c r="AF1001" s="86">
        <f>M1001 * ( Baseline!B$89 * Baseline!B$7 )</f>
        <v>0.00208684589</v>
      </c>
      <c r="AG1001" s="86">
        <f>N1001 * ( Baseline!D$89 * Baseline!B$11 )</f>
        <v>0.00030418238</v>
      </c>
      <c r="AH1001" s="86">
        <f>O1001 * ( Baseline!F$89 * Baseline!B$16 )</f>
        <v>0.05520285097</v>
      </c>
      <c r="AI1001" s="86">
        <f>P1001 * ( Baseline!H$89 * Baseline!B$18 )</f>
        <v>0.0006880204076</v>
      </c>
      <c r="AJ1001" s="86">
        <f t="shared" si="3"/>
        <v>0.05828189965</v>
      </c>
      <c r="AK1001" s="86">
        <f>Q1001 * ( Baseline!B$89 * Baseline!B$7 )</f>
        <v>0.00003895780215</v>
      </c>
      <c r="AL1001" s="86">
        <f>R1001 * ( Baseline!D$89 * Baseline!B$11 )</f>
        <v>0.0003149350577</v>
      </c>
      <c r="AM1001" s="86">
        <f>S1001 * ( Baseline!F$89 * Baseline!B$16 )</f>
        <v>0.00006795573965</v>
      </c>
      <c r="AN1001" s="86">
        <f>T1001 * ( Baseline!H$89 * Baseline!B$18 )</f>
        <v>0.03466347593</v>
      </c>
      <c r="AO1001" s="86">
        <f t="shared" si="4"/>
        <v>0.03508532453</v>
      </c>
      <c r="AP1001" s="62"/>
      <c r="AQ1001" s="86">
        <f>V1001 * ( (1-Baseline!B$90-Baseline!B$89) + (1-B1001)*Baseline!B$90 )</f>
        <v>0.152074278</v>
      </c>
      <c r="AR1001" s="86">
        <f>W1001 * ( (1-Baseline!B$90-Baseline!B$89) + (1-B1001)*Baseline!B$90 )</f>
        <v>0.003308494426</v>
      </c>
      <c r="AS1001" s="86">
        <f>X1001 * ( (1-Baseline!B$90-Baseline!B$89) + (1-B1001)*Baseline!B$90 )</f>
        <v>0.005233867112</v>
      </c>
      <c r="AT1001" s="86">
        <f>Y1001 * ( (1-Baseline!B$90-Baseline!B$89) + (1-B1001)*Baseline!B$90 )</f>
        <v>0.0009892406118</v>
      </c>
      <c r="AU1001" s="86">
        <f t="shared" si="5"/>
        <v>0.1616058802</v>
      </c>
      <c r="AV1001" s="86">
        <f>AA1001 * ( (1-Baseline!D$90-Baseline!D$89) + (1-B1001)*Baseline!D$90 )</f>
        <v>0.002176042521</v>
      </c>
      <c r="AW1001" s="86">
        <f>AB1001 * ( (1-Baseline!D$90-Baseline!D$89) + (1-B1001)*Baseline!D$90 )</f>
        <v>0.03420352523</v>
      </c>
      <c r="AX1001" s="86">
        <f>AC1001 * ( (1-Baseline!D$90-Baseline!D$89) + (1-B1001)*Baseline!D$90 )</f>
        <v>0.0005017684346</v>
      </c>
      <c r="AY1001" s="86">
        <f>AD1001 * ( (1-Baseline!D$90-Baseline!D$89) + (1-B1001)*Baseline!D$90 )</f>
        <v>0.0005195056692</v>
      </c>
      <c r="AZ1001" s="86">
        <f t="shared" si="6"/>
        <v>0.03740084185</v>
      </c>
      <c r="BA1001" s="86">
        <f>AF1001 * ( (1-Baseline!F$90-Baseline!F$89) + (1-Baseline!B$36)*Baseline!F$90 )</f>
        <v>0.001501761082</v>
      </c>
      <c r="BB1001" s="86">
        <f>AG1001 * ( (1-Baseline!F$90-Baseline!F$89) + (1-Baseline!B$36)*Baseline!F$90 )</f>
        <v>0.0002188993745</v>
      </c>
      <c r="BC1001" s="86">
        <f>AH1001 * ( (1-Baseline!F$90-Baseline!F$89) + (1-Baseline!B$36)*Baseline!F$90 )</f>
        <v>0.03972573805</v>
      </c>
      <c r="BD1001" s="86">
        <f>AI1001 * ( (1-Baseline!F$90-Baseline!F$89) + (1-Baseline!B$36)*Baseline!F$90 )</f>
        <v>0.0004951215019</v>
      </c>
      <c r="BE1001" s="86">
        <f t="shared" si="7"/>
        <v>0.04194152001</v>
      </c>
      <c r="BF1001" s="86">
        <f>AK1001 * ( (1-Baseline!H$90-Baseline!H$89) + (1-Baseline!B$36)*Baseline!H$90 )</f>
        <v>0.0000308670458</v>
      </c>
      <c r="BG1001" s="86">
        <f>AL1001 * ( (1-Baseline!H$90-Baseline!H$89) + (1-Baseline!B$36)*Baseline!H$90 )</f>
        <v>0.000249529345</v>
      </c>
      <c r="BH1001" s="86">
        <f>AM1001 * ( (1-Baseline!H$90-Baseline!H$89) + (1-Baseline!B$36)*Baseline!H$90 )</f>
        <v>0.00005384269164</v>
      </c>
      <c r="BI1001" s="86">
        <f>AN1001 * ( (1-Baseline!H$90-Baseline!H$89) + (1-Baseline!B$36)*Baseline!H$90 )</f>
        <v>0.02746456525</v>
      </c>
      <c r="BJ1001" s="86">
        <f t="shared" si="8"/>
        <v>0.02779880433</v>
      </c>
      <c r="BK1001" s="62"/>
      <c r="BL1001" s="86">
        <f t="shared" si="19"/>
        <v>0.9410194596</v>
      </c>
      <c r="BM1001" s="86">
        <f t="shared" si="20"/>
        <v>0.02047261166</v>
      </c>
      <c r="BN1001" s="86">
        <f t="shared" si="21"/>
        <v>0.03238661307</v>
      </c>
      <c r="BO1001" s="86">
        <f t="shared" si="22"/>
        <v>0.006121315701</v>
      </c>
      <c r="BP1001" s="86">
        <f t="shared" si="9"/>
        <v>1</v>
      </c>
      <c r="BQ1001" s="86">
        <f t="shared" si="23"/>
        <v>0.05818164547</v>
      </c>
      <c r="BR1001" s="86">
        <f t="shared" si="24"/>
        <v>0.914512175</v>
      </c>
      <c r="BS1001" s="86">
        <f t="shared" si="25"/>
        <v>0.01341596632</v>
      </c>
      <c r="BT1001" s="86">
        <f t="shared" si="26"/>
        <v>0.01389021325</v>
      </c>
      <c r="BU1001" s="86">
        <f t="shared" si="10"/>
        <v>1</v>
      </c>
      <c r="BV1001" s="86">
        <f t="shared" si="27"/>
        <v>0.03580607191</v>
      </c>
      <c r="BW1001" s="86">
        <f t="shared" si="28"/>
        <v>0.005219156923</v>
      </c>
      <c r="BX1001" s="86">
        <f t="shared" si="29"/>
        <v>0.9471697269</v>
      </c>
      <c r="BY1001" s="86">
        <f t="shared" si="30"/>
        <v>0.01180504431</v>
      </c>
      <c r="BZ1001" s="86">
        <f t="shared" si="11"/>
        <v>1</v>
      </c>
      <c r="CA1001" s="86">
        <f t="shared" si="31"/>
        <v>0.001110373145</v>
      </c>
      <c r="CB1001" s="86">
        <f t="shared" si="32"/>
        <v>0.008976261783</v>
      </c>
      <c r="CC1001" s="86">
        <f t="shared" si="33"/>
        <v>0.001936870773</v>
      </c>
      <c r="CD1001" s="86">
        <f t="shared" si="34"/>
        <v>0.9879764943</v>
      </c>
      <c r="CE1001" s="86">
        <f t="shared" si="12"/>
        <v>1</v>
      </c>
      <c r="CF1001" s="62"/>
      <c r="CG1001" s="86">
        <f t="shared" si="35"/>
        <v>0.9410194596</v>
      </c>
      <c r="CH1001" s="86">
        <f t="shared" si="36"/>
        <v>0.02047261166</v>
      </c>
      <c r="CI1001" s="86">
        <f t="shared" si="37"/>
        <v>0.03238661307</v>
      </c>
      <c r="CJ1001" s="86">
        <f t="shared" si="38"/>
        <v>0.006121315701</v>
      </c>
      <c r="CK1001" s="86">
        <f t="shared" si="13"/>
        <v>1</v>
      </c>
      <c r="CL1001" s="86">
        <f t="shared" si="39"/>
        <v>0.05818164547</v>
      </c>
      <c r="CM1001" s="86">
        <f t="shared" si="40"/>
        <v>0.914512175</v>
      </c>
      <c r="CN1001" s="86">
        <f t="shared" si="41"/>
        <v>0.01341596632</v>
      </c>
      <c r="CO1001" s="86">
        <f t="shared" si="42"/>
        <v>0.01389021325</v>
      </c>
      <c r="CP1001" s="86">
        <f t="shared" si="14"/>
        <v>1</v>
      </c>
      <c r="CQ1001" s="86">
        <f t="shared" si="43"/>
        <v>0.03580607191</v>
      </c>
      <c r="CR1001" s="86">
        <f t="shared" si="44"/>
        <v>0.005219156923</v>
      </c>
      <c r="CS1001" s="86">
        <f t="shared" si="45"/>
        <v>0.9471697269</v>
      </c>
      <c r="CT1001" s="86">
        <f t="shared" si="46"/>
        <v>0.01180504431</v>
      </c>
      <c r="CU1001" s="86">
        <f t="shared" si="15"/>
        <v>1</v>
      </c>
      <c r="CV1001" s="86">
        <f t="shared" si="47"/>
        <v>0.001110373145</v>
      </c>
      <c r="CW1001" s="86">
        <f t="shared" si="48"/>
        <v>0.008976261783</v>
      </c>
      <c r="CX1001" s="86">
        <f t="shared" si="49"/>
        <v>0.001936870773</v>
      </c>
      <c r="CY1001" s="86">
        <f t="shared" si="50"/>
        <v>0.9879764943</v>
      </c>
      <c r="CZ1001" s="86">
        <f t="shared" si="16"/>
        <v>1</v>
      </c>
      <c r="DA1001" s="62"/>
      <c r="DB1001" s="86">
        <f>(AQ1001*Baseline!B$7 + AV1001*Baseline!B$11 + BA1001*Baseline!B$16 + BF1001*Baseline!B$18)</f>
        <v>84867.27771</v>
      </c>
      <c r="DC1001" s="86">
        <f>(AR1001*Baseline!B$7 + AW1001*Baseline!B$11 + BB1001*Baseline!B$16 + BG1001*Baseline!B$18)</f>
        <v>87115.43345</v>
      </c>
      <c r="DD1001" s="86">
        <f>(AS1001*Baseline!B$7 + AX1001*Baseline!B$11 + BC1001*Baseline!B$16 + BH1001*Baseline!B$18)</f>
        <v>139168.7662</v>
      </c>
      <c r="DE1001" s="86">
        <f>(AT1001*Baseline!B$7 + AY1001*Baseline!B$11 + BD1001*Baseline!B$16 + BI1001*Baseline!B$18)</f>
        <v>1260877.495</v>
      </c>
      <c r="DF1001" s="86">
        <f t="shared" si="17"/>
        <v>1572028.972</v>
      </c>
      <c r="DG1001" s="62"/>
      <c r="DH1001" s="86">
        <f t="shared" si="51"/>
        <v>0.05398582292</v>
      </c>
      <c r="DI1001" s="86">
        <f t="shared" si="52"/>
        <v>0.05541592108</v>
      </c>
      <c r="DJ1001" s="86">
        <f t="shared" si="53"/>
        <v>0.08852811791</v>
      </c>
      <c r="DK1001" s="86">
        <f t="shared" si="54"/>
        <v>0.8020701381</v>
      </c>
      <c r="DL1001" s="86">
        <f t="shared" si="18"/>
        <v>1</v>
      </c>
      <c r="DM1001" s="62"/>
      <c r="DN1001" s="86">
        <f>DH1001 / (Baseline!B$7/Baseline!B$17)</f>
        <v>5.762631515</v>
      </c>
      <c r="DO1001" s="86">
        <f>DI1001 / (Baseline!B$11/Baseline!B$17)</f>
        <v>1.337766858</v>
      </c>
      <c r="DP1001" s="86">
        <f>DJ1001 / (Baseline!B$16/Baseline!B$17)</f>
        <v>1.36802696</v>
      </c>
      <c r="DQ1001" s="86">
        <f>DK1001 / (Baseline!B$18/Baseline!B$17)</f>
        <v>0.9068110996</v>
      </c>
      <c r="DR1001" s="62"/>
      <c r="DS1001" s="86">
        <f>DH1001 / Baseline!H$117</f>
        <v>2.159816953</v>
      </c>
      <c r="DT1001" s="86">
        <f>DI1001 / Baseline!H$118</f>
        <v>1.247415278</v>
      </c>
      <c r="DU1001" s="86">
        <f>DJ1001 / Baseline!H$119</f>
        <v>1.058301804</v>
      </c>
      <c r="DV1001" s="86">
        <f>DK1001 / Baseline!H$120</f>
        <v>0.9470337933</v>
      </c>
      <c r="DW1001" s="87"/>
      <c r="DX1001" s="86">
        <f>(AU1001*Baseline!B$34)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0.03677041328</v>
      </c>
      <c r="DY1001" s="86">
        <f>(AZ1001*Baseline!B$34) + (Baseline!D$90*(1-Baseline!D$91)*Baseline!B$35) + (Baseline!D$90*Baseline!D$91*((1-Baseline!D$92)*Baseline!B$40 + Baseline!D$92*Baseline!B$41))</f>
        <v>0.01202369428</v>
      </c>
      <c r="DZ1001" s="86">
        <f>(BE1001*Baseline!B$34) + (Baseline!F$90*(1-Baseline!F$91)*Baseline!B$35) + (Baseline!F$90*Baseline!F$91*((1-Baseline!F$92)*Baseline!B$40 + Baseline!F$92*Baseline!B$41))</f>
        <v>0.014021868</v>
      </c>
      <c r="EA1001" s="86">
        <f>(BJ1001*Baseline!B$34) + (Baseline!H$90*(1-Baseline!H$91)*Baseline!B$35) + (Baseline!H$90*Baseline!H$91*((1-Baseline!H$92)*Baseline!B$40 + Baseline!H$92*Baseline!B$41))</f>
        <v>0.00931482065</v>
      </c>
      <c r="EB1001" s="86">
        <f>( DX1001*Baseline!B$7 + DY1001*Baseline!B$11 + DZ1001*Baseline!B$16 + EA1001*Baseline!B$18 ) / Baseline!B$17</f>
        <v>0.009988848344</v>
      </c>
    </row>
    <row r="1002">
      <c r="A1002" s="73" t="s">
        <v>1178</v>
      </c>
      <c r="B1002" s="85">
        <f>MIN( MAX( NORMINV( MCrands!B1002, (B$5+B$4)/2, (B$5-B$4)/3.29 ), 0 ), 1 )</f>
        <v>0.5245665155</v>
      </c>
      <c r="C1002" s="85">
        <f>MAX( NORMINV( MCrands!C1002, (C$5+C$4)/2, (C$5-C$4)/3.29 ), 0 )</f>
        <v>2.997478029</v>
      </c>
      <c r="D1002" s="83"/>
      <c r="E1002" s="84">
        <f>Baseline!B$33 * (C1002 * Baseline!B$68*Baseline!B$68/Baseline!B$75 + Baseline!B$46 * Baseline!B$54*Baseline!B$54/Baseline!B$76 + Baseline!B$47 * Baseline!B$55*Baseline!B$55/Baseline!B$77 + Baseline!B$56*Baseline!B$56/Baseline!B$78)</f>
        <v>0.00002127170747</v>
      </c>
      <c r="F1002" s="84">
        <f>Baseline!B$33 * (C1002 * Baseline!B$68*Baseline!B$59/Baseline!B$75 + Baseline!B$46 * Baseline!B$54*Baseline!B$69/Baseline!B$76 + Baseline!B$47 * Baseline!B$55*Baseline!B$57/Baseline!B$77 + Baseline!B$56*Baseline!B$58/Baseline!B$78)</f>
        <v>0.0000002395981292</v>
      </c>
      <c r="G1002" s="85">
        <f>Baseline!B$33 * (C1002 * Baseline!B$68*Baseline!B$60/Baseline!B$75 + Baseline!B$46 * Baseline!B$54*Baseline!B$61/Baseline!B$76 + Baseline!B$47 * Baseline!B$55*Baseline!B$70/Baseline!B$77 + Baseline!B$56*Baseline!B$62/Baseline!B$78)</f>
        <v>0.0000002017320223</v>
      </c>
      <c r="H1002" s="84">
        <f>Baseline!B$33 * (C1002 * Baseline!B$68*Baseline!B$63/Baseline!B$75 + Baseline!B$46 * Baseline!B$54*Baseline!B$64/Baseline!B$76 + Baseline!B$47 * Baseline!B$55*Baseline!B$65/Baseline!B$77 + Baseline!B$56*Baseline!B$71/Baseline!B$78)</f>
        <v>0.000000003820298596</v>
      </c>
      <c r="I1002" s="84">
        <f>Baseline!B$33 * (C1002 * Baseline!B$59*Baseline!B$68/Baseline!B$75 + Baseline!B$46 * Baseline!B$69*Baseline!B$54/Baseline!B$76 + Baseline!B$47 * Baseline!B$57*Baseline!B$55/Baseline!B$77 + Baseline!B$58*Baseline!B$56/Baseline!B$78)</f>
        <v>0.0000002395981292</v>
      </c>
      <c r="J1002" s="85">
        <f>Baseline!B$33 * (C1002 * Baseline!B$59*Baseline!B$59/Baseline!B$75 + Baseline!B$46 * Baseline!B$69*Baseline!B$69/Baseline!B$76 + Baseline!B$47 * Baseline!B$57*Baseline!B$57/Baseline!B$77 + Baseline!B$58*Baseline!B$58/Baseline!B$78)</f>
        <v>0.000002116574519</v>
      </c>
      <c r="K1002" s="84">
        <f>Baseline!B$33 * (C1002 * Baseline!B$59*Baseline!B$60/Baseline!B$75 + Baseline!B$46 * Baseline!B$69*Baseline!B$61/Baseline!B$76 + Baseline!B$47 * Baseline!B$57*Baseline!B$70/Baseline!B$77 + Baseline!B$58*Baseline!B$62/Baseline!B$78)</f>
        <v>0.00000001648999795</v>
      </c>
      <c r="L1002" s="85">
        <f>Baseline!B$33 * (C1002 * Baseline!B$59*Baseline!B$63/Baseline!B$75 + Baseline!B$46 * Baseline!B$69*Baseline!B$64/Baseline!B$76 + Baseline!B$47 * Baseline!B$57*Baseline!B$65/Baseline!B$77 + Baseline!B$58*Baseline!B$71/Baseline!B$78)</f>
        <v>0.00000001707281157</v>
      </c>
      <c r="M1002" s="84">
        <f>Baseline!B$33 * (C1002 * Baseline!B$60*Baseline!B$68/Baseline!B$75 + Baseline!B$46 * Baseline!B$61*Baseline!B$54/Baseline!B$76 + Baseline!B$47 * Baseline!B$70*Baseline!B$55/Baseline!B$77 + Baseline!B$62*Baseline!B$56/Baseline!B$78)</f>
        <v>0.0000002017320223</v>
      </c>
      <c r="N1002" s="85">
        <f>Baseline!B$33 * (C1002 * Baseline!B$60*Baseline!B$59/Baseline!B$75 + Baseline!B$46 * Baseline!B$61*Baseline!B$69/Baseline!B$76 + Baseline!B$47 * Baseline!B$70*Baseline!B$57/Baseline!B$77 + Baseline!B$62*Baseline!B$58/Baseline!B$78)</f>
        <v>0.00000001648999795</v>
      </c>
      <c r="O1002" s="85">
        <f>Baseline!B$33 * (C1002 * Baseline!B$60*Baseline!B$60/Baseline!B$75 + Baseline!B$46 * Baseline!B$61*Baseline!B$61/Baseline!B$76 + Baseline!B$47 * Baseline!B$70*Baseline!B$70/Baseline!B$77 + Baseline!B$62*Baseline!B$62/Baseline!B$78)</f>
        <v>0.000001589268048</v>
      </c>
      <c r="P1002" s="84">
        <f>Baseline!B$33 * (C1002 * Baseline!B$60*Baseline!B$63/Baseline!B$75 + Baseline!B$46 * Baseline!B$61*Baseline!B$64/Baseline!B$76 + Baseline!B$47 * Baseline!B$70*Baseline!B$65/Baseline!B$77 + Baseline!B$62*Baseline!B$71/Baseline!B$78)</f>
        <v>0.000000001956444224</v>
      </c>
      <c r="Q1002" s="84">
        <f>Baseline!B$33 * (C1002 * Baseline!B$63*Baseline!B$68/Baseline!B$75 + Baseline!B$46 * Baseline!B$64*Baseline!B$54/Baseline!B$76 + Baseline!B$47 * Baseline!B$65*Baseline!B$55/Baseline!B$77 + Baseline!B$71*Baseline!B$56/Baseline!B$78)</f>
        <v>0.000000003820298596</v>
      </c>
      <c r="R1002" s="84">
        <f>Baseline!B$33 * (C1002 * Baseline!B$63*Baseline!B$59/Baseline!B$75 + Baseline!B$46 * Baseline!B$64*Baseline!B$69/Baseline!B$76 + Baseline!B$47 * Baseline!B$65*Baseline!B$57/Baseline!B$77 + Baseline!B$71*Baseline!B$58/Baseline!B$78)</f>
        <v>0.00000001707281157</v>
      </c>
      <c r="S1002" s="84">
        <f>Baseline!B$33 * (C1002 * Baseline!B$63*Baseline!B$60/Baseline!B$75 + Baseline!B$46 * Baseline!B$64*Baseline!B$61/Baseline!B$76 + Baseline!B$47 * Baseline!B$65*Baseline!B$70/Baseline!B$77 + Baseline!B$71*Baseline!B$62/Baseline!B$78)</f>
        <v>0.000000001956444224</v>
      </c>
      <c r="T1002" s="84">
        <f>Baseline!B$33 * (C1002 * Baseline!B$63*Baseline!B$63/Baseline!B$75 + Baseline!B$46 * Baseline!B$64*Baseline!B$64/Baseline!B$76 + Baseline!B$47 * Baseline!B$65*Baseline!B$65/Baseline!B$77 + Baseline!B$71*Baseline!B$71/Baseline!B$78)</f>
        <v>0.00000009856722246</v>
      </c>
      <c r="U1002" s="83"/>
      <c r="V1002" s="84">
        <f>E1002 * ( Baseline!B$89 * Baseline!B$7 )</f>
        <v>0.2207790519</v>
      </c>
      <c r="W1002" s="84">
        <f>F1002 * ( Baseline!D$89 * Baseline!B$11 )</f>
        <v>0.004419769816</v>
      </c>
      <c r="X1002" s="84">
        <f>G1002 * ( Baseline!F$89 * Baseline!B$16 )</f>
        <v>0.007007115381</v>
      </c>
      <c r="Y1002" s="84">
        <f>H1002 * ( Baseline!H$89 * Baseline!B$18 )</f>
        <v>0.001343497652</v>
      </c>
      <c r="Z1002" s="86">
        <f t="shared" si="1"/>
        <v>0.2335494347</v>
      </c>
      <c r="AA1002" s="84">
        <f>I1002 * ( Baseline!B$89 * Baseline!B$7 )</f>
        <v>0.002486788983</v>
      </c>
      <c r="AB1002" s="85">
        <f>J1002 * ( Baseline!D$89 * Baseline!B$11 )</f>
        <v>0.03904359438</v>
      </c>
      <c r="AC1002" s="85">
        <f>K1002 * ( Baseline!F$89 * Baseline!B$16 )</f>
        <v>0.0005727762847</v>
      </c>
      <c r="AD1002" s="85">
        <f>L1002 * ( Baseline!F$89 * Baseline!B$16 )</f>
        <v>0.0005930201817</v>
      </c>
      <c r="AE1002" s="86">
        <f t="shared" si="2"/>
        <v>0.04269617983</v>
      </c>
      <c r="AF1002" s="86">
        <f>M1002 * ( Baseline!B$89 * Baseline!B$7 )</f>
        <v>0.00209377666</v>
      </c>
      <c r="AG1002" s="86">
        <f>N1002 * ( Baseline!D$89 * Baseline!B$11 )</f>
        <v>0.000304184325</v>
      </c>
      <c r="AH1002" s="86">
        <f>O1002 * ( Baseline!F$89 * Baseline!B$16 )</f>
        <v>0.05520285997</v>
      </c>
      <c r="AI1002" s="86">
        <f>P1002 * ( Baseline!H$89 * Baseline!B$18 )</f>
        <v>0.0006880295229</v>
      </c>
      <c r="AJ1002" s="86">
        <f t="shared" si="3"/>
        <v>0.05828885048</v>
      </c>
      <c r="AK1002" s="86">
        <f>Q1002 * ( Baseline!B$89 * Baseline!B$7 )</f>
        <v>0.00003965087913</v>
      </c>
      <c r="AL1002" s="86">
        <f>R1002 * ( Baseline!D$89 * Baseline!B$11 )</f>
        <v>0.0003149352522</v>
      </c>
      <c r="AM1002" s="86">
        <f>S1002 * ( Baseline!F$89 * Baseline!B$16 )</f>
        <v>0.00006795663997</v>
      </c>
      <c r="AN1002" s="86">
        <f>T1002 * ( Baseline!H$89 * Baseline!B$18 )</f>
        <v>0.03466347684</v>
      </c>
      <c r="AO1002" s="86">
        <f t="shared" si="4"/>
        <v>0.03508601961</v>
      </c>
      <c r="AP1002" s="62"/>
      <c r="AQ1002" s="86">
        <f>V1002 * ( (1-Baseline!B$90-Baseline!B$89) + (1-B1002)*Baseline!B$90 )</f>
        <v>0.112980545</v>
      </c>
      <c r="AR1002" s="86">
        <f>W1002 * ( (1-Baseline!B$90-Baseline!B$89) + (1-B1002)*Baseline!B$90 )</f>
        <v>0.002261754448</v>
      </c>
      <c r="AS1002" s="86">
        <f>X1002 * ( (1-Baseline!B$90-Baseline!B$89) + (1-B1002)*Baseline!B$90 )</f>
        <v>0.003585791804</v>
      </c>
      <c r="AT1002" s="86">
        <f>Y1002 * ( (1-Baseline!B$90-Baseline!B$89) + (1-B1002)*Baseline!B$90 )</f>
        <v>0.0006875158473</v>
      </c>
      <c r="AU1002" s="86">
        <f t="shared" si="5"/>
        <v>0.1195156071</v>
      </c>
      <c r="AV1002" s="86">
        <f>AA1002 * ( (1-Baseline!D$90-Baseline!D$89) + (1-B1002)*Baseline!D$90 )</f>
        <v>0.001880988787</v>
      </c>
      <c r="AW1002" s="86">
        <f>AB1002 * ( (1-Baseline!D$90-Baseline!D$89) + (1-B1002)*Baseline!D$90 )</f>
        <v>0.02953228591</v>
      </c>
      <c r="AX1002" s="86">
        <f>AC1002 * ( (1-Baseline!D$90-Baseline!D$89) + (1-B1002)*Baseline!D$90 )</f>
        <v>0.0004332437438</v>
      </c>
      <c r="AY1002" s="86">
        <f>AD1002 * ( (1-Baseline!D$90-Baseline!D$89) + (1-B1002)*Baseline!D$90 )</f>
        <v>0.0004485560777</v>
      </c>
      <c r="AZ1002" s="86">
        <f t="shared" si="6"/>
        <v>0.03229507452</v>
      </c>
      <c r="BA1002" s="86">
        <f>AF1002 * ( (1-Baseline!F$90-Baseline!F$89) + (1-Baseline!B$36)*Baseline!F$90 )</f>
        <v>0.001506748685</v>
      </c>
      <c r="BB1002" s="86">
        <f>AG1002 * ( (1-Baseline!F$90-Baseline!F$89) + (1-Baseline!B$36)*Baseline!F$90 )</f>
        <v>0.0002189007742</v>
      </c>
      <c r="BC1002" s="86">
        <f>AH1002 * ( (1-Baseline!F$90-Baseline!F$89) + (1-Baseline!B$36)*Baseline!F$90 )</f>
        <v>0.03972574453</v>
      </c>
      <c r="BD1002" s="86">
        <f>AI1002 * ( (1-Baseline!F$90-Baseline!F$89) + (1-Baseline!B$36)*Baseline!F$90 )</f>
        <v>0.0004951280617</v>
      </c>
      <c r="BE1002" s="86">
        <f t="shared" si="7"/>
        <v>0.04194652205</v>
      </c>
      <c r="BF1002" s="86">
        <f>AK1002 * ( (1-Baseline!H$90-Baseline!H$89) + (1-Baseline!B$36)*Baseline!H$90 )</f>
        <v>0.00003141618455</v>
      </c>
      <c r="BG1002" s="86">
        <f>AL1002 * ( (1-Baseline!H$90-Baseline!H$89) + (1-Baseline!B$36)*Baseline!H$90 )</f>
        <v>0.0002495294991</v>
      </c>
      <c r="BH1002" s="86">
        <f>AM1002 * ( (1-Baseline!H$90-Baseline!H$89) + (1-Baseline!B$36)*Baseline!H$90 )</f>
        <v>0.00005384340498</v>
      </c>
      <c r="BI1002" s="86">
        <f>AN1002 * ( (1-Baseline!H$90-Baseline!H$89) + (1-Baseline!B$36)*Baseline!H$90 )</f>
        <v>0.02746456597</v>
      </c>
      <c r="BJ1002" s="86">
        <f t="shared" si="8"/>
        <v>0.02779935506</v>
      </c>
      <c r="BK1002" s="62"/>
      <c r="BL1002" s="86">
        <f t="shared" si="19"/>
        <v>0.9453204292</v>
      </c>
      <c r="BM1002" s="86">
        <f t="shared" si="20"/>
        <v>0.01892434388</v>
      </c>
      <c r="BN1002" s="86">
        <f t="shared" si="21"/>
        <v>0.03000270752</v>
      </c>
      <c r="BO1002" s="86">
        <f t="shared" si="22"/>
        <v>0.005752519391</v>
      </c>
      <c r="BP1002" s="86">
        <f t="shared" si="9"/>
        <v>1</v>
      </c>
      <c r="BQ1002" s="86">
        <f t="shared" si="23"/>
        <v>0.05824382866</v>
      </c>
      <c r="BR1002" s="86">
        <f t="shared" si="24"/>
        <v>0.9144517036</v>
      </c>
      <c r="BS1002" s="86">
        <f t="shared" si="25"/>
        <v>0.0134151647</v>
      </c>
      <c r="BT1002" s="86">
        <f t="shared" si="26"/>
        <v>0.01388930307</v>
      </c>
      <c r="BU1002" s="86">
        <f t="shared" si="10"/>
        <v>1</v>
      </c>
      <c r="BV1002" s="86">
        <f t="shared" si="27"/>
        <v>0.03592070598</v>
      </c>
      <c r="BW1002" s="86">
        <f t="shared" si="28"/>
        <v>0.005218567916</v>
      </c>
      <c r="BX1002" s="86">
        <f t="shared" si="29"/>
        <v>0.9470569331</v>
      </c>
      <c r="BY1002" s="86">
        <f t="shared" si="30"/>
        <v>0.01180379296</v>
      </c>
      <c r="BZ1002" s="86">
        <f t="shared" si="11"/>
        <v>1</v>
      </c>
      <c r="CA1002" s="86">
        <f t="shared" si="31"/>
        <v>0.001130104799</v>
      </c>
      <c r="CB1002" s="86">
        <f t="shared" si="32"/>
        <v>0.0089760895</v>
      </c>
      <c r="CC1002" s="86">
        <f t="shared" si="33"/>
        <v>0.001936858063</v>
      </c>
      <c r="CD1002" s="86">
        <f t="shared" si="34"/>
        <v>0.9879569476</v>
      </c>
      <c r="CE1002" s="86">
        <f t="shared" si="12"/>
        <v>1</v>
      </c>
      <c r="CF1002" s="62"/>
      <c r="CG1002" s="86">
        <f t="shared" si="35"/>
        <v>0.9453204292</v>
      </c>
      <c r="CH1002" s="86">
        <f t="shared" si="36"/>
        <v>0.01892434388</v>
      </c>
      <c r="CI1002" s="86">
        <f t="shared" si="37"/>
        <v>0.03000270752</v>
      </c>
      <c r="CJ1002" s="86">
        <f t="shared" si="38"/>
        <v>0.005752519391</v>
      </c>
      <c r="CK1002" s="86">
        <f t="shared" si="13"/>
        <v>1</v>
      </c>
      <c r="CL1002" s="86">
        <f t="shared" si="39"/>
        <v>0.05824382866</v>
      </c>
      <c r="CM1002" s="86">
        <f t="shared" si="40"/>
        <v>0.9144517036</v>
      </c>
      <c r="CN1002" s="86">
        <f t="shared" si="41"/>
        <v>0.0134151647</v>
      </c>
      <c r="CO1002" s="86">
        <f t="shared" si="42"/>
        <v>0.01388930307</v>
      </c>
      <c r="CP1002" s="86">
        <f t="shared" si="14"/>
        <v>1</v>
      </c>
      <c r="CQ1002" s="86">
        <f t="shared" si="43"/>
        <v>0.03592070598</v>
      </c>
      <c r="CR1002" s="86">
        <f t="shared" si="44"/>
        <v>0.005218567916</v>
      </c>
      <c r="CS1002" s="86">
        <f t="shared" si="45"/>
        <v>0.9470569331</v>
      </c>
      <c r="CT1002" s="86">
        <f t="shared" si="46"/>
        <v>0.01180379296</v>
      </c>
      <c r="CU1002" s="86">
        <f t="shared" si="15"/>
        <v>1</v>
      </c>
      <c r="CV1002" s="86">
        <f t="shared" si="47"/>
        <v>0.001130104799</v>
      </c>
      <c r="CW1002" s="86">
        <f t="shared" si="48"/>
        <v>0.0089760895</v>
      </c>
      <c r="CX1002" s="86">
        <f t="shared" si="49"/>
        <v>0.001936858063</v>
      </c>
      <c r="CY1002" s="86">
        <f t="shared" si="50"/>
        <v>0.9879569476</v>
      </c>
      <c r="CZ1002" s="86">
        <f t="shared" si="16"/>
        <v>1</v>
      </c>
      <c r="DA1002" s="62"/>
      <c r="DB1002" s="86">
        <f>(AQ1002*Baseline!B$7 + AV1002*Baseline!B$11 + BA1002*Baseline!B$16 + BF1002*Baseline!B$18)</f>
        <v>65315.91345</v>
      </c>
      <c r="DC1002" s="86">
        <f>(AR1002*Baseline!B$7 + AW1002*Baseline!B$11 + BB1002*Baseline!B$16 + BG1002*Baseline!B$18)</f>
        <v>76590.05135</v>
      </c>
      <c r="DD1002" s="86">
        <f>(AS1002*Baseline!B$7 + AX1002*Baseline!B$11 + BC1002*Baseline!B$16 + BH1002*Baseline!B$18)</f>
        <v>138222.5491</v>
      </c>
      <c r="DE1002" s="86">
        <f>(AT1002*Baseline!B$7 + AY1002*Baseline!B$11 + BD1002*Baseline!B$16 + BI1002*Baseline!B$18)</f>
        <v>1260579.058</v>
      </c>
      <c r="DF1002" s="86">
        <f t="shared" si="17"/>
        <v>1540707.572</v>
      </c>
      <c r="DG1002" s="62"/>
      <c r="DH1002" s="86">
        <f t="shared" si="51"/>
        <v>0.04239345262</v>
      </c>
      <c r="DI1002" s="86">
        <f t="shared" si="52"/>
        <v>0.04971095927</v>
      </c>
      <c r="DJ1002" s="86">
        <f t="shared" si="53"/>
        <v>0.08971368199</v>
      </c>
      <c r="DK1002" s="86">
        <f t="shared" si="54"/>
        <v>0.8181819061</v>
      </c>
      <c r="DL1002" s="86">
        <f t="shared" si="18"/>
        <v>1</v>
      </c>
      <c r="DM1002" s="62"/>
      <c r="DN1002" s="86">
        <f>DH1002 / (Baseline!B$7/Baseline!B$17)</f>
        <v>4.525222232</v>
      </c>
      <c r="DO1002" s="86">
        <f>DI1002 / (Baseline!B$11/Baseline!B$17)</f>
        <v>1.20004635</v>
      </c>
      <c r="DP1002" s="86">
        <f>DJ1002 / (Baseline!B$16/Baseline!B$17)</f>
        <v>1.386347508</v>
      </c>
      <c r="DQ1002" s="86">
        <f>DK1002 / (Baseline!B$18/Baseline!B$17)</f>
        <v>0.9250268757</v>
      </c>
      <c r="DR1002" s="62"/>
      <c r="DS1002" s="86">
        <f>DH1002 / Baseline!H$117</f>
        <v>1.696039677</v>
      </c>
      <c r="DT1002" s="86">
        <f>DI1002 / Baseline!H$118</f>
        <v>1.11899629</v>
      </c>
      <c r="DU1002" s="86">
        <f>DJ1002 / Baseline!H$119</f>
        <v>1.072474529</v>
      </c>
      <c r="DV1002" s="86">
        <f>DK1002 / Baseline!H$120</f>
        <v>0.9660575521</v>
      </c>
      <c r="DW1002" s="87"/>
      <c r="DX1002" s="86">
        <f>(AU1002*Baseline!B$34)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0.03045687231</v>
      </c>
      <c r="DY1002" s="86">
        <f>(AZ1002*Baseline!B$34) + (Baseline!D$90*(1-Baseline!D$91)*Baseline!B$35) + (Baseline!D$90*Baseline!D$91*((1-Baseline!D$92)*Baseline!B$40 + Baseline!D$92*Baseline!B$41))</f>
        <v>0.01125782918</v>
      </c>
      <c r="DZ1002" s="86">
        <f>(BE1002*Baseline!B$34) + (Baseline!F$90*(1-Baseline!F$91)*Baseline!B$35) + (Baseline!F$90*Baseline!F$91*((1-Baseline!F$92)*Baseline!B$40 + Baseline!F$92*Baseline!B$41))</f>
        <v>0.01402261831</v>
      </c>
      <c r="EA1002" s="86">
        <f>(BJ1002*Baseline!B$34) + (Baseline!H$90*(1-Baseline!H$91)*Baseline!B$35) + (Baseline!H$90*Baseline!H$91*((1-Baseline!H$92)*Baseline!B$40 + Baseline!H$92*Baseline!B$41))</f>
        <v>0.009314903259</v>
      </c>
      <c r="EB1002" s="86">
        <f>( DX1002*Baseline!B$7 + DY1002*Baseline!B$11 + DZ1002*Baseline!B$16 + EA1002*Baseline!B$18 ) / Baseline!B$17</f>
        <v>0.009898097731</v>
      </c>
    </row>
    <row r="1003">
      <c r="A1003" s="73" t="s">
        <v>1179</v>
      </c>
      <c r="B1003" s="85">
        <f>MIN( MAX( NORMINV( MCrands!B1003, (B$5+B$4)/2, (B$5-B$4)/3.29 ), 0 ), 1 )</f>
        <v>0.5151820204</v>
      </c>
      <c r="C1003" s="85">
        <f>MAX( NORMINV( MCrands!C1003, (C$5+C$4)/2, (C$5-C$4)/3.29 ), 0 )</f>
        <v>2.575486702</v>
      </c>
      <c r="D1003" s="83"/>
      <c r="E1003" s="84">
        <f>Baseline!B$33 * (C1003 * Baseline!B$68*Baseline!B$68/Baseline!B$75 + Baseline!B$46 * Baseline!B$54*Baseline!B$54/Baseline!B$76 + Baseline!B$47 * Baseline!B$55*Baseline!B$55/Baseline!B$77 + Baseline!B$56*Baseline!B$56/Baseline!B$78)</f>
        <v>0.00001828399875</v>
      </c>
      <c r="F1003" s="84">
        <f>Baseline!B$33 * (C1003 * Baseline!B$68*Baseline!B$59/Baseline!B$75 + Baseline!B$46 * Baseline!B$54*Baseline!B$69/Baseline!B$76 + Baseline!B$47 * Baseline!B$55*Baseline!B$57/Baseline!B$77 + Baseline!B$56*Baseline!B$58/Baseline!B$78)</f>
        <v>0.0000002391263857</v>
      </c>
      <c r="G1003" s="85">
        <f>Baseline!B$33 * (C1003 * Baseline!B$68*Baseline!B$60/Baseline!B$75 + Baseline!B$46 * Baseline!B$54*Baseline!B$61/Baseline!B$76 + Baseline!B$47 * Baseline!B$55*Baseline!B$70/Baseline!B$77 + Baseline!B$56*Baseline!B$62/Baseline!B$78)</f>
        <v>0.0000002005723196</v>
      </c>
      <c r="H1003" s="84">
        <f>Baseline!B$33 * (C1003 * Baseline!B$68*Baseline!B$63/Baseline!B$75 + Baseline!B$46 * Baseline!B$54*Baseline!B$64/Baseline!B$76 + Baseline!B$47 * Baseline!B$55*Baseline!B$65/Baseline!B$77 + Baseline!B$56*Baseline!B$71/Baseline!B$78)</f>
        <v>0.000000003704328323</v>
      </c>
      <c r="I1003" s="84">
        <f>Baseline!B$33 * (C1003 * Baseline!B$59*Baseline!B$68/Baseline!B$75 + Baseline!B$46 * Baseline!B$69*Baseline!B$54/Baseline!B$76 + Baseline!B$47 * Baseline!B$57*Baseline!B$55/Baseline!B$77 + Baseline!B$58*Baseline!B$56/Baseline!B$78)</f>
        <v>0.0000002391263857</v>
      </c>
      <c r="J1003" s="85">
        <f>Baseline!B$33 * (C1003 * Baseline!B$59*Baseline!B$59/Baseline!B$75 + Baseline!B$46 * Baseline!B$69*Baseline!B$69/Baseline!B$76 + Baseline!B$47 * Baseline!B$57*Baseline!B$57/Baseline!B$77 + Baseline!B$58*Baseline!B$58/Baseline!B$78)</f>
        <v>0.000002116574444</v>
      </c>
      <c r="K1003" s="84">
        <f>Baseline!B$33 * (C1003 * Baseline!B$59*Baseline!B$60/Baseline!B$75 + Baseline!B$46 * Baseline!B$69*Baseline!B$61/Baseline!B$76 + Baseline!B$47 * Baseline!B$57*Baseline!B$70/Baseline!B$77 + Baseline!B$58*Baseline!B$62/Baseline!B$78)</f>
        <v>0.00000001648981484</v>
      </c>
      <c r="L1003" s="85">
        <f>Baseline!B$33 * (C1003 * Baseline!B$59*Baseline!B$63/Baseline!B$75 + Baseline!B$46 * Baseline!B$69*Baseline!B$64/Baseline!B$76 + Baseline!B$47 * Baseline!B$57*Baseline!B$65/Baseline!B$77 + Baseline!B$58*Baseline!B$71/Baseline!B$78)</f>
        <v>0.00000001707279326</v>
      </c>
      <c r="M1003" s="84">
        <f>Baseline!B$33 * (C1003 * Baseline!B$60*Baseline!B$68/Baseline!B$75 + Baseline!B$46 * Baseline!B$61*Baseline!B$54/Baseline!B$76 + Baseline!B$47 * Baseline!B$70*Baseline!B$55/Baseline!B$77 + Baseline!B$62*Baseline!B$56/Baseline!B$78)</f>
        <v>0.0000002005723196</v>
      </c>
      <c r="N1003" s="85">
        <f>Baseline!B$33 * (C1003 * Baseline!B$60*Baseline!B$59/Baseline!B$75 + Baseline!B$46 * Baseline!B$61*Baseline!B$69/Baseline!B$76 + Baseline!B$47 * Baseline!B$70*Baseline!B$57/Baseline!B$77 + Baseline!B$62*Baseline!B$58/Baseline!B$78)</f>
        <v>0.00000001648981484</v>
      </c>
      <c r="O1003" s="85">
        <f>Baseline!B$33 * (C1003 * Baseline!B$60*Baseline!B$60/Baseline!B$75 + Baseline!B$46 * Baseline!B$61*Baseline!B$61/Baseline!B$76 + Baseline!B$47 * Baseline!B$70*Baseline!B$70/Baseline!B$77 + Baseline!B$62*Baseline!B$62/Baseline!B$78)</f>
        <v>0.000001589267597</v>
      </c>
      <c r="P1003" s="84">
        <f>Baseline!B$33 * (C1003 * Baseline!B$60*Baseline!B$63/Baseline!B$75 + Baseline!B$46 * Baseline!B$61*Baseline!B$64/Baseline!B$76 + Baseline!B$47 * Baseline!B$70*Baseline!B$65/Baseline!B$77 + Baseline!B$62*Baseline!B$71/Baseline!B$78)</f>
        <v>0.000000001956399209</v>
      </c>
      <c r="Q1003" s="84">
        <f>Baseline!B$33 * (C1003 * Baseline!B$63*Baseline!B$68/Baseline!B$75 + Baseline!B$46 * Baseline!B$64*Baseline!B$54/Baseline!B$76 + Baseline!B$47 * Baseline!B$65*Baseline!B$55/Baseline!B$77 + Baseline!B$71*Baseline!B$56/Baseline!B$78)</f>
        <v>0.000000003704328323</v>
      </c>
      <c r="R1003" s="84">
        <f>Baseline!B$33 * (C1003 * Baseline!B$63*Baseline!B$59/Baseline!B$75 + Baseline!B$46 * Baseline!B$64*Baseline!B$69/Baseline!B$76 + Baseline!B$47 * Baseline!B$65*Baseline!B$57/Baseline!B$77 + Baseline!B$71*Baseline!B$58/Baseline!B$78)</f>
        <v>0.00000001707279326</v>
      </c>
      <c r="S1003" s="84">
        <f>Baseline!B$33 * (C1003 * Baseline!B$63*Baseline!B$60/Baseline!B$75 + Baseline!B$46 * Baseline!B$64*Baseline!B$61/Baseline!B$76 + Baseline!B$47 * Baseline!B$65*Baseline!B$70/Baseline!B$77 + Baseline!B$71*Baseline!B$62/Baseline!B$78)</f>
        <v>0.000000001956399209</v>
      </c>
      <c r="T1003" s="84">
        <f>Baseline!B$33 * (C1003 * Baseline!B$63*Baseline!B$63/Baseline!B$75 + Baseline!B$46 * Baseline!B$64*Baseline!B$64/Baseline!B$76 + Baseline!B$47 * Baseline!B$65*Baseline!B$65/Baseline!B$77 + Baseline!B$71*Baseline!B$71/Baseline!B$78)</f>
        <v>0.00000009856721796</v>
      </c>
      <c r="U1003" s="83"/>
      <c r="V1003" s="84">
        <f>E1003 * ( Baseline!B$89 * Baseline!B$7 )</f>
        <v>0.189769623</v>
      </c>
      <c r="W1003" s="84">
        <f>F1003 * ( Baseline!D$89 * Baseline!B$11 )</f>
        <v>0.004411067755</v>
      </c>
      <c r="X1003" s="84">
        <f>G1003 * ( Baseline!F$89 * Baseline!B$16 )</f>
        <v>0.006966833374</v>
      </c>
      <c r="Y1003" s="84">
        <f>H1003 * ( Baseline!H$89 * Baseline!B$18 )</f>
        <v>0.001302713984</v>
      </c>
      <c r="Z1003" s="86">
        <f t="shared" si="1"/>
        <v>0.2024502381</v>
      </c>
      <c r="AA1003" s="84">
        <f>I1003 * ( Baseline!B$89 * Baseline!B$7 )</f>
        <v>0.002481892757</v>
      </c>
      <c r="AB1003" s="85">
        <f>J1003 * ( Baseline!D$89 * Baseline!B$11 )</f>
        <v>0.03904359301</v>
      </c>
      <c r="AC1003" s="85">
        <f>K1003 * ( Baseline!F$89 * Baseline!B$16 )</f>
        <v>0.0005727699244</v>
      </c>
      <c r="AD1003" s="85">
        <f>L1003 * ( Baseline!F$89 * Baseline!B$16 )</f>
        <v>0.0005930195457</v>
      </c>
      <c r="AE1003" s="86">
        <f t="shared" si="2"/>
        <v>0.04269127524</v>
      </c>
      <c r="AF1003" s="86">
        <f>M1003 * ( Baseline!B$89 * Baseline!B$7 )</f>
        <v>0.002081740105</v>
      </c>
      <c r="AG1003" s="86">
        <f>N1003 * ( Baseline!D$89 * Baseline!B$11 )</f>
        <v>0.0003041809472</v>
      </c>
      <c r="AH1003" s="86">
        <f>O1003 * ( Baseline!F$89 * Baseline!B$16 )</f>
        <v>0.05520284434</v>
      </c>
      <c r="AI1003" s="86">
        <f>P1003 * ( Baseline!H$89 * Baseline!B$18 )</f>
        <v>0.0006880136924</v>
      </c>
      <c r="AJ1003" s="86">
        <f t="shared" si="3"/>
        <v>0.05827677908</v>
      </c>
      <c r="AK1003" s="86">
        <f>Q1003 * ( Baseline!B$89 * Baseline!B$7 )</f>
        <v>0.00003844722367</v>
      </c>
      <c r="AL1003" s="86">
        <f>R1003 * ( Baseline!D$89 * Baseline!B$11 )</f>
        <v>0.0003149349145</v>
      </c>
      <c r="AM1003" s="86">
        <f>S1003 * ( Baseline!F$89 * Baseline!B$16 )</f>
        <v>0.0000679550764</v>
      </c>
      <c r="AN1003" s="86">
        <f>T1003 * ( Baseline!H$89 * Baseline!B$18 )</f>
        <v>0.03466347526</v>
      </c>
      <c r="AO1003" s="86">
        <f t="shared" si="4"/>
        <v>0.03508481247</v>
      </c>
      <c r="AP1003" s="62"/>
      <c r="AQ1003" s="86">
        <f>V1003 * ( (1-Baseline!B$90-Baseline!B$89) + (1-B1003)*Baseline!B$90 )</f>
        <v>0.09869690403</v>
      </c>
      <c r="AR1003" s="86">
        <f>W1003 * ( (1-Baseline!B$90-Baseline!B$89) + (1-B1003)*Baseline!B$90 )</f>
        <v>0.002294143415</v>
      </c>
      <c r="AS1003" s="86">
        <f>X1003 * ( (1-Baseline!B$90-Baseline!B$89) + (1-B1003)*Baseline!B$90 )</f>
        <v>0.003623366449</v>
      </c>
      <c r="AT1003" s="86">
        <f>Y1003 * ( (1-Baseline!B$90-Baseline!B$89) + (1-B1003)*Baseline!B$90 )</f>
        <v>0.0006775259129</v>
      </c>
      <c r="AU1003" s="86">
        <f t="shared" si="5"/>
        <v>0.1052919398</v>
      </c>
      <c r="AV1003" s="86">
        <f>AA1003 * ( (1-Baseline!D$90-Baseline!D$89) + (1-B1003)*Baseline!D$90 )</f>
        <v>0.001887719825</v>
      </c>
      <c r="AW1003" s="86">
        <f>AB1003 * ( (1-Baseline!D$90-Baseline!D$89) + (1-B1003)*Baseline!D$90 )</f>
        <v>0.02969643405</v>
      </c>
      <c r="AX1003" s="86">
        <f>AC1003 * ( (1-Baseline!D$90-Baseline!D$89) + (1-B1003)*Baseline!D$90 )</f>
        <v>0.000435647003</v>
      </c>
      <c r="AY1003" s="86">
        <f>AD1003 * ( (1-Baseline!D$90-Baseline!D$89) + (1-B1003)*Baseline!D$90 )</f>
        <v>0.0004510488013</v>
      </c>
      <c r="AZ1003" s="86">
        <f t="shared" si="6"/>
        <v>0.03247084968</v>
      </c>
      <c r="BA1003" s="86">
        <f>AF1003 * ( (1-Baseline!F$90-Baseline!F$89) + (1-Baseline!B$36)*Baseline!F$90 )</f>
        <v>0.001498086795</v>
      </c>
      <c r="BB1003" s="86">
        <f>AG1003 * ( (1-Baseline!F$90-Baseline!F$89) + (1-Baseline!B$36)*Baseline!F$90 )</f>
        <v>0.0002188983434</v>
      </c>
      <c r="BC1003" s="86">
        <f>AH1003 * ( (1-Baseline!F$90-Baseline!F$89) + (1-Baseline!B$36)*Baseline!F$90 )</f>
        <v>0.03972573328</v>
      </c>
      <c r="BD1003" s="86">
        <f>AI1003 * ( (1-Baseline!F$90-Baseline!F$89) + (1-Baseline!B$36)*Baseline!F$90 )</f>
        <v>0.0004951166695</v>
      </c>
      <c r="BE1003" s="86">
        <f t="shared" si="7"/>
        <v>0.04193783508</v>
      </c>
      <c r="BF1003" s="86">
        <f>AK1003 * ( (1-Baseline!H$90-Baseline!H$89) + (1-Baseline!B$36)*Baseline!H$90 )</f>
        <v>0.00003046250426</v>
      </c>
      <c r="BG1003" s="86">
        <f>AL1003 * ( (1-Baseline!H$90-Baseline!H$89) + (1-Baseline!B$36)*Baseline!H$90 )</f>
        <v>0.0002495292314</v>
      </c>
      <c r="BH1003" s="86">
        <f>AM1003 * ( (1-Baseline!H$90-Baseline!H$89) + (1-Baseline!B$36)*Baseline!H$90 )</f>
        <v>0.00005384216613</v>
      </c>
      <c r="BI1003" s="86">
        <f>AN1003 * ( (1-Baseline!H$90-Baseline!H$89) + (1-Baseline!B$36)*Baseline!H$90 )</f>
        <v>0.02746456472</v>
      </c>
      <c r="BJ1003" s="86">
        <f t="shared" si="8"/>
        <v>0.02779839862</v>
      </c>
      <c r="BK1003" s="62"/>
      <c r="BL1003" s="86">
        <f t="shared" si="19"/>
        <v>0.9373642865</v>
      </c>
      <c r="BM1003" s="86">
        <f t="shared" si="20"/>
        <v>0.02178840488</v>
      </c>
      <c r="BN1003" s="86">
        <f t="shared" si="21"/>
        <v>0.0344125719</v>
      </c>
      <c r="BO1003" s="86">
        <f t="shared" si="22"/>
        <v>0.006434736734</v>
      </c>
      <c r="BP1003" s="86">
        <f t="shared" si="9"/>
        <v>1</v>
      </c>
      <c r="BQ1003" s="86">
        <f t="shared" si="23"/>
        <v>0.05813583087</v>
      </c>
      <c r="BR1003" s="86">
        <f t="shared" si="24"/>
        <v>0.9145567284</v>
      </c>
      <c r="BS1003" s="86">
        <f t="shared" si="25"/>
        <v>0.01341655692</v>
      </c>
      <c r="BT1003" s="86">
        <f t="shared" si="26"/>
        <v>0.01389088385</v>
      </c>
      <c r="BU1003" s="86">
        <f t="shared" si="10"/>
        <v>1</v>
      </c>
      <c r="BV1003" s="86">
        <f t="shared" si="27"/>
        <v>0.03572160538</v>
      </c>
      <c r="BW1003" s="86">
        <f t="shared" si="28"/>
        <v>0.005219590925</v>
      </c>
      <c r="BX1003" s="86">
        <f t="shared" si="29"/>
        <v>0.9472528374</v>
      </c>
      <c r="BY1003" s="86">
        <f t="shared" si="30"/>
        <v>0.01180596634</v>
      </c>
      <c r="BZ1003" s="86">
        <f t="shared" si="11"/>
        <v>1</v>
      </c>
      <c r="CA1003" s="86">
        <f t="shared" si="31"/>
        <v>0.001095836659</v>
      </c>
      <c r="CB1003" s="86">
        <f t="shared" si="32"/>
        <v>0.008976388706</v>
      </c>
      <c r="CC1003" s="86">
        <f t="shared" si="33"/>
        <v>0.001936880137</v>
      </c>
      <c r="CD1003" s="86">
        <f t="shared" si="34"/>
        <v>0.9879908945</v>
      </c>
      <c r="CE1003" s="86">
        <f t="shared" si="12"/>
        <v>1</v>
      </c>
      <c r="CF1003" s="62"/>
      <c r="CG1003" s="86">
        <f t="shared" si="35"/>
        <v>0.9373642865</v>
      </c>
      <c r="CH1003" s="86">
        <f t="shared" si="36"/>
        <v>0.02178840488</v>
      </c>
      <c r="CI1003" s="86">
        <f t="shared" si="37"/>
        <v>0.0344125719</v>
      </c>
      <c r="CJ1003" s="86">
        <f t="shared" si="38"/>
        <v>0.006434736734</v>
      </c>
      <c r="CK1003" s="86">
        <f t="shared" si="13"/>
        <v>1</v>
      </c>
      <c r="CL1003" s="86">
        <f t="shared" si="39"/>
        <v>0.05813583087</v>
      </c>
      <c r="CM1003" s="86">
        <f t="shared" si="40"/>
        <v>0.9145567284</v>
      </c>
      <c r="CN1003" s="86">
        <f t="shared" si="41"/>
        <v>0.01341655692</v>
      </c>
      <c r="CO1003" s="86">
        <f t="shared" si="42"/>
        <v>0.01389088385</v>
      </c>
      <c r="CP1003" s="86">
        <f t="shared" si="14"/>
        <v>1</v>
      </c>
      <c r="CQ1003" s="86">
        <f t="shared" si="43"/>
        <v>0.03572160538</v>
      </c>
      <c r="CR1003" s="86">
        <f t="shared" si="44"/>
        <v>0.005219590925</v>
      </c>
      <c r="CS1003" s="86">
        <f t="shared" si="45"/>
        <v>0.9472528374</v>
      </c>
      <c r="CT1003" s="86">
        <f t="shared" si="46"/>
        <v>0.01180596634</v>
      </c>
      <c r="CU1003" s="86">
        <f t="shared" si="15"/>
        <v>1</v>
      </c>
      <c r="CV1003" s="86">
        <f t="shared" si="47"/>
        <v>0.001095836659</v>
      </c>
      <c r="CW1003" s="86">
        <f t="shared" si="48"/>
        <v>0.008976388706</v>
      </c>
      <c r="CX1003" s="86">
        <f t="shared" si="49"/>
        <v>0.001936880137</v>
      </c>
      <c r="CY1003" s="86">
        <f t="shared" si="50"/>
        <v>0.9879908945</v>
      </c>
      <c r="CZ1003" s="86">
        <f t="shared" si="16"/>
        <v>1</v>
      </c>
      <c r="DA1003" s="62"/>
      <c r="DB1003" s="86">
        <f>(AQ1003*Baseline!B$7 + AV1003*Baseline!B$11 + BA1003*Baseline!B$16 + BF1003*Baseline!B$18)</f>
        <v>58330.09388</v>
      </c>
      <c r="DC1003" s="86">
        <f>(AR1003*Baseline!B$7 + AW1003*Baseline!B$11 + BB1003*Baseline!B$16 + BG1003*Baseline!B$18)</f>
        <v>76957.76414</v>
      </c>
      <c r="DD1003" s="86">
        <f>(AS1003*Baseline!B$7 + AX1003*Baseline!B$11 + BC1003*Baseline!B$16 + BH1003*Baseline!B$18)</f>
        <v>138245.8323</v>
      </c>
      <c r="DE1003" s="86">
        <f>(AT1003*Baseline!B$7 + AY1003*Baseline!B$11 + BD1003*Baseline!B$16 + BI1003*Baseline!B$18)</f>
        <v>1260579.463</v>
      </c>
      <c r="DF1003" s="86">
        <f t="shared" si="17"/>
        <v>1534113.153</v>
      </c>
      <c r="DG1003" s="62"/>
      <c r="DH1003" s="86">
        <f t="shared" si="51"/>
        <v>0.0380220284</v>
      </c>
      <c r="DI1003" s="86">
        <f t="shared" si="52"/>
        <v>0.05016433369</v>
      </c>
      <c r="DJ1003" s="86">
        <f t="shared" si="53"/>
        <v>0.09011449516</v>
      </c>
      <c r="DK1003" s="86">
        <f t="shared" si="54"/>
        <v>0.8216991428</v>
      </c>
      <c r="DL1003" s="86">
        <f t="shared" si="18"/>
        <v>1</v>
      </c>
      <c r="DM1003" s="62"/>
      <c r="DN1003" s="86">
        <f>DH1003 / (Baseline!B$7/Baseline!B$17)</f>
        <v>4.058601449</v>
      </c>
      <c r="DO1003" s="86">
        <f>DI1003 / (Baseline!B$11/Baseline!B$17)</f>
        <v>1.210991025</v>
      </c>
      <c r="DP1003" s="86">
        <f>DJ1003 / (Baseline!B$16/Baseline!B$17)</f>
        <v>1.392541282</v>
      </c>
      <c r="DQ1003" s="86">
        <f>DK1003 / (Baseline!B$18/Baseline!B$17)</f>
        <v>0.9290034223</v>
      </c>
      <c r="DR1003" s="62"/>
      <c r="DS1003" s="86">
        <f>DH1003 / Baseline!H$117</f>
        <v>1.521151611</v>
      </c>
      <c r="DT1003" s="86">
        <f>DI1003 / Baseline!H$118</f>
        <v>1.129201772</v>
      </c>
      <c r="DU1003" s="86">
        <f>DJ1003 / Baseline!H$119</f>
        <v>1.077266015</v>
      </c>
      <c r="DV1003" s="86">
        <f>DK1003 / Baseline!H$120</f>
        <v>0.9702104831</v>
      </c>
      <c r="DW1003" s="87"/>
      <c r="DX1003" s="86">
        <f>(AU1003*Baseline!B$34)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0.02832332222</v>
      </c>
      <c r="DY1003" s="86">
        <f>(AZ1003*Baseline!B$34) + (Baseline!D$90*(1-Baseline!D$91)*Baseline!B$35) + (Baseline!D$90*Baseline!D$91*((1-Baseline!D$92)*Baseline!B$40 + Baseline!D$92*Baseline!B$41))</f>
        <v>0.01128419545</v>
      </c>
      <c r="DZ1003" s="86">
        <f>(BE1003*Baseline!B$34) + (Baseline!F$90*(1-Baseline!F$91)*Baseline!B$35) + (Baseline!F$90*Baseline!F$91*((1-Baseline!F$92)*Baseline!B$40 + Baseline!F$92*Baseline!B$41))</f>
        <v>0.01402131526</v>
      </c>
      <c r="EA1003" s="86">
        <f>(BJ1003*Baseline!B$34) + (Baseline!H$90*(1-Baseline!H$91)*Baseline!B$35) + (Baseline!H$90*Baseline!H$91*((1-Baseline!H$92)*Baseline!B$40 + Baseline!H$92*Baseline!B$41))</f>
        <v>0.009314759793</v>
      </c>
      <c r="EB1003" s="86">
        <f>( DX1003*Baseline!B$7 + DY1003*Baseline!B$11 + DZ1003*Baseline!B$16 + EA1003*Baseline!B$18 ) / Baseline!B$17</f>
        <v>0.009878991066</v>
      </c>
    </row>
    <row r="1004">
      <c r="A1004" s="73" t="s">
        <v>1180</v>
      </c>
      <c r="B1004" s="85">
        <f>MIN( MAX( NORMINV( MCrands!B1004, (B$5+B$4)/2, (B$5-B$4)/3.29 ), 0 ), 1 )</f>
        <v>0.5725728451</v>
      </c>
      <c r="C1004" s="85">
        <f>MAX( NORMINV( MCrands!C1004, (C$5+C$4)/2, (C$5-C$4)/3.29 ), 0 )</f>
        <v>2.791246092</v>
      </c>
      <c r="D1004" s="83"/>
      <c r="E1004" s="84">
        <f>Baseline!B$33 * (C1004 * Baseline!B$68*Baseline!B$68/Baseline!B$75 + Baseline!B$46 * Baseline!B$54*Baseline!B$54/Baseline!B$76 + Baseline!B$47 * Baseline!B$55*Baseline!B$55/Baseline!B$77 + Baseline!B$56*Baseline!B$56/Baseline!B$78)</f>
        <v>0.00001981158041</v>
      </c>
      <c r="F1004" s="84">
        <f>Baseline!B$33 * (C1004 * Baseline!B$68*Baseline!B$59/Baseline!B$75 + Baseline!B$46 * Baseline!B$54*Baseline!B$69/Baseline!B$76 + Baseline!B$47 * Baseline!B$55*Baseline!B$57/Baseline!B$77 + Baseline!B$56*Baseline!B$58/Baseline!B$78)</f>
        <v>0.0000002393675828</v>
      </c>
      <c r="G1004" s="85">
        <f>Baseline!B$33 * (C1004 * Baseline!B$68*Baseline!B$60/Baseline!B$75 + Baseline!B$46 * Baseline!B$54*Baseline!B$61/Baseline!B$76 + Baseline!B$47 * Baseline!B$55*Baseline!B$70/Baseline!B$77 + Baseline!B$56*Baseline!B$62/Baseline!B$78)</f>
        <v>0.0000002011652625</v>
      </c>
      <c r="H1004" s="84">
        <f>Baseline!B$33 * (C1004 * Baseline!B$68*Baseline!B$63/Baseline!B$75 + Baseline!B$46 * Baseline!B$54*Baseline!B$64/Baseline!B$76 + Baseline!B$47 * Baseline!B$55*Baseline!B$65/Baseline!B$77 + Baseline!B$56*Baseline!B$71/Baseline!B$78)</f>
        <v>0.000000003763622612</v>
      </c>
      <c r="I1004" s="84">
        <f>Baseline!B$33 * (C1004 * Baseline!B$59*Baseline!B$68/Baseline!B$75 + Baseline!B$46 * Baseline!B$69*Baseline!B$54/Baseline!B$76 + Baseline!B$47 * Baseline!B$57*Baseline!B$55/Baseline!B$77 + Baseline!B$58*Baseline!B$56/Baseline!B$78)</f>
        <v>0.0000002393675828</v>
      </c>
      <c r="J1004" s="85">
        <f>Baseline!B$33 * (C1004 * Baseline!B$59*Baseline!B$59/Baseline!B$75 + Baseline!B$46 * Baseline!B$69*Baseline!B$69/Baseline!B$76 + Baseline!B$47 * Baseline!B$57*Baseline!B$57/Baseline!B$77 + Baseline!B$58*Baseline!B$58/Baseline!B$78)</f>
        <v>0.000002116574482</v>
      </c>
      <c r="K1004" s="84">
        <f>Baseline!B$33 * (C1004 * Baseline!B$59*Baseline!B$60/Baseline!B$75 + Baseline!B$46 * Baseline!B$69*Baseline!B$61/Baseline!B$76 + Baseline!B$47 * Baseline!B$57*Baseline!B$70/Baseline!B$77 + Baseline!B$58*Baseline!B$62/Baseline!B$78)</f>
        <v>0.00000001648990846</v>
      </c>
      <c r="L1004" s="85">
        <f>Baseline!B$33 * (C1004 * Baseline!B$59*Baseline!B$63/Baseline!B$75 + Baseline!B$46 * Baseline!B$69*Baseline!B$64/Baseline!B$76 + Baseline!B$47 * Baseline!B$57*Baseline!B$65/Baseline!B$77 + Baseline!B$58*Baseline!B$71/Baseline!B$78)</f>
        <v>0.00000001707280262</v>
      </c>
      <c r="M1004" s="84">
        <f>Baseline!B$33 * (C1004 * Baseline!B$60*Baseline!B$68/Baseline!B$75 + Baseline!B$46 * Baseline!B$61*Baseline!B$54/Baseline!B$76 + Baseline!B$47 * Baseline!B$70*Baseline!B$55/Baseline!B$77 + Baseline!B$62*Baseline!B$56/Baseline!B$78)</f>
        <v>0.0000002011652625</v>
      </c>
      <c r="N1004" s="85">
        <f>Baseline!B$33 * (C1004 * Baseline!B$60*Baseline!B$59/Baseline!B$75 + Baseline!B$46 * Baseline!B$61*Baseline!B$69/Baseline!B$76 + Baseline!B$47 * Baseline!B$70*Baseline!B$57/Baseline!B$77 + Baseline!B$62*Baseline!B$58/Baseline!B$78)</f>
        <v>0.00000001648990846</v>
      </c>
      <c r="O1004" s="85">
        <f>Baseline!B$33 * (C1004 * Baseline!B$60*Baseline!B$60/Baseline!B$75 + Baseline!B$46 * Baseline!B$61*Baseline!B$61/Baseline!B$76 + Baseline!B$47 * Baseline!B$70*Baseline!B$70/Baseline!B$77 + Baseline!B$62*Baseline!B$62/Baseline!B$78)</f>
        <v>0.000001589267828</v>
      </c>
      <c r="P1004" s="84">
        <f>Baseline!B$33 * (C1004 * Baseline!B$60*Baseline!B$63/Baseline!B$75 + Baseline!B$46 * Baseline!B$61*Baseline!B$64/Baseline!B$76 + Baseline!B$47 * Baseline!B$70*Baseline!B$65/Baseline!B$77 + Baseline!B$62*Baseline!B$71/Baseline!B$78)</f>
        <v>0.000000001956422225</v>
      </c>
      <c r="Q1004" s="84">
        <f>Baseline!B$33 * (C1004 * Baseline!B$63*Baseline!B$68/Baseline!B$75 + Baseline!B$46 * Baseline!B$64*Baseline!B$54/Baseline!B$76 + Baseline!B$47 * Baseline!B$65*Baseline!B$55/Baseline!B$77 + Baseline!B$71*Baseline!B$56/Baseline!B$78)</f>
        <v>0.000000003763622612</v>
      </c>
      <c r="R1004" s="84">
        <f>Baseline!B$33 * (C1004 * Baseline!B$63*Baseline!B$59/Baseline!B$75 + Baseline!B$46 * Baseline!B$64*Baseline!B$69/Baseline!B$76 + Baseline!B$47 * Baseline!B$65*Baseline!B$57/Baseline!B$77 + Baseline!B$71*Baseline!B$58/Baseline!B$78)</f>
        <v>0.00000001707280262</v>
      </c>
      <c r="S1004" s="84">
        <f>Baseline!B$33 * (C1004 * Baseline!B$63*Baseline!B$60/Baseline!B$75 + Baseline!B$46 * Baseline!B$64*Baseline!B$61/Baseline!B$76 + Baseline!B$47 * Baseline!B$65*Baseline!B$70/Baseline!B$77 + Baseline!B$71*Baseline!B$62/Baseline!B$78)</f>
        <v>0.000000001956422225</v>
      </c>
      <c r="T1004" s="84">
        <f>Baseline!B$33 * (C1004 * Baseline!B$63*Baseline!B$63/Baseline!B$75 + Baseline!B$46 * Baseline!B$64*Baseline!B$64/Baseline!B$76 + Baseline!B$47 * Baseline!B$65*Baseline!B$65/Baseline!B$77 + Baseline!B$71*Baseline!B$71/Baseline!B$78)</f>
        <v>0.00000009856722026</v>
      </c>
      <c r="U1004" s="83"/>
      <c r="V1004" s="84">
        <f>E1004 * ( Baseline!B$89 * Baseline!B$7 )</f>
        <v>0.2056243931</v>
      </c>
      <c r="W1004" s="84">
        <f>F1004 * ( Baseline!D$89 * Baseline!B$11 )</f>
        <v>0.00441551702</v>
      </c>
      <c r="X1004" s="84">
        <f>G1004 * ( Baseline!F$89 * Baseline!B$16 )</f>
        <v>0.006987429108</v>
      </c>
      <c r="Y1004" s="84">
        <f>H1004 * ( Baseline!H$89 * Baseline!B$18 )</f>
        <v>0.001323566212</v>
      </c>
      <c r="Z1004" s="86">
        <f t="shared" si="1"/>
        <v>0.2183509054</v>
      </c>
      <c r="AA1004" s="84">
        <f>I1004 * ( Baseline!B$89 * Baseline!B$7 )</f>
        <v>0.002484396142</v>
      </c>
      <c r="AB1004" s="85">
        <f>J1004 * ( Baseline!D$89 * Baseline!B$11 )</f>
        <v>0.03904359371</v>
      </c>
      <c r="AC1004" s="85">
        <f>K1004 * ( Baseline!F$89 * Baseline!B$16 )</f>
        <v>0.0005727731763</v>
      </c>
      <c r="AD1004" s="85">
        <f>L1004 * ( Baseline!F$89 * Baseline!B$16 )</f>
        <v>0.0005930198709</v>
      </c>
      <c r="AE1004" s="86">
        <f t="shared" si="2"/>
        <v>0.0426937829</v>
      </c>
      <c r="AF1004" s="86">
        <f>M1004 * ( Baseline!B$89 * Baseline!B$7 )</f>
        <v>0.002087894259</v>
      </c>
      <c r="AG1004" s="86">
        <f>N1004 * ( Baseline!D$89 * Baseline!B$11 )</f>
        <v>0.0003041826742</v>
      </c>
      <c r="AH1004" s="86">
        <f>O1004 * ( Baseline!F$89 * Baseline!B$16 )</f>
        <v>0.05520285233</v>
      </c>
      <c r="AI1004" s="86">
        <f>P1004 * ( Baseline!H$89 * Baseline!B$18 )</f>
        <v>0.0006880217864</v>
      </c>
      <c r="AJ1004" s="86">
        <f t="shared" si="3"/>
        <v>0.05828295105</v>
      </c>
      <c r="AK1004" s="86">
        <f>Q1004 * ( Baseline!B$89 * Baseline!B$7 )</f>
        <v>0.00003906263909</v>
      </c>
      <c r="AL1004" s="86">
        <f>R1004 * ( Baseline!D$89 * Baseline!B$11 )</f>
        <v>0.0003149350872</v>
      </c>
      <c r="AM1004" s="86">
        <f>S1004 * ( Baseline!F$89 * Baseline!B$16 )</f>
        <v>0.00006795587584</v>
      </c>
      <c r="AN1004" s="86">
        <f>T1004 * ( Baseline!H$89 * Baseline!B$18 )</f>
        <v>0.03466347607</v>
      </c>
      <c r="AO1004" s="86">
        <f t="shared" si="4"/>
        <v>0.03508542967</v>
      </c>
      <c r="AP1004" s="62"/>
      <c r="AQ1004" s="86">
        <f>V1004 * ( (1-Baseline!B$90-Baseline!B$89) + (1-B1004)*Baseline!B$90 )</f>
        <v>0.09643993112</v>
      </c>
      <c r="AR1004" s="86">
        <f>W1004 * ( (1-Baseline!B$90-Baseline!B$89) + (1-B1004)*Baseline!B$90 )</f>
        <v>0.002070922379</v>
      </c>
      <c r="AS1004" s="86">
        <f>X1004 * ( (1-Baseline!B$90-Baseline!B$89) + (1-B1004)*Baseline!B$90 )</f>
        <v>0.003277175299</v>
      </c>
      <c r="AT1004" s="86">
        <f>Y1004 * ( (1-Baseline!B$90-Baseline!B$89) + (1-B1004)*Baseline!B$90 )</f>
        <v>0.0006207660112</v>
      </c>
      <c r="AU1004" s="86">
        <f t="shared" si="5"/>
        <v>0.1024087948</v>
      </c>
      <c r="AV1004" s="86">
        <f>AA1004 * ( (1-Baseline!D$90-Baseline!D$89) + (1-B1004)*Baseline!D$90 )</f>
        <v>0.00182574736</v>
      </c>
      <c r="AW1004" s="86">
        <f>AB1004 * ( (1-Baseline!D$90-Baseline!D$89) + (1-B1004)*Baseline!D$90 )</f>
        <v>0.02869258125</v>
      </c>
      <c r="AX1004" s="86">
        <f>AC1004 * ( (1-Baseline!D$90-Baseline!D$89) + (1-B1004)*Baseline!D$90 )</f>
        <v>0.0004209228541</v>
      </c>
      <c r="AY1004" s="86">
        <f>AD1004 * ( (1-Baseline!D$90-Baseline!D$89) + (1-B1004)*Baseline!D$90 )</f>
        <v>0.0004358018617</v>
      </c>
      <c r="AZ1004" s="86">
        <f t="shared" si="6"/>
        <v>0.03137505333</v>
      </c>
      <c r="BA1004" s="86">
        <f>AF1004 * ( (1-Baseline!F$90-Baseline!F$89) + (1-Baseline!B$36)*Baseline!F$90 )</f>
        <v>0.001502515522</v>
      </c>
      <c r="BB1004" s="86">
        <f>AG1004 * ( (1-Baseline!F$90-Baseline!F$89) + (1-Baseline!B$36)*Baseline!F$90 )</f>
        <v>0.0002188995862</v>
      </c>
      <c r="BC1004" s="86">
        <f>AH1004 * ( (1-Baseline!F$90-Baseline!F$89) + (1-Baseline!B$36)*Baseline!F$90 )</f>
        <v>0.03972573903</v>
      </c>
      <c r="BD1004" s="86">
        <f>AI1004 * ( (1-Baseline!F$90-Baseline!F$89) + (1-Baseline!B$36)*Baseline!F$90 )</f>
        <v>0.0004951224942</v>
      </c>
      <c r="BE1004" s="86">
        <f t="shared" si="7"/>
        <v>0.04194227663</v>
      </c>
      <c r="BF1004" s="86">
        <f>AK1004 * ( (1-Baseline!H$90-Baseline!H$89) + (1-Baseline!B$36)*Baseline!H$90 )</f>
        <v>0.0000309501102</v>
      </c>
      <c r="BG1004" s="86">
        <f>AL1004 * ( (1-Baseline!H$90-Baseline!H$89) + (1-Baseline!B$36)*Baseline!H$90 )</f>
        <v>0.0002495293683</v>
      </c>
      <c r="BH1004" s="86">
        <f>AM1004 * ( (1-Baseline!H$90-Baseline!H$89) + (1-Baseline!B$36)*Baseline!H$90 )</f>
        <v>0.00005384279954</v>
      </c>
      <c r="BI1004" s="86">
        <f>AN1004 * ( (1-Baseline!H$90-Baseline!H$89) + (1-Baseline!B$36)*Baseline!H$90 )</f>
        <v>0.02746456536</v>
      </c>
      <c r="BJ1004" s="86">
        <f t="shared" si="8"/>
        <v>0.02779888764</v>
      </c>
      <c r="BK1004" s="62"/>
      <c r="BL1004" s="86">
        <f t="shared" si="19"/>
        <v>0.9417153214</v>
      </c>
      <c r="BM1004" s="86">
        <f t="shared" si="20"/>
        <v>0.02022211454</v>
      </c>
      <c r="BN1004" s="86">
        <f t="shared" si="21"/>
        <v>0.03200091657</v>
      </c>
      <c r="BO1004" s="86">
        <f t="shared" si="22"/>
        <v>0.006061647462</v>
      </c>
      <c r="BP1004" s="86">
        <f t="shared" si="9"/>
        <v>1</v>
      </c>
      <c r="BQ1004" s="86">
        <f t="shared" si="23"/>
        <v>0.05819105202</v>
      </c>
      <c r="BR1004" s="86">
        <f t="shared" si="24"/>
        <v>0.9145030274</v>
      </c>
      <c r="BS1004" s="86">
        <f t="shared" si="25"/>
        <v>0.01341584506</v>
      </c>
      <c r="BT1004" s="86">
        <f t="shared" si="26"/>
        <v>0.01389007557</v>
      </c>
      <c r="BU1004" s="86">
        <f t="shared" si="10"/>
        <v>1</v>
      </c>
      <c r="BV1004" s="86">
        <f t="shared" si="27"/>
        <v>0.03582341357</v>
      </c>
      <c r="BW1004" s="86">
        <f t="shared" si="28"/>
        <v>0.005219067819</v>
      </c>
      <c r="BX1004" s="86">
        <f t="shared" si="29"/>
        <v>0.9471526636</v>
      </c>
      <c r="BY1004" s="86">
        <f t="shared" si="30"/>
        <v>0.011804855</v>
      </c>
      <c r="BZ1004" s="86">
        <f t="shared" si="11"/>
        <v>1</v>
      </c>
      <c r="CA1004" s="86">
        <f t="shared" si="31"/>
        <v>0.001113357865</v>
      </c>
      <c r="CB1004" s="86">
        <f t="shared" si="32"/>
        <v>0.008976235723</v>
      </c>
      <c r="CC1004" s="86">
        <f t="shared" si="33"/>
        <v>0.00193686885</v>
      </c>
      <c r="CD1004" s="86">
        <f t="shared" si="34"/>
        <v>0.9879735376</v>
      </c>
      <c r="CE1004" s="86">
        <f t="shared" si="12"/>
        <v>1</v>
      </c>
      <c r="CF1004" s="62"/>
      <c r="CG1004" s="86">
        <f t="shared" si="35"/>
        <v>0.9417153214</v>
      </c>
      <c r="CH1004" s="86">
        <f t="shared" si="36"/>
        <v>0.02022211454</v>
      </c>
      <c r="CI1004" s="86">
        <f t="shared" si="37"/>
        <v>0.03200091657</v>
      </c>
      <c r="CJ1004" s="86">
        <f t="shared" si="38"/>
        <v>0.006061647462</v>
      </c>
      <c r="CK1004" s="86">
        <f t="shared" si="13"/>
        <v>1</v>
      </c>
      <c r="CL1004" s="86">
        <f t="shared" si="39"/>
        <v>0.05819105202</v>
      </c>
      <c r="CM1004" s="86">
        <f t="shared" si="40"/>
        <v>0.9145030274</v>
      </c>
      <c r="CN1004" s="86">
        <f t="shared" si="41"/>
        <v>0.01341584506</v>
      </c>
      <c r="CO1004" s="86">
        <f t="shared" si="42"/>
        <v>0.01389007557</v>
      </c>
      <c r="CP1004" s="86">
        <f t="shared" si="14"/>
        <v>1</v>
      </c>
      <c r="CQ1004" s="86">
        <f t="shared" si="43"/>
        <v>0.03582341357</v>
      </c>
      <c r="CR1004" s="86">
        <f t="shared" si="44"/>
        <v>0.005219067819</v>
      </c>
      <c r="CS1004" s="86">
        <f t="shared" si="45"/>
        <v>0.9471526636</v>
      </c>
      <c r="CT1004" s="86">
        <f t="shared" si="46"/>
        <v>0.011804855</v>
      </c>
      <c r="CU1004" s="86">
        <f t="shared" si="15"/>
        <v>1</v>
      </c>
      <c r="CV1004" s="86">
        <f t="shared" si="47"/>
        <v>0.001113357865</v>
      </c>
      <c r="CW1004" s="86">
        <f t="shared" si="48"/>
        <v>0.008976235723</v>
      </c>
      <c r="CX1004" s="86">
        <f t="shared" si="49"/>
        <v>0.00193686885</v>
      </c>
      <c r="CY1004" s="86">
        <f t="shared" si="50"/>
        <v>0.9879735376</v>
      </c>
      <c r="CZ1004" s="86">
        <f t="shared" si="16"/>
        <v>1</v>
      </c>
      <c r="DA1004" s="62"/>
      <c r="DB1004" s="86">
        <f>(AQ1004*Baseline!B$7 + AV1004*Baseline!B$11 + BA1004*Baseline!B$16 + BF1004*Baseline!B$18)</f>
        <v>57139.72367</v>
      </c>
      <c r="DC1004" s="86">
        <f>(AR1004*Baseline!B$7 + AW1004*Baseline!B$11 + BB1004*Baseline!B$16 + BG1004*Baseline!B$18)</f>
        <v>74696.69584</v>
      </c>
      <c r="DD1004" s="86">
        <f>(AS1004*Baseline!B$7 + AX1004*Baseline!B$11 + BC1004*Baseline!B$16 + BH1004*Baseline!B$18)</f>
        <v>138046.4012</v>
      </c>
      <c r="DE1004" s="86">
        <f>(AT1004*Baseline!B$7 + AY1004*Baseline!B$11 + BD1004*Baseline!B$16 + BI1004*Baseline!B$18)</f>
        <v>1260519.285</v>
      </c>
      <c r="DF1004" s="86">
        <f t="shared" si="17"/>
        <v>1530402.106</v>
      </c>
      <c r="DG1004" s="62"/>
      <c r="DH1004" s="86">
        <f t="shared" si="51"/>
        <v>0.03733641207</v>
      </c>
      <c r="DI1004" s="86">
        <f t="shared" si="52"/>
        <v>0.04880854224</v>
      </c>
      <c r="DJ1004" s="86">
        <f t="shared" si="53"/>
        <v>0.09020269942</v>
      </c>
      <c r="DK1004" s="86">
        <f t="shared" si="54"/>
        <v>0.8236523463</v>
      </c>
      <c r="DL1004" s="86">
        <f t="shared" si="18"/>
        <v>1</v>
      </c>
      <c r="DM1004" s="62"/>
      <c r="DN1004" s="86">
        <f>DH1004 / (Baseline!B$7/Baseline!B$17)</f>
        <v>3.985416415</v>
      </c>
      <c r="DO1004" s="86">
        <f>DI1004 / (Baseline!B$11/Baseline!B$17)</f>
        <v>1.178261571</v>
      </c>
      <c r="DP1004" s="86">
        <f>DJ1004 / (Baseline!B$16/Baseline!B$17)</f>
        <v>1.393904305</v>
      </c>
      <c r="DQ1004" s="86">
        <f>DK1004 / (Baseline!B$18/Baseline!B$17)</f>
        <v>0.9312116913</v>
      </c>
      <c r="DR1004" s="62"/>
      <c r="DS1004" s="86">
        <f>DH1004 / Baseline!H$117</f>
        <v>1.493722081</v>
      </c>
      <c r="DT1004" s="86">
        <f>DI1004 / Baseline!H$118</f>
        <v>1.098682835</v>
      </c>
      <c r="DU1004" s="86">
        <f>DJ1004 / Baseline!H$119</f>
        <v>1.078320446</v>
      </c>
      <c r="DV1004" s="86">
        <f>DK1004 / Baseline!H$120</f>
        <v>0.9725167025</v>
      </c>
      <c r="DW1004" s="87"/>
      <c r="DX1004" s="86">
        <f>(AU1004*Baseline!B$34)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0.02789085047</v>
      </c>
      <c r="DY1004" s="86">
        <f>(AZ1004*Baseline!B$34) + (Baseline!D$90*(1-Baseline!D$91)*Baseline!B$35) + (Baseline!D$90*Baseline!D$91*((1-Baseline!D$92)*Baseline!B$40 + Baseline!D$92*Baseline!B$41))</f>
        <v>0.011119826</v>
      </c>
      <c r="DZ1004" s="86">
        <f>(BE1004*Baseline!B$34) + (Baseline!F$90*(1-Baseline!F$91)*Baseline!B$35) + (Baseline!F$90*Baseline!F$91*((1-Baseline!F$92)*Baseline!B$40 + Baseline!F$92*Baseline!B$41))</f>
        <v>0.01402198149</v>
      </c>
      <c r="EA1004" s="86">
        <f>(BJ1004*Baseline!B$34) + (Baseline!H$90*(1-Baseline!H$91)*Baseline!B$35) + (Baseline!H$90*Baseline!H$91*((1-Baseline!H$92)*Baseline!B$40 + Baseline!H$92*Baseline!B$41))</f>
        <v>0.009314833146</v>
      </c>
      <c r="EB1004" s="86">
        <f>( DX1004*Baseline!B$7 + DY1004*Baseline!B$11 + DZ1004*Baseline!B$16 + EA1004*Baseline!B$18 ) / Baseline!B$17</f>
        <v>0.009868238679</v>
      </c>
    </row>
    <row r="1005">
      <c r="A1005" s="73" t="s">
        <v>1181</v>
      </c>
      <c r="B1005" s="85">
        <f>MIN( MAX( NORMINV( MCrands!B1005, (B$5+B$4)/2, (B$5-B$4)/3.29 ), 0 ), 1 )</f>
        <v>0.5640522955</v>
      </c>
      <c r="C1005" s="85">
        <f>MAX( NORMINV( MCrands!C1005, (C$5+C$4)/2, (C$5-C$4)/3.29 ), 0 )</f>
        <v>2.721097697</v>
      </c>
      <c r="D1005" s="83"/>
      <c r="E1005" s="84">
        <f>Baseline!B$33 * (C1005 * Baseline!B$68*Baseline!B$68/Baseline!B$75 + Baseline!B$46 * Baseline!B$54*Baseline!B$54/Baseline!B$76 + Baseline!B$47 * Baseline!B$55*Baseline!B$55/Baseline!B$77 + Baseline!B$56*Baseline!B$56/Baseline!B$78)</f>
        <v>0.00001931492809</v>
      </c>
      <c r="F1005" s="84">
        <f>Baseline!B$33 * (C1005 * Baseline!B$68*Baseline!B$59/Baseline!B$75 + Baseline!B$46 * Baseline!B$54*Baseline!B$69/Baseline!B$76 + Baseline!B$47 * Baseline!B$55*Baseline!B$57/Baseline!B$77 + Baseline!B$56*Baseline!B$58/Baseline!B$78)</f>
        <v>0.000000239289164</v>
      </c>
      <c r="G1005" s="85">
        <f>Baseline!B$33 * (C1005 * Baseline!B$68*Baseline!B$60/Baseline!B$75 + Baseline!B$46 * Baseline!B$54*Baseline!B$61/Baseline!B$76 + Baseline!B$47 * Baseline!B$55*Baseline!B$70/Baseline!B$77 + Baseline!B$56*Baseline!B$62/Baseline!B$78)</f>
        <v>0.000000200972483</v>
      </c>
      <c r="H1005" s="84">
        <f>Baseline!B$33 * (C1005 * Baseline!B$68*Baseline!B$63/Baseline!B$75 + Baseline!B$46 * Baseline!B$54*Baseline!B$64/Baseline!B$76 + Baseline!B$47 * Baseline!B$55*Baseline!B$65/Baseline!B$77 + Baseline!B$56*Baseline!B$71/Baseline!B$78)</f>
        <v>0.00000000374434466</v>
      </c>
      <c r="I1005" s="84">
        <f>Baseline!B$33 * (C1005 * Baseline!B$59*Baseline!B$68/Baseline!B$75 + Baseline!B$46 * Baseline!B$69*Baseline!B$54/Baseline!B$76 + Baseline!B$47 * Baseline!B$57*Baseline!B$55/Baseline!B$77 + Baseline!B$58*Baseline!B$56/Baseline!B$78)</f>
        <v>0.000000239289164</v>
      </c>
      <c r="J1005" s="85">
        <f>Baseline!B$33 * (C1005 * Baseline!B$59*Baseline!B$59/Baseline!B$75 + Baseline!B$46 * Baseline!B$69*Baseline!B$69/Baseline!B$76 + Baseline!B$47 * Baseline!B$57*Baseline!B$57/Baseline!B$77 + Baseline!B$58*Baseline!B$58/Baseline!B$78)</f>
        <v>0.00000211657447</v>
      </c>
      <c r="K1005" s="84">
        <f>Baseline!B$33 * (C1005 * Baseline!B$59*Baseline!B$60/Baseline!B$75 + Baseline!B$46 * Baseline!B$69*Baseline!B$61/Baseline!B$76 + Baseline!B$47 * Baseline!B$57*Baseline!B$70/Baseline!B$77 + Baseline!B$58*Baseline!B$62/Baseline!B$78)</f>
        <v>0.00000001648987802</v>
      </c>
      <c r="L1005" s="85">
        <f>Baseline!B$33 * (C1005 * Baseline!B$59*Baseline!B$63/Baseline!B$75 + Baseline!B$46 * Baseline!B$69*Baseline!B$64/Baseline!B$76 + Baseline!B$47 * Baseline!B$57*Baseline!B$65/Baseline!B$77 + Baseline!B$58*Baseline!B$71/Baseline!B$78)</f>
        <v>0.00000001707279958</v>
      </c>
      <c r="M1005" s="84">
        <f>Baseline!B$33 * (C1005 * Baseline!B$60*Baseline!B$68/Baseline!B$75 + Baseline!B$46 * Baseline!B$61*Baseline!B$54/Baseline!B$76 + Baseline!B$47 * Baseline!B$70*Baseline!B$55/Baseline!B$77 + Baseline!B$62*Baseline!B$56/Baseline!B$78)</f>
        <v>0.000000200972483</v>
      </c>
      <c r="N1005" s="85">
        <f>Baseline!B$33 * (C1005 * Baseline!B$60*Baseline!B$59/Baseline!B$75 + Baseline!B$46 * Baseline!B$61*Baseline!B$69/Baseline!B$76 + Baseline!B$47 * Baseline!B$70*Baseline!B$57/Baseline!B$77 + Baseline!B$62*Baseline!B$58/Baseline!B$78)</f>
        <v>0.00000001648987802</v>
      </c>
      <c r="O1005" s="85">
        <f>Baseline!B$33 * (C1005 * Baseline!B$60*Baseline!B$60/Baseline!B$75 + Baseline!B$46 * Baseline!B$61*Baseline!B$61/Baseline!B$76 + Baseline!B$47 * Baseline!B$70*Baseline!B$70/Baseline!B$77 + Baseline!B$62*Baseline!B$62/Baseline!B$78)</f>
        <v>0.000001589267753</v>
      </c>
      <c r="P1005" s="84">
        <f>Baseline!B$33 * (C1005 * Baseline!B$60*Baseline!B$63/Baseline!B$75 + Baseline!B$46 * Baseline!B$61*Baseline!B$64/Baseline!B$76 + Baseline!B$47 * Baseline!B$70*Baseline!B$65/Baseline!B$77 + Baseline!B$62*Baseline!B$71/Baseline!B$78)</f>
        <v>0.000000001956414742</v>
      </c>
      <c r="Q1005" s="84">
        <f>Baseline!B$33 * (C1005 * Baseline!B$63*Baseline!B$68/Baseline!B$75 + Baseline!B$46 * Baseline!B$64*Baseline!B$54/Baseline!B$76 + Baseline!B$47 * Baseline!B$65*Baseline!B$55/Baseline!B$77 + Baseline!B$71*Baseline!B$56/Baseline!B$78)</f>
        <v>0.00000000374434466</v>
      </c>
      <c r="R1005" s="84">
        <f>Baseline!B$33 * (C1005 * Baseline!B$63*Baseline!B$59/Baseline!B$75 + Baseline!B$46 * Baseline!B$64*Baseline!B$69/Baseline!B$76 + Baseline!B$47 * Baseline!B$65*Baseline!B$57/Baseline!B$77 + Baseline!B$71*Baseline!B$58/Baseline!B$78)</f>
        <v>0.00000001707279958</v>
      </c>
      <c r="S1005" s="84">
        <f>Baseline!B$33 * (C1005 * Baseline!B$63*Baseline!B$60/Baseline!B$75 + Baseline!B$46 * Baseline!B$64*Baseline!B$61/Baseline!B$76 + Baseline!B$47 * Baseline!B$65*Baseline!B$70/Baseline!B$77 + Baseline!B$71*Baseline!B$62/Baseline!B$78)</f>
        <v>0.000000001956414742</v>
      </c>
      <c r="T1005" s="84">
        <f>Baseline!B$33 * (C1005 * Baseline!B$63*Baseline!B$63/Baseline!B$75 + Baseline!B$46 * Baseline!B$64*Baseline!B$64/Baseline!B$76 + Baseline!B$47 * Baseline!B$65*Baseline!B$65/Baseline!B$77 + Baseline!B$71*Baseline!B$71/Baseline!B$78)</f>
        <v>0.00000009856721951</v>
      </c>
      <c r="U1005" s="83"/>
      <c r="V1005" s="84">
        <f>E1005 * ( Baseline!B$89 * Baseline!B$7 )</f>
        <v>0.2004696386</v>
      </c>
      <c r="W1005" s="84">
        <f>F1005 * ( Baseline!D$89 * Baseline!B$11 )</f>
        <v>0.004414070461</v>
      </c>
      <c r="X1005" s="84">
        <f>G1005 * ( Baseline!F$89 * Baseline!B$16 )</f>
        <v>0.006980732956</v>
      </c>
      <c r="Y1005" s="84">
        <f>H1005 * ( Baseline!H$89 * Baseline!B$18 )</f>
        <v>0.001316786668</v>
      </c>
      <c r="Z1005" s="86">
        <f t="shared" si="1"/>
        <v>0.2131812287</v>
      </c>
      <c r="AA1005" s="84">
        <f>I1005 * ( Baseline!B$89 * Baseline!B$7 )</f>
        <v>0.002483582233</v>
      </c>
      <c r="AB1005" s="85">
        <f>J1005 * ( Baseline!D$89 * Baseline!B$11 )</f>
        <v>0.03904359349</v>
      </c>
      <c r="AC1005" s="85">
        <f>K1005 * ( Baseline!F$89 * Baseline!B$16 )</f>
        <v>0.000572772119</v>
      </c>
      <c r="AD1005" s="85">
        <f>L1005 * ( Baseline!F$89 * Baseline!B$16 )</f>
        <v>0.0005930197652</v>
      </c>
      <c r="AE1005" s="86">
        <f t="shared" si="2"/>
        <v>0.0426929676</v>
      </c>
      <c r="AF1005" s="86">
        <f>M1005 * ( Baseline!B$89 * Baseline!B$7 )</f>
        <v>0.002085893401</v>
      </c>
      <c r="AG1005" s="86">
        <f>N1005 * ( Baseline!D$89 * Baseline!B$11 )</f>
        <v>0.0003041821128</v>
      </c>
      <c r="AH1005" s="86">
        <f>O1005 * ( Baseline!F$89 * Baseline!B$16 )</f>
        <v>0.05520284973</v>
      </c>
      <c r="AI1005" s="86">
        <f>P1005 * ( Baseline!H$89 * Baseline!B$18 )</f>
        <v>0.0006880191549</v>
      </c>
      <c r="AJ1005" s="86">
        <f t="shared" si="3"/>
        <v>0.0582809444</v>
      </c>
      <c r="AK1005" s="86">
        <f>Q1005 * ( Baseline!B$89 * Baseline!B$7 )</f>
        <v>0.00003886255322</v>
      </c>
      <c r="AL1005" s="86">
        <f>R1005 * ( Baseline!D$89 * Baseline!B$11 )</f>
        <v>0.000314935031</v>
      </c>
      <c r="AM1005" s="86">
        <f>S1005 * ( Baseline!F$89 * Baseline!B$16 )</f>
        <v>0.00006795561592</v>
      </c>
      <c r="AN1005" s="86">
        <f>T1005 * ( Baseline!H$89 * Baseline!B$18 )</f>
        <v>0.03466347581</v>
      </c>
      <c r="AO1005" s="86">
        <f t="shared" si="4"/>
        <v>0.03508522901</v>
      </c>
      <c r="AP1005" s="62"/>
      <c r="AQ1005" s="86">
        <f>V1005 * ( (1-Baseline!B$90-Baseline!B$89) + (1-B1005)*Baseline!B$90 )</f>
        <v>0.09554251809</v>
      </c>
      <c r="AR1005" s="86">
        <f>W1005 * ( (1-Baseline!B$90-Baseline!B$89) + (1-B1005)*Baseline!B$90 )</f>
        <v>0.0021037171</v>
      </c>
      <c r="AS1005" s="86">
        <f>X1005 * ( (1-Baseline!B$90-Baseline!B$89) + (1-B1005)*Baseline!B$90 )</f>
        <v>0.003326971652</v>
      </c>
      <c r="AT1005" s="86">
        <f>Y1005 * ( (1-Baseline!B$90-Baseline!B$89) + (1-B1005)*Baseline!B$90 )</f>
        <v>0.00062757191</v>
      </c>
      <c r="AU1005" s="86">
        <f t="shared" si="5"/>
        <v>0.1016007788</v>
      </c>
      <c r="AV1005" s="86">
        <f>AA1005 * ( (1-Baseline!D$90-Baseline!D$89) + (1-B1005)*Baseline!D$90 )</f>
        <v>0.001834629576</v>
      </c>
      <c r="AW1005" s="86">
        <f>AB1005 * ( (1-Baseline!D$90-Baseline!D$89) + (1-B1005)*Baseline!D$90 )</f>
        <v>0.02884161853</v>
      </c>
      <c r="AX1005" s="86">
        <f>AC1005 * ( (1-Baseline!D$90-Baseline!D$89) + (1-B1005)*Baseline!D$90 )</f>
        <v>0.0004231084664</v>
      </c>
      <c r="AY1005" s="86">
        <f>AD1005 * ( (1-Baseline!D$90-Baseline!D$89) + (1-B1005)*Baseline!D$90 )</f>
        <v>0.0004380654627</v>
      </c>
      <c r="AZ1005" s="86">
        <f t="shared" si="6"/>
        <v>0.03153742203</v>
      </c>
      <c r="BA1005" s="86">
        <f>AF1005 * ( (1-Baseline!F$90-Baseline!F$89) + (1-Baseline!B$36)*Baseline!F$90 )</f>
        <v>0.00150107564</v>
      </c>
      <c r="BB1005" s="86">
        <f>AG1005 * ( (1-Baseline!F$90-Baseline!F$89) + (1-Baseline!B$36)*Baseline!F$90 )</f>
        <v>0.0002188991822</v>
      </c>
      <c r="BC1005" s="86">
        <f>AH1005 * ( (1-Baseline!F$90-Baseline!F$89) + (1-Baseline!B$36)*Baseline!F$90 )</f>
        <v>0.03972573716</v>
      </c>
      <c r="BD1005" s="86">
        <f>AI1005 * ( (1-Baseline!F$90-Baseline!F$89) + (1-Baseline!B$36)*Baseline!F$90 )</f>
        <v>0.0004951206004</v>
      </c>
      <c r="BE1005" s="86">
        <f t="shared" si="7"/>
        <v>0.04194083258</v>
      </c>
      <c r="BF1005" s="86">
        <f>AK1005 * ( (1-Baseline!H$90-Baseline!H$89) + (1-Baseline!B$36)*Baseline!H$90 )</f>
        <v>0.00003079157817</v>
      </c>
      <c r="BG1005" s="86">
        <f>AL1005 * ( (1-Baseline!H$90-Baseline!H$89) + (1-Baseline!B$36)*Baseline!H$90 )</f>
        <v>0.0002495293238</v>
      </c>
      <c r="BH1005" s="86">
        <f>AM1005 * ( (1-Baseline!H$90-Baseline!H$89) + (1-Baseline!B$36)*Baseline!H$90 )</f>
        <v>0.00005384259361</v>
      </c>
      <c r="BI1005" s="86">
        <f>AN1005 * ( (1-Baseline!H$90-Baseline!H$89) + (1-Baseline!B$36)*Baseline!H$90 )</f>
        <v>0.02746456515</v>
      </c>
      <c r="BJ1005" s="86">
        <f t="shared" si="8"/>
        <v>0.02779872865</v>
      </c>
      <c r="BK1005" s="62"/>
      <c r="BL1005" s="86">
        <f t="shared" si="19"/>
        <v>0.9403719072</v>
      </c>
      <c r="BM1005" s="86">
        <f t="shared" si="20"/>
        <v>0.02070571826</v>
      </c>
      <c r="BN1005" s="86">
        <f t="shared" si="21"/>
        <v>0.03274553298</v>
      </c>
      <c r="BO1005" s="86">
        <f t="shared" si="22"/>
        <v>0.006176841533</v>
      </c>
      <c r="BP1005" s="86">
        <f t="shared" si="9"/>
        <v>1</v>
      </c>
      <c r="BQ1005" s="86">
        <f t="shared" si="23"/>
        <v>0.05817309905</v>
      </c>
      <c r="BR1005" s="86">
        <f t="shared" si="24"/>
        <v>0.9145204861</v>
      </c>
      <c r="BS1005" s="86">
        <f t="shared" si="25"/>
        <v>0.01341607649</v>
      </c>
      <c r="BT1005" s="86">
        <f t="shared" si="26"/>
        <v>0.01389033835</v>
      </c>
      <c r="BU1005" s="86">
        <f t="shared" si="10"/>
        <v>1</v>
      </c>
      <c r="BV1005" s="86">
        <f t="shared" si="27"/>
        <v>0.03579031572</v>
      </c>
      <c r="BW1005" s="86">
        <f t="shared" si="28"/>
        <v>0.005219237881</v>
      </c>
      <c r="BX1005" s="86">
        <f t="shared" si="29"/>
        <v>0.9471852301</v>
      </c>
      <c r="BY1005" s="86">
        <f t="shared" si="30"/>
        <v>0.0118052163</v>
      </c>
      <c r="BZ1005" s="86">
        <f t="shared" si="11"/>
        <v>1</v>
      </c>
      <c r="CA1005" s="86">
        <f t="shared" si="31"/>
        <v>0.001107661381</v>
      </c>
      <c r="CB1005" s="86">
        <f t="shared" si="32"/>
        <v>0.008976285461</v>
      </c>
      <c r="CC1005" s="86">
        <f t="shared" si="33"/>
        <v>0.00193687252</v>
      </c>
      <c r="CD1005" s="86">
        <f t="shared" si="34"/>
        <v>0.9879791806</v>
      </c>
      <c r="CE1005" s="86">
        <f t="shared" si="12"/>
        <v>1</v>
      </c>
      <c r="CF1005" s="62"/>
      <c r="CG1005" s="86">
        <f t="shared" si="35"/>
        <v>0.9403719072</v>
      </c>
      <c r="CH1005" s="86">
        <f t="shared" si="36"/>
        <v>0.02070571826</v>
      </c>
      <c r="CI1005" s="86">
        <f t="shared" si="37"/>
        <v>0.03274553298</v>
      </c>
      <c r="CJ1005" s="86">
        <f t="shared" si="38"/>
        <v>0.006176841533</v>
      </c>
      <c r="CK1005" s="86">
        <f t="shared" si="13"/>
        <v>1</v>
      </c>
      <c r="CL1005" s="86">
        <f t="shared" si="39"/>
        <v>0.05817309905</v>
      </c>
      <c r="CM1005" s="86">
        <f t="shared" si="40"/>
        <v>0.9145204861</v>
      </c>
      <c r="CN1005" s="86">
        <f t="shared" si="41"/>
        <v>0.01341607649</v>
      </c>
      <c r="CO1005" s="86">
        <f t="shared" si="42"/>
        <v>0.01389033835</v>
      </c>
      <c r="CP1005" s="86">
        <f t="shared" si="14"/>
        <v>1</v>
      </c>
      <c r="CQ1005" s="86">
        <f t="shared" si="43"/>
        <v>0.03579031572</v>
      </c>
      <c r="CR1005" s="86">
        <f t="shared" si="44"/>
        <v>0.005219237881</v>
      </c>
      <c r="CS1005" s="86">
        <f t="shared" si="45"/>
        <v>0.9471852301</v>
      </c>
      <c r="CT1005" s="86">
        <f t="shared" si="46"/>
        <v>0.0118052163</v>
      </c>
      <c r="CU1005" s="86">
        <f t="shared" si="15"/>
        <v>1</v>
      </c>
      <c r="CV1005" s="86">
        <f t="shared" si="47"/>
        <v>0.001107661381</v>
      </c>
      <c r="CW1005" s="86">
        <f t="shared" si="48"/>
        <v>0.008976285461</v>
      </c>
      <c r="CX1005" s="86">
        <f t="shared" si="49"/>
        <v>0.00193687252</v>
      </c>
      <c r="CY1005" s="86">
        <f t="shared" si="50"/>
        <v>0.9879791806</v>
      </c>
      <c r="CZ1005" s="86">
        <f t="shared" si="16"/>
        <v>1</v>
      </c>
      <c r="DA1005" s="62"/>
      <c r="DB1005" s="86">
        <f>(AQ1005*Baseline!B$7 + AV1005*Baseline!B$11 + BA1005*Baseline!B$16 + BF1005*Baseline!B$18)</f>
        <v>56711.44356</v>
      </c>
      <c r="DC1005" s="86">
        <f>(AR1005*Baseline!B$7 + AW1005*Baseline!B$11 + BB1005*Baseline!B$16 + BG1005*Baseline!B$18)</f>
        <v>75032.21638</v>
      </c>
      <c r="DD1005" s="86">
        <f>(AS1005*Baseline!B$7 + AX1005*Baseline!B$11 + BC1005*Baseline!B$16 + BH1005*Baseline!B$18)</f>
        <v>138075.2239</v>
      </c>
      <c r="DE1005" s="86">
        <f>(AT1005*Baseline!B$7 + AY1005*Baseline!B$11 + BD1005*Baseline!B$16 + BI1005*Baseline!B$18)</f>
        <v>1260527.425</v>
      </c>
      <c r="DF1005" s="86">
        <f t="shared" si="17"/>
        <v>1530346.309</v>
      </c>
      <c r="DG1005" s="62"/>
      <c r="DH1005" s="86">
        <f t="shared" si="51"/>
        <v>0.03705791509</v>
      </c>
      <c r="DI1005" s="86">
        <f t="shared" si="52"/>
        <v>0.04902956668</v>
      </c>
      <c r="DJ1005" s="86">
        <f t="shared" si="53"/>
        <v>0.09022482238</v>
      </c>
      <c r="DK1005" s="86">
        <f t="shared" si="54"/>
        <v>0.8236876959</v>
      </c>
      <c r="DL1005" s="86">
        <f t="shared" si="18"/>
        <v>1</v>
      </c>
      <c r="DM1005" s="62"/>
      <c r="DN1005" s="86">
        <f>DH1005 / (Baseline!B$7/Baseline!B$17)</f>
        <v>3.955688694</v>
      </c>
      <c r="DO1005" s="86">
        <f>DI1005 / (Baseline!B$11/Baseline!B$17)</f>
        <v>1.183597206</v>
      </c>
      <c r="DP1005" s="86">
        <f>DJ1005 / (Baseline!B$16/Baseline!B$17)</f>
        <v>1.394246171</v>
      </c>
      <c r="DQ1005" s="86">
        <f>DK1005 / (Baseline!B$18/Baseline!B$17)</f>
        <v>0.9312516571</v>
      </c>
      <c r="DR1005" s="62"/>
      <c r="DS1005" s="86">
        <f>DH1005 / Baseline!H$117</f>
        <v>1.48258022</v>
      </c>
      <c r="DT1005" s="86">
        <f>DI1005 / Baseline!H$118</f>
        <v>1.103658107</v>
      </c>
      <c r="DU1005" s="86">
        <f>DJ1005 / Baseline!H$119</f>
        <v>1.078584913</v>
      </c>
      <c r="DV1005" s="86">
        <f>DK1005 / Baseline!H$120</f>
        <v>0.9725584411</v>
      </c>
      <c r="DW1005" s="87"/>
      <c r="DX1005" s="86">
        <f>(AU1005*Baseline!B$34)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0.02776964806</v>
      </c>
      <c r="DY1005" s="86">
        <f>(AZ1005*Baseline!B$34) + (Baseline!D$90*(1-Baseline!D$91)*Baseline!B$35) + (Baseline!D$90*Baseline!D$91*((1-Baseline!D$92)*Baseline!B$40 + Baseline!D$92*Baseline!B$41))</f>
        <v>0.01114418131</v>
      </c>
      <c r="DZ1005" s="86">
        <f>(BE1005*Baseline!B$34) + (Baseline!F$90*(1-Baseline!F$91)*Baseline!B$35) + (Baseline!F$90*Baseline!F$91*((1-Baseline!F$92)*Baseline!B$40 + Baseline!F$92*Baseline!B$41))</f>
        <v>0.01402176489</v>
      </c>
      <c r="EA1005" s="86">
        <f>(BJ1005*Baseline!B$34) + (Baseline!H$90*(1-Baseline!H$91)*Baseline!B$35) + (Baseline!H$90*Baseline!H$91*((1-Baseline!H$92)*Baseline!B$40 + Baseline!H$92*Baseline!B$41))</f>
        <v>0.009314809297</v>
      </c>
      <c r="EB1005" s="86">
        <f>( DX1005*Baseline!B$7 + DY1005*Baseline!B$11 + DZ1005*Baseline!B$16 + EA1005*Baseline!B$18 ) / Baseline!B$17</f>
        <v>0.009868077011</v>
      </c>
    </row>
    <row r="1006">
      <c r="A1006" s="73" t="s">
        <v>1182</v>
      </c>
      <c r="B1006" s="85">
        <f>MIN( MAX( NORMINV( MCrands!B1006, (B$5+B$4)/2, (B$5-B$4)/3.29 ), 0 ), 1 )</f>
        <v>0.4010726208</v>
      </c>
      <c r="C1006" s="85">
        <f>MAX( NORMINV( MCrands!C1006, (C$5+C$4)/2, (C$5-C$4)/3.29 ), 0 )</f>
        <v>3.729753751</v>
      </c>
      <c r="D1006" s="83"/>
      <c r="E1006" s="84">
        <f>Baseline!B$33 * (C1006 * Baseline!B$68*Baseline!B$68/Baseline!B$75 + Baseline!B$46 * Baseline!B$54*Baseline!B$54/Baseline!B$76 + Baseline!B$47 * Baseline!B$55*Baseline!B$55/Baseline!B$77 + Baseline!B$56*Baseline!B$56/Baseline!B$78)</f>
        <v>0.00002645623716</v>
      </c>
      <c r="F1006" s="84">
        <f>Baseline!B$33 * (C1006 * Baseline!B$68*Baseline!B$59/Baseline!B$75 + Baseline!B$46 * Baseline!B$54*Baseline!B$69/Baseline!B$76 + Baseline!B$47 * Baseline!B$55*Baseline!B$57/Baseline!B$77 + Baseline!B$56*Baseline!B$58/Baseline!B$78)</f>
        <v>0.0000002404167391</v>
      </c>
      <c r="G1006" s="85">
        <f>Baseline!B$33 * (C1006 * Baseline!B$68*Baseline!B$60/Baseline!B$75 + Baseline!B$46 * Baseline!B$54*Baseline!B$61/Baseline!B$76 + Baseline!B$47 * Baseline!B$55*Baseline!B$70/Baseline!B$77 + Baseline!B$56*Baseline!B$62/Baseline!B$78)</f>
        <v>0.0000002037444385</v>
      </c>
      <c r="H1006" s="84">
        <f>Baseline!B$33 * (C1006 * Baseline!B$68*Baseline!B$63/Baseline!B$75 + Baseline!B$46 * Baseline!B$54*Baseline!B$64/Baseline!B$76 + Baseline!B$47 * Baseline!B$55*Baseline!B$65/Baseline!B$77 + Baseline!B$56*Baseline!B$71/Baseline!B$78)</f>
        <v>0.000000004021540209</v>
      </c>
      <c r="I1006" s="84">
        <f>Baseline!B$33 * (C1006 * Baseline!B$59*Baseline!B$68/Baseline!B$75 + Baseline!B$46 * Baseline!B$69*Baseline!B$54/Baseline!B$76 + Baseline!B$47 * Baseline!B$57*Baseline!B$55/Baseline!B$77 + Baseline!B$58*Baseline!B$56/Baseline!B$78)</f>
        <v>0.0000002404167391</v>
      </c>
      <c r="J1006" s="85">
        <f>Baseline!B$33 * (C1006 * Baseline!B$59*Baseline!B$59/Baseline!B$75 + Baseline!B$46 * Baseline!B$69*Baseline!B$69/Baseline!B$76 + Baseline!B$47 * Baseline!B$57*Baseline!B$57/Baseline!B$77 + Baseline!B$58*Baseline!B$58/Baseline!B$78)</f>
        <v>0.000002116574648</v>
      </c>
      <c r="K1006" s="84">
        <f>Baseline!B$33 * (C1006 * Baseline!B$59*Baseline!B$60/Baseline!B$75 + Baseline!B$46 * Baseline!B$69*Baseline!B$61/Baseline!B$76 + Baseline!B$47 * Baseline!B$57*Baseline!B$70/Baseline!B$77 + Baseline!B$58*Baseline!B$62/Baseline!B$78)</f>
        <v>0.0000000164903157</v>
      </c>
      <c r="L1006" s="85">
        <f>Baseline!B$33 * (C1006 * Baseline!B$59*Baseline!B$63/Baseline!B$75 + Baseline!B$46 * Baseline!B$69*Baseline!B$64/Baseline!B$76 + Baseline!B$47 * Baseline!B$57*Baseline!B$65/Baseline!B$77 + Baseline!B$58*Baseline!B$71/Baseline!B$78)</f>
        <v>0.00000001707284334</v>
      </c>
      <c r="M1006" s="84">
        <f>Baseline!B$33 * (C1006 * Baseline!B$60*Baseline!B$68/Baseline!B$75 + Baseline!B$46 * Baseline!B$61*Baseline!B$54/Baseline!B$76 + Baseline!B$47 * Baseline!B$70*Baseline!B$55/Baseline!B$77 + Baseline!B$62*Baseline!B$56/Baseline!B$78)</f>
        <v>0.0000002037444385</v>
      </c>
      <c r="N1006" s="85">
        <f>Baseline!B$33 * (C1006 * Baseline!B$60*Baseline!B$59/Baseline!B$75 + Baseline!B$46 * Baseline!B$61*Baseline!B$69/Baseline!B$76 + Baseline!B$47 * Baseline!B$70*Baseline!B$57/Baseline!B$77 + Baseline!B$62*Baseline!B$58/Baseline!B$78)</f>
        <v>0.0000000164903157</v>
      </c>
      <c r="O1006" s="85">
        <f>Baseline!B$33 * (C1006 * Baseline!B$60*Baseline!B$60/Baseline!B$75 + Baseline!B$46 * Baseline!B$61*Baseline!B$61/Baseline!B$76 + Baseline!B$47 * Baseline!B$70*Baseline!B$70/Baseline!B$77 + Baseline!B$62*Baseline!B$62/Baseline!B$78)</f>
        <v>0.000001589268829</v>
      </c>
      <c r="P1006" s="84">
        <f>Baseline!B$33 * (C1006 * Baseline!B$60*Baseline!B$63/Baseline!B$75 + Baseline!B$46 * Baseline!B$61*Baseline!B$64/Baseline!B$76 + Baseline!B$47 * Baseline!B$70*Baseline!B$65/Baseline!B$77 + Baseline!B$62*Baseline!B$71/Baseline!B$78)</f>
        <v>0.000000001956522337</v>
      </c>
      <c r="Q1006" s="84">
        <f>Baseline!B$33 * (C1006 * Baseline!B$63*Baseline!B$68/Baseline!B$75 + Baseline!B$46 * Baseline!B$64*Baseline!B$54/Baseline!B$76 + Baseline!B$47 * Baseline!B$65*Baseline!B$55/Baseline!B$77 + Baseline!B$71*Baseline!B$56/Baseline!B$78)</f>
        <v>0.000000004021540209</v>
      </c>
      <c r="R1006" s="84">
        <f>Baseline!B$33 * (C1006 * Baseline!B$63*Baseline!B$59/Baseline!B$75 + Baseline!B$46 * Baseline!B$64*Baseline!B$69/Baseline!B$76 + Baseline!B$47 * Baseline!B$65*Baseline!B$57/Baseline!B$77 + Baseline!B$71*Baseline!B$58/Baseline!B$78)</f>
        <v>0.00000001707284334</v>
      </c>
      <c r="S1006" s="84">
        <f>Baseline!B$33 * (C1006 * Baseline!B$63*Baseline!B$60/Baseline!B$75 + Baseline!B$46 * Baseline!B$64*Baseline!B$61/Baseline!B$76 + Baseline!B$47 * Baseline!B$65*Baseline!B$70/Baseline!B$77 + Baseline!B$71*Baseline!B$62/Baseline!B$78)</f>
        <v>0.000000001956522337</v>
      </c>
      <c r="T1006" s="84">
        <f>Baseline!B$33 * (C1006 * Baseline!B$63*Baseline!B$63/Baseline!B$75 + Baseline!B$46 * Baseline!B$64*Baseline!B$64/Baseline!B$76 + Baseline!B$47 * Baseline!B$65*Baseline!B$65/Baseline!B$77 + Baseline!B$71*Baseline!B$71/Baseline!B$78)</f>
        <v>0.00000009856723027</v>
      </c>
      <c r="U1006" s="83"/>
      <c r="V1006" s="84">
        <f>E1006 * ( Baseline!B$89 * Baseline!B$7 )</f>
        <v>0.2745892855</v>
      </c>
      <c r="W1006" s="84">
        <f>F1006 * ( Baseline!D$89 * Baseline!B$11 )</f>
        <v>0.004434870383</v>
      </c>
      <c r="X1006" s="84">
        <f>G1006 * ( Baseline!F$89 * Baseline!B$16 )</f>
        <v>0.007077016192</v>
      </c>
      <c r="Y1006" s="84">
        <f>H1006 * ( Baseline!H$89 * Baseline!B$18 )</f>
        <v>0.001414268988</v>
      </c>
      <c r="Z1006" s="86">
        <f t="shared" si="1"/>
        <v>0.2875154411</v>
      </c>
      <c r="AA1006" s="84">
        <f>I1006 * ( Baseline!B$89 * Baseline!B$7 )</f>
        <v>0.002495285335</v>
      </c>
      <c r="AB1006" s="85">
        <f>J1006 * ( Baseline!D$89 * Baseline!B$11 )</f>
        <v>0.03904359677</v>
      </c>
      <c r="AC1006" s="85">
        <f>K1006 * ( Baseline!F$89 * Baseline!B$16 )</f>
        <v>0.0005727873216</v>
      </c>
      <c r="AD1006" s="85">
        <f>L1006 * ( Baseline!F$89 * Baseline!B$16 )</f>
        <v>0.0005930212854</v>
      </c>
      <c r="AE1006" s="86">
        <f t="shared" si="2"/>
        <v>0.04270469071</v>
      </c>
      <c r="AF1006" s="86">
        <f>M1006 * ( Baseline!B$89 * Baseline!B$7 )</f>
        <v>0.002114663527</v>
      </c>
      <c r="AG1006" s="86">
        <f>N1006 * ( Baseline!D$89 * Baseline!B$11 )</f>
        <v>0.0003041901864</v>
      </c>
      <c r="AH1006" s="86">
        <f>O1006 * ( Baseline!F$89 * Baseline!B$16 )</f>
        <v>0.05520288711</v>
      </c>
      <c r="AI1006" s="86">
        <f>P1006 * ( Baseline!H$89 * Baseline!B$18 )</f>
        <v>0.0006880569934</v>
      </c>
      <c r="AJ1006" s="86">
        <f t="shared" si="3"/>
        <v>0.05830979781</v>
      </c>
      <c r="AK1006" s="86">
        <f>Q1006 * ( Baseline!B$89 * Baseline!B$7 )</f>
        <v>0.00004173956583</v>
      </c>
      <c r="AL1006" s="86">
        <f>R1006 * ( Baseline!D$89 * Baseline!B$11 )</f>
        <v>0.0003149358384</v>
      </c>
      <c r="AM1006" s="86">
        <f>S1006 * ( Baseline!F$89 * Baseline!B$16 )</f>
        <v>0.00006795935323</v>
      </c>
      <c r="AN1006" s="86">
        <f>T1006 * ( Baseline!H$89 * Baseline!B$18 )</f>
        <v>0.03466347959</v>
      </c>
      <c r="AO1006" s="86">
        <f t="shared" si="4"/>
        <v>0.03508811435</v>
      </c>
      <c r="AP1006" s="62"/>
      <c r="AQ1006" s="86">
        <f>V1006 * ( (1-Baseline!B$90-Baseline!B$89) + (1-B1006)*Baseline!B$90 )</f>
        <v>0.1706971573</v>
      </c>
      <c r="AR1006" s="86">
        <f>W1006 * ( (1-Baseline!B$90-Baseline!B$89) + (1-B1006)*Baseline!B$90 )</f>
        <v>0.002756916629</v>
      </c>
      <c r="AS1006" s="86">
        <f>X1006 * ( (1-Baseline!B$90-Baseline!B$89) + (1-B1006)*Baseline!B$90 )</f>
        <v>0.004399394332</v>
      </c>
      <c r="AT1006" s="86">
        <f>Y1006 * ( (1-Baseline!B$90-Baseline!B$89) + (1-B1006)*Baseline!B$90 )</f>
        <v>0.0008791737645</v>
      </c>
      <c r="AU1006" s="86">
        <f t="shared" si="5"/>
        <v>0.178732642</v>
      </c>
      <c r="AV1006" s="86">
        <f>AA1006 * ( (1-Baseline!D$90-Baseline!D$89) + (1-B1006)*Baseline!D$90 )</f>
        <v>0.002025467687</v>
      </c>
      <c r="AW1006" s="86">
        <f>AB1006 * ( (1-Baseline!D$90-Baseline!D$89) + (1-B1006)*Baseline!D$90 )</f>
        <v>0.03169238505</v>
      </c>
      <c r="AX1006" s="86">
        <f>AC1006 * ( (1-Baseline!D$90-Baseline!D$89) + (1-B1006)*Baseline!D$90 )</f>
        <v>0.0004649417023</v>
      </c>
      <c r="AY1006" s="86">
        <f>AD1006 * ( (1-Baseline!D$90-Baseline!D$89) + (1-B1006)*Baseline!D$90 )</f>
        <v>0.0004813659722</v>
      </c>
      <c r="AZ1006" s="86">
        <f t="shared" si="6"/>
        <v>0.03466416041</v>
      </c>
      <c r="BA1006" s="86">
        <f>AF1006 * ( (1-Baseline!F$90-Baseline!F$89) + (1-Baseline!B$36)*Baseline!F$90 )</f>
        <v>0.001521779543</v>
      </c>
      <c r="BB1006" s="86">
        <f>AG1006 * ( (1-Baseline!F$90-Baseline!F$89) + (1-Baseline!B$36)*Baseline!F$90 )</f>
        <v>0.0002189049922</v>
      </c>
      <c r="BC1006" s="86">
        <f>AH1006 * ( (1-Baseline!F$90-Baseline!F$89) + (1-Baseline!B$36)*Baseline!F$90 )</f>
        <v>0.03972576405</v>
      </c>
      <c r="BD1006" s="86">
        <f>AI1006 * ( (1-Baseline!F$90-Baseline!F$89) + (1-Baseline!B$36)*Baseline!F$90 )</f>
        <v>0.0004951478303</v>
      </c>
      <c r="BE1006" s="86">
        <f t="shared" si="7"/>
        <v>0.04196159642</v>
      </c>
      <c r="BF1006" s="86">
        <f>AK1006 * ( (1-Baseline!H$90-Baseline!H$89) + (1-Baseline!B$36)*Baseline!H$90 )</f>
        <v>0.0000330710928</v>
      </c>
      <c r="BG1006" s="86">
        <f>AL1006 * ( (1-Baseline!H$90-Baseline!H$89) + (1-Baseline!B$36)*Baseline!H$90 )</f>
        <v>0.0002495299635</v>
      </c>
      <c r="BH1006" s="86">
        <f>AM1006 * ( (1-Baseline!H$90-Baseline!H$89) + (1-Baseline!B$36)*Baseline!H$90 )</f>
        <v>0.00005384555475</v>
      </c>
      <c r="BI1006" s="86">
        <f>AN1006 * ( (1-Baseline!H$90-Baseline!H$89) + (1-Baseline!B$36)*Baseline!H$90 )</f>
        <v>0.02746456815</v>
      </c>
      <c r="BJ1006" s="86">
        <f t="shared" si="8"/>
        <v>0.02780101476</v>
      </c>
      <c r="BK1006" s="62"/>
      <c r="BL1006" s="86">
        <f t="shared" si="19"/>
        <v>0.9550418735</v>
      </c>
      <c r="BM1006" s="86">
        <f t="shared" si="20"/>
        <v>0.01542480768</v>
      </c>
      <c r="BN1006" s="86">
        <f t="shared" si="21"/>
        <v>0.02461438651</v>
      </c>
      <c r="BO1006" s="86">
        <f t="shared" si="22"/>
        <v>0.004918932292</v>
      </c>
      <c r="BP1006" s="86">
        <f t="shared" si="9"/>
        <v>1</v>
      </c>
      <c r="BQ1006" s="86">
        <f t="shared" si="23"/>
        <v>0.05843117685</v>
      </c>
      <c r="BR1006" s="86">
        <f t="shared" si="24"/>
        <v>0.9142695128</v>
      </c>
      <c r="BS1006" s="86">
        <f t="shared" si="25"/>
        <v>0.01341274956</v>
      </c>
      <c r="BT1006" s="86">
        <f t="shared" si="26"/>
        <v>0.01388656083</v>
      </c>
      <c r="BU1006" s="86">
        <f t="shared" si="10"/>
        <v>1</v>
      </c>
      <c r="BV1006" s="86">
        <f t="shared" si="27"/>
        <v>0.03626600685</v>
      </c>
      <c r="BW1006" s="86">
        <f t="shared" si="28"/>
        <v>0.005216793709</v>
      </c>
      <c r="BX1006" s="86">
        <f t="shared" si="29"/>
        <v>0.9467171758</v>
      </c>
      <c r="BY1006" s="86">
        <f t="shared" si="30"/>
        <v>0.01180002365</v>
      </c>
      <c r="BZ1006" s="86">
        <f t="shared" si="11"/>
        <v>1</v>
      </c>
      <c r="CA1006" s="86">
        <f t="shared" si="31"/>
        <v>0.001189564233</v>
      </c>
      <c r="CB1006" s="86">
        <f t="shared" si="32"/>
        <v>0.008975570339</v>
      </c>
      <c r="CC1006" s="86">
        <f t="shared" si="33"/>
        <v>0.001936819761</v>
      </c>
      <c r="CD1006" s="86">
        <f t="shared" si="34"/>
        <v>0.9878980457</v>
      </c>
      <c r="CE1006" s="86">
        <f t="shared" si="12"/>
        <v>1</v>
      </c>
      <c r="CF1006" s="62"/>
      <c r="CG1006" s="86">
        <f t="shared" si="35"/>
        <v>0.9550418735</v>
      </c>
      <c r="CH1006" s="86">
        <f t="shared" si="36"/>
        <v>0.01542480768</v>
      </c>
      <c r="CI1006" s="86">
        <f t="shared" si="37"/>
        <v>0.02461438651</v>
      </c>
      <c r="CJ1006" s="86">
        <f t="shared" si="38"/>
        <v>0.004918932292</v>
      </c>
      <c r="CK1006" s="86">
        <f t="shared" si="13"/>
        <v>1</v>
      </c>
      <c r="CL1006" s="86">
        <f t="shared" si="39"/>
        <v>0.05843117685</v>
      </c>
      <c r="CM1006" s="86">
        <f t="shared" si="40"/>
        <v>0.9142695128</v>
      </c>
      <c r="CN1006" s="86">
        <f t="shared" si="41"/>
        <v>0.01341274956</v>
      </c>
      <c r="CO1006" s="86">
        <f t="shared" si="42"/>
        <v>0.01388656083</v>
      </c>
      <c r="CP1006" s="86">
        <f t="shared" si="14"/>
        <v>1</v>
      </c>
      <c r="CQ1006" s="86">
        <f t="shared" si="43"/>
        <v>0.03626600685</v>
      </c>
      <c r="CR1006" s="86">
        <f t="shared" si="44"/>
        <v>0.005216793709</v>
      </c>
      <c r="CS1006" s="86">
        <f t="shared" si="45"/>
        <v>0.9467171758</v>
      </c>
      <c r="CT1006" s="86">
        <f t="shared" si="46"/>
        <v>0.01180002365</v>
      </c>
      <c r="CU1006" s="86">
        <f t="shared" si="15"/>
        <v>1</v>
      </c>
      <c r="CV1006" s="86">
        <f t="shared" si="47"/>
        <v>0.001189564233</v>
      </c>
      <c r="CW1006" s="86">
        <f t="shared" si="48"/>
        <v>0.008975570339</v>
      </c>
      <c r="CX1006" s="86">
        <f t="shared" si="49"/>
        <v>0.001936819761</v>
      </c>
      <c r="CY1006" s="86">
        <f t="shared" si="50"/>
        <v>0.9878980457</v>
      </c>
      <c r="CZ1006" s="86">
        <f t="shared" si="16"/>
        <v>1</v>
      </c>
      <c r="DA1006" s="62"/>
      <c r="DB1006" s="86">
        <f>(AQ1006*Baseline!B$7 + AV1006*Baseline!B$11 + BA1006*Baseline!B$16 + BF1006*Baseline!B$18)</f>
        <v>93744.44905</v>
      </c>
      <c r="DC1006" s="86">
        <f>(AR1006*Baseline!B$7 + AW1006*Baseline!B$11 + BB1006*Baseline!B$16 + BG1006*Baseline!B$18)</f>
        <v>81462.68964</v>
      </c>
      <c r="DD1006" s="86">
        <f>(AS1006*Baseline!B$7 + AX1006*Baseline!B$11 + BC1006*Baseline!B$16 + BH1006*Baseline!B$18)</f>
        <v>138685.2882</v>
      </c>
      <c r="DE1006" s="86">
        <f>(AT1006*Baseline!B$7 + AY1006*Baseline!B$11 + BD1006*Baseline!B$16 + BI1006*Baseline!B$18)</f>
        <v>1260742.541</v>
      </c>
      <c r="DF1006" s="86">
        <f t="shared" si="17"/>
        <v>1574634.967</v>
      </c>
      <c r="DG1006" s="62"/>
      <c r="DH1006" s="86">
        <f t="shared" si="51"/>
        <v>0.05953408313</v>
      </c>
      <c r="DI1006" s="86">
        <f t="shared" si="52"/>
        <v>0.05173433293</v>
      </c>
      <c r="DJ1006" s="86">
        <f t="shared" si="53"/>
        <v>0.08807456399</v>
      </c>
      <c r="DK1006" s="86">
        <f t="shared" si="54"/>
        <v>0.8006570199</v>
      </c>
      <c r="DL1006" s="86">
        <f t="shared" si="18"/>
        <v>1</v>
      </c>
      <c r="DM1006" s="62"/>
      <c r="DN1006" s="86">
        <f>DH1006 / (Baseline!B$7/Baseline!B$17)</f>
        <v>6.354871799</v>
      </c>
      <c r="DO1006" s="86">
        <f>DI1006 / (Baseline!B$11/Baseline!B$17)</f>
        <v>1.248891558</v>
      </c>
      <c r="DP1006" s="86">
        <f>DJ1006 / (Baseline!B$16/Baseline!B$17)</f>
        <v>1.361018181</v>
      </c>
      <c r="DQ1006" s="86">
        <f>DK1006 / (Baseline!B$18/Baseline!B$17)</f>
        <v>0.9052134448</v>
      </c>
      <c r="DR1006" s="62"/>
      <c r="DS1006" s="86">
        <f>DH1006 / Baseline!H$117</f>
        <v>2.381786829</v>
      </c>
      <c r="DT1006" s="86">
        <f>DI1006 / Baseline!H$118</f>
        <v>1.164542537</v>
      </c>
      <c r="DU1006" s="86">
        <f>DJ1006 / Baseline!H$119</f>
        <v>1.052879833</v>
      </c>
      <c r="DV1006" s="86">
        <f>DK1006 / Baseline!H$120</f>
        <v>0.9453652726</v>
      </c>
      <c r="DW1006" s="87"/>
      <c r="DX1006" s="86">
        <f>(AU1006*Baseline!B$34)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0.03933942755</v>
      </c>
      <c r="DY1006" s="86">
        <f>(AZ1006*Baseline!B$34) + (Baseline!D$90*(1-Baseline!D$91)*Baseline!B$35) + (Baseline!D$90*Baseline!D$91*((1-Baseline!D$92)*Baseline!B$40 + Baseline!D$92*Baseline!B$41))</f>
        <v>0.01161319206</v>
      </c>
      <c r="DZ1006" s="86">
        <f>(BE1006*Baseline!B$34) + (Baseline!F$90*(1-Baseline!F$91)*Baseline!B$35) + (Baseline!F$90*Baseline!F$91*((1-Baseline!F$92)*Baseline!B$40 + Baseline!F$92*Baseline!B$41))</f>
        <v>0.01402487946</v>
      </c>
      <c r="EA1006" s="86">
        <f>(BJ1006*Baseline!B$34) + (Baseline!H$90*(1-Baseline!H$91)*Baseline!B$35) + (Baseline!H$90*Baseline!H$91*((1-Baseline!H$92)*Baseline!B$40 + Baseline!H$92*Baseline!B$41))</f>
        <v>0.009315152214</v>
      </c>
      <c r="EB1006" s="86">
        <f>( DX1006*Baseline!B$7 + DY1006*Baseline!B$11 + DZ1006*Baseline!B$16 + EA1006*Baseline!B$18 ) / Baseline!B$17</f>
        <v>0.009996398954</v>
      </c>
    </row>
    <row r="1007">
      <c r="A1007" s="73" t="s">
        <v>1183</v>
      </c>
      <c r="B1007" s="85">
        <f>MIN( MAX( NORMINV( MCrands!B1007, (B$5+B$4)/2, (B$5-B$4)/3.29 ), 0 ), 1 )</f>
        <v>0.48721739</v>
      </c>
      <c r="C1007" s="85">
        <f>MAX( NORMINV( MCrands!C1007, (C$5+C$4)/2, (C$5-C$4)/3.29 ), 0 )</f>
        <v>2.686808207</v>
      </c>
      <c r="D1007" s="83"/>
      <c r="E1007" s="84">
        <f>Baseline!B$33 * (C1007 * Baseline!B$68*Baseline!B$68/Baseline!B$75 + Baseline!B$46 * Baseline!B$54*Baseline!B$54/Baseline!B$76 + Baseline!B$47 * Baseline!B$55*Baseline!B$55/Baseline!B$77 + Baseline!B$56*Baseline!B$56/Baseline!B$78)</f>
        <v>0.00001907215768</v>
      </c>
      <c r="F1007" s="84">
        <f>Baseline!B$33 * (C1007 * Baseline!B$68*Baseline!B$59/Baseline!B$75 + Baseline!B$46 * Baseline!B$54*Baseline!B$69/Baseline!B$76 + Baseline!B$47 * Baseline!B$55*Baseline!B$57/Baseline!B$77 + Baseline!B$56*Baseline!B$58/Baseline!B$78)</f>
        <v>0.0000002392508318</v>
      </c>
      <c r="G1007" s="85">
        <f>Baseline!B$33 * (C1007 * Baseline!B$68*Baseline!B$60/Baseline!B$75 + Baseline!B$46 * Baseline!B$54*Baseline!B$61/Baseline!B$76 + Baseline!B$47 * Baseline!B$55*Baseline!B$70/Baseline!B$77 + Baseline!B$56*Baseline!B$62/Baseline!B$78)</f>
        <v>0.0000002008782497</v>
      </c>
      <c r="H1007" s="84">
        <f>Baseline!B$33 * (C1007 * Baseline!B$68*Baseline!B$63/Baseline!B$75 + Baseline!B$46 * Baseline!B$54*Baseline!B$64/Baseline!B$76 + Baseline!B$47 * Baseline!B$55*Baseline!B$65/Baseline!B$77 + Baseline!B$56*Baseline!B$71/Baseline!B$78)</f>
        <v>0.000000003734921334</v>
      </c>
      <c r="I1007" s="84">
        <f>Baseline!B$33 * (C1007 * Baseline!B$59*Baseline!B$68/Baseline!B$75 + Baseline!B$46 * Baseline!B$69*Baseline!B$54/Baseline!B$76 + Baseline!B$47 * Baseline!B$57*Baseline!B$55/Baseline!B$77 + Baseline!B$58*Baseline!B$56/Baseline!B$78)</f>
        <v>0.0000002392508318</v>
      </c>
      <c r="J1007" s="85">
        <f>Baseline!B$33 * (C1007 * Baseline!B$59*Baseline!B$59/Baseline!B$75 + Baseline!B$46 * Baseline!B$69*Baseline!B$69/Baseline!B$76 + Baseline!B$47 * Baseline!B$57*Baseline!B$57/Baseline!B$77 + Baseline!B$58*Baseline!B$58/Baseline!B$78)</f>
        <v>0.000002116574464</v>
      </c>
      <c r="K1007" s="84">
        <f>Baseline!B$33 * (C1007 * Baseline!B$59*Baseline!B$60/Baseline!B$75 + Baseline!B$46 * Baseline!B$69*Baseline!B$61/Baseline!B$76 + Baseline!B$47 * Baseline!B$57*Baseline!B$70/Baseline!B$77 + Baseline!B$58*Baseline!B$62/Baseline!B$78)</f>
        <v>0.00000001648986314</v>
      </c>
      <c r="L1007" s="85">
        <f>Baseline!B$33 * (C1007 * Baseline!B$59*Baseline!B$63/Baseline!B$75 + Baseline!B$46 * Baseline!B$69*Baseline!B$64/Baseline!B$76 + Baseline!B$47 * Baseline!B$57*Baseline!B$65/Baseline!B$77 + Baseline!B$58*Baseline!B$71/Baseline!B$78)</f>
        <v>0.00000001707279809</v>
      </c>
      <c r="M1007" s="84">
        <f>Baseline!B$33 * (C1007 * Baseline!B$60*Baseline!B$68/Baseline!B$75 + Baseline!B$46 * Baseline!B$61*Baseline!B$54/Baseline!B$76 + Baseline!B$47 * Baseline!B$70*Baseline!B$55/Baseline!B$77 + Baseline!B$62*Baseline!B$56/Baseline!B$78)</f>
        <v>0.0000002008782497</v>
      </c>
      <c r="N1007" s="85">
        <f>Baseline!B$33 * (C1007 * Baseline!B$60*Baseline!B$59/Baseline!B$75 + Baseline!B$46 * Baseline!B$61*Baseline!B$69/Baseline!B$76 + Baseline!B$47 * Baseline!B$70*Baseline!B$57/Baseline!B$77 + Baseline!B$62*Baseline!B$58/Baseline!B$78)</f>
        <v>0.00000001648986314</v>
      </c>
      <c r="O1007" s="85">
        <f>Baseline!B$33 * (C1007 * Baseline!B$60*Baseline!B$60/Baseline!B$75 + Baseline!B$46 * Baseline!B$61*Baseline!B$61/Baseline!B$76 + Baseline!B$47 * Baseline!B$70*Baseline!B$70/Baseline!B$77 + Baseline!B$62*Baseline!B$62/Baseline!B$78)</f>
        <v>0.000001589267716</v>
      </c>
      <c r="P1007" s="84">
        <f>Baseline!B$33 * (C1007 * Baseline!B$60*Baseline!B$63/Baseline!B$75 + Baseline!B$46 * Baseline!B$61*Baseline!B$64/Baseline!B$76 + Baseline!B$47 * Baseline!B$70*Baseline!B$65/Baseline!B$77 + Baseline!B$62*Baseline!B$71/Baseline!B$78)</f>
        <v>0.000000001956411084</v>
      </c>
      <c r="Q1007" s="84">
        <f>Baseline!B$33 * (C1007 * Baseline!B$63*Baseline!B$68/Baseline!B$75 + Baseline!B$46 * Baseline!B$64*Baseline!B$54/Baseline!B$76 + Baseline!B$47 * Baseline!B$65*Baseline!B$55/Baseline!B$77 + Baseline!B$71*Baseline!B$56/Baseline!B$78)</f>
        <v>0.000000003734921334</v>
      </c>
      <c r="R1007" s="84">
        <f>Baseline!B$33 * (C1007 * Baseline!B$63*Baseline!B$59/Baseline!B$75 + Baseline!B$46 * Baseline!B$64*Baseline!B$69/Baseline!B$76 + Baseline!B$47 * Baseline!B$65*Baseline!B$57/Baseline!B$77 + Baseline!B$71*Baseline!B$58/Baseline!B$78)</f>
        <v>0.00000001707279809</v>
      </c>
      <c r="S1007" s="84">
        <f>Baseline!B$33 * (C1007 * Baseline!B$63*Baseline!B$60/Baseline!B$75 + Baseline!B$46 * Baseline!B$64*Baseline!B$61/Baseline!B$76 + Baseline!B$47 * Baseline!B$65*Baseline!B$70/Baseline!B$77 + Baseline!B$71*Baseline!B$62/Baseline!B$78)</f>
        <v>0.000000001956411084</v>
      </c>
      <c r="T1007" s="84">
        <f>Baseline!B$33 * (C1007 * Baseline!B$63*Baseline!B$63/Baseline!B$75 + Baseline!B$46 * Baseline!B$64*Baseline!B$64/Baseline!B$76 + Baseline!B$47 * Baseline!B$65*Baseline!B$65/Baseline!B$77 + Baseline!B$71*Baseline!B$71/Baseline!B$78)</f>
        <v>0.00000009856721914</v>
      </c>
      <c r="U1007" s="83"/>
      <c r="V1007" s="84">
        <f>E1007 * ( Baseline!B$89 * Baseline!B$7 )</f>
        <v>0.1979499245</v>
      </c>
      <c r="W1007" s="84">
        <f>F1007 * ( Baseline!D$89 * Baseline!B$11 )</f>
        <v>0.004413363362</v>
      </c>
      <c r="X1007" s="84">
        <f>G1007 * ( Baseline!F$89 * Baseline!B$16 )</f>
        <v>0.006977459786</v>
      </c>
      <c r="Y1007" s="84">
        <f>H1007 * ( Baseline!H$89 * Baseline!B$18 )</f>
        <v>0.001313472734</v>
      </c>
      <c r="Z1007" s="86">
        <f t="shared" si="1"/>
        <v>0.2106542204</v>
      </c>
      <c r="AA1007" s="84">
        <f>I1007 * ( Baseline!B$89 * Baseline!B$7 )</f>
        <v>0.002483184384</v>
      </c>
      <c r="AB1007" s="85">
        <f>J1007 * ( Baseline!D$89 * Baseline!B$11 )</f>
        <v>0.03904359337</v>
      </c>
      <c r="AC1007" s="85">
        <f>K1007 * ( Baseline!F$89 * Baseline!B$16 )</f>
        <v>0.0005727716022</v>
      </c>
      <c r="AD1007" s="85">
        <f>L1007 * ( Baseline!F$89 * Baseline!B$16 )</f>
        <v>0.0005930197135</v>
      </c>
      <c r="AE1007" s="86">
        <f t="shared" si="2"/>
        <v>0.04269256907</v>
      </c>
      <c r="AF1007" s="86">
        <f>M1007 * ( Baseline!B$89 * Baseline!B$7 )</f>
        <v>0.002084915354</v>
      </c>
      <c r="AG1007" s="86">
        <f>N1007 * ( Baseline!D$89 * Baseline!B$11 )</f>
        <v>0.0003041818383</v>
      </c>
      <c r="AH1007" s="86">
        <f>O1007 * ( Baseline!F$89 * Baseline!B$16 )</f>
        <v>0.05520284846</v>
      </c>
      <c r="AI1007" s="86">
        <f>P1007 * ( Baseline!H$89 * Baseline!B$18 )</f>
        <v>0.0006880178685</v>
      </c>
      <c r="AJ1007" s="86">
        <f t="shared" si="3"/>
        <v>0.05827996352</v>
      </c>
      <c r="AK1007" s="86">
        <f>Q1007 * ( Baseline!B$89 * Baseline!B$7 )</f>
        <v>0.00003876474853</v>
      </c>
      <c r="AL1007" s="86">
        <f>R1007 * ( Baseline!D$89 * Baseline!B$11 )</f>
        <v>0.0003149350036</v>
      </c>
      <c r="AM1007" s="86">
        <f>S1007 * ( Baseline!F$89 * Baseline!B$16 )</f>
        <v>0.00006795548887</v>
      </c>
      <c r="AN1007" s="86">
        <f>T1007 * ( Baseline!H$89 * Baseline!B$18 )</f>
        <v>0.03466347568</v>
      </c>
      <c r="AO1007" s="86">
        <f t="shared" si="4"/>
        <v>0.03508513092</v>
      </c>
      <c r="AP1007" s="62"/>
      <c r="AQ1007" s="86">
        <f>V1007 * ( (1-Baseline!B$90-Baseline!B$89) + (1-B1007)*Baseline!B$90 )</f>
        <v>0.1078780616</v>
      </c>
      <c r="AR1007" s="86">
        <f>W1007 * ( (1-Baseline!B$90-Baseline!B$89) + (1-B1007)*Baseline!B$90 )</f>
        <v>0.00240517942</v>
      </c>
      <c r="AS1007" s="86">
        <f>X1007 * ( (1-Baseline!B$90-Baseline!B$89) + (1-B1007)*Baseline!B$90 )</f>
        <v>0.003802551773</v>
      </c>
      <c r="AT1007" s="86">
        <f>Y1007 * ( (1-Baseline!B$90-Baseline!B$89) + (1-B1007)*Baseline!B$90 )</f>
        <v>0.0007158118036</v>
      </c>
      <c r="AU1007" s="86">
        <f t="shared" si="5"/>
        <v>0.1148016046</v>
      </c>
      <c r="AV1007" s="86">
        <f>AA1007 * ( (1-Baseline!D$90-Baseline!D$89) + (1-B1007)*Baseline!D$90 )</f>
        <v>0.00191981195</v>
      </c>
      <c r="AW1007" s="86">
        <f>AB1007 * ( (1-Baseline!D$90-Baseline!D$89) + (1-B1007)*Baseline!D$90 )</f>
        <v>0.03018557849</v>
      </c>
      <c r="AX1007" s="86">
        <f>AC1007 * ( (1-Baseline!D$90-Baseline!D$89) + (1-B1007)*Baseline!D$90 )</f>
        <v>0.0004428240503</v>
      </c>
      <c r="AY1007" s="86">
        <f>AD1007 * ( (1-Baseline!D$90-Baseline!D$89) + (1-B1007)*Baseline!D$90 )</f>
        <v>0.0004584783715</v>
      </c>
      <c r="AZ1007" s="86">
        <f t="shared" si="6"/>
        <v>0.03300669286</v>
      </c>
      <c r="BA1007" s="86">
        <f>AF1007 * ( (1-Baseline!F$90-Baseline!F$89) + (1-Baseline!B$36)*Baseline!F$90 )</f>
        <v>0.001500371806</v>
      </c>
      <c r="BB1007" s="86">
        <f>AG1007 * ( (1-Baseline!F$90-Baseline!F$89) + (1-Baseline!B$36)*Baseline!F$90 )</f>
        <v>0.0002188989846</v>
      </c>
      <c r="BC1007" s="86">
        <f>AH1007 * ( (1-Baseline!F$90-Baseline!F$89) + (1-Baseline!B$36)*Baseline!F$90 )</f>
        <v>0.03972573624</v>
      </c>
      <c r="BD1007" s="86">
        <f>AI1007 * ( (1-Baseline!F$90-Baseline!F$89) + (1-Baseline!B$36)*Baseline!F$90 )</f>
        <v>0.0004951196748</v>
      </c>
      <c r="BE1007" s="86">
        <f t="shared" si="7"/>
        <v>0.04194012671</v>
      </c>
      <c r="BF1007" s="86">
        <f>AK1007 * ( (1-Baseline!H$90-Baseline!H$89) + (1-Baseline!B$36)*Baseline!H$90 )</f>
        <v>0.00003071408555</v>
      </c>
      <c r="BG1007" s="86">
        <f>AL1007 * ( (1-Baseline!H$90-Baseline!H$89) + (1-Baseline!B$36)*Baseline!H$90 )</f>
        <v>0.000249529302</v>
      </c>
      <c r="BH1007" s="86">
        <f>AM1007 * ( (1-Baseline!H$90-Baseline!H$89) + (1-Baseline!B$36)*Baseline!H$90 )</f>
        <v>0.00005384249294</v>
      </c>
      <c r="BI1007" s="86">
        <f>AN1007 * ( (1-Baseline!H$90-Baseline!H$89) + (1-Baseline!B$36)*Baseline!H$90 )</f>
        <v>0.02746456505</v>
      </c>
      <c r="BJ1007" s="86">
        <f t="shared" si="8"/>
        <v>0.02779865093</v>
      </c>
      <c r="BK1007" s="62"/>
      <c r="BL1007" s="86">
        <f t="shared" si="19"/>
        <v>0.939691235</v>
      </c>
      <c r="BM1007" s="86">
        <f t="shared" si="20"/>
        <v>0.02095074741</v>
      </c>
      <c r="BN1007" s="86">
        <f t="shared" si="21"/>
        <v>0.03312281032</v>
      </c>
      <c r="BO1007" s="86">
        <f t="shared" si="22"/>
        <v>0.006235207306</v>
      </c>
      <c r="BP1007" s="86">
        <f t="shared" si="9"/>
        <v>1</v>
      </c>
      <c r="BQ1007" s="86">
        <f t="shared" si="23"/>
        <v>0.05816432315</v>
      </c>
      <c r="BR1007" s="86">
        <f t="shared" si="24"/>
        <v>0.9145290204</v>
      </c>
      <c r="BS1007" s="86">
        <f t="shared" si="25"/>
        <v>0.01341618962</v>
      </c>
      <c r="BT1007" s="86">
        <f t="shared" si="26"/>
        <v>0.0138904668</v>
      </c>
      <c r="BU1007" s="86">
        <f t="shared" si="10"/>
        <v>1</v>
      </c>
      <c r="BV1007" s="86">
        <f t="shared" si="27"/>
        <v>0.03577413622</v>
      </c>
      <c r="BW1007" s="86">
        <f t="shared" si="28"/>
        <v>0.005219321014</v>
      </c>
      <c r="BX1007" s="86">
        <f t="shared" si="29"/>
        <v>0.9472011499</v>
      </c>
      <c r="BY1007" s="86">
        <f t="shared" si="30"/>
        <v>0.01180539292</v>
      </c>
      <c r="BZ1007" s="86">
        <f t="shared" si="11"/>
        <v>1</v>
      </c>
      <c r="CA1007" s="86">
        <f t="shared" si="31"/>
        <v>0.001104876839</v>
      </c>
      <c r="CB1007" s="86">
        <f t="shared" si="32"/>
        <v>0.008976309774</v>
      </c>
      <c r="CC1007" s="86">
        <f t="shared" si="33"/>
        <v>0.001936874314</v>
      </c>
      <c r="CD1007" s="86">
        <f t="shared" si="34"/>
        <v>0.9879819391</v>
      </c>
      <c r="CE1007" s="86">
        <f t="shared" si="12"/>
        <v>1</v>
      </c>
      <c r="CF1007" s="62"/>
      <c r="CG1007" s="86">
        <f t="shared" si="35"/>
        <v>0.939691235</v>
      </c>
      <c r="CH1007" s="86">
        <f t="shared" si="36"/>
        <v>0.02095074741</v>
      </c>
      <c r="CI1007" s="86">
        <f t="shared" si="37"/>
        <v>0.03312281032</v>
      </c>
      <c r="CJ1007" s="86">
        <f t="shared" si="38"/>
        <v>0.006235207306</v>
      </c>
      <c r="CK1007" s="86">
        <f t="shared" si="13"/>
        <v>1</v>
      </c>
      <c r="CL1007" s="86">
        <f t="shared" si="39"/>
        <v>0.05816432315</v>
      </c>
      <c r="CM1007" s="86">
        <f t="shared" si="40"/>
        <v>0.9145290204</v>
      </c>
      <c r="CN1007" s="86">
        <f t="shared" si="41"/>
        <v>0.01341618962</v>
      </c>
      <c r="CO1007" s="86">
        <f t="shared" si="42"/>
        <v>0.0138904668</v>
      </c>
      <c r="CP1007" s="86">
        <f t="shared" si="14"/>
        <v>1</v>
      </c>
      <c r="CQ1007" s="86">
        <f t="shared" si="43"/>
        <v>0.03577413622</v>
      </c>
      <c r="CR1007" s="86">
        <f t="shared" si="44"/>
        <v>0.005219321014</v>
      </c>
      <c r="CS1007" s="86">
        <f t="shared" si="45"/>
        <v>0.9472011499</v>
      </c>
      <c r="CT1007" s="86">
        <f t="shared" si="46"/>
        <v>0.01180539292</v>
      </c>
      <c r="CU1007" s="86">
        <f t="shared" si="15"/>
        <v>1</v>
      </c>
      <c r="CV1007" s="86">
        <f t="shared" si="47"/>
        <v>0.001104876839</v>
      </c>
      <c r="CW1007" s="86">
        <f t="shared" si="48"/>
        <v>0.008976309774</v>
      </c>
      <c r="CX1007" s="86">
        <f t="shared" si="49"/>
        <v>0.001936874314</v>
      </c>
      <c r="CY1007" s="86">
        <f t="shared" si="50"/>
        <v>0.9879819391</v>
      </c>
      <c r="CZ1007" s="86">
        <f t="shared" si="16"/>
        <v>1</v>
      </c>
      <c r="DA1007" s="62"/>
      <c r="DB1007" s="86">
        <f>(AQ1007*Baseline!B$7 + AV1007*Baseline!B$11 + BA1007*Baseline!B$16 + BF1007*Baseline!B$18)</f>
        <v>62870.95392</v>
      </c>
      <c r="DC1007" s="86">
        <f>(AR1007*Baseline!B$7 + AW1007*Baseline!B$11 + BB1007*Baseline!B$16 + BG1007*Baseline!B$18)</f>
        <v>78060.61865</v>
      </c>
      <c r="DD1007" s="86">
        <f>(AS1007*Baseline!B$7 + AX1007*Baseline!B$11 + BC1007*Baseline!B$16 + BH1007*Baseline!B$18)</f>
        <v>138348.1537</v>
      </c>
      <c r="DE1007" s="86">
        <f>(AT1007*Baseline!B$7 + AY1007*Baseline!B$11 + BD1007*Baseline!B$16 + BI1007*Baseline!B$18)</f>
        <v>1260613.99</v>
      </c>
      <c r="DF1007" s="86">
        <f t="shared" si="17"/>
        <v>1539893.716</v>
      </c>
      <c r="DG1007" s="62"/>
      <c r="DH1007" s="86">
        <f t="shared" si="51"/>
        <v>0.04082811252</v>
      </c>
      <c r="DI1007" s="86">
        <f t="shared" si="52"/>
        <v>0.05069221196</v>
      </c>
      <c r="DJ1007" s="86">
        <f t="shared" si="53"/>
        <v>0.08984266397</v>
      </c>
      <c r="DK1007" s="86">
        <f t="shared" si="54"/>
        <v>0.8186370116</v>
      </c>
      <c r="DL1007" s="86">
        <f t="shared" si="18"/>
        <v>1</v>
      </c>
      <c r="DM1007" s="62"/>
      <c r="DN1007" s="86">
        <f>DH1007 / (Baseline!B$7/Baseline!B$17)</f>
        <v>4.358132472</v>
      </c>
      <c r="DO1007" s="86">
        <f>DI1007 / (Baseline!B$11/Baseline!B$17)</f>
        <v>1.223734259</v>
      </c>
      <c r="DP1007" s="86">
        <f>DJ1007 / (Baseline!B$16/Baseline!B$17)</f>
        <v>1.388340669</v>
      </c>
      <c r="DQ1007" s="86">
        <f>DK1007 / (Baseline!B$18/Baseline!B$17)</f>
        <v>0.9255414126</v>
      </c>
      <c r="DR1007" s="87"/>
      <c r="DS1007" s="86">
        <f>DH1007 / Baseline!H$117</f>
        <v>1.633414937</v>
      </c>
      <c r="DT1007" s="86">
        <f>DI1007 / Baseline!H$118</f>
        <v>1.141084339</v>
      </c>
      <c r="DU1007" s="86">
        <f>DJ1007 / Baseline!H$119</f>
        <v>1.074016433</v>
      </c>
      <c r="DV1007" s="86">
        <f>DK1007 / Baseline!H$120</f>
        <v>0.9665949119</v>
      </c>
      <c r="DW1007" s="87"/>
      <c r="DX1007" s="86">
        <f>(AU1007*Baseline!B$34) + (Baseline!B$90*(1-Baseline!B$48)*(1-Baseline!B$91)*Baseline!B$35) + (Baseline!B$90*(1-Baseline!B$48)*Baseline!B$91*((1-Baseline!B$92)*Baseline!B$40 + Baseline!B$92*Baseline!B$41)) + (Baseline!B$90*Baseline!B$48*(1-Baseline!B$91)*Baseline!B$49) + (Baseline!B$90*Baseline!B$48*Baseline!B$91*((1-Baseline!B$92)*Baseline!B$40*Baseline!B$50 + Baseline!B$92*Baseline!B$41*Baseline!B$50 ))</f>
        <v>0.02974977194</v>
      </c>
      <c r="DY1007" s="86">
        <f>(AZ1007*Baseline!B$34) + (Baseline!D$90*(1-Baseline!D$91)*Baseline!B$35) + (Baseline!D$90*Baseline!D$91*((1-Baseline!D$92)*Baseline!B$40 + Baseline!D$92*Baseline!B$41))</f>
        <v>0.01136457193</v>
      </c>
      <c r="DZ1007" s="86">
        <f>(BE1007*Baseline!B$34) + (Baseline!F$90*(1-Baseline!F$91)*Baseline!B$35) + (Baseline!F$90*Baseline!F$91*((1-Baseline!F$92)*Baseline!B$40 + Baseline!F$92*Baseline!B$41))</f>
        <v>0.01402165901</v>
      </c>
      <c r="EA1007" s="86">
        <f>(BJ1007*Baseline!B$34) + (Baseline!H$90*(1-Baseline!H$91)*Baseline!B$35) + (Baseline!H$90*Baseline!H$91*((1-Baseline!H$92)*Baseline!B$40 + Baseline!H$92*Baseline!B$41))</f>
        <v>0.009314797639</v>
      </c>
      <c r="EB1007" s="86">
        <f>( DX1007*Baseline!B$7 + DY1007*Baseline!B$11 + DZ1007*Baseline!B$16 + EA1007*Baseline!B$18 ) / Baseline!B$17</f>
        <v>0.009895739666</v>
      </c>
    </row>
    <row r="1008">
      <c r="A1008" s="74"/>
      <c r="B1008" s="74"/>
      <c r="C1008" s="74"/>
      <c r="D1008" s="74"/>
      <c r="E1008" s="74"/>
      <c r="F1008" s="74"/>
      <c r="G1008" s="74"/>
      <c r="H1008" s="74"/>
      <c r="I1008" s="74"/>
      <c r="J1008" s="74"/>
      <c r="K1008" s="74"/>
      <c r="L1008" s="74"/>
      <c r="M1008" s="74"/>
      <c r="N1008" s="74"/>
      <c r="O1008" s="74"/>
      <c r="P1008" s="74"/>
      <c r="Q1008" s="74"/>
      <c r="R1008" s="74"/>
      <c r="S1008" s="74"/>
      <c r="T1008" s="74"/>
      <c r="U1008" s="74"/>
      <c r="V1008" s="74"/>
      <c r="W1008" s="74"/>
      <c r="X1008" s="74"/>
      <c r="Y1008" s="74"/>
      <c r="Z1008" s="74"/>
      <c r="AA1008" s="74"/>
      <c r="AB1008" s="74"/>
      <c r="AC1008" s="74"/>
      <c r="AD1008" s="74"/>
      <c r="AE1008" s="74"/>
      <c r="AF1008" s="74"/>
      <c r="AG1008" s="74"/>
      <c r="AH1008" s="74"/>
      <c r="AI1008" s="74"/>
      <c r="AJ1008" s="74"/>
      <c r="AK1008" s="74"/>
      <c r="AL1008" s="74"/>
      <c r="AM1008" s="74"/>
      <c r="AN1008" s="74"/>
      <c r="AO1008" s="74"/>
      <c r="AP1008" s="74"/>
      <c r="AQ1008" s="74"/>
      <c r="AR1008" s="74"/>
      <c r="AS1008" s="74"/>
      <c r="AT1008" s="74"/>
      <c r="AU1008" s="74"/>
      <c r="AV1008" s="74"/>
      <c r="AW1008" s="74"/>
      <c r="AX1008" s="74"/>
      <c r="AY1008" s="74"/>
      <c r="AZ1008" s="74"/>
      <c r="BA1008" s="74"/>
      <c r="BB1008" s="74"/>
      <c r="BC1008" s="74"/>
      <c r="BD1008" s="74"/>
      <c r="BE1008" s="74"/>
      <c r="BF1008" s="74"/>
      <c r="BG1008" s="74"/>
      <c r="BH1008" s="74"/>
      <c r="BI1008" s="74"/>
      <c r="BJ1008" s="74"/>
      <c r="BK1008" s="74"/>
      <c r="BL1008" s="74"/>
      <c r="BM1008" s="74"/>
      <c r="BN1008" s="74"/>
      <c r="BO1008" s="74"/>
      <c r="BP1008" s="74"/>
      <c r="BQ1008" s="74"/>
      <c r="BR1008" s="74"/>
      <c r="BS1008" s="74"/>
      <c r="BT1008" s="74"/>
      <c r="BU1008" s="74"/>
      <c r="BV1008" s="74"/>
      <c r="BW1008" s="74"/>
      <c r="BX1008" s="74"/>
      <c r="BY1008" s="74"/>
      <c r="BZ1008" s="74"/>
      <c r="CA1008" s="74"/>
      <c r="CB1008" s="74"/>
      <c r="CC1008" s="74"/>
      <c r="CD1008" s="74"/>
      <c r="CE1008" s="74"/>
      <c r="CF1008" s="74"/>
      <c r="CG1008" s="74"/>
      <c r="CH1008" s="74"/>
      <c r="CI1008" s="74"/>
      <c r="CJ1008" s="74"/>
      <c r="CK1008" s="74"/>
      <c r="CL1008" s="74"/>
      <c r="CM1008" s="74"/>
      <c r="CN1008" s="74"/>
      <c r="CO1008" s="74"/>
      <c r="CP1008" s="74"/>
      <c r="CQ1008" s="74"/>
      <c r="CR1008" s="74"/>
      <c r="CS1008" s="74"/>
      <c r="CT1008" s="74"/>
      <c r="CU1008" s="74"/>
      <c r="CV1008" s="74"/>
      <c r="CW1008" s="74"/>
      <c r="CX1008" s="74"/>
      <c r="CY1008" s="74"/>
      <c r="CZ1008" s="74"/>
      <c r="DA1008" s="74"/>
      <c r="DB1008" s="74"/>
      <c r="DC1008" s="74"/>
      <c r="DD1008" s="74"/>
      <c r="DE1008" s="74"/>
      <c r="DF1008" s="74"/>
      <c r="DG1008" s="74"/>
      <c r="DH1008" s="74"/>
      <c r="DI1008" s="74"/>
      <c r="DJ1008" s="74"/>
      <c r="DK1008" s="74"/>
      <c r="DL1008" s="74"/>
      <c r="DM1008" s="74"/>
      <c r="DN1008" s="74"/>
      <c r="DO1008" s="74"/>
      <c r="DP1008" s="74"/>
      <c r="DQ1008" s="74"/>
      <c r="DR1008" s="74"/>
      <c r="DS1008" s="74"/>
      <c r="DT1008" s="74"/>
      <c r="DU1008" s="74"/>
      <c r="DV1008" s="74"/>
      <c r="DW1008" s="74"/>
      <c r="DX1008" s="74"/>
      <c r="DY1008" s="74"/>
      <c r="DZ1008" s="74"/>
      <c r="EA1008" s="74"/>
      <c r="EB1008" s="74"/>
    </row>
    <row r="1009">
      <c r="A1009" s="73" t="s">
        <v>1184</v>
      </c>
      <c r="B1009" s="85">
        <f t="shared" ref="B1009:C1009" si="55">AVERAGE( B8:B1007 )</f>
        <v>0.4969241153</v>
      </c>
      <c r="C1009" s="85">
        <f t="shared" si="55"/>
        <v>2.710531351</v>
      </c>
      <c r="D1009" s="74"/>
      <c r="E1009" s="84">
        <f>AVERAGE( E7:E106 )</f>
        <v>0.00001954119502</v>
      </c>
      <c r="F1009" s="85">
        <f t="shared" ref="F1009:T1009" si="56">AVERAGE( F8:F1007 )</f>
        <v>0.0000002392773519</v>
      </c>
      <c r="G1009" s="85">
        <f t="shared" si="56"/>
        <v>0.0000002009434449</v>
      </c>
      <c r="H1009" s="85">
        <f t="shared" si="56"/>
        <v>0.000000003741440851</v>
      </c>
      <c r="I1009" s="85">
        <f t="shared" si="56"/>
        <v>0.0000002392773519</v>
      </c>
      <c r="J1009" s="85">
        <f t="shared" si="56"/>
        <v>0.000002116574468</v>
      </c>
      <c r="K1009" s="85">
        <f t="shared" si="56"/>
        <v>0.00000001648987343</v>
      </c>
      <c r="L1009" s="85">
        <f t="shared" si="56"/>
        <v>0.00000001707279912</v>
      </c>
      <c r="M1009" s="85">
        <f t="shared" si="56"/>
        <v>0.0000002009434449</v>
      </c>
      <c r="N1009" s="85">
        <f t="shared" si="56"/>
        <v>0.00000001648987343</v>
      </c>
      <c r="O1009" s="85">
        <f t="shared" si="56"/>
        <v>0.000001589267741</v>
      </c>
      <c r="P1009" s="85">
        <f t="shared" si="56"/>
        <v>0.000000001956413615</v>
      </c>
      <c r="Q1009" s="85">
        <f t="shared" si="56"/>
        <v>0.000000003741440851</v>
      </c>
      <c r="R1009" s="85">
        <f t="shared" si="56"/>
        <v>0.00000001707279912</v>
      </c>
      <c r="S1009" s="85">
        <f t="shared" si="56"/>
        <v>0.000000001956413615</v>
      </c>
      <c r="T1009" s="85">
        <f t="shared" si="56"/>
        <v>0.0000000985672194</v>
      </c>
      <c r="U1009" s="74"/>
      <c r="V1009" s="88">
        <f t="shared" ref="V1009:AO1009" si="57">AVERAGE( V8:V1007 )</f>
        <v>0.1996931858</v>
      </c>
      <c r="W1009" s="89">
        <f t="shared" si="57"/>
        <v>0.004413852567</v>
      </c>
      <c r="X1009" s="89">
        <f t="shared" si="57"/>
        <v>0.006979724325</v>
      </c>
      <c r="Y1009" s="89">
        <f t="shared" si="57"/>
        <v>0.001315765475</v>
      </c>
      <c r="Z1009" s="89">
        <f t="shared" si="57"/>
        <v>0.2124025282</v>
      </c>
      <c r="AA1009" s="89">
        <f t="shared" si="57"/>
        <v>0.002483459635</v>
      </c>
      <c r="AB1009" s="89">
        <f t="shared" si="57"/>
        <v>0.03904359345</v>
      </c>
      <c r="AC1009" s="89">
        <f t="shared" si="57"/>
        <v>0.0005727719598</v>
      </c>
      <c r="AD1009" s="89">
        <f t="shared" si="57"/>
        <v>0.0005930197492</v>
      </c>
      <c r="AE1009" s="89">
        <f t="shared" si="57"/>
        <v>0.0426928448</v>
      </c>
      <c r="AF1009" s="89">
        <f t="shared" si="57"/>
        <v>0.002085592014</v>
      </c>
      <c r="AG1009" s="89">
        <f t="shared" si="57"/>
        <v>0.0003041820282</v>
      </c>
      <c r="AH1009" s="89">
        <f t="shared" si="57"/>
        <v>0.05520284934</v>
      </c>
      <c r="AI1009" s="89">
        <f t="shared" si="57"/>
        <v>0.0006880187585</v>
      </c>
      <c r="AJ1009" s="89">
        <f t="shared" si="57"/>
        <v>0.05828064214</v>
      </c>
      <c r="AK1009" s="89">
        <f t="shared" si="57"/>
        <v>0.00003883241459</v>
      </c>
      <c r="AL1009" s="89">
        <f t="shared" si="57"/>
        <v>0.0003149350226</v>
      </c>
      <c r="AM1009" s="89">
        <f t="shared" si="57"/>
        <v>0.00006795557677</v>
      </c>
      <c r="AN1009" s="89">
        <f t="shared" si="57"/>
        <v>0.03466347577</v>
      </c>
      <c r="AO1009" s="90">
        <f t="shared" si="57"/>
        <v>0.03508519878</v>
      </c>
      <c r="AP1009" s="74"/>
      <c r="AQ1009" s="85">
        <f t="shared" ref="AQ1009:BJ1009" si="58">AVERAGE( AQ8:AQ1007 )</f>
        <v>0.1071765175</v>
      </c>
      <c r="AR1009" s="85">
        <f t="shared" si="58"/>
        <v>0.002367335461</v>
      </c>
      <c r="AS1009" s="85">
        <f t="shared" si="58"/>
        <v>0.00374358372</v>
      </c>
      <c r="AT1009" s="85">
        <f t="shared" si="58"/>
        <v>0.0007057911689</v>
      </c>
      <c r="AU1009" s="85">
        <f t="shared" si="58"/>
        <v>0.1139932279</v>
      </c>
      <c r="AV1009" s="85">
        <f t="shared" si="58"/>
        <v>0.001909230996</v>
      </c>
      <c r="AW1009" s="85">
        <f t="shared" si="58"/>
        <v>0.03001579308</v>
      </c>
      <c r="AX1009" s="85">
        <f t="shared" si="58"/>
        <v>0.0004403335708</v>
      </c>
      <c r="AY1009" s="85">
        <f t="shared" si="58"/>
        <v>0.0004558995865</v>
      </c>
      <c r="AZ1009" s="85">
        <f t="shared" si="58"/>
        <v>0.03282125723</v>
      </c>
      <c r="BA1009" s="85">
        <f t="shared" si="58"/>
        <v>0.001500858753</v>
      </c>
      <c r="BB1009" s="85">
        <f t="shared" si="58"/>
        <v>0.0002188991213</v>
      </c>
      <c r="BC1009" s="85">
        <f t="shared" si="58"/>
        <v>0.03972573688</v>
      </c>
      <c r="BD1009" s="85">
        <f t="shared" si="58"/>
        <v>0.0004951203152</v>
      </c>
      <c r="BE1009" s="85">
        <f t="shared" si="58"/>
        <v>0.04194061507</v>
      </c>
      <c r="BF1009" s="85">
        <f t="shared" si="58"/>
        <v>0.00003076769873</v>
      </c>
      <c r="BG1009" s="85">
        <f t="shared" si="58"/>
        <v>0.0002495293171</v>
      </c>
      <c r="BH1009" s="85">
        <f t="shared" si="58"/>
        <v>0.00005384256259</v>
      </c>
      <c r="BI1009" s="85">
        <f t="shared" si="58"/>
        <v>0.02746456512</v>
      </c>
      <c r="BJ1009" s="85">
        <f t="shared" si="58"/>
        <v>0.0277987047</v>
      </c>
      <c r="BK1009" s="74"/>
      <c r="BL1009" s="85">
        <f t="shared" ref="BL1009:CE1009" si="59">AVERAGE( BL8:BL1007 )</f>
        <v>0.9393585207</v>
      </c>
      <c r="BM1009" s="85">
        <f t="shared" si="59"/>
        <v>0.02107051826</v>
      </c>
      <c r="BN1009" s="85">
        <f t="shared" si="59"/>
        <v>0.03330722441</v>
      </c>
      <c r="BO1009" s="85">
        <f t="shared" si="59"/>
        <v>0.00626373664</v>
      </c>
      <c r="BP1009" s="85">
        <f t="shared" si="59"/>
        <v>1</v>
      </c>
      <c r="BQ1009" s="85">
        <f t="shared" si="59"/>
        <v>0.05817038684</v>
      </c>
      <c r="BR1009" s="85">
        <f t="shared" si="59"/>
        <v>0.9145231237</v>
      </c>
      <c r="BS1009" s="85">
        <f t="shared" si="59"/>
        <v>0.01341611146</v>
      </c>
      <c r="BT1009" s="85">
        <f t="shared" si="59"/>
        <v>0.01389037805</v>
      </c>
      <c r="BU1009" s="85">
        <f t="shared" si="59"/>
        <v>1</v>
      </c>
      <c r="BV1009" s="85">
        <f t="shared" si="59"/>
        <v>0.03578530371</v>
      </c>
      <c r="BW1009" s="85">
        <f t="shared" si="59"/>
        <v>0.005219263633</v>
      </c>
      <c r="BX1009" s="85">
        <f t="shared" si="59"/>
        <v>0.9471901616</v>
      </c>
      <c r="BY1009" s="85">
        <f t="shared" si="59"/>
        <v>0.01180527101</v>
      </c>
      <c r="BZ1009" s="85">
        <f t="shared" si="59"/>
        <v>1</v>
      </c>
      <c r="CA1009" s="85">
        <f t="shared" si="59"/>
        <v>0.00110680257</v>
      </c>
      <c r="CB1009" s="85">
        <f t="shared" si="59"/>
        <v>0.008976292959</v>
      </c>
      <c r="CC1009" s="85">
        <f t="shared" si="59"/>
        <v>0.001936873073</v>
      </c>
      <c r="CD1009" s="85">
        <f t="shared" si="59"/>
        <v>0.9879800314</v>
      </c>
      <c r="CE1009" s="85">
        <f t="shared" si="59"/>
        <v>1</v>
      </c>
      <c r="CF1009" s="74"/>
      <c r="CG1009" s="88">
        <f t="shared" ref="CG1009:CZ1009" si="60">AVERAGE( CG8:CG1007 )</f>
        <v>0.9393585207</v>
      </c>
      <c r="CH1009" s="89">
        <f t="shared" si="60"/>
        <v>0.02107051826</v>
      </c>
      <c r="CI1009" s="89">
        <f t="shared" si="60"/>
        <v>0.03330722441</v>
      </c>
      <c r="CJ1009" s="89">
        <f t="shared" si="60"/>
        <v>0.00626373664</v>
      </c>
      <c r="CK1009" s="89">
        <f t="shared" si="60"/>
        <v>1</v>
      </c>
      <c r="CL1009" s="89">
        <f t="shared" si="60"/>
        <v>0.05817038684</v>
      </c>
      <c r="CM1009" s="89">
        <f t="shared" si="60"/>
        <v>0.9145231237</v>
      </c>
      <c r="CN1009" s="89">
        <f t="shared" si="60"/>
        <v>0.01341611146</v>
      </c>
      <c r="CO1009" s="89">
        <f t="shared" si="60"/>
        <v>0.01389037805</v>
      </c>
      <c r="CP1009" s="89">
        <f t="shared" si="60"/>
        <v>1</v>
      </c>
      <c r="CQ1009" s="89">
        <f t="shared" si="60"/>
        <v>0.03578530371</v>
      </c>
      <c r="CR1009" s="89">
        <f t="shared" si="60"/>
        <v>0.005219263633</v>
      </c>
      <c r="CS1009" s="89">
        <f t="shared" si="60"/>
        <v>0.9471901616</v>
      </c>
      <c r="CT1009" s="89">
        <f t="shared" si="60"/>
        <v>0.01180527101</v>
      </c>
      <c r="CU1009" s="89">
        <f t="shared" si="60"/>
        <v>1</v>
      </c>
      <c r="CV1009" s="89">
        <f t="shared" si="60"/>
        <v>0.00110680257</v>
      </c>
      <c r="CW1009" s="89">
        <f t="shared" si="60"/>
        <v>0.008976292959</v>
      </c>
      <c r="CX1009" s="89">
        <f t="shared" si="60"/>
        <v>0.001936873073</v>
      </c>
      <c r="CY1009" s="89">
        <f t="shared" si="60"/>
        <v>0.9879800314</v>
      </c>
      <c r="CZ1009" s="90">
        <f t="shared" si="60"/>
        <v>1</v>
      </c>
      <c r="DA1009" s="74"/>
      <c r="DB1009" s="88">
        <f t="shared" ref="DB1009:DF1009" si="61">AVERAGE( DB8:DB1007 )</f>
        <v>62512.09998</v>
      </c>
      <c r="DC1009" s="89">
        <f t="shared" si="61"/>
        <v>77678.15149</v>
      </c>
      <c r="DD1009" s="89">
        <f t="shared" si="61"/>
        <v>138314.2185</v>
      </c>
      <c r="DE1009" s="89">
        <f t="shared" si="61"/>
        <v>1260603.605</v>
      </c>
      <c r="DF1009" s="90">
        <f t="shared" si="61"/>
        <v>1539108.075</v>
      </c>
      <c r="DG1009" s="74"/>
      <c r="DH1009" s="88">
        <f t="shared" ref="DH1009:DL1009" si="62">AVERAGE( DH8:DH1007 )</f>
        <v>0.04052570329</v>
      </c>
      <c r="DI1009" s="89">
        <f t="shared" si="62"/>
        <v>0.05044252967</v>
      </c>
      <c r="DJ1009" s="89">
        <f t="shared" si="62"/>
        <v>0.08987538282</v>
      </c>
      <c r="DK1009" s="89">
        <f t="shared" si="62"/>
        <v>0.8191563842</v>
      </c>
      <c r="DL1009" s="90">
        <f t="shared" si="62"/>
        <v>1</v>
      </c>
      <c r="DM1009" s="74"/>
      <c r="DN1009" s="88">
        <f t="shared" ref="DN1009:DQ1009" si="63">AVERAGE( DN8:DN1007 )</f>
        <v>4.325852275</v>
      </c>
      <c r="DO1009" s="89">
        <f t="shared" si="63"/>
        <v>1.217706809</v>
      </c>
      <c r="DP1009" s="89">
        <f t="shared" si="63"/>
        <v>1.388846274</v>
      </c>
      <c r="DQ1009" s="90">
        <f t="shared" si="63"/>
        <v>0.9261286093</v>
      </c>
      <c r="DR1009" s="74"/>
      <c r="DS1009" s="88">
        <f t="shared" ref="DS1009:DV1009" si="64">AVERAGE( DS8:DS1007 )</f>
        <v>1.621316417</v>
      </c>
      <c r="DT1009" s="89">
        <f t="shared" si="64"/>
        <v>1.135463978</v>
      </c>
      <c r="DU1009" s="89">
        <f t="shared" si="64"/>
        <v>1.074407567</v>
      </c>
      <c r="DV1009" s="90">
        <f t="shared" si="64"/>
        <v>0.9672081543</v>
      </c>
      <c r="DW1009" s="74"/>
      <c r="DX1009" s="88">
        <f t="shared" ref="DX1009:EB1009" si="65">AVERAGE( DX8:DX1007 )</f>
        <v>0.02962851543</v>
      </c>
      <c r="DY1009" s="89">
        <f t="shared" si="65"/>
        <v>0.01133675658</v>
      </c>
      <c r="DZ1009" s="89">
        <f t="shared" si="65"/>
        <v>0.01402173226</v>
      </c>
      <c r="EA1009" s="89">
        <f t="shared" si="65"/>
        <v>0.009314805705</v>
      </c>
      <c r="EB1009" s="90">
        <f t="shared" si="65"/>
        <v>0.00989346335</v>
      </c>
    </row>
    <row r="1010">
      <c r="A1010" s="73" t="s">
        <v>1411</v>
      </c>
      <c r="B1010" s="85">
        <f t="shared" ref="B1010:C1010" si="66">PERCENTILE( B8:B1007, 0.025 )</f>
        <v>0.2665377436</v>
      </c>
      <c r="C1010" s="85">
        <f t="shared" si="66"/>
        <v>2.058821588</v>
      </c>
      <c r="D1010" s="74"/>
      <c r="E1010" s="84">
        <f t="shared" ref="E1010:T1010" si="67">PERCENTILE( E8:E1007, 0.025 )</f>
        <v>0.00001462599734</v>
      </c>
      <c r="F1010" s="84">
        <f t="shared" si="67"/>
        <v>0.0000002385488065</v>
      </c>
      <c r="G1010" s="84">
        <f t="shared" si="67"/>
        <v>0.0000001991524375</v>
      </c>
      <c r="H1010" s="84">
        <f t="shared" si="67"/>
        <v>0.000000003562340111</v>
      </c>
      <c r="I1010" s="84">
        <f t="shared" si="67"/>
        <v>0.0000002385488065</v>
      </c>
      <c r="J1010" s="84">
        <f t="shared" si="67"/>
        <v>0.000002116574353</v>
      </c>
      <c r="K1010" s="84">
        <f t="shared" si="67"/>
        <v>0.00000001648959064</v>
      </c>
      <c r="L1010" s="84">
        <f t="shared" si="67"/>
        <v>0.00000001707277084</v>
      </c>
      <c r="M1010" s="84">
        <f t="shared" si="67"/>
        <v>0.0000001991524375</v>
      </c>
      <c r="N1010" s="84">
        <f t="shared" si="67"/>
        <v>0.00000001648959064</v>
      </c>
      <c r="O1010" s="84">
        <f t="shared" si="67"/>
        <v>0.000001589267046</v>
      </c>
      <c r="P1010" s="84">
        <f t="shared" si="67"/>
        <v>0.000000001956344095</v>
      </c>
      <c r="Q1010" s="84">
        <f t="shared" si="67"/>
        <v>0.000000003562340111</v>
      </c>
      <c r="R1010" s="84">
        <f t="shared" si="67"/>
        <v>0.00000001707277084</v>
      </c>
      <c r="S1010" s="84">
        <f t="shared" si="67"/>
        <v>0.000000001956344095</v>
      </c>
      <c r="T1010" s="84">
        <f t="shared" si="67"/>
        <v>0.00000009856721245</v>
      </c>
      <c r="U1010" s="83"/>
      <c r="V1010" s="91">
        <f t="shared" ref="V1010:AO1010" si="68">PERCENTILE( V8:V1007, 0.025 )</f>
        <v>0.1518032264</v>
      </c>
      <c r="W1010" s="59">
        <f t="shared" si="68"/>
        <v>0.004400413385</v>
      </c>
      <c r="X1010" s="59">
        <f t="shared" si="68"/>
        <v>0.006917514095</v>
      </c>
      <c r="Y1010" s="59">
        <f t="shared" si="68"/>
        <v>0.001252780497</v>
      </c>
      <c r="Z1010" s="59">
        <f t="shared" si="68"/>
        <v>0.1643739343</v>
      </c>
      <c r="AA1010" s="59">
        <f t="shared" si="68"/>
        <v>0.002475898063</v>
      </c>
      <c r="AB1010" s="59">
        <f t="shared" si="68"/>
        <v>0.03904359133</v>
      </c>
      <c r="AC1010" s="59">
        <f t="shared" si="68"/>
        <v>0.0005727621371</v>
      </c>
      <c r="AD1010" s="59">
        <f t="shared" si="68"/>
        <v>0.000593018767</v>
      </c>
      <c r="AE1010" s="59">
        <f t="shared" si="68"/>
        <v>0.0426852703</v>
      </c>
      <c r="AF1010" s="59">
        <f t="shared" si="68"/>
        <v>0.002067003149</v>
      </c>
      <c r="AG1010" s="59">
        <f t="shared" si="68"/>
        <v>0.0003041768116</v>
      </c>
      <c r="AH1010" s="59">
        <f t="shared" si="68"/>
        <v>0.05520282519</v>
      </c>
      <c r="AI1010" s="59">
        <f t="shared" si="68"/>
        <v>0.0006879943104</v>
      </c>
      <c r="AJ1010" s="59">
        <f t="shared" si="68"/>
        <v>0.05826199946</v>
      </c>
      <c r="AK1010" s="59">
        <f t="shared" si="68"/>
        <v>0.00003697352801</v>
      </c>
      <c r="AL1010" s="59">
        <f t="shared" si="68"/>
        <v>0.0003149345009</v>
      </c>
      <c r="AM1010" s="59">
        <f t="shared" si="68"/>
        <v>0.00006795316203</v>
      </c>
      <c r="AN1010" s="59">
        <f t="shared" si="68"/>
        <v>0.03466347332</v>
      </c>
      <c r="AO1010" s="92">
        <f t="shared" si="68"/>
        <v>0.03508333451</v>
      </c>
      <c r="AP1010" s="83"/>
      <c r="AQ1010" s="84">
        <f t="shared" ref="AQ1010:BJ1010" si="69">PERCENTILE( AQ8:AQ1007, 0.025 )</f>
        <v>0.05992728897</v>
      </c>
      <c r="AR1010" s="84">
        <f t="shared" si="69"/>
        <v>0.001416517642</v>
      </c>
      <c r="AS1010" s="84">
        <f t="shared" si="69"/>
        <v>0.002235551574</v>
      </c>
      <c r="AT1010" s="84">
        <f t="shared" si="69"/>
        <v>0.0004209780848</v>
      </c>
      <c r="AU1010" s="84">
        <f t="shared" si="69"/>
        <v>0.06368462773</v>
      </c>
      <c r="AV1010" s="84">
        <f t="shared" si="69"/>
        <v>0.001638671417</v>
      </c>
      <c r="AW1010" s="84">
        <f t="shared" si="69"/>
        <v>0.02579010903</v>
      </c>
      <c r="AX1010" s="84">
        <f t="shared" si="69"/>
        <v>0.0003783398114</v>
      </c>
      <c r="AY1010" s="84">
        <f t="shared" si="69"/>
        <v>0.000391716858</v>
      </c>
      <c r="AZ1010" s="84">
        <f t="shared" si="69"/>
        <v>0.02819851943</v>
      </c>
      <c r="BA1010" s="84">
        <f t="shared" si="69"/>
        <v>0.00148748161</v>
      </c>
      <c r="BB1010" s="84">
        <f t="shared" si="69"/>
        <v>0.0002188953673</v>
      </c>
      <c r="BC1010" s="84">
        <f t="shared" si="69"/>
        <v>0.0397257195</v>
      </c>
      <c r="BD1010" s="84">
        <f t="shared" si="69"/>
        <v>0.0004951027216</v>
      </c>
      <c r="BE1010" s="84">
        <f t="shared" si="69"/>
        <v>0.0419271992</v>
      </c>
      <c r="BF1010" s="84">
        <f t="shared" si="69"/>
        <v>0.00002929486571</v>
      </c>
      <c r="BG1010" s="84">
        <f t="shared" si="69"/>
        <v>0.0002495289038</v>
      </c>
      <c r="BH1010" s="84">
        <f t="shared" si="69"/>
        <v>0.00005384064934</v>
      </c>
      <c r="BI1010" s="84">
        <f t="shared" si="69"/>
        <v>0.02746456318</v>
      </c>
      <c r="BJ1010" s="84">
        <f t="shared" si="69"/>
        <v>0.0277972276</v>
      </c>
      <c r="BK1010" s="83"/>
      <c r="BL1010" s="84">
        <f t="shared" ref="BL1010:CE1010" si="70">PERCENTILE( BL8:BL1007, 0.025 )</f>
        <v>0.9235237129</v>
      </c>
      <c r="BM1010" s="84">
        <f t="shared" si="70"/>
        <v>0.01698828729</v>
      </c>
      <c r="BN1010" s="84">
        <f t="shared" si="70"/>
        <v>0.0270217141</v>
      </c>
      <c r="BO1010" s="84">
        <f t="shared" si="70"/>
        <v>0.005291352053</v>
      </c>
      <c r="BP1010" s="84">
        <f t="shared" si="70"/>
        <v>1</v>
      </c>
      <c r="BQ1010" s="84">
        <f t="shared" si="70"/>
        <v>0.05800356998</v>
      </c>
      <c r="BR1010" s="84">
        <f t="shared" si="70"/>
        <v>0.9143603322</v>
      </c>
      <c r="BS1010" s="84">
        <f t="shared" si="70"/>
        <v>0.01341395348</v>
      </c>
      <c r="BT1010" s="84">
        <f t="shared" si="70"/>
        <v>0.0138879278</v>
      </c>
      <c r="BU1010" s="84">
        <f t="shared" si="70"/>
        <v>1</v>
      </c>
      <c r="BV1010" s="84">
        <f t="shared" si="70"/>
        <v>0.0354777242</v>
      </c>
      <c r="BW1010" s="84">
        <f t="shared" si="70"/>
        <v>0.005217678055</v>
      </c>
      <c r="BX1010" s="84">
        <f t="shared" si="70"/>
        <v>0.9468865263</v>
      </c>
      <c r="BY1010" s="84">
        <f t="shared" si="70"/>
        <v>0.01180190245</v>
      </c>
      <c r="BZ1010" s="84">
        <f t="shared" si="70"/>
        <v>1</v>
      </c>
      <c r="CA1010" s="84">
        <f t="shared" si="70"/>
        <v>0.001053877247</v>
      </c>
      <c r="CB1010" s="84">
        <f t="shared" si="70"/>
        <v>0.008975829151</v>
      </c>
      <c r="CC1010" s="84">
        <f t="shared" si="70"/>
        <v>0.001936838855</v>
      </c>
      <c r="CD1010" s="84">
        <f t="shared" si="70"/>
        <v>0.9879274095</v>
      </c>
      <c r="CE1010" s="84">
        <f t="shared" si="70"/>
        <v>1</v>
      </c>
      <c r="CF1010" s="83"/>
      <c r="CG1010" s="91">
        <f t="shared" ref="CG1010:CZ1010" si="71">PERCENTILE( CG8:CG1007, 0.025 )</f>
        <v>0.9235237129</v>
      </c>
      <c r="CH1010" s="59">
        <f t="shared" si="71"/>
        <v>0.01698828729</v>
      </c>
      <c r="CI1010" s="59">
        <f t="shared" si="71"/>
        <v>0.0270217141</v>
      </c>
      <c r="CJ1010" s="59">
        <f t="shared" si="71"/>
        <v>0.005291352053</v>
      </c>
      <c r="CK1010" s="59">
        <f t="shared" si="71"/>
        <v>1</v>
      </c>
      <c r="CL1010" s="59">
        <f t="shared" si="71"/>
        <v>0.05800356998</v>
      </c>
      <c r="CM1010" s="59">
        <f t="shared" si="71"/>
        <v>0.9143603322</v>
      </c>
      <c r="CN1010" s="59">
        <f t="shared" si="71"/>
        <v>0.01341395348</v>
      </c>
      <c r="CO1010" s="59">
        <f t="shared" si="71"/>
        <v>0.0138879278</v>
      </c>
      <c r="CP1010" s="59">
        <f t="shared" si="71"/>
        <v>1</v>
      </c>
      <c r="CQ1010" s="59">
        <f t="shared" si="71"/>
        <v>0.0354777242</v>
      </c>
      <c r="CR1010" s="59">
        <f t="shared" si="71"/>
        <v>0.005217678055</v>
      </c>
      <c r="CS1010" s="59">
        <f t="shared" si="71"/>
        <v>0.9468865263</v>
      </c>
      <c r="CT1010" s="59">
        <f t="shared" si="71"/>
        <v>0.01180190245</v>
      </c>
      <c r="CU1010" s="59">
        <f t="shared" si="71"/>
        <v>1</v>
      </c>
      <c r="CV1010" s="59">
        <f t="shared" si="71"/>
        <v>0.001053877247</v>
      </c>
      <c r="CW1010" s="59">
        <f t="shared" si="71"/>
        <v>0.008975829151</v>
      </c>
      <c r="CX1010" s="59">
        <f t="shared" si="71"/>
        <v>0.001936838855</v>
      </c>
      <c r="CY1010" s="59">
        <f t="shared" si="71"/>
        <v>0.9879274095</v>
      </c>
      <c r="CZ1010" s="92">
        <f t="shared" si="71"/>
        <v>1</v>
      </c>
      <c r="DA1010" s="83"/>
      <c r="DB1010" s="91">
        <f t="shared" ref="DB1010:DF1010" si="72">PERCENTILE( DB8:DB1007, 0.025 )</f>
        <v>38939.14002</v>
      </c>
      <c r="DC1010" s="59">
        <f t="shared" si="72"/>
        <v>68154.76919</v>
      </c>
      <c r="DD1010" s="59">
        <f t="shared" si="72"/>
        <v>137449.7808</v>
      </c>
      <c r="DE1010" s="59">
        <f t="shared" si="72"/>
        <v>1260325.283</v>
      </c>
      <c r="DF1010" s="92">
        <f t="shared" si="72"/>
        <v>1505328.88</v>
      </c>
      <c r="DG1010" s="83"/>
      <c r="DH1010" s="91">
        <f t="shared" ref="DH1010:DL1010" si="73">PERCENTILE( DH8:DH1007, 0.025 )</f>
        <v>0.02592005728</v>
      </c>
      <c r="DI1010" s="59">
        <f t="shared" si="73"/>
        <v>0.04532064613</v>
      </c>
      <c r="DJ1010" s="59">
        <f t="shared" si="73"/>
        <v>0.08820671908</v>
      </c>
      <c r="DK1010" s="59">
        <f t="shared" si="73"/>
        <v>0.799912457</v>
      </c>
      <c r="DL1010" s="92">
        <f t="shared" si="73"/>
        <v>1</v>
      </c>
      <c r="DM1010" s="83"/>
      <c r="DN1010" s="91">
        <f t="shared" ref="DN1010:DQ1010" si="74">PERCENTILE( DN8:DN1007, 0.025 )</f>
        <v>2.76679563</v>
      </c>
      <c r="DO1010" s="59">
        <f t="shared" si="74"/>
        <v>1.094062089</v>
      </c>
      <c r="DP1010" s="59">
        <f t="shared" si="74"/>
        <v>1.363060376</v>
      </c>
      <c r="DQ1010" s="92">
        <f t="shared" si="74"/>
        <v>0.9043716507</v>
      </c>
      <c r="DR1010" s="93"/>
      <c r="DS1010" s="91">
        <f t="shared" ref="DS1010:DV1010" si="75">PERCENTILE( DS8:DS1007, 0.025 )</f>
        <v>1.036986677</v>
      </c>
      <c r="DT1010" s="59">
        <f t="shared" si="75"/>
        <v>1.020170112</v>
      </c>
      <c r="DU1010" s="59">
        <f t="shared" si="75"/>
        <v>1.05445967</v>
      </c>
      <c r="DV1010" s="92">
        <f t="shared" si="75"/>
        <v>0.9444861398</v>
      </c>
      <c r="DW1010" s="93"/>
      <c r="DX1010" s="91">
        <f t="shared" ref="DX1010:EB1010" si="76">PERCENTILE( DX8:DX1007, 0.025 )</f>
        <v>0.02208222541</v>
      </c>
      <c r="DY1010" s="59">
        <f t="shared" si="76"/>
        <v>0.01064334591</v>
      </c>
      <c r="DZ1010" s="59">
        <f t="shared" si="76"/>
        <v>0.01401971988</v>
      </c>
      <c r="EA1010" s="59">
        <f t="shared" si="76"/>
        <v>0.00931458414</v>
      </c>
      <c r="EB1010" s="92">
        <f t="shared" si="76"/>
        <v>0.009795591524</v>
      </c>
    </row>
    <row r="1011">
      <c r="A1011" s="73" t="s">
        <v>1412</v>
      </c>
      <c r="B1011" s="85">
        <f t="shared" ref="B1011:C1011" si="77">PERCENTILE( B8:B1007, 0.975 )</f>
        <v>0.7385086705</v>
      </c>
      <c r="C1011" s="85">
        <f t="shared" si="77"/>
        <v>3.364688403</v>
      </c>
      <c r="D1011" s="74"/>
      <c r="E1011" s="84">
        <f t="shared" ref="E1011:T1011" si="78">PERCENTILE( E8:E1007, 0.975 )</f>
        <v>0.00002387156573</v>
      </c>
      <c r="F1011" s="84">
        <f t="shared" si="78"/>
        <v>0.0000002400086331</v>
      </c>
      <c r="G1011" s="84">
        <f t="shared" si="78"/>
        <v>0.0000002027411778</v>
      </c>
      <c r="H1011" s="84">
        <f t="shared" si="78"/>
        <v>0.000000003921214147</v>
      </c>
      <c r="I1011" s="84">
        <f t="shared" si="78"/>
        <v>0.0000002400086331</v>
      </c>
      <c r="J1011" s="84">
        <f t="shared" si="78"/>
        <v>0.000002116574583</v>
      </c>
      <c r="K1011" s="84">
        <f t="shared" si="78"/>
        <v>0.00000001649015729</v>
      </c>
      <c r="L1011" s="84">
        <f t="shared" si="78"/>
        <v>0.0000000170728275</v>
      </c>
      <c r="M1011" s="84">
        <f t="shared" si="78"/>
        <v>0.0000002027411778</v>
      </c>
      <c r="N1011" s="84">
        <f t="shared" si="78"/>
        <v>0.00000001649015729</v>
      </c>
      <c r="O1011" s="84">
        <f t="shared" si="78"/>
        <v>0.000001589268439</v>
      </c>
      <c r="P1011" s="84">
        <f t="shared" si="78"/>
        <v>0.000000001956483395</v>
      </c>
      <c r="Q1011" s="84">
        <f t="shared" si="78"/>
        <v>0.000000003921214147</v>
      </c>
      <c r="R1011" s="84">
        <f t="shared" si="78"/>
        <v>0.0000000170728275</v>
      </c>
      <c r="S1011" s="84">
        <f t="shared" si="78"/>
        <v>0.000000001956483395</v>
      </c>
      <c r="T1011" s="84">
        <f t="shared" si="78"/>
        <v>0.00000009856722638</v>
      </c>
      <c r="U1011" s="83"/>
      <c r="V1011" s="94">
        <f t="shared" ref="V1011:AO1011" si="79">PERCENTILE( V8:V1007, 0.975 )</f>
        <v>0.2477629808</v>
      </c>
      <c r="W1011" s="95">
        <f t="shared" si="79"/>
        <v>0.004427342216</v>
      </c>
      <c r="X1011" s="95">
        <f t="shared" si="79"/>
        <v>0.007042168166</v>
      </c>
      <c r="Y1011" s="95">
        <f t="shared" si="79"/>
        <v>0.001378986974</v>
      </c>
      <c r="Z1011" s="95">
        <f t="shared" si="79"/>
        <v>0.2606114781</v>
      </c>
      <c r="AA1011" s="95">
        <f t="shared" si="79"/>
        <v>0.002491049603</v>
      </c>
      <c r="AB1011" s="95">
        <f t="shared" si="79"/>
        <v>0.03904359558</v>
      </c>
      <c r="AC1011" s="95">
        <f t="shared" si="79"/>
        <v>0.0005727818193</v>
      </c>
      <c r="AD1011" s="95">
        <f t="shared" si="79"/>
        <v>0.0005930207352</v>
      </c>
      <c r="AE1011" s="95">
        <f t="shared" si="79"/>
        <v>0.04270044774</v>
      </c>
      <c r="AF1011" s="95">
        <f t="shared" si="79"/>
        <v>0.002104250685</v>
      </c>
      <c r="AG1011" s="95">
        <f t="shared" si="79"/>
        <v>0.0003041872643</v>
      </c>
      <c r="AH1011" s="95">
        <f t="shared" si="79"/>
        <v>0.05520287358</v>
      </c>
      <c r="AI1011" s="95">
        <f t="shared" si="79"/>
        <v>0.0006880432984</v>
      </c>
      <c r="AJ1011" s="95">
        <f t="shared" si="79"/>
        <v>0.05829935483</v>
      </c>
      <c r="AK1011" s="95">
        <f t="shared" si="79"/>
        <v>0.00004069828163</v>
      </c>
      <c r="AL1011" s="95">
        <f t="shared" si="79"/>
        <v>0.0003149355462</v>
      </c>
      <c r="AM1011" s="95">
        <f t="shared" si="79"/>
        <v>0.00006795800058</v>
      </c>
      <c r="AN1011" s="95">
        <f t="shared" si="79"/>
        <v>0.03466347822</v>
      </c>
      <c r="AO1011" s="96">
        <f t="shared" si="79"/>
        <v>0.03508707005</v>
      </c>
      <c r="AP1011" s="83"/>
      <c r="AQ1011" s="84">
        <f t="shared" ref="AQ1011:BJ1011" si="80">PERCENTILE( AQ8:AQ1007, 0.975 )</f>
        <v>0.1644675245</v>
      </c>
      <c r="AR1011" s="84">
        <f t="shared" si="80"/>
        <v>0.003281720395</v>
      </c>
      <c r="AS1011" s="84">
        <f t="shared" si="80"/>
        <v>0.005198875663</v>
      </c>
      <c r="AT1011" s="84">
        <f t="shared" si="80"/>
        <v>0.0009865365859</v>
      </c>
      <c r="AU1011" s="84">
        <f t="shared" si="80"/>
        <v>0.1736869526</v>
      </c>
      <c r="AV1011" s="84">
        <f t="shared" si="80"/>
        <v>0.002168846764</v>
      </c>
      <c r="AW1011" s="84">
        <f t="shared" si="80"/>
        <v>0.03404560295</v>
      </c>
      <c r="AX1011" s="84">
        <f t="shared" si="80"/>
        <v>0.0004994501139</v>
      </c>
      <c r="AY1011" s="84">
        <f t="shared" si="80"/>
        <v>0.0005171068876</v>
      </c>
      <c r="AZ1011" s="84">
        <f t="shared" si="80"/>
        <v>0.03723182426</v>
      </c>
      <c r="BA1011" s="84">
        <f t="shared" si="80"/>
        <v>0.001514286129</v>
      </c>
      <c r="BB1011" s="84">
        <f t="shared" si="80"/>
        <v>0.0002189028894</v>
      </c>
      <c r="BC1011" s="84">
        <f t="shared" si="80"/>
        <v>0.03972575432</v>
      </c>
      <c r="BD1011" s="84">
        <f t="shared" si="80"/>
        <v>0.0004951379749</v>
      </c>
      <c r="BE1011" s="84">
        <f t="shared" si="80"/>
        <v>0.04195408131</v>
      </c>
      <c r="BF1011" s="84">
        <f t="shared" si="80"/>
        <v>0.0000322460625</v>
      </c>
      <c r="BG1011" s="84">
        <f t="shared" si="80"/>
        <v>0.0002495297319</v>
      </c>
      <c r="BH1011" s="84">
        <f t="shared" si="80"/>
        <v>0.00005384448302</v>
      </c>
      <c r="BI1011" s="84">
        <f t="shared" si="80"/>
        <v>0.02746456706</v>
      </c>
      <c r="BJ1011" s="84">
        <f t="shared" si="80"/>
        <v>0.02780018734</v>
      </c>
      <c r="BK1011" s="83"/>
      <c r="BL1011" s="84">
        <f t="shared" ref="BL1011:CE1011" si="81">PERCENTILE( BL8:BL1007, 0.975 )</f>
        <v>0.9506986466</v>
      </c>
      <c r="BM1011" s="84">
        <f t="shared" si="81"/>
        <v>0.02677074978</v>
      </c>
      <c r="BN1011" s="84">
        <f t="shared" si="81"/>
        <v>0.04208400953</v>
      </c>
      <c r="BO1011" s="84">
        <f t="shared" si="81"/>
        <v>0.007621527837</v>
      </c>
      <c r="BP1011" s="84">
        <f t="shared" si="81"/>
        <v>1</v>
      </c>
      <c r="BQ1011" s="84">
        <f t="shared" si="81"/>
        <v>0.05833778649</v>
      </c>
      <c r="BR1011" s="84">
        <f t="shared" si="81"/>
        <v>0.9146853483</v>
      </c>
      <c r="BS1011" s="84">
        <f t="shared" si="81"/>
        <v>0.01341826192</v>
      </c>
      <c r="BT1011" s="84">
        <f t="shared" si="81"/>
        <v>0.01389281977</v>
      </c>
      <c r="BU1011" s="84">
        <f t="shared" si="81"/>
        <v>1</v>
      </c>
      <c r="BV1011" s="84">
        <f t="shared" si="81"/>
        <v>0.03609389317</v>
      </c>
      <c r="BW1011" s="84">
        <f t="shared" si="81"/>
        <v>0.005220844023</v>
      </c>
      <c r="BX1011" s="84">
        <f t="shared" si="81"/>
        <v>0.9474928032</v>
      </c>
      <c r="BY1011" s="84">
        <f t="shared" si="81"/>
        <v>0.01180862855</v>
      </c>
      <c r="BZ1011" s="84">
        <f t="shared" si="81"/>
        <v>1</v>
      </c>
      <c r="CA1011" s="84">
        <f t="shared" si="81"/>
        <v>0.001159922489</v>
      </c>
      <c r="CB1011" s="84">
        <f t="shared" si="81"/>
        <v>0.008976755068</v>
      </c>
      <c r="CC1011" s="84">
        <f t="shared" si="81"/>
        <v>0.001936907166</v>
      </c>
      <c r="CD1011" s="84">
        <f t="shared" si="81"/>
        <v>0.9880324605</v>
      </c>
      <c r="CE1011" s="84">
        <f t="shared" si="81"/>
        <v>1</v>
      </c>
      <c r="CF1011" s="83"/>
      <c r="CG1011" s="94">
        <f t="shared" ref="CG1011:CZ1011" si="82">PERCENTILE( CG8:CG1007, 0.975 )</f>
        <v>0.9506986466</v>
      </c>
      <c r="CH1011" s="95">
        <f t="shared" si="82"/>
        <v>0.02677074978</v>
      </c>
      <c r="CI1011" s="95">
        <f t="shared" si="82"/>
        <v>0.04208400953</v>
      </c>
      <c r="CJ1011" s="95">
        <f t="shared" si="82"/>
        <v>0.007621527837</v>
      </c>
      <c r="CK1011" s="95">
        <f t="shared" si="82"/>
        <v>1</v>
      </c>
      <c r="CL1011" s="95">
        <f t="shared" si="82"/>
        <v>0.05833778649</v>
      </c>
      <c r="CM1011" s="95">
        <f t="shared" si="82"/>
        <v>0.9146853483</v>
      </c>
      <c r="CN1011" s="95">
        <f t="shared" si="82"/>
        <v>0.01341826192</v>
      </c>
      <c r="CO1011" s="95">
        <f t="shared" si="82"/>
        <v>0.01389281977</v>
      </c>
      <c r="CP1011" s="95">
        <f t="shared" si="82"/>
        <v>1</v>
      </c>
      <c r="CQ1011" s="95">
        <f t="shared" si="82"/>
        <v>0.03609389317</v>
      </c>
      <c r="CR1011" s="95">
        <f t="shared" si="82"/>
        <v>0.005220844023</v>
      </c>
      <c r="CS1011" s="95">
        <f t="shared" si="82"/>
        <v>0.9474928032</v>
      </c>
      <c r="CT1011" s="95">
        <f t="shared" si="82"/>
        <v>0.01180862855</v>
      </c>
      <c r="CU1011" s="95">
        <f t="shared" si="82"/>
        <v>1</v>
      </c>
      <c r="CV1011" s="95">
        <f t="shared" si="82"/>
        <v>0.001159922489</v>
      </c>
      <c r="CW1011" s="95">
        <f t="shared" si="82"/>
        <v>0.008976755068</v>
      </c>
      <c r="CX1011" s="95">
        <f t="shared" si="82"/>
        <v>0.001936907166</v>
      </c>
      <c r="CY1011" s="95">
        <f t="shared" si="82"/>
        <v>0.9880324605</v>
      </c>
      <c r="CZ1011" s="96">
        <f t="shared" si="82"/>
        <v>1</v>
      </c>
      <c r="DA1011" s="83"/>
      <c r="DB1011" s="94">
        <f t="shared" ref="DB1011:DF1011" si="83">PERCENTILE( DB8:DB1007, 0.975 )</f>
        <v>91009.63739</v>
      </c>
      <c r="DC1011" s="95">
        <f t="shared" si="83"/>
        <v>86758.99982</v>
      </c>
      <c r="DD1011" s="95">
        <f t="shared" si="83"/>
        <v>139146.5026</v>
      </c>
      <c r="DE1011" s="95">
        <f t="shared" si="83"/>
        <v>1260870.477</v>
      </c>
      <c r="DF1011" s="96">
        <f t="shared" si="83"/>
        <v>1576197.282</v>
      </c>
      <c r="DG1011" s="83"/>
      <c r="DH1011" s="94">
        <f t="shared" ref="DH1011:DL1011" si="84">PERCENTILE( DH8:DH1007, 0.975 )</f>
        <v>0.05759670527</v>
      </c>
      <c r="DI1011" s="95">
        <f t="shared" si="84"/>
        <v>0.05541850088</v>
      </c>
      <c r="DJ1011" s="95">
        <f t="shared" si="84"/>
        <v>0.09133312434</v>
      </c>
      <c r="DK1011" s="95">
        <f t="shared" si="84"/>
        <v>0.8372708703</v>
      </c>
      <c r="DL1011" s="96">
        <f t="shared" si="84"/>
        <v>1</v>
      </c>
      <c r="DM1011" s="83"/>
      <c r="DN1011" s="94">
        <f t="shared" ref="DN1011:DQ1011" si="85">PERCENTILE( DN8:DN1007, 0.975 )</f>
        <v>6.148069456</v>
      </c>
      <c r="DO1011" s="95">
        <f t="shared" si="85"/>
        <v>1.337829136</v>
      </c>
      <c r="DP1011" s="95">
        <f t="shared" si="85"/>
        <v>1.411372786</v>
      </c>
      <c r="DQ1011" s="96">
        <f t="shared" si="85"/>
        <v>0.946608635</v>
      </c>
      <c r="DR1011" s="93"/>
      <c r="DS1011" s="94">
        <f t="shared" ref="DS1011:DV1011" si="86">PERCENTILE( DS8:DS1007, 0.975 )</f>
        <v>2.304277933</v>
      </c>
      <c r="DT1011" s="95">
        <f t="shared" si="86"/>
        <v>1.24747335</v>
      </c>
      <c r="DU1011" s="95">
        <f t="shared" si="86"/>
        <v>1.091834014</v>
      </c>
      <c r="DV1011" s="96">
        <f t="shared" si="86"/>
        <v>0.9885965961</v>
      </c>
      <c r="DW1011" s="93"/>
      <c r="DX1011" s="94">
        <f t="shared" ref="DX1011:EB1011" si="87">PERCENTILE( DX8:DX1007, 0.975 )</f>
        <v>0.03858257414</v>
      </c>
      <c r="DY1011" s="95">
        <f t="shared" si="87"/>
        <v>0.01199834164</v>
      </c>
      <c r="DZ1011" s="95">
        <f t="shared" si="87"/>
        <v>0.0140237522</v>
      </c>
      <c r="EA1011" s="95">
        <f t="shared" si="87"/>
        <v>0.009315028101</v>
      </c>
      <c r="EB1011" s="96">
        <f t="shared" si="87"/>
        <v>0.0100009256</v>
      </c>
    </row>
    <row r="1012">
      <c r="A1012" s="73"/>
      <c r="B1012" s="74"/>
      <c r="C1012" s="74"/>
      <c r="D1012" s="74"/>
      <c r="E1012" s="93"/>
      <c r="F1012" s="93"/>
      <c r="G1012" s="93"/>
      <c r="H1012" s="93"/>
      <c r="I1012" s="93"/>
      <c r="J1012" s="93"/>
      <c r="K1012" s="93"/>
      <c r="L1012" s="93"/>
      <c r="M1012" s="93"/>
      <c r="N1012" s="93"/>
      <c r="O1012" s="93"/>
      <c r="P1012" s="93"/>
      <c r="Q1012" s="93"/>
      <c r="R1012" s="93"/>
      <c r="S1012" s="93"/>
      <c r="T1012" s="93"/>
      <c r="U1012" s="93"/>
      <c r="V1012" s="93">
        <f>100*ROUND( V1009/Z1009, 3 )</f>
        <v>94</v>
      </c>
      <c r="W1012" s="93">
        <f>100*ROUND( W1009/Z1009, 3 )</f>
        <v>2.1</v>
      </c>
      <c r="X1012" s="93">
        <f>100*ROUND( X1009/Z1009, 3 )</f>
        <v>3.3</v>
      </c>
      <c r="Y1012" s="93">
        <f>100*ROUND( Y1009/Z1009, 3 )</f>
        <v>0.6</v>
      </c>
      <c r="Z1012" s="93">
        <f>100*ROUND( Z1009/Z1009, 3 )</f>
        <v>100</v>
      </c>
      <c r="AA1012" s="93">
        <f>100*ROUND( AA1009/AE1009, 3 )</f>
        <v>5.8</v>
      </c>
      <c r="AB1012" s="93">
        <f>100*ROUND( AB1009/AE1009, 3 )</f>
        <v>91.5</v>
      </c>
      <c r="AC1012" s="93">
        <f>100*ROUND( AC1009/AE1009, 3 )</f>
        <v>1.3</v>
      </c>
      <c r="AD1012" s="93">
        <f>100*ROUND( AD1009/AE1009, 3 )</f>
        <v>1.4</v>
      </c>
      <c r="AE1012" s="93">
        <f>100*ROUND( AE1009/AE1009, 3 )</f>
        <v>100</v>
      </c>
      <c r="AF1012" s="93">
        <f>100*ROUND( AF1009/AJ1009, 3 )</f>
        <v>3.6</v>
      </c>
      <c r="AG1012" s="93">
        <f>100*ROUND( AG1009/AJ1009, 3 )</f>
        <v>0.5</v>
      </c>
      <c r="AH1012" s="93">
        <f>100*ROUND( AH1009/AJ1009, 3 )</f>
        <v>94.7</v>
      </c>
      <c r="AI1012" s="93">
        <f>100*ROUND( AI1009/AJ1009, 3 )</f>
        <v>1.2</v>
      </c>
      <c r="AJ1012" s="93">
        <f>100*ROUND( AJ1009/AJ1009, 3 )</f>
        <v>100</v>
      </c>
      <c r="AK1012" s="93">
        <f>100*ROUND( AK1009/AO1009, 3 )</f>
        <v>0.1</v>
      </c>
      <c r="AL1012" s="93">
        <f>100*ROUND( AM1009/AO1009, 3 )</f>
        <v>0.2</v>
      </c>
      <c r="AM1012" s="93">
        <f>100*ROUND( AM1009/AO1009, 3 )</f>
        <v>0.2</v>
      </c>
      <c r="AN1012" s="93">
        <f>100*ROUND( AN1009/AO1009, 3 )</f>
        <v>98.8</v>
      </c>
      <c r="AO1012" s="93">
        <f>100*ROUND( AO1009/AO1009, 3 )</f>
        <v>100</v>
      </c>
      <c r="AP1012" s="93"/>
      <c r="AQ1012" s="93"/>
      <c r="AR1012" s="93"/>
      <c r="AS1012" s="93"/>
      <c r="AT1012" s="93"/>
      <c r="AU1012" s="93"/>
      <c r="AV1012" s="93"/>
      <c r="AW1012" s="93"/>
      <c r="AX1012" s="93"/>
      <c r="AY1012" s="93"/>
      <c r="AZ1012" s="93"/>
      <c r="BA1012" s="93"/>
      <c r="BB1012" s="93"/>
      <c r="BC1012" s="93"/>
      <c r="BD1012" s="93"/>
      <c r="BE1012" s="93"/>
      <c r="BF1012" s="93"/>
      <c r="BG1012" s="93"/>
      <c r="BH1012" s="93"/>
      <c r="BI1012" s="93"/>
      <c r="BJ1012" s="93"/>
      <c r="BK1012" s="93"/>
      <c r="BL1012" s="93"/>
      <c r="BM1012" s="93"/>
      <c r="BN1012" s="93"/>
      <c r="BO1012" s="93"/>
      <c r="BP1012" s="93"/>
      <c r="BQ1012" s="93"/>
      <c r="BR1012" s="93"/>
      <c r="BS1012" s="93"/>
      <c r="BT1012" s="93"/>
      <c r="BU1012" s="93"/>
      <c r="BV1012" s="93"/>
      <c r="BW1012" s="93"/>
      <c r="BX1012" s="93"/>
      <c r="BY1012" s="93"/>
      <c r="BZ1012" s="93"/>
      <c r="CA1012" s="93"/>
      <c r="CB1012" s="93"/>
      <c r="CC1012" s="93"/>
      <c r="CD1012" s="93"/>
      <c r="CE1012" s="93"/>
      <c r="CF1012" s="93"/>
      <c r="CG1012" s="93"/>
      <c r="CH1012" s="93"/>
      <c r="CI1012" s="93"/>
      <c r="CJ1012" s="93"/>
      <c r="CK1012" s="93"/>
      <c r="CL1012" s="93"/>
      <c r="CM1012" s="93"/>
      <c r="CN1012" s="93"/>
      <c r="CO1012" s="93"/>
      <c r="CP1012" s="93"/>
      <c r="CQ1012" s="93"/>
      <c r="CR1012" s="93"/>
      <c r="CS1012" s="93"/>
      <c r="CT1012" s="93"/>
      <c r="CU1012" s="93"/>
      <c r="CV1012" s="93"/>
      <c r="CW1012" s="93"/>
      <c r="CX1012" s="93"/>
      <c r="CY1012" s="93"/>
      <c r="CZ1012" s="93"/>
      <c r="DA1012" s="93"/>
      <c r="DB1012" s="93">
        <f>100*ROUND( DB1009/DF1009, 3 )</f>
        <v>4.1</v>
      </c>
      <c r="DC1012" s="93">
        <f>100*ROUND( DC1009/DF1009, 3 )</f>
        <v>5</v>
      </c>
      <c r="DD1012" s="93">
        <f>100*ROUND( DD1009/DF1009, 3 )</f>
        <v>9</v>
      </c>
      <c r="DE1012" s="93">
        <f>100*ROUND( DE1009/DF1009, 3 )</f>
        <v>81.9</v>
      </c>
      <c r="DF1012" s="93">
        <f>100*ROUND( DF1009/DF1009, 3 )</f>
        <v>100</v>
      </c>
      <c r="DG1012" s="93"/>
      <c r="DH1012" s="93"/>
      <c r="DI1012" s="93"/>
      <c r="DJ1012" s="93"/>
      <c r="DK1012" s="93"/>
      <c r="DL1012" s="93"/>
      <c r="DM1012" s="93"/>
      <c r="DN1012" s="93"/>
      <c r="DO1012" s="93"/>
      <c r="DP1012" s="93"/>
      <c r="DQ1012" s="93"/>
      <c r="DR1012" s="93"/>
      <c r="DS1012" s="93"/>
      <c r="DT1012" s="93"/>
      <c r="DU1012" s="93"/>
      <c r="DV1012" s="93"/>
      <c r="DW1012" s="93"/>
      <c r="DX1012" s="93"/>
      <c r="DY1012" s="93"/>
      <c r="DZ1012" s="93"/>
      <c r="EA1012" s="93"/>
      <c r="EB1012" s="9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B1" s="11" t="s">
        <v>182</v>
      </c>
      <c r="C1" s="11" t="s">
        <v>183</v>
      </c>
    </row>
    <row r="8">
      <c r="A8" s="73" t="s">
        <v>184</v>
      </c>
      <c r="B8" s="17">
        <v>0.6967256203354499</v>
      </c>
      <c r="C8" s="17">
        <v>0.30929302131705483</v>
      </c>
    </row>
    <row r="9">
      <c r="A9" s="73" t="s">
        <v>185</v>
      </c>
      <c r="B9" s="17">
        <v>0.3807818829952001</v>
      </c>
      <c r="C9" s="17">
        <v>0.08034561856042333</v>
      </c>
    </row>
    <row r="10">
      <c r="A10" s="73" t="s">
        <v>186</v>
      </c>
      <c r="B10" s="17">
        <v>0.32348848204297964</v>
      </c>
      <c r="C10" s="17">
        <v>0.9323731520364041</v>
      </c>
    </row>
    <row r="11">
      <c r="A11" s="73" t="s">
        <v>187</v>
      </c>
      <c r="B11" s="17">
        <v>0.046472346898634775</v>
      </c>
      <c r="C11" s="17">
        <v>0.49188501218257075</v>
      </c>
    </row>
    <row r="12">
      <c r="A12" s="73" t="s">
        <v>188</v>
      </c>
      <c r="B12" s="17">
        <v>0.9528095411852986</v>
      </c>
      <c r="C12" s="17">
        <v>0.4881602662205221</v>
      </c>
    </row>
    <row r="13">
      <c r="A13" s="73" t="s">
        <v>189</v>
      </c>
      <c r="B13" s="17">
        <v>0.30805472997217886</v>
      </c>
      <c r="C13" s="17">
        <v>0.38249206367118715</v>
      </c>
    </row>
    <row r="14">
      <c r="A14" s="73" t="s">
        <v>190</v>
      </c>
      <c r="B14" s="17">
        <v>0.6591857049406443</v>
      </c>
      <c r="C14" s="17">
        <v>0.5094515905186834</v>
      </c>
    </row>
    <row r="15">
      <c r="A15" s="73" t="s">
        <v>191</v>
      </c>
      <c r="B15" s="17">
        <v>0.003868523089794018</v>
      </c>
      <c r="C15" s="17">
        <v>0.7916938785448986</v>
      </c>
    </row>
    <row r="16">
      <c r="A16" s="73" t="s">
        <v>192</v>
      </c>
      <c r="B16" s="17">
        <v>0.1680983026635786</v>
      </c>
      <c r="C16" s="17">
        <v>0.2442970271625251</v>
      </c>
    </row>
    <row r="17">
      <c r="A17" s="73" t="s">
        <v>193</v>
      </c>
      <c r="B17" s="17">
        <v>0.508919629193989</v>
      </c>
      <c r="C17" s="17">
        <v>0.7853958598961006</v>
      </c>
    </row>
    <row r="18">
      <c r="A18" s="73" t="s">
        <v>194</v>
      </c>
      <c r="B18" s="17">
        <v>0.610463826699773</v>
      </c>
      <c r="C18" s="17">
        <v>0.7046373814100502</v>
      </c>
    </row>
    <row r="19">
      <c r="A19" s="73" t="s">
        <v>195</v>
      </c>
      <c r="B19" s="17">
        <v>0.2939636687625812</v>
      </c>
      <c r="C19" s="17">
        <v>0.8505689160344662</v>
      </c>
    </row>
    <row r="20">
      <c r="A20" s="73" t="s">
        <v>196</v>
      </c>
      <c r="B20" s="17">
        <v>0.30185433544288875</v>
      </c>
      <c r="C20" s="17">
        <v>0.7264148060869641</v>
      </c>
    </row>
    <row r="21">
      <c r="A21" s="73" t="s">
        <v>197</v>
      </c>
      <c r="B21" s="17">
        <v>0.05679865552842034</v>
      </c>
      <c r="C21" s="17">
        <v>0.22787651869403347</v>
      </c>
    </row>
    <row r="22">
      <c r="A22" s="73" t="s">
        <v>198</v>
      </c>
      <c r="B22" s="17">
        <v>0.13086889121818002</v>
      </c>
      <c r="C22" s="17">
        <v>0.4167955229234187</v>
      </c>
    </row>
    <row r="23">
      <c r="A23" s="73" t="s">
        <v>199</v>
      </c>
      <c r="B23" s="17">
        <v>0.5086835130281148</v>
      </c>
      <c r="C23" s="17">
        <v>0.1540735953417426</v>
      </c>
    </row>
    <row r="24">
      <c r="A24" s="73" t="s">
        <v>200</v>
      </c>
      <c r="B24" s="17">
        <v>0.48966971890310196</v>
      </c>
      <c r="C24" s="17">
        <v>0.47059158022017555</v>
      </c>
    </row>
    <row r="25">
      <c r="A25" s="73" t="s">
        <v>201</v>
      </c>
      <c r="B25" s="17">
        <v>0.5755559292669244</v>
      </c>
      <c r="C25" s="17">
        <v>0.5455798271949069</v>
      </c>
    </row>
    <row r="26">
      <c r="A26" s="73" t="s">
        <v>202</v>
      </c>
      <c r="B26" s="17">
        <v>0.9345799604297408</v>
      </c>
      <c r="C26" s="17">
        <v>0.10066272249401409</v>
      </c>
    </row>
    <row r="27">
      <c r="A27" s="73" t="s">
        <v>203</v>
      </c>
      <c r="B27" s="17">
        <v>0.8567320595435104</v>
      </c>
      <c r="C27" s="17">
        <v>0.8704505652444509</v>
      </c>
    </row>
    <row r="28">
      <c r="A28" s="73" t="s">
        <v>204</v>
      </c>
      <c r="B28" s="17">
        <v>0.9257723859342092</v>
      </c>
      <c r="C28" s="17">
        <v>0.7460254779672221</v>
      </c>
    </row>
    <row r="29">
      <c r="A29" s="73" t="s">
        <v>205</v>
      </c>
      <c r="B29" s="17">
        <v>0.6730274437573255</v>
      </c>
      <c r="C29" s="17">
        <v>0.8280381672038846</v>
      </c>
    </row>
    <row r="30">
      <c r="A30" s="73" t="s">
        <v>206</v>
      </c>
      <c r="B30" s="17">
        <v>0.06246164973690904</v>
      </c>
      <c r="C30" s="17">
        <v>0.2965914530572643</v>
      </c>
    </row>
    <row r="31">
      <c r="A31" s="73" t="s">
        <v>207</v>
      </c>
      <c r="B31" s="17">
        <v>0.9317465868866991</v>
      </c>
      <c r="C31" s="17">
        <v>0.9839576320583309</v>
      </c>
    </row>
    <row r="32">
      <c r="A32" s="73" t="s">
        <v>208</v>
      </c>
      <c r="B32" s="17">
        <v>0.20364506903166757</v>
      </c>
      <c r="C32" s="17">
        <v>0.30490221341912993</v>
      </c>
    </row>
    <row r="33">
      <c r="A33" s="73" t="s">
        <v>209</v>
      </c>
      <c r="B33" s="17">
        <v>0.337746797486535</v>
      </c>
      <c r="C33" s="17">
        <v>0.6925401047505082</v>
      </c>
    </row>
    <row r="34">
      <c r="A34" s="73" t="s">
        <v>210</v>
      </c>
      <c r="B34" s="17">
        <v>0.7443200793577702</v>
      </c>
      <c r="C34" s="17">
        <v>0.5429236262630478</v>
      </c>
    </row>
    <row r="35">
      <c r="A35" s="73" t="s">
        <v>211</v>
      </c>
      <c r="B35" s="17">
        <v>0.18778916513900634</v>
      </c>
      <c r="C35" s="17">
        <v>0.4797786002030161</v>
      </c>
    </row>
    <row r="36">
      <c r="A36" s="73" t="s">
        <v>212</v>
      </c>
      <c r="B36" s="17">
        <v>0.10323876999330783</v>
      </c>
      <c r="C36" s="17">
        <v>0.30590758727128053</v>
      </c>
    </row>
    <row r="37">
      <c r="A37" s="73" t="s">
        <v>213</v>
      </c>
      <c r="B37" s="17">
        <v>0.09964781664152722</v>
      </c>
      <c r="C37" s="17">
        <v>0.5568402459899241</v>
      </c>
    </row>
    <row r="38">
      <c r="A38" s="73" t="s">
        <v>214</v>
      </c>
      <c r="B38" s="17">
        <v>0.1706438469453957</v>
      </c>
      <c r="C38" s="17">
        <v>0.06552465584734612</v>
      </c>
    </row>
    <row r="39">
      <c r="A39" s="73" t="s">
        <v>215</v>
      </c>
      <c r="B39" s="17">
        <v>0.5479559745896192</v>
      </c>
      <c r="C39" s="17">
        <v>0.2875399715528142</v>
      </c>
    </row>
    <row r="40">
      <c r="A40" s="73" t="s">
        <v>216</v>
      </c>
      <c r="B40" s="17">
        <v>0.06306145146738706</v>
      </c>
      <c r="C40" s="17">
        <v>0.4309161421610368</v>
      </c>
    </row>
    <row r="41">
      <c r="A41" s="73" t="s">
        <v>217</v>
      </c>
      <c r="B41" s="17">
        <v>0.0055256539485721845</v>
      </c>
      <c r="C41" s="17">
        <v>0.24274061230837474</v>
      </c>
    </row>
    <row r="42">
      <c r="A42" s="73" t="s">
        <v>218</v>
      </c>
      <c r="B42" s="17">
        <v>0.03711106431843614</v>
      </c>
      <c r="C42" s="17">
        <v>0.8890096417819584</v>
      </c>
    </row>
    <row r="43">
      <c r="A43" s="73" t="s">
        <v>219</v>
      </c>
      <c r="B43" s="17">
        <v>0.8218852840676831</v>
      </c>
      <c r="C43" s="17">
        <v>0.9404648774965015</v>
      </c>
    </row>
    <row r="44">
      <c r="A44" s="73" t="s">
        <v>220</v>
      </c>
      <c r="B44" s="17">
        <v>0.8254236656056174</v>
      </c>
      <c r="C44" s="17">
        <v>0.4643874813904857</v>
      </c>
    </row>
    <row r="45">
      <c r="A45" s="73" t="s">
        <v>221</v>
      </c>
      <c r="B45" s="17">
        <v>0.7100372678625974</v>
      </c>
      <c r="C45" s="17">
        <v>0.49257492532087255</v>
      </c>
    </row>
    <row r="46">
      <c r="A46" s="73" t="s">
        <v>222</v>
      </c>
      <c r="B46" s="17">
        <v>0.9751437134834346</v>
      </c>
      <c r="C46" s="17">
        <v>0.26419251547855227</v>
      </c>
    </row>
    <row r="47">
      <c r="A47" s="73" t="s">
        <v>223</v>
      </c>
      <c r="B47" s="17">
        <v>0.8579458442027326</v>
      </c>
      <c r="C47" s="17">
        <v>0.1571955021462429</v>
      </c>
    </row>
    <row r="48">
      <c r="A48" s="73" t="s">
        <v>224</v>
      </c>
      <c r="B48" s="17">
        <v>0.993122063939915</v>
      </c>
      <c r="C48" s="17">
        <v>0.8550012719871541</v>
      </c>
    </row>
    <row r="49">
      <c r="A49" s="73" t="s">
        <v>225</v>
      </c>
      <c r="B49" s="17">
        <v>0.2330227710491245</v>
      </c>
      <c r="C49" s="17">
        <v>0.23062700245916667</v>
      </c>
    </row>
    <row r="50">
      <c r="A50" s="73" t="s">
        <v>226</v>
      </c>
      <c r="B50" s="17">
        <v>0.23179065536043697</v>
      </c>
      <c r="C50" s="17">
        <v>0.5562897351066758</v>
      </c>
    </row>
    <row r="51">
      <c r="A51" s="73" t="s">
        <v>227</v>
      </c>
      <c r="B51" s="17">
        <v>0.6058866052732635</v>
      </c>
      <c r="C51" s="17">
        <v>0.8033151694540688</v>
      </c>
    </row>
    <row r="52">
      <c r="A52" s="73" t="s">
        <v>228</v>
      </c>
      <c r="B52" s="17">
        <v>0.4858421535594125</v>
      </c>
      <c r="C52" s="17">
        <v>0.02906225480406399</v>
      </c>
    </row>
    <row r="53">
      <c r="A53" s="73" t="s">
        <v>229</v>
      </c>
      <c r="B53" s="17">
        <v>0.18392896201258868</v>
      </c>
      <c r="C53" s="17">
        <v>0.6515143334629531</v>
      </c>
    </row>
    <row r="54">
      <c r="A54" s="73" t="s">
        <v>230</v>
      </c>
      <c r="B54" s="17">
        <v>0.2122205240406405</v>
      </c>
      <c r="C54" s="17">
        <v>0.9884094681595529</v>
      </c>
    </row>
    <row r="55">
      <c r="A55" s="73" t="s">
        <v>231</v>
      </c>
      <c r="B55" s="17">
        <v>0.5157290902610567</v>
      </c>
      <c r="C55" s="17">
        <v>0.9396014048300878</v>
      </c>
    </row>
    <row r="56">
      <c r="A56" s="73" t="s">
        <v>232</v>
      </c>
      <c r="B56" s="17">
        <v>0.13456166838957362</v>
      </c>
      <c r="C56" s="17">
        <v>0.47520651357998056</v>
      </c>
    </row>
    <row r="57">
      <c r="A57" s="73" t="s">
        <v>233</v>
      </c>
      <c r="B57" s="17">
        <v>0.5041158210083274</v>
      </c>
      <c r="C57" s="17">
        <v>0.46756840355089035</v>
      </c>
    </row>
    <row r="58">
      <c r="A58" s="73" t="s">
        <v>234</v>
      </c>
      <c r="B58" s="17">
        <v>0.7481056835254658</v>
      </c>
      <c r="C58" s="17">
        <v>0.8848578279755458</v>
      </c>
    </row>
    <row r="59">
      <c r="A59" s="73" t="s">
        <v>235</v>
      </c>
      <c r="B59" s="17">
        <v>0.9486837127506699</v>
      </c>
      <c r="C59" s="17">
        <v>0.914041181273769</v>
      </c>
    </row>
    <row r="60">
      <c r="A60" s="73" t="s">
        <v>236</v>
      </c>
      <c r="B60" s="17">
        <v>0.902235406559892</v>
      </c>
      <c r="C60" s="17">
        <v>0.8699404523210927</v>
      </c>
    </row>
    <row r="61">
      <c r="A61" s="73" t="s">
        <v>237</v>
      </c>
      <c r="B61" s="17">
        <v>0.027828051501847972</v>
      </c>
      <c r="C61" s="17">
        <v>0.8972427665291439</v>
      </c>
    </row>
    <row r="62">
      <c r="A62" s="73" t="s">
        <v>238</v>
      </c>
      <c r="B62" s="17">
        <v>0.2051785319298569</v>
      </c>
      <c r="C62" s="17">
        <v>0.308793123700849</v>
      </c>
    </row>
    <row r="63">
      <c r="A63" s="73" t="s">
        <v>239</v>
      </c>
      <c r="B63" s="17">
        <v>0.5258713777422884</v>
      </c>
      <c r="C63" s="17">
        <v>0.7046396829642111</v>
      </c>
    </row>
    <row r="64">
      <c r="A64" s="73" t="s">
        <v>240</v>
      </c>
      <c r="B64" s="17">
        <v>0.4690433869497499</v>
      </c>
      <c r="C64" s="17">
        <v>0.7635432039337557</v>
      </c>
    </row>
    <row r="65">
      <c r="A65" s="73" t="s">
        <v>241</v>
      </c>
      <c r="B65" s="17">
        <v>0.41261182991447365</v>
      </c>
      <c r="C65" s="17">
        <v>0.22658021754718383</v>
      </c>
    </row>
    <row r="66">
      <c r="A66" s="73" t="s">
        <v>242</v>
      </c>
      <c r="B66" s="17">
        <v>0.7932415461660306</v>
      </c>
      <c r="C66" s="17">
        <v>0.23875959354374887</v>
      </c>
    </row>
    <row r="67">
      <c r="A67" s="73" t="s">
        <v>243</v>
      </c>
      <c r="B67" s="17">
        <v>0.5906312601365823</v>
      </c>
      <c r="C67" s="17">
        <v>0.9700537143643513</v>
      </c>
    </row>
    <row r="68">
      <c r="A68" s="73" t="s">
        <v>244</v>
      </c>
      <c r="B68" s="17">
        <v>0.1704829598320845</v>
      </c>
      <c r="C68" s="17">
        <v>0.59586437395495</v>
      </c>
    </row>
    <row r="69">
      <c r="A69" s="73" t="s">
        <v>245</v>
      </c>
      <c r="B69" s="17">
        <v>0.23995919509626218</v>
      </c>
      <c r="C69" s="17">
        <v>0.025770299726558976</v>
      </c>
    </row>
    <row r="70">
      <c r="A70" s="73" t="s">
        <v>246</v>
      </c>
      <c r="B70" s="17">
        <v>0.691912061517839</v>
      </c>
      <c r="C70" s="17">
        <v>0.6786317521693683</v>
      </c>
    </row>
    <row r="71">
      <c r="A71" s="73" t="s">
        <v>247</v>
      </c>
      <c r="B71" s="17">
        <v>0.21019652364285146</v>
      </c>
      <c r="C71" s="17">
        <v>0.5150810356309627</v>
      </c>
    </row>
    <row r="72">
      <c r="A72" s="73" t="s">
        <v>248</v>
      </c>
      <c r="B72" s="17">
        <v>0.5265866129457265</v>
      </c>
      <c r="C72" s="17">
        <v>0.061547864661830154</v>
      </c>
    </row>
    <row r="73">
      <c r="A73" s="73" t="s">
        <v>249</v>
      </c>
      <c r="B73" s="17">
        <v>0.33696023281471865</v>
      </c>
      <c r="C73" s="17">
        <v>0.3528283528113403</v>
      </c>
    </row>
    <row r="74">
      <c r="A74" s="73" t="s">
        <v>250</v>
      </c>
      <c r="B74" s="17">
        <v>0.8553831567702229</v>
      </c>
      <c r="C74" s="17">
        <v>0.3455005613149106</v>
      </c>
    </row>
    <row r="75">
      <c r="A75" s="73" t="s">
        <v>251</v>
      </c>
      <c r="B75" s="17">
        <v>0.39251880781388204</v>
      </c>
      <c r="C75" s="17">
        <v>0.1280371174638434</v>
      </c>
    </row>
    <row r="76">
      <c r="A76" s="73" t="s">
        <v>252</v>
      </c>
      <c r="B76" s="17">
        <v>0.8505463686863792</v>
      </c>
      <c r="C76" s="17">
        <v>0.09421331832856994</v>
      </c>
    </row>
    <row r="77">
      <c r="A77" s="73" t="s">
        <v>253</v>
      </c>
      <c r="B77" s="17">
        <v>0.6197452408310359</v>
      </c>
      <c r="C77" s="17">
        <v>0.5264274796269872</v>
      </c>
    </row>
    <row r="78">
      <c r="A78" s="73" t="s">
        <v>254</v>
      </c>
      <c r="B78" s="17">
        <v>0.60948201928353</v>
      </c>
      <c r="C78" s="17">
        <v>0.8300329344539298</v>
      </c>
    </row>
    <row r="79">
      <c r="A79" s="73" t="s">
        <v>255</v>
      </c>
      <c r="B79" s="17">
        <v>0.44402298518847616</v>
      </c>
      <c r="C79" s="17">
        <v>0.9970499777878573</v>
      </c>
    </row>
    <row r="80">
      <c r="A80" s="73" t="s">
        <v>256</v>
      </c>
      <c r="B80" s="17">
        <v>0.6750262529767843</v>
      </c>
      <c r="C80" s="17">
        <v>0.9891262303856769</v>
      </c>
    </row>
    <row r="81">
      <c r="A81" s="73" t="s">
        <v>257</v>
      </c>
      <c r="B81" s="17">
        <v>0.009497350227348766</v>
      </c>
      <c r="C81" s="17">
        <v>0.2999145416387826</v>
      </c>
    </row>
    <row r="82">
      <c r="A82" s="73" t="s">
        <v>258</v>
      </c>
      <c r="B82" s="17">
        <v>0.4043068104998899</v>
      </c>
      <c r="C82" s="17">
        <v>0.3738353897088723</v>
      </c>
    </row>
    <row r="83">
      <c r="A83" s="73" t="s">
        <v>259</v>
      </c>
      <c r="B83" s="17">
        <v>0.6440732323119135</v>
      </c>
      <c r="C83" s="17">
        <v>0.16230509259012904</v>
      </c>
    </row>
    <row r="84">
      <c r="A84" s="73" t="s">
        <v>260</v>
      </c>
      <c r="B84" s="17">
        <v>0.9844440369798448</v>
      </c>
      <c r="C84" s="17">
        <v>0.43388820419476193</v>
      </c>
    </row>
    <row r="85">
      <c r="A85" s="73" t="s">
        <v>261</v>
      </c>
      <c r="B85" s="17">
        <v>0.22181737877480479</v>
      </c>
      <c r="C85" s="17">
        <v>0.5185414327367202</v>
      </c>
    </row>
    <row r="86">
      <c r="A86" s="73" t="s">
        <v>262</v>
      </c>
      <c r="B86" s="17">
        <v>0.3357234733266423</v>
      </c>
      <c r="C86" s="17">
        <v>0.6583535332037704</v>
      </c>
    </row>
    <row r="87">
      <c r="A87" s="73" t="s">
        <v>263</v>
      </c>
      <c r="B87" s="17">
        <v>0.6619318048565985</v>
      </c>
      <c r="C87" s="17">
        <v>0.711271050756635</v>
      </c>
    </row>
    <row r="88">
      <c r="A88" s="73" t="s">
        <v>264</v>
      </c>
      <c r="B88" s="17">
        <v>0.4915032628286742</v>
      </c>
      <c r="C88" s="17">
        <v>0.4666784205456772</v>
      </c>
    </row>
    <row r="89">
      <c r="A89" s="73" t="s">
        <v>265</v>
      </c>
      <c r="B89" s="17">
        <v>0.4802219657006431</v>
      </c>
      <c r="C89" s="17">
        <v>0.5919430778141155</v>
      </c>
    </row>
    <row r="90">
      <c r="A90" s="73" t="s">
        <v>266</v>
      </c>
      <c r="B90" s="17">
        <v>0.29900359874156046</v>
      </c>
      <c r="C90" s="17">
        <v>0.2498383882220072</v>
      </c>
    </row>
    <row r="91">
      <c r="A91" s="73" t="s">
        <v>267</v>
      </c>
      <c r="B91" s="17">
        <v>0.3919919405927632</v>
      </c>
      <c r="C91" s="17">
        <v>0.6739375354485572</v>
      </c>
    </row>
    <row r="92">
      <c r="A92" s="73" t="s">
        <v>268</v>
      </c>
      <c r="B92" s="17">
        <v>0.4462573282320482</v>
      </c>
      <c r="C92" s="17">
        <v>0.6315775477198475</v>
      </c>
    </row>
    <row r="93">
      <c r="A93" s="73" t="s">
        <v>269</v>
      </c>
      <c r="B93" s="17">
        <v>0.4545562346528602</v>
      </c>
      <c r="C93" s="17">
        <v>0.36389308489186145</v>
      </c>
    </row>
    <row r="94">
      <c r="A94" s="73" t="s">
        <v>270</v>
      </c>
      <c r="B94" s="17">
        <v>0.8878846366026721</v>
      </c>
      <c r="C94" s="17">
        <v>0.5949108127767804</v>
      </c>
    </row>
    <row r="95">
      <c r="A95" s="73" t="s">
        <v>271</v>
      </c>
      <c r="B95" s="17">
        <v>0.1330655726263218</v>
      </c>
      <c r="C95" s="17">
        <v>0.8250965924352879</v>
      </c>
    </row>
    <row r="96">
      <c r="A96" s="73" t="s">
        <v>272</v>
      </c>
      <c r="B96" s="17">
        <v>0.7159862760507806</v>
      </c>
      <c r="C96" s="17">
        <v>0.850505545206321</v>
      </c>
    </row>
    <row r="97">
      <c r="A97" s="73" t="s">
        <v>273</v>
      </c>
      <c r="B97" s="17">
        <v>0.9751022204851707</v>
      </c>
      <c r="C97" s="17">
        <v>0.21136863891662772</v>
      </c>
    </row>
    <row r="98">
      <c r="A98" s="73" t="s">
        <v>274</v>
      </c>
      <c r="B98" s="17">
        <v>0.4023338734812254</v>
      </c>
      <c r="C98" s="17">
        <v>0.7112554009387927</v>
      </c>
    </row>
    <row r="99">
      <c r="A99" s="73" t="s">
        <v>275</v>
      </c>
      <c r="B99" s="17">
        <v>0.28750777584264664</v>
      </c>
      <c r="C99" s="17">
        <v>0.8506988498808381</v>
      </c>
    </row>
    <row r="100">
      <c r="A100" s="73" t="s">
        <v>276</v>
      </c>
      <c r="B100" s="17">
        <v>0.12416793704362694</v>
      </c>
      <c r="C100" s="17">
        <v>0.7813044453533301</v>
      </c>
    </row>
    <row r="101">
      <c r="A101" s="73" t="s">
        <v>277</v>
      </c>
      <c r="B101" s="17">
        <v>0.3231644631230334</v>
      </c>
      <c r="C101" s="17">
        <v>0.4549556777436351</v>
      </c>
    </row>
    <row r="102">
      <c r="A102" s="73" t="s">
        <v>278</v>
      </c>
      <c r="B102" s="17">
        <v>0.5782970229163471</v>
      </c>
      <c r="C102" s="17">
        <v>0.9679749242642839</v>
      </c>
    </row>
    <row r="103">
      <c r="A103" s="73" t="s">
        <v>279</v>
      </c>
      <c r="B103" s="17">
        <v>0.005958770534393643</v>
      </c>
      <c r="C103" s="17">
        <v>0.5853154488348595</v>
      </c>
    </row>
    <row r="104">
      <c r="A104" s="73" t="s">
        <v>280</v>
      </c>
      <c r="B104" s="17">
        <v>0.28682463067178277</v>
      </c>
      <c r="C104" s="17">
        <v>0.6814973499750536</v>
      </c>
    </row>
    <row r="105">
      <c r="A105" s="73" t="s">
        <v>281</v>
      </c>
      <c r="B105" s="17">
        <v>0.1489137582642931</v>
      </c>
      <c r="C105" s="17">
        <v>0.4126255286503727</v>
      </c>
    </row>
    <row r="106">
      <c r="A106" s="73" t="s">
        <v>282</v>
      </c>
      <c r="B106" s="17">
        <v>0.902713126581421</v>
      </c>
      <c r="C106" s="17">
        <v>0.6001367906243165</v>
      </c>
    </row>
    <row r="107">
      <c r="A107" s="73" t="s">
        <v>283</v>
      </c>
      <c r="B107" s="17">
        <v>0.45348483245744087</v>
      </c>
      <c r="C107" s="17">
        <v>0.27773734147445495</v>
      </c>
    </row>
    <row r="108">
      <c r="A108" s="11" t="s">
        <v>284</v>
      </c>
      <c r="B108" s="17">
        <v>0.4345264686635546</v>
      </c>
      <c r="C108" s="17">
        <v>0.047255016769013114</v>
      </c>
    </row>
    <row r="109">
      <c r="A109" s="11" t="s">
        <v>285</v>
      </c>
      <c r="B109" s="17">
        <v>0.3172705650327535</v>
      </c>
      <c r="C109" s="17">
        <v>0.6789146046854319</v>
      </c>
    </row>
    <row r="110">
      <c r="A110" s="11" t="s">
        <v>286</v>
      </c>
      <c r="B110" s="17">
        <v>0.6270767980252507</v>
      </c>
      <c r="C110" s="17">
        <v>0.8520425693278505</v>
      </c>
    </row>
    <row r="111">
      <c r="A111" s="11" t="s">
        <v>287</v>
      </c>
      <c r="B111" s="17">
        <v>0.6228993877784853</v>
      </c>
      <c r="C111" s="17">
        <v>0.09174305162411267</v>
      </c>
    </row>
    <row r="112">
      <c r="A112" s="11" t="s">
        <v>288</v>
      </c>
      <c r="B112" s="17">
        <v>0.9583326673939423</v>
      </c>
      <c r="C112" s="17">
        <v>0.5471012204097309</v>
      </c>
    </row>
    <row r="113">
      <c r="A113" s="11" t="s">
        <v>289</v>
      </c>
      <c r="B113" s="17">
        <v>0.23260912739345752</v>
      </c>
      <c r="C113" s="17">
        <v>0.46153794431805406</v>
      </c>
    </row>
    <row r="114">
      <c r="A114" s="11" t="s">
        <v>290</v>
      </c>
      <c r="B114" s="17">
        <v>0.8428289486844891</v>
      </c>
      <c r="C114" s="17">
        <v>0.8937518437726831</v>
      </c>
    </row>
    <row r="115">
      <c r="A115" s="11" t="s">
        <v>291</v>
      </c>
      <c r="B115" s="17">
        <v>0.8710456347077785</v>
      </c>
      <c r="C115" s="17">
        <v>0.2990659660040722</v>
      </c>
    </row>
    <row r="116">
      <c r="A116" s="11" t="s">
        <v>292</v>
      </c>
      <c r="B116" s="17">
        <v>0.6679522490568405</v>
      </c>
      <c r="C116" s="17">
        <v>0.019888047107244677</v>
      </c>
    </row>
    <row r="117">
      <c r="A117" s="11" t="s">
        <v>293</v>
      </c>
      <c r="B117" s="17">
        <v>0.4430637572939288</v>
      </c>
      <c r="C117" s="17">
        <v>0.05746835015475893</v>
      </c>
    </row>
    <row r="118">
      <c r="A118" s="11" t="s">
        <v>294</v>
      </c>
      <c r="B118" s="17">
        <v>0.23185752701929796</v>
      </c>
      <c r="C118" s="17">
        <v>0.9053919099033632</v>
      </c>
    </row>
    <row r="119">
      <c r="A119" s="11" t="s">
        <v>295</v>
      </c>
      <c r="B119" s="17">
        <v>0.60382172441139</v>
      </c>
      <c r="C119" s="17">
        <v>0.8715928393303244</v>
      </c>
    </row>
    <row r="120">
      <c r="A120" s="11" t="s">
        <v>296</v>
      </c>
      <c r="B120" s="17">
        <v>4.0506829801978395E-4</v>
      </c>
      <c r="C120" s="17">
        <v>0.556572523562944</v>
      </c>
    </row>
    <row r="121">
      <c r="A121" s="11" t="s">
        <v>297</v>
      </c>
      <c r="B121" s="17">
        <v>0.5752183437907282</v>
      </c>
      <c r="C121" s="17">
        <v>0.8005117686276182</v>
      </c>
    </row>
    <row r="122">
      <c r="A122" s="11" t="s">
        <v>298</v>
      </c>
      <c r="B122" s="17">
        <v>0.35538932851233473</v>
      </c>
      <c r="C122" s="17">
        <v>0.9737841719282267</v>
      </c>
    </row>
    <row r="123">
      <c r="A123" s="11" t="s">
        <v>299</v>
      </c>
      <c r="B123" s="17">
        <v>0.7857297759412512</v>
      </c>
      <c r="C123" s="17">
        <v>0.4298242911439105</v>
      </c>
    </row>
    <row r="124">
      <c r="A124" s="11" t="s">
        <v>300</v>
      </c>
      <c r="B124" s="17">
        <v>0.667464566638337</v>
      </c>
      <c r="C124" s="17">
        <v>0.9353257763642263</v>
      </c>
    </row>
    <row r="125">
      <c r="A125" s="11" t="s">
        <v>301</v>
      </c>
      <c r="B125" s="17">
        <v>0.8999603647622266</v>
      </c>
      <c r="C125" s="17">
        <v>0.06241086758621828</v>
      </c>
    </row>
    <row r="126">
      <c r="A126" s="11" t="s">
        <v>302</v>
      </c>
      <c r="B126" s="17">
        <v>0.5945540721069028</v>
      </c>
      <c r="C126" s="17">
        <v>0.6959187908275661</v>
      </c>
    </row>
    <row r="127">
      <c r="A127" s="11" t="s">
        <v>303</v>
      </c>
      <c r="B127" s="17">
        <v>0.1997304059778806</v>
      </c>
      <c r="C127" s="17">
        <v>0.7546288359316914</v>
      </c>
    </row>
    <row r="128">
      <c r="A128" s="11" t="s">
        <v>304</v>
      </c>
      <c r="B128" s="17">
        <v>0.48016369054423513</v>
      </c>
      <c r="C128" s="17">
        <v>0.9295059513870849</v>
      </c>
    </row>
    <row r="129">
      <c r="A129" s="11" t="s">
        <v>305</v>
      </c>
      <c r="B129" s="17">
        <v>0.08028084544655845</v>
      </c>
      <c r="C129" s="17">
        <v>0.13950737174149042</v>
      </c>
    </row>
    <row r="130">
      <c r="A130" s="11" t="s">
        <v>306</v>
      </c>
      <c r="B130" s="17">
        <v>0.10590224040861651</v>
      </c>
      <c r="C130" s="17">
        <v>0.6338086829742355</v>
      </c>
    </row>
    <row r="131">
      <c r="A131" s="11" t="s">
        <v>307</v>
      </c>
      <c r="B131" s="17">
        <v>0.6331833254177274</v>
      </c>
      <c r="C131" s="17">
        <v>0.31932166400050643</v>
      </c>
    </row>
    <row r="132">
      <c r="A132" s="11" t="s">
        <v>308</v>
      </c>
      <c r="B132" s="17">
        <v>0.3386448613849201</v>
      </c>
      <c r="C132" s="17">
        <v>0.25802609669870535</v>
      </c>
    </row>
    <row r="133">
      <c r="A133" s="11" t="s">
        <v>309</v>
      </c>
      <c r="B133" s="17">
        <v>0.9018012349318528</v>
      </c>
      <c r="C133" s="17">
        <v>0.10699503093706442</v>
      </c>
    </row>
    <row r="134">
      <c r="A134" s="11" t="s">
        <v>310</v>
      </c>
      <c r="B134" s="17">
        <v>0.4051576929619032</v>
      </c>
      <c r="C134" s="17">
        <v>0.015254148727226635</v>
      </c>
    </row>
    <row r="135">
      <c r="A135" s="11" t="s">
        <v>311</v>
      </c>
      <c r="B135" s="17">
        <v>0.41565581025990206</v>
      </c>
      <c r="C135" s="17">
        <v>0.549099379390767</v>
      </c>
    </row>
    <row r="136">
      <c r="A136" s="11" t="s">
        <v>312</v>
      </c>
      <c r="B136" s="17">
        <v>0.625635529990825</v>
      </c>
      <c r="C136" s="17">
        <v>0.19764839499137676</v>
      </c>
    </row>
    <row r="137">
      <c r="A137" s="11" t="s">
        <v>313</v>
      </c>
      <c r="B137" s="17">
        <v>0.03680863738712514</v>
      </c>
      <c r="C137" s="17">
        <v>0.9727938184492282</v>
      </c>
    </row>
    <row r="138">
      <c r="A138" s="11" t="s">
        <v>314</v>
      </c>
      <c r="B138" s="17">
        <v>0.44248640836466213</v>
      </c>
      <c r="C138" s="17">
        <v>0.32504951889215994</v>
      </c>
    </row>
    <row r="139">
      <c r="A139" s="11" t="s">
        <v>315</v>
      </c>
      <c r="B139" s="17">
        <v>0.9843800384084871</v>
      </c>
      <c r="C139" s="17">
        <v>0.7648617707303728</v>
      </c>
    </row>
    <row r="140">
      <c r="A140" s="11" t="s">
        <v>316</v>
      </c>
      <c r="B140" s="17">
        <v>0.4918304499219064</v>
      </c>
      <c r="C140" s="17">
        <v>0.1267358670834079</v>
      </c>
    </row>
    <row r="141">
      <c r="A141" s="11" t="s">
        <v>317</v>
      </c>
      <c r="B141" s="17">
        <v>0.14258057032660298</v>
      </c>
      <c r="C141" s="17">
        <v>0.713077390753341</v>
      </c>
    </row>
    <row r="142">
      <c r="A142" s="11" t="s">
        <v>318</v>
      </c>
      <c r="B142" s="17">
        <v>0.28256258059923967</v>
      </c>
      <c r="C142" s="17">
        <v>0.6811626891272917</v>
      </c>
    </row>
    <row r="143">
      <c r="A143" s="11" t="s">
        <v>319</v>
      </c>
      <c r="B143" s="17">
        <v>0.40314058575513534</v>
      </c>
      <c r="C143" s="17">
        <v>0.01845235030621717</v>
      </c>
    </row>
    <row r="144">
      <c r="A144" s="11" t="s">
        <v>320</v>
      </c>
      <c r="B144" s="17">
        <v>0.7714619115877416</v>
      </c>
      <c r="C144" s="17">
        <v>0.5199928654631281</v>
      </c>
    </row>
    <row r="145">
      <c r="A145" s="11" t="s">
        <v>321</v>
      </c>
      <c r="B145" s="17">
        <v>0.8447806047394835</v>
      </c>
      <c r="C145" s="17">
        <v>0.02148421969326908</v>
      </c>
    </row>
    <row r="146">
      <c r="A146" s="11" t="s">
        <v>322</v>
      </c>
      <c r="B146" s="17">
        <v>0.7527133284854934</v>
      </c>
      <c r="C146" s="17">
        <v>0.14041941447672113</v>
      </c>
    </row>
    <row r="147">
      <c r="A147" s="11" t="s">
        <v>323</v>
      </c>
      <c r="B147" s="17">
        <v>0.010373408434276254</v>
      </c>
      <c r="C147" s="17">
        <v>0.2763482529664324</v>
      </c>
    </row>
    <row r="148">
      <c r="A148" s="11" t="s">
        <v>324</v>
      </c>
      <c r="B148" s="17">
        <v>0.5163392873948085</v>
      </c>
      <c r="C148" s="17">
        <v>0.16372556136805017</v>
      </c>
    </row>
    <row r="149">
      <c r="A149" s="11" t="s">
        <v>325</v>
      </c>
      <c r="B149" s="17">
        <v>0.4067059029157012</v>
      </c>
      <c r="C149" s="17">
        <v>0.8540443316341427</v>
      </c>
    </row>
    <row r="150">
      <c r="A150" s="11" t="s">
        <v>326</v>
      </c>
      <c r="B150" s="17">
        <v>0.6724233702939734</v>
      </c>
      <c r="C150" s="17">
        <v>0.32822285412978713</v>
      </c>
    </row>
    <row r="151">
      <c r="A151" s="11" t="s">
        <v>327</v>
      </c>
      <c r="B151" s="17">
        <v>0.6222574183511222</v>
      </c>
      <c r="C151" s="17">
        <v>0.6588314312963169</v>
      </c>
    </row>
    <row r="152">
      <c r="A152" s="11" t="s">
        <v>328</v>
      </c>
      <c r="B152" s="17">
        <v>0.3866390034030447</v>
      </c>
      <c r="C152" s="17">
        <v>0.6111537518258563</v>
      </c>
    </row>
    <row r="153">
      <c r="A153" s="11" t="s">
        <v>329</v>
      </c>
      <c r="B153" s="17">
        <v>0.13516819506422018</v>
      </c>
      <c r="C153" s="17">
        <v>0.10185244451461284</v>
      </c>
    </row>
    <row r="154">
      <c r="A154" s="11" t="s">
        <v>330</v>
      </c>
      <c r="B154" s="17">
        <v>0.5274806020500281</v>
      </c>
      <c r="C154" s="17">
        <v>0.0368402758412435</v>
      </c>
    </row>
    <row r="155">
      <c r="A155" s="11" t="s">
        <v>331</v>
      </c>
      <c r="B155" s="17">
        <v>0.9665801353369875</v>
      </c>
      <c r="C155" s="17">
        <v>0.691671716329352</v>
      </c>
    </row>
    <row r="156">
      <c r="A156" s="11" t="s">
        <v>332</v>
      </c>
      <c r="B156" s="17">
        <v>0.3867261908095234</v>
      </c>
      <c r="C156" s="17">
        <v>0.14730513799521905</v>
      </c>
    </row>
    <row r="157">
      <c r="A157" s="11" t="s">
        <v>333</v>
      </c>
      <c r="B157" s="17">
        <v>0.8237893223131385</v>
      </c>
      <c r="C157" s="17">
        <v>0.9735191319051043</v>
      </c>
    </row>
    <row r="158">
      <c r="A158" s="11" t="s">
        <v>334</v>
      </c>
      <c r="B158" s="17">
        <v>0.7020442221395088</v>
      </c>
      <c r="C158" s="17">
        <v>0.6867878943989391</v>
      </c>
    </row>
    <row r="159">
      <c r="A159" s="11" t="s">
        <v>335</v>
      </c>
      <c r="B159" s="17">
        <v>0.273158232459469</v>
      </c>
      <c r="C159" s="17">
        <v>0.7773537025879941</v>
      </c>
    </row>
    <row r="160">
      <c r="A160" s="11" t="s">
        <v>336</v>
      </c>
      <c r="B160" s="17">
        <v>0.6842895276221123</v>
      </c>
      <c r="C160" s="17">
        <v>0.7830233639802154</v>
      </c>
    </row>
    <row r="161">
      <c r="A161" s="11" t="s">
        <v>337</v>
      </c>
      <c r="B161" s="17">
        <v>0.7844923432957334</v>
      </c>
      <c r="C161" s="17">
        <v>0.9194309167469521</v>
      </c>
    </row>
    <row r="162">
      <c r="A162" s="11" t="s">
        <v>338</v>
      </c>
      <c r="B162" s="17">
        <v>0.6319164227032623</v>
      </c>
      <c r="C162" s="17">
        <v>0.7958449414603077</v>
      </c>
    </row>
    <row r="163">
      <c r="A163" s="11" t="s">
        <v>339</v>
      </c>
      <c r="B163" s="17">
        <v>0.19659485272277377</v>
      </c>
      <c r="C163" s="17">
        <v>0.3428779298581006</v>
      </c>
    </row>
    <row r="164">
      <c r="A164" s="11" t="s">
        <v>340</v>
      </c>
      <c r="B164" s="17">
        <v>0.501070039553213</v>
      </c>
      <c r="C164" s="17">
        <v>0.04762113881970187</v>
      </c>
    </row>
    <row r="165">
      <c r="A165" s="11" t="s">
        <v>341</v>
      </c>
      <c r="B165" s="17">
        <v>0.2679700546180559</v>
      </c>
      <c r="C165" s="17">
        <v>0.17985072271323865</v>
      </c>
    </row>
    <row r="166">
      <c r="A166" s="11" t="s">
        <v>342</v>
      </c>
      <c r="B166" s="17">
        <v>0.49229889555031714</v>
      </c>
      <c r="C166" s="17">
        <v>0.8502284850367773</v>
      </c>
    </row>
    <row r="167">
      <c r="A167" s="11" t="s">
        <v>343</v>
      </c>
      <c r="B167" s="17">
        <v>0.49715434232238753</v>
      </c>
      <c r="C167" s="17">
        <v>0.37116847695386956</v>
      </c>
    </row>
    <row r="168">
      <c r="A168" s="11" t="s">
        <v>344</v>
      </c>
      <c r="B168" s="17">
        <v>0.31346570577257715</v>
      </c>
      <c r="C168" s="17">
        <v>0.5997095743632125</v>
      </c>
    </row>
    <row r="169">
      <c r="A169" s="11" t="s">
        <v>345</v>
      </c>
      <c r="B169" s="17">
        <v>0.32391148282794624</v>
      </c>
      <c r="C169" s="17">
        <v>0.288889936043511</v>
      </c>
    </row>
    <row r="170">
      <c r="A170" s="11" t="s">
        <v>346</v>
      </c>
      <c r="B170" s="17">
        <v>0.2833154487484352</v>
      </c>
      <c r="C170" s="17">
        <v>0.22246022260727327</v>
      </c>
    </row>
    <row r="171">
      <c r="A171" s="11" t="s">
        <v>347</v>
      </c>
      <c r="B171" s="17">
        <v>0.15553607752369325</v>
      </c>
      <c r="C171" s="17">
        <v>0.27311731321727917</v>
      </c>
    </row>
    <row r="172">
      <c r="A172" s="11" t="s">
        <v>348</v>
      </c>
      <c r="B172" s="17">
        <v>0.8512924969882624</v>
      </c>
      <c r="C172" s="17">
        <v>0.925735069185331</v>
      </c>
    </row>
    <row r="173">
      <c r="A173" s="11" t="s">
        <v>349</v>
      </c>
      <c r="B173" s="17">
        <v>0.401768160928175</v>
      </c>
      <c r="C173" s="17">
        <v>0.11638328972635603</v>
      </c>
    </row>
    <row r="174">
      <c r="A174" s="11" t="s">
        <v>350</v>
      </c>
      <c r="B174" s="17">
        <v>0.42658212318296296</v>
      </c>
      <c r="C174" s="17">
        <v>0.03045622224754374</v>
      </c>
    </row>
    <row r="175">
      <c r="A175" s="11" t="s">
        <v>351</v>
      </c>
      <c r="B175" s="17">
        <v>0.8473282314944105</v>
      </c>
      <c r="C175" s="17">
        <v>0.3072974261513609</v>
      </c>
    </row>
    <row r="176">
      <c r="A176" s="11" t="s">
        <v>352</v>
      </c>
      <c r="B176" s="17">
        <v>0.6329836095383398</v>
      </c>
      <c r="C176" s="17">
        <v>0.6457549085030017</v>
      </c>
    </row>
    <row r="177">
      <c r="A177" s="11" t="s">
        <v>353</v>
      </c>
      <c r="B177" s="17">
        <v>0.24284103762622766</v>
      </c>
      <c r="C177" s="17">
        <v>0.27969788993723765</v>
      </c>
    </row>
    <row r="178">
      <c r="A178" s="11" t="s">
        <v>354</v>
      </c>
      <c r="B178" s="17">
        <v>0.23610572526304718</v>
      </c>
      <c r="C178" s="17">
        <v>0.08237127534073341</v>
      </c>
    </row>
    <row r="179">
      <c r="A179" s="11" t="s">
        <v>355</v>
      </c>
      <c r="B179" s="17">
        <v>0.9529233593261416</v>
      </c>
      <c r="C179" s="17">
        <v>0.004375585021353046</v>
      </c>
    </row>
    <row r="180">
      <c r="A180" s="11" t="s">
        <v>356</v>
      </c>
      <c r="B180" s="17">
        <v>0.025507828436219904</v>
      </c>
      <c r="C180" s="17">
        <v>0.19598303690759922</v>
      </c>
    </row>
    <row r="181">
      <c r="A181" s="11" t="s">
        <v>357</v>
      </c>
      <c r="B181" s="17">
        <v>0.8644696013954355</v>
      </c>
      <c r="C181" s="17">
        <v>0.0075073954398997556</v>
      </c>
    </row>
    <row r="182">
      <c r="A182" s="11" t="s">
        <v>358</v>
      </c>
      <c r="B182" s="17">
        <v>0.8767924109353056</v>
      </c>
      <c r="C182" s="17">
        <v>0.30172869369490496</v>
      </c>
    </row>
    <row r="183">
      <c r="A183" s="11" t="s">
        <v>359</v>
      </c>
      <c r="B183" s="17">
        <v>0.5286762079906381</v>
      </c>
      <c r="C183" s="17">
        <v>0.30325588710513873</v>
      </c>
    </row>
    <row r="184">
      <c r="A184" s="11" t="s">
        <v>360</v>
      </c>
      <c r="B184" s="17">
        <v>0.06728847757840384</v>
      </c>
      <c r="C184" s="17">
        <v>0.9076367789954515</v>
      </c>
    </row>
    <row r="185">
      <c r="A185" s="11" t="s">
        <v>361</v>
      </c>
      <c r="B185" s="17">
        <v>0.6871040749905534</v>
      </c>
      <c r="C185" s="17">
        <v>0.7875630200360252</v>
      </c>
    </row>
    <row r="186">
      <c r="A186" s="11" t="s">
        <v>362</v>
      </c>
      <c r="B186" s="17">
        <v>0.6738471254253103</v>
      </c>
      <c r="C186" s="17">
        <v>0.2773671326765491</v>
      </c>
    </row>
    <row r="187">
      <c r="A187" s="11" t="s">
        <v>363</v>
      </c>
      <c r="B187" s="17">
        <v>0.9150857859282671</v>
      </c>
      <c r="C187" s="17">
        <v>0.3559858181449449</v>
      </c>
    </row>
    <row r="188">
      <c r="A188" s="11" t="s">
        <v>364</v>
      </c>
      <c r="B188" s="17">
        <v>0.5424039869150752</v>
      </c>
      <c r="C188" s="17">
        <v>0.7516165533045013</v>
      </c>
    </row>
    <row r="189">
      <c r="A189" s="11" t="s">
        <v>365</v>
      </c>
      <c r="B189" s="17">
        <v>0.10504244875700208</v>
      </c>
      <c r="C189" s="17">
        <v>0.3804921825069413</v>
      </c>
    </row>
    <row r="190">
      <c r="A190" s="11" t="s">
        <v>366</v>
      </c>
      <c r="B190" s="17">
        <v>0.8863457946372967</v>
      </c>
      <c r="C190" s="17">
        <v>0.832735563758421</v>
      </c>
    </row>
    <row r="191">
      <c r="A191" s="11" t="s">
        <v>367</v>
      </c>
      <c r="B191" s="17">
        <v>0.9077825087962244</v>
      </c>
      <c r="C191" s="17">
        <v>0.20845544469048394</v>
      </c>
    </row>
    <row r="192">
      <c r="A192" s="11" t="s">
        <v>368</v>
      </c>
      <c r="B192" s="17">
        <v>0.04435155714407979</v>
      </c>
      <c r="C192" s="17">
        <v>0.26854890015538724</v>
      </c>
    </row>
    <row r="193">
      <c r="A193" s="11" t="s">
        <v>369</v>
      </c>
      <c r="B193" s="17">
        <v>0.05161306681584288</v>
      </c>
      <c r="C193" s="17">
        <v>0.03165631766986743</v>
      </c>
    </row>
    <row r="194">
      <c r="A194" s="11" t="s">
        <v>370</v>
      </c>
      <c r="B194" s="17">
        <v>0.3082607522574853</v>
      </c>
      <c r="C194" s="17">
        <v>0.7590674938030108</v>
      </c>
    </row>
    <row r="195">
      <c r="A195" s="11" t="s">
        <v>371</v>
      </c>
      <c r="B195" s="17">
        <v>0.6671016439606887</v>
      </c>
      <c r="C195" s="17">
        <v>0.8139215965453851</v>
      </c>
    </row>
    <row r="196">
      <c r="A196" s="11" t="s">
        <v>372</v>
      </c>
      <c r="B196" s="17">
        <v>0.017654974080453245</v>
      </c>
      <c r="C196" s="17">
        <v>0.4537247868482409</v>
      </c>
    </row>
    <row r="197">
      <c r="A197" s="11" t="s">
        <v>373</v>
      </c>
      <c r="B197" s="17">
        <v>0.35958440780383394</v>
      </c>
      <c r="C197" s="17">
        <v>0.963098963565141</v>
      </c>
    </row>
    <row r="198">
      <c r="A198" s="11" t="s">
        <v>374</v>
      </c>
      <c r="B198" s="17">
        <v>0.31022117183156483</v>
      </c>
      <c r="C198" s="17">
        <v>0.10696603876772115</v>
      </c>
    </row>
    <row r="199">
      <c r="A199" s="11" t="s">
        <v>375</v>
      </c>
      <c r="B199" s="17">
        <v>0.7920246823737478</v>
      </c>
      <c r="C199" s="17">
        <v>0.08638775386464381</v>
      </c>
    </row>
    <row r="200">
      <c r="A200" s="11" t="s">
        <v>376</v>
      </c>
      <c r="B200" s="17">
        <v>0.015598016009137683</v>
      </c>
      <c r="C200" s="17">
        <v>0.6164641143105085</v>
      </c>
    </row>
    <row r="201">
      <c r="A201" s="11" t="s">
        <v>377</v>
      </c>
      <c r="B201" s="17">
        <v>0.9675831393290837</v>
      </c>
      <c r="C201" s="17">
        <v>0.4776155862428514</v>
      </c>
    </row>
    <row r="202">
      <c r="A202" s="11" t="s">
        <v>378</v>
      </c>
      <c r="B202" s="17">
        <v>0.1852897701726829</v>
      </c>
      <c r="C202" s="17">
        <v>0.6809307628885457</v>
      </c>
    </row>
    <row r="203">
      <c r="A203" s="11" t="s">
        <v>379</v>
      </c>
      <c r="B203" s="17">
        <v>0.23426937613155274</v>
      </c>
      <c r="C203" s="17">
        <v>0.9508714598620345</v>
      </c>
    </row>
    <row r="204">
      <c r="A204" s="11" t="s">
        <v>380</v>
      </c>
      <c r="B204" s="17">
        <v>0.6623644689201458</v>
      </c>
      <c r="C204" s="17">
        <v>0.48343777024890744</v>
      </c>
    </row>
    <row r="205">
      <c r="A205" s="11" t="s">
        <v>381</v>
      </c>
      <c r="B205" s="17">
        <v>0.27330163333623547</v>
      </c>
      <c r="C205" s="17">
        <v>0.25697598149383605</v>
      </c>
    </row>
    <row r="206">
      <c r="A206" s="11" t="s">
        <v>382</v>
      </c>
      <c r="B206" s="17">
        <v>0.9120365604432735</v>
      </c>
      <c r="C206" s="17">
        <v>0.6313576153568397</v>
      </c>
    </row>
    <row r="207">
      <c r="A207" s="11" t="s">
        <v>383</v>
      </c>
      <c r="B207" s="17">
        <v>0.9783101374097581</v>
      </c>
      <c r="C207" s="17">
        <v>0.5975897278060551</v>
      </c>
    </row>
    <row r="208">
      <c r="A208" s="11" t="s">
        <v>384</v>
      </c>
      <c r="B208" s="17">
        <v>0.05786625998903905</v>
      </c>
      <c r="C208" s="17">
        <v>0.0654783838688211</v>
      </c>
    </row>
    <row r="209">
      <c r="A209" s="11" t="s">
        <v>385</v>
      </c>
      <c r="B209" s="17">
        <v>0.18427643132363136</v>
      </c>
      <c r="C209" s="17">
        <v>0.6863309757637913</v>
      </c>
    </row>
    <row r="210">
      <c r="A210" s="11" t="s">
        <v>386</v>
      </c>
      <c r="B210" s="17">
        <v>0.6981915098629375</v>
      </c>
      <c r="C210" s="17">
        <v>0.2885434045371976</v>
      </c>
    </row>
    <row r="211">
      <c r="A211" s="11" t="s">
        <v>387</v>
      </c>
      <c r="B211" s="17">
        <v>0.663109753139538</v>
      </c>
      <c r="C211" s="17">
        <v>0.397094673045281</v>
      </c>
    </row>
    <row r="212">
      <c r="A212" s="11" t="s">
        <v>388</v>
      </c>
      <c r="B212" s="17">
        <v>0.6135406869490755</v>
      </c>
      <c r="C212" s="17">
        <v>0.05741113466482528</v>
      </c>
    </row>
    <row r="213">
      <c r="A213" s="11" t="s">
        <v>389</v>
      </c>
      <c r="B213" s="17">
        <v>0.6670186305395511</v>
      </c>
      <c r="C213" s="17">
        <v>0.2868343773541583</v>
      </c>
    </row>
    <row r="214">
      <c r="A214" s="11" t="s">
        <v>390</v>
      </c>
      <c r="B214" s="17">
        <v>0.9181568878362822</v>
      </c>
      <c r="C214" s="17">
        <v>0.6332258660695497</v>
      </c>
    </row>
    <row r="215">
      <c r="A215" s="11" t="s">
        <v>391</v>
      </c>
      <c r="B215" s="17">
        <v>0.5713439099545633</v>
      </c>
      <c r="C215" s="17">
        <v>0.1833897120818262</v>
      </c>
    </row>
    <row r="216">
      <c r="A216" s="11" t="s">
        <v>392</v>
      </c>
      <c r="B216" s="17">
        <v>0.5573982760696349</v>
      </c>
      <c r="C216" s="17">
        <v>0.7904359417090024</v>
      </c>
    </row>
    <row r="217">
      <c r="A217" s="11" t="s">
        <v>393</v>
      </c>
      <c r="B217" s="17">
        <v>0.8452776577482339</v>
      </c>
      <c r="C217" s="17">
        <v>0.5885115201689275</v>
      </c>
    </row>
    <row r="218">
      <c r="A218" s="11" t="s">
        <v>394</v>
      </c>
      <c r="B218" s="17">
        <v>0.3076607198686835</v>
      </c>
      <c r="C218" s="17">
        <v>0.04819051903432958</v>
      </c>
    </row>
    <row r="219">
      <c r="A219" s="11" t="s">
        <v>395</v>
      </c>
      <c r="B219" s="17">
        <v>0.6618994167170029</v>
      </c>
      <c r="C219" s="17">
        <v>0.8620581496518583</v>
      </c>
    </row>
    <row r="220">
      <c r="A220" s="11" t="s">
        <v>396</v>
      </c>
      <c r="B220" s="17">
        <v>0.596602373047147</v>
      </c>
      <c r="C220" s="17">
        <v>0.006591931455320776</v>
      </c>
    </row>
    <row r="221">
      <c r="A221" s="11" t="s">
        <v>397</v>
      </c>
      <c r="B221" s="17">
        <v>0.9482195730561315</v>
      </c>
      <c r="C221" s="17">
        <v>0.025405582079021216</v>
      </c>
    </row>
    <row r="222">
      <c r="A222" s="11" t="s">
        <v>398</v>
      </c>
      <c r="B222" s="17">
        <v>0.528832796165549</v>
      </c>
      <c r="C222" s="17">
        <v>0.24547577630575868</v>
      </c>
    </row>
    <row r="223">
      <c r="A223" s="11" t="s">
        <v>399</v>
      </c>
      <c r="B223" s="17">
        <v>0.5714278203186102</v>
      </c>
      <c r="C223" s="17">
        <v>0.5504352036370205</v>
      </c>
    </row>
    <row r="224">
      <c r="A224" s="11" t="s">
        <v>400</v>
      </c>
      <c r="B224" s="17">
        <v>0.4758615301365542</v>
      </c>
      <c r="C224" s="17">
        <v>0.9748359202686674</v>
      </c>
    </row>
    <row r="225">
      <c r="A225" s="11" t="s">
        <v>401</v>
      </c>
      <c r="B225" s="17">
        <v>0.6593011245199404</v>
      </c>
      <c r="C225" s="17">
        <v>0.6850330872186216</v>
      </c>
    </row>
    <row r="226">
      <c r="A226" s="11" t="s">
        <v>402</v>
      </c>
      <c r="B226" s="17">
        <v>0.4689840616871792</v>
      </c>
      <c r="C226" s="17">
        <v>0.5137075107226816</v>
      </c>
    </row>
    <row r="227">
      <c r="A227" s="11" t="s">
        <v>403</v>
      </c>
      <c r="B227" s="17">
        <v>0.7607353989225052</v>
      </c>
      <c r="C227" s="17">
        <v>0.7068547001698393</v>
      </c>
    </row>
    <row r="228">
      <c r="A228" s="11" t="s">
        <v>404</v>
      </c>
      <c r="B228" s="17">
        <v>0.41991633772191594</v>
      </c>
      <c r="C228" s="17">
        <v>0.7182657426415857</v>
      </c>
    </row>
    <row r="229">
      <c r="A229" s="11" t="s">
        <v>405</v>
      </c>
      <c r="B229" s="17">
        <v>0.6666208822913783</v>
      </c>
      <c r="C229" s="17">
        <v>0.9941797072298795</v>
      </c>
    </row>
    <row r="230">
      <c r="A230" s="11" t="s">
        <v>406</v>
      </c>
      <c r="B230" s="17">
        <v>0.8863709483135128</v>
      </c>
      <c r="C230" s="17">
        <v>0.6800940589142578</v>
      </c>
    </row>
    <row r="231">
      <c r="A231" s="11" t="s">
        <v>407</v>
      </c>
      <c r="B231" s="17">
        <v>0.23179071425165443</v>
      </c>
      <c r="C231" s="17">
        <v>0.9560016750214885</v>
      </c>
    </row>
    <row r="232">
      <c r="A232" s="11" t="s">
        <v>408</v>
      </c>
      <c r="B232" s="17">
        <v>0.6984017413024466</v>
      </c>
      <c r="C232" s="17">
        <v>0.3720200048451173</v>
      </c>
    </row>
    <row r="233">
      <c r="A233" s="11" t="s">
        <v>409</v>
      </c>
      <c r="B233" s="17">
        <v>0.46552875497663715</v>
      </c>
      <c r="C233" s="17">
        <v>0.6730675398023725</v>
      </c>
    </row>
    <row r="234">
      <c r="A234" s="11" t="s">
        <v>410</v>
      </c>
      <c r="B234" s="17">
        <v>0.2662259452774307</v>
      </c>
      <c r="C234" s="17">
        <v>0.4316133188953595</v>
      </c>
    </row>
    <row r="235">
      <c r="A235" s="11" t="s">
        <v>411</v>
      </c>
      <c r="B235" s="17">
        <v>0.4911312658832019</v>
      </c>
      <c r="C235" s="17">
        <v>0.5674023893064671</v>
      </c>
    </row>
    <row r="236">
      <c r="A236" s="11" t="s">
        <v>412</v>
      </c>
      <c r="B236" s="17">
        <v>0.8013659034967255</v>
      </c>
      <c r="C236" s="17">
        <v>0.9413851322296977</v>
      </c>
    </row>
    <row r="237">
      <c r="A237" s="11" t="s">
        <v>413</v>
      </c>
      <c r="B237" s="17">
        <v>0.7142748667881911</v>
      </c>
      <c r="C237" s="17">
        <v>0.5399253893056798</v>
      </c>
    </row>
    <row r="238">
      <c r="A238" s="11" t="s">
        <v>414</v>
      </c>
      <c r="B238" s="17">
        <v>3.3530541923409984E-4</v>
      </c>
      <c r="C238" s="17">
        <v>0.8899229158184035</v>
      </c>
    </row>
    <row r="239">
      <c r="A239" s="11" t="s">
        <v>415</v>
      </c>
      <c r="B239" s="17">
        <v>0.6854501236808475</v>
      </c>
      <c r="C239" s="17">
        <v>0.7940825560083098</v>
      </c>
    </row>
    <row r="240">
      <c r="A240" s="11" t="s">
        <v>416</v>
      </c>
      <c r="B240" s="17">
        <v>0.9637273002418828</v>
      </c>
      <c r="C240" s="17">
        <v>0.9796414314835382</v>
      </c>
    </row>
    <row r="241">
      <c r="A241" s="11" t="s">
        <v>417</v>
      </c>
      <c r="B241" s="17">
        <v>0.6934794781465013</v>
      </c>
      <c r="C241" s="17">
        <v>0.9979930564980896</v>
      </c>
    </row>
    <row r="242">
      <c r="A242" s="11" t="s">
        <v>418</v>
      </c>
      <c r="B242" s="17">
        <v>0.25344557830174064</v>
      </c>
      <c r="C242" s="17">
        <v>0.5845246524122094</v>
      </c>
    </row>
    <row r="243">
      <c r="A243" s="11" t="s">
        <v>419</v>
      </c>
      <c r="B243" s="17">
        <v>0.0851441930831387</v>
      </c>
      <c r="C243" s="17">
        <v>0.528425426921917</v>
      </c>
    </row>
    <row r="244">
      <c r="A244" s="11" t="s">
        <v>420</v>
      </c>
      <c r="B244" s="17">
        <v>0.02695086492134069</v>
      </c>
      <c r="C244" s="17">
        <v>0.9551790882185114</v>
      </c>
    </row>
    <row r="245">
      <c r="A245" s="11" t="s">
        <v>421</v>
      </c>
      <c r="B245" s="17">
        <v>0.6702047569459436</v>
      </c>
      <c r="C245" s="17">
        <v>0.2869908715371631</v>
      </c>
    </row>
    <row r="246">
      <c r="A246" s="11" t="s">
        <v>422</v>
      </c>
      <c r="B246" s="17">
        <v>0.12977984538687126</v>
      </c>
      <c r="C246" s="17">
        <v>0.21871488159628316</v>
      </c>
    </row>
    <row r="247">
      <c r="A247" s="11" t="s">
        <v>423</v>
      </c>
      <c r="B247" s="17">
        <v>0.3416050117316114</v>
      </c>
      <c r="C247" s="17">
        <v>0.9822607376822977</v>
      </c>
    </row>
    <row r="248">
      <c r="A248" s="11" t="s">
        <v>424</v>
      </c>
      <c r="B248" s="17">
        <v>0.8762246684322379</v>
      </c>
      <c r="C248" s="17">
        <v>0.3274152921997441</v>
      </c>
    </row>
    <row r="249">
      <c r="A249" s="11" t="s">
        <v>425</v>
      </c>
      <c r="B249" s="17">
        <v>0.21740994158146787</v>
      </c>
      <c r="C249" s="17">
        <v>0.8310859317605871</v>
      </c>
    </row>
    <row r="250">
      <c r="A250" s="11" t="s">
        <v>426</v>
      </c>
      <c r="B250" s="17">
        <v>0.002945221653305241</v>
      </c>
      <c r="C250" s="17">
        <v>0.8728514888099015</v>
      </c>
    </row>
    <row r="251">
      <c r="A251" s="11" t="s">
        <v>427</v>
      </c>
      <c r="B251" s="17">
        <v>0.19403347138632465</v>
      </c>
      <c r="C251" s="17">
        <v>0.34821598911196305</v>
      </c>
    </row>
    <row r="252">
      <c r="A252" s="11" t="s">
        <v>428</v>
      </c>
      <c r="B252" s="17">
        <v>0.9414184928184995</v>
      </c>
      <c r="C252" s="17">
        <v>0.601044118394095</v>
      </c>
    </row>
    <row r="253">
      <c r="A253" s="11" t="s">
        <v>429</v>
      </c>
      <c r="B253" s="17">
        <v>0.7895710531276035</v>
      </c>
      <c r="C253" s="17">
        <v>0.26538615180316805</v>
      </c>
    </row>
    <row r="254">
      <c r="A254" s="11" t="s">
        <v>430</v>
      </c>
      <c r="B254" s="17">
        <v>0.12251252120781486</v>
      </c>
      <c r="C254" s="17">
        <v>0.5394691438961332</v>
      </c>
    </row>
    <row r="255">
      <c r="A255" s="11" t="s">
        <v>431</v>
      </c>
      <c r="B255" s="17">
        <v>0.5515598479004645</v>
      </c>
      <c r="C255" s="17">
        <v>0.6493610104026952</v>
      </c>
    </row>
    <row r="256">
      <c r="A256" s="11" t="s">
        <v>432</v>
      </c>
      <c r="B256" s="17">
        <v>0.5001050786755242</v>
      </c>
      <c r="C256" s="17">
        <v>0.8781499612729521</v>
      </c>
    </row>
    <row r="257">
      <c r="A257" s="11" t="s">
        <v>433</v>
      </c>
      <c r="B257" s="17">
        <v>0.10524637739135612</v>
      </c>
      <c r="C257" s="17">
        <v>0.9729933416492413</v>
      </c>
    </row>
    <row r="258">
      <c r="A258" s="11" t="s">
        <v>434</v>
      </c>
      <c r="B258" s="17">
        <v>0.8605497779297276</v>
      </c>
      <c r="C258" s="17">
        <v>0.1347739645655902</v>
      </c>
    </row>
    <row r="259">
      <c r="A259" s="11" t="s">
        <v>435</v>
      </c>
      <c r="B259" s="17">
        <v>0.12645010851846838</v>
      </c>
      <c r="C259" s="17">
        <v>0.2341774537272855</v>
      </c>
    </row>
    <row r="260">
      <c r="A260" s="11" t="s">
        <v>436</v>
      </c>
      <c r="B260" s="17">
        <v>0.7709259776471561</v>
      </c>
      <c r="C260" s="17">
        <v>0.6777161877974234</v>
      </c>
    </row>
    <row r="261">
      <c r="A261" s="11" t="s">
        <v>437</v>
      </c>
      <c r="B261" s="17">
        <v>0.1373689710881557</v>
      </c>
      <c r="C261" s="17">
        <v>0.2146466213520256</v>
      </c>
    </row>
    <row r="262">
      <c r="A262" s="11" t="s">
        <v>438</v>
      </c>
      <c r="B262" s="17">
        <v>0.2113903920412582</v>
      </c>
      <c r="C262" s="17">
        <v>0.3810488116957913</v>
      </c>
    </row>
    <row r="263">
      <c r="A263" s="11" t="s">
        <v>439</v>
      </c>
      <c r="B263" s="17">
        <v>0.044179991028053034</v>
      </c>
      <c r="C263" s="17">
        <v>0.6238839795324502</v>
      </c>
    </row>
    <row r="264">
      <c r="A264" s="11" t="s">
        <v>440</v>
      </c>
      <c r="B264" s="17">
        <v>0.03558254435175412</v>
      </c>
      <c r="C264" s="17">
        <v>0.04205987357658736</v>
      </c>
    </row>
    <row r="265">
      <c r="A265" s="11" t="s">
        <v>441</v>
      </c>
      <c r="B265" s="17">
        <v>0.7620476140280767</v>
      </c>
      <c r="C265" s="17">
        <v>0.1829874997779014</v>
      </c>
    </row>
    <row r="266">
      <c r="A266" s="11" t="s">
        <v>442</v>
      </c>
      <c r="B266" s="17">
        <v>0.40791757129141637</v>
      </c>
      <c r="C266" s="17">
        <v>0.2045004106449928</v>
      </c>
    </row>
    <row r="267">
      <c r="A267" s="11" t="s">
        <v>443</v>
      </c>
      <c r="B267" s="17">
        <v>0.10615795069046785</v>
      </c>
      <c r="C267" s="17">
        <v>0.6691489236695509</v>
      </c>
    </row>
    <row r="268">
      <c r="A268" s="11" t="s">
        <v>444</v>
      </c>
      <c r="B268" s="17">
        <v>0.27773399160744683</v>
      </c>
      <c r="C268" s="17">
        <v>0.19972419076932668</v>
      </c>
    </row>
    <row r="269">
      <c r="A269" s="11" t="s">
        <v>445</v>
      </c>
      <c r="B269" s="17">
        <v>0.3666571411865266</v>
      </c>
      <c r="C269" s="17">
        <v>0.5634777398426322</v>
      </c>
    </row>
    <row r="270">
      <c r="A270" s="11" t="s">
        <v>446</v>
      </c>
      <c r="B270" s="17">
        <v>0.7676460239107472</v>
      </c>
      <c r="C270" s="17">
        <v>0.5430797200020473</v>
      </c>
    </row>
    <row r="271">
      <c r="A271" s="11" t="s">
        <v>447</v>
      </c>
      <c r="B271" s="17">
        <v>0.6308782534125202</v>
      </c>
      <c r="C271" s="17">
        <v>0.22322115346026217</v>
      </c>
    </row>
    <row r="272">
      <c r="A272" s="11" t="s">
        <v>448</v>
      </c>
      <c r="B272" s="17">
        <v>0.07708312524976835</v>
      </c>
      <c r="C272" s="17">
        <v>0.3043594984849247</v>
      </c>
    </row>
    <row r="273">
      <c r="A273" s="11" t="s">
        <v>449</v>
      </c>
      <c r="B273" s="17">
        <v>0.967999643601849</v>
      </c>
      <c r="C273" s="17">
        <v>0.434001196036475</v>
      </c>
    </row>
    <row r="274">
      <c r="A274" s="11" t="s">
        <v>450</v>
      </c>
      <c r="B274" s="17">
        <v>0.13188231125428906</v>
      </c>
      <c r="C274" s="17">
        <v>0.7088066301924342</v>
      </c>
    </row>
    <row r="275">
      <c r="A275" s="11" t="s">
        <v>451</v>
      </c>
      <c r="B275" s="17">
        <v>0.04928566126198164</v>
      </c>
      <c r="C275" s="17">
        <v>0.7885108815020715</v>
      </c>
    </row>
    <row r="276">
      <c r="A276" s="11" t="s">
        <v>452</v>
      </c>
      <c r="B276" s="17">
        <v>0.7469315408507364</v>
      </c>
      <c r="C276" s="17">
        <v>0.019124503087276423</v>
      </c>
    </row>
    <row r="277">
      <c r="A277" s="11" t="s">
        <v>453</v>
      </c>
      <c r="B277" s="17">
        <v>0.6413177476455176</v>
      </c>
      <c r="C277" s="17">
        <v>0.5851811862894531</v>
      </c>
    </row>
    <row r="278">
      <c r="A278" s="11" t="s">
        <v>454</v>
      </c>
      <c r="B278" s="17">
        <v>0.5112451227638107</v>
      </c>
      <c r="C278" s="17">
        <v>0.6991303165044769</v>
      </c>
    </row>
    <row r="279">
      <c r="A279" s="11" t="s">
        <v>455</v>
      </c>
      <c r="B279" s="17">
        <v>0.6801326088103106</v>
      </c>
      <c r="C279" s="17">
        <v>0.8436512411683045</v>
      </c>
    </row>
    <row r="280">
      <c r="A280" s="11" t="s">
        <v>456</v>
      </c>
      <c r="B280" s="17">
        <v>0.9534852935133374</v>
      </c>
      <c r="C280" s="17">
        <v>0.9661386211142757</v>
      </c>
    </row>
    <row r="281">
      <c r="A281" s="11" t="s">
        <v>457</v>
      </c>
      <c r="B281" s="17">
        <v>0.3109411412324036</v>
      </c>
      <c r="C281" s="17">
        <v>0.5934442784999342</v>
      </c>
    </row>
    <row r="282">
      <c r="A282" s="11" t="s">
        <v>458</v>
      </c>
      <c r="B282" s="17">
        <v>0.8008265160882632</v>
      </c>
      <c r="C282" s="17">
        <v>0.1018564854180819</v>
      </c>
    </row>
    <row r="283">
      <c r="A283" s="11" t="s">
        <v>459</v>
      </c>
      <c r="B283" s="17">
        <v>0.36111036855836653</v>
      </c>
      <c r="C283" s="17">
        <v>0.8080721914418807</v>
      </c>
    </row>
    <row r="284">
      <c r="A284" s="11" t="s">
        <v>460</v>
      </c>
      <c r="B284" s="17">
        <v>0.305192100344161</v>
      </c>
      <c r="C284" s="17">
        <v>0.3105169196678138</v>
      </c>
    </row>
    <row r="285">
      <c r="A285" s="11" t="s">
        <v>461</v>
      </c>
      <c r="B285" s="17">
        <v>0.20334768317666085</v>
      </c>
      <c r="C285" s="17">
        <v>0.22886201652488236</v>
      </c>
    </row>
    <row r="286">
      <c r="A286" s="11" t="s">
        <v>462</v>
      </c>
      <c r="B286" s="17">
        <v>0.6782755861591839</v>
      </c>
      <c r="C286" s="17">
        <v>0.48817281644827304</v>
      </c>
    </row>
    <row r="287">
      <c r="A287" s="11" t="s">
        <v>463</v>
      </c>
      <c r="B287" s="17">
        <v>0.8615354243040164</v>
      </c>
      <c r="C287" s="17">
        <v>0.8511177711043323</v>
      </c>
    </row>
    <row r="288">
      <c r="A288" s="11" t="s">
        <v>464</v>
      </c>
      <c r="B288" s="17">
        <v>0.6503918094844693</v>
      </c>
      <c r="C288" s="17">
        <v>0.9985188042388528</v>
      </c>
    </row>
    <row r="289">
      <c r="A289" s="11" t="s">
        <v>465</v>
      </c>
      <c r="B289" s="17">
        <v>0.5134203611182623</v>
      </c>
      <c r="C289" s="17">
        <v>0.02980162241712292</v>
      </c>
    </row>
    <row r="290">
      <c r="A290" s="11" t="s">
        <v>466</v>
      </c>
      <c r="B290" s="17">
        <v>0.04808591153379427</v>
      </c>
      <c r="C290" s="17">
        <v>0.4383036819236641</v>
      </c>
    </row>
    <row r="291">
      <c r="A291" s="11" t="s">
        <v>467</v>
      </c>
      <c r="B291" s="17">
        <v>0.2523722303323406</v>
      </c>
      <c r="C291" s="17">
        <v>0.002738247567549923</v>
      </c>
    </row>
    <row r="292">
      <c r="A292" s="11" t="s">
        <v>468</v>
      </c>
      <c r="B292" s="17">
        <v>0.07156088982863706</v>
      </c>
      <c r="C292" s="17">
        <v>0.4193417021631385</v>
      </c>
    </row>
    <row r="293">
      <c r="A293" s="11" t="s">
        <v>469</v>
      </c>
      <c r="B293" s="17">
        <v>0.08468114365308543</v>
      </c>
      <c r="C293" s="17">
        <v>0.1264172071585652</v>
      </c>
    </row>
    <row r="294">
      <c r="A294" s="11" t="s">
        <v>470</v>
      </c>
      <c r="B294" s="17">
        <v>0.6453675190962086</v>
      </c>
      <c r="C294" s="17">
        <v>0.5943256778801402</v>
      </c>
    </row>
    <row r="295">
      <c r="A295" s="11" t="s">
        <v>471</v>
      </c>
      <c r="B295" s="17">
        <v>0.6593736721448885</v>
      </c>
      <c r="C295" s="17">
        <v>0.27278793450062633</v>
      </c>
    </row>
    <row r="296">
      <c r="A296" s="11" t="s">
        <v>472</v>
      </c>
      <c r="B296" s="17">
        <v>0.8144325784527003</v>
      </c>
      <c r="C296" s="17">
        <v>0.5100911128376945</v>
      </c>
    </row>
    <row r="297">
      <c r="A297" s="11" t="s">
        <v>473</v>
      </c>
      <c r="B297" s="17">
        <v>0.1542833422688703</v>
      </c>
      <c r="C297" s="17">
        <v>0.6450123106078867</v>
      </c>
    </row>
    <row r="298">
      <c r="A298" s="11" t="s">
        <v>474</v>
      </c>
      <c r="B298" s="17">
        <v>0.6623853338276858</v>
      </c>
      <c r="C298" s="17">
        <v>0.3846748622253786</v>
      </c>
    </row>
    <row r="299">
      <c r="A299" s="11" t="s">
        <v>475</v>
      </c>
      <c r="B299" s="17">
        <v>0.07512045876275653</v>
      </c>
      <c r="C299" s="17">
        <v>0.7359605141119058</v>
      </c>
    </row>
    <row r="300">
      <c r="A300" s="11" t="s">
        <v>476</v>
      </c>
      <c r="B300" s="17">
        <v>0.6402736112453038</v>
      </c>
      <c r="C300" s="17">
        <v>0.5734580121233387</v>
      </c>
    </row>
    <row r="301">
      <c r="A301" s="11" t="s">
        <v>477</v>
      </c>
      <c r="B301" s="17">
        <v>0.4635432977519488</v>
      </c>
      <c r="C301" s="17">
        <v>0.275305533879623</v>
      </c>
    </row>
    <row r="302">
      <c r="A302" s="11" t="s">
        <v>478</v>
      </c>
      <c r="B302" s="17">
        <v>0.5111447280764728</v>
      </c>
      <c r="C302" s="17">
        <v>0.3148773004097021</v>
      </c>
    </row>
    <row r="303">
      <c r="A303" s="11" t="s">
        <v>479</v>
      </c>
      <c r="B303" s="17">
        <v>0.15574057605542124</v>
      </c>
      <c r="C303" s="17">
        <v>0.7893926307880318</v>
      </c>
    </row>
    <row r="304">
      <c r="A304" s="11" t="s">
        <v>480</v>
      </c>
      <c r="B304" s="17">
        <v>0.3395989725981088</v>
      </c>
      <c r="C304" s="17">
        <v>0.32763518322904095</v>
      </c>
    </row>
    <row r="305">
      <c r="A305" s="11" t="s">
        <v>481</v>
      </c>
      <c r="B305" s="17">
        <v>0.2847931482280991</v>
      </c>
      <c r="C305" s="17">
        <v>0.8326300178179409</v>
      </c>
    </row>
    <row r="306">
      <c r="A306" s="11" t="s">
        <v>482</v>
      </c>
      <c r="B306" s="17">
        <v>0.08530577195971945</v>
      </c>
      <c r="C306" s="17">
        <v>0.9690338669129615</v>
      </c>
    </row>
    <row r="307">
      <c r="A307" s="11" t="s">
        <v>483</v>
      </c>
      <c r="B307" s="17">
        <v>0.1780904409120343</v>
      </c>
      <c r="C307" s="17">
        <v>0.03996722687164811</v>
      </c>
    </row>
    <row r="308">
      <c r="A308" s="11" t="s">
        <v>484</v>
      </c>
      <c r="B308" s="17">
        <v>0.39560610373801275</v>
      </c>
      <c r="C308" s="17">
        <v>0.9580034838551054</v>
      </c>
    </row>
    <row r="309">
      <c r="A309" s="11" t="s">
        <v>485</v>
      </c>
      <c r="B309" s="17">
        <v>0.16533535194139592</v>
      </c>
      <c r="C309" s="17">
        <v>0.8970984637268123</v>
      </c>
    </row>
    <row r="310">
      <c r="A310" s="11" t="s">
        <v>486</v>
      </c>
      <c r="B310" s="17">
        <v>0.13470738792388337</v>
      </c>
      <c r="C310" s="17">
        <v>0.11659083572771478</v>
      </c>
    </row>
    <row r="311">
      <c r="A311" s="11" t="s">
        <v>487</v>
      </c>
      <c r="B311" s="17">
        <v>0.5831783865182126</v>
      </c>
      <c r="C311" s="17">
        <v>0.5283478715672859</v>
      </c>
    </row>
    <row r="312">
      <c r="A312" s="11" t="s">
        <v>488</v>
      </c>
      <c r="B312" s="17">
        <v>0.035609238148440414</v>
      </c>
      <c r="C312" s="17">
        <v>0.19011939092299768</v>
      </c>
    </row>
    <row r="313">
      <c r="A313" s="11" t="s">
        <v>489</v>
      </c>
      <c r="B313" s="17">
        <v>0.4392806846815027</v>
      </c>
      <c r="C313" s="17">
        <v>0.8617645915809002</v>
      </c>
    </row>
    <row r="314">
      <c r="A314" s="11" t="s">
        <v>490</v>
      </c>
      <c r="B314" s="17">
        <v>0.6157825417095258</v>
      </c>
      <c r="C314" s="17">
        <v>0.5689272752036243</v>
      </c>
    </row>
    <row r="315">
      <c r="A315" s="11" t="s">
        <v>491</v>
      </c>
      <c r="B315" s="17">
        <v>0.7816123197207047</v>
      </c>
      <c r="C315" s="17">
        <v>0.2467752929867736</v>
      </c>
    </row>
    <row r="316">
      <c r="A316" s="11" t="s">
        <v>492</v>
      </c>
      <c r="B316" s="17">
        <v>0.15875569854282967</v>
      </c>
      <c r="C316" s="17">
        <v>0.6535351083402815</v>
      </c>
    </row>
    <row r="317">
      <c r="A317" s="11" t="s">
        <v>493</v>
      </c>
      <c r="B317" s="17">
        <v>0.8080508096463738</v>
      </c>
      <c r="C317" s="17">
        <v>0.9718125158120356</v>
      </c>
    </row>
    <row r="318">
      <c r="A318" s="11" t="s">
        <v>494</v>
      </c>
      <c r="B318" s="17">
        <v>0.13114588881375377</v>
      </c>
      <c r="C318" s="17">
        <v>0.6802905643665024</v>
      </c>
    </row>
    <row r="319">
      <c r="A319" s="11" t="s">
        <v>495</v>
      </c>
      <c r="B319" s="17">
        <v>0.14685242661212805</v>
      </c>
      <c r="C319" s="17">
        <v>0.157657297268472</v>
      </c>
    </row>
    <row r="320">
      <c r="A320" s="11" t="s">
        <v>496</v>
      </c>
      <c r="B320" s="17">
        <v>0.878305203817183</v>
      </c>
      <c r="C320" s="17">
        <v>0.05598237796281014</v>
      </c>
    </row>
    <row r="321">
      <c r="A321" s="11" t="s">
        <v>497</v>
      </c>
      <c r="B321" s="17">
        <v>0.5403264467468167</v>
      </c>
      <c r="C321" s="17">
        <v>0.18680507545662683</v>
      </c>
    </row>
    <row r="322">
      <c r="A322" s="11" t="s">
        <v>498</v>
      </c>
      <c r="B322" s="17">
        <v>0.821634926739824</v>
      </c>
      <c r="C322" s="17">
        <v>0.6376113366495699</v>
      </c>
    </row>
    <row r="323">
      <c r="A323" s="11" t="s">
        <v>499</v>
      </c>
      <c r="B323" s="17">
        <v>0.3720504767455156</v>
      </c>
      <c r="C323" s="17">
        <v>0.16998356045315777</v>
      </c>
    </row>
    <row r="324">
      <c r="A324" s="11" t="s">
        <v>500</v>
      </c>
      <c r="B324" s="17">
        <v>0.6667533275408111</v>
      </c>
      <c r="C324" s="17">
        <v>0.9374513760601838</v>
      </c>
    </row>
    <row r="325">
      <c r="A325" s="11" t="s">
        <v>501</v>
      </c>
      <c r="B325" s="17">
        <v>0.09222293204387733</v>
      </c>
      <c r="C325" s="17">
        <v>0.9480227105175926</v>
      </c>
    </row>
    <row r="326">
      <c r="A326" s="11" t="s">
        <v>502</v>
      </c>
      <c r="B326" s="17">
        <v>0.3240861093800663</v>
      </c>
      <c r="C326" s="17">
        <v>0.9337291308974566</v>
      </c>
    </row>
    <row r="327">
      <c r="A327" s="11" t="s">
        <v>503</v>
      </c>
      <c r="B327" s="17">
        <v>0.6162564903521545</v>
      </c>
      <c r="C327" s="17">
        <v>0.7805960970712456</v>
      </c>
    </row>
    <row r="328">
      <c r="A328" s="11" t="s">
        <v>504</v>
      </c>
      <c r="B328" s="17">
        <v>0.34208040228129954</v>
      </c>
      <c r="C328" s="17">
        <v>0.023695783292555395</v>
      </c>
    </row>
    <row r="329">
      <c r="A329" s="11" t="s">
        <v>505</v>
      </c>
      <c r="B329" s="17">
        <v>0.1984737100377595</v>
      </c>
      <c r="C329" s="17">
        <v>0.18292373506164172</v>
      </c>
    </row>
    <row r="330">
      <c r="A330" s="11" t="s">
        <v>506</v>
      </c>
      <c r="B330" s="17">
        <v>0.6581269663710617</v>
      </c>
      <c r="C330" s="17">
        <v>0.6685598544148292</v>
      </c>
    </row>
    <row r="331">
      <c r="A331" s="11" t="s">
        <v>507</v>
      </c>
      <c r="B331" s="17">
        <v>0.11577469895206816</v>
      </c>
      <c r="C331" s="17">
        <v>0.3373472711037808</v>
      </c>
    </row>
    <row r="332">
      <c r="A332" s="11" t="s">
        <v>508</v>
      </c>
      <c r="B332" s="17">
        <v>0.38340730189546957</v>
      </c>
      <c r="C332" s="17">
        <v>0.44869558186814895</v>
      </c>
    </row>
    <row r="333">
      <c r="A333" s="11" t="s">
        <v>509</v>
      </c>
      <c r="B333" s="17">
        <v>0.735403631455629</v>
      </c>
      <c r="C333" s="17">
        <v>0.12875750204794478</v>
      </c>
    </row>
    <row r="334">
      <c r="A334" s="11" t="s">
        <v>510</v>
      </c>
      <c r="B334" s="17">
        <v>0.1552657359212971</v>
      </c>
      <c r="C334" s="17">
        <v>0.5727363900742424</v>
      </c>
    </row>
    <row r="335">
      <c r="A335" s="11" t="s">
        <v>511</v>
      </c>
      <c r="B335" s="17">
        <v>0.18644937746610912</v>
      </c>
      <c r="C335" s="17">
        <v>0.1311759819085433</v>
      </c>
    </row>
    <row r="336">
      <c r="A336" s="11" t="s">
        <v>512</v>
      </c>
      <c r="B336" s="17">
        <v>0.3143391204108801</v>
      </c>
      <c r="C336" s="17">
        <v>0.36560830281112244</v>
      </c>
    </row>
    <row r="337">
      <c r="A337" s="11" t="s">
        <v>513</v>
      </c>
      <c r="B337" s="17">
        <v>0.9064729196319783</v>
      </c>
      <c r="C337" s="17">
        <v>0.8073616009816633</v>
      </c>
    </row>
    <row r="338">
      <c r="A338" s="11" t="s">
        <v>514</v>
      </c>
      <c r="B338" s="17">
        <v>0.7935594719938445</v>
      </c>
      <c r="C338" s="17">
        <v>0.8982536236184505</v>
      </c>
    </row>
    <row r="339">
      <c r="A339" s="11" t="s">
        <v>515</v>
      </c>
      <c r="B339" s="17">
        <v>0.7926622770533379</v>
      </c>
      <c r="C339" s="17">
        <v>0.774133764113821</v>
      </c>
    </row>
    <row r="340">
      <c r="A340" s="11" t="s">
        <v>516</v>
      </c>
      <c r="B340" s="17">
        <v>0.14227808277209442</v>
      </c>
      <c r="C340" s="17">
        <v>0.715740552680625</v>
      </c>
    </row>
    <row r="341">
      <c r="A341" s="11" t="s">
        <v>517</v>
      </c>
      <c r="B341" s="17">
        <v>0.5511732981492912</v>
      </c>
      <c r="C341" s="17">
        <v>0.23317457593780255</v>
      </c>
    </row>
    <row r="342">
      <c r="A342" s="11" t="s">
        <v>518</v>
      </c>
      <c r="B342" s="17">
        <v>0.5511420225855781</v>
      </c>
      <c r="C342" s="17">
        <v>0.5706492008200357</v>
      </c>
    </row>
    <row r="343">
      <c r="A343" s="11" t="s">
        <v>519</v>
      </c>
      <c r="B343" s="17">
        <v>0.10882267636690957</v>
      </c>
      <c r="C343" s="17">
        <v>0.5703916650391918</v>
      </c>
    </row>
    <row r="344">
      <c r="A344" s="11" t="s">
        <v>520</v>
      </c>
      <c r="B344" s="17">
        <v>0.09198701155006483</v>
      </c>
      <c r="C344" s="17">
        <v>0.17507077363867463</v>
      </c>
    </row>
    <row r="345">
      <c r="A345" s="11" t="s">
        <v>521</v>
      </c>
      <c r="B345" s="17">
        <v>0.6280572843937177</v>
      </c>
      <c r="C345" s="17">
        <v>0.6864949399704023</v>
      </c>
    </row>
    <row r="346">
      <c r="A346" s="11" t="s">
        <v>522</v>
      </c>
      <c r="B346" s="17">
        <v>0.6418932944708948</v>
      </c>
      <c r="C346" s="17">
        <v>0.2472509404562997</v>
      </c>
    </row>
    <row r="347">
      <c r="A347" s="11" t="s">
        <v>523</v>
      </c>
      <c r="B347" s="17">
        <v>0.7491314004725338</v>
      </c>
      <c r="C347" s="17">
        <v>0.837259467282522</v>
      </c>
    </row>
    <row r="348">
      <c r="A348" s="11" t="s">
        <v>524</v>
      </c>
      <c r="B348" s="17">
        <v>0.121684409217375</v>
      </c>
      <c r="C348" s="17">
        <v>0.5478543882048751</v>
      </c>
    </row>
    <row r="349">
      <c r="A349" s="11" t="s">
        <v>525</v>
      </c>
      <c r="B349" s="17">
        <v>0.17268216404523706</v>
      </c>
      <c r="C349" s="17">
        <v>0.6340182938274983</v>
      </c>
    </row>
    <row r="350">
      <c r="A350" s="11" t="s">
        <v>526</v>
      </c>
      <c r="B350" s="17">
        <v>0.7465306125555826</v>
      </c>
      <c r="C350" s="17">
        <v>0.1760226970500155</v>
      </c>
    </row>
    <row r="351">
      <c r="A351" s="11" t="s">
        <v>527</v>
      </c>
      <c r="B351" s="17">
        <v>0.5913999368814387</v>
      </c>
      <c r="C351" s="17">
        <v>0.3832483211981931</v>
      </c>
    </row>
    <row r="352">
      <c r="A352" s="11" t="s">
        <v>528</v>
      </c>
      <c r="B352" s="17">
        <v>0.9599527259568529</v>
      </c>
      <c r="C352" s="17">
        <v>0.12684287119146376</v>
      </c>
    </row>
    <row r="353">
      <c r="A353" s="11" t="s">
        <v>529</v>
      </c>
      <c r="B353" s="17">
        <v>0.2812496735087615</v>
      </c>
      <c r="C353" s="17">
        <v>0.12868330263512773</v>
      </c>
    </row>
    <row r="354">
      <c r="A354" s="11" t="s">
        <v>530</v>
      </c>
      <c r="B354" s="17">
        <v>0.6024039095837675</v>
      </c>
      <c r="C354" s="17">
        <v>0.9995393832671489</v>
      </c>
    </row>
    <row r="355">
      <c r="A355" s="11" t="s">
        <v>531</v>
      </c>
      <c r="B355" s="17">
        <v>0.3707059904913238</v>
      </c>
      <c r="C355" s="17">
        <v>0.6002080494319608</v>
      </c>
    </row>
    <row r="356">
      <c r="A356" s="11" t="s">
        <v>532</v>
      </c>
      <c r="B356" s="17">
        <v>0.6517406118359748</v>
      </c>
      <c r="C356" s="17">
        <v>0.7896476840898716</v>
      </c>
    </row>
    <row r="357">
      <c r="A357" s="11" t="s">
        <v>533</v>
      </c>
      <c r="B357" s="17">
        <v>0.9207228084481129</v>
      </c>
      <c r="C357" s="17">
        <v>0.7708581820086168</v>
      </c>
    </row>
    <row r="358">
      <c r="A358" s="11" t="s">
        <v>534</v>
      </c>
      <c r="B358" s="17">
        <v>0.5652757406081024</v>
      </c>
      <c r="C358" s="17">
        <v>0.8986227000529841</v>
      </c>
    </row>
    <row r="359">
      <c r="A359" s="11" t="s">
        <v>535</v>
      </c>
      <c r="B359" s="17">
        <v>0.468666837855231</v>
      </c>
      <c r="C359" s="17">
        <v>0.8765704788101039</v>
      </c>
    </row>
    <row r="360">
      <c r="A360" s="11" t="s">
        <v>536</v>
      </c>
      <c r="B360" s="17">
        <v>0.8517409691837309</v>
      </c>
      <c r="C360" s="17">
        <v>0.8507806963586758</v>
      </c>
    </row>
    <row r="361">
      <c r="A361" s="11" t="s">
        <v>537</v>
      </c>
      <c r="B361" s="17">
        <v>0.616200822682226</v>
      </c>
      <c r="C361" s="17">
        <v>0.5628986335189412</v>
      </c>
    </row>
    <row r="362">
      <c r="A362" s="11" t="s">
        <v>538</v>
      </c>
      <c r="B362" s="17">
        <v>0.006367209765611004</v>
      </c>
      <c r="C362" s="17">
        <v>0.7201689027959567</v>
      </c>
    </row>
    <row r="363">
      <c r="A363" s="11" t="s">
        <v>539</v>
      </c>
      <c r="B363" s="17">
        <v>0.5741114872956906</v>
      </c>
      <c r="C363" s="17">
        <v>0.2887299350883933</v>
      </c>
    </row>
    <row r="364">
      <c r="A364" s="11" t="s">
        <v>540</v>
      </c>
      <c r="B364" s="17">
        <v>0.35342531342973127</v>
      </c>
      <c r="C364" s="17">
        <v>0.9389018426196081</v>
      </c>
    </row>
    <row r="365">
      <c r="A365" s="11" t="s">
        <v>541</v>
      </c>
      <c r="B365" s="17">
        <v>0.3163339324630582</v>
      </c>
      <c r="C365" s="17">
        <v>0.2391086798067198</v>
      </c>
    </row>
    <row r="366">
      <c r="A366" s="11" t="s">
        <v>542</v>
      </c>
      <c r="B366" s="17">
        <v>0.6579516605861228</v>
      </c>
      <c r="C366" s="17">
        <v>0.9836993841908233</v>
      </c>
    </row>
    <row r="367">
      <c r="A367" s="11" t="s">
        <v>543</v>
      </c>
      <c r="B367" s="17">
        <v>0.1409329531300103</v>
      </c>
      <c r="C367" s="17">
        <v>0.7775921440998325</v>
      </c>
    </row>
    <row r="368">
      <c r="A368" s="11" t="s">
        <v>544</v>
      </c>
      <c r="B368" s="17">
        <v>0.5920166680241551</v>
      </c>
      <c r="C368" s="17">
        <v>0.41880585627833855</v>
      </c>
    </row>
    <row r="369">
      <c r="A369" s="11" t="s">
        <v>545</v>
      </c>
      <c r="B369" s="17">
        <v>0.9875586339323688</v>
      </c>
      <c r="C369" s="17">
        <v>0.9031356000419533</v>
      </c>
    </row>
    <row r="370">
      <c r="A370" s="11" t="s">
        <v>546</v>
      </c>
      <c r="B370" s="17">
        <v>0.27077650957055566</v>
      </c>
      <c r="C370" s="17">
        <v>0.9111661098956297</v>
      </c>
    </row>
    <row r="371">
      <c r="A371" s="11" t="s">
        <v>547</v>
      </c>
      <c r="B371" s="17">
        <v>0.8189021944164437</v>
      </c>
      <c r="C371" s="17">
        <v>0.2673229951816639</v>
      </c>
    </row>
    <row r="372">
      <c r="A372" s="11" t="s">
        <v>548</v>
      </c>
      <c r="B372" s="17">
        <v>0.10968118132335525</v>
      </c>
      <c r="C372" s="17">
        <v>0.12767873171915078</v>
      </c>
    </row>
    <row r="373">
      <c r="A373" s="11" t="s">
        <v>549</v>
      </c>
      <c r="B373" s="17">
        <v>0.7379352903378762</v>
      </c>
      <c r="C373" s="17">
        <v>0.054830170152908586</v>
      </c>
    </row>
    <row r="374">
      <c r="A374" s="11" t="s">
        <v>550</v>
      </c>
      <c r="B374" s="17">
        <v>0.19659533503629878</v>
      </c>
      <c r="C374" s="17">
        <v>0.8745422331686906</v>
      </c>
    </row>
    <row r="375">
      <c r="A375" s="11" t="s">
        <v>551</v>
      </c>
      <c r="B375" s="17">
        <v>0.2832244080889206</v>
      </c>
      <c r="C375" s="17">
        <v>0.43332809004562767</v>
      </c>
    </row>
    <row r="376">
      <c r="A376" s="11" t="s">
        <v>552</v>
      </c>
      <c r="B376" s="17">
        <v>0.22122054949869185</v>
      </c>
      <c r="C376" s="17">
        <v>0.44515567363383957</v>
      </c>
    </row>
    <row r="377">
      <c r="A377" s="11" t="s">
        <v>553</v>
      </c>
      <c r="B377" s="17">
        <v>0.5213688297507334</v>
      </c>
      <c r="C377" s="17">
        <v>0.3386034010716814</v>
      </c>
    </row>
    <row r="378">
      <c r="A378" s="11" t="s">
        <v>554</v>
      </c>
      <c r="B378" s="17">
        <v>0.7590908319349563</v>
      </c>
      <c r="C378" s="17">
        <v>0.905729902228299</v>
      </c>
    </row>
    <row r="379">
      <c r="A379" s="11" t="s">
        <v>555</v>
      </c>
      <c r="B379" s="17">
        <v>0.138619606869683</v>
      </c>
      <c r="C379" s="17">
        <v>0.07649455532370864</v>
      </c>
    </row>
    <row r="380">
      <c r="A380" s="11" t="s">
        <v>556</v>
      </c>
      <c r="B380" s="17">
        <v>0.3685460517515947</v>
      </c>
      <c r="C380" s="17">
        <v>0.966711476206592</v>
      </c>
    </row>
    <row r="381">
      <c r="A381" s="11" t="s">
        <v>557</v>
      </c>
      <c r="B381" s="17">
        <v>0.7229940534026366</v>
      </c>
      <c r="C381" s="17">
        <v>0.5953112699924794</v>
      </c>
    </row>
    <row r="382">
      <c r="A382" s="11" t="s">
        <v>558</v>
      </c>
      <c r="B382" s="17">
        <v>0.5264702752531232</v>
      </c>
      <c r="C382" s="17">
        <v>0.16331616021608597</v>
      </c>
    </row>
    <row r="383">
      <c r="A383" s="11" t="s">
        <v>559</v>
      </c>
      <c r="B383" s="17">
        <v>0.8237080302664795</v>
      </c>
      <c r="C383" s="17">
        <v>0.3107264070318071</v>
      </c>
    </row>
    <row r="384">
      <c r="A384" s="11" t="s">
        <v>560</v>
      </c>
      <c r="B384" s="17">
        <v>0.9022156783954002</v>
      </c>
      <c r="C384" s="17">
        <v>0.2999146660320886</v>
      </c>
    </row>
    <row r="385">
      <c r="A385" s="11" t="s">
        <v>561</v>
      </c>
      <c r="B385" s="17">
        <v>0.17650682006759932</v>
      </c>
      <c r="C385" s="17">
        <v>0.049698466526803875</v>
      </c>
    </row>
    <row r="386">
      <c r="A386" s="11" t="s">
        <v>562</v>
      </c>
      <c r="B386" s="17">
        <v>0.8490145124833883</v>
      </c>
      <c r="C386" s="17">
        <v>0.5007081393934649</v>
      </c>
    </row>
    <row r="387">
      <c r="A387" s="11" t="s">
        <v>563</v>
      </c>
      <c r="B387" s="17">
        <v>0.6914822370872752</v>
      </c>
      <c r="C387" s="17">
        <v>0.020804505599315237</v>
      </c>
    </row>
    <row r="388">
      <c r="A388" s="11" t="s">
        <v>564</v>
      </c>
      <c r="B388" s="17">
        <v>0.2783153294503168</v>
      </c>
      <c r="C388" s="17">
        <v>0.7530766867647108</v>
      </c>
    </row>
    <row r="389">
      <c r="A389" s="11" t="s">
        <v>565</v>
      </c>
      <c r="B389" s="17">
        <v>0.41422221172593954</v>
      </c>
      <c r="C389" s="17">
        <v>0.7154323879812552</v>
      </c>
    </row>
    <row r="390">
      <c r="A390" s="11" t="s">
        <v>566</v>
      </c>
      <c r="B390" s="17">
        <v>0.27486180740126953</v>
      </c>
      <c r="C390" s="17">
        <v>0.5301790231467841</v>
      </c>
    </row>
    <row r="391">
      <c r="A391" s="11" t="s">
        <v>567</v>
      </c>
      <c r="B391" s="17">
        <v>0.6916466885494496</v>
      </c>
      <c r="C391" s="17">
        <v>0.2976024716634188</v>
      </c>
    </row>
    <row r="392">
      <c r="A392" s="11" t="s">
        <v>568</v>
      </c>
      <c r="B392" s="17">
        <v>0.9089656611696123</v>
      </c>
      <c r="C392" s="17">
        <v>0.9358273178150637</v>
      </c>
    </row>
    <row r="393">
      <c r="A393" s="11" t="s">
        <v>569</v>
      </c>
      <c r="B393" s="17">
        <v>0.200640953386089</v>
      </c>
      <c r="C393" s="17">
        <v>0.34975878562174667</v>
      </c>
    </row>
    <row r="394">
      <c r="A394" s="11" t="s">
        <v>570</v>
      </c>
      <c r="B394" s="17">
        <v>0.7073079058125638</v>
      </c>
      <c r="C394" s="17">
        <v>0.8273558060672692</v>
      </c>
    </row>
    <row r="395">
      <c r="A395" s="11" t="s">
        <v>571</v>
      </c>
      <c r="B395" s="17">
        <v>0.3306064096461201</v>
      </c>
      <c r="C395" s="17">
        <v>0.8076898769475904</v>
      </c>
    </row>
    <row r="396">
      <c r="A396" s="11" t="s">
        <v>572</v>
      </c>
      <c r="B396" s="17">
        <v>0.15473555069279654</v>
      </c>
      <c r="C396" s="17">
        <v>0.5411477317515666</v>
      </c>
    </row>
    <row r="397">
      <c r="A397" s="11" t="s">
        <v>573</v>
      </c>
      <c r="B397" s="17">
        <v>0.6503054530720946</v>
      </c>
      <c r="C397" s="17">
        <v>0.5398103632050779</v>
      </c>
    </row>
    <row r="398">
      <c r="A398" s="11" t="s">
        <v>574</v>
      </c>
      <c r="B398" s="17">
        <v>0.4169033847364979</v>
      </c>
      <c r="C398" s="17">
        <v>0.17068025862615543</v>
      </c>
    </row>
    <row r="399">
      <c r="A399" s="11" t="s">
        <v>575</v>
      </c>
      <c r="B399" s="17">
        <v>0.8348857688145622</v>
      </c>
      <c r="C399" s="17">
        <v>0.30435389415857883</v>
      </c>
    </row>
    <row r="400">
      <c r="A400" s="11" t="s">
        <v>576</v>
      </c>
      <c r="B400" s="17">
        <v>0.19724371899098903</v>
      </c>
      <c r="C400" s="17">
        <v>0.82839210705184</v>
      </c>
    </row>
    <row r="401">
      <c r="A401" s="11" t="s">
        <v>577</v>
      </c>
      <c r="B401" s="17">
        <v>0.48072671250067955</v>
      </c>
      <c r="C401" s="17">
        <v>0.7525991857492716</v>
      </c>
    </row>
    <row r="402">
      <c r="A402" s="11" t="s">
        <v>578</v>
      </c>
      <c r="B402" s="17">
        <v>0.27162952902929094</v>
      </c>
      <c r="C402" s="17">
        <v>0.9603742831732813</v>
      </c>
    </row>
    <row r="403">
      <c r="A403" s="11" t="s">
        <v>579</v>
      </c>
      <c r="B403" s="17">
        <v>0.6937585984909131</v>
      </c>
      <c r="C403" s="17">
        <v>0.7370705041545216</v>
      </c>
    </row>
    <row r="404">
      <c r="A404" s="11" t="s">
        <v>580</v>
      </c>
      <c r="B404" s="17">
        <v>0.7802292811345692</v>
      </c>
      <c r="C404" s="17">
        <v>0.5768294765331237</v>
      </c>
    </row>
    <row r="405">
      <c r="A405" s="11" t="s">
        <v>581</v>
      </c>
      <c r="B405" s="17">
        <v>0.20116307957496127</v>
      </c>
      <c r="C405" s="17">
        <v>0.43072468411136033</v>
      </c>
    </row>
    <row r="406">
      <c r="A406" s="11" t="s">
        <v>582</v>
      </c>
      <c r="B406" s="17">
        <v>0.7984343259047363</v>
      </c>
      <c r="C406" s="17">
        <v>0.21144085171270843</v>
      </c>
    </row>
    <row r="407">
      <c r="A407" s="11" t="s">
        <v>583</v>
      </c>
      <c r="B407" s="17">
        <v>0.0068711063780628745</v>
      </c>
      <c r="C407" s="17">
        <v>0.6664569286062259</v>
      </c>
    </row>
    <row r="408">
      <c r="A408" s="11" t="s">
        <v>584</v>
      </c>
      <c r="B408" s="17">
        <v>0.057373203632555714</v>
      </c>
      <c r="C408" s="17">
        <v>0.5292366610512292</v>
      </c>
    </row>
    <row r="409">
      <c r="A409" s="11" t="s">
        <v>585</v>
      </c>
      <c r="B409" s="17">
        <v>0.28803248809946735</v>
      </c>
      <c r="C409" s="17">
        <v>0.465828061189964</v>
      </c>
    </row>
    <row r="410">
      <c r="A410" s="11" t="s">
        <v>586</v>
      </c>
      <c r="B410" s="17">
        <v>0.9394092476617095</v>
      </c>
      <c r="C410" s="17">
        <v>0.7652319133493143</v>
      </c>
    </row>
    <row r="411">
      <c r="A411" s="11" t="s">
        <v>587</v>
      </c>
      <c r="B411" s="17">
        <v>0.31263874785685875</v>
      </c>
      <c r="C411" s="17">
        <v>0.9417359915234729</v>
      </c>
    </row>
    <row r="412">
      <c r="A412" s="11" t="s">
        <v>588</v>
      </c>
      <c r="B412" s="17">
        <v>0.03515113240000567</v>
      </c>
      <c r="C412" s="17">
        <v>0.5950739762478419</v>
      </c>
    </row>
    <row r="413">
      <c r="A413" s="11" t="s">
        <v>589</v>
      </c>
      <c r="B413" s="17">
        <v>0.6477392527010924</v>
      </c>
      <c r="C413" s="17">
        <v>0.631824654353348</v>
      </c>
    </row>
    <row r="414">
      <c r="A414" s="11" t="s">
        <v>590</v>
      </c>
      <c r="B414" s="17">
        <v>0.6158887036478532</v>
      </c>
      <c r="C414" s="17">
        <v>0.6141144246070188</v>
      </c>
    </row>
    <row r="415">
      <c r="A415" s="11" t="s">
        <v>591</v>
      </c>
      <c r="B415" s="17">
        <v>0.8231980399809457</v>
      </c>
      <c r="C415" s="17">
        <v>0.8477440704178093</v>
      </c>
    </row>
    <row r="416">
      <c r="A416" s="11" t="s">
        <v>592</v>
      </c>
      <c r="B416" s="17">
        <v>0.3489993848383657</v>
      </c>
      <c r="C416" s="17">
        <v>0.3327743309676754</v>
      </c>
    </row>
    <row r="417">
      <c r="A417" s="11" t="s">
        <v>593</v>
      </c>
      <c r="B417" s="17">
        <v>0.9176964608636095</v>
      </c>
      <c r="C417" s="17">
        <v>0.8099452312736538</v>
      </c>
    </row>
    <row r="418">
      <c r="A418" s="11" t="s">
        <v>594</v>
      </c>
      <c r="B418" s="17">
        <v>0.46375286902224655</v>
      </c>
      <c r="C418" s="17">
        <v>0.48376577875388493</v>
      </c>
    </row>
    <row r="419">
      <c r="A419" s="11" t="s">
        <v>595</v>
      </c>
      <c r="B419" s="17">
        <v>0.24169510588355858</v>
      </c>
      <c r="C419" s="17">
        <v>0.17851386946490466</v>
      </c>
    </row>
    <row r="420">
      <c r="A420" s="11" t="s">
        <v>596</v>
      </c>
      <c r="B420" s="17">
        <v>0.361075187983257</v>
      </c>
      <c r="C420" s="17">
        <v>0.4806777404014251</v>
      </c>
    </row>
    <row r="421">
      <c r="A421" s="11" t="s">
        <v>597</v>
      </c>
      <c r="B421" s="17">
        <v>0.4063256335574078</v>
      </c>
      <c r="C421" s="17">
        <v>0.08761787062554038</v>
      </c>
    </row>
    <row r="422">
      <c r="A422" s="11" t="s">
        <v>598</v>
      </c>
      <c r="B422" s="17">
        <v>0.3532155254771535</v>
      </c>
      <c r="C422" s="17">
        <v>0.06762979478533215</v>
      </c>
    </row>
    <row r="423">
      <c r="A423" s="11" t="s">
        <v>599</v>
      </c>
      <c r="B423" s="17">
        <v>0.5876916394639476</v>
      </c>
      <c r="C423" s="17">
        <v>0.9444628484234913</v>
      </c>
    </row>
    <row r="424">
      <c r="A424" s="11" t="s">
        <v>600</v>
      </c>
      <c r="B424" s="17">
        <v>0.8178923378064356</v>
      </c>
      <c r="C424" s="17">
        <v>0.5561418800265995</v>
      </c>
    </row>
    <row r="425">
      <c r="A425" s="11" t="s">
        <v>601</v>
      </c>
      <c r="B425" s="17">
        <v>0.7228146293168443</v>
      </c>
      <c r="C425" s="17">
        <v>0.06322108445496466</v>
      </c>
    </row>
    <row r="426">
      <c r="A426" s="11" t="s">
        <v>602</v>
      </c>
      <c r="B426" s="17">
        <v>0.5563779418566202</v>
      </c>
      <c r="C426" s="17">
        <v>0.5580647880698645</v>
      </c>
    </row>
    <row r="427">
      <c r="A427" s="11" t="s">
        <v>603</v>
      </c>
      <c r="B427" s="17">
        <v>0.7064700270276881</v>
      </c>
      <c r="C427" s="17">
        <v>0.670219172973316</v>
      </c>
    </row>
    <row r="428">
      <c r="A428" s="11" t="s">
        <v>604</v>
      </c>
      <c r="B428" s="17">
        <v>0.5561136074955679</v>
      </c>
      <c r="C428" s="17">
        <v>0.7923600999051496</v>
      </c>
    </row>
    <row r="429">
      <c r="A429" s="11" t="s">
        <v>605</v>
      </c>
      <c r="B429" s="17">
        <v>0.3974150087614641</v>
      </c>
      <c r="C429" s="17">
        <v>0.938740109347818</v>
      </c>
    </row>
    <row r="430">
      <c r="A430" s="11" t="s">
        <v>606</v>
      </c>
      <c r="B430" s="17">
        <v>0.6758301243582125</v>
      </c>
      <c r="C430" s="17">
        <v>0.3687145480324244</v>
      </c>
    </row>
    <row r="431">
      <c r="A431" s="11" t="s">
        <v>607</v>
      </c>
      <c r="B431" s="17">
        <v>0.3880183977049404</v>
      </c>
      <c r="C431" s="17">
        <v>0.4901159382727345</v>
      </c>
    </row>
    <row r="432">
      <c r="A432" s="11" t="s">
        <v>608</v>
      </c>
      <c r="B432" s="17">
        <v>0.9947812362607594</v>
      </c>
      <c r="C432" s="17">
        <v>0.9324184865348724</v>
      </c>
    </row>
    <row r="433">
      <c r="A433" s="11" t="s">
        <v>609</v>
      </c>
      <c r="B433" s="17">
        <v>0.04306028889889557</v>
      </c>
      <c r="C433" s="17">
        <v>0.2323570306547308</v>
      </c>
    </row>
    <row r="434">
      <c r="A434" s="11" t="s">
        <v>610</v>
      </c>
      <c r="B434" s="17">
        <v>0.6975807399271479</v>
      </c>
      <c r="C434" s="17">
        <v>0.19263396094661156</v>
      </c>
    </row>
    <row r="435">
      <c r="A435" s="11" t="s">
        <v>611</v>
      </c>
      <c r="B435" s="17">
        <v>0.27147728716684894</v>
      </c>
      <c r="C435" s="17">
        <v>0.49838509181412183</v>
      </c>
    </row>
    <row r="436">
      <c r="A436" s="11" t="s">
        <v>612</v>
      </c>
      <c r="B436" s="17">
        <v>0.4022664614130237</v>
      </c>
      <c r="C436" s="17">
        <v>0.6501226989095129</v>
      </c>
    </row>
    <row r="437">
      <c r="A437" s="11" t="s">
        <v>613</v>
      </c>
      <c r="B437" s="17">
        <v>0.8590863265574147</v>
      </c>
      <c r="C437" s="17">
        <v>0.1930063316256332</v>
      </c>
    </row>
    <row r="438">
      <c r="A438" s="11" t="s">
        <v>614</v>
      </c>
      <c r="B438" s="17">
        <v>0.7815968562645936</v>
      </c>
      <c r="C438" s="17">
        <v>0.7907000510568141</v>
      </c>
    </row>
    <row r="439">
      <c r="A439" s="11" t="s">
        <v>615</v>
      </c>
      <c r="B439" s="17">
        <v>0.9608289472344677</v>
      </c>
      <c r="C439" s="17">
        <v>0.061082470479403184</v>
      </c>
    </row>
    <row r="440">
      <c r="A440" s="11" t="s">
        <v>616</v>
      </c>
      <c r="B440" s="17">
        <v>0.17621980524324055</v>
      </c>
      <c r="C440" s="17">
        <v>0.6171260840281545</v>
      </c>
    </row>
    <row r="441">
      <c r="A441" s="11" t="s">
        <v>617</v>
      </c>
      <c r="B441" s="17">
        <v>0.5278347014924403</v>
      </c>
      <c r="C441" s="17">
        <v>0.24892706070160675</v>
      </c>
    </row>
    <row r="442">
      <c r="A442" s="11" t="s">
        <v>618</v>
      </c>
      <c r="B442" s="17">
        <v>0.653234705201842</v>
      </c>
      <c r="C442" s="17">
        <v>0.15484006634278058</v>
      </c>
    </row>
    <row r="443">
      <c r="A443" s="11" t="s">
        <v>619</v>
      </c>
      <c r="B443" s="17">
        <v>0.027610501612659988</v>
      </c>
      <c r="C443" s="17">
        <v>0.04677489358614029</v>
      </c>
    </row>
    <row r="444">
      <c r="A444" s="11" t="s">
        <v>620</v>
      </c>
      <c r="B444" s="17">
        <v>0.6248028037753114</v>
      </c>
      <c r="C444" s="17">
        <v>0.4858904914128155</v>
      </c>
    </row>
    <row r="445">
      <c r="A445" s="11" t="s">
        <v>621</v>
      </c>
      <c r="B445" s="17">
        <v>0.8049210314189518</v>
      </c>
      <c r="C445" s="17">
        <v>0.07224284373916723</v>
      </c>
    </row>
    <row r="446">
      <c r="A446" s="11" t="s">
        <v>622</v>
      </c>
      <c r="B446" s="17">
        <v>0.7088429779405809</v>
      </c>
      <c r="C446" s="17">
        <v>0.9406075833133599</v>
      </c>
    </row>
    <row r="447">
      <c r="A447" s="11" t="s">
        <v>623</v>
      </c>
      <c r="B447" s="17">
        <v>0.8264323007183272</v>
      </c>
      <c r="C447" s="17">
        <v>0.1830207193758947</v>
      </c>
    </row>
    <row r="448">
      <c r="A448" s="11" t="s">
        <v>624</v>
      </c>
      <c r="B448" s="17">
        <v>0.987483030483088</v>
      </c>
      <c r="C448" s="17">
        <v>0.308010673476656</v>
      </c>
    </row>
    <row r="449">
      <c r="A449" s="11" t="s">
        <v>625</v>
      </c>
      <c r="B449" s="17">
        <v>0.353948828743768</v>
      </c>
      <c r="C449" s="17">
        <v>0.09160077795231847</v>
      </c>
    </row>
    <row r="450">
      <c r="A450" s="11" t="s">
        <v>626</v>
      </c>
      <c r="B450" s="17">
        <v>0.19881971734994086</v>
      </c>
      <c r="C450" s="17">
        <v>0.313638249691354</v>
      </c>
    </row>
    <row r="451">
      <c r="A451" s="11" t="s">
        <v>627</v>
      </c>
      <c r="B451" s="17">
        <v>0.29908275779180027</v>
      </c>
      <c r="C451" s="17">
        <v>0.9956752165172396</v>
      </c>
    </row>
    <row r="452">
      <c r="A452" s="11" t="s">
        <v>628</v>
      </c>
      <c r="B452" s="17">
        <v>0.6836730945942044</v>
      </c>
      <c r="C452" s="17">
        <v>0.15743381796157951</v>
      </c>
    </row>
    <row r="453">
      <c r="A453" s="11" t="s">
        <v>629</v>
      </c>
      <c r="B453" s="17">
        <v>0.6264504959735534</v>
      </c>
      <c r="C453" s="17">
        <v>0.5349009633387419</v>
      </c>
    </row>
    <row r="454">
      <c r="A454" s="11" t="s">
        <v>630</v>
      </c>
      <c r="B454" s="17">
        <v>0.10140387623628011</v>
      </c>
      <c r="C454" s="17">
        <v>0.6045158041000827</v>
      </c>
    </row>
    <row r="455">
      <c r="A455" s="11" t="s">
        <v>631</v>
      </c>
      <c r="B455" s="17">
        <v>0.19300090750204024</v>
      </c>
      <c r="C455" s="17">
        <v>0.03805179299668915</v>
      </c>
    </row>
    <row r="456">
      <c r="A456" s="11" t="s">
        <v>632</v>
      </c>
      <c r="B456" s="17">
        <v>0.02749522120122816</v>
      </c>
      <c r="C456" s="17">
        <v>0.9781052408486662</v>
      </c>
    </row>
    <row r="457">
      <c r="A457" s="11" t="s">
        <v>633</v>
      </c>
      <c r="B457" s="17">
        <v>0.8378366134648728</v>
      </c>
      <c r="C457" s="17">
        <v>0.33414741780281754</v>
      </c>
    </row>
    <row r="458">
      <c r="A458" s="11" t="s">
        <v>634</v>
      </c>
      <c r="B458" s="17">
        <v>0.5504831953722573</v>
      </c>
      <c r="C458" s="17">
        <v>0.41658029708741395</v>
      </c>
    </row>
    <row r="459">
      <c r="A459" s="11" t="s">
        <v>635</v>
      </c>
      <c r="B459" s="17">
        <v>0.36989764885951515</v>
      </c>
      <c r="C459" s="17">
        <v>0.36697048612398253</v>
      </c>
    </row>
    <row r="460">
      <c r="A460" s="11" t="s">
        <v>636</v>
      </c>
      <c r="B460" s="17">
        <v>0.8969527261026106</v>
      </c>
      <c r="C460" s="17">
        <v>0.9255717487073202</v>
      </c>
    </row>
    <row r="461">
      <c r="A461" s="11" t="s">
        <v>637</v>
      </c>
      <c r="B461" s="17">
        <v>0.340134796117196</v>
      </c>
      <c r="C461" s="17">
        <v>0.4744517666633914</v>
      </c>
    </row>
    <row r="462">
      <c r="A462" s="11" t="s">
        <v>638</v>
      </c>
      <c r="B462" s="17">
        <v>0.9306993882447667</v>
      </c>
      <c r="C462" s="17">
        <v>0.08120935376353244</v>
      </c>
    </row>
    <row r="463">
      <c r="A463" s="11" t="s">
        <v>639</v>
      </c>
      <c r="B463" s="17">
        <v>0.13030748734210618</v>
      </c>
      <c r="C463" s="17">
        <v>0.4727248528825404</v>
      </c>
    </row>
    <row r="464">
      <c r="A464" s="11" t="s">
        <v>640</v>
      </c>
      <c r="B464" s="17">
        <v>0.09578913577708503</v>
      </c>
      <c r="C464" s="17">
        <v>0.7220736467325017</v>
      </c>
    </row>
    <row r="465">
      <c r="A465" s="11" t="s">
        <v>641</v>
      </c>
      <c r="B465" s="17">
        <v>0.942299295026915</v>
      </c>
      <c r="C465" s="17">
        <v>0.6192213095757547</v>
      </c>
    </row>
    <row r="466">
      <c r="A466" s="11" t="s">
        <v>642</v>
      </c>
      <c r="B466" s="17">
        <v>0.0031319063286735505</v>
      </c>
      <c r="C466" s="17">
        <v>0.6051037988911707</v>
      </c>
    </row>
    <row r="467">
      <c r="A467" s="11" t="s">
        <v>643</v>
      </c>
      <c r="B467" s="17">
        <v>0.7298514176729448</v>
      </c>
      <c r="C467" s="17">
        <v>0.11999861219746344</v>
      </c>
    </row>
    <row r="468">
      <c r="A468" s="11" t="s">
        <v>644</v>
      </c>
      <c r="B468" s="17">
        <v>0.3963169583179872</v>
      </c>
      <c r="C468" s="17">
        <v>0.7946567747760575</v>
      </c>
    </row>
    <row r="469">
      <c r="A469" s="11" t="s">
        <v>645</v>
      </c>
      <c r="B469" s="17">
        <v>0.9788727324619838</v>
      </c>
      <c r="C469" s="17">
        <v>0.09356202854130324</v>
      </c>
    </row>
    <row r="470">
      <c r="A470" s="11" t="s">
        <v>646</v>
      </c>
      <c r="B470" s="17">
        <v>0.6748415624185701</v>
      </c>
      <c r="C470" s="17">
        <v>0.504108909387671</v>
      </c>
    </row>
    <row r="471">
      <c r="A471" s="11" t="s">
        <v>647</v>
      </c>
      <c r="B471" s="17">
        <v>0.5129926951003067</v>
      </c>
      <c r="C471" s="17">
        <v>0.806763319912926</v>
      </c>
    </row>
    <row r="472">
      <c r="A472" s="11" t="s">
        <v>648</v>
      </c>
      <c r="B472" s="17">
        <v>0.5014965204550196</v>
      </c>
      <c r="C472" s="17">
        <v>0.21583591269996893</v>
      </c>
    </row>
    <row r="473">
      <c r="A473" s="11" t="s">
        <v>649</v>
      </c>
      <c r="B473" s="17">
        <v>0.17778106421885764</v>
      </c>
      <c r="C473" s="17">
        <v>0.5579285349151132</v>
      </c>
    </row>
    <row r="474">
      <c r="A474" s="11" t="s">
        <v>650</v>
      </c>
      <c r="B474" s="17">
        <v>0.27555536778187384</v>
      </c>
      <c r="C474" s="17">
        <v>0.16810274173747264</v>
      </c>
    </row>
    <row r="475">
      <c r="A475" s="11" t="s">
        <v>651</v>
      </c>
      <c r="B475" s="17">
        <v>0.3400664271911108</v>
      </c>
      <c r="C475" s="17">
        <v>0.7981880182693996</v>
      </c>
    </row>
    <row r="476">
      <c r="A476" s="11" t="s">
        <v>652</v>
      </c>
      <c r="B476" s="17">
        <v>0.4145469286439989</v>
      </c>
      <c r="C476" s="17">
        <v>0.7163405722790835</v>
      </c>
    </row>
    <row r="477">
      <c r="A477" s="11" t="s">
        <v>653</v>
      </c>
      <c r="B477" s="17">
        <v>0.6280431204684379</v>
      </c>
      <c r="C477" s="17">
        <v>0.9540515861401279</v>
      </c>
    </row>
    <row r="478">
      <c r="A478" s="11" t="s">
        <v>654</v>
      </c>
      <c r="B478" s="17">
        <v>0.4547735253893652</v>
      </c>
      <c r="C478" s="17">
        <v>0.6514823000854928</v>
      </c>
    </row>
    <row r="479">
      <c r="A479" s="11" t="s">
        <v>655</v>
      </c>
      <c r="B479" s="17">
        <v>0.23336427950273053</v>
      </c>
      <c r="C479" s="17">
        <v>0.9425926100591366</v>
      </c>
    </row>
    <row r="480">
      <c r="A480" s="11" t="s">
        <v>656</v>
      </c>
      <c r="B480" s="17">
        <v>0.954369770517784</v>
      </c>
      <c r="C480" s="17">
        <v>0.2894746883445011</v>
      </c>
    </row>
    <row r="481">
      <c r="A481" s="11" t="s">
        <v>657</v>
      </c>
      <c r="B481" s="17">
        <v>0.39817594581256965</v>
      </c>
      <c r="C481" s="17">
        <v>0.555174819940904</v>
      </c>
    </row>
    <row r="482">
      <c r="A482" s="11" t="s">
        <v>658</v>
      </c>
      <c r="B482" s="17">
        <v>0.06258034476841468</v>
      </c>
      <c r="C482" s="17">
        <v>0.03377938739076536</v>
      </c>
    </row>
    <row r="483">
      <c r="A483" s="11" t="s">
        <v>659</v>
      </c>
      <c r="B483" s="17">
        <v>0.4180558306416925</v>
      </c>
      <c r="C483" s="17">
        <v>0.7264757874916413</v>
      </c>
    </row>
    <row r="484">
      <c r="A484" s="11" t="s">
        <v>660</v>
      </c>
      <c r="B484" s="17">
        <v>0.40506713039118625</v>
      </c>
      <c r="C484" s="17">
        <v>0.15662120404343804</v>
      </c>
    </row>
    <row r="485">
      <c r="A485" s="11" t="s">
        <v>661</v>
      </c>
      <c r="B485" s="17">
        <v>0.6060772375037352</v>
      </c>
      <c r="C485" s="17">
        <v>0.2026318060921889</v>
      </c>
    </row>
    <row r="486">
      <c r="A486" s="11" t="s">
        <v>662</v>
      </c>
      <c r="B486" s="17">
        <v>0.6274396556565505</v>
      </c>
      <c r="C486" s="17">
        <v>0.7449369128613882</v>
      </c>
    </row>
    <row r="487">
      <c r="A487" s="11" t="s">
        <v>663</v>
      </c>
      <c r="B487" s="17">
        <v>0.18372731128042874</v>
      </c>
      <c r="C487" s="17">
        <v>0.2756488859679471</v>
      </c>
    </row>
    <row r="488">
      <c r="A488" s="11" t="s">
        <v>664</v>
      </c>
      <c r="B488" s="17">
        <v>0.537835034301956</v>
      </c>
      <c r="C488" s="17">
        <v>0.11342304055500319</v>
      </c>
    </row>
    <row r="489">
      <c r="A489" s="11" t="s">
        <v>665</v>
      </c>
      <c r="B489" s="17">
        <v>0.9911659311861354</v>
      </c>
      <c r="C489" s="17">
        <v>0.06079465371334403</v>
      </c>
    </row>
    <row r="490">
      <c r="A490" s="11" t="s">
        <v>666</v>
      </c>
      <c r="B490" s="17">
        <v>0.2942566573639702</v>
      </c>
      <c r="C490" s="17">
        <v>0.4997771925763399</v>
      </c>
    </row>
    <row r="491">
      <c r="A491" s="11" t="s">
        <v>667</v>
      </c>
      <c r="B491" s="17">
        <v>0.24231955321329923</v>
      </c>
      <c r="C491" s="17">
        <v>0.2595071260947772</v>
      </c>
    </row>
    <row r="492">
      <c r="A492" s="11" t="s">
        <v>668</v>
      </c>
      <c r="B492" s="17">
        <v>0.49351384612658733</v>
      </c>
      <c r="C492" s="17">
        <v>0.5261714833906066</v>
      </c>
    </row>
    <row r="493">
      <c r="A493" s="11" t="s">
        <v>669</v>
      </c>
      <c r="B493" s="17">
        <v>0.28956258328809026</v>
      </c>
      <c r="C493" s="17">
        <v>0.47242544556724075</v>
      </c>
    </row>
    <row r="494">
      <c r="A494" s="11" t="s">
        <v>670</v>
      </c>
      <c r="B494" s="17">
        <v>0.33598698218832224</v>
      </c>
      <c r="C494" s="17">
        <v>0.7361933815936631</v>
      </c>
    </row>
    <row r="495">
      <c r="A495" s="11" t="s">
        <v>671</v>
      </c>
      <c r="B495" s="17">
        <v>0.508245860671307</v>
      </c>
      <c r="C495" s="17">
        <v>0.9054691149485103</v>
      </c>
    </row>
    <row r="496">
      <c r="A496" s="11" t="s">
        <v>672</v>
      </c>
      <c r="B496" s="17">
        <v>0.26407632047109897</v>
      </c>
      <c r="C496" s="17">
        <v>0.4979334234643731</v>
      </c>
    </row>
    <row r="497">
      <c r="A497" s="11" t="s">
        <v>673</v>
      </c>
      <c r="B497" s="17">
        <v>0.9630903386536311</v>
      </c>
      <c r="C497" s="17">
        <v>0.7464617596663857</v>
      </c>
    </row>
    <row r="498">
      <c r="A498" s="11" t="s">
        <v>674</v>
      </c>
      <c r="B498" s="17">
        <v>0.602074291392172</v>
      </c>
      <c r="C498" s="17">
        <v>0.7015952391744494</v>
      </c>
    </row>
    <row r="499">
      <c r="A499" s="11" t="s">
        <v>675</v>
      </c>
      <c r="B499" s="17">
        <v>0.4764714884156943</v>
      </c>
      <c r="C499" s="17">
        <v>0.5806161518764125</v>
      </c>
    </row>
    <row r="500">
      <c r="A500" s="11" t="s">
        <v>676</v>
      </c>
      <c r="B500" s="17">
        <v>0.761335169151661</v>
      </c>
      <c r="C500" s="17">
        <v>0.9739485521175085</v>
      </c>
    </row>
    <row r="501">
      <c r="A501" s="11" t="s">
        <v>677</v>
      </c>
      <c r="B501" s="17">
        <v>0.08287799098218296</v>
      </c>
      <c r="C501" s="17">
        <v>0.9602675571154818</v>
      </c>
    </row>
    <row r="502">
      <c r="A502" s="11" t="s">
        <v>678</v>
      </c>
      <c r="B502" s="17">
        <v>0.5169979047927963</v>
      </c>
      <c r="C502" s="17">
        <v>0.5821406112912842</v>
      </c>
    </row>
    <row r="503">
      <c r="A503" s="11" t="s">
        <v>679</v>
      </c>
      <c r="B503" s="17">
        <v>0.6243357294024847</v>
      </c>
      <c r="C503" s="17">
        <v>0.6475624855165388</v>
      </c>
    </row>
    <row r="504">
      <c r="A504" s="11" t="s">
        <v>680</v>
      </c>
      <c r="B504" s="17">
        <v>0.7111510183285803</v>
      </c>
      <c r="C504" s="17">
        <v>0.8058278663256007</v>
      </c>
    </row>
    <row r="505">
      <c r="A505" s="11" t="s">
        <v>681</v>
      </c>
      <c r="B505" s="17">
        <v>0.4183464834577538</v>
      </c>
      <c r="C505" s="17">
        <v>0.10838064433911732</v>
      </c>
    </row>
    <row r="506">
      <c r="A506" s="11" t="s">
        <v>682</v>
      </c>
      <c r="B506" s="17">
        <v>0.4922114919020777</v>
      </c>
      <c r="C506" s="17">
        <v>0.3192837500941982</v>
      </c>
    </row>
    <row r="507">
      <c r="A507" s="11" t="s">
        <v>683</v>
      </c>
      <c r="B507" s="17">
        <v>0.5128979165585477</v>
      </c>
      <c r="C507" s="17">
        <v>0.5515877618499642</v>
      </c>
    </row>
    <row r="508">
      <c r="A508" s="11" t="s">
        <v>684</v>
      </c>
      <c r="B508" s="17">
        <v>0.861422024512645</v>
      </c>
      <c r="C508" s="17">
        <v>0.04408473973499838</v>
      </c>
    </row>
    <row r="509">
      <c r="A509" s="11" t="s">
        <v>685</v>
      </c>
      <c r="B509" s="17">
        <v>0.03235976854066547</v>
      </c>
      <c r="C509" s="17">
        <v>0.1797878619639205</v>
      </c>
    </row>
    <row r="510">
      <c r="A510" s="11" t="s">
        <v>686</v>
      </c>
      <c r="B510" s="17">
        <v>0.8647540499946599</v>
      </c>
      <c r="C510" s="17">
        <v>0.008171817249880586</v>
      </c>
    </row>
    <row r="511">
      <c r="A511" s="11" t="s">
        <v>687</v>
      </c>
      <c r="B511" s="17">
        <v>0.513588602231572</v>
      </c>
      <c r="C511" s="17">
        <v>0.3460629515277752</v>
      </c>
    </row>
    <row r="512">
      <c r="A512" s="11" t="s">
        <v>688</v>
      </c>
      <c r="B512" s="17">
        <v>0.24213664490553288</v>
      </c>
      <c r="C512" s="17">
        <v>0.9785295804811223</v>
      </c>
    </row>
    <row r="513">
      <c r="A513" s="11" t="s">
        <v>689</v>
      </c>
      <c r="B513" s="17">
        <v>0.933321590370076</v>
      </c>
      <c r="C513" s="17">
        <v>0.9957595735823206</v>
      </c>
    </row>
    <row r="514">
      <c r="A514" s="11" t="s">
        <v>690</v>
      </c>
      <c r="B514" s="17">
        <v>0.7258145472194246</v>
      </c>
      <c r="C514" s="17">
        <v>0.022420832388235</v>
      </c>
    </row>
    <row r="515">
      <c r="A515" s="11" t="s">
        <v>691</v>
      </c>
      <c r="B515" s="17">
        <v>0.33594721240394565</v>
      </c>
      <c r="C515" s="17">
        <v>0.1132009292312588</v>
      </c>
    </row>
    <row r="516">
      <c r="A516" s="11" t="s">
        <v>692</v>
      </c>
      <c r="B516" s="17">
        <v>0.4657705248194768</v>
      </c>
      <c r="C516" s="17">
        <v>0.6960597710191063</v>
      </c>
    </row>
    <row r="517">
      <c r="A517" s="11" t="s">
        <v>693</v>
      </c>
      <c r="B517" s="17">
        <v>0.5849992503113611</v>
      </c>
      <c r="C517" s="17">
        <v>0.8902742266876422</v>
      </c>
    </row>
    <row r="518">
      <c r="A518" s="11" t="s">
        <v>694</v>
      </c>
      <c r="B518" s="17">
        <v>0.2525314635830307</v>
      </c>
      <c r="C518" s="17">
        <v>0.2598020782959025</v>
      </c>
    </row>
    <row r="519">
      <c r="A519" s="11" t="s">
        <v>695</v>
      </c>
      <c r="B519" s="17">
        <v>0.7822272976718952</v>
      </c>
      <c r="C519" s="17">
        <v>0.9871630752641058</v>
      </c>
    </row>
    <row r="520">
      <c r="A520" s="11" t="s">
        <v>696</v>
      </c>
      <c r="B520" s="17">
        <v>0.3063088411757019</v>
      </c>
      <c r="C520" s="17">
        <v>0.17537562034698084</v>
      </c>
    </row>
    <row r="521">
      <c r="A521" s="11" t="s">
        <v>697</v>
      </c>
      <c r="B521" s="17">
        <v>0.32485580733789765</v>
      </c>
      <c r="C521" s="17">
        <v>0.5650647303710276</v>
      </c>
    </row>
    <row r="522">
      <c r="A522" s="11" t="s">
        <v>698</v>
      </c>
      <c r="B522" s="17">
        <v>0.4063083918537397</v>
      </c>
      <c r="C522" s="17">
        <v>0.15337063387276717</v>
      </c>
    </row>
    <row r="523">
      <c r="A523" s="11" t="s">
        <v>699</v>
      </c>
      <c r="B523" s="17">
        <v>0.404650819640914</v>
      </c>
      <c r="C523" s="17">
        <v>0.7365530795856454</v>
      </c>
    </row>
    <row r="524">
      <c r="A524" s="11" t="s">
        <v>700</v>
      </c>
      <c r="B524" s="17">
        <v>0.0451755640157272</v>
      </c>
      <c r="C524" s="17">
        <v>0.1881540313023753</v>
      </c>
    </row>
    <row r="525">
      <c r="A525" s="11" t="s">
        <v>701</v>
      </c>
      <c r="B525" s="17">
        <v>0.9916716024179597</v>
      </c>
      <c r="C525" s="17">
        <v>0.7013175040263004</v>
      </c>
    </row>
    <row r="526">
      <c r="A526" s="11" t="s">
        <v>702</v>
      </c>
      <c r="B526" s="17">
        <v>0.11092702807181465</v>
      </c>
      <c r="C526" s="17">
        <v>0.34256693473236133</v>
      </c>
    </row>
    <row r="527">
      <c r="A527" s="11" t="s">
        <v>703</v>
      </c>
      <c r="B527" s="17">
        <v>0.991092408474318</v>
      </c>
      <c r="C527" s="17">
        <v>0.1133291173182529</v>
      </c>
    </row>
    <row r="528">
      <c r="A528" s="11" t="s">
        <v>704</v>
      </c>
      <c r="B528" s="17">
        <v>0.32235049073730604</v>
      </c>
      <c r="C528" s="17">
        <v>0.5262108889844355</v>
      </c>
    </row>
    <row r="529">
      <c r="A529" s="11" t="s">
        <v>705</v>
      </c>
      <c r="B529" s="17">
        <v>0.3132367597619484</v>
      </c>
      <c r="C529" s="17">
        <v>0.16005560637713967</v>
      </c>
    </row>
    <row r="530">
      <c r="A530" s="11" t="s">
        <v>706</v>
      </c>
      <c r="B530" s="17">
        <v>0.27373875096762224</v>
      </c>
      <c r="C530" s="17">
        <v>0.1488226375814109</v>
      </c>
    </row>
    <row r="531">
      <c r="A531" s="11" t="s">
        <v>707</v>
      </c>
      <c r="B531" s="17">
        <v>0.05497536552208504</v>
      </c>
      <c r="C531" s="17">
        <v>0.4251658814117508</v>
      </c>
    </row>
    <row r="532">
      <c r="A532" s="11" t="s">
        <v>708</v>
      </c>
      <c r="B532" s="17">
        <v>0.4809557161547754</v>
      </c>
      <c r="C532" s="17">
        <v>0.32418329928722633</v>
      </c>
    </row>
    <row r="533">
      <c r="A533" s="11" t="s">
        <v>709</v>
      </c>
      <c r="B533" s="17">
        <v>0.8548957552663419</v>
      </c>
      <c r="C533" s="17">
        <v>0.8532373876685422</v>
      </c>
    </row>
    <row r="534">
      <c r="A534" s="11" t="s">
        <v>710</v>
      </c>
      <c r="B534" s="17">
        <v>0.26321611252314137</v>
      </c>
      <c r="C534" s="17">
        <v>0.2502023662622753</v>
      </c>
    </row>
    <row r="535">
      <c r="A535" s="11" t="s">
        <v>711</v>
      </c>
      <c r="B535" s="17">
        <v>0.7551600412930117</v>
      </c>
      <c r="C535" s="17">
        <v>0.03829739562878709</v>
      </c>
    </row>
    <row r="536">
      <c r="A536" s="11" t="s">
        <v>712</v>
      </c>
      <c r="B536" s="17">
        <v>0.6435923558426861</v>
      </c>
      <c r="C536" s="17">
        <v>0.49726339140147147</v>
      </c>
    </row>
    <row r="537">
      <c r="A537" s="11" t="s">
        <v>713</v>
      </c>
      <c r="B537" s="17">
        <v>0.5797250717102347</v>
      </c>
      <c r="C537" s="17">
        <v>0.6176015304445615</v>
      </c>
    </row>
    <row r="538">
      <c r="A538" s="11" t="s">
        <v>714</v>
      </c>
      <c r="B538" s="17">
        <v>0.7061454017251069</v>
      </c>
      <c r="C538" s="17">
        <v>0.19961211640462106</v>
      </c>
    </row>
    <row r="539">
      <c r="A539" s="11" t="s">
        <v>715</v>
      </c>
      <c r="B539" s="17">
        <v>0.9216062658397964</v>
      </c>
      <c r="C539" s="17">
        <v>0.7678721754903949</v>
      </c>
    </row>
    <row r="540">
      <c r="A540" s="11" t="s">
        <v>716</v>
      </c>
      <c r="B540" s="17">
        <v>0.008709282720029798</v>
      </c>
      <c r="C540" s="17">
        <v>0.5635144332912916</v>
      </c>
    </row>
    <row r="541">
      <c r="A541" s="11" t="s">
        <v>717</v>
      </c>
      <c r="B541" s="17">
        <v>0.32112567924136737</v>
      </c>
      <c r="C541" s="17">
        <v>0.6732899292048804</v>
      </c>
    </row>
    <row r="542">
      <c r="A542" s="11" t="s">
        <v>718</v>
      </c>
      <c r="B542" s="17">
        <v>0.7177415366902661</v>
      </c>
      <c r="C542" s="17">
        <v>0.681105963625308</v>
      </c>
    </row>
    <row r="543">
      <c r="A543" s="11" t="s">
        <v>719</v>
      </c>
      <c r="B543" s="17">
        <v>0.11259097591014311</v>
      </c>
      <c r="C543" s="17">
        <v>0.36285180190675137</v>
      </c>
    </row>
    <row r="544">
      <c r="A544" s="11" t="s">
        <v>720</v>
      </c>
      <c r="B544" s="17">
        <v>0.10528467198219482</v>
      </c>
      <c r="C544" s="17">
        <v>0.37030075793595374</v>
      </c>
    </row>
    <row r="545">
      <c r="A545" s="11" t="s">
        <v>721</v>
      </c>
      <c r="B545" s="17">
        <v>0.7186112042453199</v>
      </c>
      <c r="C545" s="17">
        <v>0.49927978845226617</v>
      </c>
    </row>
    <row r="546">
      <c r="A546" s="11" t="s">
        <v>722</v>
      </c>
      <c r="B546" s="17">
        <v>0.9279667079812977</v>
      </c>
      <c r="C546" s="17">
        <v>0.6488220533885052</v>
      </c>
    </row>
    <row r="547">
      <c r="A547" s="11" t="s">
        <v>723</v>
      </c>
      <c r="B547" s="17">
        <v>0.8792622465469169</v>
      </c>
      <c r="C547" s="17">
        <v>0.5424841696585352</v>
      </c>
    </row>
    <row r="548">
      <c r="A548" s="11" t="s">
        <v>724</v>
      </c>
      <c r="B548" s="17">
        <v>0.9941017194571943</v>
      </c>
      <c r="C548" s="17">
        <v>0.49436273363103345</v>
      </c>
    </row>
    <row r="549">
      <c r="A549" s="11" t="s">
        <v>725</v>
      </c>
      <c r="B549" s="17">
        <v>0.41757298124238806</v>
      </c>
      <c r="C549" s="17">
        <v>0.2076559051357284</v>
      </c>
    </row>
    <row r="550">
      <c r="A550" s="11" t="s">
        <v>726</v>
      </c>
      <c r="B550" s="17">
        <v>0.9173336781165823</v>
      </c>
      <c r="C550" s="17">
        <v>0.7430793461016616</v>
      </c>
    </row>
    <row r="551">
      <c r="A551" s="11" t="s">
        <v>727</v>
      </c>
      <c r="B551" s="17">
        <v>0.6633109385456728</v>
      </c>
      <c r="C551" s="17">
        <v>0.29138273622421795</v>
      </c>
    </row>
    <row r="552">
      <c r="A552" s="11" t="s">
        <v>728</v>
      </c>
      <c r="B552" s="17">
        <v>0.6539001853100671</v>
      </c>
      <c r="C552" s="17">
        <v>0.3350679706651978</v>
      </c>
    </row>
    <row r="553">
      <c r="A553" s="11" t="s">
        <v>729</v>
      </c>
      <c r="B553" s="17">
        <v>0.5838037524260693</v>
      </c>
      <c r="C553" s="17">
        <v>0.7487545969578129</v>
      </c>
    </row>
    <row r="554">
      <c r="A554" s="11" t="s">
        <v>730</v>
      </c>
      <c r="B554" s="17">
        <v>0.9254754059615334</v>
      </c>
      <c r="C554" s="17">
        <v>0.6281661477134104</v>
      </c>
    </row>
    <row r="555">
      <c r="A555" s="11" t="s">
        <v>731</v>
      </c>
      <c r="B555" s="17">
        <v>0.0035413706182630955</v>
      </c>
      <c r="C555" s="17">
        <v>0.3702429660634686</v>
      </c>
    </row>
    <row r="556">
      <c r="A556" s="11" t="s">
        <v>732</v>
      </c>
      <c r="B556" s="17">
        <v>0.04068416704709876</v>
      </c>
      <c r="C556" s="17">
        <v>0.17037009452455754</v>
      </c>
    </row>
    <row r="557">
      <c r="A557" s="11" t="s">
        <v>733</v>
      </c>
      <c r="B557" s="17">
        <v>0.03356056128716234</v>
      </c>
      <c r="C557" s="17">
        <v>0.5292105629258189</v>
      </c>
    </row>
    <row r="558">
      <c r="A558" s="11" t="s">
        <v>734</v>
      </c>
      <c r="B558" s="17">
        <v>0.9457618935541</v>
      </c>
      <c r="C558" s="17">
        <v>0.14635186213613127</v>
      </c>
    </row>
    <row r="559">
      <c r="A559" s="11" t="s">
        <v>735</v>
      </c>
      <c r="B559" s="17">
        <v>0.9771221457144587</v>
      </c>
      <c r="C559" s="17">
        <v>0.24922713938981078</v>
      </c>
    </row>
    <row r="560">
      <c r="A560" s="11" t="s">
        <v>736</v>
      </c>
      <c r="B560" s="17">
        <v>0.5584683870431121</v>
      </c>
      <c r="C560" s="17">
        <v>0.6950062853913781</v>
      </c>
    </row>
    <row r="561">
      <c r="A561" s="11" t="s">
        <v>737</v>
      </c>
      <c r="B561" s="17">
        <v>0.52994871669612</v>
      </c>
      <c r="C561" s="17">
        <v>0.2749375937229893</v>
      </c>
    </row>
    <row r="562">
      <c r="A562" s="11" t="s">
        <v>738</v>
      </c>
      <c r="B562" s="17">
        <v>0.5692456930841469</v>
      </c>
      <c r="C562" s="17">
        <v>0.43265312241912035</v>
      </c>
    </row>
    <row r="563">
      <c r="A563" s="11" t="s">
        <v>739</v>
      </c>
      <c r="B563" s="17">
        <v>0.05129829448112999</v>
      </c>
      <c r="C563" s="17">
        <v>0.9210491601269665</v>
      </c>
    </row>
    <row r="564">
      <c r="A564" s="11" t="s">
        <v>740</v>
      </c>
      <c r="B564" s="17">
        <v>0.9297433463894132</v>
      </c>
      <c r="C564" s="17">
        <v>0.8104647427257444</v>
      </c>
    </row>
    <row r="565">
      <c r="A565" s="11" t="s">
        <v>741</v>
      </c>
      <c r="B565" s="17">
        <v>0.04640764955913779</v>
      </c>
      <c r="C565" s="17">
        <v>0.2210748131602317</v>
      </c>
    </row>
    <row r="566">
      <c r="A566" s="11" t="s">
        <v>742</v>
      </c>
      <c r="B566" s="17">
        <v>0.19121724725080935</v>
      </c>
      <c r="C566" s="17">
        <v>0.3848855060270908</v>
      </c>
    </row>
    <row r="567">
      <c r="A567" s="11" t="s">
        <v>743</v>
      </c>
      <c r="B567" s="17">
        <v>0.771346245290534</v>
      </c>
      <c r="C567" s="17">
        <v>0.30078983917803326</v>
      </c>
    </row>
    <row r="568">
      <c r="A568" s="11" t="s">
        <v>744</v>
      </c>
      <c r="B568" s="17">
        <v>0.7039410267886117</v>
      </c>
      <c r="C568" s="17">
        <v>0.6862535950719328</v>
      </c>
    </row>
    <row r="569">
      <c r="A569" s="11" t="s">
        <v>745</v>
      </c>
      <c r="B569" s="17">
        <v>0.048080143539848574</v>
      </c>
      <c r="C569" s="17">
        <v>0.9609294353396467</v>
      </c>
    </row>
    <row r="570">
      <c r="A570" s="11" t="s">
        <v>746</v>
      </c>
      <c r="B570" s="17">
        <v>0.44365143366230286</v>
      </c>
      <c r="C570" s="17">
        <v>0.13353229662376065</v>
      </c>
    </row>
    <row r="571">
      <c r="A571" s="11" t="s">
        <v>747</v>
      </c>
      <c r="B571" s="17">
        <v>0.9605526124538986</v>
      </c>
      <c r="C571" s="17">
        <v>0.16947492100127715</v>
      </c>
    </row>
    <row r="572">
      <c r="A572" s="11" t="s">
        <v>748</v>
      </c>
      <c r="B572" s="17">
        <v>0.8921826024304098</v>
      </c>
      <c r="C572" s="17">
        <v>0.36200210840428326</v>
      </c>
    </row>
    <row r="573">
      <c r="A573" s="11" t="s">
        <v>749</v>
      </c>
      <c r="B573" s="17">
        <v>0.09184608233707092</v>
      </c>
      <c r="C573" s="17">
        <v>0.5359473239096484</v>
      </c>
    </row>
    <row r="574">
      <c r="A574" s="11" t="s">
        <v>750</v>
      </c>
      <c r="B574" s="17">
        <v>0.966826344941251</v>
      </c>
      <c r="C574" s="17">
        <v>0.40596113263680045</v>
      </c>
    </row>
    <row r="575">
      <c r="A575" s="11" t="s">
        <v>751</v>
      </c>
      <c r="B575" s="17">
        <v>0.3579982151943034</v>
      </c>
      <c r="C575" s="17">
        <v>0.8684461284560124</v>
      </c>
    </row>
    <row r="576">
      <c r="A576" s="11" t="s">
        <v>752</v>
      </c>
      <c r="B576" s="17">
        <v>0.466588718536912</v>
      </c>
      <c r="C576" s="17">
        <v>0.4099258547153547</v>
      </c>
    </row>
    <row r="577">
      <c r="A577" s="11" t="s">
        <v>753</v>
      </c>
      <c r="B577" s="17">
        <v>0.295802038548288</v>
      </c>
      <c r="C577" s="17">
        <v>0.5987427329237263</v>
      </c>
    </row>
    <row r="578">
      <c r="A578" s="11" t="s">
        <v>754</v>
      </c>
      <c r="B578" s="17">
        <v>0.8833957720575607</v>
      </c>
      <c r="C578" s="17">
        <v>0.9295203700823471</v>
      </c>
    </row>
    <row r="579">
      <c r="A579" s="11" t="s">
        <v>755</v>
      </c>
      <c r="B579" s="17">
        <v>0.869928564864207</v>
      </c>
      <c r="C579" s="17">
        <v>0.2015571884385473</v>
      </c>
    </row>
    <row r="580">
      <c r="A580" s="11" t="s">
        <v>756</v>
      </c>
      <c r="B580" s="17">
        <v>0.71243434240393</v>
      </c>
      <c r="C580" s="17">
        <v>0.4271868357221881</v>
      </c>
    </row>
    <row r="581">
      <c r="A581" s="11" t="s">
        <v>757</v>
      </c>
      <c r="B581" s="17">
        <v>0.47896782425756423</v>
      </c>
      <c r="C581" s="17">
        <v>0.7312181804065058</v>
      </c>
    </row>
    <row r="582">
      <c r="A582" s="11" t="s">
        <v>758</v>
      </c>
      <c r="B582" s="17">
        <v>0.5881965194094573</v>
      </c>
      <c r="C582" s="17">
        <v>0.26804581366084157</v>
      </c>
    </row>
    <row r="583">
      <c r="A583" s="11" t="s">
        <v>759</v>
      </c>
      <c r="B583" s="17">
        <v>0.8604918530020107</v>
      </c>
      <c r="C583" s="17">
        <v>0.2522256273617258</v>
      </c>
    </row>
    <row r="584">
      <c r="A584" s="11" t="s">
        <v>760</v>
      </c>
      <c r="B584" s="17">
        <v>0.6714290192983181</v>
      </c>
      <c r="C584" s="17">
        <v>0.3776798285126898</v>
      </c>
    </row>
    <row r="585">
      <c r="A585" s="11" t="s">
        <v>761</v>
      </c>
      <c r="B585" s="17">
        <v>0.02200148483976827</v>
      </c>
      <c r="C585" s="17">
        <v>0.24980618431644463</v>
      </c>
    </row>
    <row r="586">
      <c r="A586" s="11" t="s">
        <v>762</v>
      </c>
      <c r="B586" s="17">
        <v>0.7170718776136757</v>
      </c>
      <c r="C586" s="17">
        <v>0.7363095169425256</v>
      </c>
    </row>
    <row r="587">
      <c r="A587" s="11" t="s">
        <v>763</v>
      </c>
      <c r="B587" s="17">
        <v>0.1576260874949409</v>
      </c>
      <c r="C587" s="17">
        <v>0.07237200842540337</v>
      </c>
    </row>
    <row r="588">
      <c r="A588" s="11" t="s">
        <v>764</v>
      </c>
      <c r="B588" s="17">
        <v>0.16440363751756215</v>
      </c>
      <c r="C588" s="17">
        <v>0.052776313086406845</v>
      </c>
    </row>
    <row r="589">
      <c r="A589" s="11" t="s">
        <v>765</v>
      </c>
      <c r="B589" s="17">
        <v>0.749703684756456</v>
      </c>
      <c r="C589" s="17">
        <v>0.0798635661396645</v>
      </c>
    </row>
    <row r="590">
      <c r="A590" s="11" t="s">
        <v>766</v>
      </c>
      <c r="B590" s="17">
        <v>0.4079923452725176</v>
      </c>
      <c r="C590" s="17">
        <v>0.2869416111281613</v>
      </c>
    </row>
    <row r="591">
      <c r="A591" s="11" t="s">
        <v>767</v>
      </c>
      <c r="B591" s="17">
        <v>0.6998762231781247</v>
      </c>
      <c r="C591" s="17">
        <v>0.4502773475773221</v>
      </c>
    </row>
    <row r="592">
      <c r="A592" s="11" t="s">
        <v>768</v>
      </c>
      <c r="B592" s="17">
        <v>0.13168563020700375</v>
      </c>
      <c r="C592" s="17">
        <v>0.17055712195183936</v>
      </c>
    </row>
    <row r="593">
      <c r="A593" s="11" t="s">
        <v>769</v>
      </c>
      <c r="B593" s="17">
        <v>0.3860930338905071</v>
      </c>
      <c r="C593" s="17">
        <v>0.5312500145513483</v>
      </c>
    </row>
    <row r="594">
      <c r="A594" s="11" t="s">
        <v>770</v>
      </c>
      <c r="B594" s="17">
        <v>0.2177550672398021</v>
      </c>
      <c r="C594" s="17">
        <v>0.5143566471364706</v>
      </c>
    </row>
    <row r="595">
      <c r="A595" s="11" t="s">
        <v>771</v>
      </c>
      <c r="B595" s="17">
        <v>0.9999228819830782</v>
      </c>
      <c r="C595" s="17">
        <v>0.2143904322657859</v>
      </c>
    </row>
    <row r="596">
      <c r="A596" s="11" t="s">
        <v>772</v>
      </c>
      <c r="B596" s="17">
        <v>0.27944299553460594</v>
      </c>
      <c r="C596" s="17">
        <v>0.8830651344816562</v>
      </c>
    </row>
    <row r="597">
      <c r="A597" s="11" t="s">
        <v>773</v>
      </c>
      <c r="B597" s="17">
        <v>0.38283335534893403</v>
      </c>
      <c r="C597" s="17">
        <v>0.05712184534720499</v>
      </c>
    </row>
    <row r="598">
      <c r="A598" s="11" t="s">
        <v>774</v>
      </c>
      <c r="B598" s="17">
        <v>0.3075431477086452</v>
      </c>
      <c r="C598" s="17">
        <v>0.1702154477567609</v>
      </c>
    </row>
    <row r="599">
      <c r="A599" s="11" t="s">
        <v>775</v>
      </c>
      <c r="B599" s="17">
        <v>0.8506035611195443</v>
      </c>
      <c r="C599" s="17">
        <v>0.7801160406539244</v>
      </c>
    </row>
    <row r="600">
      <c r="A600" s="11" t="s">
        <v>776</v>
      </c>
      <c r="B600" s="17">
        <v>0.27027895105993327</v>
      </c>
      <c r="C600" s="17">
        <v>0.7111093275513138</v>
      </c>
    </row>
    <row r="601">
      <c r="A601" s="11" t="s">
        <v>777</v>
      </c>
      <c r="B601" s="17">
        <v>0.17179433152224688</v>
      </c>
      <c r="C601" s="17">
        <v>0.32797253832272144</v>
      </c>
    </row>
    <row r="602">
      <c r="A602" s="11" t="s">
        <v>778</v>
      </c>
      <c r="B602" s="17">
        <v>0.7606259852681304</v>
      </c>
      <c r="C602" s="17">
        <v>0.8349540067722988</v>
      </c>
    </row>
    <row r="603">
      <c r="A603" s="11" t="s">
        <v>779</v>
      </c>
      <c r="B603" s="17">
        <v>0.9492079318544822</v>
      </c>
      <c r="C603" s="17">
        <v>0.8966153607138498</v>
      </c>
    </row>
    <row r="604">
      <c r="A604" s="11" t="s">
        <v>780</v>
      </c>
      <c r="B604" s="17">
        <v>0.9463584756151804</v>
      </c>
      <c r="C604" s="17">
        <v>0.17615112518283405</v>
      </c>
    </row>
    <row r="605">
      <c r="A605" s="11" t="s">
        <v>781</v>
      </c>
      <c r="B605" s="17">
        <v>0.14252668579198613</v>
      </c>
      <c r="C605" s="17">
        <v>0.20295084574167177</v>
      </c>
    </row>
    <row r="606">
      <c r="A606" s="11" t="s">
        <v>782</v>
      </c>
      <c r="B606" s="17">
        <v>0.14548201921980353</v>
      </c>
      <c r="C606" s="17">
        <v>0.6399103200341891</v>
      </c>
    </row>
    <row r="607">
      <c r="A607" s="11" t="s">
        <v>783</v>
      </c>
      <c r="B607" s="17">
        <v>0.3658282689331741</v>
      </c>
      <c r="C607" s="17">
        <v>0.8006498080361734</v>
      </c>
    </row>
    <row r="608">
      <c r="A608" s="11" t="s">
        <v>784</v>
      </c>
      <c r="B608" s="17">
        <v>0.32334763811351086</v>
      </c>
      <c r="C608" s="17">
        <v>0.6488046939953682</v>
      </c>
    </row>
    <row r="609">
      <c r="A609" s="11" t="s">
        <v>785</v>
      </c>
      <c r="B609" s="17">
        <v>0.8954330461021633</v>
      </c>
      <c r="C609" s="17">
        <v>0.43048816483031316</v>
      </c>
    </row>
    <row r="610">
      <c r="A610" s="11" t="s">
        <v>786</v>
      </c>
      <c r="B610" s="17">
        <v>0.687625190763247</v>
      </c>
      <c r="C610" s="17">
        <v>0.1845809163593194</v>
      </c>
    </row>
    <row r="611">
      <c r="A611" s="11" t="s">
        <v>787</v>
      </c>
      <c r="B611" s="17">
        <v>0.031546233226644405</v>
      </c>
      <c r="C611" s="17">
        <v>0.23449974293886078</v>
      </c>
    </row>
    <row r="612">
      <c r="A612" s="11" t="s">
        <v>788</v>
      </c>
      <c r="B612" s="17">
        <v>0.34344715286705485</v>
      </c>
      <c r="C612" s="17">
        <v>0.18348228364649477</v>
      </c>
    </row>
    <row r="613">
      <c r="A613" s="11" t="s">
        <v>789</v>
      </c>
      <c r="B613" s="17">
        <v>0.5714161469751222</v>
      </c>
      <c r="C613" s="17">
        <v>0.16026628931370435</v>
      </c>
    </row>
    <row r="614">
      <c r="A614" s="11" t="s">
        <v>790</v>
      </c>
      <c r="B614" s="17">
        <v>0.6634159942516058</v>
      </c>
      <c r="C614" s="17">
        <v>0.043537697560645516</v>
      </c>
    </row>
    <row r="615">
      <c r="A615" s="11" t="s">
        <v>791</v>
      </c>
      <c r="B615" s="17">
        <v>0.6722373531241578</v>
      </c>
      <c r="C615" s="17">
        <v>0.03498890573128377</v>
      </c>
    </row>
    <row r="616">
      <c r="A616" s="11" t="s">
        <v>792</v>
      </c>
      <c r="B616" s="17">
        <v>0.6258017090303374</v>
      </c>
      <c r="C616" s="17">
        <v>0.3587156555688492</v>
      </c>
    </row>
    <row r="617">
      <c r="A617" s="11" t="s">
        <v>793</v>
      </c>
      <c r="B617" s="17">
        <v>0.30878494249285326</v>
      </c>
      <c r="C617" s="17">
        <v>0.598556479921935</v>
      </c>
    </row>
    <row r="618">
      <c r="A618" s="11" t="s">
        <v>794</v>
      </c>
      <c r="B618" s="17">
        <v>0.8791389660187027</v>
      </c>
      <c r="C618" s="17">
        <v>0.5075369225386034</v>
      </c>
    </row>
    <row r="619">
      <c r="A619" s="11" t="s">
        <v>795</v>
      </c>
      <c r="B619" s="17">
        <v>0.8637745986183467</v>
      </c>
      <c r="C619" s="17">
        <v>0.2506461526738316</v>
      </c>
    </row>
    <row r="620">
      <c r="A620" s="11" t="s">
        <v>796</v>
      </c>
      <c r="B620" s="17">
        <v>0.702565597330076</v>
      </c>
      <c r="C620" s="17">
        <v>0.3926853026830639</v>
      </c>
    </row>
    <row r="621">
      <c r="A621" s="11" t="s">
        <v>797</v>
      </c>
      <c r="B621" s="17">
        <v>0.12820063700156292</v>
      </c>
      <c r="C621" s="17">
        <v>0.38896169158901983</v>
      </c>
    </row>
    <row r="622">
      <c r="A622" s="11" t="s">
        <v>798</v>
      </c>
      <c r="B622" s="17">
        <v>0.3486273593187461</v>
      </c>
      <c r="C622" s="17">
        <v>0.4533512353145659</v>
      </c>
    </row>
    <row r="623">
      <c r="A623" s="11" t="s">
        <v>799</v>
      </c>
      <c r="B623" s="17">
        <v>0.13441186461051402</v>
      </c>
      <c r="C623" s="17">
        <v>0.99403578087552</v>
      </c>
    </row>
    <row r="624">
      <c r="A624" s="11" t="s">
        <v>800</v>
      </c>
      <c r="B624" s="17">
        <v>0.47890677029298245</v>
      </c>
      <c r="C624" s="17">
        <v>0.05348804890619785</v>
      </c>
    </row>
    <row r="625">
      <c r="A625" s="11" t="s">
        <v>801</v>
      </c>
      <c r="B625" s="17">
        <v>0.796443273115756</v>
      </c>
      <c r="C625" s="17">
        <v>0.5505926514030878</v>
      </c>
    </row>
    <row r="626">
      <c r="A626" s="11" t="s">
        <v>802</v>
      </c>
      <c r="B626" s="17">
        <v>0.532716383493691</v>
      </c>
      <c r="C626" s="17">
        <v>0.4868560578450688</v>
      </c>
    </row>
    <row r="627">
      <c r="A627" s="11" t="s">
        <v>803</v>
      </c>
      <c r="B627" s="17">
        <v>0.29012906285746254</v>
      </c>
      <c r="C627" s="17">
        <v>0.48628737646944775</v>
      </c>
    </row>
    <row r="628">
      <c r="A628" s="11" t="s">
        <v>804</v>
      </c>
      <c r="B628" s="17">
        <v>0.9052297771761242</v>
      </c>
      <c r="C628" s="17">
        <v>0.1336751260174066</v>
      </c>
    </row>
    <row r="629">
      <c r="A629" s="11" t="s">
        <v>805</v>
      </c>
      <c r="B629" s="17">
        <v>0.4697804739976996</v>
      </c>
      <c r="C629" s="17">
        <v>0.055709334457974324</v>
      </c>
    </row>
    <row r="630">
      <c r="A630" s="11" t="s">
        <v>806</v>
      </c>
      <c r="B630" s="17">
        <v>0.75380646371441</v>
      </c>
      <c r="C630" s="17">
        <v>0.7539016870819802</v>
      </c>
    </row>
    <row r="631">
      <c r="A631" s="11" t="s">
        <v>807</v>
      </c>
      <c r="B631" s="17">
        <v>0.3887198104507533</v>
      </c>
      <c r="C631" s="17">
        <v>8.566009684085607E-4</v>
      </c>
    </row>
    <row r="632">
      <c r="A632" s="11" t="s">
        <v>808</v>
      </c>
      <c r="B632" s="17">
        <v>0.0998994639423193</v>
      </c>
      <c r="C632" s="17">
        <v>0.5085911304355181</v>
      </c>
    </row>
    <row r="633">
      <c r="A633" s="11" t="s">
        <v>809</v>
      </c>
      <c r="B633" s="17">
        <v>0.16771946377626556</v>
      </c>
      <c r="C633" s="17">
        <v>0.3788591053595546</v>
      </c>
    </row>
    <row r="634">
      <c r="A634" s="11" t="s">
        <v>810</v>
      </c>
      <c r="B634" s="17">
        <v>0.6488175045299676</v>
      </c>
      <c r="C634" s="17">
        <v>0.06350232025978952</v>
      </c>
    </row>
    <row r="635">
      <c r="A635" s="11" t="s">
        <v>811</v>
      </c>
      <c r="B635" s="17">
        <v>0.038403108775938555</v>
      </c>
      <c r="C635" s="17">
        <v>0.6635484536375381</v>
      </c>
    </row>
    <row r="636">
      <c r="A636" s="11" t="s">
        <v>812</v>
      </c>
      <c r="B636" s="17">
        <v>0.41074618495892334</v>
      </c>
      <c r="C636" s="17">
        <v>0.048045801008070654</v>
      </c>
    </row>
    <row r="637">
      <c r="A637" s="11" t="s">
        <v>813</v>
      </c>
      <c r="B637" s="17">
        <v>0.3779236427060535</v>
      </c>
      <c r="C637" s="17">
        <v>0.599542528644542</v>
      </c>
    </row>
    <row r="638">
      <c r="A638" s="11" t="s">
        <v>814</v>
      </c>
      <c r="B638" s="17">
        <v>0.7738155316147652</v>
      </c>
      <c r="C638" s="17">
        <v>0.21787310200602972</v>
      </c>
    </row>
    <row r="639">
      <c r="A639" s="11" t="s">
        <v>815</v>
      </c>
      <c r="B639" s="17">
        <v>0.946740187107187</v>
      </c>
      <c r="C639" s="17">
        <v>0.3158336126730167</v>
      </c>
    </row>
    <row r="640">
      <c r="A640" s="11" t="s">
        <v>816</v>
      </c>
      <c r="B640" s="17">
        <v>0.15363418579448695</v>
      </c>
      <c r="C640" s="17">
        <v>0.9008492960379624</v>
      </c>
    </row>
    <row r="641">
      <c r="A641" s="11" t="s">
        <v>817</v>
      </c>
      <c r="B641" s="17">
        <v>0.3430749526895027</v>
      </c>
      <c r="C641" s="17">
        <v>0.8904384362400556</v>
      </c>
    </row>
    <row r="642">
      <c r="A642" s="11" t="s">
        <v>818</v>
      </c>
      <c r="B642" s="17">
        <v>0.7235930004216542</v>
      </c>
      <c r="C642" s="17">
        <v>0.6938466631251711</v>
      </c>
    </row>
    <row r="643">
      <c r="A643" s="11" t="s">
        <v>819</v>
      </c>
      <c r="B643" s="17">
        <v>0.8956375993110433</v>
      </c>
      <c r="C643" s="17">
        <v>0.8984898326079646</v>
      </c>
    </row>
    <row r="644">
      <c r="A644" s="11" t="s">
        <v>820</v>
      </c>
      <c r="B644" s="17">
        <v>0.01637411985847692</v>
      </c>
      <c r="C644" s="17">
        <v>0.921742664778108</v>
      </c>
    </row>
    <row r="645">
      <c r="A645" s="11" t="s">
        <v>821</v>
      </c>
      <c r="B645" s="17">
        <v>0.830463317213473</v>
      </c>
      <c r="C645" s="17">
        <v>0.4732191285618088</v>
      </c>
    </row>
    <row r="646">
      <c r="A646" s="11" t="s">
        <v>822</v>
      </c>
      <c r="B646" s="17">
        <v>0.3794838704593052</v>
      </c>
      <c r="C646" s="17">
        <v>0.07020026700373938</v>
      </c>
    </row>
    <row r="647">
      <c r="A647" s="11" t="s">
        <v>823</v>
      </c>
      <c r="B647" s="17">
        <v>0.568218306608282</v>
      </c>
      <c r="C647" s="17">
        <v>0.06259908269093606</v>
      </c>
    </row>
    <row r="648">
      <c r="A648" s="11" t="s">
        <v>824</v>
      </c>
      <c r="B648" s="17">
        <v>0.3662610825870588</v>
      </c>
      <c r="C648" s="17">
        <v>0.2602546163033449</v>
      </c>
    </row>
    <row r="649">
      <c r="A649" s="11" t="s">
        <v>825</v>
      </c>
      <c r="B649" s="17">
        <v>0.43508433916893985</v>
      </c>
      <c r="C649" s="17">
        <v>0.37398746874257993</v>
      </c>
    </row>
    <row r="650">
      <c r="A650" s="11" t="s">
        <v>826</v>
      </c>
      <c r="B650" s="17">
        <v>0.14869490526528195</v>
      </c>
      <c r="C650" s="17">
        <v>0.8454248621236437</v>
      </c>
    </row>
    <row r="651">
      <c r="A651" s="11" t="s">
        <v>827</v>
      </c>
      <c r="B651" s="17">
        <v>0.9033414846903122</v>
      </c>
      <c r="C651" s="17">
        <v>0.9649319342715722</v>
      </c>
    </row>
    <row r="652">
      <c r="A652" s="11" t="s">
        <v>828</v>
      </c>
      <c r="B652" s="17">
        <v>0.9495193717892928</v>
      </c>
      <c r="C652" s="17">
        <v>0.38101560298715365</v>
      </c>
    </row>
    <row r="653">
      <c r="A653" s="11" t="s">
        <v>829</v>
      </c>
      <c r="B653" s="17">
        <v>0.7170266076605086</v>
      </c>
      <c r="C653" s="17">
        <v>0.5603663815103656</v>
      </c>
    </row>
    <row r="654">
      <c r="A654" s="11" t="s">
        <v>830</v>
      </c>
      <c r="B654" s="17">
        <v>0.3084342744413675</v>
      </c>
      <c r="C654" s="17">
        <v>0.5404673130936608</v>
      </c>
    </row>
    <row r="655">
      <c r="A655" s="11" t="s">
        <v>831</v>
      </c>
      <c r="B655" s="17">
        <v>0.903552437961804</v>
      </c>
      <c r="C655" s="17">
        <v>0.4547504258312006</v>
      </c>
    </row>
    <row r="656">
      <c r="A656" s="11" t="s">
        <v>832</v>
      </c>
      <c r="B656" s="17">
        <v>0.7209352759003556</v>
      </c>
      <c r="C656" s="17">
        <v>0.035060984594104116</v>
      </c>
    </row>
    <row r="657">
      <c r="A657" s="11" t="s">
        <v>833</v>
      </c>
      <c r="B657" s="17">
        <v>0.7239297898238138</v>
      </c>
      <c r="C657" s="17">
        <v>0.2922728067805197</v>
      </c>
    </row>
    <row r="658">
      <c r="A658" s="11" t="s">
        <v>834</v>
      </c>
      <c r="B658" s="17">
        <v>0.818118701755753</v>
      </c>
      <c r="C658" s="17">
        <v>0.2309769522238665</v>
      </c>
    </row>
    <row r="659">
      <c r="A659" s="11" t="s">
        <v>835</v>
      </c>
      <c r="B659" s="17">
        <v>0.07224415641811621</v>
      </c>
      <c r="C659" s="17">
        <v>0.10906072742842954</v>
      </c>
    </row>
    <row r="660">
      <c r="A660" s="11" t="s">
        <v>836</v>
      </c>
      <c r="B660" s="17">
        <v>0.7919590466020741</v>
      </c>
      <c r="C660" s="17">
        <v>0.9516538059278556</v>
      </c>
    </row>
    <row r="661">
      <c r="A661" s="11" t="s">
        <v>837</v>
      </c>
      <c r="B661" s="17">
        <v>0.699294627789509</v>
      </c>
      <c r="C661" s="17">
        <v>0.7684068504492817</v>
      </c>
    </row>
    <row r="662">
      <c r="A662" s="11" t="s">
        <v>838</v>
      </c>
      <c r="B662" s="17">
        <v>0.21294066036173143</v>
      </c>
      <c r="C662" s="17">
        <v>0.9035877762070272</v>
      </c>
    </row>
    <row r="663">
      <c r="A663" s="11" t="s">
        <v>839</v>
      </c>
      <c r="B663" s="17">
        <v>0.9058114583449436</v>
      </c>
      <c r="C663" s="17">
        <v>0.823346497921396</v>
      </c>
    </row>
    <row r="664">
      <c r="A664" s="11" t="s">
        <v>840</v>
      </c>
      <c r="B664" s="17">
        <v>0.7355573501068041</v>
      </c>
      <c r="C664" s="17">
        <v>0.2701592595194271</v>
      </c>
    </row>
    <row r="665">
      <c r="A665" s="11" t="s">
        <v>841</v>
      </c>
      <c r="B665" s="17">
        <v>0.02742659050661811</v>
      </c>
      <c r="C665" s="17">
        <v>0.4004873703397068</v>
      </c>
    </row>
    <row r="666">
      <c r="A666" s="11" t="s">
        <v>842</v>
      </c>
      <c r="B666" s="17">
        <v>0.4420765089602189</v>
      </c>
      <c r="C666" s="17">
        <v>0.2807676907020612</v>
      </c>
    </row>
    <row r="667">
      <c r="A667" s="11" t="s">
        <v>843</v>
      </c>
      <c r="B667" s="17">
        <v>0.11657890417147154</v>
      </c>
      <c r="C667" s="17">
        <v>0.9148147857279372</v>
      </c>
    </row>
    <row r="668">
      <c r="A668" s="11" t="s">
        <v>844</v>
      </c>
      <c r="B668" s="17">
        <v>0.736097614335262</v>
      </c>
      <c r="C668" s="17">
        <v>0.9815014631531113</v>
      </c>
    </row>
    <row r="669">
      <c r="A669" s="11" t="s">
        <v>845</v>
      </c>
      <c r="B669" s="17">
        <v>0.7157936672646049</v>
      </c>
      <c r="C669" s="17">
        <v>0.2972657456157858</v>
      </c>
    </row>
    <row r="670">
      <c r="A670" s="11" t="s">
        <v>846</v>
      </c>
      <c r="B670" s="17">
        <v>0.7648170774063252</v>
      </c>
      <c r="C670" s="17">
        <v>0.0087656430958446</v>
      </c>
    </row>
    <row r="671">
      <c r="A671" s="11" t="s">
        <v>847</v>
      </c>
      <c r="B671" s="17">
        <v>0.5122841175684548</v>
      </c>
      <c r="C671" s="17">
        <v>0.9451851504185097</v>
      </c>
    </row>
    <row r="672">
      <c r="A672" s="11" t="s">
        <v>848</v>
      </c>
      <c r="B672" s="17">
        <v>0.32254506709543906</v>
      </c>
      <c r="C672" s="17">
        <v>0.8987339010084341</v>
      </c>
    </row>
    <row r="673">
      <c r="A673" s="11" t="s">
        <v>849</v>
      </c>
      <c r="B673" s="17">
        <v>0.9655801792868011</v>
      </c>
      <c r="C673" s="17">
        <v>0.7903483151071253</v>
      </c>
    </row>
    <row r="674">
      <c r="A674" s="11" t="s">
        <v>850</v>
      </c>
      <c r="B674" s="17">
        <v>0.06790178185181173</v>
      </c>
      <c r="C674" s="17">
        <v>0.35318841131692225</v>
      </c>
    </row>
    <row r="675">
      <c r="A675" s="11" t="s">
        <v>851</v>
      </c>
      <c r="B675" s="17">
        <v>0.7078974681545092</v>
      </c>
      <c r="C675" s="17">
        <v>0.7200535206269976</v>
      </c>
    </row>
    <row r="676">
      <c r="A676" s="11" t="s">
        <v>852</v>
      </c>
      <c r="B676" s="17">
        <v>0.6732543667809485</v>
      </c>
      <c r="C676" s="17">
        <v>0.9262551193404277</v>
      </c>
    </row>
    <row r="677">
      <c r="A677" s="11" t="s">
        <v>853</v>
      </c>
      <c r="B677" s="17">
        <v>0.6312177146327378</v>
      </c>
      <c r="C677" s="17">
        <v>0.08385946382797582</v>
      </c>
    </row>
    <row r="678">
      <c r="A678" s="11" t="s">
        <v>854</v>
      </c>
      <c r="B678" s="17">
        <v>0.21733778537423964</v>
      </c>
      <c r="C678" s="17">
        <v>0.7967378815268161</v>
      </c>
    </row>
    <row r="679">
      <c r="A679" s="11" t="s">
        <v>855</v>
      </c>
      <c r="B679" s="17">
        <v>0.09555926761429256</v>
      </c>
      <c r="C679" s="17">
        <v>0.17186212867590656</v>
      </c>
    </row>
    <row r="680">
      <c r="A680" s="11" t="s">
        <v>856</v>
      </c>
      <c r="B680" s="17">
        <v>0.730636359925613</v>
      </c>
      <c r="C680" s="17">
        <v>0.6472005113865577</v>
      </c>
    </row>
    <row r="681">
      <c r="A681" s="11" t="s">
        <v>857</v>
      </c>
      <c r="B681" s="17">
        <v>0.6196741165582872</v>
      </c>
      <c r="C681" s="17">
        <v>0.35997617840910423</v>
      </c>
    </row>
    <row r="682">
      <c r="A682" s="11" t="s">
        <v>858</v>
      </c>
      <c r="B682" s="17">
        <v>0.3079849638096802</v>
      </c>
      <c r="C682" s="17">
        <v>0.18364015787939714</v>
      </c>
    </row>
    <row r="683">
      <c r="A683" s="11" t="s">
        <v>859</v>
      </c>
      <c r="B683" s="17">
        <v>0.7484161264958609</v>
      </c>
      <c r="C683" s="17">
        <v>0.08350652331102448</v>
      </c>
    </row>
    <row r="684">
      <c r="A684" s="11" t="s">
        <v>860</v>
      </c>
      <c r="B684" s="17">
        <v>0.6139819192867062</v>
      </c>
      <c r="C684" s="17">
        <v>0.4985417749719937</v>
      </c>
    </row>
    <row r="685">
      <c r="A685" s="11" t="s">
        <v>861</v>
      </c>
      <c r="B685" s="17">
        <v>0.5302822936728312</v>
      </c>
      <c r="C685" s="17">
        <v>0.9223653578223024</v>
      </c>
    </row>
    <row r="686">
      <c r="A686" s="11" t="s">
        <v>862</v>
      </c>
      <c r="B686" s="17">
        <v>0.9241886621263675</v>
      </c>
      <c r="C686" s="17">
        <v>0.3052980896826549</v>
      </c>
    </row>
    <row r="687">
      <c r="A687" s="11" t="s">
        <v>863</v>
      </c>
      <c r="B687" s="17">
        <v>0.18413739252287742</v>
      </c>
      <c r="C687" s="17">
        <v>0.8596111127007554</v>
      </c>
    </row>
    <row r="688">
      <c r="A688" s="11" t="s">
        <v>864</v>
      </c>
      <c r="B688" s="17">
        <v>0.06872353835468781</v>
      </c>
      <c r="C688" s="17">
        <v>0.05342497435911031</v>
      </c>
    </row>
    <row r="689">
      <c r="A689" s="11" t="s">
        <v>865</v>
      </c>
      <c r="B689" s="17">
        <v>0.0858896106790098</v>
      </c>
      <c r="C689" s="17">
        <v>0.20955534831654188</v>
      </c>
    </row>
    <row r="690">
      <c r="A690" s="11" t="s">
        <v>866</v>
      </c>
      <c r="B690" s="17">
        <v>0.7747405912742329</v>
      </c>
      <c r="C690" s="17">
        <v>0.07169782154585191</v>
      </c>
    </row>
    <row r="691">
      <c r="A691" s="11" t="s">
        <v>867</v>
      </c>
      <c r="B691" s="17">
        <v>0.1638929079070267</v>
      </c>
      <c r="C691" s="17">
        <v>0.8025043955573987</v>
      </c>
    </row>
    <row r="692">
      <c r="A692" s="11" t="s">
        <v>868</v>
      </c>
      <c r="B692" s="17">
        <v>0.9404161963775919</v>
      </c>
      <c r="C692" s="17">
        <v>0.18027873765884317</v>
      </c>
    </row>
    <row r="693">
      <c r="A693" s="11" t="s">
        <v>869</v>
      </c>
      <c r="B693" s="17">
        <v>0.15610944176975183</v>
      </c>
      <c r="C693" s="17">
        <v>0.7602727132740824</v>
      </c>
    </row>
    <row r="694">
      <c r="A694" s="11" t="s">
        <v>870</v>
      </c>
      <c r="B694" s="17">
        <v>0.3154499626064112</v>
      </c>
      <c r="C694" s="17">
        <v>0.6631013616283283</v>
      </c>
    </row>
    <row r="695">
      <c r="A695" s="11" t="s">
        <v>871</v>
      </c>
      <c r="B695" s="17">
        <v>0.9525735652898571</v>
      </c>
      <c r="C695" s="17">
        <v>0.599925116468743</v>
      </c>
    </row>
    <row r="696">
      <c r="A696" s="11" t="s">
        <v>872</v>
      </c>
      <c r="B696" s="17">
        <v>0.9117187881960948</v>
      </c>
      <c r="C696" s="17">
        <v>0.09822367781198083</v>
      </c>
    </row>
    <row r="697">
      <c r="A697" s="11" t="s">
        <v>873</v>
      </c>
      <c r="B697" s="17">
        <v>0.42345604034891193</v>
      </c>
      <c r="C697" s="17">
        <v>0.4627756249491599</v>
      </c>
    </row>
    <row r="698">
      <c r="A698" s="11" t="s">
        <v>874</v>
      </c>
      <c r="B698" s="17">
        <v>0.22260554508378316</v>
      </c>
      <c r="C698" s="17">
        <v>0.3065557959246862</v>
      </c>
    </row>
    <row r="699">
      <c r="A699" s="11" t="s">
        <v>875</v>
      </c>
      <c r="B699" s="17">
        <v>0.7160358476453396</v>
      </c>
      <c r="C699" s="17">
        <v>0.9814906895617628</v>
      </c>
    </row>
    <row r="700">
      <c r="A700" s="11" t="s">
        <v>876</v>
      </c>
      <c r="B700" s="17">
        <v>0.9906573275036195</v>
      </c>
      <c r="C700" s="17">
        <v>0.5983143523911794</v>
      </c>
    </row>
    <row r="701">
      <c r="A701" s="11" t="s">
        <v>877</v>
      </c>
      <c r="B701" s="17">
        <v>0.9931438973682842</v>
      </c>
      <c r="C701" s="17">
        <v>0.6702150750620742</v>
      </c>
    </row>
    <row r="702">
      <c r="A702" s="11" t="s">
        <v>878</v>
      </c>
      <c r="B702" s="17">
        <v>0.8306101537627777</v>
      </c>
      <c r="C702" s="17">
        <v>0.571750659414881</v>
      </c>
    </row>
    <row r="703">
      <c r="A703" s="11" t="s">
        <v>879</v>
      </c>
      <c r="B703" s="17">
        <v>0.9811513474846263</v>
      </c>
      <c r="C703" s="17">
        <v>0.7509589999269157</v>
      </c>
    </row>
    <row r="704">
      <c r="A704" s="11" t="s">
        <v>880</v>
      </c>
      <c r="B704" s="17">
        <v>0.48845089745253845</v>
      </c>
      <c r="C704" s="17">
        <v>0.9501449768916506</v>
      </c>
    </row>
    <row r="705">
      <c r="A705" s="11" t="s">
        <v>881</v>
      </c>
      <c r="B705" s="17">
        <v>0.4973329133106691</v>
      </c>
      <c r="C705" s="17">
        <v>0.014055164551433186</v>
      </c>
    </row>
    <row r="706">
      <c r="A706" s="11" t="s">
        <v>882</v>
      </c>
      <c r="B706" s="17">
        <v>0.897068664559433</v>
      </c>
      <c r="C706" s="17">
        <v>0.33075482962142877</v>
      </c>
    </row>
    <row r="707">
      <c r="A707" s="11" t="s">
        <v>883</v>
      </c>
      <c r="B707" s="17">
        <v>0.33444292008087617</v>
      </c>
      <c r="C707" s="17">
        <v>0.6513150535847</v>
      </c>
    </row>
    <row r="708">
      <c r="A708" s="11" t="s">
        <v>884</v>
      </c>
      <c r="B708" s="17">
        <v>0.47518219052017907</v>
      </c>
      <c r="C708" s="17">
        <v>0.26335016950840673</v>
      </c>
    </row>
    <row r="709">
      <c r="A709" s="11" t="s">
        <v>885</v>
      </c>
      <c r="B709" s="17">
        <v>0.49460068277163516</v>
      </c>
      <c r="C709" s="17">
        <v>0.9975837663149222</v>
      </c>
    </row>
    <row r="710">
      <c r="A710" s="11" t="s">
        <v>886</v>
      </c>
      <c r="B710" s="17">
        <v>0.308611086141679</v>
      </c>
      <c r="C710" s="17">
        <v>0.7761639840156768</v>
      </c>
    </row>
    <row r="711">
      <c r="A711" s="11" t="s">
        <v>887</v>
      </c>
      <c r="B711" s="17">
        <v>0.7850882946922765</v>
      </c>
      <c r="C711" s="17">
        <v>0.7697133693561313</v>
      </c>
    </row>
    <row r="712">
      <c r="A712" s="11" t="s">
        <v>888</v>
      </c>
      <c r="B712" s="17">
        <v>0.9515932166749247</v>
      </c>
      <c r="C712" s="17">
        <v>0.32353194951859543</v>
      </c>
    </row>
    <row r="713">
      <c r="A713" s="11" t="s">
        <v>889</v>
      </c>
      <c r="B713" s="17">
        <v>0.21542297080049178</v>
      </c>
      <c r="C713" s="17">
        <v>0.7015446498780002</v>
      </c>
    </row>
    <row r="714">
      <c r="A714" s="11" t="s">
        <v>890</v>
      </c>
      <c r="B714" s="17">
        <v>0.5907314784690371</v>
      </c>
      <c r="C714" s="17">
        <v>0.14218997936476863</v>
      </c>
    </row>
    <row r="715">
      <c r="A715" s="11" t="s">
        <v>891</v>
      </c>
      <c r="B715" s="17">
        <v>0.4680728357540297</v>
      </c>
      <c r="C715" s="17">
        <v>0.4393077845844755</v>
      </c>
    </row>
    <row r="716">
      <c r="A716" s="11" t="s">
        <v>892</v>
      </c>
      <c r="B716" s="17">
        <v>0.22528795470089036</v>
      </c>
      <c r="C716" s="17">
        <v>0.17214428961854744</v>
      </c>
    </row>
    <row r="717">
      <c r="A717" s="11" t="s">
        <v>893</v>
      </c>
      <c r="B717" s="17">
        <v>0.9544438364153076</v>
      </c>
      <c r="C717" s="17">
        <v>0.18392262259121306</v>
      </c>
    </row>
    <row r="718">
      <c r="A718" s="11" t="s">
        <v>894</v>
      </c>
      <c r="B718" s="17">
        <v>0.3349244648985379</v>
      </c>
      <c r="C718" s="17">
        <v>0.023223276417636107</v>
      </c>
    </row>
    <row r="719">
      <c r="A719" s="11" t="s">
        <v>895</v>
      </c>
      <c r="B719" s="17">
        <v>0.6132723450726609</v>
      </c>
      <c r="C719" s="17">
        <v>0.8449996053228</v>
      </c>
    </row>
    <row r="720">
      <c r="A720" s="11" t="s">
        <v>896</v>
      </c>
      <c r="B720" s="17">
        <v>0.22962290570107513</v>
      </c>
      <c r="C720" s="17">
        <v>0.9498663772788465</v>
      </c>
    </row>
    <row r="721">
      <c r="A721" s="11" t="s">
        <v>897</v>
      </c>
      <c r="B721" s="17">
        <v>0.6603165644088771</v>
      </c>
      <c r="C721" s="17">
        <v>0.40591260493217096</v>
      </c>
    </row>
    <row r="722">
      <c r="A722" s="11" t="s">
        <v>898</v>
      </c>
      <c r="B722" s="17">
        <v>0.9064002242335991</v>
      </c>
      <c r="C722" s="17">
        <v>0.43439996918732493</v>
      </c>
    </row>
    <row r="723">
      <c r="A723" s="11" t="s">
        <v>899</v>
      </c>
      <c r="B723" s="17">
        <v>0.9562472915196115</v>
      </c>
      <c r="C723" s="17">
        <v>0.7901354823620348</v>
      </c>
    </row>
    <row r="724">
      <c r="A724" s="11" t="s">
        <v>900</v>
      </c>
      <c r="B724" s="17">
        <v>0.7735668989543751</v>
      </c>
      <c r="C724" s="17">
        <v>0.772995997225753</v>
      </c>
    </row>
    <row r="725">
      <c r="A725" s="11" t="s">
        <v>901</v>
      </c>
      <c r="B725" s="17">
        <v>0.5238964957820202</v>
      </c>
      <c r="C725" s="17">
        <v>0.7661040827541736</v>
      </c>
    </row>
    <row r="726">
      <c r="A726" s="11" t="s">
        <v>902</v>
      </c>
      <c r="B726" s="17">
        <v>0.04565944886434381</v>
      </c>
      <c r="C726" s="17">
        <v>0.008704221853022331</v>
      </c>
    </row>
    <row r="727">
      <c r="A727" s="11" t="s">
        <v>903</v>
      </c>
      <c r="B727" s="17">
        <v>0.01652978394056659</v>
      </c>
      <c r="C727" s="17">
        <v>0.33118626408907426</v>
      </c>
    </row>
    <row r="728">
      <c r="A728" s="11" t="s">
        <v>904</v>
      </c>
      <c r="B728" s="17">
        <v>0.9608114146201675</v>
      </c>
      <c r="C728" s="17">
        <v>0.662394033650097</v>
      </c>
    </row>
    <row r="729">
      <c r="A729" s="11" t="s">
        <v>905</v>
      </c>
      <c r="B729" s="17">
        <v>0.6155673277030518</v>
      </c>
      <c r="C729" s="17">
        <v>0.5749121744324937</v>
      </c>
    </row>
    <row r="730">
      <c r="A730" s="11" t="s">
        <v>906</v>
      </c>
      <c r="B730" s="17">
        <v>0.22720923733248855</v>
      </c>
      <c r="C730" s="17">
        <v>0.9751377693966401</v>
      </c>
    </row>
    <row r="731">
      <c r="A731" s="11" t="s">
        <v>907</v>
      </c>
      <c r="B731" s="17">
        <v>0.9191844279083223</v>
      </c>
      <c r="C731" s="17">
        <v>0.23743803618625614</v>
      </c>
    </row>
    <row r="732">
      <c r="A732" s="11" t="s">
        <v>908</v>
      </c>
      <c r="B732" s="17">
        <v>0.26641255739900893</v>
      </c>
      <c r="C732" s="17">
        <v>0.7945116756153289</v>
      </c>
    </row>
    <row r="733">
      <c r="A733" s="11" t="s">
        <v>909</v>
      </c>
      <c r="B733" s="17">
        <v>0.8724819956815459</v>
      </c>
      <c r="C733" s="17">
        <v>0.05128642047417464</v>
      </c>
    </row>
    <row r="734">
      <c r="A734" s="11" t="s">
        <v>910</v>
      </c>
      <c r="B734" s="17">
        <v>0.8887015788326347</v>
      </c>
      <c r="C734" s="17">
        <v>0.812487471261837</v>
      </c>
    </row>
    <row r="735">
      <c r="A735" s="11" t="s">
        <v>911</v>
      </c>
      <c r="B735" s="17">
        <v>0.6854242851780957</v>
      </c>
      <c r="C735" s="17">
        <v>0.48272660661232747</v>
      </c>
    </row>
    <row r="736">
      <c r="A736" s="11" t="s">
        <v>912</v>
      </c>
      <c r="B736" s="17">
        <v>0.009246191512318425</v>
      </c>
      <c r="C736" s="17">
        <v>0.5940311678036465</v>
      </c>
    </row>
    <row r="737">
      <c r="A737" s="11" t="s">
        <v>913</v>
      </c>
      <c r="B737" s="17">
        <v>0.9864990606547204</v>
      </c>
      <c r="C737" s="17">
        <v>0.6737288688184842</v>
      </c>
    </row>
    <row r="738">
      <c r="A738" s="11" t="s">
        <v>914</v>
      </c>
      <c r="B738" s="17">
        <v>0.8937753458290278</v>
      </c>
      <c r="C738" s="17">
        <v>0.723222358083495</v>
      </c>
    </row>
    <row r="739">
      <c r="A739" s="11" t="s">
        <v>915</v>
      </c>
      <c r="B739" s="17">
        <v>0.16806345645268905</v>
      </c>
      <c r="C739" s="17">
        <v>0.2262468172395904</v>
      </c>
    </row>
    <row r="740">
      <c r="A740" s="11" t="s">
        <v>916</v>
      </c>
      <c r="B740" s="17">
        <v>0.2085570805369471</v>
      </c>
      <c r="C740" s="17">
        <v>0.4376518316329212</v>
      </c>
    </row>
    <row r="741">
      <c r="A741" s="11" t="s">
        <v>917</v>
      </c>
      <c r="B741" s="17">
        <v>0.9935965406890139</v>
      </c>
      <c r="C741" s="17">
        <v>0.9676522728212316</v>
      </c>
    </row>
    <row r="742">
      <c r="A742" s="11" t="s">
        <v>918</v>
      </c>
      <c r="B742" s="17">
        <v>0.8418830276165256</v>
      </c>
      <c r="C742" s="17">
        <v>0.3220511086214719</v>
      </c>
    </row>
    <row r="743">
      <c r="A743" s="11" t="s">
        <v>919</v>
      </c>
      <c r="B743" s="17">
        <v>0.05758714123796538</v>
      </c>
      <c r="C743" s="17">
        <v>0.9894675308054038</v>
      </c>
    </row>
    <row r="744">
      <c r="A744" s="11" t="s">
        <v>920</v>
      </c>
      <c r="B744" s="17">
        <v>0.06288371382085678</v>
      </c>
      <c r="C744" s="17">
        <v>0.9885521765316008</v>
      </c>
    </row>
    <row r="745">
      <c r="A745" s="11" t="s">
        <v>921</v>
      </c>
      <c r="B745" s="17">
        <v>0.6155437598178916</v>
      </c>
      <c r="C745" s="17">
        <v>0.06110992299602824</v>
      </c>
    </row>
    <row r="746">
      <c r="A746" s="11" t="s">
        <v>922</v>
      </c>
      <c r="B746" s="17">
        <v>0.08838382880999462</v>
      </c>
      <c r="C746" s="17">
        <v>0.18367177692625314</v>
      </c>
    </row>
    <row r="747">
      <c r="A747" s="11" t="s">
        <v>923</v>
      </c>
      <c r="B747" s="17">
        <v>0.6346207177477892</v>
      </c>
      <c r="C747" s="17">
        <v>0.9861841886427937</v>
      </c>
    </row>
    <row r="748">
      <c r="A748" s="11" t="s">
        <v>924</v>
      </c>
      <c r="B748" s="17">
        <v>0.5396397598733575</v>
      </c>
      <c r="C748" s="17">
        <v>0.43105955073282665</v>
      </c>
    </row>
    <row r="749">
      <c r="A749" s="11" t="s">
        <v>925</v>
      </c>
      <c r="B749" s="17">
        <v>0.6546128929481309</v>
      </c>
      <c r="C749" s="17">
        <v>0.5909284137934393</v>
      </c>
    </row>
    <row r="750">
      <c r="A750" s="11" t="s">
        <v>926</v>
      </c>
      <c r="B750" s="17">
        <v>0.5881838962043003</v>
      </c>
      <c r="C750" s="17">
        <v>0.14424428218723095</v>
      </c>
    </row>
    <row r="751">
      <c r="A751" s="11" t="s">
        <v>927</v>
      </c>
      <c r="B751" s="17">
        <v>0.1945789723103677</v>
      </c>
      <c r="C751" s="17">
        <v>0.8127395121768681</v>
      </c>
    </row>
    <row r="752">
      <c r="A752" s="11" t="s">
        <v>928</v>
      </c>
      <c r="B752" s="17">
        <v>0.8136336123892902</v>
      </c>
      <c r="C752" s="17">
        <v>0.12505868036616685</v>
      </c>
    </row>
    <row r="753">
      <c r="A753" s="11" t="s">
        <v>929</v>
      </c>
      <c r="B753" s="17">
        <v>0.9921111742363955</v>
      </c>
      <c r="C753" s="17">
        <v>0.791274456709171</v>
      </c>
    </row>
    <row r="754">
      <c r="A754" s="11" t="s">
        <v>930</v>
      </c>
      <c r="B754" s="17">
        <v>0.9262053352420115</v>
      </c>
      <c r="C754" s="17">
        <v>0.5011175185441388</v>
      </c>
    </row>
    <row r="755">
      <c r="A755" s="11" t="s">
        <v>931</v>
      </c>
      <c r="B755" s="17">
        <v>0.32027679026715217</v>
      </c>
      <c r="C755" s="17">
        <v>0.9554441467942402</v>
      </c>
    </row>
    <row r="756">
      <c r="A756" s="11" t="s">
        <v>932</v>
      </c>
      <c r="B756" s="17">
        <v>0.5428069916523445</v>
      </c>
      <c r="C756" s="17">
        <v>0.4496700321181426</v>
      </c>
    </row>
    <row r="757">
      <c r="A757" s="11" t="s">
        <v>933</v>
      </c>
      <c r="B757" s="17">
        <v>0.9915153659119635</v>
      </c>
      <c r="C757" s="17">
        <v>0.8466868398365658</v>
      </c>
    </row>
    <row r="758">
      <c r="A758" s="11" t="s">
        <v>934</v>
      </c>
      <c r="B758" s="17">
        <v>0.14796495089433925</v>
      </c>
      <c r="C758" s="17">
        <v>0.505342111402429</v>
      </c>
    </row>
    <row r="759">
      <c r="A759" s="11" t="s">
        <v>935</v>
      </c>
      <c r="B759" s="17">
        <v>0.42828244526681314</v>
      </c>
      <c r="C759" s="17">
        <v>0.8222280818424771</v>
      </c>
    </row>
    <row r="760">
      <c r="A760" s="11" t="s">
        <v>936</v>
      </c>
      <c r="B760" s="17">
        <v>0.21947426814257476</v>
      </c>
      <c r="C760" s="17">
        <v>0.8557297282195582</v>
      </c>
    </row>
    <row r="761">
      <c r="A761" s="11" t="s">
        <v>937</v>
      </c>
      <c r="B761" s="17">
        <v>0.3569892835840617</v>
      </c>
      <c r="C761" s="17">
        <v>0.8416052784539024</v>
      </c>
    </row>
    <row r="762">
      <c r="A762" s="11" t="s">
        <v>938</v>
      </c>
      <c r="B762" s="17">
        <v>0.2535442028290773</v>
      </c>
      <c r="C762" s="17">
        <v>0.7914999697279647</v>
      </c>
    </row>
    <row r="763">
      <c r="A763" s="11" t="s">
        <v>939</v>
      </c>
      <c r="B763" s="17">
        <v>0.2647949554076412</v>
      </c>
      <c r="C763" s="17">
        <v>0.2555543547941348</v>
      </c>
    </row>
    <row r="764">
      <c r="A764" s="11" t="s">
        <v>940</v>
      </c>
      <c r="B764" s="17">
        <v>0.08534329972995225</v>
      </c>
      <c r="C764" s="17">
        <v>0.396601598853525</v>
      </c>
    </row>
    <row r="765">
      <c r="A765" s="11" t="s">
        <v>941</v>
      </c>
      <c r="B765" s="17">
        <v>0.748066101669543</v>
      </c>
      <c r="C765" s="17">
        <v>0.8884269065844831</v>
      </c>
    </row>
    <row r="766">
      <c r="A766" s="11" t="s">
        <v>942</v>
      </c>
      <c r="B766" s="17">
        <v>0.46823149593557745</v>
      </c>
      <c r="C766" s="17">
        <v>0.6393819961379411</v>
      </c>
    </row>
    <row r="767">
      <c r="A767" s="11" t="s">
        <v>943</v>
      </c>
      <c r="B767" s="17">
        <v>0.2768263972617292</v>
      </c>
      <c r="C767" s="17">
        <v>0.7336263129166507</v>
      </c>
    </row>
    <row r="768">
      <c r="A768" s="11" t="s">
        <v>944</v>
      </c>
      <c r="B768" s="17">
        <v>0.34859944182843217</v>
      </c>
      <c r="C768" s="17">
        <v>0.2568533317101883</v>
      </c>
    </row>
    <row r="769">
      <c r="A769" s="11" t="s">
        <v>945</v>
      </c>
      <c r="B769" s="17">
        <v>0.7012762871334257</v>
      </c>
      <c r="C769" s="17">
        <v>0.26612180394271645</v>
      </c>
    </row>
    <row r="770">
      <c r="A770" s="11" t="s">
        <v>946</v>
      </c>
      <c r="B770" s="17">
        <v>0.653118020409048</v>
      </c>
      <c r="C770" s="17">
        <v>0.21204527562676112</v>
      </c>
    </row>
    <row r="771">
      <c r="A771" s="11" t="s">
        <v>947</v>
      </c>
      <c r="B771" s="17">
        <v>0.034470921905768726</v>
      </c>
      <c r="C771" s="17">
        <v>0.7169193220844666</v>
      </c>
    </row>
    <row r="772">
      <c r="A772" s="11" t="s">
        <v>948</v>
      </c>
      <c r="B772" s="17">
        <v>0.6913337081568919</v>
      </c>
      <c r="C772" s="17">
        <v>0.048327594354689474</v>
      </c>
    </row>
    <row r="773">
      <c r="A773" s="11" t="s">
        <v>949</v>
      </c>
      <c r="B773" s="17">
        <v>0.6595026542100294</v>
      </c>
      <c r="C773" s="17">
        <v>0.6514390160093374</v>
      </c>
    </row>
    <row r="774">
      <c r="A774" s="11" t="s">
        <v>950</v>
      </c>
      <c r="B774" s="17">
        <v>0.46892859774033147</v>
      </c>
      <c r="C774" s="17">
        <v>0.16478085887462135</v>
      </c>
    </row>
    <row r="775">
      <c r="A775" s="11" t="s">
        <v>951</v>
      </c>
      <c r="B775" s="17">
        <v>0.13004117772729995</v>
      </c>
      <c r="C775" s="17">
        <v>0.8470687399670361</v>
      </c>
    </row>
    <row r="776">
      <c r="A776" s="11" t="s">
        <v>952</v>
      </c>
      <c r="B776" s="17">
        <v>0.3055963615018079</v>
      </c>
      <c r="C776" s="17">
        <v>0.8931391727129603</v>
      </c>
    </row>
    <row r="777">
      <c r="A777" s="11" t="s">
        <v>953</v>
      </c>
      <c r="B777" s="17">
        <v>0.1598436937710318</v>
      </c>
      <c r="C777" s="17">
        <v>0.7747340667681996</v>
      </c>
    </row>
    <row r="778">
      <c r="A778" s="11" t="s">
        <v>954</v>
      </c>
      <c r="B778" s="17">
        <v>0.15636844133964878</v>
      </c>
      <c r="C778" s="17">
        <v>0.26952342372462823</v>
      </c>
    </row>
    <row r="779">
      <c r="A779" s="11" t="s">
        <v>955</v>
      </c>
      <c r="B779" s="17">
        <v>0.2298537872737041</v>
      </c>
      <c r="C779" s="17">
        <v>0.9551448420634123</v>
      </c>
    </row>
    <row r="780">
      <c r="A780" s="11" t="s">
        <v>956</v>
      </c>
      <c r="B780" s="17">
        <v>0.9463573964157652</v>
      </c>
      <c r="C780" s="17">
        <v>0.5631299773679395</v>
      </c>
    </row>
    <row r="781">
      <c r="A781" s="11" t="s">
        <v>957</v>
      </c>
      <c r="B781" s="17">
        <v>0.48076657315063565</v>
      </c>
      <c r="C781" s="17">
        <v>0.0824492802867498</v>
      </c>
    </row>
    <row r="782">
      <c r="A782" s="11" t="s">
        <v>958</v>
      </c>
      <c r="B782" s="17">
        <v>0.04626747440497947</v>
      </c>
      <c r="C782" s="17">
        <v>0.9492340276337506</v>
      </c>
    </row>
    <row r="783">
      <c r="A783" s="11" t="s">
        <v>959</v>
      </c>
      <c r="B783" s="17">
        <v>0.2044450821016739</v>
      </c>
      <c r="C783" s="17">
        <v>0.08634639115720111</v>
      </c>
    </row>
    <row r="784">
      <c r="A784" s="11" t="s">
        <v>960</v>
      </c>
      <c r="B784" s="17">
        <v>0.7396548430693791</v>
      </c>
      <c r="C784" s="17">
        <v>0.19531258099119808</v>
      </c>
    </row>
    <row r="785">
      <c r="A785" s="11" t="s">
        <v>961</v>
      </c>
      <c r="B785" s="17">
        <v>0.29933069932384593</v>
      </c>
      <c r="C785" s="17">
        <v>0.23827826084990822</v>
      </c>
    </row>
    <row r="786">
      <c r="A786" s="11" t="s">
        <v>962</v>
      </c>
      <c r="B786" s="17">
        <v>0.1628031361153064</v>
      </c>
      <c r="C786" s="17">
        <v>0.8667874507502646</v>
      </c>
    </row>
    <row r="787">
      <c r="A787" s="11" t="s">
        <v>963</v>
      </c>
      <c r="B787" s="17">
        <v>0.5129981393974242</v>
      </c>
      <c r="C787" s="17">
        <v>0.9981437696305746</v>
      </c>
    </row>
    <row r="788">
      <c r="A788" s="11" t="s">
        <v>964</v>
      </c>
      <c r="B788" s="17">
        <v>0.7342124510482726</v>
      </c>
      <c r="C788" s="17">
        <v>0.3528338331287588</v>
      </c>
    </row>
    <row r="789">
      <c r="A789" s="11" t="s">
        <v>965</v>
      </c>
      <c r="B789" s="17">
        <v>0.15926362122765914</v>
      </c>
      <c r="C789" s="17">
        <v>0.5450456168614666</v>
      </c>
    </row>
    <row r="790">
      <c r="A790" s="11" t="s">
        <v>966</v>
      </c>
      <c r="B790" s="17">
        <v>0.5330831175937201</v>
      </c>
      <c r="C790" s="17">
        <v>0.9628949773445481</v>
      </c>
    </row>
    <row r="791">
      <c r="A791" s="11" t="s">
        <v>967</v>
      </c>
      <c r="B791" s="17">
        <v>0.267762436084088</v>
      </c>
      <c r="C791" s="17">
        <v>0.8389031491442909</v>
      </c>
    </row>
    <row r="792">
      <c r="A792" s="11" t="s">
        <v>968</v>
      </c>
      <c r="B792" s="17">
        <v>0.43480779407139636</v>
      </c>
      <c r="C792" s="17">
        <v>0.45098980426196356</v>
      </c>
    </row>
    <row r="793">
      <c r="A793" s="11" t="s">
        <v>969</v>
      </c>
      <c r="B793" s="17">
        <v>0.8006698884496823</v>
      </c>
      <c r="C793" s="17">
        <v>0.6193333154756303</v>
      </c>
    </row>
    <row r="794">
      <c r="A794" s="11" t="s">
        <v>970</v>
      </c>
      <c r="B794" s="17">
        <v>0.06636917478744653</v>
      </c>
      <c r="C794" s="17">
        <v>0.5875941524987831</v>
      </c>
    </row>
    <row r="795">
      <c r="A795" s="11" t="s">
        <v>971</v>
      </c>
      <c r="B795" s="17">
        <v>0.6542476186719745</v>
      </c>
      <c r="C795" s="17">
        <v>0.9640228927938982</v>
      </c>
    </row>
    <row r="796">
      <c r="A796" s="11" t="s">
        <v>972</v>
      </c>
      <c r="B796" s="17">
        <v>0.8056720936520135</v>
      </c>
      <c r="C796" s="17">
        <v>0.8178232253825636</v>
      </c>
    </row>
    <row r="797">
      <c r="A797" s="11" t="s">
        <v>973</v>
      </c>
      <c r="B797" s="17">
        <v>0.6521548581408201</v>
      </c>
      <c r="C797" s="17">
        <v>0.9008849543384918</v>
      </c>
    </row>
    <row r="798">
      <c r="A798" s="11" t="s">
        <v>974</v>
      </c>
      <c r="B798" s="17">
        <v>0.11622327344528016</v>
      </c>
      <c r="C798" s="17">
        <v>0.6198366970585507</v>
      </c>
    </row>
    <row r="799">
      <c r="A799" s="11" t="s">
        <v>975</v>
      </c>
      <c r="B799" s="17">
        <v>0.6329723543908479</v>
      </c>
      <c r="C799" s="17">
        <v>0.09661332897294272</v>
      </c>
    </row>
    <row r="800">
      <c r="A800" s="11" t="s">
        <v>976</v>
      </c>
      <c r="B800" s="17">
        <v>0.4822030336456369</v>
      </c>
      <c r="C800" s="17">
        <v>0.9088345483430162</v>
      </c>
    </row>
    <row r="801">
      <c r="A801" s="11" t="s">
        <v>977</v>
      </c>
      <c r="B801" s="17">
        <v>0.03614398542016195</v>
      </c>
      <c r="C801" s="17">
        <v>0.8288188382131625</v>
      </c>
    </row>
    <row r="802">
      <c r="A802" s="11" t="s">
        <v>978</v>
      </c>
      <c r="B802" s="17">
        <v>0.08885748901096735</v>
      </c>
      <c r="C802" s="17">
        <v>0.7197057675745898</v>
      </c>
    </row>
    <row r="803">
      <c r="A803" s="11" t="s">
        <v>979</v>
      </c>
      <c r="B803" s="17">
        <v>0.09854953089190543</v>
      </c>
      <c r="C803" s="17">
        <v>0.2897512634167111</v>
      </c>
    </row>
    <row r="804">
      <c r="A804" s="11" t="s">
        <v>980</v>
      </c>
      <c r="B804" s="17">
        <v>0.17927190095914125</v>
      </c>
      <c r="C804" s="17">
        <v>0.4453383520147087</v>
      </c>
    </row>
    <row r="805">
      <c r="A805" s="11" t="s">
        <v>981</v>
      </c>
      <c r="B805" s="17">
        <v>0.8881792985560639</v>
      </c>
      <c r="C805" s="17">
        <v>0.766681780167701</v>
      </c>
    </row>
    <row r="806">
      <c r="A806" s="11" t="s">
        <v>982</v>
      </c>
      <c r="B806" s="17">
        <v>0.7109685962380563</v>
      </c>
      <c r="C806" s="17">
        <v>0.1077939305022172</v>
      </c>
    </row>
    <row r="807">
      <c r="A807" s="11" t="s">
        <v>983</v>
      </c>
      <c r="B807" s="17">
        <v>0.9218893139509954</v>
      </c>
      <c r="C807" s="17">
        <v>0.39734051021835903</v>
      </c>
    </row>
    <row r="808">
      <c r="A808" s="11" t="s">
        <v>984</v>
      </c>
      <c r="B808" s="17">
        <v>0.5344061231996637</v>
      </c>
      <c r="C808" s="17">
        <v>0.4959956309192234</v>
      </c>
    </row>
    <row r="809">
      <c r="A809" s="11" t="s">
        <v>985</v>
      </c>
      <c r="B809" s="17">
        <v>0.040974138083941014</v>
      </c>
      <c r="C809" s="17">
        <v>0.008374194724599993</v>
      </c>
    </row>
    <row r="810">
      <c r="A810" s="11" t="s">
        <v>986</v>
      </c>
      <c r="B810" s="17">
        <v>0.8203387936965008</v>
      </c>
      <c r="C810" s="17">
        <v>0.5162730299361005</v>
      </c>
    </row>
    <row r="811">
      <c r="A811" s="11" t="s">
        <v>987</v>
      </c>
      <c r="B811" s="17">
        <v>0.5513008908764981</v>
      </c>
      <c r="C811" s="17">
        <v>0.010609562421796892</v>
      </c>
    </row>
    <row r="812">
      <c r="A812" s="11" t="s">
        <v>988</v>
      </c>
      <c r="B812" s="17">
        <v>0.874128531086934</v>
      </c>
      <c r="C812" s="17">
        <v>0.771053922333365</v>
      </c>
    </row>
    <row r="813">
      <c r="A813" s="11" t="s">
        <v>989</v>
      </c>
      <c r="B813" s="17">
        <v>0.3740075109674761</v>
      </c>
      <c r="C813" s="17">
        <v>0.4469780226713561</v>
      </c>
    </row>
    <row r="814">
      <c r="A814" s="11" t="s">
        <v>990</v>
      </c>
      <c r="B814" s="17">
        <v>0.7924839971654327</v>
      </c>
      <c r="C814" s="17">
        <v>0.2061870424764003</v>
      </c>
    </row>
    <row r="815">
      <c r="A815" s="11" t="s">
        <v>991</v>
      </c>
      <c r="B815" s="17">
        <v>0.09827462512025131</v>
      </c>
      <c r="C815" s="17">
        <v>0.06727766063144236</v>
      </c>
    </row>
    <row r="816">
      <c r="A816" s="11" t="s">
        <v>992</v>
      </c>
      <c r="B816" s="17">
        <v>0.6417346920791293</v>
      </c>
      <c r="C816" s="17">
        <v>0.6488260096987416</v>
      </c>
    </row>
    <row r="817">
      <c r="A817" s="11" t="s">
        <v>993</v>
      </c>
      <c r="B817" s="17">
        <v>0.3794391911178262</v>
      </c>
      <c r="C817" s="17">
        <v>0.7385189713523026</v>
      </c>
    </row>
    <row r="818">
      <c r="A818" s="11" t="s">
        <v>994</v>
      </c>
      <c r="B818" s="17">
        <v>0.9666304541783981</v>
      </c>
      <c r="C818" s="17">
        <v>0.19549958279171087</v>
      </c>
    </row>
    <row r="819">
      <c r="A819" s="11" t="s">
        <v>995</v>
      </c>
      <c r="B819" s="17">
        <v>0.08372548704784188</v>
      </c>
      <c r="C819" s="17">
        <v>0.5904208198274653</v>
      </c>
    </row>
    <row r="820">
      <c r="A820" s="11" t="s">
        <v>996</v>
      </c>
      <c r="B820" s="17">
        <v>0.47478947167254226</v>
      </c>
      <c r="C820" s="17">
        <v>0.7039387485546835</v>
      </c>
    </row>
    <row r="821">
      <c r="A821" s="11" t="s">
        <v>997</v>
      </c>
      <c r="B821" s="17">
        <v>0.9451268205199835</v>
      </c>
      <c r="C821" s="17">
        <v>0.04269385763258704</v>
      </c>
    </row>
    <row r="822">
      <c r="A822" s="11" t="s">
        <v>998</v>
      </c>
      <c r="B822" s="17">
        <v>0.6843014191892723</v>
      </c>
      <c r="C822" s="17">
        <v>0.09242680329752762</v>
      </c>
    </row>
    <row r="823">
      <c r="A823" s="11" t="s">
        <v>999</v>
      </c>
      <c r="B823" s="17">
        <v>0.2704792404974874</v>
      </c>
      <c r="C823" s="17">
        <v>0.2640684544284463</v>
      </c>
    </row>
    <row r="824">
      <c r="A824" s="11" t="s">
        <v>1000</v>
      </c>
      <c r="B824" s="17">
        <v>0.17062395275831954</v>
      </c>
      <c r="C824" s="17">
        <v>0.7568830732002609</v>
      </c>
    </row>
    <row r="825">
      <c r="A825" s="11" t="s">
        <v>1001</v>
      </c>
      <c r="B825" s="17">
        <v>0.4055264030511936</v>
      </c>
      <c r="C825" s="17">
        <v>0.6725946491131808</v>
      </c>
    </row>
    <row r="826">
      <c r="A826" s="11" t="s">
        <v>1002</v>
      </c>
      <c r="B826" s="17">
        <v>0.8037948874943105</v>
      </c>
      <c r="C826" s="17">
        <v>0.17858741857089655</v>
      </c>
    </row>
    <row r="827">
      <c r="A827" s="11" t="s">
        <v>1003</v>
      </c>
      <c r="B827" s="17">
        <v>0.2577824512495066</v>
      </c>
      <c r="C827" s="17">
        <v>0.8025624672638779</v>
      </c>
    </row>
    <row r="828">
      <c r="A828" s="11" t="s">
        <v>1004</v>
      </c>
      <c r="B828" s="17">
        <v>0.02811424947616903</v>
      </c>
      <c r="C828" s="17">
        <v>0.7143966334466355</v>
      </c>
    </row>
    <row r="829">
      <c r="A829" s="11" t="s">
        <v>1005</v>
      </c>
      <c r="B829" s="17">
        <v>0.16125737818536245</v>
      </c>
      <c r="C829" s="17">
        <v>0.23546023665696658</v>
      </c>
    </row>
    <row r="830">
      <c r="A830" s="11" t="s">
        <v>1006</v>
      </c>
      <c r="B830" s="17">
        <v>0.8038336579919729</v>
      </c>
      <c r="C830" s="17">
        <v>0.6365006500740377</v>
      </c>
    </row>
    <row r="831">
      <c r="A831" s="11" t="s">
        <v>1007</v>
      </c>
      <c r="B831" s="17">
        <v>0.7636178342885028</v>
      </c>
      <c r="C831" s="17">
        <v>0.3207097926757193</v>
      </c>
    </row>
    <row r="832">
      <c r="A832" s="11" t="s">
        <v>1008</v>
      </c>
      <c r="B832" s="17">
        <v>0.30402327889306857</v>
      </c>
      <c r="C832" s="17">
        <v>0.7202100824126024</v>
      </c>
    </row>
    <row r="833">
      <c r="A833" s="11" t="s">
        <v>1009</v>
      </c>
      <c r="B833" s="17">
        <v>0.4181132866887445</v>
      </c>
      <c r="C833" s="17">
        <v>0.09648740714491644</v>
      </c>
    </row>
    <row r="834">
      <c r="A834" s="11" t="s">
        <v>1010</v>
      </c>
      <c r="B834" s="17">
        <v>0.8396690879944276</v>
      </c>
      <c r="C834" s="17">
        <v>0.06596375475237315</v>
      </c>
    </row>
    <row r="835">
      <c r="A835" s="11" t="s">
        <v>1011</v>
      </c>
      <c r="B835" s="17">
        <v>0.7706058644192302</v>
      </c>
      <c r="C835" s="17">
        <v>0.16175944729814662</v>
      </c>
    </row>
    <row r="836">
      <c r="A836" s="11" t="s">
        <v>1012</v>
      </c>
      <c r="B836" s="17">
        <v>0.772186676769587</v>
      </c>
      <c r="C836" s="17">
        <v>0.38568848707630243</v>
      </c>
    </row>
    <row r="837">
      <c r="A837" s="11" t="s">
        <v>1013</v>
      </c>
      <c r="B837" s="17">
        <v>0.8462997891955489</v>
      </c>
      <c r="C837" s="17">
        <v>0.24773217618227905</v>
      </c>
    </row>
    <row r="838">
      <c r="A838" s="11" t="s">
        <v>1014</v>
      </c>
      <c r="B838" s="17">
        <v>0.3649196090066965</v>
      </c>
      <c r="C838" s="17">
        <v>0.6838401044431044</v>
      </c>
    </row>
    <row r="839">
      <c r="A839" s="11" t="s">
        <v>1015</v>
      </c>
      <c r="B839" s="17">
        <v>0.9612741745688466</v>
      </c>
      <c r="C839" s="17">
        <v>0.8902357567375443</v>
      </c>
    </row>
    <row r="840">
      <c r="A840" s="11" t="s">
        <v>1016</v>
      </c>
      <c r="B840" s="17">
        <v>0.6238243156226199</v>
      </c>
      <c r="C840" s="17">
        <v>0.11989891978886136</v>
      </c>
    </row>
    <row r="841">
      <c r="A841" s="11" t="s">
        <v>1017</v>
      </c>
      <c r="B841" s="17">
        <v>0.21068071449263015</v>
      </c>
      <c r="C841" s="17">
        <v>0.9141323908802439</v>
      </c>
    </row>
    <row r="842">
      <c r="A842" s="11" t="s">
        <v>1018</v>
      </c>
      <c r="B842" s="17">
        <v>0.18242543374257014</v>
      </c>
      <c r="C842" s="17">
        <v>0.8517890996801593</v>
      </c>
    </row>
    <row r="843">
      <c r="A843" s="11" t="s">
        <v>1019</v>
      </c>
      <c r="B843" s="17">
        <v>0.11847577809523147</v>
      </c>
      <c r="C843" s="17">
        <v>0.4066587148443337</v>
      </c>
    </row>
    <row r="844">
      <c r="A844" s="11" t="s">
        <v>1020</v>
      </c>
      <c r="B844" s="17">
        <v>0.19725854429192757</v>
      </c>
      <c r="C844" s="17">
        <v>0.8286356801111957</v>
      </c>
    </row>
    <row r="845">
      <c r="A845" s="11" t="s">
        <v>1021</v>
      </c>
      <c r="B845" s="17">
        <v>0.2728138313466739</v>
      </c>
      <c r="C845" s="17">
        <v>0.4786836937555743</v>
      </c>
    </row>
    <row r="846">
      <c r="A846" s="11" t="s">
        <v>1022</v>
      </c>
      <c r="B846" s="17">
        <v>0.03740059034848542</v>
      </c>
      <c r="C846" s="17">
        <v>0.8264694287240375</v>
      </c>
    </row>
    <row r="847">
      <c r="A847" s="11" t="s">
        <v>1023</v>
      </c>
      <c r="B847" s="17">
        <v>0.41673760218117106</v>
      </c>
      <c r="C847" s="17">
        <v>0.3911826744121045</v>
      </c>
    </row>
    <row r="848">
      <c r="A848" s="11" t="s">
        <v>1024</v>
      </c>
      <c r="B848" s="17">
        <v>0.27532022723966554</v>
      </c>
      <c r="C848" s="17">
        <v>0.5019341232233551</v>
      </c>
    </row>
    <row r="849">
      <c r="A849" s="11" t="s">
        <v>1025</v>
      </c>
      <c r="B849" s="17">
        <v>0.5155573708803325</v>
      </c>
      <c r="C849" s="17">
        <v>0.5587990053650379</v>
      </c>
    </row>
    <row r="850">
      <c r="A850" s="11" t="s">
        <v>1026</v>
      </c>
      <c r="B850" s="17">
        <v>0.11616363214810299</v>
      </c>
      <c r="C850" s="17">
        <v>0.8767465009169589</v>
      </c>
    </row>
    <row r="851">
      <c r="A851" s="11" t="s">
        <v>1027</v>
      </c>
      <c r="B851" s="17">
        <v>0.7803203611835065</v>
      </c>
      <c r="C851" s="17">
        <v>0.5331849592949973</v>
      </c>
    </row>
    <row r="852">
      <c r="A852" s="11" t="s">
        <v>1028</v>
      </c>
      <c r="B852" s="17">
        <v>0.9387243956942916</v>
      </c>
      <c r="C852" s="17">
        <v>0.4596046709275101</v>
      </c>
    </row>
    <row r="853">
      <c r="A853" s="11" t="s">
        <v>1029</v>
      </c>
      <c r="B853" s="17">
        <v>0.49102852394414453</v>
      </c>
      <c r="C853" s="17">
        <v>0.31588378808048</v>
      </c>
    </row>
    <row r="854">
      <c r="A854" s="11" t="s">
        <v>1030</v>
      </c>
      <c r="B854" s="17">
        <v>0.06372810672471418</v>
      </c>
      <c r="C854" s="17">
        <v>0.16243561734590595</v>
      </c>
    </row>
    <row r="855">
      <c r="A855" s="11" t="s">
        <v>1031</v>
      </c>
      <c r="B855" s="17">
        <v>0.7337710111478888</v>
      </c>
      <c r="C855" s="17">
        <v>0.2538353211073201</v>
      </c>
    </row>
    <row r="856">
      <c r="A856" s="11" t="s">
        <v>1032</v>
      </c>
      <c r="B856" s="17">
        <v>0.21369601517333414</v>
      </c>
      <c r="C856" s="17">
        <v>0.2743180336480211</v>
      </c>
    </row>
    <row r="857">
      <c r="A857" s="11" t="s">
        <v>1033</v>
      </c>
      <c r="B857" s="17">
        <v>0.842695365173785</v>
      </c>
      <c r="C857" s="17">
        <v>0.33015761369981744</v>
      </c>
    </row>
    <row r="858">
      <c r="A858" s="11" t="s">
        <v>1034</v>
      </c>
      <c r="B858" s="17">
        <v>0.3835341699071194</v>
      </c>
      <c r="C858" s="17">
        <v>0.019112102794737074</v>
      </c>
    </row>
    <row r="859">
      <c r="A859" s="11" t="s">
        <v>1035</v>
      </c>
      <c r="B859" s="17">
        <v>0.42074935825062143</v>
      </c>
      <c r="C859" s="17">
        <v>0.8786775697260262</v>
      </c>
    </row>
    <row r="860">
      <c r="A860" s="11" t="s">
        <v>1036</v>
      </c>
      <c r="B860" s="17">
        <v>0.0021277187493075056</v>
      </c>
      <c r="C860" s="17">
        <v>0.6417728841735687</v>
      </c>
    </row>
    <row r="861">
      <c r="A861" s="11" t="s">
        <v>1037</v>
      </c>
      <c r="B861" s="17">
        <v>0.30238325681612765</v>
      </c>
      <c r="C861" s="17">
        <v>0.6227537087039309</v>
      </c>
    </row>
    <row r="862">
      <c r="A862" s="11" t="s">
        <v>1038</v>
      </c>
      <c r="B862" s="17">
        <v>0.33260267434526547</v>
      </c>
      <c r="C862" s="17">
        <v>0.5435194925813862</v>
      </c>
    </row>
    <row r="863">
      <c r="A863" s="11" t="s">
        <v>1039</v>
      </c>
      <c r="B863" s="17">
        <v>0.7169096972997808</v>
      </c>
      <c r="C863" s="17">
        <v>0.4672547254431312</v>
      </c>
    </row>
    <row r="864">
      <c r="A864" s="11" t="s">
        <v>1040</v>
      </c>
      <c r="B864" s="17">
        <v>0.03255040547403132</v>
      </c>
      <c r="C864" s="17">
        <v>0.7174774362278764</v>
      </c>
    </row>
    <row r="865">
      <c r="A865" s="11" t="s">
        <v>1041</v>
      </c>
      <c r="B865" s="17">
        <v>0.21297705735379746</v>
      </c>
      <c r="C865" s="17">
        <v>0.6571274841424731</v>
      </c>
    </row>
    <row r="866">
      <c r="A866" s="11" t="s">
        <v>1042</v>
      </c>
      <c r="B866" s="17">
        <v>0.6753926935581896</v>
      </c>
      <c r="C866" s="17">
        <v>0.6241070653165484</v>
      </c>
    </row>
    <row r="867">
      <c r="A867" s="11" t="s">
        <v>1043</v>
      </c>
      <c r="B867" s="17">
        <v>0.6126188220891015</v>
      </c>
      <c r="C867" s="17">
        <v>0.7568088208230196</v>
      </c>
    </row>
    <row r="868">
      <c r="A868" s="11" t="s">
        <v>1044</v>
      </c>
      <c r="B868" s="17">
        <v>0.8201982180495125</v>
      </c>
      <c r="C868" s="17">
        <v>0.689675863140201</v>
      </c>
    </row>
    <row r="869">
      <c r="A869" s="11" t="s">
        <v>1045</v>
      </c>
      <c r="B869" s="17">
        <v>0.37760041897969043</v>
      </c>
      <c r="C869" s="17">
        <v>0.4018054631882497</v>
      </c>
    </row>
    <row r="870">
      <c r="A870" s="11" t="s">
        <v>1046</v>
      </c>
      <c r="B870" s="17">
        <v>0.9096440570097197</v>
      </c>
      <c r="C870" s="17">
        <v>0.8112281951594782</v>
      </c>
    </row>
    <row r="871">
      <c r="A871" s="11" t="s">
        <v>1047</v>
      </c>
      <c r="B871" s="17">
        <v>0.29129190213500356</v>
      </c>
      <c r="C871" s="17">
        <v>0.9270867969692662</v>
      </c>
    </row>
    <row r="872">
      <c r="A872" s="11" t="s">
        <v>1048</v>
      </c>
      <c r="B872" s="17">
        <v>0.874448776808907</v>
      </c>
      <c r="C872" s="17">
        <v>0.6079511661643147</v>
      </c>
    </row>
    <row r="873">
      <c r="A873" s="11" t="s">
        <v>1049</v>
      </c>
      <c r="B873" s="17">
        <v>0.2860533126866248</v>
      </c>
      <c r="C873" s="17">
        <v>0.7865058294100261</v>
      </c>
    </row>
    <row r="874">
      <c r="A874" s="11" t="s">
        <v>1050</v>
      </c>
      <c r="B874" s="17">
        <v>0.8274859092485405</v>
      </c>
      <c r="C874" s="17">
        <v>0.6715304495288514</v>
      </c>
    </row>
    <row r="875">
      <c r="A875" s="11" t="s">
        <v>1051</v>
      </c>
      <c r="B875" s="17">
        <v>0.5791270236978654</v>
      </c>
      <c r="C875" s="17">
        <v>0.14328337638676358</v>
      </c>
    </row>
    <row r="876">
      <c r="A876" s="11" t="s">
        <v>1052</v>
      </c>
      <c r="B876" s="17">
        <v>0.6419204597671979</v>
      </c>
      <c r="C876" s="17">
        <v>0.7370355245747008</v>
      </c>
    </row>
    <row r="877">
      <c r="A877" s="11" t="s">
        <v>1053</v>
      </c>
      <c r="B877" s="17">
        <v>0.01928914697998918</v>
      </c>
      <c r="C877" s="17">
        <v>0.13366161392264742</v>
      </c>
    </row>
    <row r="878">
      <c r="A878" s="11" t="s">
        <v>1054</v>
      </c>
      <c r="B878" s="17">
        <v>0.5250926824035598</v>
      </c>
      <c r="C878" s="17">
        <v>0.5210688834925751</v>
      </c>
    </row>
    <row r="879">
      <c r="A879" s="11" t="s">
        <v>1055</v>
      </c>
      <c r="B879" s="17">
        <v>0.6920201950917253</v>
      </c>
      <c r="C879" s="17">
        <v>0.08415260301294092</v>
      </c>
    </row>
    <row r="880">
      <c r="A880" s="11" t="s">
        <v>1056</v>
      </c>
      <c r="B880" s="17">
        <v>0.9235073599359512</v>
      </c>
      <c r="C880" s="17">
        <v>0.9553592080974653</v>
      </c>
    </row>
    <row r="881">
      <c r="A881" s="11" t="s">
        <v>1057</v>
      </c>
      <c r="B881" s="17">
        <v>0.38271274563841984</v>
      </c>
      <c r="C881" s="17">
        <v>0.39737830325786805</v>
      </c>
    </row>
    <row r="882">
      <c r="A882" s="11" t="s">
        <v>1058</v>
      </c>
      <c r="B882" s="17">
        <v>0.22416860682989637</v>
      </c>
      <c r="C882" s="17">
        <v>0.6816736877624948</v>
      </c>
    </row>
    <row r="883">
      <c r="A883" s="11" t="s">
        <v>1059</v>
      </c>
      <c r="B883" s="17">
        <v>0.45544160673293255</v>
      </c>
      <c r="C883" s="17">
        <v>0.912318953955607</v>
      </c>
    </row>
    <row r="884">
      <c r="A884" s="11" t="s">
        <v>1060</v>
      </c>
      <c r="B884" s="17">
        <v>0.7536337320135267</v>
      </c>
      <c r="C884" s="17">
        <v>0.9678698959179733</v>
      </c>
    </row>
    <row r="885">
      <c r="A885" s="11" t="s">
        <v>1061</v>
      </c>
      <c r="B885" s="17">
        <v>0.06908025995772993</v>
      </c>
      <c r="C885" s="17">
        <v>0.2918563422223963</v>
      </c>
    </row>
    <row r="886">
      <c r="A886" s="11" t="s">
        <v>1062</v>
      </c>
      <c r="B886" s="17">
        <v>0.518542216251647</v>
      </c>
      <c r="C886" s="17">
        <v>0.6551035893638207</v>
      </c>
    </row>
    <row r="887">
      <c r="A887" s="11" t="s">
        <v>1063</v>
      </c>
      <c r="B887" s="17">
        <v>0.4230544765453552</v>
      </c>
      <c r="C887" s="17">
        <v>0.3938195272466868</v>
      </c>
    </row>
    <row r="888">
      <c r="A888" s="11" t="s">
        <v>1064</v>
      </c>
      <c r="B888" s="17">
        <v>0.9800087459096181</v>
      </c>
      <c r="C888" s="17">
        <v>0.3526528644245185</v>
      </c>
    </row>
    <row r="889">
      <c r="A889" s="11" t="s">
        <v>1065</v>
      </c>
      <c r="B889" s="17">
        <v>0.9017824671676369</v>
      </c>
      <c r="C889" s="17">
        <v>0.6413106190603531</v>
      </c>
    </row>
    <row r="890">
      <c r="A890" s="11" t="s">
        <v>1066</v>
      </c>
      <c r="B890" s="17">
        <v>0.9091518753392048</v>
      </c>
      <c r="C890" s="17">
        <v>0.8595160054430271</v>
      </c>
    </row>
    <row r="891">
      <c r="A891" s="11" t="s">
        <v>1067</v>
      </c>
      <c r="B891" s="17">
        <v>0.569858142890595</v>
      </c>
      <c r="C891" s="17">
        <v>0.12390833680925584</v>
      </c>
    </row>
    <row r="892">
      <c r="A892" s="11" t="s">
        <v>1068</v>
      </c>
      <c r="B892" s="17">
        <v>0.03216312824750467</v>
      </c>
      <c r="C892" s="17">
        <v>0.710883969886425</v>
      </c>
    </row>
    <row r="893">
      <c r="A893" s="11" t="s">
        <v>1069</v>
      </c>
      <c r="B893" s="17">
        <v>0.45929258261057804</v>
      </c>
      <c r="C893" s="17">
        <v>0.5334176083523265</v>
      </c>
    </row>
    <row r="894">
      <c r="A894" s="11" t="s">
        <v>1070</v>
      </c>
      <c r="B894" s="17">
        <v>0.7407035998027759</v>
      </c>
      <c r="C894" s="17">
        <v>0.8227854610427564</v>
      </c>
    </row>
    <row r="895">
      <c r="A895" s="11" t="s">
        <v>1071</v>
      </c>
      <c r="B895" s="17">
        <v>0.4856359086263692</v>
      </c>
      <c r="C895" s="17">
        <v>0.06615403268262654</v>
      </c>
    </row>
    <row r="896">
      <c r="A896" s="11" t="s">
        <v>1072</v>
      </c>
      <c r="B896" s="17">
        <v>0.6170486210615944</v>
      </c>
      <c r="C896" s="17">
        <v>0.439646283106661</v>
      </c>
    </row>
    <row r="897">
      <c r="A897" s="11" t="s">
        <v>1073</v>
      </c>
      <c r="B897" s="17">
        <v>0.6315599107122869</v>
      </c>
      <c r="C897" s="17">
        <v>0.10832147665726055</v>
      </c>
    </row>
    <row r="898">
      <c r="A898" s="11" t="s">
        <v>1074</v>
      </c>
      <c r="B898" s="17">
        <v>0.9032827408322461</v>
      </c>
      <c r="C898" s="17">
        <v>0.9772013085603886</v>
      </c>
    </row>
    <row r="899">
      <c r="A899" s="11" t="s">
        <v>1075</v>
      </c>
      <c r="B899" s="17">
        <v>0.24448975294692743</v>
      </c>
      <c r="C899" s="17">
        <v>0.8618625172871456</v>
      </c>
    </row>
    <row r="900">
      <c r="A900" s="11" t="s">
        <v>1076</v>
      </c>
      <c r="B900" s="17">
        <v>0.32998187608654617</v>
      </c>
      <c r="C900" s="17">
        <v>0.897141743453817</v>
      </c>
    </row>
    <row r="901">
      <c r="A901" s="11" t="s">
        <v>1077</v>
      </c>
      <c r="B901" s="17">
        <v>0.909130469784002</v>
      </c>
      <c r="C901" s="17">
        <v>0.06523078745425392</v>
      </c>
    </row>
    <row r="902">
      <c r="A902" s="11" t="s">
        <v>1078</v>
      </c>
      <c r="B902" s="17">
        <v>0.912200155764534</v>
      </c>
      <c r="C902" s="17">
        <v>0.45007617776241526</v>
      </c>
    </row>
    <row r="903">
      <c r="A903" s="11" t="s">
        <v>1079</v>
      </c>
      <c r="B903" s="17">
        <v>0.3762423028499545</v>
      </c>
      <c r="C903" s="17">
        <v>0.6168553212880405</v>
      </c>
    </row>
    <row r="904">
      <c r="A904" s="11" t="s">
        <v>1080</v>
      </c>
      <c r="B904" s="17">
        <v>0.41921369150380783</v>
      </c>
      <c r="C904" s="17">
        <v>0.9798291736012682</v>
      </c>
    </row>
    <row r="905">
      <c r="A905" s="11" t="s">
        <v>1081</v>
      </c>
      <c r="B905" s="17">
        <v>0.4557760125435302</v>
      </c>
      <c r="C905" s="17">
        <v>0.2186366112016097</v>
      </c>
    </row>
    <row r="906">
      <c r="A906" s="11" t="s">
        <v>1082</v>
      </c>
      <c r="B906" s="17">
        <v>0.2293549061951613</v>
      </c>
      <c r="C906" s="17">
        <v>0.4947962462253459</v>
      </c>
    </row>
    <row r="907">
      <c r="A907" s="11" t="s">
        <v>1083</v>
      </c>
      <c r="B907" s="17">
        <v>0.6154880691251167</v>
      </c>
      <c r="C907" s="17">
        <v>0.12263526199403774</v>
      </c>
    </row>
    <row r="908">
      <c r="A908" s="11" t="s">
        <v>1084</v>
      </c>
      <c r="B908" s="17">
        <v>0.19240500837618213</v>
      </c>
      <c r="C908" s="17">
        <v>0.38101965729992404</v>
      </c>
    </row>
    <row r="909">
      <c r="A909" s="11" t="s">
        <v>1085</v>
      </c>
      <c r="B909" s="17">
        <v>0.2654124954386472</v>
      </c>
      <c r="C909" s="17">
        <v>0.6861834461022124</v>
      </c>
    </row>
    <row r="910">
      <c r="A910" s="11" t="s">
        <v>1086</v>
      </c>
      <c r="B910" s="17">
        <v>0.9393939787553041</v>
      </c>
      <c r="C910" s="17">
        <v>0.45684464731657815</v>
      </c>
    </row>
    <row r="911">
      <c r="A911" s="11" t="s">
        <v>1087</v>
      </c>
      <c r="B911" s="17">
        <v>0.35407464418250867</v>
      </c>
      <c r="C911" s="17">
        <v>0.718970568225058</v>
      </c>
    </row>
    <row r="912">
      <c r="A912" s="11" t="s">
        <v>1088</v>
      </c>
      <c r="B912" s="17">
        <v>0.8032909983193518</v>
      </c>
      <c r="C912" s="17">
        <v>0.050460867381545205</v>
      </c>
    </row>
    <row r="913">
      <c r="A913" s="11" t="s">
        <v>1089</v>
      </c>
      <c r="B913" s="17">
        <v>0.9540895155176061</v>
      </c>
      <c r="C913" s="17">
        <v>0.540224329087278</v>
      </c>
    </row>
    <row r="914">
      <c r="A914" s="11" t="s">
        <v>1090</v>
      </c>
      <c r="B914" s="17">
        <v>0.1439508090007362</v>
      </c>
      <c r="C914" s="17">
        <v>0.4193294408620841</v>
      </c>
    </row>
    <row r="915">
      <c r="A915" s="11" t="s">
        <v>1091</v>
      </c>
      <c r="B915" s="17">
        <v>0.9727954419330638</v>
      </c>
      <c r="C915" s="17">
        <v>0.2549287487155494</v>
      </c>
    </row>
    <row r="916">
      <c r="A916" s="11" t="s">
        <v>1092</v>
      </c>
      <c r="B916" s="17">
        <v>0.40681419025439625</v>
      </c>
      <c r="C916" s="17">
        <v>0.6244412196591587</v>
      </c>
    </row>
    <row r="917">
      <c r="A917" s="11" t="s">
        <v>1093</v>
      </c>
      <c r="B917" s="17">
        <v>0.9878315369622392</v>
      </c>
      <c r="C917" s="17">
        <v>0.005091252034912008</v>
      </c>
    </row>
    <row r="918">
      <c r="A918" s="11" t="s">
        <v>1094</v>
      </c>
      <c r="B918" s="17">
        <v>0.6872436326251516</v>
      </c>
      <c r="C918" s="17">
        <v>0.9225469197219617</v>
      </c>
    </row>
    <row r="919">
      <c r="A919" s="11" t="s">
        <v>1095</v>
      </c>
      <c r="B919" s="17">
        <v>0.4780750272164733</v>
      </c>
      <c r="C919" s="17">
        <v>0.8553912315255731</v>
      </c>
    </row>
    <row r="920">
      <c r="A920" s="11" t="s">
        <v>1096</v>
      </c>
      <c r="B920" s="17">
        <v>0.9210083328686833</v>
      </c>
      <c r="C920" s="17">
        <v>0.8459455069767795</v>
      </c>
    </row>
    <row r="921">
      <c r="A921" s="11" t="s">
        <v>1097</v>
      </c>
      <c r="B921" s="17">
        <v>0.3971127016999043</v>
      </c>
      <c r="C921" s="17">
        <v>0.5321121062733281</v>
      </c>
    </row>
    <row r="922">
      <c r="A922" s="11" t="s">
        <v>1098</v>
      </c>
      <c r="B922" s="17">
        <v>0.07631490055189238</v>
      </c>
      <c r="C922" s="17">
        <v>0.4021121319061197</v>
      </c>
    </row>
    <row r="923">
      <c r="A923" s="11" t="s">
        <v>1099</v>
      </c>
      <c r="B923" s="17">
        <v>0.11942839892183899</v>
      </c>
      <c r="C923" s="17">
        <v>0.4500805209127785</v>
      </c>
    </row>
    <row r="924">
      <c r="A924" s="11" t="s">
        <v>1100</v>
      </c>
      <c r="B924" s="17">
        <v>0.8839137692658131</v>
      </c>
      <c r="C924" s="17">
        <v>0.2443928220197421</v>
      </c>
    </row>
    <row r="925">
      <c r="A925" s="11" t="s">
        <v>1101</v>
      </c>
      <c r="B925" s="17">
        <v>0.27874596425337406</v>
      </c>
      <c r="C925" s="17">
        <v>0.33440541194619233</v>
      </c>
    </row>
    <row r="926">
      <c r="A926" s="11" t="s">
        <v>1102</v>
      </c>
      <c r="B926" s="17">
        <v>0.7091931024915334</v>
      </c>
      <c r="C926" s="17">
        <v>0.24018735419824322</v>
      </c>
    </row>
    <row r="927">
      <c r="A927" s="11" t="s">
        <v>1103</v>
      </c>
      <c r="B927" s="17">
        <v>0.913475549968088</v>
      </c>
      <c r="C927" s="17">
        <v>0.27213051915777264</v>
      </c>
    </row>
    <row r="928">
      <c r="A928" s="11" t="s">
        <v>1104</v>
      </c>
      <c r="B928" s="17">
        <v>0.1438059682779319</v>
      </c>
      <c r="C928" s="17">
        <v>0.5944885050942369</v>
      </c>
    </row>
    <row r="929">
      <c r="A929" s="11" t="s">
        <v>1105</v>
      </c>
      <c r="B929" s="17">
        <v>0.6359682036838908</v>
      </c>
      <c r="C929" s="17">
        <v>0.21348440546723635</v>
      </c>
    </row>
    <row r="930">
      <c r="A930" s="11" t="s">
        <v>1106</v>
      </c>
      <c r="B930" s="17">
        <v>0.7742581982664511</v>
      </c>
      <c r="C930" s="17">
        <v>0.5743399424348895</v>
      </c>
    </row>
    <row r="931">
      <c r="A931" s="11" t="s">
        <v>1107</v>
      </c>
      <c r="B931" s="17">
        <v>0.2502922734086025</v>
      </c>
      <c r="C931" s="17">
        <v>0.7832317523454416</v>
      </c>
    </row>
    <row r="932">
      <c r="A932" s="11" t="s">
        <v>1108</v>
      </c>
      <c r="B932" s="17">
        <v>0.3710181900867723</v>
      </c>
      <c r="C932" s="17">
        <v>0.9237208882344534</v>
      </c>
    </row>
    <row r="933">
      <c r="A933" s="11" t="s">
        <v>1109</v>
      </c>
      <c r="B933" s="17">
        <v>0.35750220924867515</v>
      </c>
      <c r="C933" s="17">
        <v>0.7597010338364444</v>
      </c>
    </row>
    <row r="934">
      <c r="A934" s="11" t="s">
        <v>1110</v>
      </c>
      <c r="B934" s="17">
        <v>0.4340919046322771</v>
      </c>
      <c r="C934" s="17">
        <v>0.2585610469165037</v>
      </c>
    </row>
    <row r="935">
      <c r="A935" s="11" t="s">
        <v>1111</v>
      </c>
      <c r="B935" s="17">
        <v>0.00787879859741314</v>
      </c>
      <c r="C935" s="17">
        <v>0.7323824232662077</v>
      </c>
    </row>
    <row r="936">
      <c r="A936" s="11" t="s">
        <v>1112</v>
      </c>
      <c r="B936" s="17">
        <v>0.6296396996587371</v>
      </c>
      <c r="C936" s="17">
        <v>0.08803443028489244</v>
      </c>
    </row>
    <row r="937">
      <c r="A937" s="11" t="s">
        <v>1113</v>
      </c>
      <c r="B937" s="17">
        <v>0.3863771851775307</v>
      </c>
      <c r="C937" s="17">
        <v>0.25856194313502145</v>
      </c>
    </row>
    <row r="938">
      <c r="A938" s="11" t="s">
        <v>1114</v>
      </c>
      <c r="B938" s="17">
        <v>0.15709407415026577</v>
      </c>
      <c r="C938" s="17">
        <v>0.6209759400943692</v>
      </c>
    </row>
    <row r="939">
      <c r="A939" s="11" t="s">
        <v>1115</v>
      </c>
      <c r="B939" s="17">
        <v>0.8505272490331516</v>
      </c>
      <c r="C939" s="17">
        <v>0.3052767100648177</v>
      </c>
    </row>
    <row r="940">
      <c r="A940" s="11" t="s">
        <v>1116</v>
      </c>
      <c r="B940" s="17">
        <v>0.4973706024979313</v>
      </c>
      <c r="C940" s="17">
        <v>0.1852102750865705</v>
      </c>
    </row>
    <row r="941">
      <c r="A941" s="11" t="s">
        <v>1117</v>
      </c>
      <c r="B941" s="17">
        <v>0.379288514727643</v>
      </c>
      <c r="C941" s="17">
        <v>0.8849470174220276</v>
      </c>
    </row>
    <row r="942">
      <c r="A942" s="11" t="s">
        <v>1118</v>
      </c>
      <c r="B942" s="17">
        <v>0.3101464957968668</v>
      </c>
      <c r="C942" s="17">
        <v>0.9127776163736349</v>
      </c>
    </row>
    <row r="943">
      <c r="A943" s="11" t="s">
        <v>1119</v>
      </c>
      <c r="B943" s="17">
        <v>0.6368693493559177</v>
      </c>
      <c r="C943" s="17">
        <v>0.5713616286814149</v>
      </c>
    </row>
    <row r="944">
      <c r="A944" s="11" t="s">
        <v>1120</v>
      </c>
      <c r="B944" s="17">
        <v>0.4718149322892965</v>
      </c>
      <c r="C944" s="17">
        <v>0.3254858050629367</v>
      </c>
    </row>
    <row r="945">
      <c r="A945" s="11" t="s">
        <v>1121</v>
      </c>
      <c r="B945" s="17">
        <v>0.40727867479037094</v>
      </c>
      <c r="C945" s="17">
        <v>0.017262115765629082</v>
      </c>
    </row>
    <row r="946">
      <c r="A946" s="11" t="s">
        <v>1122</v>
      </c>
      <c r="B946" s="17">
        <v>0.37560525700698155</v>
      </c>
      <c r="C946" s="17">
        <v>0.5929148805630132</v>
      </c>
    </row>
    <row r="947">
      <c r="A947" s="11" t="s">
        <v>1123</v>
      </c>
      <c r="B947" s="17">
        <v>0.11338549977312773</v>
      </c>
      <c r="C947" s="17">
        <v>0.6855933934247539</v>
      </c>
    </row>
    <row r="948">
      <c r="A948" s="11" t="s">
        <v>1124</v>
      </c>
      <c r="B948" s="17">
        <v>0.65149265515382</v>
      </c>
      <c r="C948" s="17">
        <v>0.5289438572557766</v>
      </c>
    </row>
    <row r="949">
      <c r="A949" s="11" t="s">
        <v>1125</v>
      </c>
      <c r="B949" s="17">
        <v>0.4985198996481002</v>
      </c>
      <c r="C949" s="17">
        <v>0.7535570628207521</v>
      </c>
    </row>
    <row r="950">
      <c r="A950" s="11" t="s">
        <v>1126</v>
      </c>
      <c r="B950" s="17">
        <v>0.4059030042877738</v>
      </c>
      <c r="C950" s="17">
        <v>0.84306595151194</v>
      </c>
    </row>
    <row r="951">
      <c r="A951" s="11" t="s">
        <v>1127</v>
      </c>
      <c r="B951" s="17">
        <v>0.3191565932354349</v>
      </c>
      <c r="C951" s="17">
        <v>0.5519249588007585</v>
      </c>
    </row>
    <row r="952">
      <c r="A952" s="11" t="s">
        <v>1128</v>
      </c>
      <c r="B952" s="17">
        <v>0.9298523616490049</v>
      </c>
      <c r="C952" s="17">
        <v>0.7692035242842117</v>
      </c>
    </row>
    <row r="953">
      <c r="A953" s="11" t="s">
        <v>1129</v>
      </c>
      <c r="B953" s="17">
        <v>0.07398029889044211</v>
      </c>
      <c r="C953" s="17">
        <v>0.9616404438285425</v>
      </c>
    </row>
    <row r="954">
      <c r="A954" s="11" t="s">
        <v>1130</v>
      </c>
      <c r="B954" s="17">
        <v>0.5790422346489373</v>
      </c>
      <c r="C954" s="17">
        <v>0.9574289241256589</v>
      </c>
    </row>
    <row r="955">
      <c r="A955" s="11" t="s">
        <v>1131</v>
      </c>
      <c r="B955" s="17">
        <v>0.37763964148472207</v>
      </c>
      <c r="C955" s="17">
        <v>0.9055555651775722</v>
      </c>
    </row>
    <row r="956">
      <c r="A956" s="11" t="s">
        <v>1132</v>
      </c>
      <c r="B956" s="17">
        <v>0.19056564651269792</v>
      </c>
      <c r="C956" s="17">
        <v>0.4329433488380978</v>
      </c>
    </row>
    <row r="957">
      <c r="A957" s="11" t="s">
        <v>1133</v>
      </c>
      <c r="B957" s="17">
        <v>0.5767544676721005</v>
      </c>
      <c r="C957" s="17">
        <v>0.44522189437096926</v>
      </c>
    </row>
    <row r="958">
      <c r="A958" s="11" t="s">
        <v>1134</v>
      </c>
      <c r="B958" s="17">
        <v>0.9682610816461565</v>
      </c>
      <c r="C958" s="17">
        <v>0.5018605707844402</v>
      </c>
    </row>
    <row r="959">
      <c r="A959" s="11" t="s">
        <v>1135</v>
      </c>
      <c r="B959" s="17">
        <v>0.6012487715597775</v>
      </c>
      <c r="C959" s="17">
        <v>0.02097393415740112</v>
      </c>
    </row>
    <row r="960">
      <c r="A960" s="11" t="s">
        <v>1136</v>
      </c>
      <c r="B960" s="17">
        <v>0.24238452260036936</v>
      </c>
      <c r="C960" s="17">
        <v>0.7147882306819063</v>
      </c>
    </row>
    <row r="961">
      <c r="A961" s="11" t="s">
        <v>1137</v>
      </c>
      <c r="B961" s="17">
        <v>0.8458400186502095</v>
      </c>
      <c r="C961" s="17">
        <v>0.05811372632861356</v>
      </c>
    </row>
    <row r="962">
      <c r="A962" s="11" t="s">
        <v>1138</v>
      </c>
      <c r="B962" s="17">
        <v>0.8891526314261166</v>
      </c>
      <c r="C962" s="17">
        <v>0.38689429636617256</v>
      </c>
    </row>
    <row r="963">
      <c r="A963" s="11" t="s">
        <v>1139</v>
      </c>
      <c r="B963" s="17">
        <v>0.08452244281481258</v>
      </c>
      <c r="C963" s="17">
        <v>0.5028259585880382</v>
      </c>
    </row>
    <row r="964">
      <c r="A964" s="11" t="s">
        <v>1140</v>
      </c>
      <c r="B964" s="17">
        <v>0.4818428913656839</v>
      </c>
      <c r="C964" s="17">
        <v>0.7170915178820626</v>
      </c>
    </row>
    <row r="965">
      <c r="A965" s="11" t="s">
        <v>1141</v>
      </c>
      <c r="B965" s="17">
        <v>0.0351409024201117</v>
      </c>
      <c r="C965" s="17">
        <v>0.8485228262441467</v>
      </c>
    </row>
    <row r="966">
      <c r="A966" s="11" t="s">
        <v>1142</v>
      </c>
      <c r="B966" s="17">
        <v>0.43751909100876873</v>
      </c>
      <c r="C966" s="17">
        <v>0.24916892906421328</v>
      </c>
    </row>
    <row r="967">
      <c r="A967" s="11" t="s">
        <v>1143</v>
      </c>
      <c r="B967" s="17">
        <v>0.21165842368468957</v>
      </c>
      <c r="C967" s="17">
        <v>0.8666386001395949</v>
      </c>
    </row>
    <row r="968">
      <c r="A968" s="11" t="s">
        <v>1144</v>
      </c>
      <c r="B968" s="17">
        <v>0.5220838410175487</v>
      </c>
      <c r="C968" s="17">
        <v>0.27414314674840845</v>
      </c>
    </row>
    <row r="969">
      <c r="A969" s="11" t="s">
        <v>1145</v>
      </c>
      <c r="B969" s="17">
        <v>0.12847938537163228</v>
      </c>
      <c r="C969" s="17">
        <v>0.5654640342401847</v>
      </c>
    </row>
    <row r="970">
      <c r="A970" s="11" t="s">
        <v>1146</v>
      </c>
      <c r="B970" s="17">
        <v>0.08124214966901155</v>
      </c>
      <c r="C970" s="17">
        <v>0.7857993474642533</v>
      </c>
    </row>
    <row r="971">
      <c r="A971" s="11" t="s">
        <v>1147</v>
      </c>
      <c r="B971" s="17">
        <v>0.7541977582316337</v>
      </c>
      <c r="C971" s="17">
        <v>0.86643072762062</v>
      </c>
    </row>
    <row r="972">
      <c r="A972" s="11" t="s">
        <v>1148</v>
      </c>
      <c r="B972" s="17">
        <v>0.2760932955145785</v>
      </c>
      <c r="C972" s="17">
        <v>0.7703355331707641</v>
      </c>
    </row>
    <row r="973">
      <c r="A973" s="11" t="s">
        <v>1149</v>
      </c>
      <c r="B973" s="17">
        <v>0.35139723140985646</v>
      </c>
      <c r="C973" s="17">
        <v>0.10932649848756815</v>
      </c>
    </row>
    <row r="974">
      <c r="A974" s="11" t="s">
        <v>1150</v>
      </c>
      <c r="B974" s="17">
        <v>0.41945057998200963</v>
      </c>
      <c r="C974" s="17">
        <v>0.9362201715866632</v>
      </c>
    </row>
    <row r="975">
      <c r="A975" s="11" t="s">
        <v>1151</v>
      </c>
      <c r="B975" s="17">
        <v>0.4846387923207156</v>
      </c>
      <c r="C975" s="17">
        <v>0.7762426164097125</v>
      </c>
    </row>
    <row r="976">
      <c r="A976" s="11" t="s">
        <v>1152</v>
      </c>
      <c r="B976" s="17">
        <v>0.23262191219003636</v>
      </c>
      <c r="C976" s="17">
        <v>0.47181801278602786</v>
      </c>
    </row>
    <row r="977">
      <c r="A977" s="11" t="s">
        <v>1153</v>
      </c>
      <c r="B977" s="17">
        <v>0.0305279341107213</v>
      </c>
      <c r="C977" s="17">
        <v>0.758624116515208</v>
      </c>
    </row>
    <row r="978">
      <c r="A978" s="11" t="s">
        <v>1154</v>
      </c>
      <c r="B978" s="17">
        <v>0.47226653115302164</v>
      </c>
      <c r="C978" s="17">
        <v>0.05603398774465429</v>
      </c>
    </row>
    <row r="979">
      <c r="A979" s="11" t="s">
        <v>1155</v>
      </c>
      <c r="B979" s="17">
        <v>0.48176272042687796</v>
      </c>
      <c r="C979" s="17">
        <v>0.08261511784829123</v>
      </c>
    </row>
    <row r="980">
      <c r="A980" s="11" t="s">
        <v>1156</v>
      </c>
      <c r="B980" s="17">
        <v>0.9130761758512798</v>
      </c>
      <c r="C980" s="17">
        <v>0.14117149540388851</v>
      </c>
    </row>
    <row r="981">
      <c r="A981" s="11" t="s">
        <v>1157</v>
      </c>
      <c r="B981" s="17">
        <v>0.7013208214269108</v>
      </c>
      <c r="C981" s="17">
        <v>0.2549610144651613</v>
      </c>
    </row>
    <row r="982">
      <c r="A982" s="11" t="s">
        <v>1158</v>
      </c>
      <c r="B982" s="17">
        <v>0.11441177726279672</v>
      </c>
      <c r="C982" s="17">
        <v>0.47739505925324144</v>
      </c>
    </row>
    <row r="983">
      <c r="A983" s="11" t="s">
        <v>1159</v>
      </c>
      <c r="B983" s="17">
        <v>0.5534517601736969</v>
      </c>
      <c r="C983" s="17">
        <v>0.29504964527592004</v>
      </c>
    </row>
    <row r="984">
      <c r="A984" s="11" t="s">
        <v>1160</v>
      </c>
      <c r="B984" s="17">
        <v>0.7476598495392949</v>
      </c>
      <c r="C984" s="17">
        <v>0.9546342875887807</v>
      </c>
    </row>
    <row r="985">
      <c r="A985" s="11" t="s">
        <v>1161</v>
      </c>
      <c r="B985" s="17">
        <v>0.5148986634475321</v>
      </c>
      <c r="C985" s="17">
        <v>0.07824412180781393</v>
      </c>
    </row>
    <row r="986">
      <c r="A986" s="11" t="s">
        <v>1162</v>
      </c>
      <c r="B986" s="17">
        <v>0.5159548589593473</v>
      </c>
      <c r="C986" s="17">
        <v>0.100460104598048</v>
      </c>
    </row>
    <row r="987">
      <c r="A987" s="11" t="s">
        <v>1163</v>
      </c>
      <c r="B987" s="17">
        <v>0.4527812442432958</v>
      </c>
      <c r="C987" s="17">
        <v>0.8314805443473977</v>
      </c>
    </row>
    <row r="988">
      <c r="A988" s="11" t="s">
        <v>1164</v>
      </c>
      <c r="B988" s="17">
        <v>0.859047422696343</v>
      </c>
      <c r="C988" s="17">
        <v>0.9914104135500299</v>
      </c>
    </row>
    <row r="989">
      <c r="A989" s="11" t="s">
        <v>1165</v>
      </c>
      <c r="B989" s="17">
        <v>0.24482962767879857</v>
      </c>
      <c r="C989" s="17">
        <v>0.49417306991451715</v>
      </c>
    </row>
    <row r="990">
      <c r="A990" s="11" t="s">
        <v>1166</v>
      </c>
      <c r="B990" s="17">
        <v>0.7034807463056107</v>
      </c>
      <c r="C990" s="17">
        <v>0.9104370876483597</v>
      </c>
    </row>
    <row r="991">
      <c r="A991" s="11" t="s">
        <v>1167</v>
      </c>
      <c r="B991" s="17">
        <v>0.8131669081209588</v>
      </c>
      <c r="C991" s="17">
        <v>0.18579080804849613</v>
      </c>
    </row>
    <row r="992">
      <c r="A992" s="11" t="s">
        <v>1168</v>
      </c>
      <c r="B992" s="17">
        <v>0.4918701879360792</v>
      </c>
      <c r="C992" s="17">
        <v>0.8145917831185907</v>
      </c>
    </row>
    <row r="993">
      <c r="A993" s="11" t="s">
        <v>1169</v>
      </c>
      <c r="B993" s="17">
        <v>0.4445951452939755</v>
      </c>
      <c r="C993" s="17">
        <v>0.20603949435429625</v>
      </c>
    </row>
    <row r="994">
      <c r="A994" s="11" t="s">
        <v>1170</v>
      </c>
      <c r="B994" s="17">
        <v>0.6049641177759957</v>
      </c>
      <c r="C994" s="17">
        <v>0.5647634450612763</v>
      </c>
    </row>
    <row r="995">
      <c r="A995" s="11" t="s">
        <v>1171</v>
      </c>
      <c r="B995" s="17">
        <v>0.9783486409621166</v>
      </c>
      <c r="C995" s="17">
        <v>0.8344026369943295</v>
      </c>
    </row>
    <row r="996">
      <c r="A996" s="11" t="s">
        <v>1172</v>
      </c>
      <c r="B996" s="17">
        <v>0.07629687773681182</v>
      </c>
      <c r="C996" s="17">
        <v>0.9132253059943267</v>
      </c>
    </row>
    <row r="997">
      <c r="A997" s="11" t="s">
        <v>1173</v>
      </c>
      <c r="B997" s="17">
        <v>0.5565347786889724</v>
      </c>
      <c r="C997" s="17">
        <v>0.6928665579078431</v>
      </c>
    </row>
    <row r="998">
      <c r="A998" s="11" t="s">
        <v>1174</v>
      </c>
      <c r="B998" s="17">
        <v>0.19162735412010679</v>
      </c>
      <c r="C998" s="17">
        <v>0.4449449860340091</v>
      </c>
    </row>
    <row r="999">
      <c r="A999" s="11" t="s">
        <v>1175</v>
      </c>
      <c r="B999" s="17">
        <v>0.15299179178073907</v>
      </c>
      <c r="C999" s="17">
        <v>0.5889737234708543</v>
      </c>
    </row>
    <row r="1000">
      <c r="A1000" s="11" t="s">
        <v>1176</v>
      </c>
      <c r="B1000" s="17">
        <v>0.16398964871445376</v>
      </c>
      <c r="C1000" s="17">
        <v>0.025056293591651735</v>
      </c>
    </row>
    <row r="1001">
      <c r="A1001" s="11" t="s">
        <v>1177</v>
      </c>
      <c r="B1001" s="17">
        <v>0.023049467527322953</v>
      </c>
      <c r="C1001" s="17">
        <v>0.5659200365579363</v>
      </c>
    </row>
    <row r="1002">
      <c r="A1002" s="11" t="s">
        <v>1178</v>
      </c>
      <c r="B1002" s="17">
        <v>0.58006493068251</v>
      </c>
      <c r="C1002" s="17">
        <v>0.8175866436820168</v>
      </c>
    </row>
    <row r="1003">
      <c r="A1003" s="11" t="s">
        <v>1179</v>
      </c>
      <c r="B1003" s="17">
        <v>0.5496876037206122</v>
      </c>
      <c r="C1003" s="17">
        <v>0.3522309162656717</v>
      </c>
    </row>
    <row r="1004">
      <c r="A1004" s="11" t="s">
        <v>1180</v>
      </c>
      <c r="B1004" s="17">
        <v>0.724716815804613</v>
      </c>
      <c r="C1004" s="17">
        <v>0.6094794786354844</v>
      </c>
    </row>
    <row r="1005">
      <c r="A1005" s="11" t="s">
        <v>1181</v>
      </c>
      <c r="B1005" s="17">
        <v>0.7008442212591959</v>
      </c>
      <c r="C1005" s="17">
        <v>0.5256223144407195</v>
      </c>
    </row>
    <row r="1006">
      <c r="A1006" s="11" t="s">
        <v>1182</v>
      </c>
      <c r="B1006" s="17">
        <v>0.20791480770793014</v>
      </c>
      <c r="C1006" s="17">
        <v>0.9991463802552489</v>
      </c>
    </row>
    <row r="1007">
      <c r="A1007" s="11" t="s">
        <v>1183</v>
      </c>
      <c r="B1007" s="17">
        <v>0.4581335631347261</v>
      </c>
      <c r="C1007" s="17">
        <v>0.48397237571663265</v>
      </c>
    </row>
    <row r="1009">
      <c r="A1009" s="73" t="s">
        <v>1184</v>
      </c>
      <c r="B1009" s="74">
        <f t="shared" ref="B1009:C1009" si="1">AVERAGE( B8:B1007 )</f>
        <v>0.4927254977</v>
      </c>
      <c r="C1009" s="74">
        <f t="shared" si="1"/>
        <v>0.5075813895</v>
      </c>
    </row>
    <row r="1010">
      <c r="A1010" s="73" t="s">
        <v>1185</v>
      </c>
      <c r="B1010" s="74">
        <f t="shared" ref="B1010:C1010" si="2">PERCENTILE( B8:B1007, 0.05 )</f>
        <v>0.04434297884</v>
      </c>
      <c r="C1010" s="74">
        <f t="shared" si="2"/>
        <v>0.05124514282</v>
      </c>
    </row>
    <row r="1011">
      <c r="A1011" s="73" t="s">
        <v>1186</v>
      </c>
      <c r="B1011" s="74">
        <f t="shared" ref="B1011:C1011" si="3">PERCENTILE( B8:B1007, 0.95 )</f>
        <v>0.9516422341</v>
      </c>
      <c r="C1011" s="74">
        <f t="shared" si="3"/>
        <v>0.9602728934</v>
      </c>
    </row>
  </sheetData>
  <drawing r:id="rId1"/>
</worksheet>
</file>